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24226"/>
  <mc:AlternateContent xmlns:mc="http://schemas.openxmlformats.org/markup-compatibility/2006">
    <mc:Choice Requires="x15">
      <x15ac:absPath xmlns:x15ac="http://schemas.microsoft.com/office/spreadsheetml/2010/11/ac" url="https://climateregistry.sharepoint.com/Public/Policy/Grassland/GrassTool/v2.0c/"/>
    </mc:Choice>
  </mc:AlternateContent>
  <bookViews>
    <workbookView xWindow="0" yWindow="0" windowWidth="38400" windowHeight="17460" tabRatio="719"/>
  </bookViews>
  <sheets>
    <sheet name="Instructions" sheetId="16" r:id="rId1"/>
    <sheet name="Inputs" sheetId="1" r:id="rId2"/>
    <sheet name="Calculations" sheetId="4" r:id="rId3"/>
    <sheet name="Report" sheetId="18" r:id="rId4"/>
    <sheet name="EF Summary" sheetId="11" r:id="rId5"/>
    <sheet name="Constants" sheetId="5" r:id="rId6"/>
    <sheet name="MLRAs" sheetId="2" r:id="rId7"/>
    <sheet name="Counties" sheetId="13" r:id="rId8"/>
    <sheet name="Baseline EFs" sheetId="6" r:id="rId9"/>
    <sheet name="Project EFs" sheetId="10" r:id="rId10"/>
    <sheet name="Grazing" sheetId="12" r:id="rId11"/>
    <sheet name="eGRID" sheetId="14" r:id="rId12"/>
    <sheet name="DFσ" sheetId="17" r:id="rId13"/>
  </sheets>
  <definedNames>
    <definedName name="_ftnref3" localSheetId="10">Grazing!$C$2</definedName>
    <definedName name="Alabama">Counties!$C$2:$C$68</definedName>
    <definedName name="Arizona">Counties!$C$69:$C$83</definedName>
    <definedName name="Arkansas">Counties!$C$84:$C$158</definedName>
    <definedName name="Beef_Cows">Grazing!$AC$2:$AG$50</definedName>
    <definedName name="Beef_Heifers">Grazing!$AI$2:$AM$50</definedName>
    <definedName name="Bison">Grazing!$AU$2:$AY$50</definedName>
    <definedName name="Bulls">Grazing!$Q$2:$U$50</definedName>
    <definedName name="California">Counties!$C$159:$C$216</definedName>
    <definedName name="Calves">Grazing!$W$2:$AA$50</definedName>
    <definedName name="Ccalves">Grazing!$W$2:$AA$50</definedName>
    <definedName name="Colorado">Counties!$C$217:$C$280</definedName>
    <definedName name="Connecticut">Counties!$C$281:$C$288</definedName>
    <definedName name="Dairy_Cows">Grazing!$E$2:$I$50</definedName>
    <definedName name="Dairy_Heifers">Grazing!$K$2:$O$50</definedName>
    <definedName name="Delaware">Counties!$C$289:$C$291</definedName>
    <definedName name="EF_DM">'EF Summary'!$A$24:$V$28</definedName>
    <definedName name="EF_N2O">'EF Summary'!$A$14:$V$18</definedName>
    <definedName name="EF_OC">'EF Summary'!$A$8:$V$12</definedName>
    <definedName name="Florida">Counties!$C$292:$C$358</definedName>
    <definedName name="Fuel">Constants!$A$15:$A$19</definedName>
    <definedName name="Georgia">Counties!$C$359:$C$517</definedName>
    <definedName name="Goats">Grazing!$BA$2:$BE$50</definedName>
    <definedName name="gwp_ch4">Constants!$B$5</definedName>
    <definedName name="gwp_n2o">Constants!$B$6</definedName>
    <definedName name="Horses">Grazing!$BM$2:$BQ$50</definedName>
    <definedName name="Idaho">Counties!$C$518:$C$561</definedName>
    <definedName name="Illinois">Counties!$C$562:$C$663</definedName>
    <definedName name="Indiana">Counties!$C$664:$C$755</definedName>
    <definedName name="Iowa">Counties!$C$756:$C$854</definedName>
    <definedName name="Kansas">Counties!$C$855:$C$959</definedName>
    <definedName name="Kentucky">Counties!$C$960:$C$1079</definedName>
    <definedName name="LCC">'Baseline EFs'!$R$2:$T$1004</definedName>
    <definedName name="Louisiana">Counties!$C$1080:$C$1143</definedName>
    <definedName name="LS_categories">Grazing!$A$19:$A$32</definedName>
    <definedName name="Maine">Counties!$C$1144:$C$1159</definedName>
    <definedName name="Maryland">Counties!$C$1160:$C$1196</definedName>
    <definedName name="Michigan">Counties!$C$1197:$C$1279</definedName>
    <definedName name="Minnesota">Counties!$C$1280:$C$1366</definedName>
    <definedName name="Mississippi">Counties!$C$1367:$C$1448</definedName>
    <definedName name="Missouri">Counties!$C$1449:$C$1563</definedName>
    <definedName name="MLRA_Pick">MLRAs!$A$2:$A$280</definedName>
    <definedName name="Montana">Counties!$C$1564:$C$1619</definedName>
    <definedName name="Mules_and_Asses">Grazing!$BS$2:$BW$50</definedName>
    <definedName name="Nebraska">Counties!$C$1620:$C$1712</definedName>
    <definedName name="Nevada">Counties!$C$1713:$C$1729</definedName>
    <definedName name="NewHampshire">Counties!$C$1730:$C$1739</definedName>
    <definedName name="NewJersey">Counties!$C$1740:$C$1760</definedName>
    <definedName name="NewMexico">Counties!$C$1761:$C$1793</definedName>
    <definedName name="NewYork">Counties!$C$1794:$C$1854</definedName>
    <definedName name="NorthCarolina">Counties!$C$1855:$C$1954</definedName>
    <definedName name="NorthDakota">Counties!$C$1955:$C$2007</definedName>
    <definedName name="Ohio">Counties!$C$2008:$C$2095</definedName>
    <definedName name="Oklahoma">Counties!$C$2096:$C$2172</definedName>
    <definedName name="Oregon">Counties!$C$2173:$C$2208</definedName>
    <definedName name="Pennsylvania">Counties!$C$2209:$C$2275</definedName>
    <definedName name="poultry">Grazing!$CE$2:$CI$50</definedName>
    <definedName name="Prior_LU">MLRAs!$H$2:$H$3</definedName>
    <definedName name="RhodeIsland">Counties!$C$2276:$C$2280</definedName>
    <definedName name="Sheep">Grazing!$BG$2:$BK$50</definedName>
    <definedName name="Soil_Texture">MLRAs!$F$2:$F$4</definedName>
    <definedName name="SouthCarolina">Counties!$C$2281:$C$2326</definedName>
    <definedName name="SouthDakota">Counties!$C$2327:$C$2392</definedName>
    <definedName name="States">Grazing!$E$3:$E$50</definedName>
    <definedName name="Steers">Grazing!$AO$2:$AS$50</definedName>
    <definedName name="swine">Grazing!$BY$2:$CC$50</definedName>
    <definedName name="temp_grazing">Grazing!$A$4:$A$16</definedName>
    <definedName name="Tennessee">Counties!$C$2393:$C$2487</definedName>
    <definedName name="Texas">Counties!$C$2488:$C$2741</definedName>
    <definedName name="Utah">Counties!$C$2742:$C$2770</definedName>
    <definedName name="Vermont">Counties!$C$2771:$C$2784</definedName>
    <definedName name="Version">Instructions!$B$3</definedName>
    <definedName name="Virginia">Counties!$C$2785:$C$2915</definedName>
    <definedName name="Washington">Counties!$C$2916:$C$2954</definedName>
    <definedName name="WestVirginia">Counties!$C$2955:$C$3009</definedName>
    <definedName name="Wisconsin">Counties!$C$3010:$C$3081</definedName>
    <definedName name="Wyoming">Counties!$C$3082:$C$3104</definedName>
  </definedNames>
  <calcPr calcId="171026"/>
</workbook>
</file>

<file path=xl/calcChain.xml><?xml version="1.0" encoding="utf-8"?>
<calcChain xmlns="http://schemas.openxmlformats.org/spreadsheetml/2006/main">
  <c r="C11" i="1" l="1"/>
  <c r="B72" i="4" l="1"/>
  <c r="B67" i="4" l="1"/>
  <c r="B65" i="4"/>
  <c r="B96" i="4" l="1"/>
  <c r="V55" i="4"/>
  <c r="T55" i="4"/>
  <c r="R55" i="4"/>
  <c r="P55" i="4"/>
  <c r="N55" i="4"/>
  <c r="L55" i="4"/>
  <c r="J55" i="4"/>
  <c r="H55" i="4"/>
  <c r="F55" i="4"/>
  <c r="D55" i="4"/>
  <c r="B127" i="4"/>
  <c r="B78" i="4"/>
  <c r="V57" i="4"/>
  <c r="T57" i="4"/>
  <c r="R57" i="4"/>
  <c r="P57" i="4"/>
  <c r="N57" i="4"/>
  <c r="L57" i="4"/>
  <c r="J57" i="4"/>
  <c r="H57" i="4"/>
  <c r="F57" i="4"/>
  <c r="D57" i="4"/>
  <c r="V36" i="4"/>
  <c r="T36" i="4"/>
  <c r="R36" i="4"/>
  <c r="P36" i="4"/>
  <c r="N36" i="4"/>
  <c r="L36" i="4"/>
  <c r="J36" i="4"/>
  <c r="H36" i="4"/>
  <c r="F36" i="4"/>
  <c r="D36" i="4"/>
  <c r="V3" i="11" l="1"/>
  <c r="T3" i="11"/>
  <c r="R3" i="11"/>
  <c r="P3" i="11"/>
  <c r="N3" i="11"/>
  <c r="L3" i="11"/>
  <c r="J3" i="11"/>
  <c r="H3" i="11"/>
  <c r="F3" i="11"/>
  <c r="D3" i="11"/>
  <c r="B68" i="4" l="1" a="1"/>
  <c r="B68" i="4" s="1"/>
  <c r="B66" i="4" a="1"/>
  <c r="B66" i="4" s="1"/>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4" i="14"/>
  <c r="F141" i="4"/>
  <c r="H141" i="4"/>
  <c r="J141" i="4"/>
  <c r="L141" i="4"/>
  <c r="N141" i="4"/>
  <c r="N143" i="4" s="1"/>
  <c r="P141" i="4"/>
  <c r="R141" i="4"/>
  <c r="T141" i="4"/>
  <c r="T143" i="4" s="1"/>
  <c r="V141" i="4"/>
  <c r="D141" i="4"/>
  <c r="C31" i="1" a="1"/>
  <c r="C31" i="1" s="1"/>
  <c r="C41" i="1" s="1"/>
  <c r="F7" i="18"/>
  <c r="F9" i="18"/>
  <c r="F5" i="18"/>
  <c r="V2" i="11"/>
  <c r="T2" i="11"/>
  <c r="R2" i="11"/>
  <c r="P2" i="11"/>
  <c r="N2" i="11"/>
  <c r="L2" i="11"/>
  <c r="V142" i="4"/>
  <c r="V56" i="4"/>
  <c r="V54" i="4"/>
  <c r="V52" i="4"/>
  <c r="V40" i="4"/>
  <c r="V19" i="4"/>
  <c r="V17" i="4"/>
  <c r="T142" i="4"/>
  <c r="T56" i="4"/>
  <c r="T54" i="4"/>
  <c r="T52" i="4"/>
  <c r="T40" i="4"/>
  <c r="T19" i="4"/>
  <c r="T17" i="4"/>
  <c r="R142" i="4"/>
  <c r="R143" i="4" s="1"/>
  <c r="R56" i="4"/>
  <c r="R54" i="4"/>
  <c r="R52" i="4"/>
  <c r="R40" i="4"/>
  <c r="R19" i="4"/>
  <c r="R17" i="4"/>
  <c r="P142" i="4"/>
  <c r="P143" i="4"/>
  <c r="P56" i="4"/>
  <c r="P54" i="4"/>
  <c r="P52" i="4"/>
  <c r="P40" i="4"/>
  <c r="P19" i="4"/>
  <c r="P17" i="4"/>
  <c r="N142" i="4"/>
  <c r="N56" i="4"/>
  <c r="N54" i="4"/>
  <c r="N52" i="4"/>
  <c r="N40" i="4"/>
  <c r="N19" i="4"/>
  <c r="N17" i="4"/>
  <c r="L142" i="4"/>
  <c r="L56" i="4"/>
  <c r="L54" i="4"/>
  <c r="L52" i="4"/>
  <c r="L40" i="4"/>
  <c r="L19" i="4"/>
  <c r="L17" i="4"/>
  <c r="W90" i="1"/>
  <c r="W81" i="1"/>
  <c r="W45" i="1"/>
  <c r="W35" i="1"/>
  <c r="W39" i="1"/>
  <c r="U90" i="1"/>
  <c r="U81" i="1"/>
  <c r="U45" i="1"/>
  <c r="U35" i="1"/>
  <c r="T24" i="11" s="1"/>
  <c r="S90" i="1"/>
  <c r="S81" i="1"/>
  <c r="S45" i="1"/>
  <c r="S35" i="1"/>
  <c r="R25" i="11" s="1"/>
  <c r="Q90" i="1"/>
  <c r="Q81" i="1"/>
  <c r="Q45" i="1"/>
  <c r="Q35" i="1"/>
  <c r="P27" i="11" s="1"/>
  <c r="O90" i="1"/>
  <c r="O81" i="1"/>
  <c r="O45" i="1"/>
  <c r="O35" i="1"/>
  <c r="N27" i="11" s="1"/>
  <c r="M90" i="1"/>
  <c r="M81" i="1"/>
  <c r="M45" i="1"/>
  <c r="M35" i="1"/>
  <c r="L10" i="11" s="1"/>
  <c r="K35" i="1"/>
  <c r="J10" i="11" s="1"/>
  <c r="I35" i="1"/>
  <c r="I40" i="1" s="1"/>
  <c r="G35" i="1"/>
  <c r="F20" i="11" s="1"/>
  <c r="F39" i="4" s="1"/>
  <c r="E35" i="1"/>
  <c r="D4" i="11" s="1"/>
  <c r="B11" i="4"/>
  <c r="B44" i="4"/>
  <c r="B22" i="4"/>
  <c r="D17" i="4"/>
  <c r="D44" i="4"/>
  <c r="F17" i="4"/>
  <c r="F44" i="4"/>
  <c r="H17" i="4"/>
  <c r="H139" i="4"/>
  <c r="J17" i="4"/>
  <c r="T22" i="4"/>
  <c r="D19" i="4"/>
  <c r="F19" i="4"/>
  <c r="H19" i="4"/>
  <c r="J19" i="4"/>
  <c r="F139" i="4"/>
  <c r="C64" i="1"/>
  <c r="C54" i="1"/>
  <c r="E45" i="1"/>
  <c r="G45" i="1"/>
  <c r="I45" i="1"/>
  <c r="K45" i="1"/>
  <c r="C21" i="1"/>
  <c r="V27" i="4" s="1"/>
  <c r="K81" i="1"/>
  <c r="I81" i="1"/>
  <c r="G81" i="1"/>
  <c r="E81" i="1"/>
  <c r="D142" i="4"/>
  <c r="D143" i="4"/>
  <c r="F142" i="4"/>
  <c r="F143" i="4" s="1"/>
  <c r="H142" i="4"/>
  <c r="H143" i="4" s="1"/>
  <c r="J142" i="4"/>
  <c r="J143" i="4" s="1"/>
  <c r="C16" i="18"/>
  <c r="C14" i="18"/>
  <c r="C12" i="18"/>
  <c r="B8" i="4"/>
  <c r="B101" i="4"/>
  <c r="B93" i="4"/>
  <c r="B90" i="4"/>
  <c r="B123" i="4"/>
  <c r="B88" i="4"/>
  <c r="B87" i="4"/>
  <c r="B121" i="4"/>
  <c r="B81" i="4"/>
  <c r="B117" i="4" s="1"/>
  <c r="B84" i="4"/>
  <c r="B119" i="4"/>
  <c r="C10" i="1"/>
  <c r="B7" i="4" s="1"/>
  <c r="D84" i="1"/>
  <c r="F84" i="1"/>
  <c r="H84" i="1"/>
  <c r="J84" i="1"/>
  <c r="L84" i="1"/>
  <c r="N84" i="1"/>
  <c r="P84" i="1"/>
  <c r="R84" i="1"/>
  <c r="T84" i="1"/>
  <c r="V84" i="1"/>
  <c r="D85" i="1"/>
  <c r="F85" i="1"/>
  <c r="H85" i="1"/>
  <c r="J85" i="1"/>
  <c r="L85" i="1"/>
  <c r="N85" i="1"/>
  <c r="P85" i="1"/>
  <c r="R85" i="1"/>
  <c r="T85" i="1"/>
  <c r="V85" i="1"/>
  <c r="D86" i="1"/>
  <c r="F86" i="1"/>
  <c r="H86" i="1"/>
  <c r="J86" i="1"/>
  <c r="L86" i="1"/>
  <c r="N86" i="1"/>
  <c r="P86" i="1"/>
  <c r="R86" i="1"/>
  <c r="T86" i="1"/>
  <c r="V86" i="1"/>
  <c r="D87" i="1"/>
  <c r="F87" i="1"/>
  <c r="H87" i="1"/>
  <c r="J87" i="1"/>
  <c r="L87" i="1"/>
  <c r="N87" i="1"/>
  <c r="P87" i="1"/>
  <c r="R87" i="1"/>
  <c r="T87" i="1"/>
  <c r="V87" i="1"/>
  <c r="D83" i="1"/>
  <c r="F83" i="1"/>
  <c r="H83" i="1"/>
  <c r="J83" i="1"/>
  <c r="L83" i="1"/>
  <c r="N83" i="1"/>
  <c r="P83" i="1"/>
  <c r="R83" i="1"/>
  <c r="T83" i="1"/>
  <c r="V83" i="1"/>
  <c r="C9" i="18"/>
  <c r="C7" i="18"/>
  <c r="C5" i="18"/>
  <c r="A32" i="18"/>
  <c r="D2" i="11"/>
  <c r="F2" i="11"/>
  <c r="H2" i="11"/>
  <c r="J2" i="11"/>
  <c r="B5" i="4"/>
  <c r="B6" i="4"/>
  <c r="A2" i="1"/>
  <c r="K90" i="1"/>
  <c r="I90" i="1"/>
  <c r="G90" i="1"/>
  <c r="E90" i="1"/>
  <c r="B85" i="4"/>
  <c r="B98" i="4"/>
  <c r="B99" i="4" s="1"/>
  <c r="B94" i="4"/>
  <c r="B91" i="4"/>
  <c r="B75" i="4"/>
  <c r="C16" i="5"/>
  <c r="C15" i="5"/>
  <c r="J40" i="4"/>
  <c r="F40" i="4"/>
  <c r="H40" i="4"/>
  <c r="D40" i="4"/>
  <c r="A2" i="4"/>
  <c r="J56" i="4"/>
  <c r="J54" i="4"/>
  <c r="J52" i="4"/>
  <c r="H56" i="4"/>
  <c r="H54" i="4"/>
  <c r="H52" i="4"/>
  <c r="F56" i="4"/>
  <c r="F54" i="4"/>
  <c r="F52" i="4"/>
  <c r="B61" i="4"/>
  <c r="B63" i="4"/>
  <c r="D56" i="4"/>
  <c r="D54" i="4"/>
  <c r="D52" i="4"/>
  <c r="B70" i="4" a="1"/>
  <c r="B70" i="4" s="1"/>
  <c r="B71" i="4"/>
  <c r="B69" i="4"/>
  <c r="B4" i="4"/>
  <c r="B62" i="4" a="1"/>
  <c r="B62" i="4" s="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 i="2"/>
  <c r="B64" i="4" a="1"/>
  <c r="B64" i="4" s="1"/>
  <c r="B104" i="4"/>
  <c r="R139" i="4"/>
  <c r="J44" i="4"/>
  <c r="V18" i="4"/>
  <c r="T44" i="4"/>
  <c r="V8" i="11"/>
  <c r="B107" i="4"/>
  <c r="H22" i="4"/>
  <c r="P27" i="4"/>
  <c r="V27" i="11"/>
  <c r="V26" i="11"/>
  <c r="V9" i="11"/>
  <c r="V12" i="11"/>
  <c r="V14" i="11"/>
  <c r="V18" i="11"/>
  <c r="V15" i="11"/>
  <c r="V20" i="11"/>
  <c r="V39" i="4"/>
  <c r="V16" i="11"/>
  <c r="V11" i="11"/>
  <c r="V41" i="4"/>
  <c r="V25" i="4"/>
  <c r="H44" i="4"/>
  <c r="P44" i="4"/>
  <c r="D139" i="4"/>
  <c r="B110" i="4"/>
  <c r="F22" i="4"/>
  <c r="V143" i="4"/>
  <c r="B125" i="4"/>
  <c r="B113" i="4"/>
  <c r="V4" i="11"/>
  <c r="V17" i="11"/>
  <c r="V24" i="11"/>
  <c r="V28" i="11"/>
  <c r="V25" i="11"/>
  <c r="W37" i="1"/>
  <c r="W89" i="1"/>
  <c r="V10" i="11"/>
  <c r="W40" i="1"/>
  <c r="J22" i="4"/>
  <c r="D22" i="4"/>
  <c r="N22" i="4"/>
  <c r="T139" i="4"/>
  <c r="J139" i="4"/>
  <c r="R44" i="4"/>
  <c r="B100" i="4"/>
  <c r="N44" i="4"/>
  <c r="V44" i="4"/>
  <c r="L22" i="4"/>
  <c r="L139" i="4"/>
  <c r="L44" i="4"/>
  <c r="V22" i="4"/>
  <c r="P22" i="4"/>
  <c r="N139" i="4"/>
  <c r="P139" i="4"/>
  <c r="R22" i="4"/>
  <c r="V139" i="4"/>
  <c r="J16" i="11"/>
  <c r="B111" i="4"/>
  <c r="B124" i="4"/>
  <c r="B108" i="4"/>
  <c r="B115" i="4"/>
  <c r="B103" i="4"/>
  <c r="B95" i="4"/>
  <c r="B86" i="4"/>
  <c r="B105" i="4"/>
  <c r="B114" i="4"/>
  <c r="B112" i="4"/>
  <c r="B109" i="4"/>
  <c r="B106" i="4"/>
  <c r="B102" i="4"/>
  <c r="B122" i="4"/>
  <c r="B83" i="4"/>
  <c r="B118" i="4"/>
  <c r="B89" i="4"/>
  <c r="B120" i="4"/>
  <c r="B92" i="4"/>
  <c r="B126" i="4"/>
  <c r="B73" i="4" l="1"/>
  <c r="B46" i="4" s="1"/>
  <c r="H27" i="4"/>
  <c r="T27" i="4"/>
  <c r="L27" i="4"/>
  <c r="K40" i="1"/>
  <c r="J9" i="11"/>
  <c r="J4" i="11"/>
  <c r="J17" i="11"/>
  <c r="J26" i="11"/>
  <c r="L143" i="4"/>
  <c r="R27" i="4"/>
  <c r="F27" i="4"/>
  <c r="B82" i="4"/>
  <c r="B19" i="4"/>
  <c r="F12" i="18" s="1"/>
  <c r="J27" i="4"/>
  <c r="N27" i="4"/>
  <c r="D27" i="4"/>
  <c r="T14" i="11"/>
  <c r="T20" i="11"/>
  <c r="T39" i="4" s="1"/>
  <c r="T41" i="4" s="1"/>
  <c r="T25" i="4" s="1"/>
  <c r="T18" i="4"/>
  <c r="T12" i="11"/>
  <c r="T16" i="11"/>
  <c r="T15" i="11"/>
  <c r="R27" i="11"/>
  <c r="S40" i="1"/>
  <c r="R26" i="11"/>
  <c r="R11" i="11"/>
  <c r="R14" i="11"/>
  <c r="R4" i="11"/>
  <c r="R28" i="11"/>
  <c r="R24" i="11"/>
  <c r="R53" i="4" s="1"/>
  <c r="R59" i="4" s="1"/>
  <c r="R45" i="4" s="1"/>
  <c r="R15" i="11"/>
  <c r="R12" i="11"/>
  <c r="S39" i="1"/>
  <c r="T28" i="11"/>
  <c r="T25" i="11"/>
  <c r="T9" i="11"/>
  <c r="T10" i="11"/>
  <c r="T11" i="11"/>
  <c r="T8" i="11"/>
  <c r="U39" i="1"/>
  <c r="T27" i="11"/>
  <c r="T18" i="11"/>
  <c r="U40" i="1"/>
  <c r="T17" i="11"/>
  <c r="T26" i="11"/>
  <c r="U37" i="1"/>
  <c r="T4" i="11"/>
  <c r="R9" i="11"/>
  <c r="R18" i="4"/>
  <c r="R16" i="11"/>
  <c r="R18" i="11"/>
  <c r="R10" i="11"/>
  <c r="R17" i="11"/>
  <c r="R8" i="11"/>
  <c r="S37" i="1" s="1"/>
  <c r="R20" i="11"/>
  <c r="R39" i="4" s="1"/>
  <c r="R41" i="4" s="1"/>
  <c r="R25" i="4" s="1"/>
  <c r="P28" i="11"/>
  <c r="Q40" i="1"/>
  <c r="Q39" i="1"/>
  <c r="P24" i="11"/>
  <c r="P14" i="11"/>
  <c r="P20" i="11"/>
  <c r="P39" i="4" s="1"/>
  <c r="P41" i="4" s="1"/>
  <c r="P25" i="4" s="1"/>
  <c r="P18" i="4"/>
  <c r="P12" i="11"/>
  <c r="P9" i="11"/>
  <c r="P17" i="11"/>
  <c r="P18" i="11"/>
  <c r="P10" i="11"/>
  <c r="P16" i="11"/>
  <c r="P4" i="11"/>
  <c r="P25" i="11"/>
  <c r="P11" i="11"/>
  <c r="P26" i="11"/>
  <c r="P15" i="11"/>
  <c r="P8" i="11"/>
  <c r="Q37" i="1" s="1"/>
  <c r="N17" i="11"/>
  <c r="N9" i="11"/>
  <c r="O39" i="1"/>
  <c r="N18" i="4"/>
  <c r="N20" i="11"/>
  <c r="N39" i="4" s="1"/>
  <c r="N41" i="4" s="1"/>
  <c r="N25" i="4" s="1"/>
  <c r="N15" i="11"/>
  <c r="O37" i="1"/>
  <c r="P37" i="1" s="1"/>
  <c r="N8" i="11"/>
  <c r="N30" i="4" s="1"/>
  <c r="N32" i="4" s="1"/>
  <c r="N23" i="4" s="1"/>
  <c r="N144" i="4" s="1"/>
  <c r="N145" i="4" s="1"/>
  <c r="N24" i="11"/>
  <c r="N12" i="11"/>
  <c r="L12" i="11"/>
  <c r="L28" i="11"/>
  <c r="L18" i="11"/>
  <c r="L20" i="11"/>
  <c r="L39" i="4" s="1"/>
  <c r="L41" i="4" s="1"/>
  <c r="L25" i="4" s="1"/>
  <c r="M39" i="1"/>
  <c r="L17" i="11"/>
  <c r="L9" i="11"/>
  <c r="L14" i="11"/>
  <c r="L11" i="11"/>
  <c r="L4" i="11"/>
  <c r="L15" i="11"/>
  <c r="L26" i="11"/>
  <c r="L18" i="4"/>
  <c r="L24" i="11"/>
  <c r="L8" i="11"/>
  <c r="M37" i="1" s="1"/>
  <c r="N37" i="1" s="1"/>
  <c r="N11" i="11"/>
  <c r="N14" i="11"/>
  <c r="N25" i="11"/>
  <c r="N16" i="11"/>
  <c r="N4" i="11"/>
  <c r="N18" i="11"/>
  <c r="N28" i="11"/>
  <c r="N10" i="11"/>
  <c r="O40" i="1"/>
  <c r="N26" i="11"/>
  <c r="L27" i="11"/>
  <c r="L25" i="11"/>
  <c r="L16" i="11"/>
  <c r="M40" i="1"/>
  <c r="J28" i="11"/>
  <c r="K37" i="1"/>
  <c r="J14" i="11"/>
  <c r="J15" i="11"/>
  <c r="J11" i="11"/>
  <c r="J20" i="11"/>
  <c r="J39" i="4" s="1"/>
  <c r="J41" i="4" s="1"/>
  <c r="J25" i="4" s="1"/>
  <c r="J27" i="11"/>
  <c r="J18" i="11"/>
  <c r="J8" i="11"/>
  <c r="J30" i="4" s="1"/>
  <c r="J32" i="4" s="1"/>
  <c r="J23" i="4" s="1"/>
  <c r="J144" i="4" s="1"/>
  <c r="J145" i="4" s="1"/>
  <c r="K39" i="1"/>
  <c r="J25" i="11"/>
  <c r="J18" i="4"/>
  <c r="J24" i="11"/>
  <c r="J53" i="4" s="1"/>
  <c r="J59" i="4" s="1"/>
  <c r="J45" i="4" s="1"/>
  <c r="J12" i="11"/>
  <c r="F41" i="4"/>
  <c r="F25" i="4" s="1"/>
  <c r="F18" i="4"/>
  <c r="F18" i="11"/>
  <c r="F28" i="11"/>
  <c r="F27" i="11"/>
  <c r="F26" i="11"/>
  <c r="F14" i="11"/>
  <c r="F34" i="4" s="1"/>
  <c r="F37" i="4" s="1"/>
  <c r="F24" i="4" s="1"/>
  <c r="F24" i="11"/>
  <c r="F4" i="11"/>
  <c r="F25" i="11"/>
  <c r="F17" i="11"/>
  <c r="F16" i="11"/>
  <c r="H9" i="11"/>
  <c r="H16" i="11"/>
  <c r="H14" i="11"/>
  <c r="H26" i="11"/>
  <c r="H15" i="11"/>
  <c r="H12" i="11"/>
  <c r="H28" i="11"/>
  <c r="H10" i="11"/>
  <c r="H18" i="4"/>
  <c r="H27" i="11"/>
  <c r="H25" i="11"/>
  <c r="I39" i="1"/>
  <c r="H20" i="11"/>
  <c r="H39" i="4" s="1"/>
  <c r="H41" i="4" s="1"/>
  <c r="H25" i="4" s="1"/>
  <c r="H24" i="11"/>
  <c r="H4" i="11"/>
  <c r="H8" i="11"/>
  <c r="I37" i="1" s="1"/>
  <c r="H17" i="11"/>
  <c r="H11" i="11"/>
  <c r="H18" i="11"/>
  <c r="G40" i="1"/>
  <c r="F9" i="11"/>
  <c r="F11" i="11"/>
  <c r="G37" i="1"/>
  <c r="F8" i="11"/>
  <c r="G39" i="1"/>
  <c r="F12" i="11"/>
  <c r="F15" i="11"/>
  <c r="F10" i="11"/>
  <c r="D9" i="11"/>
  <c r="D18" i="11"/>
  <c r="D20" i="11"/>
  <c r="D39" i="4" s="1"/>
  <c r="D41" i="4" s="1"/>
  <c r="D25" i="4" s="1"/>
  <c r="D15" i="11"/>
  <c r="D14" i="11"/>
  <c r="D25" i="11"/>
  <c r="D27" i="11"/>
  <c r="D24" i="11"/>
  <c r="D53" i="4" s="1"/>
  <c r="D59" i="4" s="1"/>
  <c r="D45" i="4" s="1"/>
  <c r="D16" i="11"/>
  <c r="D12" i="11"/>
  <c r="D26" i="11"/>
  <c r="D28" i="11"/>
  <c r="D11" i="11"/>
  <c r="E40" i="1"/>
  <c r="D8" i="11"/>
  <c r="D30" i="4" s="1"/>
  <c r="D32" i="4" s="1"/>
  <c r="D23" i="4" s="1"/>
  <c r="D144" i="4" s="1"/>
  <c r="D145" i="4" s="1"/>
  <c r="D10" i="11"/>
  <c r="E39" i="1"/>
  <c r="D18" i="4"/>
  <c r="D17" i="11"/>
  <c r="E37" i="1"/>
  <c r="D41" i="1"/>
  <c r="V30" i="4"/>
  <c r="V32" i="4" s="1"/>
  <c r="V23" i="4" s="1"/>
  <c r="V144" i="4" s="1"/>
  <c r="V145" i="4" s="1"/>
  <c r="J34" i="4"/>
  <c r="J37" i="4" s="1"/>
  <c r="J24" i="4" s="1"/>
  <c r="C42" i="1"/>
  <c r="B77" i="4"/>
  <c r="B79" i="4" s="1"/>
  <c r="B47" i="4" s="1"/>
  <c r="B129" i="4"/>
  <c r="B130" i="4" s="1"/>
  <c r="F53" i="4"/>
  <c r="F59" i="4" s="1"/>
  <c r="F45" i="4" s="1"/>
  <c r="T30" i="4"/>
  <c r="T32" i="4" s="1"/>
  <c r="T23" i="4" s="1"/>
  <c r="T144" i="4" s="1"/>
  <c r="T145" i="4" s="1"/>
  <c r="H34" i="4"/>
  <c r="H37" i="4" s="1"/>
  <c r="H24" i="4" s="1"/>
  <c r="N53" i="4"/>
  <c r="N59" i="4" s="1"/>
  <c r="N45" i="4" s="1"/>
  <c r="H30" i="4"/>
  <c r="H32" i="4" s="1"/>
  <c r="H23" i="4" s="1"/>
  <c r="H144" i="4" s="1"/>
  <c r="H145" i="4" s="1"/>
  <c r="L30" i="4"/>
  <c r="L32" i="4" s="1"/>
  <c r="L23" i="4" s="1"/>
  <c r="L144" i="4" s="1"/>
  <c r="T53" i="4"/>
  <c r="T59" i="4" s="1"/>
  <c r="T45" i="4" s="1"/>
  <c r="V34" i="4"/>
  <c r="V37" i="4" s="1"/>
  <c r="V24" i="4" s="1"/>
  <c r="L53" i="4"/>
  <c r="L59" i="4" s="1"/>
  <c r="L45" i="4" s="1"/>
  <c r="P34" i="4"/>
  <c r="P37" i="4" s="1"/>
  <c r="P24" i="4" s="1"/>
  <c r="H53" i="4"/>
  <c r="H59" i="4" s="1"/>
  <c r="H45" i="4" s="1"/>
  <c r="V53" i="4"/>
  <c r="V59" i="4" s="1"/>
  <c r="V45" i="4" s="1"/>
  <c r="R34" i="4"/>
  <c r="R37" i="4" s="1"/>
  <c r="R24" i="4" s="1"/>
  <c r="F30" i="4"/>
  <c r="F32" i="4" s="1"/>
  <c r="F23" i="4" s="1"/>
  <c r="F144" i="4" s="1"/>
  <c r="F145" i="4" s="1"/>
  <c r="D34" i="4"/>
  <c r="D37" i="4" s="1"/>
  <c r="D24" i="4" s="1"/>
  <c r="N34" i="4"/>
  <c r="N37" i="4" s="1"/>
  <c r="N24" i="4" s="1"/>
  <c r="T34" i="4"/>
  <c r="T37" i="4" s="1"/>
  <c r="T24" i="4" s="1"/>
  <c r="L34" i="4"/>
  <c r="L37" i="4" s="1"/>
  <c r="L24" i="4" s="1"/>
  <c r="P53" i="4"/>
  <c r="P59" i="4" s="1"/>
  <c r="P45" i="4" s="1"/>
  <c r="B116" i="4"/>
  <c r="B97" i="4"/>
  <c r="L145" i="4" l="1"/>
  <c r="R30" i="4"/>
  <c r="R32" i="4" s="1"/>
  <c r="R23" i="4" s="1"/>
  <c r="R144" i="4" s="1"/>
  <c r="R145" i="4" s="1"/>
  <c r="P30" i="4"/>
  <c r="P32" i="4" s="1"/>
  <c r="P23" i="4" s="1"/>
  <c r="P144" i="4" s="1"/>
  <c r="P145" i="4" s="1"/>
  <c r="V37" i="1"/>
  <c r="U89" i="1"/>
  <c r="T37" i="1"/>
  <c r="S89" i="1"/>
  <c r="Q89" i="1"/>
  <c r="R37" i="1"/>
  <c r="O89" i="1"/>
  <c r="M89" i="1"/>
  <c r="K89" i="1"/>
  <c r="L37" i="1"/>
  <c r="J37" i="1"/>
  <c r="I89" i="1"/>
  <c r="G89" i="1"/>
  <c r="H37" i="1"/>
  <c r="F37" i="1"/>
  <c r="E89" i="1"/>
  <c r="P26" i="4"/>
  <c r="L26" i="4"/>
  <c r="L28" i="4" s="1"/>
  <c r="F26" i="4"/>
  <c r="F28" i="4" s="1"/>
  <c r="N26" i="4"/>
  <c r="N28" i="4" s="1"/>
  <c r="N134" i="4" s="1"/>
  <c r="N135" i="4" s="1"/>
  <c r="N49" i="4" s="1"/>
  <c r="V26" i="4"/>
  <c r="V28" i="4" s="1"/>
  <c r="R26" i="4"/>
  <c r="H26" i="4"/>
  <c r="H28" i="4" s="1"/>
  <c r="I82" i="1" s="1"/>
  <c r="T26" i="4"/>
  <c r="T28" i="4" s="1"/>
  <c r="D26" i="4"/>
  <c r="J26" i="4"/>
  <c r="J28" i="4" s="1"/>
  <c r="J134" i="4" s="1"/>
  <c r="J135" i="4" s="1"/>
  <c r="J49" i="4" s="1"/>
  <c r="D28" i="4"/>
  <c r="D134" i="4" s="1"/>
  <c r="D135" i="4" s="1"/>
  <c r="D49" i="4" s="1"/>
  <c r="B131" i="4"/>
  <c r="B48" i="4" s="1"/>
  <c r="P28" i="4" l="1"/>
  <c r="Q82" i="1" s="1"/>
  <c r="B15" i="4"/>
  <c r="E26" i="18" s="1"/>
  <c r="R28" i="4"/>
  <c r="S82" i="1" s="1"/>
  <c r="C20" i="1"/>
  <c r="K82" i="1"/>
  <c r="H134" i="4"/>
  <c r="H135" i="4" s="1"/>
  <c r="H49" i="4" s="1"/>
  <c r="G82" i="1"/>
  <c r="F134" i="4"/>
  <c r="F135" i="4" s="1"/>
  <c r="F49" i="4" s="1"/>
  <c r="T134" i="4"/>
  <c r="T135" i="4" s="1"/>
  <c r="T49" i="4" s="1"/>
  <c r="U82" i="1"/>
  <c r="L134" i="4"/>
  <c r="L135" i="4" s="1"/>
  <c r="L49" i="4" s="1"/>
  <c r="M82" i="1"/>
  <c r="V134" i="4"/>
  <c r="V135" i="4" s="1"/>
  <c r="V49" i="4" s="1"/>
  <c r="W82" i="1"/>
  <c r="O82" i="1"/>
  <c r="E82" i="1"/>
  <c r="P134" i="4" l="1"/>
  <c r="P135" i="4" s="1"/>
  <c r="P49" i="4" s="1"/>
  <c r="B12" i="4"/>
  <c r="E20" i="18" s="1"/>
  <c r="R134" i="4"/>
  <c r="R135" i="4" s="1"/>
  <c r="R49" i="4" s="1"/>
  <c r="B50" i="4"/>
  <c r="B13" i="4" s="1"/>
  <c r="E22" i="18" s="1"/>
  <c r="B14" i="4" l="1"/>
  <c r="E24" i="18" s="1"/>
  <c r="E28" i="18" s="1"/>
  <c r="C82" i="1"/>
  <c r="C87" i="1" s="1"/>
  <c r="C84" i="1" l="1"/>
  <c r="C86" i="1"/>
  <c r="C83" i="1"/>
  <c r="C85" i="1"/>
  <c r="C90" i="1" l="1"/>
</calcChain>
</file>

<file path=xl/sharedStrings.xml><?xml version="1.0" encoding="utf-8"?>
<sst xmlns="http://schemas.openxmlformats.org/spreadsheetml/2006/main" count="153846" uniqueCount="46376">
  <si>
    <t>Grassland Project Calculation Tool (GrassTool)</t>
  </si>
  <si>
    <t>OVERVIEW</t>
  </si>
  <si>
    <r>
      <t xml:space="preserve">This tool is provided by the Climate Action Reserve to accompany the Grassland Project Protocol v2.0, in order to provide a means of conducting protocol-compliant emission reduction estimation. The equations in the tool mirror those in the protocol, and perform calculations for all required and optional SSRs. Users provide project-specific data in the worksheet titled "Inputs" and can review the project calculations and emission reduction estimates in the worksheet titled "Outputs". The worksheet titled "Results" contains a formatted, high-level summary of the calculation results, suitable for printing.
</t>
    </r>
    <r>
      <rPr>
        <b/>
        <i/>
        <sz val="11"/>
        <color theme="4"/>
        <rFont val="Calibri"/>
        <family val="2"/>
        <scheme val="minor"/>
      </rPr>
      <t xml:space="preserve">If you have questions, comments, or suggestions related to this tool, please send an e-mail to </t>
    </r>
    <r>
      <rPr>
        <b/>
        <i/>
        <sz val="11"/>
        <color theme="3"/>
        <rFont val="Calibri"/>
        <family val="2"/>
        <scheme val="minor"/>
      </rPr>
      <t>policy@climateactionreserve.org</t>
    </r>
    <r>
      <rPr>
        <b/>
        <i/>
        <sz val="11"/>
        <color theme="4"/>
        <rFont val="Calibri"/>
        <family val="2"/>
        <scheme val="minor"/>
      </rPr>
      <t>.</t>
    </r>
  </si>
  <si>
    <t>NAVIGATION</t>
  </si>
  <si>
    <t>The worksheet tabs within this tool have been color coded for navigational purposes. The following colors have been used:</t>
  </si>
  <si>
    <t>Instructions</t>
  </si>
  <si>
    <t>The instructions tab is orange. Refer to this worksheet for information on tool version and use</t>
  </si>
  <si>
    <t>User Tabs</t>
  </si>
  <si>
    <t>The primary user tabs (Inputs and Outputs) are blue.</t>
  </si>
  <si>
    <t>Emission Factors and Lookups</t>
  </si>
  <si>
    <t>Tabs containing emission factors, constants, and default values are purple. These sheets may not be modified by users.</t>
  </si>
  <si>
    <t>INSTRUCTIONS</t>
  </si>
  <si>
    <r>
      <t xml:space="preserve">1. Navigate to the worksheet titled "Inputs"
2. Complete the "General Information" section
3. Delineate all relevant strata within your project in rows 20 through 27
4. For each stratum, review eligibility determination and maximum crediting period in rows 30 and 31
5. For each stratum, enter project data in rows 36 through 64
6. A summary of your project's expected maximum CRTs will be provided in rows 68 through 75, based on your entered data applied to all future (and past) reporting years. </t>
    </r>
    <r>
      <rPr>
        <i/>
        <sz val="11"/>
        <color theme="1"/>
        <rFont val="Calibri"/>
        <family val="2"/>
        <scheme val="minor"/>
      </rPr>
      <t>This values are provided for informational purposes only.</t>
    </r>
    <r>
      <rPr>
        <sz val="11"/>
        <color theme="1"/>
        <rFont val="Calibri"/>
        <family val="2"/>
        <scheme val="minor"/>
      </rPr>
      <t xml:space="preserve">
7. Navigate to the worksheet titled "Outputs"
8. Project parameters from the "Inputs" worksheet will have been combined with appropriate lookup values and factors, and results of all applicable protocol equations are provided.</t>
    </r>
  </si>
  <si>
    <t>Throughout the tool, the following cell color coding has been used to designate user entries and calculated values</t>
  </si>
  <si>
    <t>User Input</t>
  </si>
  <si>
    <t>Any light blue cells in the "Inputs" sheet are inputs which should be provided, as applicable, by the user.</t>
  </si>
  <si>
    <t>Calculated Value</t>
  </si>
  <si>
    <t>Gray cells in either the "Inputs" or "Outputs" worksheets are calculated values, default values, or lookup values.</t>
  </si>
  <si>
    <t>Equation Output</t>
  </si>
  <si>
    <t>Royal blue cells in the "Inputs" or "Outputs" worksheets represent final equation outputs</t>
  </si>
  <si>
    <t>FILE VERSION HISTORY</t>
  </si>
  <si>
    <t>Version 2.0b (September 2017)</t>
  </si>
  <si>
    <t xml:space="preserve"> - Fixed the mechanism which supports the county drop-down menu on the "Inputs" tab, which was erroneously excluding Yuba county from California.</t>
  </si>
  <si>
    <t xml:space="preserve"> - Expanded the options for fossil fuels in the project scenario and corrected the units and emission factor for natural gas.</t>
  </si>
  <si>
    <t>Version 2.0a (January 2017)</t>
  </si>
  <si>
    <t xml:space="preserve"> - Added identification of Suitability Threshold for NICC and ICC based on selection of MLRA</t>
  </si>
  <si>
    <t xml:space="preserve"> - Added option for selection of Suitability Threshold option 1 or option 2</t>
  </si>
  <si>
    <t xml:space="preserve"> - Updated terminology to reflect introduction of "Project Owner" and "coarse/medium/fine" soil textures</t>
  </si>
  <si>
    <t xml:space="preserve"> - Updated grazing EFs with newer values from most recent Grassland Project Parameters spreadsheet</t>
  </si>
  <si>
    <t xml:space="preserve"> - Changed input method for risk of financial failure. User must now determine the appropriate value (based on Table 5.4 of GPP v2.0) and select it here.</t>
  </si>
  <si>
    <t xml:space="preserve"> - Added input for use of irrigation during reporting period (in regards to project emissions)</t>
  </si>
  <si>
    <t xml:space="preserve"> - Updated eGRID emission factors to eGRID 2014</t>
  </si>
  <si>
    <t>Version 1.0g (September 2016)</t>
  </si>
  <si>
    <t xml:space="preserve"> - Added new table of county-level parameters for projects with start dates on or after January 1, 2017.</t>
  </si>
  <si>
    <t>Version 1.0f (August 2016)</t>
  </si>
  <si>
    <t xml:space="preserve"> - Expanded the available number of strata from 4 to 10.</t>
  </si>
  <si>
    <t xml:space="preserve"> - Minor formatting changes to enhance usability.</t>
  </si>
  <si>
    <t>Version 1.0e (July 2016)</t>
  </si>
  <si>
    <t xml:space="preserve"> - Changes to the "Projected Emission Reductions" table at the bottom of the Inputs tab to properly handle reporting periods of more or less than one year</t>
  </si>
  <si>
    <t xml:space="preserve"> - Fixed error in the calculation of the buffer pool contribution. Previously, this calculation was incorrect for reporting periods of more or less than one year</t>
  </si>
  <si>
    <t>Version 1.0d (February 2016)</t>
  </si>
  <si>
    <t xml:space="preserve"> - Worksheet "Inputs," changed format to separate out project-wide inputs from stratum-specific inputs</t>
  </si>
  <si>
    <t xml:space="preserve"> - Fixed the "maximum crediting period length" calculation to correctly return "0 years" for strata which are not included in the table of emission factors</t>
  </si>
  <si>
    <t xml:space="preserve"> - Removed all accounting for woody shrub biomass due to inconsistencies in the quantification that need to be addressed</t>
  </si>
  <si>
    <t>Version 1.0c (January 2016)</t>
  </si>
  <si>
    <t xml:space="preserve"> - Changed formatting and added input messages on certain input cells to make the instructions more clear</t>
  </si>
  <si>
    <t xml:space="preserve"> - Updated eGRID emission factors to eGRID 2012</t>
  </si>
  <si>
    <t>Version 1.0b (September 2015)</t>
  </si>
  <si>
    <t xml:space="preserve"> - Updated the Counties tab based on corrected values for the 2015 Cropland Premium</t>
  </si>
  <si>
    <t>Version 1.0a (July 2015)</t>
  </si>
  <si>
    <t xml:space="preserve"> - First version of tool</t>
  </si>
  <si>
    <t>Grassland Project Protocol Calculation Tool - Inputs</t>
  </si>
  <si>
    <t>GENERAL INFORMATION</t>
  </si>
  <si>
    <t>Project-wide</t>
  </si>
  <si>
    <t>Reserve project ID (CAR####)</t>
  </si>
  <si>
    <t>NOTES</t>
  </si>
  <si>
    <t>Project name</t>
  </si>
  <si>
    <t>Project Owner</t>
  </si>
  <si>
    <t>Project start date</t>
  </si>
  <si>
    <t>Reporting period begin date</t>
  </si>
  <si>
    <t>Reporting period end date</t>
  </si>
  <si>
    <t>Reporting days</t>
  </si>
  <si>
    <t>Emission factor group</t>
  </si>
  <si>
    <r>
      <t>Risk of financial failure (Risk</t>
    </r>
    <r>
      <rPr>
        <vertAlign val="subscript"/>
        <sz val="10"/>
        <color theme="1"/>
        <rFont val="Calibri"/>
        <family val="2"/>
        <scheme val="minor"/>
      </rPr>
      <t>FF</t>
    </r>
    <r>
      <rPr>
        <sz val="10"/>
        <color theme="1"/>
        <rFont val="Calibri"/>
        <family val="2"/>
        <scheme val="minor"/>
      </rPr>
      <t>), as shown in Table 5.4</t>
    </r>
  </si>
  <si>
    <t>Has a site visit occurred (for this verification or any prior)?</t>
  </si>
  <si>
    <t>Financial threshold option</t>
  </si>
  <si>
    <t>Cropland Premium as Determined by Appraisal (optional) (%)</t>
  </si>
  <si>
    <t>Suitability Threshold option</t>
  </si>
  <si>
    <t>If using Option 2, please input the site-specific value (%)</t>
  </si>
  <si>
    <t>Please indicate the irrigation status of your Option 2 value</t>
  </si>
  <si>
    <t>Does the project site pass the Suitability Threshold?</t>
  </si>
  <si>
    <t>Does the project site pass the entire Performance Standard Test?</t>
  </si>
  <si>
    <r>
      <rPr>
        <b/>
        <sz val="10"/>
        <color theme="1"/>
        <rFont val="Calibri"/>
        <family val="2"/>
        <scheme val="minor"/>
      </rPr>
      <t>[DF</t>
    </r>
    <r>
      <rPr>
        <b/>
        <vertAlign val="subscript"/>
        <sz val="10"/>
        <color theme="1"/>
        <rFont val="Calibri"/>
        <family val="2"/>
      </rPr>
      <t>σ</t>
    </r>
    <r>
      <rPr>
        <b/>
        <sz val="10"/>
        <color theme="1"/>
        <rFont val="Calibri"/>
        <family val="2"/>
      </rPr>
      <t xml:space="preserve">] </t>
    </r>
    <r>
      <rPr>
        <sz val="10"/>
        <color theme="1"/>
        <rFont val="Calibri"/>
        <family val="2"/>
      </rPr>
      <t>Discount factor for the uncertainty of modeling future management practices and climatic conditions (%)</t>
    </r>
  </si>
  <si>
    <t>Cooperative information (if applicable)</t>
  </si>
  <si>
    <t>Cooperative ID (CARC####)</t>
  </si>
  <si>
    <t>Cooperative name</t>
  </si>
  <si>
    <t>Cooperative Developer</t>
  </si>
  <si>
    <t>BASELINE EMISSIONS</t>
  </si>
  <si>
    <t>Project-wide inputs</t>
  </si>
  <si>
    <t>Stratum #1</t>
  </si>
  <si>
    <t>Stratum #2</t>
  </si>
  <si>
    <t>Stratum #3</t>
  </si>
  <si>
    <t>Stratum #4</t>
  </si>
  <si>
    <t>Stratum #5</t>
  </si>
  <si>
    <t>Stratum #6</t>
  </si>
  <si>
    <t>Stratum #7</t>
  </si>
  <si>
    <t>Stratum #8</t>
  </si>
  <si>
    <t>Stratum #9</t>
  </si>
  <si>
    <t>Stratum #10</t>
  </si>
  <si>
    <t>State</t>
  </si>
  <si>
    <t>County</t>
  </si>
  <si>
    <t>ZIP Code</t>
  </si>
  <si>
    <t>County Code</t>
  </si>
  <si>
    <t>MLRA</t>
  </si>
  <si>
    <t>Soil Texture Category</t>
  </si>
  <si>
    <t>Prior Land Use Category</t>
  </si>
  <si>
    <t>Stratum Short Name</t>
  </si>
  <si>
    <t>Maximum Crediting Period Length</t>
  </si>
  <si>
    <t>Suitability Threshold Option 1: MLRA default value (minimum % area LCC I-IV)</t>
  </si>
  <si>
    <t>Non-Irrigated Capability Classification (NICC)</t>
  </si>
  <si>
    <t>Irrigated Capability Classification (ICC)</t>
  </si>
  <si>
    <t>Financial eligibility</t>
  </si>
  <si>
    <r>
      <rPr>
        <b/>
        <sz val="10"/>
        <color theme="1"/>
        <rFont val="Calibri"/>
        <family val="2"/>
        <scheme val="minor"/>
      </rPr>
      <t>[DF</t>
    </r>
    <r>
      <rPr>
        <b/>
        <vertAlign val="subscript"/>
        <sz val="10"/>
        <color theme="1"/>
        <rFont val="Calibri"/>
        <family val="2"/>
        <scheme val="minor"/>
      </rPr>
      <t>conv</t>
    </r>
    <r>
      <rPr>
        <b/>
        <sz val="10"/>
        <color theme="1"/>
        <rFont val="Calibri"/>
        <family val="2"/>
        <scheme val="minor"/>
      </rPr>
      <t>]</t>
    </r>
    <r>
      <rPr>
        <sz val="10"/>
        <color theme="1"/>
        <rFont val="Calibri"/>
        <family val="2"/>
        <scheme val="minor"/>
      </rPr>
      <t xml:space="preserve"> Discount factor for the uncertainty of baseline conversion (%)</t>
    </r>
  </si>
  <si>
    <r>
      <t>[Area</t>
    </r>
    <r>
      <rPr>
        <b/>
        <vertAlign val="subscript"/>
        <sz val="10"/>
        <color theme="1"/>
        <rFont val="Calibri"/>
        <family val="2"/>
        <scheme val="minor"/>
      </rPr>
      <t>p,s</t>
    </r>
    <r>
      <rPr>
        <b/>
        <sz val="10"/>
        <color theme="1"/>
        <rFont val="Calibri"/>
        <family val="2"/>
        <scheme val="minor"/>
      </rPr>
      <t xml:space="preserve">] </t>
    </r>
    <r>
      <rPr>
        <sz val="10"/>
        <color theme="1"/>
        <rFont val="Calibri"/>
        <family val="2"/>
        <scheme val="minor"/>
      </rPr>
      <t xml:space="preserve">Area of project in stratum </t>
    </r>
    <r>
      <rPr>
        <i/>
        <sz val="10"/>
        <color theme="1"/>
        <rFont val="Calibri"/>
        <family val="2"/>
        <scheme val="minor"/>
      </rPr>
      <t>s</t>
    </r>
  </si>
  <si>
    <t>PROJECT EMISSIONS</t>
  </si>
  <si>
    <r>
      <rPr>
        <b/>
        <sz val="10"/>
        <color theme="1"/>
        <rFont val="Calibri"/>
        <family val="2"/>
        <scheme val="minor"/>
      </rPr>
      <t>[Area</t>
    </r>
    <r>
      <rPr>
        <b/>
        <vertAlign val="subscript"/>
        <sz val="10"/>
        <color theme="1"/>
        <rFont val="Calibri"/>
        <family val="2"/>
        <scheme val="minor"/>
      </rPr>
      <t>burn</t>
    </r>
    <r>
      <rPr>
        <b/>
        <sz val="10"/>
        <color theme="1"/>
        <rFont val="Calibri"/>
        <family val="2"/>
        <scheme val="minor"/>
      </rPr>
      <t>]</t>
    </r>
    <r>
      <rPr>
        <sz val="10"/>
        <color theme="1"/>
        <rFont val="Calibri"/>
        <family val="2"/>
        <scheme val="minor"/>
      </rPr>
      <t xml:space="preserve"> Area which was burned during the reporting period (acres)</t>
    </r>
  </si>
  <si>
    <r>
      <rPr>
        <b/>
        <sz val="10"/>
        <color theme="1"/>
        <rFont val="Calibri"/>
        <family val="2"/>
        <scheme val="minor"/>
      </rPr>
      <t>[FF</t>
    </r>
    <r>
      <rPr>
        <b/>
        <vertAlign val="subscript"/>
        <sz val="10"/>
        <color theme="1"/>
        <rFont val="Calibri"/>
        <family val="2"/>
        <scheme val="minor"/>
      </rPr>
      <t>diesel</t>
    </r>
    <r>
      <rPr>
        <b/>
        <sz val="10"/>
        <color theme="1"/>
        <rFont val="Calibri"/>
        <family val="2"/>
        <scheme val="minor"/>
      </rPr>
      <t>]</t>
    </r>
    <r>
      <rPr>
        <sz val="10"/>
        <color theme="1"/>
        <rFont val="Calibri"/>
        <family val="2"/>
        <scheme val="minor"/>
      </rPr>
      <t xml:space="preserve"> Volume of diesel fuel consumed during the reporting period (gallons)</t>
    </r>
  </si>
  <si>
    <r>
      <rPr>
        <b/>
        <sz val="10"/>
        <color theme="1"/>
        <rFont val="Calibri"/>
        <family val="2"/>
        <scheme val="minor"/>
      </rPr>
      <t>[FF</t>
    </r>
    <r>
      <rPr>
        <b/>
        <vertAlign val="subscript"/>
        <sz val="10"/>
        <color theme="1"/>
        <rFont val="Calibri"/>
        <family val="2"/>
        <scheme val="minor"/>
      </rPr>
      <t>gasoline</t>
    </r>
    <r>
      <rPr>
        <b/>
        <sz val="10"/>
        <color theme="1"/>
        <rFont val="Calibri"/>
        <family val="2"/>
        <scheme val="minor"/>
      </rPr>
      <t>]</t>
    </r>
    <r>
      <rPr>
        <sz val="10"/>
        <color theme="1"/>
        <rFont val="Calibri"/>
        <family val="2"/>
        <scheme val="minor"/>
      </rPr>
      <t xml:space="preserve"> Volume of gasoline consumed during the reporting period (gallons)</t>
    </r>
  </si>
  <si>
    <r>
      <rPr>
        <b/>
        <sz val="10"/>
        <color theme="1"/>
        <rFont val="Calibri"/>
        <family val="2"/>
        <scheme val="minor"/>
      </rPr>
      <t>[FF</t>
    </r>
    <r>
      <rPr>
        <b/>
        <vertAlign val="subscript"/>
        <sz val="10"/>
        <color theme="1"/>
        <rFont val="Calibri"/>
        <family val="2"/>
        <scheme val="minor"/>
      </rPr>
      <t>propane_l</t>
    </r>
    <r>
      <rPr>
        <b/>
        <sz val="10"/>
        <color theme="1"/>
        <rFont val="Calibri"/>
        <family val="2"/>
        <scheme val="minor"/>
      </rPr>
      <t>]</t>
    </r>
    <r>
      <rPr>
        <sz val="10"/>
        <color theme="1"/>
        <rFont val="Calibri"/>
        <family val="2"/>
        <scheme val="minor"/>
      </rPr>
      <t xml:space="preserve"> Volume of liquid propane consumed during the reporting period (gallons)</t>
    </r>
  </si>
  <si>
    <r>
      <rPr>
        <b/>
        <sz val="10"/>
        <color theme="1"/>
        <rFont val="Calibri"/>
        <family val="2"/>
        <scheme val="minor"/>
      </rPr>
      <t>[FF</t>
    </r>
    <r>
      <rPr>
        <b/>
        <vertAlign val="subscript"/>
        <sz val="10"/>
        <color theme="1"/>
        <rFont val="Calibri"/>
        <family val="2"/>
        <scheme val="minor"/>
      </rPr>
      <t>propane_g</t>
    </r>
    <r>
      <rPr>
        <b/>
        <sz val="10"/>
        <color theme="1"/>
        <rFont val="Calibri"/>
        <family val="2"/>
        <scheme val="minor"/>
      </rPr>
      <t>]</t>
    </r>
    <r>
      <rPr>
        <sz val="10"/>
        <color theme="1"/>
        <rFont val="Calibri"/>
        <family val="2"/>
        <scheme val="minor"/>
      </rPr>
      <t xml:space="preserve"> Volume of gaseous propane consumed during the reporting period (scf)</t>
    </r>
  </si>
  <si>
    <r>
      <rPr>
        <b/>
        <sz val="10"/>
        <color theme="1"/>
        <rFont val="Calibri"/>
        <family val="2"/>
        <scheme val="minor"/>
      </rPr>
      <t>[FF</t>
    </r>
    <r>
      <rPr>
        <b/>
        <vertAlign val="subscript"/>
        <sz val="10"/>
        <color theme="1"/>
        <rFont val="Calibri"/>
        <family val="2"/>
        <scheme val="minor"/>
      </rPr>
      <t>natural gas</t>
    </r>
    <r>
      <rPr>
        <b/>
        <sz val="10"/>
        <color theme="1"/>
        <rFont val="Calibri"/>
        <family val="2"/>
        <scheme val="minor"/>
      </rPr>
      <t>]</t>
    </r>
    <r>
      <rPr>
        <sz val="10"/>
        <color theme="1"/>
        <rFont val="Calibri"/>
        <family val="2"/>
        <scheme val="minor"/>
      </rPr>
      <t xml:space="preserve"> Volume of natural gas consumed during the reporting period (scf)</t>
    </r>
  </si>
  <si>
    <r>
      <rPr>
        <b/>
        <sz val="10"/>
        <color theme="1"/>
        <rFont val="Calibri"/>
        <family val="2"/>
        <scheme val="minor"/>
      </rPr>
      <t>[EL</t>
    </r>
    <r>
      <rPr>
        <b/>
        <vertAlign val="subscript"/>
        <sz val="10"/>
        <color theme="1"/>
        <rFont val="Calibri"/>
        <family val="2"/>
        <scheme val="minor"/>
      </rPr>
      <t>p,rp</t>
    </r>
    <r>
      <rPr>
        <b/>
        <sz val="10"/>
        <color theme="1"/>
        <rFont val="Calibri"/>
        <family val="2"/>
        <scheme val="minor"/>
      </rPr>
      <t>]</t>
    </r>
    <r>
      <rPr>
        <sz val="10"/>
        <color theme="1"/>
        <rFont val="Calibri"/>
        <family val="2"/>
        <scheme val="minor"/>
      </rPr>
      <t xml:space="preserve"> Quantity of electricity consumed during the reporting period (MWh)</t>
    </r>
  </si>
  <si>
    <t>Was any irrigation employed during the reporting period?</t>
  </si>
  <si>
    <t>FERTILIZER INPUTS</t>
  </si>
  <si>
    <t>COMPOST</t>
  </si>
  <si>
    <r>
      <rPr>
        <b/>
        <sz val="10"/>
        <color theme="1"/>
        <rFont val="Calibri"/>
        <family val="2"/>
        <scheme val="minor"/>
      </rPr>
      <t>[QF</t>
    </r>
    <r>
      <rPr>
        <b/>
        <vertAlign val="subscript"/>
        <sz val="10"/>
        <color theme="1"/>
        <rFont val="Calibri"/>
        <family val="2"/>
        <scheme val="minor"/>
      </rPr>
      <t>PR,1</t>
    </r>
    <r>
      <rPr>
        <b/>
        <sz val="10"/>
        <color theme="1"/>
        <rFont val="Calibri"/>
        <family val="2"/>
        <scheme val="minor"/>
      </rPr>
      <t>]</t>
    </r>
    <r>
      <rPr>
        <sz val="10"/>
        <color theme="1"/>
        <rFont val="Calibri"/>
        <family val="2"/>
        <scheme val="minor"/>
      </rPr>
      <t xml:space="preserve"> Quantity of compost applied</t>
    </r>
    <r>
      <rPr>
        <i/>
        <sz val="10"/>
        <color theme="1"/>
        <rFont val="Calibri"/>
        <family val="2"/>
        <scheme val="minor"/>
      </rPr>
      <t xml:space="preserve"> </t>
    </r>
    <r>
      <rPr>
        <sz val="10"/>
        <color theme="1"/>
        <rFont val="Calibri"/>
        <family val="2"/>
        <scheme val="minor"/>
      </rPr>
      <t>during the reporting period (kg)</t>
    </r>
  </si>
  <si>
    <r>
      <rPr>
        <b/>
        <sz val="10"/>
        <color theme="1"/>
        <rFont val="Calibri"/>
        <family val="2"/>
        <scheme val="minor"/>
      </rPr>
      <t>[NC</t>
    </r>
    <r>
      <rPr>
        <b/>
        <vertAlign val="subscript"/>
        <sz val="10"/>
        <color theme="1"/>
        <rFont val="Calibri"/>
        <family val="2"/>
        <scheme val="minor"/>
      </rPr>
      <t>1</t>
    </r>
    <r>
      <rPr>
        <b/>
        <sz val="10"/>
        <color theme="1"/>
        <rFont val="Calibri"/>
        <family val="2"/>
        <scheme val="minor"/>
      </rPr>
      <t>]</t>
    </r>
    <r>
      <rPr>
        <sz val="10"/>
        <color theme="1"/>
        <rFont val="Calibri"/>
        <family val="2"/>
        <scheme val="minor"/>
      </rPr>
      <t xml:space="preserve"> % nitrogen content of compost (kg N/kg)</t>
    </r>
  </si>
  <si>
    <t>MANURE (not from animals grazed on-site)</t>
  </si>
  <si>
    <r>
      <rPr>
        <b/>
        <sz val="10"/>
        <color theme="1"/>
        <rFont val="Calibri"/>
        <family val="2"/>
        <scheme val="minor"/>
      </rPr>
      <t>[QF</t>
    </r>
    <r>
      <rPr>
        <b/>
        <vertAlign val="subscript"/>
        <sz val="10"/>
        <color theme="1"/>
        <rFont val="Calibri"/>
        <family val="2"/>
        <scheme val="minor"/>
      </rPr>
      <t>PR,2</t>
    </r>
    <r>
      <rPr>
        <b/>
        <sz val="10"/>
        <color theme="1"/>
        <rFont val="Calibri"/>
        <family val="2"/>
        <scheme val="minor"/>
      </rPr>
      <t>]</t>
    </r>
    <r>
      <rPr>
        <sz val="10"/>
        <color theme="1"/>
        <rFont val="Calibri"/>
        <family val="2"/>
        <scheme val="minor"/>
      </rPr>
      <t xml:space="preserve"> Quantity of manure (not from animals grazed on-site) applied</t>
    </r>
    <r>
      <rPr>
        <i/>
        <sz val="10"/>
        <color theme="1"/>
        <rFont val="Calibri"/>
        <family val="2"/>
        <scheme val="minor"/>
      </rPr>
      <t xml:space="preserve"> </t>
    </r>
    <r>
      <rPr>
        <sz val="10"/>
        <color theme="1"/>
        <rFont val="Calibri"/>
        <family val="2"/>
        <scheme val="minor"/>
      </rPr>
      <t>during the reporting period (kg)</t>
    </r>
  </si>
  <si>
    <r>
      <rPr>
        <b/>
        <sz val="10"/>
        <color theme="1"/>
        <rFont val="Calibri"/>
        <family val="2"/>
        <scheme val="minor"/>
      </rPr>
      <t>[NC</t>
    </r>
    <r>
      <rPr>
        <b/>
        <vertAlign val="subscript"/>
        <sz val="10"/>
        <color theme="1"/>
        <rFont val="Calibri"/>
        <family val="2"/>
        <scheme val="minor"/>
      </rPr>
      <t>2</t>
    </r>
    <r>
      <rPr>
        <b/>
        <sz val="10"/>
        <color theme="1"/>
        <rFont val="Calibri"/>
        <family val="2"/>
        <scheme val="minor"/>
      </rPr>
      <t>]</t>
    </r>
    <r>
      <rPr>
        <sz val="10"/>
        <color theme="1"/>
        <rFont val="Calibri"/>
        <family val="2"/>
        <scheme val="minor"/>
      </rPr>
      <t xml:space="preserve"> Nitrogen content of off-site manure (kg N/kg)</t>
    </r>
  </si>
  <si>
    <t>OTHER (please describe)</t>
  </si>
  <si>
    <r>
      <rPr>
        <b/>
        <sz val="10"/>
        <color theme="1"/>
        <rFont val="Calibri"/>
        <family val="2"/>
        <scheme val="minor"/>
      </rPr>
      <t>[QF</t>
    </r>
    <r>
      <rPr>
        <b/>
        <vertAlign val="subscript"/>
        <sz val="10"/>
        <color theme="1"/>
        <rFont val="Calibri"/>
        <family val="2"/>
        <scheme val="minor"/>
      </rPr>
      <t>PR,3</t>
    </r>
    <r>
      <rPr>
        <b/>
        <sz val="10"/>
        <color theme="1"/>
        <rFont val="Calibri"/>
        <family val="2"/>
        <scheme val="minor"/>
      </rPr>
      <t>]</t>
    </r>
    <r>
      <rPr>
        <sz val="10"/>
        <color theme="1"/>
        <rFont val="Calibri"/>
        <family val="2"/>
        <scheme val="minor"/>
      </rPr>
      <t xml:space="preserve"> Quantity of other organic fertilizer applied in the during the reporting period (kg)</t>
    </r>
  </si>
  <si>
    <r>
      <rPr>
        <b/>
        <sz val="10"/>
        <color theme="1"/>
        <rFont val="Calibri"/>
        <family val="2"/>
        <scheme val="minor"/>
      </rPr>
      <t>[NC</t>
    </r>
    <r>
      <rPr>
        <b/>
        <vertAlign val="subscript"/>
        <sz val="10"/>
        <color theme="1"/>
        <rFont val="Calibri"/>
        <family val="2"/>
        <scheme val="minor"/>
      </rPr>
      <t>3</t>
    </r>
    <r>
      <rPr>
        <b/>
        <sz val="10"/>
        <color theme="1"/>
        <rFont val="Calibri"/>
        <family val="2"/>
        <scheme val="minor"/>
      </rPr>
      <t>]</t>
    </r>
    <r>
      <rPr>
        <sz val="10"/>
        <color theme="1"/>
        <rFont val="Calibri"/>
        <family val="2"/>
        <scheme val="minor"/>
      </rPr>
      <t xml:space="preserve"> Nitrogen content of fertilizer type 3 (kg N/kg)</t>
    </r>
  </si>
  <si>
    <t>LIVESTOCK INPUTS</t>
  </si>
  <si>
    <t>Average ambient temperature during the grazing season (rounded to the nearest °F value in Table C.2)</t>
  </si>
  <si>
    <r>
      <rPr>
        <b/>
        <sz val="10"/>
        <color theme="1"/>
        <rFont val="Calibri"/>
        <family val="2"/>
        <scheme val="minor"/>
      </rPr>
      <t>[1]</t>
    </r>
    <r>
      <rPr>
        <sz val="10"/>
        <color theme="1"/>
        <rFont val="Calibri"/>
        <family val="2"/>
        <scheme val="minor"/>
      </rPr>
      <t xml:space="preserve"> Category 1 of livestock grazed</t>
    </r>
  </si>
  <si>
    <r>
      <rPr>
        <b/>
        <sz val="10"/>
        <color theme="1"/>
        <rFont val="Calibri"/>
        <family val="2"/>
        <scheme val="minor"/>
      </rPr>
      <t>[AGD</t>
    </r>
    <r>
      <rPr>
        <b/>
        <vertAlign val="subscript"/>
        <sz val="10"/>
        <color theme="1"/>
        <rFont val="Calibri"/>
        <family val="2"/>
        <scheme val="minor"/>
      </rPr>
      <t>1</t>
    </r>
    <r>
      <rPr>
        <b/>
        <sz val="10"/>
        <color theme="1"/>
        <rFont val="Calibri"/>
        <family val="2"/>
        <scheme val="minor"/>
      </rPr>
      <t xml:space="preserve">] </t>
    </r>
    <r>
      <rPr>
        <sz val="10"/>
        <color theme="1"/>
        <rFont val="Calibri"/>
        <family val="2"/>
        <scheme val="minor"/>
      </rPr>
      <t>Animal Grazing Days for livestock category 1</t>
    </r>
  </si>
  <si>
    <r>
      <rPr>
        <b/>
        <sz val="10"/>
        <color theme="1"/>
        <rFont val="Calibri"/>
        <family val="2"/>
        <scheme val="minor"/>
      </rPr>
      <t>[2]</t>
    </r>
    <r>
      <rPr>
        <sz val="10"/>
        <color theme="1"/>
        <rFont val="Calibri"/>
        <family val="2"/>
        <scheme val="minor"/>
      </rPr>
      <t xml:space="preserve"> Category 2 of livestock grazed</t>
    </r>
  </si>
  <si>
    <r>
      <rPr>
        <b/>
        <sz val="10"/>
        <color theme="1"/>
        <rFont val="Calibri"/>
        <family val="2"/>
        <scheme val="minor"/>
      </rPr>
      <t>[AGD</t>
    </r>
    <r>
      <rPr>
        <b/>
        <vertAlign val="subscript"/>
        <sz val="10"/>
        <color theme="1"/>
        <rFont val="Calibri"/>
        <family val="2"/>
        <scheme val="minor"/>
      </rPr>
      <t>2</t>
    </r>
    <r>
      <rPr>
        <b/>
        <sz val="10"/>
        <color theme="1"/>
        <rFont val="Calibri"/>
        <family val="2"/>
        <scheme val="minor"/>
      </rPr>
      <t xml:space="preserve">] </t>
    </r>
    <r>
      <rPr>
        <sz val="10"/>
        <color theme="1"/>
        <rFont val="Calibri"/>
        <family val="2"/>
        <scheme val="minor"/>
      </rPr>
      <t>Animal Grazing Days for livestock category 2</t>
    </r>
  </si>
  <si>
    <r>
      <rPr>
        <b/>
        <sz val="10"/>
        <color theme="1"/>
        <rFont val="Calibri"/>
        <family val="2"/>
        <scheme val="minor"/>
      </rPr>
      <t>[3]</t>
    </r>
    <r>
      <rPr>
        <sz val="10"/>
        <color theme="1"/>
        <rFont val="Calibri"/>
        <family val="2"/>
        <scheme val="minor"/>
      </rPr>
      <t xml:space="preserve"> Category 3 of livestock grazed</t>
    </r>
  </si>
  <si>
    <r>
      <rPr>
        <b/>
        <sz val="10"/>
        <color theme="1"/>
        <rFont val="Calibri"/>
        <family val="2"/>
        <scheme val="minor"/>
      </rPr>
      <t>[AGD</t>
    </r>
    <r>
      <rPr>
        <b/>
        <vertAlign val="subscript"/>
        <sz val="10"/>
        <color theme="1"/>
        <rFont val="Calibri"/>
        <family val="2"/>
        <scheme val="minor"/>
      </rPr>
      <t>3</t>
    </r>
    <r>
      <rPr>
        <b/>
        <sz val="10"/>
        <color theme="1"/>
        <rFont val="Calibri"/>
        <family val="2"/>
        <scheme val="minor"/>
      </rPr>
      <t xml:space="preserve">] </t>
    </r>
    <r>
      <rPr>
        <sz val="10"/>
        <color theme="1"/>
        <rFont val="Calibri"/>
        <family val="2"/>
        <scheme val="minor"/>
      </rPr>
      <t>Animal Grazing Days for livestock category 3</t>
    </r>
  </si>
  <si>
    <r>
      <rPr>
        <b/>
        <sz val="10"/>
        <color theme="1"/>
        <rFont val="Calibri"/>
        <family val="2"/>
        <scheme val="minor"/>
      </rPr>
      <t>[4]</t>
    </r>
    <r>
      <rPr>
        <sz val="10"/>
        <color theme="1"/>
        <rFont val="Calibri"/>
        <family val="2"/>
        <scheme val="minor"/>
      </rPr>
      <t xml:space="preserve"> Category of livestock grazed</t>
    </r>
  </si>
  <si>
    <r>
      <rPr>
        <b/>
        <sz val="10"/>
        <color theme="1"/>
        <rFont val="Calibri"/>
        <family val="2"/>
        <scheme val="minor"/>
      </rPr>
      <t>[AGD</t>
    </r>
    <r>
      <rPr>
        <b/>
        <vertAlign val="subscript"/>
        <sz val="10"/>
        <color theme="1"/>
        <rFont val="Calibri"/>
        <family val="2"/>
        <scheme val="minor"/>
      </rPr>
      <t>4</t>
    </r>
    <r>
      <rPr>
        <b/>
        <sz val="10"/>
        <color theme="1"/>
        <rFont val="Calibri"/>
        <family val="2"/>
        <scheme val="minor"/>
      </rPr>
      <t xml:space="preserve">] </t>
    </r>
    <r>
      <rPr>
        <sz val="10"/>
        <color theme="1"/>
        <rFont val="Calibri"/>
        <family val="2"/>
        <scheme val="minor"/>
      </rPr>
      <t>Animal Grazing Days for livestock category 4</t>
    </r>
  </si>
  <si>
    <r>
      <rPr>
        <b/>
        <sz val="10"/>
        <color theme="1"/>
        <rFont val="Calibri"/>
        <family val="2"/>
        <scheme val="minor"/>
      </rPr>
      <t>[5]</t>
    </r>
    <r>
      <rPr>
        <sz val="10"/>
        <color theme="1"/>
        <rFont val="Calibri"/>
        <family val="2"/>
        <scheme val="minor"/>
      </rPr>
      <t xml:space="preserve"> Category of livestock grazed</t>
    </r>
  </si>
  <si>
    <r>
      <rPr>
        <b/>
        <sz val="10"/>
        <color theme="1"/>
        <rFont val="Calibri"/>
        <family val="2"/>
        <scheme val="minor"/>
      </rPr>
      <t>[AGD</t>
    </r>
    <r>
      <rPr>
        <b/>
        <vertAlign val="subscript"/>
        <sz val="10"/>
        <color theme="1"/>
        <rFont val="Calibri"/>
        <family val="2"/>
        <scheme val="minor"/>
      </rPr>
      <t>5</t>
    </r>
    <r>
      <rPr>
        <b/>
        <sz val="10"/>
        <color theme="1"/>
        <rFont val="Calibri"/>
        <family val="2"/>
        <scheme val="minor"/>
      </rPr>
      <t xml:space="preserve">] </t>
    </r>
    <r>
      <rPr>
        <sz val="10"/>
        <color theme="1"/>
        <rFont val="Calibri"/>
        <family val="2"/>
        <scheme val="minor"/>
      </rPr>
      <t>Animal Grazing Days for livestock category 5</t>
    </r>
  </si>
  <si>
    <t>Baseline</t>
  </si>
  <si>
    <t>PROJECTED EMISSION REDUCTIONS</t>
  </si>
  <si>
    <t>Project TOTAL</t>
  </si>
  <si>
    <r>
      <t>Annual Project Emissions (tCO</t>
    </r>
    <r>
      <rPr>
        <i/>
        <vertAlign val="subscript"/>
        <sz val="10"/>
        <rFont val="Calibri"/>
        <family val="2"/>
        <scheme val="minor"/>
      </rPr>
      <t>2</t>
    </r>
    <r>
      <rPr>
        <i/>
        <sz val="10"/>
        <rFont val="Calibri"/>
        <family val="2"/>
        <scheme val="minor"/>
      </rPr>
      <t>e)</t>
    </r>
  </si>
  <si>
    <t>Annual Emission Reductions Years 01-10</t>
  </si>
  <si>
    <t>Year 1-10</t>
  </si>
  <si>
    <t>Annual Emission Reductions Years 11-20</t>
  </si>
  <si>
    <t>Year 11-20</t>
  </si>
  <si>
    <t>Annual Emission Reductions Years 21-30</t>
  </si>
  <si>
    <t>Year 21-30</t>
  </si>
  <si>
    <t>Annual Emission Reductions Years 31-40</t>
  </si>
  <si>
    <t>Year 31-40</t>
  </si>
  <si>
    <t>Annual Emission Reductions Years 41-50</t>
  </si>
  <si>
    <t>Year 41-50</t>
  </si>
  <si>
    <t>Maximum eligible reporting years</t>
  </si>
  <si>
    <r>
      <t>TOTAL tCO</t>
    </r>
    <r>
      <rPr>
        <b/>
        <vertAlign val="subscript"/>
        <sz val="10"/>
        <color theme="1"/>
        <rFont val="Calibri"/>
        <family val="2"/>
        <scheme val="minor"/>
      </rPr>
      <t>2</t>
    </r>
    <r>
      <rPr>
        <b/>
        <sz val="10"/>
        <color theme="1"/>
        <rFont val="Calibri"/>
        <family val="2"/>
        <scheme val="minor"/>
      </rPr>
      <t>e (for all eligible reporting years)</t>
    </r>
  </si>
  <si>
    <r>
      <t>This estimate assumes that all past and future reporting periods have the same inputs as this reporting period (including DF</t>
    </r>
    <r>
      <rPr>
        <b/>
        <vertAlign val="subscript"/>
        <sz val="10"/>
        <color rgb="FFFF0000"/>
        <rFont val="Calibri"/>
        <family val="2"/>
      </rPr>
      <t>σ</t>
    </r>
    <r>
      <rPr>
        <b/>
        <i/>
        <sz val="10"/>
        <color rgb="FFFF0000"/>
        <rFont val="Calibri"/>
        <family val="2"/>
        <scheme val="minor"/>
      </rPr>
      <t>) and, as such, should only be considered a rough projection.</t>
    </r>
  </si>
  <si>
    <t>Grassland Project Protocol Calculation Tool - Calculations</t>
  </si>
  <si>
    <t>REPORTING DATA</t>
  </si>
  <si>
    <t>Project Start Date</t>
  </si>
  <si>
    <t>Reporting Period Begin Date</t>
  </si>
  <si>
    <t>Reporting Period End Date</t>
  </si>
  <si>
    <t>Emission Factor Period</t>
  </si>
  <si>
    <t xml:space="preserve">GHG EMISSION REDUCTIONS </t>
  </si>
  <si>
    <t>GHG Emission Reductions (Equation 5.1)</t>
  </si>
  <si>
    <r>
      <t>[BE] Total baseline emissions for the reporting period (tCO</t>
    </r>
    <r>
      <rPr>
        <b/>
        <vertAlign val="subscript"/>
        <sz val="10"/>
        <color theme="1"/>
        <rFont val="Calibri"/>
        <family val="2"/>
        <scheme val="minor"/>
      </rPr>
      <t>2</t>
    </r>
    <r>
      <rPr>
        <b/>
        <sz val="10"/>
        <color theme="1"/>
        <rFont val="Calibri"/>
        <family val="2"/>
        <scheme val="minor"/>
      </rPr>
      <t>e)</t>
    </r>
  </si>
  <si>
    <r>
      <t>[PE] Project emissions for the reporting period (tCO</t>
    </r>
    <r>
      <rPr>
        <b/>
        <vertAlign val="subscript"/>
        <sz val="10"/>
        <color theme="1"/>
        <rFont val="Calibri"/>
        <family val="2"/>
        <scheme val="minor"/>
      </rPr>
      <t>2</t>
    </r>
    <r>
      <rPr>
        <b/>
        <sz val="10"/>
        <color theme="1"/>
        <rFont val="Calibri"/>
        <family val="2"/>
        <scheme val="minor"/>
      </rPr>
      <t>e)</t>
    </r>
  </si>
  <si>
    <r>
      <t xml:space="preserve">[ER] </t>
    </r>
    <r>
      <rPr>
        <sz val="10"/>
        <color theme="0"/>
        <rFont val="Calibri"/>
        <family val="2"/>
        <scheme val="minor"/>
      </rPr>
      <t>Total emission reductions for the reporting period (tCO</t>
    </r>
    <r>
      <rPr>
        <vertAlign val="subscript"/>
        <sz val="10"/>
        <color theme="0"/>
        <rFont val="Calibri"/>
        <family val="2"/>
        <scheme val="minor"/>
      </rPr>
      <t>2</t>
    </r>
    <r>
      <rPr>
        <sz val="10"/>
        <color theme="0"/>
        <rFont val="Calibri"/>
        <family val="2"/>
        <scheme val="minor"/>
      </rPr>
      <t>e)</t>
    </r>
  </si>
  <si>
    <t>[BP] Project contribution to the buffer pool during the reporting period (tCO2e)</t>
  </si>
  <si>
    <t>Stratum details</t>
  </si>
  <si>
    <t>Entire Project</t>
  </si>
  <si>
    <r>
      <t>[Area</t>
    </r>
    <r>
      <rPr>
        <b/>
        <vertAlign val="subscript"/>
        <sz val="10"/>
        <color theme="1"/>
        <rFont val="Calibri"/>
        <family val="2"/>
        <scheme val="minor"/>
      </rPr>
      <t>s</t>
    </r>
    <r>
      <rPr>
        <b/>
        <sz val="10"/>
        <color theme="1"/>
        <rFont val="Calibri"/>
        <family val="2"/>
        <scheme val="minor"/>
      </rPr>
      <t xml:space="preserve">] </t>
    </r>
    <r>
      <rPr>
        <sz val="10"/>
        <color theme="1"/>
        <rFont val="Calibri"/>
        <family val="2"/>
        <scheme val="minor"/>
      </rPr>
      <t xml:space="preserve">Area of stratum </t>
    </r>
    <r>
      <rPr>
        <i/>
        <sz val="10"/>
        <color theme="1"/>
        <rFont val="Calibri"/>
        <family val="2"/>
        <scheme val="minor"/>
      </rPr>
      <t xml:space="preserve">s </t>
    </r>
    <r>
      <rPr>
        <sz val="10"/>
        <color theme="1"/>
        <rFont val="Calibri"/>
        <family val="2"/>
        <scheme val="minor"/>
      </rPr>
      <t>(acres)</t>
    </r>
  </si>
  <si>
    <t>Baseline Emissions (Equation 5.2)</t>
  </si>
  <si>
    <r>
      <t>[OC</t>
    </r>
    <r>
      <rPr>
        <b/>
        <vertAlign val="subscript"/>
        <sz val="10"/>
        <color theme="1"/>
        <rFont val="Calibri"/>
        <family val="2"/>
        <scheme val="minor"/>
      </rPr>
      <t>BL</t>
    </r>
    <r>
      <rPr>
        <b/>
        <sz val="10"/>
        <color theme="1"/>
        <rFont val="Calibri"/>
        <family val="2"/>
        <scheme val="minor"/>
      </rPr>
      <t xml:space="preserve">] </t>
    </r>
    <r>
      <rPr>
        <sz val="10"/>
        <color theme="1"/>
        <rFont val="Calibri"/>
        <family val="2"/>
        <scheme val="minor"/>
      </rPr>
      <t>Baseline emissions due to loss of organic carbon in soil and biomass (tCO</t>
    </r>
    <r>
      <rPr>
        <vertAlign val="subscript"/>
        <sz val="10"/>
        <color theme="1"/>
        <rFont val="Calibri"/>
        <family val="2"/>
        <scheme val="minor"/>
      </rPr>
      <t>2</t>
    </r>
    <r>
      <rPr>
        <sz val="10"/>
        <color theme="1"/>
        <rFont val="Calibri"/>
        <family val="2"/>
        <scheme val="minor"/>
      </rPr>
      <t>e)</t>
    </r>
  </si>
  <si>
    <r>
      <t>[N</t>
    </r>
    <r>
      <rPr>
        <b/>
        <vertAlign val="subscript"/>
        <sz val="10"/>
        <color theme="1"/>
        <rFont val="Calibri"/>
        <family val="2"/>
        <scheme val="minor"/>
      </rPr>
      <t>2</t>
    </r>
    <r>
      <rPr>
        <b/>
        <sz val="10"/>
        <color theme="1"/>
        <rFont val="Calibri"/>
        <family val="2"/>
        <scheme val="minor"/>
      </rPr>
      <t>O</t>
    </r>
    <r>
      <rPr>
        <b/>
        <vertAlign val="subscript"/>
        <sz val="10"/>
        <color theme="1"/>
        <rFont val="Calibri"/>
        <family val="2"/>
        <scheme val="minor"/>
      </rPr>
      <t>BL</t>
    </r>
    <r>
      <rPr>
        <b/>
        <sz val="10"/>
        <color theme="1"/>
        <rFont val="Calibri"/>
        <family val="2"/>
        <scheme val="minor"/>
      </rPr>
      <t>]</t>
    </r>
    <r>
      <rPr>
        <sz val="10"/>
        <color theme="1"/>
        <rFont val="Calibri"/>
        <family val="2"/>
        <scheme val="minor"/>
      </rPr>
      <t xml:space="preserve"> Baseline emissions of nitrous oxide (tCO</t>
    </r>
    <r>
      <rPr>
        <vertAlign val="subscript"/>
        <sz val="10"/>
        <color theme="1"/>
        <rFont val="Calibri"/>
        <family val="2"/>
        <scheme val="minor"/>
      </rPr>
      <t>2</t>
    </r>
    <r>
      <rPr>
        <sz val="10"/>
        <color theme="1"/>
        <rFont val="Calibri"/>
        <family val="2"/>
        <scheme val="minor"/>
      </rPr>
      <t>e)</t>
    </r>
  </si>
  <si>
    <r>
      <t>[CO</t>
    </r>
    <r>
      <rPr>
        <b/>
        <vertAlign val="subscript"/>
        <sz val="10"/>
        <color theme="1"/>
        <rFont val="Calibri"/>
        <family val="2"/>
        <scheme val="minor"/>
      </rPr>
      <t>2,BL</t>
    </r>
    <r>
      <rPr>
        <b/>
        <sz val="10"/>
        <color theme="1"/>
        <rFont val="Calibri"/>
        <family val="2"/>
        <scheme val="minor"/>
      </rPr>
      <t xml:space="preserve">] </t>
    </r>
    <r>
      <rPr>
        <sz val="10"/>
        <color theme="1"/>
        <rFont val="Calibri"/>
        <family val="2"/>
        <scheme val="minor"/>
      </rPr>
      <t>Baseline CO</t>
    </r>
    <r>
      <rPr>
        <vertAlign val="subscript"/>
        <sz val="10"/>
        <color theme="1"/>
        <rFont val="Calibri"/>
        <family val="2"/>
        <scheme val="minor"/>
      </rPr>
      <t>2</t>
    </r>
    <r>
      <rPr>
        <sz val="10"/>
        <color theme="1"/>
        <rFont val="Calibri"/>
        <family val="2"/>
        <scheme val="minor"/>
      </rPr>
      <t xml:space="preserve"> emissions due to fossil fuel consumption and electricity usage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</si>
  <si>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[DF</t>
    </r>
    <r>
      <rPr>
        <b/>
        <vertAlign val="subscript"/>
        <sz val="10"/>
        <color theme="1"/>
        <rFont val="Calibri"/>
        <family val="2"/>
        <scheme val="minor"/>
      </rPr>
      <t>conv]</t>
    </r>
    <r>
      <rPr>
        <sz val="10"/>
        <color theme="1"/>
        <rFont val="Calibri"/>
        <family val="2"/>
        <scheme val="minor"/>
      </rPr>
      <t xml:space="preserve"> Discount factor for the uncertainty of conversion (%)</t>
    </r>
  </si>
  <si>
    <r>
      <rPr>
        <b/>
        <sz val="10"/>
        <color theme="1"/>
        <rFont val="Calibri"/>
        <family val="2"/>
        <scheme val="minor"/>
      </rPr>
      <t>[DF</t>
    </r>
    <r>
      <rPr>
        <b/>
        <vertAlign val="subscript"/>
        <sz val="10"/>
        <color theme="1"/>
        <rFont val="Calibri"/>
        <family val="2"/>
        <scheme val="minor"/>
      </rPr>
      <t>σ</t>
    </r>
    <r>
      <rPr>
        <b/>
        <sz val="10"/>
        <color theme="1"/>
        <rFont val="Calibri"/>
        <family val="2"/>
        <scheme val="minor"/>
      </rPr>
      <t xml:space="preserve">] </t>
    </r>
    <r>
      <rPr>
        <sz val="10"/>
        <color theme="1"/>
        <rFont val="Calibri"/>
        <family val="2"/>
        <scheme val="minor"/>
      </rPr>
      <t>Discount factor for the uncertainty of modeling future management practices and climatic conditions (%)</t>
    </r>
  </si>
  <si>
    <r>
      <t>[BE</t>
    </r>
    <r>
      <rPr>
        <b/>
        <vertAlign val="subscript"/>
        <sz val="10"/>
        <color theme="0"/>
        <rFont val="Calibri"/>
        <family val="2"/>
        <scheme val="minor"/>
      </rPr>
      <t>p,rp</t>
    </r>
    <r>
      <rPr>
        <b/>
        <sz val="10"/>
        <color theme="0"/>
        <rFont val="Calibri"/>
        <family val="2"/>
        <scheme val="minor"/>
      </rPr>
      <t>]</t>
    </r>
    <r>
      <rPr>
        <sz val="10"/>
        <color theme="0"/>
        <rFont val="Calibri"/>
        <family val="2"/>
        <scheme val="minor"/>
      </rPr>
      <t xml:space="preserve"> Total baseline emissions for the reporting period (tCO</t>
    </r>
    <r>
      <rPr>
        <vertAlign val="subscript"/>
        <sz val="10"/>
        <color theme="0"/>
        <rFont val="Calibri"/>
        <family val="2"/>
        <scheme val="minor"/>
      </rPr>
      <t>2</t>
    </r>
    <r>
      <rPr>
        <sz val="10"/>
        <color theme="0"/>
        <rFont val="Calibri"/>
        <family val="2"/>
        <scheme val="minor"/>
      </rPr>
      <t>e)</t>
    </r>
  </si>
  <si>
    <t>Baseline Organic Carbon Emissions from Soil Carbon and Biomass Loss (Equation 5.3)</t>
  </si>
  <si>
    <r>
      <rPr>
        <b/>
        <sz val="10"/>
        <color theme="1"/>
        <rFont val="Calibri"/>
        <family val="2"/>
        <scheme val="minor"/>
      </rPr>
      <t>[BEF</t>
    </r>
    <r>
      <rPr>
        <b/>
        <vertAlign val="subscript"/>
        <sz val="10"/>
        <color theme="1"/>
        <rFont val="Calibri"/>
        <family val="2"/>
        <scheme val="minor"/>
      </rPr>
      <t>OC,s,y</t>
    </r>
    <r>
      <rPr>
        <b/>
        <sz val="10"/>
        <color theme="1"/>
        <rFont val="Calibri"/>
        <family val="2"/>
        <scheme val="minor"/>
      </rPr>
      <t xml:space="preserve">] </t>
    </r>
    <r>
      <rPr>
        <sz val="10"/>
        <color theme="1"/>
        <rFont val="Calibri"/>
        <family val="2"/>
        <scheme val="minor"/>
      </rPr>
      <t xml:space="preserve">Annual baseline emission factor for organic carbon in stratum </t>
    </r>
    <r>
      <rPr>
        <i/>
        <sz val="10"/>
        <color theme="1"/>
        <rFont val="Calibri"/>
        <family val="2"/>
        <scheme val="minor"/>
      </rPr>
      <t>s</t>
    </r>
    <r>
      <rPr>
        <sz val="10"/>
        <color theme="1"/>
        <rFont val="Calibri"/>
        <family val="2"/>
        <scheme val="minor"/>
      </rPr>
      <t xml:space="preserve"> during project year </t>
    </r>
    <r>
      <rPr>
        <i/>
        <sz val="10"/>
        <color theme="1"/>
        <rFont val="Calibri"/>
        <family val="2"/>
        <scheme val="minor"/>
      </rPr>
      <t xml:space="preserve">y </t>
    </r>
    <r>
      <rPr>
        <sz val="10"/>
        <color theme="1"/>
        <rFont val="Calibri"/>
        <family val="2"/>
        <scheme val="minor"/>
      </rPr>
      <t>(kgCO</t>
    </r>
    <r>
      <rPr>
        <vertAlign val="subscript"/>
        <sz val="10"/>
        <color theme="1"/>
        <rFont val="Calibri"/>
        <family val="2"/>
        <scheme val="minor"/>
      </rPr>
      <t>2</t>
    </r>
    <r>
      <rPr>
        <sz val="10"/>
        <color theme="1"/>
        <rFont val="Calibri"/>
        <family val="2"/>
        <scheme val="minor"/>
      </rPr>
      <t>e/acre/year)</t>
    </r>
  </si>
  <si>
    <r>
      <rPr>
        <b/>
        <sz val="10"/>
        <color theme="1"/>
        <rFont val="Calibri"/>
        <family val="2"/>
        <scheme val="minor"/>
      </rPr>
      <t>[0.001]</t>
    </r>
    <r>
      <rPr>
        <sz val="10"/>
        <color theme="1"/>
        <rFont val="Calibri"/>
        <family val="2"/>
        <scheme val="minor"/>
      </rPr>
      <t xml:space="preserve"> Conversion of kg to tonnes</t>
    </r>
  </si>
  <si>
    <r>
      <t>[OC</t>
    </r>
    <r>
      <rPr>
        <b/>
        <vertAlign val="subscript"/>
        <sz val="10"/>
        <color theme="0"/>
        <rFont val="Calibri"/>
        <family val="2"/>
        <scheme val="minor"/>
      </rPr>
      <t>BL</t>
    </r>
    <r>
      <rPr>
        <b/>
        <sz val="10"/>
        <color theme="0"/>
        <rFont val="Calibri"/>
        <family val="2"/>
        <scheme val="minor"/>
      </rPr>
      <t>] Annual b</t>
    </r>
    <r>
      <rPr>
        <sz val="10"/>
        <color theme="0"/>
        <rFont val="Calibri"/>
        <family val="2"/>
        <scheme val="minor"/>
      </rPr>
      <t>aseline emissions due to loss of organic carbon in soil and biomass (tCO</t>
    </r>
    <r>
      <rPr>
        <vertAlign val="subscript"/>
        <sz val="10"/>
        <color theme="0"/>
        <rFont val="Calibri"/>
        <family val="2"/>
        <scheme val="minor"/>
      </rPr>
      <t>2</t>
    </r>
    <r>
      <rPr>
        <sz val="10"/>
        <color theme="0"/>
        <rFont val="Calibri"/>
        <family val="2"/>
        <scheme val="minor"/>
      </rPr>
      <t>e)</t>
    </r>
  </si>
  <si>
    <r>
      <t>Baseline Emissions of N</t>
    </r>
    <r>
      <rPr>
        <b/>
        <vertAlign val="subscript"/>
        <sz val="10"/>
        <color theme="0"/>
        <rFont val="Calibri"/>
        <family val="2"/>
        <scheme val="minor"/>
      </rPr>
      <t>2</t>
    </r>
    <r>
      <rPr>
        <b/>
        <sz val="10"/>
        <color theme="0"/>
        <rFont val="Calibri"/>
        <family val="2"/>
        <scheme val="minor"/>
      </rPr>
      <t>O (Equation 5.4)</t>
    </r>
  </si>
  <si>
    <r>
      <rPr>
        <b/>
        <sz val="10"/>
        <color theme="1"/>
        <rFont val="Calibri"/>
        <family val="2"/>
        <scheme val="minor"/>
      </rPr>
      <t>[BEF</t>
    </r>
    <r>
      <rPr>
        <b/>
        <vertAlign val="subscript"/>
        <sz val="10"/>
        <color theme="1"/>
        <rFont val="Calibri"/>
        <family val="2"/>
        <scheme val="minor"/>
      </rPr>
      <t>N2O,s,rp</t>
    </r>
    <r>
      <rPr>
        <b/>
        <sz val="10"/>
        <color theme="1"/>
        <rFont val="Calibri"/>
        <family val="2"/>
        <scheme val="minor"/>
      </rPr>
      <t>]</t>
    </r>
    <r>
      <rPr>
        <sz val="10"/>
        <color theme="1"/>
        <rFont val="Calibri"/>
        <family val="2"/>
        <scheme val="minor"/>
      </rPr>
      <t xml:space="preserve"> Annual baseline emission factor for N</t>
    </r>
    <r>
      <rPr>
        <vertAlign val="subscript"/>
        <sz val="10"/>
        <color theme="1"/>
        <rFont val="Calibri"/>
        <family val="2"/>
        <scheme val="minor"/>
      </rPr>
      <t>2</t>
    </r>
    <r>
      <rPr>
        <sz val="10"/>
        <color theme="1"/>
        <rFont val="Calibri"/>
        <family val="2"/>
        <scheme val="minor"/>
      </rPr>
      <t xml:space="preserve">O emissions in stratum </t>
    </r>
    <r>
      <rPr>
        <i/>
        <sz val="10"/>
        <color theme="1"/>
        <rFont val="Calibri"/>
        <family val="2"/>
        <scheme val="minor"/>
      </rPr>
      <t>s</t>
    </r>
    <r>
      <rPr>
        <sz val="10"/>
        <color theme="1"/>
        <rFont val="Calibri"/>
        <family val="2"/>
        <scheme val="minor"/>
      </rPr>
      <t xml:space="preserve"> during project year (kgN</t>
    </r>
    <r>
      <rPr>
        <vertAlign val="subscript"/>
        <sz val="10"/>
        <color theme="1"/>
        <rFont val="Calibri"/>
        <family val="2"/>
        <scheme val="minor"/>
      </rPr>
      <t>2</t>
    </r>
    <r>
      <rPr>
        <sz val="10"/>
        <color theme="1"/>
        <rFont val="Calibri"/>
        <family val="2"/>
        <scheme val="minor"/>
      </rPr>
      <t>O/acre)</t>
    </r>
  </si>
  <si>
    <r>
      <rPr>
        <b/>
        <sz val="10"/>
        <color theme="1"/>
        <rFont val="Calibri"/>
        <family val="2"/>
        <scheme val="minor"/>
      </rPr>
      <t>[GWP</t>
    </r>
    <r>
      <rPr>
        <b/>
        <vertAlign val="subscript"/>
        <sz val="10"/>
        <color theme="1"/>
        <rFont val="Calibri"/>
        <family val="2"/>
        <scheme val="minor"/>
      </rPr>
      <t>N2O</t>
    </r>
    <r>
      <rPr>
        <b/>
        <sz val="10"/>
        <color theme="1"/>
        <rFont val="Calibri"/>
        <family val="2"/>
        <scheme val="minor"/>
      </rPr>
      <t xml:space="preserve">] </t>
    </r>
    <r>
      <rPr>
        <sz val="10"/>
        <color theme="1"/>
        <rFont val="Calibri"/>
        <family val="2"/>
        <scheme val="minor"/>
      </rPr>
      <t>The 100-year global warming potential of N</t>
    </r>
    <r>
      <rPr>
        <vertAlign val="subscript"/>
        <sz val="10"/>
        <color theme="1"/>
        <rFont val="Calibri"/>
        <family val="2"/>
        <scheme val="minor"/>
      </rPr>
      <t>2</t>
    </r>
    <r>
      <rPr>
        <sz val="10"/>
        <color theme="1"/>
        <rFont val="Calibri"/>
        <family val="2"/>
        <scheme val="minor"/>
      </rPr>
      <t>O. (tCO</t>
    </r>
    <r>
      <rPr>
        <vertAlign val="subscript"/>
        <sz val="10"/>
        <color theme="1"/>
        <rFont val="Calibri"/>
        <family val="2"/>
        <scheme val="minor"/>
      </rPr>
      <t>2</t>
    </r>
    <r>
      <rPr>
        <sz val="10"/>
        <color theme="1"/>
        <rFont val="Calibri"/>
        <family val="2"/>
        <scheme val="minor"/>
      </rPr>
      <t>e/tN</t>
    </r>
    <r>
      <rPr>
        <vertAlign val="subscript"/>
        <sz val="10"/>
        <color theme="1"/>
        <rFont val="Calibri"/>
        <family val="2"/>
        <scheme val="minor"/>
      </rPr>
      <t>2</t>
    </r>
    <r>
      <rPr>
        <sz val="10"/>
        <color theme="1"/>
        <rFont val="Calibri"/>
        <family val="2"/>
        <scheme val="minor"/>
      </rPr>
      <t>O)</t>
    </r>
  </si>
  <si>
    <r>
      <t>[N</t>
    </r>
    <r>
      <rPr>
        <b/>
        <vertAlign val="subscript"/>
        <sz val="10"/>
        <color theme="0"/>
        <rFont val="Calibri"/>
        <family val="2"/>
        <scheme val="minor"/>
      </rPr>
      <t>2</t>
    </r>
    <r>
      <rPr>
        <b/>
        <sz val="10"/>
        <color theme="0"/>
        <rFont val="Calibri"/>
        <family val="2"/>
        <scheme val="minor"/>
      </rPr>
      <t>O</t>
    </r>
    <r>
      <rPr>
        <b/>
        <vertAlign val="subscript"/>
        <sz val="10"/>
        <color theme="0"/>
        <rFont val="Calibri"/>
        <family val="2"/>
        <scheme val="minor"/>
      </rPr>
      <t>BL</t>
    </r>
    <r>
      <rPr>
        <b/>
        <sz val="10"/>
        <color theme="0"/>
        <rFont val="Calibri"/>
        <family val="2"/>
        <scheme val="minor"/>
      </rPr>
      <t>]</t>
    </r>
    <r>
      <rPr>
        <sz val="10"/>
        <color theme="0"/>
        <rFont val="Calibri"/>
        <family val="2"/>
        <scheme val="minor"/>
      </rPr>
      <t xml:space="preserve"> Annual baseline emissions of nitrous oxide (tCO</t>
    </r>
    <r>
      <rPr>
        <vertAlign val="subscript"/>
        <sz val="10"/>
        <color theme="0"/>
        <rFont val="Calibri"/>
        <family val="2"/>
        <scheme val="minor"/>
      </rPr>
      <t>2</t>
    </r>
    <r>
      <rPr>
        <sz val="10"/>
        <color theme="0"/>
        <rFont val="Calibri"/>
        <family val="2"/>
        <scheme val="minor"/>
      </rPr>
      <t>e)</t>
    </r>
  </si>
  <si>
    <r>
      <t>Baseline CO</t>
    </r>
    <r>
      <rPr>
        <b/>
        <vertAlign val="subscript"/>
        <sz val="10"/>
        <color theme="0"/>
        <rFont val="Calibri"/>
        <family val="2"/>
        <scheme val="minor"/>
      </rPr>
      <t>2</t>
    </r>
    <r>
      <rPr>
        <b/>
        <sz val="10"/>
        <color theme="0"/>
        <rFont val="Calibri"/>
        <family val="2"/>
        <scheme val="minor"/>
      </rPr>
      <t xml:space="preserve"> Emissions from Fossil Fuel Usage (Equation 5.5)</t>
    </r>
  </si>
  <si>
    <r>
      <rPr>
        <b/>
        <sz val="10"/>
        <color theme="1"/>
        <rFont val="Calibri"/>
        <family val="2"/>
        <scheme val="minor"/>
      </rPr>
      <t>[BEF</t>
    </r>
    <r>
      <rPr>
        <b/>
        <vertAlign val="subscript"/>
        <sz val="10"/>
        <color theme="1"/>
        <rFont val="Calibri"/>
        <family val="2"/>
        <scheme val="minor"/>
      </rPr>
      <t>CO2,s</t>
    </r>
    <r>
      <rPr>
        <b/>
        <sz val="10"/>
        <color theme="1"/>
        <rFont val="Calibri"/>
        <family val="2"/>
        <scheme val="minor"/>
      </rPr>
      <t>]</t>
    </r>
    <r>
      <rPr>
        <sz val="10"/>
        <color theme="1"/>
        <rFont val="Calibri"/>
        <family val="2"/>
        <scheme val="minor"/>
      </rPr>
      <t xml:space="preserve"> Annual baseline emission factor for carbon dioxide emissions from fossil fuel consumption in stratum </t>
    </r>
    <r>
      <rPr>
        <i/>
        <sz val="10"/>
        <color theme="1"/>
        <rFont val="Calibri"/>
        <family val="2"/>
        <scheme val="minor"/>
      </rPr>
      <t>s</t>
    </r>
    <r>
      <rPr>
        <sz val="10"/>
        <color theme="1"/>
        <rFont val="Calibri"/>
        <family val="2"/>
        <scheme val="minor"/>
      </rPr>
      <t xml:space="preserve"> (gal/acre/yr)</t>
    </r>
  </si>
  <si>
    <r>
      <t>[EF</t>
    </r>
    <r>
      <rPr>
        <b/>
        <vertAlign val="subscript"/>
        <sz val="10"/>
        <color theme="1"/>
        <rFont val="Calibri"/>
        <family val="2"/>
        <scheme val="minor"/>
      </rPr>
      <t>FF</t>
    </r>
    <r>
      <rPr>
        <b/>
        <sz val="10"/>
        <color theme="1"/>
        <rFont val="Calibri"/>
        <family val="2"/>
        <scheme val="minor"/>
      </rPr>
      <t xml:space="preserve">] </t>
    </r>
    <r>
      <rPr>
        <sz val="10"/>
        <color theme="1"/>
        <rFont val="Calibri"/>
        <family val="2"/>
        <scheme val="minor"/>
      </rPr>
      <t>Emission factor for fossil fuels (kg CO</t>
    </r>
    <r>
      <rPr>
        <vertAlign val="subscript"/>
        <sz val="10"/>
        <color theme="1"/>
        <rFont val="Calibri"/>
        <family val="2"/>
        <scheme val="minor"/>
      </rPr>
      <t>2</t>
    </r>
    <r>
      <rPr>
        <sz val="10"/>
        <color theme="1"/>
        <rFont val="Calibri"/>
        <family val="2"/>
        <scheme val="minor"/>
      </rPr>
      <t>e/gal)</t>
    </r>
  </si>
  <si>
    <r>
      <t>[CO</t>
    </r>
    <r>
      <rPr>
        <b/>
        <vertAlign val="subscript"/>
        <sz val="10"/>
        <color theme="0"/>
        <rFont val="Calibri"/>
        <family val="2"/>
        <scheme val="minor"/>
      </rPr>
      <t>2,BL</t>
    </r>
    <r>
      <rPr>
        <b/>
        <sz val="10"/>
        <color theme="0"/>
        <rFont val="Calibri"/>
        <family val="2"/>
        <scheme val="minor"/>
      </rPr>
      <t>] Annual b</t>
    </r>
    <r>
      <rPr>
        <sz val="10"/>
        <color theme="0"/>
        <rFont val="Calibri"/>
        <family val="2"/>
        <scheme val="minor"/>
      </rPr>
      <t>aseline CO</t>
    </r>
    <r>
      <rPr>
        <vertAlign val="subscript"/>
        <sz val="10"/>
        <color theme="0"/>
        <rFont val="Calibri"/>
        <family val="2"/>
        <scheme val="minor"/>
      </rPr>
      <t>2</t>
    </r>
    <r>
      <rPr>
        <sz val="10"/>
        <color theme="0"/>
        <rFont val="Calibri"/>
        <family val="2"/>
        <scheme val="minor"/>
      </rPr>
      <t xml:space="preserve"> emissions due to fossil fuel consumption and electricity usage (tCO</t>
    </r>
    <r>
      <rPr>
        <vertAlign val="subscript"/>
        <sz val="10"/>
        <color theme="0"/>
        <rFont val="Calibri"/>
        <family val="2"/>
        <scheme val="minor"/>
      </rPr>
      <t>2</t>
    </r>
    <r>
      <rPr>
        <sz val="10"/>
        <color theme="0"/>
        <rFont val="Calibri"/>
        <family val="2"/>
        <scheme val="minor"/>
      </rPr>
      <t>e)</t>
    </r>
  </si>
  <si>
    <t>Project Emissions (Equation 5.7)</t>
  </si>
  <si>
    <r>
      <t>[BU</t>
    </r>
    <r>
      <rPr>
        <b/>
        <vertAlign val="subscript"/>
        <sz val="10"/>
        <color theme="1"/>
        <rFont val="Calibri"/>
        <family val="2"/>
        <scheme val="minor"/>
      </rPr>
      <t>PR</t>
    </r>
    <r>
      <rPr>
        <b/>
        <sz val="10"/>
        <color theme="1"/>
        <rFont val="Calibri"/>
        <family val="2"/>
        <scheme val="minor"/>
      </rPr>
      <t xml:space="preserve">] </t>
    </r>
    <r>
      <rPr>
        <sz val="10"/>
        <color theme="1"/>
        <rFont val="Calibri"/>
        <family val="2"/>
        <scheme val="minor"/>
      </rPr>
      <t>Emissions from burning in the project scenario during the reporting period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</si>
  <si>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[FF</t>
    </r>
    <r>
      <rPr>
        <b/>
        <vertAlign val="subscript"/>
        <sz val="10"/>
        <color theme="1"/>
        <rFont val="Calibri"/>
        <family val="2"/>
        <scheme val="minor"/>
      </rPr>
      <t>PR</t>
    </r>
    <r>
      <rPr>
        <b/>
        <sz val="10"/>
        <color theme="1"/>
        <rFont val="Calibri"/>
        <family val="2"/>
        <scheme val="minor"/>
      </rPr>
      <t>]</t>
    </r>
    <r>
      <rPr>
        <sz val="10"/>
        <color theme="1"/>
        <rFont val="Calibri"/>
        <family val="2"/>
        <scheme val="minor"/>
      </rPr>
      <t xml:space="preserve"> Emissions from fossil fuel and electricity use in the project scenario during the reporting period (tCO</t>
    </r>
    <r>
      <rPr>
        <vertAlign val="subscript"/>
        <sz val="10"/>
        <color theme="1"/>
        <rFont val="Calibri"/>
        <family val="2"/>
        <scheme val="minor"/>
      </rPr>
      <t>2</t>
    </r>
    <r>
      <rPr>
        <sz val="10"/>
        <color theme="1"/>
        <rFont val="Calibri"/>
        <family val="2"/>
        <scheme val="minor"/>
      </rPr>
      <t>e)</t>
    </r>
  </si>
  <si>
    <r>
      <rPr>
        <b/>
        <sz val="10"/>
        <color theme="1"/>
        <rFont val="Calibri"/>
        <family val="2"/>
        <scheme val="minor"/>
      </rPr>
      <t>[FE</t>
    </r>
    <r>
      <rPr>
        <b/>
        <vertAlign val="subscript"/>
        <sz val="10"/>
        <color theme="1"/>
        <rFont val="Calibri"/>
        <family val="2"/>
        <scheme val="minor"/>
      </rPr>
      <t>PR</t>
    </r>
    <r>
      <rPr>
        <b/>
        <sz val="10"/>
        <color theme="1"/>
        <rFont val="Calibri"/>
        <family val="2"/>
        <scheme val="minor"/>
      </rPr>
      <t xml:space="preserve">] </t>
    </r>
    <r>
      <rPr>
        <sz val="10"/>
        <color theme="1"/>
        <rFont val="Calibri"/>
        <family val="2"/>
        <scheme val="minor"/>
      </rPr>
      <t>Emissions from fertilizer amendments in the project scenario during the reporting period (tCO</t>
    </r>
    <r>
      <rPr>
        <vertAlign val="subscript"/>
        <sz val="10"/>
        <color theme="1"/>
        <rFont val="Calibri"/>
        <family val="2"/>
        <scheme val="minor"/>
      </rPr>
      <t>2</t>
    </r>
    <r>
      <rPr>
        <sz val="10"/>
        <color theme="1"/>
        <rFont val="Calibri"/>
        <family val="2"/>
        <scheme val="minor"/>
      </rPr>
      <t>e)</t>
    </r>
  </si>
  <si>
    <r>
      <rPr>
        <b/>
        <sz val="10"/>
        <rFont val="Calibri"/>
        <family val="2"/>
        <scheme val="minor"/>
      </rPr>
      <t>[GR</t>
    </r>
    <r>
      <rPr>
        <b/>
        <vertAlign val="subscript"/>
        <sz val="10"/>
        <rFont val="Calibri"/>
        <family val="2"/>
        <scheme val="minor"/>
      </rPr>
      <t>PR</t>
    </r>
    <r>
      <rPr>
        <b/>
        <sz val="10"/>
        <rFont val="Calibri"/>
        <family val="2"/>
        <scheme val="minor"/>
      </rPr>
      <t>]</t>
    </r>
    <r>
      <rPr>
        <sz val="10"/>
        <rFont val="Calibri"/>
        <family val="2"/>
        <scheme val="minor"/>
      </rPr>
      <t xml:space="preserve"> Project emissions from livestock grazing (tCO</t>
    </r>
    <r>
      <rPr>
        <vertAlign val="subscript"/>
        <sz val="10"/>
        <rFont val="Calibri"/>
        <family val="2"/>
        <scheme val="minor"/>
      </rPr>
      <t>2</t>
    </r>
    <r>
      <rPr>
        <sz val="10"/>
        <rFont val="Calibri"/>
        <family val="2"/>
        <scheme val="minor"/>
      </rPr>
      <t>e)</t>
    </r>
  </si>
  <si>
    <r>
      <t xml:space="preserve">[LE] </t>
    </r>
    <r>
      <rPr>
        <sz val="10"/>
        <color theme="1"/>
        <rFont val="Calibri"/>
        <family val="2"/>
        <scheme val="minor"/>
      </rPr>
      <t>Leakage emissions during the reporting period (tCO2e)</t>
    </r>
  </si>
  <si>
    <r>
      <t xml:space="preserve">[PE] </t>
    </r>
    <r>
      <rPr>
        <sz val="10"/>
        <color theme="0"/>
        <rFont val="Calibri"/>
        <family val="2"/>
        <scheme val="minor"/>
      </rPr>
      <t>Project emissions during the reporting period (tCO</t>
    </r>
    <r>
      <rPr>
        <vertAlign val="subscript"/>
        <sz val="10"/>
        <color theme="0"/>
        <rFont val="Calibri"/>
        <family val="2"/>
        <scheme val="minor"/>
      </rPr>
      <t>2</t>
    </r>
    <r>
      <rPr>
        <sz val="10"/>
        <color theme="0"/>
        <rFont val="Calibri"/>
        <family val="2"/>
        <scheme val="minor"/>
      </rPr>
      <t>e)</t>
    </r>
  </si>
  <si>
    <t>Project Emissions from Burning (Equation 5.8)</t>
  </si>
  <si>
    <r>
      <rPr>
        <b/>
        <sz val="10"/>
        <color theme="1"/>
        <rFont val="Calibri"/>
        <family val="2"/>
        <scheme val="minor"/>
      </rPr>
      <t>[Area</t>
    </r>
    <r>
      <rPr>
        <b/>
        <vertAlign val="subscript"/>
        <sz val="10"/>
        <color theme="1"/>
        <rFont val="Calibri"/>
        <family val="2"/>
        <scheme val="minor"/>
      </rPr>
      <t>burn</t>
    </r>
    <r>
      <rPr>
        <b/>
        <sz val="10"/>
        <color theme="1"/>
        <rFont val="Calibri"/>
        <family val="2"/>
        <scheme val="minor"/>
      </rPr>
      <t>]</t>
    </r>
    <r>
      <rPr>
        <sz val="10"/>
        <color theme="1"/>
        <rFont val="Calibri"/>
        <family val="2"/>
        <scheme val="minor"/>
      </rPr>
      <t xml:space="preserve"> Area of stratum s which was burned during the reporting period (acres)</t>
    </r>
  </si>
  <si>
    <r>
      <rPr>
        <b/>
        <sz val="10"/>
        <color theme="1"/>
        <rFont val="Calibri"/>
        <family val="2"/>
        <scheme val="minor"/>
      </rPr>
      <t xml:space="preserve">[DM] </t>
    </r>
    <r>
      <rPr>
        <sz val="10"/>
        <color theme="1"/>
        <rFont val="Calibri"/>
        <family val="2"/>
        <scheme val="minor"/>
      </rPr>
      <t>Amount of dry matter in the project area (kg/acre)</t>
    </r>
  </si>
  <si>
    <r>
      <rPr>
        <b/>
        <sz val="10"/>
        <color theme="1"/>
        <rFont val="Calibri"/>
        <family val="2"/>
        <scheme val="minor"/>
      </rPr>
      <t>[2.3]</t>
    </r>
    <r>
      <rPr>
        <sz val="10"/>
        <color theme="1"/>
        <rFont val="Calibri"/>
        <family val="2"/>
        <scheme val="minor"/>
      </rPr>
      <t xml:space="preserve"> Emission factor for methane emissions from biomass burning (gCH</t>
    </r>
    <r>
      <rPr>
        <vertAlign val="subscript"/>
        <sz val="10"/>
        <color theme="1"/>
        <rFont val="Calibri"/>
        <family val="2"/>
        <scheme val="minor"/>
      </rPr>
      <t>4</t>
    </r>
    <r>
      <rPr>
        <sz val="10"/>
        <color theme="1"/>
        <rFont val="Calibri"/>
        <family val="2"/>
        <scheme val="minor"/>
      </rPr>
      <t>/kg dry matter)</t>
    </r>
  </si>
  <si>
    <r>
      <rPr>
        <b/>
        <sz val="10"/>
        <color theme="1"/>
        <rFont val="Calibri"/>
        <family val="2"/>
        <scheme val="minor"/>
      </rPr>
      <t>[GWP</t>
    </r>
    <r>
      <rPr>
        <b/>
        <vertAlign val="subscript"/>
        <sz val="10"/>
        <color theme="1"/>
        <rFont val="Calibri"/>
        <family val="2"/>
        <scheme val="minor"/>
      </rPr>
      <t>CH4</t>
    </r>
    <r>
      <rPr>
        <b/>
        <sz val="10"/>
        <color theme="1"/>
        <rFont val="Calibri"/>
        <family val="2"/>
        <scheme val="minor"/>
      </rPr>
      <t xml:space="preserve">] </t>
    </r>
    <r>
      <rPr>
        <sz val="10"/>
        <color theme="1"/>
        <rFont val="Calibri"/>
        <family val="2"/>
        <scheme val="minor"/>
      </rPr>
      <t>The 100-year global warming potential of CH</t>
    </r>
    <r>
      <rPr>
        <vertAlign val="subscript"/>
        <sz val="10"/>
        <color theme="1"/>
        <rFont val="Calibri"/>
        <family val="2"/>
        <scheme val="minor"/>
      </rPr>
      <t>4</t>
    </r>
    <r>
      <rPr>
        <sz val="10"/>
        <color theme="1"/>
        <rFont val="Calibri"/>
        <family val="2"/>
        <scheme val="minor"/>
      </rPr>
      <t>. (tCO</t>
    </r>
    <r>
      <rPr>
        <vertAlign val="subscript"/>
        <sz val="10"/>
        <color theme="1"/>
        <rFont val="Calibri"/>
        <family val="2"/>
        <scheme val="minor"/>
      </rPr>
      <t>2</t>
    </r>
    <r>
      <rPr>
        <sz val="10"/>
        <color theme="1"/>
        <rFont val="Calibri"/>
        <family val="2"/>
        <scheme val="minor"/>
      </rPr>
      <t>e/tCH</t>
    </r>
    <r>
      <rPr>
        <vertAlign val="subscript"/>
        <sz val="10"/>
        <color theme="1"/>
        <rFont val="Calibri"/>
        <family val="2"/>
        <scheme val="minor"/>
      </rPr>
      <t>4</t>
    </r>
    <r>
      <rPr>
        <sz val="10"/>
        <color theme="1"/>
        <rFont val="Calibri"/>
        <family val="2"/>
        <scheme val="minor"/>
      </rPr>
      <t>)</t>
    </r>
  </si>
  <si>
    <r>
      <rPr>
        <b/>
        <sz val="10"/>
        <color theme="1"/>
        <rFont val="Calibri"/>
        <family val="2"/>
        <scheme val="minor"/>
      </rPr>
      <t xml:space="preserve">[0.21] </t>
    </r>
    <r>
      <rPr>
        <sz val="10"/>
        <color theme="1"/>
        <rFont val="Calibri"/>
        <family val="2"/>
        <scheme val="minor"/>
      </rPr>
      <t>Emission factor for nitrous oxide emisisons from biomass burning (gN</t>
    </r>
    <r>
      <rPr>
        <vertAlign val="subscript"/>
        <sz val="10"/>
        <color theme="1"/>
        <rFont val="Calibri"/>
        <family val="2"/>
        <scheme val="minor"/>
      </rPr>
      <t>2</t>
    </r>
    <r>
      <rPr>
        <sz val="10"/>
        <color theme="1"/>
        <rFont val="Calibri"/>
        <family val="2"/>
        <scheme val="minor"/>
      </rPr>
      <t>O/kg dry matter)</t>
    </r>
  </si>
  <si>
    <r>
      <rPr>
        <b/>
        <sz val="10"/>
        <color theme="1"/>
        <rFont val="Calibri"/>
        <family val="2"/>
        <scheme val="minor"/>
      </rPr>
      <t>[1,000,000]</t>
    </r>
    <r>
      <rPr>
        <sz val="10"/>
        <color theme="1"/>
        <rFont val="Calibri"/>
        <family val="2"/>
        <scheme val="minor"/>
      </rPr>
      <t xml:space="preserve"> Conversion factor (g/t)</t>
    </r>
  </si>
  <si>
    <r>
      <t>[BU</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 xml:space="preserve">Emissions from burning on stratum </t>
    </r>
    <r>
      <rPr>
        <i/>
        <sz val="10"/>
        <color theme="0"/>
        <rFont val="Calibri"/>
        <family val="2"/>
        <scheme val="minor"/>
      </rPr>
      <t>s</t>
    </r>
    <r>
      <rPr>
        <sz val="10"/>
        <color theme="0"/>
        <rFont val="Calibri"/>
        <family val="2"/>
        <scheme val="minor"/>
      </rPr>
      <t xml:space="preserve"> in the project scenario during the reporting period (tCO</t>
    </r>
    <r>
      <rPr>
        <vertAlign val="subscript"/>
        <sz val="10"/>
        <color theme="0"/>
        <rFont val="Calibri"/>
        <family val="2"/>
        <scheme val="minor"/>
      </rPr>
      <t>2</t>
    </r>
    <r>
      <rPr>
        <sz val="10"/>
        <color theme="0"/>
        <rFont val="Calibri"/>
        <family val="2"/>
        <scheme val="minor"/>
      </rPr>
      <t>e)</t>
    </r>
  </si>
  <si>
    <t>Project Emissions from Fossil Fuel and Electricity Use (Equation 5.9)</t>
  </si>
  <si>
    <r>
      <rPr>
        <b/>
        <sz val="10"/>
        <color theme="1"/>
        <rFont val="Calibri"/>
        <family val="2"/>
        <scheme val="minor"/>
      </rPr>
      <t>[FF</t>
    </r>
    <r>
      <rPr>
        <b/>
        <vertAlign val="subscript"/>
        <sz val="10"/>
        <color theme="1"/>
        <rFont val="Calibri"/>
        <family val="2"/>
        <scheme val="minor"/>
      </rPr>
      <t>diesel,p,rp</t>
    </r>
    <r>
      <rPr>
        <b/>
        <sz val="10"/>
        <color theme="1"/>
        <rFont val="Calibri"/>
        <family val="2"/>
        <scheme val="minor"/>
      </rPr>
      <t>]</t>
    </r>
    <r>
      <rPr>
        <sz val="10"/>
        <color theme="1"/>
        <rFont val="Calibri"/>
        <family val="2"/>
        <scheme val="minor"/>
      </rPr>
      <t xml:space="preserve"> Volume of diesel fuel consumed</t>
    </r>
    <r>
      <rPr>
        <i/>
        <sz val="10"/>
        <color theme="1"/>
        <rFont val="Calibri"/>
        <family val="2"/>
        <scheme val="minor"/>
      </rPr>
      <t xml:space="preserve"> </t>
    </r>
    <r>
      <rPr>
        <sz val="10"/>
        <color theme="1"/>
        <rFont val="Calibri"/>
        <family val="2"/>
        <scheme val="minor"/>
      </rPr>
      <t>during the reporting period (gallons)</t>
    </r>
  </si>
  <si>
    <r>
      <t>[PEF</t>
    </r>
    <r>
      <rPr>
        <b/>
        <vertAlign val="subscript"/>
        <sz val="10"/>
        <color theme="1"/>
        <rFont val="Calibri"/>
        <family val="2"/>
        <scheme val="minor"/>
      </rPr>
      <t>FF,diesel</t>
    </r>
    <r>
      <rPr>
        <b/>
        <sz val="10"/>
        <color theme="1"/>
        <rFont val="Calibri"/>
        <family val="2"/>
        <scheme val="minor"/>
      </rPr>
      <t>]</t>
    </r>
    <r>
      <rPr>
        <sz val="10"/>
        <color theme="1"/>
        <rFont val="Calibri"/>
        <family val="2"/>
        <scheme val="minor"/>
      </rPr>
      <t xml:space="preserve"> Project emission factor for diesel fuel (kgCO</t>
    </r>
    <r>
      <rPr>
        <vertAlign val="subscript"/>
        <sz val="10"/>
        <color theme="1"/>
        <rFont val="Calibri"/>
        <family val="2"/>
        <scheme val="minor"/>
      </rPr>
      <t>2</t>
    </r>
    <r>
      <rPr>
        <sz val="10"/>
        <color theme="1"/>
        <rFont val="Calibri"/>
        <family val="2"/>
        <scheme val="minor"/>
      </rPr>
      <t>/gallon)</t>
    </r>
  </si>
  <si>
    <r>
      <t>[PEF</t>
    </r>
    <r>
      <rPr>
        <b/>
        <vertAlign val="subscript"/>
        <sz val="10"/>
        <color theme="1"/>
        <rFont val="Calibri"/>
        <family val="2"/>
        <scheme val="minor"/>
      </rPr>
      <t>FF,propane_l</t>
    </r>
    <r>
      <rPr>
        <b/>
        <sz val="10"/>
        <color theme="1"/>
        <rFont val="Calibri"/>
        <family val="2"/>
        <scheme val="minor"/>
      </rPr>
      <t>]</t>
    </r>
    <r>
      <rPr>
        <sz val="10"/>
        <color theme="1"/>
        <rFont val="Calibri"/>
        <family val="2"/>
        <scheme val="minor"/>
      </rPr>
      <t xml:space="preserve"> Project emission factor for propane liquid (kgCO</t>
    </r>
    <r>
      <rPr>
        <vertAlign val="subscript"/>
        <sz val="10"/>
        <color theme="1"/>
        <rFont val="Calibri"/>
        <family val="2"/>
        <scheme val="minor"/>
      </rPr>
      <t>2</t>
    </r>
    <r>
      <rPr>
        <sz val="10"/>
        <color theme="1"/>
        <rFont val="Calibri"/>
        <family val="2"/>
        <scheme val="minor"/>
      </rPr>
      <t>/gal)</t>
    </r>
  </si>
  <si>
    <r>
      <t>[PEF</t>
    </r>
    <r>
      <rPr>
        <b/>
        <vertAlign val="subscript"/>
        <sz val="10"/>
        <color theme="1"/>
        <rFont val="Calibri"/>
        <family val="2"/>
        <scheme val="minor"/>
      </rPr>
      <t>FF,propane_g</t>
    </r>
    <r>
      <rPr>
        <b/>
        <sz val="10"/>
        <color theme="1"/>
        <rFont val="Calibri"/>
        <family val="2"/>
        <scheme val="minor"/>
      </rPr>
      <t>]</t>
    </r>
    <r>
      <rPr>
        <sz val="10"/>
        <color theme="1"/>
        <rFont val="Calibri"/>
        <family val="2"/>
        <scheme val="minor"/>
      </rPr>
      <t xml:space="preserve"> Project emission factor for propane gas (kgCO</t>
    </r>
    <r>
      <rPr>
        <vertAlign val="subscript"/>
        <sz val="10"/>
        <color theme="1"/>
        <rFont val="Calibri"/>
        <family val="2"/>
        <scheme val="minor"/>
      </rPr>
      <t>2</t>
    </r>
    <r>
      <rPr>
        <sz val="10"/>
        <color theme="1"/>
        <rFont val="Calibri"/>
        <family val="2"/>
        <scheme val="minor"/>
      </rPr>
      <t>/scf)</t>
    </r>
  </si>
  <si>
    <r>
      <t>[PEF</t>
    </r>
    <r>
      <rPr>
        <b/>
        <vertAlign val="subscript"/>
        <sz val="10"/>
        <color theme="1"/>
        <rFont val="Calibri"/>
        <family val="2"/>
        <scheme val="minor"/>
      </rPr>
      <t>FF,natural gas</t>
    </r>
    <r>
      <rPr>
        <b/>
        <sz val="10"/>
        <color theme="1"/>
        <rFont val="Calibri"/>
        <family val="2"/>
        <scheme val="minor"/>
      </rPr>
      <t>]</t>
    </r>
    <r>
      <rPr>
        <sz val="10"/>
        <color theme="1"/>
        <rFont val="Calibri"/>
        <family val="2"/>
        <scheme val="minor"/>
      </rPr>
      <t xml:space="preserve"> Project emission factor for natural gas (kgCO</t>
    </r>
    <r>
      <rPr>
        <vertAlign val="subscript"/>
        <sz val="10"/>
        <color theme="1"/>
        <rFont val="Calibri"/>
        <family val="2"/>
        <scheme val="minor"/>
      </rPr>
      <t>2</t>
    </r>
    <r>
      <rPr>
        <sz val="10"/>
        <color theme="1"/>
        <rFont val="Calibri"/>
        <family val="2"/>
        <scheme val="minor"/>
      </rPr>
      <t>/scf)</t>
    </r>
  </si>
  <si>
    <r>
      <rPr>
        <b/>
        <sz val="10"/>
        <color theme="1"/>
        <rFont val="Calibri"/>
        <family val="2"/>
        <scheme val="minor"/>
      </rPr>
      <t>[EL]</t>
    </r>
    <r>
      <rPr>
        <sz val="10"/>
        <color theme="1"/>
        <rFont val="Calibri"/>
        <family val="2"/>
        <scheme val="minor"/>
      </rPr>
      <t xml:space="preserve"> Quantity of electricity consumed  during the reporting period (MWh)</t>
    </r>
  </si>
  <si>
    <r>
      <rPr>
        <b/>
        <sz val="10"/>
        <color theme="1"/>
        <rFont val="Calibri"/>
        <family val="2"/>
        <scheme val="minor"/>
      </rPr>
      <t>[PEF</t>
    </r>
    <r>
      <rPr>
        <b/>
        <vertAlign val="subscript"/>
        <sz val="10"/>
        <color theme="1"/>
        <rFont val="Calibri"/>
        <family val="2"/>
        <scheme val="minor"/>
      </rPr>
      <t>EL</t>
    </r>
    <r>
      <rPr>
        <b/>
        <sz val="10"/>
        <color theme="1"/>
        <rFont val="Calibri"/>
        <family val="2"/>
        <scheme val="minor"/>
      </rPr>
      <t>]</t>
    </r>
    <r>
      <rPr>
        <sz val="10"/>
        <color theme="1"/>
        <rFont val="Calibri"/>
        <family val="2"/>
        <scheme val="minor"/>
      </rPr>
      <t xml:space="preserve"> Project emission factor for electricity for the eGRID subregion (kgCO</t>
    </r>
    <r>
      <rPr>
        <vertAlign val="subscript"/>
        <sz val="10"/>
        <color theme="1"/>
        <rFont val="Calibri"/>
        <family val="2"/>
        <scheme val="minor"/>
      </rPr>
      <t>2</t>
    </r>
    <r>
      <rPr>
        <sz val="10"/>
        <color theme="1"/>
        <rFont val="Calibri"/>
        <family val="2"/>
        <scheme val="minor"/>
      </rPr>
      <t>/MWh)</t>
    </r>
  </si>
  <si>
    <r>
      <t>[CO</t>
    </r>
    <r>
      <rPr>
        <b/>
        <vertAlign val="subscript"/>
        <sz val="10"/>
        <color theme="0"/>
        <rFont val="Calibri"/>
        <family val="2"/>
        <scheme val="minor"/>
      </rPr>
      <t>2,PR</t>
    </r>
    <r>
      <rPr>
        <b/>
        <sz val="10"/>
        <color theme="0"/>
        <rFont val="Calibri"/>
        <family val="2"/>
        <scheme val="minor"/>
      </rPr>
      <t xml:space="preserve">] </t>
    </r>
    <r>
      <rPr>
        <sz val="10"/>
        <color theme="0"/>
        <rFont val="Calibri"/>
        <family val="2"/>
        <scheme val="minor"/>
      </rPr>
      <t>Carbon dioxide emissions due to fossil fuel combustion and electricity use in the project scenarioduring the reporting period (tCO</t>
    </r>
    <r>
      <rPr>
        <vertAlign val="subscript"/>
        <sz val="10"/>
        <color theme="0"/>
        <rFont val="Calibri"/>
        <family val="2"/>
        <scheme val="minor"/>
      </rPr>
      <t>2</t>
    </r>
    <r>
      <rPr>
        <sz val="10"/>
        <color theme="0"/>
        <rFont val="Calibri"/>
        <family val="2"/>
        <scheme val="minor"/>
      </rPr>
      <t>e)</t>
    </r>
  </si>
  <si>
    <t>Project Emissions from Fertilizer Use (Equation 5.10)</t>
  </si>
  <si>
    <t>Quantity of N in fertilizer in the project scenario during the reporting period (kg N)</t>
  </si>
  <si>
    <r>
      <t>[0.012]</t>
    </r>
    <r>
      <rPr>
        <sz val="10"/>
        <color theme="1"/>
        <rFont val="Calibri"/>
        <family val="2"/>
        <scheme val="minor"/>
      </rPr>
      <t xml:space="preserve"> Default factor representing the direct emission factor of N</t>
    </r>
    <r>
      <rPr>
        <vertAlign val="subscript"/>
        <sz val="10"/>
        <color theme="1"/>
        <rFont val="Calibri"/>
        <family val="2"/>
        <scheme val="minor"/>
      </rPr>
      <t>2</t>
    </r>
    <r>
      <rPr>
        <sz val="10"/>
        <color theme="1"/>
        <rFont val="Calibri"/>
        <family val="2"/>
        <scheme val="minor"/>
      </rPr>
      <t>O from organic fertilizer, the fraction of N which is volatilized, and the indirect emission factor for N volatilization and deposition (kg N</t>
    </r>
    <r>
      <rPr>
        <vertAlign val="subscript"/>
        <sz val="10"/>
        <color theme="1"/>
        <rFont val="Calibri"/>
        <family val="2"/>
        <scheme val="minor"/>
      </rPr>
      <t>2</t>
    </r>
    <r>
      <rPr>
        <sz val="10"/>
        <color theme="1"/>
        <rFont val="Calibri"/>
        <family val="2"/>
        <scheme val="minor"/>
      </rPr>
      <t>O-N/kg N)</t>
    </r>
  </si>
  <si>
    <r>
      <t>[Leach]</t>
    </r>
    <r>
      <rPr>
        <sz val="10"/>
        <color theme="1"/>
        <rFont val="Calibri"/>
        <family val="2"/>
        <scheme val="minor"/>
      </rPr>
      <t xml:space="preserve"> Default factor for the fraction and emission factor for N2O emissions due to leaching.  (kg N</t>
    </r>
    <r>
      <rPr>
        <vertAlign val="subscript"/>
        <sz val="10"/>
        <color theme="1"/>
        <rFont val="Calibri"/>
        <family val="2"/>
        <scheme val="minor"/>
      </rPr>
      <t>2</t>
    </r>
    <r>
      <rPr>
        <sz val="10"/>
        <color theme="1"/>
        <rFont val="Calibri"/>
        <family val="2"/>
        <scheme val="minor"/>
      </rPr>
      <t>O-N/kg N)</t>
    </r>
  </si>
  <si>
    <r>
      <t>[FE</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 xml:space="preserve">Direct and indirect nitrous oxide emissions from organic fertilizer use on stratum </t>
    </r>
    <r>
      <rPr>
        <i/>
        <sz val="10"/>
        <color theme="0"/>
        <rFont val="Calibri"/>
        <family val="2"/>
        <scheme val="minor"/>
      </rPr>
      <t>s</t>
    </r>
    <r>
      <rPr>
        <sz val="10"/>
        <color theme="0"/>
        <rFont val="Calibri"/>
        <family val="2"/>
        <scheme val="minor"/>
      </rPr>
      <t xml:space="preserve"> in the project scenario (tCO</t>
    </r>
    <r>
      <rPr>
        <vertAlign val="subscript"/>
        <sz val="10"/>
        <color theme="0"/>
        <rFont val="Calibri"/>
        <family val="2"/>
        <scheme val="minor"/>
      </rPr>
      <t>2</t>
    </r>
    <r>
      <rPr>
        <sz val="10"/>
        <color theme="0"/>
        <rFont val="Calibri"/>
        <family val="2"/>
        <scheme val="minor"/>
      </rPr>
      <t>e)</t>
    </r>
  </si>
  <si>
    <t>Project Emissions from Livestock Grazing</t>
  </si>
  <si>
    <r>
      <rPr>
        <b/>
        <sz val="10"/>
        <color theme="1"/>
        <rFont val="Calibri"/>
        <family val="2"/>
        <scheme val="minor"/>
      </rPr>
      <t>[AGD</t>
    </r>
    <r>
      <rPr>
        <b/>
        <vertAlign val="subscript"/>
        <sz val="10"/>
        <color theme="1"/>
        <rFont val="Calibri"/>
        <family val="2"/>
        <scheme val="minor"/>
      </rPr>
      <t>1</t>
    </r>
    <r>
      <rPr>
        <b/>
        <sz val="10"/>
        <color theme="1"/>
        <rFont val="Calibri"/>
        <family val="2"/>
        <scheme val="minor"/>
      </rPr>
      <t xml:space="preserve">] </t>
    </r>
    <r>
      <rPr>
        <sz val="10"/>
        <color theme="1"/>
        <rFont val="Calibri"/>
        <family val="2"/>
        <scheme val="minor"/>
      </rPr>
      <t xml:space="preserve">Animal Grazing Days for livestock category </t>
    </r>
    <r>
      <rPr>
        <i/>
        <sz val="10"/>
        <color theme="1"/>
        <rFont val="Calibri"/>
        <family val="2"/>
        <scheme val="minor"/>
      </rPr>
      <t>1</t>
    </r>
  </si>
  <si>
    <r>
      <rPr>
        <b/>
        <sz val="10"/>
        <color theme="1"/>
        <rFont val="Calibri"/>
        <family val="2"/>
        <scheme val="minor"/>
      </rPr>
      <t>[PEF</t>
    </r>
    <r>
      <rPr>
        <b/>
        <vertAlign val="subscript"/>
        <sz val="10"/>
        <color theme="1"/>
        <rFont val="Calibri"/>
        <family val="2"/>
        <scheme val="minor"/>
      </rPr>
      <t>ENT,l</t>
    </r>
    <r>
      <rPr>
        <b/>
        <sz val="10"/>
        <color theme="1"/>
        <rFont val="Calibri"/>
        <family val="2"/>
        <scheme val="minor"/>
      </rPr>
      <t>]</t>
    </r>
    <r>
      <rPr>
        <sz val="10"/>
        <color theme="1"/>
        <rFont val="Calibri"/>
        <family val="2"/>
        <scheme val="minor"/>
      </rPr>
      <t xml:space="preserve"> Project emission factor for enteric methane (kg/animal/day)</t>
    </r>
  </si>
  <si>
    <r>
      <rPr>
        <b/>
        <sz val="10"/>
        <color theme="1"/>
        <rFont val="Calibri"/>
        <family val="2"/>
        <scheme val="minor"/>
      </rPr>
      <t>[</t>
    </r>
    <r>
      <rPr>
        <b/>
        <i/>
        <sz val="10"/>
        <color theme="1"/>
        <rFont val="Calibri"/>
        <family val="2"/>
        <scheme val="minor"/>
      </rPr>
      <t>3</t>
    </r>
    <r>
      <rPr>
        <b/>
        <sz val="10"/>
        <color theme="1"/>
        <rFont val="Calibri"/>
        <family val="2"/>
        <scheme val="minor"/>
      </rPr>
      <t>]</t>
    </r>
    <r>
      <rPr>
        <sz val="10"/>
        <color theme="1"/>
        <rFont val="Calibri"/>
        <family val="2"/>
        <scheme val="minor"/>
      </rPr>
      <t xml:space="preserve"> Category 3 of livestock grazed</t>
    </r>
  </si>
  <si>
    <r>
      <rPr>
        <b/>
        <sz val="10"/>
        <color theme="1"/>
        <rFont val="Calibri"/>
        <family val="2"/>
        <scheme val="minor"/>
      </rPr>
      <t>[</t>
    </r>
    <r>
      <rPr>
        <b/>
        <i/>
        <sz val="10"/>
        <color theme="1"/>
        <rFont val="Calibri"/>
        <family val="2"/>
        <scheme val="minor"/>
      </rPr>
      <t>4</t>
    </r>
    <r>
      <rPr>
        <b/>
        <sz val="10"/>
        <color theme="1"/>
        <rFont val="Calibri"/>
        <family val="2"/>
        <scheme val="minor"/>
      </rPr>
      <t>]</t>
    </r>
    <r>
      <rPr>
        <sz val="10"/>
        <color theme="1"/>
        <rFont val="Calibri"/>
        <family val="2"/>
        <scheme val="minor"/>
      </rPr>
      <t xml:space="preserve"> Category of livestock grazed</t>
    </r>
  </si>
  <si>
    <r>
      <rPr>
        <b/>
        <sz val="10"/>
        <color theme="1"/>
        <rFont val="Calibri"/>
        <family val="2"/>
        <scheme val="minor"/>
      </rPr>
      <t>[</t>
    </r>
    <r>
      <rPr>
        <b/>
        <i/>
        <sz val="10"/>
        <color theme="1"/>
        <rFont val="Calibri"/>
        <family val="2"/>
        <scheme val="minor"/>
      </rPr>
      <t>5</t>
    </r>
    <r>
      <rPr>
        <b/>
        <sz val="10"/>
        <color theme="1"/>
        <rFont val="Calibri"/>
        <family val="2"/>
        <scheme val="minor"/>
      </rPr>
      <t>]</t>
    </r>
    <r>
      <rPr>
        <sz val="10"/>
        <color theme="1"/>
        <rFont val="Calibri"/>
        <family val="2"/>
        <scheme val="minor"/>
      </rPr>
      <t xml:space="preserve"> Category of livestock grazed</t>
    </r>
  </si>
  <si>
    <r>
      <rPr>
        <b/>
        <sz val="10"/>
        <color theme="1"/>
        <rFont val="Calibri"/>
        <family val="2"/>
        <scheme val="minor"/>
      </rPr>
      <t>[GWP</t>
    </r>
    <r>
      <rPr>
        <b/>
        <vertAlign val="subscript"/>
        <sz val="10"/>
        <color theme="1"/>
        <rFont val="Calibri"/>
        <family val="2"/>
        <scheme val="minor"/>
      </rPr>
      <t>CH4</t>
    </r>
    <r>
      <rPr>
        <b/>
        <sz val="10"/>
        <color theme="1"/>
        <rFont val="Calibri"/>
        <family val="2"/>
        <scheme val="minor"/>
      </rPr>
      <t>]</t>
    </r>
    <r>
      <rPr>
        <sz val="10"/>
        <color theme="1"/>
        <rFont val="Calibri"/>
        <family val="2"/>
        <scheme val="minor"/>
      </rPr>
      <t xml:space="preserve"> 100-year global warming potential for methane</t>
    </r>
  </si>
  <si>
    <r>
      <rPr>
        <b/>
        <sz val="10"/>
        <color theme="0"/>
        <rFont val="Calibri"/>
        <family val="2"/>
        <scheme val="minor"/>
      </rPr>
      <t>[CH</t>
    </r>
    <r>
      <rPr>
        <b/>
        <vertAlign val="subscript"/>
        <sz val="10"/>
        <color theme="0"/>
        <rFont val="Calibri"/>
        <family val="2"/>
        <scheme val="minor"/>
      </rPr>
      <t>4,ENT</t>
    </r>
    <r>
      <rPr>
        <b/>
        <sz val="10"/>
        <color theme="0"/>
        <rFont val="Calibri"/>
        <family val="2"/>
        <scheme val="minor"/>
      </rPr>
      <t xml:space="preserve">] </t>
    </r>
    <r>
      <rPr>
        <sz val="10"/>
        <color theme="0"/>
        <rFont val="Calibri"/>
        <family val="2"/>
        <scheme val="minor"/>
      </rPr>
      <t>Enteric methane emissions from livestock grazing (tCO</t>
    </r>
    <r>
      <rPr>
        <vertAlign val="subscript"/>
        <sz val="10"/>
        <color theme="0"/>
        <rFont val="Calibri"/>
        <family val="2"/>
        <scheme val="minor"/>
      </rPr>
      <t>2</t>
    </r>
    <r>
      <rPr>
        <sz val="10"/>
        <color theme="0"/>
        <rFont val="Calibri"/>
        <family val="2"/>
        <scheme val="minor"/>
      </rPr>
      <t>e)</t>
    </r>
  </si>
  <si>
    <t>Average temperature during the grazing season  (°F)</t>
  </si>
  <si>
    <r>
      <rPr>
        <b/>
        <sz val="10"/>
        <color theme="1"/>
        <rFont val="Calibri"/>
        <family val="2"/>
        <scheme val="minor"/>
      </rPr>
      <t>[ρ</t>
    </r>
    <r>
      <rPr>
        <b/>
        <vertAlign val="subscript"/>
        <sz val="10"/>
        <color theme="1"/>
        <rFont val="Calibri"/>
        <family val="2"/>
        <scheme val="minor"/>
      </rPr>
      <t>CH4</t>
    </r>
    <r>
      <rPr>
        <b/>
        <sz val="10"/>
        <color theme="1"/>
        <rFont val="Calibri"/>
        <family val="2"/>
        <scheme val="minor"/>
      </rPr>
      <t xml:space="preserve">] </t>
    </r>
    <r>
      <rPr>
        <sz val="10"/>
        <color theme="1"/>
        <rFont val="Calibri"/>
        <family val="2"/>
        <scheme val="minor"/>
      </rPr>
      <t>Density of methane at 1 atm and the average temperature during the grazing season (kg/m</t>
    </r>
    <r>
      <rPr>
        <vertAlign val="superscript"/>
        <sz val="10"/>
        <color theme="1"/>
        <rFont val="Calibri"/>
        <family val="2"/>
        <scheme val="minor"/>
      </rPr>
      <t>3</t>
    </r>
    <r>
      <rPr>
        <sz val="10"/>
        <color theme="1"/>
        <rFont val="Calibri"/>
        <family val="2"/>
        <scheme val="minor"/>
      </rPr>
      <t>)</t>
    </r>
  </si>
  <si>
    <r>
      <rPr>
        <b/>
        <sz val="10"/>
        <color theme="1"/>
        <rFont val="Calibri"/>
        <family val="2"/>
        <scheme val="minor"/>
      </rPr>
      <t>[MCF</t>
    </r>
    <r>
      <rPr>
        <b/>
        <vertAlign val="subscript"/>
        <sz val="10"/>
        <color theme="1"/>
        <rFont val="Calibri"/>
        <family val="2"/>
        <scheme val="minor"/>
      </rPr>
      <t>PRP,1</t>
    </r>
    <r>
      <rPr>
        <b/>
        <sz val="10"/>
        <color theme="1"/>
        <rFont val="Calibri"/>
        <family val="2"/>
        <scheme val="minor"/>
      </rPr>
      <t>]</t>
    </r>
    <r>
      <rPr>
        <sz val="10"/>
        <color theme="1"/>
        <rFont val="Calibri"/>
        <family val="2"/>
        <scheme val="minor"/>
      </rPr>
      <t xml:space="preserve"> Methane conversion factor (%)</t>
    </r>
  </si>
  <si>
    <r>
      <rPr>
        <b/>
        <sz val="10"/>
        <color theme="1"/>
        <rFont val="Calibri"/>
        <family val="2"/>
        <scheme val="minor"/>
      </rPr>
      <t>[B</t>
    </r>
    <r>
      <rPr>
        <b/>
        <vertAlign val="subscript"/>
        <sz val="10"/>
        <color theme="1"/>
        <rFont val="Calibri"/>
        <family val="2"/>
        <scheme val="minor"/>
      </rPr>
      <t>0,1</t>
    </r>
    <r>
      <rPr>
        <b/>
        <sz val="10"/>
        <color theme="1"/>
        <rFont val="Calibri"/>
        <family val="2"/>
        <scheme val="minor"/>
      </rPr>
      <t>]</t>
    </r>
    <r>
      <rPr>
        <sz val="10"/>
        <color theme="1"/>
        <rFont val="Calibri"/>
        <family val="2"/>
        <scheme val="minor"/>
      </rPr>
      <t xml:space="preserve"> Maximum methane potential for livestock category 1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</si>
  <si>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1</t>
    </r>
    <r>
      <rPr>
        <b/>
        <sz val="10"/>
        <color theme="1"/>
        <rFont val="Calibri"/>
        <family val="2"/>
        <scheme val="minor"/>
      </rPr>
      <t>]</t>
    </r>
    <r>
      <rPr>
        <sz val="10"/>
        <color theme="1"/>
        <rFont val="Calibri"/>
        <family val="2"/>
        <scheme val="minor"/>
      </rPr>
      <t xml:space="preserve"> Volatile solids excreted for livestock category 1 (kg VS/animal/day)</t>
    </r>
  </si>
  <si>
    <r>
      <rPr>
        <b/>
        <sz val="10"/>
        <color theme="1"/>
        <rFont val="Calibri"/>
        <family val="2"/>
        <scheme val="minor"/>
      </rPr>
      <t>[B</t>
    </r>
    <r>
      <rPr>
        <b/>
        <vertAlign val="subscript"/>
        <sz val="10"/>
        <color theme="1"/>
        <rFont val="Calibri"/>
        <family val="2"/>
        <scheme val="minor"/>
      </rPr>
      <t>0,2</t>
    </r>
    <r>
      <rPr>
        <b/>
        <sz val="10"/>
        <color theme="1"/>
        <rFont val="Calibri"/>
        <family val="2"/>
        <scheme val="minor"/>
      </rPr>
      <t>]</t>
    </r>
    <r>
      <rPr>
        <sz val="10"/>
        <color theme="1"/>
        <rFont val="Calibri"/>
        <family val="2"/>
        <scheme val="minor"/>
      </rPr>
      <t xml:space="preserve"> Maximum methane potential for livestock category 2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</si>
  <si>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2</t>
    </r>
    <r>
      <rPr>
        <b/>
        <sz val="10"/>
        <color theme="1"/>
        <rFont val="Calibri"/>
        <family val="2"/>
        <scheme val="minor"/>
      </rPr>
      <t>]</t>
    </r>
    <r>
      <rPr>
        <sz val="10"/>
        <color theme="1"/>
        <rFont val="Calibri"/>
        <family val="2"/>
        <scheme val="minor"/>
      </rPr>
      <t xml:space="preserve"> Volatile solids excreted for livestock category 2 (kg VS/animal/day)</t>
    </r>
  </si>
  <si>
    <r>
      <rPr>
        <b/>
        <sz val="10"/>
        <color theme="1"/>
        <rFont val="Calibri"/>
        <family val="2"/>
        <scheme val="minor"/>
      </rPr>
      <t>[B</t>
    </r>
    <r>
      <rPr>
        <b/>
        <vertAlign val="subscript"/>
        <sz val="10"/>
        <color theme="1"/>
        <rFont val="Calibri"/>
        <family val="2"/>
        <scheme val="minor"/>
      </rPr>
      <t>0,3</t>
    </r>
    <r>
      <rPr>
        <b/>
        <sz val="10"/>
        <color theme="1"/>
        <rFont val="Calibri"/>
        <family val="2"/>
        <scheme val="minor"/>
      </rPr>
      <t>]</t>
    </r>
    <r>
      <rPr>
        <sz val="10"/>
        <color theme="1"/>
        <rFont val="Calibri"/>
        <family val="2"/>
        <scheme val="minor"/>
      </rPr>
      <t xml:space="preserve"> Maximum methane potential for livestock category 3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</si>
  <si>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3</t>
    </r>
    <r>
      <rPr>
        <b/>
        <sz val="10"/>
        <color theme="1"/>
        <rFont val="Calibri"/>
        <family val="2"/>
        <scheme val="minor"/>
      </rPr>
      <t>]</t>
    </r>
    <r>
      <rPr>
        <sz val="10"/>
        <color theme="1"/>
        <rFont val="Calibri"/>
        <family val="2"/>
        <scheme val="minor"/>
      </rPr>
      <t xml:space="preserve"> Volatile solids excreted for livestock category 3 (kg VS/animal/day)</t>
    </r>
  </si>
  <si>
    <r>
      <rPr>
        <b/>
        <sz val="10"/>
        <color theme="1"/>
        <rFont val="Calibri"/>
        <family val="2"/>
        <scheme val="minor"/>
      </rPr>
      <t>[B</t>
    </r>
    <r>
      <rPr>
        <b/>
        <vertAlign val="subscript"/>
        <sz val="10"/>
        <color theme="1"/>
        <rFont val="Calibri"/>
        <family val="2"/>
        <scheme val="minor"/>
      </rPr>
      <t>0,4</t>
    </r>
    <r>
      <rPr>
        <b/>
        <sz val="10"/>
        <color theme="1"/>
        <rFont val="Calibri"/>
        <family val="2"/>
        <scheme val="minor"/>
      </rPr>
      <t>]</t>
    </r>
    <r>
      <rPr>
        <sz val="10"/>
        <color theme="1"/>
        <rFont val="Calibri"/>
        <family val="2"/>
        <scheme val="minor"/>
      </rPr>
      <t xml:space="preserve"> Maximum methane potential for livestock category 4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</si>
  <si>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4</t>
    </r>
    <r>
      <rPr>
        <b/>
        <sz val="10"/>
        <color theme="1"/>
        <rFont val="Calibri"/>
        <family val="2"/>
        <scheme val="minor"/>
      </rPr>
      <t>]</t>
    </r>
    <r>
      <rPr>
        <sz val="10"/>
        <color theme="1"/>
        <rFont val="Calibri"/>
        <family val="2"/>
        <scheme val="minor"/>
      </rPr>
      <t xml:space="preserve"> Volatile solids excreted for livestock category 4 (kg VS/animal/day)</t>
    </r>
  </si>
  <si>
    <r>
      <rPr>
        <b/>
        <sz val="10"/>
        <color theme="1"/>
        <rFont val="Calibri"/>
        <family val="2"/>
        <scheme val="minor"/>
      </rPr>
      <t>[B</t>
    </r>
    <r>
      <rPr>
        <b/>
        <vertAlign val="subscript"/>
        <sz val="10"/>
        <color theme="1"/>
        <rFont val="Calibri"/>
        <family val="2"/>
        <scheme val="minor"/>
      </rPr>
      <t>0,5</t>
    </r>
    <r>
      <rPr>
        <b/>
        <sz val="10"/>
        <color theme="1"/>
        <rFont val="Calibri"/>
        <family val="2"/>
        <scheme val="minor"/>
      </rPr>
      <t>]</t>
    </r>
    <r>
      <rPr>
        <sz val="10"/>
        <color theme="1"/>
        <rFont val="Calibri"/>
        <family val="2"/>
        <scheme val="minor"/>
      </rPr>
      <t xml:space="preserve"> Maximum methane potential for livestock category 5 (m</t>
    </r>
    <r>
      <rPr>
        <vertAlign val="superscript"/>
        <sz val="10"/>
        <color theme="1"/>
        <rFont val="Calibri"/>
        <family val="2"/>
        <scheme val="minor"/>
      </rPr>
      <t>3</t>
    </r>
    <r>
      <rPr>
        <sz val="10"/>
        <color theme="1"/>
        <rFont val="Calibri"/>
        <family val="2"/>
        <scheme val="minor"/>
      </rPr>
      <t xml:space="preserve"> CH</t>
    </r>
    <r>
      <rPr>
        <vertAlign val="subscript"/>
        <sz val="10"/>
        <color theme="1"/>
        <rFont val="Calibri"/>
        <family val="2"/>
        <scheme val="minor"/>
      </rPr>
      <t>4</t>
    </r>
    <r>
      <rPr>
        <sz val="10"/>
        <color theme="1"/>
        <rFont val="Calibri"/>
        <family val="2"/>
        <scheme val="minor"/>
      </rPr>
      <t>/kg VS)</t>
    </r>
  </si>
  <si>
    <r>
      <rPr>
        <b/>
        <sz val="10"/>
        <color theme="1"/>
        <rFont val="Calibri"/>
        <family val="2"/>
        <scheme val="minor"/>
      </rPr>
      <t>[VS</t>
    </r>
    <r>
      <rPr>
        <b/>
        <vertAlign val="subscript"/>
        <sz val="10"/>
        <color theme="1"/>
        <rFont val="Calibri"/>
        <family val="2"/>
        <scheme val="minor"/>
      </rPr>
      <t>5</t>
    </r>
    <r>
      <rPr>
        <b/>
        <sz val="10"/>
        <color theme="1"/>
        <rFont val="Calibri"/>
        <family val="2"/>
        <scheme val="minor"/>
      </rPr>
      <t>]</t>
    </r>
    <r>
      <rPr>
        <sz val="10"/>
        <color theme="1"/>
        <rFont val="Calibri"/>
        <family val="2"/>
        <scheme val="minor"/>
      </rPr>
      <t xml:space="preserve"> Volatile solids excreted for livestock category 5 (kg VS/animal/day)</t>
    </r>
  </si>
  <si>
    <r>
      <rPr>
        <b/>
        <sz val="10"/>
        <color theme="0"/>
        <rFont val="Calibri"/>
        <family val="2"/>
        <scheme val="minor"/>
      </rPr>
      <t>[CH</t>
    </r>
    <r>
      <rPr>
        <b/>
        <vertAlign val="subscript"/>
        <sz val="10"/>
        <color theme="0"/>
        <rFont val="Calibri"/>
        <family val="2"/>
        <scheme val="minor"/>
      </rPr>
      <t>4,MN</t>
    </r>
    <r>
      <rPr>
        <b/>
        <sz val="10"/>
        <color theme="0"/>
        <rFont val="Calibri"/>
        <family val="2"/>
        <scheme val="minor"/>
      </rPr>
      <t>]</t>
    </r>
    <r>
      <rPr>
        <sz val="10"/>
        <color theme="0"/>
        <rFont val="Calibri"/>
        <family val="2"/>
        <scheme val="minor"/>
      </rPr>
      <t xml:space="preserve"> Methane emissions from livestock manure (tCO</t>
    </r>
    <r>
      <rPr>
        <vertAlign val="subscript"/>
        <sz val="10"/>
        <color theme="0"/>
        <rFont val="Calibri"/>
        <family val="2"/>
        <scheme val="minor"/>
      </rPr>
      <t>2</t>
    </r>
    <r>
      <rPr>
        <sz val="10"/>
        <color theme="0"/>
        <rFont val="Calibri"/>
        <family val="2"/>
        <scheme val="minor"/>
      </rPr>
      <t>e)</t>
    </r>
  </si>
  <si>
    <r>
      <rPr>
        <b/>
        <sz val="10"/>
        <color theme="1"/>
        <rFont val="Calibri"/>
        <family val="2"/>
        <scheme val="minor"/>
      </rPr>
      <t>[Nex</t>
    </r>
    <r>
      <rPr>
        <b/>
        <vertAlign val="subscript"/>
        <sz val="10"/>
        <color theme="1"/>
        <rFont val="Calibri"/>
        <family val="2"/>
        <scheme val="minor"/>
      </rPr>
      <t>l</t>
    </r>
    <r>
      <rPr>
        <b/>
        <sz val="10"/>
        <color theme="1"/>
        <rFont val="Calibri"/>
        <family val="2"/>
        <scheme val="minor"/>
      </rPr>
      <t>]</t>
    </r>
    <r>
      <rPr>
        <sz val="10"/>
        <color theme="1"/>
        <rFont val="Calibri"/>
        <family val="2"/>
        <scheme val="minor"/>
      </rPr>
      <t xml:space="preserve"> Nitrogen excreted (kg N/animal/day)</t>
    </r>
  </si>
  <si>
    <r>
      <rPr>
        <b/>
        <sz val="10"/>
        <color theme="1"/>
        <rFont val="Calibri"/>
        <family val="2"/>
        <scheme val="minor"/>
      </rPr>
      <t xml:space="preserve">[0.022] </t>
    </r>
    <r>
      <rPr>
        <sz val="10"/>
        <color theme="1"/>
        <rFont val="Calibri"/>
        <family val="2"/>
        <scheme val="minor"/>
      </rPr>
      <t>Default factor representing the emission factor of N from manure, the fraction of N which is volatilized, and the emission factor for N volatilization</t>
    </r>
  </si>
  <si>
    <r>
      <t>[N</t>
    </r>
    <r>
      <rPr>
        <b/>
        <vertAlign val="subscript"/>
        <sz val="10"/>
        <color theme="0"/>
        <rFont val="Calibri"/>
        <family val="2"/>
        <scheme val="minor"/>
      </rPr>
      <t>2</t>
    </r>
    <r>
      <rPr>
        <b/>
        <sz val="10"/>
        <color theme="0"/>
        <rFont val="Calibri"/>
        <family val="2"/>
        <scheme val="minor"/>
      </rPr>
      <t>O</t>
    </r>
    <r>
      <rPr>
        <b/>
        <vertAlign val="subscript"/>
        <sz val="10"/>
        <color theme="0"/>
        <rFont val="Calibri"/>
        <family val="2"/>
        <scheme val="minor"/>
      </rPr>
      <t>MN</t>
    </r>
    <r>
      <rPr>
        <b/>
        <sz val="10"/>
        <color theme="0"/>
        <rFont val="Calibri"/>
        <family val="2"/>
        <scheme val="minor"/>
      </rPr>
      <t>]</t>
    </r>
    <r>
      <rPr>
        <sz val="10"/>
        <color theme="0"/>
        <rFont val="Calibri"/>
        <family val="2"/>
        <scheme val="minor"/>
      </rPr>
      <t xml:space="preserve"> N</t>
    </r>
    <r>
      <rPr>
        <vertAlign val="subscript"/>
        <sz val="10"/>
        <color theme="0"/>
        <rFont val="Calibri"/>
        <family val="2"/>
        <scheme val="minor"/>
      </rPr>
      <t>2</t>
    </r>
    <r>
      <rPr>
        <sz val="10"/>
        <color theme="0"/>
        <rFont val="Calibri"/>
        <family val="2"/>
        <scheme val="minor"/>
      </rPr>
      <t>O emissions from manure (tCO2e)</t>
    </r>
  </si>
  <si>
    <r>
      <rPr>
        <b/>
        <sz val="10"/>
        <color theme="0"/>
        <rFont val="Calibri"/>
        <family val="2"/>
        <scheme val="minor"/>
      </rPr>
      <t>[GR</t>
    </r>
    <r>
      <rPr>
        <b/>
        <vertAlign val="subscript"/>
        <sz val="10"/>
        <color theme="0"/>
        <rFont val="Calibri"/>
        <family val="2"/>
        <scheme val="minor"/>
      </rPr>
      <t>PR</t>
    </r>
    <r>
      <rPr>
        <b/>
        <sz val="10"/>
        <color theme="0"/>
        <rFont val="Calibri"/>
        <family val="2"/>
        <scheme val="minor"/>
      </rPr>
      <t xml:space="preserve">] </t>
    </r>
    <r>
      <rPr>
        <sz val="10"/>
        <color theme="0"/>
        <rFont val="Calibri"/>
        <family val="2"/>
        <scheme val="minor"/>
      </rPr>
      <t>Project emissions from livestock grazing (tCO2e)</t>
    </r>
  </si>
  <si>
    <t>Project Emissions from Leakage (Equation 5.12)</t>
  </si>
  <si>
    <r>
      <rPr>
        <b/>
        <sz val="10"/>
        <color theme="1"/>
        <rFont val="Calibri"/>
        <family val="2"/>
        <scheme val="minor"/>
      </rPr>
      <t>[0.2]</t>
    </r>
    <r>
      <rPr>
        <sz val="10"/>
        <color theme="1"/>
        <rFont val="Calibri"/>
        <family val="2"/>
        <scheme val="minor"/>
      </rPr>
      <t xml:space="preserve"> Leakage discount</t>
    </r>
  </si>
  <si>
    <r>
      <t>[BE</t>
    </r>
    <r>
      <rPr>
        <b/>
        <vertAlign val="subscript"/>
        <sz val="10"/>
        <color theme="1"/>
        <rFont val="Calibri"/>
        <family val="2"/>
        <scheme val="minor"/>
      </rPr>
      <t>rp</t>
    </r>
    <r>
      <rPr>
        <b/>
        <sz val="10"/>
        <color theme="1"/>
        <rFont val="Calibri"/>
        <family val="2"/>
        <scheme val="minor"/>
      </rPr>
      <t xml:space="preserve">] </t>
    </r>
    <r>
      <rPr>
        <sz val="10"/>
        <color theme="1"/>
        <rFont val="Calibri"/>
        <family val="2"/>
        <scheme val="minor"/>
      </rPr>
      <t xml:space="preserve">Baseline emissions for stratum </t>
    </r>
    <r>
      <rPr>
        <i/>
        <sz val="10"/>
        <color theme="1"/>
        <rFont val="Calibri"/>
        <family val="2"/>
        <scheme val="minor"/>
      </rPr>
      <t>s</t>
    </r>
    <r>
      <rPr>
        <sz val="10"/>
        <color theme="1"/>
        <rFont val="Calibri"/>
        <family val="2"/>
        <scheme val="minor"/>
      </rPr>
      <t xml:space="preserve"> during the reporting period (tCO</t>
    </r>
    <r>
      <rPr>
        <vertAlign val="subscript"/>
        <sz val="10"/>
        <color theme="1"/>
        <rFont val="Calibri"/>
        <family val="2"/>
        <scheme val="minor"/>
      </rPr>
      <t>2</t>
    </r>
    <r>
      <rPr>
        <sz val="10"/>
        <color theme="1"/>
        <rFont val="Calibri"/>
        <family val="2"/>
        <scheme val="minor"/>
      </rPr>
      <t>e)</t>
    </r>
  </si>
  <si>
    <r>
      <t>[LE</t>
    </r>
    <r>
      <rPr>
        <b/>
        <vertAlign val="subscript"/>
        <sz val="10"/>
        <color theme="0"/>
        <rFont val="Calibri"/>
        <family val="2"/>
        <scheme val="minor"/>
      </rPr>
      <t>p,rp</t>
    </r>
    <r>
      <rPr>
        <b/>
        <sz val="10"/>
        <color theme="0"/>
        <rFont val="Calibri"/>
        <family val="2"/>
        <scheme val="minor"/>
      </rPr>
      <t>]</t>
    </r>
    <r>
      <rPr>
        <sz val="10"/>
        <color theme="0"/>
        <rFont val="Calibri"/>
        <family val="2"/>
        <scheme val="minor"/>
      </rPr>
      <t xml:space="preserve"> Leakage emissions for stratum </t>
    </r>
    <r>
      <rPr>
        <i/>
        <sz val="10"/>
        <color theme="0"/>
        <rFont val="Calibri"/>
        <family val="2"/>
        <scheme val="minor"/>
      </rPr>
      <t>s</t>
    </r>
    <r>
      <rPr>
        <sz val="10"/>
        <color theme="0"/>
        <rFont val="Calibri"/>
        <family val="2"/>
        <scheme val="minor"/>
      </rPr>
      <t xml:space="preserve"> during the reporting period (tCO</t>
    </r>
    <r>
      <rPr>
        <vertAlign val="subscript"/>
        <sz val="10"/>
        <color theme="0"/>
        <rFont val="Calibri"/>
        <family val="2"/>
        <scheme val="minor"/>
      </rPr>
      <t>2</t>
    </r>
    <r>
      <rPr>
        <sz val="10"/>
        <color theme="0"/>
        <rFont val="Calibri"/>
        <family val="2"/>
        <scheme val="minor"/>
      </rPr>
      <t>e)</t>
    </r>
  </si>
  <si>
    <t>BUFFER POOL CONTRIBUTION</t>
  </si>
  <si>
    <t>Buffer Pool Contribution to Ensure Against Reversals (Equation 5.15)</t>
  </si>
  <si>
    <r>
      <rPr>
        <b/>
        <sz val="10"/>
        <color theme="1"/>
        <rFont val="Calibri"/>
        <family val="2"/>
        <scheme val="minor"/>
      </rPr>
      <t xml:space="preserve">[0.02] </t>
    </r>
    <r>
      <rPr>
        <sz val="10"/>
        <color theme="1"/>
        <rFont val="Calibri"/>
        <family val="2"/>
        <scheme val="minor"/>
      </rPr>
      <t>Default risk of unavoidable reversals</t>
    </r>
  </si>
  <si>
    <r>
      <t>[Risk</t>
    </r>
    <r>
      <rPr>
        <b/>
        <vertAlign val="subscript"/>
        <sz val="10"/>
        <color theme="1"/>
        <rFont val="Calibri"/>
        <family val="2"/>
        <scheme val="minor"/>
      </rPr>
      <t>FF</t>
    </r>
    <r>
      <rPr>
        <b/>
        <sz val="10"/>
        <color theme="1"/>
        <rFont val="Calibri"/>
        <family val="2"/>
        <scheme val="minor"/>
      </rPr>
      <t>]</t>
    </r>
    <r>
      <rPr>
        <sz val="10"/>
        <color theme="1"/>
        <rFont val="Calibri"/>
        <family val="2"/>
        <scheme val="minor"/>
      </rPr>
      <t xml:space="preserve"> Risk of financial failure</t>
    </r>
  </si>
  <si>
    <r>
      <t>[Risk</t>
    </r>
    <r>
      <rPr>
        <b/>
        <vertAlign val="subscript"/>
        <sz val="10"/>
        <color theme="1"/>
        <rFont val="Calibri"/>
        <family val="2"/>
        <scheme val="minor"/>
      </rPr>
      <t>SV</t>
    </r>
    <r>
      <rPr>
        <b/>
        <sz val="10"/>
        <color theme="1"/>
        <rFont val="Calibri"/>
        <family val="2"/>
        <scheme val="minor"/>
      </rPr>
      <t>]</t>
    </r>
    <r>
      <rPr>
        <sz val="10"/>
        <color theme="1"/>
        <rFont val="Calibri"/>
        <family val="2"/>
        <scheme val="minor"/>
      </rPr>
      <t xml:space="preserve"> Risk related to verification without a site visit</t>
    </r>
  </si>
  <si>
    <r>
      <rPr>
        <b/>
        <sz val="10"/>
        <color theme="1"/>
        <rFont val="Calibri"/>
        <family val="2"/>
        <scheme val="minor"/>
      </rPr>
      <t>[RUR]</t>
    </r>
    <r>
      <rPr>
        <sz val="10"/>
        <color theme="1"/>
        <rFont val="Calibri"/>
        <family val="2"/>
        <scheme val="minor"/>
      </rPr>
      <t xml:space="preserve"> Risk of unavoidable reversals.</t>
    </r>
  </si>
  <si>
    <r>
      <t>[BP]</t>
    </r>
    <r>
      <rPr>
        <sz val="10"/>
        <color theme="0"/>
        <rFont val="Calibri"/>
        <family val="2"/>
        <scheme val="minor"/>
      </rPr>
      <t xml:space="preserve"> Project contribution to the buffer pool for stratum </t>
    </r>
    <r>
      <rPr>
        <i/>
        <sz val="10"/>
        <color theme="0"/>
        <rFont val="Calibri"/>
        <family val="2"/>
        <scheme val="minor"/>
      </rPr>
      <t>s</t>
    </r>
    <r>
      <rPr>
        <sz val="10"/>
        <color theme="0"/>
        <rFont val="Calibri"/>
        <family val="2"/>
        <scheme val="minor"/>
      </rPr>
      <t xml:space="preserve"> during the reporting period (tCO</t>
    </r>
    <r>
      <rPr>
        <vertAlign val="subscript"/>
        <sz val="10"/>
        <color theme="0"/>
        <rFont val="Calibri"/>
        <family val="2"/>
        <scheme val="minor"/>
      </rPr>
      <t>2</t>
    </r>
    <r>
      <rPr>
        <sz val="10"/>
        <color theme="0"/>
        <rFont val="Calibri"/>
        <family val="2"/>
        <scheme val="minor"/>
      </rPr>
      <t>e)</t>
    </r>
  </si>
  <si>
    <t>Reporting Period Calculation Results</t>
  </si>
  <si>
    <t>Reserve project ID</t>
  </si>
  <si>
    <t>Cooperative ID</t>
  </si>
  <si>
    <t>Total acres</t>
  </si>
  <si>
    <t>Reporting period begin</t>
  </si>
  <si>
    <t>Reporting period end</t>
  </si>
  <si>
    <t>TOTAL EMISSION REDUCTIONS</t>
  </si>
  <si>
    <t>TOTAL CRTs TO BE ISSUED</t>
  </si>
  <si>
    <r>
      <t>All values in this table are in units of tCO</t>
    </r>
    <r>
      <rPr>
        <i/>
        <vertAlign val="subscript"/>
        <sz val="10"/>
        <color theme="1"/>
        <rFont val="Calibri"/>
        <family val="2"/>
        <scheme val="minor"/>
      </rPr>
      <t>2</t>
    </r>
    <r>
      <rPr>
        <i/>
        <sz val="10"/>
        <color theme="1"/>
        <rFont val="Calibri"/>
        <family val="2"/>
        <scheme val="minor"/>
      </rPr>
      <t>e. Values may not sum properly due to rounding.</t>
    </r>
  </si>
  <si>
    <t>Generated with GrassTool</t>
  </si>
  <si>
    <t>Notes</t>
  </si>
  <si>
    <t>Summary of Project Strata Emission Factors and Associated Default Values</t>
  </si>
  <si>
    <t>STRATIFICATION</t>
  </si>
  <si>
    <t>BASELINE EMISSION FACTORS (ANNUAL)</t>
  </si>
  <si>
    <r>
      <t>Soil Carbon (kgCO</t>
    </r>
    <r>
      <rPr>
        <b/>
        <vertAlign val="subscript"/>
        <sz val="11"/>
        <color theme="0"/>
        <rFont val="Calibri"/>
        <family val="2"/>
        <scheme val="minor"/>
      </rPr>
      <t>2</t>
    </r>
    <r>
      <rPr>
        <b/>
        <sz val="11"/>
        <color theme="0"/>
        <rFont val="Calibri"/>
        <family val="2"/>
        <scheme val="minor"/>
      </rPr>
      <t>/acre/year)  - note that a value of "-99" indicates that the strata is incompletely defined or unavailable</t>
    </r>
  </si>
  <si>
    <r>
      <t>N</t>
    </r>
    <r>
      <rPr>
        <b/>
        <vertAlign val="subscript"/>
        <sz val="11"/>
        <color theme="0"/>
        <rFont val="Calibri"/>
        <family val="2"/>
        <scheme val="minor"/>
      </rPr>
      <t>2</t>
    </r>
    <r>
      <rPr>
        <b/>
        <sz val="11"/>
        <color theme="0"/>
        <rFont val="Calibri"/>
        <family val="2"/>
        <scheme val="minor"/>
      </rPr>
      <t>O (kgN</t>
    </r>
    <r>
      <rPr>
        <b/>
        <vertAlign val="subscript"/>
        <sz val="11"/>
        <color theme="0"/>
        <rFont val="Calibri"/>
        <family val="2"/>
        <scheme val="minor"/>
      </rPr>
      <t>2</t>
    </r>
    <r>
      <rPr>
        <b/>
        <sz val="11"/>
        <color theme="0"/>
        <rFont val="Calibri"/>
        <family val="2"/>
        <scheme val="minor"/>
      </rPr>
      <t>O/acre/year)</t>
    </r>
  </si>
  <si>
    <t>Fossil Fuels (gallon diesel/acre/year)</t>
  </si>
  <si>
    <t>All years</t>
  </si>
  <si>
    <t>ADDITIONAL PROJECT DATA</t>
  </si>
  <si>
    <t>Aboveground Dry Matter (kg/acre)</t>
  </si>
  <si>
    <t>Global Warming Potentials</t>
  </si>
  <si>
    <t>Greenhouse Gas</t>
  </si>
  <si>
    <r>
      <t>GWP</t>
    </r>
    <r>
      <rPr>
        <b/>
        <vertAlign val="subscript"/>
        <sz val="11"/>
        <color theme="0"/>
        <rFont val="Calibri"/>
        <family val="2"/>
        <scheme val="minor"/>
      </rPr>
      <t>100</t>
    </r>
  </si>
  <si>
    <r>
      <t>CO</t>
    </r>
    <r>
      <rPr>
        <b/>
        <vertAlign val="subscript"/>
        <sz val="11"/>
        <color theme="1"/>
        <rFont val="Calibri"/>
        <family val="2"/>
        <scheme val="minor"/>
      </rPr>
      <t>2</t>
    </r>
  </si>
  <si>
    <r>
      <t>CH</t>
    </r>
    <r>
      <rPr>
        <b/>
        <vertAlign val="subscript"/>
        <sz val="11"/>
        <color theme="1"/>
        <rFont val="Calibri"/>
        <family val="2"/>
        <scheme val="minor"/>
      </rPr>
      <t>4</t>
    </r>
  </si>
  <si>
    <r>
      <t>N</t>
    </r>
    <r>
      <rPr>
        <b/>
        <vertAlign val="subscript"/>
        <sz val="11"/>
        <color theme="1"/>
        <rFont val="Calibri"/>
        <family val="2"/>
        <scheme val="minor"/>
      </rPr>
      <t>2</t>
    </r>
    <r>
      <rPr>
        <b/>
        <sz val="11"/>
        <color theme="1"/>
        <rFont val="Calibri"/>
        <family val="2"/>
        <scheme val="minor"/>
      </rPr>
      <t>O</t>
    </r>
  </si>
  <si>
    <t>Burning Emission Factors</t>
  </si>
  <si>
    <t>g/kg dry matter</t>
  </si>
  <si>
    <r>
      <t>Emission Factors (kg CO</t>
    </r>
    <r>
      <rPr>
        <b/>
        <vertAlign val="subscript"/>
        <sz val="11"/>
        <color theme="1"/>
        <rFont val="Calibri"/>
        <family val="2"/>
        <scheme val="minor"/>
      </rPr>
      <t>2</t>
    </r>
    <r>
      <rPr>
        <b/>
        <sz val="11"/>
        <color theme="1"/>
        <rFont val="Calibri"/>
        <family val="2"/>
        <scheme val="minor"/>
      </rPr>
      <t>e/gal)</t>
    </r>
  </si>
  <si>
    <t>Units</t>
  </si>
  <si>
    <r>
      <t>CO</t>
    </r>
    <r>
      <rPr>
        <b/>
        <vertAlign val="subscript"/>
        <sz val="11"/>
        <color theme="0"/>
        <rFont val="Calibri"/>
        <family val="2"/>
        <scheme val="minor"/>
      </rPr>
      <t>2</t>
    </r>
  </si>
  <si>
    <r>
      <t>CH</t>
    </r>
    <r>
      <rPr>
        <b/>
        <vertAlign val="subscript"/>
        <sz val="11"/>
        <color theme="0"/>
        <rFont val="Calibri"/>
        <family val="2"/>
        <scheme val="minor"/>
      </rPr>
      <t>4</t>
    </r>
  </si>
  <si>
    <r>
      <t>N</t>
    </r>
    <r>
      <rPr>
        <b/>
        <vertAlign val="subscript"/>
        <sz val="11"/>
        <color theme="0"/>
        <rFont val="Calibri"/>
        <family val="2"/>
        <scheme val="minor"/>
      </rPr>
      <t>2</t>
    </r>
    <r>
      <rPr>
        <b/>
        <sz val="11"/>
        <color theme="0"/>
        <rFont val="Calibri"/>
        <family val="2"/>
        <scheme val="minor"/>
      </rPr>
      <t>O</t>
    </r>
  </si>
  <si>
    <t>Gasoline</t>
  </si>
  <si>
    <t>gallons</t>
  </si>
  <si>
    <t>Diesel</t>
  </si>
  <si>
    <t>Propane (liquid)</t>
  </si>
  <si>
    <t>Propane (gas)</t>
  </si>
  <si>
    <t>scf</t>
  </si>
  <si>
    <t>Natural Gas</t>
  </si>
  <si>
    <t>Project Years Completed</t>
  </si>
  <si>
    <t>Period</t>
  </si>
  <si>
    <t>Risks Related to Unavoidable Reversals</t>
  </si>
  <si>
    <t>Risk Category</t>
  </si>
  <si>
    <t>Options</t>
  </si>
  <si>
    <t>Value</t>
  </si>
  <si>
    <t>Financial Failure</t>
  </si>
  <si>
    <t>Contract</t>
  </si>
  <si>
    <t>Type I</t>
  </si>
  <si>
    <t>Type II</t>
  </si>
  <si>
    <t>Accredited LT</t>
  </si>
  <si>
    <t>Site Visit</t>
  </si>
  <si>
    <t>No</t>
  </si>
  <si>
    <t>Yes</t>
  </si>
  <si>
    <t>MLRA_Pick</t>
  </si>
  <si>
    <t>MLRA Symbol</t>
  </si>
  <si>
    <t>MLRA ID</t>
  </si>
  <si>
    <t>MLRA Name</t>
  </si>
  <si>
    <t>Soil_Texture</t>
  </si>
  <si>
    <t>Prior_LU</t>
  </si>
  <si>
    <t>Northern Pacific Coast Range, Foothills, and Valleys</t>
  </si>
  <si>
    <t>Fine</t>
  </si>
  <si>
    <t>10-30</t>
  </si>
  <si>
    <t>Willamette and Puget Sound Valleys</t>
  </si>
  <si>
    <t>Medium</t>
  </si>
  <si>
    <t>30+</t>
  </si>
  <si>
    <t>Olympic and Cascade Mountains</t>
  </si>
  <si>
    <t>Coarse</t>
  </si>
  <si>
    <t>4A</t>
  </si>
  <si>
    <t>Sitka Spruce Belt</t>
  </si>
  <si>
    <t>4B</t>
  </si>
  <si>
    <t>Coastal Redwood Belt</t>
  </si>
  <si>
    <t>Siskiyou-Trinity Area</t>
  </si>
  <si>
    <t>Cascade Mountains, Eastern Slope</t>
  </si>
  <si>
    <t>Columbia Basin</t>
  </si>
  <si>
    <t>Columbia Plateau</t>
  </si>
  <si>
    <t>Palouse and Nez Perce Prairies</t>
  </si>
  <si>
    <t>Central Rocky and Blue Mountain Foothills</t>
  </si>
  <si>
    <t>Snake River Plains</t>
  </si>
  <si>
    <t>Lost River Valleys and Mountains</t>
  </si>
  <si>
    <t>Eastern Idaho Plateaus</t>
  </si>
  <si>
    <t>Central California Coastal Valleys</t>
  </si>
  <si>
    <t>Central California Coast Range</t>
  </si>
  <si>
    <t>California Delta</t>
  </si>
  <si>
    <t>Sacramento and San Joaquin Valleys</t>
  </si>
  <si>
    <t>Sierra Nevada Foothills</t>
  </si>
  <si>
    <t>Southern California Coastal Plain</t>
  </si>
  <si>
    <t>Southern California Mountains</t>
  </si>
  <si>
    <t>Klamath and Shasta Valleys and Basins</t>
  </si>
  <si>
    <t>22A</t>
  </si>
  <si>
    <t>Sierra Nevada Mountains</t>
  </si>
  <si>
    <t>22B</t>
  </si>
  <si>
    <t>Southern Cascade Mountains</t>
  </si>
  <si>
    <t>Malheur High Plateau</t>
  </si>
  <si>
    <t>Humboldt Area</t>
  </si>
  <si>
    <t>Owyhee High Plateau</t>
  </si>
  <si>
    <t>Carson Basin and Mountains</t>
  </si>
  <si>
    <t>Fallon-Lovelock Area</t>
  </si>
  <si>
    <t>28A</t>
  </si>
  <si>
    <t>Great Salt Lake Area</t>
  </si>
  <si>
    <t>28B</t>
  </si>
  <si>
    <t>Central Nevada Basin And Range</t>
  </si>
  <si>
    <t>Southern Nevada Basin and Range</t>
  </si>
  <si>
    <t>Mojave Desert</t>
  </si>
  <si>
    <t>Lower Colorado Desert</t>
  </si>
  <si>
    <t>Northern Intermountain Desertic Basins</t>
  </si>
  <si>
    <t>34A</t>
  </si>
  <si>
    <t>Cool Central Desertic Basins and Plateaus</t>
  </si>
  <si>
    <t>34B</t>
  </si>
  <si>
    <t>Warm Central Desertic Basins and Plateaus</t>
  </si>
  <si>
    <t>Colorado Plateau</t>
  </si>
  <si>
    <t>Southwestern Plateaus, Mesas, and Foothills</t>
  </si>
  <si>
    <t>Mogollon Transition</t>
  </si>
  <si>
    <t>Arizona and New Mexico Mountains</t>
  </si>
  <si>
    <t>Sonoran Basin and Range</t>
  </si>
  <si>
    <t>Southeastern Arizona Basin and Range</t>
  </si>
  <si>
    <t>Southern Desertic Basins, Plains, and Mountains</t>
  </si>
  <si>
    <t>43A</t>
  </si>
  <si>
    <t>Northern Rocky Mountains</t>
  </si>
  <si>
    <t>43B</t>
  </si>
  <si>
    <t>Central Rocky Mountains</t>
  </si>
  <si>
    <t>43C</t>
  </si>
  <si>
    <t>Blue and Seven Devils Mountains</t>
  </si>
  <si>
    <t>Northern Rocky Mountain Valleys</t>
  </si>
  <si>
    <t>Northern Rocky Mountain Foothills</t>
  </si>
  <si>
    <t>Wasatch and Uinta Mountains</t>
  </si>
  <si>
    <t>48A</t>
  </si>
  <si>
    <t>Southern Rocky Mountains</t>
  </si>
  <si>
    <t>48B</t>
  </si>
  <si>
    <t>Southern Rocky Mountain Parks</t>
  </si>
  <si>
    <t>Southern Rocky Mountain Foothills</t>
  </si>
  <si>
    <t>High Intermountain Valleys</t>
  </si>
  <si>
    <t>Brown Glaciated Plain</t>
  </si>
  <si>
    <t>53A</t>
  </si>
  <si>
    <t>Northern Dark Brown Glaciated Plains</t>
  </si>
  <si>
    <t>53B</t>
  </si>
  <si>
    <t>Central Dark Brown Glaciated Plains</t>
  </si>
  <si>
    <t>53C</t>
  </si>
  <si>
    <t>Southern Dark Brown Glaciated Plains</t>
  </si>
  <si>
    <t>Rolling Soft Shale Plain</t>
  </si>
  <si>
    <t>55A</t>
  </si>
  <si>
    <t>Northern Black Glaciated Plains</t>
  </si>
  <si>
    <t>55B</t>
  </si>
  <si>
    <t>Central Black Glaciated Plains</t>
  </si>
  <si>
    <t>55C</t>
  </si>
  <si>
    <t>Southern Black Glaciated Plains</t>
  </si>
  <si>
    <t>Red River Valley of the North</t>
  </si>
  <si>
    <t>Northern Minnesota Gray Drift</t>
  </si>
  <si>
    <t>58A</t>
  </si>
  <si>
    <t>Northern Rolling High Plains, Northern Part</t>
  </si>
  <si>
    <t>58B</t>
  </si>
  <si>
    <t>Northern Rolling High Plains, Southern Part</t>
  </si>
  <si>
    <t>58C</t>
  </si>
  <si>
    <t>Northern Rolling High Plains, Northeastern Part</t>
  </si>
  <si>
    <t>58D</t>
  </si>
  <si>
    <t>Northern Rolling High Plains, Eastern Part</t>
  </si>
  <si>
    <t>60A</t>
  </si>
  <si>
    <t>Pierre Shale Plains</t>
  </si>
  <si>
    <t>60B</t>
  </si>
  <si>
    <t>Pierre Shale Plains, Northern Part</t>
  </si>
  <si>
    <t>Black Hills Foot Slopes</t>
  </si>
  <si>
    <t>Black Hills</t>
  </si>
  <si>
    <t>63A</t>
  </si>
  <si>
    <t>Northern Rolling Pierre Shale Plains</t>
  </si>
  <si>
    <t>63B</t>
  </si>
  <si>
    <t>Southern Rolling Pierre Shale Plains</t>
  </si>
  <si>
    <t>Mixed Sandy and Silty Tableland and Badlands</t>
  </si>
  <si>
    <t>Nebraska Sand Hills</t>
  </si>
  <si>
    <t>Dakota-Nebraska Eroded Tableland</t>
  </si>
  <si>
    <t>67A</t>
  </si>
  <si>
    <t>Central High Plains, Northern Part</t>
  </si>
  <si>
    <t>67B</t>
  </si>
  <si>
    <t>Central High Plains, Southern Part</t>
  </si>
  <si>
    <t>Upper Arkansas Valley Rolling Plains</t>
  </si>
  <si>
    <t>70A</t>
  </si>
  <si>
    <t>Canadian River Plains and Valleys</t>
  </si>
  <si>
    <t>70B</t>
  </si>
  <si>
    <t>Upper Pecos River Valley</t>
  </si>
  <si>
    <t>70C</t>
  </si>
  <si>
    <t>Central New Mexico Highlands</t>
  </si>
  <si>
    <t>70D</t>
  </si>
  <si>
    <t>Southern Desert Foothills</t>
  </si>
  <si>
    <t>Central Nebraska Loess Hills</t>
  </si>
  <si>
    <t>Central High Tableland</t>
  </si>
  <si>
    <t>Rolling Plains and Breaks</t>
  </si>
  <si>
    <t>Central Kansas Sandstone Hills</t>
  </si>
  <si>
    <t>Central Loess Plains</t>
  </si>
  <si>
    <t>Bluestem Hills</t>
  </si>
  <si>
    <t>77A</t>
  </si>
  <si>
    <t>Southern High Plains, Northern Part</t>
  </si>
  <si>
    <t>77B</t>
  </si>
  <si>
    <t>Southern High Plains, Northwestern Part</t>
  </si>
  <si>
    <t>77C</t>
  </si>
  <si>
    <t>Southern High Plains, Southern Part</t>
  </si>
  <si>
    <t>77D</t>
  </si>
  <si>
    <t>Southern High Plains, Southwestern Part</t>
  </si>
  <si>
    <t>77E</t>
  </si>
  <si>
    <t>Southern High Plains, Breaks</t>
  </si>
  <si>
    <t>78A</t>
  </si>
  <si>
    <t>Rolling Limestone Prairie</t>
  </si>
  <si>
    <t>78B</t>
  </si>
  <si>
    <t>Central Rolling Red Plains, Western Part</t>
  </si>
  <si>
    <t>78C</t>
  </si>
  <si>
    <t>Central Rolling Red Plains, Eastern Part</t>
  </si>
  <si>
    <t>Great Bend Sand Plains</t>
  </si>
  <si>
    <t>80A</t>
  </si>
  <si>
    <t>Central Rolling Red Prairies</t>
  </si>
  <si>
    <t>80B</t>
  </si>
  <si>
    <t>Texas North-Central Prairies</t>
  </si>
  <si>
    <t>81A</t>
  </si>
  <si>
    <t>Edwards Plateau, Western Part</t>
  </si>
  <si>
    <t>81B</t>
  </si>
  <si>
    <t>Edwards Plateau, Central Part</t>
  </si>
  <si>
    <t>81C</t>
  </si>
  <si>
    <t>Edwards Plateau, Eastern Part</t>
  </si>
  <si>
    <t>81D</t>
  </si>
  <si>
    <t>Southern Edwards Plateau</t>
  </si>
  <si>
    <t>82A</t>
  </si>
  <si>
    <t>Texas Central Basin</t>
  </si>
  <si>
    <t>82B</t>
  </si>
  <si>
    <t>Wichita Mountains</t>
  </si>
  <si>
    <t>83A</t>
  </si>
  <si>
    <t>Northern Rio Grande Plain</t>
  </si>
  <si>
    <t>83B</t>
  </si>
  <si>
    <t>Western Rio Grande Plain</t>
  </si>
  <si>
    <t>83C</t>
  </si>
  <si>
    <t>Central Rio Grande Plain</t>
  </si>
  <si>
    <t>83D</t>
  </si>
  <si>
    <t>Lower Rio Grande Plain</t>
  </si>
  <si>
    <t>83E</t>
  </si>
  <si>
    <t>Sandsheet Prairie</t>
  </si>
  <si>
    <t>84A</t>
  </si>
  <si>
    <t>North Cross Timbers</t>
  </si>
  <si>
    <t>84B</t>
  </si>
  <si>
    <t>West Cross Timbers</t>
  </si>
  <si>
    <t>84C</t>
  </si>
  <si>
    <t>East Cross Timbers</t>
  </si>
  <si>
    <t>Grand Prairie</t>
  </si>
  <si>
    <t>86A</t>
  </si>
  <si>
    <t>Texas Blackland Prairie, Northern Part</t>
  </si>
  <si>
    <t>86B</t>
  </si>
  <si>
    <t>Texas Blackland Prairie, Southern Part</t>
  </si>
  <si>
    <t>87A</t>
  </si>
  <si>
    <t>Texas Claypan Area, Southern Part</t>
  </si>
  <si>
    <t>87B</t>
  </si>
  <si>
    <t>Texas Claypan Area, Northern Part</t>
  </si>
  <si>
    <t>Northern Minnesota Glacial Lake Basins</t>
  </si>
  <si>
    <t>Wisconsin Central Sands</t>
  </si>
  <si>
    <t>90A</t>
  </si>
  <si>
    <t>Wisconsin and Minnesota Thin Loess and Till, Northern Part</t>
  </si>
  <si>
    <t>90B</t>
  </si>
  <si>
    <t>Wisconsin and Minnesota Thin Loess and Till, Southern Part</t>
  </si>
  <si>
    <t>91A</t>
  </si>
  <si>
    <t>Central Minnesota Sandy Outwash</t>
  </si>
  <si>
    <t>91B</t>
  </si>
  <si>
    <t>Wisconsin and Minnesota Sandy Outwash</t>
  </si>
  <si>
    <t>Superior Lake Plain</t>
  </si>
  <si>
    <t>93A</t>
  </si>
  <si>
    <t>Superior Stony and Rocky Loamy Plains and Hills, Western Part</t>
  </si>
  <si>
    <t>93B</t>
  </si>
  <si>
    <t>Superior Stony and Rocky Loamy Plains and Hills, Eastern Part</t>
  </si>
  <si>
    <t>94A</t>
  </si>
  <si>
    <t>Northern Michigan and Wisconsin Sandy Drift</t>
  </si>
  <si>
    <t>94B</t>
  </si>
  <si>
    <t>Michigan Eastern Upper Peninsula Sandy Drift</t>
  </si>
  <si>
    <t>94C</t>
  </si>
  <si>
    <t>Michigan Northern Lower Peninsula Sandy Drift</t>
  </si>
  <si>
    <t>94D</t>
  </si>
  <si>
    <t>Northern Highland Sandy Drift</t>
  </si>
  <si>
    <t>95A</t>
  </si>
  <si>
    <t>Northeastern Wisconsin Drift Plain</t>
  </si>
  <si>
    <t>95B</t>
  </si>
  <si>
    <t>Southern Wisconsin and Northern Illinois Drift Plain</t>
  </si>
  <si>
    <t>Western Michigan Fruit Belt</t>
  </si>
  <si>
    <t>Southwestern Michigan Fruit and Truck Crop Belt</t>
  </si>
  <si>
    <t>Southern Michigan and Northern Indiana Drift Plain</t>
  </si>
  <si>
    <t>Erie-Huron Lake Plain</t>
  </si>
  <si>
    <t>Ontario-Erie Plain and Finger Lakes Region</t>
  </si>
  <si>
    <t>102A</t>
  </si>
  <si>
    <t>Rolling Till Prairie</t>
  </si>
  <si>
    <t>102B</t>
  </si>
  <si>
    <t>Till Plains</t>
  </si>
  <si>
    <t>102C</t>
  </si>
  <si>
    <t>Loess Uplands</t>
  </si>
  <si>
    <t>Central Iowa and Minnesota Till Prairies</t>
  </si>
  <si>
    <t>Eastern Iowa and Minnesota Till Prairies</t>
  </si>
  <si>
    <t>Northern Mississippi Valley Loess Hills</t>
  </si>
  <si>
    <t>Nebraska and Kansas Loess-Drift Hills</t>
  </si>
  <si>
    <t>107A</t>
  </si>
  <si>
    <t>Iowa and Minnesota Loess Hills</t>
  </si>
  <si>
    <t>107B</t>
  </si>
  <si>
    <t>Iowa and Missouri Deep Loess Hills</t>
  </si>
  <si>
    <t>108A</t>
  </si>
  <si>
    <t>Illinois and Iowa Deep Loess and Drift, Eastern Part</t>
  </si>
  <si>
    <t>108B</t>
  </si>
  <si>
    <t>Illinois and Iowa Deep Loess and Drift, East-Central Part</t>
  </si>
  <si>
    <t>108C</t>
  </si>
  <si>
    <t>Illinois and Iowa Deep Loess and Drift, West-Central Part</t>
  </si>
  <si>
    <t>108D</t>
  </si>
  <si>
    <t>Illinois and Iowa Deep Loess and Drift, Western Part</t>
  </si>
  <si>
    <t>Iowa and Missouri Heavy Till Plain</t>
  </si>
  <si>
    <t>Northern Illinois and Indiana Heavy Till Plain</t>
  </si>
  <si>
    <t>111A</t>
  </si>
  <si>
    <t>Indiana and Ohio Till Plain, Central Part</t>
  </si>
  <si>
    <t>111B</t>
  </si>
  <si>
    <t>Indiana and Ohio Till Plain, Northeastern Part</t>
  </si>
  <si>
    <t>111C</t>
  </si>
  <si>
    <t>Indiana and Ohio Till Plain, Northwestern Part</t>
  </si>
  <si>
    <t>111D</t>
  </si>
  <si>
    <t>Indiana and Ohio Till Plain, Western Part</t>
  </si>
  <si>
    <t>111E</t>
  </si>
  <si>
    <t>Indiana and Ohio Till Plain, Eastern Part</t>
  </si>
  <si>
    <t>Cherokee Prairies</t>
  </si>
  <si>
    <t>Central Claypan Areas</t>
  </si>
  <si>
    <t>114A</t>
  </si>
  <si>
    <t>Southern Illinois and Indiana Thin Loess and Till Plain, Eastern Part</t>
  </si>
  <si>
    <t>114B</t>
  </si>
  <si>
    <t>Southern Illinois and Indiana Thin Loess and Till Plain, Western Part</t>
  </si>
  <si>
    <t>115A</t>
  </si>
  <si>
    <t>Central Mississippi Valley Wooded Slopes, Eastern Part</t>
  </si>
  <si>
    <t>115B</t>
  </si>
  <si>
    <t>Central Mississippi Valley Wooded Slopes, Western Part</t>
  </si>
  <si>
    <t>115C</t>
  </si>
  <si>
    <t>Central Mississippi Valley Wooded Slopes, Northern Part</t>
  </si>
  <si>
    <t>116A</t>
  </si>
  <si>
    <t>Ozark Highland</t>
  </si>
  <si>
    <t>116B</t>
  </si>
  <si>
    <t>Springfield Plain</t>
  </si>
  <si>
    <t>116C</t>
  </si>
  <si>
    <t>St. Francois Knobs and Basins</t>
  </si>
  <si>
    <t>Boston Mountains</t>
  </si>
  <si>
    <t>118A</t>
  </si>
  <si>
    <t>Arkansas Valley and Ridges, Eastern Part</t>
  </si>
  <si>
    <t>118B</t>
  </si>
  <si>
    <t>Arkansas Valley and Ridges, Western Part</t>
  </si>
  <si>
    <t>Ouachita Mountains</t>
  </si>
  <si>
    <t>120A</t>
  </si>
  <si>
    <t>Kentucky and Indiana Sandstone and Shale Hills and Valleys, Southern Part</t>
  </si>
  <si>
    <t>120B</t>
  </si>
  <si>
    <t>Kentucky and Indiana Sandstone and Shale Hills and Valleys, Northwestern Part</t>
  </si>
  <si>
    <t>120C</t>
  </si>
  <si>
    <t>Kentucky and Indiana Sandstone and Shale Hills and Valleys, Northeastern Part</t>
  </si>
  <si>
    <t>Kentucky Bluegrass</t>
  </si>
  <si>
    <t>Highland Rim and Pennyroyal</t>
  </si>
  <si>
    <t>Nashville Basin</t>
  </si>
  <si>
    <t>Western Allegheny Plateau</t>
  </si>
  <si>
    <t>Cumberland Plateau and Mountains</t>
  </si>
  <si>
    <t>Central Allegheny Plateau</t>
  </si>
  <si>
    <t>Eastern Allegheny Plateau and Mountains</t>
  </si>
  <si>
    <t>Southern Appalachian Ridges and Valleys</t>
  </si>
  <si>
    <t>Sand Mountain</t>
  </si>
  <si>
    <t>130A</t>
  </si>
  <si>
    <t>Northern Blue Ridge</t>
  </si>
  <si>
    <t>130B</t>
  </si>
  <si>
    <t>Southern Blue Ridge</t>
  </si>
  <si>
    <t>131A</t>
  </si>
  <si>
    <t>Southern Mississippi River Alluvium</t>
  </si>
  <si>
    <t>131B</t>
  </si>
  <si>
    <t>Arkansas River Alluvium</t>
  </si>
  <si>
    <t>131C</t>
  </si>
  <si>
    <t>Red River Alluvium</t>
  </si>
  <si>
    <t>131D</t>
  </si>
  <si>
    <t>Southern Mississippi River Terraces</t>
  </si>
  <si>
    <t>133A</t>
  </si>
  <si>
    <t>Southern Coastal Plain</t>
  </si>
  <si>
    <t>133B</t>
  </si>
  <si>
    <t>Western Coastal Plain</t>
  </si>
  <si>
    <t>Southern Mississippi Valley Loess</t>
  </si>
  <si>
    <t>135A</t>
  </si>
  <si>
    <t>Alabama and Mississippi Blackland Prairie</t>
  </si>
  <si>
    <t>135B</t>
  </si>
  <si>
    <t>Cretaceous Western Coastal Plain</t>
  </si>
  <si>
    <t>Southern Piedmont</t>
  </si>
  <si>
    <t>Carolina and Georgia Sand Hills</t>
  </si>
  <si>
    <t>North-Central Florida Ridge</t>
  </si>
  <si>
    <t>Lake Erie Glaciated Plateau</t>
  </si>
  <si>
    <t>Glaciated Allegheny Plateau and Catskill Mountains</t>
  </si>
  <si>
    <t>Tughill Plateau</t>
  </si>
  <si>
    <t>St. Lawrence-Champlain Plain</t>
  </si>
  <si>
    <t>Northeastern Mountains</t>
  </si>
  <si>
    <t>144A</t>
  </si>
  <si>
    <t>New England and Eastern New York Upland, Southern Part</t>
  </si>
  <si>
    <t>144B</t>
  </si>
  <si>
    <t>New England and Eastern New York Upland, Northern Part</t>
  </si>
  <si>
    <t>Connecticut Valley</t>
  </si>
  <si>
    <t>Aroostook Area</t>
  </si>
  <si>
    <t>Northern Appalachian Ridges and Valleys</t>
  </si>
  <si>
    <t>Northern Piedmont</t>
  </si>
  <si>
    <t>149A</t>
  </si>
  <si>
    <t>Northern Coastal Plain</t>
  </si>
  <si>
    <t>149B</t>
  </si>
  <si>
    <t>Long Island-Cape Cod Coastal Lowland</t>
  </si>
  <si>
    <t>150A</t>
  </si>
  <si>
    <t>Gulf Coast Prairies</t>
  </si>
  <si>
    <t>150B</t>
  </si>
  <si>
    <t>Gulf Coast Saline Prairies</t>
  </si>
  <si>
    <t>Gulf Coast Marsh</t>
  </si>
  <si>
    <t>152A</t>
  </si>
  <si>
    <t>Eastern Gulf Coast Flatwoods</t>
  </si>
  <si>
    <t>152B</t>
  </si>
  <si>
    <t>Western Gulf Coast Flatwoods</t>
  </si>
  <si>
    <t>153A</t>
  </si>
  <si>
    <t>Atlantic Coast Flatwoods</t>
  </si>
  <si>
    <t>153B</t>
  </si>
  <si>
    <t>Tidewater Area</t>
  </si>
  <si>
    <t>153C</t>
  </si>
  <si>
    <t>Mid-Atlantic Coastal Plain</t>
  </si>
  <si>
    <t>153D</t>
  </si>
  <si>
    <t>Northern Tidewater Area</t>
  </si>
  <si>
    <t>South-Central Florida Ridge</t>
  </si>
  <si>
    <t>Southern Florida Flatwoods</t>
  </si>
  <si>
    <t>156A</t>
  </si>
  <si>
    <t>Florida Everglades and Associated Areas</t>
  </si>
  <si>
    <t>156B</t>
  </si>
  <si>
    <t>Southern Florida Lowlands</t>
  </si>
  <si>
    <t>Arid and Semiarid Low Mountain Slopes</t>
  </si>
  <si>
    <t>Semiarid and Subhumid Low Mountain Slopes</t>
  </si>
  <si>
    <t>159A</t>
  </si>
  <si>
    <t>Humid and Very Humid Volcanic Ash Soils on Low and Intermediate Rolling Mountain Slopes</t>
  </si>
  <si>
    <t>159B</t>
  </si>
  <si>
    <t>Subhumid and Humid Low and Intermediate Mountain Slopes</t>
  </si>
  <si>
    <t>Subhumid and Humid Intermediate and High Mountain Slopes</t>
  </si>
  <si>
    <t>161A</t>
  </si>
  <si>
    <t>Lava Flows and Rock Outcrops</t>
  </si>
  <si>
    <t>161B</t>
  </si>
  <si>
    <t>Semiarid and Subhumid Organic Soils on Lava Flows</t>
  </si>
  <si>
    <t>Humid and Very Humid Organic Soils on Lava Flows</t>
  </si>
  <si>
    <t>Alluvial Fans and Coastal Plains</t>
  </si>
  <si>
    <t>Humid and Very Humid Steep and Very Steep Mountain Slopes</t>
  </si>
  <si>
    <t>Subhumid Intermediate Mountain Slopes</t>
  </si>
  <si>
    <t>Very Stony Land and Rock Land</t>
  </si>
  <si>
    <t>Humid Oxidic Soils on Low and Intermediate Rolling Mountain Slopes</t>
  </si>
  <si>
    <t>Stratovolcanoes of the Mariana Islands</t>
  </si>
  <si>
    <t>High Limestone Plateaus of the Mariana Islands</t>
  </si>
  <si>
    <t>Volcanic Highlands of the Mariana Islands</t>
  </si>
  <si>
    <t>Volcanic Islands of Western Micronesia</t>
  </si>
  <si>
    <t>Low Limestone Islands of Western Micronesia</t>
  </si>
  <si>
    <t>Volcanic Islands of Central and  Eastern Micronesia</t>
  </si>
  <si>
    <t>Coral Atolls of Micronesia</t>
  </si>
  <si>
    <t>Volcanic Islands of American Samoa</t>
  </si>
  <si>
    <t>Alexander Archipelago-Gulf of Alaska Coast</t>
  </si>
  <si>
    <t>Kodiak Archipelago</t>
  </si>
  <si>
    <t>Southern Alaska Coastal Mountains</t>
  </si>
  <si>
    <t>Cook Inlet Mountains</t>
  </si>
  <si>
    <t>Cook Inlet Lowlands</t>
  </si>
  <si>
    <t>Southern Alaska Peninsula Mountains</t>
  </si>
  <si>
    <t>Aleutian Islands-Western Alaska Peninsula</t>
  </si>
  <si>
    <t>Copper River Basin</t>
  </si>
  <si>
    <t>Interior Alaska Mountains</t>
  </si>
  <si>
    <t>Interior Alaska Lowlands</t>
  </si>
  <si>
    <t>Yukon-Kuskokwim Highlands</t>
  </si>
  <si>
    <t>Interior Alaska Highlands</t>
  </si>
  <si>
    <t>Yukon Flats Lowlands</t>
  </si>
  <si>
    <t>Upper Kobuk and Koyukuk Hills and Valleys</t>
  </si>
  <si>
    <t>Interior Brooks Range Mountains</t>
  </si>
  <si>
    <t>Northern Alaska Peninsula Mountains</t>
  </si>
  <si>
    <t>Bristol Bay-Northern Alaska Peninsula Lowlands</t>
  </si>
  <si>
    <t>Ahklun Mountains</t>
  </si>
  <si>
    <t>Yukon-Kuskokwin Coastal Plain</t>
  </si>
  <si>
    <t>Northern Bering Sea Islands</t>
  </si>
  <si>
    <t>Nulato Hills-Southern Seward Peninsula Highlands</t>
  </si>
  <si>
    <t>Seward Peninsula Highlands</t>
  </si>
  <si>
    <t>Northern Seward Peninsula-Selawik Lowlands</t>
  </si>
  <si>
    <t>Western Brooks Range Mountains, Foothills, and Valleys</t>
  </si>
  <si>
    <t>Northern Brooks Range Mountains</t>
  </si>
  <si>
    <t>Arctic Foothills</t>
  </si>
  <si>
    <t>Arctic Coastal Plain</t>
  </si>
  <si>
    <t>Humid Mountains and Valleys</t>
  </si>
  <si>
    <t>Semiarid Mountains and Valleys</t>
  </si>
  <si>
    <t>Humid Coastal Plains</t>
  </si>
  <si>
    <t>Semiarid Coastal Plains</t>
  </si>
  <si>
    <t>State Abbreviation</t>
  </si>
  <si>
    <t>State Name</t>
  </si>
  <si>
    <t>County Name</t>
  </si>
  <si>
    <t>2015 Eligible</t>
  </si>
  <si>
    <r>
      <t>2015 DF</t>
    </r>
    <r>
      <rPr>
        <b/>
        <vertAlign val="subscript"/>
        <sz val="10"/>
        <color theme="0"/>
        <rFont val="Calibri"/>
        <family val="2"/>
        <scheme val="minor"/>
      </rPr>
      <t>conv</t>
    </r>
  </si>
  <si>
    <t>2017 Eligible</t>
  </si>
  <si>
    <r>
      <t>2017 DF</t>
    </r>
    <r>
      <rPr>
        <b/>
        <vertAlign val="subscript"/>
        <sz val="10"/>
        <color theme="0"/>
        <rFont val="Calibri"/>
        <family val="2"/>
        <scheme val="minor"/>
      </rPr>
      <t>conv</t>
    </r>
  </si>
  <si>
    <t>Leaching?</t>
  </si>
  <si>
    <t>AL</t>
  </si>
  <si>
    <t>Alabama</t>
  </si>
  <si>
    <t>Autauga</t>
  </si>
  <si>
    <t>01001</t>
  </si>
  <si>
    <t>Pass</t>
  </si>
  <si>
    <t>Baldwin</t>
  </si>
  <si>
    <t>01003</t>
  </si>
  <si>
    <t>Barbour</t>
  </si>
  <si>
    <t>01005</t>
  </si>
  <si>
    <t>Fail</t>
  </si>
  <si>
    <t>N/A</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</si>
  <si>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</si>
  <si>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</si>
  <si>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</si>
  <si>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</si>
  <si>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</si>
  <si>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</si>
  <si>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</si>
  <si>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</si>
  <si>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</si>
  <si>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</si>
  <si>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</si>
  <si>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</si>
  <si>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</si>
  <si>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</si>
  <si>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</si>
  <si>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</si>
  <si>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</si>
  <si>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</si>
  <si>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</si>
  <si>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</si>
  <si>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</si>
  <si>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</si>
  <si>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</si>
  <si>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</si>
  <si>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</si>
  <si>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</si>
  <si>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</si>
  <si>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</si>
  <si>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</si>
  <si>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</si>
  <si>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</si>
  <si>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</si>
  <si>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</si>
  <si>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</si>
  <si>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</si>
  <si>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</si>
  <si>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</si>
  <si>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</si>
  <si>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</si>
  <si>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</si>
  <si>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</si>
  <si>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</si>
  <si>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</si>
  <si>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</si>
  <si>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</si>
  <si>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</si>
  <si>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</si>
  <si>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</si>
  <si>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</si>
  <si>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</si>
  <si>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</si>
  <si>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</si>
  <si>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</si>
  <si>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</si>
  <si>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</si>
  <si>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</si>
  <si>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</si>
  <si>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</si>
  <si>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</si>
  <si>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</si>
  <si>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</si>
  <si>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</si>
  <si>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</si>
  <si>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</si>
  <si>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</si>
  <si>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</si>
  <si>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</si>
  <si>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</si>
  <si>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</si>
  <si>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</si>
  <si>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</si>
  <si>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</si>
  <si>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</si>
  <si>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</si>
  <si>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</si>
  <si>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</si>
  <si>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</si>
  <si>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</si>
  <si>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</si>
  <si>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</si>
  <si>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</si>
  <si>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</si>
  <si>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</si>
  <si>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</si>
  <si>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</si>
  <si>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</si>
  <si>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</si>
  <si>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</si>
  <si>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</si>
  <si>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</si>
  <si>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</si>
  <si>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</si>
  <si>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</si>
  <si>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</si>
  <si>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</si>
  <si>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</si>
  <si>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</si>
  <si>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</si>
  <si>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</si>
  <si>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</si>
  <si>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</si>
  <si>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</si>
  <si>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</si>
  <si>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</si>
  <si>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</si>
  <si>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</si>
  <si>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</si>
  <si>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</si>
  <si>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St. Clair</t>
  </si>
  <si>
    <t>01115</t>
  </si>
  <si>
    <t>Shelby</t>
  </si>
  <si>
    <t>01117</t>
  </si>
  <si>
    <t>Sumter</t>
  </si>
  <si>
    <t>01119</t>
  </si>
  <si>
    <t>Talladega</t>
  </si>
  <si>
    <t>01121</t>
  </si>
  <si>
    <t>Tallapoosa</t>
  </si>
  <si>
    <t>01123</t>
  </si>
  <si>
    <t>Tuscaloosa</t>
  </si>
  <si>
    <t>01125</t>
  </si>
  <si>
    <t>Walker</t>
  </si>
  <si>
    <t>01127</t>
  </si>
  <si>
    <t>Washington</t>
  </si>
  <si>
    <t>01129</t>
  </si>
  <si>
    <t>Wilcox</t>
  </si>
  <si>
    <t>01131</t>
  </si>
  <si>
    <t>Winston</t>
  </si>
  <si>
    <t>01133</t>
  </si>
  <si>
    <t>AZ</t>
  </si>
  <si>
    <t>Arizona</t>
  </si>
  <si>
    <t>Apache</t>
  </si>
  <si>
    <t>04001</t>
  </si>
  <si>
    <t>No Data</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</si>
  <si>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</si>
  <si>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</si>
  <si>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</si>
  <si>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</si>
  <si>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</si>
  <si>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</si>
  <si>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</si>
  <si>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</si>
  <si>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</si>
  <si>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</si>
  <si>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</si>
  <si>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</si>
  <si>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</si>
  <si>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</si>
  <si>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</si>
  <si>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</si>
  <si>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</si>
  <si>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</si>
  <si>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</si>
  <si>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</si>
  <si>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</si>
  <si>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</si>
  <si>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</si>
  <si>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</si>
  <si>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</si>
  <si>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</si>
  <si>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</si>
  <si>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</si>
  <si>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AR</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</si>
  <si>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</si>
  <si>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</si>
  <si>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</si>
  <si>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</si>
  <si>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</si>
  <si>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</si>
  <si>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</si>
  <si>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</si>
  <si>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</si>
  <si>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</si>
  <si>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</si>
  <si>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</si>
  <si>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</si>
  <si>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</si>
  <si>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</si>
  <si>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</si>
  <si>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</si>
  <si>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</si>
  <si>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</si>
  <si>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</si>
  <si>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</si>
  <si>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</si>
  <si>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</si>
  <si>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</si>
  <si>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</si>
  <si>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</si>
  <si>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</si>
  <si>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</si>
  <si>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</si>
  <si>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</si>
  <si>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</si>
  <si>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</si>
  <si>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</si>
  <si>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</si>
  <si>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</si>
  <si>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</si>
  <si>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</si>
  <si>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</si>
  <si>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</si>
  <si>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</si>
  <si>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</si>
  <si>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</si>
  <si>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</si>
  <si>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</si>
  <si>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</si>
  <si>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</si>
  <si>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</si>
  <si>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</si>
  <si>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</si>
  <si>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</si>
  <si>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</si>
  <si>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</si>
  <si>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</si>
  <si>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</si>
  <si>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</si>
  <si>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</si>
  <si>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</si>
  <si>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</si>
  <si>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</si>
  <si>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</si>
  <si>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</si>
  <si>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</si>
  <si>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</si>
  <si>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</si>
  <si>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</si>
  <si>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</si>
  <si>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</si>
  <si>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</si>
  <si>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</si>
  <si>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</si>
  <si>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</si>
  <si>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</si>
  <si>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</si>
  <si>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</si>
  <si>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</si>
  <si>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</si>
  <si>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</si>
  <si>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</si>
  <si>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</si>
  <si>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</si>
  <si>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</si>
  <si>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</si>
  <si>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</si>
  <si>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</si>
  <si>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</si>
  <si>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</si>
  <si>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</si>
  <si>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</si>
  <si>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</si>
  <si>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</si>
  <si>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</si>
  <si>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</si>
  <si>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</si>
  <si>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</si>
  <si>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</si>
  <si>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</si>
  <si>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</si>
  <si>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</si>
  <si>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</si>
  <si>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</si>
  <si>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</si>
  <si>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</si>
  <si>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</si>
  <si>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</si>
  <si>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</si>
  <si>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St. Francis</t>
  </si>
  <si>
    <t>05123</t>
  </si>
  <si>
    <t>Saline</t>
  </si>
  <si>
    <t>05125</t>
  </si>
  <si>
    <t>Scott</t>
  </si>
  <si>
    <t>05127</t>
  </si>
  <si>
    <t>Searcy</t>
  </si>
  <si>
    <t>05129</t>
  </si>
  <si>
    <t>Sebastian</t>
  </si>
  <si>
    <t>05131</t>
  </si>
  <si>
    <t>Sevier</t>
  </si>
  <si>
    <t>05133</t>
  </si>
  <si>
    <t>Sharp</t>
  </si>
  <si>
    <t>05135</t>
  </si>
  <si>
    <t>Stone</t>
  </si>
  <si>
    <t>05137</t>
  </si>
  <si>
    <t>Union</t>
  </si>
  <si>
    <t>05139</t>
  </si>
  <si>
    <t>Van Buren</t>
  </si>
  <si>
    <t>05141</t>
  </si>
  <si>
    <t>05143</t>
  </si>
  <si>
    <t>White</t>
  </si>
  <si>
    <t>05145</t>
  </si>
  <si>
    <t>Woodruff</t>
  </si>
  <si>
    <t>05147</t>
  </si>
  <si>
    <t>Yell</t>
  </si>
  <si>
    <t>05149</t>
  </si>
  <si>
    <t>CA</t>
  </si>
  <si>
    <t>California</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</si>
  <si>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</si>
  <si>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</si>
  <si>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</si>
  <si>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</si>
  <si>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</si>
  <si>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</si>
  <si>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</si>
  <si>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</si>
  <si>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</si>
  <si>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</si>
  <si>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</si>
  <si>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</si>
  <si>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</si>
  <si>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</si>
  <si>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</si>
  <si>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</si>
  <si>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</si>
  <si>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</si>
  <si>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</si>
  <si>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</si>
  <si>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</si>
  <si>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</si>
  <si>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</si>
  <si>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</si>
  <si>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</si>
  <si>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</si>
  <si>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</si>
  <si>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</si>
  <si>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</si>
  <si>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</si>
  <si>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</si>
  <si>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</si>
  <si>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</si>
  <si>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</si>
  <si>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</si>
  <si>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</si>
  <si>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</si>
  <si>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</si>
  <si>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</si>
  <si>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</si>
  <si>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</si>
  <si>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</si>
  <si>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</si>
  <si>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</si>
  <si>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</si>
  <si>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</si>
  <si>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</si>
  <si>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</si>
  <si>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</si>
  <si>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</si>
  <si>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</si>
  <si>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</si>
  <si>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</si>
  <si>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</si>
  <si>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</si>
  <si>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</si>
  <si>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</si>
  <si>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</si>
  <si>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</si>
  <si>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</si>
  <si>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</si>
  <si>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</si>
  <si>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</si>
  <si>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</si>
  <si>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</si>
  <si>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</si>
  <si>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</si>
  <si>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</si>
  <si>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</si>
  <si>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</si>
  <si>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</si>
  <si>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</si>
  <si>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</si>
  <si>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</si>
  <si>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</si>
  <si>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</si>
  <si>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</si>
  <si>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</si>
  <si>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</si>
  <si>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</si>
  <si>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</si>
  <si>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</si>
  <si>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</si>
  <si>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</si>
  <si>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</si>
  <si>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</si>
  <si>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</si>
  <si>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</si>
  <si>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</si>
  <si>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</si>
  <si>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</si>
  <si>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</si>
  <si>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</si>
  <si>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</si>
  <si>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</si>
  <si>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</si>
  <si>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</si>
  <si>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</si>
  <si>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</si>
  <si>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</si>
  <si>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</si>
  <si>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</si>
  <si>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</si>
  <si>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</si>
  <si>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</si>
  <si>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</si>
  <si>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</si>
  <si>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</si>
  <si>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</si>
  <si>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</si>
  <si>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</si>
  <si>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</si>
  <si>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</si>
  <si>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</si>
  <si>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CO</t>
  </si>
  <si>
    <t>Colorado</t>
  </si>
  <si>
    <t>Adams</t>
  </si>
  <si>
    <t>08001</t>
  </si>
  <si>
    <t>Alamosa</t>
  </si>
  <si>
    <t>08003</t>
  </si>
  <si>
    <t>Arapahoe</t>
  </si>
  <si>
    <t>08005</t>
  </si>
  <si>
    <t>Archuleta</t>
  </si>
  <si>
    <t>08007</t>
  </si>
  <si>
    <t>Baca</t>
  </si>
  <si>
    <t>08009</t>
  </si>
  <si>
    <t>Bent</t>
  </si>
  <si>
    <t>08011</t>
  </si>
  <si>
    <t>Boulder</t>
  </si>
  <si>
    <t>08013</t>
  </si>
  <si>
    <t>Broomfield</t>
  </si>
  <si>
    <t>08014</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</si>
  <si>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</si>
  <si>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</si>
  <si>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</si>
  <si>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</si>
  <si>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</si>
  <si>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</si>
  <si>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</si>
  <si>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</si>
  <si>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</si>
  <si>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</si>
  <si>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</si>
  <si>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</si>
  <si>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</si>
  <si>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</si>
  <si>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</si>
  <si>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</si>
  <si>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</si>
  <si>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</si>
  <si>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</si>
  <si>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</si>
  <si>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</si>
  <si>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</si>
  <si>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</si>
  <si>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</si>
  <si>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Elbert</t>
  </si>
  <si>
    <t>08039</t>
  </si>
  <si>
    <t>El Paso</t>
  </si>
  <si>
    <t>08041</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</si>
  <si>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</si>
  <si>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</si>
  <si>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</si>
  <si>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</si>
  <si>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</si>
  <si>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</si>
  <si>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</si>
  <si>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</si>
  <si>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</si>
  <si>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</si>
  <si>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</si>
  <si>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</si>
  <si>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</si>
  <si>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</si>
  <si>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</si>
  <si>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</si>
  <si>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</si>
  <si>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</si>
  <si>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</si>
  <si>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</si>
  <si>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08065</t>
  </si>
  <si>
    <t>La Plata</t>
  </si>
  <si>
    <t>08067</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</si>
  <si>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</si>
  <si>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</si>
  <si>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</si>
  <si>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</si>
  <si>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</si>
  <si>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</si>
  <si>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</si>
  <si>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</si>
  <si>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</si>
  <si>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</si>
  <si>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</si>
  <si>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</si>
  <si>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</si>
  <si>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</si>
  <si>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</si>
  <si>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</si>
  <si>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</si>
  <si>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</si>
  <si>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</si>
  <si>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</si>
  <si>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</si>
  <si>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</si>
  <si>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</si>
  <si>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</si>
  <si>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</si>
  <si>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</si>
  <si>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</si>
  <si>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</si>
  <si>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</si>
  <si>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</si>
  <si>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</si>
  <si>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</si>
  <si>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</si>
  <si>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</si>
  <si>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</si>
  <si>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</si>
  <si>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</si>
  <si>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</si>
  <si>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</si>
  <si>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</si>
  <si>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</si>
  <si>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</si>
  <si>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</si>
  <si>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</si>
  <si>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</si>
  <si>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</si>
  <si>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</si>
  <si>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</si>
  <si>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</si>
  <si>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</si>
  <si>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</si>
  <si>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</si>
  <si>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CT</t>
  </si>
  <si>
    <t>Connecticut</t>
  </si>
  <si>
    <t>Fairfield</t>
  </si>
  <si>
    <t>09001</t>
  </si>
  <si>
    <t>Hartford</t>
  </si>
  <si>
    <t>09003</t>
  </si>
  <si>
    <t>Litchfield</t>
  </si>
  <si>
    <t>09005</t>
  </si>
  <si>
    <t>Middlesex</t>
  </si>
  <si>
    <t>09007</t>
  </si>
  <si>
    <t>New Haven</t>
  </si>
  <si>
    <t>09009</t>
  </si>
  <si>
    <t>New London</t>
  </si>
  <si>
    <t>09011</t>
  </si>
  <si>
    <t>Tolland</t>
  </si>
  <si>
    <t>09013</t>
  </si>
  <si>
    <t>Windham</t>
  </si>
  <si>
    <t>09015</t>
  </si>
  <si>
    <t>DE</t>
  </si>
  <si>
    <t>Delaware</t>
  </si>
  <si>
    <t>Kent</t>
  </si>
  <si>
    <t>10001</t>
  </si>
  <si>
    <t>New Castle</t>
  </si>
  <si>
    <t>10003</t>
  </si>
  <si>
    <t>Sussex</t>
  </si>
  <si>
    <t>10005</t>
  </si>
  <si>
    <t>FL</t>
  </si>
  <si>
    <t>Florida</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</si>
  <si>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</si>
  <si>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</si>
  <si>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</si>
  <si>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</si>
  <si>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</si>
  <si>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</si>
  <si>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</si>
  <si>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</si>
  <si>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</si>
  <si>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</si>
  <si>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</si>
  <si>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</si>
  <si>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</si>
  <si>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</si>
  <si>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</si>
  <si>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</si>
  <si>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</si>
  <si>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</si>
  <si>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</si>
  <si>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</si>
  <si>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</si>
  <si>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DeSoto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</si>
  <si>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</si>
  <si>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</si>
  <si>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</si>
  <si>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</si>
  <si>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</si>
  <si>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</si>
  <si>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</si>
  <si>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</si>
  <si>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</si>
  <si>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</si>
  <si>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</si>
  <si>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</si>
  <si>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</si>
  <si>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</si>
  <si>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</si>
  <si>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</si>
  <si>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</si>
  <si>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</si>
  <si>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</si>
  <si>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</si>
  <si>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</si>
  <si>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</si>
  <si>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</si>
  <si>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</si>
  <si>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</si>
  <si>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</si>
  <si>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</si>
  <si>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</si>
  <si>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</si>
  <si>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</si>
  <si>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</si>
  <si>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</si>
  <si>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</si>
  <si>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</si>
  <si>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</si>
  <si>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</si>
  <si>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</si>
  <si>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</si>
  <si>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</si>
  <si>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</si>
  <si>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</si>
  <si>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</si>
  <si>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</si>
  <si>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</si>
  <si>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</si>
  <si>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</si>
  <si>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</si>
  <si>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</si>
  <si>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</si>
  <si>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</si>
  <si>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</si>
  <si>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</si>
  <si>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</si>
  <si>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</si>
  <si>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</si>
  <si>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</si>
  <si>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</si>
  <si>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</si>
  <si>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</si>
  <si>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</si>
  <si>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</si>
  <si>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</si>
  <si>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</si>
  <si>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</si>
  <si>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</si>
  <si>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</si>
  <si>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</si>
  <si>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</si>
  <si>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</si>
  <si>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</si>
  <si>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</si>
  <si>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St. Johns</t>
  </si>
  <si>
    <t>12109</t>
  </si>
  <si>
    <t>St. Lucie</t>
  </si>
  <si>
    <t>12111</t>
  </si>
  <si>
    <t>Santa Rosa</t>
  </si>
  <si>
    <t>12113</t>
  </si>
  <si>
    <t>Sarasota</t>
  </si>
  <si>
    <t>12115</t>
  </si>
  <si>
    <t>Seminole</t>
  </si>
  <si>
    <t>12117</t>
  </si>
  <si>
    <t>12119</t>
  </si>
  <si>
    <t>Suwannee</t>
  </si>
  <si>
    <t>12121</t>
  </si>
  <si>
    <t>Taylor</t>
  </si>
  <si>
    <t>12123</t>
  </si>
  <si>
    <t>12125</t>
  </si>
  <si>
    <t>Volusia</t>
  </si>
  <si>
    <t>12127</t>
  </si>
  <si>
    <t>Wakulla</t>
  </si>
  <si>
    <t>12129</t>
  </si>
  <si>
    <t>Walton</t>
  </si>
  <si>
    <t>12131</t>
  </si>
  <si>
    <t>12133</t>
  </si>
  <si>
    <t>GA</t>
  </si>
  <si>
    <t>Georgia</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</si>
  <si>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</si>
  <si>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</si>
  <si>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</si>
  <si>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</si>
  <si>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</si>
  <si>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</si>
  <si>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</si>
  <si>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</si>
  <si>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</si>
  <si>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</si>
  <si>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</si>
  <si>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</si>
  <si>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</si>
  <si>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</si>
  <si>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</si>
  <si>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</si>
  <si>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</si>
  <si>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</si>
  <si>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</si>
  <si>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</si>
  <si>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</si>
  <si>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</si>
  <si>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</si>
  <si>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</si>
  <si>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</si>
  <si>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</si>
  <si>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</si>
  <si>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</si>
  <si>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</si>
  <si>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</si>
  <si>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</si>
  <si>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</si>
  <si>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</si>
  <si>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</si>
  <si>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</si>
  <si>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</si>
  <si>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</si>
  <si>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</si>
  <si>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</si>
  <si>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</si>
  <si>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</si>
  <si>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</si>
  <si>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</si>
  <si>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</si>
  <si>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</si>
  <si>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</si>
  <si>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</si>
  <si>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</si>
  <si>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</si>
  <si>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</si>
  <si>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</si>
  <si>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</si>
  <si>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</si>
  <si>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</si>
  <si>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</si>
  <si>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</si>
  <si>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</si>
  <si>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</si>
  <si>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</si>
  <si>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</si>
  <si>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</si>
  <si>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</si>
  <si>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</si>
  <si>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</si>
  <si>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</si>
  <si>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</si>
  <si>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</si>
  <si>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</si>
  <si>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</si>
  <si>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Dade</t>
  </si>
  <si>
    <t>13083</t>
  </si>
  <si>
    <t>Dawson</t>
  </si>
  <si>
    <t>13085</t>
  </si>
  <si>
    <t>Decatur</t>
  </si>
  <si>
    <t>13087</t>
  </si>
  <si>
    <t>13089</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</si>
  <si>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</si>
  <si>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</si>
  <si>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</si>
  <si>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</si>
  <si>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</si>
  <si>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</si>
  <si>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</si>
  <si>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</si>
  <si>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</si>
  <si>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</si>
  <si>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</si>
  <si>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</si>
  <si>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</si>
  <si>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</si>
  <si>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</si>
  <si>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</si>
  <si>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</si>
  <si>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</si>
  <si>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</si>
  <si>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</si>
  <si>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</si>
  <si>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</si>
  <si>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</si>
  <si>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</si>
  <si>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</si>
  <si>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</si>
  <si>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</si>
  <si>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</si>
  <si>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</si>
  <si>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</si>
  <si>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</si>
  <si>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</si>
  <si>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</si>
  <si>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</si>
  <si>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</si>
  <si>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</si>
  <si>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</si>
  <si>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</si>
  <si>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</si>
  <si>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</si>
  <si>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</si>
  <si>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</si>
  <si>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</si>
  <si>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</si>
  <si>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</si>
  <si>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</si>
  <si>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</si>
  <si>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</si>
  <si>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</si>
  <si>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</si>
  <si>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</si>
  <si>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</si>
  <si>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</si>
  <si>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</si>
  <si>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</si>
  <si>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</si>
  <si>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</si>
  <si>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</si>
  <si>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</si>
  <si>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</si>
  <si>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</si>
  <si>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</si>
  <si>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</si>
  <si>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</si>
  <si>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</si>
  <si>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</si>
  <si>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</si>
  <si>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</si>
  <si>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</si>
  <si>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</si>
  <si>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</si>
  <si>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</si>
  <si>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</si>
  <si>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</si>
  <si>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</si>
  <si>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</si>
  <si>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</si>
  <si>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</si>
  <si>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</si>
  <si>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</si>
  <si>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</si>
  <si>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</si>
  <si>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McDuffie</t>
  </si>
  <si>
    <t>13189</t>
  </si>
  <si>
    <t>McIntosh</t>
  </si>
  <si>
    <t>13191</t>
  </si>
  <si>
    <t>13193</t>
  </si>
  <si>
    <t>13195</t>
  </si>
  <si>
    <t>13197</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</si>
  <si>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</si>
  <si>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</si>
  <si>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</si>
  <si>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</si>
  <si>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</si>
  <si>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</si>
  <si>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</si>
  <si>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</si>
  <si>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</si>
  <si>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</si>
  <si>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</si>
  <si>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</si>
  <si>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</si>
  <si>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</si>
  <si>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</si>
  <si>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</si>
  <si>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</si>
  <si>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</si>
  <si>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</si>
  <si>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</si>
  <si>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</si>
  <si>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</si>
  <si>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</si>
  <si>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</si>
  <si>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</si>
  <si>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</si>
  <si>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</si>
  <si>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</si>
  <si>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</si>
  <si>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</si>
  <si>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</si>
  <si>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</si>
  <si>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</si>
  <si>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</si>
  <si>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</si>
  <si>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</si>
  <si>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</si>
  <si>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</si>
  <si>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</si>
  <si>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</si>
  <si>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</si>
  <si>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</si>
  <si>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</si>
  <si>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</si>
  <si>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</si>
  <si>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</si>
  <si>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</si>
  <si>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</si>
  <si>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</si>
  <si>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</si>
  <si>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</si>
  <si>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</si>
  <si>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</si>
  <si>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</si>
  <si>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</si>
  <si>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</si>
  <si>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</si>
  <si>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</si>
  <si>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</si>
  <si>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</si>
  <si>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</si>
  <si>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</si>
  <si>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</si>
  <si>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</si>
  <si>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</si>
  <si>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</si>
  <si>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</si>
  <si>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</si>
  <si>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</si>
  <si>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</si>
  <si>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</si>
  <si>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</si>
  <si>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</si>
  <si>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</si>
  <si>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</si>
  <si>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</si>
  <si>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</si>
  <si>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</si>
  <si>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</si>
  <si>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</si>
  <si>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</si>
  <si>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</si>
  <si>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</si>
  <si>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</si>
  <si>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</si>
  <si>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</si>
  <si>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</si>
  <si>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</si>
  <si>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</si>
  <si>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</si>
  <si>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</si>
  <si>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</si>
  <si>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</si>
  <si>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</si>
  <si>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</si>
  <si>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</si>
  <si>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</si>
  <si>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</si>
  <si>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</si>
  <si>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</si>
  <si>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</si>
  <si>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</si>
  <si>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ID</t>
  </si>
  <si>
    <t>Idaho</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</si>
  <si>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</si>
  <si>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</si>
  <si>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</si>
  <si>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</si>
  <si>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</si>
  <si>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</si>
  <si>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</si>
  <si>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</si>
  <si>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</si>
  <si>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</si>
  <si>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</si>
  <si>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</si>
  <si>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</si>
  <si>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</si>
  <si>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</si>
  <si>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</si>
  <si>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</si>
  <si>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</si>
  <si>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</si>
  <si>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</si>
  <si>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</si>
  <si>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</si>
  <si>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</si>
  <si>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</si>
  <si>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</si>
  <si>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</si>
  <si>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</si>
  <si>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</si>
  <si>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</si>
  <si>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</si>
  <si>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</si>
  <si>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</si>
  <si>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</si>
  <si>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</si>
  <si>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</si>
  <si>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</si>
  <si>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</si>
  <si>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</si>
  <si>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</si>
  <si>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</si>
  <si>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</si>
  <si>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</si>
  <si>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</si>
  <si>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</si>
  <si>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</si>
  <si>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</si>
  <si>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</si>
  <si>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</si>
  <si>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</si>
  <si>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</si>
  <si>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</si>
  <si>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</si>
  <si>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</si>
  <si>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</si>
  <si>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</si>
  <si>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</si>
  <si>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</si>
  <si>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</si>
  <si>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</si>
  <si>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</si>
  <si>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</si>
  <si>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</si>
  <si>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</si>
  <si>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</si>
  <si>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</si>
  <si>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</si>
  <si>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</si>
  <si>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</si>
  <si>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</si>
  <si>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</si>
  <si>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</si>
  <si>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</si>
  <si>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</si>
  <si>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</si>
  <si>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</si>
  <si>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</si>
  <si>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IL</t>
  </si>
  <si>
    <t>Illinois</t>
  </si>
  <si>
    <t>17001</t>
  </si>
  <si>
    <t>Alexander</t>
  </si>
  <si>
    <t>17003</t>
  </si>
  <si>
    <t>Bond</t>
  </si>
  <si>
    <t>17005</t>
  </si>
  <si>
    <t>17007</t>
  </si>
  <si>
    <t>Brown</t>
  </si>
  <si>
    <t>17009</t>
  </si>
  <si>
    <t>Bureau</t>
  </si>
  <si>
    <t>17011</t>
  </si>
  <si>
    <t>17013</t>
  </si>
  <si>
    <t>17015</t>
  </si>
  <si>
    <t>Cass</t>
  </si>
  <si>
    <t>17017</t>
  </si>
  <si>
    <t>Champaign</t>
  </si>
  <si>
    <t>17019</t>
  </si>
  <si>
    <t>Christian</t>
  </si>
  <si>
    <t>17021</t>
  </si>
  <si>
    <t>17023</t>
  </si>
  <si>
    <t>17025</t>
  </si>
  <si>
    <t>Clinton</t>
  </si>
  <si>
    <t>17027</t>
  </si>
  <si>
    <t>Coles</t>
  </si>
  <si>
    <t>17029</t>
  </si>
  <si>
    <t>17031</t>
  </si>
  <si>
    <t>17033</t>
  </si>
  <si>
    <t>Cumberland</t>
  </si>
  <si>
    <t>17035</t>
  </si>
  <si>
    <t>17037</t>
  </si>
  <si>
    <t>De Witt</t>
  </si>
  <si>
    <t>17039</t>
  </si>
  <si>
    <t>17041</t>
  </si>
  <si>
    <t>DuPage</t>
  </si>
  <si>
    <t>17043</t>
  </si>
  <si>
    <t>Edgar</t>
  </si>
  <si>
    <t>17045</t>
  </si>
  <si>
    <t>Edwards</t>
  </si>
  <si>
    <t>17047</t>
  </si>
  <si>
    <t>17049</t>
  </si>
  <si>
    <t>17051</t>
  </si>
  <si>
    <t>Ford</t>
  </si>
  <si>
    <t>17053</t>
  </si>
  <si>
    <t>17055</t>
  </si>
  <si>
    <t>17057</t>
  </si>
  <si>
    <t>Gallatin</t>
  </si>
  <si>
    <t>17059</t>
  </si>
  <si>
    <t>17061</t>
  </si>
  <si>
    <t>Grundy</t>
  </si>
  <si>
    <t>17063</t>
  </si>
  <si>
    <t>17065</t>
  </si>
  <si>
    <t>17067</t>
  </si>
  <si>
    <t>Hardin</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</si>
  <si>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</si>
  <si>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</si>
  <si>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</si>
  <si>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</si>
  <si>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</si>
  <si>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</si>
  <si>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</si>
  <si>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</si>
  <si>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</si>
  <si>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</si>
  <si>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</si>
  <si>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</si>
  <si>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</si>
  <si>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</si>
  <si>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</si>
  <si>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</si>
  <si>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</si>
  <si>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</si>
  <si>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</si>
  <si>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</si>
  <si>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</si>
  <si>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</si>
  <si>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17097</t>
  </si>
  <si>
    <t>LaSalle</t>
  </si>
  <si>
    <t>17099</t>
  </si>
  <si>
    <t>17101</t>
  </si>
  <si>
    <t>17103</t>
  </si>
  <si>
    <t>Livingston</t>
  </si>
  <si>
    <t>17105</t>
  </si>
  <si>
    <t>17107</t>
  </si>
  <si>
    <t>McDonough</t>
  </si>
  <si>
    <t>17109</t>
  </si>
  <si>
    <t>McHenry</t>
  </si>
  <si>
    <t>17111</t>
  </si>
  <si>
    <t>McLean</t>
  </si>
  <si>
    <t>17113</t>
  </si>
  <si>
    <t>17115</t>
  </si>
  <si>
    <t>Macoupin</t>
  </si>
  <si>
    <t>17117</t>
  </si>
  <si>
    <t>17119</t>
  </si>
  <si>
    <t>17121</t>
  </si>
  <si>
    <t>17123</t>
  </si>
  <si>
    <t>Mason</t>
  </si>
  <si>
    <t>17125</t>
  </si>
  <si>
    <t>Massac</t>
  </si>
  <si>
    <t>17127</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</si>
  <si>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</si>
  <si>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</si>
  <si>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</si>
  <si>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</si>
  <si>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</si>
  <si>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</si>
  <si>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</si>
  <si>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</si>
  <si>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</si>
  <si>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</si>
  <si>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</si>
  <si>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</si>
  <si>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</si>
  <si>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</si>
  <si>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</si>
  <si>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</si>
  <si>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</si>
  <si>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</si>
  <si>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</si>
  <si>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</si>
  <si>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</si>
  <si>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</si>
  <si>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</si>
  <si>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</si>
  <si>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</si>
  <si>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17163</t>
  </si>
  <si>
    <t>17165</t>
  </si>
  <si>
    <t>Sangamon</t>
  </si>
  <si>
    <t>17167</t>
  </si>
  <si>
    <t>Schuyler</t>
  </si>
  <si>
    <t>17169</t>
  </si>
  <si>
    <t>17171</t>
  </si>
  <si>
    <t>17173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</si>
  <si>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</si>
  <si>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</si>
  <si>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</si>
  <si>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</si>
  <si>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</si>
  <si>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</si>
  <si>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</si>
  <si>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</si>
  <si>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</si>
  <si>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</si>
  <si>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</si>
  <si>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</si>
  <si>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</si>
  <si>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</si>
  <si>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</si>
  <si>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</si>
  <si>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</si>
  <si>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</si>
  <si>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</si>
  <si>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</si>
  <si>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</si>
  <si>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Winnebago</t>
  </si>
  <si>
    <t>17201</t>
  </si>
  <si>
    <t>Woodford</t>
  </si>
  <si>
    <t>17203</t>
  </si>
  <si>
    <t>IN</t>
  </si>
  <si>
    <t>Indiana</t>
  </si>
  <si>
    <t>18001</t>
  </si>
  <si>
    <t>Allen</t>
  </si>
  <si>
    <t>18003</t>
  </si>
  <si>
    <t>Bartholomew</t>
  </si>
  <si>
    <t>18005</t>
  </si>
  <si>
    <t>18007</t>
  </si>
  <si>
    <t>Blackford</t>
  </si>
  <si>
    <t>18009</t>
  </si>
  <si>
    <t>18011</t>
  </si>
  <si>
    <t>18013</t>
  </si>
  <si>
    <t>18015</t>
  </si>
  <si>
    <t>18017</t>
  </si>
  <si>
    <t>18019</t>
  </si>
  <si>
    <t>18021</t>
  </si>
  <si>
    <t>18023</t>
  </si>
  <si>
    <t>18025</t>
  </si>
  <si>
    <t>Daviess</t>
  </si>
  <si>
    <t>18027</t>
  </si>
  <si>
    <t>Dearborn</t>
  </si>
  <si>
    <t>18029</t>
  </si>
  <si>
    <t>18031</t>
  </si>
  <si>
    <t>18033</t>
  </si>
  <si>
    <t>18035</t>
  </si>
  <si>
    <t>Dubois</t>
  </si>
  <si>
    <t>18037</t>
  </si>
  <si>
    <t>Elkhart</t>
  </si>
  <si>
    <t>18039</t>
  </si>
  <si>
    <t>18041</t>
  </si>
  <si>
    <t>18043</t>
  </si>
  <si>
    <t>Fountain</t>
  </si>
  <si>
    <t>18045</t>
  </si>
  <si>
    <t>18047</t>
  </si>
  <si>
    <t>18049</t>
  </si>
  <si>
    <t>Gibson</t>
  </si>
  <si>
    <t>18051</t>
  </si>
  <si>
    <t>18053</t>
  </si>
  <si>
    <t>18055</t>
  </si>
  <si>
    <t>18057</t>
  </si>
  <si>
    <t>18059</t>
  </si>
  <si>
    <t>Harrison</t>
  </si>
  <si>
    <t>18061</t>
  </si>
  <si>
    <t>Hendricks</t>
  </si>
  <si>
    <t>18063</t>
  </si>
  <si>
    <t>18065</t>
  </si>
  <si>
    <t>18067</t>
  </si>
  <si>
    <t>Huntington</t>
  </si>
  <si>
    <t>18069</t>
  </si>
  <si>
    <t>18071</t>
  </si>
  <si>
    <t>18073</t>
  </si>
  <si>
    <t>Jay</t>
  </si>
  <si>
    <t>18075</t>
  </si>
  <si>
    <t>18077</t>
  </si>
  <si>
    <t>Jennings</t>
  </si>
  <si>
    <t>18079</t>
  </si>
  <si>
    <t>18081</t>
  </si>
  <si>
    <t>18083</t>
  </si>
  <si>
    <t>Kosciusko</t>
  </si>
  <si>
    <t>18085</t>
  </si>
  <si>
    <t>LaGrange</t>
  </si>
  <si>
    <t>18087</t>
  </si>
  <si>
    <t>18089</t>
  </si>
  <si>
    <t>LaPorte</t>
  </si>
  <si>
    <t>18091</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</si>
  <si>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</si>
  <si>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</si>
  <si>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</si>
  <si>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</si>
  <si>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</si>
  <si>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</si>
  <si>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</si>
  <si>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</si>
  <si>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</si>
  <si>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</si>
  <si>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</si>
  <si>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</si>
  <si>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</si>
  <si>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</si>
  <si>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</si>
  <si>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</si>
  <si>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</si>
  <si>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</si>
  <si>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</si>
  <si>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</si>
  <si>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</si>
  <si>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</si>
  <si>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</si>
  <si>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</si>
  <si>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</si>
  <si>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</si>
  <si>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</si>
  <si>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</si>
  <si>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</si>
  <si>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</si>
  <si>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</si>
  <si>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</si>
  <si>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</si>
  <si>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St. Joseph</t>
  </si>
  <si>
    <t>18141</t>
  </si>
  <si>
    <t>18143</t>
  </si>
  <si>
    <t>18145</t>
  </si>
  <si>
    <t>Spencer</t>
  </si>
  <si>
    <t>18147</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</si>
  <si>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</si>
  <si>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</si>
  <si>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</si>
  <si>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</si>
  <si>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</si>
  <si>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</si>
  <si>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</si>
  <si>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</si>
  <si>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</si>
  <si>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</si>
  <si>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</si>
  <si>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</si>
  <si>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</si>
  <si>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</si>
  <si>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</si>
  <si>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</si>
  <si>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</si>
  <si>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</si>
  <si>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</si>
  <si>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</si>
  <si>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</si>
  <si>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</si>
  <si>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</si>
  <si>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</si>
  <si>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</si>
  <si>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</si>
  <si>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</si>
  <si>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</si>
  <si>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</si>
  <si>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</si>
  <si>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IA</t>
  </si>
  <si>
    <t>Iowa</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</si>
  <si>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</si>
  <si>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</si>
  <si>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</si>
  <si>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</si>
  <si>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</si>
  <si>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</si>
  <si>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</si>
  <si>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</si>
  <si>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</si>
  <si>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</si>
  <si>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</si>
  <si>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</si>
  <si>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</si>
  <si>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</si>
  <si>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</si>
  <si>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</si>
  <si>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</si>
  <si>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</si>
  <si>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</si>
  <si>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</si>
  <si>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</si>
  <si>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</si>
  <si>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19029</t>
  </si>
  <si>
    <t>Cedar</t>
  </si>
  <si>
    <t>19031</t>
  </si>
  <si>
    <t>Cerro Gordo</t>
  </si>
  <si>
    <t>19033</t>
  </si>
  <si>
    <t>19035</t>
  </si>
  <si>
    <t>Chickasaw</t>
  </si>
  <si>
    <t>19037</t>
  </si>
  <si>
    <t>19039</t>
  </si>
  <si>
    <t>19041</t>
  </si>
  <si>
    <t>19043</t>
  </si>
  <si>
    <t>19045</t>
  </si>
  <si>
    <t>19047</t>
  </si>
  <si>
    <t>19049</t>
  </si>
  <si>
    <t>Davis</t>
  </si>
  <si>
    <t>19051</t>
  </si>
  <si>
    <t>19053</t>
  </si>
  <si>
    <t>19055</t>
  </si>
  <si>
    <t>Des Moines</t>
  </si>
  <si>
    <t>19057</t>
  </si>
  <si>
    <t>Dickinson</t>
  </si>
  <si>
    <t>19059</t>
  </si>
  <si>
    <t>Dubuque</t>
  </si>
  <si>
    <t>19061</t>
  </si>
  <si>
    <t>Emmet</t>
  </si>
  <si>
    <t>19063</t>
  </si>
  <si>
    <t>19065</t>
  </si>
  <si>
    <t>19067</t>
  </si>
  <si>
    <t>19069</t>
  </si>
  <si>
    <t>19071</t>
  </si>
  <si>
    <t>19073</t>
  </si>
  <si>
    <t>19075</t>
  </si>
  <si>
    <t>Guthrie</t>
  </si>
  <si>
    <t>19077</t>
  </si>
  <si>
    <t>19079</t>
  </si>
  <si>
    <t>19081</t>
  </si>
  <si>
    <t>19083</t>
  </si>
  <si>
    <t>19085</t>
  </si>
  <si>
    <t>19087</t>
  </si>
  <si>
    <t>19089</t>
  </si>
  <si>
    <t>19091</t>
  </si>
  <si>
    <t>Ida</t>
  </si>
  <si>
    <t>19093</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</si>
  <si>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</si>
  <si>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</si>
  <si>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</si>
  <si>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</si>
  <si>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</si>
  <si>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</si>
  <si>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</si>
  <si>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</si>
  <si>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</si>
  <si>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</si>
  <si>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</si>
  <si>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</si>
  <si>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</si>
  <si>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</si>
  <si>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</si>
  <si>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</si>
  <si>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</si>
  <si>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</si>
  <si>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</si>
  <si>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</si>
  <si>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</si>
  <si>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</si>
  <si>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</si>
  <si>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</si>
  <si>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</si>
  <si>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</si>
  <si>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</si>
  <si>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</si>
  <si>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</si>
  <si>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</si>
  <si>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</si>
  <si>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</si>
  <si>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</si>
  <si>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</si>
  <si>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</si>
  <si>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</si>
  <si>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</si>
  <si>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</si>
  <si>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</si>
  <si>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</si>
  <si>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</si>
  <si>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</si>
  <si>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</si>
  <si>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</si>
  <si>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</si>
  <si>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</si>
  <si>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</si>
  <si>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</si>
  <si>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</si>
  <si>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</si>
  <si>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</si>
  <si>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</si>
  <si>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</si>
  <si>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</si>
  <si>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</si>
  <si>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</si>
  <si>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</si>
  <si>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</si>
  <si>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</si>
  <si>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</si>
  <si>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</si>
  <si>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</si>
  <si>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</si>
  <si>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</si>
  <si>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</si>
  <si>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</si>
  <si>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</si>
  <si>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</si>
  <si>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</si>
  <si>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</si>
  <si>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19189</t>
  </si>
  <si>
    <t>Winneshiek</t>
  </si>
  <si>
    <t>19191</t>
  </si>
  <si>
    <t>Woodbury</t>
  </si>
  <si>
    <t>19193</t>
  </si>
  <si>
    <t>19195</t>
  </si>
  <si>
    <t>Wright</t>
  </si>
  <si>
    <t>19197</t>
  </si>
  <si>
    <t>KS</t>
  </si>
  <si>
    <t>Kansas</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</si>
  <si>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</si>
  <si>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</si>
  <si>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</si>
  <si>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</si>
  <si>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</si>
  <si>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</si>
  <si>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</si>
  <si>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</si>
  <si>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</si>
  <si>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</si>
  <si>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</si>
  <si>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</si>
  <si>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</si>
  <si>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</si>
  <si>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</si>
  <si>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</si>
  <si>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</si>
  <si>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</si>
  <si>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</si>
  <si>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</si>
  <si>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</si>
  <si>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</si>
  <si>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</si>
  <si>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</si>
  <si>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</si>
  <si>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</si>
  <si>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</si>
  <si>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</si>
  <si>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</si>
  <si>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</si>
  <si>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</si>
  <si>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</si>
  <si>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</si>
  <si>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</si>
  <si>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</si>
  <si>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</si>
  <si>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</si>
  <si>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</si>
  <si>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</si>
  <si>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</si>
  <si>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</si>
  <si>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</si>
  <si>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</si>
  <si>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</si>
  <si>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</si>
  <si>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</si>
  <si>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</si>
  <si>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</si>
  <si>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</si>
  <si>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</si>
  <si>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</si>
  <si>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</si>
  <si>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</si>
  <si>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</si>
  <si>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</si>
  <si>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</si>
  <si>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</si>
  <si>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</si>
  <si>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</si>
  <si>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</si>
  <si>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</si>
  <si>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</si>
  <si>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</si>
  <si>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</si>
  <si>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</si>
  <si>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</si>
  <si>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</si>
  <si>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</si>
  <si>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</si>
  <si>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</si>
  <si>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</si>
  <si>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</si>
  <si>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</si>
  <si>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</si>
  <si>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</si>
  <si>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</si>
  <si>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</si>
  <si>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</si>
  <si>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</si>
  <si>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</si>
  <si>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</si>
  <si>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</si>
  <si>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</si>
  <si>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</si>
  <si>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</si>
  <si>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</si>
  <si>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</si>
  <si>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McPherson</t>
  </si>
  <si>
    <t>20113</t>
  </si>
  <si>
    <t>20115</t>
  </si>
  <si>
    <t>20117</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</si>
  <si>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</si>
  <si>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</si>
  <si>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</si>
  <si>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</si>
  <si>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</si>
  <si>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</si>
  <si>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</si>
  <si>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</si>
  <si>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</si>
  <si>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</si>
  <si>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</si>
  <si>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</si>
  <si>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</si>
  <si>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</si>
  <si>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</si>
  <si>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</si>
  <si>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</si>
  <si>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</si>
  <si>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</si>
  <si>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</si>
  <si>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</si>
  <si>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</si>
  <si>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</si>
  <si>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</si>
  <si>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</si>
  <si>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</si>
  <si>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</si>
  <si>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</si>
  <si>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</si>
  <si>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</si>
  <si>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</si>
  <si>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</si>
  <si>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</si>
  <si>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</si>
  <si>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</si>
  <si>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</si>
  <si>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</si>
  <si>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</si>
  <si>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</si>
  <si>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</si>
  <si>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</si>
  <si>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</si>
  <si>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</si>
  <si>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</si>
  <si>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</si>
  <si>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</si>
  <si>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</si>
  <si>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</si>
  <si>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</si>
  <si>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</si>
  <si>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</si>
  <si>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</si>
  <si>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</si>
  <si>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</si>
  <si>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</si>
  <si>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</si>
  <si>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</si>
  <si>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</si>
  <si>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</si>
  <si>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</si>
  <si>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</si>
  <si>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</si>
  <si>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</si>
  <si>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</si>
  <si>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</si>
  <si>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</si>
  <si>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</si>
  <si>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</si>
  <si>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</si>
  <si>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</si>
  <si>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</si>
  <si>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</si>
  <si>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</si>
  <si>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</si>
  <si>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</si>
  <si>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</si>
  <si>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</si>
  <si>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</si>
  <si>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</si>
  <si>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</si>
  <si>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</si>
  <si>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KY</t>
  </si>
  <si>
    <t>Kentucky</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</si>
  <si>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</si>
  <si>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</si>
  <si>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</si>
  <si>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</si>
  <si>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</si>
  <si>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</si>
  <si>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</si>
  <si>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</si>
  <si>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</si>
  <si>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</si>
  <si>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</si>
  <si>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</si>
  <si>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</si>
  <si>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</si>
  <si>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</si>
  <si>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</si>
  <si>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</si>
  <si>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</si>
  <si>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</si>
  <si>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</si>
  <si>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</si>
  <si>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</si>
  <si>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</si>
  <si>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</si>
  <si>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</si>
  <si>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</si>
  <si>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</si>
  <si>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</si>
  <si>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</si>
  <si>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</si>
  <si>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</si>
  <si>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</si>
  <si>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</si>
  <si>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</si>
  <si>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</si>
  <si>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</si>
  <si>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</si>
  <si>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</si>
  <si>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</si>
  <si>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</si>
  <si>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</si>
  <si>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</si>
  <si>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</si>
  <si>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</si>
  <si>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</si>
  <si>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</si>
  <si>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</si>
  <si>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</si>
  <si>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</si>
  <si>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</si>
  <si>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</si>
  <si>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</si>
  <si>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</si>
  <si>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</si>
  <si>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</si>
  <si>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</si>
  <si>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</si>
  <si>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</si>
  <si>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</si>
  <si>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</si>
  <si>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</si>
  <si>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</si>
  <si>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</si>
  <si>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</si>
  <si>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</si>
  <si>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</si>
  <si>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</si>
  <si>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</si>
  <si>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</si>
  <si>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</si>
  <si>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</si>
  <si>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</si>
  <si>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</si>
  <si>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</si>
  <si>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</si>
  <si>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</si>
  <si>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</si>
  <si>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</si>
  <si>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</si>
  <si>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</si>
  <si>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</si>
  <si>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</si>
  <si>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</si>
  <si>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</si>
  <si>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</si>
  <si>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</si>
  <si>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</si>
  <si>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</si>
  <si>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</si>
  <si>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</si>
  <si>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</si>
  <si>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</si>
  <si>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</si>
  <si>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</si>
  <si>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</si>
  <si>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</si>
  <si>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</si>
  <si>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</si>
  <si>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</si>
  <si>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</si>
  <si>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</si>
  <si>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</si>
  <si>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</si>
  <si>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</si>
  <si>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</si>
  <si>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</si>
  <si>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</si>
  <si>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McCracken</t>
  </si>
  <si>
    <t>21145</t>
  </si>
  <si>
    <t>McCreary</t>
  </si>
  <si>
    <t>21147</t>
  </si>
  <si>
    <t>21149</t>
  </si>
  <si>
    <t>21151</t>
  </si>
  <si>
    <t>Magoffin</t>
  </si>
  <si>
    <t>21153</t>
  </si>
  <si>
    <t>21155</t>
  </si>
  <si>
    <t>21157</t>
  </si>
  <si>
    <t>21159</t>
  </si>
  <si>
    <t>21161</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</si>
  <si>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</si>
  <si>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</si>
  <si>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</si>
  <si>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</si>
  <si>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</si>
  <si>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</si>
  <si>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</si>
  <si>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</si>
  <si>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</si>
  <si>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</si>
  <si>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</si>
  <si>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</si>
  <si>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</si>
  <si>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</si>
  <si>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</si>
  <si>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</si>
  <si>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</si>
  <si>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</si>
  <si>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</si>
  <si>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</si>
  <si>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</si>
  <si>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</si>
  <si>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</si>
  <si>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</si>
  <si>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</si>
  <si>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</si>
  <si>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</si>
  <si>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</si>
  <si>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</si>
  <si>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</si>
  <si>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</si>
  <si>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</si>
  <si>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</si>
  <si>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</si>
  <si>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</si>
  <si>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</si>
  <si>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</si>
  <si>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</si>
  <si>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</si>
  <si>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</si>
  <si>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</si>
  <si>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</si>
  <si>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</si>
  <si>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</si>
  <si>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</si>
  <si>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</si>
  <si>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</si>
  <si>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</si>
  <si>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</si>
  <si>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</si>
  <si>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</si>
  <si>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</si>
  <si>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</si>
  <si>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</si>
  <si>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</si>
  <si>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</si>
  <si>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LA</t>
  </si>
  <si>
    <t>Louisiana</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</si>
  <si>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</si>
  <si>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</si>
  <si>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</si>
  <si>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</si>
  <si>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</si>
  <si>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</si>
  <si>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</si>
  <si>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</si>
  <si>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</si>
  <si>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</si>
  <si>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</si>
  <si>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</si>
  <si>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</si>
  <si>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</si>
  <si>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</si>
  <si>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</si>
  <si>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</si>
  <si>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</si>
  <si>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</si>
  <si>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</si>
  <si>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</si>
  <si>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</si>
  <si>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</si>
  <si>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</si>
  <si>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</si>
  <si>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</si>
  <si>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</si>
  <si>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</si>
  <si>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De Soto</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</si>
  <si>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</si>
  <si>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</si>
  <si>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</si>
  <si>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</si>
  <si>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</si>
  <si>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</si>
  <si>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</si>
  <si>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</si>
  <si>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</si>
  <si>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</si>
  <si>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</si>
  <si>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</si>
  <si>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</si>
  <si>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</si>
  <si>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</si>
  <si>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</si>
  <si>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</si>
  <si>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</si>
  <si>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</si>
  <si>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22055</t>
  </si>
  <si>
    <t>Lafourche</t>
  </si>
  <si>
    <t>22057</t>
  </si>
  <si>
    <t>La Salle</t>
  </si>
  <si>
    <t>22059</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</si>
  <si>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</si>
  <si>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</si>
  <si>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</si>
  <si>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</si>
  <si>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</si>
  <si>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</si>
  <si>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</si>
  <si>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</si>
  <si>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</si>
  <si>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</si>
  <si>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</si>
  <si>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</si>
  <si>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</si>
  <si>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</si>
  <si>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</si>
  <si>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</si>
  <si>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</si>
  <si>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</si>
  <si>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</si>
  <si>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</si>
  <si>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</si>
  <si>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</si>
  <si>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</si>
  <si>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</si>
  <si>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</si>
  <si>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</si>
  <si>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</si>
  <si>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</si>
  <si>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</si>
  <si>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</si>
  <si>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</si>
  <si>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</si>
  <si>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</si>
  <si>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</si>
  <si>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</si>
  <si>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</si>
  <si>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</si>
  <si>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</si>
  <si>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</si>
  <si>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</si>
  <si>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</si>
  <si>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</si>
  <si>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</si>
  <si>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</si>
  <si>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</si>
  <si>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</si>
  <si>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</si>
  <si>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</si>
  <si>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</si>
  <si>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</si>
  <si>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</si>
  <si>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</si>
  <si>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</si>
  <si>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</si>
  <si>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</si>
  <si>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</si>
  <si>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</si>
  <si>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</si>
  <si>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</si>
  <si>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ME</t>
  </si>
  <si>
    <t>Maine</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</si>
  <si>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</si>
  <si>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</si>
  <si>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</si>
  <si>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</si>
  <si>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</si>
  <si>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</si>
  <si>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</si>
  <si>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</si>
  <si>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</si>
  <si>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</si>
  <si>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</si>
  <si>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</si>
  <si>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</si>
  <si>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</si>
  <si>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</si>
  <si>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</si>
  <si>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</si>
  <si>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</si>
  <si>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</si>
  <si>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Somerset</t>
  </si>
  <si>
    <t>23025</t>
  </si>
  <si>
    <t>Waldo</t>
  </si>
  <si>
    <t>23027</t>
  </si>
  <si>
    <t>23029</t>
  </si>
  <si>
    <t>York</t>
  </si>
  <si>
    <t>23031</t>
  </si>
  <si>
    <t>MD</t>
  </si>
  <si>
    <t>Maryland</t>
  </si>
  <si>
    <t>Allegany</t>
  </si>
  <si>
    <t>24001</t>
  </si>
  <si>
    <t>Anne Arundel</t>
  </si>
  <si>
    <t>24003</t>
  </si>
  <si>
    <t>Baltimore</t>
  </si>
  <si>
    <t>24005</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</si>
  <si>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</si>
  <si>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</si>
  <si>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</si>
  <si>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</si>
  <si>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</si>
  <si>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</si>
  <si>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</si>
  <si>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</si>
  <si>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</si>
  <si>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</si>
  <si>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</si>
  <si>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</si>
  <si>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</si>
  <si>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</si>
  <si>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</si>
  <si>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</si>
  <si>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</si>
  <si>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</si>
  <si>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</si>
  <si>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</si>
  <si>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</si>
  <si>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</si>
  <si>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</si>
  <si>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</si>
  <si>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St. Mary's</t>
  </si>
  <si>
    <t>24037</t>
  </si>
  <si>
    <t>24039</t>
  </si>
  <si>
    <t>24041</t>
  </si>
  <si>
    <t>24043</t>
  </si>
  <si>
    <t>Wicomico</t>
  </si>
  <si>
    <t>24045</t>
  </si>
  <si>
    <t>Worcester</t>
  </si>
  <si>
    <t>24047</t>
  </si>
  <si>
    <t>MA</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</si>
  <si>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</si>
  <si>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</si>
  <si>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</si>
  <si>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</si>
  <si>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</si>
  <si>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</si>
  <si>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</si>
  <si>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</si>
  <si>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</si>
  <si>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</si>
  <si>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</si>
  <si>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</si>
  <si>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</si>
  <si>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</si>
  <si>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</si>
  <si>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</si>
  <si>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</si>
  <si>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</si>
  <si>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</si>
  <si>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</si>
  <si>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</si>
  <si>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</si>
  <si>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</si>
  <si>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25027</t>
  </si>
  <si>
    <t>MI</t>
  </si>
  <si>
    <t>Michigan</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</si>
  <si>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</si>
  <si>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</si>
  <si>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</si>
  <si>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</si>
  <si>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</si>
  <si>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</si>
  <si>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</si>
  <si>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</si>
  <si>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</si>
  <si>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</si>
  <si>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</si>
  <si>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</si>
  <si>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</si>
  <si>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</si>
  <si>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</si>
  <si>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</si>
  <si>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</si>
  <si>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</si>
  <si>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</si>
  <si>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</si>
  <si>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</si>
  <si>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</si>
  <si>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</si>
  <si>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</si>
  <si>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</si>
  <si>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</si>
  <si>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</si>
  <si>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</si>
  <si>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</si>
  <si>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</si>
  <si>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</si>
  <si>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</si>
  <si>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</si>
  <si>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</si>
  <si>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</si>
  <si>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</si>
  <si>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</si>
  <si>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</si>
  <si>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</si>
  <si>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</si>
  <si>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</si>
  <si>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</si>
  <si>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</si>
  <si>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</si>
  <si>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</si>
  <si>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</si>
  <si>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</si>
  <si>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</si>
  <si>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</si>
  <si>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</si>
  <si>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</si>
  <si>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</si>
  <si>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</si>
  <si>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</si>
  <si>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</si>
  <si>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</si>
  <si>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</si>
  <si>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</si>
  <si>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</si>
  <si>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</si>
  <si>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</si>
  <si>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</si>
  <si>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</si>
  <si>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</si>
  <si>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</si>
  <si>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</si>
  <si>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</si>
  <si>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</si>
  <si>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</si>
  <si>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</si>
  <si>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</si>
  <si>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</si>
  <si>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</si>
  <si>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</si>
  <si>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</si>
  <si>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</si>
  <si>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</si>
  <si>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</si>
  <si>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</si>
  <si>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</si>
  <si>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</si>
  <si>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</si>
  <si>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</si>
  <si>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</si>
  <si>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</si>
  <si>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</si>
  <si>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</si>
  <si>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</si>
  <si>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</si>
  <si>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</si>
  <si>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</si>
  <si>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</si>
  <si>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</si>
  <si>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</si>
  <si>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</si>
  <si>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</si>
  <si>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</si>
  <si>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</si>
  <si>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</si>
  <si>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</si>
  <si>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</si>
  <si>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</si>
  <si>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</si>
  <si>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</si>
  <si>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</si>
  <si>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</si>
  <si>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</si>
  <si>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</si>
  <si>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</si>
  <si>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</si>
  <si>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</si>
  <si>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</si>
  <si>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</si>
  <si>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</si>
  <si>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</si>
  <si>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</si>
  <si>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</si>
  <si>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</si>
  <si>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</si>
  <si>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</si>
  <si>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</si>
  <si>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</si>
  <si>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</si>
  <si>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</si>
  <si>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</si>
  <si>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</si>
  <si>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</si>
  <si>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</si>
  <si>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</si>
  <si>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26147</t>
  </si>
  <si>
    <t>26149</t>
  </si>
  <si>
    <t>Sanilac</t>
  </si>
  <si>
    <t>26151</t>
  </si>
  <si>
    <t>Schoolcraft</t>
  </si>
  <si>
    <t>26153</t>
  </si>
  <si>
    <t>Shiawassee</t>
  </si>
  <si>
    <t>26155</t>
  </si>
  <si>
    <t>Tuscola</t>
  </si>
  <si>
    <t>26157</t>
  </si>
  <si>
    <t>26159</t>
  </si>
  <si>
    <t>Washtenaw</t>
  </si>
  <si>
    <t>26161</t>
  </si>
  <si>
    <t>26163</t>
  </si>
  <si>
    <t>Wexford</t>
  </si>
  <si>
    <t>26165</t>
  </si>
  <si>
    <t>MN</t>
  </si>
  <si>
    <t>Minnesota</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</si>
  <si>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</si>
  <si>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</si>
  <si>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</si>
  <si>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</si>
  <si>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</si>
  <si>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</si>
  <si>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</si>
  <si>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</si>
  <si>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</si>
  <si>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</si>
  <si>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</si>
  <si>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</si>
  <si>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</si>
  <si>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</si>
  <si>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</si>
  <si>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</si>
  <si>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</si>
  <si>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</si>
  <si>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</si>
  <si>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</si>
  <si>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</si>
  <si>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</si>
  <si>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</si>
  <si>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</si>
  <si>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</si>
  <si>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</si>
  <si>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</si>
  <si>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</si>
  <si>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</si>
  <si>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</si>
  <si>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</si>
  <si>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</si>
  <si>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</si>
  <si>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</si>
  <si>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</si>
  <si>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</si>
  <si>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</si>
  <si>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</si>
  <si>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</si>
  <si>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</si>
  <si>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</si>
  <si>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</si>
  <si>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</si>
  <si>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</si>
  <si>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</si>
  <si>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</si>
  <si>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</si>
  <si>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</si>
  <si>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</si>
  <si>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</si>
  <si>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</si>
  <si>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</si>
  <si>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</si>
  <si>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</si>
  <si>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</si>
  <si>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</si>
  <si>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</si>
  <si>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</si>
  <si>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</si>
  <si>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</si>
  <si>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</si>
  <si>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</si>
  <si>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</si>
  <si>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</si>
  <si>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</si>
  <si>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</si>
  <si>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</si>
  <si>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</si>
  <si>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</si>
  <si>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McLeod</t>
  </si>
  <si>
    <t>27085</t>
  </si>
  <si>
    <t>Mahnomen</t>
  </si>
  <si>
    <t>27087</t>
  </si>
  <si>
    <t>27089</t>
  </si>
  <si>
    <t>27091</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</si>
  <si>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</si>
  <si>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</si>
  <si>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</si>
  <si>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</si>
  <si>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</si>
  <si>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</si>
  <si>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</si>
  <si>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</si>
  <si>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</si>
  <si>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</si>
  <si>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</si>
  <si>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</si>
  <si>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</si>
  <si>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</si>
  <si>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</si>
  <si>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</si>
  <si>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</si>
  <si>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</si>
  <si>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</si>
  <si>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</si>
  <si>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</si>
  <si>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</si>
  <si>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</si>
  <si>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</si>
  <si>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</si>
  <si>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</si>
  <si>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</si>
  <si>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</si>
  <si>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</si>
  <si>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</si>
  <si>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</si>
  <si>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</si>
  <si>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</si>
  <si>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</si>
  <si>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</si>
  <si>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</si>
  <si>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</si>
  <si>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</si>
  <si>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</si>
  <si>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</si>
  <si>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St. Louis</t>
  </si>
  <si>
    <t>27137</t>
  </si>
  <si>
    <t>27139</t>
  </si>
  <si>
    <t>Sherburne</t>
  </si>
  <si>
    <t>27141</t>
  </si>
  <si>
    <t>Sibley</t>
  </si>
  <si>
    <t>27143</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</si>
  <si>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</si>
  <si>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</si>
  <si>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</si>
  <si>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</si>
  <si>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</si>
  <si>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</si>
  <si>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</si>
  <si>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</si>
  <si>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</si>
  <si>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</si>
  <si>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</si>
  <si>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</si>
  <si>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</si>
  <si>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</si>
  <si>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</si>
  <si>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</si>
  <si>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</si>
  <si>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</si>
  <si>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</si>
  <si>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</si>
  <si>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</si>
  <si>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</si>
  <si>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</si>
  <si>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</si>
  <si>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</si>
  <si>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</si>
  <si>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MS</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</si>
  <si>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</si>
  <si>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</si>
  <si>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</si>
  <si>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</si>
  <si>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</si>
  <si>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</si>
  <si>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</si>
  <si>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</si>
  <si>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</si>
  <si>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</si>
  <si>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</si>
  <si>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</si>
  <si>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</si>
  <si>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</si>
  <si>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</si>
  <si>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</si>
  <si>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</si>
  <si>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</si>
  <si>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</si>
  <si>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</si>
  <si>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</si>
  <si>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</si>
  <si>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</si>
  <si>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</si>
  <si>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</si>
  <si>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</si>
  <si>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</si>
  <si>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</si>
  <si>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</si>
  <si>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</si>
  <si>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</si>
  <si>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</si>
  <si>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</si>
  <si>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</si>
  <si>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</si>
  <si>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</si>
  <si>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</si>
  <si>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</si>
  <si>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</si>
  <si>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</si>
  <si>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</si>
  <si>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</si>
  <si>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</si>
  <si>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</si>
  <si>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</si>
  <si>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</si>
  <si>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</si>
  <si>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</si>
  <si>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</si>
  <si>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</si>
  <si>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</si>
  <si>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</si>
  <si>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</si>
  <si>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</si>
  <si>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</si>
  <si>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</si>
  <si>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</si>
  <si>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</si>
  <si>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</si>
  <si>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</si>
  <si>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</si>
  <si>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</si>
  <si>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</si>
  <si>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</si>
  <si>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</si>
  <si>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</si>
  <si>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</si>
  <si>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</si>
  <si>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</si>
  <si>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</si>
  <si>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</si>
  <si>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</si>
  <si>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</si>
  <si>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</si>
  <si>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</si>
  <si>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</si>
  <si>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</si>
  <si>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</si>
  <si>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</si>
  <si>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</si>
  <si>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</si>
  <si>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</si>
  <si>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</si>
  <si>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</si>
  <si>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</si>
  <si>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</si>
  <si>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</si>
  <si>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</si>
  <si>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</si>
  <si>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</si>
  <si>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</si>
  <si>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</si>
  <si>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</si>
  <si>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</si>
  <si>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</si>
  <si>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</si>
  <si>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</si>
  <si>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</si>
  <si>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</si>
  <si>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</si>
  <si>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</si>
  <si>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</si>
  <si>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</si>
  <si>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</si>
  <si>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</si>
  <si>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</si>
  <si>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</si>
  <si>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</si>
  <si>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</si>
  <si>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</si>
  <si>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</si>
  <si>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</si>
  <si>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</si>
  <si>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</si>
  <si>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</si>
  <si>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</si>
  <si>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MO</t>
  </si>
  <si>
    <t>Missouri</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</si>
  <si>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</si>
  <si>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</si>
  <si>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</si>
  <si>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</si>
  <si>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</si>
  <si>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</si>
  <si>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</si>
  <si>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</si>
  <si>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</si>
  <si>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</si>
  <si>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</si>
  <si>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</si>
  <si>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</si>
  <si>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</si>
  <si>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</si>
  <si>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</si>
  <si>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</si>
  <si>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</si>
  <si>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</si>
  <si>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</si>
  <si>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</si>
  <si>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</si>
  <si>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</si>
  <si>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</si>
  <si>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</si>
  <si>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</si>
  <si>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</si>
  <si>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</si>
  <si>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</si>
  <si>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</si>
  <si>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</si>
  <si>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</si>
  <si>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</si>
  <si>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</si>
  <si>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</si>
  <si>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</si>
  <si>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</si>
  <si>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</si>
  <si>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</si>
  <si>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</si>
  <si>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</si>
  <si>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</si>
  <si>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</si>
  <si>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</si>
  <si>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</si>
  <si>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</si>
  <si>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</si>
  <si>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</si>
  <si>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</si>
  <si>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</si>
  <si>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</si>
  <si>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</si>
  <si>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</si>
  <si>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</si>
  <si>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</si>
  <si>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</si>
  <si>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</si>
  <si>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</si>
  <si>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</si>
  <si>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</si>
  <si>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</si>
  <si>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</si>
  <si>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</si>
  <si>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</si>
  <si>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</si>
  <si>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</si>
  <si>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</si>
  <si>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</si>
  <si>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</si>
  <si>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</si>
  <si>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</si>
  <si>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</si>
  <si>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</si>
  <si>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</si>
  <si>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</si>
  <si>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</si>
  <si>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McDonald</t>
  </si>
  <si>
    <t>29119</t>
  </si>
  <si>
    <t>29121</t>
  </si>
  <si>
    <t>29123</t>
  </si>
  <si>
    <t>Maries</t>
  </si>
  <si>
    <t>29125</t>
  </si>
  <si>
    <t>29127</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</si>
  <si>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</si>
  <si>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</si>
  <si>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</si>
  <si>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</si>
  <si>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</si>
  <si>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</si>
  <si>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</si>
  <si>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</si>
  <si>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</si>
  <si>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</si>
  <si>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</si>
  <si>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</si>
  <si>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</si>
  <si>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</si>
  <si>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</si>
  <si>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</si>
  <si>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</si>
  <si>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</si>
  <si>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</si>
  <si>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</si>
  <si>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</si>
  <si>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</si>
  <si>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</si>
  <si>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</si>
  <si>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</si>
  <si>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</si>
  <si>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</si>
  <si>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</si>
  <si>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</si>
  <si>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</si>
  <si>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</si>
  <si>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</si>
  <si>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</si>
  <si>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</si>
  <si>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</si>
  <si>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</si>
  <si>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</si>
  <si>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</si>
  <si>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</si>
  <si>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29183</t>
  </si>
  <si>
    <t>29185</t>
  </si>
  <si>
    <t>Ste. Genevieve</t>
  </si>
  <si>
    <t>29186</t>
  </si>
  <si>
    <t>St. Francois</t>
  </si>
  <si>
    <t>29187</t>
  </si>
  <si>
    <t>29189</t>
  </si>
  <si>
    <t>29195</t>
  </si>
  <si>
    <t>29197</t>
  </si>
  <si>
    <t>Scotland</t>
  </si>
  <si>
    <t>29199</t>
  </si>
  <si>
    <t>29201</t>
  </si>
  <si>
    <t>Shannon</t>
  </si>
  <si>
    <t>29203</t>
  </si>
  <si>
    <t>29205</t>
  </si>
  <si>
    <t>Stoddard</t>
  </si>
  <si>
    <t>29207</t>
  </si>
  <si>
    <t>29209</t>
  </si>
  <si>
    <t>29211</t>
  </si>
  <si>
    <t>Taney</t>
  </si>
  <si>
    <t>29213</t>
  </si>
  <si>
    <t>Texas</t>
  </si>
  <si>
    <t>29215</t>
  </si>
  <si>
    <t>29217</t>
  </si>
  <si>
    <t>29219</t>
  </si>
  <si>
    <t>29221</t>
  </si>
  <si>
    <t>29223</t>
  </si>
  <si>
    <t>29225</t>
  </si>
  <si>
    <t>29227</t>
  </si>
  <si>
    <t>29229</t>
  </si>
  <si>
    <t>St. Louis city</t>
  </si>
  <si>
    <t>29510</t>
  </si>
  <si>
    <t>MT</t>
  </si>
  <si>
    <t>Montana</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</si>
  <si>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</si>
  <si>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</si>
  <si>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</si>
  <si>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</si>
  <si>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</si>
  <si>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</si>
  <si>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</si>
  <si>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</si>
  <si>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</si>
  <si>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</si>
  <si>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</si>
  <si>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</si>
  <si>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</si>
  <si>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</si>
  <si>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</si>
  <si>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</si>
  <si>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</si>
  <si>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</si>
  <si>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</si>
  <si>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</si>
  <si>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</si>
  <si>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</si>
  <si>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</si>
  <si>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</si>
  <si>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</si>
  <si>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</si>
  <si>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</si>
  <si>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</si>
  <si>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</si>
  <si>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</si>
  <si>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</si>
  <si>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</si>
  <si>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</si>
  <si>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</si>
  <si>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</si>
  <si>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</si>
  <si>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</si>
  <si>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</si>
  <si>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</si>
  <si>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</si>
  <si>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</si>
  <si>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</si>
  <si>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</si>
  <si>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</si>
  <si>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McCone</t>
  </si>
  <si>
    <t>30055</t>
  </si>
  <si>
    <t>30057</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</si>
  <si>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</si>
  <si>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</si>
  <si>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</si>
  <si>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</si>
  <si>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</si>
  <si>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</si>
  <si>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</si>
  <si>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</si>
  <si>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</si>
  <si>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</si>
  <si>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</si>
  <si>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</si>
  <si>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</si>
  <si>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</si>
  <si>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</si>
  <si>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</si>
  <si>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</si>
  <si>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</si>
  <si>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</si>
  <si>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</si>
  <si>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</si>
  <si>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</si>
  <si>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</si>
  <si>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</si>
  <si>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</si>
  <si>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</si>
  <si>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</si>
  <si>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</si>
  <si>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</si>
  <si>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</si>
  <si>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</si>
  <si>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</si>
  <si>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</si>
  <si>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</si>
  <si>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</si>
  <si>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</si>
  <si>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</si>
  <si>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</si>
  <si>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</si>
  <si>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</si>
  <si>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</si>
  <si>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</si>
  <si>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</si>
  <si>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Yellowstone</t>
  </si>
  <si>
    <t>30111</t>
  </si>
  <si>
    <t>NE</t>
  </si>
  <si>
    <t>Nebraska</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</si>
  <si>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</si>
  <si>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</si>
  <si>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</si>
  <si>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</si>
  <si>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</si>
  <si>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</si>
  <si>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</si>
  <si>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</si>
  <si>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</si>
  <si>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</si>
  <si>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</si>
  <si>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</si>
  <si>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</si>
  <si>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</si>
  <si>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</si>
  <si>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</si>
  <si>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</si>
  <si>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</si>
  <si>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</si>
  <si>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</si>
  <si>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</si>
  <si>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</si>
  <si>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</si>
  <si>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</si>
  <si>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</si>
  <si>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</si>
  <si>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</si>
  <si>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</si>
  <si>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</si>
  <si>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</si>
  <si>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</si>
  <si>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</si>
  <si>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</si>
  <si>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</si>
  <si>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</si>
  <si>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</si>
  <si>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</si>
  <si>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</si>
  <si>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</si>
  <si>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</si>
  <si>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</si>
  <si>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</si>
  <si>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</si>
  <si>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</si>
  <si>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</si>
  <si>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</si>
  <si>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</si>
  <si>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</si>
  <si>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</si>
  <si>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</si>
  <si>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</si>
  <si>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</si>
  <si>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</si>
  <si>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</si>
  <si>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</si>
  <si>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</si>
  <si>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</si>
  <si>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</si>
  <si>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</si>
  <si>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</si>
  <si>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</si>
  <si>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</si>
  <si>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</si>
  <si>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</si>
  <si>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</si>
  <si>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</si>
  <si>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</si>
  <si>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</si>
  <si>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</si>
  <si>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</si>
  <si>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</si>
  <si>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</si>
  <si>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</si>
  <si>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</si>
  <si>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</si>
  <si>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</si>
  <si>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</si>
  <si>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</si>
  <si>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</si>
  <si>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</si>
  <si>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</si>
  <si>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</si>
  <si>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</si>
  <si>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</si>
  <si>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</si>
  <si>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31117</t>
  </si>
  <si>
    <t>31119</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</si>
  <si>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</si>
  <si>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</si>
  <si>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</si>
  <si>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</si>
  <si>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</si>
  <si>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</si>
  <si>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</si>
  <si>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</si>
  <si>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</si>
  <si>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</si>
  <si>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</si>
  <si>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</si>
  <si>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</si>
  <si>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</si>
  <si>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</si>
  <si>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</si>
  <si>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</si>
  <si>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</si>
  <si>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</si>
  <si>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</si>
  <si>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</si>
  <si>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</si>
  <si>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</si>
  <si>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</si>
  <si>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</si>
  <si>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</si>
  <si>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</si>
  <si>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</si>
  <si>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</si>
  <si>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</si>
  <si>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</si>
  <si>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</si>
  <si>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</si>
  <si>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</si>
  <si>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</si>
  <si>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</si>
  <si>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</si>
  <si>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</si>
  <si>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</si>
  <si>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</si>
  <si>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</si>
  <si>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</si>
  <si>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</si>
  <si>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</si>
  <si>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</si>
  <si>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</si>
  <si>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NV</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</si>
  <si>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</si>
  <si>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</si>
  <si>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</si>
  <si>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</si>
  <si>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</si>
  <si>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</si>
  <si>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</si>
  <si>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</si>
  <si>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</si>
  <si>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</si>
  <si>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</si>
  <si>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</si>
  <si>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</si>
  <si>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</si>
  <si>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</si>
  <si>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</si>
  <si>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</si>
  <si>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</si>
  <si>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</si>
  <si>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</si>
  <si>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</si>
  <si>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</si>
  <si>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</si>
  <si>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</si>
  <si>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</si>
  <si>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</si>
  <si>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Carson City</t>
  </si>
  <si>
    <t>32510</t>
  </si>
  <si>
    <t>NH</t>
  </si>
  <si>
    <t>New Hampshire</t>
  </si>
  <si>
    <t>Belknap</t>
  </si>
  <si>
    <t>33001</t>
  </si>
  <si>
    <t>33003</t>
  </si>
  <si>
    <t>Cheshire</t>
  </si>
  <si>
    <t>33005</t>
  </si>
  <si>
    <t>Coos</t>
  </si>
  <si>
    <t>33007</t>
  </si>
  <si>
    <t>Grafton</t>
  </si>
  <si>
    <t>33009</t>
  </si>
  <si>
    <t>33011</t>
  </si>
  <si>
    <t>Merrimack</t>
  </si>
  <si>
    <t>33013</t>
  </si>
  <si>
    <t>Rockingham</t>
  </si>
  <si>
    <t>33015</t>
  </si>
  <si>
    <t>Strafford</t>
  </si>
  <si>
    <t>33017</t>
  </si>
  <si>
    <t>33019</t>
  </si>
  <si>
    <t>NJ</t>
  </si>
  <si>
    <t>New Jersey</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</si>
  <si>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</si>
  <si>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</si>
  <si>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</si>
  <si>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</si>
  <si>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</si>
  <si>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</si>
  <si>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</si>
  <si>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</si>
  <si>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</si>
  <si>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</si>
  <si>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</si>
  <si>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</si>
  <si>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</si>
  <si>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</si>
  <si>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</si>
  <si>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</si>
  <si>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</si>
  <si>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</si>
  <si>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</si>
  <si>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</si>
  <si>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</si>
  <si>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</si>
  <si>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</si>
  <si>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</si>
  <si>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</si>
  <si>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</si>
  <si>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</si>
  <si>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</si>
  <si>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</si>
  <si>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</si>
  <si>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</si>
  <si>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</si>
  <si>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NM</t>
  </si>
  <si>
    <t>New Mexico</t>
  </si>
  <si>
    <t>Bernalillo</t>
  </si>
  <si>
    <t>35001</t>
  </si>
  <si>
    <t>Catron</t>
  </si>
  <si>
    <t>35003</t>
  </si>
  <si>
    <t>Chaves</t>
  </si>
  <si>
    <t>35005</t>
  </si>
  <si>
    <t>Cibola</t>
  </si>
  <si>
    <t>35006</t>
  </si>
  <si>
    <t>35007</t>
  </si>
  <si>
    <t>Curry</t>
  </si>
  <si>
    <t>35009</t>
  </si>
  <si>
    <t>De Baca</t>
  </si>
  <si>
    <t>35011</t>
  </si>
  <si>
    <t>Dona Ana</t>
  </si>
  <si>
    <t>35013</t>
  </si>
  <si>
    <t>Eddy</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</si>
  <si>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</si>
  <si>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</si>
  <si>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</si>
  <si>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</si>
  <si>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</si>
  <si>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</si>
  <si>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</si>
  <si>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</si>
  <si>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</si>
  <si>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</si>
  <si>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</si>
  <si>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</si>
  <si>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</si>
  <si>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</si>
  <si>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</si>
  <si>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</si>
  <si>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</si>
  <si>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</si>
  <si>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</si>
  <si>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</si>
  <si>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</si>
  <si>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</si>
  <si>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</si>
  <si>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</si>
  <si>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</si>
  <si>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Sandoval</t>
  </si>
  <si>
    <t>35043</t>
  </si>
  <si>
    <t>35045</t>
  </si>
  <si>
    <t>35047</t>
  </si>
  <si>
    <t>Santa Fe</t>
  </si>
  <si>
    <t>35049</t>
  </si>
  <si>
    <t>35051</t>
  </si>
  <si>
    <t>Socorro</t>
  </si>
  <si>
    <t>35053</t>
  </si>
  <si>
    <t>Taos</t>
  </si>
  <si>
    <t>35055</t>
  </si>
  <si>
    <t>Torrance</t>
  </si>
  <si>
    <t>35057</t>
  </si>
  <si>
    <t>35059</t>
  </si>
  <si>
    <t>Valencia</t>
  </si>
  <si>
    <t>35061</t>
  </si>
  <si>
    <t>NY</t>
  </si>
  <si>
    <t>New York</t>
  </si>
  <si>
    <t>Albany</t>
  </si>
  <si>
    <t>36001</t>
  </si>
  <si>
    <t>36003</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</si>
  <si>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</si>
  <si>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</si>
  <si>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</si>
  <si>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</si>
  <si>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</si>
  <si>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</si>
  <si>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</si>
  <si>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</si>
  <si>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</si>
  <si>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</si>
  <si>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</si>
  <si>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</si>
  <si>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</si>
  <si>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</si>
  <si>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</si>
  <si>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</si>
  <si>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</si>
  <si>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</si>
  <si>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</si>
  <si>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</si>
  <si>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</si>
  <si>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</si>
  <si>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</si>
  <si>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</si>
  <si>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</si>
  <si>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</si>
  <si>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</si>
  <si>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</si>
  <si>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</si>
  <si>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</si>
  <si>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</si>
  <si>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</si>
  <si>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</si>
  <si>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</si>
  <si>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</si>
  <si>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</si>
  <si>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</si>
  <si>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</si>
  <si>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</si>
  <si>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</si>
  <si>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</si>
  <si>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</si>
  <si>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</si>
  <si>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</si>
  <si>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</si>
  <si>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</si>
  <si>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</si>
  <si>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</si>
  <si>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</si>
  <si>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</si>
  <si>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</si>
  <si>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</si>
  <si>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</si>
  <si>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</si>
  <si>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</si>
  <si>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</si>
  <si>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</si>
  <si>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St. Lawrence</t>
  </si>
  <si>
    <t>36089</t>
  </si>
  <si>
    <t>Saratoga</t>
  </si>
  <si>
    <t>36091</t>
  </si>
  <si>
    <t>Schenectady</t>
  </si>
  <si>
    <t>36093</t>
  </si>
  <si>
    <t>Schoharie</t>
  </si>
  <si>
    <t>36095</t>
  </si>
  <si>
    <t>36097</t>
  </si>
  <si>
    <t>Seneca</t>
  </si>
  <si>
    <t>36099</t>
  </si>
  <si>
    <t>36101</t>
  </si>
  <si>
    <t>36103</t>
  </si>
  <si>
    <t>36105</t>
  </si>
  <si>
    <t>Tioga</t>
  </si>
  <si>
    <t>36107</t>
  </si>
  <si>
    <t>Tompkins</t>
  </si>
  <si>
    <t>36109</t>
  </si>
  <si>
    <t>Ulster</t>
  </si>
  <si>
    <t>36111</t>
  </si>
  <si>
    <t>36113</t>
  </si>
  <si>
    <t>36115</t>
  </si>
  <si>
    <t>36117</t>
  </si>
  <si>
    <t>Westchester</t>
  </si>
  <si>
    <t>36119</t>
  </si>
  <si>
    <t>Wyoming</t>
  </si>
  <si>
    <t>36121</t>
  </si>
  <si>
    <t>Yates</t>
  </si>
  <si>
    <t>36123</t>
  </si>
  <si>
    <t>NC</t>
  </si>
  <si>
    <t>North Carolina</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</si>
  <si>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</si>
  <si>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</si>
  <si>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</si>
  <si>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</si>
  <si>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</si>
  <si>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</si>
  <si>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</si>
  <si>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</si>
  <si>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</si>
  <si>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</si>
  <si>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</si>
  <si>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</si>
  <si>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</si>
  <si>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</si>
  <si>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</si>
  <si>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</si>
  <si>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</si>
  <si>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</si>
  <si>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</si>
  <si>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</si>
  <si>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</si>
  <si>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</si>
  <si>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</si>
  <si>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</si>
  <si>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</si>
  <si>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</si>
  <si>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</si>
  <si>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</si>
  <si>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</si>
  <si>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</si>
  <si>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</si>
  <si>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</si>
  <si>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</si>
  <si>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</si>
  <si>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</si>
  <si>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</si>
  <si>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</si>
  <si>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</si>
  <si>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</si>
  <si>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</si>
  <si>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</si>
  <si>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</si>
  <si>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</si>
  <si>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</si>
  <si>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</si>
  <si>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</si>
  <si>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</si>
  <si>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</si>
  <si>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</si>
  <si>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</si>
  <si>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</si>
  <si>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</si>
  <si>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</si>
  <si>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</si>
  <si>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</si>
  <si>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</si>
  <si>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</si>
  <si>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</si>
  <si>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</si>
  <si>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</si>
  <si>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</si>
  <si>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</si>
  <si>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</si>
  <si>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</si>
  <si>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</si>
  <si>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</si>
  <si>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</si>
  <si>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</si>
  <si>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</si>
  <si>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</si>
  <si>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</si>
  <si>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</si>
  <si>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</si>
  <si>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</si>
  <si>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</si>
  <si>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</si>
  <si>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</si>
  <si>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</si>
  <si>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</si>
  <si>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</si>
  <si>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</si>
  <si>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</si>
  <si>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</si>
  <si>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</si>
  <si>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</si>
  <si>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</si>
  <si>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</si>
  <si>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</si>
  <si>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</si>
  <si>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</si>
  <si>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</si>
  <si>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</si>
  <si>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McDowell</t>
  </si>
  <si>
    <t>37111</t>
  </si>
  <si>
    <t>37113</t>
  </si>
  <si>
    <t>37115</t>
  </si>
  <si>
    <t>37117</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</si>
  <si>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</si>
  <si>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</si>
  <si>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</si>
  <si>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</si>
  <si>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</si>
  <si>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</si>
  <si>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</si>
  <si>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</si>
  <si>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</si>
  <si>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</si>
  <si>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</si>
  <si>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</si>
  <si>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</si>
  <si>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</si>
  <si>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</si>
  <si>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</si>
  <si>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</si>
  <si>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</si>
  <si>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</si>
  <si>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</si>
  <si>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</si>
  <si>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</si>
  <si>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</si>
  <si>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</si>
  <si>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</si>
  <si>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</si>
  <si>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</si>
  <si>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</si>
  <si>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</si>
  <si>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</si>
  <si>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</si>
  <si>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</si>
  <si>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</si>
  <si>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</si>
  <si>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</si>
  <si>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</si>
  <si>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</si>
  <si>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</si>
  <si>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</si>
  <si>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</si>
  <si>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</si>
  <si>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</si>
  <si>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</si>
  <si>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</si>
  <si>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</si>
  <si>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</si>
  <si>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</si>
  <si>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</si>
  <si>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</si>
  <si>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</si>
  <si>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</si>
  <si>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</si>
  <si>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</si>
  <si>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</si>
  <si>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</si>
  <si>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</si>
  <si>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</si>
  <si>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</si>
  <si>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</si>
  <si>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</si>
  <si>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</si>
  <si>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</si>
  <si>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</si>
  <si>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</si>
  <si>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</si>
  <si>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</si>
  <si>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</si>
  <si>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ND</t>
  </si>
  <si>
    <t>North Dakota</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</si>
  <si>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</si>
  <si>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</si>
  <si>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</si>
  <si>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</si>
  <si>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</si>
  <si>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</si>
  <si>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</si>
  <si>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</si>
  <si>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</si>
  <si>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</si>
  <si>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</si>
  <si>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</si>
  <si>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</si>
  <si>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</si>
  <si>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</si>
  <si>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</si>
  <si>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</si>
  <si>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</si>
  <si>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</si>
  <si>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</si>
  <si>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</si>
  <si>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</si>
  <si>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</si>
  <si>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38027</t>
  </si>
  <si>
    <t>Emmons</t>
  </si>
  <si>
    <t>38029</t>
  </si>
  <si>
    <t>Foster</t>
  </si>
  <si>
    <t>38031</t>
  </si>
  <si>
    <t>38033</t>
  </si>
  <si>
    <t>Grand Forks</t>
  </si>
  <si>
    <t>38035</t>
  </si>
  <si>
    <t>38037</t>
  </si>
  <si>
    <t>Griggs</t>
  </si>
  <si>
    <t>38039</t>
  </si>
  <si>
    <t>Hettinger</t>
  </si>
  <si>
    <t>38041</t>
  </si>
  <si>
    <t>Kidder</t>
  </si>
  <si>
    <t>38043</t>
  </si>
  <si>
    <t>LaMoure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</si>
  <si>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</si>
  <si>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</si>
  <si>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</si>
  <si>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</si>
  <si>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</si>
  <si>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</si>
  <si>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</si>
  <si>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</si>
  <si>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</si>
  <si>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</si>
  <si>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</si>
  <si>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</si>
  <si>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</si>
  <si>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</si>
  <si>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</si>
  <si>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</si>
  <si>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</si>
  <si>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</si>
  <si>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</si>
  <si>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</si>
  <si>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</si>
  <si>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</si>
  <si>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</si>
  <si>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</si>
  <si>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</si>
  <si>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</si>
  <si>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</si>
  <si>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</si>
  <si>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</si>
  <si>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</si>
  <si>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</si>
  <si>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</si>
  <si>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</si>
  <si>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</si>
  <si>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</si>
  <si>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</si>
  <si>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</si>
  <si>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</si>
  <si>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</si>
  <si>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</si>
  <si>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</si>
  <si>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</si>
  <si>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</si>
  <si>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</si>
  <si>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</si>
  <si>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OH</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</si>
  <si>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</si>
  <si>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</si>
  <si>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</si>
  <si>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</si>
  <si>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</si>
  <si>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</si>
  <si>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</si>
  <si>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</si>
  <si>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</si>
  <si>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</si>
  <si>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</si>
  <si>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</si>
  <si>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</si>
  <si>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</si>
  <si>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</si>
  <si>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</si>
  <si>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</si>
  <si>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</si>
  <si>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</si>
  <si>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</si>
  <si>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</si>
  <si>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</si>
  <si>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</si>
  <si>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</si>
  <si>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</si>
  <si>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</si>
  <si>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</si>
  <si>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</si>
  <si>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</si>
  <si>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</si>
  <si>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</si>
  <si>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</si>
  <si>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</si>
  <si>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</si>
  <si>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</si>
  <si>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</si>
  <si>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</si>
  <si>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</si>
  <si>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</si>
  <si>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</si>
  <si>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</si>
  <si>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</si>
  <si>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</si>
  <si>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</si>
  <si>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</si>
  <si>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</si>
  <si>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</si>
  <si>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</si>
  <si>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</si>
  <si>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</si>
  <si>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</si>
  <si>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</si>
  <si>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</si>
  <si>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</si>
  <si>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</si>
  <si>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</si>
  <si>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</si>
  <si>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</si>
  <si>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</si>
  <si>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</si>
  <si>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</si>
  <si>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</si>
  <si>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</si>
  <si>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</si>
  <si>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</si>
  <si>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</si>
  <si>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</si>
  <si>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</si>
  <si>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</si>
  <si>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</si>
  <si>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</si>
  <si>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</si>
  <si>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</si>
  <si>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</si>
  <si>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</si>
  <si>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</si>
  <si>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</si>
  <si>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</si>
  <si>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</si>
  <si>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</si>
  <si>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</si>
  <si>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</si>
  <si>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</si>
  <si>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</si>
  <si>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</si>
  <si>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</si>
  <si>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</si>
  <si>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</si>
  <si>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</si>
  <si>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</si>
  <si>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</si>
  <si>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</si>
  <si>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</si>
  <si>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</si>
  <si>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</si>
  <si>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</si>
  <si>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</si>
  <si>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</si>
  <si>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</si>
  <si>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</si>
  <si>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</si>
  <si>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</si>
  <si>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</si>
  <si>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</si>
  <si>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</si>
  <si>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</si>
  <si>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</si>
  <si>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</si>
  <si>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</si>
  <si>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</si>
  <si>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</si>
  <si>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</si>
  <si>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</si>
  <si>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</si>
  <si>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</si>
  <si>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</si>
  <si>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</si>
  <si>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</si>
  <si>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</si>
  <si>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</si>
  <si>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</si>
  <si>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</si>
  <si>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</si>
  <si>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OK</t>
  </si>
  <si>
    <t>Oklahoma</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</si>
  <si>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</si>
  <si>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</si>
  <si>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</si>
  <si>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</si>
  <si>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</si>
  <si>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</si>
  <si>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</si>
  <si>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</si>
  <si>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</si>
  <si>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</si>
  <si>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</si>
  <si>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</si>
  <si>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</si>
  <si>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</si>
  <si>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</si>
  <si>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</si>
  <si>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</si>
  <si>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</si>
  <si>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</si>
  <si>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</si>
  <si>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</si>
  <si>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</si>
  <si>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</si>
  <si>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</si>
  <si>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</si>
  <si>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</si>
  <si>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</si>
  <si>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</si>
  <si>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</si>
  <si>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</si>
  <si>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</si>
  <si>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</si>
  <si>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</si>
  <si>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</si>
  <si>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</si>
  <si>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</si>
  <si>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</si>
  <si>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</si>
  <si>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</si>
  <si>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</si>
  <si>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</si>
  <si>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</si>
  <si>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</si>
  <si>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</si>
  <si>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</si>
  <si>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</si>
  <si>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</si>
  <si>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</si>
  <si>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</si>
  <si>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</si>
  <si>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</si>
  <si>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</si>
  <si>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</si>
  <si>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</si>
  <si>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</si>
  <si>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</si>
  <si>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</si>
  <si>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</si>
  <si>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</si>
  <si>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</si>
  <si>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</si>
  <si>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</si>
  <si>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</si>
  <si>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McClain</t>
  </si>
  <si>
    <t>40087</t>
  </si>
  <si>
    <t>McCurtain</t>
  </si>
  <si>
    <t>40089</t>
  </si>
  <si>
    <t>40091</t>
  </si>
  <si>
    <t>Major</t>
  </si>
  <si>
    <t>40093</t>
  </si>
  <si>
    <t>40095</t>
  </si>
  <si>
    <t>Mayes</t>
  </si>
  <si>
    <t>40097</t>
  </si>
  <si>
    <t>40099</t>
  </si>
  <si>
    <t>Muskogee</t>
  </si>
  <si>
    <t>40101</t>
  </si>
  <si>
    <t>40103</t>
  </si>
  <si>
    <t>Nowata</t>
  </si>
  <si>
    <t>40105</t>
  </si>
  <si>
    <t>Okfuskee</t>
  </si>
  <si>
    <t>40107</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</si>
  <si>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</si>
  <si>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</si>
  <si>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</si>
  <si>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</si>
  <si>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</si>
  <si>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</si>
  <si>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</si>
  <si>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</si>
  <si>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</si>
  <si>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</si>
  <si>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</si>
  <si>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</si>
  <si>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</si>
  <si>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</si>
  <si>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</si>
  <si>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</si>
  <si>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</si>
  <si>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</si>
  <si>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</si>
  <si>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</si>
  <si>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</si>
  <si>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</si>
  <si>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</si>
  <si>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</si>
  <si>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</si>
  <si>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</si>
  <si>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</si>
  <si>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</si>
  <si>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</si>
  <si>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</si>
  <si>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</si>
  <si>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</si>
  <si>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</si>
  <si>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</si>
  <si>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</si>
  <si>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</si>
  <si>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OR</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</si>
  <si>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</si>
  <si>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</si>
  <si>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</si>
  <si>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</si>
  <si>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</si>
  <si>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</si>
  <si>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</si>
  <si>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</si>
  <si>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</si>
  <si>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</si>
  <si>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</si>
  <si>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</si>
  <si>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</si>
  <si>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</si>
  <si>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</si>
  <si>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</si>
  <si>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</si>
  <si>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</si>
  <si>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</si>
  <si>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</si>
  <si>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</si>
  <si>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</si>
  <si>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</si>
  <si>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</si>
  <si>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</si>
  <si>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</si>
  <si>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</si>
  <si>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</si>
  <si>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</si>
  <si>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</si>
  <si>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</si>
  <si>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</si>
  <si>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</si>
  <si>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</si>
  <si>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</si>
  <si>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</si>
  <si>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</si>
  <si>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</si>
  <si>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</si>
  <si>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</si>
  <si>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</si>
  <si>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</si>
  <si>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</si>
  <si>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</si>
  <si>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</si>
  <si>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</si>
  <si>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</si>
  <si>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</si>
  <si>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</si>
  <si>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</si>
  <si>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</si>
  <si>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</si>
  <si>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PA</t>
  </si>
  <si>
    <t>Pennsylvania</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</si>
  <si>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</si>
  <si>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</si>
  <si>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</si>
  <si>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</si>
  <si>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</si>
  <si>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</si>
  <si>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</si>
  <si>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</si>
  <si>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</si>
  <si>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</si>
  <si>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</si>
  <si>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</si>
  <si>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</si>
  <si>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</si>
  <si>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</si>
  <si>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</si>
  <si>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</si>
  <si>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</si>
  <si>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</si>
  <si>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</si>
  <si>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</si>
  <si>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</si>
  <si>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</si>
  <si>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</si>
  <si>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</si>
  <si>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</si>
  <si>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</si>
  <si>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</si>
  <si>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</si>
  <si>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</si>
  <si>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</si>
  <si>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</si>
  <si>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</si>
  <si>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</si>
  <si>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</si>
  <si>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</si>
  <si>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</si>
  <si>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</si>
  <si>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</si>
  <si>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</si>
  <si>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</si>
  <si>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</si>
  <si>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</si>
  <si>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</si>
  <si>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</si>
  <si>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</si>
  <si>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</si>
  <si>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</si>
  <si>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</si>
  <si>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</si>
  <si>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</si>
  <si>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</si>
  <si>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</si>
  <si>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</si>
  <si>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</si>
  <si>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</si>
  <si>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</si>
  <si>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</si>
  <si>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</si>
  <si>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</si>
  <si>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</si>
  <si>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</si>
  <si>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</si>
  <si>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</si>
  <si>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</si>
  <si>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</si>
  <si>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</si>
  <si>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</si>
  <si>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</si>
  <si>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</si>
  <si>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</si>
  <si>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</si>
  <si>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</si>
  <si>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</si>
  <si>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</si>
  <si>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</si>
  <si>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</si>
  <si>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</si>
  <si>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</si>
  <si>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</si>
  <si>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</si>
  <si>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</si>
  <si>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</si>
  <si>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</si>
  <si>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</si>
  <si>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</si>
  <si>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</si>
  <si>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</si>
  <si>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</si>
  <si>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</si>
  <si>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</si>
  <si>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</si>
  <si>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</si>
  <si>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</si>
  <si>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</si>
  <si>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</si>
  <si>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</si>
  <si>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</si>
  <si>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RI</t>
  </si>
  <si>
    <t>Rhode Island</t>
  </si>
  <si>
    <t>44001</t>
  </si>
  <si>
    <t>44003</t>
  </si>
  <si>
    <t>Newport</t>
  </si>
  <si>
    <t>44005</t>
  </si>
  <si>
    <t>Providence</t>
  </si>
  <si>
    <t>44007</t>
  </si>
  <si>
    <t>44009</t>
  </si>
  <si>
    <t>SC</t>
  </si>
  <si>
    <t>South Carolina</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</si>
  <si>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</si>
  <si>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</si>
  <si>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</si>
  <si>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</si>
  <si>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</si>
  <si>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</si>
  <si>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</si>
  <si>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</si>
  <si>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</si>
  <si>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</si>
  <si>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</si>
  <si>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</si>
  <si>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</si>
  <si>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</si>
  <si>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</si>
  <si>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</si>
  <si>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</si>
  <si>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</si>
  <si>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</si>
  <si>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</si>
  <si>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</si>
  <si>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</si>
  <si>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</si>
  <si>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</si>
  <si>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</si>
  <si>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</si>
  <si>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</si>
  <si>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</si>
  <si>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</si>
  <si>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</si>
  <si>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</si>
  <si>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</si>
  <si>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</si>
  <si>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</si>
  <si>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</si>
  <si>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</si>
  <si>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</si>
  <si>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</si>
  <si>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</si>
  <si>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</si>
  <si>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</si>
  <si>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</si>
  <si>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</si>
  <si>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</si>
  <si>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</si>
  <si>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</si>
  <si>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</si>
  <si>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</si>
  <si>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</si>
  <si>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</si>
  <si>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</si>
  <si>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</si>
  <si>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McCormick</t>
  </si>
  <si>
    <t>45065</t>
  </si>
  <si>
    <t>45067</t>
  </si>
  <si>
    <t>Marlboro</t>
  </si>
  <si>
    <t>45069</t>
  </si>
  <si>
    <t>Newberry</t>
  </si>
  <si>
    <t>45071</t>
  </si>
  <si>
    <t>45073</t>
  </si>
  <si>
    <t>Orangeburg</t>
  </si>
  <si>
    <t>45075</t>
  </si>
  <si>
    <t>45077</t>
  </si>
  <si>
    <t>45079</t>
  </si>
  <si>
    <t>Saluda</t>
  </si>
  <si>
    <t>45081</t>
  </si>
  <si>
    <t>Spartanburg</t>
  </si>
  <si>
    <t>45083</t>
  </si>
  <si>
    <t>45085</t>
  </si>
  <si>
    <t>45087</t>
  </si>
  <si>
    <t>Williamsburg</t>
  </si>
  <si>
    <t>45089</t>
  </si>
  <si>
    <t>45091</t>
  </si>
  <si>
    <t>SD</t>
  </si>
  <si>
    <t>South Dakota</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</si>
  <si>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</si>
  <si>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</si>
  <si>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</si>
  <si>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</si>
  <si>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</si>
  <si>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</si>
  <si>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</si>
  <si>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</si>
  <si>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</si>
  <si>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</si>
  <si>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</si>
  <si>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</si>
  <si>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</si>
  <si>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</si>
  <si>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</si>
  <si>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</si>
  <si>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</si>
  <si>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</si>
  <si>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</si>
  <si>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</si>
  <si>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</si>
  <si>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</si>
  <si>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</si>
  <si>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</si>
  <si>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</si>
  <si>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</si>
  <si>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</si>
  <si>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</si>
  <si>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</si>
  <si>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</si>
  <si>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</si>
  <si>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</si>
  <si>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</si>
  <si>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</si>
  <si>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</si>
  <si>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</si>
  <si>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</si>
  <si>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</si>
  <si>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</si>
  <si>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</si>
  <si>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</si>
  <si>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</si>
  <si>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</si>
  <si>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</si>
  <si>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</si>
  <si>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</si>
  <si>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</si>
  <si>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</si>
  <si>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</si>
  <si>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</si>
  <si>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</si>
  <si>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</si>
  <si>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</si>
  <si>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</si>
  <si>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</si>
  <si>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</si>
  <si>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</si>
  <si>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</si>
  <si>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</si>
  <si>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</si>
  <si>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</si>
  <si>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</si>
  <si>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</si>
  <si>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</si>
  <si>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</si>
  <si>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McCook</t>
  </si>
  <si>
    <t>46087</t>
  </si>
  <si>
    <t>46089</t>
  </si>
  <si>
    <t>46091</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</si>
  <si>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</si>
  <si>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</si>
  <si>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</si>
  <si>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</si>
  <si>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</si>
  <si>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</si>
  <si>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</si>
  <si>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</si>
  <si>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</si>
  <si>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</si>
  <si>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</si>
  <si>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</si>
  <si>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</si>
  <si>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</si>
  <si>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</si>
  <si>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</si>
  <si>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</si>
  <si>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</si>
  <si>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</si>
  <si>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</si>
  <si>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</si>
  <si>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</si>
  <si>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</si>
  <si>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</si>
  <si>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</si>
  <si>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</si>
  <si>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</si>
  <si>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</si>
  <si>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</si>
  <si>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</si>
  <si>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</si>
  <si>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</si>
  <si>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</si>
  <si>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</si>
  <si>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TN</t>
  </si>
  <si>
    <t>Tennessee</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</si>
  <si>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</si>
  <si>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</si>
  <si>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</si>
  <si>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</si>
  <si>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</si>
  <si>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</si>
  <si>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</si>
  <si>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</si>
  <si>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</si>
  <si>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</si>
  <si>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</si>
  <si>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</si>
  <si>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</si>
  <si>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</si>
  <si>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</si>
  <si>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</si>
  <si>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</si>
  <si>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</si>
  <si>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</si>
  <si>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</si>
  <si>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</si>
  <si>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</si>
  <si>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</si>
  <si>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</si>
  <si>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47039</t>
  </si>
  <si>
    <t>47041</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</si>
  <si>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</si>
  <si>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</si>
  <si>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</si>
  <si>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</si>
  <si>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</si>
  <si>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</si>
  <si>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</si>
  <si>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</si>
  <si>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</si>
  <si>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</si>
  <si>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</si>
  <si>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</si>
  <si>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</si>
  <si>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</si>
  <si>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</si>
  <si>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</si>
  <si>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</si>
  <si>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</si>
  <si>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</si>
  <si>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</si>
  <si>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</si>
  <si>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</si>
  <si>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</si>
  <si>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</si>
  <si>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</si>
  <si>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</si>
  <si>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</si>
  <si>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</si>
  <si>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</si>
  <si>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</si>
  <si>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</si>
  <si>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</si>
  <si>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</si>
  <si>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</si>
  <si>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</si>
  <si>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</si>
  <si>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</si>
  <si>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</si>
  <si>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</si>
  <si>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</si>
  <si>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</si>
  <si>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McMinn</t>
  </si>
  <si>
    <t>47107</t>
  </si>
  <si>
    <t>McNairy</t>
  </si>
  <si>
    <t>47109</t>
  </si>
  <si>
    <t>47111</t>
  </si>
  <si>
    <t>47113</t>
  </si>
  <si>
    <t>47115</t>
  </si>
  <si>
    <t>47117</t>
  </si>
  <si>
    <t>Maury</t>
  </si>
  <si>
    <t>47119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</si>
  <si>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</si>
  <si>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</si>
  <si>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</si>
  <si>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</si>
  <si>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</si>
  <si>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</si>
  <si>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</si>
  <si>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</si>
  <si>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</si>
  <si>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</si>
  <si>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</si>
  <si>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</si>
  <si>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</si>
  <si>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</si>
  <si>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</si>
  <si>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</si>
  <si>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</si>
  <si>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</si>
  <si>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</si>
  <si>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</si>
  <si>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</si>
  <si>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</si>
  <si>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</si>
  <si>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</si>
  <si>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</si>
  <si>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</si>
  <si>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</si>
  <si>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</si>
  <si>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</si>
  <si>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</si>
  <si>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</si>
  <si>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</si>
  <si>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</si>
  <si>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</si>
  <si>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</si>
  <si>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</si>
  <si>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</si>
  <si>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</si>
  <si>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</si>
  <si>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</si>
  <si>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</si>
  <si>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</si>
  <si>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</si>
  <si>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</si>
  <si>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TX</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</si>
  <si>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</si>
  <si>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</si>
  <si>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</si>
  <si>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</si>
  <si>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</si>
  <si>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</si>
  <si>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</si>
  <si>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</si>
  <si>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</si>
  <si>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</si>
  <si>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</si>
  <si>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</si>
  <si>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</si>
  <si>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</si>
  <si>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</si>
  <si>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</si>
  <si>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</si>
  <si>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</si>
  <si>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</si>
  <si>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</si>
  <si>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</si>
  <si>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</si>
  <si>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</si>
  <si>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</si>
  <si>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</si>
  <si>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</si>
  <si>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</si>
  <si>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</si>
  <si>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</si>
  <si>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</si>
  <si>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</si>
  <si>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</si>
  <si>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</si>
  <si>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</si>
  <si>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</si>
  <si>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</si>
  <si>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</si>
  <si>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</si>
  <si>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</si>
  <si>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</si>
  <si>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</si>
  <si>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</si>
  <si>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</si>
  <si>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</si>
  <si>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</si>
  <si>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</si>
  <si>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</si>
  <si>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</si>
  <si>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</si>
  <si>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</si>
  <si>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</si>
  <si>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</si>
  <si>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</si>
  <si>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</si>
  <si>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</si>
  <si>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</si>
  <si>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</si>
  <si>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</si>
  <si>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</si>
  <si>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</si>
  <si>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</si>
  <si>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</si>
  <si>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</si>
  <si>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</si>
  <si>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</si>
  <si>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</si>
  <si>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</si>
  <si>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</si>
  <si>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</si>
  <si>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</si>
  <si>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</si>
  <si>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</si>
  <si>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</si>
  <si>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</si>
  <si>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</si>
  <si>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</si>
  <si>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</si>
  <si>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</si>
  <si>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</si>
  <si>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</si>
  <si>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</si>
  <si>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</si>
  <si>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</si>
  <si>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</si>
  <si>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</si>
  <si>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</si>
  <si>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</si>
  <si>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</si>
  <si>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</si>
  <si>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</si>
  <si>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</si>
  <si>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</si>
  <si>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</si>
  <si>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</si>
  <si>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</si>
  <si>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</si>
  <si>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</si>
  <si>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</si>
  <si>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</si>
  <si>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Deaf Smith</t>
  </si>
  <si>
    <t>48117</t>
  </si>
  <si>
    <t>48119</t>
  </si>
  <si>
    <t>Denton</t>
  </si>
  <si>
    <t>48121</t>
  </si>
  <si>
    <t>DeWitt</t>
  </si>
  <si>
    <t>48123</t>
  </si>
  <si>
    <t>Dickens</t>
  </si>
  <si>
    <t>48125</t>
  </si>
  <si>
    <t>Dimmit</t>
  </si>
  <si>
    <t>48127</t>
  </si>
  <si>
    <t>Donley</t>
  </si>
  <si>
    <t>48129</t>
  </si>
  <si>
    <t>48131</t>
  </si>
  <si>
    <t>Eastland</t>
  </si>
  <si>
    <t>48133</t>
  </si>
  <si>
    <t>Ector</t>
  </si>
  <si>
    <t>48135</t>
  </si>
  <si>
    <t>48137</t>
  </si>
  <si>
    <t>48139</t>
  </si>
  <si>
    <t>48141</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</si>
  <si>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</si>
  <si>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</si>
  <si>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</si>
  <si>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</si>
  <si>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</si>
  <si>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</si>
  <si>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</si>
  <si>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</si>
  <si>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</si>
  <si>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</si>
  <si>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</si>
  <si>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</si>
  <si>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</si>
  <si>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</si>
  <si>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</si>
  <si>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</si>
  <si>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</si>
  <si>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</si>
  <si>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</si>
  <si>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</si>
  <si>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</si>
  <si>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</si>
  <si>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</si>
  <si>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</si>
  <si>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</si>
  <si>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</si>
  <si>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</si>
  <si>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</si>
  <si>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</si>
  <si>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</si>
  <si>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</si>
  <si>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</si>
  <si>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</si>
  <si>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</si>
  <si>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</si>
  <si>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</si>
  <si>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</si>
  <si>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</si>
  <si>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</si>
  <si>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</si>
  <si>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</si>
  <si>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</si>
  <si>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</si>
  <si>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</si>
  <si>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</si>
  <si>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</si>
  <si>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</si>
  <si>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</si>
  <si>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</si>
  <si>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</si>
  <si>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</si>
  <si>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</si>
  <si>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</si>
  <si>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</si>
  <si>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</si>
  <si>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</si>
  <si>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</si>
  <si>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</si>
  <si>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</si>
  <si>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</si>
  <si>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</si>
  <si>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</si>
  <si>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</si>
  <si>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</si>
  <si>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</si>
  <si>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</si>
  <si>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</si>
  <si>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</si>
  <si>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</si>
  <si>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</si>
  <si>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</si>
  <si>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</si>
  <si>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</si>
  <si>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</si>
  <si>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</si>
  <si>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</si>
  <si>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</si>
  <si>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</si>
  <si>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</si>
  <si>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</si>
  <si>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</si>
  <si>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</si>
  <si>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</si>
  <si>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</si>
  <si>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</si>
  <si>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</si>
  <si>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</si>
  <si>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</si>
  <si>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</si>
  <si>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</si>
  <si>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</si>
  <si>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</si>
  <si>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</si>
  <si>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</si>
  <si>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</si>
  <si>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</si>
  <si>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</si>
  <si>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</si>
  <si>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</si>
  <si>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</si>
  <si>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</si>
  <si>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</si>
  <si>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</si>
  <si>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48277</t>
  </si>
  <si>
    <t>Lamb</t>
  </si>
  <si>
    <t>48279</t>
  </si>
  <si>
    <t>Lampasas</t>
  </si>
  <si>
    <t>48281</t>
  </si>
  <si>
    <t>48283</t>
  </si>
  <si>
    <t>Lavaca</t>
  </si>
  <si>
    <t>48285</t>
  </si>
  <si>
    <t>48287</t>
  </si>
  <si>
    <t>48289</t>
  </si>
  <si>
    <t>48291</t>
  </si>
  <si>
    <t>48293</t>
  </si>
  <si>
    <t>Lipscomb</t>
  </si>
  <si>
    <t>48295</t>
  </si>
  <si>
    <t>Live Oak</t>
  </si>
  <si>
    <t>48297</t>
  </si>
  <si>
    <t>Llano</t>
  </si>
  <si>
    <t>48299</t>
  </si>
  <si>
    <t>Loving</t>
  </si>
  <si>
    <t>48301</t>
  </si>
  <si>
    <t>Lubbock</t>
  </si>
  <si>
    <t>48303</t>
  </si>
  <si>
    <t>Lynn</t>
  </si>
  <si>
    <t>48305</t>
  </si>
  <si>
    <t>McCulloch</t>
  </si>
  <si>
    <t>48307</t>
  </si>
  <si>
    <t>McLennan</t>
  </si>
  <si>
    <t>48309</t>
  </si>
  <si>
    <t>McMullen</t>
  </si>
  <si>
    <t>48311</t>
  </si>
  <si>
    <t>48313</t>
  </si>
  <si>
    <t>48315</t>
  </si>
  <si>
    <t>48317</t>
  </si>
  <si>
    <t>48319</t>
  </si>
  <si>
    <t>Matagorda</t>
  </si>
  <si>
    <t>48321</t>
  </si>
  <si>
    <t>Maverick</t>
  </si>
  <si>
    <t>48323</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</si>
  <si>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</si>
  <si>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</si>
  <si>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</si>
  <si>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</si>
  <si>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</si>
  <si>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</si>
  <si>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</si>
  <si>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</si>
  <si>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</si>
  <si>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</si>
  <si>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</si>
  <si>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</si>
  <si>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</si>
  <si>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</si>
  <si>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</si>
  <si>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</si>
  <si>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</si>
  <si>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</si>
  <si>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</si>
  <si>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</si>
  <si>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</si>
  <si>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</si>
  <si>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</si>
  <si>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</si>
  <si>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</si>
  <si>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</si>
  <si>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</si>
  <si>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</si>
  <si>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</si>
  <si>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</si>
  <si>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</si>
  <si>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</si>
  <si>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</si>
  <si>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</si>
  <si>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</si>
  <si>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</si>
  <si>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</si>
  <si>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</si>
  <si>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</si>
  <si>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</si>
  <si>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</si>
  <si>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</si>
  <si>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</si>
  <si>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</si>
  <si>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</si>
  <si>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</si>
  <si>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</si>
  <si>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</si>
  <si>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</si>
  <si>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</si>
  <si>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</si>
  <si>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</si>
  <si>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</si>
  <si>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</si>
  <si>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</si>
  <si>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</si>
  <si>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</si>
  <si>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</si>
  <si>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</si>
  <si>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</si>
  <si>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</si>
  <si>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</si>
  <si>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</si>
  <si>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</si>
  <si>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</si>
  <si>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</si>
  <si>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</si>
  <si>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</si>
  <si>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</si>
  <si>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</si>
  <si>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</si>
  <si>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</si>
  <si>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</si>
  <si>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</si>
  <si>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</si>
  <si>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</si>
  <si>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</si>
  <si>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</si>
  <si>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</si>
  <si>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</si>
  <si>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</si>
  <si>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</si>
  <si>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</si>
  <si>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</si>
  <si>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</si>
  <si>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</si>
  <si>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</si>
  <si>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</si>
  <si>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</si>
  <si>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</si>
  <si>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</si>
  <si>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</si>
  <si>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</si>
  <si>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</si>
  <si>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</si>
  <si>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</si>
  <si>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</si>
  <si>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</si>
  <si>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</si>
  <si>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</si>
  <si>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</si>
  <si>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</si>
  <si>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</si>
  <si>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</si>
  <si>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</si>
  <si>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</si>
  <si>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</si>
  <si>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</si>
  <si>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</si>
  <si>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</si>
  <si>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</si>
  <si>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</si>
  <si>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</si>
  <si>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</si>
  <si>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</si>
  <si>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</si>
  <si>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</si>
  <si>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</si>
  <si>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</si>
  <si>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</si>
  <si>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</si>
  <si>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</si>
  <si>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</si>
  <si>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</si>
  <si>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</si>
  <si>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</si>
  <si>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</si>
  <si>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</si>
  <si>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</si>
  <si>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</si>
  <si>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</si>
  <si>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</si>
  <si>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</si>
  <si>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</si>
  <si>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</si>
  <si>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</si>
  <si>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</si>
  <si>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</si>
  <si>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</si>
  <si>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</si>
  <si>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</si>
  <si>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</si>
  <si>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</si>
  <si>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</si>
  <si>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</si>
  <si>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</si>
  <si>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</si>
  <si>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</si>
  <si>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</si>
  <si>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</si>
  <si>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</si>
  <si>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UT</t>
  </si>
  <si>
    <t>Utah</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</si>
  <si>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</si>
  <si>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</si>
  <si>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</si>
  <si>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</si>
  <si>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</si>
  <si>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</si>
  <si>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</si>
  <si>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</si>
  <si>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</si>
  <si>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</si>
  <si>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</si>
  <si>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</si>
  <si>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</si>
  <si>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</si>
  <si>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</si>
  <si>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</si>
  <si>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</si>
  <si>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</si>
  <si>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</si>
  <si>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</si>
  <si>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</si>
  <si>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</si>
  <si>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</si>
  <si>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</si>
  <si>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</si>
  <si>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</si>
  <si>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</si>
  <si>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</si>
  <si>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</si>
  <si>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</si>
  <si>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</si>
  <si>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</si>
  <si>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</si>
  <si>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</si>
  <si>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</si>
  <si>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</si>
  <si>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</si>
  <si>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49049</t>
  </si>
  <si>
    <t>Wasatch</t>
  </si>
  <si>
    <t>49051</t>
  </si>
  <si>
    <t>49053</t>
  </si>
  <si>
    <t>49055</t>
  </si>
  <si>
    <t>Weber</t>
  </si>
  <si>
    <t>49057</t>
  </si>
  <si>
    <t>VT</t>
  </si>
  <si>
    <t>Vermont</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</si>
  <si>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</si>
  <si>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</si>
  <si>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</si>
  <si>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</si>
  <si>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</si>
  <si>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</si>
  <si>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</si>
  <si>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</si>
  <si>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</si>
  <si>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</si>
  <si>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</si>
  <si>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</si>
  <si>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</si>
  <si>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</si>
  <si>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</si>
  <si>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</si>
  <si>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</si>
  <si>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</si>
  <si>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</si>
  <si>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</si>
  <si>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</si>
  <si>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</si>
  <si>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VA</t>
  </si>
  <si>
    <t>Virginia</t>
  </si>
  <si>
    <t>Accomack</t>
  </si>
  <si>
    <t>51001</t>
  </si>
  <si>
    <t>Albemarle</t>
  </si>
  <si>
    <t>51003</t>
  </si>
  <si>
    <t>51005</t>
  </si>
  <si>
    <t>Amelia</t>
  </si>
  <si>
    <t>51007</t>
  </si>
  <si>
    <t>Amherst</t>
  </si>
  <si>
    <t>51009</t>
  </si>
  <si>
    <t>Appomattox</t>
  </si>
  <si>
    <t>51011</t>
  </si>
  <si>
    <t>Arlington</t>
  </si>
  <si>
    <t>51013</t>
  </si>
  <si>
    <t>Augusta</t>
  </si>
  <si>
    <t>51015</t>
  </si>
  <si>
    <t>51017</t>
  </si>
  <si>
    <t>51019</t>
  </si>
  <si>
    <t>Bland</t>
  </si>
  <si>
    <t>51021</t>
  </si>
  <si>
    <t>Botetourt</t>
  </si>
  <si>
    <t>51023</t>
  </si>
  <si>
    <t>51025</t>
  </si>
  <si>
    <t>51027</t>
  </si>
  <si>
    <t>Buckingham</t>
  </si>
  <si>
    <t>51029</t>
  </si>
  <si>
    <t>51031</t>
  </si>
  <si>
    <t>51033</t>
  </si>
  <si>
    <t>51035</t>
  </si>
  <si>
    <t>Charles City</t>
  </si>
  <si>
    <t>51036</t>
  </si>
  <si>
    <t>51037</t>
  </si>
  <si>
    <t>51041</t>
  </si>
  <si>
    <t>51043</t>
  </si>
  <si>
    <t>51045</t>
  </si>
  <si>
    <t>Culpeper</t>
  </si>
  <si>
    <t>51047</t>
  </si>
  <si>
    <t>51049</t>
  </si>
  <si>
    <t>Dickenson</t>
  </si>
  <si>
    <t>51051</t>
  </si>
  <si>
    <t>Dinwiddie</t>
  </si>
  <si>
    <t>51053</t>
  </si>
  <si>
    <t>51057</t>
  </si>
  <si>
    <t>Fairfax</t>
  </si>
  <si>
    <t>51059</t>
  </si>
  <si>
    <t>Fauquier</t>
  </si>
  <si>
    <t>51061</t>
  </si>
  <si>
    <t>51063</t>
  </si>
  <si>
    <t>Fluvanna</t>
  </si>
  <si>
    <t>51065</t>
  </si>
  <si>
    <t>51067</t>
  </si>
  <si>
    <t>51069</t>
  </si>
  <si>
    <t>51071</t>
  </si>
  <si>
    <t>51073</t>
  </si>
  <si>
    <t>Goochland</t>
  </si>
  <si>
    <t>51075</t>
  </si>
  <si>
    <t>51077</t>
  </si>
  <si>
    <t>51079</t>
  </si>
  <si>
    <t>Greensville</t>
  </si>
  <si>
    <t>51081</t>
  </si>
  <si>
    <t>51083</t>
  </si>
  <si>
    <t>Hanover</t>
  </si>
  <si>
    <t>51085</t>
  </si>
  <si>
    <t>Henrico</t>
  </si>
  <si>
    <t>51087</t>
  </si>
  <si>
    <t>51089</t>
  </si>
  <si>
    <t>51091</t>
  </si>
  <si>
    <t>Isle of Wight</t>
  </si>
  <si>
    <t>51093</t>
  </si>
  <si>
    <t>James City</t>
  </si>
  <si>
    <t>51095</t>
  </si>
  <si>
    <t>King and Queen</t>
  </si>
  <si>
    <t>51097</t>
  </si>
  <si>
    <t>King George</t>
  </si>
  <si>
    <t>51099</t>
  </si>
  <si>
    <t>King William</t>
  </si>
  <si>
    <t>51101</t>
  </si>
  <si>
    <t>51103</t>
  </si>
  <si>
    <t>51105</t>
  </si>
  <si>
    <t>Loudoun</t>
  </si>
  <si>
    <t>51107</t>
  </si>
  <si>
    <t>51109</t>
  </si>
  <si>
    <t>Lunenburg</t>
  </si>
  <si>
    <t>51111</t>
  </si>
  <si>
    <t>51113</t>
  </si>
  <si>
    <t>Mathews</t>
  </si>
  <si>
    <t>51115</t>
  </si>
  <si>
    <t>51117</t>
  </si>
  <si>
    <t>51119</t>
  </si>
  <si>
    <t>51121</t>
  </si>
  <si>
    <t>51125</t>
  </si>
  <si>
    <t>New Kent</t>
  </si>
  <si>
    <t>51127</t>
  </si>
  <si>
    <t>51131</t>
  </si>
  <si>
    <t>51133</t>
  </si>
  <si>
    <t>Nottoway</t>
  </si>
  <si>
    <t>51135</t>
  </si>
  <si>
    <t>51137</t>
  </si>
  <si>
    <t>51139</t>
  </si>
  <si>
    <t>Patrick</t>
  </si>
  <si>
    <t>51141</t>
  </si>
  <si>
    <t>Pittsylvania</t>
  </si>
  <si>
    <t>51143</t>
  </si>
  <si>
    <t>Powhatan</t>
  </si>
  <si>
    <t>51145</t>
  </si>
  <si>
    <t>Prince Edward</t>
  </si>
  <si>
    <t>51147</t>
  </si>
  <si>
    <t>Prince George</t>
  </si>
  <si>
    <t>51149</t>
  </si>
  <si>
    <t>Prince William</t>
  </si>
  <si>
    <t>51153</t>
  </si>
  <si>
    <t>51155</t>
  </si>
  <si>
    <t>Rappahannock</t>
  </si>
  <si>
    <t>51157</t>
  </si>
  <si>
    <t>51159</t>
  </si>
  <si>
    <t>Roanoke</t>
  </si>
  <si>
    <t>51161</t>
  </si>
  <si>
    <t>Rockbridge</t>
  </si>
  <si>
    <t>51163</t>
  </si>
  <si>
    <t>51165</t>
  </si>
  <si>
    <t>51167</t>
  </si>
  <si>
    <t>51169</t>
  </si>
  <si>
    <t>Shenandoah</t>
  </si>
  <si>
    <t>51171</t>
  </si>
  <si>
    <t>Smyth</t>
  </si>
  <si>
    <t>51173</t>
  </si>
  <si>
    <t>Southampton</t>
  </si>
  <si>
    <t>51175</t>
  </si>
  <si>
    <t>Spotsylvania</t>
  </si>
  <si>
    <t>51177</t>
  </si>
  <si>
    <t>51179</t>
  </si>
  <si>
    <t>51181</t>
  </si>
  <si>
    <t>51183</t>
  </si>
  <si>
    <t>51185</t>
  </si>
  <si>
    <t>51187</t>
  </si>
  <si>
    <t>51191</t>
  </si>
  <si>
    <t>51193</t>
  </si>
  <si>
    <t>51195</t>
  </si>
  <si>
    <t>Wythe</t>
  </si>
  <si>
    <t>51197</t>
  </si>
  <si>
    <t>51199</t>
  </si>
  <si>
    <t>Alexandria city</t>
  </si>
  <si>
    <t>51510</t>
  </si>
  <si>
    <t>Bedford city</t>
  </si>
  <si>
    <t>51515</t>
  </si>
  <si>
    <t>Bristol city</t>
  </si>
  <si>
    <t>51520</t>
  </si>
  <si>
    <t>Buena Vista city</t>
  </si>
  <si>
    <t>51530</t>
  </si>
  <si>
    <t>Charlottesville city</t>
  </si>
  <si>
    <t>51540</t>
  </si>
  <si>
    <t>Chesapeake city</t>
  </si>
  <si>
    <t>51550</t>
  </si>
  <si>
    <t>Colonial Heights city</t>
  </si>
  <si>
    <t>51570</t>
  </si>
  <si>
    <t>Covington city</t>
  </si>
  <si>
    <t>51580</t>
  </si>
  <si>
    <t>Danville city</t>
  </si>
  <si>
    <t>51590</t>
  </si>
  <si>
    <t>Emporia city</t>
  </si>
  <si>
    <t>51595</t>
  </si>
  <si>
    <t>Fairfax city</t>
  </si>
  <si>
    <t>51600</t>
  </si>
  <si>
    <t>Falls Church city</t>
  </si>
  <si>
    <t>51610</t>
  </si>
  <si>
    <t>Franklin city</t>
  </si>
  <si>
    <t>51620</t>
  </si>
  <si>
    <t>Fredericksburg city</t>
  </si>
  <si>
    <t>51630</t>
  </si>
  <si>
    <t>Galax city</t>
  </si>
  <si>
    <t>51640</t>
  </si>
  <si>
    <t>Hampton city</t>
  </si>
  <si>
    <t>51650</t>
  </si>
  <si>
    <t>Harrisonburg city</t>
  </si>
  <si>
    <t>51660</t>
  </si>
  <si>
    <t>Hopewell city</t>
  </si>
  <si>
    <t>51670</t>
  </si>
  <si>
    <t>Lexington city</t>
  </si>
  <si>
    <t>51678</t>
  </si>
  <si>
    <t>Lynchburg city</t>
  </si>
  <si>
    <t>51680</t>
  </si>
  <si>
    <t>Martinsville city</t>
  </si>
  <si>
    <t>51690</t>
  </si>
  <si>
    <t>Newport News city</t>
  </si>
  <si>
    <t>51700</t>
  </si>
  <si>
    <t>Norfolk city</t>
  </si>
  <si>
    <t>51710</t>
  </si>
  <si>
    <t>Norton city</t>
  </si>
  <si>
    <t>51720</t>
  </si>
  <si>
    <t>Petersburg city</t>
  </si>
  <si>
    <t>51730</t>
  </si>
  <si>
    <t>Portsmouth city</t>
  </si>
  <si>
    <t>51740</t>
  </si>
  <si>
    <t>Radford city</t>
  </si>
  <si>
    <t>51750</t>
  </si>
  <si>
    <t>Richmond city</t>
  </si>
  <si>
    <t>51760</t>
  </si>
  <si>
    <t>Roanoke city</t>
  </si>
  <si>
    <t>51770</t>
  </si>
  <si>
    <t>Salem city</t>
  </si>
  <si>
    <t>51775</t>
  </si>
  <si>
    <t>Staunton city</t>
  </si>
  <si>
    <t>51790</t>
  </si>
  <si>
    <t>Suffolk city</t>
  </si>
  <si>
    <t>51800</t>
  </si>
  <si>
    <t>Virginia Beach city</t>
  </si>
  <si>
    <t>51810</t>
  </si>
  <si>
    <t>Waynesboro city</t>
  </si>
  <si>
    <t>51820</t>
  </si>
  <si>
    <t>Williamsburg city</t>
  </si>
  <si>
    <t>51830</t>
  </si>
  <si>
    <t>Winchester city</t>
  </si>
  <si>
    <t>51840</t>
  </si>
  <si>
    <t>WA</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</si>
  <si>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</si>
  <si>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</si>
  <si>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</si>
  <si>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</si>
  <si>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</si>
  <si>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</si>
  <si>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</si>
  <si>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</si>
  <si>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</si>
  <si>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</si>
  <si>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</si>
  <si>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</si>
  <si>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</si>
  <si>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</si>
  <si>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</si>
  <si>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</si>
  <si>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</si>
  <si>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</si>
  <si>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</si>
  <si>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</si>
  <si>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</si>
  <si>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</si>
  <si>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</si>
  <si>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</si>
  <si>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</si>
  <si>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</si>
  <si>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</si>
  <si>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</si>
  <si>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</si>
  <si>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</si>
  <si>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</si>
  <si>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</si>
  <si>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</si>
  <si>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</si>
  <si>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</si>
  <si>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</si>
  <si>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</si>
  <si>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</si>
  <si>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</si>
  <si>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</si>
  <si>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</si>
  <si>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</si>
  <si>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</si>
  <si>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</si>
  <si>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</si>
  <si>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</si>
  <si>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</si>
  <si>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</si>
  <si>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</si>
  <si>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</si>
  <si>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</si>
  <si>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</si>
  <si>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</si>
  <si>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</si>
  <si>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</si>
  <si>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</si>
  <si>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</si>
  <si>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</si>
  <si>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</si>
  <si>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</si>
  <si>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</si>
  <si>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WV</t>
  </si>
  <si>
    <t>West Virginia</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</si>
  <si>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</si>
  <si>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</si>
  <si>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</si>
  <si>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</si>
  <si>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</si>
  <si>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</si>
  <si>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</si>
  <si>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</si>
  <si>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</si>
  <si>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</si>
  <si>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</si>
  <si>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</si>
  <si>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</si>
  <si>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</si>
  <si>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</si>
  <si>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</si>
  <si>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</si>
  <si>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</si>
  <si>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</si>
  <si>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</si>
  <si>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</si>
  <si>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</si>
  <si>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</si>
  <si>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</si>
  <si>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</si>
  <si>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</si>
  <si>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</si>
  <si>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</si>
  <si>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</si>
  <si>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</si>
  <si>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54047</t>
  </si>
  <si>
    <t>54049</t>
  </si>
  <si>
    <t>54051</t>
  </si>
  <si>
    <t>54053</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</si>
  <si>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</si>
  <si>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</si>
  <si>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</si>
  <si>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</si>
  <si>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</si>
  <si>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</si>
  <si>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</si>
  <si>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</si>
  <si>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</si>
  <si>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</si>
  <si>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</si>
  <si>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</si>
  <si>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</si>
  <si>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</si>
  <si>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</si>
  <si>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</si>
  <si>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</si>
  <si>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</si>
  <si>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</si>
  <si>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</si>
  <si>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</si>
  <si>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</si>
  <si>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</si>
  <si>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</si>
  <si>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</si>
  <si>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</si>
  <si>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</si>
  <si>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</si>
  <si>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</si>
  <si>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</si>
  <si>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</si>
  <si>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</si>
  <si>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</si>
  <si>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</si>
  <si>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</si>
  <si>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</si>
  <si>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</si>
  <si>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</si>
  <si>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WI</t>
  </si>
  <si>
    <t>Wisconsin</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</si>
  <si>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</si>
  <si>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</si>
  <si>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</si>
  <si>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</si>
  <si>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</si>
  <si>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</si>
  <si>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</si>
  <si>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</si>
  <si>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</si>
  <si>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</si>
  <si>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</si>
  <si>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</si>
  <si>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</si>
  <si>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</si>
  <si>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</si>
  <si>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</si>
  <si>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</si>
  <si>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</si>
  <si>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</si>
  <si>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</si>
  <si>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</si>
  <si>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</si>
  <si>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</si>
  <si>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</si>
  <si>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</si>
  <si>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</si>
  <si>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</si>
  <si>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</si>
  <si>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</si>
  <si>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</si>
  <si>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</si>
  <si>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</si>
  <si>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</si>
  <si>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</si>
  <si>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</si>
  <si>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</si>
  <si>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</si>
  <si>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</si>
  <si>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</si>
  <si>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</si>
  <si>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</si>
  <si>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</si>
  <si>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</si>
  <si>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</si>
  <si>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</si>
  <si>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</si>
  <si>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</si>
  <si>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</si>
  <si>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</si>
  <si>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</si>
  <si>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</si>
  <si>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</si>
  <si>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</si>
  <si>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</si>
  <si>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</si>
  <si>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</si>
  <si>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</si>
  <si>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</si>
  <si>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</si>
  <si>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</si>
  <si>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</si>
  <si>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</si>
  <si>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</si>
  <si>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</si>
  <si>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</si>
  <si>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</si>
  <si>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</si>
  <si>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</si>
  <si>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</si>
  <si>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</si>
  <si>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</si>
  <si>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</si>
  <si>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</si>
  <si>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</si>
  <si>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</si>
  <si>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</si>
  <si>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</si>
  <si>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</si>
  <si>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</si>
  <si>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St. Croix</t>
  </si>
  <si>
    <t>55109</t>
  </si>
  <si>
    <t>Sauk</t>
  </si>
  <si>
    <t>55111</t>
  </si>
  <si>
    <t>Sawyer</t>
  </si>
  <si>
    <t>55113</t>
  </si>
  <si>
    <t>Shawano</t>
  </si>
  <si>
    <t>55115</t>
  </si>
  <si>
    <t>Sheboygan</t>
  </si>
  <si>
    <t>55117</t>
  </si>
  <si>
    <t>55119</t>
  </si>
  <si>
    <t>Trempealeau</t>
  </si>
  <si>
    <t>55121</t>
  </si>
  <si>
    <t>55123</t>
  </si>
  <si>
    <t>Vilas</t>
  </si>
  <si>
    <t>55125</t>
  </si>
  <si>
    <t>55127</t>
  </si>
  <si>
    <t>Washburn</t>
  </si>
  <si>
    <t>55129</t>
  </si>
  <si>
    <t>55131</t>
  </si>
  <si>
    <t>Waukesha</t>
  </si>
  <si>
    <t>55133</t>
  </si>
  <si>
    <t>Waupaca</t>
  </si>
  <si>
    <t>55135</t>
  </si>
  <si>
    <t>Waushara</t>
  </si>
  <si>
    <t>55137</t>
  </si>
  <si>
    <t>55139</t>
  </si>
  <si>
    <t>55141</t>
  </si>
  <si>
    <t>WY</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</si>
  <si>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</si>
  <si>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</si>
  <si>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</si>
  <si>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</si>
  <si>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</si>
  <si>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</si>
  <si>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</si>
  <si>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</si>
  <si>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</si>
  <si>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</si>
  <si>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</si>
  <si>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</si>
  <si>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</si>
  <si>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</si>
  <si>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</si>
  <si>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</si>
  <si>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</si>
  <si>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</si>
  <si>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</si>
  <si>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</si>
  <si>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</si>
  <si>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</si>
  <si>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</si>
  <si>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</si>
  <si>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</si>
  <si>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</si>
  <si>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</si>
  <si>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</si>
  <si>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</si>
  <si>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</si>
  <si>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</si>
  <si>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</si>
  <si>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</si>
  <si>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</si>
  <si>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r>
      <t>Baseline Soil Carbon Emissions (kgCO</t>
    </r>
    <r>
      <rPr>
        <b/>
        <vertAlign val="subscript"/>
        <sz val="10"/>
        <color theme="1"/>
        <rFont val="Calibri"/>
        <family val="2"/>
        <scheme val="minor"/>
      </rPr>
      <t>2</t>
    </r>
    <r>
      <rPr>
        <b/>
        <sz val="10"/>
        <color theme="1"/>
        <rFont val="Calibri"/>
        <family val="2"/>
        <scheme val="minor"/>
      </rPr>
      <t>/acre/year)</t>
    </r>
  </si>
  <si>
    <r>
      <t>Baseline N</t>
    </r>
    <r>
      <rPr>
        <b/>
        <vertAlign val="subscript"/>
        <sz val="10"/>
        <color theme="1"/>
        <rFont val="Calibri"/>
        <family val="2"/>
        <scheme val="minor"/>
      </rPr>
      <t>2</t>
    </r>
    <r>
      <rPr>
        <b/>
        <sz val="10"/>
        <color theme="1"/>
        <rFont val="Calibri"/>
        <family val="2"/>
        <scheme val="minor"/>
      </rPr>
      <t>O (kgN</t>
    </r>
    <r>
      <rPr>
        <b/>
        <vertAlign val="subscript"/>
        <sz val="10"/>
        <color theme="1"/>
        <rFont val="Calibri"/>
        <family val="2"/>
        <scheme val="minor"/>
      </rPr>
      <t>2</t>
    </r>
    <r>
      <rPr>
        <b/>
        <sz val="10"/>
        <color theme="1"/>
        <rFont val="Calibri"/>
        <family val="2"/>
        <scheme val="minor"/>
      </rPr>
      <t>O/acre/year)</t>
    </r>
  </si>
  <si>
    <t>Baseline Fossil Fuels (gallon diesel/acre)</t>
  </si>
  <si>
    <t>Suitability Threshold (minimum % area LCC I-IV)</t>
  </si>
  <si>
    <t>Stratum ID</t>
  </si>
  <si>
    <t>Default</t>
  </si>
  <si>
    <t>NICC</t>
  </si>
  <si>
    <t>ICC</t>
  </si>
  <si>
    <t>1_fine_30</t>
  </si>
  <si>
    <t>1_medium_30</t>
  </si>
  <si>
    <t>10_fine_30</t>
  </si>
  <si>
    <t>10_medium_30</t>
  </si>
  <si>
    <t>10_coarse_30</t>
  </si>
  <si>
    <t>101_fine_30</t>
  </si>
  <si>
    <t>101_medium_30</t>
  </si>
  <si>
    <t>101_coarse_30</t>
  </si>
  <si>
    <t>102A_fine_30</t>
  </si>
  <si>
    <t>102A_medium_30</t>
  </si>
  <si>
    <t>102A_coarse_30</t>
  </si>
  <si>
    <t>102B_fine_30</t>
  </si>
  <si>
    <t>102B_medium_30</t>
  </si>
  <si>
    <t>102C_fine_30</t>
  </si>
  <si>
    <t>102C_medium_30</t>
  </si>
  <si>
    <t>102C_coarse_30</t>
  </si>
  <si>
    <t>103_fine_30</t>
  </si>
  <si>
    <t>103_medium_30</t>
  </si>
  <si>
    <t>103_coarse_30</t>
  </si>
  <si>
    <t>104_fine_30</t>
  </si>
  <si>
    <t>104_medium_30</t>
  </si>
  <si>
    <t>105_fine_30</t>
  </si>
  <si>
    <t>105_medium_30</t>
  </si>
  <si>
    <t>105_coarse_30</t>
  </si>
  <si>
    <t>106_fine_30</t>
  </si>
  <si>
    <t>106_medium_30</t>
  </si>
  <si>
    <t>107A_fine_30</t>
  </si>
  <si>
    <t>107A_medium_30</t>
  </si>
  <si>
    <t>107B_fine_30</t>
  </si>
  <si>
    <t>107B_medium_30</t>
  </si>
  <si>
    <t>108A_fine_30</t>
  </si>
  <si>
    <t>108A_medium_30</t>
  </si>
  <si>
    <t>108B_fine_30</t>
  </si>
  <si>
    <t>108B_medium_30</t>
  </si>
  <si>
    <t>108C_fine_30</t>
  </si>
  <si>
    <t>108C_medium_30</t>
  </si>
  <si>
    <t>108D_fine_30</t>
  </si>
  <si>
    <t>108D_medium_30</t>
  </si>
  <si>
    <t>109_fine_30</t>
  </si>
  <si>
    <t>109_medium_30</t>
  </si>
  <si>
    <t>109_coarse_30</t>
  </si>
  <si>
    <t>11_fine_30</t>
  </si>
  <si>
    <t>11_medium_30</t>
  </si>
  <si>
    <t>11_coarse_30</t>
  </si>
  <si>
    <t>110_fine_30</t>
  </si>
  <si>
    <t>110_medium_30</t>
  </si>
  <si>
    <t>111A_fine_30</t>
  </si>
  <si>
    <t>111A_medium_30</t>
  </si>
  <si>
    <t>111B_fine_30</t>
  </si>
  <si>
    <t>111B_medium_30</t>
  </si>
  <si>
    <t>111B_coarse_30</t>
  </si>
  <si>
    <t>111C_medium_30</t>
  </si>
  <si>
    <t>111C_coarse_30</t>
  </si>
  <si>
    <t>111D_medium_30</t>
  </si>
  <si>
    <t>111E_medium_30</t>
  </si>
  <si>
    <t>112_fine_30</t>
  </si>
  <si>
    <t>112_medium_30</t>
  </si>
  <si>
    <t>112_coarse_30</t>
  </si>
  <si>
    <t>113_fine_30</t>
  </si>
  <si>
    <t>113_medium_30</t>
  </si>
  <si>
    <t>114A_medium_30</t>
  </si>
  <si>
    <t>114B_fine_30</t>
  </si>
  <si>
    <t>114B_medium_30</t>
  </si>
  <si>
    <t>115A_medium_30</t>
  </si>
  <si>
    <t>115B_fine_30</t>
  </si>
  <si>
    <t>115B_medium_30</t>
  </si>
  <si>
    <t>115C_fine_30</t>
  </si>
  <si>
    <t>115C_medium_30</t>
  </si>
  <si>
    <t>115C_coarse_30</t>
  </si>
  <si>
    <t>116A_fine_30</t>
  </si>
  <si>
    <t>116A_medium_30</t>
  </si>
  <si>
    <t>116A_coarse_30</t>
  </si>
  <si>
    <t>116B_medium_30</t>
  </si>
  <si>
    <t>116C_medium_30</t>
  </si>
  <si>
    <t>117_fine_30</t>
  </si>
  <si>
    <t>117_medium_30</t>
  </si>
  <si>
    <t>117_coarse_30</t>
  </si>
  <si>
    <t>118A_medium_30</t>
  </si>
  <si>
    <t>118A_coarse_30</t>
  </si>
  <si>
    <t>118B_fine_30</t>
  </si>
  <si>
    <t>118B_medium_30</t>
  </si>
  <si>
    <t>118B_coarse_30</t>
  </si>
  <si>
    <t>119_fine_30</t>
  </si>
  <si>
    <t>119_medium_30</t>
  </si>
  <si>
    <t>119_coarse_30</t>
  </si>
  <si>
    <t>12_medium_30</t>
  </si>
  <si>
    <t>12_coarse_30</t>
  </si>
  <si>
    <t>120A_fine_30</t>
  </si>
  <si>
    <t>120A_medium_30</t>
  </si>
  <si>
    <t>120B_medium_30</t>
  </si>
  <si>
    <t>120C_medium_30</t>
  </si>
  <si>
    <t>121_fine_30</t>
  </si>
  <si>
    <t>121_medium_30</t>
  </si>
  <si>
    <t>122_fine_30</t>
  </si>
  <si>
    <t>122_medium_30</t>
  </si>
  <si>
    <t>123_fine_30</t>
  </si>
  <si>
    <t>123_medium_30</t>
  </si>
  <si>
    <t>124_fine_30</t>
  </si>
  <si>
    <t>124_medium_30</t>
  </si>
  <si>
    <t>124_coarse_30</t>
  </si>
  <si>
    <t>125_medium_30</t>
  </si>
  <si>
    <t>125_coarse_30</t>
  </si>
  <si>
    <t>126_fine_30</t>
  </si>
  <si>
    <t>126_medium_30</t>
  </si>
  <si>
    <t>127_medium_30</t>
  </si>
  <si>
    <t>127_coarse_30</t>
  </si>
  <si>
    <t>128_fine_30</t>
  </si>
  <si>
    <t>128_medium_30</t>
  </si>
  <si>
    <t>128_coarse_30</t>
  </si>
  <si>
    <t>129_medium_30</t>
  </si>
  <si>
    <t>129_coarse_30</t>
  </si>
  <si>
    <t>13_fine_30</t>
  </si>
  <si>
    <t>13_medium_30</t>
  </si>
  <si>
    <t>13_coarse_30</t>
  </si>
  <si>
    <t>130A_medium_30</t>
  </si>
  <si>
    <t>130B_fine_30</t>
  </si>
  <si>
    <t>130B_medium_30</t>
  </si>
  <si>
    <t>130B_coarse_30</t>
  </si>
  <si>
    <t>131A_fine_30</t>
  </si>
  <si>
    <t>131A_medium_30</t>
  </si>
  <si>
    <t>131B_medium_30</t>
  </si>
  <si>
    <t>131C_fine_30</t>
  </si>
  <si>
    <t>131C_medium_30</t>
  </si>
  <si>
    <t>131C_coarse_30</t>
  </si>
  <si>
    <t>131D_medium_30</t>
  </si>
  <si>
    <t>133A_fine_30</t>
  </si>
  <si>
    <t>133A_medium_30</t>
  </si>
  <si>
    <t>133A_coarse_30</t>
  </si>
  <si>
    <t>133B_fine_30</t>
  </si>
  <si>
    <t>133B_medium_30</t>
  </si>
  <si>
    <t>133B_coarse_30</t>
  </si>
  <si>
    <t>134_medium_30</t>
  </si>
  <si>
    <t>134_coarse_30</t>
  </si>
  <si>
    <t>135A_fine_30</t>
  </si>
  <si>
    <t>135A_medium_30</t>
  </si>
  <si>
    <t>135A_coarse_30</t>
  </si>
  <si>
    <t>135B_fine_30</t>
  </si>
  <si>
    <t>135B_medium_30</t>
  </si>
  <si>
    <t>135B_coarse_30</t>
  </si>
  <si>
    <t>136_fine_30</t>
  </si>
  <si>
    <t>136_medium_30</t>
  </si>
  <si>
    <t>136_coarse_30</t>
  </si>
  <si>
    <t>137_coarse_30</t>
  </si>
  <si>
    <t>138_coarse_30</t>
  </si>
  <si>
    <t>139_medium_30</t>
  </si>
  <si>
    <t>14_fine_30</t>
  </si>
  <si>
    <t>14_medium_30</t>
  </si>
  <si>
    <t>14_coarse_30</t>
  </si>
  <si>
    <t>140_medium_30</t>
  </si>
  <si>
    <t>141_medium_30</t>
  </si>
  <si>
    <t>142_fine_30</t>
  </si>
  <si>
    <t>142_medium_30</t>
  </si>
  <si>
    <t>142_coarse_30</t>
  </si>
  <si>
    <t>143_medium_30</t>
  </si>
  <si>
    <t>143_coarse_30</t>
  </si>
  <si>
    <t>144A_medium_30</t>
  </si>
  <si>
    <t>144A_coarse_30</t>
  </si>
  <si>
    <t>144B_medium_30</t>
  </si>
  <si>
    <t>144B_coarse_30</t>
  </si>
  <si>
    <t>145_medium_30</t>
  </si>
  <si>
    <t>145_coarse_30</t>
  </si>
  <si>
    <t>146_medium_30</t>
  </si>
  <si>
    <t>147_fine_30</t>
  </si>
  <si>
    <t>147_medium_30</t>
  </si>
  <si>
    <t>147_coarse_30</t>
  </si>
  <si>
    <t>148_fine_30</t>
  </si>
  <si>
    <t>148_medium_30</t>
  </si>
  <si>
    <t>148_coarse_30</t>
  </si>
  <si>
    <t>149A_medium_30</t>
  </si>
  <si>
    <t>149A_coarse_30</t>
  </si>
  <si>
    <t>149B_coarse_30</t>
  </si>
  <si>
    <t>15_fine_30</t>
  </si>
  <si>
    <t>15_medium_30</t>
  </si>
  <si>
    <t>15_coarse_30</t>
  </si>
  <si>
    <t>150A_fine_30</t>
  </si>
  <si>
    <t>150A_medium_30</t>
  </si>
  <si>
    <t>150A_coarse_30</t>
  </si>
  <si>
    <t>150B_fine_30</t>
  </si>
  <si>
    <t>150B_medium_30</t>
  </si>
  <si>
    <t>150B_coarse_30</t>
  </si>
  <si>
    <t>151_fine_30</t>
  </si>
  <si>
    <t>152A_medium_30</t>
  </si>
  <si>
    <t>152A_coarse_30</t>
  </si>
  <si>
    <t>152B_medium_30</t>
  </si>
  <si>
    <t>152B_coarse_30</t>
  </si>
  <si>
    <t>153A_coarse_30</t>
  </si>
  <si>
    <t>153B_coarse_30</t>
  </si>
  <si>
    <t>153D_coarse_30</t>
  </si>
  <si>
    <t>154_coarse_30</t>
  </si>
  <si>
    <t>155_coarse_30</t>
  </si>
  <si>
    <t>156A_coarse_30</t>
  </si>
  <si>
    <t>156B_coarse_30</t>
  </si>
  <si>
    <t>17_fine_30</t>
  </si>
  <si>
    <t>17_medium_30</t>
  </si>
  <si>
    <t>17_coarse_30</t>
  </si>
  <si>
    <t>18_fine_30</t>
  </si>
  <si>
    <t>18_medium_30</t>
  </si>
  <si>
    <t>18_coarse_30</t>
  </si>
  <si>
    <t>19_fine_30</t>
  </si>
  <si>
    <t>19_medium_30</t>
  </si>
  <si>
    <t>19_coarse_30</t>
  </si>
  <si>
    <t>2_fine_30</t>
  </si>
  <si>
    <t>2_medium_30</t>
  </si>
  <si>
    <t>2_coarse_30</t>
  </si>
  <si>
    <t>20_fine_30</t>
  </si>
  <si>
    <t>20_medium_30</t>
  </si>
  <si>
    <t>20_coarse_30</t>
  </si>
  <si>
    <t>21_fine_30</t>
  </si>
  <si>
    <t>21_medium_30</t>
  </si>
  <si>
    <t>21_coarse_30</t>
  </si>
  <si>
    <t>22A_medium_30</t>
  </si>
  <si>
    <t>22A_coarse_30</t>
  </si>
  <si>
    <t>23_fine_30</t>
  </si>
  <si>
    <t>23_medium_30</t>
  </si>
  <si>
    <t>23_coarse_30</t>
  </si>
  <si>
    <t>24_fine_30</t>
  </si>
  <si>
    <t>24_medium_30</t>
  </si>
  <si>
    <t>24_coarse_30</t>
  </si>
  <si>
    <t>25_fine_30</t>
  </si>
  <si>
    <t>25_medium_30</t>
  </si>
  <si>
    <t>25_coarse_30</t>
  </si>
  <si>
    <t>26_fine_30</t>
  </si>
  <si>
    <t>26_medium_30</t>
  </si>
  <si>
    <t>26_coarse_30</t>
  </si>
  <si>
    <t>27_fine_30</t>
  </si>
  <si>
    <t>27_medium_30</t>
  </si>
  <si>
    <t>27_coarse_30</t>
  </si>
  <si>
    <t>28A_fine_30</t>
  </si>
  <si>
    <t>28A_medium_30</t>
  </si>
  <si>
    <t>28A_coarse_30</t>
  </si>
  <si>
    <t>28B_fine_30</t>
  </si>
  <si>
    <t>28B_medium_30</t>
  </si>
  <si>
    <t>28B_coarse_30</t>
  </si>
  <si>
    <t>29_fine_30</t>
  </si>
  <si>
    <t>29_medium_30</t>
  </si>
  <si>
    <t>29_coarse_30</t>
  </si>
  <si>
    <t>3_medium_30</t>
  </si>
  <si>
    <t>30_fine_30</t>
  </si>
  <si>
    <t>30_medium_30</t>
  </si>
  <si>
    <t>30_coarse_30</t>
  </si>
  <si>
    <t>31_medium_30</t>
  </si>
  <si>
    <t>31_coarse_30</t>
  </si>
  <si>
    <t>32_fine_30</t>
  </si>
  <si>
    <t>32_medium_30</t>
  </si>
  <si>
    <t>32_coarse_30</t>
  </si>
  <si>
    <t>34A_fine_30</t>
  </si>
  <si>
    <t>34A_medium_30</t>
  </si>
  <si>
    <t>34A_coarse_30</t>
  </si>
  <si>
    <t>34B_fine_30</t>
  </si>
  <si>
    <t>34B_medium_30</t>
  </si>
  <si>
    <t>34B_coarse_30</t>
  </si>
  <si>
    <t>35_fine_30</t>
  </si>
  <si>
    <t>35_medium_30</t>
  </si>
  <si>
    <t>35_coarse_30</t>
  </si>
  <si>
    <t>36_fine_30</t>
  </si>
  <si>
    <t>36_medium_30</t>
  </si>
  <si>
    <t>36_coarse_30</t>
  </si>
  <si>
    <t>38_fine_30</t>
  </si>
  <si>
    <t>38_medium_30</t>
  </si>
  <si>
    <t>38_coarse_30</t>
  </si>
  <si>
    <t>39_fine_30</t>
  </si>
  <si>
    <t>39_medium_30</t>
  </si>
  <si>
    <t>39_coarse_30</t>
  </si>
  <si>
    <t>40_fine_30</t>
  </si>
  <si>
    <t>40_medium_30</t>
  </si>
  <si>
    <t>40_coarse_30</t>
  </si>
  <si>
    <t>41_fine_30</t>
  </si>
  <si>
    <t>41_medium_30</t>
  </si>
  <si>
    <t>41_coarse_30</t>
  </si>
  <si>
    <t>42_fine_30</t>
  </si>
  <si>
    <t>42_medium_30</t>
  </si>
  <si>
    <t>42_coarse_30</t>
  </si>
  <si>
    <t>43A_medium_30</t>
  </si>
  <si>
    <t>43A_coarse_30</t>
  </si>
  <si>
    <t>43B_fine_30</t>
  </si>
  <si>
    <t>43B_medium_30</t>
  </si>
  <si>
    <t>43B_coarse_30</t>
  </si>
  <si>
    <t>43C_fine_30</t>
  </si>
  <si>
    <t>43C_medium_30</t>
  </si>
  <si>
    <t>44_fine_30</t>
  </si>
  <si>
    <t>44_medium_30</t>
  </si>
  <si>
    <t>44_coarse_30</t>
  </si>
  <si>
    <t>46_fine_30</t>
  </si>
  <si>
    <t>46_medium_30</t>
  </si>
  <si>
    <t>46_coarse_30</t>
  </si>
  <si>
    <t>47_fine_30</t>
  </si>
  <si>
    <t>47_medium_30</t>
  </si>
  <si>
    <t>47_coarse_30</t>
  </si>
  <si>
    <t>48A_fine_30</t>
  </si>
  <si>
    <t>48A_medium_30</t>
  </si>
  <si>
    <t>48A_coarse_30</t>
  </si>
  <si>
    <t>48B_fine_30</t>
  </si>
  <si>
    <t>48B_medium_30</t>
  </si>
  <si>
    <t>48B_coarse_30</t>
  </si>
  <si>
    <t>49_fine_30</t>
  </si>
  <si>
    <t>49_medium_30</t>
  </si>
  <si>
    <t>49_coarse_30</t>
  </si>
  <si>
    <t>4A_fine_30</t>
  </si>
  <si>
    <t>4A_medium_30</t>
  </si>
  <si>
    <t>4B_fine_30</t>
  </si>
  <si>
    <t>4B_medium_30</t>
  </si>
  <si>
    <t>4B_coarse_30</t>
  </si>
  <si>
    <t>5_fine_30</t>
  </si>
  <si>
    <t>5_medium_30</t>
  </si>
  <si>
    <t>5_coarse_30</t>
  </si>
  <si>
    <t>51_fine_30</t>
  </si>
  <si>
    <t>51_medium_30</t>
  </si>
  <si>
    <t>51_coarse_30</t>
  </si>
  <si>
    <t>52_fine_30</t>
  </si>
  <si>
    <t>52_medium_30</t>
  </si>
  <si>
    <t>52_coarse_30</t>
  </si>
  <si>
    <t>53A_fine_30</t>
  </si>
  <si>
    <t>53A_medium_30</t>
  </si>
  <si>
    <t>53A_coarse_30</t>
  </si>
  <si>
    <t>53B_fine_30</t>
  </si>
  <si>
    <t>53B_medium_30</t>
  </si>
  <si>
    <t>53B_coarse_30</t>
  </si>
  <si>
    <t>53C_fine_30</t>
  </si>
  <si>
    <t>53C_medium_30</t>
  </si>
  <si>
    <t>54_fine_30</t>
  </si>
  <si>
    <t>54_medium_30</t>
  </si>
  <si>
    <t>54_coarse_30</t>
  </si>
  <si>
    <t>55A_fine_30</t>
  </si>
  <si>
    <t>55A_medium_30</t>
  </si>
  <si>
    <t>55A_coarse_30</t>
  </si>
  <si>
    <t>55B_fine_30</t>
  </si>
  <si>
    <t>55B_medium_30</t>
  </si>
  <si>
    <t>55B_coarse_30</t>
  </si>
  <si>
    <t>55C_fine_30</t>
  </si>
  <si>
    <t>55C_medium_30</t>
  </si>
  <si>
    <t>55C_coarse_30</t>
  </si>
  <si>
    <t>56_fine_30</t>
  </si>
  <si>
    <t>56_medium_30</t>
  </si>
  <si>
    <t>56_coarse_30</t>
  </si>
  <si>
    <t>57_medium_30</t>
  </si>
  <si>
    <t>57_coarse_30</t>
  </si>
  <si>
    <t>58A_fine_30</t>
  </si>
  <si>
    <t>58A_medium_30</t>
  </si>
  <si>
    <t>58A_coarse_30</t>
  </si>
  <si>
    <t>58B_fine_30</t>
  </si>
  <si>
    <t>58B_medium_30</t>
  </si>
  <si>
    <t>58B_coarse_30</t>
  </si>
  <si>
    <t>58C_fine_30</t>
  </si>
  <si>
    <t>58C_medium_30</t>
  </si>
  <si>
    <t>58C_coarse_30</t>
  </si>
  <si>
    <t>58D_medium_30</t>
  </si>
  <si>
    <t>58D_coarse_30</t>
  </si>
  <si>
    <t>6_medium_30</t>
  </si>
  <si>
    <t>6_coarse_30</t>
  </si>
  <si>
    <t>60A_fine_30</t>
  </si>
  <si>
    <t>60A_medium_30</t>
  </si>
  <si>
    <t>60A_coarse_30</t>
  </si>
  <si>
    <t>60B_fine_30</t>
  </si>
  <si>
    <t>60B_medium_30</t>
  </si>
  <si>
    <t>61_fine_30</t>
  </si>
  <si>
    <t>61_medium_30</t>
  </si>
  <si>
    <t>61_coarse_30</t>
  </si>
  <si>
    <t>62_medium_30</t>
  </si>
  <si>
    <t>63A_fine_30</t>
  </si>
  <si>
    <t>63A_medium_30</t>
  </si>
  <si>
    <t>63A_coarse_30</t>
  </si>
  <si>
    <t>63B_fine_30</t>
  </si>
  <si>
    <t>63B_medium_30</t>
  </si>
  <si>
    <t>63B_coarse_30</t>
  </si>
  <si>
    <t>64_fine_30</t>
  </si>
  <si>
    <t>64_medium_30</t>
  </si>
  <si>
    <t>64_coarse_30</t>
  </si>
  <si>
    <t>65_medium_30</t>
  </si>
  <si>
    <t>65_coarse_30</t>
  </si>
  <si>
    <t>66_fine_30</t>
  </si>
  <si>
    <t>66_medium_30</t>
  </si>
  <si>
    <t>66_coarse_30</t>
  </si>
  <si>
    <t>67A_fine_30</t>
  </si>
  <si>
    <t>67A_medium_30</t>
  </si>
  <si>
    <t>67A_coarse_30</t>
  </si>
  <si>
    <t>67B_fine_30</t>
  </si>
  <si>
    <t>67B_medium_30</t>
  </si>
  <si>
    <t>67B_coarse_30</t>
  </si>
  <si>
    <t>69_fine_30</t>
  </si>
  <si>
    <t>69_medium_30</t>
  </si>
  <si>
    <t>69_coarse_30</t>
  </si>
  <si>
    <t>7_medium_30</t>
  </si>
  <si>
    <t>7_coarse_30</t>
  </si>
  <si>
    <t>70A_fine_30</t>
  </si>
  <si>
    <t>70A_medium_30</t>
  </si>
  <si>
    <t>70A_coarse_30</t>
  </si>
  <si>
    <t>70B_fine_30</t>
  </si>
  <si>
    <t>70B_medium_30</t>
  </si>
  <si>
    <t>70B_coarse_30</t>
  </si>
  <si>
    <t>70C_fine_30</t>
  </si>
  <si>
    <t>70C_medium_30</t>
  </si>
  <si>
    <t>70C_coarse_30</t>
  </si>
  <si>
    <t>70D_medium_30</t>
  </si>
  <si>
    <t>71_fine_30</t>
  </si>
  <si>
    <t>71_medium_30</t>
  </si>
  <si>
    <t>71_coarse_30</t>
  </si>
  <si>
    <t>72_fine_30</t>
  </si>
  <si>
    <t>72_medium_30</t>
  </si>
  <si>
    <t>72_coarse_30</t>
  </si>
  <si>
    <t>73_fine_30</t>
  </si>
  <si>
    <t>73_medium_30</t>
  </si>
  <si>
    <t>73_coarse_30</t>
  </si>
  <si>
    <t>74_fine_30</t>
  </si>
  <si>
    <t>74_medium_30</t>
  </si>
  <si>
    <t>74_coarse_30</t>
  </si>
  <si>
    <t>75_fine_30</t>
  </si>
  <si>
    <t>75_medium_30</t>
  </si>
  <si>
    <t>75_coarse_30</t>
  </si>
  <si>
    <t>76_fine_30</t>
  </si>
  <si>
    <t>76_medium_30</t>
  </si>
  <si>
    <t>77A_fine_30</t>
  </si>
  <si>
    <t>77A_medium_30</t>
  </si>
  <si>
    <t>77A_coarse_30</t>
  </si>
  <si>
    <t>77B_fine_30</t>
  </si>
  <si>
    <t>77B_medium_30</t>
  </si>
  <si>
    <t>77B_coarse_30</t>
  </si>
  <si>
    <t>77C_fine_30</t>
  </si>
  <si>
    <t>77C_medium_30</t>
  </si>
  <si>
    <t>77C_coarse_30</t>
  </si>
  <si>
    <t>77D_fine_30</t>
  </si>
  <si>
    <t>77D_medium_30</t>
  </si>
  <si>
    <t>77D_coarse_30</t>
  </si>
  <si>
    <t>77E_fine_30</t>
  </si>
  <si>
    <t>77E_medium_30</t>
  </si>
  <si>
    <t>77E_coarse_30</t>
  </si>
  <si>
    <t>78A_fine_30</t>
  </si>
  <si>
    <t>78A_medium_30</t>
  </si>
  <si>
    <t>78A_coarse_30</t>
  </si>
  <si>
    <t>78B_fine_30</t>
  </si>
  <si>
    <t>78B_medium_30</t>
  </si>
  <si>
    <t>78B_coarse_30</t>
  </si>
  <si>
    <t>78C_fine_30</t>
  </si>
  <si>
    <t>78C_medium_30</t>
  </si>
  <si>
    <t>78C_coarse_30</t>
  </si>
  <si>
    <t>79_fine_30</t>
  </si>
  <si>
    <t>79_medium_30</t>
  </si>
  <si>
    <t>79_coarse_30</t>
  </si>
  <si>
    <t>8_fine_30</t>
  </si>
  <si>
    <t>8_medium_30</t>
  </si>
  <si>
    <t>8_coarse_30</t>
  </si>
  <si>
    <t>80A_fine_30</t>
  </si>
  <si>
    <t>80A_medium_30</t>
  </si>
  <si>
    <t>80A_coarse_30</t>
  </si>
  <si>
    <t>80B_fine_30</t>
  </si>
  <si>
    <t>80B_medium_30</t>
  </si>
  <si>
    <t>80B_coarse_30</t>
  </si>
  <si>
    <t>81A_fine_30</t>
  </si>
  <si>
    <t>81A_medium_30</t>
  </si>
  <si>
    <t>81A_coarse_30</t>
  </si>
  <si>
    <t>81B_fine_30</t>
  </si>
  <si>
    <t>81B_medium_30</t>
  </si>
  <si>
    <t>81B_coarse_30</t>
  </si>
  <si>
    <t>81C_fine_30</t>
  </si>
  <si>
    <t>81C_medium_30</t>
  </si>
  <si>
    <t>81C_coarse_30</t>
  </si>
  <si>
    <t>81D_fine_30</t>
  </si>
  <si>
    <t>81D_medium_30</t>
  </si>
  <si>
    <t>81D_coarse_30</t>
  </si>
  <si>
    <t>82A_fine_30</t>
  </si>
  <si>
    <t>82A_medium_30</t>
  </si>
  <si>
    <t>82A_coarse_30</t>
  </si>
  <si>
    <t>82B_fine_30</t>
  </si>
  <si>
    <t>82B_medium_30</t>
  </si>
  <si>
    <t>83A_fine_30</t>
  </si>
  <si>
    <t>83A_medium_30</t>
  </si>
  <si>
    <t>83A_coarse_30</t>
  </si>
  <si>
    <t>83B_fine_30</t>
  </si>
  <si>
    <t>83B_medium_30</t>
  </si>
  <si>
    <t>83B_coarse_30</t>
  </si>
  <si>
    <t>83C_fine_30</t>
  </si>
  <si>
    <t>83C_medium_30</t>
  </si>
  <si>
    <t>83C_coarse_30</t>
  </si>
  <si>
    <t>83D_fine_30</t>
  </si>
  <si>
    <t>83D_medium_30</t>
  </si>
  <si>
    <t>83D_coarse_30</t>
  </si>
  <si>
    <t>83E_fine_30</t>
  </si>
  <si>
    <t>83E_coarse_30</t>
  </si>
  <si>
    <t>84A_fine_30</t>
  </si>
  <si>
    <t>84A_medium_30</t>
  </si>
  <si>
    <t>84A_coarse_30</t>
  </si>
  <si>
    <t>84B_fine_30</t>
  </si>
  <si>
    <t>84B_medium_30</t>
  </si>
  <si>
    <t>84B_coarse_30</t>
  </si>
  <si>
    <t>84C_fine_30</t>
  </si>
  <si>
    <t>84C_coarse_30</t>
  </si>
  <si>
    <t>85_fine_30</t>
  </si>
  <si>
    <t>85_medium_30</t>
  </si>
  <si>
    <t>85_coarse_30</t>
  </si>
  <si>
    <t>86A_fine_30</t>
  </si>
  <si>
    <t>86A_medium_30</t>
  </si>
  <si>
    <t>86A_coarse_30</t>
  </si>
  <si>
    <t>86B_fine_30</t>
  </si>
  <si>
    <t>86B_medium_30</t>
  </si>
  <si>
    <t>86B_coarse_30</t>
  </si>
  <si>
    <t>87A_fine_30</t>
  </si>
  <si>
    <t>87A_medium_30</t>
  </si>
  <si>
    <t>87A_coarse_30</t>
  </si>
  <si>
    <t>87B_fine_30</t>
  </si>
  <si>
    <t>87B_medium_30</t>
  </si>
  <si>
    <t>87B_coarse_30</t>
  </si>
  <si>
    <t>89_coarse_30</t>
  </si>
  <si>
    <t>9_fine_30</t>
  </si>
  <si>
    <t>9_medium_30</t>
  </si>
  <si>
    <t>9_coarse_30</t>
  </si>
  <si>
    <t>90A_medium_30</t>
  </si>
  <si>
    <t>90A_coarse_30</t>
  </si>
  <si>
    <t>90B_medium_30</t>
  </si>
  <si>
    <t>90B_coarse_30</t>
  </si>
  <si>
    <t>91A_coarse_30</t>
  </si>
  <si>
    <t>91B_coarse_30</t>
  </si>
  <si>
    <t>92_fine_30</t>
  </si>
  <si>
    <t>94A_medium_30</t>
  </si>
  <si>
    <t>94A_coarse_30</t>
  </si>
  <si>
    <t>94B_medium_30</t>
  </si>
  <si>
    <t>94B_coarse_30</t>
  </si>
  <si>
    <t>94C_coarse_30</t>
  </si>
  <si>
    <t>95A_medium_30</t>
  </si>
  <si>
    <t>95A_coarse_30</t>
  </si>
  <si>
    <t>95B_fine_30</t>
  </si>
  <si>
    <t>95B_medium_30</t>
  </si>
  <si>
    <t>95B_coarse_30</t>
  </si>
  <si>
    <t>96_coarse_30</t>
  </si>
  <si>
    <t>97_medium_30</t>
  </si>
  <si>
    <t>97_coarse_30</t>
  </si>
  <si>
    <t>98_medium_30</t>
  </si>
  <si>
    <t>98_coarse_30</t>
  </si>
  <si>
    <t>99_medium_30</t>
  </si>
  <si>
    <t>99_coarse_30</t>
  </si>
  <si>
    <t>10_fine_10</t>
  </si>
  <si>
    <t>10_medium_10</t>
  </si>
  <si>
    <t>10_coarse_10</t>
  </si>
  <si>
    <t>101_fine_10</t>
  </si>
  <si>
    <t>101_medium_10</t>
  </si>
  <si>
    <t>101_coarse_10</t>
  </si>
  <si>
    <t>102A_fine_10</t>
  </si>
  <si>
    <t>102A_medium_10</t>
  </si>
  <si>
    <t>102A_coarse_10</t>
  </si>
  <si>
    <t>102B_fine_10</t>
  </si>
  <si>
    <t>102B_medium_10</t>
  </si>
  <si>
    <t>102C_fine_10</t>
  </si>
  <si>
    <t>102C_medium_10</t>
  </si>
  <si>
    <t>102C_coarse_10</t>
  </si>
  <si>
    <t>103_fine_10</t>
  </si>
  <si>
    <t>103_medium_10</t>
  </si>
  <si>
    <t>103_coarse_10</t>
  </si>
  <si>
    <t>104_fine_10</t>
  </si>
  <si>
    <t>104_medium_10</t>
  </si>
  <si>
    <t>104_coarse_10</t>
  </si>
  <si>
    <t>105_fine_10</t>
  </si>
  <si>
    <t>105_medium_10</t>
  </si>
  <si>
    <t>105_coarse_10</t>
  </si>
  <si>
    <t>106_fine_10</t>
  </si>
  <si>
    <t>106_medium_10</t>
  </si>
  <si>
    <t>106_coarse_10</t>
  </si>
  <si>
    <t>107A_fine_10</t>
  </si>
  <si>
    <t>107A_medium_10</t>
  </si>
  <si>
    <t>107A_coarse_10</t>
  </si>
  <si>
    <t>107B_fine_10</t>
  </si>
  <si>
    <t>107B_medium_10</t>
  </si>
  <si>
    <t>107B_coarse_10</t>
  </si>
  <si>
    <t>108A_fine_10</t>
  </si>
  <si>
    <t>108A_medium_10</t>
  </si>
  <si>
    <t>108A_coarse_10</t>
  </si>
  <si>
    <t>108B_fine_10</t>
  </si>
  <si>
    <t>108B_medium_10</t>
  </si>
  <si>
    <t>108B_coarse_10</t>
  </si>
  <si>
    <t>108C_fine_10</t>
  </si>
  <si>
    <t>108C_medium_10</t>
  </si>
  <si>
    <t>108C_coarse_10</t>
  </si>
  <si>
    <t>108D_fine_10</t>
  </si>
  <si>
    <t>108D_medium_10</t>
  </si>
  <si>
    <t>109_fine_10</t>
  </si>
  <si>
    <t>109_medium_10</t>
  </si>
  <si>
    <t>109_coarse_10</t>
  </si>
  <si>
    <t>11_fine_10</t>
  </si>
  <si>
    <t>11_medium_10</t>
  </si>
  <si>
    <t>11_coarse_10</t>
  </si>
  <si>
    <t>110_fine_10</t>
  </si>
  <si>
    <t>110_medium_10</t>
  </si>
  <si>
    <t>110_coarse_10</t>
  </si>
  <si>
    <t>111A_fine_10</t>
  </si>
  <si>
    <t>111A_medium_10</t>
  </si>
  <si>
    <t>111A_coarse_10</t>
  </si>
  <si>
    <t>111B_fine_10</t>
  </si>
  <si>
    <t>111B_medium_10</t>
  </si>
  <si>
    <t>111B_coarse_10</t>
  </si>
  <si>
    <t>111C_fine_10</t>
  </si>
  <si>
    <t>111C_medium_10</t>
  </si>
  <si>
    <t>111C_coarse_10</t>
  </si>
  <si>
    <t>111D_fine_10</t>
  </si>
  <si>
    <t>111D_medium_10</t>
  </si>
  <si>
    <t>111D_coarse_10</t>
  </si>
  <si>
    <t>111E_fine_10</t>
  </si>
  <si>
    <t>111E_medium_10</t>
  </si>
  <si>
    <t>112_fine_10</t>
  </si>
  <si>
    <t>112_medium_10</t>
  </si>
  <si>
    <t>112_coarse_10</t>
  </si>
  <si>
    <t>113_fine_10</t>
  </si>
  <si>
    <t>113_medium_10</t>
  </si>
  <si>
    <t>113_coarse_10</t>
  </si>
  <si>
    <t>114A_fine_10</t>
  </si>
  <si>
    <t>114A_medium_10</t>
  </si>
  <si>
    <t>114A_coarse_10</t>
  </si>
  <si>
    <t>114B_fine_10</t>
  </si>
  <si>
    <t>114B_medium_10</t>
  </si>
  <si>
    <t>114B_coarse_10</t>
  </si>
  <si>
    <t>115A_fine_10</t>
  </si>
  <si>
    <t>115A_medium_10</t>
  </si>
  <si>
    <t>115A_coarse_10</t>
  </si>
  <si>
    <t>115B_fine_10</t>
  </si>
  <si>
    <t>115B_medium_10</t>
  </si>
  <si>
    <t>115B_coarse_10</t>
  </si>
  <si>
    <t>115C_fine_10</t>
  </si>
  <si>
    <t>115C_medium_10</t>
  </si>
  <si>
    <t>115C_coarse_10</t>
  </si>
  <si>
    <t>116A_medium_10</t>
  </si>
  <si>
    <t>116B_medium_10</t>
  </si>
  <si>
    <t>118A_fine_10</t>
  </si>
  <si>
    <t>118A_medium_10</t>
  </si>
  <si>
    <t>118A_coarse_10</t>
  </si>
  <si>
    <t>12_medium_10</t>
  </si>
  <si>
    <t>120A_fine_10</t>
  </si>
  <si>
    <t>120A_medium_10</t>
  </si>
  <si>
    <t>120A_coarse_10</t>
  </si>
  <si>
    <t>120B_medium_10</t>
  </si>
  <si>
    <t>120C_medium_10</t>
  </si>
  <si>
    <t>121_fine_10</t>
  </si>
  <si>
    <t>121_medium_10</t>
  </si>
  <si>
    <t>122_fine_10</t>
  </si>
  <si>
    <t>122_medium_10</t>
  </si>
  <si>
    <t>123_fine_10</t>
  </si>
  <si>
    <t>123_medium_10</t>
  </si>
  <si>
    <t>124_fine_10</t>
  </si>
  <si>
    <t>124_medium_10</t>
  </si>
  <si>
    <t>124_coarse_10</t>
  </si>
  <si>
    <t>125_medium_10</t>
  </si>
  <si>
    <t>125_coarse_10</t>
  </si>
  <si>
    <t>126_fine_10</t>
  </si>
  <si>
    <t>126_medium_10</t>
  </si>
  <si>
    <t>127_medium_10</t>
  </si>
  <si>
    <t>127_coarse_10</t>
  </si>
  <si>
    <t>128_fine_10</t>
  </si>
  <si>
    <t>128_medium_10</t>
  </si>
  <si>
    <t>128_coarse_10</t>
  </si>
  <si>
    <t>129_medium_10</t>
  </si>
  <si>
    <t>129_coarse_10</t>
  </si>
  <si>
    <t>13_fine_10</t>
  </si>
  <si>
    <t>13_medium_10</t>
  </si>
  <si>
    <t>13_coarse_10</t>
  </si>
  <si>
    <t>130A_medium_10</t>
  </si>
  <si>
    <t>130B_medium_10</t>
  </si>
  <si>
    <t>130B_coarse_10</t>
  </si>
  <si>
    <t>131A_fine_10</t>
  </si>
  <si>
    <t>131A_medium_10</t>
  </si>
  <si>
    <t>131A_coarse_10</t>
  </si>
  <si>
    <t>131B_fine_10</t>
  </si>
  <si>
    <t>131B_medium_10</t>
  </si>
  <si>
    <t>131C_fine_10</t>
  </si>
  <si>
    <t>131C_medium_10</t>
  </si>
  <si>
    <t>131C_coarse_10</t>
  </si>
  <si>
    <t>131D_fine_10</t>
  </si>
  <si>
    <t>131D_medium_10</t>
  </si>
  <si>
    <t>133A_fine_10</t>
  </si>
  <si>
    <t>133A_medium_10</t>
  </si>
  <si>
    <t>133A_coarse_10</t>
  </si>
  <si>
    <t>133B_fine_10</t>
  </si>
  <si>
    <t>133B_medium_10</t>
  </si>
  <si>
    <t>133B_coarse_10</t>
  </si>
  <si>
    <t>134_fine_10</t>
  </si>
  <si>
    <t>134_medium_10</t>
  </si>
  <si>
    <t>134_coarse_10</t>
  </si>
  <si>
    <t>135A_fine_10</t>
  </si>
  <si>
    <t>135A_medium_10</t>
  </si>
  <si>
    <t>135A_coarse_10</t>
  </si>
  <si>
    <t>136_fine_10</t>
  </si>
  <si>
    <t>136_medium_10</t>
  </si>
  <si>
    <t>136_coarse_10</t>
  </si>
  <si>
    <t>137_coarse_10</t>
  </si>
  <si>
    <t>138_coarse_10</t>
  </si>
  <si>
    <t>139_fine_10</t>
  </si>
  <si>
    <t>139_medium_10</t>
  </si>
  <si>
    <t>139_coarse_10</t>
  </si>
  <si>
    <t>14_fine_10</t>
  </si>
  <si>
    <t>14_medium_10</t>
  </si>
  <si>
    <t>14_coarse_10</t>
  </si>
  <si>
    <t>140_medium_10</t>
  </si>
  <si>
    <t>140_coarse_10</t>
  </si>
  <si>
    <t>141_medium_10</t>
  </si>
  <si>
    <t>141_coarse_10</t>
  </si>
  <si>
    <t>142_fine_10</t>
  </si>
  <si>
    <t>142_medium_10</t>
  </si>
  <si>
    <t>142_coarse_10</t>
  </si>
  <si>
    <t>143_medium_10</t>
  </si>
  <si>
    <t>143_coarse_10</t>
  </si>
  <si>
    <t>144A_fine_10</t>
  </si>
  <si>
    <t>144A_medium_10</t>
  </si>
  <si>
    <t>144A_coarse_10</t>
  </si>
  <si>
    <t>144B_medium_10</t>
  </si>
  <si>
    <t>144B_coarse_10</t>
  </si>
  <si>
    <t>145_medium_10</t>
  </si>
  <si>
    <t>145_coarse_10</t>
  </si>
  <si>
    <t>146_medium_10</t>
  </si>
  <si>
    <t>147_fine_10</t>
  </si>
  <si>
    <t>147_medium_10</t>
  </si>
  <si>
    <t>147_coarse_10</t>
  </si>
  <si>
    <t>148_fine_10</t>
  </si>
  <si>
    <t>148_medium_10</t>
  </si>
  <si>
    <t>148_coarse_10</t>
  </si>
  <si>
    <t>149A_medium_10</t>
  </si>
  <si>
    <t>149A_coarse_10</t>
  </si>
  <si>
    <t>15_fine_10</t>
  </si>
  <si>
    <t>15_medium_10</t>
  </si>
  <si>
    <t>15_coarse_10</t>
  </si>
  <si>
    <t>150A_fine_10</t>
  </si>
  <si>
    <t>150A_medium_10</t>
  </si>
  <si>
    <t>150A_coarse_10</t>
  </si>
  <si>
    <t>150B_fine_10</t>
  </si>
  <si>
    <t>150B_medium_10</t>
  </si>
  <si>
    <t>152B_medium_10</t>
  </si>
  <si>
    <t>153A_medium_10</t>
  </si>
  <si>
    <t>153A_coarse_10</t>
  </si>
  <si>
    <t>153B_medium_10</t>
  </si>
  <si>
    <t>153B_coarse_10</t>
  </si>
  <si>
    <t>153C_medium_10</t>
  </si>
  <si>
    <t>153C_coarse_10</t>
  </si>
  <si>
    <t>153D_medium_10</t>
  </si>
  <si>
    <t>153D_coarse_10</t>
  </si>
  <si>
    <t>154_coarse_10</t>
  </si>
  <si>
    <t>155_coarse_10</t>
  </si>
  <si>
    <t>156A_medium_10</t>
  </si>
  <si>
    <t>156A_coarse_10</t>
  </si>
  <si>
    <t>16_fine_10</t>
  </si>
  <si>
    <t>16_medium_10</t>
  </si>
  <si>
    <t>17_fine_10</t>
  </si>
  <si>
    <t>17_medium_10</t>
  </si>
  <si>
    <t>17_coarse_10</t>
  </si>
  <si>
    <t>19_coarse_10</t>
  </si>
  <si>
    <t>2_fine_10</t>
  </si>
  <si>
    <t>2_medium_10</t>
  </si>
  <si>
    <t>2_coarse_10</t>
  </si>
  <si>
    <t>21_fine_10</t>
  </si>
  <si>
    <t>21_medium_10</t>
  </si>
  <si>
    <t>21_coarse_10</t>
  </si>
  <si>
    <t>23_fine_10</t>
  </si>
  <si>
    <t>23_medium_10</t>
  </si>
  <si>
    <t>23_coarse_10</t>
  </si>
  <si>
    <t>24_fine_10</t>
  </si>
  <si>
    <t>24_medium_10</t>
  </si>
  <si>
    <t>24_coarse_10</t>
  </si>
  <si>
    <t>25_medium_10</t>
  </si>
  <si>
    <t>26_fine_10</t>
  </si>
  <si>
    <t>26_coarse_10</t>
  </si>
  <si>
    <t>27_fine_10</t>
  </si>
  <si>
    <t>27_medium_10</t>
  </si>
  <si>
    <t>27_coarse_10</t>
  </si>
  <si>
    <t>28A_fine_10</t>
  </si>
  <si>
    <t>28A_medium_10</t>
  </si>
  <si>
    <t>28A_coarse_10</t>
  </si>
  <si>
    <t>28B_medium_10</t>
  </si>
  <si>
    <t>28B_coarse_10</t>
  </si>
  <si>
    <t>29_medium_10</t>
  </si>
  <si>
    <t>29_coarse_10</t>
  </si>
  <si>
    <t>30_fine_10</t>
  </si>
  <si>
    <t>30_medium_10</t>
  </si>
  <si>
    <t>30_coarse_10</t>
  </si>
  <si>
    <t>31_fine_10</t>
  </si>
  <si>
    <t>31_medium_10</t>
  </si>
  <si>
    <t>31_coarse_10</t>
  </si>
  <si>
    <t>32_fine_10</t>
  </si>
  <si>
    <t>32_medium_10</t>
  </si>
  <si>
    <t>32_coarse_10</t>
  </si>
  <si>
    <t>34A_fine_10</t>
  </si>
  <si>
    <t>34A_medium_10</t>
  </si>
  <si>
    <t>34A_coarse_10</t>
  </si>
  <si>
    <t>34B_fine_10</t>
  </si>
  <si>
    <t>34B_medium_10</t>
  </si>
  <si>
    <t>34B_coarse_10</t>
  </si>
  <si>
    <t>35_fine_10</t>
  </si>
  <si>
    <t>35_medium_10</t>
  </si>
  <si>
    <t>35_coarse_10</t>
  </si>
  <si>
    <t>36_fine_10</t>
  </si>
  <si>
    <t>36_medium_10</t>
  </si>
  <si>
    <t>36_coarse_10</t>
  </si>
  <si>
    <t>40_fine_10</t>
  </si>
  <si>
    <t>40_medium_10</t>
  </si>
  <si>
    <t>40_coarse_10</t>
  </si>
  <si>
    <t>41_fine_10</t>
  </si>
  <si>
    <t>41_medium_10</t>
  </si>
  <si>
    <t>41_coarse_10</t>
  </si>
  <si>
    <t>42_fine_10</t>
  </si>
  <si>
    <t>42_medium_10</t>
  </si>
  <si>
    <t>42_coarse_10</t>
  </si>
  <si>
    <t>43A_medium_10</t>
  </si>
  <si>
    <t>43B_fine_10</t>
  </si>
  <si>
    <t>43B_medium_10</t>
  </si>
  <si>
    <t>43B_coarse_10</t>
  </si>
  <si>
    <t>44_fine_10</t>
  </si>
  <si>
    <t>44_medium_10</t>
  </si>
  <si>
    <t>44_coarse_10</t>
  </si>
  <si>
    <t>46_fine_10</t>
  </si>
  <si>
    <t>46_medium_10</t>
  </si>
  <si>
    <t>47_fine_10</t>
  </si>
  <si>
    <t>47_medium_10</t>
  </si>
  <si>
    <t>47_coarse_10</t>
  </si>
  <si>
    <t>48A_fine_10</t>
  </si>
  <si>
    <t>48A_medium_10</t>
  </si>
  <si>
    <t>48A_coarse_10</t>
  </si>
  <si>
    <t>48B_fine_10</t>
  </si>
  <si>
    <t>48B_medium_10</t>
  </si>
  <si>
    <t>48B_coarse_10</t>
  </si>
  <si>
    <t>49_fine_10</t>
  </si>
  <si>
    <t>49_medium_10</t>
  </si>
  <si>
    <t>49_coarse_10</t>
  </si>
  <si>
    <t>5_fine_10</t>
  </si>
  <si>
    <t>5_medium_10</t>
  </si>
  <si>
    <t>51_fine_10</t>
  </si>
  <si>
    <t>51_medium_10</t>
  </si>
  <si>
    <t>51_coarse_10</t>
  </si>
  <si>
    <t>52_fine_10</t>
  </si>
  <si>
    <t>52_medium_10</t>
  </si>
  <si>
    <t>52_coarse_10</t>
  </si>
  <si>
    <t>53A_fine_10</t>
  </si>
  <si>
    <t>53A_medium_10</t>
  </si>
  <si>
    <t>53A_coarse_10</t>
  </si>
  <si>
    <t>53B_fine_10</t>
  </si>
  <si>
    <t>53B_medium_10</t>
  </si>
  <si>
    <t>53B_coarse_10</t>
  </si>
  <si>
    <t>53C_medium_10</t>
  </si>
  <si>
    <t>54_fine_10</t>
  </si>
  <si>
    <t>54_medium_10</t>
  </si>
  <si>
    <t>54_coarse_10</t>
  </si>
  <si>
    <t>55A_fine_10</t>
  </si>
  <si>
    <t>55A_medium_10</t>
  </si>
  <si>
    <t>55A_coarse_10</t>
  </si>
  <si>
    <t>55B_fine_10</t>
  </si>
  <si>
    <t>55B_medium_10</t>
  </si>
  <si>
    <t>55B_coarse_10</t>
  </si>
  <si>
    <t>55C_fine_10</t>
  </si>
  <si>
    <t>55C_medium_10</t>
  </si>
  <si>
    <t>55C_coarse_10</t>
  </si>
  <si>
    <t>56_fine_10</t>
  </si>
  <si>
    <t>56_medium_10</t>
  </si>
  <si>
    <t>56_coarse_10</t>
  </si>
  <si>
    <t>57_medium_10</t>
  </si>
  <si>
    <t>57_coarse_10</t>
  </si>
  <si>
    <t>58A_fine_10</t>
  </si>
  <si>
    <t>58A_medium_10</t>
  </si>
  <si>
    <t>58A_coarse_10</t>
  </si>
  <si>
    <t>58B_fine_10</t>
  </si>
  <si>
    <t>58B_medium_10</t>
  </si>
  <si>
    <t>58B_coarse_10</t>
  </si>
  <si>
    <t>58C_medium_10</t>
  </si>
  <si>
    <t>58D_medium_10</t>
  </si>
  <si>
    <t>58D_coarse_10</t>
  </si>
  <si>
    <t>6_medium_10</t>
  </si>
  <si>
    <t>60A_fine_10</t>
  </si>
  <si>
    <t>60A_medium_10</t>
  </si>
  <si>
    <t>61_medium_10</t>
  </si>
  <si>
    <t>62_medium_10</t>
  </si>
  <si>
    <t>63A_fine_10</t>
  </si>
  <si>
    <t>63A_medium_10</t>
  </si>
  <si>
    <t>63B_fine_10</t>
  </si>
  <si>
    <t>63B_medium_10</t>
  </si>
  <si>
    <t>63B_coarse_10</t>
  </si>
  <si>
    <t>64_medium_10</t>
  </si>
  <si>
    <t>64_coarse_10</t>
  </si>
  <si>
    <t>65_medium_10</t>
  </si>
  <si>
    <t>65_coarse_10</t>
  </si>
  <si>
    <t>66_fine_10</t>
  </si>
  <si>
    <t>66_medium_10</t>
  </si>
  <si>
    <t>66_coarse_10</t>
  </si>
  <si>
    <t>67A_fine_10</t>
  </si>
  <si>
    <t>67A_medium_10</t>
  </si>
  <si>
    <t>67A_coarse_10</t>
  </si>
  <si>
    <t>67B_fine_10</t>
  </si>
  <si>
    <t>67B_medium_10</t>
  </si>
  <si>
    <t>67B_coarse_10</t>
  </si>
  <si>
    <t>69_fine_10</t>
  </si>
  <si>
    <t>69_medium_10</t>
  </si>
  <si>
    <t>69_coarse_10</t>
  </si>
  <si>
    <t>7_medium_10</t>
  </si>
  <si>
    <t>7_coarse_10</t>
  </si>
  <si>
    <t>70A_medium_10</t>
  </si>
  <si>
    <t>70B_medium_10</t>
  </si>
  <si>
    <t>70B_coarse_10</t>
  </si>
  <si>
    <t>70C_medium_10</t>
  </si>
  <si>
    <t>71_fine_10</t>
  </si>
  <si>
    <t>71_medium_10</t>
  </si>
  <si>
    <t>71_coarse_10</t>
  </si>
  <si>
    <t>72_fine_10</t>
  </si>
  <si>
    <t>72_medium_10</t>
  </si>
  <si>
    <t>72_coarse_10</t>
  </si>
  <si>
    <t>73_fine_10</t>
  </si>
  <si>
    <t>73_medium_10</t>
  </si>
  <si>
    <t>73_coarse_10</t>
  </si>
  <si>
    <t>74_fine_10</t>
  </si>
  <si>
    <t>74_medium_10</t>
  </si>
  <si>
    <t>74_coarse_10</t>
  </si>
  <si>
    <t>75_fine_10</t>
  </si>
  <si>
    <t>75_medium_10</t>
  </si>
  <si>
    <t>75_coarse_10</t>
  </si>
  <si>
    <t>76_fine_10</t>
  </si>
  <si>
    <t>76_medium_10</t>
  </si>
  <si>
    <t>77A_fine_10</t>
  </si>
  <si>
    <t>77A_medium_10</t>
  </si>
  <si>
    <t>77A_coarse_10</t>
  </si>
  <si>
    <t>77B_medium_10</t>
  </si>
  <si>
    <t>77B_coarse_10</t>
  </si>
  <si>
    <t>77C_fine_10</t>
  </si>
  <si>
    <t>77C_medium_10</t>
  </si>
  <si>
    <t>77C_coarse_10</t>
  </si>
  <si>
    <t>77D_medium_10</t>
  </si>
  <si>
    <t>77D_coarse_10</t>
  </si>
  <si>
    <t>77E_fine_10</t>
  </si>
  <si>
    <t>77E_medium_10</t>
  </si>
  <si>
    <t>77E_coarse_10</t>
  </si>
  <si>
    <t>78A_fine_10</t>
  </si>
  <si>
    <t>78A_medium_10</t>
  </si>
  <si>
    <t>78A_coarse_10</t>
  </si>
  <si>
    <t>78B_fine_10</t>
  </si>
  <si>
    <t>78B_medium_10</t>
  </si>
  <si>
    <t>78B_coarse_10</t>
  </si>
  <si>
    <t>78C_fine_10</t>
  </si>
  <si>
    <t>78C_medium_10</t>
  </si>
  <si>
    <t>78C_coarse_10</t>
  </si>
  <si>
    <t>79_fine_10</t>
  </si>
  <si>
    <t>79_medium_10</t>
  </si>
  <si>
    <t>79_coarse_10</t>
  </si>
  <si>
    <t>8_medium_10</t>
  </si>
  <si>
    <t>8_coarse_10</t>
  </si>
  <si>
    <t>80A_fine_10</t>
  </si>
  <si>
    <t>80A_medium_10</t>
  </si>
  <si>
    <t>80A_coarse_10</t>
  </si>
  <si>
    <t>80B_fine_10</t>
  </si>
  <si>
    <t>80B_medium_10</t>
  </si>
  <si>
    <t>80B_coarse_10</t>
  </si>
  <si>
    <t>81A_fine_10</t>
  </si>
  <si>
    <t>81A_medium_10</t>
  </si>
  <si>
    <t>81B_fine_10</t>
  </si>
  <si>
    <t>81C_fine_10</t>
  </si>
  <si>
    <t>82B_fine_10</t>
  </si>
  <si>
    <t>82B_medium_10</t>
  </si>
  <si>
    <t>83A_fine_10</t>
  </si>
  <si>
    <t>83A_coarse_10</t>
  </si>
  <si>
    <t>83C_coarse_10</t>
  </si>
  <si>
    <t>83D_fine_10</t>
  </si>
  <si>
    <t>83D_medium_10</t>
  </si>
  <si>
    <t>83D_coarse_10</t>
  </si>
  <si>
    <t>83E_coarse_10</t>
  </si>
  <si>
    <t>84A_fine_10</t>
  </si>
  <si>
    <t>84A_medium_10</t>
  </si>
  <si>
    <t>84A_coarse_10</t>
  </si>
  <si>
    <t>84B_fine_10</t>
  </si>
  <si>
    <t>84B_medium_10</t>
  </si>
  <si>
    <t>84B_coarse_10</t>
  </si>
  <si>
    <t>85_fine_10</t>
  </si>
  <si>
    <t>85_medium_10</t>
  </si>
  <si>
    <t>85_coarse_10</t>
  </si>
  <si>
    <t>86A_fine_10</t>
  </si>
  <si>
    <t>86A_medium_10</t>
  </si>
  <si>
    <t>86B_fine_10</t>
  </si>
  <si>
    <t>87A_fine_10</t>
  </si>
  <si>
    <t>87A_medium_10</t>
  </si>
  <si>
    <t>87A_coarse_10</t>
  </si>
  <si>
    <t>87B_fine_10</t>
  </si>
  <si>
    <t>87B_medium_10</t>
  </si>
  <si>
    <t>88_coarse_10</t>
  </si>
  <si>
    <t>89_medium_10</t>
  </si>
  <si>
    <t>89_coarse_10</t>
  </si>
  <si>
    <t>9_fine_10</t>
  </si>
  <si>
    <t>9_medium_10</t>
  </si>
  <si>
    <t>9_coarse_10</t>
  </si>
  <si>
    <t>90A_medium_10</t>
  </si>
  <si>
    <t>90A_coarse_10</t>
  </si>
  <si>
    <t>90B_medium_10</t>
  </si>
  <si>
    <t>90B_coarse_10</t>
  </si>
  <si>
    <t>91A_medium_10</t>
  </si>
  <si>
    <t>91A_coarse_10</t>
  </si>
  <si>
    <t>91B_coarse_10</t>
  </si>
  <si>
    <t>92_fine_10</t>
  </si>
  <si>
    <t>92_medium_10</t>
  </si>
  <si>
    <t>94A_medium_10</t>
  </si>
  <si>
    <t>94A_coarse_10</t>
  </si>
  <si>
    <t>94B_medium_10</t>
  </si>
  <si>
    <t>94B_coarse_10</t>
  </si>
  <si>
    <t>94C_coarse_10</t>
  </si>
  <si>
    <t>95A_fine_10</t>
  </si>
  <si>
    <t>95A_medium_10</t>
  </si>
  <si>
    <t>95A_coarse_10</t>
  </si>
  <si>
    <t>95B_fine_10</t>
  </si>
  <si>
    <t>95B_medium_10</t>
  </si>
  <si>
    <t>95B_coarse_10</t>
  </si>
  <si>
    <t>96_coarse_10</t>
  </si>
  <si>
    <t>97_fine_10</t>
  </si>
  <si>
    <t>97_medium_10</t>
  </si>
  <si>
    <t>97_coarse_10</t>
  </si>
  <si>
    <t>98_fine_10</t>
  </si>
  <si>
    <t>98_medium_10</t>
  </si>
  <si>
    <t>98_coarse_10</t>
  </si>
  <si>
    <t>99_fine_10</t>
  </si>
  <si>
    <t>99_medium_10</t>
  </si>
  <si>
    <t>99_coarse_10</t>
  </si>
  <si>
    <t>Project Dry Matter (kg/acre)</t>
  </si>
  <si>
    <r>
      <t>Temperature-dependent values for ρ</t>
    </r>
    <r>
      <rPr>
        <b/>
        <vertAlign val="subscript"/>
        <sz val="10"/>
        <color theme="1"/>
        <rFont val="Calibri"/>
        <family val="2"/>
        <scheme val="minor"/>
      </rPr>
      <t>CH4</t>
    </r>
    <r>
      <rPr>
        <b/>
        <sz val="10"/>
        <color theme="1"/>
        <rFont val="Calibri"/>
        <family val="2"/>
        <scheme val="minor"/>
      </rPr>
      <t xml:space="preserve"> and MCF</t>
    </r>
    <r>
      <rPr>
        <b/>
        <vertAlign val="subscript"/>
        <sz val="10"/>
        <color theme="1"/>
        <rFont val="Calibri"/>
        <family val="2"/>
        <scheme val="minor"/>
      </rPr>
      <t>PRP</t>
    </r>
  </si>
  <si>
    <t>Dairy Cows</t>
  </si>
  <si>
    <t>Dairy Heifers</t>
  </si>
  <si>
    <t>Bulls</t>
  </si>
  <si>
    <t>Calves</t>
  </si>
  <si>
    <t>Beef Cows</t>
  </si>
  <si>
    <t>Beef Heifers</t>
  </si>
  <si>
    <t>Steers</t>
  </si>
  <si>
    <t>Bison</t>
  </si>
  <si>
    <t>Goats</t>
  </si>
  <si>
    <t>Sheep</t>
  </si>
  <si>
    <t>Horses</t>
  </si>
  <si>
    <t>Mules and Asses</t>
  </si>
  <si>
    <t>Swine</t>
  </si>
  <si>
    <t>Poultry</t>
  </si>
  <si>
    <t>Average Temperature During Grazing Season</t>
  </si>
  <si>
    <r>
      <t>Density of Methane (kg/m</t>
    </r>
    <r>
      <rPr>
        <b/>
        <vertAlign val="superscript"/>
        <sz val="10"/>
        <color rgb="FFFFFFFF"/>
        <rFont val="Calibri"/>
        <family val="2"/>
        <scheme val="minor"/>
      </rPr>
      <t>3</t>
    </r>
    <r>
      <rPr>
        <b/>
        <sz val="10"/>
        <color rgb="FFFFFFFF"/>
        <rFont val="Calibri"/>
        <family val="2"/>
        <scheme val="minor"/>
      </rPr>
      <t>)</t>
    </r>
  </si>
  <si>
    <t>MCF Value for Pasture/Range/Paddock Manure Management</t>
  </si>
  <si>
    <r>
      <t>B</t>
    </r>
    <r>
      <rPr>
        <b/>
        <vertAlign val="subscript"/>
        <sz val="10"/>
        <color theme="0"/>
        <rFont val="Calibri"/>
        <family val="2"/>
        <scheme val="minor"/>
      </rPr>
      <t>0,l</t>
    </r>
  </si>
  <si>
    <r>
      <t>VS</t>
    </r>
    <r>
      <rPr>
        <b/>
        <vertAlign val="subscript"/>
        <sz val="10"/>
        <color theme="0"/>
        <rFont val="Calibri"/>
        <family val="2"/>
        <scheme val="minor"/>
      </rPr>
      <t>l</t>
    </r>
  </si>
  <si>
    <r>
      <t>Nex</t>
    </r>
    <r>
      <rPr>
        <b/>
        <vertAlign val="subscript"/>
        <sz val="10"/>
        <color theme="0"/>
        <rFont val="Calibri"/>
        <family val="2"/>
        <scheme val="minor"/>
      </rPr>
      <t>l</t>
    </r>
  </si>
  <si>
    <r>
      <t>PEF</t>
    </r>
    <r>
      <rPr>
        <b/>
        <vertAlign val="subscript"/>
        <sz val="10"/>
        <color theme="0"/>
        <rFont val="Calibri"/>
        <family val="2"/>
        <scheme val="minor"/>
      </rPr>
      <t>ENT,l</t>
    </r>
  </si>
  <si>
    <t>(round to the nearest value in the table) (°F)</t>
  </si>
  <si>
    <t>Livestock Categories</t>
  </si>
  <si>
    <t>Named Ranges</t>
  </si>
  <si>
    <t>Dairy_Cows</t>
  </si>
  <si>
    <t>Dairy_Heifers</t>
  </si>
  <si>
    <t>Massachusetts</t>
  </si>
  <si>
    <t>Beef_Cows</t>
  </si>
  <si>
    <t>Beef_Heifers</t>
  </si>
  <si>
    <t>Mules_and_Asses</t>
  </si>
  <si>
    <t>eGRID subregion acronym</t>
  </si>
  <si>
    <t>eGRID subregion name</t>
  </si>
  <si>
    <t>Annual total output emission rates</t>
  </si>
  <si>
    <r>
      <t>(lb CO</t>
    </r>
    <r>
      <rPr>
        <b/>
        <vertAlign val="subscript"/>
        <sz val="10"/>
        <color rgb="FFFFFFFF"/>
        <rFont val="Calibri"/>
        <family val="2"/>
        <scheme val="minor"/>
      </rPr>
      <t>2</t>
    </r>
    <r>
      <rPr>
        <b/>
        <sz val="10"/>
        <color rgb="FFFFFFFF"/>
        <rFont val="Calibri"/>
        <family val="2"/>
        <scheme val="minor"/>
      </rPr>
      <t>/MWh)</t>
    </r>
  </si>
  <si>
    <r>
      <t>(metric ton CO</t>
    </r>
    <r>
      <rPr>
        <b/>
        <vertAlign val="subscript"/>
        <sz val="10"/>
        <color rgb="FFFFFFFF"/>
        <rFont val="Calibri"/>
        <family val="2"/>
        <scheme val="minor"/>
      </rPr>
      <t>2</t>
    </r>
    <r>
      <rPr>
        <b/>
        <sz val="10"/>
        <color rgb="FFFFFFFF"/>
        <rFont val="Calibri"/>
        <family val="2"/>
        <scheme val="minor"/>
      </rPr>
      <t>/MWh)*</t>
    </r>
  </si>
  <si>
    <t>ZIP (character)</t>
  </si>
  <si>
    <t>ZIP (numeric)</t>
  </si>
  <si>
    <t>Primary eGRID Subregion</t>
  </si>
  <si>
    <t>AKGD</t>
  </si>
  <si>
    <t>ASCC Alaska Grid</t>
  </si>
  <si>
    <t>00002</t>
  </si>
  <si>
    <t>AK</t>
  </si>
  <si>
    <t>AKMS</t>
  </si>
  <si>
    <t>ASCC Miscellaneous</t>
  </si>
  <si>
    <t>00006</t>
  </si>
  <si>
    <t>AZNM</t>
  </si>
  <si>
    <t>WECC Southwest</t>
  </si>
  <si>
    <t>00007</t>
  </si>
  <si>
    <t>CAMX</t>
  </si>
  <si>
    <t>WECC California</t>
  </si>
  <si>
    <t>00010</t>
  </si>
  <si>
    <t>ERCT</t>
  </si>
  <si>
    <t>ERCOT All</t>
  </si>
  <si>
    <t>00011</t>
  </si>
  <si>
    <t>FRCC</t>
  </si>
  <si>
    <t>FRCC All</t>
  </si>
  <si>
    <t>00012</t>
  </si>
  <si>
    <t>HIMS</t>
  </si>
  <si>
    <t>HICC Miscellaneous</t>
  </si>
  <si>
    <t>00014</t>
  </si>
  <si>
    <t>HIOA</t>
  </si>
  <si>
    <t>HICC Oahu</t>
  </si>
  <si>
    <t>00015</t>
  </si>
  <si>
    <t>MROE</t>
  </si>
  <si>
    <t>MRO East</t>
  </si>
  <si>
    <t>00016</t>
  </si>
  <si>
    <t>MROW</t>
  </si>
  <si>
    <t>MRO West</t>
  </si>
  <si>
    <t>00017</t>
  </si>
  <si>
    <t>NEWE</t>
  </si>
  <si>
    <t>NPCC New England</t>
  </si>
  <si>
    <t>00018</t>
  </si>
  <si>
    <t>NWPP</t>
  </si>
  <si>
    <t>WECC Northwest</t>
  </si>
  <si>
    <t>00019</t>
  </si>
  <si>
    <t>NYCW</t>
  </si>
  <si>
    <t>NPCC NYC/Westchester</t>
  </si>
  <si>
    <t>00020</t>
  </si>
  <si>
    <t>NYLI</t>
  </si>
  <si>
    <t>NPCC Long Island</t>
  </si>
  <si>
    <t>00022</t>
  </si>
  <si>
    <t>NYUP</t>
  </si>
  <si>
    <t>NPCC Upstate NY</t>
  </si>
  <si>
    <t>00026</t>
  </si>
  <si>
    <t>RFCE</t>
  </si>
  <si>
    <t>RFC East</t>
  </si>
  <si>
    <t>00027</t>
  </si>
  <si>
    <t>RMPA</t>
  </si>
  <si>
    <t>RFCM</t>
  </si>
  <si>
    <t>RFC Michigan</t>
  </si>
  <si>
    <t>00028</t>
  </si>
  <si>
    <t>RFCW</t>
  </si>
  <si>
    <t>RFC West</t>
  </si>
  <si>
    <t>00029</t>
  </si>
  <si>
    <t>WECC Rockies</t>
  </si>
  <si>
    <t>00031</t>
  </si>
  <si>
    <t>SPNO</t>
  </si>
  <si>
    <t>SPP North</t>
  </si>
  <si>
    <t>00032</t>
  </si>
  <si>
    <t>SPSO</t>
  </si>
  <si>
    <t>SPP South</t>
  </si>
  <si>
    <t>00033</t>
  </si>
  <si>
    <t>SRMV</t>
  </si>
  <si>
    <t>SERC Mississippi Valley</t>
  </si>
  <si>
    <t>00034</t>
  </si>
  <si>
    <t>SRMW</t>
  </si>
  <si>
    <t>SERC Midwest</t>
  </si>
  <si>
    <t>00035</t>
  </si>
  <si>
    <t>SRSO</t>
  </si>
  <si>
    <t>SERC South</t>
  </si>
  <si>
    <t>00037</t>
  </si>
  <si>
    <t>SRTV</t>
  </si>
  <si>
    <t>SERC Tennessee Valley</t>
  </si>
  <si>
    <t>00038</t>
  </si>
  <si>
    <t>SRVC</t>
  </si>
  <si>
    <t>SERC Virginia/Carolina</t>
  </si>
  <si>
    <t>00039</t>
  </si>
  <si>
    <t>U.S.</t>
  </si>
  <si>
    <t>00040</t>
  </si>
  <si>
    <t>00041</t>
  </si>
  <si>
    <t>00042</t>
  </si>
  <si>
    <t>00043</t>
  </si>
  <si>
    <t>00044</t>
  </si>
  <si>
    <t>00045</t>
  </si>
  <si>
    <t>00047</t>
  </si>
  <si>
    <t>00048</t>
  </si>
  <si>
    <t>00049</t>
  </si>
  <si>
    <t>00050</t>
  </si>
  <si>
    <t>00051</t>
  </si>
  <si>
    <t>00052</t>
  </si>
  <si>
    <t>00053</t>
  </si>
  <si>
    <t>00054</t>
  </si>
  <si>
    <t>00055</t>
  </si>
  <si>
    <t>00056</t>
  </si>
  <si>
    <t>00058</t>
  </si>
  <si>
    <t>00059</t>
  </si>
  <si>
    <t>00060</t>
  </si>
  <si>
    <t>00063</t>
  </si>
  <si>
    <t>00064</t>
  </si>
  <si>
    <t>00065</t>
  </si>
  <si>
    <t>00066</t>
  </si>
  <si>
    <t>00067</t>
  </si>
  <si>
    <t>00068</t>
  </si>
  <si>
    <t>00069</t>
  </si>
  <si>
    <t>00070</t>
  </si>
  <si>
    <t>00071</t>
  </si>
  <si>
    <t>00072</t>
  </si>
  <si>
    <t>00073</t>
  </si>
  <si>
    <t>00074</t>
  </si>
  <si>
    <t>00076</t>
  </si>
  <si>
    <t>00077</t>
  </si>
  <si>
    <t>00084</t>
  </si>
  <si>
    <t>00087</t>
  </si>
  <si>
    <t>00097</t>
  </si>
  <si>
    <t>00098</t>
  </si>
  <si>
    <t>00100</t>
  </si>
  <si>
    <t>00116</t>
  </si>
  <si>
    <t>00119</t>
  </si>
  <si>
    <t>00120</t>
  </si>
  <si>
    <t>00121</t>
  </si>
  <si>
    <t>00127</t>
  </si>
  <si>
    <t>00130</t>
  </si>
  <si>
    <t>00134</t>
  </si>
  <si>
    <t>00135</t>
  </si>
  <si>
    <t>00137</t>
  </si>
  <si>
    <t>00138</t>
  </si>
  <si>
    <t>00139</t>
  </si>
  <si>
    <t>00141</t>
  </si>
  <si>
    <t>00151</t>
  </si>
  <si>
    <t>00152</t>
  </si>
  <si>
    <t>00158</t>
  </si>
  <si>
    <t>00160</t>
  </si>
  <si>
    <t>00161</t>
  </si>
  <si>
    <t>00164</t>
  </si>
  <si>
    <t>00165</t>
  </si>
  <si>
    <t>00166</t>
  </si>
  <si>
    <t>00168</t>
  </si>
  <si>
    <t>00172</t>
  </si>
  <si>
    <t>00173</t>
  </si>
  <si>
    <t>00174</t>
  </si>
  <si>
    <t>00176</t>
  </si>
  <si>
    <t>00177</t>
  </si>
  <si>
    <t>00179</t>
  </si>
  <si>
    <t>00180</t>
  </si>
  <si>
    <t>00181</t>
  </si>
  <si>
    <t>00182</t>
  </si>
  <si>
    <t>00183</t>
  </si>
  <si>
    <t>00184</t>
  </si>
  <si>
    <t>00185</t>
  </si>
  <si>
    <t>00188</t>
  </si>
  <si>
    <t>00195</t>
  </si>
  <si>
    <t>00197</t>
  </si>
  <si>
    <t>00198</t>
  </si>
  <si>
    <t>00199</t>
  </si>
  <si>
    <t>00501</t>
  </si>
  <si>
    <t>00544</t>
  </si>
  <si>
    <t>01002</t>
  </si>
  <si>
    <t>01004</t>
  </si>
  <si>
    <t>01008</t>
  </si>
  <si>
    <t>01010</t>
  </si>
  <si>
    <t>01012</t>
  </si>
  <si>
    <t>01014</t>
  </si>
  <si>
    <t>01020</t>
  </si>
  <si>
    <t>01022</t>
  </si>
  <si>
    <t>01026</t>
  </si>
  <si>
    <t>01028</t>
  </si>
  <si>
    <t>01030</t>
  </si>
  <si>
    <t>01032</t>
  </si>
  <si>
    <t>01034</t>
  </si>
  <si>
    <t>01036</t>
  </si>
  <si>
    <t>01038</t>
  </si>
  <si>
    <t>01040</t>
  </si>
  <si>
    <t>01050</t>
  </si>
  <si>
    <t>01054</t>
  </si>
  <si>
    <t>01056</t>
  </si>
  <si>
    <t>01060</t>
  </si>
  <si>
    <t>01062</t>
  </si>
  <si>
    <t>01066</t>
  </si>
  <si>
    <t>01068</t>
  </si>
  <si>
    <t>01070</t>
  </si>
  <si>
    <t>01072</t>
  </si>
  <si>
    <t>01074</t>
  </si>
  <si>
    <t>01080</t>
  </si>
  <si>
    <t>01082</t>
  </si>
  <si>
    <t>01084</t>
  </si>
  <si>
    <t>01086</t>
  </si>
  <si>
    <t>01088</t>
  </si>
  <si>
    <t>01090</t>
  </si>
  <si>
    <t>01092</t>
  </si>
  <si>
    <t>01094</t>
  </si>
  <si>
    <t>01096</t>
  </si>
  <si>
    <t>01098</t>
  </si>
  <si>
    <t>01102</t>
  </si>
  <si>
    <t>01104</t>
  </si>
  <si>
    <t>01106</t>
  </si>
  <si>
    <t>01108</t>
  </si>
  <si>
    <t>01116</t>
  </si>
  <si>
    <t>01118</t>
  </si>
  <si>
    <t>01128</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</si>
  <si>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</si>
  <si>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</si>
  <si>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</si>
  <si>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</si>
  <si>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</si>
  <si>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</si>
  <si>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</si>
  <si>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</si>
  <si>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</si>
  <si>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</si>
  <si>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</si>
  <si>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</si>
  <si>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</si>
  <si>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</si>
  <si>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</si>
  <si>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</si>
  <si>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</si>
  <si>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</si>
  <si>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</si>
  <si>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</si>
  <si>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</si>
  <si>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</si>
  <si>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</si>
  <si>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</si>
  <si>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</si>
  <si>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</si>
  <si>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</si>
  <si>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</si>
  <si>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</si>
  <si>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</si>
  <si>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</si>
  <si>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</si>
  <si>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</si>
  <si>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</si>
  <si>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</si>
  <si>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</si>
  <si>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</si>
  <si>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</si>
  <si>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</si>
  <si>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</si>
  <si>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</si>
  <si>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</si>
  <si>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</si>
  <si>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</si>
  <si>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</si>
  <si>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</si>
  <si>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</si>
  <si>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</si>
  <si>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</si>
  <si>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</si>
  <si>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</si>
  <si>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</si>
  <si>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</si>
  <si>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</si>
  <si>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</si>
  <si>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</si>
  <si>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</si>
  <si>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</si>
  <si>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</si>
  <si>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</si>
  <si>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</si>
  <si>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</si>
  <si>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</si>
  <si>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</si>
  <si>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</si>
  <si>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</si>
  <si>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</si>
  <si>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</si>
  <si>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</si>
  <si>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</si>
  <si>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</si>
  <si>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</si>
  <si>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</si>
  <si>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</si>
  <si>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</si>
  <si>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</si>
  <si>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</si>
  <si>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</si>
  <si>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</si>
  <si>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</si>
  <si>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</si>
  <si>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</si>
  <si>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</si>
  <si>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</si>
  <si>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</si>
  <si>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</si>
  <si>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</si>
  <si>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</si>
  <si>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</si>
  <si>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</si>
  <si>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</si>
  <si>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</si>
  <si>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</si>
  <si>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</si>
  <si>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</si>
  <si>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</si>
  <si>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</si>
  <si>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</si>
  <si>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</si>
  <si>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</si>
  <si>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</si>
  <si>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</si>
  <si>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</si>
  <si>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</si>
  <si>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</si>
  <si>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</si>
  <si>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</si>
  <si>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</si>
  <si>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</si>
  <si>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</si>
  <si>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</si>
  <si>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</si>
  <si>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</si>
  <si>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</si>
  <si>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</si>
  <si>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</si>
  <si>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</si>
  <si>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</si>
  <si>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</si>
  <si>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</si>
  <si>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</si>
  <si>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</si>
  <si>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</si>
  <si>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</si>
  <si>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</si>
  <si>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</si>
  <si>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</si>
  <si>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</si>
  <si>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</si>
  <si>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</si>
  <si>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</si>
  <si>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</si>
  <si>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</si>
  <si>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</si>
  <si>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</si>
  <si>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</si>
  <si>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</si>
  <si>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</si>
  <si>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</si>
  <si>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</si>
  <si>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</si>
  <si>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</si>
  <si>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</si>
  <si>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</si>
  <si>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</si>
  <si>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</si>
  <si>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</si>
  <si>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</si>
  <si>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</si>
  <si>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</si>
  <si>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</si>
  <si>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</si>
  <si>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</si>
  <si>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</si>
  <si>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</si>
  <si>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</si>
  <si>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</si>
  <si>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</si>
  <si>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</si>
  <si>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</si>
  <si>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</si>
  <si>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</si>
  <si>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</si>
  <si>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</si>
  <si>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</si>
  <si>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</si>
  <si>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</si>
  <si>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</si>
  <si>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</si>
  <si>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</si>
  <si>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</si>
  <si>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</si>
  <si>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</si>
  <si>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</si>
  <si>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</si>
  <si>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</si>
  <si>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</si>
  <si>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</si>
  <si>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</si>
  <si>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</si>
  <si>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</si>
  <si>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</si>
  <si>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</si>
  <si>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</si>
  <si>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</si>
  <si>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</si>
  <si>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</si>
  <si>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</si>
  <si>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</si>
  <si>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</si>
  <si>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</si>
  <si>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</si>
  <si>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</si>
  <si>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</si>
  <si>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</si>
  <si>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</si>
  <si>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</si>
  <si>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</si>
  <si>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</si>
  <si>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</si>
  <si>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</si>
  <si>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</si>
  <si>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</si>
  <si>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</si>
  <si>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</si>
  <si>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</si>
  <si>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</si>
  <si>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</si>
  <si>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</si>
  <si>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</si>
  <si>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</si>
  <si>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</si>
  <si>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</si>
  <si>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</si>
  <si>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</si>
  <si>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</si>
  <si>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</si>
  <si>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</si>
  <si>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</si>
  <si>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</si>
  <si>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</si>
  <si>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</si>
  <si>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</si>
  <si>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</si>
  <si>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</si>
  <si>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</si>
  <si>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</si>
  <si>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</si>
  <si>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</si>
  <si>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</si>
  <si>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</si>
  <si>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</si>
  <si>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</si>
  <si>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</si>
  <si>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</si>
  <si>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</si>
  <si>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</si>
  <si>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</si>
  <si>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</si>
  <si>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</si>
  <si>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</si>
  <si>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</si>
  <si>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</si>
  <si>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</si>
  <si>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</si>
  <si>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</si>
  <si>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</si>
  <si>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</si>
  <si>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</si>
  <si>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</si>
  <si>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</si>
  <si>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</si>
  <si>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</si>
  <si>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</si>
  <si>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</si>
  <si>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</si>
  <si>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</si>
  <si>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</si>
  <si>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</si>
  <si>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</si>
  <si>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</si>
  <si>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</si>
  <si>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</si>
  <si>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</si>
  <si>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</si>
  <si>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</si>
  <si>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</si>
  <si>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</si>
  <si>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</si>
  <si>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</si>
  <si>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</si>
  <si>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</si>
  <si>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</si>
  <si>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</si>
  <si>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</si>
  <si>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</si>
  <si>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</si>
  <si>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</si>
  <si>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</si>
  <si>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</si>
  <si>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</si>
  <si>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</si>
  <si>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</si>
  <si>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</si>
  <si>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</si>
  <si>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</si>
  <si>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</si>
  <si>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</si>
  <si>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</si>
  <si>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</si>
  <si>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</si>
  <si>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</si>
  <si>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</si>
  <si>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</si>
  <si>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</si>
  <si>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</si>
  <si>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</si>
  <si>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</si>
  <si>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</si>
  <si>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</si>
  <si>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</si>
  <si>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</si>
  <si>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</si>
  <si>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</si>
  <si>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</si>
  <si>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</si>
  <si>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</si>
  <si>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</si>
  <si>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</si>
  <si>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</si>
  <si>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</si>
  <si>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</si>
  <si>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</si>
  <si>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</si>
  <si>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</si>
  <si>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</si>
  <si>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</si>
  <si>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</si>
  <si>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</si>
  <si>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</si>
  <si>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</si>
  <si>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</si>
  <si>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</si>
  <si>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</si>
  <si>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</si>
  <si>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</si>
  <si>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</si>
  <si>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</si>
  <si>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</si>
  <si>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</si>
  <si>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</si>
  <si>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</si>
  <si>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</si>
  <si>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</si>
  <si>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</si>
  <si>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</si>
  <si>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</si>
  <si>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</si>
  <si>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</si>
  <si>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</si>
  <si>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</si>
  <si>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</si>
  <si>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</si>
  <si>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</si>
  <si>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</si>
  <si>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</si>
  <si>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</si>
  <si>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</si>
  <si>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</si>
  <si>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</si>
  <si>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</si>
  <si>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</si>
  <si>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</si>
  <si>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</si>
  <si>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</si>
  <si>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</si>
  <si>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</si>
  <si>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</si>
  <si>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</si>
  <si>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</si>
  <si>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</si>
  <si>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</si>
  <si>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</si>
  <si>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</si>
  <si>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</si>
  <si>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</si>
  <si>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</si>
  <si>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</si>
  <si>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</si>
  <si>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</si>
  <si>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</si>
  <si>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</si>
  <si>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</si>
  <si>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</si>
  <si>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</si>
  <si>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</si>
  <si>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</si>
  <si>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</si>
  <si>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</si>
  <si>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</si>
  <si>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</si>
  <si>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</si>
  <si>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</si>
  <si>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</si>
  <si>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</si>
  <si>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</si>
  <si>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</si>
  <si>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</si>
  <si>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</si>
  <si>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</si>
  <si>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</si>
  <si>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</si>
  <si>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</si>
  <si>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</si>
  <si>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</si>
  <si>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</si>
  <si>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</si>
  <si>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</si>
  <si>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</si>
  <si>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</si>
  <si>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</si>
  <si>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</si>
  <si>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</si>
  <si>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</si>
  <si>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</si>
  <si>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</si>
  <si>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</si>
  <si>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</si>
  <si>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</si>
  <si>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</si>
  <si>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</si>
  <si>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</si>
  <si>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</si>
  <si>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</si>
  <si>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</si>
  <si>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</si>
  <si>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</si>
  <si>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</si>
  <si>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</si>
  <si>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</si>
  <si>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</si>
  <si>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</si>
  <si>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</si>
  <si>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</si>
  <si>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</si>
  <si>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</si>
  <si>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</si>
  <si>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</si>
  <si>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</si>
  <si>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</si>
  <si>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</si>
  <si>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</si>
  <si>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</si>
  <si>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</si>
  <si>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</si>
  <si>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</si>
  <si>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</si>
  <si>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</si>
  <si>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</si>
  <si>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</si>
  <si>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</si>
  <si>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</si>
  <si>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</si>
  <si>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</si>
  <si>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</si>
  <si>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</si>
  <si>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</si>
  <si>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</si>
  <si>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</si>
  <si>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</si>
  <si>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</si>
  <si>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</si>
  <si>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</si>
  <si>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</si>
  <si>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</si>
  <si>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</si>
  <si>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</si>
  <si>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</si>
  <si>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</si>
  <si>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</si>
  <si>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</si>
  <si>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</si>
  <si>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</si>
  <si>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</si>
  <si>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</si>
  <si>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</si>
  <si>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</si>
  <si>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</si>
  <si>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</si>
  <si>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</si>
  <si>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</si>
  <si>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</si>
  <si>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</si>
  <si>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</si>
  <si>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</si>
  <si>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</si>
  <si>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</si>
  <si>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</si>
  <si>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</si>
  <si>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</si>
  <si>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</si>
  <si>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</si>
  <si>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</si>
  <si>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</si>
  <si>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</si>
  <si>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</si>
  <si>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</si>
  <si>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</si>
  <si>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</si>
  <si>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</si>
  <si>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</si>
  <si>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</si>
  <si>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</si>
  <si>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</si>
  <si>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</si>
  <si>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</si>
  <si>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</si>
  <si>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</si>
  <si>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</si>
  <si>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</si>
  <si>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</si>
  <si>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</si>
  <si>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</si>
  <si>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</si>
  <si>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</si>
  <si>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</si>
  <si>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</si>
  <si>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</si>
  <si>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</si>
  <si>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</si>
  <si>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</si>
  <si>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</si>
  <si>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</si>
  <si>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</si>
  <si>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</si>
  <si>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</si>
  <si>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</si>
  <si>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</si>
  <si>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</si>
  <si>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</si>
  <si>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</si>
  <si>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</si>
  <si>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</si>
  <si>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</si>
  <si>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</si>
  <si>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</si>
  <si>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</si>
  <si>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</si>
  <si>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</si>
  <si>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</si>
  <si>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</si>
  <si>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</si>
  <si>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</si>
  <si>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</si>
  <si>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</si>
  <si>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</si>
  <si>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</si>
  <si>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</si>
  <si>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</si>
  <si>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</si>
  <si>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</si>
  <si>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</si>
  <si>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</si>
  <si>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</si>
  <si>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</si>
  <si>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</si>
  <si>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</si>
  <si>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</si>
  <si>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</si>
  <si>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</si>
  <si>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</si>
  <si>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</si>
  <si>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</si>
  <si>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</si>
  <si>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</si>
  <si>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</si>
  <si>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</si>
  <si>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</si>
  <si>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</si>
  <si>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</si>
  <si>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</si>
  <si>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</si>
  <si>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</si>
  <si>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</si>
  <si>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</si>
  <si>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</si>
  <si>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</si>
  <si>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</si>
  <si>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</si>
  <si>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</si>
  <si>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</si>
  <si>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</si>
  <si>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</si>
  <si>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</si>
  <si>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</si>
  <si>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</si>
  <si>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</si>
  <si>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</si>
  <si>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</si>
  <si>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</si>
  <si>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</si>
  <si>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</si>
  <si>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</si>
  <si>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</si>
  <si>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</si>
  <si>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</si>
  <si>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</si>
  <si>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</si>
  <si>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</si>
  <si>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</si>
  <si>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</si>
  <si>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</si>
  <si>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</si>
  <si>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</si>
  <si>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</si>
  <si>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</si>
  <si>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</si>
  <si>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</si>
  <si>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</si>
  <si>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</si>
  <si>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</si>
  <si>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</si>
  <si>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</si>
  <si>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</si>
  <si>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</si>
  <si>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</si>
  <si>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</si>
  <si>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</si>
  <si>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</si>
  <si>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</si>
  <si>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</si>
  <si>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</si>
  <si>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</si>
  <si>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</si>
  <si>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</si>
  <si>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</si>
  <si>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</si>
  <si>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</si>
  <si>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</si>
  <si>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</si>
  <si>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</si>
  <si>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</si>
  <si>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</si>
  <si>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</si>
  <si>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</si>
  <si>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</si>
  <si>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</si>
  <si>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</si>
  <si>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</si>
  <si>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</si>
  <si>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</si>
  <si>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</si>
  <si>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</si>
  <si>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</si>
  <si>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</si>
  <si>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</si>
  <si>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</si>
  <si>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</si>
  <si>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</si>
  <si>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</si>
  <si>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</si>
  <si>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</si>
  <si>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</si>
  <si>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</si>
  <si>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</si>
  <si>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</si>
  <si>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</si>
  <si>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</si>
  <si>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</si>
  <si>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</si>
  <si>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</si>
  <si>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</si>
  <si>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</si>
  <si>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</si>
  <si>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</si>
  <si>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</si>
  <si>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</si>
  <si>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</si>
  <si>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</si>
  <si>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</si>
  <si>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</si>
  <si>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</si>
  <si>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</si>
  <si>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</si>
  <si>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</si>
  <si>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</si>
  <si>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</si>
  <si>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</si>
  <si>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</si>
  <si>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</si>
  <si>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</si>
  <si>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</si>
  <si>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</si>
  <si>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</si>
  <si>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</si>
  <si>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</si>
  <si>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</si>
  <si>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</si>
  <si>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</si>
  <si>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</si>
  <si>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</si>
  <si>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</si>
  <si>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</si>
  <si>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</si>
  <si>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</si>
  <si>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</si>
  <si>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</si>
  <si>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</si>
  <si>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</si>
  <si>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</si>
  <si>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</si>
  <si>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</si>
  <si>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</si>
  <si>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</si>
  <si>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</si>
  <si>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</si>
  <si>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</si>
  <si>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</si>
  <si>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</si>
  <si>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</si>
  <si>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</si>
  <si>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</si>
  <si>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</si>
  <si>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</si>
  <si>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</si>
  <si>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</si>
  <si>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</si>
  <si>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</si>
  <si>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</si>
  <si>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</si>
  <si>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</si>
  <si>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</si>
  <si>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</si>
  <si>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</si>
  <si>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</si>
  <si>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</si>
  <si>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</si>
  <si>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</si>
  <si>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</si>
  <si>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</si>
  <si>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</si>
  <si>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</si>
  <si>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</si>
  <si>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</si>
  <si>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</si>
  <si>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</si>
  <si>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</si>
  <si>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</si>
  <si>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</si>
  <si>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</si>
  <si>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</si>
  <si>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</si>
  <si>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</si>
  <si>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</si>
  <si>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</si>
  <si>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</si>
  <si>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</si>
  <si>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</si>
  <si>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</si>
  <si>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</si>
  <si>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</si>
  <si>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</si>
  <si>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</si>
  <si>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</si>
  <si>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</si>
  <si>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</si>
  <si>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</si>
  <si>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</si>
  <si>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</si>
  <si>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</si>
  <si>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</si>
  <si>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</si>
  <si>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</si>
  <si>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</si>
  <si>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</si>
  <si>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</si>
  <si>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</si>
  <si>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</si>
  <si>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</si>
  <si>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</si>
  <si>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</si>
  <si>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</si>
  <si>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</si>
  <si>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</si>
  <si>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</si>
  <si>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</si>
  <si>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</si>
  <si>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</si>
  <si>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</si>
  <si>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</si>
  <si>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</si>
  <si>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</si>
  <si>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</si>
  <si>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</si>
  <si>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</si>
  <si>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</si>
  <si>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</si>
  <si>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</si>
  <si>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</si>
  <si>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</si>
  <si>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</si>
  <si>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</si>
  <si>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</si>
  <si>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</si>
  <si>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</si>
  <si>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</si>
  <si>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</si>
  <si>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</si>
  <si>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</si>
  <si>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</si>
  <si>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</si>
  <si>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</si>
  <si>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</si>
  <si>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</si>
  <si>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</si>
  <si>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</si>
  <si>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</si>
  <si>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</si>
  <si>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</si>
  <si>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</si>
  <si>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</si>
  <si>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</si>
  <si>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</si>
  <si>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</si>
  <si>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</si>
  <si>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</si>
  <si>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</si>
  <si>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</si>
  <si>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</si>
  <si>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</si>
  <si>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</si>
  <si>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</si>
  <si>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</si>
  <si>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</si>
  <si>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</si>
  <si>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</si>
  <si>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</si>
  <si>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</si>
  <si>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</si>
  <si>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</si>
  <si>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</si>
  <si>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</si>
  <si>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</si>
  <si>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</si>
  <si>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</si>
  <si>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</si>
  <si>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</si>
  <si>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</si>
  <si>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</si>
  <si>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</si>
  <si>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</si>
  <si>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</si>
  <si>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</si>
  <si>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</si>
  <si>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</si>
  <si>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</si>
  <si>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</si>
  <si>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</si>
  <si>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</si>
  <si>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</si>
  <si>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</si>
  <si>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</si>
  <si>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</si>
  <si>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</si>
  <si>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</si>
  <si>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</si>
  <si>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</si>
  <si>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</si>
  <si>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</si>
  <si>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</si>
  <si>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</si>
  <si>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</si>
  <si>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</si>
  <si>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</si>
  <si>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</si>
  <si>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</si>
  <si>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</si>
  <si>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</si>
  <si>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</si>
  <si>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</si>
  <si>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</si>
  <si>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</si>
  <si>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</si>
  <si>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</si>
  <si>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</si>
  <si>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</si>
  <si>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</si>
  <si>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</si>
  <si>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</si>
  <si>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</si>
  <si>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</si>
  <si>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</si>
  <si>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</si>
  <si>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</si>
  <si>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</si>
  <si>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</si>
  <si>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</si>
  <si>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</si>
  <si>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</si>
  <si>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</si>
  <si>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</si>
  <si>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</si>
  <si>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</si>
  <si>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</si>
  <si>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</si>
  <si>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</si>
  <si>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</si>
  <si>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</si>
  <si>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</si>
  <si>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</si>
  <si>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</si>
  <si>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</si>
  <si>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</si>
  <si>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</si>
  <si>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</si>
  <si>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</si>
  <si>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</si>
  <si>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</si>
  <si>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</si>
  <si>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</si>
  <si>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</si>
  <si>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</si>
  <si>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</si>
  <si>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</si>
  <si>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</si>
  <si>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</si>
  <si>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</si>
  <si>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</si>
  <si>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</si>
  <si>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</si>
  <si>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</si>
  <si>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</si>
  <si>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</si>
  <si>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</si>
  <si>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</si>
  <si>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</si>
  <si>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</si>
  <si>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</si>
  <si>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</si>
  <si>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</si>
  <si>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</si>
  <si>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</si>
  <si>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</si>
  <si>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</si>
  <si>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</si>
  <si>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</si>
  <si>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</si>
  <si>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</si>
  <si>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</si>
  <si>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</si>
  <si>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</si>
  <si>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</si>
  <si>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</si>
  <si>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</si>
  <si>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</si>
  <si>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</si>
  <si>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</si>
  <si>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</si>
  <si>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</si>
  <si>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</si>
  <si>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</si>
  <si>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</si>
  <si>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</si>
  <si>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</si>
  <si>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</si>
  <si>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</si>
  <si>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</si>
  <si>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</si>
  <si>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</si>
  <si>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</si>
  <si>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</si>
  <si>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</si>
  <si>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</si>
  <si>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</si>
  <si>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</si>
  <si>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</si>
  <si>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</si>
  <si>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</si>
  <si>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</si>
  <si>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</si>
  <si>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</si>
  <si>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</si>
  <si>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</si>
  <si>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</si>
  <si>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</si>
  <si>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</si>
  <si>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</si>
  <si>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</si>
  <si>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</si>
  <si>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</si>
  <si>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</si>
  <si>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</si>
  <si>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</si>
  <si>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</si>
  <si>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</si>
  <si>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</si>
  <si>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</si>
  <si>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</si>
  <si>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</si>
  <si>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</si>
  <si>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</si>
  <si>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</si>
  <si>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</si>
  <si>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</si>
  <si>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</si>
  <si>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</si>
  <si>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</si>
  <si>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</si>
  <si>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</si>
  <si>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</si>
  <si>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</si>
  <si>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04002</t>
  </si>
  <si>
    <t>04004</t>
  </si>
  <si>
    <t>04006</t>
  </si>
  <si>
    <t>04008</t>
  </si>
  <si>
    <t>04010</t>
  </si>
  <si>
    <t>04014</t>
  </si>
  <si>
    <t>04016</t>
  </si>
  <si>
    <t>04020</t>
  </si>
  <si>
    <t>04022</t>
  </si>
  <si>
    <t>04024</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</si>
  <si>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</si>
  <si>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</si>
  <si>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</si>
  <si>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</si>
  <si>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</si>
  <si>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</si>
  <si>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</si>
  <si>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</si>
  <si>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</si>
  <si>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</si>
  <si>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</si>
  <si>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</si>
  <si>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</si>
  <si>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</si>
  <si>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</si>
  <si>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</si>
  <si>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</si>
  <si>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</si>
  <si>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</si>
  <si>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</si>
  <si>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</si>
  <si>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</si>
  <si>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</si>
  <si>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</si>
  <si>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</si>
  <si>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</si>
  <si>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</si>
  <si>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</si>
  <si>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</si>
  <si>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</si>
  <si>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</si>
  <si>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</si>
  <si>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</si>
  <si>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</si>
  <si>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</si>
  <si>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</si>
  <si>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</si>
  <si>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</si>
  <si>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</si>
  <si>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</si>
  <si>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</si>
  <si>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</si>
  <si>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</si>
  <si>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</si>
  <si>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</si>
  <si>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</si>
  <si>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</si>
  <si>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</si>
  <si>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</si>
  <si>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</si>
  <si>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</si>
  <si>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</si>
  <si>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</si>
  <si>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</si>
  <si>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</si>
  <si>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</si>
  <si>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</si>
  <si>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</si>
  <si>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</si>
  <si>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</si>
  <si>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</si>
  <si>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</si>
  <si>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</si>
  <si>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</si>
  <si>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</si>
  <si>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</si>
  <si>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</si>
  <si>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</si>
  <si>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</si>
  <si>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</si>
  <si>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</si>
  <si>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</si>
  <si>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</si>
  <si>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</si>
  <si>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</si>
  <si>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</si>
  <si>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</si>
  <si>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</si>
  <si>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</si>
  <si>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</si>
  <si>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</si>
  <si>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</si>
  <si>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</si>
  <si>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</si>
  <si>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</si>
  <si>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</si>
  <si>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</si>
  <si>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</si>
  <si>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</si>
  <si>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</si>
  <si>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</si>
  <si>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</si>
  <si>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</si>
  <si>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</si>
  <si>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</si>
  <si>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</si>
  <si>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</si>
  <si>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</si>
  <si>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</si>
  <si>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</si>
  <si>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</si>
  <si>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</si>
  <si>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</si>
  <si>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</si>
  <si>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</si>
  <si>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</si>
  <si>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</si>
  <si>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</si>
  <si>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</si>
  <si>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</si>
  <si>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</si>
  <si>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</si>
  <si>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</si>
  <si>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</si>
  <si>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</si>
  <si>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</si>
  <si>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</si>
  <si>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</si>
  <si>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</si>
  <si>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</si>
  <si>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</si>
  <si>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</si>
  <si>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</si>
  <si>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</si>
  <si>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</si>
  <si>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</si>
  <si>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</si>
  <si>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</si>
  <si>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</si>
  <si>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</si>
  <si>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</si>
  <si>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</si>
  <si>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</si>
  <si>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</si>
  <si>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</si>
  <si>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</si>
  <si>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</si>
  <si>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</si>
  <si>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</si>
  <si>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</si>
  <si>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</si>
  <si>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</si>
  <si>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</si>
  <si>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</si>
  <si>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</si>
  <si>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</si>
  <si>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</si>
  <si>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</si>
  <si>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</si>
  <si>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</si>
  <si>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</si>
  <si>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</si>
  <si>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</si>
  <si>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</si>
  <si>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</si>
  <si>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</si>
  <si>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</si>
  <si>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</si>
  <si>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</si>
  <si>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</si>
  <si>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</si>
  <si>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</si>
  <si>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</si>
  <si>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</si>
  <si>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</si>
  <si>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</si>
  <si>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</si>
  <si>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</si>
  <si>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</si>
  <si>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</si>
  <si>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</si>
  <si>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</si>
  <si>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</si>
  <si>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</si>
  <si>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</si>
  <si>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</si>
  <si>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</si>
  <si>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</si>
  <si>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</si>
  <si>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</si>
  <si>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</si>
  <si>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</si>
  <si>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</si>
  <si>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</si>
  <si>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</si>
  <si>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</si>
  <si>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</si>
  <si>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</si>
  <si>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</si>
  <si>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</si>
  <si>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</si>
  <si>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</si>
  <si>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</si>
  <si>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</si>
  <si>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</si>
  <si>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</si>
  <si>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</si>
  <si>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</si>
  <si>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</si>
  <si>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</si>
  <si>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</si>
  <si>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</si>
  <si>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</si>
  <si>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</si>
  <si>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</si>
  <si>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</si>
  <si>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</si>
  <si>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</si>
  <si>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</si>
  <si>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</si>
  <si>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</si>
  <si>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</si>
  <si>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</si>
  <si>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</si>
  <si>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</si>
  <si>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</si>
  <si>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</si>
  <si>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</si>
  <si>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</si>
  <si>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</si>
  <si>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</si>
  <si>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</si>
  <si>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</si>
  <si>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</si>
  <si>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</si>
  <si>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</si>
  <si>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</si>
  <si>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</si>
  <si>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</si>
  <si>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</si>
  <si>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</si>
  <si>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</si>
  <si>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</si>
  <si>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</si>
  <si>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</si>
  <si>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</si>
  <si>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</si>
  <si>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</si>
  <si>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</si>
  <si>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</si>
  <si>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</si>
  <si>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</si>
  <si>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</si>
  <si>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</si>
  <si>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</si>
  <si>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</si>
  <si>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</si>
  <si>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</si>
  <si>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</si>
  <si>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</si>
  <si>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</si>
  <si>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</si>
  <si>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</si>
  <si>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</si>
  <si>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</si>
  <si>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</si>
  <si>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</si>
  <si>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</si>
  <si>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</si>
  <si>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</si>
  <si>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</si>
  <si>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</si>
  <si>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</si>
  <si>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</si>
  <si>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</si>
  <si>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</si>
  <si>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</si>
  <si>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</si>
  <si>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</si>
  <si>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</si>
  <si>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</si>
  <si>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</si>
  <si>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</si>
  <si>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</si>
  <si>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</si>
  <si>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</si>
  <si>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</si>
  <si>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</si>
  <si>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</si>
  <si>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</si>
  <si>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</si>
  <si>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</si>
  <si>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</si>
  <si>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</si>
  <si>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</si>
  <si>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</si>
  <si>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</si>
  <si>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</si>
  <si>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</si>
  <si>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</si>
  <si>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</si>
  <si>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</si>
  <si>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</si>
  <si>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</si>
  <si>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</si>
  <si>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</si>
  <si>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</si>
  <si>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</si>
  <si>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</si>
  <si>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</si>
  <si>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</si>
  <si>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</si>
  <si>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</si>
  <si>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</si>
  <si>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</si>
  <si>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</si>
  <si>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</si>
  <si>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</si>
  <si>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</si>
  <si>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</si>
  <si>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</si>
  <si>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</si>
  <si>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</si>
  <si>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</si>
  <si>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</si>
  <si>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</si>
  <si>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</si>
  <si>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</si>
  <si>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</si>
  <si>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</si>
  <si>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</si>
  <si>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</si>
  <si>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</si>
  <si>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</si>
  <si>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</si>
  <si>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</si>
  <si>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</si>
  <si>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</si>
  <si>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</si>
  <si>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</si>
  <si>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</si>
  <si>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</si>
  <si>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</si>
  <si>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</si>
  <si>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</si>
  <si>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</si>
  <si>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</si>
  <si>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</si>
  <si>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</si>
  <si>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</si>
  <si>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</si>
  <si>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</si>
  <si>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</si>
  <si>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</si>
  <si>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</si>
  <si>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</si>
  <si>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</si>
  <si>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</si>
  <si>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</si>
  <si>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</si>
  <si>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</si>
  <si>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</si>
  <si>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</si>
  <si>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</si>
  <si>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</si>
  <si>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</si>
  <si>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</si>
  <si>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</si>
  <si>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</si>
  <si>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</si>
  <si>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</si>
  <si>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</si>
  <si>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</si>
  <si>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</si>
  <si>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</si>
  <si>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</si>
  <si>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</si>
  <si>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</si>
  <si>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</si>
  <si>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</si>
  <si>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</si>
  <si>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</si>
  <si>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</si>
  <si>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</si>
  <si>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</si>
  <si>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</si>
  <si>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</si>
  <si>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</si>
  <si>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</si>
  <si>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</si>
  <si>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</si>
  <si>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</si>
  <si>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</si>
  <si>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</si>
  <si>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</si>
  <si>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</si>
  <si>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</si>
  <si>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</si>
  <si>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</si>
  <si>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</si>
  <si>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</si>
  <si>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</si>
  <si>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</si>
  <si>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</si>
  <si>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</si>
  <si>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</si>
  <si>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</si>
  <si>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</si>
  <si>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</si>
  <si>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</si>
  <si>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</si>
  <si>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</si>
  <si>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</si>
  <si>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</si>
  <si>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</si>
  <si>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</si>
  <si>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</si>
  <si>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</si>
  <si>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</si>
  <si>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</si>
  <si>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</si>
  <si>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</si>
  <si>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</si>
  <si>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</si>
  <si>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</si>
  <si>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</si>
  <si>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</si>
  <si>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</si>
  <si>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</si>
  <si>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</si>
  <si>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</si>
  <si>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</si>
  <si>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</si>
  <si>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</si>
  <si>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</si>
  <si>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</si>
  <si>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</si>
  <si>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</si>
  <si>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</si>
  <si>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</si>
  <si>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</si>
  <si>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</si>
  <si>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</si>
  <si>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</si>
  <si>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</si>
  <si>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</si>
  <si>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</si>
  <si>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</si>
  <si>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</si>
  <si>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</si>
  <si>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</si>
  <si>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</si>
  <si>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</si>
  <si>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</si>
  <si>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</si>
  <si>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</si>
  <si>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</si>
  <si>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05030</t>
  </si>
  <si>
    <t>05032</t>
  </si>
  <si>
    <t>05034</t>
  </si>
  <si>
    <t>05036</t>
  </si>
  <si>
    <t>05038</t>
  </si>
  <si>
    <t>05040</t>
  </si>
  <si>
    <t>05042</t>
  </si>
  <si>
    <t>05046</t>
  </si>
  <si>
    <t>05048</t>
  </si>
  <si>
    <t>05050</t>
  </si>
  <si>
    <t>05052</t>
  </si>
  <si>
    <t>05054</t>
  </si>
  <si>
    <t>05056</t>
  </si>
  <si>
    <t>05058</t>
  </si>
  <si>
    <t>05060</t>
  </si>
  <si>
    <t>05062</t>
  </si>
  <si>
    <t>05068</t>
  </si>
  <si>
    <t>05070</t>
  </si>
  <si>
    <t>05072</t>
  </si>
  <si>
    <t>05074</t>
  </si>
  <si>
    <t>05076</t>
  </si>
  <si>
    <t>05084</t>
  </si>
  <si>
    <t>05086</t>
  </si>
  <si>
    <t>05088</t>
  </si>
  <si>
    <t>05142</t>
  </si>
  <si>
    <t>05144</t>
  </si>
  <si>
    <t>05146</t>
  </si>
  <si>
    <t>05148</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</si>
  <si>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</si>
  <si>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</si>
  <si>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</si>
  <si>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</si>
  <si>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</si>
  <si>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</si>
  <si>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</si>
  <si>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</si>
  <si>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</si>
  <si>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</si>
  <si>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</si>
  <si>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</si>
  <si>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</si>
  <si>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</si>
  <si>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</si>
  <si>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</si>
  <si>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</si>
  <si>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</si>
  <si>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</si>
  <si>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</si>
  <si>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</si>
  <si>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</si>
  <si>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</si>
  <si>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</si>
  <si>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</si>
  <si>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</si>
  <si>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</si>
  <si>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</si>
  <si>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</si>
  <si>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</si>
  <si>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</si>
  <si>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</si>
  <si>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</si>
  <si>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</si>
  <si>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</si>
  <si>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</si>
  <si>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</si>
  <si>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</si>
  <si>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</si>
  <si>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</si>
  <si>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</si>
  <si>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</si>
  <si>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</si>
  <si>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</si>
  <si>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</si>
  <si>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</si>
  <si>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</si>
  <si>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</si>
  <si>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</si>
  <si>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</si>
  <si>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</si>
  <si>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</si>
  <si>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</si>
  <si>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</si>
  <si>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</si>
  <si>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</si>
  <si>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</si>
  <si>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</si>
  <si>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</si>
  <si>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</si>
  <si>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</si>
  <si>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</si>
  <si>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</si>
  <si>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</si>
  <si>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</si>
  <si>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</si>
  <si>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</si>
  <si>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</si>
  <si>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</si>
  <si>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</si>
  <si>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</si>
  <si>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</si>
  <si>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</si>
  <si>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</si>
  <si>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</si>
  <si>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</si>
  <si>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</si>
  <si>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</si>
  <si>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</si>
  <si>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</si>
  <si>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</si>
  <si>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</si>
  <si>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</si>
  <si>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</si>
  <si>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</si>
  <si>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</si>
  <si>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</si>
  <si>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</si>
  <si>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</si>
  <si>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</si>
  <si>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</si>
  <si>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</si>
  <si>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</si>
  <si>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</si>
  <si>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</si>
  <si>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</si>
  <si>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</si>
  <si>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</si>
  <si>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</si>
  <si>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</si>
  <si>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</si>
  <si>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</si>
  <si>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</si>
  <si>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</si>
  <si>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</si>
  <si>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</si>
  <si>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</si>
  <si>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</si>
  <si>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</si>
  <si>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</si>
  <si>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</si>
  <si>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</si>
  <si>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</si>
  <si>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</si>
  <si>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</si>
  <si>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</si>
  <si>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</si>
  <si>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</si>
  <si>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</si>
  <si>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</si>
  <si>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</si>
  <si>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</si>
  <si>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</si>
  <si>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</si>
  <si>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</si>
  <si>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</si>
  <si>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</si>
  <si>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</si>
  <si>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</si>
  <si>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</si>
  <si>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</si>
  <si>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</si>
  <si>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</si>
  <si>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</si>
  <si>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</si>
  <si>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</si>
  <si>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</si>
  <si>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</si>
  <si>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</si>
  <si>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</si>
  <si>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</si>
  <si>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</si>
  <si>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</si>
  <si>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</si>
  <si>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</si>
  <si>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</si>
  <si>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</si>
  <si>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</si>
  <si>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</si>
  <si>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</si>
  <si>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</si>
  <si>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</si>
  <si>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</si>
  <si>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</si>
  <si>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</si>
  <si>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</si>
  <si>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</si>
  <si>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</si>
  <si>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</si>
  <si>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</si>
  <si>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</si>
  <si>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</si>
  <si>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</si>
  <si>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</si>
  <si>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</si>
  <si>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</si>
  <si>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</si>
  <si>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</si>
  <si>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</si>
  <si>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</si>
  <si>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</si>
  <si>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</si>
  <si>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</si>
  <si>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</si>
  <si>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</si>
  <si>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</si>
  <si>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</si>
  <si>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</si>
  <si>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</si>
  <si>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</si>
  <si>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</si>
  <si>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</si>
  <si>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</si>
  <si>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</si>
  <si>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</si>
  <si>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</si>
  <si>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</si>
  <si>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</si>
  <si>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</si>
  <si>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</si>
  <si>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</si>
  <si>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</si>
  <si>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</si>
  <si>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</si>
  <si>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</si>
  <si>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</si>
  <si>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</si>
  <si>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</si>
  <si>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</si>
  <si>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</si>
  <si>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</si>
  <si>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</si>
  <si>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</si>
  <si>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</si>
  <si>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</si>
  <si>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</si>
  <si>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</si>
  <si>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</si>
  <si>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</si>
  <si>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</si>
  <si>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</si>
  <si>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</si>
  <si>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</si>
  <si>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</si>
  <si>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</si>
  <si>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</si>
  <si>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</si>
  <si>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</si>
  <si>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</si>
  <si>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</si>
  <si>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</si>
  <si>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</si>
  <si>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</si>
  <si>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</si>
  <si>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</si>
  <si>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</si>
  <si>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</si>
  <si>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</si>
  <si>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</si>
  <si>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</si>
  <si>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</si>
  <si>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</si>
  <si>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</si>
  <si>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</si>
  <si>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</si>
  <si>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</si>
  <si>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</si>
  <si>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</si>
  <si>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</si>
  <si>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</si>
  <si>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</si>
  <si>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</si>
  <si>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</si>
  <si>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</si>
  <si>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</si>
  <si>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</si>
  <si>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</si>
  <si>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</si>
  <si>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</si>
  <si>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06002</t>
  </si>
  <si>
    <t>06006</t>
  </si>
  <si>
    <t>06010</t>
  </si>
  <si>
    <t>06016</t>
  </si>
  <si>
    <t>06018</t>
  </si>
  <si>
    <t>06020</t>
  </si>
  <si>
    <t>06022</t>
  </si>
  <si>
    <t>06024</t>
  </si>
  <si>
    <t>06026</t>
  </si>
  <si>
    <t>06028</t>
  </si>
  <si>
    <t>06030</t>
  </si>
  <si>
    <t>06032</t>
  </si>
  <si>
    <t>06034</t>
  </si>
  <si>
    <t>06040</t>
  </si>
  <si>
    <t>06042</t>
  </si>
  <si>
    <t>06050</t>
  </si>
  <si>
    <t>06052</t>
  </si>
  <si>
    <t>06058</t>
  </si>
  <si>
    <t>06060</t>
  </si>
  <si>
    <t>06062</t>
  </si>
  <si>
    <t>06064</t>
  </si>
  <si>
    <t>06066</t>
  </si>
  <si>
    <t>06068</t>
  </si>
  <si>
    <t>06070</t>
  </si>
  <si>
    <t>06072</t>
  </si>
  <si>
    <t>06074</t>
  </si>
  <si>
    <t>06076</t>
  </si>
  <si>
    <t>06078</t>
  </si>
  <si>
    <t>06080</t>
  </si>
  <si>
    <t>06082</t>
  </si>
  <si>
    <t>06084</t>
  </si>
  <si>
    <t>06088</t>
  </si>
  <si>
    <t>06090</t>
  </si>
  <si>
    <t>06092</t>
  </si>
  <si>
    <t>06094</t>
  </si>
  <si>
    <t>06096</t>
  </si>
  <si>
    <t>06098</t>
  </si>
  <si>
    <t>06102</t>
  </si>
  <si>
    <t>06104</t>
  </si>
  <si>
    <t>06106</t>
  </si>
  <si>
    <t>06108</t>
  </si>
  <si>
    <t>06110</t>
  </si>
  <si>
    <t>06112</t>
  </si>
  <si>
    <t>06114</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</si>
  <si>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</si>
  <si>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</si>
  <si>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</si>
  <si>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</si>
  <si>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</si>
  <si>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</si>
  <si>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</si>
  <si>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</si>
  <si>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</si>
  <si>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</si>
  <si>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</si>
  <si>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</si>
  <si>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</si>
  <si>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</si>
  <si>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</si>
  <si>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</si>
  <si>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</si>
  <si>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</si>
  <si>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</si>
  <si>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</si>
  <si>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</si>
  <si>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</si>
  <si>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</si>
  <si>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</si>
  <si>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</si>
  <si>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</si>
  <si>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</si>
  <si>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</si>
  <si>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</si>
  <si>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</si>
  <si>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</si>
  <si>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</si>
  <si>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</si>
  <si>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</si>
  <si>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</si>
  <si>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</si>
  <si>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</si>
  <si>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</si>
  <si>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</si>
  <si>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</si>
  <si>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</si>
  <si>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</si>
  <si>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</si>
  <si>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</si>
  <si>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</si>
  <si>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</si>
  <si>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</si>
  <si>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</si>
  <si>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</si>
  <si>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</si>
  <si>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</si>
  <si>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</si>
  <si>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</si>
  <si>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</si>
  <si>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</si>
  <si>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</si>
  <si>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</si>
  <si>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</si>
  <si>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</si>
  <si>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</si>
  <si>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</si>
  <si>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</si>
  <si>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</si>
  <si>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</si>
  <si>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</si>
  <si>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</si>
  <si>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</si>
  <si>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</si>
  <si>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</si>
  <si>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</si>
  <si>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</si>
  <si>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</si>
  <si>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</si>
  <si>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</si>
  <si>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</si>
  <si>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</si>
  <si>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</si>
  <si>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</si>
  <si>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</si>
  <si>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</si>
  <si>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</si>
  <si>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</si>
  <si>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</si>
  <si>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</si>
  <si>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</si>
  <si>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</si>
  <si>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</si>
  <si>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</si>
  <si>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</si>
  <si>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</si>
  <si>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</si>
  <si>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</si>
  <si>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</si>
  <si>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</si>
  <si>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</si>
  <si>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</si>
  <si>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</si>
  <si>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</si>
  <si>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</si>
  <si>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</si>
  <si>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</si>
  <si>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</si>
  <si>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</si>
  <si>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</si>
  <si>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</si>
  <si>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</si>
  <si>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</si>
  <si>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</si>
  <si>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</si>
  <si>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</si>
  <si>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</si>
  <si>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</si>
  <si>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</si>
  <si>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</si>
  <si>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</si>
  <si>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</si>
  <si>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</si>
  <si>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</si>
  <si>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</si>
  <si>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</si>
  <si>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</si>
  <si>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</si>
  <si>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</si>
  <si>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</si>
  <si>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</si>
  <si>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</si>
  <si>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</si>
  <si>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</si>
  <si>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</si>
  <si>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</si>
  <si>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</si>
  <si>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</si>
  <si>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</si>
  <si>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</si>
  <si>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</si>
  <si>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</si>
  <si>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</si>
  <si>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</si>
  <si>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</si>
  <si>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</si>
  <si>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</si>
  <si>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</si>
  <si>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</si>
  <si>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</si>
  <si>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</si>
  <si>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</si>
  <si>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</si>
  <si>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</si>
  <si>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</si>
  <si>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</si>
  <si>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</si>
  <si>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</si>
  <si>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</si>
  <si>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</si>
  <si>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</si>
  <si>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</si>
  <si>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</si>
  <si>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</si>
  <si>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</si>
  <si>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</si>
  <si>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</si>
  <si>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</si>
  <si>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</si>
  <si>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</si>
  <si>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</si>
  <si>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</si>
  <si>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</si>
  <si>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</si>
  <si>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</si>
  <si>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</si>
  <si>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</si>
  <si>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</si>
  <si>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</si>
  <si>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</si>
  <si>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</si>
  <si>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</si>
  <si>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</si>
  <si>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</si>
  <si>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</si>
  <si>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</si>
  <si>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</si>
  <si>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</si>
  <si>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</si>
  <si>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</si>
  <si>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</si>
  <si>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</si>
  <si>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</si>
  <si>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</si>
  <si>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</si>
  <si>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</si>
  <si>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</si>
  <si>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</si>
  <si>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</si>
  <si>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</si>
  <si>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</si>
  <si>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</si>
  <si>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</si>
  <si>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</si>
  <si>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</si>
  <si>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</si>
  <si>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</si>
  <si>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</si>
  <si>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</si>
  <si>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</si>
  <si>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</si>
  <si>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</si>
  <si>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</si>
  <si>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</si>
  <si>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</si>
  <si>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</si>
  <si>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</si>
  <si>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</si>
  <si>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</si>
  <si>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</si>
  <si>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</si>
  <si>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</si>
  <si>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</si>
  <si>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</si>
  <si>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</si>
  <si>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</si>
  <si>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</si>
  <si>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</si>
  <si>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</si>
  <si>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</si>
  <si>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</si>
  <si>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</si>
  <si>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</si>
  <si>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</si>
  <si>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</si>
  <si>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</si>
  <si>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</si>
  <si>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</si>
  <si>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</si>
  <si>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</si>
  <si>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</si>
  <si>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</si>
  <si>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</si>
  <si>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</si>
  <si>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</si>
  <si>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</si>
  <si>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</si>
  <si>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</si>
  <si>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</si>
  <si>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</si>
  <si>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</si>
  <si>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</si>
  <si>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</si>
  <si>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</si>
  <si>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</si>
  <si>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</si>
  <si>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</si>
  <si>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</si>
  <si>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</si>
  <si>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</si>
  <si>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</si>
  <si>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</si>
  <si>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</si>
  <si>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</si>
  <si>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</si>
  <si>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</si>
  <si>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</si>
  <si>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</si>
  <si>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</si>
  <si>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</si>
  <si>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</si>
  <si>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</si>
  <si>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</si>
  <si>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</si>
  <si>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</si>
  <si>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</si>
  <si>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</si>
  <si>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</si>
  <si>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</si>
  <si>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</si>
  <si>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</si>
  <si>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</si>
  <si>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</si>
  <si>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</si>
  <si>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</si>
  <si>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</si>
  <si>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</si>
  <si>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</si>
  <si>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</si>
  <si>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</si>
  <si>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</si>
  <si>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</si>
  <si>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</si>
  <si>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</si>
  <si>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</si>
  <si>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</si>
  <si>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</si>
  <si>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</si>
  <si>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</si>
  <si>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</si>
  <si>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</si>
  <si>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</si>
  <si>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</si>
  <si>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</si>
  <si>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</si>
  <si>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</si>
  <si>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</si>
  <si>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</si>
  <si>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</si>
  <si>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</si>
  <si>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</si>
  <si>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</si>
  <si>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</si>
  <si>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</si>
  <si>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</si>
  <si>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</si>
  <si>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</si>
  <si>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</si>
  <si>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</si>
  <si>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</si>
  <si>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</si>
  <si>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</si>
  <si>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</si>
  <si>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</si>
  <si>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</si>
  <si>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</si>
  <si>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</si>
  <si>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</si>
  <si>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</si>
  <si>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</si>
  <si>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</si>
  <si>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</si>
  <si>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</si>
  <si>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</si>
  <si>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</si>
  <si>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</si>
  <si>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</si>
  <si>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</si>
  <si>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</si>
  <si>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</si>
  <si>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</si>
  <si>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</si>
  <si>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</si>
  <si>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</si>
  <si>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</si>
  <si>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</si>
  <si>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</si>
  <si>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</si>
  <si>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</si>
  <si>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</si>
  <si>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</si>
  <si>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</si>
  <si>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</si>
  <si>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</si>
  <si>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</si>
  <si>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</si>
  <si>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</si>
  <si>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</si>
  <si>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</si>
  <si>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</si>
  <si>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</si>
  <si>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</si>
  <si>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</si>
  <si>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</si>
  <si>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</si>
  <si>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</si>
  <si>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</si>
  <si>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</si>
  <si>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</si>
  <si>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</si>
  <si>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</si>
  <si>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</si>
  <si>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</si>
  <si>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</si>
  <si>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</si>
  <si>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</si>
  <si>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</si>
  <si>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</si>
  <si>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</si>
  <si>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</si>
  <si>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</si>
  <si>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</si>
  <si>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</si>
  <si>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</si>
  <si>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</si>
  <si>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</si>
  <si>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</si>
  <si>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</si>
  <si>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</si>
  <si>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</si>
  <si>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</si>
  <si>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</si>
  <si>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</si>
  <si>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</si>
  <si>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</si>
  <si>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</si>
  <si>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</si>
  <si>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</si>
  <si>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</si>
  <si>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</si>
  <si>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</si>
  <si>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</si>
  <si>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</si>
  <si>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</si>
  <si>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</si>
  <si>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</si>
  <si>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</si>
  <si>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</si>
  <si>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</si>
  <si>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</si>
  <si>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</si>
  <si>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</si>
  <si>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</si>
  <si>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</si>
  <si>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</si>
  <si>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</si>
  <si>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</si>
  <si>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</si>
  <si>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</si>
  <si>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</si>
  <si>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</si>
  <si>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</si>
  <si>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</si>
  <si>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</si>
  <si>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</si>
  <si>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</si>
  <si>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</si>
  <si>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</si>
  <si>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</si>
  <si>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</si>
  <si>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</si>
  <si>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</si>
  <si>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</si>
  <si>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</si>
  <si>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</si>
  <si>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</si>
  <si>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</si>
  <si>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</si>
  <si>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</si>
  <si>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</si>
  <si>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</si>
  <si>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</si>
  <si>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</si>
  <si>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</si>
  <si>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</si>
  <si>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</si>
  <si>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</si>
  <si>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</si>
  <si>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</si>
  <si>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</si>
  <si>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</si>
  <si>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</si>
  <si>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</si>
  <si>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</si>
  <si>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</si>
  <si>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</si>
  <si>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</si>
  <si>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</si>
  <si>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</si>
  <si>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</si>
  <si>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</si>
  <si>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</si>
  <si>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</si>
  <si>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</si>
  <si>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</si>
  <si>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</si>
  <si>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</si>
  <si>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</si>
  <si>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</si>
  <si>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</si>
  <si>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</si>
  <si>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</si>
  <si>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</si>
  <si>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</si>
  <si>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</si>
  <si>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</si>
  <si>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</si>
  <si>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</si>
  <si>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</si>
  <si>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</si>
  <si>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</si>
  <si>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</si>
  <si>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</si>
  <si>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</si>
  <si>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</si>
  <si>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</si>
  <si>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</si>
  <si>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</si>
  <si>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</si>
  <si>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</si>
  <si>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</si>
  <si>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</si>
  <si>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</si>
  <si>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</si>
  <si>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</si>
  <si>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</si>
  <si>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</si>
  <si>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</si>
  <si>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</si>
  <si>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</si>
  <si>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</si>
  <si>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</si>
  <si>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</si>
  <si>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</si>
  <si>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</si>
  <si>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</si>
  <si>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</si>
  <si>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</si>
  <si>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</si>
  <si>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</si>
  <si>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</si>
  <si>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</si>
  <si>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</si>
  <si>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</si>
  <si>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</si>
  <si>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</si>
  <si>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</si>
  <si>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</si>
  <si>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</si>
  <si>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</si>
  <si>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</si>
  <si>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</si>
  <si>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</si>
  <si>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</si>
  <si>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</si>
  <si>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</si>
  <si>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</si>
  <si>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</si>
  <si>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</si>
  <si>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</si>
  <si>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</si>
  <si>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</si>
  <si>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</si>
  <si>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</si>
  <si>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</si>
  <si>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</si>
  <si>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</si>
  <si>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</si>
  <si>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</si>
  <si>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</si>
  <si>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</si>
  <si>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</si>
  <si>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</si>
  <si>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</si>
  <si>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</si>
  <si>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</si>
  <si>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</si>
  <si>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</si>
  <si>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</si>
  <si>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</si>
  <si>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</si>
  <si>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</si>
  <si>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</si>
  <si>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</si>
  <si>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</si>
  <si>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</si>
  <si>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</si>
  <si>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</si>
  <si>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</si>
  <si>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</si>
  <si>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</si>
  <si>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</si>
  <si>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</si>
  <si>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</si>
  <si>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</si>
  <si>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</si>
  <si>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</si>
  <si>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</si>
  <si>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</si>
  <si>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</si>
  <si>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</si>
  <si>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</si>
  <si>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</si>
  <si>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</si>
  <si>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</si>
  <si>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</si>
  <si>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</si>
  <si>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</si>
  <si>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</si>
  <si>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</si>
  <si>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</si>
  <si>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</si>
  <si>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</si>
  <si>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</si>
  <si>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</si>
  <si>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</si>
  <si>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</si>
  <si>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</si>
  <si>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</si>
  <si>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</si>
  <si>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</si>
  <si>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</si>
  <si>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</si>
  <si>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</si>
  <si>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</si>
  <si>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</si>
  <si>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</si>
  <si>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</si>
  <si>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</si>
  <si>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</si>
  <si>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</si>
  <si>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</si>
  <si>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</si>
  <si>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</si>
  <si>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</si>
  <si>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</si>
  <si>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</si>
  <si>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</si>
  <si>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</si>
  <si>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</si>
  <si>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</si>
  <si>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</si>
  <si>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</si>
  <si>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</si>
  <si>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</si>
  <si>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</si>
  <si>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</si>
  <si>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</si>
  <si>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</si>
  <si>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</si>
  <si>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</si>
  <si>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</si>
  <si>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</si>
  <si>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</si>
  <si>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</si>
  <si>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</si>
  <si>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</si>
  <si>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</si>
  <si>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</si>
  <si>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</si>
  <si>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</si>
  <si>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</si>
  <si>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</si>
  <si>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</si>
  <si>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</si>
  <si>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</si>
  <si>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</si>
  <si>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</si>
  <si>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</si>
  <si>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</si>
  <si>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</si>
  <si>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</si>
  <si>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</si>
  <si>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</si>
  <si>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</si>
  <si>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</si>
  <si>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</si>
  <si>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</si>
  <si>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</si>
  <si>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</si>
  <si>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</si>
  <si>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</si>
  <si>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</si>
  <si>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</si>
  <si>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</si>
  <si>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</si>
  <si>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</si>
  <si>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</si>
  <si>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</si>
  <si>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</si>
  <si>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</si>
  <si>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</si>
  <si>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</si>
  <si>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</si>
  <si>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</si>
  <si>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</si>
  <si>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</si>
  <si>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</si>
  <si>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</si>
  <si>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</si>
  <si>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</si>
  <si>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</si>
  <si>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</si>
  <si>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</si>
  <si>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</si>
  <si>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</si>
  <si>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</si>
  <si>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</si>
  <si>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</si>
  <si>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</si>
  <si>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</si>
  <si>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</si>
  <si>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</si>
  <si>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</si>
  <si>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</si>
  <si>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</si>
  <si>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</si>
  <si>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</si>
  <si>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</si>
  <si>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</si>
  <si>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</si>
  <si>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</si>
  <si>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</si>
  <si>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</si>
  <si>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</si>
  <si>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</si>
  <si>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</si>
  <si>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</si>
  <si>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</si>
  <si>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</si>
  <si>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</si>
  <si>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</si>
  <si>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</si>
  <si>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</si>
  <si>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</si>
  <si>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</si>
  <si>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</si>
  <si>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</si>
  <si>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</si>
  <si>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</si>
  <si>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</si>
  <si>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</si>
  <si>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</si>
  <si>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</si>
  <si>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</si>
  <si>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</si>
  <si>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</si>
  <si>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</si>
  <si>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</si>
  <si>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</si>
  <si>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</si>
  <si>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</si>
  <si>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</si>
  <si>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</si>
  <si>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08002</t>
  </si>
  <si>
    <t>08004</t>
  </si>
  <si>
    <t>08006</t>
  </si>
  <si>
    <t>08008</t>
  </si>
  <si>
    <t>08010</t>
  </si>
  <si>
    <t>08012</t>
  </si>
  <si>
    <t>08016</t>
  </si>
  <si>
    <t>08018</t>
  </si>
  <si>
    <t>08020</t>
  </si>
  <si>
    <t>08022</t>
  </si>
  <si>
    <t>08026</t>
  </si>
  <si>
    <t>08028</t>
  </si>
  <si>
    <t>08030</t>
  </si>
  <si>
    <t>08032</t>
  </si>
  <si>
    <t>08034</t>
  </si>
  <si>
    <t>08036</t>
  </si>
  <si>
    <t>08038</t>
  </si>
  <si>
    <t>08042</t>
  </si>
  <si>
    <t>08046</t>
  </si>
  <si>
    <t>08048</t>
  </si>
  <si>
    <t>08050</t>
  </si>
  <si>
    <t>08052</t>
  </si>
  <si>
    <t>08054</t>
  </si>
  <si>
    <t>08056</t>
  </si>
  <si>
    <t>08060</t>
  </si>
  <si>
    <t>08062</t>
  </si>
  <si>
    <t>08064</t>
  </si>
  <si>
    <t>08066</t>
  </si>
  <si>
    <t>08068</t>
  </si>
  <si>
    <t>08070</t>
  </si>
  <si>
    <t>08072</t>
  </si>
  <si>
    <t>08074</t>
  </si>
  <si>
    <t>08076</t>
  </si>
  <si>
    <t>08078</t>
  </si>
  <si>
    <t>08080</t>
  </si>
  <si>
    <t>08084</t>
  </si>
  <si>
    <t>08086</t>
  </si>
  <si>
    <t>08088</t>
  </si>
  <si>
    <t>08090</t>
  </si>
  <si>
    <t>08092</t>
  </si>
  <si>
    <t>08094</t>
  </si>
  <si>
    <t>08096</t>
  </si>
  <si>
    <t>08098</t>
  </si>
  <si>
    <t>08102</t>
  </si>
  <si>
    <t>08104</t>
  </si>
  <si>
    <t>08106</t>
  </si>
  <si>
    <t>08108</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</si>
  <si>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</si>
  <si>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</si>
  <si>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</si>
  <si>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</si>
  <si>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</si>
  <si>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</si>
  <si>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</si>
  <si>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</si>
  <si>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</si>
  <si>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</si>
  <si>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</si>
  <si>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</si>
  <si>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</si>
  <si>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</si>
  <si>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</si>
  <si>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</si>
  <si>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</si>
  <si>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</si>
  <si>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</si>
  <si>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</si>
  <si>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</si>
  <si>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</si>
  <si>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</si>
  <si>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</si>
  <si>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</si>
  <si>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</si>
  <si>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</si>
  <si>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</si>
  <si>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</si>
  <si>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</si>
  <si>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</si>
  <si>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</si>
  <si>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</si>
  <si>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</si>
  <si>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</si>
  <si>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</si>
  <si>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</si>
  <si>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</si>
  <si>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</si>
  <si>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</si>
  <si>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</si>
  <si>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</si>
  <si>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</si>
  <si>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</si>
  <si>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</si>
  <si>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</si>
  <si>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</si>
  <si>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</si>
  <si>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</si>
  <si>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</si>
  <si>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</si>
  <si>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</si>
  <si>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</si>
  <si>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</si>
  <si>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</si>
  <si>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</si>
  <si>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</si>
  <si>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</si>
  <si>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</si>
  <si>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</si>
  <si>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</si>
  <si>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</si>
  <si>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</si>
  <si>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</si>
  <si>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</si>
  <si>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</si>
  <si>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</si>
  <si>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</si>
  <si>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</si>
  <si>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</si>
  <si>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</si>
  <si>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</si>
  <si>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</si>
  <si>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</si>
  <si>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</si>
  <si>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</si>
  <si>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</si>
  <si>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</si>
  <si>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</si>
  <si>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</si>
  <si>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</si>
  <si>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</si>
  <si>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</si>
  <si>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</si>
  <si>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</si>
  <si>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</si>
  <si>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</si>
  <si>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</si>
  <si>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</si>
  <si>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</si>
  <si>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</si>
  <si>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</si>
  <si>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</si>
  <si>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</si>
  <si>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</si>
  <si>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</si>
  <si>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</si>
  <si>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</si>
  <si>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</si>
  <si>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</si>
  <si>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</si>
  <si>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</si>
  <si>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</si>
  <si>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</si>
  <si>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</si>
  <si>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</si>
  <si>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</si>
  <si>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</si>
  <si>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</si>
  <si>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</si>
  <si>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</si>
  <si>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</si>
  <si>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</si>
  <si>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</si>
  <si>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</si>
  <si>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</si>
  <si>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</si>
  <si>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</si>
  <si>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</si>
  <si>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</si>
  <si>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</si>
  <si>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</si>
  <si>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</si>
  <si>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</si>
  <si>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</si>
  <si>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</si>
  <si>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</si>
  <si>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</si>
  <si>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</si>
  <si>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</si>
  <si>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</si>
  <si>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</si>
  <si>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</si>
  <si>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</si>
  <si>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</si>
  <si>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</si>
  <si>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</si>
  <si>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</si>
  <si>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</si>
  <si>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</si>
  <si>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</si>
  <si>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</si>
  <si>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</si>
  <si>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</si>
  <si>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</si>
  <si>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</si>
  <si>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</si>
  <si>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</si>
  <si>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</si>
  <si>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</si>
  <si>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</si>
  <si>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</si>
  <si>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</si>
  <si>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</si>
  <si>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</si>
  <si>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</si>
  <si>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</si>
  <si>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</si>
  <si>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</si>
  <si>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</si>
  <si>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</si>
  <si>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</si>
  <si>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</si>
  <si>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</si>
  <si>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</si>
  <si>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</si>
  <si>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</si>
  <si>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</si>
  <si>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</si>
  <si>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</si>
  <si>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</si>
  <si>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</si>
  <si>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</si>
  <si>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</si>
  <si>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</si>
  <si>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</si>
  <si>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</si>
  <si>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</si>
  <si>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</si>
  <si>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</si>
  <si>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</si>
  <si>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</si>
  <si>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</si>
  <si>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</si>
  <si>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</si>
  <si>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</si>
  <si>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</si>
  <si>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</si>
  <si>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</si>
  <si>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</si>
  <si>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</si>
  <si>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</si>
  <si>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</si>
  <si>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</si>
  <si>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</si>
  <si>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</si>
  <si>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</si>
  <si>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</si>
  <si>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</si>
  <si>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</si>
  <si>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</si>
  <si>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</si>
  <si>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</si>
  <si>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</si>
  <si>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</si>
  <si>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</si>
  <si>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</si>
  <si>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</si>
  <si>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</si>
  <si>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</si>
  <si>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</si>
  <si>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</si>
  <si>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</si>
  <si>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</si>
  <si>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</si>
  <si>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</si>
  <si>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</si>
  <si>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</si>
  <si>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</si>
  <si>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</si>
  <si>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</si>
  <si>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</si>
  <si>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</si>
  <si>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</si>
  <si>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</si>
  <si>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</si>
  <si>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</si>
  <si>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</si>
  <si>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</si>
  <si>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</si>
  <si>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</si>
  <si>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</si>
  <si>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</si>
  <si>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</si>
  <si>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</si>
  <si>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</si>
  <si>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</si>
  <si>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</si>
  <si>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</si>
  <si>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</si>
  <si>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</si>
  <si>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</si>
  <si>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</si>
  <si>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</si>
  <si>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</si>
  <si>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</si>
  <si>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</si>
  <si>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</si>
  <si>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</si>
  <si>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</si>
  <si>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</si>
  <si>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10002</t>
  </si>
  <si>
    <t>10004</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</si>
  <si>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</si>
  <si>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</si>
  <si>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</si>
  <si>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</si>
  <si>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</si>
  <si>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</si>
  <si>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</si>
  <si>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</si>
  <si>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</si>
  <si>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</si>
  <si>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</si>
  <si>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</si>
  <si>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</si>
  <si>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</si>
  <si>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</si>
  <si>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</si>
  <si>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</si>
  <si>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</si>
  <si>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</si>
  <si>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</si>
  <si>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</si>
  <si>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</si>
  <si>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</si>
  <si>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</si>
  <si>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</si>
  <si>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</si>
  <si>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</si>
  <si>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</si>
  <si>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</si>
  <si>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</si>
  <si>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</si>
  <si>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</si>
  <si>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</si>
  <si>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</si>
  <si>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</si>
  <si>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</si>
  <si>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</si>
  <si>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</si>
  <si>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</si>
  <si>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</si>
  <si>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</si>
  <si>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</si>
  <si>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</si>
  <si>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</si>
  <si>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</si>
  <si>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</si>
  <si>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</si>
  <si>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</si>
  <si>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</si>
  <si>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</si>
  <si>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</si>
  <si>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</si>
  <si>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</si>
  <si>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</si>
  <si>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</si>
  <si>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</si>
  <si>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</si>
  <si>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</si>
  <si>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</si>
  <si>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</si>
  <si>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</si>
  <si>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</si>
  <si>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</si>
  <si>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</si>
  <si>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</si>
  <si>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</si>
  <si>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</si>
  <si>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</si>
  <si>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</si>
  <si>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</si>
  <si>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</si>
  <si>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</si>
  <si>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</si>
  <si>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</si>
  <si>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</si>
  <si>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</si>
  <si>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</si>
  <si>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</si>
  <si>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</si>
  <si>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</si>
  <si>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</si>
  <si>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</si>
  <si>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</si>
  <si>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</si>
  <si>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</si>
  <si>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</si>
  <si>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</si>
  <si>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</si>
  <si>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</si>
  <si>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</si>
  <si>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</si>
  <si>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</si>
  <si>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</si>
  <si>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</si>
  <si>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</si>
  <si>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</si>
  <si>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</si>
  <si>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</si>
  <si>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</si>
  <si>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</si>
  <si>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</si>
  <si>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</si>
  <si>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</si>
  <si>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</si>
  <si>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</si>
  <si>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</si>
  <si>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</si>
  <si>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</si>
  <si>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</si>
  <si>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</si>
  <si>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</si>
  <si>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</si>
  <si>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</si>
  <si>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</si>
  <si>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</si>
  <si>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</si>
  <si>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</si>
  <si>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</si>
  <si>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</si>
  <si>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</si>
  <si>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</si>
  <si>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</si>
  <si>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</si>
  <si>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</si>
  <si>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</si>
  <si>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</si>
  <si>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</si>
  <si>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</si>
  <si>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</si>
  <si>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</si>
  <si>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</si>
  <si>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</si>
  <si>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</si>
  <si>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</si>
  <si>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</si>
  <si>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</si>
  <si>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</si>
  <si>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</si>
  <si>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</si>
  <si>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</si>
  <si>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</si>
  <si>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</si>
  <si>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</si>
  <si>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</si>
  <si>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</si>
  <si>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</si>
  <si>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</si>
  <si>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</si>
  <si>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</si>
  <si>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</si>
  <si>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</si>
  <si>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</si>
  <si>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</si>
  <si>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</si>
  <si>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</si>
  <si>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</si>
  <si>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</si>
  <si>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</si>
  <si>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</si>
  <si>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</si>
  <si>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</si>
  <si>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</si>
  <si>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</si>
  <si>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</si>
  <si>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</si>
  <si>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</si>
  <si>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</si>
  <si>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</si>
  <si>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</si>
  <si>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</si>
  <si>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</si>
  <si>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</si>
  <si>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</si>
  <si>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</si>
  <si>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</si>
  <si>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</si>
  <si>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</si>
  <si>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</si>
  <si>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</si>
  <si>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</si>
  <si>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</si>
  <si>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</si>
  <si>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</si>
  <si>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</si>
  <si>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</si>
  <si>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</si>
  <si>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</si>
  <si>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</si>
  <si>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</si>
  <si>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</si>
  <si>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</si>
  <si>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</si>
  <si>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</si>
  <si>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</si>
  <si>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</si>
  <si>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</si>
  <si>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</si>
  <si>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</si>
  <si>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</si>
  <si>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</si>
  <si>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</si>
  <si>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</si>
  <si>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</si>
  <si>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</si>
  <si>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</si>
  <si>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</si>
  <si>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</si>
  <si>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</si>
  <si>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</si>
  <si>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</si>
  <si>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</si>
  <si>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</si>
  <si>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</si>
  <si>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</si>
  <si>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</si>
  <si>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</si>
  <si>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</si>
  <si>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</si>
  <si>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</si>
  <si>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</si>
  <si>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</si>
  <si>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</si>
  <si>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</si>
  <si>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</si>
  <si>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</si>
  <si>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</si>
  <si>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</si>
  <si>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</si>
  <si>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</si>
  <si>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</si>
  <si>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</si>
  <si>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</si>
  <si>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</si>
  <si>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</si>
  <si>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</si>
  <si>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</si>
  <si>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</si>
  <si>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</si>
  <si>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</si>
  <si>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</si>
  <si>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</si>
  <si>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</si>
  <si>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</si>
  <si>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</si>
  <si>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</si>
  <si>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</si>
  <si>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</si>
  <si>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</si>
  <si>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</si>
  <si>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</si>
  <si>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</si>
  <si>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</si>
  <si>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</si>
  <si>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</si>
  <si>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</si>
  <si>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</si>
  <si>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</si>
  <si>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</si>
  <si>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</si>
  <si>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</si>
  <si>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</si>
  <si>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</si>
  <si>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</si>
  <si>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</si>
  <si>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</si>
  <si>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</si>
  <si>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</si>
  <si>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</si>
  <si>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</si>
  <si>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</si>
  <si>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</si>
  <si>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</si>
  <si>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</si>
  <si>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</si>
  <si>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</si>
  <si>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</si>
  <si>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</si>
  <si>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</si>
  <si>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</si>
  <si>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</si>
  <si>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</si>
  <si>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</si>
  <si>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</si>
  <si>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</si>
  <si>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</si>
  <si>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</si>
  <si>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</si>
  <si>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</si>
  <si>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</si>
  <si>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</si>
  <si>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</si>
  <si>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</si>
  <si>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</si>
  <si>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</si>
  <si>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</si>
  <si>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</si>
  <si>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</si>
  <si>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</si>
  <si>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</si>
  <si>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</si>
  <si>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</si>
  <si>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</si>
  <si>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</si>
  <si>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</si>
  <si>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</si>
  <si>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</si>
  <si>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</si>
  <si>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</si>
  <si>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</si>
  <si>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</si>
  <si>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</si>
  <si>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</si>
  <si>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</si>
  <si>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</si>
  <si>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</si>
  <si>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</si>
  <si>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</si>
  <si>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</si>
  <si>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</si>
  <si>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</si>
  <si>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</si>
  <si>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</si>
  <si>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</si>
  <si>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</si>
  <si>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</si>
  <si>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</si>
  <si>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</si>
  <si>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</si>
  <si>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</si>
  <si>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</si>
  <si>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</si>
  <si>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</si>
  <si>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</si>
  <si>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</si>
  <si>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</si>
  <si>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</si>
  <si>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</si>
  <si>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</si>
  <si>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</si>
  <si>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</si>
  <si>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</si>
  <si>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</si>
  <si>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</si>
  <si>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</si>
  <si>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</si>
  <si>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</si>
  <si>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</si>
  <si>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</si>
  <si>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</si>
  <si>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</si>
  <si>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</si>
  <si>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</si>
  <si>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</si>
  <si>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</si>
  <si>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</si>
  <si>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</si>
  <si>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</si>
  <si>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</si>
  <si>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</si>
  <si>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</si>
  <si>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</si>
  <si>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</si>
  <si>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</si>
  <si>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</si>
  <si>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</si>
  <si>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</si>
  <si>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</si>
  <si>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</si>
  <si>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</si>
  <si>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</si>
  <si>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</si>
  <si>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</si>
  <si>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</si>
  <si>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</si>
  <si>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</si>
  <si>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</si>
  <si>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</si>
  <si>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</si>
  <si>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</si>
  <si>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</si>
  <si>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</si>
  <si>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</si>
  <si>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</si>
  <si>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</si>
  <si>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</si>
  <si>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</si>
  <si>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</si>
  <si>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</si>
  <si>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</si>
  <si>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</si>
  <si>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</si>
  <si>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</si>
  <si>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</si>
  <si>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</si>
  <si>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</si>
  <si>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</si>
  <si>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</si>
  <si>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</si>
  <si>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</si>
  <si>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</si>
  <si>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</si>
  <si>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</si>
  <si>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</si>
  <si>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</si>
  <si>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</si>
  <si>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</si>
  <si>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</si>
  <si>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</si>
  <si>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</si>
  <si>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</si>
  <si>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</si>
  <si>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</si>
  <si>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</si>
  <si>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</si>
  <si>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</si>
  <si>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</si>
  <si>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</si>
  <si>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</si>
  <si>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</si>
  <si>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</si>
  <si>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</si>
  <si>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</si>
  <si>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</si>
  <si>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</si>
  <si>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</si>
  <si>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</si>
  <si>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</si>
  <si>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</si>
  <si>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</si>
  <si>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</si>
  <si>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</si>
  <si>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</si>
  <si>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</si>
  <si>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</si>
  <si>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</si>
  <si>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</si>
  <si>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</si>
  <si>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</si>
  <si>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</si>
  <si>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</si>
  <si>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</si>
  <si>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</si>
  <si>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</si>
  <si>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</si>
  <si>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</si>
  <si>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</si>
  <si>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</si>
  <si>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</si>
  <si>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</si>
  <si>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</si>
  <si>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</si>
  <si>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</si>
  <si>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</si>
  <si>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</si>
  <si>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</si>
  <si>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</si>
  <si>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</si>
  <si>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</si>
  <si>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</si>
  <si>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</si>
  <si>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</si>
  <si>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</si>
  <si>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</si>
  <si>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</si>
  <si>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</si>
  <si>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</si>
  <si>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</si>
  <si>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</si>
  <si>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</si>
  <si>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</si>
  <si>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</si>
  <si>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</si>
  <si>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</si>
  <si>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</si>
  <si>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</si>
  <si>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</si>
  <si>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</si>
  <si>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</si>
  <si>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</si>
  <si>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</si>
  <si>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</si>
  <si>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</si>
  <si>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</si>
  <si>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</si>
  <si>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</si>
  <si>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</si>
  <si>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</si>
  <si>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</si>
  <si>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</si>
  <si>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</si>
  <si>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</si>
  <si>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</si>
  <si>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</si>
  <si>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</si>
  <si>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</si>
  <si>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</si>
  <si>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</si>
  <si>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</si>
  <si>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</si>
  <si>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</si>
  <si>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</si>
  <si>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</si>
  <si>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</si>
  <si>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</si>
  <si>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</si>
  <si>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</si>
  <si>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</si>
  <si>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</si>
  <si>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</si>
  <si>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</si>
  <si>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</si>
  <si>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</si>
  <si>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</si>
  <si>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</si>
  <si>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</si>
  <si>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</si>
  <si>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</si>
  <si>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</si>
  <si>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</si>
  <si>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</si>
  <si>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</si>
  <si>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</si>
  <si>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</si>
  <si>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</si>
  <si>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</si>
  <si>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</si>
  <si>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</si>
  <si>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</si>
  <si>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</si>
  <si>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</si>
  <si>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</si>
  <si>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</si>
  <si>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</si>
  <si>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</si>
  <si>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</si>
  <si>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</si>
  <si>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</si>
  <si>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</si>
  <si>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</si>
  <si>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</si>
  <si>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</si>
  <si>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</si>
  <si>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</si>
  <si>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</si>
  <si>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</si>
  <si>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</si>
  <si>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</si>
  <si>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</si>
  <si>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</si>
  <si>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</si>
  <si>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</si>
  <si>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</si>
  <si>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</si>
  <si>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</si>
  <si>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</si>
  <si>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</si>
  <si>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</si>
  <si>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</si>
  <si>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</si>
  <si>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</si>
  <si>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</si>
  <si>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</si>
  <si>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</si>
  <si>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</si>
  <si>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</si>
  <si>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</si>
  <si>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</si>
  <si>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</si>
  <si>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</si>
  <si>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</si>
  <si>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</si>
  <si>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</si>
  <si>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</si>
  <si>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</si>
  <si>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</si>
  <si>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</si>
  <si>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</si>
  <si>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</si>
  <si>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</si>
  <si>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</si>
  <si>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</si>
  <si>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</si>
  <si>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</si>
  <si>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</si>
  <si>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</si>
  <si>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</si>
  <si>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</si>
  <si>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</si>
  <si>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</si>
  <si>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</si>
  <si>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</si>
  <si>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</si>
  <si>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</si>
  <si>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</si>
  <si>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</si>
  <si>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</si>
  <si>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</si>
  <si>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</si>
  <si>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</si>
  <si>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</si>
  <si>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</si>
  <si>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</si>
  <si>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</si>
  <si>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</si>
  <si>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</si>
  <si>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</si>
  <si>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</si>
  <si>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</si>
  <si>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</si>
  <si>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</si>
  <si>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</si>
  <si>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</si>
  <si>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</si>
  <si>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</si>
  <si>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</si>
  <si>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</si>
  <si>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</si>
  <si>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</si>
  <si>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</si>
  <si>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</si>
  <si>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</si>
  <si>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</si>
  <si>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</si>
  <si>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</si>
  <si>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</si>
  <si>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</si>
  <si>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</si>
  <si>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</si>
  <si>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</si>
  <si>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</si>
  <si>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</si>
  <si>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</si>
  <si>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</si>
  <si>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</si>
  <si>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</si>
  <si>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</si>
  <si>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</si>
  <si>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</si>
  <si>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</si>
  <si>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</si>
  <si>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</si>
  <si>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</si>
  <si>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</si>
  <si>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</si>
  <si>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</si>
  <si>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</si>
  <si>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</si>
  <si>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</si>
  <si>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</si>
  <si>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</si>
  <si>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</si>
  <si>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</si>
  <si>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</si>
  <si>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</si>
  <si>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</si>
  <si>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</si>
  <si>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</si>
  <si>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</si>
  <si>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</si>
  <si>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</si>
  <si>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</si>
  <si>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</si>
  <si>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</si>
  <si>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</si>
  <si>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</si>
  <si>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</si>
  <si>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</si>
  <si>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</si>
  <si>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</si>
  <si>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</si>
  <si>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</si>
  <si>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</si>
  <si>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</si>
  <si>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12008</t>
  </si>
  <si>
    <t>12010</t>
  </si>
  <si>
    <t>12016</t>
  </si>
  <si>
    <t>12018</t>
  </si>
  <si>
    <t>12020</t>
  </si>
  <si>
    <t>12022</t>
  </si>
  <si>
    <t>12024</t>
  </si>
  <si>
    <t>12025</t>
  </si>
  <si>
    <t>12028</t>
  </si>
  <si>
    <t>12032</t>
  </si>
  <si>
    <t>12036</t>
  </si>
  <si>
    <t>12040</t>
  </si>
  <si>
    <t>12042</t>
  </si>
  <si>
    <t>12046</t>
  </si>
  <si>
    <t>12050</t>
  </si>
  <si>
    <t>12052</t>
  </si>
  <si>
    <t>12054</t>
  </si>
  <si>
    <t>12056</t>
  </si>
  <si>
    <t>12058</t>
  </si>
  <si>
    <t>12060</t>
  </si>
  <si>
    <t>12062</t>
  </si>
  <si>
    <t>12064</t>
  </si>
  <si>
    <t>12066</t>
  </si>
  <si>
    <t>12068</t>
  </si>
  <si>
    <t>12070</t>
  </si>
  <si>
    <t>12072</t>
  </si>
  <si>
    <t>12074</t>
  </si>
  <si>
    <t>12076</t>
  </si>
  <si>
    <t>12078</t>
  </si>
  <si>
    <t>12082</t>
  </si>
  <si>
    <t>12084</t>
  </si>
  <si>
    <t>12090</t>
  </si>
  <si>
    <t>12092</t>
  </si>
  <si>
    <t>12094</t>
  </si>
  <si>
    <t>12106</t>
  </si>
  <si>
    <t>12108</t>
  </si>
  <si>
    <t>12110</t>
  </si>
  <si>
    <t>12116</t>
  </si>
  <si>
    <t>12118</t>
  </si>
  <si>
    <t>12120</t>
  </si>
  <si>
    <t>12122</t>
  </si>
  <si>
    <t>12124</t>
  </si>
  <si>
    <t>12128</t>
  </si>
  <si>
    <t>12130</t>
  </si>
  <si>
    <t>12132</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</si>
  <si>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</si>
  <si>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</si>
  <si>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</si>
  <si>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</si>
  <si>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</si>
  <si>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</si>
  <si>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</si>
  <si>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</si>
  <si>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</si>
  <si>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</si>
  <si>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</si>
  <si>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</si>
  <si>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</si>
  <si>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</si>
  <si>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</si>
  <si>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</si>
  <si>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</si>
  <si>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</si>
  <si>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</si>
  <si>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</si>
  <si>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</si>
  <si>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</si>
  <si>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</si>
  <si>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</si>
  <si>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</si>
  <si>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</si>
  <si>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</si>
  <si>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</si>
  <si>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</si>
  <si>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</si>
  <si>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</si>
  <si>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</si>
  <si>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</si>
  <si>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</si>
  <si>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</si>
  <si>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</si>
  <si>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</si>
  <si>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</si>
  <si>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</si>
  <si>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</si>
  <si>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</si>
  <si>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</si>
  <si>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</si>
  <si>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</si>
  <si>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</si>
  <si>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</si>
  <si>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</si>
  <si>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</si>
  <si>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</si>
  <si>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</si>
  <si>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</si>
  <si>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</si>
  <si>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</si>
  <si>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</si>
  <si>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</si>
  <si>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</si>
  <si>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</si>
  <si>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</si>
  <si>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</si>
  <si>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</si>
  <si>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</si>
  <si>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</si>
  <si>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</si>
  <si>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</si>
  <si>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</si>
  <si>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</si>
  <si>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</si>
  <si>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</si>
  <si>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</si>
  <si>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</si>
  <si>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</si>
  <si>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</si>
  <si>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</si>
  <si>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</si>
  <si>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</si>
  <si>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</si>
  <si>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</si>
  <si>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</si>
  <si>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</si>
  <si>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</si>
  <si>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</si>
  <si>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</si>
  <si>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</si>
  <si>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</si>
  <si>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</si>
  <si>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</si>
  <si>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</si>
  <si>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</si>
  <si>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</si>
  <si>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</si>
  <si>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</si>
  <si>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</si>
  <si>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</si>
  <si>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</si>
  <si>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</si>
  <si>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</si>
  <si>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</si>
  <si>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</si>
  <si>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</si>
  <si>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</si>
  <si>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</si>
  <si>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</si>
  <si>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</si>
  <si>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</si>
  <si>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</si>
  <si>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</si>
  <si>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</si>
  <si>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</si>
  <si>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</si>
  <si>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</si>
  <si>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</si>
  <si>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</si>
  <si>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</si>
  <si>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</si>
  <si>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</si>
  <si>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</si>
  <si>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</si>
  <si>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</si>
  <si>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</si>
  <si>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</si>
  <si>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</si>
  <si>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</si>
  <si>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</si>
  <si>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</si>
  <si>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</si>
  <si>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</si>
  <si>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</si>
  <si>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</si>
  <si>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</si>
  <si>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</si>
  <si>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</si>
  <si>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</si>
  <si>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</si>
  <si>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</si>
  <si>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</si>
  <si>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</si>
  <si>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</si>
  <si>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</si>
  <si>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</si>
  <si>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</si>
  <si>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</si>
  <si>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</si>
  <si>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</si>
  <si>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</si>
  <si>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</si>
  <si>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</si>
  <si>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</si>
  <si>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</si>
  <si>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</si>
  <si>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</si>
  <si>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</si>
  <si>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</si>
  <si>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</si>
  <si>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</si>
  <si>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</si>
  <si>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</si>
  <si>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</si>
  <si>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</si>
  <si>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</si>
  <si>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</si>
  <si>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</si>
  <si>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</si>
  <si>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</si>
  <si>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</si>
  <si>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</si>
  <si>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</si>
  <si>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</si>
  <si>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</si>
  <si>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</si>
  <si>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</si>
  <si>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</si>
  <si>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</si>
  <si>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</si>
  <si>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</si>
  <si>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</si>
  <si>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</si>
  <si>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</si>
  <si>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</si>
  <si>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</si>
  <si>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</si>
  <si>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</si>
  <si>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</si>
  <si>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</si>
  <si>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</si>
  <si>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</si>
  <si>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</si>
  <si>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</si>
  <si>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</si>
  <si>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</si>
  <si>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</si>
  <si>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</si>
  <si>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</si>
  <si>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</si>
  <si>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</si>
  <si>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</si>
  <si>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</si>
  <si>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</si>
  <si>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</si>
  <si>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</si>
  <si>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</si>
  <si>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</si>
  <si>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</si>
  <si>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</si>
  <si>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</si>
  <si>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</si>
  <si>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</si>
  <si>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</si>
  <si>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</si>
  <si>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</si>
  <si>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</si>
  <si>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</si>
  <si>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</si>
  <si>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</si>
  <si>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</si>
  <si>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</si>
  <si>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</si>
  <si>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</si>
  <si>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</si>
  <si>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</si>
  <si>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</si>
  <si>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</si>
  <si>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</si>
  <si>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</si>
  <si>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</si>
  <si>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</si>
  <si>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</si>
  <si>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</si>
  <si>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</si>
  <si>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</si>
  <si>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</si>
  <si>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</si>
  <si>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</si>
  <si>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</si>
  <si>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</si>
  <si>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</si>
  <si>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</si>
  <si>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</si>
  <si>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</si>
  <si>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</si>
  <si>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</si>
  <si>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</si>
  <si>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</si>
  <si>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</si>
  <si>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</si>
  <si>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</si>
  <si>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</si>
  <si>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</si>
  <si>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</si>
  <si>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</si>
  <si>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</si>
  <si>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</si>
  <si>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</si>
  <si>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</si>
  <si>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</si>
  <si>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</si>
  <si>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</si>
  <si>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</si>
  <si>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</si>
  <si>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</si>
  <si>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</si>
  <si>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</si>
  <si>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</si>
  <si>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</si>
  <si>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</si>
  <si>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</si>
  <si>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</si>
  <si>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</si>
  <si>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</si>
  <si>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</si>
  <si>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</si>
  <si>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</si>
  <si>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</si>
  <si>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</si>
  <si>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</si>
  <si>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</si>
  <si>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</si>
  <si>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</si>
  <si>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</si>
  <si>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</si>
  <si>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</si>
  <si>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</si>
  <si>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</si>
  <si>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</si>
  <si>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</si>
  <si>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</si>
  <si>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</si>
  <si>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</si>
  <si>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</si>
  <si>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</si>
  <si>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</si>
  <si>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</si>
  <si>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</si>
  <si>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</si>
  <si>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</si>
  <si>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</si>
  <si>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</si>
  <si>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</si>
  <si>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</si>
  <si>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</si>
  <si>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</si>
  <si>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</si>
  <si>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</si>
  <si>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</si>
  <si>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</si>
  <si>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</si>
  <si>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</si>
  <si>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</si>
  <si>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</si>
  <si>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</si>
  <si>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</si>
  <si>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</si>
  <si>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</si>
  <si>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</si>
  <si>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</si>
  <si>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</si>
  <si>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</si>
  <si>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</si>
  <si>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</si>
  <si>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</si>
  <si>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</si>
  <si>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</si>
  <si>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</si>
  <si>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</si>
  <si>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</si>
  <si>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</si>
  <si>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</si>
  <si>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</si>
  <si>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</si>
  <si>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</si>
  <si>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</si>
  <si>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</si>
  <si>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</si>
  <si>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</si>
  <si>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</si>
  <si>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</si>
  <si>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</si>
  <si>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</si>
  <si>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</si>
  <si>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</si>
  <si>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</si>
  <si>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</si>
  <si>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</si>
  <si>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</si>
  <si>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</si>
  <si>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</si>
  <si>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</si>
  <si>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</si>
  <si>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</si>
  <si>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</si>
  <si>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</si>
  <si>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</si>
  <si>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</si>
  <si>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</si>
  <si>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</si>
  <si>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</si>
  <si>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</si>
  <si>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</si>
  <si>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</si>
  <si>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</si>
  <si>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</si>
  <si>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</si>
  <si>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</si>
  <si>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</si>
  <si>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</si>
  <si>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</si>
  <si>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</si>
  <si>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</si>
  <si>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</si>
  <si>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</si>
  <si>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</si>
  <si>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</si>
  <si>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</si>
  <si>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</si>
  <si>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</si>
  <si>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</si>
  <si>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</si>
  <si>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</si>
  <si>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</si>
  <si>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</si>
  <si>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</si>
  <si>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</si>
  <si>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</si>
  <si>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</si>
  <si>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</si>
  <si>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</si>
  <si>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</si>
  <si>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</si>
  <si>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</si>
  <si>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</si>
  <si>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</si>
  <si>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</si>
  <si>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</si>
  <si>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</si>
  <si>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</si>
  <si>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</si>
  <si>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</si>
  <si>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</si>
  <si>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</si>
  <si>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</si>
  <si>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</si>
  <si>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</si>
  <si>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</si>
  <si>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</si>
  <si>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</si>
  <si>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</si>
  <si>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</si>
  <si>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</si>
  <si>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</si>
  <si>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</si>
  <si>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</si>
  <si>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</si>
  <si>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</si>
  <si>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</si>
  <si>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</si>
  <si>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</si>
  <si>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</si>
  <si>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</si>
  <si>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</si>
  <si>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</si>
  <si>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</si>
  <si>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</si>
  <si>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</si>
  <si>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</si>
  <si>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</si>
  <si>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</si>
  <si>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</si>
  <si>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</si>
  <si>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</si>
  <si>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</si>
  <si>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</si>
  <si>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</si>
  <si>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</si>
  <si>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</si>
  <si>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</si>
  <si>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</si>
  <si>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</si>
  <si>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</si>
  <si>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</si>
  <si>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</si>
  <si>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</si>
  <si>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</si>
  <si>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</si>
  <si>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</si>
  <si>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</si>
  <si>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</si>
  <si>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</si>
  <si>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</si>
  <si>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</si>
  <si>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</si>
  <si>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</si>
  <si>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</si>
  <si>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</si>
  <si>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</si>
  <si>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</si>
  <si>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</si>
  <si>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</si>
  <si>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</si>
  <si>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</si>
  <si>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</si>
  <si>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</si>
  <si>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</si>
  <si>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</si>
  <si>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</si>
  <si>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</si>
  <si>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</si>
  <si>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</si>
  <si>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</si>
  <si>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</si>
  <si>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</si>
  <si>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</si>
  <si>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</si>
  <si>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</si>
  <si>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</si>
  <si>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</si>
  <si>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</si>
  <si>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</si>
  <si>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</si>
  <si>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</si>
  <si>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13022</t>
  </si>
  <si>
    <t>13024</t>
  </si>
  <si>
    <t>13026</t>
  </si>
  <si>
    <t>13028</t>
  </si>
  <si>
    <t>13030</t>
  </si>
  <si>
    <t>13032</t>
  </si>
  <si>
    <t>13034</t>
  </si>
  <si>
    <t>13036</t>
  </si>
  <si>
    <t>13040</t>
  </si>
  <si>
    <t>13041</t>
  </si>
  <si>
    <t>13042</t>
  </si>
  <si>
    <t>13044</t>
  </si>
  <si>
    <t>13052</t>
  </si>
  <si>
    <t>13054</t>
  </si>
  <si>
    <t>13056</t>
  </si>
  <si>
    <t>13060</t>
  </si>
  <si>
    <t>13062</t>
  </si>
  <si>
    <t>13064</t>
  </si>
  <si>
    <t>13066</t>
  </si>
  <si>
    <t>13068</t>
  </si>
  <si>
    <t>13072</t>
  </si>
  <si>
    <t>13074</t>
  </si>
  <si>
    <t>13076</t>
  </si>
  <si>
    <t>13078</t>
  </si>
  <si>
    <t>13080</t>
  </si>
  <si>
    <t>13082</t>
  </si>
  <si>
    <t>13084</t>
  </si>
  <si>
    <t>13088</t>
  </si>
  <si>
    <t>13090</t>
  </si>
  <si>
    <t>13092</t>
  </si>
  <si>
    <t>13102</t>
  </si>
  <si>
    <t>13104</t>
  </si>
  <si>
    <t>13108</t>
  </si>
  <si>
    <t>13110</t>
  </si>
  <si>
    <t>13112</t>
  </si>
  <si>
    <t>13114</t>
  </si>
  <si>
    <t>13116</t>
  </si>
  <si>
    <t>13118</t>
  </si>
  <si>
    <t>13120</t>
  </si>
  <si>
    <t>13122</t>
  </si>
  <si>
    <t>13124</t>
  </si>
  <si>
    <t>13126</t>
  </si>
  <si>
    <t>13132</t>
  </si>
  <si>
    <t>13134</t>
  </si>
  <si>
    <t>13136</t>
  </si>
  <si>
    <t>13138</t>
  </si>
  <si>
    <t>13140</t>
  </si>
  <si>
    <t>13142</t>
  </si>
  <si>
    <t>13144</t>
  </si>
  <si>
    <t>13146</t>
  </si>
  <si>
    <t>13148</t>
  </si>
  <si>
    <t>13152</t>
  </si>
  <si>
    <t>13154</t>
  </si>
  <si>
    <t>13156</t>
  </si>
  <si>
    <t>13158</t>
  </si>
  <si>
    <t>13160</t>
  </si>
  <si>
    <t>13162</t>
  </si>
  <si>
    <t>13164</t>
  </si>
  <si>
    <t>13166</t>
  </si>
  <si>
    <t>13202</t>
  </si>
  <si>
    <t>13203</t>
  </si>
  <si>
    <t>13204</t>
  </si>
  <si>
    <t>13206</t>
  </si>
  <si>
    <t>13208</t>
  </si>
  <si>
    <t>13210</t>
  </si>
  <si>
    <t>13212</t>
  </si>
  <si>
    <t>13214</t>
  </si>
  <si>
    <t>13218</t>
  </si>
  <si>
    <t>13220</t>
  </si>
  <si>
    <t>13224</t>
  </si>
  <si>
    <t>13244</t>
  </si>
  <si>
    <t>13250</t>
  </si>
  <si>
    <t>13252</t>
  </si>
  <si>
    <t>13290</t>
  </si>
  <si>
    <t>13302</t>
  </si>
  <si>
    <t>13304</t>
  </si>
  <si>
    <t>13308</t>
  </si>
  <si>
    <t>13310</t>
  </si>
  <si>
    <t>13312</t>
  </si>
  <si>
    <t>13314</t>
  </si>
  <si>
    <t>13316</t>
  </si>
  <si>
    <t>13318</t>
  </si>
  <si>
    <t>13320</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</si>
  <si>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</si>
  <si>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</si>
  <si>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</si>
  <si>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</si>
  <si>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</si>
  <si>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</si>
  <si>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</si>
  <si>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</si>
  <si>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</si>
  <si>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</si>
  <si>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</si>
  <si>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</si>
  <si>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</si>
  <si>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</si>
  <si>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</si>
  <si>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</si>
  <si>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</si>
  <si>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</si>
  <si>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</si>
  <si>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</si>
  <si>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</si>
  <si>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</si>
  <si>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</si>
  <si>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</si>
  <si>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</si>
  <si>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</si>
  <si>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</si>
  <si>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</si>
  <si>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</si>
  <si>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</si>
  <si>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</si>
  <si>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</si>
  <si>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</si>
  <si>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</si>
  <si>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</si>
  <si>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</si>
  <si>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</si>
  <si>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</si>
  <si>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</si>
  <si>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</si>
  <si>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</si>
  <si>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</si>
  <si>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</si>
  <si>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</si>
  <si>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</si>
  <si>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</si>
  <si>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</si>
  <si>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</si>
  <si>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</si>
  <si>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</si>
  <si>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</si>
  <si>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</si>
  <si>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</si>
  <si>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</si>
  <si>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</si>
  <si>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</si>
  <si>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</si>
  <si>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</si>
  <si>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</si>
  <si>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</si>
  <si>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</si>
  <si>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</si>
  <si>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</si>
  <si>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</si>
  <si>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</si>
  <si>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</si>
  <si>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</si>
  <si>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</si>
  <si>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</si>
  <si>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</si>
  <si>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</si>
  <si>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</si>
  <si>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</si>
  <si>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</si>
  <si>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</si>
  <si>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</si>
  <si>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</si>
  <si>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</si>
  <si>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</si>
  <si>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</si>
  <si>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</si>
  <si>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</si>
  <si>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</si>
  <si>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</si>
  <si>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</si>
  <si>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</si>
  <si>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</si>
  <si>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</si>
  <si>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</si>
  <si>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</si>
  <si>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</si>
  <si>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</si>
  <si>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</si>
  <si>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</si>
  <si>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</si>
  <si>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</si>
  <si>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</si>
  <si>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</si>
  <si>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</si>
  <si>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</si>
  <si>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</si>
  <si>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</si>
  <si>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</si>
  <si>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</si>
  <si>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</si>
  <si>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</si>
  <si>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</si>
  <si>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</si>
  <si>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</si>
  <si>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</si>
  <si>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</si>
  <si>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</si>
  <si>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</si>
  <si>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</si>
  <si>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</si>
  <si>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</si>
  <si>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</si>
  <si>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</si>
  <si>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</si>
  <si>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</si>
  <si>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</si>
  <si>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</si>
  <si>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</si>
  <si>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</si>
  <si>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</si>
  <si>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</si>
  <si>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</si>
  <si>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</si>
  <si>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</si>
  <si>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</si>
  <si>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</si>
  <si>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</si>
  <si>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</si>
  <si>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</si>
  <si>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</si>
  <si>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</si>
  <si>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</si>
  <si>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</si>
  <si>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</si>
  <si>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</si>
  <si>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</si>
  <si>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</si>
  <si>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</si>
  <si>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</si>
  <si>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</si>
  <si>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</si>
  <si>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</si>
  <si>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</si>
  <si>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</si>
  <si>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</si>
  <si>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</si>
  <si>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</si>
  <si>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</si>
  <si>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</si>
  <si>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</si>
  <si>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</si>
  <si>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</si>
  <si>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</si>
  <si>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</si>
  <si>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</si>
  <si>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</si>
  <si>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</si>
  <si>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</si>
  <si>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</si>
  <si>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</si>
  <si>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</si>
  <si>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</si>
  <si>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</si>
  <si>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</si>
  <si>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</si>
  <si>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</si>
  <si>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</si>
  <si>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</si>
  <si>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</si>
  <si>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</si>
  <si>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</si>
  <si>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</si>
  <si>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</si>
  <si>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</si>
  <si>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</si>
  <si>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</si>
  <si>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</si>
  <si>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</si>
  <si>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</si>
  <si>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</si>
  <si>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</si>
  <si>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</si>
  <si>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</si>
  <si>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</si>
  <si>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</si>
  <si>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</si>
  <si>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</si>
  <si>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</si>
  <si>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</si>
  <si>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</si>
  <si>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</si>
  <si>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</si>
  <si>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</si>
  <si>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</si>
  <si>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</si>
  <si>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</si>
  <si>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</si>
  <si>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</si>
  <si>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</si>
  <si>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</si>
  <si>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</si>
  <si>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</si>
  <si>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</si>
  <si>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</si>
  <si>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</si>
  <si>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</si>
  <si>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</si>
  <si>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</si>
  <si>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</si>
  <si>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</si>
  <si>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</si>
  <si>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</si>
  <si>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</si>
  <si>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</si>
  <si>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</si>
  <si>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</si>
  <si>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</si>
  <si>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</si>
  <si>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</si>
  <si>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</si>
  <si>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</si>
  <si>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</si>
  <si>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</si>
  <si>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</si>
  <si>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</si>
  <si>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</si>
  <si>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</si>
  <si>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</si>
  <si>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</si>
  <si>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</si>
  <si>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</si>
  <si>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</si>
  <si>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</si>
  <si>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</si>
  <si>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</si>
  <si>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</si>
  <si>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</si>
  <si>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</si>
  <si>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</si>
  <si>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</si>
  <si>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</si>
  <si>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</si>
  <si>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</si>
  <si>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</si>
  <si>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</si>
  <si>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</si>
  <si>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</si>
  <si>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</si>
  <si>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</si>
  <si>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</si>
  <si>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</si>
  <si>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</si>
  <si>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</si>
  <si>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</si>
  <si>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</si>
  <si>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</si>
  <si>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</si>
  <si>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</si>
  <si>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</si>
  <si>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</si>
  <si>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</si>
  <si>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</si>
  <si>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</si>
  <si>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</si>
  <si>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</si>
  <si>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</si>
  <si>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</si>
  <si>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</si>
  <si>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</si>
  <si>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</si>
  <si>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</si>
  <si>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</si>
  <si>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</si>
  <si>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</si>
  <si>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</si>
  <si>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</si>
  <si>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</si>
  <si>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</si>
  <si>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</si>
  <si>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</si>
  <si>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</si>
  <si>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</si>
  <si>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</si>
  <si>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</si>
  <si>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</si>
  <si>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</si>
  <si>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</si>
  <si>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</si>
  <si>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</si>
  <si>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</si>
  <si>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</si>
  <si>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</si>
  <si>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</si>
  <si>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</si>
  <si>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</si>
  <si>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</si>
  <si>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</si>
  <si>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</si>
  <si>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</si>
  <si>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</si>
  <si>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</si>
  <si>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</si>
  <si>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</si>
  <si>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</si>
  <si>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</si>
  <si>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</si>
  <si>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</si>
  <si>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</si>
  <si>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</si>
  <si>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</si>
  <si>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</si>
  <si>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</si>
  <si>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</si>
  <si>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</si>
  <si>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</si>
  <si>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</si>
  <si>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</si>
  <si>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</si>
  <si>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</si>
  <si>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</si>
  <si>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</si>
  <si>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</si>
  <si>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</si>
  <si>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</si>
  <si>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</si>
  <si>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</si>
  <si>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</si>
  <si>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</si>
  <si>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</si>
  <si>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</si>
  <si>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</si>
  <si>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</si>
  <si>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</si>
  <si>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</si>
  <si>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</si>
  <si>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</si>
  <si>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</si>
  <si>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</si>
  <si>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</si>
  <si>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</si>
  <si>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</si>
  <si>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</si>
  <si>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</si>
  <si>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</si>
  <si>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</si>
  <si>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</si>
  <si>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</si>
  <si>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</si>
  <si>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</si>
  <si>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</si>
  <si>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</si>
  <si>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</si>
  <si>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</si>
  <si>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</si>
  <si>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</si>
  <si>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</si>
  <si>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</si>
  <si>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</si>
  <si>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</si>
  <si>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</si>
  <si>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</si>
  <si>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</si>
  <si>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</si>
  <si>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</si>
  <si>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</si>
  <si>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</si>
  <si>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</si>
  <si>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</si>
  <si>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</si>
  <si>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</si>
  <si>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</si>
  <si>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</si>
  <si>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</si>
  <si>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</si>
  <si>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</si>
  <si>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</si>
  <si>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</si>
  <si>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</si>
  <si>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</si>
  <si>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</si>
  <si>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</si>
  <si>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</si>
  <si>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</si>
  <si>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</si>
  <si>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</si>
  <si>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</si>
  <si>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</si>
  <si>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</si>
  <si>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</si>
  <si>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</si>
  <si>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</si>
  <si>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</si>
  <si>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</si>
  <si>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</si>
  <si>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</si>
  <si>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</si>
  <si>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</si>
  <si>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</si>
  <si>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</si>
  <si>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</si>
  <si>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</si>
  <si>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</si>
  <si>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</si>
  <si>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</si>
  <si>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</si>
  <si>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</si>
  <si>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</si>
  <si>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</si>
  <si>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</si>
  <si>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</si>
  <si>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</si>
  <si>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</si>
  <si>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</si>
  <si>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</si>
  <si>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</si>
  <si>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</si>
  <si>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</si>
  <si>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</si>
  <si>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</si>
  <si>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</si>
  <si>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</si>
  <si>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</si>
  <si>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</si>
  <si>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</si>
  <si>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</si>
  <si>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</si>
  <si>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</si>
  <si>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</si>
  <si>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</si>
  <si>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</si>
  <si>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</si>
  <si>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</si>
  <si>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</si>
  <si>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</si>
  <si>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</si>
  <si>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</si>
  <si>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</si>
  <si>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</si>
  <si>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</si>
  <si>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</si>
  <si>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</si>
  <si>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</si>
  <si>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</si>
  <si>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</si>
  <si>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</si>
  <si>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</si>
  <si>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</si>
  <si>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</si>
  <si>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</si>
  <si>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</si>
  <si>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</si>
  <si>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</si>
  <si>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</si>
  <si>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</si>
  <si>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</si>
  <si>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</si>
  <si>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</si>
  <si>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</si>
  <si>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</si>
  <si>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</si>
  <si>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</si>
  <si>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</si>
  <si>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</si>
  <si>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</si>
  <si>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</si>
  <si>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</si>
  <si>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</si>
  <si>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</si>
  <si>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</si>
  <si>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</si>
  <si>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</si>
  <si>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</si>
  <si>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</si>
  <si>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</si>
  <si>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</si>
  <si>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</si>
  <si>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</si>
  <si>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</si>
  <si>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</si>
  <si>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</si>
  <si>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</si>
  <si>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</si>
  <si>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</si>
  <si>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</si>
  <si>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</si>
  <si>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</si>
  <si>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</si>
  <si>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</si>
  <si>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</si>
  <si>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</si>
  <si>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</si>
  <si>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</si>
  <si>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</si>
  <si>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</si>
  <si>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</si>
  <si>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</si>
  <si>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</si>
  <si>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</si>
  <si>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</si>
  <si>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</si>
  <si>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</si>
  <si>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</si>
  <si>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</si>
  <si>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</si>
  <si>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</si>
  <si>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</si>
  <si>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</si>
  <si>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</si>
  <si>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</si>
  <si>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</si>
  <si>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</si>
  <si>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</si>
  <si>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</si>
  <si>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</si>
  <si>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</si>
  <si>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</si>
  <si>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</si>
  <si>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</si>
  <si>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</si>
  <si>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</si>
  <si>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</si>
  <si>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</si>
  <si>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</si>
  <si>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</si>
  <si>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</si>
  <si>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</si>
  <si>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</si>
  <si>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</si>
  <si>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</si>
  <si>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</si>
  <si>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</si>
  <si>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</si>
  <si>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</si>
  <si>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</si>
  <si>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</si>
  <si>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</si>
  <si>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</si>
  <si>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</si>
  <si>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</si>
  <si>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</si>
  <si>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</si>
  <si>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</si>
  <si>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</si>
  <si>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</si>
  <si>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</si>
  <si>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</si>
  <si>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</si>
  <si>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</si>
  <si>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</si>
  <si>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</si>
  <si>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</si>
  <si>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</si>
  <si>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</si>
  <si>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</si>
  <si>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</si>
  <si>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</si>
  <si>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</si>
  <si>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</si>
  <si>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</si>
  <si>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</si>
  <si>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</si>
  <si>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</si>
  <si>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</si>
  <si>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</si>
  <si>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</si>
  <si>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</si>
  <si>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</si>
  <si>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</si>
  <si>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</si>
  <si>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</si>
  <si>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</si>
  <si>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</si>
  <si>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</si>
  <si>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</si>
  <si>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</si>
  <si>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</si>
  <si>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</si>
  <si>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</si>
  <si>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</si>
  <si>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</si>
  <si>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</si>
  <si>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</si>
  <si>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</si>
  <si>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</si>
  <si>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</si>
  <si>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</si>
  <si>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</si>
  <si>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</si>
  <si>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</si>
  <si>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</si>
  <si>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</si>
  <si>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</si>
  <si>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</si>
  <si>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</si>
  <si>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</si>
  <si>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</si>
  <si>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</si>
  <si>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</si>
  <si>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</si>
  <si>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</si>
  <si>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</si>
  <si>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</si>
  <si>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</si>
  <si>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</si>
  <si>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</si>
  <si>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</si>
  <si>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</si>
  <si>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</si>
  <si>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</si>
  <si>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</si>
  <si>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</si>
  <si>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</si>
  <si>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</si>
  <si>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</si>
  <si>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</si>
  <si>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</si>
  <si>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</si>
  <si>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</si>
  <si>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</si>
  <si>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</si>
  <si>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</si>
  <si>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</si>
  <si>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</si>
  <si>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</si>
  <si>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</si>
  <si>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</si>
  <si>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</si>
  <si>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</si>
  <si>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</si>
  <si>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</si>
  <si>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</si>
  <si>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</si>
  <si>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</si>
  <si>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</si>
  <si>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</si>
  <si>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</si>
  <si>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</si>
  <si>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</si>
  <si>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</si>
  <si>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</si>
  <si>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</si>
  <si>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</si>
  <si>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</si>
  <si>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</si>
  <si>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</si>
  <si>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</si>
  <si>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</si>
  <si>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</si>
  <si>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</si>
  <si>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</si>
  <si>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</si>
  <si>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</si>
  <si>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</si>
  <si>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</si>
  <si>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</si>
  <si>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</si>
  <si>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</si>
  <si>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</si>
  <si>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</si>
  <si>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</si>
  <si>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</si>
  <si>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</si>
  <si>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</si>
  <si>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</si>
  <si>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</si>
  <si>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</si>
  <si>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</si>
  <si>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</si>
  <si>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</si>
  <si>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</si>
  <si>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</si>
  <si>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</si>
  <si>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</si>
  <si>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</si>
  <si>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</si>
  <si>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</si>
  <si>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</si>
  <si>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</si>
  <si>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</si>
  <si>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</si>
  <si>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</si>
  <si>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</si>
  <si>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</si>
  <si>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</si>
  <si>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</si>
  <si>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</si>
  <si>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</si>
  <si>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</si>
  <si>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</si>
  <si>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</si>
  <si>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</si>
  <si>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</si>
  <si>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</si>
  <si>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</si>
  <si>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</si>
  <si>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</si>
  <si>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</si>
  <si>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</si>
  <si>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</si>
  <si>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</si>
  <si>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</si>
  <si>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</si>
  <si>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</si>
  <si>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</si>
  <si>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</si>
  <si>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</si>
  <si>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</si>
  <si>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</si>
  <si>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</si>
  <si>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</si>
  <si>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</si>
  <si>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</si>
  <si>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</si>
  <si>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</si>
  <si>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</si>
  <si>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</si>
  <si>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</si>
  <si>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</si>
  <si>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</si>
  <si>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</si>
  <si>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</si>
  <si>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</si>
  <si>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</si>
  <si>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</si>
  <si>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</si>
  <si>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</si>
  <si>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</si>
  <si>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</si>
  <si>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</si>
  <si>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</si>
  <si>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</si>
  <si>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</si>
  <si>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</si>
  <si>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</si>
  <si>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</si>
  <si>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</si>
  <si>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</si>
  <si>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</si>
  <si>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</si>
  <si>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</si>
  <si>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</si>
  <si>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</si>
  <si>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</si>
  <si>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</si>
  <si>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</si>
  <si>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</si>
  <si>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</si>
  <si>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</si>
  <si>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</si>
  <si>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</si>
  <si>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</si>
  <si>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</si>
  <si>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</si>
  <si>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</si>
  <si>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</si>
  <si>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</si>
  <si>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</si>
  <si>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</si>
  <si>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</si>
  <si>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</si>
  <si>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</si>
  <si>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</si>
  <si>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</si>
  <si>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</si>
  <si>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</si>
  <si>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</si>
  <si>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</si>
  <si>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</si>
  <si>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</si>
  <si>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</si>
  <si>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</si>
  <si>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</si>
  <si>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</si>
  <si>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</si>
  <si>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</si>
  <si>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</si>
  <si>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</si>
  <si>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</si>
  <si>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</si>
  <si>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</si>
  <si>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</si>
  <si>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</si>
  <si>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</si>
  <si>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</si>
  <si>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</si>
  <si>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</si>
  <si>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</si>
  <si>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</si>
  <si>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</si>
  <si>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</si>
  <si>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</si>
  <si>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</si>
  <si>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</si>
  <si>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</si>
  <si>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</si>
  <si>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</si>
  <si>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</si>
  <si>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</si>
  <si>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</si>
  <si>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</si>
  <si>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</si>
  <si>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</si>
  <si>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</si>
  <si>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</si>
  <si>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</si>
  <si>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</si>
  <si>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</si>
  <si>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</si>
  <si>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</si>
  <si>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</si>
  <si>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</si>
  <si>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</si>
  <si>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</si>
  <si>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</si>
  <si>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</si>
  <si>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</si>
  <si>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</si>
  <si>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</si>
  <si>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</si>
  <si>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</si>
  <si>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</si>
  <si>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</si>
  <si>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</si>
  <si>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</si>
  <si>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</si>
  <si>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</si>
  <si>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</si>
  <si>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</si>
  <si>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</si>
  <si>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</si>
  <si>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</si>
  <si>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</si>
  <si>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</si>
  <si>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</si>
  <si>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</si>
  <si>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</si>
  <si>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</si>
  <si>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</si>
  <si>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</si>
  <si>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</si>
  <si>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</si>
  <si>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</si>
  <si>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</si>
  <si>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</si>
  <si>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</si>
  <si>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</si>
  <si>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</si>
  <si>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</si>
  <si>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</si>
  <si>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</si>
  <si>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</si>
  <si>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</si>
  <si>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</si>
  <si>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</si>
  <si>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</si>
  <si>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</si>
  <si>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</si>
  <si>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</si>
  <si>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</si>
  <si>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</si>
  <si>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</si>
  <si>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</si>
  <si>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</si>
  <si>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</si>
  <si>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</si>
  <si>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</si>
  <si>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</si>
  <si>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</si>
  <si>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</si>
  <si>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</si>
  <si>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</si>
  <si>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</si>
  <si>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</si>
  <si>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</si>
  <si>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</si>
  <si>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</si>
  <si>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</si>
  <si>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</si>
  <si>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</si>
  <si>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</si>
  <si>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</si>
  <si>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</si>
  <si>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</si>
  <si>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</si>
  <si>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</si>
  <si>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</si>
  <si>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</si>
  <si>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</si>
  <si>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</si>
  <si>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</si>
  <si>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</si>
  <si>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</si>
  <si>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</si>
  <si>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</si>
  <si>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</si>
  <si>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</si>
  <si>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</si>
  <si>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</si>
  <si>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</si>
  <si>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</si>
  <si>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</si>
  <si>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</si>
  <si>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</si>
  <si>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</si>
  <si>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</si>
  <si>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</si>
  <si>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</si>
  <si>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</si>
  <si>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</si>
  <si>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</si>
  <si>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</si>
  <si>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</si>
  <si>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</si>
  <si>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</si>
  <si>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</si>
  <si>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</si>
  <si>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</si>
  <si>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</si>
  <si>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</si>
  <si>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</si>
  <si>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</si>
  <si>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</si>
  <si>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</si>
  <si>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</si>
  <si>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</si>
  <si>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</si>
  <si>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</si>
  <si>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</si>
  <si>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</si>
  <si>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</si>
  <si>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</si>
  <si>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</si>
  <si>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</si>
  <si>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</si>
  <si>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</si>
  <si>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</si>
  <si>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</si>
  <si>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</si>
  <si>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</si>
  <si>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</si>
  <si>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</si>
  <si>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</si>
  <si>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</si>
  <si>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</si>
  <si>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</si>
  <si>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</si>
  <si>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</si>
  <si>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</si>
  <si>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</si>
  <si>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</si>
  <si>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</si>
  <si>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</si>
  <si>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</si>
  <si>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</si>
  <si>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</si>
  <si>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</si>
  <si>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</si>
  <si>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</si>
  <si>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</si>
  <si>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</si>
  <si>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</si>
  <si>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</si>
  <si>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</si>
  <si>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</si>
  <si>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</si>
  <si>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</si>
  <si>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</si>
  <si>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</si>
  <si>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</si>
  <si>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</si>
  <si>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</si>
  <si>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</si>
  <si>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</si>
  <si>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</si>
  <si>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</si>
  <si>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</si>
  <si>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</si>
  <si>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</si>
  <si>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</si>
  <si>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</si>
  <si>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</si>
  <si>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</si>
  <si>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</si>
  <si>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</si>
  <si>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</si>
  <si>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</si>
  <si>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</si>
  <si>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</si>
  <si>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</si>
  <si>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</si>
  <si>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</si>
  <si>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</si>
  <si>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</si>
  <si>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</si>
  <si>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</si>
  <si>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</si>
  <si>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</si>
  <si>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</si>
  <si>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</si>
  <si>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</si>
  <si>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</si>
  <si>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</si>
  <si>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</si>
  <si>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</si>
  <si>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</si>
  <si>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</si>
  <si>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</si>
  <si>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</si>
  <si>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</si>
  <si>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</si>
  <si>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</si>
  <si>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</si>
  <si>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</si>
  <si>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</si>
  <si>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</si>
  <si>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</si>
  <si>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</si>
  <si>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</si>
  <si>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</si>
  <si>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</si>
  <si>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</si>
  <si>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</si>
  <si>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</si>
  <si>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</si>
  <si>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</si>
  <si>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</si>
  <si>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</si>
  <si>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</si>
  <si>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</si>
  <si>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</si>
  <si>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</si>
  <si>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</si>
  <si>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</si>
  <si>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</si>
  <si>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</si>
  <si>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</si>
  <si>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</si>
  <si>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</si>
  <si>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</si>
  <si>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</si>
  <si>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</si>
  <si>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</si>
  <si>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</si>
  <si>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</si>
  <si>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</si>
  <si>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</si>
  <si>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</si>
  <si>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</si>
  <si>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</si>
  <si>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</si>
  <si>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</si>
  <si>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</si>
  <si>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</si>
  <si>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</si>
  <si>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</si>
  <si>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</si>
  <si>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</si>
  <si>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</si>
  <si>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</si>
  <si>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</si>
  <si>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</si>
  <si>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</si>
  <si>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</si>
  <si>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</si>
  <si>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</si>
  <si>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</si>
  <si>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</si>
  <si>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</si>
  <si>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</si>
  <si>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</si>
  <si>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</si>
  <si>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</si>
  <si>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</si>
  <si>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</si>
  <si>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</si>
  <si>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</si>
  <si>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</si>
  <si>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</si>
  <si>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</si>
  <si>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</si>
  <si>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</si>
  <si>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</si>
  <si>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</si>
  <si>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</si>
  <si>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</si>
  <si>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</si>
  <si>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</si>
  <si>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</si>
  <si>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</si>
  <si>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</si>
  <si>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</si>
  <si>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</si>
  <si>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</si>
  <si>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</si>
  <si>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</si>
  <si>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</si>
  <si>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</si>
  <si>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</si>
  <si>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</si>
  <si>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</si>
  <si>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</si>
  <si>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</si>
  <si>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</si>
  <si>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</si>
  <si>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</si>
  <si>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</si>
  <si>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</si>
  <si>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</si>
  <si>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</si>
  <si>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</si>
  <si>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</si>
  <si>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</si>
  <si>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</si>
  <si>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</si>
  <si>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</si>
  <si>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</si>
  <si>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</si>
  <si>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</si>
  <si>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</si>
  <si>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</si>
  <si>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</si>
  <si>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</si>
  <si>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</si>
  <si>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</si>
  <si>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</si>
  <si>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</si>
  <si>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</si>
  <si>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</si>
  <si>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</si>
  <si>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</si>
  <si>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</si>
  <si>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</si>
  <si>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</si>
  <si>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</si>
  <si>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</si>
  <si>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</si>
  <si>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</si>
  <si>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</si>
  <si>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</si>
  <si>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</si>
  <si>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</si>
  <si>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</si>
  <si>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</si>
  <si>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</si>
  <si>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</si>
  <si>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</si>
  <si>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</si>
  <si>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</si>
  <si>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</si>
  <si>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</si>
  <si>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</si>
  <si>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</si>
  <si>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</si>
  <si>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</si>
  <si>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</si>
  <si>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</si>
  <si>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</si>
  <si>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</si>
  <si>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</si>
  <si>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</si>
  <si>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</si>
  <si>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</si>
  <si>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</si>
  <si>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</si>
  <si>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</si>
  <si>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</si>
  <si>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</si>
  <si>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</si>
  <si>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</si>
  <si>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</si>
  <si>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</si>
  <si>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</si>
  <si>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</si>
  <si>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</si>
  <si>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</si>
  <si>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</si>
  <si>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</si>
  <si>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</si>
  <si>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</si>
  <si>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</si>
  <si>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</si>
  <si>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</si>
  <si>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</si>
  <si>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</si>
  <si>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</si>
  <si>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</si>
  <si>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</si>
  <si>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</si>
  <si>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</si>
  <si>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</si>
  <si>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</si>
  <si>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</si>
  <si>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</si>
  <si>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</si>
  <si>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</si>
  <si>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</si>
  <si>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</si>
  <si>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</si>
  <si>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</si>
  <si>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</si>
  <si>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</si>
  <si>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</si>
  <si>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</si>
  <si>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</si>
  <si>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</si>
  <si>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</si>
  <si>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</si>
  <si>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</si>
  <si>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</si>
  <si>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</si>
  <si>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</si>
  <si>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</si>
  <si>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</si>
  <si>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</si>
  <si>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</si>
  <si>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</si>
  <si>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</si>
  <si>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</si>
  <si>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</si>
  <si>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</si>
  <si>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</si>
  <si>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</si>
  <si>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</si>
  <si>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</si>
  <si>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</si>
  <si>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</si>
  <si>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</si>
  <si>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</si>
  <si>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</si>
  <si>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</si>
  <si>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</si>
  <si>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</si>
  <si>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</si>
  <si>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</si>
  <si>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</si>
  <si>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</si>
  <si>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</si>
  <si>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</si>
  <si>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</si>
  <si>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</si>
  <si>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</si>
  <si>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</si>
  <si>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</si>
  <si>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</si>
  <si>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</si>
  <si>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</si>
  <si>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</si>
  <si>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</si>
  <si>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</si>
  <si>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</si>
  <si>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</si>
  <si>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</si>
  <si>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</si>
  <si>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</si>
  <si>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</si>
  <si>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</si>
  <si>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</si>
  <si>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</si>
  <si>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</si>
  <si>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</si>
  <si>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</si>
  <si>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</si>
  <si>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</si>
  <si>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</si>
  <si>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</si>
  <si>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</si>
  <si>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</si>
  <si>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</si>
  <si>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</si>
  <si>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</si>
  <si>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</si>
  <si>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</si>
  <si>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</si>
  <si>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</si>
  <si>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</si>
  <si>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</si>
  <si>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</si>
  <si>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</si>
  <si>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</si>
  <si>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</si>
  <si>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</si>
  <si>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</si>
  <si>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</si>
  <si>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</si>
  <si>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</si>
  <si>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</si>
  <si>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</si>
  <si>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</si>
  <si>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</si>
  <si>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</si>
  <si>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</si>
  <si>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</si>
  <si>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</si>
  <si>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</si>
  <si>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</si>
  <si>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</si>
  <si>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</si>
  <si>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</si>
  <si>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</si>
  <si>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</si>
  <si>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</si>
  <si>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</si>
  <si>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</si>
  <si>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</si>
  <si>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</si>
  <si>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</si>
  <si>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</si>
  <si>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</si>
  <si>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</si>
  <si>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</si>
  <si>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</si>
  <si>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</si>
  <si>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</si>
  <si>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</si>
  <si>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</si>
  <si>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</si>
  <si>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</si>
  <si>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</si>
  <si>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</si>
  <si>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</si>
  <si>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</si>
  <si>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</si>
  <si>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</si>
  <si>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</si>
  <si>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</si>
  <si>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</si>
  <si>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</si>
  <si>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16002</t>
  </si>
  <si>
    <t>16016</t>
  </si>
  <si>
    <t>16018</t>
  </si>
  <si>
    <t>16020</t>
  </si>
  <si>
    <t>16022</t>
  </si>
  <si>
    <t>16024</t>
  </si>
  <si>
    <t>16028</t>
  </si>
  <si>
    <t>16030</t>
  </si>
  <si>
    <t>16034</t>
  </si>
  <si>
    <t>16036</t>
  </si>
  <si>
    <t>16038</t>
  </si>
  <si>
    <t>16040</t>
  </si>
  <si>
    <t>16046</t>
  </si>
  <si>
    <t>16048</t>
  </si>
  <si>
    <t>16050</t>
  </si>
  <si>
    <t>16052</t>
  </si>
  <si>
    <t>16054</t>
  </si>
  <si>
    <t>16056</t>
  </si>
  <si>
    <t>16058</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</si>
  <si>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</si>
  <si>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</si>
  <si>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</si>
  <si>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</si>
  <si>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</si>
  <si>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</si>
  <si>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</si>
  <si>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</si>
  <si>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</si>
  <si>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</si>
  <si>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</si>
  <si>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</si>
  <si>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</si>
  <si>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</si>
  <si>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</si>
  <si>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</si>
  <si>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</si>
  <si>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</si>
  <si>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</si>
  <si>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</si>
  <si>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</si>
  <si>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</si>
  <si>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</si>
  <si>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</si>
  <si>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</si>
  <si>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</si>
  <si>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</si>
  <si>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</si>
  <si>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</si>
  <si>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</si>
  <si>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</si>
  <si>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</si>
  <si>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</si>
  <si>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</si>
  <si>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</si>
  <si>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</si>
  <si>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</si>
  <si>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</si>
  <si>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</si>
  <si>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</si>
  <si>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</si>
  <si>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</si>
  <si>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</si>
  <si>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</si>
  <si>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</si>
  <si>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</si>
  <si>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</si>
  <si>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</si>
  <si>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</si>
  <si>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</si>
  <si>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</si>
  <si>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</si>
  <si>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</si>
  <si>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</si>
  <si>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</si>
  <si>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</si>
  <si>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</si>
  <si>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</si>
  <si>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</si>
  <si>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</si>
  <si>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</si>
  <si>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</si>
  <si>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</si>
  <si>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</si>
  <si>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</si>
  <si>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</si>
  <si>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</si>
  <si>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</si>
  <si>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</si>
  <si>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</si>
  <si>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</si>
  <si>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</si>
  <si>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</si>
  <si>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</si>
  <si>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</si>
  <si>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</si>
  <si>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</si>
  <si>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</si>
  <si>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</si>
  <si>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</si>
  <si>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</si>
  <si>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</si>
  <si>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</si>
  <si>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</si>
  <si>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</si>
  <si>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</si>
  <si>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</si>
  <si>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</si>
  <si>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</si>
  <si>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</si>
  <si>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</si>
  <si>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</si>
  <si>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</si>
  <si>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</si>
  <si>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</si>
  <si>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</si>
  <si>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</si>
  <si>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</si>
  <si>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</si>
  <si>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</si>
  <si>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</si>
  <si>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</si>
  <si>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</si>
  <si>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</si>
  <si>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</si>
  <si>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</si>
  <si>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</si>
  <si>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</si>
  <si>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</si>
  <si>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</si>
  <si>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</si>
  <si>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</si>
  <si>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</si>
  <si>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</si>
  <si>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</si>
  <si>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</si>
  <si>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</si>
  <si>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</si>
  <si>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</si>
  <si>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</si>
  <si>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</si>
  <si>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</si>
  <si>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</si>
  <si>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</si>
  <si>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</si>
  <si>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</si>
  <si>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</si>
  <si>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</si>
  <si>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</si>
  <si>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</si>
  <si>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</si>
  <si>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</si>
  <si>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</si>
  <si>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</si>
  <si>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</si>
  <si>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</si>
  <si>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</si>
  <si>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</si>
  <si>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</si>
  <si>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</si>
  <si>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</si>
  <si>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</si>
  <si>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</si>
  <si>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</si>
  <si>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</si>
  <si>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</si>
  <si>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</si>
  <si>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</si>
  <si>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</si>
  <si>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</si>
  <si>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</si>
  <si>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</si>
  <si>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</si>
  <si>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</si>
  <si>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</si>
  <si>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</si>
  <si>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</si>
  <si>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</si>
  <si>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</si>
  <si>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</si>
  <si>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</si>
  <si>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</si>
  <si>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</si>
  <si>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</si>
  <si>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</si>
  <si>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</si>
  <si>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</si>
  <si>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</si>
  <si>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</si>
  <si>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</si>
  <si>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</si>
  <si>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</si>
  <si>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</si>
  <si>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</si>
  <si>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</si>
  <si>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</si>
  <si>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</si>
  <si>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</si>
  <si>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</si>
  <si>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</si>
  <si>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</si>
  <si>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</si>
  <si>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</si>
  <si>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</si>
  <si>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</si>
  <si>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</si>
  <si>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</si>
  <si>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</si>
  <si>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</si>
  <si>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</si>
  <si>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</si>
  <si>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</si>
  <si>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</si>
  <si>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</si>
  <si>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</si>
  <si>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</si>
  <si>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</si>
  <si>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</si>
  <si>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</si>
  <si>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</si>
  <si>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</si>
  <si>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</si>
  <si>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</si>
  <si>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</si>
  <si>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</si>
  <si>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</si>
  <si>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</si>
  <si>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</si>
  <si>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</si>
  <si>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</si>
  <si>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</si>
  <si>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</si>
  <si>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</si>
  <si>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</si>
  <si>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</si>
  <si>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</si>
  <si>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</si>
  <si>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</si>
  <si>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</si>
  <si>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</si>
  <si>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</si>
  <si>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</si>
  <si>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</si>
  <si>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</si>
  <si>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</si>
  <si>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</si>
  <si>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</si>
  <si>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</si>
  <si>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</si>
  <si>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</si>
  <si>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</si>
  <si>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</si>
  <si>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</si>
  <si>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</si>
  <si>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</si>
  <si>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</si>
  <si>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</si>
  <si>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</si>
  <si>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</si>
  <si>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</si>
  <si>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</si>
  <si>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</si>
  <si>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</si>
  <si>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</si>
  <si>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</si>
  <si>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</si>
  <si>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</si>
  <si>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</si>
  <si>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</si>
  <si>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</si>
  <si>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</si>
  <si>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</si>
  <si>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</si>
  <si>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</si>
  <si>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</si>
  <si>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</si>
  <si>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</si>
  <si>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</si>
  <si>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</si>
  <si>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</si>
  <si>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</si>
  <si>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</si>
  <si>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</si>
  <si>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</si>
  <si>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</si>
  <si>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</si>
  <si>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</si>
  <si>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</si>
  <si>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</si>
  <si>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</si>
  <si>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</si>
  <si>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</si>
  <si>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</si>
  <si>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</si>
  <si>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</si>
  <si>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</si>
  <si>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</si>
  <si>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</si>
  <si>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</si>
  <si>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</si>
  <si>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</si>
  <si>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</si>
  <si>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</si>
  <si>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</si>
  <si>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</si>
  <si>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</si>
  <si>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</si>
  <si>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</si>
  <si>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</si>
  <si>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</si>
  <si>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</si>
  <si>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</si>
  <si>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</si>
  <si>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</si>
  <si>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</si>
  <si>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</si>
  <si>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</si>
  <si>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</si>
  <si>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</si>
  <si>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</si>
  <si>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</si>
  <si>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</si>
  <si>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</si>
  <si>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</si>
  <si>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</si>
  <si>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</si>
  <si>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</si>
  <si>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</si>
  <si>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</si>
  <si>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</si>
  <si>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</si>
  <si>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</si>
  <si>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</si>
  <si>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</si>
  <si>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</si>
  <si>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</si>
  <si>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</si>
  <si>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</si>
  <si>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</si>
  <si>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</si>
  <si>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</si>
  <si>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</si>
  <si>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</si>
  <si>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</si>
  <si>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</si>
  <si>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</si>
  <si>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</si>
  <si>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</si>
  <si>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</si>
  <si>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</si>
  <si>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</si>
  <si>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</si>
  <si>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</si>
  <si>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</si>
  <si>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</si>
  <si>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</si>
  <si>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</si>
  <si>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</si>
  <si>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</si>
  <si>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</si>
  <si>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</si>
  <si>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</si>
  <si>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</si>
  <si>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</si>
  <si>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</si>
  <si>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</si>
  <si>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</si>
  <si>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</si>
  <si>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</si>
  <si>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</si>
  <si>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</si>
  <si>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</si>
  <si>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</si>
  <si>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</si>
  <si>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</si>
  <si>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</si>
  <si>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</si>
  <si>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</si>
  <si>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</si>
  <si>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</si>
  <si>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</si>
  <si>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</si>
  <si>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</si>
  <si>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</si>
  <si>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</si>
  <si>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</si>
  <si>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</si>
  <si>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</si>
  <si>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</si>
  <si>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</si>
  <si>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</si>
  <si>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</si>
  <si>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</si>
  <si>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</si>
  <si>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</si>
  <si>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</si>
  <si>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</si>
  <si>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</si>
  <si>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</si>
  <si>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</si>
  <si>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</si>
  <si>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</si>
  <si>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</si>
  <si>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</si>
  <si>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</si>
  <si>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</si>
  <si>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</si>
  <si>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</si>
  <si>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</si>
  <si>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17002</t>
  </si>
  <si>
    <t>17004</t>
  </si>
  <si>
    <t>17006</t>
  </si>
  <si>
    <t>17010</t>
  </si>
  <si>
    <t>17012</t>
  </si>
  <si>
    <t>17014</t>
  </si>
  <si>
    <t>17016</t>
  </si>
  <si>
    <t>17018</t>
  </si>
  <si>
    <t>17020</t>
  </si>
  <si>
    <t>17022</t>
  </si>
  <si>
    <t>17024</t>
  </si>
  <si>
    <t>17026</t>
  </si>
  <si>
    <t>17028</t>
  </si>
  <si>
    <t>17030</t>
  </si>
  <si>
    <t>17032</t>
  </si>
  <si>
    <t>17034</t>
  </si>
  <si>
    <t>17036</t>
  </si>
  <si>
    <t>17038</t>
  </si>
  <si>
    <t>17040</t>
  </si>
  <si>
    <t>17042</t>
  </si>
  <si>
    <t>17044</t>
  </si>
  <si>
    <t>17046</t>
  </si>
  <si>
    <t>17048</t>
  </si>
  <si>
    <t>17050</t>
  </si>
  <si>
    <t>17052</t>
  </si>
  <si>
    <t>17054</t>
  </si>
  <si>
    <t>17056</t>
  </si>
  <si>
    <t>17058</t>
  </si>
  <si>
    <t>17060</t>
  </si>
  <si>
    <t>17062</t>
  </si>
  <si>
    <t>17064</t>
  </si>
  <si>
    <t>17066</t>
  </si>
  <si>
    <t>17068</t>
  </si>
  <si>
    <t>17070</t>
  </si>
  <si>
    <t>17072</t>
  </si>
  <si>
    <t>17074</t>
  </si>
  <si>
    <t>17076</t>
  </si>
  <si>
    <t>17078</t>
  </si>
  <si>
    <t>17080</t>
  </si>
  <si>
    <t>17082</t>
  </si>
  <si>
    <t>17084</t>
  </si>
  <si>
    <t>17086</t>
  </si>
  <si>
    <t>17088</t>
  </si>
  <si>
    <t>17090</t>
  </si>
  <si>
    <t>17094</t>
  </si>
  <si>
    <t>17098</t>
  </si>
  <si>
    <t>17102</t>
  </si>
  <si>
    <t>17104</t>
  </si>
  <si>
    <t>17106</t>
  </si>
  <si>
    <t>17108</t>
  </si>
  <si>
    <t>17110</t>
  </si>
  <si>
    <t>17112</t>
  </si>
  <si>
    <t>17120</t>
  </si>
  <si>
    <t>17122</t>
  </si>
  <si>
    <t>17124</t>
  </si>
  <si>
    <t>17126</t>
  </si>
  <si>
    <t>17128</t>
  </si>
  <si>
    <t>17130</t>
  </si>
  <si>
    <t>17140</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</si>
  <si>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</si>
  <si>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</si>
  <si>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</si>
  <si>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</si>
  <si>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</si>
  <si>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</si>
  <si>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</si>
  <si>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</si>
  <si>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</si>
  <si>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</si>
  <si>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</si>
  <si>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</si>
  <si>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</si>
  <si>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</si>
  <si>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</si>
  <si>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</si>
  <si>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</si>
  <si>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</si>
  <si>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</si>
  <si>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</si>
  <si>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</si>
  <si>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</si>
  <si>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</si>
  <si>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</si>
  <si>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</si>
  <si>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</si>
  <si>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</si>
  <si>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</si>
  <si>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</si>
  <si>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</si>
  <si>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</si>
  <si>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</si>
  <si>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</si>
  <si>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</si>
  <si>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</si>
  <si>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</si>
  <si>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</si>
  <si>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</si>
  <si>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</si>
  <si>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</si>
  <si>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</si>
  <si>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</si>
  <si>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</si>
  <si>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</si>
  <si>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</si>
  <si>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</si>
  <si>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</si>
  <si>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</si>
  <si>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</si>
  <si>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</si>
  <si>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</si>
  <si>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</si>
  <si>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</si>
  <si>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</si>
  <si>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</si>
  <si>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</si>
  <si>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</si>
  <si>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</si>
  <si>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</si>
  <si>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</si>
  <si>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</si>
  <si>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</si>
  <si>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</si>
  <si>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</si>
  <si>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</si>
  <si>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</si>
  <si>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</si>
  <si>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</si>
  <si>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</si>
  <si>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</si>
  <si>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</si>
  <si>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</si>
  <si>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</si>
  <si>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</si>
  <si>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</si>
  <si>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</si>
  <si>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</si>
  <si>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</si>
  <si>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</si>
  <si>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</si>
  <si>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</si>
  <si>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</si>
  <si>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</si>
  <si>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</si>
  <si>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</si>
  <si>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</si>
  <si>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</si>
  <si>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</si>
  <si>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</si>
  <si>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</si>
  <si>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</si>
  <si>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</si>
  <si>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</si>
  <si>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</si>
  <si>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</si>
  <si>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</si>
  <si>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</si>
  <si>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</si>
  <si>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</si>
  <si>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</si>
  <si>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</si>
  <si>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</si>
  <si>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</si>
  <si>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</si>
  <si>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</si>
  <si>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</si>
  <si>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</si>
  <si>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</si>
  <si>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</si>
  <si>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</si>
  <si>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</si>
  <si>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</si>
  <si>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</si>
  <si>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</si>
  <si>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</si>
  <si>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</si>
  <si>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</si>
  <si>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</si>
  <si>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</si>
  <si>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</si>
  <si>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</si>
  <si>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</si>
  <si>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</si>
  <si>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</si>
  <si>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</si>
  <si>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</si>
  <si>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</si>
  <si>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</si>
  <si>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</si>
  <si>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</si>
  <si>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</si>
  <si>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</si>
  <si>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</si>
  <si>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</si>
  <si>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</si>
  <si>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</si>
  <si>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</si>
  <si>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</si>
  <si>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</si>
  <si>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</si>
  <si>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</si>
  <si>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</si>
  <si>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</si>
  <si>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</si>
  <si>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</si>
  <si>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</si>
  <si>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</si>
  <si>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</si>
  <si>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</si>
  <si>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</si>
  <si>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</si>
  <si>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</si>
  <si>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</si>
  <si>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</si>
  <si>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</si>
  <si>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</si>
  <si>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</si>
  <si>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</si>
  <si>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</si>
  <si>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</si>
  <si>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</si>
  <si>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</si>
  <si>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</si>
  <si>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</si>
  <si>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</si>
  <si>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</si>
  <si>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</si>
  <si>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</si>
  <si>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</si>
  <si>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</si>
  <si>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</si>
  <si>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</si>
  <si>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</si>
  <si>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</si>
  <si>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</si>
  <si>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</si>
  <si>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</si>
  <si>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</si>
  <si>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</si>
  <si>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</si>
  <si>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</si>
  <si>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</si>
  <si>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</si>
  <si>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</si>
  <si>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</si>
  <si>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</si>
  <si>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</si>
  <si>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</si>
  <si>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</si>
  <si>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</si>
  <si>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</si>
  <si>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</si>
  <si>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</si>
  <si>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</si>
  <si>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</si>
  <si>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</si>
  <si>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</si>
  <si>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</si>
  <si>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</si>
  <si>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</si>
  <si>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</si>
  <si>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</si>
  <si>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</si>
  <si>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</si>
  <si>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</si>
  <si>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</si>
  <si>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</si>
  <si>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</si>
  <si>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</si>
  <si>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</si>
  <si>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</si>
  <si>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</si>
  <si>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</si>
  <si>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</si>
  <si>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</si>
  <si>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</si>
  <si>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</si>
  <si>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</si>
  <si>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</si>
  <si>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</si>
  <si>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</si>
  <si>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</si>
  <si>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</si>
  <si>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</si>
  <si>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</si>
  <si>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</si>
  <si>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</si>
  <si>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</si>
  <si>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</si>
  <si>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</si>
  <si>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</si>
  <si>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</si>
  <si>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</si>
  <si>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</si>
  <si>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</si>
  <si>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</si>
  <si>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</si>
  <si>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</si>
  <si>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</si>
  <si>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</si>
  <si>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</si>
  <si>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</si>
  <si>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</si>
  <si>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</si>
  <si>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</si>
  <si>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</si>
  <si>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</si>
  <si>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</si>
  <si>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</si>
  <si>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</si>
  <si>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</si>
  <si>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</si>
  <si>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</si>
  <si>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</si>
  <si>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</si>
  <si>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</si>
  <si>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</si>
  <si>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</si>
  <si>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</si>
  <si>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</si>
  <si>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</si>
  <si>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</si>
  <si>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</si>
  <si>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</si>
  <si>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</si>
  <si>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</si>
  <si>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</si>
  <si>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</si>
  <si>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</si>
  <si>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</si>
  <si>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</si>
  <si>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</si>
  <si>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</si>
  <si>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</si>
  <si>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</si>
  <si>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</si>
  <si>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</si>
  <si>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</si>
  <si>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</si>
  <si>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</si>
  <si>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</si>
  <si>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</si>
  <si>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</si>
  <si>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</si>
  <si>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</si>
  <si>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</si>
  <si>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</si>
  <si>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</si>
  <si>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</si>
  <si>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</si>
  <si>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</si>
  <si>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</si>
  <si>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</si>
  <si>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</si>
  <si>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</si>
  <si>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</si>
  <si>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</si>
  <si>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</si>
  <si>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</si>
  <si>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</si>
  <si>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</si>
  <si>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</si>
  <si>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</si>
  <si>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</si>
  <si>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</si>
  <si>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</si>
  <si>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</si>
  <si>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</si>
  <si>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</si>
  <si>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</si>
  <si>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</si>
  <si>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</si>
  <si>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</si>
  <si>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</si>
  <si>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</si>
  <si>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</si>
  <si>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</si>
  <si>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</si>
  <si>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</si>
  <si>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</si>
  <si>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</si>
  <si>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</si>
  <si>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</si>
  <si>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</si>
  <si>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</si>
  <si>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</si>
  <si>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</si>
  <si>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</si>
  <si>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</si>
  <si>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</si>
  <si>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</si>
  <si>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</si>
  <si>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</si>
  <si>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</si>
  <si>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</si>
  <si>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</si>
  <si>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</si>
  <si>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</si>
  <si>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</si>
  <si>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</si>
  <si>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</si>
  <si>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</si>
  <si>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</si>
  <si>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</si>
  <si>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</si>
  <si>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18002</t>
  </si>
  <si>
    <t>18010</t>
  </si>
  <si>
    <t>18012</t>
  </si>
  <si>
    <t>18014</t>
  </si>
  <si>
    <t>18016</t>
  </si>
  <si>
    <t>18018</t>
  </si>
  <si>
    <t>18020</t>
  </si>
  <si>
    <t>18030</t>
  </si>
  <si>
    <t>18032</t>
  </si>
  <si>
    <t>18034</t>
  </si>
  <si>
    <t>18036</t>
  </si>
  <si>
    <t>18038</t>
  </si>
  <si>
    <t>18040</t>
  </si>
  <si>
    <t>18042</t>
  </si>
  <si>
    <t>18044</t>
  </si>
  <si>
    <t>18046</t>
  </si>
  <si>
    <t>18050</t>
  </si>
  <si>
    <t>18052</t>
  </si>
  <si>
    <t>18054</t>
  </si>
  <si>
    <t>18056</t>
  </si>
  <si>
    <t>18058</t>
  </si>
  <si>
    <t>18060</t>
  </si>
  <si>
    <t>18062</t>
  </si>
  <si>
    <t>18064</t>
  </si>
  <si>
    <t>18066</t>
  </si>
  <si>
    <t>18068</t>
  </si>
  <si>
    <t>18070</t>
  </si>
  <si>
    <t>18072</t>
  </si>
  <si>
    <t>18074</t>
  </si>
  <si>
    <t>18076</t>
  </si>
  <si>
    <t>18078</t>
  </si>
  <si>
    <t>18080</t>
  </si>
  <si>
    <t>18084</t>
  </si>
  <si>
    <t>18086</t>
  </si>
  <si>
    <t>18088</t>
  </si>
  <si>
    <t>18092</t>
  </si>
  <si>
    <t>18098</t>
  </si>
  <si>
    <t>18102</t>
  </si>
  <si>
    <t>18104</t>
  </si>
  <si>
    <t>18106</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</si>
  <si>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</si>
  <si>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</si>
  <si>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</si>
  <si>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</si>
  <si>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</si>
  <si>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</si>
  <si>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</si>
  <si>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</si>
  <si>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</si>
  <si>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</si>
  <si>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</si>
  <si>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</si>
  <si>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</si>
  <si>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</si>
  <si>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</si>
  <si>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</si>
  <si>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</si>
  <si>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</si>
  <si>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</si>
  <si>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</si>
  <si>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</si>
  <si>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</si>
  <si>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</si>
  <si>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</si>
  <si>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</si>
  <si>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</si>
  <si>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</si>
  <si>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</si>
  <si>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</si>
  <si>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</si>
  <si>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</si>
  <si>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</si>
  <si>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</si>
  <si>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</si>
  <si>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</si>
  <si>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</si>
  <si>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</si>
  <si>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</si>
  <si>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</si>
  <si>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</si>
  <si>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</si>
  <si>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</si>
  <si>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</si>
  <si>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</si>
  <si>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</si>
  <si>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</si>
  <si>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</si>
  <si>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</si>
  <si>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</si>
  <si>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</si>
  <si>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</si>
  <si>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</si>
  <si>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</si>
  <si>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</si>
  <si>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</si>
  <si>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</si>
  <si>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</si>
  <si>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</si>
  <si>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</si>
  <si>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</si>
  <si>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</si>
  <si>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</si>
  <si>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</si>
  <si>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</si>
  <si>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</si>
  <si>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</si>
  <si>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</si>
  <si>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</si>
  <si>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</si>
  <si>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</si>
  <si>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</si>
  <si>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</si>
  <si>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</si>
  <si>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</si>
  <si>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</si>
  <si>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</si>
  <si>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</si>
  <si>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</si>
  <si>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</si>
  <si>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</si>
  <si>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</si>
  <si>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</si>
  <si>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</si>
  <si>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</si>
  <si>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</si>
  <si>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</si>
  <si>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</si>
  <si>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</si>
  <si>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</si>
  <si>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</si>
  <si>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</si>
  <si>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</si>
  <si>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</si>
  <si>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</si>
  <si>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</si>
  <si>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</si>
  <si>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</si>
  <si>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</si>
  <si>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</si>
  <si>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</si>
  <si>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</si>
  <si>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</si>
  <si>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</si>
  <si>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</si>
  <si>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</si>
  <si>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</si>
  <si>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</si>
  <si>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</si>
  <si>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</si>
  <si>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</si>
  <si>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</si>
  <si>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</si>
  <si>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</si>
  <si>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</si>
  <si>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</si>
  <si>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</si>
  <si>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</si>
  <si>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</si>
  <si>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</si>
  <si>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</si>
  <si>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</si>
  <si>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</si>
  <si>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</si>
  <si>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</si>
  <si>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</si>
  <si>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</si>
  <si>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</si>
  <si>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</si>
  <si>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</si>
  <si>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</si>
  <si>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</si>
  <si>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</si>
  <si>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</si>
  <si>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</si>
  <si>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</si>
  <si>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</si>
  <si>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</si>
  <si>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</si>
  <si>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</si>
  <si>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</si>
  <si>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</si>
  <si>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</si>
  <si>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</si>
  <si>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</si>
  <si>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</si>
  <si>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</si>
  <si>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</si>
  <si>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</si>
  <si>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</si>
  <si>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</si>
  <si>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</si>
  <si>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</si>
  <si>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</si>
  <si>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</si>
  <si>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</si>
  <si>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</si>
  <si>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</si>
  <si>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</si>
  <si>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</si>
  <si>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</si>
  <si>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</si>
  <si>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</si>
  <si>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</si>
  <si>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</si>
  <si>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</si>
  <si>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</si>
  <si>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</si>
  <si>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</si>
  <si>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</si>
  <si>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</si>
  <si>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</si>
  <si>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</si>
  <si>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</si>
  <si>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</si>
  <si>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</si>
  <si>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</si>
  <si>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</si>
  <si>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</si>
  <si>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</si>
  <si>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</si>
  <si>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</si>
  <si>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</si>
  <si>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</si>
  <si>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</si>
  <si>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</si>
  <si>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</si>
  <si>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</si>
  <si>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</si>
  <si>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</si>
  <si>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</si>
  <si>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</si>
  <si>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</si>
  <si>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</si>
  <si>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</si>
  <si>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</si>
  <si>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</si>
  <si>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</si>
  <si>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</si>
  <si>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</si>
  <si>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</si>
  <si>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</si>
  <si>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</si>
  <si>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</si>
  <si>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</si>
  <si>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</si>
  <si>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</si>
  <si>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</si>
  <si>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</si>
  <si>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</si>
  <si>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</si>
  <si>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</si>
  <si>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</si>
  <si>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</si>
  <si>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</si>
  <si>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</si>
  <si>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</si>
  <si>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</si>
  <si>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</si>
  <si>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</si>
  <si>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</si>
  <si>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</si>
  <si>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</si>
  <si>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</si>
  <si>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</si>
  <si>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</si>
  <si>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</si>
  <si>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</si>
  <si>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</si>
  <si>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</si>
  <si>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</si>
  <si>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</si>
  <si>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</si>
  <si>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</si>
  <si>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</si>
  <si>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</si>
  <si>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</si>
  <si>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</si>
  <si>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</si>
  <si>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</si>
  <si>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</si>
  <si>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</si>
  <si>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</si>
  <si>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</si>
  <si>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</si>
  <si>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</si>
  <si>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</si>
  <si>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</si>
  <si>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</si>
  <si>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</si>
  <si>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</si>
  <si>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</si>
  <si>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</si>
  <si>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</si>
  <si>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</si>
  <si>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</si>
  <si>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</si>
  <si>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</si>
  <si>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</si>
  <si>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</si>
  <si>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</si>
  <si>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</si>
  <si>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</si>
  <si>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</si>
  <si>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</si>
  <si>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</si>
  <si>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</si>
  <si>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</si>
  <si>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</si>
  <si>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</si>
  <si>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</si>
  <si>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</si>
  <si>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</si>
  <si>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</si>
  <si>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</si>
  <si>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</si>
  <si>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</si>
  <si>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</si>
  <si>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</si>
  <si>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</si>
  <si>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</si>
  <si>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</si>
  <si>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</si>
  <si>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</si>
  <si>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</si>
  <si>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</si>
  <si>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</si>
  <si>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</si>
  <si>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</si>
  <si>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</si>
  <si>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</si>
  <si>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</si>
  <si>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</si>
  <si>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</si>
  <si>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</si>
  <si>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</si>
  <si>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</si>
  <si>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</si>
  <si>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</si>
  <si>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</si>
  <si>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</si>
  <si>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</si>
  <si>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</si>
  <si>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</si>
  <si>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</si>
  <si>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</si>
  <si>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</si>
  <si>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</si>
  <si>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</si>
  <si>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</si>
  <si>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</si>
  <si>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19002</t>
  </si>
  <si>
    <t>19004</t>
  </si>
  <si>
    <t>19006</t>
  </si>
  <si>
    <t>19008</t>
  </si>
  <si>
    <t>19010</t>
  </si>
  <si>
    <t>19012</t>
  </si>
  <si>
    <t>19014</t>
  </si>
  <si>
    <t>19016</t>
  </si>
  <si>
    <t>19018</t>
  </si>
  <si>
    <t>19020</t>
  </si>
  <si>
    <t>19022</t>
  </si>
  <si>
    <t>19026</t>
  </si>
  <si>
    <t>19028</t>
  </si>
  <si>
    <t>19030</t>
  </si>
  <si>
    <t>19032</t>
  </si>
  <si>
    <t>19034</t>
  </si>
  <si>
    <t>19036</t>
  </si>
  <si>
    <t>19038</t>
  </si>
  <si>
    <t>19040</t>
  </si>
  <si>
    <t>19044</t>
  </si>
  <si>
    <t>19046</t>
  </si>
  <si>
    <t>19048</t>
  </si>
  <si>
    <t>19050</t>
  </si>
  <si>
    <t>19052</t>
  </si>
  <si>
    <t>19054</t>
  </si>
  <si>
    <t>19056</t>
  </si>
  <si>
    <t>19058</t>
  </si>
  <si>
    <t>19060</t>
  </si>
  <si>
    <t>19064</t>
  </si>
  <si>
    <t>19066</t>
  </si>
  <si>
    <t>19070</t>
  </si>
  <si>
    <t>19072</t>
  </si>
  <si>
    <t>19074</t>
  </si>
  <si>
    <t>19076</t>
  </si>
  <si>
    <t>19078</t>
  </si>
  <si>
    <t>19080</t>
  </si>
  <si>
    <t>19082</t>
  </si>
  <si>
    <t>19086</t>
  </si>
  <si>
    <t>19088</t>
  </si>
  <si>
    <t>19090</t>
  </si>
  <si>
    <t>19092</t>
  </si>
  <si>
    <t>19094</t>
  </si>
  <si>
    <t>19096</t>
  </si>
  <si>
    <t>19098</t>
  </si>
  <si>
    <t>19102</t>
  </si>
  <si>
    <t>19104</t>
  </si>
  <si>
    <t>19106</t>
  </si>
  <si>
    <t>19108</t>
  </si>
  <si>
    <t>19110</t>
  </si>
  <si>
    <t>19112</t>
  </si>
  <si>
    <t>19114</t>
  </si>
  <si>
    <t>19116</t>
  </si>
  <si>
    <t>19118</t>
  </si>
  <si>
    <t>19120</t>
  </si>
  <si>
    <t>19122</t>
  </si>
  <si>
    <t>19124</t>
  </si>
  <si>
    <t>19126</t>
  </si>
  <si>
    <t>19128</t>
  </si>
  <si>
    <t>19130</t>
  </si>
  <si>
    <t>19132</t>
  </si>
  <si>
    <t>19134</t>
  </si>
  <si>
    <t>19136</t>
  </si>
  <si>
    <t>19138</t>
  </si>
  <si>
    <t>19140</t>
  </si>
  <si>
    <t>19142</t>
  </si>
  <si>
    <t>19144</t>
  </si>
  <si>
    <t>19146</t>
  </si>
  <si>
    <t>19148</t>
  </si>
  <si>
    <t>19150</t>
  </si>
  <si>
    <t>19152</t>
  </si>
  <si>
    <t>19154</t>
  </si>
  <si>
    <t>19160</t>
  </si>
  <si>
    <t>19162</t>
  </si>
  <si>
    <t>19170</t>
  </si>
  <si>
    <t>19172</t>
  </si>
  <si>
    <t>19176</t>
  </si>
  <si>
    <t>19178</t>
  </si>
  <si>
    <t>19182</t>
  </si>
  <si>
    <t>19184</t>
  </si>
  <si>
    <t>19188</t>
  </si>
  <si>
    <t>19190</t>
  </si>
  <si>
    <t>19192</t>
  </si>
  <si>
    <t>19194</t>
  </si>
  <si>
    <t>19196</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</si>
  <si>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</si>
  <si>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</si>
  <si>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</si>
  <si>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</si>
  <si>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</si>
  <si>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</si>
  <si>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</si>
  <si>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</si>
  <si>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</si>
  <si>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</si>
  <si>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</si>
  <si>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</si>
  <si>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</si>
  <si>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</si>
  <si>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</si>
  <si>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</si>
  <si>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</si>
  <si>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</si>
  <si>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</si>
  <si>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</si>
  <si>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</si>
  <si>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</si>
  <si>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</si>
  <si>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</si>
  <si>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</si>
  <si>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</si>
  <si>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</si>
  <si>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</si>
  <si>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</si>
  <si>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</si>
  <si>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</si>
  <si>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</si>
  <si>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</si>
  <si>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</si>
  <si>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</si>
  <si>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</si>
  <si>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</si>
  <si>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</si>
  <si>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</si>
  <si>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</si>
  <si>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</si>
  <si>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</si>
  <si>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</si>
  <si>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</si>
  <si>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</si>
  <si>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</si>
  <si>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</si>
  <si>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</si>
  <si>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</si>
  <si>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</si>
  <si>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</si>
  <si>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</si>
  <si>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</si>
  <si>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</si>
  <si>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</si>
  <si>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</si>
  <si>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</si>
  <si>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</si>
  <si>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</si>
  <si>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</si>
  <si>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</si>
  <si>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</si>
  <si>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</si>
  <si>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</si>
  <si>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</si>
  <si>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</si>
  <si>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</si>
  <si>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</si>
  <si>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</si>
  <si>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</si>
  <si>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</si>
  <si>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</si>
  <si>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</si>
  <si>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</si>
  <si>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</si>
  <si>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</si>
  <si>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</si>
  <si>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</si>
  <si>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</si>
  <si>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</si>
  <si>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</si>
  <si>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</si>
  <si>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</si>
  <si>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</si>
  <si>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</si>
  <si>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</si>
  <si>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</si>
  <si>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</si>
  <si>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</si>
  <si>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</si>
  <si>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</si>
  <si>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</si>
  <si>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</si>
  <si>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</si>
  <si>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</si>
  <si>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</si>
  <si>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</si>
  <si>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</si>
  <si>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</si>
  <si>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</si>
  <si>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</si>
  <si>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</si>
  <si>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</si>
  <si>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</si>
  <si>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</si>
  <si>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</si>
  <si>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</si>
  <si>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</si>
  <si>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</si>
  <si>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</si>
  <si>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</si>
  <si>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</si>
  <si>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</si>
  <si>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</si>
  <si>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</si>
  <si>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</si>
  <si>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</si>
  <si>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</si>
  <si>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</si>
  <si>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</si>
  <si>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</si>
  <si>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</si>
  <si>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</si>
  <si>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</si>
  <si>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</si>
  <si>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</si>
  <si>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</si>
  <si>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</si>
  <si>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</si>
  <si>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</si>
  <si>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</si>
  <si>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</si>
  <si>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</si>
  <si>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</si>
  <si>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</si>
  <si>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</si>
  <si>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</si>
  <si>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</si>
  <si>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</si>
  <si>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</si>
  <si>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</si>
  <si>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</si>
  <si>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</si>
  <si>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</si>
  <si>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</si>
  <si>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</si>
  <si>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</si>
  <si>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</si>
  <si>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</si>
  <si>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</si>
  <si>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</si>
  <si>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</si>
  <si>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</si>
  <si>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</si>
  <si>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</si>
  <si>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</si>
  <si>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</si>
  <si>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</si>
  <si>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</si>
  <si>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</si>
  <si>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</si>
  <si>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</si>
  <si>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</si>
  <si>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</si>
  <si>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</si>
  <si>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</si>
  <si>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</si>
  <si>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</si>
  <si>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</si>
  <si>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</si>
  <si>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</si>
  <si>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</si>
  <si>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</si>
  <si>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</si>
  <si>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</si>
  <si>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</si>
  <si>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</si>
  <si>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</si>
  <si>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</si>
  <si>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</si>
  <si>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</si>
  <si>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</si>
  <si>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</si>
  <si>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</si>
  <si>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</si>
  <si>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</si>
  <si>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</si>
  <si>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</si>
  <si>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</si>
  <si>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</si>
  <si>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</si>
  <si>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</si>
  <si>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</si>
  <si>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</si>
  <si>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</si>
  <si>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</si>
  <si>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</si>
  <si>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</si>
  <si>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</si>
  <si>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</si>
  <si>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</si>
  <si>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</si>
  <si>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</si>
  <si>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</si>
  <si>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</si>
  <si>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</si>
  <si>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</si>
  <si>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</si>
  <si>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</si>
  <si>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</si>
  <si>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</si>
  <si>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</si>
  <si>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</si>
  <si>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</si>
  <si>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</si>
  <si>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</si>
  <si>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</si>
  <si>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</si>
  <si>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</si>
  <si>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</si>
  <si>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</si>
  <si>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</si>
  <si>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</si>
  <si>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</si>
  <si>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</si>
  <si>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</si>
  <si>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</si>
  <si>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</si>
  <si>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</si>
  <si>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</si>
  <si>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</si>
  <si>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</si>
  <si>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</si>
  <si>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</si>
  <si>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</si>
  <si>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</si>
  <si>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</si>
  <si>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</si>
  <si>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</si>
  <si>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</si>
  <si>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</si>
  <si>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</si>
  <si>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</si>
  <si>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</si>
  <si>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</si>
  <si>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</si>
  <si>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</si>
  <si>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</si>
  <si>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</si>
  <si>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</si>
  <si>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</si>
  <si>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</si>
  <si>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</si>
  <si>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</si>
  <si>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</si>
  <si>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</si>
  <si>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</si>
  <si>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</si>
  <si>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</si>
  <si>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</si>
  <si>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</si>
  <si>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</si>
  <si>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</si>
  <si>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</si>
  <si>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</si>
  <si>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</si>
  <si>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</si>
  <si>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</si>
  <si>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</si>
  <si>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</si>
  <si>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DC</t>
  </si>
  <si>
    <t>20002</t>
  </si>
  <si>
    <t>20004</t>
  </si>
  <si>
    <t>20006</t>
  </si>
  <si>
    <t>20008</t>
  </si>
  <si>
    <t>20010</t>
  </si>
  <si>
    <t>20012</t>
  </si>
  <si>
    <t>20016</t>
  </si>
  <si>
    <t>20018</t>
  </si>
  <si>
    <t>20020</t>
  </si>
  <si>
    <t>20022</t>
  </si>
  <si>
    <t>20024</t>
  </si>
  <si>
    <t>20026</t>
  </si>
  <si>
    <t>20030</t>
  </si>
  <si>
    <t>20032</t>
  </si>
  <si>
    <t>20036</t>
  </si>
  <si>
    <t>20038</t>
  </si>
  <si>
    <t>20040</t>
  </si>
  <si>
    <t>20042</t>
  </si>
  <si>
    <t>20044</t>
  </si>
  <si>
    <t>20046</t>
  </si>
  <si>
    <t>20050</t>
  </si>
  <si>
    <t>20052</t>
  </si>
  <si>
    <t>20056</t>
  </si>
  <si>
    <t>20058</t>
  </si>
  <si>
    <t>20060</t>
  </si>
  <si>
    <t>20062</t>
  </si>
  <si>
    <t>20064</t>
  </si>
  <si>
    <t>20066</t>
  </si>
  <si>
    <t>20068</t>
  </si>
  <si>
    <t>20070</t>
  </si>
  <si>
    <t>20074</t>
  </si>
  <si>
    <t>20076</t>
  </si>
  <si>
    <t>20078</t>
  </si>
  <si>
    <t>20080</t>
  </si>
  <si>
    <t>20082</t>
  </si>
  <si>
    <t>20088</t>
  </si>
  <si>
    <t>20090</t>
  </si>
  <si>
    <t>20098</t>
  </si>
  <si>
    <t>20102</t>
  </si>
  <si>
    <t>20104</t>
  </si>
  <si>
    <t>20106</t>
  </si>
  <si>
    <t>20108</t>
  </si>
  <si>
    <t>20110</t>
  </si>
  <si>
    <t>20112</t>
  </si>
  <si>
    <t>20116</t>
  </si>
  <si>
    <t>20118</t>
  </si>
  <si>
    <t>20120</t>
  </si>
  <si>
    <t>20122</t>
  </si>
  <si>
    <t>20124</t>
  </si>
  <si>
    <t>20128</t>
  </si>
  <si>
    <t>20130</t>
  </si>
  <si>
    <t>20132</t>
  </si>
  <si>
    <t>20134</t>
  </si>
  <si>
    <t>20136</t>
  </si>
  <si>
    <t>20138</t>
  </si>
  <si>
    <t>20140</t>
  </si>
  <si>
    <t>20142</t>
  </si>
  <si>
    <t>20144</t>
  </si>
  <si>
    <t>20146</t>
  </si>
  <si>
    <t>20148</t>
  </si>
  <si>
    <t>20152</t>
  </si>
  <si>
    <t>20156</t>
  </si>
  <si>
    <t>20158</t>
  </si>
  <si>
    <t>20160</t>
  </si>
  <si>
    <t>20164</t>
  </si>
  <si>
    <t>20166</t>
  </si>
  <si>
    <t>20168</t>
  </si>
  <si>
    <t>20170</t>
  </si>
  <si>
    <t>20172</t>
  </si>
  <si>
    <t>20176</t>
  </si>
  <si>
    <t>20178</t>
  </si>
  <si>
    <t>20180</t>
  </si>
  <si>
    <t>20182</t>
  </si>
  <si>
    <t>20184</t>
  </si>
  <si>
    <t>20186</t>
  </si>
  <si>
    <t>20188</t>
  </si>
  <si>
    <t>20190</t>
  </si>
  <si>
    <t>20192</t>
  </si>
  <si>
    <t>20194</t>
  </si>
  <si>
    <t>20196</t>
  </si>
  <si>
    <t>20198</t>
  </si>
  <si>
    <t>20202</t>
  </si>
  <si>
    <t>20204</t>
  </si>
  <si>
    <t>20206</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</si>
  <si>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</si>
  <si>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</si>
  <si>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</si>
  <si>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</si>
  <si>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</si>
  <si>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</si>
  <si>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</si>
  <si>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</si>
  <si>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</si>
  <si>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</si>
  <si>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</si>
  <si>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</si>
  <si>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</si>
  <si>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</si>
  <si>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</si>
  <si>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</si>
  <si>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</si>
  <si>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</si>
  <si>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</si>
  <si>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</si>
  <si>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</si>
  <si>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</si>
  <si>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</si>
  <si>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</si>
  <si>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</si>
  <si>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</si>
  <si>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</si>
  <si>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</si>
  <si>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</si>
  <si>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</si>
  <si>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</si>
  <si>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</si>
  <si>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</si>
  <si>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</si>
  <si>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</si>
  <si>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</si>
  <si>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</si>
  <si>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</si>
  <si>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</si>
  <si>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</si>
  <si>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</si>
  <si>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</si>
  <si>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</si>
  <si>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</si>
  <si>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</si>
  <si>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</si>
  <si>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</si>
  <si>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</si>
  <si>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</si>
  <si>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</si>
  <si>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</si>
  <si>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</si>
  <si>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</si>
  <si>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</si>
  <si>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</si>
  <si>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</si>
  <si>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</si>
  <si>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</si>
  <si>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</si>
  <si>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</si>
  <si>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</si>
  <si>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</si>
  <si>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</si>
  <si>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</si>
  <si>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</si>
  <si>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</si>
  <si>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</si>
  <si>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</si>
  <si>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</si>
  <si>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</si>
  <si>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</si>
  <si>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</si>
  <si>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</si>
  <si>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</si>
  <si>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</si>
  <si>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</si>
  <si>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</si>
  <si>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</si>
  <si>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</si>
  <si>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</si>
  <si>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</si>
  <si>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</si>
  <si>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</si>
  <si>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</si>
  <si>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</si>
  <si>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</si>
  <si>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</si>
  <si>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</si>
  <si>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</si>
  <si>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</si>
  <si>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</si>
  <si>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</si>
  <si>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</si>
  <si>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</si>
  <si>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</si>
  <si>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</si>
  <si>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</si>
  <si>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</si>
  <si>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</si>
  <si>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</si>
  <si>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</si>
  <si>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</si>
  <si>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</si>
  <si>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</si>
  <si>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</si>
  <si>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</si>
  <si>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</si>
  <si>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</si>
  <si>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</si>
  <si>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</si>
  <si>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</si>
  <si>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</si>
  <si>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</si>
  <si>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</si>
  <si>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</si>
  <si>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</si>
  <si>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</si>
  <si>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</si>
  <si>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</si>
  <si>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</si>
  <si>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</si>
  <si>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</si>
  <si>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</si>
  <si>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</si>
  <si>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</si>
  <si>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</si>
  <si>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</si>
  <si>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</si>
  <si>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</si>
  <si>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</si>
  <si>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</si>
  <si>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</si>
  <si>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</si>
  <si>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</si>
  <si>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</si>
  <si>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</si>
  <si>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</si>
  <si>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</si>
  <si>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</si>
  <si>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</si>
  <si>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</si>
  <si>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</si>
  <si>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</si>
  <si>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</si>
  <si>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</si>
  <si>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</si>
  <si>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</si>
  <si>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</si>
  <si>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</si>
  <si>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</si>
  <si>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</si>
  <si>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</si>
  <si>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</si>
  <si>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</si>
  <si>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</si>
  <si>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</si>
  <si>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</si>
  <si>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</si>
  <si>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</si>
  <si>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</si>
  <si>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</si>
  <si>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</si>
  <si>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</si>
  <si>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</si>
  <si>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</si>
  <si>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</si>
  <si>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</si>
  <si>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</si>
  <si>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</si>
  <si>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</si>
  <si>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</si>
  <si>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</si>
  <si>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</si>
  <si>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</si>
  <si>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</si>
  <si>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</si>
  <si>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</si>
  <si>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</si>
  <si>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</si>
  <si>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</si>
  <si>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</si>
  <si>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</si>
  <si>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</si>
  <si>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</si>
  <si>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</si>
  <si>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</si>
  <si>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</si>
  <si>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</si>
  <si>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</si>
  <si>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</si>
  <si>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</si>
  <si>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</si>
  <si>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</si>
  <si>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</si>
  <si>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</si>
  <si>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</si>
  <si>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</si>
  <si>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</si>
  <si>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</si>
  <si>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</si>
  <si>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</si>
  <si>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</si>
  <si>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</si>
  <si>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</si>
  <si>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</si>
  <si>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</si>
  <si>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</si>
  <si>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</si>
  <si>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</si>
  <si>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</si>
  <si>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</si>
  <si>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</si>
  <si>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</si>
  <si>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</si>
  <si>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</si>
  <si>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</si>
  <si>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</si>
  <si>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</si>
  <si>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</si>
  <si>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</si>
  <si>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</si>
  <si>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</si>
  <si>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</si>
  <si>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</si>
  <si>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</si>
  <si>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</si>
  <si>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</si>
  <si>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</si>
  <si>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</si>
  <si>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</si>
  <si>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</si>
  <si>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</si>
  <si>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</si>
  <si>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</si>
  <si>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</si>
  <si>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</si>
  <si>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</si>
  <si>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</si>
  <si>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</si>
  <si>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</si>
  <si>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</si>
  <si>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</si>
  <si>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</si>
  <si>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</si>
  <si>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</si>
  <si>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</si>
  <si>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</si>
  <si>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</si>
  <si>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</si>
  <si>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</si>
  <si>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</si>
  <si>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</si>
  <si>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</si>
  <si>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</si>
  <si>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</si>
  <si>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</si>
  <si>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</si>
  <si>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</si>
  <si>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</si>
  <si>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</si>
  <si>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</si>
  <si>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</si>
  <si>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</si>
  <si>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</si>
  <si>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</si>
  <si>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</si>
  <si>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</si>
  <si>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</si>
  <si>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</si>
  <si>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</si>
  <si>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</si>
  <si>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</si>
  <si>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</si>
  <si>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</si>
  <si>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</si>
  <si>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</si>
  <si>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</si>
  <si>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</si>
  <si>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</si>
  <si>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</si>
  <si>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</si>
  <si>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</si>
  <si>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</si>
  <si>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</si>
  <si>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</si>
  <si>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</si>
  <si>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</si>
  <si>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</si>
  <si>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</si>
  <si>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</si>
  <si>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</si>
  <si>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</si>
  <si>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</si>
  <si>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</si>
  <si>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</si>
  <si>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</si>
  <si>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</si>
  <si>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</si>
  <si>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</si>
  <si>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</si>
  <si>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</si>
  <si>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</si>
  <si>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</si>
  <si>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</si>
  <si>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</si>
  <si>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</si>
  <si>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</si>
  <si>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</si>
  <si>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</si>
  <si>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</si>
  <si>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</si>
  <si>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</si>
  <si>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</si>
  <si>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</si>
  <si>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</si>
  <si>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</si>
  <si>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</si>
  <si>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</si>
  <si>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</si>
  <si>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</si>
  <si>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</si>
  <si>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</si>
  <si>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</si>
  <si>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</si>
  <si>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</si>
  <si>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</si>
  <si>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</si>
  <si>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</si>
  <si>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</si>
  <si>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</si>
  <si>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</si>
  <si>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</si>
  <si>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</si>
  <si>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</si>
  <si>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</si>
  <si>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</si>
  <si>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</si>
  <si>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</si>
  <si>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</si>
  <si>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</si>
  <si>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</si>
  <si>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</si>
  <si>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</si>
  <si>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</si>
  <si>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</si>
  <si>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</si>
  <si>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</si>
  <si>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</si>
  <si>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</si>
  <si>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</si>
  <si>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</si>
  <si>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</si>
  <si>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</si>
  <si>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</si>
  <si>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</si>
  <si>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</si>
  <si>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</si>
  <si>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</si>
  <si>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</si>
  <si>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</si>
  <si>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</si>
  <si>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</si>
  <si>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</si>
  <si>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</si>
  <si>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</si>
  <si>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</si>
  <si>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</si>
  <si>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</si>
  <si>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</si>
  <si>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</si>
  <si>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</si>
  <si>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</si>
  <si>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</si>
  <si>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</si>
  <si>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</si>
  <si>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</si>
  <si>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</si>
  <si>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</si>
  <si>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</si>
  <si>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</si>
  <si>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</si>
  <si>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</si>
  <si>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</si>
  <si>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</si>
  <si>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</si>
  <si>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</si>
  <si>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</si>
  <si>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</si>
  <si>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</si>
  <si>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</si>
  <si>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</si>
  <si>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</si>
  <si>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</si>
  <si>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</si>
  <si>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</si>
  <si>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</si>
  <si>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</si>
  <si>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</si>
  <si>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</si>
  <si>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</si>
  <si>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</si>
  <si>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</si>
  <si>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</si>
  <si>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</si>
  <si>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</si>
  <si>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</si>
  <si>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</si>
  <si>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</si>
  <si>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</si>
  <si>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</si>
  <si>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</si>
  <si>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</si>
  <si>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</si>
  <si>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</si>
  <si>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</si>
  <si>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</si>
  <si>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</si>
  <si>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</si>
  <si>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</si>
  <si>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</si>
  <si>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</si>
  <si>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</si>
  <si>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21010</t>
  </si>
  <si>
    <t>21012</t>
  </si>
  <si>
    <t>21014</t>
  </si>
  <si>
    <t>21018</t>
  </si>
  <si>
    <t>21020</t>
  </si>
  <si>
    <t>21022</t>
  </si>
  <si>
    <t>21028</t>
  </si>
  <si>
    <t>21030</t>
  </si>
  <si>
    <t>21032</t>
  </si>
  <si>
    <t>21034</t>
  </si>
  <si>
    <t>21036</t>
  </si>
  <si>
    <t>21040</t>
  </si>
  <si>
    <t>21042</t>
  </si>
  <si>
    <t>21044</t>
  </si>
  <si>
    <t>21046</t>
  </si>
  <si>
    <t>21048</t>
  </si>
  <si>
    <t>21050</t>
  </si>
  <si>
    <t>21052</t>
  </si>
  <si>
    <t>21054</t>
  </si>
  <si>
    <t>21056</t>
  </si>
  <si>
    <t>21060</t>
  </si>
  <si>
    <t>21062</t>
  </si>
  <si>
    <t>21074</t>
  </si>
  <si>
    <t>21076</t>
  </si>
  <si>
    <t>21078</t>
  </si>
  <si>
    <t>21082</t>
  </si>
  <si>
    <t>21084</t>
  </si>
  <si>
    <t>21088</t>
  </si>
  <si>
    <t>21090</t>
  </si>
  <si>
    <t>21092</t>
  </si>
  <si>
    <t>21094</t>
  </si>
  <si>
    <t>21102</t>
  </si>
  <si>
    <t>21104</t>
  </si>
  <si>
    <t>21106</t>
  </si>
  <si>
    <t>21108</t>
  </si>
  <si>
    <t>21114</t>
  </si>
  <si>
    <t>21120</t>
  </si>
  <si>
    <t>21122</t>
  </si>
  <si>
    <t>21128</t>
  </si>
  <si>
    <t>21130</t>
  </si>
  <si>
    <t>21132</t>
  </si>
  <si>
    <t>21136</t>
  </si>
  <si>
    <t>21140</t>
  </si>
  <si>
    <t>21144</t>
  </si>
  <si>
    <t>21146</t>
  </si>
  <si>
    <t>21150</t>
  </si>
  <si>
    <t>21152</t>
  </si>
  <si>
    <t>21154</t>
  </si>
  <si>
    <t>21156</t>
  </si>
  <si>
    <t>21158</t>
  </si>
  <si>
    <t>21160</t>
  </si>
  <si>
    <t>21162</t>
  </si>
  <si>
    <t>21202</t>
  </si>
  <si>
    <t>21204</t>
  </si>
  <si>
    <t>21206</t>
  </si>
  <si>
    <t>21208</t>
  </si>
  <si>
    <t>21210</t>
  </si>
  <si>
    <t>21212</t>
  </si>
  <si>
    <t>21214</t>
  </si>
  <si>
    <t>21216</t>
  </si>
  <si>
    <t>21218</t>
  </si>
  <si>
    <t>21220</t>
  </si>
  <si>
    <t>21222</t>
  </si>
  <si>
    <t>21224</t>
  </si>
  <si>
    <t>21226</t>
  </si>
  <si>
    <t>21228</t>
  </si>
  <si>
    <t>21230</t>
  </si>
  <si>
    <t>21234</t>
  </si>
  <si>
    <t>21236</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</si>
  <si>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</si>
  <si>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</si>
  <si>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</si>
  <si>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</si>
  <si>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</si>
  <si>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</si>
  <si>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</si>
  <si>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</si>
  <si>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</si>
  <si>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</si>
  <si>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</si>
  <si>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</si>
  <si>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</si>
  <si>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</si>
  <si>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</si>
  <si>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</si>
  <si>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</si>
  <si>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</si>
  <si>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</si>
  <si>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</si>
  <si>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</si>
  <si>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</si>
  <si>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</si>
  <si>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</si>
  <si>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</si>
  <si>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</si>
  <si>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</si>
  <si>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</si>
  <si>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</si>
  <si>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</si>
  <si>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</si>
  <si>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</si>
  <si>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</si>
  <si>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</si>
  <si>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</si>
  <si>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</si>
  <si>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</si>
  <si>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</si>
  <si>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</si>
  <si>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</si>
  <si>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</si>
  <si>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</si>
  <si>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</si>
  <si>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</si>
  <si>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</si>
  <si>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</si>
  <si>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</si>
  <si>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</si>
  <si>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</si>
  <si>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</si>
  <si>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</si>
  <si>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</si>
  <si>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</si>
  <si>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</si>
  <si>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</si>
  <si>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</si>
  <si>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</si>
  <si>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</si>
  <si>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</si>
  <si>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</si>
  <si>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</si>
  <si>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</si>
  <si>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</si>
  <si>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</si>
  <si>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</si>
  <si>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</si>
  <si>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</si>
  <si>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</si>
  <si>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</si>
  <si>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</si>
  <si>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</si>
  <si>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</si>
  <si>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</si>
  <si>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</si>
  <si>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</si>
  <si>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</si>
  <si>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</si>
  <si>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</si>
  <si>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</si>
  <si>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</si>
  <si>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</si>
  <si>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</si>
  <si>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</si>
  <si>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</si>
  <si>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</si>
  <si>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</si>
  <si>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</si>
  <si>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</si>
  <si>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</si>
  <si>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</si>
  <si>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</si>
  <si>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</si>
  <si>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</si>
  <si>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</si>
  <si>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</si>
  <si>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</si>
  <si>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</si>
  <si>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</si>
  <si>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</si>
  <si>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</si>
  <si>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</si>
  <si>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</si>
  <si>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</si>
  <si>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</si>
  <si>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</si>
  <si>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</si>
  <si>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</si>
  <si>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</si>
  <si>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</si>
  <si>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</si>
  <si>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</si>
  <si>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</si>
  <si>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</si>
  <si>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</si>
  <si>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</si>
  <si>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</si>
  <si>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</si>
  <si>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</si>
  <si>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</si>
  <si>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</si>
  <si>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</si>
  <si>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</si>
  <si>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</si>
  <si>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</si>
  <si>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</si>
  <si>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</si>
  <si>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</si>
  <si>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</si>
  <si>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</si>
  <si>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</si>
  <si>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</si>
  <si>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</si>
  <si>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</si>
  <si>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</si>
  <si>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</si>
  <si>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</si>
  <si>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</si>
  <si>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</si>
  <si>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</si>
  <si>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</si>
  <si>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</si>
  <si>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</si>
  <si>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</si>
  <si>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</si>
  <si>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</si>
  <si>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</si>
  <si>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</si>
  <si>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</si>
  <si>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</si>
  <si>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</si>
  <si>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</si>
  <si>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</si>
  <si>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</si>
  <si>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</si>
  <si>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</si>
  <si>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</si>
  <si>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</si>
  <si>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</si>
  <si>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</si>
  <si>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</si>
  <si>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</si>
  <si>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</si>
  <si>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</si>
  <si>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</si>
  <si>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</si>
  <si>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</si>
  <si>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</si>
  <si>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</si>
  <si>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</si>
  <si>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</si>
  <si>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</si>
  <si>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</si>
  <si>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</si>
  <si>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</si>
  <si>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</si>
  <si>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</si>
  <si>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</si>
  <si>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</si>
  <si>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</si>
  <si>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</si>
  <si>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</si>
  <si>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</si>
  <si>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</si>
  <si>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</si>
  <si>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</si>
  <si>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</si>
  <si>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</si>
  <si>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</si>
  <si>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</si>
  <si>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</si>
  <si>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</si>
  <si>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</si>
  <si>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</si>
  <si>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</si>
  <si>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</si>
  <si>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</si>
  <si>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</si>
  <si>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</si>
  <si>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</si>
  <si>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</si>
  <si>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</si>
  <si>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</si>
  <si>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</si>
  <si>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</si>
  <si>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</si>
  <si>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</si>
  <si>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</si>
  <si>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</si>
  <si>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</si>
  <si>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</si>
  <si>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</si>
  <si>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</si>
  <si>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</si>
  <si>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</si>
  <si>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</si>
  <si>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</si>
  <si>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</si>
  <si>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</si>
  <si>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</si>
  <si>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</si>
  <si>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</si>
  <si>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</si>
  <si>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</si>
  <si>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</si>
  <si>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</si>
  <si>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</si>
  <si>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</si>
  <si>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</si>
  <si>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</si>
  <si>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</si>
  <si>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</si>
  <si>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</si>
  <si>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</si>
  <si>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</si>
  <si>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</si>
  <si>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</si>
  <si>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</si>
  <si>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</si>
  <si>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</si>
  <si>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</si>
  <si>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</si>
  <si>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</si>
  <si>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</si>
  <si>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</si>
  <si>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</si>
  <si>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</si>
  <si>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</si>
  <si>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</si>
  <si>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</si>
  <si>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</si>
  <si>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</si>
  <si>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</si>
  <si>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</si>
  <si>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</si>
  <si>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</si>
  <si>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</si>
  <si>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</si>
  <si>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22026</t>
  </si>
  <si>
    <t>22030</t>
  </si>
  <si>
    <t>22032</t>
  </si>
  <si>
    <t>22034</t>
  </si>
  <si>
    <t>22036</t>
  </si>
  <si>
    <t>22038</t>
  </si>
  <si>
    <t>22040</t>
  </si>
  <si>
    <t>22042</t>
  </si>
  <si>
    <t>22044</t>
  </si>
  <si>
    <t>22046</t>
  </si>
  <si>
    <t>22060</t>
  </si>
  <si>
    <t>22066</t>
  </si>
  <si>
    <t>22082</t>
  </si>
  <si>
    <t>22096</t>
  </si>
  <si>
    <t>22102</t>
  </si>
  <si>
    <t>22106</t>
  </si>
  <si>
    <t>22108</t>
  </si>
  <si>
    <t>22116</t>
  </si>
  <si>
    <t>22118</t>
  </si>
  <si>
    <t>22122</t>
  </si>
  <si>
    <t>22124</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</si>
  <si>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</si>
  <si>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</si>
  <si>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</si>
  <si>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</si>
  <si>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</si>
  <si>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</si>
  <si>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</si>
  <si>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</si>
  <si>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</si>
  <si>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</si>
  <si>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</si>
  <si>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</si>
  <si>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</si>
  <si>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</si>
  <si>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</si>
  <si>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</si>
  <si>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</si>
  <si>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</si>
  <si>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</si>
  <si>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</si>
  <si>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</si>
  <si>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</si>
  <si>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</si>
  <si>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</si>
  <si>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</si>
  <si>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</si>
  <si>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</si>
  <si>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</si>
  <si>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</si>
  <si>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</si>
  <si>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</si>
  <si>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</si>
  <si>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</si>
  <si>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</si>
  <si>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</si>
  <si>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</si>
  <si>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</si>
  <si>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</si>
  <si>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</si>
  <si>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</si>
  <si>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</si>
  <si>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</si>
  <si>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</si>
  <si>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</si>
  <si>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</si>
  <si>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</si>
  <si>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</si>
  <si>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</si>
  <si>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</si>
  <si>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</si>
  <si>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</si>
  <si>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</si>
  <si>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</si>
  <si>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</si>
  <si>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</si>
  <si>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</si>
  <si>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</si>
  <si>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</si>
  <si>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</si>
  <si>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</si>
  <si>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</si>
  <si>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</si>
  <si>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</si>
  <si>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</si>
  <si>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</si>
  <si>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</si>
  <si>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</si>
  <si>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</si>
  <si>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</si>
  <si>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</si>
  <si>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</si>
  <si>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</si>
  <si>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</si>
  <si>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</si>
  <si>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</si>
  <si>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</si>
  <si>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</si>
  <si>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</si>
  <si>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</si>
  <si>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</si>
  <si>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</si>
  <si>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</si>
  <si>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</si>
  <si>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</si>
  <si>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</si>
  <si>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</si>
  <si>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</si>
  <si>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</si>
  <si>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</si>
  <si>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</si>
  <si>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</si>
  <si>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</si>
  <si>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</si>
  <si>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</si>
  <si>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</si>
  <si>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</si>
  <si>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</si>
  <si>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</si>
  <si>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</si>
  <si>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</si>
  <si>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</si>
  <si>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</si>
  <si>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</si>
  <si>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</si>
  <si>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</si>
  <si>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</si>
  <si>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</si>
  <si>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</si>
  <si>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</si>
  <si>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</si>
  <si>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</si>
  <si>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</si>
  <si>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</si>
  <si>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</si>
  <si>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</si>
  <si>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</si>
  <si>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</si>
  <si>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</si>
  <si>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</si>
  <si>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</si>
  <si>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</si>
  <si>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</si>
  <si>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</si>
  <si>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</si>
  <si>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</si>
  <si>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</si>
  <si>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</si>
  <si>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</si>
  <si>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</si>
  <si>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</si>
  <si>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</si>
  <si>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</si>
  <si>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</si>
  <si>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</si>
  <si>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</si>
  <si>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</si>
  <si>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</si>
  <si>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</si>
  <si>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</si>
  <si>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</si>
  <si>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</si>
  <si>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</si>
  <si>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</si>
  <si>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</si>
  <si>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</si>
  <si>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</si>
  <si>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</si>
  <si>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</si>
  <si>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</si>
  <si>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</si>
  <si>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</si>
  <si>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</si>
  <si>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</si>
  <si>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</si>
  <si>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</si>
  <si>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</si>
  <si>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</si>
  <si>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</si>
  <si>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</si>
  <si>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</si>
  <si>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</si>
  <si>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</si>
  <si>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</si>
  <si>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</si>
  <si>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</si>
  <si>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</si>
  <si>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</si>
  <si>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</si>
  <si>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</si>
  <si>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</si>
  <si>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</si>
  <si>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</si>
  <si>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</si>
  <si>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</si>
  <si>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</si>
  <si>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</si>
  <si>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</si>
  <si>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</si>
  <si>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</si>
  <si>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</si>
  <si>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</si>
  <si>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</si>
  <si>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</si>
  <si>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</si>
  <si>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</si>
  <si>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</si>
  <si>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</si>
  <si>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</si>
  <si>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</si>
  <si>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</si>
  <si>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</si>
  <si>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</si>
  <si>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</si>
  <si>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</si>
  <si>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</si>
  <si>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</si>
  <si>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</si>
  <si>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</si>
  <si>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</si>
  <si>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</si>
  <si>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</si>
  <si>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</si>
  <si>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</si>
  <si>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</si>
  <si>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</si>
  <si>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</si>
  <si>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</si>
  <si>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</si>
  <si>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</si>
  <si>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</si>
  <si>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</si>
  <si>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</si>
  <si>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</si>
  <si>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</si>
  <si>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</si>
  <si>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</si>
  <si>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</si>
  <si>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</si>
  <si>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</si>
  <si>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</si>
  <si>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</si>
  <si>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</si>
  <si>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</si>
  <si>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</si>
  <si>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</si>
  <si>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</si>
  <si>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</si>
  <si>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</si>
  <si>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</si>
  <si>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</si>
  <si>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</si>
  <si>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</si>
  <si>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</si>
  <si>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</si>
  <si>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</si>
  <si>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</si>
  <si>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</si>
  <si>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</si>
  <si>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</si>
  <si>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</si>
  <si>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</si>
  <si>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</si>
  <si>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</si>
  <si>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</si>
  <si>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</si>
  <si>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</si>
  <si>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</si>
  <si>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</si>
  <si>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</si>
  <si>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</si>
  <si>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</si>
  <si>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</si>
  <si>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</si>
  <si>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</si>
  <si>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</si>
  <si>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</si>
  <si>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</si>
  <si>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</si>
  <si>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</si>
  <si>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</si>
  <si>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</si>
  <si>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</si>
  <si>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</si>
  <si>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</si>
  <si>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</si>
  <si>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</si>
  <si>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</si>
  <si>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</si>
  <si>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</si>
  <si>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</si>
  <si>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</si>
  <si>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</si>
  <si>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</si>
  <si>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</si>
  <si>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</si>
  <si>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</si>
  <si>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</si>
  <si>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</si>
  <si>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</si>
  <si>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</si>
  <si>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</si>
  <si>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</si>
  <si>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</si>
  <si>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</si>
  <si>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</si>
  <si>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</si>
  <si>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</si>
  <si>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</si>
  <si>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</si>
  <si>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</si>
  <si>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</si>
  <si>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</si>
  <si>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</si>
  <si>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</si>
  <si>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</si>
  <si>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</si>
  <si>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</si>
  <si>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</si>
  <si>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</si>
  <si>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</si>
  <si>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</si>
  <si>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</si>
  <si>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</si>
  <si>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</si>
  <si>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</si>
  <si>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</si>
  <si>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23002</t>
  </si>
  <si>
    <t>23004</t>
  </si>
  <si>
    <t>23014</t>
  </si>
  <si>
    <t>23018</t>
  </si>
  <si>
    <t>23022</t>
  </si>
  <si>
    <t>23024</t>
  </si>
  <si>
    <t>23030</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</si>
  <si>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</si>
  <si>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</si>
  <si>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</si>
  <si>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</si>
  <si>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</si>
  <si>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</si>
  <si>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</si>
  <si>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</si>
  <si>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</si>
  <si>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</si>
  <si>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</si>
  <si>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</si>
  <si>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</si>
  <si>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</si>
  <si>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</si>
  <si>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</si>
  <si>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</si>
  <si>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</si>
  <si>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</si>
  <si>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</si>
  <si>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</si>
  <si>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</si>
  <si>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</si>
  <si>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</si>
  <si>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</si>
  <si>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</si>
  <si>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</si>
  <si>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</si>
  <si>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</si>
  <si>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</si>
  <si>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</si>
  <si>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</si>
  <si>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</si>
  <si>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</si>
  <si>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</si>
  <si>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</si>
  <si>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</si>
  <si>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</si>
  <si>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</si>
  <si>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</si>
  <si>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</si>
  <si>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</si>
  <si>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</si>
  <si>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</si>
  <si>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</si>
  <si>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</si>
  <si>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</si>
  <si>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</si>
  <si>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</si>
  <si>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</si>
  <si>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</si>
  <si>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</si>
  <si>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</si>
  <si>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</si>
  <si>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</si>
  <si>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</si>
  <si>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</si>
  <si>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</si>
  <si>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</si>
  <si>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</si>
  <si>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</si>
  <si>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</si>
  <si>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</si>
  <si>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</si>
  <si>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</si>
  <si>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</si>
  <si>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</si>
  <si>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</si>
  <si>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</si>
  <si>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</si>
  <si>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</si>
  <si>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</si>
  <si>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</si>
  <si>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</si>
  <si>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</si>
  <si>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</si>
  <si>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</si>
  <si>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</si>
  <si>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</si>
  <si>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</si>
  <si>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</si>
  <si>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</si>
  <si>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</si>
  <si>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</si>
  <si>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</si>
  <si>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</si>
  <si>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</si>
  <si>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</si>
  <si>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</si>
  <si>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</si>
  <si>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</si>
  <si>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</si>
  <si>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</si>
  <si>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</si>
  <si>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</si>
  <si>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</si>
  <si>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</si>
  <si>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</si>
  <si>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</si>
  <si>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</si>
  <si>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</si>
  <si>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</si>
  <si>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</si>
  <si>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</si>
  <si>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</si>
  <si>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</si>
  <si>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</si>
  <si>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</si>
  <si>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</si>
  <si>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</si>
  <si>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</si>
  <si>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</si>
  <si>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</si>
  <si>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</si>
  <si>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</si>
  <si>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</si>
  <si>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</si>
  <si>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</si>
  <si>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</si>
  <si>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</si>
  <si>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</si>
  <si>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</si>
  <si>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</si>
  <si>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</si>
  <si>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</si>
  <si>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</si>
  <si>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</si>
  <si>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</si>
  <si>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</si>
  <si>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</si>
  <si>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</si>
  <si>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</si>
  <si>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</si>
  <si>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</si>
  <si>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</si>
  <si>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</si>
  <si>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</si>
  <si>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</si>
  <si>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</si>
  <si>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</si>
  <si>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</si>
  <si>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</si>
  <si>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</si>
  <si>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</si>
  <si>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</si>
  <si>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</si>
  <si>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</si>
  <si>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</si>
  <si>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</si>
  <si>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</si>
  <si>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</si>
  <si>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</si>
  <si>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</si>
  <si>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</si>
  <si>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</si>
  <si>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</si>
  <si>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</si>
  <si>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</si>
  <si>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</si>
  <si>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</si>
  <si>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</si>
  <si>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</si>
  <si>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</si>
  <si>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</si>
  <si>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</si>
  <si>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</si>
  <si>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</si>
  <si>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</si>
  <si>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</si>
  <si>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</si>
  <si>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</si>
  <si>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</si>
  <si>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</si>
  <si>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</si>
  <si>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</si>
  <si>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</si>
  <si>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</si>
  <si>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</si>
  <si>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</si>
  <si>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</si>
  <si>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</si>
  <si>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</si>
  <si>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</si>
  <si>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</si>
  <si>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</si>
  <si>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</si>
  <si>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</si>
  <si>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</si>
  <si>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</si>
  <si>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</si>
  <si>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</si>
  <si>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</si>
  <si>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</si>
  <si>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</si>
  <si>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</si>
  <si>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</si>
  <si>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</si>
  <si>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</si>
  <si>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</si>
  <si>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</si>
  <si>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</si>
  <si>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</si>
  <si>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</si>
  <si>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</si>
  <si>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</si>
  <si>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</si>
  <si>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</si>
  <si>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</si>
  <si>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</si>
  <si>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</si>
  <si>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</si>
  <si>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</si>
  <si>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</si>
  <si>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</si>
  <si>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</si>
  <si>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</si>
  <si>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</si>
  <si>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</si>
  <si>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</si>
  <si>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</si>
  <si>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</si>
  <si>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</si>
  <si>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</si>
  <si>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</si>
  <si>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</si>
  <si>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</si>
  <si>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</si>
  <si>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</si>
  <si>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</si>
  <si>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</si>
  <si>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</si>
  <si>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</si>
  <si>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</si>
  <si>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</si>
  <si>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</si>
  <si>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</si>
  <si>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</si>
  <si>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</si>
  <si>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</si>
  <si>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</si>
  <si>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</si>
  <si>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</si>
  <si>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</si>
  <si>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</si>
  <si>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</si>
  <si>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</si>
  <si>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</si>
  <si>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</si>
  <si>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</si>
  <si>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</si>
  <si>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</si>
  <si>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</si>
  <si>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</si>
  <si>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</si>
  <si>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</si>
  <si>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</si>
  <si>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</si>
  <si>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</si>
  <si>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</si>
  <si>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</si>
  <si>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</si>
  <si>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</si>
  <si>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</si>
  <si>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</si>
  <si>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</si>
  <si>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</si>
  <si>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</si>
  <si>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</si>
  <si>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</si>
  <si>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</si>
  <si>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</si>
  <si>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</si>
  <si>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</si>
  <si>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</si>
  <si>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</si>
  <si>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</si>
  <si>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</si>
  <si>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</si>
  <si>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</si>
  <si>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</si>
  <si>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</si>
  <si>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</si>
  <si>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</si>
  <si>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</si>
  <si>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</si>
  <si>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</si>
  <si>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</si>
  <si>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</si>
  <si>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</si>
  <si>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</si>
  <si>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</si>
  <si>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</si>
  <si>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</si>
  <si>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</si>
  <si>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</si>
  <si>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</si>
  <si>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</si>
  <si>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</si>
  <si>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</si>
  <si>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</si>
  <si>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</si>
  <si>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</si>
  <si>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</si>
  <si>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</si>
  <si>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</si>
  <si>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</si>
  <si>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</si>
  <si>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</si>
  <si>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</si>
  <si>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</si>
  <si>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</si>
  <si>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</si>
  <si>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</si>
  <si>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</si>
  <si>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</si>
  <si>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</si>
  <si>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</si>
  <si>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</si>
  <si>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</si>
  <si>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</si>
  <si>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</si>
  <si>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</si>
  <si>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</si>
  <si>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</si>
  <si>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</si>
  <si>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</si>
  <si>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</si>
  <si>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</si>
  <si>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</si>
  <si>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</si>
  <si>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</si>
  <si>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</si>
  <si>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</si>
  <si>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</si>
  <si>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</si>
  <si>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</si>
  <si>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</si>
  <si>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</si>
  <si>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</si>
  <si>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</si>
  <si>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</si>
  <si>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</si>
  <si>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</si>
  <si>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</si>
  <si>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</si>
  <si>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</si>
  <si>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</si>
  <si>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</si>
  <si>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</si>
  <si>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</si>
  <si>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</si>
  <si>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</si>
  <si>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</si>
  <si>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</si>
  <si>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</si>
  <si>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</si>
  <si>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</si>
  <si>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</si>
  <si>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</si>
  <si>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</si>
  <si>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</si>
  <si>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</si>
  <si>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</si>
  <si>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</si>
  <si>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</si>
  <si>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</si>
  <si>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</si>
  <si>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</si>
  <si>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</si>
  <si>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</si>
  <si>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</si>
  <si>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</si>
  <si>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</si>
  <si>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</si>
  <si>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</si>
  <si>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</si>
  <si>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</si>
  <si>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</si>
  <si>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</si>
  <si>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</si>
  <si>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</si>
  <si>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</si>
  <si>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</si>
  <si>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</si>
  <si>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</si>
  <si>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</si>
  <si>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</si>
  <si>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</si>
  <si>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</si>
  <si>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</si>
  <si>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</si>
  <si>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</si>
  <si>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</si>
  <si>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</si>
  <si>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</si>
  <si>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</si>
  <si>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</si>
  <si>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</si>
  <si>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</si>
  <si>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</si>
  <si>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</si>
  <si>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</si>
  <si>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</si>
  <si>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</si>
  <si>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</si>
  <si>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</si>
  <si>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</si>
  <si>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</si>
  <si>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</si>
  <si>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24002</t>
  </si>
  <si>
    <t>24004</t>
  </si>
  <si>
    <t>24006</t>
  </si>
  <si>
    <t>24007</t>
  </si>
  <si>
    <t>24008</t>
  </si>
  <si>
    <t>24010</t>
  </si>
  <si>
    <t>24012</t>
  </si>
  <si>
    <t>24014</t>
  </si>
  <si>
    <t>24016</t>
  </si>
  <si>
    <t>24018</t>
  </si>
  <si>
    <t>24020</t>
  </si>
  <si>
    <t>24022</t>
  </si>
  <si>
    <t>24024</t>
  </si>
  <si>
    <t>24026</t>
  </si>
  <si>
    <t>24028</t>
  </si>
  <si>
    <t>24030</t>
  </si>
  <si>
    <t>24032</t>
  </si>
  <si>
    <t>24034</t>
  </si>
  <si>
    <t>24036</t>
  </si>
  <si>
    <t>24038</t>
  </si>
  <si>
    <t>24040</t>
  </si>
  <si>
    <t>24042</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</si>
  <si>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</si>
  <si>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</si>
  <si>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</si>
  <si>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</si>
  <si>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</si>
  <si>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</si>
  <si>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</si>
  <si>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</si>
  <si>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</si>
  <si>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</si>
  <si>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</si>
  <si>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</si>
  <si>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</si>
  <si>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</si>
  <si>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</si>
  <si>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</si>
  <si>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</si>
  <si>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</si>
  <si>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</si>
  <si>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</si>
  <si>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</si>
  <si>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</si>
  <si>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</si>
  <si>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</si>
  <si>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</si>
  <si>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</si>
  <si>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</si>
  <si>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</si>
  <si>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</si>
  <si>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</si>
  <si>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</si>
  <si>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</si>
  <si>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</si>
  <si>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</si>
  <si>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</si>
  <si>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</si>
  <si>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</si>
  <si>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</si>
  <si>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</si>
  <si>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</si>
  <si>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</si>
  <si>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</si>
  <si>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</si>
  <si>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</si>
  <si>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</si>
  <si>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</si>
  <si>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</si>
  <si>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</si>
  <si>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</si>
  <si>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</si>
  <si>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</si>
  <si>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</si>
  <si>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</si>
  <si>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</si>
  <si>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</si>
  <si>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</si>
  <si>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</si>
  <si>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</si>
  <si>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</si>
  <si>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</si>
  <si>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</si>
  <si>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</si>
  <si>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</si>
  <si>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</si>
  <si>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</si>
  <si>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</si>
  <si>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</si>
  <si>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</si>
  <si>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</si>
  <si>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</si>
  <si>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</si>
  <si>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</si>
  <si>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</si>
  <si>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</si>
  <si>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</si>
  <si>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</si>
  <si>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</si>
  <si>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</si>
  <si>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</si>
  <si>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</si>
  <si>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</si>
  <si>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</si>
  <si>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</si>
  <si>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</si>
  <si>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</si>
  <si>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</si>
  <si>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</si>
  <si>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</si>
  <si>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</si>
  <si>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</si>
  <si>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</si>
  <si>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</si>
  <si>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</si>
  <si>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</si>
  <si>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</si>
  <si>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</si>
  <si>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</si>
  <si>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</si>
  <si>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</si>
  <si>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</si>
  <si>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</si>
  <si>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</si>
  <si>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</si>
  <si>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</si>
  <si>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</si>
  <si>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</si>
  <si>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</si>
  <si>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</si>
  <si>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</si>
  <si>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</si>
  <si>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</si>
  <si>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</si>
  <si>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</si>
  <si>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</si>
  <si>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</si>
  <si>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</si>
  <si>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</si>
  <si>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</si>
  <si>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</si>
  <si>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</si>
  <si>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</si>
  <si>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</si>
  <si>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</si>
  <si>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</si>
  <si>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</si>
  <si>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</si>
  <si>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</si>
  <si>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</si>
  <si>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</si>
  <si>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</si>
  <si>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</si>
  <si>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</si>
  <si>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</si>
  <si>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</si>
  <si>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</si>
  <si>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</si>
  <si>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</si>
  <si>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</si>
  <si>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</si>
  <si>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</si>
  <si>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</si>
  <si>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</si>
  <si>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</si>
  <si>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</si>
  <si>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</si>
  <si>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</si>
  <si>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</si>
  <si>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</si>
  <si>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</si>
  <si>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</si>
  <si>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</si>
  <si>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</si>
  <si>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</si>
  <si>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</si>
  <si>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</si>
  <si>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</si>
  <si>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</si>
  <si>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</si>
  <si>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</si>
  <si>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</si>
  <si>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</si>
  <si>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</si>
  <si>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</si>
  <si>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</si>
  <si>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</si>
  <si>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</si>
  <si>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</si>
  <si>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</si>
  <si>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</si>
  <si>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</si>
  <si>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</si>
  <si>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</si>
  <si>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</si>
  <si>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</si>
  <si>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</si>
  <si>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</si>
  <si>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</si>
  <si>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</si>
  <si>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</si>
  <si>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</si>
  <si>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</si>
  <si>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</si>
  <si>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</si>
  <si>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</si>
  <si>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</si>
  <si>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</si>
  <si>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</si>
  <si>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</si>
  <si>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</si>
  <si>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</si>
  <si>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</si>
  <si>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</si>
  <si>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</si>
  <si>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</si>
  <si>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</si>
  <si>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</si>
  <si>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</si>
  <si>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</si>
  <si>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</si>
  <si>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</si>
  <si>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</si>
  <si>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</si>
  <si>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</si>
  <si>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</si>
  <si>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</si>
  <si>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</si>
  <si>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</si>
  <si>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</si>
  <si>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</si>
  <si>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</si>
  <si>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</si>
  <si>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</si>
  <si>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</si>
  <si>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</si>
  <si>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</si>
  <si>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</si>
  <si>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</si>
  <si>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</si>
  <si>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</si>
  <si>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</si>
  <si>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</si>
  <si>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</si>
  <si>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</si>
  <si>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</si>
  <si>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</si>
  <si>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</si>
  <si>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</si>
  <si>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</si>
  <si>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</si>
  <si>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</si>
  <si>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</si>
  <si>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</si>
  <si>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</si>
  <si>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</si>
  <si>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</si>
  <si>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</si>
  <si>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</si>
  <si>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</si>
  <si>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</si>
  <si>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</si>
  <si>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</si>
  <si>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</si>
  <si>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</si>
  <si>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</si>
  <si>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</si>
  <si>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</si>
  <si>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</si>
  <si>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</si>
  <si>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</si>
  <si>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</si>
  <si>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</si>
  <si>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</si>
  <si>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</si>
  <si>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</si>
  <si>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</si>
  <si>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</si>
  <si>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</si>
  <si>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</si>
  <si>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</si>
  <si>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</si>
  <si>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</si>
  <si>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</si>
  <si>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</si>
  <si>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</si>
  <si>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</si>
  <si>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</si>
  <si>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</si>
  <si>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</si>
  <si>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</si>
  <si>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</si>
  <si>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</si>
  <si>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</si>
  <si>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</si>
  <si>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</si>
  <si>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</si>
  <si>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</si>
  <si>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</si>
  <si>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</si>
  <si>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</si>
  <si>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</si>
  <si>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</si>
  <si>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</si>
  <si>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</si>
  <si>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</si>
  <si>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</si>
  <si>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</si>
  <si>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</si>
  <si>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</si>
  <si>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</si>
  <si>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</si>
  <si>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</si>
  <si>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</si>
  <si>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</si>
  <si>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</si>
  <si>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</si>
  <si>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</si>
  <si>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</si>
  <si>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</si>
  <si>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</si>
  <si>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</si>
  <si>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</si>
  <si>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</si>
  <si>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</si>
  <si>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</si>
  <si>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</si>
  <si>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</si>
  <si>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</si>
  <si>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</si>
  <si>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</si>
  <si>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</si>
  <si>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</si>
  <si>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</si>
  <si>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</si>
  <si>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</si>
  <si>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</si>
  <si>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</si>
  <si>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</si>
  <si>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</si>
  <si>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</si>
  <si>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</si>
  <si>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</si>
  <si>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</si>
  <si>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</si>
  <si>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</si>
  <si>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</si>
  <si>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</si>
  <si>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</si>
  <si>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</si>
  <si>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</si>
  <si>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</si>
  <si>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</si>
  <si>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</si>
  <si>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</si>
  <si>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</si>
  <si>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</si>
  <si>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</si>
  <si>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</si>
  <si>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</si>
  <si>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</si>
  <si>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</si>
  <si>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</si>
  <si>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</si>
  <si>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</si>
  <si>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</si>
  <si>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</si>
  <si>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</si>
  <si>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</si>
  <si>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</si>
  <si>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</si>
  <si>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</si>
  <si>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</si>
  <si>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</si>
  <si>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</si>
  <si>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</si>
  <si>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</si>
  <si>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</si>
  <si>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</si>
  <si>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</si>
  <si>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</si>
  <si>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</si>
  <si>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</si>
  <si>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</si>
  <si>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</si>
  <si>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</si>
  <si>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</si>
  <si>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</si>
  <si>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</si>
  <si>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</si>
  <si>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</si>
  <si>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</si>
  <si>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</si>
  <si>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</si>
  <si>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</si>
  <si>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</si>
  <si>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</si>
  <si>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</si>
  <si>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</si>
  <si>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</si>
  <si>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</si>
  <si>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</si>
  <si>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</si>
  <si>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</si>
  <si>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</si>
  <si>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</si>
  <si>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</si>
  <si>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</si>
  <si>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</si>
  <si>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</si>
  <si>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</si>
  <si>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</si>
  <si>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</si>
  <si>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</si>
  <si>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</si>
  <si>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</si>
  <si>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</si>
  <si>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</si>
  <si>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</si>
  <si>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</si>
  <si>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</si>
  <si>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</si>
  <si>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</si>
  <si>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</si>
  <si>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</si>
  <si>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</si>
  <si>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</si>
  <si>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</si>
  <si>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</si>
  <si>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</si>
  <si>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</si>
  <si>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</si>
  <si>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</si>
  <si>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</si>
  <si>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</si>
  <si>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</si>
  <si>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</si>
  <si>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</si>
  <si>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</si>
  <si>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</si>
  <si>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</si>
  <si>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</si>
  <si>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</si>
  <si>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</si>
  <si>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</si>
  <si>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</si>
  <si>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</si>
  <si>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</si>
  <si>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</si>
  <si>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</si>
  <si>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</si>
  <si>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</si>
  <si>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</si>
  <si>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</si>
  <si>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</si>
  <si>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</si>
  <si>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</si>
  <si>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25008</t>
  </si>
  <si>
    <t>25022</t>
  </si>
  <si>
    <t>25024</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</si>
  <si>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</si>
  <si>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</si>
  <si>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</si>
  <si>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</si>
  <si>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</si>
  <si>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</si>
  <si>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</si>
  <si>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</si>
  <si>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</si>
  <si>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</si>
  <si>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</si>
  <si>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</si>
  <si>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</si>
  <si>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</si>
  <si>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</si>
  <si>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</si>
  <si>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</si>
  <si>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</si>
  <si>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</si>
  <si>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</si>
  <si>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</si>
  <si>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</si>
  <si>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</si>
  <si>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</si>
  <si>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</si>
  <si>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</si>
  <si>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</si>
  <si>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</si>
  <si>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</si>
  <si>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</si>
  <si>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</si>
  <si>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</si>
  <si>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</si>
  <si>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</si>
  <si>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</si>
  <si>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</si>
  <si>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</si>
  <si>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</si>
  <si>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</si>
  <si>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</si>
  <si>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</si>
  <si>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</si>
  <si>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</si>
  <si>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</si>
  <si>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</si>
  <si>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</si>
  <si>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</si>
  <si>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</si>
  <si>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</si>
  <si>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</si>
  <si>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</si>
  <si>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</si>
  <si>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</si>
  <si>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</si>
  <si>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</si>
  <si>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</si>
  <si>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</si>
  <si>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</si>
  <si>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</si>
  <si>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</si>
  <si>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</si>
  <si>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</si>
  <si>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</si>
  <si>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</si>
  <si>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</si>
  <si>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</si>
  <si>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</si>
  <si>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</si>
  <si>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</si>
  <si>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</si>
  <si>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</si>
  <si>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</si>
  <si>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</si>
  <si>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</si>
  <si>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</si>
  <si>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</si>
  <si>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</si>
  <si>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</si>
  <si>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</si>
  <si>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</si>
  <si>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</si>
  <si>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</si>
  <si>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</si>
  <si>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</si>
  <si>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</si>
  <si>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</si>
  <si>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</si>
  <si>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</si>
  <si>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</si>
  <si>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</si>
  <si>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</si>
  <si>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</si>
  <si>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</si>
  <si>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</si>
  <si>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</si>
  <si>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</si>
  <si>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</si>
  <si>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</si>
  <si>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</si>
  <si>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</si>
  <si>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</si>
  <si>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</si>
  <si>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</si>
  <si>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</si>
  <si>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</si>
  <si>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</si>
  <si>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</si>
  <si>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</si>
  <si>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</si>
  <si>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</si>
  <si>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</si>
  <si>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</si>
  <si>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</si>
  <si>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</si>
  <si>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</si>
  <si>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</si>
  <si>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</si>
  <si>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</si>
  <si>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</si>
  <si>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</si>
  <si>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</si>
  <si>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</si>
  <si>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</si>
  <si>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</si>
  <si>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</si>
  <si>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</si>
  <si>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</si>
  <si>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</si>
  <si>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</si>
  <si>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</si>
  <si>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</si>
  <si>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</si>
  <si>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</si>
  <si>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</si>
  <si>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</si>
  <si>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</si>
  <si>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</si>
  <si>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</si>
  <si>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</si>
  <si>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</si>
  <si>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</si>
  <si>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</si>
  <si>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</si>
  <si>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</si>
  <si>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</si>
  <si>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</si>
  <si>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</si>
  <si>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</si>
  <si>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</si>
  <si>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</si>
  <si>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</si>
  <si>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</si>
  <si>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</si>
  <si>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</si>
  <si>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</si>
  <si>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</si>
  <si>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</si>
  <si>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</si>
  <si>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</si>
  <si>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</si>
  <si>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</si>
  <si>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</si>
  <si>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</si>
  <si>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</si>
  <si>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</si>
  <si>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</si>
  <si>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</si>
  <si>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</si>
  <si>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</si>
  <si>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</si>
  <si>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</si>
  <si>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</si>
  <si>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</si>
  <si>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</si>
  <si>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</si>
  <si>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</si>
  <si>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</si>
  <si>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</si>
  <si>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</si>
  <si>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</si>
  <si>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</si>
  <si>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</si>
  <si>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</si>
  <si>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</si>
  <si>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</si>
  <si>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</si>
  <si>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</si>
  <si>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</si>
  <si>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</si>
  <si>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</si>
  <si>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</si>
  <si>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</si>
  <si>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</si>
  <si>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</si>
  <si>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</si>
  <si>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</si>
  <si>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</si>
  <si>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</si>
  <si>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</si>
  <si>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</si>
  <si>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</si>
  <si>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</si>
  <si>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</si>
  <si>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</si>
  <si>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</si>
  <si>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</si>
  <si>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</si>
  <si>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</si>
  <si>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</si>
  <si>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</si>
  <si>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</si>
  <si>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</si>
  <si>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</si>
  <si>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</si>
  <si>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</si>
  <si>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</si>
  <si>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</si>
  <si>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</si>
  <si>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</si>
  <si>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</si>
  <si>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</si>
  <si>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</si>
  <si>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</si>
  <si>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</si>
  <si>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</si>
  <si>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</si>
  <si>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</si>
  <si>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</si>
  <si>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</si>
  <si>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</si>
  <si>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</si>
  <si>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</si>
  <si>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</si>
  <si>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</si>
  <si>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</si>
  <si>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</si>
  <si>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</si>
  <si>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</si>
  <si>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</si>
  <si>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</si>
  <si>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</si>
  <si>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</si>
  <si>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</si>
  <si>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</si>
  <si>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</si>
  <si>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</si>
  <si>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</si>
  <si>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</si>
  <si>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</si>
  <si>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</si>
  <si>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</si>
  <si>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</si>
  <si>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</si>
  <si>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</si>
  <si>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</si>
  <si>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</si>
  <si>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</si>
  <si>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</si>
  <si>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</si>
  <si>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</si>
  <si>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</si>
  <si>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</si>
  <si>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</si>
  <si>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</si>
  <si>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</si>
  <si>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</si>
  <si>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</si>
  <si>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</si>
  <si>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</si>
  <si>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</si>
  <si>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</si>
  <si>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</si>
  <si>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</si>
  <si>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</si>
  <si>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</si>
  <si>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</si>
  <si>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</si>
  <si>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</si>
  <si>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</si>
  <si>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</si>
  <si>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</si>
  <si>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</si>
  <si>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</si>
  <si>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</si>
  <si>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</si>
  <si>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</si>
  <si>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</si>
  <si>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</si>
  <si>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</si>
  <si>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</si>
  <si>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</si>
  <si>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</si>
  <si>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</si>
  <si>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</si>
  <si>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</si>
  <si>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</si>
  <si>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</si>
  <si>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</si>
  <si>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</si>
  <si>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</si>
  <si>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</si>
  <si>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</si>
  <si>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</si>
  <si>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</si>
  <si>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</si>
  <si>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</si>
  <si>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</si>
  <si>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</si>
  <si>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</si>
  <si>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</si>
  <si>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</si>
  <si>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</si>
  <si>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</si>
  <si>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</si>
  <si>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</si>
  <si>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</si>
  <si>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</si>
  <si>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</si>
  <si>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</si>
  <si>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</si>
  <si>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</si>
  <si>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</si>
  <si>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</si>
  <si>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</si>
  <si>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</si>
  <si>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</si>
  <si>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</si>
  <si>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</si>
  <si>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</si>
  <si>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</si>
  <si>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</si>
  <si>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</si>
  <si>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</si>
  <si>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</si>
  <si>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</si>
  <si>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</si>
  <si>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</si>
  <si>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</si>
  <si>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</si>
  <si>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</si>
  <si>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</si>
  <si>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</si>
  <si>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</si>
  <si>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</si>
  <si>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</si>
  <si>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</si>
  <si>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</si>
  <si>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</si>
  <si>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</si>
  <si>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</si>
  <si>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</si>
  <si>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</si>
  <si>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</si>
  <si>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</si>
  <si>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</si>
  <si>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</si>
  <si>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</si>
  <si>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</si>
  <si>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</si>
  <si>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</si>
  <si>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</si>
  <si>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</si>
  <si>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</si>
  <si>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</si>
  <si>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</si>
  <si>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</si>
  <si>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</si>
  <si>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</si>
  <si>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</si>
  <si>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</si>
  <si>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</si>
  <si>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</si>
  <si>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</si>
  <si>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</si>
  <si>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</si>
  <si>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</si>
  <si>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</si>
  <si>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</si>
  <si>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</si>
  <si>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</si>
  <si>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</si>
  <si>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</si>
  <si>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</si>
  <si>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</si>
  <si>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</si>
  <si>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</si>
  <si>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</si>
  <si>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</si>
  <si>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</si>
  <si>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</si>
  <si>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</si>
  <si>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</si>
  <si>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</si>
  <si>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</si>
  <si>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</si>
  <si>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</si>
  <si>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</si>
  <si>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</si>
  <si>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</si>
  <si>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</si>
  <si>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</si>
  <si>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</si>
  <si>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</si>
  <si>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</si>
  <si>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</si>
  <si>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</si>
  <si>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</si>
  <si>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</si>
  <si>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</si>
  <si>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</si>
  <si>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</si>
  <si>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</si>
  <si>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</si>
  <si>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</si>
  <si>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</si>
  <si>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</si>
  <si>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</si>
  <si>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</si>
  <si>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</si>
  <si>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</si>
  <si>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</si>
  <si>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</si>
  <si>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</si>
  <si>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</si>
  <si>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26030</t>
  </si>
  <si>
    <t>26032</t>
  </si>
  <si>
    <t>26034</t>
  </si>
  <si>
    <t>26036</t>
  </si>
  <si>
    <t>26038</t>
  </si>
  <si>
    <t>26040</t>
  </si>
  <si>
    <t>26050</t>
  </si>
  <si>
    <t>26056</t>
  </si>
  <si>
    <t>26058</t>
  </si>
  <si>
    <t>26060</t>
  </si>
  <si>
    <t>26062</t>
  </si>
  <si>
    <t>26070</t>
  </si>
  <si>
    <t>26074</t>
  </si>
  <si>
    <t>26102</t>
  </si>
  <si>
    <t>26104</t>
  </si>
  <si>
    <t>26106</t>
  </si>
  <si>
    <t>26120</t>
  </si>
  <si>
    <t>26134</t>
  </si>
  <si>
    <t>26136</t>
  </si>
  <si>
    <t>26138</t>
  </si>
  <si>
    <t>26142</t>
  </si>
  <si>
    <t>26146</t>
  </si>
  <si>
    <t>26148</t>
  </si>
  <si>
    <t>26150</t>
  </si>
  <si>
    <t>26152</t>
  </si>
  <si>
    <t>26160</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</si>
  <si>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</si>
  <si>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</si>
  <si>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</si>
  <si>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</si>
  <si>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</si>
  <si>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</si>
  <si>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</si>
  <si>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</si>
  <si>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</si>
  <si>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</si>
  <si>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</si>
  <si>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</si>
  <si>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</si>
  <si>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</si>
  <si>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</si>
  <si>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</si>
  <si>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</si>
  <si>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</si>
  <si>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</si>
  <si>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</si>
  <si>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</si>
  <si>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</si>
  <si>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</si>
  <si>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</si>
  <si>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</si>
  <si>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</si>
  <si>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</si>
  <si>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</si>
  <si>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</si>
  <si>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</si>
  <si>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</si>
  <si>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</si>
  <si>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</si>
  <si>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</si>
  <si>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</si>
  <si>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</si>
  <si>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</si>
  <si>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</si>
  <si>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</si>
  <si>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</si>
  <si>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</si>
  <si>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</si>
  <si>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</si>
  <si>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</si>
  <si>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</si>
  <si>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</si>
  <si>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</si>
  <si>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</si>
  <si>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</si>
  <si>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</si>
  <si>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</si>
  <si>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</si>
  <si>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</si>
  <si>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</si>
  <si>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</si>
  <si>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</si>
  <si>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</si>
  <si>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</si>
  <si>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</si>
  <si>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</si>
  <si>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</si>
  <si>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</si>
  <si>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</si>
  <si>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</si>
  <si>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</si>
  <si>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</si>
  <si>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</si>
  <si>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</si>
  <si>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</si>
  <si>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</si>
  <si>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</si>
  <si>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</si>
  <si>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</si>
  <si>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</si>
  <si>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</si>
  <si>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</si>
  <si>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</si>
  <si>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</si>
  <si>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</si>
  <si>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</si>
  <si>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</si>
  <si>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</si>
  <si>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</si>
  <si>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</si>
  <si>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</si>
  <si>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</si>
  <si>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</si>
  <si>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</si>
  <si>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</si>
  <si>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</si>
  <si>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</si>
  <si>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</si>
  <si>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</si>
  <si>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</si>
  <si>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</si>
  <si>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</si>
  <si>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</si>
  <si>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</si>
  <si>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</si>
  <si>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</si>
  <si>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</si>
  <si>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</si>
  <si>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</si>
  <si>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</si>
  <si>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</si>
  <si>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</si>
  <si>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</si>
  <si>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</si>
  <si>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</si>
  <si>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</si>
  <si>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</si>
  <si>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</si>
  <si>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</si>
  <si>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</si>
  <si>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</si>
  <si>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</si>
  <si>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</si>
  <si>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</si>
  <si>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</si>
  <si>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</si>
  <si>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</si>
  <si>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</si>
  <si>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</si>
  <si>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</si>
  <si>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</si>
  <si>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</si>
  <si>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</si>
  <si>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</si>
  <si>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</si>
  <si>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</si>
  <si>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</si>
  <si>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</si>
  <si>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</si>
  <si>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</si>
  <si>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</si>
  <si>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</si>
  <si>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</si>
  <si>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</si>
  <si>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</si>
  <si>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</si>
  <si>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</si>
  <si>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</si>
  <si>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</si>
  <si>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</si>
  <si>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</si>
  <si>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</si>
  <si>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</si>
  <si>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</si>
  <si>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</si>
  <si>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</si>
  <si>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</si>
  <si>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</si>
  <si>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</si>
  <si>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</si>
  <si>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</si>
  <si>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</si>
  <si>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</si>
  <si>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</si>
  <si>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</si>
  <si>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</si>
  <si>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</si>
  <si>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</si>
  <si>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</si>
  <si>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</si>
  <si>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</si>
  <si>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</si>
  <si>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</si>
  <si>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</si>
  <si>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</si>
  <si>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</si>
  <si>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</si>
  <si>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</si>
  <si>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</si>
  <si>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</si>
  <si>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</si>
  <si>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</si>
  <si>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</si>
  <si>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</si>
  <si>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</si>
  <si>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</si>
  <si>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</si>
  <si>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</si>
  <si>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</si>
  <si>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</si>
  <si>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</si>
  <si>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</si>
  <si>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</si>
  <si>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</si>
  <si>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</si>
  <si>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</si>
  <si>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</si>
  <si>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</si>
  <si>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</si>
  <si>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</si>
  <si>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</si>
  <si>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</si>
  <si>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</si>
  <si>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</si>
  <si>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</si>
  <si>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</si>
  <si>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</si>
  <si>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</si>
  <si>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</si>
  <si>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</si>
  <si>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</si>
  <si>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</si>
  <si>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</si>
  <si>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</si>
  <si>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</si>
  <si>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</si>
  <si>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</si>
  <si>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</si>
  <si>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</si>
  <si>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</si>
  <si>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</si>
  <si>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</si>
  <si>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</si>
  <si>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</si>
  <si>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</si>
  <si>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</si>
  <si>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</si>
  <si>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</si>
  <si>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</si>
  <si>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</si>
  <si>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</si>
  <si>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</si>
  <si>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</si>
  <si>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</si>
  <si>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</si>
  <si>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</si>
  <si>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</si>
  <si>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</si>
  <si>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</si>
  <si>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</si>
  <si>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</si>
  <si>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</si>
  <si>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</si>
  <si>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</si>
  <si>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</si>
  <si>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</si>
  <si>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</si>
  <si>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</si>
  <si>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</si>
  <si>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</si>
  <si>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</si>
  <si>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</si>
  <si>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</si>
  <si>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</si>
  <si>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</si>
  <si>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</si>
  <si>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</si>
  <si>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27010</t>
  </si>
  <si>
    <t>27012</t>
  </si>
  <si>
    <t>27014</t>
  </si>
  <si>
    <t>27016</t>
  </si>
  <si>
    <t>27018</t>
  </si>
  <si>
    <t>27020</t>
  </si>
  <si>
    <t>27022</t>
  </si>
  <si>
    <t>27024</t>
  </si>
  <si>
    <t>27028</t>
  </si>
  <si>
    <t>27030</t>
  </si>
  <si>
    <t>27040</t>
  </si>
  <si>
    <t>27042</t>
  </si>
  <si>
    <t>27046</t>
  </si>
  <si>
    <t>27048</t>
  </si>
  <si>
    <t>27050</t>
  </si>
  <si>
    <t>27052</t>
  </si>
  <si>
    <t>27054</t>
  </si>
  <si>
    <t>27094</t>
  </si>
  <si>
    <t>27098</t>
  </si>
  <si>
    <t>27102</t>
  </si>
  <si>
    <t>27104</t>
  </si>
  <si>
    <t>27106</t>
  </si>
  <si>
    <t>27108</t>
  </si>
  <si>
    <t>27110</t>
  </si>
  <si>
    <t>27114</t>
  </si>
  <si>
    <t>27116</t>
  </si>
  <si>
    <t>27120</t>
  </si>
  <si>
    <t>27130</t>
  </si>
  <si>
    <t>27150</t>
  </si>
  <si>
    <t>27152</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</si>
  <si>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</si>
  <si>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</si>
  <si>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</si>
  <si>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</si>
  <si>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</si>
  <si>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</si>
  <si>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</si>
  <si>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</si>
  <si>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</si>
  <si>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</si>
  <si>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</si>
  <si>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</si>
  <si>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</si>
  <si>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</si>
  <si>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</si>
  <si>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</si>
  <si>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</si>
  <si>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</si>
  <si>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</si>
  <si>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</si>
  <si>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</si>
  <si>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</si>
  <si>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</si>
  <si>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</si>
  <si>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</si>
  <si>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</si>
  <si>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</si>
  <si>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</si>
  <si>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</si>
  <si>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</si>
  <si>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</si>
  <si>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</si>
  <si>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</si>
  <si>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</si>
  <si>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</si>
  <si>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</si>
  <si>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</si>
  <si>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</si>
  <si>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</si>
  <si>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</si>
  <si>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</si>
  <si>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</si>
  <si>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</si>
  <si>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</si>
  <si>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</si>
  <si>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</si>
  <si>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</si>
  <si>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</si>
  <si>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</si>
  <si>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</si>
  <si>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</si>
  <si>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</si>
  <si>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</si>
  <si>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</si>
  <si>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</si>
  <si>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</si>
  <si>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</si>
  <si>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</si>
  <si>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</si>
  <si>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</si>
  <si>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</si>
  <si>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</si>
  <si>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</si>
  <si>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</si>
  <si>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</si>
  <si>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</si>
  <si>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</si>
  <si>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</si>
  <si>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</si>
  <si>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</si>
  <si>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</si>
  <si>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</si>
  <si>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</si>
  <si>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</si>
  <si>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</si>
  <si>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</si>
  <si>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</si>
  <si>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</si>
  <si>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</si>
  <si>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</si>
  <si>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</si>
  <si>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</si>
  <si>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</si>
  <si>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</si>
  <si>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</si>
  <si>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</si>
  <si>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</si>
  <si>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</si>
  <si>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</si>
  <si>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</si>
  <si>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</si>
  <si>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</si>
  <si>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</si>
  <si>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</si>
  <si>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</si>
  <si>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</si>
  <si>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</si>
  <si>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</si>
  <si>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</si>
  <si>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</si>
  <si>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</si>
  <si>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</si>
  <si>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</si>
  <si>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</si>
  <si>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</si>
  <si>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</si>
  <si>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</si>
  <si>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</si>
  <si>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</si>
  <si>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</si>
  <si>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</si>
  <si>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</si>
  <si>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</si>
  <si>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</si>
  <si>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</si>
  <si>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</si>
  <si>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</si>
  <si>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</si>
  <si>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</si>
  <si>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</si>
  <si>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</si>
  <si>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</si>
  <si>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</si>
  <si>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</si>
  <si>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</si>
  <si>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</si>
  <si>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</si>
  <si>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</si>
  <si>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</si>
  <si>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</si>
  <si>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</si>
  <si>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</si>
  <si>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</si>
  <si>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</si>
  <si>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</si>
  <si>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</si>
  <si>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</si>
  <si>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</si>
  <si>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</si>
  <si>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</si>
  <si>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</si>
  <si>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</si>
  <si>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</si>
  <si>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</si>
  <si>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</si>
  <si>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</si>
  <si>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</si>
  <si>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</si>
  <si>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</si>
  <si>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</si>
  <si>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</si>
  <si>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</si>
  <si>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</si>
  <si>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</si>
  <si>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</si>
  <si>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</si>
  <si>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</si>
  <si>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</si>
  <si>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</si>
  <si>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</si>
  <si>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</si>
  <si>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</si>
  <si>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</si>
  <si>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</si>
  <si>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</si>
  <si>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</si>
  <si>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</si>
  <si>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</si>
  <si>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</si>
  <si>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</si>
  <si>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</si>
  <si>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</si>
  <si>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</si>
  <si>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</si>
  <si>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</si>
  <si>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</si>
  <si>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</si>
  <si>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</si>
  <si>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</si>
  <si>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</si>
  <si>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</si>
  <si>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</si>
  <si>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</si>
  <si>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</si>
  <si>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</si>
  <si>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</si>
  <si>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</si>
  <si>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</si>
  <si>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</si>
  <si>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</si>
  <si>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</si>
  <si>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</si>
  <si>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</si>
  <si>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</si>
  <si>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</si>
  <si>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</si>
  <si>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</si>
  <si>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</si>
  <si>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</si>
  <si>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</si>
  <si>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</si>
  <si>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</si>
  <si>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</si>
  <si>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</si>
  <si>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</si>
  <si>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</si>
  <si>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</si>
  <si>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</si>
  <si>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</si>
  <si>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</si>
  <si>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</si>
  <si>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</si>
  <si>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</si>
  <si>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</si>
  <si>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</si>
  <si>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</si>
  <si>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</si>
  <si>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</si>
  <si>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</si>
  <si>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</si>
  <si>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</si>
  <si>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</si>
  <si>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</si>
  <si>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</si>
  <si>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</si>
  <si>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</si>
  <si>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</si>
  <si>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</si>
  <si>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</si>
  <si>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</si>
  <si>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</si>
  <si>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</si>
  <si>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</si>
  <si>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</si>
  <si>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</si>
  <si>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</si>
  <si>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</si>
  <si>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</si>
  <si>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</si>
  <si>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</si>
  <si>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</si>
  <si>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</si>
  <si>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</si>
  <si>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</si>
  <si>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</si>
  <si>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</si>
  <si>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</si>
  <si>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</si>
  <si>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</si>
  <si>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</si>
  <si>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</si>
  <si>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</si>
  <si>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</si>
  <si>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</si>
  <si>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</si>
  <si>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</si>
  <si>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</si>
  <si>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</si>
  <si>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</si>
  <si>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</si>
  <si>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</si>
  <si>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</si>
  <si>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</si>
  <si>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</si>
  <si>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</si>
  <si>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</si>
  <si>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</si>
  <si>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</si>
  <si>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</si>
  <si>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</si>
  <si>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</si>
  <si>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</si>
  <si>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</si>
  <si>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</si>
  <si>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</si>
  <si>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</si>
  <si>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</si>
  <si>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</si>
  <si>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</si>
  <si>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</si>
  <si>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</si>
  <si>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</si>
  <si>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</si>
  <si>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</si>
  <si>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</si>
  <si>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</si>
  <si>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</si>
  <si>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</si>
  <si>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</si>
  <si>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</si>
  <si>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</si>
  <si>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</si>
  <si>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</si>
  <si>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</si>
  <si>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</si>
  <si>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</si>
  <si>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</si>
  <si>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</si>
  <si>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</si>
  <si>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</si>
  <si>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</si>
  <si>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</si>
  <si>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</si>
  <si>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</si>
  <si>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</si>
  <si>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</si>
  <si>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</si>
  <si>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</si>
  <si>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</si>
  <si>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</si>
  <si>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</si>
  <si>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</si>
  <si>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</si>
  <si>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</si>
  <si>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</si>
  <si>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</si>
  <si>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</si>
  <si>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</si>
  <si>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</si>
  <si>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</si>
  <si>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</si>
  <si>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</si>
  <si>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</si>
  <si>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</si>
  <si>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</si>
  <si>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</si>
  <si>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</si>
  <si>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</si>
  <si>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</si>
  <si>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</si>
  <si>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</si>
  <si>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</si>
  <si>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</si>
  <si>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</si>
  <si>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</si>
  <si>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</si>
  <si>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</si>
  <si>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</si>
  <si>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</si>
  <si>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</si>
  <si>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</si>
  <si>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</si>
  <si>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</si>
  <si>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</si>
  <si>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</si>
  <si>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</si>
  <si>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</si>
  <si>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</si>
  <si>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</si>
  <si>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</si>
  <si>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</si>
  <si>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</si>
  <si>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</si>
  <si>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</si>
  <si>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</si>
  <si>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</si>
  <si>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</si>
  <si>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</si>
  <si>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</si>
  <si>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</si>
  <si>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</si>
  <si>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</si>
  <si>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</si>
  <si>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</si>
  <si>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</si>
  <si>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</si>
  <si>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</si>
  <si>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</si>
  <si>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</si>
  <si>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</si>
  <si>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</si>
  <si>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</si>
  <si>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</si>
  <si>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</si>
  <si>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</si>
  <si>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</si>
  <si>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</si>
  <si>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</si>
  <si>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</si>
  <si>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</si>
  <si>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</si>
  <si>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</si>
  <si>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</si>
  <si>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</si>
  <si>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</si>
  <si>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</si>
  <si>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</si>
  <si>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</si>
  <si>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</si>
  <si>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</si>
  <si>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</si>
  <si>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</si>
  <si>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</si>
  <si>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</si>
  <si>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</si>
  <si>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</si>
  <si>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</si>
  <si>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</si>
  <si>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</si>
  <si>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</si>
  <si>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</si>
  <si>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</si>
  <si>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</si>
  <si>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</si>
  <si>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</si>
  <si>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</si>
  <si>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</si>
  <si>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</si>
  <si>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</si>
  <si>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</si>
  <si>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</si>
  <si>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</si>
  <si>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</si>
  <si>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</si>
  <si>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</si>
  <si>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</si>
  <si>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</si>
  <si>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</si>
  <si>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</si>
  <si>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</si>
  <si>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</si>
  <si>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28002</t>
  </si>
  <si>
    <t>28006</t>
  </si>
  <si>
    <t>28010</t>
  </si>
  <si>
    <t>28012</t>
  </si>
  <si>
    <t>28016</t>
  </si>
  <si>
    <t>28018</t>
  </si>
  <si>
    <t>28020</t>
  </si>
  <si>
    <t>28024</t>
  </si>
  <si>
    <t>28026</t>
  </si>
  <si>
    <t>28032</t>
  </si>
  <si>
    <t>28034</t>
  </si>
  <si>
    <t>28036</t>
  </si>
  <si>
    <t>28038</t>
  </si>
  <si>
    <t>28040</t>
  </si>
  <si>
    <t>28042</t>
  </si>
  <si>
    <t>28052</t>
  </si>
  <si>
    <t>28054</t>
  </si>
  <si>
    <t>28056</t>
  </si>
  <si>
    <t>28070</t>
  </si>
  <si>
    <t>28072</t>
  </si>
  <si>
    <t>28074</t>
  </si>
  <si>
    <t>28076</t>
  </si>
  <si>
    <t>28078</t>
  </si>
  <si>
    <t>28080</t>
  </si>
  <si>
    <t>28082</t>
  </si>
  <si>
    <t>28086</t>
  </si>
  <si>
    <t>28088</t>
  </si>
  <si>
    <t>28090</t>
  </si>
  <si>
    <t>28092</t>
  </si>
  <si>
    <t>28098</t>
  </si>
  <si>
    <t>28102</t>
  </si>
  <si>
    <t>28104</t>
  </si>
  <si>
    <t>28106</t>
  </si>
  <si>
    <t>28108</t>
  </si>
  <si>
    <t>28110</t>
  </si>
  <si>
    <t>28112</t>
  </si>
  <si>
    <t>28114</t>
  </si>
  <si>
    <t>28120</t>
  </si>
  <si>
    <t>28124</t>
  </si>
  <si>
    <t>28126</t>
  </si>
  <si>
    <t>28128</t>
  </si>
  <si>
    <t>28130</t>
  </si>
  <si>
    <t>28134</t>
  </si>
  <si>
    <t>28136</t>
  </si>
  <si>
    <t>28138</t>
  </si>
  <si>
    <t>28144</t>
  </si>
  <si>
    <t>28146</t>
  </si>
  <si>
    <t>28150</t>
  </si>
  <si>
    <t>28152</t>
  </si>
  <si>
    <t>28160</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</si>
  <si>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</si>
  <si>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</si>
  <si>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</si>
  <si>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</si>
  <si>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</si>
  <si>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</si>
  <si>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</si>
  <si>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</si>
  <si>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</si>
  <si>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</si>
  <si>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</si>
  <si>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</si>
  <si>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</si>
  <si>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</si>
  <si>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</si>
  <si>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</si>
  <si>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</si>
  <si>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</si>
  <si>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</si>
  <si>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</si>
  <si>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</si>
  <si>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</si>
  <si>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</si>
  <si>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</si>
  <si>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</si>
  <si>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</si>
  <si>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</si>
  <si>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</si>
  <si>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</si>
  <si>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</si>
  <si>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</si>
  <si>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</si>
  <si>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</si>
  <si>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</si>
  <si>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</si>
  <si>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</si>
  <si>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</si>
  <si>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</si>
  <si>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</si>
  <si>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</si>
  <si>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</si>
  <si>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</si>
  <si>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</si>
  <si>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</si>
  <si>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</si>
  <si>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</si>
  <si>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</si>
  <si>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</si>
  <si>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</si>
  <si>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</si>
  <si>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</si>
  <si>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</si>
  <si>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</si>
  <si>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</si>
  <si>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</si>
  <si>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</si>
  <si>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</si>
  <si>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</si>
  <si>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</si>
  <si>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</si>
  <si>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</si>
  <si>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</si>
  <si>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</si>
  <si>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</si>
  <si>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</si>
  <si>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</si>
  <si>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</si>
  <si>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</si>
  <si>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</si>
  <si>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</si>
  <si>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</si>
  <si>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</si>
  <si>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</si>
  <si>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</si>
  <si>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</si>
  <si>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</si>
  <si>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</si>
  <si>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</si>
  <si>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</si>
  <si>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</si>
  <si>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</si>
  <si>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</si>
  <si>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</si>
  <si>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</si>
  <si>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</si>
  <si>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</si>
  <si>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</si>
  <si>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</si>
  <si>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</si>
  <si>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</si>
  <si>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</si>
  <si>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</si>
  <si>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</si>
  <si>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</si>
  <si>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</si>
  <si>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</si>
  <si>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</si>
  <si>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</si>
  <si>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</si>
  <si>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</si>
  <si>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</si>
  <si>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</si>
  <si>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</si>
  <si>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</si>
  <si>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</si>
  <si>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</si>
  <si>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</si>
  <si>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</si>
  <si>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</si>
  <si>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</si>
  <si>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</si>
  <si>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</si>
  <si>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</si>
  <si>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</si>
  <si>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</si>
  <si>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</si>
  <si>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</si>
  <si>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</si>
  <si>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</si>
  <si>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</si>
  <si>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</si>
  <si>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</si>
  <si>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</si>
  <si>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</si>
  <si>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</si>
  <si>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</si>
  <si>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</si>
  <si>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</si>
  <si>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</si>
  <si>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</si>
  <si>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</si>
  <si>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</si>
  <si>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</si>
  <si>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</si>
  <si>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</si>
  <si>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</si>
  <si>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</si>
  <si>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</si>
  <si>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</si>
  <si>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</si>
  <si>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</si>
  <si>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</si>
  <si>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</si>
  <si>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</si>
  <si>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</si>
  <si>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</si>
  <si>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</si>
  <si>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</si>
  <si>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</si>
  <si>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</si>
  <si>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</si>
  <si>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</si>
  <si>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</si>
  <si>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</si>
  <si>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</si>
  <si>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</si>
  <si>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</si>
  <si>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</si>
  <si>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</si>
  <si>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</si>
  <si>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</si>
  <si>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</si>
  <si>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</si>
  <si>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</si>
  <si>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</si>
  <si>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</si>
  <si>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</si>
  <si>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</si>
  <si>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</si>
  <si>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</si>
  <si>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</si>
  <si>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</si>
  <si>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</si>
  <si>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</si>
  <si>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</si>
  <si>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</si>
  <si>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</si>
  <si>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</si>
  <si>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</si>
  <si>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</si>
  <si>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</si>
  <si>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</si>
  <si>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</si>
  <si>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</si>
  <si>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</si>
  <si>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</si>
  <si>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</si>
  <si>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</si>
  <si>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</si>
  <si>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</si>
  <si>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</si>
  <si>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</si>
  <si>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</si>
  <si>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</si>
  <si>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</si>
  <si>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</si>
  <si>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</si>
  <si>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</si>
  <si>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</si>
  <si>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</si>
  <si>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</si>
  <si>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</si>
  <si>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</si>
  <si>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</si>
  <si>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</si>
  <si>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</si>
  <si>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</si>
  <si>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</si>
  <si>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</si>
  <si>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</si>
  <si>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</si>
  <si>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</si>
  <si>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</si>
  <si>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</si>
  <si>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</si>
  <si>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</si>
  <si>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</si>
  <si>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</si>
  <si>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</si>
  <si>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</si>
  <si>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</si>
  <si>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</si>
  <si>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</si>
  <si>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</si>
  <si>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</si>
  <si>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</si>
  <si>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</si>
  <si>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</si>
  <si>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</si>
  <si>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</si>
  <si>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</si>
  <si>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</si>
  <si>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</si>
  <si>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</si>
  <si>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</si>
  <si>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</si>
  <si>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</si>
  <si>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</si>
  <si>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</si>
  <si>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</si>
  <si>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</si>
  <si>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</si>
  <si>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</si>
  <si>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</si>
  <si>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</si>
  <si>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</si>
  <si>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</si>
  <si>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</si>
  <si>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</si>
  <si>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</si>
  <si>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</si>
  <si>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</si>
  <si>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</si>
  <si>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</si>
  <si>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</si>
  <si>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</si>
  <si>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</si>
  <si>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</si>
  <si>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</si>
  <si>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</si>
  <si>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</si>
  <si>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</si>
  <si>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</si>
  <si>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</si>
  <si>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</si>
  <si>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</si>
  <si>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</si>
  <si>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</si>
  <si>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</si>
  <si>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</si>
  <si>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</si>
  <si>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</si>
  <si>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</si>
  <si>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</si>
  <si>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</si>
  <si>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</si>
  <si>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</si>
  <si>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</si>
  <si>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</si>
  <si>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</si>
  <si>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</si>
  <si>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</si>
  <si>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</si>
  <si>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</si>
  <si>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</si>
  <si>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</si>
  <si>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</si>
  <si>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</si>
  <si>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</si>
  <si>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</si>
  <si>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</si>
  <si>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</si>
  <si>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</si>
  <si>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</si>
  <si>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</si>
  <si>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</si>
  <si>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</si>
  <si>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</si>
  <si>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</si>
  <si>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</si>
  <si>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</si>
  <si>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</si>
  <si>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</si>
  <si>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</si>
  <si>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</si>
  <si>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</si>
  <si>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</si>
  <si>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</si>
  <si>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</si>
  <si>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</si>
  <si>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</si>
  <si>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</si>
  <si>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</si>
  <si>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</si>
  <si>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</si>
  <si>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</si>
  <si>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</si>
  <si>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</si>
  <si>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</si>
  <si>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</si>
  <si>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</si>
  <si>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</si>
  <si>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</si>
  <si>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</si>
  <si>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</si>
  <si>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</si>
  <si>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</si>
  <si>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</si>
  <si>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</si>
  <si>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</si>
  <si>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</si>
  <si>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</si>
  <si>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</si>
  <si>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</si>
  <si>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</si>
  <si>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</si>
  <si>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</si>
  <si>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</si>
  <si>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</si>
  <si>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</si>
  <si>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</si>
  <si>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</si>
  <si>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</si>
  <si>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</si>
  <si>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</si>
  <si>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</si>
  <si>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</si>
  <si>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</si>
  <si>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</si>
  <si>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</si>
  <si>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</si>
  <si>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</si>
  <si>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</si>
  <si>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</si>
  <si>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</si>
  <si>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</si>
  <si>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</si>
  <si>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</si>
  <si>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</si>
  <si>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</si>
  <si>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</si>
  <si>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</si>
  <si>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</si>
  <si>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</si>
  <si>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</si>
  <si>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</si>
  <si>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</si>
  <si>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</si>
  <si>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</si>
  <si>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</si>
  <si>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</si>
  <si>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</si>
  <si>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</si>
  <si>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</si>
  <si>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</si>
  <si>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</si>
  <si>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</si>
  <si>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</si>
  <si>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</si>
  <si>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</si>
  <si>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</si>
  <si>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</si>
  <si>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</si>
  <si>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</si>
  <si>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</si>
  <si>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</si>
  <si>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</si>
  <si>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</si>
  <si>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</si>
  <si>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</si>
  <si>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</si>
  <si>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</si>
  <si>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</si>
  <si>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</si>
  <si>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</si>
  <si>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</si>
  <si>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</si>
  <si>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</si>
  <si>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</si>
  <si>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</si>
  <si>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</si>
  <si>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</si>
  <si>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</si>
  <si>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</si>
  <si>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</si>
  <si>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</si>
  <si>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</si>
  <si>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</si>
  <si>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</si>
  <si>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</si>
  <si>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</si>
  <si>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</si>
  <si>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</si>
  <si>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</si>
  <si>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</si>
  <si>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</si>
  <si>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</si>
  <si>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</si>
  <si>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</si>
  <si>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</si>
  <si>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</si>
  <si>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</si>
  <si>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</si>
  <si>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</si>
  <si>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</si>
  <si>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</si>
  <si>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</si>
  <si>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</si>
  <si>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</si>
  <si>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</si>
  <si>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</si>
  <si>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</si>
  <si>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</si>
  <si>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</si>
  <si>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</si>
  <si>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</si>
  <si>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</si>
  <si>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</si>
  <si>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</si>
  <si>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</si>
  <si>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</si>
  <si>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</si>
  <si>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</si>
  <si>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</si>
  <si>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</si>
  <si>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</si>
  <si>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</si>
  <si>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</si>
  <si>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</si>
  <si>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</si>
  <si>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</si>
  <si>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</si>
  <si>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</si>
  <si>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</si>
  <si>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</si>
  <si>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</si>
  <si>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</si>
  <si>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</si>
  <si>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</si>
  <si>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</si>
  <si>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</si>
  <si>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</si>
  <si>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</si>
  <si>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</si>
  <si>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</si>
  <si>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</si>
  <si>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</si>
  <si>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</si>
  <si>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</si>
  <si>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</si>
  <si>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</si>
  <si>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</si>
  <si>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</si>
  <si>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</si>
  <si>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</si>
  <si>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</si>
  <si>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</si>
  <si>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</si>
  <si>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</si>
  <si>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</si>
  <si>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</si>
  <si>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</si>
  <si>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</si>
  <si>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</si>
  <si>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</si>
  <si>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</si>
  <si>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</si>
  <si>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</si>
  <si>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</si>
  <si>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</si>
  <si>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</si>
  <si>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</si>
  <si>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</si>
  <si>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</si>
  <si>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</si>
  <si>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</si>
  <si>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29002</t>
  </si>
  <si>
    <t>29006</t>
  </si>
  <si>
    <t>29010</t>
  </si>
  <si>
    <t>29014</t>
  </si>
  <si>
    <t>29016</t>
  </si>
  <si>
    <t>29018</t>
  </si>
  <si>
    <t>29020</t>
  </si>
  <si>
    <t>29030</t>
  </si>
  <si>
    <t>29032</t>
  </si>
  <si>
    <t>29036</t>
  </si>
  <si>
    <t>29038</t>
  </si>
  <si>
    <t>29040</t>
  </si>
  <si>
    <t>29042</t>
  </si>
  <si>
    <t>29044</t>
  </si>
  <si>
    <t>29046</t>
  </si>
  <si>
    <t>29048</t>
  </si>
  <si>
    <t>29052</t>
  </si>
  <si>
    <t>29054</t>
  </si>
  <si>
    <t>29056</t>
  </si>
  <si>
    <t>29058</t>
  </si>
  <si>
    <t>29062</t>
  </si>
  <si>
    <t>29070</t>
  </si>
  <si>
    <t>29072</t>
  </si>
  <si>
    <t>29074</t>
  </si>
  <si>
    <t>29078</t>
  </si>
  <si>
    <t>29080</t>
  </si>
  <si>
    <t>29082</t>
  </si>
  <si>
    <t>29102</t>
  </si>
  <si>
    <t>29104</t>
  </si>
  <si>
    <t>29108</t>
  </si>
  <si>
    <t>29112</t>
  </si>
  <si>
    <t>29114</t>
  </si>
  <si>
    <t>29116</t>
  </si>
  <si>
    <t>29118</t>
  </si>
  <si>
    <t>29122</t>
  </si>
  <si>
    <t>29126</t>
  </si>
  <si>
    <t>29128</t>
  </si>
  <si>
    <t>29130</t>
  </si>
  <si>
    <t>29132</t>
  </si>
  <si>
    <t>29138</t>
  </si>
  <si>
    <t>29142</t>
  </si>
  <si>
    <t>29146</t>
  </si>
  <si>
    <t>29148</t>
  </si>
  <si>
    <t>29150</t>
  </si>
  <si>
    <t>29152</t>
  </si>
  <si>
    <t>29154</t>
  </si>
  <si>
    <t>29160</t>
  </si>
  <si>
    <t>29162</t>
  </si>
  <si>
    <t>29164</t>
  </si>
  <si>
    <t>29166</t>
  </si>
  <si>
    <t>29168</t>
  </si>
  <si>
    <t>29170</t>
  </si>
  <si>
    <t>29172</t>
  </si>
  <si>
    <t>29178</t>
  </si>
  <si>
    <t>29180</t>
  </si>
  <si>
    <t>29202</t>
  </si>
  <si>
    <t>29204</t>
  </si>
  <si>
    <t>29206</t>
  </si>
  <si>
    <t>29208</t>
  </si>
  <si>
    <t>29210</t>
  </si>
  <si>
    <t>29212</t>
  </si>
  <si>
    <t>29214</t>
  </si>
  <si>
    <t>29216</t>
  </si>
  <si>
    <t>29218</t>
  </si>
  <si>
    <t>29220</t>
  </si>
  <si>
    <t>29222</t>
  </si>
  <si>
    <t>29224</t>
  </si>
  <si>
    <t>29226</t>
  </si>
  <si>
    <t>29228</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</si>
  <si>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</si>
  <si>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</si>
  <si>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</si>
  <si>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</si>
  <si>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</si>
  <si>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</si>
  <si>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</si>
  <si>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</si>
  <si>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</si>
  <si>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</si>
  <si>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</si>
  <si>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</si>
  <si>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</si>
  <si>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</si>
  <si>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</si>
  <si>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</si>
  <si>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</si>
  <si>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</si>
  <si>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</si>
  <si>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</si>
  <si>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</si>
  <si>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</si>
  <si>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</si>
  <si>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</si>
  <si>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</si>
  <si>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</si>
  <si>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</si>
  <si>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</si>
  <si>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</si>
  <si>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</si>
  <si>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</si>
  <si>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</si>
  <si>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</si>
  <si>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</si>
  <si>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</si>
  <si>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</si>
  <si>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</si>
  <si>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</si>
  <si>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</si>
  <si>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</si>
  <si>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</si>
  <si>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</si>
  <si>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</si>
  <si>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</si>
  <si>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</si>
  <si>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</si>
  <si>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</si>
  <si>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</si>
  <si>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</si>
  <si>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</si>
  <si>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</si>
  <si>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</si>
  <si>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</si>
  <si>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</si>
  <si>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</si>
  <si>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</si>
  <si>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</si>
  <si>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</si>
  <si>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</si>
  <si>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</si>
  <si>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</si>
  <si>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</si>
  <si>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</si>
  <si>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</si>
  <si>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</si>
  <si>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</si>
  <si>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</si>
  <si>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</si>
  <si>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</si>
  <si>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</si>
  <si>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</si>
  <si>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</si>
  <si>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</si>
  <si>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</si>
  <si>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</si>
  <si>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</si>
  <si>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</si>
  <si>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</si>
  <si>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</si>
  <si>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</si>
  <si>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</si>
  <si>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</si>
  <si>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</si>
  <si>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</si>
  <si>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</si>
  <si>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</si>
  <si>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</si>
  <si>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</si>
  <si>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</si>
  <si>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</si>
  <si>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</si>
  <si>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</si>
  <si>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</si>
  <si>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</si>
  <si>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</si>
  <si>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</si>
  <si>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</si>
  <si>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</si>
  <si>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</si>
  <si>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</si>
  <si>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</si>
  <si>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</si>
  <si>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</si>
  <si>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</si>
  <si>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</si>
  <si>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</si>
  <si>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</si>
  <si>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</si>
  <si>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</si>
  <si>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</si>
  <si>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</si>
  <si>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</si>
  <si>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</si>
  <si>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</si>
  <si>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</si>
  <si>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</si>
  <si>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</si>
  <si>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</si>
  <si>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</si>
  <si>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</si>
  <si>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</si>
  <si>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</si>
  <si>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</si>
  <si>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</si>
  <si>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</si>
  <si>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</si>
  <si>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</si>
  <si>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</si>
  <si>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</si>
  <si>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</si>
  <si>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</si>
  <si>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</si>
  <si>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</si>
  <si>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</si>
  <si>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</si>
  <si>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</si>
  <si>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</si>
  <si>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</si>
  <si>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</si>
  <si>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</si>
  <si>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</si>
  <si>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</si>
  <si>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</si>
  <si>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</si>
  <si>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</si>
  <si>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</si>
  <si>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</si>
  <si>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</si>
  <si>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</si>
  <si>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</si>
  <si>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</si>
  <si>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</si>
  <si>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</si>
  <si>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</si>
  <si>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</si>
  <si>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</si>
  <si>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</si>
  <si>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</si>
  <si>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</si>
  <si>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</si>
  <si>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</si>
  <si>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</si>
  <si>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</si>
  <si>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</si>
  <si>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</si>
  <si>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</si>
  <si>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</si>
  <si>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</si>
  <si>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</si>
  <si>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</si>
  <si>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</si>
  <si>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</si>
  <si>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</si>
  <si>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</si>
  <si>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</si>
  <si>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</si>
  <si>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</si>
  <si>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</si>
  <si>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</si>
  <si>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</si>
  <si>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</si>
  <si>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</si>
  <si>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</si>
  <si>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</si>
  <si>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</si>
  <si>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</si>
  <si>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</si>
  <si>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</si>
  <si>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</si>
  <si>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</si>
  <si>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</si>
  <si>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</si>
  <si>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</si>
  <si>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</si>
  <si>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</si>
  <si>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</si>
  <si>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</si>
  <si>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</si>
  <si>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</si>
  <si>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</si>
  <si>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</si>
  <si>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</si>
  <si>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</si>
  <si>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</si>
  <si>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</si>
  <si>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</si>
  <si>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</si>
  <si>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</si>
  <si>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</si>
  <si>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</si>
  <si>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</si>
  <si>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</si>
  <si>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</si>
  <si>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</si>
  <si>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</si>
  <si>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</si>
  <si>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</si>
  <si>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</si>
  <si>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</si>
  <si>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</si>
  <si>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</si>
  <si>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</si>
  <si>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</si>
  <si>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</si>
  <si>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</si>
  <si>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</si>
  <si>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</si>
  <si>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</si>
  <si>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</si>
  <si>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</si>
  <si>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</si>
  <si>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</si>
  <si>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</si>
  <si>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</si>
  <si>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</si>
  <si>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</si>
  <si>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</si>
  <si>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</si>
  <si>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</si>
  <si>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</si>
  <si>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</si>
  <si>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</si>
  <si>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</si>
  <si>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</si>
  <si>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</si>
  <si>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</si>
  <si>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</si>
  <si>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</si>
  <si>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</si>
  <si>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</si>
  <si>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</si>
  <si>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</si>
  <si>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</si>
  <si>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</si>
  <si>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</si>
  <si>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</si>
  <si>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</si>
  <si>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</si>
  <si>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</si>
  <si>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</si>
  <si>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</si>
  <si>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</si>
  <si>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</si>
  <si>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</si>
  <si>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</si>
  <si>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</si>
  <si>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</si>
  <si>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</si>
  <si>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</si>
  <si>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</si>
  <si>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</si>
  <si>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</si>
  <si>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</si>
  <si>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</si>
  <si>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</si>
  <si>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</si>
  <si>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</si>
  <si>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</si>
  <si>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</si>
  <si>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</si>
  <si>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</si>
  <si>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</si>
  <si>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</si>
  <si>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</si>
  <si>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</si>
  <si>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</si>
  <si>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</si>
  <si>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</si>
  <si>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</si>
  <si>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</si>
  <si>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</si>
  <si>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</si>
  <si>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</si>
  <si>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</si>
  <si>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</si>
  <si>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</si>
  <si>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</si>
  <si>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</si>
  <si>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</si>
  <si>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</si>
  <si>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</si>
  <si>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</si>
  <si>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</si>
  <si>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</si>
  <si>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</si>
  <si>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</si>
  <si>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</si>
  <si>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</si>
  <si>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</si>
  <si>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</si>
  <si>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</si>
  <si>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</si>
  <si>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</si>
  <si>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</si>
  <si>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</si>
  <si>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</si>
  <si>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</si>
  <si>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</si>
  <si>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</si>
  <si>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</si>
  <si>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</si>
  <si>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</si>
  <si>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</si>
  <si>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</si>
  <si>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</si>
  <si>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</si>
  <si>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</si>
  <si>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</si>
  <si>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</si>
  <si>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</si>
  <si>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</si>
  <si>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</si>
  <si>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</si>
  <si>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</si>
  <si>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</si>
  <si>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</si>
  <si>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</si>
  <si>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</si>
  <si>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</si>
  <si>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</si>
  <si>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</si>
  <si>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</si>
  <si>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</si>
  <si>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</si>
  <si>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</si>
  <si>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</si>
  <si>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</si>
  <si>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</si>
  <si>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</si>
  <si>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</si>
  <si>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</si>
  <si>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</si>
  <si>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</si>
  <si>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</si>
  <si>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</si>
  <si>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</si>
  <si>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</si>
  <si>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</si>
  <si>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</si>
  <si>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</si>
  <si>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</si>
  <si>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</si>
  <si>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</si>
  <si>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</si>
  <si>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</si>
  <si>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</si>
  <si>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</si>
  <si>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</si>
  <si>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</si>
  <si>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</si>
  <si>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</si>
  <si>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</si>
  <si>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</si>
  <si>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</si>
  <si>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</si>
  <si>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</si>
  <si>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</si>
  <si>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</si>
  <si>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</si>
  <si>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</si>
  <si>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</si>
  <si>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</si>
  <si>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</si>
  <si>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</si>
  <si>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</si>
  <si>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</si>
  <si>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</si>
  <si>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</si>
  <si>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</si>
  <si>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</si>
  <si>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</si>
  <si>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</si>
  <si>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</si>
  <si>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</si>
  <si>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</si>
  <si>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</si>
  <si>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</si>
  <si>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</si>
  <si>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</si>
  <si>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</si>
  <si>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</si>
  <si>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</si>
  <si>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</si>
  <si>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</si>
  <si>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</si>
  <si>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30004</t>
  </si>
  <si>
    <t>30006</t>
  </si>
  <si>
    <t>30008</t>
  </si>
  <si>
    <t>30010</t>
  </si>
  <si>
    <t>30012</t>
  </si>
  <si>
    <t>30014</t>
  </si>
  <si>
    <t>30016</t>
  </si>
  <si>
    <t>30018</t>
  </si>
  <si>
    <t>30022</t>
  </si>
  <si>
    <t>30024</t>
  </si>
  <si>
    <t>30026</t>
  </si>
  <si>
    <t>30028</t>
  </si>
  <si>
    <t>30030</t>
  </si>
  <si>
    <t>30032</t>
  </si>
  <si>
    <t>30034</t>
  </si>
  <si>
    <t>30036</t>
  </si>
  <si>
    <t>30038</t>
  </si>
  <si>
    <t>30040</t>
  </si>
  <si>
    <t>30042</t>
  </si>
  <si>
    <t>30044</t>
  </si>
  <si>
    <t>30046</t>
  </si>
  <si>
    <t>30048</t>
  </si>
  <si>
    <t>30052</t>
  </si>
  <si>
    <t>30054</t>
  </si>
  <si>
    <t>30056</t>
  </si>
  <si>
    <t>30058</t>
  </si>
  <si>
    <t>30060</t>
  </si>
  <si>
    <t>30062</t>
  </si>
  <si>
    <t>30064</t>
  </si>
  <si>
    <t>30066</t>
  </si>
  <si>
    <t>30068</t>
  </si>
  <si>
    <t>30070</t>
  </si>
  <si>
    <t>30072</t>
  </si>
  <si>
    <t>30074</t>
  </si>
  <si>
    <t>30076</t>
  </si>
  <si>
    <t>30078</t>
  </si>
  <si>
    <t>30080</t>
  </si>
  <si>
    <t>30082</t>
  </si>
  <si>
    <t>30084</t>
  </si>
  <si>
    <t>30086</t>
  </si>
  <si>
    <t>30088</t>
  </si>
  <si>
    <t>30090</t>
  </si>
  <si>
    <t>30092</t>
  </si>
  <si>
    <t>30094</t>
  </si>
  <si>
    <t>30096</t>
  </si>
  <si>
    <t>30098</t>
  </si>
  <si>
    <t>30102</t>
  </si>
  <si>
    <t>30104</t>
  </si>
  <si>
    <t>30106</t>
  </si>
  <si>
    <t>30108</t>
  </si>
  <si>
    <t>30110</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</si>
  <si>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</si>
  <si>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</si>
  <si>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</si>
  <si>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</si>
  <si>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</si>
  <si>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</si>
  <si>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</si>
  <si>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</si>
  <si>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</si>
  <si>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</si>
  <si>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</si>
  <si>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</si>
  <si>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</si>
  <si>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</si>
  <si>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</si>
  <si>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</si>
  <si>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</si>
  <si>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</si>
  <si>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</si>
  <si>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</si>
  <si>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</si>
  <si>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</si>
  <si>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</si>
  <si>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</si>
  <si>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</si>
  <si>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</si>
  <si>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</si>
  <si>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</si>
  <si>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</si>
  <si>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</si>
  <si>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</si>
  <si>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</si>
  <si>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</si>
  <si>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</si>
  <si>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</si>
  <si>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</si>
  <si>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</si>
  <si>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</si>
  <si>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</si>
  <si>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</si>
  <si>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</si>
  <si>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</si>
  <si>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</si>
  <si>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</si>
  <si>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</si>
  <si>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</si>
  <si>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</si>
  <si>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</si>
  <si>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</si>
  <si>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</si>
  <si>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</si>
  <si>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</si>
  <si>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</si>
  <si>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</si>
  <si>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</si>
  <si>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</si>
  <si>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</si>
  <si>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</si>
  <si>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</si>
  <si>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</si>
  <si>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</si>
  <si>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</si>
  <si>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</si>
  <si>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</si>
  <si>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</si>
  <si>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</si>
  <si>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</si>
  <si>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</si>
  <si>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</si>
  <si>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</si>
  <si>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</si>
  <si>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</si>
  <si>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</si>
  <si>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</si>
  <si>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</si>
  <si>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</si>
  <si>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</si>
  <si>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</si>
  <si>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</si>
  <si>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</si>
  <si>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</si>
  <si>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</si>
  <si>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</si>
  <si>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</si>
  <si>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</si>
  <si>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</si>
  <si>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</si>
  <si>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</si>
  <si>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</si>
  <si>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</si>
  <si>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</si>
  <si>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</si>
  <si>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</si>
  <si>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</si>
  <si>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</si>
  <si>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</si>
  <si>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</si>
  <si>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</si>
  <si>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</si>
  <si>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</si>
  <si>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</si>
  <si>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</si>
  <si>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</si>
  <si>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</si>
  <si>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</si>
  <si>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</si>
  <si>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</si>
  <si>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</si>
  <si>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</si>
  <si>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</si>
  <si>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</si>
  <si>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</si>
  <si>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</si>
  <si>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</si>
  <si>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</si>
  <si>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</si>
  <si>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</si>
  <si>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</si>
  <si>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</si>
  <si>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</si>
  <si>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</si>
  <si>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</si>
  <si>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</si>
  <si>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</si>
  <si>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</si>
  <si>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</si>
  <si>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</si>
  <si>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</si>
  <si>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</si>
  <si>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</si>
  <si>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</si>
  <si>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</si>
  <si>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</si>
  <si>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</si>
  <si>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</si>
  <si>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</si>
  <si>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</si>
  <si>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</si>
  <si>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</si>
  <si>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</si>
  <si>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</si>
  <si>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</si>
  <si>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</si>
  <si>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</si>
  <si>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</si>
  <si>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</si>
  <si>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</si>
  <si>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</si>
  <si>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</si>
  <si>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</si>
  <si>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</si>
  <si>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</si>
  <si>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</si>
  <si>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</si>
  <si>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</si>
  <si>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</si>
  <si>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</si>
  <si>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</si>
  <si>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</si>
  <si>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</si>
  <si>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</si>
  <si>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</si>
  <si>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</si>
  <si>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</si>
  <si>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</si>
  <si>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</si>
  <si>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</si>
  <si>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</si>
  <si>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</si>
  <si>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</si>
  <si>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</si>
  <si>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</si>
  <si>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</si>
  <si>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</si>
  <si>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</si>
  <si>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</si>
  <si>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</si>
  <si>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</si>
  <si>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</si>
  <si>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</si>
  <si>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</si>
  <si>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</si>
  <si>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</si>
  <si>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</si>
  <si>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</si>
  <si>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</si>
  <si>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</si>
  <si>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</si>
  <si>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</si>
  <si>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</si>
  <si>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</si>
  <si>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</si>
  <si>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</si>
  <si>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</si>
  <si>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</si>
  <si>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</si>
  <si>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</si>
  <si>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</si>
  <si>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</si>
  <si>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</si>
  <si>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</si>
  <si>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</si>
  <si>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</si>
  <si>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</si>
  <si>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</si>
  <si>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</si>
  <si>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</si>
  <si>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</si>
  <si>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</si>
  <si>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</si>
  <si>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</si>
  <si>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</si>
  <si>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</si>
  <si>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</si>
  <si>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</si>
  <si>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</si>
  <si>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</si>
  <si>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</si>
  <si>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</si>
  <si>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</si>
  <si>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</si>
  <si>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</si>
  <si>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</si>
  <si>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</si>
  <si>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</si>
  <si>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</si>
  <si>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</si>
  <si>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</si>
  <si>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</si>
  <si>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</si>
  <si>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</si>
  <si>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</si>
  <si>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</si>
  <si>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</si>
  <si>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</si>
  <si>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</si>
  <si>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</si>
  <si>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</si>
  <si>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</si>
  <si>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</si>
  <si>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</si>
  <si>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</si>
  <si>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</si>
  <si>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</si>
  <si>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</si>
  <si>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</si>
  <si>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</si>
  <si>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</si>
  <si>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</si>
  <si>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</si>
  <si>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</si>
  <si>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</si>
  <si>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</si>
  <si>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</si>
  <si>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</si>
  <si>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</si>
  <si>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</si>
  <si>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</si>
  <si>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</si>
  <si>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</si>
  <si>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</si>
  <si>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</si>
  <si>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</si>
  <si>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</si>
  <si>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</si>
  <si>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</si>
  <si>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</si>
  <si>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</si>
  <si>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</si>
  <si>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</si>
  <si>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</si>
  <si>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</si>
  <si>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</si>
  <si>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</si>
  <si>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</si>
  <si>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</si>
  <si>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</si>
  <si>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</si>
  <si>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</si>
  <si>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</si>
  <si>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</si>
  <si>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</si>
  <si>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</si>
  <si>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</si>
  <si>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</si>
  <si>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</si>
  <si>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</si>
  <si>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</si>
  <si>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</si>
  <si>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</si>
  <si>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</si>
  <si>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</si>
  <si>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</si>
  <si>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</si>
  <si>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</si>
  <si>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</si>
  <si>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</si>
  <si>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</si>
  <si>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</si>
  <si>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</si>
  <si>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</si>
  <si>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</si>
  <si>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</si>
  <si>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</si>
  <si>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</si>
  <si>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</si>
  <si>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</si>
  <si>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</si>
  <si>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</si>
  <si>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</si>
  <si>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</si>
  <si>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</si>
  <si>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</si>
  <si>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</si>
  <si>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</si>
  <si>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</si>
  <si>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</si>
  <si>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</si>
  <si>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</si>
  <si>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</si>
  <si>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</si>
  <si>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</si>
  <si>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</si>
  <si>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</si>
  <si>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</si>
  <si>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</si>
  <si>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</si>
  <si>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</si>
  <si>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</si>
  <si>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</si>
  <si>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</si>
  <si>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</si>
  <si>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</si>
  <si>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</si>
  <si>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</si>
  <si>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</si>
  <si>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</si>
  <si>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</si>
  <si>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</si>
  <si>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</si>
  <si>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</si>
  <si>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</si>
  <si>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</si>
  <si>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</si>
  <si>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</si>
  <si>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</si>
  <si>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</si>
  <si>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</si>
  <si>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</si>
  <si>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</si>
  <si>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</si>
  <si>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</si>
  <si>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</si>
  <si>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</si>
  <si>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</si>
  <si>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</si>
  <si>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</si>
  <si>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</si>
  <si>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</si>
  <si>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</si>
  <si>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</si>
  <si>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</si>
  <si>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</si>
  <si>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</si>
  <si>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</si>
  <si>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</si>
  <si>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</si>
  <si>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</si>
  <si>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</si>
  <si>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</si>
  <si>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</si>
  <si>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</si>
  <si>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</si>
  <si>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</si>
  <si>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</si>
  <si>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</si>
  <si>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</si>
  <si>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</si>
  <si>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</si>
  <si>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</si>
  <si>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</si>
  <si>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</si>
  <si>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</si>
  <si>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</si>
  <si>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</si>
  <si>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</si>
  <si>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</si>
  <si>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</si>
  <si>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</si>
  <si>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</si>
  <si>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</si>
  <si>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</si>
  <si>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</si>
  <si>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</si>
  <si>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</si>
  <si>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</si>
  <si>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</si>
  <si>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</si>
  <si>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</si>
  <si>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</si>
  <si>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</si>
  <si>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</si>
  <si>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</si>
  <si>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</si>
  <si>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</si>
  <si>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</si>
  <si>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</si>
  <si>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</si>
  <si>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</si>
  <si>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</si>
  <si>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</si>
  <si>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</si>
  <si>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</si>
  <si>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</si>
  <si>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</si>
  <si>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</si>
  <si>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</si>
  <si>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</si>
  <si>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</si>
  <si>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</si>
  <si>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</si>
  <si>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</si>
  <si>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</si>
  <si>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</si>
  <si>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</si>
  <si>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</si>
  <si>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</si>
  <si>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</si>
  <si>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</si>
  <si>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</si>
  <si>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</si>
  <si>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</si>
  <si>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</si>
  <si>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</si>
  <si>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</si>
  <si>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</si>
  <si>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</si>
  <si>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</si>
  <si>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</si>
  <si>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</si>
  <si>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</si>
  <si>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</si>
  <si>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</si>
  <si>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</si>
  <si>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</si>
  <si>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</si>
  <si>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</si>
  <si>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</si>
  <si>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</si>
  <si>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</si>
  <si>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</si>
  <si>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</si>
  <si>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</si>
  <si>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</si>
  <si>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</si>
  <si>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</si>
  <si>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</si>
  <si>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31002</t>
  </si>
  <si>
    <t>31004</t>
  </si>
  <si>
    <t>31006</t>
  </si>
  <si>
    <t>31008</t>
  </si>
  <si>
    <t>31010</t>
  </si>
  <si>
    <t>31012</t>
  </si>
  <si>
    <t>31014</t>
  </si>
  <si>
    <t>31016</t>
  </si>
  <si>
    <t>31018</t>
  </si>
  <si>
    <t>31020</t>
  </si>
  <si>
    <t>31022</t>
  </si>
  <si>
    <t>31024</t>
  </si>
  <si>
    <t>31026</t>
  </si>
  <si>
    <t>31028</t>
  </si>
  <si>
    <t>31030</t>
  </si>
  <si>
    <t>31032</t>
  </si>
  <si>
    <t>31034</t>
  </si>
  <si>
    <t>31036</t>
  </si>
  <si>
    <t>31038</t>
  </si>
  <si>
    <t>31040</t>
  </si>
  <si>
    <t>31042</t>
  </si>
  <si>
    <t>31044</t>
  </si>
  <si>
    <t>31046</t>
  </si>
  <si>
    <t>31050</t>
  </si>
  <si>
    <t>31052</t>
  </si>
  <si>
    <t>31054</t>
  </si>
  <si>
    <t>31058</t>
  </si>
  <si>
    <t>31060</t>
  </si>
  <si>
    <t>31062</t>
  </si>
  <si>
    <t>31064</t>
  </si>
  <si>
    <t>31066</t>
  </si>
  <si>
    <t>31068</t>
  </si>
  <si>
    <t>31070</t>
  </si>
  <si>
    <t>31072</t>
  </si>
  <si>
    <t>31076</t>
  </si>
  <si>
    <t>31078</t>
  </si>
  <si>
    <t>31082</t>
  </si>
  <si>
    <t>31084</t>
  </si>
  <si>
    <t>31086</t>
  </si>
  <si>
    <t>31088</t>
  </si>
  <si>
    <t>31090</t>
  </si>
  <si>
    <t>31092</t>
  </si>
  <si>
    <t>31094</t>
  </si>
  <si>
    <t>31096</t>
  </si>
  <si>
    <t>31098</t>
  </si>
  <si>
    <t>31106</t>
  </si>
  <si>
    <t>31126</t>
  </si>
  <si>
    <t>31136</t>
  </si>
  <si>
    <t>31144</t>
  </si>
  <si>
    <t>31146</t>
  </si>
  <si>
    <t>31150</t>
  </si>
  <si>
    <t>31156</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</si>
  <si>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</si>
  <si>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</si>
  <si>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</si>
  <si>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</si>
  <si>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</si>
  <si>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</si>
  <si>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</si>
  <si>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</si>
  <si>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</si>
  <si>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</si>
  <si>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</si>
  <si>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</si>
  <si>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</si>
  <si>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</si>
  <si>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</si>
  <si>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</si>
  <si>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</si>
  <si>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</si>
  <si>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</si>
  <si>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</si>
  <si>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</si>
  <si>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</si>
  <si>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</si>
  <si>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</si>
  <si>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</si>
  <si>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</si>
  <si>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</si>
  <si>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</si>
  <si>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</si>
  <si>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</si>
  <si>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</si>
  <si>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</si>
  <si>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</si>
  <si>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</si>
  <si>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</si>
  <si>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</si>
  <si>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</si>
  <si>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</si>
  <si>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</si>
  <si>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</si>
  <si>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</si>
  <si>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</si>
  <si>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</si>
  <si>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</si>
  <si>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</si>
  <si>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</si>
  <si>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</si>
  <si>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</si>
  <si>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</si>
  <si>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</si>
  <si>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</si>
  <si>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</si>
  <si>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</si>
  <si>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</si>
  <si>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</si>
  <si>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</si>
  <si>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</si>
  <si>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</si>
  <si>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</si>
  <si>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</si>
  <si>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</si>
  <si>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</si>
  <si>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</si>
  <si>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</si>
  <si>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</si>
  <si>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</si>
  <si>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</si>
  <si>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</si>
  <si>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</si>
  <si>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</si>
  <si>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</si>
  <si>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</si>
  <si>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</si>
  <si>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</si>
  <si>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</si>
  <si>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</si>
  <si>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</si>
  <si>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</si>
  <si>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</si>
  <si>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</si>
  <si>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</si>
  <si>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</si>
  <si>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</si>
  <si>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</si>
  <si>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</si>
  <si>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</si>
  <si>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</si>
  <si>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</si>
  <si>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</si>
  <si>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</si>
  <si>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</si>
  <si>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</si>
  <si>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</si>
  <si>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</si>
  <si>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</si>
  <si>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</si>
  <si>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</si>
  <si>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</si>
  <si>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</si>
  <si>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</si>
  <si>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</si>
  <si>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</si>
  <si>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</si>
  <si>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</si>
  <si>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</si>
  <si>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</si>
  <si>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</si>
  <si>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</si>
  <si>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</si>
  <si>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</si>
  <si>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</si>
  <si>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</si>
  <si>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</si>
  <si>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</si>
  <si>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</si>
  <si>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</si>
  <si>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</si>
  <si>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</si>
  <si>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</si>
  <si>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</si>
  <si>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</si>
  <si>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</si>
  <si>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</si>
  <si>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</si>
  <si>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</si>
  <si>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</si>
  <si>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</si>
  <si>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</si>
  <si>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</si>
  <si>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</si>
  <si>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</si>
  <si>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</si>
  <si>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</si>
  <si>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</si>
  <si>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</si>
  <si>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</si>
  <si>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</si>
  <si>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</si>
  <si>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</si>
  <si>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</si>
  <si>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</si>
  <si>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</si>
  <si>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</si>
  <si>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</si>
  <si>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</si>
  <si>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</si>
  <si>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</si>
  <si>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</si>
  <si>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</si>
  <si>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</si>
  <si>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</si>
  <si>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</si>
  <si>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</si>
  <si>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</si>
  <si>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</si>
  <si>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</si>
  <si>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</si>
  <si>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</si>
  <si>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</si>
  <si>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</si>
  <si>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</si>
  <si>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</si>
  <si>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</si>
  <si>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</si>
  <si>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</si>
  <si>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</si>
  <si>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</si>
  <si>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</si>
  <si>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</si>
  <si>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</si>
  <si>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</si>
  <si>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</si>
  <si>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</si>
  <si>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</si>
  <si>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</si>
  <si>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</si>
  <si>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</si>
  <si>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</si>
  <si>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</si>
  <si>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</si>
  <si>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</si>
  <si>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</si>
  <si>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</si>
  <si>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</si>
  <si>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</si>
  <si>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</si>
  <si>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</si>
  <si>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</si>
  <si>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</si>
  <si>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</si>
  <si>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</si>
  <si>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</si>
  <si>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</si>
  <si>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</si>
  <si>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</si>
  <si>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</si>
  <si>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</si>
  <si>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</si>
  <si>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</si>
  <si>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</si>
  <si>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</si>
  <si>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</si>
  <si>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</si>
  <si>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</si>
  <si>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</si>
  <si>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</si>
  <si>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</si>
  <si>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</si>
  <si>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</si>
  <si>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</si>
  <si>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</si>
  <si>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</si>
  <si>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</si>
  <si>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</si>
  <si>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</si>
  <si>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</si>
  <si>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</si>
  <si>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</si>
  <si>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</si>
  <si>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</si>
  <si>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</si>
  <si>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</si>
  <si>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</si>
  <si>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</si>
  <si>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</si>
  <si>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</si>
  <si>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</si>
  <si>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</si>
  <si>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</si>
  <si>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</si>
  <si>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</si>
  <si>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</si>
  <si>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</si>
  <si>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</si>
  <si>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</si>
  <si>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</si>
  <si>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</si>
  <si>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</si>
  <si>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</si>
  <si>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</si>
  <si>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</si>
  <si>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</si>
  <si>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</si>
  <si>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</si>
  <si>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</si>
  <si>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</si>
  <si>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</si>
  <si>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</si>
  <si>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</si>
  <si>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</si>
  <si>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</si>
  <si>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</si>
  <si>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</si>
  <si>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</si>
  <si>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</si>
  <si>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</si>
  <si>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</si>
  <si>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</si>
  <si>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</si>
  <si>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</si>
  <si>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</si>
  <si>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</si>
  <si>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32004</t>
  </si>
  <si>
    <t>32006</t>
  </si>
  <si>
    <t>32008</t>
  </si>
  <si>
    <t>32024</t>
  </si>
  <si>
    <t>32025</t>
  </si>
  <si>
    <t>32026</t>
  </si>
  <si>
    <t>32030</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</si>
  <si>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</si>
  <si>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</si>
  <si>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</si>
  <si>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</si>
  <si>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</si>
  <si>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</si>
  <si>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</si>
  <si>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</si>
  <si>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</si>
  <si>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</si>
  <si>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</si>
  <si>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</si>
  <si>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</si>
  <si>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</si>
  <si>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</si>
  <si>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</si>
  <si>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</si>
  <si>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</si>
  <si>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</si>
  <si>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</si>
  <si>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</si>
  <si>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</si>
  <si>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</si>
  <si>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</si>
  <si>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</si>
  <si>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</si>
  <si>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</si>
  <si>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</si>
  <si>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</si>
  <si>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</si>
  <si>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</si>
  <si>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</si>
  <si>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</si>
  <si>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</si>
  <si>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</si>
  <si>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</si>
  <si>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</si>
  <si>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</si>
  <si>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</si>
  <si>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</si>
  <si>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</si>
  <si>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</si>
  <si>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</si>
  <si>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</si>
  <si>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</si>
  <si>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</si>
  <si>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</si>
  <si>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</si>
  <si>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</si>
  <si>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</si>
  <si>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</si>
  <si>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</si>
  <si>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</si>
  <si>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</si>
  <si>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</si>
  <si>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</si>
  <si>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</si>
  <si>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</si>
  <si>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</si>
  <si>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</si>
  <si>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</si>
  <si>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</si>
  <si>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</si>
  <si>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</si>
  <si>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</si>
  <si>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</si>
  <si>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</si>
  <si>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</si>
  <si>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</si>
  <si>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</si>
  <si>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</si>
  <si>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</si>
  <si>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</si>
  <si>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</si>
  <si>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</si>
  <si>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</si>
  <si>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</si>
  <si>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</si>
  <si>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</si>
  <si>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</si>
  <si>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</si>
  <si>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</si>
  <si>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</si>
  <si>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</si>
  <si>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</si>
  <si>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</si>
  <si>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</si>
  <si>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</si>
  <si>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</si>
  <si>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</si>
  <si>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</si>
  <si>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</si>
  <si>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</si>
  <si>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</si>
  <si>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</si>
  <si>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</si>
  <si>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</si>
  <si>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</si>
  <si>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</si>
  <si>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</si>
  <si>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</si>
  <si>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</si>
  <si>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</si>
  <si>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</si>
  <si>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</si>
  <si>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</si>
  <si>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</si>
  <si>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</si>
  <si>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</si>
  <si>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</si>
  <si>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</si>
  <si>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</si>
  <si>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</si>
  <si>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</si>
  <si>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</si>
  <si>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</si>
  <si>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</si>
  <si>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</si>
  <si>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</si>
  <si>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</si>
  <si>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</si>
  <si>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</si>
  <si>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</si>
  <si>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</si>
  <si>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</si>
  <si>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</si>
  <si>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</si>
  <si>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</si>
  <si>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</si>
  <si>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</si>
  <si>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</si>
  <si>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</si>
  <si>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</si>
  <si>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</si>
  <si>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</si>
  <si>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</si>
  <si>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</si>
  <si>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</si>
  <si>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</si>
  <si>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</si>
  <si>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</si>
  <si>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</si>
  <si>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</si>
  <si>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</si>
  <si>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</si>
  <si>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</si>
  <si>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</si>
  <si>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</si>
  <si>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</si>
  <si>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</si>
  <si>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</si>
  <si>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</si>
  <si>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</si>
  <si>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</si>
  <si>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</si>
  <si>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</si>
  <si>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</si>
  <si>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</si>
  <si>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</si>
  <si>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</si>
  <si>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</si>
  <si>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</si>
  <si>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</si>
  <si>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</si>
  <si>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</si>
  <si>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</si>
  <si>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</si>
  <si>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</si>
  <si>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</si>
  <si>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</si>
  <si>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</si>
  <si>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</si>
  <si>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</si>
  <si>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</si>
  <si>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</si>
  <si>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</si>
  <si>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</si>
  <si>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</si>
  <si>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</si>
  <si>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</si>
  <si>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</si>
  <si>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</si>
  <si>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</si>
  <si>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</si>
  <si>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</si>
  <si>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</si>
  <si>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</si>
  <si>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</si>
  <si>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</si>
  <si>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</si>
  <si>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</si>
  <si>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</si>
  <si>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</si>
  <si>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</si>
  <si>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</si>
  <si>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</si>
  <si>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</si>
  <si>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</si>
  <si>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</si>
  <si>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</si>
  <si>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</si>
  <si>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</si>
  <si>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</si>
  <si>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</si>
  <si>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</si>
  <si>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</si>
  <si>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</si>
  <si>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</si>
  <si>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</si>
  <si>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</si>
  <si>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</si>
  <si>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</si>
  <si>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</si>
  <si>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</si>
  <si>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</si>
  <si>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</si>
  <si>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</si>
  <si>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</si>
  <si>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</si>
  <si>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</si>
  <si>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</si>
  <si>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</si>
  <si>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</si>
  <si>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</si>
  <si>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</si>
  <si>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</si>
  <si>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</si>
  <si>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</si>
  <si>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</si>
  <si>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</si>
  <si>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</si>
  <si>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</si>
  <si>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</si>
  <si>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</si>
  <si>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</si>
  <si>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</si>
  <si>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</si>
  <si>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</si>
  <si>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</si>
  <si>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</si>
  <si>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</si>
  <si>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</si>
  <si>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</si>
  <si>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</si>
  <si>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</si>
  <si>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</si>
  <si>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</si>
  <si>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</si>
  <si>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</si>
  <si>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</si>
  <si>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</si>
  <si>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</si>
  <si>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</si>
  <si>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</si>
  <si>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</si>
  <si>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</si>
  <si>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</si>
  <si>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</si>
  <si>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</si>
  <si>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</si>
  <si>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</si>
  <si>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</si>
  <si>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</si>
  <si>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</si>
  <si>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</si>
  <si>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</si>
  <si>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</si>
  <si>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</si>
  <si>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</si>
  <si>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</si>
  <si>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</si>
  <si>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</si>
  <si>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</si>
  <si>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</si>
  <si>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</si>
  <si>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</si>
  <si>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</si>
  <si>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</si>
  <si>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</si>
  <si>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</si>
  <si>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</si>
  <si>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</si>
  <si>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</si>
  <si>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</si>
  <si>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</si>
  <si>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</si>
  <si>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</si>
  <si>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</si>
  <si>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</si>
  <si>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</si>
  <si>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</si>
  <si>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</si>
  <si>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</si>
  <si>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</si>
  <si>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</si>
  <si>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</si>
  <si>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</si>
  <si>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</si>
  <si>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</si>
  <si>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</si>
  <si>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</si>
  <si>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</si>
  <si>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</si>
  <si>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</si>
  <si>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</si>
  <si>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</si>
  <si>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</si>
  <si>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</si>
  <si>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</si>
  <si>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</si>
  <si>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</si>
  <si>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</si>
  <si>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</si>
  <si>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</si>
  <si>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</si>
  <si>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</si>
  <si>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</si>
  <si>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</si>
  <si>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</si>
  <si>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</si>
  <si>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</si>
  <si>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</si>
  <si>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</si>
  <si>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</si>
  <si>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</si>
  <si>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</si>
  <si>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</si>
  <si>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</si>
  <si>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</si>
  <si>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</si>
  <si>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</si>
  <si>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</si>
  <si>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</si>
  <si>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</si>
  <si>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</si>
  <si>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</si>
  <si>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</si>
  <si>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</si>
  <si>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</si>
  <si>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</si>
  <si>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</si>
  <si>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</si>
  <si>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</si>
  <si>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</si>
  <si>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</si>
  <si>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</si>
  <si>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</si>
  <si>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</si>
  <si>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</si>
  <si>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</si>
  <si>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</si>
  <si>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</si>
  <si>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</si>
  <si>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</si>
  <si>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</si>
  <si>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</si>
  <si>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</si>
  <si>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</si>
  <si>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</si>
  <si>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</si>
  <si>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</si>
  <si>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</si>
  <si>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</si>
  <si>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</si>
  <si>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</si>
  <si>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</si>
  <si>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</si>
  <si>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</si>
  <si>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</si>
  <si>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</si>
  <si>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</si>
  <si>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</si>
  <si>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</si>
  <si>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</si>
  <si>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</si>
  <si>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</si>
  <si>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</si>
  <si>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</si>
  <si>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</si>
  <si>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</si>
  <si>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</si>
  <si>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</si>
  <si>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</si>
  <si>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</si>
  <si>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</si>
  <si>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</si>
  <si>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</si>
  <si>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</si>
  <si>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</si>
  <si>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</si>
  <si>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</si>
  <si>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</si>
  <si>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</si>
  <si>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</si>
  <si>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</si>
  <si>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</si>
  <si>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</si>
  <si>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</si>
  <si>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</si>
  <si>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</si>
  <si>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</si>
  <si>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</si>
  <si>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</si>
  <si>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</si>
  <si>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</si>
  <si>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</si>
  <si>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</si>
  <si>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</si>
  <si>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</si>
  <si>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</si>
  <si>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</si>
  <si>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</si>
  <si>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</si>
  <si>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</si>
  <si>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</si>
  <si>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</si>
  <si>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</si>
  <si>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</si>
  <si>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</si>
  <si>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</si>
  <si>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</si>
  <si>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</si>
  <si>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</si>
  <si>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</si>
  <si>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</si>
  <si>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</si>
  <si>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</si>
  <si>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</si>
  <si>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</si>
  <si>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</si>
  <si>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</si>
  <si>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</si>
  <si>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</si>
  <si>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</si>
  <si>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</si>
  <si>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</si>
  <si>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</si>
  <si>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</si>
  <si>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</si>
  <si>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</si>
  <si>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</si>
  <si>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</si>
  <si>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</si>
  <si>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</si>
  <si>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</si>
  <si>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</si>
  <si>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</si>
  <si>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</si>
  <si>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</si>
  <si>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</si>
  <si>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</si>
  <si>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</si>
  <si>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</si>
  <si>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</si>
  <si>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</si>
  <si>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</si>
  <si>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</si>
  <si>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</si>
  <si>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</si>
  <si>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</si>
  <si>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</si>
  <si>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</si>
  <si>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</si>
  <si>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</si>
  <si>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</si>
  <si>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</si>
  <si>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</si>
  <si>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</si>
  <si>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</si>
  <si>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</si>
  <si>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</si>
  <si>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</si>
  <si>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</si>
  <si>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</si>
  <si>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</si>
  <si>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</si>
  <si>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</si>
  <si>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</si>
  <si>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</si>
  <si>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</si>
  <si>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</si>
  <si>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</si>
  <si>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</si>
  <si>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</si>
  <si>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</si>
  <si>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</si>
  <si>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</si>
  <si>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</si>
  <si>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</si>
  <si>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</si>
  <si>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</si>
  <si>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</si>
  <si>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</si>
  <si>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</si>
  <si>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</si>
  <si>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</si>
  <si>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</si>
  <si>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</si>
  <si>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</si>
  <si>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</si>
  <si>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</si>
  <si>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</si>
  <si>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</si>
  <si>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</si>
  <si>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</si>
  <si>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</si>
  <si>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</si>
  <si>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</si>
  <si>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</si>
  <si>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</si>
  <si>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</si>
  <si>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</si>
  <si>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</si>
  <si>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</si>
  <si>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</si>
  <si>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</si>
  <si>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</si>
  <si>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</si>
  <si>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</si>
  <si>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</si>
  <si>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</si>
  <si>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</si>
  <si>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</si>
  <si>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</si>
  <si>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</si>
  <si>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</si>
  <si>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</si>
  <si>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</si>
  <si>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</si>
  <si>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</si>
  <si>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</si>
  <si>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</si>
  <si>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</si>
  <si>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</si>
  <si>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</si>
  <si>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</si>
  <si>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</si>
  <si>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</si>
  <si>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</si>
  <si>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</si>
  <si>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</si>
  <si>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</si>
  <si>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</si>
  <si>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</si>
  <si>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</si>
  <si>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</si>
  <si>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</si>
  <si>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</si>
  <si>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</si>
  <si>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</si>
  <si>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</si>
  <si>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</si>
  <si>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</si>
  <si>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</si>
  <si>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</si>
  <si>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</si>
  <si>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</si>
  <si>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</si>
  <si>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</si>
  <si>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</si>
  <si>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</si>
  <si>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</si>
  <si>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</si>
  <si>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</si>
  <si>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</si>
  <si>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</si>
  <si>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</si>
  <si>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</si>
  <si>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</si>
  <si>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</si>
  <si>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</si>
  <si>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</si>
  <si>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</si>
  <si>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</si>
  <si>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</si>
  <si>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</si>
  <si>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</si>
  <si>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</si>
  <si>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</si>
  <si>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</si>
  <si>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</si>
  <si>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</si>
  <si>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33002</t>
  </si>
  <si>
    <t>33004</t>
  </si>
  <si>
    <t>33008</t>
  </si>
  <si>
    <t>33010</t>
  </si>
  <si>
    <t>33012</t>
  </si>
  <si>
    <t>33014</t>
  </si>
  <si>
    <t>33016</t>
  </si>
  <si>
    <t>33018</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</si>
  <si>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</si>
  <si>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</si>
  <si>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</si>
  <si>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</si>
  <si>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</si>
  <si>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</si>
  <si>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</si>
  <si>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</si>
  <si>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</si>
  <si>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</si>
  <si>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</si>
  <si>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</si>
  <si>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</si>
  <si>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</si>
  <si>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</si>
  <si>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</si>
  <si>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</si>
  <si>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</si>
  <si>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</si>
  <si>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</si>
  <si>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</si>
  <si>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</si>
  <si>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</si>
  <si>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</si>
  <si>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</si>
  <si>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</si>
  <si>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</si>
  <si>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</si>
  <si>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</si>
  <si>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</si>
  <si>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</si>
  <si>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</si>
  <si>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</si>
  <si>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</si>
  <si>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</si>
  <si>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</si>
  <si>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</si>
  <si>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</si>
  <si>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</si>
  <si>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</si>
  <si>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</si>
  <si>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</si>
  <si>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</si>
  <si>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</si>
  <si>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</si>
  <si>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</si>
  <si>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</si>
  <si>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</si>
  <si>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</si>
  <si>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</si>
  <si>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</si>
  <si>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</si>
  <si>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</si>
  <si>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</si>
  <si>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</si>
  <si>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</si>
  <si>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</si>
  <si>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</si>
  <si>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</si>
  <si>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</si>
  <si>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</si>
  <si>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</si>
  <si>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</si>
  <si>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</si>
  <si>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</si>
  <si>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</si>
  <si>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</si>
  <si>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</si>
  <si>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</si>
  <si>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</si>
  <si>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</si>
  <si>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</si>
  <si>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</si>
  <si>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</si>
  <si>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</si>
  <si>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</si>
  <si>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</si>
  <si>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</si>
  <si>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</si>
  <si>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</si>
  <si>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</si>
  <si>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</si>
  <si>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</si>
  <si>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</si>
  <si>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</si>
  <si>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</si>
  <si>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</si>
  <si>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</si>
  <si>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</si>
  <si>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</si>
  <si>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</si>
  <si>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</si>
  <si>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</si>
  <si>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</si>
  <si>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</si>
  <si>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</si>
  <si>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</si>
  <si>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</si>
  <si>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</si>
  <si>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</si>
  <si>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</si>
  <si>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</si>
  <si>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</si>
  <si>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</si>
  <si>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</si>
  <si>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</si>
  <si>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</si>
  <si>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</si>
  <si>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</si>
  <si>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</si>
  <si>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</si>
  <si>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</si>
  <si>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</si>
  <si>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</si>
  <si>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</si>
  <si>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</si>
  <si>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</si>
  <si>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</si>
  <si>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</si>
  <si>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</si>
  <si>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</si>
  <si>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</si>
  <si>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</si>
  <si>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</si>
  <si>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</si>
  <si>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</si>
  <si>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</si>
  <si>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</si>
  <si>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</si>
  <si>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</si>
  <si>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</si>
  <si>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</si>
  <si>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</si>
  <si>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</si>
  <si>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</si>
  <si>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</si>
  <si>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</si>
  <si>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</si>
  <si>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</si>
  <si>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</si>
  <si>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</si>
  <si>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</si>
  <si>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</si>
  <si>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</si>
  <si>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</si>
  <si>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</si>
  <si>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</si>
  <si>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</si>
  <si>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</si>
  <si>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</si>
  <si>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</si>
  <si>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</si>
  <si>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</si>
  <si>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</si>
  <si>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</si>
  <si>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</si>
  <si>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</si>
  <si>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</si>
  <si>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</si>
  <si>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</si>
  <si>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</si>
  <si>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</si>
  <si>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</si>
  <si>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</si>
  <si>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</si>
  <si>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</si>
  <si>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</si>
  <si>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</si>
  <si>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</si>
  <si>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</si>
  <si>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</si>
  <si>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</si>
  <si>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</si>
  <si>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</si>
  <si>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</si>
  <si>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</si>
  <si>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</si>
  <si>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</si>
  <si>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</si>
  <si>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</si>
  <si>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</si>
  <si>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</si>
  <si>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</si>
  <si>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</si>
  <si>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</si>
  <si>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</si>
  <si>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</si>
  <si>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</si>
  <si>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</si>
  <si>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</si>
  <si>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</si>
  <si>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</si>
  <si>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</si>
  <si>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</si>
  <si>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</si>
  <si>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</si>
  <si>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</si>
  <si>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</si>
  <si>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</si>
  <si>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</si>
  <si>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</si>
  <si>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</si>
  <si>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</si>
  <si>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</si>
  <si>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</si>
  <si>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</si>
  <si>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</si>
  <si>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</si>
  <si>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</si>
  <si>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</si>
  <si>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</si>
  <si>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</si>
  <si>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</si>
  <si>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</si>
  <si>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</si>
  <si>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</si>
  <si>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</si>
  <si>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</si>
  <si>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</si>
  <si>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</si>
  <si>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</si>
  <si>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</si>
  <si>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</si>
  <si>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</si>
  <si>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</si>
  <si>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</si>
  <si>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</si>
  <si>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</si>
  <si>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</si>
  <si>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</si>
  <si>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</si>
  <si>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</si>
  <si>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</si>
  <si>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</si>
  <si>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</si>
  <si>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</si>
  <si>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</si>
  <si>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</si>
  <si>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</si>
  <si>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</si>
  <si>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</si>
  <si>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</si>
  <si>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</si>
  <si>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</si>
  <si>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</si>
  <si>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</si>
  <si>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</si>
  <si>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</si>
  <si>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</si>
  <si>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</si>
  <si>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</si>
  <si>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</si>
  <si>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</si>
  <si>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</si>
  <si>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</si>
  <si>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</si>
  <si>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</si>
  <si>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</si>
  <si>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</si>
  <si>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</si>
  <si>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</si>
  <si>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</si>
  <si>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</si>
  <si>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</si>
  <si>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</si>
  <si>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</si>
  <si>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</si>
  <si>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</si>
  <si>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</si>
  <si>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</si>
  <si>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</si>
  <si>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</si>
  <si>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</si>
  <si>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</si>
  <si>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</si>
  <si>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</si>
  <si>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</si>
  <si>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</si>
  <si>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</si>
  <si>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</si>
  <si>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</si>
  <si>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</si>
  <si>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</si>
  <si>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</si>
  <si>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</si>
  <si>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</si>
  <si>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</si>
  <si>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</si>
  <si>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</si>
  <si>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</si>
  <si>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</si>
  <si>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</si>
  <si>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</si>
  <si>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</si>
  <si>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</si>
  <si>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</si>
  <si>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</si>
  <si>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</si>
  <si>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</si>
  <si>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</si>
  <si>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</si>
  <si>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</si>
  <si>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</si>
  <si>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</si>
  <si>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</si>
  <si>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</si>
  <si>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</si>
  <si>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</si>
  <si>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</si>
  <si>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</si>
  <si>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</si>
  <si>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</si>
  <si>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</si>
  <si>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</si>
  <si>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</si>
  <si>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</si>
  <si>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</si>
  <si>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</si>
  <si>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</si>
  <si>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</si>
  <si>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</si>
  <si>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</si>
  <si>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</si>
  <si>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</si>
  <si>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</si>
  <si>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</si>
  <si>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</si>
  <si>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</si>
  <si>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</si>
  <si>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</si>
  <si>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</si>
  <si>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</si>
  <si>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</si>
  <si>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</si>
  <si>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</si>
  <si>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</si>
  <si>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</si>
  <si>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</si>
  <si>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</si>
  <si>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</si>
  <si>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</si>
  <si>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</si>
  <si>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</si>
  <si>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</si>
  <si>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</si>
  <si>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</si>
  <si>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</si>
  <si>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</si>
  <si>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</si>
  <si>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</si>
  <si>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</si>
  <si>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</si>
  <si>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</si>
  <si>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</si>
  <si>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</si>
  <si>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</si>
  <si>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</si>
  <si>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</si>
  <si>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</si>
  <si>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</si>
  <si>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</si>
  <si>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</si>
  <si>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</si>
  <si>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</si>
  <si>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</si>
  <si>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</si>
  <si>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</si>
  <si>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</si>
  <si>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</si>
  <si>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</si>
  <si>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</si>
  <si>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</si>
  <si>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</si>
  <si>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</si>
  <si>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</si>
  <si>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</si>
  <si>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</si>
  <si>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</si>
  <si>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</si>
  <si>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</si>
  <si>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</si>
  <si>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</si>
  <si>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</si>
  <si>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</si>
  <si>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</si>
  <si>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</si>
  <si>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</si>
  <si>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</si>
  <si>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</si>
  <si>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</si>
  <si>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</si>
  <si>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</si>
  <si>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</si>
  <si>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</si>
  <si>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</si>
  <si>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</si>
  <si>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</si>
  <si>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</si>
  <si>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</si>
  <si>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</si>
  <si>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</si>
  <si>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</si>
  <si>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</si>
  <si>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</si>
  <si>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</si>
  <si>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</si>
  <si>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</si>
  <si>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</si>
  <si>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</si>
  <si>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</si>
  <si>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</si>
  <si>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</si>
  <si>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</si>
  <si>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</si>
  <si>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</si>
  <si>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</si>
  <si>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</si>
  <si>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</si>
  <si>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</si>
  <si>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</si>
  <si>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</si>
  <si>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</si>
  <si>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</si>
  <si>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</si>
  <si>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</si>
  <si>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</si>
  <si>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</si>
  <si>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</si>
  <si>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</si>
  <si>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</si>
  <si>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</si>
  <si>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</si>
  <si>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</si>
  <si>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</si>
  <si>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</si>
  <si>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</si>
  <si>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</si>
  <si>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</si>
  <si>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</si>
  <si>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</si>
  <si>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</si>
  <si>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</si>
  <si>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</si>
  <si>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</si>
  <si>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</si>
  <si>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</si>
  <si>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</si>
  <si>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</si>
  <si>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</si>
  <si>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</si>
  <si>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</si>
  <si>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</si>
  <si>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</si>
  <si>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</si>
  <si>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</si>
  <si>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</si>
  <si>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</si>
  <si>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</si>
  <si>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</si>
  <si>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</si>
  <si>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</si>
  <si>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</si>
  <si>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</si>
  <si>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</si>
  <si>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</si>
  <si>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</si>
  <si>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</si>
  <si>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</si>
  <si>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</si>
  <si>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</si>
  <si>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</si>
  <si>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</si>
  <si>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</si>
  <si>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</si>
  <si>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</si>
  <si>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</si>
  <si>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</si>
  <si>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</si>
  <si>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</si>
  <si>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</si>
  <si>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</si>
  <si>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</si>
  <si>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</si>
  <si>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</si>
  <si>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</si>
  <si>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</si>
  <si>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</si>
  <si>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</si>
  <si>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</si>
  <si>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</si>
  <si>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</si>
  <si>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</si>
  <si>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</si>
  <si>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</si>
  <si>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</si>
  <si>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</si>
  <si>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</si>
  <si>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</si>
  <si>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</si>
  <si>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</si>
  <si>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</si>
  <si>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</si>
  <si>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</si>
  <si>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</si>
  <si>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</si>
  <si>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</si>
  <si>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</si>
  <si>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</si>
  <si>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</si>
  <si>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</si>
  <si>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</si>
  <si>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</si>
  <si>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</si>
  <si>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</si>
  <si>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</si>
  <si>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</si>
  <si>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</si>
  <si>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</si>
  <si>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</si>
  <si>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</si>
  <si>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</si>
  <si>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</si>
  <si>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</si>
  <si>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</si>
  <si>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</si>
  <si>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</si>
  <si>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</si>
  <si>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</si>
  <si>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</si>
  <si>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</si>
  <si>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</si>
  <si>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</si>
  <si>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</si>
  <si>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</si>
  <si>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</si>
  <si>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</si>
  <si>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</si>
  <si>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</si>
  <si>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</si>
  <si>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</si>
  <si>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</si>
  <si>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</si>
  <si>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</si>
  <si>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</si>
  <si>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</si>
  <si>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</si>
  <si>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</si>
  <si>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</si>
  <si>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</si>
  <si>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</si>
  <si>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</si>
  <si>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</si>
  <si>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</si>
  <si>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</si>
  <si>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</si>
  <si>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</si>
  <si>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</si>
  <si>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</si>
  <si>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</si>
  <si>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</si>
  <si>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</si>
  <si>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</si>
  <si>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</si>
  <si>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</si>
  <si>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</si>
  <si>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</si>
  <si>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</si>
  <si>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</si>
  <si>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</si>
  <si>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</si>
  <si>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</si>
  <si>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</si>
  <si>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</si>
  <si>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</si>
  <si>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</si>
  <si>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</si>
  <si>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</si>
  <si>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</si>
  <si>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</si>
  <si>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</si>
  <si>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</si>
  <si>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</si>
  <si>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</si>
  <si>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</si>
  <si>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</si>
  <si>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</si>
  <si>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</si>
  <si>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</si>
  <si>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</si>
  <si>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</si>
  <si>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</si>
  <si>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</si>
  <si>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</si>
  <si>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</si>
  <si>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</si>
  <si>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</si>
  <si>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</si>
  <si>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</si>
  <si>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</si>
  <si>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</si>
  <si>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</si>
  <si>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</si>
  <si>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</si>
  <si>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</si>
  <si>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</si>
  <si>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</si>
  <si>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</si>
  <si>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</si>
  <si>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</si>
  <si>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</si>
  <si>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</si>
  <si>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</si>
  <si>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</si>
  <si>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</si>
  <si>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</si>
  <si>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</si>
  <si>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</si>
  <si>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</si>
  <si>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</si>
  <si>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</si>
  <si>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</si>
  <si>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</si>
  <si>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</si>
  <si>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</si>
  <si>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</si>
  <si>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</si>
  <si>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</si>
  <si>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</si>
  <si>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</si>
  <si>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</si>
  <si>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</si>
  <si>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</si>
  <si>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</si>
  <si>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</si>
  <si>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</si>
  <si>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</si>
  <si>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</si>
  <si>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</si>
  <si>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</si>
  <si>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</si>
  <si>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</si>
  <si>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</si>
  <si>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</si>
  <si>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</si>
  <si>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</si>
  <si>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</si>
  <si>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</si>
  <si>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</si>
  <si>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</si>
  <si>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</si>
  <si>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</si>
  <si>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</si>
  <si>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</si>
  <si>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</si>
  <si>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</si>
  <si>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</si>
  <si>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</si>
  <si>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</si>
  <si>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</si>
  <si>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</si>
  <si>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</si>
  <si>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</si>
  <si>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</si>
  <si>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</si>
  <si>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</si>
  <si>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</si>
  <si>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</si>
  <si>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</si>
  <si>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</si>
  <si>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</si>
  <si>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</si>
  <si>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</si>
  <si>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</si>
  <si>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</si>
  <si>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</si>
  <si>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</si>
  <si>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</si>
  <si>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</si>
  <si>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</si>
  <si>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</si>
  <si>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</si>
  <si>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</si>
  <si>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</si>
  <si>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</si>
  <si>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</si>
  <si>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</si>
  <si>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</si>
  <si>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</si>
  <si>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</si>
  <si>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</si>
  <si>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</si>
  <si>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</si>
  <si>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</si>
  <si>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</si>
  <si>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</si>
  <si>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</si>
  <si>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</si>
  <si>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</si>
  <si>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</si>
  <si>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</si>
  <si>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</si>
  <si>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</si>
  <si>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</si>
  <si>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</si>
  <si>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</si>
  <si>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</si>
  <si>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</si>
  <si>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</si>
  <si>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</si>
  <si>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</si>
  <si>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</si>
  <si>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</si>
  <si>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</si>
  <si>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</si>
  <si>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</si>
  <si>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</si>
  <si>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</si>
  <si>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</si>
  <si>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</si>
  <si>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</si>
  <si>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</si>
  <si>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</si>
  <si>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</si>
  <si>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</si>
  <si>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</si>
  <si>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</si>
  <si>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</si>
  <si>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</si>
  <si>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</si>
  <si>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</si>
  <si>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</si>
  <si>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</si>
  <si>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</si>
  <si>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</si>
  <si>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</si>
  <si>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</si>
  <si>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</si>
  <si>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</si>
  <si>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</si>
  <si>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</si>
  <si>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</si>
  <si>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</si>
  <si>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</si>
  <si>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</si>
  <si>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</si>
  <si>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</si>
  <si>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</si>
  <si>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</si>
  <si>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</si>
  <si>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</si>
  <si>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</si>
  <si>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</si>
  <si>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</si>
  <si>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</si>
  <si>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</si>
  <si>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</si>
  <si>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</si>
  <si>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</si>
  <si>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</si>
  <si>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</si>
  <si>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</si>
  <si>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</si>
  <si>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</si>
  <si>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</si>
  <si>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</si>
  <si>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</si>
  <si>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</si>
  <si>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</si>
  <si>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</si>
  <si>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</si>
  <si>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</si>
  <si>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</si>
  <si>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</si>
  <si>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</si>
  <si>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</si>
  <si>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</si>
  <si>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</si>
  <si>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</si>
  <si>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</si>
  <si>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</si>
  <si>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</si>
  <si>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</si>
  <si>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</si>
  <si>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</si>
  <si>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</si>
  <si>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</si>
  <si>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</si>
  <si>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</si>
  <si>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</si>
  <si>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</si>
  <si>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</si>
  <si>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</si>
  <si>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</si>
  <si>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</si>
  <si>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</si>
  <si>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</si>
  <si>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</si>
  <si>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</si>
  <si>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</si>
  <si>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</si>
  <si>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</si>
  <si>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</si>
  <si>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</si>
  <si>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</si>
  <si>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</si>
  <si>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</si>
  <si>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</si>
  <si>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</si>
  <si>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</si>
  <si>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</si>
  <si>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</si>
  <si>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</si>
  <si>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</si>
  <si>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</si>
  <si>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</si>
  <si>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</si>
  <si>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</si>
  <si>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</si>
  <si>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</si>
  <si>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</si>
  <si>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</si>
  <si>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</si>
  <si>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</si>
  <si>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</si>
  <si>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</si>
  <si>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</si>
  <si>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</si>
  <si>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</si>
  <si>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</si>
  <si>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</si>
  <si>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</si>
  <si>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</si>
  <si>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</si>
  <si>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</si>
  <si>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</si>
  <si>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</si>
  <si>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</si>
  <si>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</si>
  <si>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</si>
  <si>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</si>
  <si>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</si>
  <si>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</si>
  <si>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</si>
  <si>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</si>
  <si>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</si>
  <si>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</si>
  <si>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</si>
  <si>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</si>
  <si>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</si>
  <si>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</si>
  <si>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</si>
  <si>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</si>
  <si>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</si>
  <si>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</si>
  <si>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</si>
  <si>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</si>
  <si>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</si>
  <si>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</si>
  <si>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</si>
  <si>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</si>
  <si>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</si>
  <si>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</si>
  <si>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</si>
  <si>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</si>
  <si>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</si>
  <si>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</si>
  <si>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</si>
  <si>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35010</t>
  </si>
  <si>
    <t>35014</t>
  </si>
  <si>
    <t>35016</t>
  </si>
  <si>
    <t>35020</t>
  </si>
  <si>
    <t>35022</t>
  </si>
  <si>
    <t>35032</t>
  </si>
  <si>
    <t>35034</t>
  </si>
  <si>
    <t>35036</t>
  </si>
  <si>
    <t>35038</t>
  </si>
  <si>
    <t>35040</t>
  </si>
  <si>
    <t>35042</t>
  </si>
  <si>
    <t>35044</t>
  </si>
  <si>
    <t>35046</t>
  </si>
  <si>
    <t>35048</t>
  </si>
  <si>
    <t>35052</t>
  </si>
  <si>
    <t>35054</t>
  </si>
  <si>
    <t>35056</t>
  </si>
  <si>
    <t>35058</t>
  </si>
  <si>
    <t>35060</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</si>
  <si>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</si>
  <si>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</si>
  <si>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</si>
  <si>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</si>
  <si>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</si>
  <si>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</si>
  <si>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</si>
  <si>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</si>
  <si>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</si>
  <si>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</si>
  <si>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</si>
  <si>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</si>
  <si>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</si>
  <si>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</si>
  <si>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</si>
  <si>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</si>
  <si>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</si>
  <si>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</si>
  <si>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</si>
  <si>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</si>
  <si>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</si>
  <si>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</si>
  <si>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</si>
  <si>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</si>
  <si>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</si>
  <si>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</si>
  <si>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</si>
  <si>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</si>
  <si>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</si>
  <si>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</si>
  <si>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</si>
  <si>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</si>
  <si>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</si>
  <si>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</si>
  <si>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</si>
  <si>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</si>
  <si>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</si>
  <si>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</si>
  <si>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</si>
  <si>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</si>
  <si>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</si>
  <si>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</si>
  <si>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</si>
  <si>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</si>
  <si>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</si>
  <si>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</si>
  <si>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</si>
  <si>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</si>
  <si>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</si>
  <si>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</si>
  <si>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</si>
  <si>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</si>
  <si>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</si>
  <si>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</si>
  <si>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</si>
  <si>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</si>
  <si>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</si>
  <si>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</si>
  <si>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</si>
  <si>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</si>
  <si>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</si>
  <si>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</si>
  <si>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</si>
  <si>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</si>
  <si>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</si>
  <si>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</si>
  <si>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</si>
  <si>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</si>
  <si>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</si>
  <si>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</si>
  <si>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</si>
  <si>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</si>
  <si>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</si>
  <si>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</si>
  <si>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</si>
  <si>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</si>
  <si>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</si>
  <si>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</si>
  <si>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</si>
  <si>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</si>
  <si>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</si>
  <si>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</si>
  <si>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</si>
  <si>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</si>
  <si>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</si>
  <si>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</si>
  <si>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</si>
  <si>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</si>
  <si>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</si>
  <si>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</si>
  <si>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</si>
  <si>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</si>
  <si>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</si>
  <si>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</si>
  <si>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</si>
  <si>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</si>
  <si>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</si>
  <si>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</si>
  <si>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</si>
  <si>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</si>
  <si>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</si>
  <si>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</si>
  <si>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</si>
  <si>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</si>
  <si>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</si>
  <si>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</si>
  <si>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</si>
  <si>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</si>
  <si>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</si>
  <si>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</si>
  <si>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</si>
  <si>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</si>
  <si>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</si>
  <si>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</si>
  <si>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</si>
  <si>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</si>
  <si>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</si>
  <si>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</si>
  <si>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</si>
  <si>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</si>
  <si>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</si>
  <si>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</si>
  <si>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</si>
  <si>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</si>
  <si>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</si>
  <si>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</si>
  <si>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</si>
  <si>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</si>
  <si>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</si>
  <si>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</si>
  <si>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</si>
  <si>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</si>
  <si>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</si>
  <si>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</si>
  <si>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</si>
  <si>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</si>
  <si>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</si>
  <si>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</si>
  <si>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</si>
  <si>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</si>
  <si>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</si>
  <si>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</si>
  <si>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</si>
  <si>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</si>
  <si>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</si>
  <si>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</si>
  <si>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</si>
  <si>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</si>
  <si>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</si>
  <si>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</si>
  <si>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</si>
  <si>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</si>
  <si>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</si>
  <si>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</si>
  <si>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</si>
  <si>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</si>
  <si>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</si>
  <si>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</si>
  <si>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</si>
  <si>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</si>
  <si>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</si>
  <si>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</si>
  <si>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</si>
  <si>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</si>
  <si>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</si>
  <si>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</si>
  <si>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</si>
  <si>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</si>
  <si>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</si>
  <si>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</si>
  <si>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</si>
  <si>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</si>
  <si>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</si>
  <si>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</si>
  <si>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</si>
  <si>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</si>
  <si>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</si>
  <si>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</si>
  <si>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</si>
  <si>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</si>
  <si>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</si>
  <si>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</si>
  <si>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</si>
  <si>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</si>
  <si>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</si>
  <si>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</si>
  <si>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</si>
  <si>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</si>
  <si>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</si>
  <si>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</si>
  <si>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</si>
  <si>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</si>
  <si>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</si>
  <si>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</si>
  <si>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</si>
  <si>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</si>
  <si>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</si>
  <si>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</si>
  <si>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</si>
  <si>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</si>
  <si>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</si>
  <si>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</si>
  <si>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</si>
  <si>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</si>
  <si>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</si>
  <si>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</si>
  <si>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</si>
  <si>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</si>
  <si>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</si>
  <si>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</si>
  <si>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</si>
  <si>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</si>
  <si>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</si>
  <si>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</si>
  <si>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</si>
  <si>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</si>
  <si>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</si>
  <si>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</si>
  <si>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</si>
  <si>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</si>
  <si>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</si>
  <si>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</si>
  <si>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</si>
  <si>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</si>
  <si>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</si>
  <si>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</si>
  <si>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</si>
  <si>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</si>
  <si>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</si>
  <si>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</si>
  <si>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</si>
  <si>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</si>
  <si>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</si>
  <si>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</si>
  <si>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</si>
  <si>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</si>
  <si>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</si>
  <si>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</si>
  <si>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</si>
  <si>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</si>
  <si>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</si>
  <si>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</si>
  <si>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</si>
  <si>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</si>
  <si>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</si>
  <si>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</si>
  <si>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</si>
  <si>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</si>
  <si>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</si>
  <si>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</si>
  <si>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</si>
  <si>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</si>
  <si>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</si>
  <si>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</si>
  <si>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</si>
  <si>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</si>
  <si>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</si>
  <si>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</si>
  <si>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</si>
  <si>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</si>
  <si>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</si>
  <si>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</si>
  <si>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</si>
  <si>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</si>
  <si>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</si>
  <si>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</si>
  <si>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</si>
  <si>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</si>
  <si>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</si>
  <si>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</si>
  <si>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</si>
  <si>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</si>
  <si>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</si>
  <si>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</si>
  <si>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</si>
  <si>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</si>
  <si>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</si>
  <si>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</si>
  <si>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</si>
  <si>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</si>
  <si>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</si>
  <si>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</si>
  <si>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</si>
  <si>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</si>
  <si>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</si>
  <si>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</si>
  <si>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</si>
  <si>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</si>
  <si>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</si>
  <si>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</si>
  <si>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</si>
  <si>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</si>
  <si>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</si>
  <si>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</si>
  <si>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</si>
  <si>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</si>
  <si>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</si>
  <si>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</si>
  <si>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</si>
  <si>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</si>
  <si>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</si>
  <si>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</si>
  <si>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</si>
  <si>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</si>
  <si>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</si>
  <si>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</si>
  <si>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</si>
  <si>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</si>
  <si>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</si>
  <si>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</si>
  <si>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</si>
  <si>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</si>
  <si>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</si>
  <si>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</si>
  <si>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</si>
  <si>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</si>
  <si>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</si>
  <si>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</si>
  <si>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</si>
  <si>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</si>
  <si>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</si>
  <si>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</si>
  <si>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</si>
  <si>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</si>
  <si>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</si>
  <si>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</si>
  <si>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</si>
  <si>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</si>
  <si>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</si>
  <si>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</si>
  <si>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</si>
  <si>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</si>
  <si>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</si>
  <si>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</si>
  <si>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</si>
  <si>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</si>
  <si>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</si>
  <si>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</si>
  <si>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</si>
  <si>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</si>
  <si>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</si>
  <si>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</si>
  <si>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</si>
  <si>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</si>
  <si>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</si>
  <si>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</si>
  <si>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</si>
  <si>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</si>
  <si>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</si>
  <si>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</si>
  <si>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</si>
  <si>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</si>
  <si>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</si>
  <si>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</si>
  <si>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</si>
  <si>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</si>
  <si>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</si>
  <si>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</si>
  <si>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</si>
  <si>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</si>
  <si>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</si>
  <si>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</si>
  <si>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</si>
  <si>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</si>
  <si>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</si>
  <si>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</si>
  <si>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</si>
  <si>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</si>
  <si>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36005</t>
  </si>
  <si>
    <t>36006</t>
  </si>
  <si>
    <t>36008</t>
  </si>
  <si>
    <t>36010</t>
  </si>
  <si>
    <t>36016</t>
  </si>
  <si>
    <t>36020</t>
  </si>
  <si>
    <t>36022</t>
  </si>
  <si>
    <t>36024</t>
  </si>
  <si>
    <t>36026</t>
  </si>
  <si>
    <t>36028</t>
  </si>
  <si>
    <t>36030</t>
  </si>
  <si>
    <t>36032</t>
  </si>
  <si>
    <t>36034</t>
  </si>
  <si>
    <t>36036</t>
  </si>
  <si>
    <t>36038</t>
  </si>
  <si>
    <t>36040</t>
  </si>
  <si>
    <t>36042</t>
  </si>
  <si>
    <t>36046</t>
  </si>
  <si>
    <t>36048</t>
  </si>
  <si>
    <t>36052</t>
  </si>
  <si>
    <t>36054</t>
  </si>
  <si>
    <t>36062</t>
  </si>
  <si>
    <t>36064</t>
  </si>
  <si>
    <t>36066</t>
  </si>
  <si>
    <t>36068</t>
  </si>
  <si>
    <t>36072</t>
  </si>
  <si>
    <t>36078</t>
  </si>
  <si>
    <t>36080</t>
  </si>
  <si>
    <t>36082</t>
  </si>
  <si>
    <t>36088</t>
  </si>
  <si>
    <t>36092</t>
  </si>
  <si>
    <t>36102</t>
  </si>
  <si>
    <t>36104</t>
  </si>
  <si>
    <t>36106</t>
  </si>
  <si>
    <t>36108</t>
  </si>
  <si>
    <t>36110</t>
  </si>
  <si>
    <t>36112</t>
  </si>
  <si>
    <t>36114</t>
  </si>
  <si>
    <t>36116</t>
  </si>
  <si>
    <t>36118</t>
  </si>
  <si>
    <t>36120</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</si>
  <si>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</si>
  <si>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</si>
  <si>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</si>
  <si>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</si>
  <si>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</si>
  <si>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</si>
  <si>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</si>
  <si>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</si>
  <si>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</si>
  <si>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</si>
  <si>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</si>
  <si>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</si>
  <si>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</si>
  <si>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</si>
  <si>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</si>
  <si>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</si>
  <si>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</si>
  <si>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</si>
  <si>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</si>
  <si>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</si>
  <si>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</si>
  <si>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</si>
  <si>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</si>
  <si>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</si>
  <si>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</si>
  <si>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</si>
  <si>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</si>
  <si>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</si>
  <si>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</si>
  <si>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</si>
  <si>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</si>
  <si>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</si>
  <si>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</si>
  <si>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</si>
  <si>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</si>
  <si>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</si>
  <si>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</si>
  <si>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</si>
  <si>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</si>
  <si>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</si>
  <si>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</si>
  <si>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</si>
  <si>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</si>
  <si>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</si>
  <si>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</si>
  <si>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</si>
  <si>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</si>
  <si>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</si>
  <si>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</si>
  <si>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</si>
  <si>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</si>
  <si>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</si>
  <si>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</si>
  <si>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</si>
  <si>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</si>
  <si>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</si>
  <si>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</si>
  <si>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</si>
  <si>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</si>
  <si>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</si>
  <si>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</si>
  <si>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</si>
  <si>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</si>
  <si>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</si>
  <si>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</si>
  <si>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</si>
  <si>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</si>
  <si>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</si>
  <si>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</si>
  <si>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</si>
  <si>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</si>
  <si>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</si>
  <si>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</si>
  <si>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</si>
  <si>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</si>
  <si>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</si>
  <si>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</si>
  <si>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</si>
  <si>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</si>
  <si>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</si>
  <si>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</si>
  <si>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</si>
  <si>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</si>
  <si>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</si>
  <si>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</si>
  <si>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</si>
  <si>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</si>
  <si>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</si>
  <si>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</si>
  <si>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</si>
  <si>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</si>
  <si>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</si>
  <si>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</si>
  <si>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</si>
  <si>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</si>
  <si>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</si>
  <si>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</si>
  <si>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</si>
  <si>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</si>
  <si>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</si>
  <si>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</si>
  <si>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</si>
  <si>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</si>
  <si>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</si>
  <si>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</si>
  <si>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</si>
  <si>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</si>
  <si>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</si>
  <si>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</si>
  <si>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</si>
  <si>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</si>
  <si>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</si>
  <si>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</si>
  <si>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</si>
  <si>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</si>
  <si>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</si>
  <si>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</si>
  <si>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</si>
  <si>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</si>
  <si>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</si>
  <si>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</si>
  <si>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</si>
  <si>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</si>
  <si>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</si>
  <si>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</si>
  <si>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</si>
  <si>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</si>
  <si>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</si>
  <si>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</si>
  <si>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</si>
  <si>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</si>
  <si>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</si>
  <si>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</si>
  <si>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</si>
  <si>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</si>
  <si>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</si>
  <si>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</si>
  <si>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</si>
  <si>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</si>
  <si>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</si>
  <si>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</si>
  <si>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</si>
  <si>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</si>
  <si>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</si>
  <si>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</si>
  <si>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</si>
  <si>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</si>
  <si>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</si>
  <si>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</si>
  <si>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</si>
  <si>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</si>
  <si>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</si>
  <si>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</si>
  <si>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</si>
  <si>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</si>
  <si>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</si>
  <si>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</si>
  <si>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</si>
  <si>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</si>
  <si>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</si>
  <si>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</si>
  <si>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</si>
  <si>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</si>
  <si>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</si>
  <si>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</si>
  <si>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</si>
  <si>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</si>
  <si>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</si>
  <si>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</si>
  <si>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</si>
  <si>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</si>
  <si>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</si>
  <si>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</si>
  <si>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</si>
  <si>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</si>
  <si>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</si>
  <si>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</si>
  <si>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</si>
  <si>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</si>
  <si>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</si>
  <si>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</si>
  <si>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</si>
  <si>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</si>
  <si>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</si>
  <si>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</si>
  <si>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</si>
  <si>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</si>
  <si>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</si>
  <si>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</si>
  <si>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</si>
  <si>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</si>
  <si>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</si>
  <si>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</si>
  <si>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</si>
  <si>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</si>
  <si>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</si>
  <si>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</si>
  <si>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</si>
  <si>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</si>
  <si>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</si>
  <si>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</si>
  <si>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</si>
  <si>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</si>
  <si>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</si>
  <si>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</si>
  <si>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</si>
  <si>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</si>
  <si>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</si>
  <si>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</si>
  <si>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</si>
  <si>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</si>
  <si>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</si>
  <si>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</si>
  <si>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</si>
  <si>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</si>
  <si>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</si>
  <si>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</si>
  <si>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</si>
  <si>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</si>
  <si>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</si>
  <si>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</si>
  <si>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</si>
  <si>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</si>
  <si>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</si>
  <si>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</si>
  <si>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</si>
  <si>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</si>
  <si>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</si>
  <si>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</si>
  <si>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</si>
  <si>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</si>
  <si>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</si>
  <si>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</si>
  <si>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</si>
  <si>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</si>
  <si>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</si>
  <si>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</si>
  <si>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</si>
  <si>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</si>
  <si>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</si>
  <si>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</si>
  <si>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</si>
  <si>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</si>
  <si>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</si>
  <si>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</si>
  <si>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</si>
  <si>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</si>
  <si>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</si>
  <si>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</si>
  <si>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</si>
  <si>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</si>
  <si>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</si>
  <si>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</si>
  <si>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</si>
  <si>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</si>
  <si>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</si>
  <si>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</si>
  <si>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</si>
  <si>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</si>
  <si>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</si>
  <si>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</si>
  <si>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</si>
  <si>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</si>
  <si>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</si>
  <si>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</si>
  <si>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</si>
  <si>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</si>
  <si>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</si>
  <si>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</si>
  <si>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</si>
  <si>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</si>
  <si>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</si>
  <si>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</si>
  <si>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</si>
  <si>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</si>
  <si>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</si>
  <si>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</si>
  <si>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</si>
  <si>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</si>
  <si>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</si>
  <si>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</si>
  <si>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</si>
  <si>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</si>
  <si>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</si>
  <si>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</si>
  <si>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</si>
  <si>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</si>
  <si>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</si>
  <si>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</si>
  <si>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</si>
  <si>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</si>
  <si>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</si>
  <si>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</si>
  <si>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</si>
  <si>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</si>
  <si>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</si>
  <si>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</si>
  <si>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</si>
  <si>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</si>
  <si>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</si>
  <si>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</si>
  <si>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</si>
  <si>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</si>
  <si>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</si>
  <si>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</si>
  <si>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</si>
  <si>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</si>
  <si>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</si>
  <si>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</si>
  <si>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</si>
  <si>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</si>
  <si>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</si>
  <si>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</si>
  <si>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</si>
  <si>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</si>
  <si>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</si>
  <si>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</si>
  <si>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</si>
  <si>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</si>
  <si>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</si>
  <si>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</si>
  <si>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</si>
  <si>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</si>
  <si>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</si>
  <si>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</si>
  <si>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37012</t>
  </si>
  <si>
    <t>37014</t>
  </si>
  <si>
    <t>37016</t>
  </si>
  <si>
    <t>37018</t>
  </si>
  <si>
    <t>37020</t>
  </si>
  <si>
    <t>37022</t>
  </si>
  <si>
    <t>37024</t>
  </si>
  <si>
    <t>37026</t>
  </si>
  <si>
    <t>37028</t>
  </si>
  <si>
    <t>37030</t>
  </si>
  <si>
    <t>37032</t>
  </si>
  <si>
    <t>37034</t>
  </si>
  <si>
    <t>37036</t>
  </si>
  <si>
    <t>37040</t>
  </si>
  <si>
    <t>37042</t>
  </si>
  <si>
    <t>37044</t>
  </si>
  <si>
    <t>37046</t>
  </si>
  <si>
    <t>37048</t>
  </si>
  <si>
    <t>37050</t>
  </si>
  <si>
    <t>37052</t>
  </si>
  <si>
    <t>37056</t>
  </si>
  <si>
    <t>37058</t>
  </si>
  <si>
    <t>37060</t>
  </si>
  <si>
    <t>37062</t>
  </si>
  <si>
    <t>37064</t>
  </si>
  <si>
    <t>37066</t>
  </si>
  <si>
    <t>37068</t>
  </si>
  <si>
    <t>37070</t>
  </si>
  <si>
    <t>37072</t>
  </si>
  <si>
    <t>37074</t>
  </si>
  <si>
    <t>37076</t>
  </si>
  <si>
    <t>37078</t>
  </si>
  <si>
    <t>37080</t>
  </si>
  <si>
    <t>37082</t>
  </si>
  <si>
    <t>37086</t>
  </si>
  <si>
    <t>37088</t>
  </si>
  <si>
    <t>37090</t>
  </si>
  <si>
    <t>37096</t>
  </si>
  <si>
    <t>37098</t>
  </si>
  <si>
    <t>37110</t>
  </si>
  <si>
    <t>37116</t>
  </si>
  <si>
    <t>37118</t>
  </si>
  <si>
    <t>37122</t>
  </si>
  <si>
    <t>37128</t>
  </si>
  <si>
    <t>37130</t>
  </si>
  <si>
    <t>37132</t>
  </si>
  <si>
    <t>37134</t>
  </si>
  <si>
    <t>37136</t>
  </si>
  <si>
    <t>37138</t>
  </si>
  <si>
    <t>37140</t>
  </si>
  <si>
    <t>37142</t>
  </si>
  <si>
    <t>37144</t>
  </si>
  <si>
    <t>37146</t>
  </si>
  <si>
    <t>37148</t>
  </si>
  <si>
    <t>37150</t>
  </si>
  <si>
    <t>37152</t>
  </si>
  <si>
    <t>37160</t>
  </si>
  <si>
    <t>37162</t>
  </si>
  <si>
    <t>37166</t>
  </si>
  <si>
    <t>37172</t>
  </si>
  <si>
    <t>37174</t>
  </si>
  <si>
    <t>37178</t>
  </si>
  <si>
    <t>37180</t>
  </si>
  <si>
    <t>37184</t>
  </si>
  <si>
    <t>37186</t>
  </si>
  <si>
    <t>37188</t>
  </si>
  <si>
    <t>37190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</si>
  <si>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</si>
  <si>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</si>
  <si>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</si>
  <si>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</si>
  <si>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</si>
  <si>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</si>
  <si>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</si>
  <si>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</si>
  <si>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</si>
  <si>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</si>
  <si>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</si>
  <si>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</si>
  <si>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</si>
  <si>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</si>
  <si>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</si>
  <si>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</si>
  <si>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</si>
  <si>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</si>
  <si>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</si>
  <si>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</si>
  <si>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</si>
  <si>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</si>
  <si>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</si>
  <si>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</si>
  <si>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</si>
  <si>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</si>
  <si>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</si>
  <si>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</si>
  <si>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</si>
  <si>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</si>
  <si>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</si>
  <si>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</si>
  <si>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</si>
  <si>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</si>
  <si>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</si>
  <si>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</si>
  <si>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</si>
  <si>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</si>
  <si>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</si>
  <si>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</si>
  <si>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</si>
  <si>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</si>
  <si>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</si>
  <si>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</si>
  <si>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</si>
  <si>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</si>
  <si>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</si>
  <si>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</si>
  <si>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</si>
  <si>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</si>
  <si>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</si>
  <si>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</si>
  <si>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</si>
  <si>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</si>
  <si>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</si>
  <si>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</si>
  <si>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</si>
  <si>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</si>
  <si>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</si>
  <si>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</si>
  <si>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</si>
  <si>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</si>
  <si>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</si>
  <si>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</si>
  <si>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</si>
  <si>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</si>
  <si>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</si>
  <si>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</si>
  <si>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</si>
  <si>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</si>
  <si>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</si>
  <si>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</si>
  <si>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</si>
  <si>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</si>
  <si>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</si>
  <si>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</si>
  <si>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</si>
  <si>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</si>
  <si>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</si>
  <si>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</si>
  <si>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</si>
  <si>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</si>
  <si>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</si>
  <si>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</si>
  <si>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</si>
  <si>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</si>
  <si>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</si>
  <si>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</si>
  <si>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</si>
  <si>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</si>
  <si>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</si>
  <si>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</si>
  <si>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</si>
  <si>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</si>
  <si>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</si>
  <si>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</si>
  <si>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</si>
  <si>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</si>
  <si>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</si>
  <si>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</si>
  <si>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</si>
  <si>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</si>
  <si>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</si>
  <si>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</si>
  <si>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</si>
  <si>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</si>
  <si>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</si>
  <si>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</si>
  <si>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</si>
  <si>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</si>
  <si>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</si>
  <si>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</si>
  <si>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</si>
  <si>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</si>
  <si>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</si>
  <si>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</si>
  <si>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</si>
  <si>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</si>
  <si>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</si>
  <si>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</si>
  <si>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</si>
  <si>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</si>
  <si>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</si>
  <si>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</si>
  <si>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</si>
  <si>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</si>
  <si>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</si>
  <si>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</si>
  <si>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</si>
  <si>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</si>
  <si>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</si>
  <si>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</si>
  <si>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</si>
  <si>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</si>
  <si>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</si>
  <si>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</si>
  <si>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</si>
  <si>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</si>
  <si>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</si>
  <si>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</si>
  <si>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</si>
  <si>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</si>
  <si>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</si>
  <si>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</si>
  <si>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</si>
  <si>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</si>
  <si>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</si>
  <si>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</si>
  <si>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</si>
  <si>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</si>
  <si>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</si>
  <si>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</si>
  <si>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</si>
  <si>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</si>
  <si>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</si>
  <si>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</si>
  <si>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</si>
  <si>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</si>
  <si>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</si>
  <si>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</si>
  <si>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</si>
  <si>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</si>
  <si>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</si>
  <si>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</si>
  <si>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</si>
  <si>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</si>
  <si>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</si>
  <si>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</si>
  <si>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</si>
  <si>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</si>
  <si>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</si>
  <si>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</si>
  <si>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</si>
  <si>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</si>
  <si>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</si>
  <si>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</si>
  <si>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</si>
  <si>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</si>
  <si>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</si>
  <si>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</si>
  <si>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</si>
  <si>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</si>
  <si>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</si>
  <si>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</si>
  <si>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</si>
  <si>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</si>
  <si>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</si>
  <si>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</si>
  <si>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</si>
  <si>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</si>
  <si>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</si>
  <si>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</si>
  <si>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</si>
  <si>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</si>
  <si>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</si>
  <si>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</si>
  <si>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</si>
  <si>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</si>
  <si>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</si>
  <si>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</si>
  <si>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</si>
  <si>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</si>
  <si>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</si>
  <si>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</si>
  <si>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</si>
  <si>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</si>
  <si>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</si>
  <si>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</si>
  <si>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</si>
  <si>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</si>
  <si>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</si>
  <si>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</si>
  <si>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</si>
  <si>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</si>
  <si>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</si>
  <si>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</si>
  <si>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</si>
  <si>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</si>
  <si>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</si>
  <si>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</si>
  <si>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</si>
  <si>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</si>
  <si>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</si>
  <si>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</si>
  <si>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</si>
  <si>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</si>
  <si>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</si>
  <si>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</si>
  <si>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</si>
  <si>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</si>
  <si>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</si>
  <si>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</si>
  <si>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</si>
  <si>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</si>
  <si>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</si>
  <si>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</si>
  <si>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</si>
  <si>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</si>
  <si>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</si>
  <si>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</si>
  <si>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</si>
  <si>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</si>
  <si>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</si>
  <si>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</si>
  <si>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</si>
  <si>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</si>
  <si>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</si>
  <si>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</si>
  <si>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</si>
  <si>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</si>
  <si>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</si>
  <si>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</si>
  <si>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</si>
  <si>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</si>
  <si>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</si>
  <si>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</si>
  <si>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</si>
  <si>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</si>
  <si>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</si>
  <si>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</si>
  <si>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</si>
  <si>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</si>
  <si>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</si>
  <si>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</si>
  <si>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</si>
  <si>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</si>
  <si>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</si>
  <si>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</si>
  <si>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</si>
  <si>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</si>
  <si>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</si>
  <si>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</si>
  <si>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</si>
  <si>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</si>
  <si>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</si>
  <si>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</si>
  <si>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</si>
  <si>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</si>
  <si>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</si>
  <si>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</si>
  <si>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</si>
  <si>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</si>
  <si>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</si>
  <si>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</si>
  <si>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</si>
  <si>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</si>
  <si>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</si>
  <si>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</si>
  <si>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</si>
  <si>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</si>
  <si>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</si>
  <si>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</si>
  <si>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</si>
  <si>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</si>
  <si>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</si>
  <si>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</si>
  <si>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</si>
  <si>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</si>
  <si>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</si>
  <si>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</si>
  <si>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</si>
  <si>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</si>
  <si>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</si>
  <si>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</si>
  <si>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</si>
  <si>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</si>
  <si>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</si>
  <si>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</si>
  <si>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</si>
  <si>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</si>
  <si>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</si>
  <si>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</si>
  <si>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</si>
  <si>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</si>
  <si>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</si>
  <si>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</si>
  <si>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</si>
  <si>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</si>
  <si>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</si>
  <si>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</si>
  <si>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</si>
  <si>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</si>
  <si>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</si>
  <si>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</si>
  <si>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</si>
  <si>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</si>
  <si>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</si>
  <si>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</si>
  <si>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</si>
  <si>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</si>
  <si>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</si>
  <si>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</si>
  <si>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</si>
  <si>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</si>
  <si>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</si>
  <si>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</si>
  <si>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</si>
  <si>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</si>
  <si>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</si>
  <si>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</si>
  <si>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</si>
  <si>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</si>
  <si>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38002</t>
  </si>
  <si>
    <t>38004</t>
  </si>
  <si>
    <t>38006</t>
  </si>
  <si>
    <t>38008</t>
  </si>
  <si>
    <t>38010</t>
  </si>
  <si>
    <t>38012</t>
  </si>
  <si>
    <t>38014</t>
  </si>
  <si>
    <t>38016</t>
  </si>
  <si>
    <t>38018</t>
  </si>
  <si>
    <t>38024</t>
  </si>
  <si>
    <t>38028</t>
  </si>
  <si>
    <t>38030</t>
  </si>
  <si>
    <t>38034</t>
  </si>
  <si>
    <t>38036</t>
  </si>
  <si>
    <t>38040</t>
  </si>
  <si>
    <t>38042</t>
  </si>
  <si>
    <t>38044</t>
  </si>
  <si>
    <t>38046</t>
  </si>
  <si>
    <t>38048</t>
  </si>
  <si>
    <t>38050</t>
  </si>
  <si>
    <t>38052</t>
  </si>
  <si>
    <t>38054</t>
  </si>
  <si>
    <t>38058</t>
  </si>
  <si>
    <t>38060</t>
  </si>
  <si>
    <t>38066</t>
  </si>
  <si>
    <t>38068</t>
  </si>
  <si>
    <t>38070</t>
  </si>
  <si>
    <t>38076</t>
  </si>
  <si>
    <t>38080</t>
  </si>
  <si>
    <t>38088</t>
  </si>
  <si>
    <t>38104</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</si>
  <si>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</si>
  <si>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</si>
  <si>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</si>
  <si>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</si>
  <si>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</si>
  <si>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</si>
  <si>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</si>
  <si>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</si>
  <si>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</si>
  <si>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</si>
  <si>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</si>
  <si>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</si>
  <si>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</si>
  <si>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</si>
  <si>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</si>
  <si>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</si>
  <si>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</si>
  <si>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</si>
  <si>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</si>
  <si>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</si>
  <si>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</si>
  <si>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</si>
  <si>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</si>
  <si>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</si>
  <si>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</si>
  <si>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</si>
  <si>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</si>
  <si>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</si>
  <si>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</si>
  <si>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</si>
  <si>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</si>
  <si>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</si>
  <si>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</si>
  <si>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</si>
  <si>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</si>
  <si>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</si>
  <si>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</si>
  <si>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</si>
  <si>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</si>
  <si>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</si>
  <si>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</si>
  <si>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</si>
  <si>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</si>
  <si>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</si>
  <si>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</si>
  <si>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</si>
  <si>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</si>
  <si>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</si>
  <si>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</si>
  <si>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</si>
  <si>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</si>
  <si>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</si>
  <si>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</si>
  <si>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</si>
  <si>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</si>
  <si>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</si>
  <si>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</si>
  <si>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</si>
  <si>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</si>
  <si>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</si>
  <si>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</si>
  <si>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</si>
  <si>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</si>
  <si>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</si>
  <si>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</si>
  <si>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</si>
  <si>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</si>
  <si>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</si>
  <si>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</si>
  <si>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</si>
  <si>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</si>
  <si>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</si>
  <si>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</si>
  <si>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</si>
  <si>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</si>
  <si>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</si>
  <si>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</si>
  <si>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</si>
  <si>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</si>
  <si>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</si>
  <si>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</si>
  <si>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</si>
  <si>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</si>
  <si>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</si>
  <si>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</si>
  <si>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</si>
  <si>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</si>
  <si>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</si>
  <si>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</si>
  <si>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</si>
  <si>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</si>
  <si>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</si>
  <si>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</si>
  <si>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</si>
  <si>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</si>
  <si>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</si>
  <si>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</si>
  <si>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</si>
  <si>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</si>
  <si>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</si>
  <si>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</si>
  <si>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</si>
  <si>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</si>
  <si>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</si>
  <si>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</si>
  <si>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</si>
  <si>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</si>
  <si>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</si>
  <si>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</si>
  <si>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</si>
  <si>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</si>
  <si>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</si>
  <si>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</si>
  <si>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</si>
  <si>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</si>
  <si>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</si>
  <si>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</si>
  <si>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</si>
  <si>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</si>
  <si>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</si>
  <si>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</si>
  <si>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</si>
  <si>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</si>
  <si>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</si>
  <si>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</si>
  <si>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</si>
  <si>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</si>
  <si>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</si>
  <si>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</si>
  <si>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</si>
  <si>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</si>
  <si>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</si>
  <si>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</si>
  <si>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</si>
  <si>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</si>
  <si>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</si>
  <si>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</si>
  <si>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</si>
  <si>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</si>
  <si>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</si>
  <si>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</si>
  <si>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</si>
  <si>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</si>
  <si>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</si>
  <si>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</si>
  <si>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</si>
  <si>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</si>
  <si>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</si>
  <si>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</si>
  <si>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</si>
  <si>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</si>
  <si>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</si>
  <si>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</si>
  <si>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</si>
  <si>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</si>
  <si>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</si>
  <si>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</si>
  <si>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</si>
  <si>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</si>
  <si>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</si>
  <si>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</si>
  <si>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</si>
  <si>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</si>
  <si>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</si>
  <si>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</si>
  <si>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</si>
  <si>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</si>
  <si>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</si>
  <si>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</si>
  <si>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</si>
  <si>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</si>
  <si>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</si>
  <si>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</si>
  <si>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</si>
  <si>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</si>
  <si>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</si>
  <si>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</si>
  <si>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</si>
  <si>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</si>
  <si>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</si>
  <si>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</si>
  <si>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</si>
  <si>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</si>
  <si>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</si>
  <si>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</si>
  <si>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</si>
  <si>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</si>
  <si>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</si>
  <si>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</si>
  <si>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</si>
  <si>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</si>
  <si>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</si>
  <si>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</si>
  <si>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</si>
  <si>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</si>
  <si>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</si>
  <si>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</si>
  <si>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</si>
  <si>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</si>
  <si>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</si>
  <si>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</si>
  <si>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</si>
  <si>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</si>
  <si>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</si>
  <si>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</si>
  <si>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</si>
  <si>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</si>
  <si>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</si>
  <si>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</si>
  <si>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</si>
  <si>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</si>
  <si>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</si>
  <si>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</si>
  <si>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</si>
  <si>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</si>
  <si>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</si>
  <si>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</si>
  <si>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</si>
  <si>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</si>
  <si>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</si>
  <si>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</si>
  <si>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</si>
  <si>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</si>
  <si>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</si>
  <si>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</si>
  <si>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</si>
  <si>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</si>
  <si>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</si>
  <si>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</si>
  <si>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</si>
  <si>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</si>
  <si>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</si>
  <si>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</si>
  <si>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</si>
  <si>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</si>
  <si>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</si>
  <si>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</si>
  <si>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</si>
  <si>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</si>
  <si>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</si>
  <si>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</si>
  <si>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</si>
  <si>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</si>
  <si>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</si>
  <si>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</si>
  <si>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</si>
  <si>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</si>
  <si>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</si>
  <si>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</si>
  <si>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</si>
  <si>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</si>
  <si>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</si>
  <si>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</si>
  <si>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</si>
  <si>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</si>
  <si>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</si>
  <si>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</si>
  <si>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</si>
  <si>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</si>
  <si>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</si>
  <si>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</si>
  <si>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</si>
  <si>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</si>
  <si>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</si>
  <si>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</si>
  <si>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</si>
  <si>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</si>
  <si>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</si>
  <si>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</si>
  <si>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</si>
  <si>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</si>
  <si>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</si>
  <si>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</si>
  <si>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</si>
  <si>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</si>
  <si>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</si>
  <si>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</si>
  <si>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</si>
  <si>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</si>
  <si>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</si>
  <si>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</si>
  <si>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</si>
  <si>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</si>
  <si>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</si>
  <si>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</si>
  <si>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</si>
  <si>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</si>
  <si>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</si>
  <si>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</si>
  <si>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</si>
  <si>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</si>
  <si>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</si>
  <si>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</si>
  <si>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</si>
  <si>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</si>
  <si>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</si>
  <si>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</si>
  <si>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</si>
  <si>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</si>
  <si>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</si>
  <si>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</si>
  <si>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</si>
  <si>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</si>
  <si>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</si>
  <si>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</si>
  <si>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</si>
  <si>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</si>
  <si>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</si>
  <si>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</si>
  <si>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</si>
  <si>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</si>
  <si>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</si>
  <si>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</si>
  <si>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</si>
  <si>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</si>
  <si>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</si>
  <si>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</si>
  <si>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</si>
  <si>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</si>
  <si>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</si>
  <si>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</si>
  <si>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</si>
  <si>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</si>
  <si>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</si>
  <si>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</si>
  <si>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</si>
  <si>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</si>
  <si>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</si>
  <si>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</si>
  <si>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</si>
  <si>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</si>
  <si>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</si>
  <si>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</si>
  <si>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</si>
  <si>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</si>
  <si>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</si>
  <si>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</si>
  <si>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</si>
  <si>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</si>
  <si>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</si>
  <si>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</si>
  <si>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</si>
  <si>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</si>
  <si>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</si>
  <si>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</si>
  <si>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</si>
  <si>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</si>
  <si>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</si>
  <si>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</si>
  <si>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</si>
  <si>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</si>
  <si>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</si>
  <si>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</si>
  <si>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</si>
  <si>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</si>
  <si>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</si>
  <si>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</si>
  <si>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</si>
  <si>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</si>
  <si>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</si>
  <si>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</si>
  <si>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</si>
  <si>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</si>
  <si>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</si>
  <si>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</si>
  <si>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</si>
  <si>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</si>
  <si>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</si>
  <si>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</si>
  <si>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</si>
  <si>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</si>
  <si>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</si>
  <si>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</si>
  <si>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</si>
  <si>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</si>
  <si>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</si>
  <si>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</si>
  <si>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</si>
  <si>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</si>
  <si>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</si>
  <si>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</si>
  <si>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</si>
  <si>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</si>
  <si>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</si>
  <si>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</si>
  <si>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</si>
  <si>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</si>
  <si>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</si>
  <si>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</si>
  <si>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</si>
  <si>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</si>
  <si>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</si>
  <si>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</si>
  <si>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</si>
  <si>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</si>
  <si>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</si>
  <si>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</si>
  <si>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</si>
  <si>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</si>
  <si>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</si>
  <si>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</si>
  <si>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</si>
  <si>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</si>
  <si>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</si>
  <si>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</si>
  <si>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</si>
  <si>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</si>
  <si>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</si>
  <si>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</si>
  <si>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</si>
  <si>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</si>
  <si>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</si>
  <si>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</si>
  <si>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</si>
  <si>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</si>
  <si>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</si>
  <si>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</si>
  <si>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</si>
  <si>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</si>
  <si>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</si>
  <si>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</si>
  <si>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</si>
  <si>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</si>
  <si>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</si>
  <si>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</si>
  <si>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</si>
  <si>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</si>
  <si>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</si>
  <si>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</si>
  <si>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</si>
  <si>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</si>
  <si>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</si>
  <si>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</si>
  <si>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</si>
  <si>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</si>
  <si>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</si>
  <si>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</si>
  <si>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</si>
  <si>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</si>
  <si>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</si>
  <si>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</si>
  <si>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</si>
  <si>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</si>
  <si>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</si>
  <si>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</si>
  <si>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</si>
  <si>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</si>
  <si>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</si>
  <si>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</si>
  <si>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</si>
  <si>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</si>
  <si>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</si>
  <si>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</si>
  <si>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39040</t>
  </si>
  <si>
    <t>39042</t>
  </si>
  <si>
    <t>39044</t>
  </si>
  <si>
    <t>39046</t>
  </si>
  <si>
    <t>39054</t>
  </si>
  <si>
    <t>39056</t>
  </si>
  <si>
    <t>39058</t>
  </si>
  <si>
    <t>39060</t>
  </si>
  <si>
    <t>39062</t>
  </si>
  <si>
    <t>39066</t>
  </si>
  <si>
    <t>39072</t>
  </si>
  <si>
    <t>39074</t>
  </si>
  <si>
    <t>39078</t>
  </si>
  <si>
    <t>39080</t>
  </si>
  <si>
    <t>39082</t>
  </si>
  <si>
    <t>39086</t>
  </si>
  <si>
    <t>39088</t>
  </si>
  <si>
    <t>39090</t>
  </si>
  <si>
    <t>39092</t>
  </si>
  <si>
    <t>39094</t>
  </si>
  <si>
    <t>39096</t>
  </si>
  <si>
    <t>39098</t>
  </si>
  <si>
    <t>39108</t>
  </si>
  <si>
    <t>39110</t>
  </si>
  <si>
    <t>39114</t>
  </si>
  <si>
    <t>39116</t>
  </si>
  <si>
    <t>39120</t>
  </si>
  <si>
    <t>39122</t>
  </si>
  <si>
    <t>39130</t>
  </si>
  <si>
    <t>39140</t>
  </si>
  <si>
    <t>39144</t>
  </si>
  <si>
    <t>39146</t>
  </si>
  <si>
    <t>39148</t>
  </si>
  <si>
    <t>39150</t>
  </si>
  <si>
    <t>39152</t>
  </si>
  <si>
    <t>39154</t>
  </si>
  <si>
    <t>39156</t>
  </si>
  <si>
    <t>39158</t>
  </si>
  <si>
    <t>39160</t>
  </si>
  <si>
    <t>39162</t>
  </si>
  <si>
    <t>39166</t>
  </si>
  <si>
    <t>39168</t>
  </si>
  <si>
    <t>39170</t>
  </si>
  <si>
    <t>39174</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</si>
  <si>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</si>
  <si>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</si>
  <si>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</si>
  <si>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</si>
  <si>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</si>
  <si>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</si>
  <si>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</si>
  <si>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</si>
  <si>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</si>
  <si>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</si>
  <si>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</si>
  <si>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</si>
  <si>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</si>
  <si>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</si>
  <si>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</si>
  <si>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</si>
  <si>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</si>
  <si>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</si>
  <si>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</si>
  <si>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</si>
  <si>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</si>
  <si>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</si>
  <si>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</si>
  <si>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</si>
  <si>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</si>
  <si>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</si>
  <si>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</si>
  <si>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</si>
  <si>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</si>
  <si>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</si>
  <si>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</si>
  <si>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</si>
  <si>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</si>
  <si>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</si>
  <si>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</si>
  <si>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</si>
  <si>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</si>
  <si>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</si>
  <si>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</si>
  <si>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</si>
  <si>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</si>
  <si>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</si>
  <si>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</si>
  <si>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</si>
  <si>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</si>
  <si>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</si>
  <si>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</si>
  <si>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</si>
  <si>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</si>
  <si>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</si>
  <si>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</si>
  <si>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</si>
  <si>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</si>
  <si>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</si>
  <si>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</si>
  <si>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</si>
  <si>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</si>
  <si>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</si>
  <si>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</si>
  <si>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</si>
  <si>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</si>
  <si>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</si>
  <si>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</si>
  <si>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</si>
  <si>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</si>
  <si>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</si>
  <si>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</si>
  <si>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</si>
  <si>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</si>
  <si>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</si>
  <si>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</si>
  <si>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</si>
  <si>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</si>
  <si>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</si>
  <si>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</si>
  <si>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</si>
  <si>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</si>
  <si>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</si>
  <si>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</si>
  <si>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</si>
  <si>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</si>
  <si>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</si>
  <si>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</si>
  <si>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</si>
  <si>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</si>
  <si>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</si>
  <si>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</si>
  <si>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</si>
  <si>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</si>
  <si>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</si>
  <si>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</si>
  <si>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</si>
  <si>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</si>
  <si>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</si>
  <si>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</si>
  <si>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</si>
  <si>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</si>
  <si>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</si>
  <si>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</si>
  <si>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</si>
  <si>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</si>
  <si>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</si>
  <si>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</si>
  <si>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</si>
  <si>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</si>
  <si>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</si>
  <si>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</si>
  <si>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</si>
  <si>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</si>
  <si>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</si>
  <si>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</si>
  <si>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</si>
  <si>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</si>
  <si>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</si>
  <si>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</si>
  <si>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</si>
  <si>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</si>
  <si>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</si>
  <si>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</si>
  <si>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</si>
  <si>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</si>
  <si>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</si>
  <si>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</si>
  <si>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</si>
  <si>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</si>
  <si>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</si>
  <si>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</si>
  <si>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</si>
  <si>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</si>
  <si>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</si>
  <si>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</si>
  <si>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</si>
  <si>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</si>
  <si>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</si>
  <si>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</si>
  <si>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</si>
  <si>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</si>
  <si>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</si>
  <si>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</si>
  <si>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</si>
  <si>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</si>
  <si>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</si>
  <si>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</si>
  <si>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</si>
  <si>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</si>
  <si>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</si>
  <si>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</si>
  <si>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</si>
  <si>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</si>
  <si>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</si>
  <si>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</si>
  <si>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</si>
  <si>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</si>
  <si>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</si>
  <si>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</si>
  <si>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</si>
  <si>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</si>
  <si>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</si>
  <si>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</si>
  <si>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</si>
  <si>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</si>
  <si>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</si>
  <si>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</si>
  <si>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</si>
  <si>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</si>
  <si>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</si>
  <si>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</si>
  <si>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</si>
  <si>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</si>
  <si>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</si>
  <si>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</si>
  <si>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</si>
  <si>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</si>
  <si>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</si>
  <si>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</si>
  <si>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</si>
  <si>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</si>
  <si>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</si>
  <si>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</si>
  <si>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</si>
  <si>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</si>
  <si>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</si>
  <si>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</si>
  <si>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</si>
  <si>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</si>
  <si>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</si>
  <si>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</si>
  <si>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</si>
  <si>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</si>
  <si>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</si>
  <si>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</si>
  <si>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</si>
  <si>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</si>
  <si>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</si>
  <si>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</si>
  <si>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</si>
  <si>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</si>
  <si>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</si>
  <si>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</si>
  <si>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</si>
  <si>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</si>
  <si>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</si>
  <si>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</si>
  <si>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</si>
  <si>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</si>
  <si>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</si>
  <si>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</si>
  <si>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</si>
  <si>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</si>
  <si>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</si>
  <si>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</si>
  <si>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</si>
  <si>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</si>
  <si>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</si>
  <si>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</si>
  <si>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</si>
  <si>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</si>
  <si>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</si>
  <si>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</si>
  <si>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</si>
  <si>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</si>
  <si>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</si>
  <si>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</si>
  <si>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</si>
  <si>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</si>
  <si>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</si>
  <si>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</si>
  <si>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</si>
  <si>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</si>
  <si>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</si>
  <si>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</si>
  <si>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</si>
  <si>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</si>
  <si>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</si>
  <si>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</si>
  <si>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</si>
  <si>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</si>
  <si>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</si>
  <si>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</si>
  <si>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</si>
  <si>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</si>
  <si>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</si>
  <si>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</si>
  <si>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</si>
  <si>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</si>
  <si>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</si>
  <si>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</si>
  <si>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</si>
  <si>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</si>
  <si>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</si>
  <si>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</si>
  <si>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</si>
  <si>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</si>
  <si>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</si>
  <si>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</si>
  <si>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</si>
  <si>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</si>
  <si>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</si>
  <si>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</si>
  <si>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</si>
  <si>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</si>
  <si>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</si>
  <si>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</si>
  <si>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</si>
  <si>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</si>
  <si>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</si>
  <si>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</si>
  <si>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</si>
  <si>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</si>
  <si>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</si>
  <si>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</si>
  <si>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</si>
  <si>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</si>
  <si>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</si>
  <si>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40004</t>
  </si>
  <si>
    <t>40006</t>
  </si>
  <si>
    <t>40008</t>
  </si>
  <si>
    <t>40010</t>
  </si>
  <si>
    <t>40012</t>
  </si>
  <si>
    <t>40014</t>
  </si>
  <si>
    <t>40018</t>
  </si>
  <si>
    <t>40020</t>
  </si>
  <si>
    <t>40022</t>
  </si>
  <si>
    <t>40026</t>
  </si>
  <si>
    <t>40032</t>
  </si>
  <si>
    <t>40036</t>
  </si>
  <si>
    <t>40040</t>
  </si>
  <si>
    <t>40046</t>
  </si>
  <si>
    <t>40048</t>
  </si>
  <si>
    <t>40050</t>
  </si>
  <si>
    <t>40052</t>
  </si>
  <si>
    <t>40056</t>
  </si>
  <si>
    <t>40058</t>
  </si>
  <si>
    <t>40060</t>
  </si>
  <si>
    <t>40062</t>
  </si>
  <si>
    <t>40066</t>
  </si>
  <si>
    <t>40068</t>
  </si>
  <si>
    <t>40070</t>
  </si>
  <si>
    <t>40076</t>
  </si>
  <si>
    <t>40078</t>
  </si>
  <si>
    <t>40104</t>
  </si>
  <si>
    <t>40108</t>
  </si>
  <si>
    <t>40110</t>
  </si>
  <si>
    <t>40118</t>
  </si>
  <si>
    <t>40122</t>
  </si>
  <si>
    <t>40140</t>
  </si>
  <si>
    <t>40142</t>
  </si>
  <si>
    <t>40144</t>
  </si>
  <si>
    <t>40146</t>
  </si>
  <si>
    <t>40150</t>
  </si>
  <si>
    <t>40152</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</si>
  <si>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</si>
  <si>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</si>
  <si>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</si>
  <si>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</si>
  <si>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</si>
  <si>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</si>
  <si>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</si>
  <si>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</si>
  <si>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</si>
  <si>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</si>
  <si>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</si>
  <si>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</si>
  <si>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</si>
  <si>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</si>
  <si>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</si>
  <si>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</si>
  <si>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</si>
  <si>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</si>
  <si>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</si>
  <si>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</si>
  <si>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</si>
  <si>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</si>
  <si>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</si>
  <si>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</si>
  <si>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</si>
  <si>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</si>
  <si>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</si>
  <si>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</si>
  <si>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</si>
  <si>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</si>
  <si>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</si>
  <si>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</si>
  <si>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</si>
  <si>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</si>
  <si>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</si>
  <si>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</si>
  <si>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</si>
  <si>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</si>
  <si>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</si>
  <si>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</si>
  <si>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</si>
  <si>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</si>
  <si>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</si>
  <si>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</si>
  <si>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</si>
  <si>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</si>
  <si>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</si>
  <si>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</si>
  <si>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</si>
  <si>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</si>
  <si>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</si>
  <si>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</si>
  <si>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</si>
  <si>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</si>
  <si>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</si>
  <si>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</si>
  <si>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</si>
  <si>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</si>
  <si>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</si>
  <si>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</si>
  <si>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</si>
  <si>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</si>
  <si>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</si>
  <si>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</si>
  <si>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</si>
  <si>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</si>
  <si>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</si>
  <si>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</si>
  <si>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</si>
  <si>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</si>
  <si>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</si>
  <si>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</si>
  <si>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</si>
  <si>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</si>
  <si>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</si>
  <si>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</si>
  <si>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</si>
  <si>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</si>
  <si>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</si>
  <si>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</si>
  <si>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</si>
  <si>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</si>
  <si>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</si>
  <si>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</si>
  <si>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</si>
  <si>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</si>
  <si>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</si>
  <si>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</si>
  <si>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</si>
  <si>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</si>
  <si>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</si>
  <si>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</si>
  <si>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</si>
  <si>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</si>
  <si>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</si>
  <si>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</si>
  <si>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</si>
  <si>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</si>
  <si>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</si>
  <si>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</si>
  <si>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</si>
  <si>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</si>
  <si>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</si>
  <si>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</si>
  <si>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</si>
  <si>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</si>
  <si>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</si>
  <si>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</si>
  <si>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</si>
  <si>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</si>
  <si>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</si>
  <si>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</si>
  <si>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</si>
  <si>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</si>
  <si>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</si>
  <si>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</si>
  <si>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</si>
  <si>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</si>
  <si>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</si>
  <si>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</si>
  <si>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</si>
  <si>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</si>
  <si>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</si>
  <si>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</si>
  <si>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</si>
  <si>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</si>
  <si>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</si>
  <si>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</si>
  <si>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</si>
  <si>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</si>
  <si>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</si>
  <si>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</si>
  <si>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</si>
  <si>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</si>
  <si>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</si>
  <si>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</si>
  <si>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</si>
  <si>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</si>
  <si>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</si>
  <si>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</si>
  <si>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</si>
  <si>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</si>
  <si>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</si>
  <si>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</si>
  <si>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</si>
  <si>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</si>
  <si>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</si>
  <si>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</si>
  <si>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</si>
  <si>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</si>
  <si>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</si>
  <si>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</si>
  <si>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</si>
  <si>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</si>
  <si>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</si>
  <si>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</si>
  <si>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</si>
  <si>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</si>
  <si>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</si>
  <si>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</si>
  <si>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</si>
  <si>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</si>
  <si>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</si>
  <si>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</si>
  <si>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</si>
  <si>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</si>
  <si>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</si>
  <si>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</si>
  <si>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</si>
  <si>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</si>
  <si>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</si>
  <si>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</si>
  <si>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</si>
  <si>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</si>
  <si>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</si>
  <si>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</si>
  <si>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</si>
  <si>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</si>
  <si>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</si>
  <si>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</si>
  <si>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</si>
  <si>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</si>
  <si>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</si>
  <si>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</si>
  <si>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</si>
  <si>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</si>
  <si>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</si>
  <si>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</si>
  <si>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</si>
  <si>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</si>
  <si>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</si>
  <si>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</si>
  <si>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</si>
  <si>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</si>
  <si>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</si>
  <si>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</si>
  <si>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</si>
  <si>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</si>
  <si>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</si>
  <si>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</si>
  <si>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</si>
  <si>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</si>
  <si>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</si>
  <si>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</si>
  <si>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</si>
  <si>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</si>
  <si>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</si>
  <si>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</si>
  <si>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</si>
  <si>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</si>
  <si>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</si>
  <si>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</si>
  <si>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</si>
  <si>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</si>
  <si>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</si>
  <si>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</si>
  <si>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</si>
  <si>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</si>
  <si>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</si>
  <si>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</si>
  <si>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</si>
  <si>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</si>
  <si>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</si>
  <si>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</si>
  <si>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</si>
  <si>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</si>
  <si>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</si>
  <si>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</si>
  <si>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</si>
  <si>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</si>
  <si>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</si>
  <si>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</si>
  <si>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</si>
  <si>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</si>
  <si>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</si>
  <si>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</si>
  <si>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</si>
  <si>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</si>
  <si>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</si>
  <si>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</si>
  <si>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</si>
  <si>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</si>
  <si>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</si>
  <si>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</si>
  <si>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</si>
  <si>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</si>
  <si>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</si>
  <si>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</si>
  <si>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</si>
  <si>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</si>
  <si>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</si>
  <si>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</si>
  <si>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</si>
  <si>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</si>
  <si>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</si>
  <si>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</si>
  <si>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</si>
  <si>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</si>
  <si>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</si>
  <si>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</si>
  <si>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</si>
  <si>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</si>
  <si>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</si>
  <si>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</si>
  <si>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</si>
  <si>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</si>
  <si>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</si>
  <si>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</si>
  <si>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</si>
  <si>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</si>
  <si>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</si>
  <si>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</si>
  <si>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</si>
  <si>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</si>
  <si>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</si>
  <si>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</si>
  <si>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</si>
  <si>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</si>
  <si>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</si>
  <si>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</si>
  <si>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</si>
  <si>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</si>
  <si>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</si>
  <si>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</si>
  <si>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</si>
  <si>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</si>
  <si>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</si>
  <si>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</si>
  <si>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</si>
  <si>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</si>
  <si>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</si>
  <si>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</si>
  <si>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</si>
  <si>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</si>
  <si>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</si>
  <si>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</si>
  <si>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</si>
  <si>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</si>
  <si>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41002</t>
  </si>
  <si>
    <t>41004</t>
  </si>
  <si>
    <t>41006</t>
  </si>
  <si>
    <t>41008</t>
  </si>
  <si>
    <t>41010</t>
  </si>
  <si>
    <t>41012</t>
  </si>
  <si>
    <t>41014</t>
  </si>
  <si>
    <t>41016</t>
  </si>
  <si>
    <t>41018</t>
  </si>
  <si>
    <t>41022</t>
  </si>
  <si>
    <t>41030</t>
  </si>
  <si>
    <t>41034</t>
  </si>
  <si>
    <t>41040</t>
  </si>
  <si>
    <t>41042</t>
  </si>
  <si>
    <t>41044</t>
  </si>
  <si>
    <t>41046</t>
  </si>
  <si>
    <t>41048</t>
  </si>
  <si>
    <t>41052</t>
  </si>
  <si>
    <t>41054</t>
  </si>
  <si>
    <t>41056</t>
  </si>
  <si>
    <t>41062</t>
  </si>
  <si>
    <t>41064</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</si>
  <si>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</si>
  <si>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</si>
  <si>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</si>
  <si>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</si>
  <si>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</si>
  <si>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</si>
  <si>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</si>
  <si>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</si>
  <si>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</si>
  <si>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</si>
  <si>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</si>
  <si>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</si>
  <si>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</si>
  <si>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</si>
  <si>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</si>
  <si>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</si>
  <si>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</si>
  <si>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</si>
  <si>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</si>
  <si>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</si>
  <si>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</si>
  <si>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</si>
  <si>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</si>
  <si>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</si>
  <si>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</si>
  <si>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</si>
  <si>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</si>
  <si>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</si>
  <si>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</si>
  <si>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</si>
  <si>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</si>
  <si>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</si>
  <si>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</si>
  <si>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</si>
  <si>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</si>
  <si>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</si>
  <si>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</si>
  <si>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</si>
  <si>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</si>
  <si>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</si>
  <si>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</si>
  <si>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</si>
  <si>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</si>
  <si>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</si>
  <si>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</si>
  <si>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</si>
  <si>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</si>
  <si>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</si>
  <si>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</si>
  <si>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</si>
  <si>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</si>
  <si>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</si>
  <si>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</si>
  <si>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</si>
  <si>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</si>
  <si>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</si>
  <si>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</si>
  <si>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</si>
  <si>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</si>
  <si>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</si>
  <si>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</si>
  <si>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</si>
  <si>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</si>
  <si>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</si>
  <si>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</si>
  <si>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</si>
  <si>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</si>
  <si>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</si>
  <si>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</si>
  <si>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</si>
  <si>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</si>
  <si>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</si>
  <si>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</si>
  <si>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</si>
  <si>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</si>
  <si>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</si>
  <si>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</si>
  <si>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</si>
  <si>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</si>
  <si>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</si>
  <si>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</si>
  <si>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</si>
  <si>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</si>
  <si>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</si>
  <si>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</si>
  <si>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</si>
  <si>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</si>
  <si>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</si>
  <si>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</si>
  <si>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</si>
  <si>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</si>
  <si>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</si>
  <si>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</si>
  <si>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</si>
  <si>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</si>
  <si>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</si>
  <si>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</si>
  <si>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</si>
  <si>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</si>
  <si>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</si>
  <si>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</si>
  <si>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</si>
  <si>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</si>
  <si>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</si>
  <si>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</si>
  <si>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</si>
  <si>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</si>
  <si>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</si>
  <si>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</si>
  <si>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</si>
  <si>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</si>
  <si>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</si>
  <si>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</si>
  <si>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</si>
  <si>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</si>
  <si>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</si>
  <si>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</si>
  <si>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</si>
  <si>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</si>
  <si>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</si>
  <si>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</si>
  <si>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</si>
  <si>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</si>
  <si>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</si>
  <si>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</si>
  <si>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</si>
  <si>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</si>
  <si>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</si>
  <si>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</si>
  <si>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</si>
  <si>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</si>
  <si>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</si>
  <si>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</si>
  <si>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</si>
  <si>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</si>
  <si>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</si>
  <si>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</si>
  <si>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</si>
  <si>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</si>
  <si>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</si>
  <si>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</si>
  <si>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</si>
  <si>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</si>
  <si>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</si>
  <si>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</si>
  <si>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</si>
  <si>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</si>
  <si>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</si>
  <si>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</si>
  <si>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</si>
  <si>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</si>
  <si>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</si>
  <si>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</si>
  <si>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</si>
  <si>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</si>
  <si>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</si>
  <si>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</si>
  <si>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</si>
  <si>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</si>
  <si>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</si>
  <si>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</si>
  <si>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</si>
  <si>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</si>
  <si>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</si>
  <si>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</si>
  <si>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</si>
  <si>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</si>
  <si>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</si>
  <si>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</si>
  <si>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</si>
  <si>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</si>
  <si>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</si>
  <si>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</si>
  <si>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</si>
  <si>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</si>
  <si>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</si>
  <si>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</si>
  <si>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</si>
  <si>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</si>
  <si>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</si>
  <si>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</si>
  <si>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</si>
  <si>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</si>
  <si>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</si>
  <si>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</si>
  <si>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</si>
  <si>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</si>
  <si>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</si>
  <si>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</si>
  <si>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</si>
  <si>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</si>
  <si>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</si>
  <si>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</si>
  <si>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</si>
  <si>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</si>
  <si>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</si>
  <si>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</si>
  <si>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</si>
  <si>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</si>
  <si>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</si>
  <si>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</si>
  <si>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</si>
  <si>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</si>
  <si>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</si>
  <si>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</si>
  <si>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</si>
  <si>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</si>
  <si>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</si>
  <si>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</si>
  <si>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</si>
  <si>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</si>
  <si>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</si>
  <si>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</si>
  <si>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</si>
  <si>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</si>
  <si>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</si>
  <si>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</si>
  <si>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</si>
  <si>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</si>
  <si>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</si>
  <si>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</si>
  <si>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</si>
  <si>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</si>
  <si>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</si>
  <si>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</si>
  <si>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</si>
  <si>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</si>
  <si>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</si>
  <si>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</si>
  <si>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</si>
  <si>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</si>
  <si>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</si>
  <si>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</si>
  <si>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</si>
  <si>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</si>
  <si>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</si>
  <si>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</si>
  <si>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</si>
  <si>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</si>
  <si>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</si>
  <si>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</si>
  <si>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</si>
  <si>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</si>
  <si>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</si>
  <si>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</si>
  <si>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</si>
  <si>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</si>
  <si>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</si>
  <si>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</si>
  <si>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</si>
  <si>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</si>
  <si>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</si>
  <si>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</si>
  <si>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</si>
  <si>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</si>
  <si>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</si>
  <si>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</si>
  <si>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</si>
  <si>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</si>
  <si>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</si>
  <si>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</si>
  <si>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</si>
  <si>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</si>
  <si>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</si>
  <si>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42002</t>
  </si>
  <si>
    <t>42020</t>
  </si>
  <si>
    <t>42022</t>
  </si>
  <si>
    <t>42024</t>
  </si>
  <si>
    <t>42028</t>
  </si>
  <si>
    <t>42032</t>
  </si>
  <si>
    <t>42036</t>
  </si>
  <si>
    <t>42038</t>
  </si>
  <si>
    <t>42040</t>
  </si>
  <si>
    <t>42044</t>
  </si>
  <si>
    <t>42048</t>
  </si>
  <si>
    <t>42050</t>
  </si>
  <si>
    <t>42054</t>
  </si>
  <si>
    <t>42056</t>
  </si>
  <si>
    <t>42058</t>
  </si>
  <si>
    <t>42060</t>
  </si>
  <si>
    <t>42064</t>
  </si>
  <si>
    <t>42066</t>
  </si>
  <si>
    <t>42070</t>
  </si>
  <si>
    <t>42076</t>
  </si>
  <si>
    <t>42078</t>
  </si>
  <si>
    <t>42082</t>
  </si>
  <si>
    <t>42084</t>
  </si>
  <si>
    <t>42086</t>
  </si>
  <si>
    <t>42088</t>
  </si>
  <si>
    <t>42102</t>
  </si>
  <si>
    <t>42104</t>
  </si>
  <si>
    <t>42120</t>
  </si>
  <si>
    <t>42122</t>
  </si>
  <si>
    <t>42124</t>
  </si>
  <si>
    <t>42128</t>
  </si>
  <si>
    <t>42130</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</si>
  <si>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</si>
  <si>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</si>
  <si>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</si>
  <si>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</si>
  <si>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</si>
  <si>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</si>
  <si>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</si>
  <si>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</si>
  <si>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</si>
  <si>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</si>
  <si>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</si>
  <si>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</si>
  <si>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</si>
  <si>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</si>
  <si>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</si>
  <si>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</si>
  <si>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</si>
  <si>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</si>
  <si>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</si>
  <si>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</si>
  <si>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</si>
  <si>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</si>
  <si>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</si>
  <si>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</si>
  <si>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</si>
  <si>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</si>
  <si>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</si>
  <si>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</si>
  <si>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</si>
  <si>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</si>
  <si>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</si>
  <si>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</si>
  <si>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</si>
  <si>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</si>
  <si>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</si>
  <si>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</si>
  <si>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</si>
  <si>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</si>
  <si>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</si>
  <si>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</si>
  <si>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</si>
  <si>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</si>
  <si>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</si>
  <si>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</si>
  <si>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</si>
  <si>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</si>
  <si>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</si>
  <si>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</si>
  <si>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</si>
  <si>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</si>
  <si>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</si>
  <si>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</si>
  <si>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</si>
  <si>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</si>
  <si>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</si>
  <si>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</si>
  <si>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</si>
  <si>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</si>
  <si>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</si>
  <si>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</si>
  <si>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</si>
  <si>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</si>
  <si>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</si>
  <si>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</si>
  <si>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</si>
  <si>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</si>
  <si>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</si>
  <si>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</si>
  <si>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</si>
  <si>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</si>
  <si>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</si>
  <si>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</si>
  <si>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</si>
  <si>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</si>
  <si>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</si>
  <si>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</si>
  <si>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</si>
  <si>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</si>
  <si>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</si>
  <si>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</si>
  <si>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</si>
  <si>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</si>
  <si>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</si>
  <si>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</si>
  <si>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</si>
  <si>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</si>
  <si>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</si>
  <si>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</si>
  <si>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</si>
  <si>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</si>
  <si>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</si>
  <si>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</si>
  <si>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</si>
  <si>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</si>
  <si>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</si>
  <si>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</si>
  <si>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</si>
  <si>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</si>
  <si>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</si>
  <si>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</si>
  <si>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</si>
  <si>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</si>
  <si>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</si>
  <si>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</si>
  <si>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</si>
  <si>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</si>
  <si>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</si>
  <si>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</si>
  <si>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</si>
  <si>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</si>
  <si>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</si>
  <si>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</si>
  <si>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</si>
  <si>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</si>
  <si>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</si>
  <si>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</si>
  <si>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</si>
  <si>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</si>
  <si>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</si>
  <si>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</si>
  <si>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</si>
  <si>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</si>
  <si>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</si>
  <si>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</si>
  <si>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</si>
  <si>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</si>
  <si>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</si>
  <si>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</si>
  <si>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</si>
  <si>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</si>
  <si>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</si>
  <si>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</si>
  <si>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</si>
  <si>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</si>
  <si>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</si>
  <si>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</si>
  <si>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</si>
  <si>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</si>
  <si>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</si>
  <si>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</si>
  <si>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</si>
  <si>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</si>
  <si>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</si>
  <si>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</si>
  <si>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</si>
  <si>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</si>
  <si>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</si>
  <si>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</si>
  <si>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</si>
  <si>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</si>
  <si>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</si>
  <si>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</si>
  <si>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</si>
  <si>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</si>
  <si>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</si>
  <si>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</si>
  <si>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</si>
  <si>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</si>
  <si>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</si>
  <si>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</si>
  <si>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</si>
  <si>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</si>
  <si>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</si>
  <si>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</si>
  <si>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</si>
  <si>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</si>
  <si>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</si>
  <si>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</si>
  <si>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</si>
  <si>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</si>
  <si>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</si>
  <si>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</si>
  <si>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</si>
  <si>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</si>
  <si>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</si>
  <si>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</si>
  <si>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</si>
  <si>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</si>
  <si>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</si>
  <si>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</si>
  <si>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</si>
  <si>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</si>
  <si>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</si>
  <si>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</si>
  <si>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</si>
  <si>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</si>
  <si>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</si>
  <si>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</si>
  <si>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</si>
  <si>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</si>
  <si>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</si>
  <si>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</si>
  <si>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</si>
  <si>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</si>
  <si>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</si>
  <si>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</si>
  <si>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</si>
  <si>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</si>
  <si>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</si>
  <si>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</si>
  <si>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</si>
  <si>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</si>
  <si>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</si>
  <si>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</si>
  <si>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</si>
  <si>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</si>
  <si>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</si>
  <si>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</si>
  <si>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</si>
  <si>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</si>
  <si>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</si>
  <si>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</si>
  <si>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</si>
  <si>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</si>
  <si>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</si>
  <si>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</si>
  <si>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</si>
  <si>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</si>
  <si>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</si>
  <si>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</si>
  <si>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</si>
  <si>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</si>
  <si>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</si>
  <si>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</si>
  <si>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</si>
  <si>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</si>
  <si>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</si>
  <si>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</si>
  <si>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</si>
  <si>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</si>
  <si>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</si>
  <si>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</si>
  <si>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</si>
  <si>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</si>
  <si>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</si>
  <si>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</si>
  <si>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</si>
  <si>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</si>
  <si>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</si>
  <si>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</si>
  <si>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</si>
  <si>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</si>
  <si>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</si>
  <si>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</si>
  <si>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</si>
  <si>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</si>
  <si>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</si>
  <si>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</si>
  <si>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</si>
  <si>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</si>
  <si>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</si>
  <si>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</si>
  <si>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</si>
  <si>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</si>
  <si>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</si>
  <si>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</si>
  <si>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</si>
  <si>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</si>
  <si>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</si>
  <si>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</si>
  <si>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</si>
  <si>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</si>
  <si>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</si>
  <si>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</si>
  <si>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</si>
  <si>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</si>
  <si>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</si>
  <si>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</si>
  <si>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</si>
  <si>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</si>
  <si>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</si>
  <si>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</si>
  <si>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</si>
  <si>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</si>
  <si>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</si>
  <si>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</si>
  <si>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</si>
  <si>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</si>
  <si>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</si>
  <si>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</si>
  <si>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</si>
  <si>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</si>
  <si>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</si>
  <si>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</si>
  <si>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</si>
  <si>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</si>
  <si>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</si>
  <si>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</si>
  <si>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</si>
  <si>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</si>
  <si>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</si>
  <si>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</si>
  <si>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</si>
  <si>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</si>
  <si>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</si>
  <si>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</si>
  <si>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</si>
  <si>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</si>
  <si>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</si>
  <si>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</si>
  <si>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</si>
  <si>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</si>
  <si>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</si>
  <si>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</si>
  <si>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</si>
  <si>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</si>
  <si>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</si>
  <si>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</si>
  <si>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</si>
  <si>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</si>
  <si>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</si>
  <si>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</si>
  <si>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</si>
  <si>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</si>
  <si>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</si>
  <si>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</si>
  <si>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</si>
  <si>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</si>
  <si>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</si>
  <si>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</si>
  <si>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</si>
  <si>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</si>
  <si>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</si>
  <si>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</si>
  <si>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</si>
  <si>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</si>
  <si>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</si>
  <si>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</si>
  <si>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</si>
  <si>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</si>
  <si>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</si>
  <si>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</si>
  <si>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</si>
  <si>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</si>
  <si>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</si>
  <si>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</si>
  <si>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</si>
  <si>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</si>
  <si>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</si>
  <si>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</si>
  <si>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</si>
  <si>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</si>
  <si>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</si>
  <si>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</si>
  <si>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</si>
  <si>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</si>
  <si>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</si>
  <si>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</si>
  <si>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</si>
  <si>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</si>
  <si>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</si>
  <si>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</si>
  <si>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</si>
  <si>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</si>
  <si>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</si>
  <si>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</si>
  <si>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</si>
  <si>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</si>
  <si>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</si>
  <si>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</si>
  <si>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</si>
  <si>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</si>
  <si>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</si>
  <si>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</si>
  <si>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</si>
  <si>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</si>
  <si>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</si>
  <si>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</si>
  <si>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</si>
  <si>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</si>
  <si>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</si>
  <si>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</si>
  <si>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</si>
  <si>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</si>
  <si>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</si>
  <si>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</si>
  <si>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</si>
  <si>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</si>
  <si>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</si>
  <si>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</si>
  <si>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</si>
  <si>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</si>
  <si>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</si>
  <si>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</si>
  <si>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</si>
  <si>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</si>
  <si>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</si>
  <si>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</si>
  <si>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</si>
  <si>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</si>
  <si>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</si>
  <si>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</si>
  <si>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</si>
  <si>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</si>
  <si>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</si>
  <si>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</si>
  <si>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</si>
  <si>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</si>
  <si>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</si>
  <si>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</si>
  <si>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</si>
  <si>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</si>
  <si>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</si>
  <si>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</si>
  <si>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</si>
  <si>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</si>
  <si>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</si>
  <si>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</si>
  <si>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</si>
  <si>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</si>
  <si>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</si>
  <si>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</si>
  <si>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</si>
  <si>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</si>
  <si>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</si>
  <si>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</si>
  <si>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</si>
  <si>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</si>
  <si>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</si>
  <si>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</si>
  <si>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</si>
  <si>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</si>
  <si>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</si>
  <si>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</si>
  <si>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</si>
  <si>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</si>
  <si>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</si>
  <si>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</si>
  <si>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</si>
  <si>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</si>
  <si>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</si>
  <si>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</si>
  <si>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</si>
  <si>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</si>
  <si>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</si>
  <si>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</si>
  <si>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</si>
  <si>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</si>
  <si>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</si>
  <si>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</si>
  <si>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</si>
  <si>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</si>
  <si>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</si>
  <si>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</si>
  <si>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</si>
  <si>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</si>
  <si>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</si>
  <si>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</si>
  <si>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</si>
  <si>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</si>
  <si>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</si>
  <si>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</si>
  <si>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</si>
  <si>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</si>
  <si>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</si>
  <si>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</si>
  <si>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</si>
  <si>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</si>
  <si>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</si>
  <si>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</si>
  <si>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</si>
  <si>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</si>
  <si>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</si>
  <si>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</si>
  <si>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</si>
  <si>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</si>
  <si>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</si>
  <si>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</si>
  <si>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</si>
  <si>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</si>
  <si>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</si>
  <si>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</si>
  <si>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</si>
  <si>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</si>
  <si>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</si>
  <si>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</si>
  <si>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</si>
  <si>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</si>
  <si>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</si>
  <si>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</si>
  <si>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</si>
  <si>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</si>
  <si>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</si>
  <si>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</si>
  <si>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</si>
  <si>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</si>
  <si>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</si>
  <si>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</si>
  <si>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</si>
  <si>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</si>
  <si>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</si>
  <si>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</si>
  <si>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</si>
  <si>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</si>
  <si>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</si>
  <si>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</si>
  <si>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</si>
  <si>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</si>
  <si>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</si>
  <si>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</si>
  <si>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</si>
  <si>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</si>
  <si>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</si>
  <si>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</si>
  <si>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</si>
  <si>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</si>
  <si>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</si>
  <si>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</si>
  <si>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</si>
  <si>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</si>
  <si>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</si>
  <si>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</si>
  <si>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</si>
  <si>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</si>
  <si>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</si>
  <si>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</si>
  <si>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</si>
  <si>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</si>
  <si>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</si>
  <si>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</si>
  <si>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</si>
  <si>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</si>
  <si>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</si>
  <si>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</si>
  <si>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</si>
  <si>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</si>
  <si>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</si>
  <si>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</si>
  <si>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</si>
  <si>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</si>
  <si>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</si>
  <si>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</si>
  <si>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</si>
  <si>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</si>
  <si>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</si>
  <si>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</si>
  <si>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</si>
  <si>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</si>
  <si>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</si>
  <si>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</si>
  <si>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</si>
  <si>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</si>
  <si>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</si>
  <si>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</si>
  <si>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</si>
  <si>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</si>
  <si>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</si>
  <si>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</si>
  <si>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</si>
  <si>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</si>
  <si>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</si>
  <si>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</si>
  <si>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</si>
  <si>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</si>
  <si>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</si>
  <si>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</si>
  <si>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</si>
  <si>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</si>
  <si>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</si>
  <si>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</si>
  <si>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</si>
  <si>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</si>
  <si>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</si>
  <si>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</si>
  <si>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</si>
  <si>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</si>
  <si>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</si>
  <si>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</si>
  <si>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</si>
  <si>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</si>
  <si>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</si>
  <si>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</si>
  <si>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</si>
  <si>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</si>
  <si>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</si>
  <si>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</si>
  <si>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</si>
  <si>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</si>
  <si>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</si>
  <si>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</si>
  <si>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</si>
  <si>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</si>
  <si>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</si>
  <si>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</si>
  <si>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</si>
  <si>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</si>
  <si>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</si>
  <si>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</si>
  <si>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</si>
  <si>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</si>
  <si>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</si>
  <si>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</si>
  <si>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</si>
  <si>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</si>
  <si>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</si>
  <si>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</si>
  <si>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</si>
  <si>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</si>
  <si>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</si>
  <si>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</si>
  <si>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</si>
  <si>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</si>
  <si>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</si>
  <si>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</si>
  <si>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</si>
  <si>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</si>
  <si>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</si>
  <si>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</si>
  <si>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</si>
  <si>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</si>
  <si>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</si>
  <si>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</si>
  <si>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</si>
  <si>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</si>
  <si>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</si>
  <si>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</si>
  <si>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</si>
  <si>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</si>
  <si>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</si>
  <si>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</si>
  <si>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</si>
  <si>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</si>
  <si>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</si>
  <si>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</si>
  <si>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</si>
  <si>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</si>
  <si>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</si>
  <si>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</si>
  <si>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</si>
  <si>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</si>
  <si>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</si>
  <si>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</si>
  <si>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</si>
  <si>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</si>
  <si>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</si>
  <si>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</si>
  <si>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</si>
  <si>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</si>
  <si>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</si>
  <si>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</si>
  <si>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</si>
  <si>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</si>
  <si>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</si>
  <si>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</si>
  <si>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</si>
  <si>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</si>
  <si>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</si>
  <si>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</si>
  <si>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</si>
  <si>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</si>
  <si>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</si>
  <si>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</si>
  <si>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</si>
  <si>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</si>
  <si>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</si>
  <si>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</si>
  <si>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</si>
  <si>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</si>
  <si>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</si>
  <si>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</si>
  <si>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</si>
  <si>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</si>
  <si>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</si>
  <si>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</si>
  <si>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</si>
  <si>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</si>
  <si>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</si>
  <si>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</si>
  <si>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</si>
  <si>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</si>
  <si>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</si>
  <si>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</si>
  <si>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</si>
  <si>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</si>
  <si>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</si>
  <si>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</si>
  <si>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</si>
  <si>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</si>
  <si>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</si>
  <si>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</si>
  <si>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</si>
  <si>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44004</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</si>
  <si>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</si>
  <si>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</si>
  <si>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</si>
  <si>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</si>
  <si>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</si>
  <si>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</si>
  <si>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</si>
  <si>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</si>
  <si>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</si>
  <si>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</si>
  <si>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</si>
  <si>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</si>
  <si>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</si>
  <si>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</si>
  <si>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</si>
  <si>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</si>
  <si>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</si>
  <si>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</si>
  <si>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</si>
  <si>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</si>
  <si>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</si>
  <si>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</si>
  <si>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</si>
  <si>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</si>
  <si>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</si>
  <si>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</si>
  <si>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</si>
  <si>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</si>
  <si>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</si>
  <si>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</si>
  <si>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</si>
  <si>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</si>
  <si>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</si>
  <si>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</si>
  <si>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</si>
  <si>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</si>
  <si>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</si>
  <si>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</si>
  <si>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</si>
  <si>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</si>
  <si>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</si>
  <si>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</si>
  <si>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</si>
  <si>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</si>
  <si>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</si>
  <si>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</si>
  <si>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</si>
  <si>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</si>
  <si>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</si>
  <si>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</si>
  <si>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</si>
  <si>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</si>
  <si>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</si>
  <si>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</si>
  <si>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</si>
  <si>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</si>
  <si>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</si>
  <si>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</si>
  <si>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</si>
  <si>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</si>
  <si>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</si>
  <si>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</si>
  <si>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</si>
  <si>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</si>
  <si>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</si>
  <si>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</si>
  <si>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</si>
  <si>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</si>
  <si>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</si>
  <si>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</si>
  <si>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</si>
  <si>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</si>
  <si>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</si>
  <si>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</si>
  <si>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</si>
  <si>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</si>
  <si>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</si>
  <si>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</si>
  <si>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</si>
  <si>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</si>
  <si>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</si>
  <si>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</si>
  <si>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</si>
  <si>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</si>
  <si>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</si>
  <si>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</si>
  <si>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</si>
  <si>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</si>
  <si>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</si>
  <si>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</si>
  <si>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</si>
  <si>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</si>
  <si>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</si>
  <si>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</si>
  <si>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</si>
  <si>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</si>
  <si>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</si>
  <si>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</si>
  <si>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</si>
  <si>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</si>
  <si>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</si>
  <si>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</si>
  <si>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</si>
  <si>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</si>
  <si>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</si>
  <si>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</si>
  <si>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</si>
  <si>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</si>
  <si>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</si>
  <si>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</si>
  <si>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</si>
  <si>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</si>
  <si>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</si>
  <si>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</si>
  <si>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</si>
  <si>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</si>
  <si>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</si>
  <si>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</si>
  <si>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</si>
  <si>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</si>
  <si>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</si>
  <si>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</si>
  <si>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</si>
  <si>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</si>
  <si>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</si>
  <si>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</si>
  <si>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</si>
  <si>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</si>
  <si>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</si>
  <si>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</si>
  <si>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</si>
  <si>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</si>
  <si>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</si>
  <si>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</si>
  <si>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</si>
  <si>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</si>
  <si>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</si>
  <si>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</si>
  <si>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</si>
  <si>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</si>
  <si>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</si>
  <si>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</si>
  <si>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</si>
  <si>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</si>
  <si>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</si>
  <si>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</si>
  <si>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</si>
  <si>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</si>
  <si>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</si>
  <si>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</si>
  <si>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</si>
  <si>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</si>
  <si>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</si>
  <si>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</si>
  <si>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</si>
  <si>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</si>
  <si>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</si>
  <si>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</si>
  <si>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</si>
  <si>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</si>
  <si>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</si>
  <si>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</si>
  <si>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</si>
  <si>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</si>
  <si>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</si>
  <si>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</si>
  <si>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</si>
  <si>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</si>
  <si>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</si>
  <si>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</si>
  <si>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</si>
  <si>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</si>
  <si>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</si>
  <si>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</si>
  <si>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</si>
  <si>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</si>
  <si>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</si>
  <si>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</si>
  <si>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</si>
  <si>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</si>
  <si>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</si>
  <si>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</si>
  <si>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</si>
  <si>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</si>
  <si>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</si>
  <si>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</si>
  <si>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</si>
  <si>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</si>
  <si>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</si>
  <si>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</si>
  <si>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</si>
  <si>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</si>
  <si>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</si>
  <si>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</si>
  <si>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</si>
  <si>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</si>
  <si>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</si>
  <si>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</si>
  <si>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</si>
  <si>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</si>
  <si>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</si>
  <si>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</si>
  <si>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</si>
  <si>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</si>
  <si>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</si>
  <si>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</si>
  <si>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</si>
  <si>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</si>
  <si>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</si>
  <si>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</si>
  <si>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</si>
  <si>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</si>
  <si>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</si>
  <si>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</si>
  <si>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</si>
  <si>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</si>
  <si>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</si>
  <si>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</si>
  <si>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</si>
  <si>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</si>
  <si>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</si>
  <si>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</si>
  <si>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</si>
  <si>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</si>
  <si>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</si>
  <si>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</si>
  <si>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</si>
  <si>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</si>
  <si>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</si>
  <si>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</si>
  <si>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</si>
  <si>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</si>
  <si>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</si>
  <si>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</si>
  <si>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</si>
  <si>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</si>
  <si>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</si>
  <si>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</si>
  <si>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</si>
  <si>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</si>
  <si>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</si>
  <si>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</si>
  <si>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</si>
  <si>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</si>
  <si>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</si>
  <si>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</si>
  <si>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</si>
  <si>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</si>
  <si>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</si>
  <si>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</si>
  <si>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</si>
  <si>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</si>
  <si>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</si>
  <si>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</si>
  <si>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</si>
  <si>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</si>
  <si>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</si>
  <si>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</si>
  <si>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</si>
  <si>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</si>
  <si>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</si>
  <si>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</si>
  <si>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</si>
  <si>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</si>
  <si>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</si>
  <si>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</si>
  <si>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</si>
  <si>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</si>
  <si>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</si>
  <si>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</si>
  <si>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</si>
  <si>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</si>
  <si>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</si>
  <si>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</si>
  <si>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</si>
  <si>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</si>
  <si>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</si>
  <si>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</si>
  <si>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</si>
  <si>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</si>
  <si>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</si>
  <si>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</si>
  <si>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</si>
  <si>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</si>
  <si>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</si>
  <si>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</si>
  <si>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</si>
  <si>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</si>
  <si>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</si>
  <si>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</si>
  <si>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</si>
  <si>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</si>
  <si>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</si>
  <si>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</si>
  <si>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</si>
  <si>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</si>
  <si>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</si>
  <si>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</si>
  <si>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</si>
  <si>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</si>
  <si>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</si>
  <si>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</si>
  <si>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</si>
  <si>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</si>
  <si>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</si>
  <si>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</si>
  <si>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</si>
  <si>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</si>
  <si>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</si>
  <si>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</si>
  <si>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</si>
  <si>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</si>
  <si>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</si>
  <si>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</si>
  <si>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</si>
  <si>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</si>
  <si>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</si>
  <si>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</si>
  <si>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</si>
  <si>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</si>
  <si>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</si>
  <si>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</si>
  <si>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</si>
  <si>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</si>
  <si>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</si>
  <si>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</si>
  <si>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</si>
  <si>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</si>
  <si>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</si>
  <si>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</si>
  <si>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</si>
  <si>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</si>
  <si>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</si>
  <si>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</si>
  <si>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</si>
  <si>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</si>
  <si>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</si>
  <si>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</si>
  <si>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</si>
  <si>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</si>
  <si>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</si>
  <si>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</si>
  <si>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</si>
  <si>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</si>
  <si>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</si>
  <si>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</si>
  <si>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</si>
  <si>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</si>
  <si>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</si>
  <si>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</si>
  <si>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</si>
  <si>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</si>
  <si>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</si>
  <si>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</si>
  <si>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</si>
  <si>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</si>
  <si>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</si>
  <si>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</si>
  <si>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</si>
  <si>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</si>
  <si>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</si>
  <si>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</si>
  <si>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</si>
  <si>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</si>
  <si>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</si>
  <si>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</si>
  <si>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</si>
  <si>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</si>
  <si>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</si>
  <si>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</si>
  <si>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</si>
  <si>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</si>
  <si>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</si>
  <si>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</si>
  <si>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</si>
  <si>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</si>
  <si>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</si>
  <si>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</si>
  <si>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</si>
  <si>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</si>
  <si>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</si>
  <si>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</si>
  <si>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</si>
  <si>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</si>
  <si>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</si>
  <si>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</si>
  <si>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</si>
  <si>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</si>
  <si>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</si>
  <si>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</si>
  <si>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</si>
  <si>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</si>
  <si>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</si>
  <si>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</si>
  <si>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</si>
  <si>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</si>
  <si>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</si>
  <si>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</si>
  <si>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</si>
  <si>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</si>
  <si>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</si>
  <si>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</si>
  <si>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</si>
  <si>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</si>
  <si>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</si>
  <si>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</si>
  <si>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</si>
  <si>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</si>
  <si>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</si>
  <si>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</si>
  <si>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</si>
  <si>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</si>
  <si>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</si>
  <si>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</si>
  <si>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</si>
  <si>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</si>
  <si>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</si>
  <si>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</si>
  <si>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</si>
  <si>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</si>
  <si>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</si>
  <si>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</si>
  <si>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</si>
  <si>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</si>
  <si>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</si>
  <si>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</si>
  <si>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</si>
  <si>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</si>
  <si>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</si>
  <si>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</si>
  <si>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</si>
  <si>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</si>
  <si>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</si>
  <si>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</si>
  <si>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</si>
  <si>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</si>
  <si>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</si>
  <si>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</si>
  <si>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</si>
  <si>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</si>
  <si>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</si>
  <si>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</si>
  <si>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</si>
  <si>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</si>
  <si>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45002</t>
  </si>
  <si>
    <t>45004</t>
  </si>
  <si>
    <t>45012</t>
  </si>
  <si>
    <t>45014</t>
  </si>
  <si>
    <t>45018</t>
  </si>
  <si>
    <t>45026</t>
  </si>
  <si>
    <t>45030</t>
  </si>
  <si>
    <t>45032</t>
  </si>
  <si>
    <t>45034</t>
  </si>
  <si>
    <t>45036</t>
  </si>
  <si>
    <t>45040</t>
  </si>
  <si>
    <t>45042</t>
  </si>
  <si>
    <t>45044</t>
  </si>
  <si>
    <t>45050</t>
  </si>
  <si>
    <t>45052</t>
  </si>
  <si>
    <t>45054</t>
  </si>
  <si>
    <t>45056</t>
  </si>
  <si>
    <t>45062</t>
  </si>
  <si>
    <t>45064</t>
  </si>
  <si>
    <t>45066</t>
  </si>
  <si>
    <t>45068</t>
  </si>
  <si>
    <t>45070</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</si>
  <si>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</si>
  <si>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</si>
  <si>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</si>
  <si>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</si>
  <si>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</si>
  <si>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</si>
  <si>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</si>
  <si>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</si>
  <si>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</si>
  <si>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</si>
  <si>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</si>
  <si>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</si>
  <si>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</si>
  <si>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</si>
  <si>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</si>
  <si>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</si>
  <si>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</si>
  <si>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</si>
  <si>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</si>
  <si>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</si>
  <si>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</si>
  <si>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</si>
  <si>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</si>
  <si>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</si>
  <si>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</si>
  <si>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</si>
  <si>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</si>
  <si>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</si>
  <si>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</si>
  <si>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</si>
  <si>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</si>
  <si>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</si>
  <si>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</si>
  <si>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</si>
  <si>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</si>
  <si>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</si>
  <si>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</si>
  <si>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</si>
  <si>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</si>
  <si>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</si>
  <si>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</si>
  <si>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</si>
  <si>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</si>
  <si>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</si>
  <si>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</si>
  <si>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</si>
  <si>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</si>
  <si>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</si>
  <si>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</si>
  <si>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</si>
  <si>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</si>
  <si>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</si>
  <si>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</si>
  <si>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</si>
  <si>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</si>
  <si>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</si>
  <si>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</si>
  <si>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</si>
  <si>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</si>
  <si>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</si>
  <si>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</si>
  <si>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</si>
  <si>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</si>
  <si>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</si>
  <si>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</si>
  <si>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</si>
  <si>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</si>
  <si>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</si>
  <si>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</si>
  <si>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</si>
  <si>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</si>
  <si>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</si>
  <si>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</si>
  <si>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</si>
  <si>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</si>
  <si>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</si>
  <si>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</si>
  <si>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</si>
  <si>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</si>
  <si>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</si>
  <si>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</si>
  <si>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</si>
  <si>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</si>
  <si>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</si>
  <si>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</si>
  <si>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</si>
  <si>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</si>
  <si>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</si>
  <si>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</si>
  <si>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</si>
  <si>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</si>
  <si>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</si>
  <si>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</si>
  <si>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</si>
  <si>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</si>
  <si>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</si>
  <si>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</si>
  <si>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</si>
  <si>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</si>
  <si>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</si>
  <si>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</si>
  <si>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</si>
  <si>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</si>
  <si>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</si>
  <si>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</si>
  <si>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</si>
  <si>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</si>
  <si>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</si>
  <si>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</si>
  <si>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</si>
  <si>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</si>
  <si>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</si>
  <si>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</si>
  <si>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</si>
  <si>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</si>
  <si>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</si>
  <si>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</si>
  <si>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</si>
  <si>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</si>
  <si>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</si>
  <si>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</si>
  <si>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</si>
  <si>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</si>
  <si>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</si>
  <si>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</si>
  <si>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</si>
  <si>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</si>
  <si>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</si>
  <si>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</si>
  <si>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</si>
  <si>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</si>
  <si>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</si>
  <si>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</si>
  <si>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</si>
  <si>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</si>
  <si>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</si>
  <si>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</si>
  <si>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</si>
  <si>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</si>
  <si>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</si>
  <si>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</si>
  <si>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</si>
  <si>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</si>
  <si>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</si>
  <si>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</si>
  <si>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</si>
  <si>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</si>
  <si>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</si>
  <si>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</si>
  <si>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</si>
  <si>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</si>
  <si>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</si>
  <si>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</si>
  <si>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</si>
  <si>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</si>
  <si>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</si>
  <si>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</si>
  <si>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</si>
  <si>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</si>
  <si>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</si>
  <si>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</si>
  <si>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</si>
  <si>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</si>
  <si>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</si>
  <si>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</si>
  <si>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</si>
  <si>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</si>
  <si>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</si>
  <si>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</si>
  <si>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</si>
  <si>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</si>
  <si>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</si>
  <si>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</si>
  <si>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</si>
  <si>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</si>
  <si>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</si>
  <si>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</si>
  <si>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</si>
  <si>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</si>
  <si>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</si>
  <si>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</si>
  <si>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</si>
  <si>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</si>
  <si>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</si>
  <si>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</si>
  <si>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</si>
  <si>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</si>
  <si>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</si>
  <si>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</si>
  <si>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</si>
  <si>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</si>
  <si>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</si>
  <si>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</si>
  <si>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</si>
  <si>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</si>
  <si>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</si>
  <si>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</si>
  <si>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</si>
  <si>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</si>
  <si>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</si>
  <si>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</si>
  <si>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</si>
  <si>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</si>
  <si>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</si>
  <si>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</si>
  <si>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</si>
  <si>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</si>
  <si>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</si>
  <si>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</si>
  <si>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</si>
  <si>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</si>
  <si>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</si>
  <si>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</si>
  <si>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</si>
  <si>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</si>
  <si>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</si>
  <si>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</si>
  <si>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</si>
  <si>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</si>
  <si>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</si>
  <si>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</si>
  <si>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</si>
  <si>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</si>
  <si>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</si>
  <si>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</si>
  <si>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</si>
  <si>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</si>
  <si>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</si>
  <si>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</si>
  <si>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</si>
  <si>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</si>
  <si>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</si>
  <si>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</si>
  <si>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</si>
  <si>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</si>
  <si>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</si>
  <si>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</si>
  <si>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</si>
  <si>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</si>
  <si>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</si>
  <si>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</si>
  <si>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</si>
  <si>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</si>
  <si>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</si>
  <si>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</si>
  <si>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</si>
  <si>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</si>
  <si>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</si>
  <si>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</si>
  <si>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</si>
  <si>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</si>
  <si>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</si>
  <si>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</si>
  <si>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</si>
  <si>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</si>
  <si>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</si>
  <si>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</si>
  <si>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</si>
  <si>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</si>
  <si>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</si>
  <si>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</si>
  <si>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</si>
  <si>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</si>
  <si>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</si>
  <si>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</si>
  <si>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</si>
  <si>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</si>
  <si>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</si>
  <si>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</si>
  <si>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</si>
  <si>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</si>
  <si>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</si>
  <si>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</si>
  <si>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</si>
  <si>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</si>
  <si>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</si>
  <si>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</si>
  <si>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</si>
  <si>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</si>
  <si>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</si>
  <si>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</si>
  <si>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</si>
  <si>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</si>
  <si>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</si>
  <si>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</si>
  <si>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</si>
  <si>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</si>
  <si>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</si>
  <si>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</si>
  <si>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</si>
  <si>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</si>
  <si>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</si>
  <si>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</si>
  <si>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</si>
  <si>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</si>
  <si>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</si>
  <si>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</si>
  <si>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</si>
  <si>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</si>
  <si>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</si>
  <si>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</si>
  <si>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</si>
  <si>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</si>
  <si>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</si>
  <si>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</si>
  <si>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</si>
  <si>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</si>
  <si>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</si>
  <si>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</si>
  <si>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</si>
  <si>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</si>
  <si>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</si>
  <si>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</si>
  <si>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</si>
  <si>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</si>
  <si>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</si>
  <si>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</si>
  <si>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</si>
  <si>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</si>
  <si>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</si>
  <si>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</si>
  <si>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</si>
  <si>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</si>
  <si>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</si>
  <si>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</si>
  <si>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</si>
  <si>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</si>
  <si>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</si>
  <si>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</si>
  <si>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</si>
  <si>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</si>
  <si>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</si>
  <si>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</si>
  <si>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</si>
  <si>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</si>
  <si>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</si>
  <si>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</si>
  <si>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</si>
  <si>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</si>
  <si>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</si>
  <si>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</si>
  <si>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</si>
  <si>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</si>
  <si>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</si>
  <si>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</si>
  <si>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</si>
  <si>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</si>
  <si>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</si>
  <si>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</si>
  <si>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</si>
  <si>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</si>
  <si>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</si>
  <si>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</si>
  <si>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</si>
  <si>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</si>
  <si>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</si>
  <si>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</si>
  <si>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</si>
  <si>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</si>
  <si>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</si>
  <si>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</si>
  <si>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</si>
  <si>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</si>
  <si>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</si>
  <si>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</si>
  <si>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</si>
  <si>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</si>
  <si>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</si>
  <si>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</si>
  <si>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</si>
  <si>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</si>
  <si>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</si>
  <si>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</si>
  <si>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</si>
  <si>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</si>
  <si>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</si>
  <si>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</si>
  <si>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</si>
  <si>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</si>
  <si>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</si>
  <si>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</si>
  <si>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</si>
  <si>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</si>
  <si>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</si>
  <si>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</si>
  <si>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</si>
  <si>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</si>
  <si>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</si>
  <si>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</si>
  <si>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</si>
  <si>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</si>
  <si>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</si>
  <si>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</si>
  <si>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</si>
  <si>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</si>
  <si>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</si>
  <si>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</si>
  <si>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</si>
  <si>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</si>
  <si>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</si>
  <si>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</si>
  <si>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</si>
  <si>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</si>
  <si>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</si>
  <si>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</si>
  <si>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</si>
  <si>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</si>
  <si>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</si>
  <si>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</si>
  <si>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</si>
  <si>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</si>
  <si>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</si>
  <si>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</si>
  <si>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</si>
  <si>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</si>
  <si>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</si>
  <si>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</si>
  <si>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</si>
  <si>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</si>
  <si>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</si>
  <si>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</si>
  <si>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</si>
  <si>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</si>
  <si>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</si>
  <si>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</si>
  <si>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</si>
  <si>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</si>
  <si>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</si>
  <si>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</si>
  <si>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</si>
  <si>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</si>
  <si>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</si>
  <si>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</si>
  <si>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</si>
  <si>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</si>
  <si>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</si>
  <si>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</si>
  <si>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</si>
  <si>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</si>
  <si>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</si>
  <si>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</si>
  <si>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</si>
  <si>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</si>
  <si>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</si>
  <si>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</si>
  <si>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</si>
  <si>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</si>
  <si>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</si>
  <si>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</si>
  <si>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</si>
  <si>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</si>
  <si>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</si>
  <si>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</si>
  <si>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</si>
  <si>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</si>
  <si>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</si>
  <si>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</si>
  <si>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</si>
  <si>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</si>
  <si>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</si>
  <si>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</si>
  <si>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</si>
  <si>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46012</t>
  </si>
  <si>
    <t>46014</t>
  </si>
  <si>
    <t>46016</t>
  </si>
  <si>
    <t>46018</t>
  </si>
  <si>
    <t>46030</t>
  </si>
  <si>
    <t>46032</t>
  </si>
  <si>
    <t>46034</t>
  </si>
  <si>
    <t>46036</t>
  </si>
  <si>
    <t>46038</t>
  </si>
  <si>
    <t>46040</t>
  </si>
  <si>
    <t>46044</t>
  </si>
  <si>
    <t>46048</t>
  </si>
  <si>
    <t>46050</t>
  </si>
  <si>
    <t>46052</t>
  </si>
  <si>
    <t>46056</t>
  </si>
  <si>
    <t>46058</t>
  </si>
  <si>
    <t>46060</t>
  </si>
  <si>
    <t>46062</t>
  </si>
  <si>
    <t>46064</t>
  </si>
  <si>
    <t>46068</t>
  </si>
  <si>
    <t>46070</t>
  </si>
  <si>
    <t>46072</t>
  </si>
  <si>
    <t>46074</t>
  </si>
  <si>
    <t>46076</t>
  </si>
  <si>
    <t>46082</t>
  </si>
  <si>
    <t>46102</t>
  </si>
  <si>
    <t>46104</t>
  </si>
  <si>
    <t>46106</t>
  </si>
  <si>
    <t>46110</t>
  </si>
  <si>
    <t>46112</t>
  </si>
  <si>
    <t>46118</t>
  </si>
  <si>
    <t>46120</t>
  </si>
  <si>
    <t>46122</t>
  </si>
  <si>
    <t>46124</t>
  </si>
  <si>
    <t>46126</t>
  </si>
  <si>
    <t>46128</t>
  </si>
  <si>
    <t>46130</t>
  </si>
  <si>
    <t>46131</t>
  </si>
  <si>
    <t>46133</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</si>
  <si>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</si>
  <si>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</si>
  <si>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</si>
  <si>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</si>
  <si>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</si>
  <si>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</si>
  <si>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</si>
  <si>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</si>
  <si>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</si>
  <si>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</si>
  <si>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</si>
  <si>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</si>
  <si>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</si>
  <si>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</si>
  <si>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</si>
  <si>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</si>
  <si>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</si>
  <si>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</si>
  <si>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</si>
  <si>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</si>
  <si>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</si>
  <si>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</si>
  <si>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</si>
  <si>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</si>
  <si>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</si>
  <si>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</si>
  <si>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</si>
  <si>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</si>
  <si>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</si>
  <si>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</si>
  <si>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</si>
  <si>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</si>
  <si>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</si>
  <si>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</si>
  <si>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</si>
  <si>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</si>
  <si>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</si>
  <si>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</si>
  <si>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</si>
  <si>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</si>
  <si>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</si>
  <si>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</si>
  <si>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</si>
  <si>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</si>
  <si>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</si>
  <si>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</si>
  <si>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</si>
  <si>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</si>
  <si>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</si>
  <si>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</si>
  <si>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</si>
  <si>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</si>
  <si>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</si>
  <si>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</si>
  <si>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</si>
  <si>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</si>
  <si>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</si>
  <si>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</si>
  <si>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</si>
  <si>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</si>
  <si>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</si>
  <si>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</si>
  <si>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</si>
  <si>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</si>
  <si>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</si>
  <si>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</si>
  <si>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</si>
  <si>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</si>
  <si>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</si>
  <si>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</si>
  <si>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</si>
  <si>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</si>
  <si>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</si>
  <si>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</si>
  <si>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</si>
  <si>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</si>
  <si>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</si>
  <si>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</si>
  <si>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</si>
  <si>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</si>
  <si>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</si>
  <si>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</si>
  <si>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</si>
  <si>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</si>
  <si>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</si>
  <si>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</si>
  <si>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</si>
  <si>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</si>
  <si>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</si>
  <si>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</si>
  <si>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</si>
  <si>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</si>
  <si>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</si>
  <si>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</si>
  <si>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</si>
  <si>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</si>
  <si>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</si>
  <si>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</si>
  <si>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</si>
  <si>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</si>
  <si>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</si>
  <si>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</si>
  <si>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</si>
  <si>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</si>
  <si>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</si>
  <si>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</si>
  <si>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</si>
  <si>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</si>
  <si>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</si>
  <si>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</si>
  <si>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</si>
  <si>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</si>
  <si>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</si>
  <si>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</si>
  <si>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</si>
  <si>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</si>
  <si>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</si>
  <si>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</si>
  <si>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</si>
  <si>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</si>
  <si>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</si>
  <si>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</si>
  <si>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</si>
  <si>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</si>
  <si>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</si>
  <si>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</si>
  <si>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</si>
  <si>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</si>
  <si>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</si>
  <si>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</si>
  <si>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</si>
  <si>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</si>
  <si>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</si>
  <si>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</si>
  <si>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</si>
  <si>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</si>
  <si>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</si>
  <si>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</si>
  <si>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</si>
  <si>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</si>
  <si>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</si>
  <si>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</si>
  <si>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</si>
  <si>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</si>
  <si>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</si>
  <si>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</si>
  <si>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</si>
  <si>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</si>
  <si>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</si>
  <si>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</si>
  <si>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</si>
  <si>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</si>
  <si>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</si>
  <si>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</si>
  <si>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</si>
  <si>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</si>
  <si>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</si>
  <si>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</si>
  <si>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</si>
  <si>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</si>
  <si>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</si>
  <si>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</si>
  <si>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</si>
  <si>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</si>
  <si>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</si>
  <si>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</si>
  <si>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</si>
  <si>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</si>
  <si>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</si>
  <si>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</si>
  <si>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</si>
  <si>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</si>
  <si>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</si>
  <si>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</si>
  <si>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</si>
  <si>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</si>
  <si>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</si>
  <si>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</si>
  <si>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</si>
  <si>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</si>
  <si>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</si>
  <si>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</si>
  <si>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</si>
  <si>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</si>
  <si>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</si>
  <si>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</si>
  <si>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</si>
  <si>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</si>
  <si>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</si>
  <si>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</si>
  <si>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</si>
  <si>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</si>
  <si>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</si>
  <si>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</si>
  <si>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</si>
  <si>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</si>
  <si>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</si>
  <si>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</si>
  <si>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</si>
  <si>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</si>
  <si>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</si>
  <si>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</si>
  <si>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</si>
  <si>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</si>
  <si>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</si>
  <si>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</si>
  <si>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</si>
  <si>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</si>
  <si>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</si>
  <si>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</si>
  <si>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</si>
  <si>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</si>
  <si>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</si>
  <si>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</si>
  <si>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</si>
  <si>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</si>
  <si>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</si>
  <si>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</si>
  <si>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</si>
  <si>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</si>
  <si>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</si>
  <si>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</si>
  <si>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</si>
  <si>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</si>
  <si>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</si>
  <si>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</si>
  <si>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</si>
  <si>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</si>
  <si>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</si>
  <si>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</si>
  <si>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</si>
  <si>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</si>
  <si>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</si>
  <si>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</si>
  <si>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</si>
  <si>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</si>
  <si>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</si>
  <si>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</si>
  <si>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</si>
  <si>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</si>
  <si>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</si>
  <si>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</si>
  <si>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</si>
  <si>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</si>
  <si>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</si>
  <si>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</si>
  <si>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</si>
  <si>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</si>
  <si>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</si>
  <si>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</si>
  <si>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</si>
  <si>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</si>
  <si>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</si>
  <si>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</si>
  <si>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</si>
  <si>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</si>
  <si>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</si>
  <si>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</si>
  <si>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</si>
  <si>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</si>
  <si>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</si>
  <si>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</si>
  <si>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</si>
  <si>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</si>
  <si>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</si>
  <si>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</si>
  <si>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</si>
  <si>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</si>
  <si>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</si>
  <si>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</si>
  <si>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</si>
  <si>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</si>
  <si>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</si>
  <si>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</si>
  <si>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</si>
  <si>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</si>
  <si>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</si>
  <si>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</si>
  <si>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</si>
  <si>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</si>
  <si>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</si>
  <si>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</si>
  <si>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</si>
  <si>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</si>
  <si>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</si>
  <si>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</si>
  <si>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</si>
  <si>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</si>
  <si>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</si>
  <si>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</si>
  <si>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</si>
  <si>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</si>
  <si>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</si>
  <si>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</si>
  <si>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</si>
  <si>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</si>
  <si>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</si>
  <si>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</si>
  <si>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</si>
  <si>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</si>
  <si>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</si>
  <si>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</si>
  <si>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</si>
  <si>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</si>
  <si>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</si>
  <si>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</si>
  <si>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</si>
  <si>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</si>
  <si>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</si>
  <si>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</si>
  <si>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</si>
  <si>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</si>
  <si>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</si>
  <si>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</si>
  <si>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</si>
  <si>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</si>
  <si>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</si>
  <si>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</si>
  <si>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</si>
  <si>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</si>
  <si>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</si>
  <si>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</si>
  <si>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</si>
  <si>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</si>
  <si>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</si>
  <si>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</si>
  <si>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</si>
  <si>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</si>
  <si>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</si>
  <si>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</si>
  <si>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</si>
  <si>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</si>
  <si>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</si>
  <si>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</si>
  <si>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</si>
  <si>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</si>
  <si>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</si>
  <si>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</si>
  <si>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</si>
  <si>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</si>
  <si>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</si>
  <si>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</si>
  <si>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</si>
  <si>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</si>
  <si>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</si>
  <si>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</si>
  <si>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</si>
  <si>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</si>
  <si>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</si>
  <si>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</si>
  <si>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</si>
  <si>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</si>
  <si>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</si>
  <si>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</si>
  <si>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</si>
  <si>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</si>
  <si>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</si>
  <si>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</si>
  <si>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</si>
  <si>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</si>
  <si>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</si>
  <si>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</si>
  <si>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</si>
  <si>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</si>
  <si>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</si>
  <si>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</si>
  <si>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</si>
  <si>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</si>
  <si>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</si>
  <si>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</si>
  <si>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</si>
  <si>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</si>
  <si>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</si>
  <si>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</si>
  <si>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</si>
  <si>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</si>
  <si>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</si>
  <si>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</si>
  <si>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</si>
  <si>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</si>
  <si>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</si>
  <si>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</si>
  <si>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</si>
  <si>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</si>
  <si>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</si>
  <si>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</si>
  <si>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</si>
  <si>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</si>
  <si>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</si>
  <si>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</si>
  <si>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</si>
  <si>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</si>
  <si>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</si>
  <si>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</si>
  <si>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</si>
  <si>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</si>
  <si>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</si>
  <si>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</si>
  <si>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</si>
  <si>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</si>
  <si>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</si>
  <si>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</si>
  <si>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</si>
  <si>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</si>
  <si>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</si>
  <si>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</si>
  <si>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</si>
  <si>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</si>
  <si>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</si>
  <si>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</si>
  <si>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47006</t>
  </si>
  <si>
    <t>47010</t>
  </si>
  <si>
    <t>47012</t>
  </si>
  <si>
    <t>47016</t>
  </si>
  <si>
    <t>47018</t>
  </si>
  <si>
    <t>47020</t>
  </si>
  <si>
    <t>47022</t>
  </si>
  <si>
    <t>47024</t>
  </si>
  <si>
    <t>47030</t>
  </si>
  <si>
    <t>47032</t>
  </si>
  <si>
    <t>47034</t>
  </si>
  <si>
    <t>47036</t>
  </si>
  <si>
    <t>47038</t>
  </si>
  <si>
    <t>47040</t>
  </si>
  <si>
    <t>47042</t>
  </si>
  <si>
    <t>47060</t>
  </si>
  <si>
    <t>47102</t>
  </si>
  <si>
    <t>47104</t>
  </si>
  <si>
    <t>47106</t>
  </si>
  <si>
    <t>47108</t>
  </si>
  <si>
    <t>47110</t>
  </si>
  <si>
    <t>47112</t>
  </si>
  <si>
    <t>47114</t>
  </si>
  <si>
    <t>47116</t>
  </si>
  <si>
    <t>47118</t>
  </si>
  <si>
    <t>47120</t>
  </si>
  <si>
    <t>47122</t>
  </si>
  <si>
    <t>47124</t>
  </si>
  <si>
    <t>47126</t>
  </si>
  <si>
    <t>47130</t>
  </si>
  <si>
    <t>47132</t>
  </si>
  <si>
    <t>47134</t>
  </si>
  <si>
    <t>47136</t>
  </si>
  <si>
    <t>47138</t>
  </si>
  <si>
    <t>47140</t>
  </si>
  <si>
    <t>47142</t>
  </si>
  <si>
    <t>47144</t>
  </si>
  <si>
    <t>47146</t>
  </si>
  <si>
    <t>47150</t>
  </si>
  <si>
    <t>47160</t>
  </si>
  <si>
    <t>47162</t>
  </si>
  <si>
    <t>47164</t>
  </si>
  <si>
    <t>47166</t>
  </si>
  <si>
    <t>47170</t>
  </si>
  <si>
    <t>47172</t>
  </si>
  <si>
    <t>47174</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</si>
  <si>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</si>
  <si>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</si>
  <si>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</si>
  <si>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</si>
  <si>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</si>
  <si>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</si>
  <si>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</si>
  <si>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</si>
  <si>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</si>
  <si>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</si>
  <si>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</si>
  <si>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</si>
  <si>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</si>
  <si>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</si>
  <si>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</si>
  <si>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</si>
  <si>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</si>
  <si>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</si>
  <si>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</si>
  <si>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</si>
  <si>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</si>
  <si>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</si>
  <si>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</si>
  <si>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</si>
  <si>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</si>
  <si>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</si>
  <si>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</si>
  <si>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</si>
  <si>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</si>
  <si>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</si>
  <si>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</si>
  <si>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</si>
  <si>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</si>
  <si>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</si>
  <si>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</si>
  <si>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</si>
  <si>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</si>
  <si>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</si>
  <si>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</si>
  <si>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</si>
  <si>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</si>
  <si>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</si>
  <si>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</si>
  <si>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</si>
  <si>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</si>
  <si>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</si>
  <si>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</si>
  <si>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</si>
  <si>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</si>
  <si>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</si>
  <si>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</si>
  <si>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</si>
  <si>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</si>
  <si>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</si>
  <si>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</si>
  <si>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</si>
  <si>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</si>
  <si>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</si>
  <si>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</si>
  <si>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</si>
  <si>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</si>
  <si>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</si>
  <si>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</si>
  <si>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</si>
  <si>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</si>
  <si>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</si>
  <si>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</si>
  <si>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</si>
  <si>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</si>
  <si>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</si>
  <si>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</si>
  <si>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</si>
  <si>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</si>
  <si>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</si>
  <si>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</si>
  <si>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</si>
  <si>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</si>
  <si>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</si>
  <si>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</si>
  <si>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</si>
  <si>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</si>
  <si>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</si>
  <si>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</si>
  <si>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</si>
  <si>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</si>
  <si>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</si>
  <si>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</si>
  <si>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</si>
  <si>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</si>
  <si>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</si>
  <si>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</si>
  <si>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</si>
  <si>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</si>
  <si>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</si>
  <si>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</si>
  <si>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</si>
  <si>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</si>
  <si>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</si>
  <si>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</si>
  <si>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</si>
  <si>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</si>
  <si>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</si>
  <si>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</si>
  <si>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</si>
  <si>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</si>
  <si>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</si>
  <si>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</si>
  <si>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</si>
  <si>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</si>
  <si>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</si>
  <si>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</si>
  <si>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</si>
  <si>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</si>
  <si>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</si>
  <si>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</si>
  <si>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</si>
  <si>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</si>
  <si>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</si>
  <si>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</si>
  <si>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</si>
  <si>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</si>
  <si>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</si>
  <si>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</si>
  <si>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</si>
  <si>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</si>
  <si>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</si>
  <si>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</si>
  <si>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</si>
  <si>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</si>
  <si>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</si>
  <si>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</si>
  <si>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</si>
  <si>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</si>
  <si>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</si>
  <si>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</si>
  <si>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</si>
  <si>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</si>
  <si>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</si>
  <si>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</si>
  <si>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</si>
  <si>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</si>
  <si>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</si>
  <si>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</si>
  <si>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</si>
  <si>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</si>
  <si>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</si>
  <si>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</si>
  <si>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</si>
  <si>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</si>
  <si>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</si>
  <si>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</si>
  <si>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</si>
  <si>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</si>
  <si>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</si>
  <si>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</si>
  <si>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</si>
  <si>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</si>
  <si>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</si>
  <si>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</si>
  <si>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</si>
  <si>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</si>
  <si>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</si>
  <si>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</si>
  <si>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</si>
  <si>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</si>
  <si>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</si>
  <si>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</si>
  <si>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</si>
  <si>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</si>
  <si>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</si>
  <si>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</si>
  <si>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</si>
  <si>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</si>
  <si>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</si>
  <si>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</si>
  <si>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</si>
  <si>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</si>
  <si>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</si>
  <si>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</si>
  <si>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</si>
  <si>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</si>
  <si>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</si>
  <si>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</si>
  <si>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</si>
  <si>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</si>
  <si>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</si>
  <si>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</si>
  <si>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</si>
  <si>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</si>
  <si>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</si>
  <si>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</si>
  <si>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</si>
  <si>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</si>
  <si>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</si>
  <si>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</si>
  <si>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</si>
  <si>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</si>
  <si>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</si>
  <si>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</si>
  <si>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</si>
  <si>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</si>
  <si>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</si>
  <si>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</si>
  <si>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</si>
  <si>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</si>
  <si>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</si>
  <si>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</si>
  <si>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</si>
  <si>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</si>
  <si>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</si>
  <si>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</si>
  <si>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</si>
  <si>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</si>
  <si>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</si>
  <si>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</si>
  <si>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</si>
  <si>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</si>
  <si>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</si>
  <si>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</si>
  <si>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</si>
  <si>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</si>
  <si>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</si>
  <si>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</si>
  <si>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</si>
  <si>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</si>
  <si>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</si>
  <si>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</si>
  <si>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</si>
  <si>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</si>
  <si>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</si>
  <si>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</si>
  <si>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</si>
  <si>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</si>
  <si>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</si>
  <si>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</si>
  <si>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</si>
  <si>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</si>
  <si>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</si>
  <si>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</si>
  <si>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</si>
  <si>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</si>
  <si>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</si>
  <si>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</si>
  <si>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</si>
  <si>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</si>
  <si>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</si>
  <si>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</si>
  <si>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</si>
  <si>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</si>
  <si>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</si>
  <si>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</si>
  <si>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</si>
  <si>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</si>
  <si>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</si>
  <si>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</si>
  <si>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</si>
  <si>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</si>
  <si>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</si>
  <si>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</si>
  <si>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</si>
  <si>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</si>
  <si>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</si>
  <si>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</si>
  <si>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</si>
  <si>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</si>
  <si>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</si>
  <si>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</si>
  <si>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</si>
  <si>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</si>
  <si>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</si>
  <si>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</si>
  <si>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</si>
  <si>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</si>
  <si>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</si>
  <si>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</si>
  <si>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</si>
  <si>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</si>
  <si>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</si>
  <si>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</si>
  <si>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</si>
  <si>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</si>
  <si>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</si>
  <si>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</si>
  <si>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</si>
  <si>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</si>
  <si>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</si>
  <si>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</si>
  <si>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</si>
  <si>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</si>
  <si>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</si>
  <si>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</si>
  <si>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</si>
  <si>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</si>
  <si>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</si>
  <si>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</si>
  <si>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</si>
  <si>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</si>
  <si>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</si>
  <si>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</si>
  <si>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</si>
  <si>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</si>
  <si>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</si>
  <si>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</si>
  <si>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</si>
  <si>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</si>
  <si>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</si>
  <si>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</si>
  <si>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</si>
  <si>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</si>
  <si>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</si>
  <si>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</si>
  <si>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</si>
  <si>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</si>
  <si>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</si>
  <si>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</si>
  <si>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</si>
  <si>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</si>
  <si>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</si>
  <si>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</si>
  <si>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</si>
  <si>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</si>
  <si>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</si>
  <si>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</si>
  <si>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</si>
  <si>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</si>
  <si>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</si>
  <si>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</si>
  <si>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</si>
  <si>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</si>
  <si>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</si>
  <si>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</si>
  <si>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</si>
  <si>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</si>
  <si>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</si>
  <si>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</si>
  <si>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</si>
  <si>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</si>
  <si>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</si>
  <si>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</si>
  <si>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</si>
  <si>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</si>
  <si>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</si>
  <si>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</si>
  <si>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</si>
  <si>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</si>
  <si>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</si>
  <si>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</si>
  <si>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</si>
  <si>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</si>
  <si>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</si>
  <si>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</si>
  <si>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</si>
  <si>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</si>
  <si>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</si>
  <si>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</si>
  <si>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</si>
  <si>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</si>
  <si>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</si>
  <si>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</si>
  <si>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</si>
  <si>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</si>
  <si>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</si>
  <si>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</si>
  <si>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</si>
  <si>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</si>
  <si>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</si>
  <si>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</si>
  <si>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</si>
  <si>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</si>
  <si>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</si>
  <si>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</si>
  <si>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</si>
  <si>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</si>
  <si>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</si>
  <si>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</si>
  <si>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</si>
  <si>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</si>
  <si>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</si>
  <si>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</si>
  <si>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</si>
  <si>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</si>
  <si>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</si>
  <si>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</si>
  <si>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</si>
  <si>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</si>
  <si>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</si>
  <si>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</si>
  <si>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</si>
  <si>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</si>
  <si>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</si>
  <si>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</si>
  <si>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</si>
  <si>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</si>
  <si>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</si>
  <si>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</si>
  <si>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</si>
  <si>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</si>
  <si>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</si>
  <si>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</si>
  <si>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</si>
  <si>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</si>
  <si>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</si>
  <si>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</si>
  <si>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</si>
  <si>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</si>
  <si>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48002</t>
  </si>
  <si>
    <t>48004</t>
  </si>
  <si>
    <t>48006</t>
  </si>
  <si>
    <t>48012</t>
  </si>
  <si>
    <t>48014</t>
  </si>
  <si>
    <t>48022</t>
  </si>
  <si>
    <t>48026</t>
  </si>
  <si>
    <t>48028</t>
  </si>
  <si>
    <t>48030</t>
  </si>
  <si>
    <t>48032</t>
  </si>
  <si>
    <t>48034</t>
  </si>
  <si>
    <t>48036</t>
  </si>
  <si>
    <t>48038</t>
  </si>
  <si>
    <t>48040</t>
  </si>
  <si>
    <t>48042</t>
  </si>
  <si>
    <t>48044</t>
  </si>
  <si>
    <t>48046</t>
  </si>
  <si>
    <t>48048</t>
  </si>
  <si>
    <t>48050</t>
  </si>
  <si>
    <t>48054</t>
  </si>
  <si>
    <t>48060</t>
  </si>
  <si>
    <t>48062</t>
  </si>
  <si>
    <t>48064</t>
  </si>
  <si>
    <t>48066</t>
  </si>
  <si>
    <t>48068</t>
  </si>
  <si>
    <t>48070</t>
  </si>
  <si>
    <t>48072</t>
  </si>
  <si>
    <t>48074</t>
  </si>
  <si>
    <t>48076</t>
  </si>
  <si>
    <t>48080</t>
  </si>
  <si>
    <t>48082</t>
  </si>
  <si>
    <t>48084</t>
  </si>
  <si>
    <t>48086</t>
  </si>
  <si>
    <t>48088</t>
  </si>
  <si>
    <t>48090</t>
  </si>
  <si>
    <t>48092</t>
  </si>
  <si>
    <t>48094</t>
  </si>
  <si>
    <t>48096</t>
  </si>
  <si>
    <t>48098</t>
  </si>
  <si>
    <t>48104</t>
  </si>
  <si>
    <t>48106</t>
  </si>
  <si>
    <t>48108</t>
  </si>
  <si>
    <t>48110</t>
  </si>
  <si>
    <t>48112</t>
  </si>
  <si>
    <t>48114</t>
  </si>
  <si>
    <t>48116</t>
  </si>
  <si>
    <t>48118</t>
  </si>
  <si>
    <t>48120</t>
  </si>
  <si>
    <t>48122</t>
  </si>
  <si>
    <t>48124</t>
  </si>
  <si>
    <t>48126</t>
  </si>
  <si>
    <t>48128</t>
  </si>
  <si>
    <t>48130</t>
  </si>
  <si>
    <t>48134</t>
  </si>
  <si>
    <t>48136</t>
  </si>
  <si>
    <t>48138</t>
  </si>
  <si>
    <t>48140</t>
  </si>
  <si>
    <t>48144</t>
  </si>
  <si>
    <t>48146</t>
  </si>
  <si>
    <t>48150</t>
  </si>
  <si>
    <t>48152</t>
  </si>
  <si>
    <t>48154</t>
  </si>
  <si>
    <t>48158</t>
  </si>
  <si>
    <t>48160</t>
  </si>
  <si>
    <t>48162</t>
  </si>
  <si>
    <t>48164</t>
  </si>
  <si>
    <t>48166</t>
  </si>
  <si>
    <t>48168</t>
  </si>
  <si>
    <t>48170</t>
  </si>
  <si>
    <t>48174</t>
  </si>
  <si>
    <t>48176</t>
  </si>
  <si>
    <t>48178</t>
  </si>
  <si>
    <t>48180</t>
  </si>
  <si>
    <t>48182</t>
  </si>
  <si>
    <t>48184</t>
  </si>
  <si>
    <t>48186</t>
  </si>
  <si>
    <t>48188</t>
  </si>
  <si>
    <t>48190</t>
  </si>
  <si>
    <t>48192</t>
  </si>
  <si>
    <t>48198</t>
  </si>
  <si>
    <t>48202</t>
  </si>
  <si>
    <t>48204</t>
  </si>
  <si>
    <t>48206</t>
  </si>
  <si>
    <t>48208</t>
  </si>
  <si>
    <t>48210</t>
  </si>
  <si>
    <t>48212</t>
  </si>
  <si>
    <t>48214</t>
  </si>
  <si>
    <t>48216</t>
  </si>
  <si>
    <t>48218</t>
  </si>
  <si>
    <t>48220</t>
  </si>
  <si>
    <t>48222</t>
  </si>
  <si>
    <t>48224</t>
  </si>
  <si>
    <t>48226</t>
  </si>
  <si>
    <t>48228</t>
  </si>
  <si>
    <t>48230</t>
  </si>
  <si>
    <t>48232</t>
  </si>
  <si>
    <t>48234</t>
  </si>
  <si>
    <t>48236</t>
  </si>
  <si>
    <t>48238</t>
  </si>
  <si>
    <t>48240</t>
  </si>
  <si>
    <t>48242</t>
  </si>
  <si>
    <t>48244</t>
  </si>
  <si>
    <t>48260</t>
  </si>
  <si>
    <t>48264</t>
  </si>
  <si>
    <t>48266</t>
  </si>
  <si>
    <t>48268</t>
  </si>
  <si>
    <t>48272</t>
  </si>
  <si>
    <t>48278</t>
  </si>
  <si>
    <t>48288</t>
  </si>
  <si>
    <t>48302</t>
  </si>
  <si>
    <t>48304</t>
  </si>
  <si>
    <t>48306</t>
  </si>
  <si>
    <t>48308</t>
  </si>
  <si>
    <t>48310</t>
  </si>
  <si>
    <t>48312</t>
  </si>
  <si>
    <t>48314</t>
  </si>
  <si>
    <t>48316</t>
  </si>
  <si>
    <t>48318</t>
  </si>
  <si>
    <t>48320</t>
  </si>
  <si>
    <t>48322</t>
  </si>
  <si>
    <t>48324</t>
  </si>
  <si>
    <t>48326</t>
  </si>
  <si>
    <t>48328</t>
  </si>
  <si>
    <t>48330</t>
  </si>
  <si>
    <t>48332</t>
  </si>
  <si>
    <t>48334</t>
  </si>
  <si>
    <t>48336</t>
  </si>
  <si>
    <t>48340</t>
  </si>
  <si>
    <t>48342</t>
  </si>
  <si>
    <t>48346</t>
  </si>
  <si>
    <t>48348</t>
  </si>
  <si>
    <t>48350</t>
  </si>
  <si>
    <t>48356</t>
  </si>
  <si>
    <t>48360</t>
  </si>
  <si>
    <t>48362</t>
  </si>
  <si>
    <t>48366</t>
  </si>
  <si>
    <t>48370</t>
  </si>
  <si>
    <t>48374</t>
  </si>
  <si>
    <t>48376</t>
  </si>
  <si>
    <t>48380</t>
  </si>
  <si>
    <t>48382</t>
  </si>
  <si>
    <t>48386</t>
  </si>
  <si>
    <t>48390</t>
  </si>
  <si>
    <t>48410</t>
  </si>
  <si>
    <t>48412</t>
  </si>
  <si>
    <t>48414</t>
  </si>
  <si>
    <t>48416</t>
  </si>
  <si>
    <t>48418</t>
  </si>
  <si>
    <t>48420</t>
  </si>
  <si>
    <t>48422</t>
  </si>
  <si>
    <t>48426</t>
  </si>
  <si>
    <t>48428</t>
  </si>
  <si>
    <t>48430</t>
  </si>
  <si>
    <t>48432</t>
  </si>
  <si>
    <t>48434</t>
  </si>
  <si>
    <t>48436</t>
  </si>
  <si>
    <t>48438</t>
  </si>
  <si>
    <t>48440</t>
  </si>
  <si>
    <t>48442</t>
  </si>
  <si>
    <t>48444</t>
  </si>
  <si>
    <t>48446</t>
  </si>
  <si>
    <t>48450</t>
  </si>
  <si>
    <t>48454</t>
  </si>
  <si>
    <t>48456</t>
  </si>
  <si>
    <t>48458</t>
  </si>
  <si>
    <t>48460</t>
  </si>
  <si>
    <t>48462</t>
  </si>
  <si>
    <t>48464</t>
  </si>
  <si>
    <t>48466</t>
  </si>
  <si>
    <t>48468</t>
  </si>
  <si>
    <t>48470</t>
  </si>
  <si>
    <t>48472</t>
  </si>
  <si>
    <t>48476</t>
  </si>
  <si>
    <t>48480</t>
  </si>
  <si>
    <t>48502</t>
  </si>
  <si>
    <t>48504</t>
  </si>
  <si>
    <t>48506</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</si>
  <si>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</si>
  <si>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</si>
  <si>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</si>
  <si>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</si>
  <si>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</si>
  <si>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</si>
  <si>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</si>
  <si>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</si>
  <si>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</si>
  <si>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</si>
  <si>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</si>
  <si>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</si>
  <si>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</si>
  <si>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</si>
  <si>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</si>
  <si>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</si>
  <si>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</si>
  <si>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</si>
  <si>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</si>
  <si>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</si>
  <si>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</si>
  <si>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</si>
  <si>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</si>
  <si>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</si>
  <si>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</si>
  <si>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</si>
  <si>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</si>
  <si>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</si>
  <si>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</si>
  <si>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</si>
  <si>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</si>
  <si>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</si>
  <si>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</si>
  <si>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</si>
  <si>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</si>
  <si>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</si>
  <si>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</si>
  <si>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</si>
  <si>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</si>
  <si>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</si>
  <si>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</si>
  <si>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</si>
  <si>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</si>
  <si>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</si>
  <si>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</si>
  <si>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</si>
  <si>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</si>
  <si>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</si>
  <si>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</si>
  <si>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</si>
  <si>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</si>
  <si>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</si>
  <si>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</si>
  <si>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</si>
  <si>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</si>
  <si>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</si>
  <si>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</si>
  <si>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</si>
  <si>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</si>
  <si>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</si>
  <si>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</si>
  <si>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</si>
  <si>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</si>
  <si>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</si>
  <si>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</si>
  <si>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</si>
  <si>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</si>
  <si>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</si>
  <si>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</si>
  <si>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</si>
  <si>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</si>
  <si>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</si>
  <si>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</si>
  <si>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</si>
  <si>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</si>
  <si>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</si>
  <si>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</si>
  <si>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</si>
  <si>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</si>
  <si>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</si>
  <si>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</si>
  <si>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</si>
  <si>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</si>
  <si>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</si>
  <si>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</si>
  <si>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</si>
  <si>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</si>
  <si>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</si>
  <si>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</si>
  <si>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</si>
  <si>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</si>
  <si>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</si>
  <si>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</si>
  <si>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</si>
  <si>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</si>
  <si>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</si>
  <si>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</si>
  <si>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</si>
  <si>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</si>
  <si>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</si>
  <si>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</si>
  <si>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</si>
  <si>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</si>
  <si>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</si>
  <si>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</si>
  <si>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</si>
  <si>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</si>
  <si>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</si>
  <si>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</si>
  <si>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</si>
  <si>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</si>
  <si>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</si>
  <si>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</si>
  <si>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</si>
  <si>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</si>
  <si>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</si>
  <si>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</si>
  <si>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</si>
  <si>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</si>
  <si>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</si>
  <si>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</si>
  <si>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</si>
  <si>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</si>
  <si>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</si>
  <si>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</si>
  <si>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</si>
  <si>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</si>
  <si>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</si>
  <si>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</si>
  <si>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</si>
  <si>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</si>
  <si>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</si>
  <si>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</si>
  <si>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</si>
  <si>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</si>
  <si>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</si>
  <si>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</si>
  <si>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</si>
  <si>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</si>
  <si>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</si>
  <si>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</si>
  <si>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</si>
  <si>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</si>
  <si>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</si>
  <si>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</si>
  <si>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</si>
  <si>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</si>
  <si>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</si>
  <si>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</si>
  <si>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</si>
  <si>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</si>
  <si>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</si>
  <si>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</si>
  <si>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</si>
  <si>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</si>
  <si>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</si>
  <si>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</si>
  <si>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</si>
  <si>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</si>
  <si>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</si>
  <si>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</si>
  <si>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</si>
  <si>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</si>
  <si>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</si>
  <si>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</si>
  <si>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</si>
  <si>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</si>
  <si>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</si>
  <si>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</si>
  <si>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</si>
  <si>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</si>
  <si>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</si>
  <si>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</si>
  <si>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</si>
  <si>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</si>
  <si>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</si>
  <si>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</si>
  <si>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</si>
  <si>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</si>
  <si>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</si>
  <si>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</si>
  <si>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</si>
  <si>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</si>
  <si>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</si>
  <si>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</si>
  <si>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</si>
  <si>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</si>
  <si>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</si>
  <si>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</si>
  <si>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</si>
  <si>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</si>
  <si>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</si>
  <si>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</si>
  <si>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</si>
  <si>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</si>
  <si>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</si>
  <si>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</si>
  <si>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</si>
  <si>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</si>
  <si>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</si>
  <si>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</si>
  <si>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</si>
  <si>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</si>
  <si>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</si>
  <si>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</si>
  <si>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</si>
  <si>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</si>
  <si>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</si>
  <si>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</si>
  <si>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</si>
  <si>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</si>
  <si>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</si>
  <si>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</si>
  <si>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</si>
  <si>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</si>
  <si>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</si>
  <si>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</si>
  <si>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</si>
  <si>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</si>
  <si>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</si>
  <si>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</si>
  <si>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</si>
  <si>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</si>
  <si>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</si>
  <si>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</si>
  <si>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</si>
  <si>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</si>
  <si>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</si>
  <si>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</si>
  <si>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</si>
  <si>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</si>
  <si>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</si>
  <si>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</si>
  <si>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</si>
  <si>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</si>
  <si>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</si>
  <si>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</si>
  <si>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</si>
  <si>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</si>
  <si>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</si>
  <si>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</si>
  <si>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</si>
  <si>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</si>
  <si>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49002</t>
  </si>
  <si>
    <t>49004</t>
  </si>
  <si>
    <t>49006</t>
  </si>
  <si>
    <t>49008</t>
  </si>
  <si>
    <t>49010</t>
  </si>
  <si>
    <t>49012</t>
  </si>
  <si>
    <t>49014</t>
  </si>
  <si>
    <t>49016</t>
  </si>
  <si>
    <t>49018</t>
  </si>
  <si>
    <t>49020</t>
  </si>
  <si>
    <t>49022</t>
  </si>
  <si>
    <t>49024</t>
  </si>
  <si>
    <t>49026</t>
  </si>
  <si>
    <t>49028</t>
  </si>
  <si>
    <t>49030</t>
  </si>
  <si>
    <t>49032</t>
  </si>
  <si>
    <t>49034</t>
  </si>
  <si>
    <t>49036</t>
  </si>
  <si>
    <t>49038</t>
  </si>
  <si>
    <t>49040</t>
  </si>
  <si>
    <t>49042</t>
  </si>
  <si>
    <t>49046</t>
  </si>
  <si>
    <t>49048</t>
  </si>
  <si>
    <t>49050</t>
  </si>
  <si>
    <t>49052</t>
  </si>
  <si>
    <t>49056</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</si>
  <si>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</si>
  <si>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</si>
  <si>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</si>
  <si>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</si>
  <si>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</si>
  <si>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</si>
  <si>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</si>
  <si>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</si>
  <si>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</si>
  <si>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</si>
  <si>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</si>
  <si>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</si>
  <si>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</si>
  <si>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</si>
  <si>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</si>
  <si>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</si>
  <si>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</si>
  <si>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</si>
  <si>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</si>
  <si>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</si>
  <si>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</si>
  <si>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</si>
  <si>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</si>
  <si>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</si>
  <si>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</si>
  <si>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</si>
  <si>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</si>
  <si>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</si>
  <si>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</si>
  <si>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</si>
  <si>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</si>
  <si>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</si>
  <si>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</si>
  <si>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</si>
  <si>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</si>
  <si>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</si>
  <si>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</si>
  <si>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</si>
  <si>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</si>
  <si>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</si>
  <si>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</si>
  <si>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</si>
  <si>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</si>
  <si>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</si>
  <si>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</si>
  <si>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</si>
  <si>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</si>
  <si>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</si>
  <si>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</si>
  <si>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</si>
  <si>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</si>
  <si>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</si>
  <si>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</si>
  <si>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</si>
  <si>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</si>
  <si>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</si>
  <si>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</si>
  <si>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</si>
  <si>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</si>
  <si>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</si>
  <si>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</si>
  <si>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</si>
  <si>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</si>
  <si>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</si>
  <si>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</si>
  <si>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</si>
  <si>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</si>
  <si>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</si>
  <si>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</si>
  <si>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</si>
  <si>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</si>
  <si>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</si>
  <si>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</si>
  <si>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</si>
  <si>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</si>
  <si>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</si>
  <si>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</si>
  <si>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</si>
  <si>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</si>
  <si>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</si>
  <si>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</si>
  <si>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</si>
  <si>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</si>
  <si>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</si>
  <si>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</si>
  <si>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</si>
  <si>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</si>
  <si>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</si>
  <si>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</si>
  <si>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</si>
  <si>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</si>
  <si>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</si>
  <si>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</si>
  <si>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</si>
  <si>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</si>
  <si>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</si>
  <si>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</si>
  <si>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</si>
  <si>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</si>
  <si>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</si>
  <si>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</si>
  <si>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</si>
  <si>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</si>
  <si>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</si>
  <si>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</si>
  <si>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</si>
  <si>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</si>
  <si>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</si>
  <si>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</si>
  <si>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</si>
  <si>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</si>
  <si>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</si>
  <si>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</si>
  <si>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</si>
  <si>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</si>
  <si>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</si>
  <si>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</si>
  <si>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</si>
  <si>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</si>
  <si>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</si>
  <si>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</si>
  <si>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</si>
  <si>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</si>
  <si>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</si>
  <si>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</si>
  <si>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</si>
  <si>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</si>
  <si>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</si>
  <si>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</si>
  <si>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</si>
  <si>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</si>
  <si>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</si>
  <si>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</si>
  <si>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</si>
  <si>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</si>
  <si>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</si>
  <si>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</si>
  <si>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</si>
  <si>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</si>
  <si>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</si>
  <si>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</si>
  <si>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</si>
  <si>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</si>
  <si>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</si>
  <si>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</si>
  <si>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</si>
  <si>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</si>
  <si>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</si>
  <si>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</si>
  <si>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</si>
  <si>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</si>
  <si>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</si>
  <si>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</si>
  <si>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</si>
  <si>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</si>
  <si>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</si>
  <si>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</si>
  <si>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</si>
  <si>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</si>
  <si>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</si>
  <si>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</si>
  <si>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</si>
  <si>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</si>
  <si>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</si>
  <si>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</si>
  <si>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</si>
  <si>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</si>
  <si>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</si>
  <si>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</si>
  <si>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</si>
  <si>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</si>
  <si>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</si>
  <si>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</si>
  <si>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</si>
  <si>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</si>
  <si>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</si>
  <si>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</si>
  <si>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</si>
  <si>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</si>
  <si>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</si>
  <si>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</si>
  <si>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</si>
  <si>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</si>
  <si>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</si>
  <si>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</si>
  <si>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</si>
  <si>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</si>
  <si>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</si>
  <si>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</si>
  <si>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</si>
  <si>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</si>
  <si>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</si>
  <si>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</si>
  <si>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</si>
  <si>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</si>
  <si>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</si>
  <si>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</si>
  <si>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</si>
  <si>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</si>
  <si>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</si>
  <si>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</si>
  <si>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</si>
  <si>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</si>
  <si>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</si>
  <si>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</si>
  <si>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</si>
  <si>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</si>
  <si>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</si>
  <si>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</si>
  <si>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</si>
  <si>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</si>
  <si>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</si>
  <si>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</si>
  <si>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</si>
  <si>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</si>
  <si>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</si>
  <si>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</si>
  <si>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</si>
  <si>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</si>
  <si>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</si>
  <si>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</si>
  <si>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</si>
  <si>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</si>
  <si>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</si>
  <si>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</si>
  <si>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</si>
  <si>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</si>
  <si>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</si>
  <si>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</si>
  <si>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</si>
  <si>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</si>
  <si>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</si>
  <si>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</si>
  <si>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</si>
  <si>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</si>
  <si>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</si>
  <si>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</si>
  <si>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</si>
  <si>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</si>
  <si>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</si>
  <si>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</si>
  <si>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</si>
  <si>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</si>
  <si>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</si>
  <si>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</si>
  <si>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</si>
  <si>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</si>
  <si>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</si>
  <si>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</si>
  <si>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</si>
  <si>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</si>
  <si>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</si>
  <si>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</si>
  <si>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</si>
  <si>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</si>
  <si>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</si>
  <si>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</si>
  <si>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</si>
  <si>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</si>
  <si>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</si>
  <si>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</si>
  <si>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</si>
  <si>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</si>
  <si>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</si>
  <si>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</si>
  <si>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</si>
  <si>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</si>
  <si>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</si>
  <si>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</si>
  <si>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</si>
  <si>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</si>
  <si>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</si>
  <si>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</si>
  <si>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</si>
  <si>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</si>
  <si>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</si>
  <si>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</si>
  <si>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</si>
  <si>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</si>
  <si>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</si>
  <si>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</si>
  <si>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</si>
  <si>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</si>
  <si>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</si>
  <si>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</si>
  <si>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</si>
  <si>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</si>
  <si>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</si>
  <si>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</si>
  <si>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</si>
  <si>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</si>
  <si>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</si>
  <si>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</si>
  <si>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</si>
  <si>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</si>
  <si>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</si>
  <si>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</si>
  <si>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</si>
  <si>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</si>
  <si>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</si>
  <si>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</si>
  <si>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</si>
  <si>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</si>
  <si>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</si>
  <si>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</si>
  <si>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</si>
  <si>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</si>
  <si>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</si>
  <si>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</si>
  <si>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</si>
  <si>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</si>
  <si>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</si>
  <si>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</si>
  <si>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</si>
  <si>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</si>
  <si>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</si>
  <si>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</si>
  <si>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</si>
  <si>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</si>
  <si>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</si>
  <si>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</si>
  <si>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</si>
  <si>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</si>
  <si>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</si>
  <si>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</si>
  <si>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</si>
  <si>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</si>
  <si>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</si>
  <si>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</si>
  <si>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</si>
  <si>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</si>
  <si>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</si>
  <si>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</si>
  <si>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</si>
  <si>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</si>
  <si>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</si>
  <si>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</si>
  <si>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</si>
  <si>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</si>
  <si>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</si>
  <si>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</si>
  <si>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</si>
  <si>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</si>
  <si>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</si>
  <si>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</si>
  <si>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</si>
  <si>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</si>
  <si>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</si>
  <si>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</si>
  <si>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</si>
  <si>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</si>
  <si>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</si>
  <si>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</si>
  <si>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</si>
  <si>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</si>
  <si>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</si>
  <si>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</si>
  <si>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</si>
  <si>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</si>
  <si>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</si>
  <si>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</si>
  <si>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</si>
  <si>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</si>
  <si>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</si>
  <si>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</si>
  <si>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</si>
  <si>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</si>
  <si>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</si>
  <si>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</si>
  <si>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</si>
  <si>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</si>
  <si>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</si>
  <si>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</si>
  <si>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49759</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</si>
  <si>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</si>
  <si>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</si>
  <si>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</si>
  <si>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</si>
  <si>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</si>
  <si>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</si>
  <si>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</si>
  <si>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</si>
  <si>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</si>
  <si>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</si>
  <si>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</si>
  <si>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</si>
  <si>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</si>
  <si>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</si>
  <si>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</si>
  <si>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</si>
  <si>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</si>
  <si>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</si>
  <si>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</si>
  <si>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</si>
  <si>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</si>
  <si>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</si>
  <si>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</si>
  <si>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</si>
  <si>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</si>
  <si>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</si>
  <si>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</si>
  <si>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</si>
  <si>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</si>
  <si>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</si>
  <si>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</si>
  <si>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</si>
  <si>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</si>
  <si>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</si>
  <si>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</si>
  <si>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</si>
  <si>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</si>
  <si>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</si>
  <si>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</si>
  <si>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</si>
  <si>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</si>
  <si>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</si>
  <si>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</si>
  <si>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</si>
  <si>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</si>
  <si>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</si>
  <si>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</si>
  <si>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</si>
  <si>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</si>
  <si>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</si>
  <si>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</si>
  <si>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</si>
  <si>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</si>
  <si>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</si>
  <si>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</si>
  <si>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</si>
  <si>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</si>
  <si>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</si>
  <si>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</si>
  <si>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</si>
  <si>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</si>
  <si>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</si>
  <si>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</si>
  <si>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</si>
  <si>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</si>
  <si>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</si>
  <si>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</si>
  <si>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</si>
  <si>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</si>
  <si>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</si>
  <si>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</si>
  <si>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</si>
  <si>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</si>
  <si>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</si>
  <si>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</si>
  <si>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</si>
  <si>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</si>
  <si>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</si>
  <si>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</si>
  <si>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</si>
  <si>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</si>
  <si>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</si>
  <si>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</si>
  <si>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</si>
  <si>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</si>
  <si>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</si>
  <si>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</si>
  <si>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</si>
  <si>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</si>
  <si>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</si>
  <si>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</si>
  <si>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</si>
  <si>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</si>
  <si>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</si>
  <si>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</si>
  <si>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</si>
  <si>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</si>
  <si>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</si>
  <si>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</si>
  <si>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</si>
  <si>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</si>
  <si>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</si>
  <si>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</si>
  <si>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</si>
  <si>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</si>
  <si>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</si>
  <si>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</si>
  <si>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</si>
  <si>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</si>
  <si>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</si>
  <si>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</si>
  <si>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</si>
  <si>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</si>
  <si>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</si>
  <si>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</si>
  <si>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</si>
  <si>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</si>
  <si>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</si>
  <si>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</si>
  <si>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</si>
  <si>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</si>
  <si>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</si>
  <si>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</si>
  <si>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</si>
  <si>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</si>
  <si>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</si>
  <si>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</si>
  <si>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</si>
  <si>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</si>
  <si>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</si>
  <si>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</si>
  <si>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</si>
  <si>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</si>
  <si>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</si>
  <si>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</si>
  <si>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</si>
  <si>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</si>
  <si>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</si>
  <si>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</si>
  <si>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</si>
  <si>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</si>
  <si>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</si>
  <si>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</si>
  <si>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50002</t>
  </si>
  <si>
    <t>50006</t>
  </si>
  <si>
    <t>50008</t>
  </si>
  <si>
    <t>50010</t>
  </si>
  <si>
    <t>50012</t>
  </si>
  <si>
    <t>50014</t>
  </si>
  <si>
    <t>50020</t>
  </si>
  <si>
    <t>50022</t>
  </si>
  <si>
    <t>50026</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</si>
  <si>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</si>
  <si>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</si>
  <si>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</si>
  <si>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</si>
  <si>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</si>
  <si>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</si>
  <si>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</si>
  <si>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</si>
  <si>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</si>
  <si>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</si>
  <si>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</si>
  <si>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</si>
  <si>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</si>
  <si>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</si>
  <si>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</si>
  <si>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</si>
  <si>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</si>
  <si>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</si>
  <si>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</si>
  <si>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</si>
  <si>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</si>
  <si>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</si>
  <si>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</si>
  <si>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</si>
  <si>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</si>
  <si>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</si>
  <si>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</si>
  <si>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</si>
  <si>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</si>
  <si>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</si>
  <si>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</si>
  <si>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</si>
  <si>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</si>
  <si>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</si>
  <si>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</si>
  <si>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</si>
  <si>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</si>
  <si>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</si>
  <si>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</si>
  <si>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</si>
  <si>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</si>
  <si>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</si>
  <si>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</si>
  <si>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</si>
  <si>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</si>
  <si>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</si>
  <si>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</si>
  <si>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</si>
  <si>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</si>
  <si>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</si>
  <si>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</si>
  <si>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</si>
  <si>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</si>
  <si>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</si>
  <si>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</si>
  <si>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</si>
  <si>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</si>
  <si>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</si>
  <si>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</si>
  <si>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</si>
  <si>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</si>
  <si>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</si>
  <si>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</si>
  <si>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</si>
  <si>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</si>
  <si>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</si>
  <si>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</si>
  <si>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</si>
  <si>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</si>
  <si>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</si>
  <si>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</si>
  <si>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</si>
  <si>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</si>
  <si>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</si>
  <si>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</si>
  <si>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</si>
  <si>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</si>
  <si>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</si>
  <si>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</si>
  <si>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</si>
  <si>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</si>
  <si>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</si>
  <si>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</si>
  <si>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</si>
  <si>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</si>
  <si>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</si>
  <si>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</si>
  <si>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</si>
  <si>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</si>
  <si>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</si>
  <si>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</si>
  <si>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</si>
  <si>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</si>
  <si>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</si>
  <si>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</si>
  <si>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</si>
  <si>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</si>
  <si>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</si>
  <si>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</si>
  <si>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</si>
  <si>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</si>
  <si>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</si>
  <si>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</si>
  <si>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</si>
  <si>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</si>
  <si>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</si>
  <si>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</si>
  <si>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</si>
  <si>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</si>
  <si>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</si>
  <si>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</si>
  <si>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</si>
  <si>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</si>
  <si>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</si>
  <si>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</si>
  <si>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</si>
  <si>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</si>
  <si>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</si>
  <si>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</si>
  <si>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</si>
  <si>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</si>
  <si>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</si>
  <si>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</si>
  <si>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</si>
  <si>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</si>
  <si>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</si>
  <si>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</si>
  <si>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</si>
  <si>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</si>
  <si>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</si>
  <si>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</si>
  <si>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</si>
  <si>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</si>
  <si>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</si>
  <si>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</si>
  <si>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</si>
  <si>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</si>
  <si>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</si>
  <si>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</si>
  <si>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</si>
  <si>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</si>
  <si>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</si>
  <si>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</si>
  <si>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</si>
  <si>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</si>
  <si>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</si>
  <si>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</si>
  <si>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</si>
  <si>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</si>
  <si>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</si>
  <si>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</si>
  <si>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</si>
  <si>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</si>
  <si>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</si>
  <si>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</si>
  <si>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</si>
  <si>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</si>
  <si>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</si>
  <si>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</si>
  <si>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</si>
  <si>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</si>
  <si>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</si>
  <si>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</si>
  <si>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</si>
  <si>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</si>
  <si>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</si>
  <si>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</si>
  <si>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</si>
  <si>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</si>
  <si>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</si>
  <si>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</si>
  <si>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</si>
  <si>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</si>
  <si>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</si>
  <si>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</si>
  <si>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</si>
  <si>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</si>
  <si>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</si>
  <si>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</si>
  <si>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</si>
  <si>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</si>
  <si>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</si>
  <si>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</si>
  <si>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</si>
  <si>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</si>
  <si>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</si>
  <si>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</si>
  <si>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</si>
  <si>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</si>
  <si>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</si>
  <si>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</si>
  <si>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</si>
  <si>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</si>
  <si>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</si>
  <si>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</si>
  <si>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</si>
  <si>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</si>
  <si>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</si>
  <si>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</si>
  <si>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</si>
  <si>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</si>
  <si>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</si>
  <si>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</si>
  <si>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</si>
  <si>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</si>
  <si>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</si>
  <si>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</si>
  <si>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</si>
  <si>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</si>
  <si>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</si>
  <si>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</si>
  <si>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</si>
  <si>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</si>
  <si>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</si>
  <si>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</si>
  <si>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</si>
  <si>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</si>
  <si>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</si>
  <si>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</si>
  <si>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</si>
  <si>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</si>
  <si>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</si>
  <si>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</si>
  <si>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</si>
  <si>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</si>
  <si>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</si>
  <si>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</si>
  <si>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</si>
  <si>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</si>
  <si>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</si>
  <si>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</si>
  <si>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</si>
  <si>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</si>
  <si>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</si>
  <si>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</si>
  <si>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</si>
  <si>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</si>
  <si>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</si>
  <si>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</si>
  <si>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</si>
  <si>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</si>
  <si>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</si>
  <si>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</si>
  <si>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</si>
  <si>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</si>
  <si>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</si>
  <si>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</si>
  <si>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</si>
  <si>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</si>
  <si>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</si>
  <si>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</si>
  <si>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</si>
  <si>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</si>
  <si>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</si>
  <si>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</si>
  <si>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</si>
  <si>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</si>
  <si>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</si>
  <si>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</si>
  <si>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</si>
  <si>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</si>
  <si>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</si>
  <si>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</si>
  <si>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</si>
  <si>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</si>
  <si>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</si>
  <si>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</si>
  <si>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</si>
  <si>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</si>
  <si>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</si>
  <si>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</si>
  <si>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</si>
  <si>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</si>
  <si>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</si>
  <si>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</si>
  <si>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</si>
  <si>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</si>
  <si>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</si>
  <si>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</si>
  <si>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</si>
  <si>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</si>
  <si>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</si>
  <si>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</si>
  <si>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</si>
  <si>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</si>
  <si>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</si>
  <si>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</si>
  <si>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</si>
  <si>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</si>
  <si>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</si>
  <si>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</si>
  <si>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</si>
  <si>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</si>
  <si>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</si>
  <si>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</si>
  <si>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</si>
  <si>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</si>
  <si>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</si>
  <si>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</si>
  <si>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</si>
  <si>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</si>
  <si>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</si>
  <si>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</si>
  <si>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</si>
  <si>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</si>
  <si>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</si>
  <si>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</si>
  <si>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</si>
  <si>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</si>
  <si>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</si>
  <si>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</si>
  <si>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</si>
  <si>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</si>
  <si>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</si>
  <si>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</si>
  <si>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</si>
  <si>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</si>
  <si>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</si>
  <si>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</si>
  <si>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</si>
  <si>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</si>
  <si>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</si>
  <si>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</si>
  <si>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</si>
  <si>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</si>
  <si>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</si>
  <si>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</si>
  <si>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</si>
  <si>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</si>
  <si>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</si>
  <si>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</si>
  <si>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</si>
  <si>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</si>
  <si>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</si>
  <si>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</si>
  <si>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</si>
  <si>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</si>
  <si>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</si>
  <si>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</si>
  <si>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</si>
  <si>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</si>
  <si>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</si>
  <si>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</si>
  <si>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</si>
  <si>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</si>
  <si>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</si>
  <si>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</si>
  <si>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</si>
  <si>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</si>
  <si>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</si>
  <si>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</si>
  <si>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</si>
  <si>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</si>
  <si>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</si>
  <si>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</si>
  <si>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</si>
  <si>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</si>
  <si>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</si>
  <si>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</si>
  <si>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</si>
  <si>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</si>
  <si>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</si>
  <si>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</si>
  <si>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</si>
  <si>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</si>
  <si>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</si>
  <si>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</si>
  <si>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</si>
  <si>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</si>
  <si>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</si>
  <si>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</si>
  <si>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</si>
  <si>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</si>
  <si>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</si>
  <si>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</si>
  <si>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</si>
  <si>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</si>
  <si>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</si>
  <si>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</si>
  <si>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</si>
  <si>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</si>
  <si>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</si>
  <si>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</si>
  <si>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</si>
  <si>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</si>
  <si>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</si>
  <si>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</si>
  <si>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</si>
  <si>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</si>
  <si>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</si>
  <si>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</si>
  <si>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</si>
  <si>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</si>
  <si>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</si>
  <si>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</si>
  <si>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</si>
  <si>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</si>
  <si>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</si>
  <si>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</si>
  <si>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</si>
  <si>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</si>
  <si>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</si>
  <si>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</si>
  <si>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</si>
  <si>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</si>
  <si>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</si>
  <si>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</si>
  <si>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</si>
  <si>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</si>
  <si>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</si>
  <si>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</si>
  <si>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</si>
  <si>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</si>
  <si>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</si>
  <si>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</si>
  <si>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</si>
  <si>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</si>
  <si>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</si>
  <si>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</si>
  <si>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</si>
  <si>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</si>
  <si>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</si>
  <si>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</si>
  <si>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</si>
  <si>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</si>
  <si>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</si>
  <si>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</si>
  <si>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</si>
  <si>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</si>
  <si>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</si>
  <si>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</si>
  <si>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</si>
  <si>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</si>
  <si>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</si>
  <si>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</si>
  <si>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</si>
  <si>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</si>
  <si>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</si>
  <si>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</si>
  <si>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</si>
  <si>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</si>
  <si>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</si>
  <si>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</si>
  <si>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</si>
  <si>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</si>
  <si>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</si>
  <si>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</si>
  <si>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</si>
  <si>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</si>
  <si>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</si>
  <si>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</si>
  <si>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</si>
  <si>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</si>
  <si>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</si>
  <si>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</si>
  <si>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</si>
  <si>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</si>
  <si>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</si>
  <si>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</si>
  <si>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</si>
  <si>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</si>
  <si>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</si>
  <si>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</si>
  <si>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</si>
  <si>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</si>
  <si>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</si>
  <si>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</si>
  <si>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</si>
  <si>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</si>
  <si>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</si>
  <si>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</si>
  <si>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</si>
  <si>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</si>
  <si>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</si>
  <si>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</si>
  <si>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</si>
  <si>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</si>
  <si>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</si>
  <si>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</si>
  <si>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</si>
  <si>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51002</t>
  </si>
  <si>
    <t>51004</t>
  </si>
  <si>
    <t>51006</t>
  </si>
  <si>
    <t>51008</t>
  </si>
  <si>
    <t>51010</t>
  </si>
  <si>
    <t>51012</t>
  </si>
  <si>
    <t>51014</t>
  </si>
  <si>
    <t>51016</t>
  </si>
  <si>
    <t>51018</t>
  </si>
  <si>
    <t>51020</t>
  </si>
  <si>
    <t>51022</t>
  </si>
  <si>
    <t>51024</t>
  </si>
  <si>
    <t>51026</t>
  </si>
  <si>
    <t>51028</t>
  </si>
  <si>
    <t>51030</t>
  </si>
  <si>
    <t>51034</t>
  </si>
  <si>
    <t>51038</t>
  </si>
  <si>
    <t>51039</t>
  </si>
  <si>
    <t>51040</t>
  </si>
  <si>
    <t>51044</t>
  </si>
  <si>
    <t>51046</t>
  </si>
  <si>
    <t>51048</t>
  </si>
  <si>
    <t>51050</t>
  </si>
  <si>
    <t>51052</t>
  </si>
  <si>
    <t>51054</t>
  </si>
  <si>
    <t>51055</t>
  </si>
  <si>
    <t>51056</t>
  </si>
  <si>
    <t>51058</t>
  </si>
  <si>
    <t>51060</t>
  </si>
  <si>
    <t>51062</t>
  </si>
  <si>
    <t>51102</t>
  </si>
  <si>
    <t>51104</t>
  </si>
  <si>
    <t>51106</t>
  </si>
  <si>
    <t>51108</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</si>
  <si>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</si>
  <si>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</si>
  <si>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</si>
  <si>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</si>
  <si>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</si>
  <si>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</si>
  <si>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</si>
  <si>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</si>
  <si>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</si>
  <si>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</si>
  <si>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</si>
  <si>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</si>
  <si>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</si>
  <si>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</si>
  <si>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</si>
  <si>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</si>
  <si>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</si>
  <si>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</si>
  <si>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</si>
  <si>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</si>
  <si>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</si>
  <si>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</si>
  <si>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</si>
  <si>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</si>
  <si>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</si>
  <si>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</si>
  <si>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</si>
  <si>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</si>
  <si>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</si>
  <si>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</si>
  <si>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</si>
  <si>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</si>
  <si>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</si>
  <si>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</si>
  <si>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</si>
  <si>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</si>
  <si>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</si>
  <si>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</si>
  <si>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</si>
  <si>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</si>
  <si>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</si>
  <si>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</si>
  <si>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</si>
  <si>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</si>
  <si>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</si>
  <si>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</si>
  <si>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</si>
  <si>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</si>
  <si>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</si>
  <si>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</si>
  <si>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</si>
  <si>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</si>
  <si>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</si>
  <si>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</si>
  <si>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</si>
  <si>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</si>
  <si>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</si>
  <si>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</si>
  <si>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</si>
  <si>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</si>
  <si>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</si>
  <si>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</si>
  <si>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</si>
  <si>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</si>
  <si>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</si>
  <si>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</si>
  <si>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</si>
  <si>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</si>
  <si>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</si>
  <si>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</si>
  <si>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</si>
  <si>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</si>
  <si>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</si>
  <si>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</si>
  <si>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</si>
  <si>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</si>
  <si>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</si>
  <si>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</si>
  <si>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51521</t>
  </si>
  <si>
    <t>51523</t>
  </si>
  <si>
    <t>51525</t>
  </si>
  <si>
    <t>51526</t>
  </si>
  <si>
    <t>51527</t>
  </si>
  <si>
    <t>51528</t>
  </si>
  <si>
    <t>51529</t>
  </si>
  <si>
    <t>51531</t>
  </si>
  <si>
    <t>51532</t>
  </si>
  <si>
    <t>51533</t>
  </si>
  <si>
    <t>51534</t>
  </si>
  <si>
    <t>51535</t>
  </si>
  <si>
    <t>51536</t>
  </si>
  <si>
    <t>51537</t>
  </si>
  <si>
    <t>51541</t>
  </si>
  <si>
    <t>51542</t>
  </si>
  <si>
    <t>51543</t>
  </si>
  <si>
    <t>51544</t>
  </si>
  <si>
    <t>51545</t>
  </si>
  <si>
    <t>51546</t>
  </si>
  <si>
    <t>51548</t>
  </si>
  <si>
    <t>51549</t>
  </si>
  <si>
    <t>51551</t>
  </si>
  <si>
    <t>51552</t>
  </si>
  <si>
    <t>51553</t>
  </si>
  <si>
    <t>51554</t>
  </si>
  <si>
    <t>51555</t>
  </si>
  <si>
    <t>51556</t>
  </si>
  <si>
    <t>51557</t>
  </si>
  <si>
    <t>51558</t>
  </si>
  <si>
    <t>51559</t>
  </si>
  <si>
    <t>51560</t>
  </si>
  <si>
    <t>51561</t>
  </si>
  <si>
    <t>51562</t>
  </si>
  <si>
    <t>51563</t>
  </si>
  <si>
    <t>51564</t>
  </si>
  <si>
    <t>51565</t>
  </si>
  <si>
    <t>51566</t>
  </si>
  <si>
    <t>51571</t>
  </si>
  <si>
    <t>51572</t>
  </si>
  <si>
    <t>51573</t>
  </si>
  <si>
    <t>51575</t>
  </si>
  <si>
    <t>51576</t>
  </si>
  <si>
    <t>51577</t>
  </si>
  <si>
    <t>51578</t>
  </si>
  <si>
    <t>51579</t>
  </si>
  <si>
    <t>51591</t>
  </si>
  <si>
    <t>51593</t>
  </si>
  <si>
    <t>51601</t>
  </si>
  <si>
    <t>51602</t>
  </si>
  <si>
    <t>51603</t>
  </si>
  <si>
    <t>51631</t>
  </si>
  <si>
    <t>51632</t>
  </si>
  <si>
    <t>51636</t>
  </si>
  <si>
    <t>51637</t>
  </si>
  <si>
    <t>51638</t>
  </si>
  <si>
    <t>51639</t>
  </si>
  <si>
    <t>51645</t>
  </si>
  <si>
    <t>51646</t>
  </si>
  <si>
    <t>51647</t>
  </si>
  <si>
    <t>51648</t>
  </si>
  <si>
    <t>51649</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</si>
  <si>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</si>
  <si>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</si>
  <si>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</si>
  <si>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</si>
  <si>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</si>
  <si>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</si>
  <si>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</si>
  <si>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</si>
  <si>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</si>
  <si>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</si>
  <si>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</si>
  <si>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</si>
  <si>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</si>
  <si>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</si>
  <si>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</si>
  <si>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</si>
  <si>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</si>
  <si>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</si>
  <si>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</si>
  <si>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</si>
  <si>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</si>
  <si>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</si>
  <si>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</si>
  <si>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</si>
  <si>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</si>
  <si>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</si>
  <si>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</si>
  <si>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</si>
  <si>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</si>
  <si>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</si>
  <si>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</si>
  <si>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</si>
  <si>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</si>
  <si>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</si>
  <si>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</si>
  <si>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</si>
  <si>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</si>
  <si>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</si>
  <si>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</si>
  <si>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</si>
  <si>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</si>
  <si>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</si>
  <si>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</si>
  <si>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</si>
  <si>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</si>
  <si>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</si>
  <si>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</si>
  <si>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</si>
  <si>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</si>
  <si>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</si>
  <si>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</si>
  <si>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</si>
  <si>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</si>
  <si>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</si>
  <si>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</si>
  <si>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</si>
  <si>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</si>
  <si>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</si>
  <si>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</si>
  <si>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</si>
  <si>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</si>
  <si>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</si>
  <si>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</si>
  <si>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</si>
  <si>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</si>
  <si>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</si>
  <si>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</si>
  <si>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</si>
  <si>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</si>
  <si>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</si>
  <si>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</si>
  <si>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</si>
  <si>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</si>
  <si>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</si>
  <si>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</si>
  <si>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</si>
  <si>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</si>
  <si>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</si>
  <si>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</si>
  <si>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</si>
  <si>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</si>
  <si>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</si>
  <si>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</si>
  <si>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</si>
  <si>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</si>
  <si>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</si>
  <si>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</si>
  <si>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</si>
  <si>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</si>
  <si>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</si>
  <si>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</si>
  <si>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</si>
  <si>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</si>
  <si>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</si>
  <si>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</si>
  <si>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</si>
  <si>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</si>
  <si>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</si>
  <si>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</si>
  <si>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</si>
  <si>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</si>
  <si>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</si>
  <si>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</si>
  <si>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</si>
  <si>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</si>
  <si>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</si>
  <si>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</si>
  <si>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</si>
  <si>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</si>
  <si>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</si>
  <si>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</si>
  <si>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</si>
  <si>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</si>
  <si>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</si>
  <si>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</si>
  <si>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</si>
  <si>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</si>
  <si>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</si>
  <si>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</si>
  <si>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</si>
  <si>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</si>
  <si>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</si>
  <si>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</si>
  <si>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</si>
  <si>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</si>
  <si>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</si>
  <si>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</si>
  <si>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</si>
  <si>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</si>
  <si>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</si>
  <si>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</si>
  <si>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</si>
  <si>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</si>
  <si>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</si>
  <si>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</si>
  <si>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</si>
  <si>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</si>
  <si>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</si>
  <si>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</si>
  <si>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</si>
  <si>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</si>
  <si>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</si>
  <si>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</si>
  <si>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</si>
  <si>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</si>
  <si>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</si>
  <si>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</si>
  <si>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</si>
  <si>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</si>
  <si>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</si>
  <si>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</si>
  <si>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</si>
  <si>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</si>
  <si>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</si>
  <si>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</si>
  <si>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</si>
  <si>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</si>
  <si>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</si>
  <si>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</si>
  <si>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</si>
  <si>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</si>
  <si>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</si>
  <si>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</si>
  <si>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</si>
  <si>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</si>
  <si>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</si>
  <si>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</si>
  <si>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</si>
  <si>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</si>
  <si>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</si>
  <si>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</si>
  <si>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</si>
  <si>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</si>
  <si>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</si>
  <si>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</si>
  <si>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</si>
  <si>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</si>
  <si>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</si>
  <si>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</si>
  <si>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</si>
  <si>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</si>
  <si>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</si>
  <si>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</si>
  <si>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</si>
  <si>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</si>
  <si>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</si>
  <si>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</si>
  <si>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</si>
  <si>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</si>
  <si>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</si>
  <si>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</si>
  <si>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</si>
  <si>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</si>
  <si>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</si>
  <si>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</si>
  <si>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</si>
  <si>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</si>
  <si>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</si>
  <si>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</si>
  <si>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</si>
  <si>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</si>
  <si>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</si>
  <si>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</si>
  <si>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</si>
  <si>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</si>
  <si>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</si>
  <si>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</si>
  <si>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</si>
  <si>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</si>
  <si>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</si>
  <si>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</si>
  <si>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</si>
  <si>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</si>
  <si>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</si>
  <si>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</si>
  <si>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</si>
  <si>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</si>
  <si>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</si>
  <si>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</si>
  <si>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</si>
  <si>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</si>
  <si>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</si>
  <si>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</si>
  <si>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</si>
  <si>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</si>
  <si>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</si>
  <si>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</si>
  <si>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</si>
  <si>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</si>
  <si>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</si>
  <si>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</si>
  <si>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</si>
  <si>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</si>
  <si>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</si>
  <si>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</si>
  <si>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</si>
  <si>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</si>
  <si>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</si>
  <si>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</si>
  <si>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</si>
  <si>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</si>
  <si>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</si>
  <si>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</si>
  <si>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</si>
  <si>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</si>
  <si>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</si>
  <si>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</si>
  <si>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</si>
  <si>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</si>
  <si>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</si>
  <si>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</si>
  <si>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</si>
  <si>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</si>
  <si>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</si>
  <si>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</si>
  <si>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</si>
  <si>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</si>
  <si>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</si>
  <si>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</si>
  <si>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</si>
  <si>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</si>
  <si>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</si>
  <si>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</si>
  <si>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</si>
  <si>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</si>
  <si>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</si>
  <si>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</si>
  <si>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</si>
  <si>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</si>
  <si>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</si>
  <si>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</si>
  <si>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</si>
  <si>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</si>
  <si>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</si>
  <si>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</si>
  <si>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</si>
  <si>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</si>
  <si>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</si>
  <si>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</si>
  <si>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</si>
  <si>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</si>
  <si>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</si>
  <si>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</si>
  <si>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</si>
  <si>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</si>
  <si>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</si>
  <si>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</si>
  <si>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</si>
  <si>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</si>
  <si>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</si>
  <si>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</si>
  <si>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</si>
  <si>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</si>
  <si>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</si>
  <si>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</si>
  <si>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</si>
  <si>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</si>
  <si>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</si>
  <si>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</si>
  <si>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</si>
  <si>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</si>
  <si>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</si>
  <si>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</si>
  <si>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</si>
  <si>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</si>
  <si>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</si>
  <si>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</si>
  <si>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</si>
  <si>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</si>
  <si>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</si>
  <si>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</si>
  <si>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</si>
  <si>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</si>
  <si>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</si>
  <si>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</si>
  <si>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</si>
  <si>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</si>
  <si>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</si>
  <si>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</si>
  <si>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</si>
  <si>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</si>
  <si>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</si>
  <si>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</si>
  <si>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</si>
  <si>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</si>
  <si>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</si>
  <si>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</si>
  <si>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</si>
  <si>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</si>
  <si>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</si>
  <si>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</si>
  <si>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</si>
  <si>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</si>
  <si>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</si>
  <si>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</si>
  <si>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</si>
  <si>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</si>
  <si>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</si>
  <si>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</si>
  <si>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</si>
  <si>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</si>
  <si>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</si>
  <si>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</si>
  <si>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</si>
  <si>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</si>
  <si>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53002</t>
  </si>
  <si>
    <t>53004</t>
  </si>
  <si>
    <t>53006</t>
  </si>
  <si>
    <t>53008</t>
  </si>
  <si>
    <t>53010</t>
  </si>
  <si>
    <t>53012</t>
  </si>
  <si>
    <t>53014</t>
  </si>
  <si>
    <t>53016</t>
  </si>
  <si>
    <t>53018</t>
  </si>
  <si>
    <t>53020</t>
  </si>
  <si>
    <t>53022</t>
  </si>
  <si>
    <t>53024</t>
  </si>
  <si>
    <t>53026</t>
  </si>
  <si>
    <t>53032</t>
  </si>
  <si>
    <t>53034</t>
  </si>
  <si>
    <t>53036</t>
  </si>
  <si>
    <t>53038</t>
  </si>
  <si>
    <t>53040</t>
  </si>
  <si>
    <t>53042</t>
  </si>
  <si>
    <t>53044</t>
  </si>
  <si>
    <t>53046</t>
  </si>
  <si>
    <t>53048</t>
  </si>
  <si>
    <t>53050</t>
  </si>
  <si>
    <t>53052</t>
  </si>
  <si>
    <t>53056</t>
  </si>
  <si>
    <t>53058</t>
  </si>
  <si>
    <t>53060</t>
  </si>
  <si>
    <t>53062</t>
  </si>
  <si>
    <t>53064</t>
  </si>
  <si>
    <t>53066</t>
  </si>
  <si>
    <t>53070</t>
  </si>
  <si>
    <t>53072</t>
  </si>
  <si>
    <t>53074</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</si>
  <si>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</si>
  <si>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</si>
  <si>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</si>
  <si>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</si>
  <si>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</si>
  <si>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</si>
  <si>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</si>
  <si>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</si>
  <si>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</si>
  <si>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</si>
  <si>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</si>
  <si>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</si>
  <si>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</si>
  <si>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</si>
  <si>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</si>
  <si>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</si>
  <si>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</si>
  <si>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</si>
  <si>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</si>
  <si>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</si>
  <si>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</si>
  <si>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</si>
  <si>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</si>
  <si>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</si>
  <si>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</si>
  <si>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</si>
  <si>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</si>
  <si>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</si>
  <si>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</si>
  <si>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</si>
  <si>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</si>
  <si>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</si>
  <si>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</si>
  <si>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</si>
  <si>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</si>
  <si>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</si>
  <si>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</si>
  <si>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</si>
  <si>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</si>
  <si>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</si>
  <si>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</si>
  <si>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</si>
  <si>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</si>
  <si>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</si>
  <si>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</si>
  <si>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</si>
  <si>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</si>
  <si>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</si>
  <si>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</si>
  <si>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</si>
  <si>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</si>
  <si>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</si>
  <si>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</si>
  <si>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</si>
  <si>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</si>
  <si>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</si>
  <si>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</si>
  <si>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</si>
  <si>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</si>
  <si>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</si>
  <si>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</si>
  <si>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</si>
  <si>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</si>
  <si>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</si>
  <si>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</si>
  <si>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</si>
  <si>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</si>
  <si>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</si>
  <si>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</si>
  <si>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</si>
  <si>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</si>
  <si>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</si>
  <si>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</si>
  <si>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</si>
  <si>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</si>
  <si>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</si>
  <si>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</si>
  <si>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</si>
  <si>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</si>
  <si>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</si>
  <si>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</si>
  <si>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</si>
  <si>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</si>
  <si>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</si>
  <si>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</si>
  <si>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</si>
  <si>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</si>
  <si>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</si>
  <si>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</si>
  <si>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</si>
  <si>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</si>
  <si>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</si>
  <si>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</si>
  <si>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</si>
  <si>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</si>
  <si>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</si>
  <si>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</si>
  <si>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</si>
  <si>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</si>
  <si>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</si>
  <si>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</si>
  <si>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</si>
  <si>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</si>
  <si>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</si>
  <si>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</si>
  <si>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</si>
  <si>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</si>
  <si>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</si>
  <si>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</si>
  <si>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</si>
  <si>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</si>
  <si>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</si>
  <si>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</si>
  <si>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</si>
  <si>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</si>
  <si>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</si>
  <si>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</si>
  <si>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</si>
  <si>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</si>
  <si>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</si>
  <si>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</si>
  <si>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</si>
  <si>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</si>
  <si>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</si>
  <si>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</si>
  <si>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</si>
  <si>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</si>
  <si>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</si>
  <si>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</si>
  <si>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</si>
  <si>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</si>
  <si>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</si>
  <si>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</si>
  <si>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</si>
  <si>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</si>
  <si>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</si>
  <si>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</si>
  <si>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</si>
  <si>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</si>
  <si>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</si>
  <si>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</si>
  <si>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</si>
  <si>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</si>
  <si>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</si>
  <si>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</si>
  <si>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</si>
  <si>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</si>
  <si>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</si>
  <si>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</si>
  <si>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</si>
  <si>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</si>
  <si>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</si>
  <si>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</si>
  <si>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</si>
  <si>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</si>
  <si>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</si>
  <si>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</si>
  <si>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</si>
  <si>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</si>
  <si>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</si>
  <si>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</si>
  <si>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</si>
  <si>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</si>
  <si>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</si>
  <si>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</si>
  <si>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</si>
  <si>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</si>
  <si>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</si>
  <si>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</si>
  <si>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</si>
  <si>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</si>
  <si>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</si>
  <si>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</si>
  <si>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</si>
  <si>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</si>
  <si>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</si>
  <si>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</si>
  <si>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</si>
  <si>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</si>
  <si>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</si>
  <si>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</si>
  <si>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</si>
  <si>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</si>
  <si>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</si>
  <si>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</si>
  <si>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</si>
  <si>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</si>
  <si>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</si>
  <si>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</si>
  <si>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</si>
  <si>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</si>
  <si>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</si>
  <si>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</si>
  <si>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</si>
  <si>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</si>
  <si>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</si>
  <si>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</si>
  <si>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</si>
  <si>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</si>
  <si>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</si>
  <si>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</si>
  <si>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</si>
  <si>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</si>
  <si>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</si>
  <si>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</si>
  <si>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</si>
  <si>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</si>
  <si>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</si>
  <si>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</si>
  <si>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</si>
  <si>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</si>
  <si>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</si>
  <si>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</si>
  <si>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</si>
  <si>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</si>
  <si>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</si>
  <si>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</si>
  <si>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</si>
  <si>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</si>
  <si>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</si>
  <si>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</si>
  <si>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</si>
  <si>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</si>
  <si>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</si>
  <si>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</si>
  <si>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</si>
  <si>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</si>
  <si>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</si>
  <si>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</si>
  <si>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</si>
  <si>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</si>
  <si>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</si>
  <si>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</si>
  <si>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</si>
  <si>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</si>
  <si>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</si>
  <si>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</si>
  <si>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</si>
  <si>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</si>
  <si>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</si>
  <si>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</si>
  <si>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</si>
  <si>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</si>
  <si>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</si>
  <si>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</si>
  <si>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</si>
  <si>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</si>
  <si>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</si>
  <si>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</si>
  <si>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</si>
  <si>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</si>
  <si>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</si>
  <si>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</si>
  <si>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</si>
  <si>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</si>
  <si>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</si>
  <si>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</si>
  <si>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</si>
  <si>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</si>
  <si>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</si>
  <si>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</si>
  <si>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</si>
  <si>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</si>
  <si>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</si>
  <si>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</si>
  <si>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</si>
  <si>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</si>
  <si>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</si>
  <si>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</si>
  <si>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</si>
  <si>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</si>
  <si>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</si>
  <si>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</si>
  <si>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</si>
  <si>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</si>
  <si>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</si>
  <si>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</si>
  <si>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</si>
  <si>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</si>
  <si>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</si>
  <si>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</si>
  <si>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</si>
  <si>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</si>
  <si>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</si>
  <si>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</si>
  <si>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</si>
  <si>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</si>
  <si>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</si>
  <si>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</si>
  <si>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</si>
  <si>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</si>
  <si>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</si>
  <si>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</si>
  <si>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</si>
  <si>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</si>
  <si>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</si>
  <si>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</si>
  <si>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</si>
  <si>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</si>
  <si>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</si>
  <si>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</si>
  <si>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</si>
  <si>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</si>
  <si>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</si>
  <si>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</si>
  <si>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</si>
  <si>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</si>
  <si>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</si>
  <si>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</si>
  <si>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</si>
  <si>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</si>
  <si>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</si>
  <si>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</si>
  <si>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</si>
  <si>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</si>
  <si>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</si>
  <si>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</si>
  <si>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</si>
  <si>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</si>
  <si>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</si>
  <si>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</si>
  <si>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</si>
  <si>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</si>
  <si>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</si>
  <si>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</si>
  <si>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</si>
  <si>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</si>
  <si>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</si>
  <si>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</si>
  <si>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</si>
  <si>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</si>
  <si>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</si>
  <si>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</si>
  <si>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54002</t>
  </si>
  <si>
    <t>54004</t>
  </si>
  <si>
    <t>54006</t>
  </si>
  <si>
    <t>54010</t>
  </si>
  <si>
    <t>54014</t>
  </si>
  <si>
    <t>54016</t>
  </si>
  <si>
    <t>54020</t>
  </si>
  <si>
    <t>54022</t>
  </si>
  <si>
    <t>54024</t>
  </si>
  <si>
    <t>54026</t>
  </si>
  <si>
    <t>54028</t>
  </si>
  <si>
    <t>54082</t>
  </si>
  <si>
    <t>54102</t>
  </si>
  <si>
    <t>54104</t>
  </si>
  <si>
    <t>54106</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</si>
  <si>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</si>
  <si>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</si>
  <si>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</si>
  <si>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</si>
  <si>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</si>
  <si>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</si>
  <si>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</si>
  <si>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</si>
  <si>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</si>
  <si>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</si>
  <si>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</si>
  <si>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</si>
  <si>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</si>
  <si>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</si>
  <si>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</si>
  <si>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</si>
  <si>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</si>
  <si>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</si>
  <si>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</si>
  <si>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</si>
  <si>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</si>
  <si>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</si>
  <si>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</si>
  <si>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</si>
  <si>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</si>
  <si>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</si>
  <si>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</si>
  <si>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</si>
  <si>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</si>
  <si>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</si>
  <si>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</si>
  <si>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</si>
  <si>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</si>
  <si>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</si>
  <si>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</si>
  <si>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</si>
  <si>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</si>
  <si>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</si>
  <si>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</si>
  <si>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</si>
  <si>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</si>
  <si>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</si>
  <si>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</si>
  <si>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</si>
  <si>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</si>
  <si>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</si>
  <si>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</si>
  <si>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</si>
  <si>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</si>
  <si>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</si>
  <si>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</si>
  <si>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</si>
  <si>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</si>
  <si>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</si>
  <si>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</si>
  <si>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</si>
  <si>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</si>
  <si>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</si>
  <si>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</si>
  <si>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</si>
  <si>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</si>
  <si>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</si>
  <si>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</si>
  <si>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</si>
  <si>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</si>
  <si>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</si>
  <si>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</si>
  <si>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</si>
  <si>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</si>
  <si>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</si>
  <si>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</si>
  <si>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</si>
  <si>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</si>
  <si>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</si>
  <si>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</si>
  <si>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</si>
  <si>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</si>
  <si>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</si>
  <si>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</si>
  <si>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</si>
  <si>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</si>
  <si>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</si>
  <si>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</si>
  <si>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</si>
  <si>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</si>
  <si>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</si>
  <si>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</si>
  <si>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</si>
  <si>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</si>
  <si>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</si>
  <si>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</si>
  <si>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</si>
  <si>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</si>
  <si>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</si>
  <si>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</si>
  <si>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</si>
  <si>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</si>
  <si>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</si>
  <si>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</si>
  <si>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</si>
  <si>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</si>
  <si>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</si>
  <si>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</si>
  <si>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</si>
  <si>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</si>
  <si>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</si>
  <si>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</si>
  <si>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</si>
  <si>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</si>
  <si>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</si>
  <si>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</si>
  <si>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</si>
  <si>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</si>
  <si>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</si>
  <si>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</si>
  <si>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</si>
  <si>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</si>
  <si>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</si>
  <si>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</si>
  <si>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</si>
  <si>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</si>
  <si>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</si>
  <si>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</si>
  <si>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</si>
  <si>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</si>
  <si>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</si>
  <si>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</si>
  <si>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</si>
  <si>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</si>
  <si>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</si>
  <si>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</si>
  <si>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</si>
  <si>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</si>
  <si>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</si>
  <si>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</si>
  <si>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</si>
  <si>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</si>
  <si>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</si>
  <si>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</si>
  <si>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</si>
  <si>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</si>
  <si>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</si>
  <si>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</si>
  <si>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</si>
  <si>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</si>
  <si>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</si>
  <si>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</si>
  <si>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</si>
  <si>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</si>
  <si>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</si>
  <si>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</si>
  <si>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</si>
  <si>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</si>
  <si>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</si>
  <si>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</si>
  <si>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</si>
  <si>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</si>
  <si>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</si>
  <si>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</si>
  <si>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</si>
  <si>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</si>
  <si>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</si>
  <si>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</si>
  <si>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</si>
  <si>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</si>
  <si>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</si>
  <si>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</si>
  <si>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</si>
  <si>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</si>
  <si>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</si>
  <si>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</si>
  <si>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</si>
  <si>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</si>
  <si>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</si>
  <si>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</si>
  <si>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</si>
  <si>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</si>
  <si>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</si>
  <si>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</si>
  <si>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</si>
  <si>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</si>
  <si>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</si>
  <si>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</si>
  <si>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</si>
  <si>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</si>
  <si>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</si>
  <si>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</si>
  <si>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</si>
  <si>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</si>
  <si>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</si>
  <si>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</si>
  <si>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</si>
  <si>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</si>
  <si>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</si>
  <si>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</si>
  <si>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</si>
  <si>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</si>
  <si>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</si>
  <si>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</si>
  <si>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</si>
  <si>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</si>
  <si>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</si>
  <si>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</si>
  <si>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</si>
  <si>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</si>
  <si>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</si>
  <si>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</si>
  <si>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</si>
  <si>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</si>
  <si>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</si>
  <si>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</si>
  <si>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</si>
  <si>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</si>
  <si>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</si>
  <si>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</si>
  <si>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</si>
  <si>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</si>
  <si>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</si>
  <si>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</si>
  <si>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</si>
  <si>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</si>
  <si>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</si>
  <si>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</si>
  <si>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</si>
  <si>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</si>
  <si>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</si>
  <si>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</si>
  <si>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</si>
  <si>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</si>
  <si>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</si>
  <si>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</si>
  <si>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</si>
  <si>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</si>
  <si>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</si>
  <si>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</si>
  <si>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</si>
  <si>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</si>
  <si>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</si>
  <si>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</si>
  <si>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</si>
  <si>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</si>
  <si>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</si>
  <si>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</si>
  <si>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</si>
  <si>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</si>
  <si>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</si>
  <si>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</si>
  <si>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</si>
  <si>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</si>
  <si>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</si>
  <si>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</si>
  <si>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</si>
  <si>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</si>
  <si>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</si>
  <si>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</si>
  <si>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</si>
  <si>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</si>
  <si>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</si>
  <si>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</si>
  <si>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</si>
  <si>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</si>
  <si>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</si>
  <si>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</si>
  <si>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</si>
  <si>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</si>
  <si>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</si>
  <si>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</si>
  <si>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</si>
  <si>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</si>
  <si>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</si>
  <si>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</si>
  <si>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</si>
  <si>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</si>
  <si>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</si>
  <si>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</si>
  <si>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</si>
  <si>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</si>
  <si>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</si>
  <si>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</si>
  <si>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</si>
  <si>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</si>
  <si>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</si>
  <si>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</si>
  <si>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</si>
  <si>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</si>
  <si>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</si>
  <si>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</si>
  <si>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</si>
  <si>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</si>
  <si>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</si>
  <si>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</si>
  <si>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</si>
  <si>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</si>
  <si>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</si>
  <si>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</si>
  <si>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</si>
  <si>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</si>
  <si>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</si>
  <si>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</si>
  <si>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</si>
  <si>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</si>
  <si>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</si>
  <si>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</si>
  <si>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</si>
  <si>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</si>
  <si>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</si>
  <si>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</si>
  <si>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</si>
  <si>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</si>
  <si>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</si>
  <si>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</si>
  <si>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</si>
  <si>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</si>
  <si>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</si>
  <si>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</si>
  <si>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</si>
  <si>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</si>
  <si>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</si>
  <si>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</si>
  <si>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</si>
  <si>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</si>
  <si>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</si>
  <si>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</si>
  <si>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</si>
  <si>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</si>
  <si>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</si>
  <si>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</si>
  <si>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</si>
  <si>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</si>
  <si>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</si>
  <si>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</si>
  <si>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</si>
  <si>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</si>
  <si>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</si>
  <si>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</si>
  <si>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</si>
  <si>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</si>
  <si>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</si>
  <si>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</si>
  <si>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</si>
  <si>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</si>
  <si>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</si>
  <si>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</si>
  <si>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</si>
  <si>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</si>
  <si>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</si>
  <si>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</si>
  <si>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</si>
  <si>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</si>
  <si>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</si>
  <si>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</si>
  <si>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</si>
  <si>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</si>
  <si>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</si>
  <si>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</si>
  <si>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</si>
  <si>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</si>
  <si>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</si>
  <si>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</si>
  <si>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</si>
  <si>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</si>
  <si>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</si>
  <si>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</si>
  <si>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</si>
  <si>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</si>
  <si>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</si>
  <si>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</si>
  <si>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</si>
  <si>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</si>
  <si>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</si>
  <si>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</si>
  <si>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</si>
  <si>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</si>
  <si>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</si>
  <si>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</si>
  <si>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</si>
  <si>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</si>
  <si>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</si>
  <si>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</si>
  <si>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</si>
  <si>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</si>
  <si>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</si>
  <si>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</si>
  <si>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</si>
  <si>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</si>
  <si>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</si>
  <si>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</si>
  <si>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</si>
  <si>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</si>
  <si>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</si>
  <si>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</si>
  <si>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</si>
  <si>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</si>
  <si>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</si>
  <si>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</si>
  <si>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</si>
  <si>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</si>
  <si>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</si>
  <si>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</si>
  <si>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</si>
  <si>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</si>
  <si>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</si>
  <si>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</si>
  <si>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</si>
  <si>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</si>
  <si>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</si>
  <si>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</si>
  <si>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</si>
  <si>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</si>
  <si>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</si>
  <si>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</si>
  <si>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</si>
  <si>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</si>
  <si>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</si>
  <si>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</si>
  <si>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</si>
  <si>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</si>
  <si>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</si>
  <si>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</si>
  <si>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</si>
  <si>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</si>
  <si>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</si>
  <si>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</si>
  <si>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</si>
  <si>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</si>
  <si>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</si>
  <si>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</si>
  <si>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</si>
  <si>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</si>
  <si>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</si>
  <si>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</si>
  <si>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</si>
  <si>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</si>
  <si>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</si>
  <si>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</si>
  <si>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</si>
  <si>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</si>
  <si>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</si>
  <si>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</si>
  <si>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</si>
  <si>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</si>
  <si>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</si>
  <si>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</si>
  <si>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</si>
  <si>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</si>
  <si>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</si>
  <si>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</si>
  <si>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</si>
  <si>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</si>
  <si>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</si>
  <si>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</si>
  <si>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</si>
  <si>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</si>
  <si>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</si>
  <si>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</si>
  <si>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</si>
  <si>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</si>
  <si>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</si>
  <si>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</si>
  <si>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</si>
  <si>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</si>
  <si>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</si>
  <si>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</si>
  <si>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</si>
  <si>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</si>
  <si>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</si>
  <si>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</si>
  <si>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</si>
  <si>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</si>
  <si>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</si>
  <si>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</si>
  <si>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55002</t>
  </si>
  <si>
    <t>55006</t>
  </si>
  <si>
    <t>55008</t>
  </si>
  <si>
    <t>55010</t>
  </si>
  <si>
    <t>55012</t>
  </si>
  <si>
    <t>55014</t>
  </si>
  <si>
    <t>55016</t>
  </si>
  <si>
    <t>55018</t>
  </si>
  <si>
    <t>55020</t>
  </si>
  <si>
    <t>55024</t>
  </si>
  <si>
    <t>55026</t>
  </si>
  <si>
    <t>55030</t>
  </si>
  <si>
    <t>55032</t>
  </si>
  <si>
    <t>55036</t>
  </si>
  <si>
    <t>55038</t>
  </si>
  <si>
    <t>55040</t>
  </si>
  <si>
    <t>55042</t>
  </si>
  <si>
    <t>55044</t>
  </si>
  <si>
    <t>55046</t>
  </si>
  <si>
    <t>55052</t>
  </si>
  <si>
    <t>55054</t>
  </si>
  <si>
    <t>55056</t>
  </si>
  <si>
    <t>55060</t>
  </si>
  <si>
    <t>55066</t>
  </si>
  <si>
    <t>55068</t>
  </si>
  <si>
    <t>55070</t>
  </si>
  <si>
    <t>55072</t>
  </si>
  <si>
    <t>55074</t>
  </si>
  <si>
    <t>55076</t>
  </si>
  <si>
    <t>55080</t>
  </si>
  <si>
    <t>55082</t>
  </si>
  <si>
    <t>55084</t>
  </si>
  <si>
    <t>55088</t>
  </si>
  <si>
    <t>55090</t>
  </si>
  <si>
    <t>55092</t>
  </si>
  <si>
    <t>55102</t>
  </si>
  <si>
    <t>55104</t>
  </si>
  <si>
    <t>55106</t>
  </si>
  <si>
    <t>55108</t>
  </si>
  <si>
    <t>55110</t>
  </si>
  <si>
    <t>55112</t>
  </si>
  <si>
    <t>55114</t>
  </si>
  <si>
    <t>55116</t>
  </si>
  <si>
    <t>55118</t>
  </si>
  <si>
    <t>55120</t>
  </si>
  <si>
    <t>55122</t>
  </si>
  <si>
    <t>55124</t>
  </si>
  <si>
    <t>55126</t>
  </si>
  <si>
    <t>55128</t>
  </si>
  <si>
    <t>55130</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</si>
  <si>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</si>
  <si>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</si>
  <si>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</si>
  <si>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</si>
  <si>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</si>
  <si>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</si>
  <si>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</si>
  <si>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</si>
  <si>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</si>
  <si>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</si>
  <si>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</si>
  <si>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</si>
  <si>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</si>
  <si>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</si>
  <si>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</si>
  <si>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</si>
  <si>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</si>
  <si>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</si>
  <si>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</si>
  <si>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</si>
  <si>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</si>
  <si>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</si>
  <si>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</si>
  <si>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</si>
  <si>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</si>
  <si>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</si>
  <si>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</si>
  <si>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</si>
  <si>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</si>
  <si>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</si>
  <si>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</si>
  <si>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</si>
  <si>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</si>
  <si>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</si>
  <si>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</si>
  <si>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</si>
  <si>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</si>
  <si>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</si>
  <si>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</si>
  <si>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</si>
  <si>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</si>
  <si>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</si>
  <si>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</si>
  <si>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</si>
  <si>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</si>
  <si>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</si>
  <si>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</si>
  <si>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</si>
  <si>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</si>
  <si>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</si>
  <si>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</si>
  <si>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</si>
  <si>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</si>
  <si>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</si>
  <si>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</si>
  <si>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</si>
  <si>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</si>
  <si>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</si>
  <si>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</si>
  <si>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</si>
  <si>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</si>
  <si>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</si>
  <si>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</si>
  <si>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</si>
  <si>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</si>
  <si>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</si>
  <si>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</si>
  <si>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</si>
  <si>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</si>
  <si>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</si>
  <si>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</si>
  <si>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</si>
  <si>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</si>
  <si>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</si>
  <si>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</si>
  <si>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</si>
  <si>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</si>
  <si>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</si>
  <si>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</si>
  <si>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</si>
  <si>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</si>
  <si>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</si>
  <si>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</si>
  <si>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</si>
  <si>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</si>
  <si>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</si>
  <si>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</si>
  <si>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</si>
  <si>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</si>
  <si>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</si>
  <si>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</si>
  <si>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</si>
  <si>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</si>
  <si>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</si>
  <si>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</si>
  <si>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</si>
  <si>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</si>
  <si>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</si>
  <si>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</si>
  <si>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</si>
  <si>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</si>
  <si>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</si>
  <si>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</si>
  <si>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</si>
  <si>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</si>
  <si>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</si>
  <si>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</si>
  <si>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</si>
  <si>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</si>
  <si>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</si>
  <si>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</si>
  <si>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</si>
  <si>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</si>
  <si>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</si>
  <si>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</si>
  <si>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</si>
  <si>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</si>
  <si>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</si>
  <si>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</si>
  <si>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</si>
  <si>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</si>
  <si>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</si>
  <si>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</si>
  <si>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</si>
  <si>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</si>
  <si>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</si>
  <si>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</si>
  <si>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</si>
  <si>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</si>
  <si>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</si>
  <si>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</si>
  <si>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</si>
  <si>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</si>
  <si>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</si>
  <si>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</si>
  <si>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</si>
  <si>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</si>
  <si>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</si>
  <si>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</si>
  <si>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</si>
  <si>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</si>
  <si>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</si>
  <si>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</si>
  <si>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</si>
  <si>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</si>
  <si>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</si>
  <si>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</si>
  <si>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</si>
  <si>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</si>
  <si>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</si>
  <si>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</si>
  <si>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</si>
  <si>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</si>
  <si>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</si>
  <si>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</si>
  <si>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</si>
  <si>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</si>
  <si>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</si>
  <si>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</si>
  <si>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</si>
  <si>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</si>
  <si>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</si>
  <si>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</si>
  <si>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</si>
  <si>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</si>
  <si>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</si>
  <si>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</si>
  <si>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</si>
  <si>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</si>
  <si>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</si>
  <si>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</si>
  <si>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</si>
  <si>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</si>
  <si>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</si>
  <si>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</si>
  <si>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</si>
  <si>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</si>
  <si>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</si>
  <si>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</si>
  <si>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</si>
  <si>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</si>
  <si>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</si>
  <si>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</si>
  <si>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</si>
  <si>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</si>
  <si>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</si>
  <si>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</si>
  <si>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</si>
  <si>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</si>
  <si>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</si>
  <si>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</si>
  <si>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</si>
  <si>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</si>
  <si>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</si>
  <si>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</si>
  <si>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</si>
  <si>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</si>
  <si>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</si>
  <si>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</si>
  <si>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</si>
  <si>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</si>
  <si>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</si>
  <si>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</si>
  <si>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</si>
  <si>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</si>
  <si>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</si>
  <si>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</si>
  <si>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</si>
  <si>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</si>
  <si>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</si>
  <si>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</si>
  <si>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</si>
  <si>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</si>
  <si>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</si>
  <si>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</si>
  <si>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</si>
  <si>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</si>
  <si>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</si>
  <si>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</si>
  <si>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</si>
  <si>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</si>
  <si>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</si>
  <si>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</si>
  <si>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</si>
  <si>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</si>
  <si>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</si>
  <si>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</si>
  <si>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</si>
  <si>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</si>
  <si>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</si>
  <si>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</si>
  <si>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</si>
  <si>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</si>
  <si>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</si>
  <si>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</si>
  <si>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</si>
  <si>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</si>
  <si>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</si>
  <si>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</si>
  <si>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</si>
  <si>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</si>
  <si>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</si>
  <si>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</si>
  <si>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</si>
  <si>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</si>
  <si>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</si>
  <si>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</si>
  <si>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</si>
  <si>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</si>
  <si>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</si>
  <si>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</si>
  <si>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</si>
  <si>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</si>
  <si>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</si>
  <si>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</si>
  <si>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</si>
  <si>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</si>
  <si>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</si>
  <si>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</si>
  <si>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</si>
  <si>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</si>
  <si>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</si>
  <si>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</si>
  <si>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</si>
  <si>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</si>
  <si>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</si>
  <si>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</si>
  <si>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</si>
  <si>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</si>
  <si>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</si>
  <si>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</si>
  <si>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</si>
  <si>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</si>
  <si>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</si>
  <si>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</si>
  <si>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</si>
  <si>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</si>
  <si>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</si>
  <si>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</si>
  <si>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</si>
  <si>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</si>
  <si>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</si>
  <si>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</si>
  <si>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</si>
  <si>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</si>
  <si>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</si>
  <si>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</si>
  <si>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</si>
  <si>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</si>
  <si>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</si>
  <si>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</si>
  <si>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</si>
  <si>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</si>
  <si>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</si>
  <si>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</si>
  <si>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</si>
  <si>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</si>
  <si>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</si>
  <si>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</si>
  <si>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</si>
  <si>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</si>
  <si>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</si>
  <si>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</si>
  <si>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</si>
  <si>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</si>
  <si>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</si>
  <si>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</si>
  <si>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</si>
  <si>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</si>
  <si>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</si>
  <si>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</si>
  <si>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</si>
  <si>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</si>
  <si>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</si>
  <si>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</si>
  <si>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</si>
  <si>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</si>
  <si>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</si>
  <si>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</si>
  <si>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</si>
  <si>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</si>
  <si>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</si>
  <si>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</si>
  <si>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</si>
  <si>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</si>
  <si>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</si>
  <si>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</si>
  <si>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</si>
  <si>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</si>
  <si>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</si>
  <si>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</si>
  <si>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</si>
  <si>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</si>
  <si>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</si>
  <si>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</si>
  <si>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</si>
  <si>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</si>
  <si>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</si>
  <si>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</si>
  <si>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</si>
  <si>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</si>
  <si>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</si>
  <si>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</si>
  <si>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</si>
  <si>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</si>
  <si>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</si>
  <si>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</si>
  <si>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</si>
  <si>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</si>
  <si>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</si>
  <si>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</si>
  <si>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</si>
  <si>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</si>
  <si>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</si>
  <si>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</si>
  <si>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</si>
  <si>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</si>
  <si>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</si>
  <si>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</si>
  <si>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</si>
  <si>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</si>
  <si>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</si>
  <si>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</si>
  <si>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</si>
  <si>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</si>
  <si>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</si>
  <si>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</si>
  <si>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</si>
  <si>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</si>
  <si>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</si>
  <si>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</si>
  <si>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</si>
  <si>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</si>
  <si>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</si>
  <si>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</si>
  <si>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</si>
  <si>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</si>
  <si>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</si>
  <si>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</si>
  <si>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</si>
  <si>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</si>
  <si>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</si>
  <si>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</si>
  <si>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</si>
  <si>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</si>
  <si>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</si>
  <si>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</si>
  <si>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</si>
  <si>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</si>
  <si>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</si>
  <si>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</si>
  <si>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</si>
  <si>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</si>
  <si>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</si>
  <si>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</si>
  <si>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</si>
  <si>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</si>
  <si>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</si>
  <si>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</si>
  <si>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</si>
  <si>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</si>
  <si>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</si>
  <si>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</si>
  <si>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</si>
  <si>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</si>
  <si>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</si>
  <si>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</si>
  <si>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56002</t>
  </si>
  <si>
    <t>56006</t>
  </si>
  <si>
    <t>56010</t>
  </si>
  <si>
    <t>56014</t>
  </si>
  <si>
    <t>56016</t>
  </si>
  <si>
    <t>56020</t>
  </si>
  <si>
    <t>56022</t>
  </si>
  <si>
    <t>56024</t>
  </si>
  <si>
    <t>56026</t>
  </si>
  <si>
    <t>56028</t>
  </si>
  <si>
    <t>56030</t>
  </si>
  <si>
    <t>56032</t>
  </si>
  <si>
    <t>56034</t>
  </si>
  <si>
    <t>56036</t>
  </si>
  <si>
    <t>56042</t>
  </si>
  <si>
    <t>56044</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</si>
  <si>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</si>
  <si>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</si>
  <si>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</si>
  <si>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</si>
  <si>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</si>
  <si>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</si>
  <si>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</si>
  <si>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</si>
  <si>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</si>
  <si>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</si>
  <si>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</si>
  <si>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</si>
  <si>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</si>
  <si>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</si>
  <si>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</si>
  <si>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</si>
  <si>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</si>
  <si>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</si>
  <si>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</si>
  <si>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</si>
  <si>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</si>
  <si>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</si>
  <si>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</si>
  <si>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</si>
  <si>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</si>
  <si>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</si>
  <si>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</si>
  <si>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</si>
  <si>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</si>
  <si>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</si>
  <si>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</si>
  <si>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</si>
  <si>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</si>
  <si>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</si>
  <si>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</si>
  <si>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</si>
  <si>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</si>
  <si>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</si>
  <si>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</si>
  <si>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</si>
  <si>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</si>
  <si>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</si>
  <si>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</si>
  <si>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</si>
  <si>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</si>
  <si>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</si>
  <si>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</si>
  <si>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</si>
  <si>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</si>
  <si>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</si>
  <si>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</si>
  <si>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</si>
  <si>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</si>
  <si>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</si>
  <si>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</si>
  <si>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</si>
  <si>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</si>
  <si>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</si>
  <si>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</si>
  <si>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</si>
  <si>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</si>
  <si>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</si>
  <si>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</si>
  <si>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</si>
  <si>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</si>
  <si>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</si>
  <si>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</si>
  <si>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</si>
  <si>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</si>
  <si>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</si>
  <si>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</si>
  <si>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</si>
  <si>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</si>
  <si>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</si>
  <si>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</si>
  <si>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</si>
  <si>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</si>
  <si>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</si>
  <si>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</si>
  <si>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</si>
  <si>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</si>
  <si>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</si>
  <si>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</si>
  <si>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</si>
  <si>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</si>
  <si>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</si>
  <si>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</si>
  <si>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</si>
  <si>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</si>
  <si>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</si>
  <si>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</si>
  <si>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</si>
  <si>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</si>
  <si>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</si>
  <si>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</si>
  <si>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</si>
  <si>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</si>
  <si>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</si>
  <si>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</si>
  <si>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</si>
  <si>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</si>
  <si>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</si>
  <si>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</si>
  <si>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</si>
  <si>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</si>
  <si>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</si>
  <si>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</si>
  <si>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</si>
  <si>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</si>
  <si>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</si>
  <si>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</si>
  <si>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</si>
  <si>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</si>
  <si>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</si>
  <si>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</si>
  <si>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</si>
  <si>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</si>
  <si>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</si>
  <si>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</si>
  <si>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</si>
  <si>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</si>
  <si>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</si>
  <si>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</si>
  <si>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</si>
  <si>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</si>
  <si>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</si>
  <si>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</si>
  <si>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</si>
  <si>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</si>
  <si>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</si>
  <si>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</si>
  <si>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</si>
  <si>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</si>
  <si>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</si>
  <si>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</si>
  <si>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</si>
  <si>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</si>
  <si>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</si>
  <si>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</si>
  <si>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</si>
  <si>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</si>
  <si>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</si>
  <si>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</si>
  <si>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</si>
  <si>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</si>
  <si>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</si>
  <si>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</si>
  <si>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</si>
  <si>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</si>
  <si>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</si>
  <si>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</si>
  <si>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</si>
  <si>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</si>
  <si>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</si>
  <si>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</si>
  <si>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</si>
  <si>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</si>
  <si>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</si>
  <si>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</si>
  <si>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</si>
  <si>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</si>
  <si>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</si>
  <si>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</si>
  <si>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</si>
  <si>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</si>
  <si>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</si>
  <si>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</si>
  <si>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</si>
  <si>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</si>
  <si>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</si>
  <si>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</si>
  <si>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</si>
  <si>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</si>
  <si>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</si>
  <si>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</si>
  <si>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</si>
  <si>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</si>
  <si>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</si>
  <si>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</si>
  <si>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</si>
  <si>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</si>
  <si>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</si>
  <si>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</si>
  <si>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</si>
  <si>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</si>
  <si>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</si>
  <si>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</si>
  <si>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</si>
  <si>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</si>
  <si>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</si>
  <si>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</si>
  <si>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</si>
  <si>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</si>
  <si>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</si>
  <si>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</si>
  <si>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</si>
  <si>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</si>
  <si>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</si>
  <si>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</si>
  <si>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</si>
  <si>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</si>
  <si>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</si>
  <si>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</si>
  <si>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</si>
  <si>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</si>
  <si>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</si>
  <si>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</si>
  <si>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</si>
  <si>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</si>
  <si>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</si>
  <si>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</si>
  <si>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</si>
  <si>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</si>
  <si>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</si>
  <si>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</si>
  <si>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</si>
  <si>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</si>
  <si>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</si>
  <si>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</si>
  <si>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</si>
  <si>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</si>
  <si>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</si>
  <si>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</si>
  <si>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</si>
  <si>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</si>
  <si>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</si>
  <si>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</si>
  <si>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</si>
  <si>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</si>
  <si>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</si>
  <si>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</si>
  <si>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</si>
  <si>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</si>
  <si>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</si>
  <si>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</si>
  <si>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</si>
  <si>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</si>
  <si>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</si>
  <si>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</si>
  <si>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</si>
  <si>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</si>
  <si>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</si>
  <si>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</si>
  <si>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</si>
  <si>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</si>
  <si>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</si>
  <si>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</si>
  <si>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</si>
  <si>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</si>
  <si>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</si>
  <si>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</si>
  <si>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</si>
  <si>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</si>
  <si>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</si>
  <si>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</si>
  <si>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</si>
  <si>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</si>
  <si>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</si>
  <si>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</si>
  <si>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</si>
  <si>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</si>
  <si>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</si>
  <si>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</si>
  <si>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</si>
  <si>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</si>
  <si>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</si>
  <si>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</si>
  <si>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</si>
  <si>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</si>
  <si>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</si>
  <si>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</si>
  <si>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</si>
  <si>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</si>
  <si>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</si>
  <si>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</si>
  <si>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</si>
  <si>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</si>
  <si>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</si>
  <si>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</si>
  <si>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</si>
  <si>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</si>
  <si>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</si>
  <si>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</si>
  <si>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</si>
  <si>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</si>
  <si>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</si>
  <si>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</si>
  <si>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</si>
  <si>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</si>
  <si>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</si>
  <si>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</si>
  <si>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</si>
  <si>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</si>
  <si>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</si>
  <si>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</si>
  <si>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</si>
  <si>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</si>
  <si>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</si>
  <si>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</si>
  <si>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</si>
  <si>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</si>
  <si>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</si>
  <si>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</si>
  <si>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</si>
  <si>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</si>
  <si>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</si>
  <si>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</si>
  <si>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</si>
  <si>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</si>
  <si>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</si>
  <si>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</si>
  <si>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</si>
  <si>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</si>
  <si>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</si>
  <si>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</si>
  <si>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</si>
  <si>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</si>
  <si>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</si>
  <si>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</si>
  <si>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</si>
  <si>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</si>
  <si>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</si>
  <si>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</si>
  <si>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</si>
  <si>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</si>
  <si>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</si>
  <si>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</si>
  <si>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</si>
  <si>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</si>
  <si>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</si>
  <si>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</si>
  <si>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</si>
  <si>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</si>
  <si>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</si>
  <si>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</si>
  <si>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</si>
  <si>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</si>
  <si>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</si>
  <si>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</si>
  <si>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</si>
  <si>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</si>
  <si>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</si>
  <si>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</si>
  <si>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</si>
  <si>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</si>
  <si>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</si>
  <si>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</si>
  <si>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</si>
  <si>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</si>
  <si>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</si>
  <si>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</si>
  <si>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</si>
  <si>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</si>
  <si>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</si>
  <si>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</si>
  <si>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</si>
  <si>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</si>
  <si>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</si>
  <si>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</si>
  <si>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</si>
  <si>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</si>
  <si>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</si>
  <si>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</si>
  <si>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</si>
  <si>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</si>
  <si>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</si>
  <si>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</si>
  <si>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</si>
  <si>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</si>
  <si>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</si>
  <si>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</si>
  <si>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</si>
  <si>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</si>
  <si>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</si>
  <si>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</si>
  <si>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</si>
  <si>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</si>
  <si>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</si>
  <si>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</si>
  <si>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</si>
  <si>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</si>
  <si>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</si>
  <si>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</si>
  <si>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</si>
  <si>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</si>
  <si>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</si>
  <si>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</si>
  <si>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</si>
  <si>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</si>
  <si>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</si>
  <si>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</si>
  <si>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</si>
  <si>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</si>
  <si>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</si>
  <si>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</si>
  <si>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</si>
  <si>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</si>
  <si>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</si>
  <si>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</si>
  <si>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</si>
  <si>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</si>
  <si>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</si>
  <si>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</si>
  <si>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</si>
  <si>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</si>
  <si>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</si>
  <si>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</si>
  <si>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</si>
  <si>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</si>
  <si>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</si>
  <si>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</si>
  <si>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</si>
  <si>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</si>
  <si>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</si>
  <si>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</si>
  <si>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</si>
  <si>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</si>
  <si>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</si>
  <si>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</si>
  <si>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</si>
  <si>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</si>
  <si>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</si>
  <si>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</si>
  <si>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</si>
  <si>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</si>
  <si>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</si>
  <si>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</si>
  <si>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</si>
  <si>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</si>
  <si>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</si>
  <si>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</si>
  <si>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</si>
  <si>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</si>
  <si>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</si>
  <si>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</si>
  <si>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</si>
  <si>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</si>
  <si>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</si>
  <si>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</si>
  <si>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</si>
  <si>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</si>
  <si>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</si>
  <si>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</si>
  <si>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</si>
  <si>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</si>
  <si>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</si>
  <si>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</si>
  <si>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</si>
  <si>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</si>
  <si>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</si>
  <si>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</si>
  <si>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</si>
  <si>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</si>
  <si>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</si>
  <si>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</si>
  <si>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</si>
  <si>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</si>
  <si>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</si>
  <si>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</si>
  <si>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</si>
  <si>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</si>
  <si>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</si>
  <si>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</si>
  <si>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</si>
  <si>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</si>
  <si>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</si>
  <si>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</si>
  <si>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</si>
  <si>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</si>
  <si>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</si>
  <si>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</si>
  <si>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</si>
  <si>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</si>
  <si>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</si>
  <si>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</si>
  <si>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</si>
  <si>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</si>
  <si>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</si>
  <si>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</si>
  <si>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</si>
  <si>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</si>
  <si>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</si>
  <si>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</si>
  <si>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</si>
  <si>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</si>
  <si>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</si>
  <si>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</si>
  <si>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</si>
  <si>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</si>
  <si>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</si>
  <si>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</si>
  <si>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</si>
  <si>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</si>
  <si>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</si>
  <si>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</si>
  <si>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</si>
  <si>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</si>
  <si>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</si>
  <si>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</si>
  <si>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</si>
  <si>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</si>
  <si>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</si>
  <si>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</si>
  <si>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</si>
  <si>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</si>
  <si>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</si>
  <si>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</si>
  <si>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</si>
  <si>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</si>
  <si>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</si>
  <si>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</si>
  <si>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</si>
  <si>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</si>
  <si>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</si>
  <si>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</si>
  <si>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</si>
  <si>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</si>
  <si>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</si>
  <si>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</si>
  <si>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</si>
  <si>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</si>
  <si>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</si>
  <si>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</si>
  <si>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</si>
  <si>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</si>
  <si>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</si>
  <si>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</si>
  <si>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</si>
  <si>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</si>
  <si>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</si>
  <si>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</si>
  <si>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</si>
  <si>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</si>
  <si>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</si>
  <si>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</si>
  <si>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</si>
  <si>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</si>
  <si>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</si>
  <si>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</si>
  <si>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</si>
  <si>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</si>
  <si>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</si>
  <si>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</si>
  <si>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</si>
  <si>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</si>
  <si>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</si>
  <si>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</si>
  <si>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</si>
  <si>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</si>
  <si>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</si>
  <si>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</si>
  <si>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</si>
  <si>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</si>
  <si>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</si>
  <si>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</si>
  <si>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</si>
  <si>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</si>
  <si>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</si>
  <si>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</si>
  <si>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</si>
  <si>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</si>
  <si>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</si>
  <si>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</si>
  <si>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</si>
  <si>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</si>
  <si>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</si>
  <si>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</si>
  <si>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</si>
  <si>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</si>
  <si>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</si>
  <si>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</si>
  <si>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</si>
  <si>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</si>
  <si>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</si>
  <si>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</si>
  <si>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</si>
  <si>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</si>
  <si>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</si>
  <si>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</si>
  <si>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</si>
  <si>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</si>
  <si>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</si>
  <si>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</si>
  <si>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</si>
  <si>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</si>
  <si>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</si>
  <si>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</si>
  <si>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</si>
  <si>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</si>
  <si>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</si>
  <si>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</si>
  <si>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</si>
  <si>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</si>
  <si>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</si>
  <si>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</si>
  <si>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</si>
  <si>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</si>
  <si>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</si>
  <si>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</si>
  <si>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</si>
  <si>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</si>
  <si>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</si>
  <si>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</si>
  <si>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</si>
  <si>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</si>
  <si>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</si>
  <si>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</si>
  <si>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</si>
  <si>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</si>
  <si>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</si>
  <si>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</si>
  <si>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</si>
  <si>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</si>
  <si>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</si>
  <si>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</si>
  <si>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</si>
  <si>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</si>
  <si>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</si>
  <si>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</si>
  <si>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</si>
  <si>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</si>
  <si>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</si>
  <si>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</si>
  <si>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</si>
  <si>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</si>
  <si>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</si>
  <si>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</si>
  <si>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</si>
  <si>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</si>
  <si>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</si>
  <si>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</si>
  <si>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</si>
  <si>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</si>
  <si>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</si>
  <si>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</si>
  <si>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</si>
  <si>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</si>
  <si>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</si>
  <si>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</si>
  <si>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</si>
  <si>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</si>
  <si>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</si>
  <si>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</si>
  <si>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</si>
  <si>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</si>
  <si>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</si>
  <si>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</si>
  <si>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</si>
  <si>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</si>
  <si>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</si>
  <si>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</si>
  <si>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</si>
  <si>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</si>
  <si>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</si>
  <si>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</si>
  <si>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</si>
  <si>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</si>
  <si>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</si>
  <si>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</si>
  <si>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</si>
  <si>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</si>
  <si>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</si>
  <si>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</si>
  <si>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</si>
  <si>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</si>
  <si>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</si>
  <si>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</si>
  <si>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</si>
  <si>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</si>
  <si>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</si>
  <si>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</si>
  <si>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</si>
  <si>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</si>
  <si>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</si>
  <si>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</si>
  <si>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</si>
  <si>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</si>
  <si>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</si>
  <si>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</si>
  <si>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</si>
  <si>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</si>
  <si>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</si>
  <si>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</si>
  <si>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</si>
  <si>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</si>
  <si>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</si>
  <si>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</si>
  <si>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</si>
  <si>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</si>
  <si>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</si>
  <si>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</si>
  <si>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</si>
  <si>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</si>
  <si>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</si>
  <si>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</si>
  <si>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</si>
  <si>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</si>
  <si>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</si>
  <si>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</si>
  <si>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</si>
  <si>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</si>
  <si>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</si>
  <si>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</si>
  <si>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</si>
  <si>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</si>
  <si>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</si>
  <si>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</si>
  <si>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</si>
  <si>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</si>
  <si>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</si>
  <si>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</si>
  <si>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</si>
  <si>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</si>
  <si>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</si>
  <si>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</si>
  <si>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</si>
  <si>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</si>
  <si>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</si>
  <si>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</si>
  <si>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</si>
  <si>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</si>
  <si>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</si>
  <si>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</si>
  <si>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</si>
  <si>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</si>
  <si>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</si>
  <si>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</si>
  <si>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</si>
  <si>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</si>
  <si>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</si>
  <si>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</si>
  <si>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</si>
  <si>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</si>
  <si>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</si>
  <si>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</si>
  <si>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</si>
  <si>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</si>
  <si>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</si>
  <si>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</si>
  <si>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</si>
  <si>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</si>
  <si>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</si>
  <si>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</si>
  <si>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</si>
  <si>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</si>
  <si>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</si>
  <si>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</si>
  <si>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</si>
  <si>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</si>
  <si>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</si>
  <si>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</si>
  <si>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</si>
  <si>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</si>
  <si>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</si>
  <si>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</si>
  <si>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</si>
  <si>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</si>
  <si>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</si>
  <si>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</si>
  <si>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</si>
  <si>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</si>
  <si>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</si>
  <si>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</si>
  <si>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</si>
  <si>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</si>
  <si>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</si>
  <si>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</si>
  <si>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</si>
  <si>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</si>
  <si>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</si>
  <si>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</si>
  <si>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</si>
  <si>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</si>
  <si>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</si>
  <si>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</si>
  <si>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</si>
  <si>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</si>
  <si>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</si>
  <si>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</si>
  <si>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</si>
  <si>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</si>
  <si>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</si>
  <si>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</si>
  <si>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</si>
  <si>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</si>
  <si>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</si>
  <si>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</si>
  <si>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</si>
  <si>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</si>
  <si>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</si>
  <si>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</si>
  <si>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</si>
  <si>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</si>
  <si>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</si>
  <si>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</si>
  <si>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</si>
  <si>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</si>
  <si>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</si>
  <si>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</si>
  <si>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</si>
  <si>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</si>
  <si>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</si>
  <si>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</si>
  <si>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</si>
  <si>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</si>
  <si>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</si>
  <si>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</si>
  <si>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</si>
  <si>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</si>
  <si>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</si>
  <si>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</si>
  <si>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</si>
  <si>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</si>
  <si>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</si>
  <si>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</si>
  <si>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</si>
  <si>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</si>
  <si>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</si>
  <si>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</si>
  <si>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</si>
  <si>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</si>
  <si>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</si>
  <si>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</si>
  <si>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</si>
  <si>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</si>
  <si>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</si>
  <si>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</si>
  <si>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</si>
  <si>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</si>
  <si>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</si>
  <si>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</si>
  <si>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</si>
  <si>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</si>
  <si>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</si>
  <si>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</si>
  <si>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</si>
  <si>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</si>
  <si>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</si>
  <si>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</si>
  <si>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</si>
  <si>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</si>
  <si>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</si>
  <si>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</si>
  <si>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</si>
  <si>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</si>
  <si>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</si>
  <si>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</si>
  <si>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</si>
  <si>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</si>
  <si>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</si>
  <si>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</si>
  <si>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</si>
  <si>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</si>
  <si>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</si>
  <si>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</si>
  <si>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</si>
  <si>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</si>
  <si>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</si>
  <si>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</si>
  <si>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</si>
  <si>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</si>
  <si>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</si>
  <si>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</si>
  <si>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</si>
  <si>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</si>
  <si>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</si>
  <si>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</si>
  <si>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</si>
  <si>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</si>
  <si>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</si>
  <si>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</si>
  <si>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</si>
  <si>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</si>
  <si>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</si>
  <si>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</si>
  <si>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</si>
  <si>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</si>
  <si>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</si>
  <si>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</si>
  <si>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</si>
  <si>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</si>
  <si>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</si>
  <si>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</si>
  <si>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</si>
  <si>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</si>
  <si>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</si>
  <si>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</si>
  <si>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</si>
  <si>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</si>
  <si>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</si>
  <si>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</si>
  <si>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</si>
  <si>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</si>
  <si>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</si>
  <si>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</si>
  <si>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</si>
  <si>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</si>
  <si>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</si>
  <si>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</si>
  <si>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</si>
  <si>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</si>
  <si>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</si>
  <si>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</si>
  <si>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</si>
  <si>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</si>
  <si>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</si>
  <si>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</si>
  <si>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</si>
  <si>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</si>
  <si>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</si>
  <si>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</si>
  <si>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</si>
  <si>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</si>
  <si>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</si>
  <si>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</si>
  <si>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</si>
  <si>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</si>
  <si>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</si>
  <si>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</si>
  <si>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</si>
  <si>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</si>
  <si>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</si>
  <si>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</si>
  <si>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</si>
  <si>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</si>
  <si>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</si>
  <si>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</si>
  <si>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</si>
  <si>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</si>
  <si>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</si>
  <si>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</si>
  <si>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</si>
  <si>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</si>
  <si>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</si>
  <si>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</si>
  <si>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</si>
  <si>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</si>
  <si>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</si>
  <si>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</si>
  <si>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</si>
  <si>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</si>
  <si>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</si>
  <si>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</si>
  <si>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</si>
  <si>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</si>
  <si>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</si>
  <si>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</si>
  <si>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</si>
  <si>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</si>
  <si>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</si>
  <si>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</si>
  <si>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</si>
  <si>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</si>
  <si>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</si>
  <si>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</si>
  <si>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</si>
  <si>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</si>
  <si>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</si>
  <si>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</si>
  <si>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</si>
  <si>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</si>
  <si>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</si>
  <si>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</si>
  <si>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</si>
  <si>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</si>
  <si>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</si>
  <si>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</si>
  <si>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</si>
  <si>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</si>
  <si>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</si>
  <si>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</si>
  <si>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</si>
  <si>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</si>
  <si>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</si>
  <si>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</si>
  <si>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</si>
  <si>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</si>
  <si>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</si>
  <si>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</si>
  <si>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</si>
  <si>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</si>
  <si>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</si>
  <si>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</si>
  <si>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</si>
  <si>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</si>
  <si>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</si>
  <si>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</si>
  <si>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</si>
  <si>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</si>
  <si>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</si>
  <si>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</si>
  <si>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</si>
  <si>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</si>
  <si>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</si>
  <si>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</si>
  <si>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</si>
  <si>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</si>
  <si>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</si>
  <si>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</si>
  <si>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</si>
  <si>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</si>
  <si>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</si>
  <si>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</si>
  <si>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</si>
  <si>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</si>
  <si>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</si>
  <si>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</si>
  <si>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</si>
  <si>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</si>
  <si>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</si>
  <si>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</si>
  <si>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</si>
  <si>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</si>
  <si>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</si>
  <si>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</si>
  <si>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</si>
  <si>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</si>
  <si>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</si>
  <si>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</si>
  <si>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</si>
  <si>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</si>
  <si>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</si>
  <si>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</si>
  <si>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</si>
  <si>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</si>
  <si>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</si>
  <si>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</si>
  <si>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</si>
  <si>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</si>
  <si>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</si>
  <si>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</si>
  <si>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</si>
  <si>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</si>
  <si>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</si>
  <si>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</si>
  <si>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</si>
  <si>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</si>
  <si>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</si>
  <si>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</si>
  <si>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</si>
  <si>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</si>
  <si>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</si>
  <si>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</si>
  <si>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</si>
  <si>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</si>
  <si>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</si>
  <si>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</si>
  <si>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</si>
  <si>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</si>
  <si>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</si>
  <si>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</si>
  <si>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</si>
  <si>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</si>
  <si>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</si>
  <si>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</si>
  <si>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</si>
  <si>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</si>
  <si>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</si>
  <si>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</si>
  <si>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</si>
  <si>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</si>
  <si>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</si>
  <si>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</si>
  <si>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</si>
  <si>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</si>
  <si>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</si>
  <si>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</si>
  <si>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</si>
  <si>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</si>
  <si>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</si>
  <si>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</si>
  <si>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</si>
  <si>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</si>
  <si>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</si>
  <si>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</si>
  <si>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</si>
  <si>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</si>
  <si>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</si>
  <si>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</si>
  <si>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</si>
  <si>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</si>
  <si>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</si>
  <si>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</si>
  <si>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</si>
  <si>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</si>
  <si>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</si>
  <si>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</si>
  <si>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</si>
  <si>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</si>
  <si>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</si>
  <si>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</si>
  <si>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</si>
  <si>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</si>
  <si>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</si>
  <si>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</si>
  <si>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</si>
  <si>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</si>
  <si>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</si>
  <si>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</si>
  <si>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</si>
  <si>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</si>
  <si>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</si>
  <si>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</si>
  <si>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</si>
  <si>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</si>
  <si>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</si>
  <si>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</si>
  <si>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</si>
  <si>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</si>
  <si>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</si>
  <si>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</si>
  <si>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</si>
  <si>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</si>
  <si>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</si>
  <si>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</si>
  <si>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</si>
  <si>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</si>
  <si>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</si>
  <si>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</si>
  <si>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</si>
  <si>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</si>
  <si>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</si>
  <si>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</si>
  <si>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</si>
  <si>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</si>
  <si>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</si>
  <si>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</si>
  <si>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</si>
  <si>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</si>
  <si>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</si>
  <si>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</si>
  <si>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</si>
  <si>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</si>
  <si>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</si>
  <si>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</si>
  <si>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</si>
  <si>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</si>
  <si>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</si>
  <si>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</si>
  <si>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</si>
  <si>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</si>
  <si>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</si>
  <si>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</si>
  <si>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</si>
  <si>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</si>
  <si>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</si>
  <si>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</si>
  <si>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</si>
  <si>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</si>
  <si>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</si>
  <si>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</si>
  <si>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</si>
  <si>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</si>
  <si>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</si>
  <si>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</si>
  <si>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</si>
  <si>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</si>
  <si>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</si>
  <si>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</si>
  <si>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</si>
  <si>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</si>
  <si>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</si>
  <si>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</si>
  <si>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</si>
  <si>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</si>
  <si>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</si>
  <si>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</si>
  <si>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</si>
  <si>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</si>
  <si>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</si>
  <si>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</si>
  <si>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</si>
  <si>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</si>
  <si>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</si>
  <si>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</si>
  <si>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</si>
  <si>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</si>
  <si>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</si>
  <si>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</si>
  <si>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</si>
  <si>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</si>
  <si>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</si>
  <si>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</si>
  <si>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</si>
  <si>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</si>
  <si>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</si>
  <si>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</si>
  <si>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</si>
  <si>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</si>
  <si>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</si>
  <si>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</si>
  <si>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</si>
  <si>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</si>
  <si>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</si>
  <si>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</si>
  <si>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</si>
  <si>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</si>
  <si>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</si>
  <si>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</si>
  <si>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</si>
  <si>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</si>
  <si>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</si>
  <si>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</si>
  <si>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</si>
  <si>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</si>
  <si>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</si>
  <si>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</si>
  <si>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</si>
  <si>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</si>
  <si>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</si>
  <si>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</si>
  <si>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</si>
  <si>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</si>
  <si>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</si>
  <si>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</si>
  <si>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</si>
  <si>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</si>
  <si>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</si>
  <si>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</si>
  <si>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</si>
  <si>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</si>
  <si>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</si>
  <si>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</si>
  <si>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</si>
  <si>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</si>
  <si>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</si>
  <si>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</si>
  <si>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</si>
  <si>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</si>
  <si>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</si>
  <si>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</si>
  <si>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</si>
  <si>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</si>
  <si>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</si>
  <si>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</si>
  <si>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</si>
  <si>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</si>
  <si>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</si>
  <si>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</si>
  <si>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</si>
  <si>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</si>
  <si>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</si>
  <si>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</si>
  <si>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</si>
  <si>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</si>
  <si>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</si>
  <si>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</si>
  <si>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</si>
  <si>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</si>
  <si>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</si>
  <si>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</si>
  <si>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</si>
  <si>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</si>
  <si>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</si>
  <si>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</si>
  <si>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</si>
  <si>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</si>
  <si>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</si>
  <si>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</si>
  <si>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</si>
  <si>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</si>
  <si>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</si>
  <si>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</si>
  <si>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</si>
  <si>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</si>
  <si>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</si>
  <si>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</si>
  <si>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</si>
  <si>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</si>
  <si>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</si>
  <si>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</si>
  <si>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</si>
  <si>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</si>
  <si>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</si>
  <si>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</si>
  <si>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</si>
  <si>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</si>
  <si>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</si>
  <si>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</si>
  <si>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</si>
  <si>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</si>
  <si>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</si>
  <si>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</si>
  <si>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</si>
  <si>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</si>
  <si>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</si>
  <si>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</si>
  <si>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</si>
  <si>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</si>
  <si>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</si>
  <si>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</si>
  <si>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</si>
  <si>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</si>
  <si>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</si>
  <si>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</si>
  <si>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</si>
  <si>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</si>
  <si>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</si>
  <si>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</si>
  <si>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</si>
  <si>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</si>
  <si>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</si>
  <si>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</si>
  <si>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</si>
  <si>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</si>
  <si>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</si>
  <si>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</si>
  <si>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</si>
  <si>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</si>
  <si>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</si>
  <si>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</si>
  <si>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</si>
  <si>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</si>
  <si>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</si>
  <si>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</si>
  <si>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</si>
  <si>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</si>
  <si>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</si>
  <si>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</si>
  <si>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</si>
  <si>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</si>
  <si>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</si>
  <si>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</si>
  <si>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</si>
  <si>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</si>
  <si>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</si>
  <si>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</si>
  <si>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</si>
  <si>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</si>
  <si>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</si>
  <si>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</si>
  <si>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</si>
  <si>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</si>
  <si>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</si>
  <si>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</si>
  <si>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</si>
  <si>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</si>
  <si>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</si>
  <si>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</si>
  <si>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</si>
  <si>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</si>
  <si>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</si>
  <si>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</si>
  <si>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</si>
  <si>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</si>
  <si>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</si>
  <si>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</si>
  <si>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</si>
  <si>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</si>
  <si>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</si>
  <si>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</si>
  <si>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</si>
  <si>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</si>
  <si>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</si>
  <si>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</si>
  <si>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</si>
  <si>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</si>
  <si>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</si>
  <si>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</si>
  <si>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</si>
  <si>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</si>
  <si>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</si>
  <si>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</si>
  <si>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</si>
  <si>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</si>
  <si>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</si>
  <si>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</si>
  <si>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</si>
  <si>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</si>
  <si>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</si>
  <si>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</si>
  <si>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</si>
  <si>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</si>
  <si>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</si>
  <si>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</si>
  <si>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</si>
  <si>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</si>
  <si>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</si>
  <si>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</si>
  <si>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</si>
  <si>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</si>
  <si>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</si>
  <si>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</si>
  <si>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</si>
  <si>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</si>
  <si>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</si>
  <si>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</si>
  <si>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</si>
  <si>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</si>
  <si>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</si>
  <si>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</si>
  <si>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</si>
  <si>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</si>
  <si>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</si>
  <si>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</si>
  <si>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</si>
  <si>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</si>
  <si>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</si>
  <si>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</si>
  <si>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</si>
  <si>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</si>
  <si>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</si>
  <si>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</si>
  <si>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</si>
  <si>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</si>
  <si>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</si>
  <si>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</si>
  <si>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</si>
  <si>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</si>
  <si>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</si>
  <si>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</si>
  <si>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</si>
  <si>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</si>
  <si>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</si>
  <si>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</si>
  <si>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</si>
  <si>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</si>
  <si>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</si>
  <si>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</si>
  <si>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</si>
  <si>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</si>
  <si>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</si>
  <si>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</si>
  <si>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</si>
  <si>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</si>
  <si>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</si>
  <si>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</si>
  <si>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</si>
  <si>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</si>
  <si>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</si>
  <si>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</si>
  <si>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</si>
  <si>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</si>
  <si>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</si>
  <si>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</si>
  <si>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</si>
  <si>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</si>
  <si>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</si>
  <si>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</si>
  <si>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</si>
  <si>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</si>
  <si>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</si>
  <si>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</si>
  <si>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</si>
  <si>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</si>
  <si>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</si>
  <si>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</si>
  <si>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</si>
  <si>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</si>
  <si>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</si>
  <si>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</si>
  <si>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</si>
  <si>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</si>
  <si>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</si>
  <si>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</si>
  <si>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</si>
  <si>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</si>
  <si>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</si>
  <si>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</si>
  <si>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</si>
  <si>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</si>
  <si>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</si>
  <si>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</si>
  <si>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</si>
  <si>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</si>
  <si>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</si>
  <si>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</si>
  <si>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</si>
  <si>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</si>
  <si>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</si>
  <si>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</si>
  <si>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</si>
  <si>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</si>
  <si>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</si>
  <si>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</si>
  <si>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</si>
  <si>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</si>
  <si>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</si>
  <si>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</si>
  <si>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</si>
  <si>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</si>
  <si>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</si>
  <si>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</si>
  <si>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</si>
  <si>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</si>
  <si>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</si>
  <si>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</si>
  <si>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</si>
  <si>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</si>
  <si>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</si>
  <si>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</si>
  <si>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</si>
  <si>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</si>
  <si>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</si>
  <si>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</si>
  <si>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</si>
  <si>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</si>
  <si>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</si>
  <si>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</si>
  <si>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</si>
  <si>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</si>
  <si>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</si>
  <si>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</si>
  <si>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</si>
  <si>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</si>
  <si>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</si>
  <si>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</si>
  <si>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</si>
  <si>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</si>
  <si>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</si>
  <si>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</si>
  <si>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</si>
  <si>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</si>
  <si>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</si>
  <si>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</si>
  <si>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</si>
  <si>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</si>
  <si>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</si>
  <si>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</si>
  <si>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</si>
  <si>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</si>
  <si>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</si>
  <si>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</si>
  <si>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</si>
  <si>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</si>
  <si>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</si>
  <si>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</si>
  <si>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</si>
  <si>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</si>
  <si>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</si>
  <si>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</si>
  <si>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</si>
  <si>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</si>
  <si>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</si>
  <si>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</si>
  <si>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</si>
  <si>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</si>
  <si>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</si>
  <si>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</si>
  <si>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</si>
  <si>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</si>
  <si>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</si>
  <si>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</si>
  <si>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</si>
  <si>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</si>
  <si>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</si>
  <si>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</si>
  <si>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</si>
  <si>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</si>
  <si>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</si>
  <si>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</si>
  <si>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</si>
  <si>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</si>
  <si>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</si>
  <si>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</si>
  <si>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</si>
  <si>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</si>
  <si>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</si>
  <si>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</si>
  <si>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</si>
  <si>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</si>
  <si>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</si>
  <si>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</si>
  <si>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</si>
  <si>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</si>
  <si>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</si>
  <si>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</si>
  <si>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</si>
  <si>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</si>
  <si>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</si>
  <si>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</si>
  <si>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</si>
  <si>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</si>
  <si>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</si>
  <si>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</si>
  <si>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</si>
  <si>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</si>
  <si>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</si>
  <si>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</si>
  <si>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</si>
  <si>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</si>
  <si>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</si>
  <si>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</si>
  <si>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</si>
  <si>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</si>
  <si>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</si>
  <si>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</si>
  <si>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</si>
  <si>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</si>
  <si>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</si>
  <si>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</si>
  <si>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</si>
  <si>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</si>
  <si>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</si>
  <si>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</si>
  <si>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</si>
  <si>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</si>
  <si>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</si>
  <si>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</si>
  <si>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</si>
  <si>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</si>
  <si>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</si>
  <si>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</si>
  <si>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</si>
  <si>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</si>
  <si>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</si>
  <si>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</si>
  <si>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</si>
  <si>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</si>
  <si>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</si>
  <si>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</si>
  <si>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</si>
  <si>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</si>
  <si>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</si>
  <si>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</si>
  <si>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</si>
  <si>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</si>
  <si>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</si>
  <si>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</si>
  <si>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</si>
  <si>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</si>
  <si>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</si>
  <si>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</si>
  <si>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</si>
  <si>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</si>
  <si>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</si>
  <si>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</si>
  <si>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</si>
  <si>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</si>
  <si>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</si>
  <si>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</si>
  <si>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</si>
  <si>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</si>
  <si>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</si>
  <si>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</si>
  <si>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</si>
  <si>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</si>
  <si>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</si>
  <si>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</si>
  <si>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</si>
  <si>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</si>
  <si>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</si>
  <si>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</si>
  <si>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</si>
  <si>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</si>
  <si>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</si>
  <si>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</si>
  <si>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</si>
  <si>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</si>
  <si>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</si>
  <si>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</si>
  <si>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</si>
  <si>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</si>
  <si>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</si>
  <si>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</si>
  <si>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</si>
  <si>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</si>
  <si>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</si>
  <si>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</si>
  <si>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</si>
  <si>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</si>
  <si>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</si>
  <si>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</si>
  <si>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</si>
  <si>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</si>
  <si>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</si>
  <si>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</si>
  <si>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</si>
  <si>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</si>
  <si>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</si>
  <si>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</si>
  <si>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</si>
  <si>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</si>
  <si>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</si>
  <si>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</si>
  <si>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</si>
  <si>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</si>
  <si>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</si>
  <si>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</si>
  <si>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</si>
  <si>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</si>
  <si>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</si>
  <si>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</si>
  <si>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</si>
  <si>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</si>
  <si>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</si>
  <si>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</si>
  <si>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</si>
  <si>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</si>
  <si>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</si>
  <si>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</si>
  <si>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</si>
  <si>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</si>
  <si>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</si>
  <si>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</si>
  <si>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</si>
  <si>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</si>
  <si>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</si>
  <si>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</si>
  <si>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</si>
  <si>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</si>
  <si>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</si>
  <si>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</si>
  <si>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</si>
  <si>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</si>
  <si>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</si>
  <si>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</si>
  <si>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</si>
  <si>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</si>
  <si>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</si>
  <si>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</si>
  <si>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</si>
  <si>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</si>
  <si>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</si>
  <si>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</si>
  <si>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</si>
  <si>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</si>
  <si>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</si>
  <si>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</si>
  <si>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</si>
  <si>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</si>
  <si>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</si>
  <si>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</si>
  <si>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</si>
  <si>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</si>
  <si>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</si>
  <si>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</si>
  <si>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</si>
  <si>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</si>
  <si>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</si>
  <si>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</si>
  <si>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</si>
  <si>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</si>
  <si>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</si>
  <si>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</si>
  <si>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</si>
  <si>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</si>
  <si>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</si>
  <si>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</si>
  <si>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</si>
  <si>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</si>
  <si>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</si>
  <si>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</si>
  <si>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</si>
  <si>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</si>
  <si>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</si>
  <si>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</si>
  <si>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</si>
  <si>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</si>
  <si>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</si>
  <si>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</si>
  <si>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</si>
  <si>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</si>
  <si>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</si>
  <si>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</si>
  <si>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</si>
  <si>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</si>
  <si>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</si>
  <si>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</si>
  <si>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</si>
  <si>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</si>
  <si>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</si>
  <si>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</si>
  <si>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</si>
  <si>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</si>
  <si>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</si>
  <si>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</si>
  <si>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</si>
  <si>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</si>
  <si>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</si>
  <si>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</si>
  <si>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</si>
  <si>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</si>
  <si>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</si>
  <si>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</si>
  <si>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</si>
  <si>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</si>
  <si>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</si>
  <si>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</si>
  <si>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</si>
  <si>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</si>
  <si>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</si>
  <si>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</si>
  <si>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</si>
  <si>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</si>
  <si>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</si>
  <si>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</si>
  <si>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</si>
  <si>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</si>
  <si>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</si>
  <si>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</si>
  <si>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</si>
  <si>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</si>
  <si>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</si>
  <si>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</si>
  <si>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</si>
  <si>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</si>
  <si>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</si>
  <si>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</si>
  <si>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</si>
  <si>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</si>
  <si>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</si>
  <si>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</si>
  <si>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</si>
  <si>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</si>
  <si>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</si>
  <si>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</si>
  <si>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</si>
  <si>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</si>
  <si>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</si>
  <si>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</si>
  <si>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</si>
  <si>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</si>
  <si>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</si>
  <si>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</si>
  <si>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</si>
  <si>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</si>
  <si>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</si>
  <si>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</si>
  <si>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</si>
  <si>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</si>
  <si>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</si>
  <si>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</si>
  <si>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</si>
  <si>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</si>
  <si>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</si>
  <si>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</si>
  <si>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</si>
  <si>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</si>
  <si>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</si>
  <si>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</si>
  <si>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</si>
  <si>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</si>
  <si>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</si>
  <si>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</si>
  <si>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</si>
  <si>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</si>
  <si>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</si>
  <si>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</si>
  <si>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</si>
  <si>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</si>
  <si>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</si>
  <si>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</si>
  <si>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</si>
  <si>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</si>
  <si>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</si>
  <si>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</si>
  <si>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</si>
  <si>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</si>
  <si>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</si>
  <si>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</si>
  <si>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</si>
  <si>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</si>
  <si>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</si>
  <si>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</si>
  <si>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</si>
  <si>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</si>
  <si>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</si>
  <si>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</si>
  <si>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</si>
  <si>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</si>
  <si>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</si>
  <si>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</si>
  <si>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</si>
  <si>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</si>
  <si>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</si>
  <si>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</si>
  <si>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</si>
  <si>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</si>
  <si>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</si>
  <si>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</si>
  <si>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</si>
  <si>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</si>
  <si>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</si>
  <si>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</si>
  <si>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</si>
  <si>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</si>
  <si>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</si>
  <si>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</si>
  <si>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</si>
  <si>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</si>
  <si>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</si>
  <si>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</si>
  <si>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</si>
  <si>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</si>
  <si>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</si>
  <si>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</si>
  <si>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</si>
  <si>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</si>
  <si>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</si>
  <si>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</si>
  <si>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</si>
  <si>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</si>
  <si>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</si>
  <si>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</si>
  <si>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</si>
  <si>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</si>
  <si>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</si>
  <si>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</si>
  <si>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</si>
  <si>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</si>
  <si>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</si>
  <si>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</si>
  <si>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</si>
  <si>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</si>
  <si>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</si>
  <si>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</si>
  <si>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</si>
  <si>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</si>
  <si>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</si>
  <si>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</si>
  <si>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</si>
  <si>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</si>
  <si>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</si>
  <si>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</si>
  <si>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</si>
  <si>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</si>
  <si>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</si>
  <si>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</si>
  <si>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</si>
  <si>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</si>
  <si>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</si>
  <si>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</si>
  <si>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</si>
  <si>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</si>
  <si>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</si>
  <si>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</si>
  <si>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</si>
  <si>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</si>
  <si>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</si>
  <si>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</si>
  <si>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</si>
  <si>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</si>
  <si>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</si>
  <si>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</si>
  <si>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</si>
  <si>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</si>
  <si>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</si>
  <si>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</si>
  <si>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</si>
  <si>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</si>
  <si>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</si>
  <si>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</si>
  <si>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</si>
  <si>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</si>
  <si>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</si>
  <si>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</si>
  <si>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</si>
  <si>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</si>
  <si>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</si>
  <si>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</si>
  <si>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</si>
  <si>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</si>
  <si>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</si>
  <si>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</si>
  <si>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</si>
  <si>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</si>
  <si>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</si>
  <si>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</si>
  <si>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</si>
  <si>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</si>
  <si>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</si>
  <si>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</si>
  <si>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</si>
  <si>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</si>
  <si>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</si>
  <si>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</si>
  <si>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</si>
  <si>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</si>
  <si>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</si>
  <si>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</si>
  <si>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</si>
  <si>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</si>
  <si>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</si>
  <si>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</si>
  <si>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</si>
  <si>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</si>
  <si>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</si>
  <si>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</si>
  <si>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</si>
  <si>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</si>
  <si>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</si>
  <si>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</si>
  <si>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</si>
  <si>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</si>
  <si>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</si>
  <si>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</si>
  <si>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</si>
  <si>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</si>
  <si>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</si>
  <si>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</si>
  <si>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</si>
  <si>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</si>
  <si>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</si>
  <si>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</si>
  <si>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</si>
  <si>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</si>
  <si>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</si>
  <si>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</si>
  <si>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</si>
  <si>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</si>
  <si>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</si>
  <si>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</si>
  <si>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</si>
  <si>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</si>
  <si>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</si>
  <si>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</si>
  <si>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</si>
  <si>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</si>
  <si>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</si>
  <si>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</si>
  <si>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</si>
  <si>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</si>
  <si>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</si>
  <si>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</si>
  <si>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</si>
  <si>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</si>
  <si>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</si>
  <si>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</si>
  <si>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</si>
  <si>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</si>
  <si>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</si>
  <si>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</si>
  <si>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</si>
  <si>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</si>
  <si>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</si>
  <si>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</si>
  <si>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</si>
  <si>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</si>
  <si>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</si>
  <si>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</si>
  <si>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</si>
  <si>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</si>
  <si>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</si>
  <si>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</si>
  <si>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</si>
  <si>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</si>
  <si>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</si>
  <si>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</si>
  <si>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</si>
  <si>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</si>
  <si>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</si>
  <si>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</si>
  <si>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</si>
  <si>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</si>
  <si>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</si>
  <si>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</si>
  <si>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</si>
  <si>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</si>
  <si>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</si>
  <si>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</si>
  <si>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</si>
  <si>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</si>
  <si>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</si>
  <si>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</si>
  <si>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</si>
  <si>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</si>
  <si>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</si>
  <si>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</si>
  <si>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</si>
  <si>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</si>
  <si>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</si>
  <si>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</si>
  <si>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</si>
  <si>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</si>
  <si>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</si>
  <si>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</si>
  <si>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</si>
  <si>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</si>
  <si>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</si>
  <si>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</si>
  <si>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</si>
  <si>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</si>
  <si>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</si>
  <si>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</si>
  <si>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</si>
  <si>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</si>
  <si>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</si>
  <si>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</si>
  <si>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</si>
  <si>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</si>
  <si>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</si>
  <si>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</si>
  <si>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</si>
  <si>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</si>
  <si>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</si>
  <si>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</si>
  <si>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</si>
  <si>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</si>
  <si>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</si>
  <si>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</si>
  <si>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</si>
  <si>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</si>
  <si>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</si>
  <si>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</si>
  <si>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</si>
  <si>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</si>
  <si>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</si>
  <si>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</si>
  <si>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</si>
  <si>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</si>
  <si>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</si>
  <si>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</si>
  <si>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</si>
  <si>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</si>
  <si>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</si>
  <si>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</si>
  <si>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</si>
  <si>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</si>
  <si>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</si>
  <si>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</si>
  <si>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</si>
  <si>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</si>
  <si>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</si>
  <si>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</si>
  <si>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</si>
  <si>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</si>
  <si>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</si>
  <si>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</si>
  <si>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</si>
  <si>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</si>
  <si>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</si>
  <si>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</si>
  <si>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</si>
  <si>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</si>
  <si>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</si>
  <si>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</si>
  <si>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</si>
  <si>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</si>
  <si>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</si>
  <si>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</si>
  <si>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</si>
  <si>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</si>
  <si>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</si>
  <si>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</si>
  <si>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</si>
  <si>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</si>
  <si>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</si>
  <si>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</si>
  <si>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</si>
  <si>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</si>
  <si>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</si>
  <si>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</si>
  <si>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</si>
  <si>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</si>
  <si>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</si>
  <si>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</si>
  <si>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</si>
  <si>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</si>
  <si>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</si>
  <si>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</si>
  <si>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</si>
  <si>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</si>
  <si>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</si>
  <si>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</si>
  <si>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</si>
  <si>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</si>
  <si>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</si>
  <si>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</si>
  <si>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</si>
  <si>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</si>
  <si>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</si>
  <si>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</si>
  <si>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</si>
  <si>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</si>
  <si>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</si>
  <si>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</si>
  <si>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</si>
  <si>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</si>
  <si>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</si>
  <si>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</si>
  <si>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</si>
  <si>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</si>
  <si>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</si>
  <si>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</si>
  <si>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</si>
  <si>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</si>
  <si>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</si>
  <si>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</si>
  <si>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</si>
  <si>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</si>
  <si>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</si>
  <si>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</si>
  <si>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</si>
  <si>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</si>
  <si>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</si>
  <si>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</si>
  <si>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</si>
  <si>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</si>
  <si>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</si>
  <si>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</si>
  <si>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</si>
  <si>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</si>
  <si>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</si>
  <si>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</si>
  <si>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</si>
  <si>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</si>
  <si>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</si>
  <si>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</si>
  <si>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</si>
  <si>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</si>
  <si>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</si>
  <si>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</si>
  <si>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</si>
  <si>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</si>
  <si>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</si>
  <si>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</si>
  <si>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</si>
  <si>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</si>
  <si>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</si>
  <si>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</si>
  <si>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</si>
  <si>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</si>
  <si>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</si>
  <si>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</si>
  <si>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</si>
  <si>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</si>
  <si>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</si>
  <si>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</si>
  <si>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</si>
  <si>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</si>
  <si>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</si>
  <si>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</si>
  <si>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</si>
  <si>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</si>
  <si>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</si>
  <si>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</si>
  <si>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</si>
  <si>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</si>
  <si>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</si>
  <si>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</si>
  <si>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</si>
  <si>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</si>
  <si>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</si>
  <si>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</si>
  <si>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</si>
  <si>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</si>
  <si>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</si>
  <si>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</si>
  <si>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</si>
  <si>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</si>
  <si>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</si>
  <si>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</si>
  <si>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</si>
  <si>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</si>
  <si>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</si>
  <si>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</si>
  <si>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</si>
  <si>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</si>
  <si>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</si>
  <si>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</si>
  <si>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</si>
  <si>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</si>
  <si>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</si>
  <si>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</si>
  <si>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</si>
  <si>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</si>
  <si>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</si>
  <si>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</si>
  <si>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</si>
  <si>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</si>
  <si>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</si>
  <si>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</si>
  <si>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</si>
  <si>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</si>
  <si>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</si>
  <si>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</si>
  <si>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</si>
  <si>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</si>
  <si>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</si>
  <si>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</si>
  <si>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</si>
  <si>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</si>
  <si>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</si>
  <si>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</si>
  <si>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</si>
  <si>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</si>
  <si>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</si>
  <si>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</si>
  <si>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</si>
  <si>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</si>
  <si>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</si>
  <si>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</si>
  <si>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</si>
  <si>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</si>
  <si>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</si>
  <si>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</si>
  <si>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</si>
  <si>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</si>
  <si>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</si>
  <si>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</si>
  <si>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</si>
  <si>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</si>
  <si>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</si>
  <si>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</si>
  <si>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</si>
  <si>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</si>
  <si>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</si>
  <si>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</si>
  <si>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</si>
  <si>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</si>
  <si>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</si>
  <si>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</si>
  <si>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</si>
  <si>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</si>
  <si>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</si>
  <si>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</si>
  <si>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</si>
  <si>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</si>
  <si>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</si>
  <si>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</si>
  <si>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</si>
  <si>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</si>
  <si>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</si>
  <si>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</si>
  <si>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</si>
  <si>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</si>
  <si>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</si>
  <si>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</si>
  <si>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</si>
  <si>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</si>
  <si>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</si>
  <si>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</si>
  <si>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</si>
  <si>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</si>
  <si>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</si>
  <si>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</si>
  <si>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</si>
  <si>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</si>
  <si>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</si>
  <si>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</si>
  <si>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</si>
  <si>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</si>
  <si>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</si>
  <si>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</si>
  <si>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</si>
  <si>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</si>
  <si>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</si>
  <si>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</si>
  <si>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</si>
  <si>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</si>
  <si>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</si>
  <si>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</si>
  <si>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</si>
  <si>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</si>
  <si>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</si>
  <si>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</si>
  <si>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</si>
  <si>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</si>
  <si>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</si>
  <si>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</si>
  <si>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</si>
  <si>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</si>
  <si>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</si>
  <si>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</si>
  <si>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</si>
  <si>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</si>
  <si>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</si>
  <si>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</si>
  <si>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</si>
  <si>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</si>
  <si>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</si>
  <si>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</si>
  <si>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</si>
  <si>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</si>
  <si>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</si>
  <si>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</si>
  <si>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</si>
  <si>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</si>
  <si>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</si>
  <si>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</si>
  <si>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</si>
  <si>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</si>
  <si>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</si>
  <si>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</si>
  <si>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</si>
  <si>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</si>
  <si>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</si>
  <si>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</si>
  <si>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</si>
  <si>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</si>
  <si>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</si>
  <si>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</si>
  <si>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</si>
  <si>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</si>
  <si>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</si>
  <si>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</si>
  <si>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</si>
  <si>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</si>
  <si>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</si>
  <si>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</si>
  <si>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</si>
  <si>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</si>
  <si>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</si>
  <si>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</si>
  <si>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</si>
  <si>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</si>
  <si>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</si>
  <si>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</si>
  <si>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</si>
  <si>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</si>
  <si>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</si>
  <si>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</si>
  <si>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</si>
  <si>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</si>
  <si>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</si>
  <si>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</si>
  <si>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</si>
  <si>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</si>
  <si>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</si>
  <si>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</si>
  <si>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</si>
  <si>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</si>
  <si>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</si>
  <si>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</si>
  <si>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</si>
  <si>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</si>
  <si>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</si>
  <si>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</si>
  <si>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</si>
  <si>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</si>
  <si>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</si>
  <si>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</si>
  <si>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</si>
  <si>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</si>
  <si>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</si>
  <si>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</si>
  <si>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</si>
  <si>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</si>
  <si>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</si>
  <si>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</si>
  <si>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</si>
  <si>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</si>
  <si>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</si>
  <si>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</si>
  <si>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</si>
  <si>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</si>
  <si>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</si>
  <si>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</si>
  <si>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</si>
  <si>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</si>
  <si>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</si>
  <si>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</si>
  <si>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</si>
  <si>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</si>
  <si>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</si>
  <si>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</si>
  <si>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</si>
  <si>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</si>
  <si>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</si>
  <si>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</si>
  <si>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</si>
  <si>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</si>
  <si>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</si>
  <si>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</si>
  <si>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</si>
  <si>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</si>
  <si>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</si>
  <si>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</si>
  <si>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</si>
  <si>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</si>
  <si>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</si>
  <si>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</si>
  <si>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</si>
  <si>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</si>
  <si>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</si>
  <si>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</si>
  <si>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</si>
  <si>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</si>
  <si>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</si>
  <si>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</si>
  <si>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</si>
  <si>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</si>
  <si>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</si>
  <si>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</si>
  <si>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</si>
  <si>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</si>
  <si>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</si>
  <si>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</si>
  <si>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</si>
  <si>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</si>
  <si>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</si>
  <si>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</si>
  <si>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</si>
  <si>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</si>
  <si>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</si>
  <si>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</si>
  <si>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</si>
  <si>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</si>
  <si>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</si>
  <si>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</si>
  <si>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</si>
  <si>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</si>
  <si>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</si>
  <si>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</si>
  <si>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</si>
  <si>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</si>
  <si>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</si>
  <si>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</si>
  <si>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</si>
  <si>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</si>
  <si>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</si>
  <si>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</si>
  <si>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</si>
  <si>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</si>
  <si>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</si>
  <si>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</si>
  <si>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</si>
  <si>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</si>
  <si>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</si>
  <si>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</si>
  <si>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</si>
  <si>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</si>
  <si>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</si>
  <si>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</si>
  <si>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</si>
  <si>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</si>
  <si>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</si>
  <si>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</si>
  <si>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</si>
  <si>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</si>
  <si>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</si>
  <si>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</si>
  <si>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</si>
  <si>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</si>
  <si>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</si>
  <si>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</si>
  <si>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</si>
  <si>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</si>
  <si>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</si>
  <si>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</si>
  <si>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</si>
  <si>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</si>
  <si>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</si>
  <si>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</si>
  <si>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</si>
  <si>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</si>
  <si>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</si>
  <si>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</si>
  <si>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</si>
  <si>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</si>
  <si>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</si>
  <si>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</si>
  <si>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</si>
  <si>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</si>
  <si>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</si>
  <si>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</si>
  <si>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</si>
  <si>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</si>
  <si>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</si>
  <si>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</si>
  <si>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</si>
  <si>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</si>
  <si>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</si>
  <si>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</si>
  <si>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</si>
  <si>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</si>
  <si>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</si>
  <si>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</si>
  <si>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</si>
  <si>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</si>
  <si>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</si>
  <si>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</si>
  <si>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</si>
  <si>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</si>
  <si>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</si>
  <si>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</si>
  <si>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</si>
  <si>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</si>
  <si>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</si>
  <si>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</si>
  <si>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</si>
  <si>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</si>
  <si>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</si>
  <si>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</si>
  <si>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</si>
  <si>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</si>
  <si>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</si>
  <si>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</si>
  <si>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</si>
  <si>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</si>
  <si>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</si>
  <si>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</si>
  <si>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</si>
  <si>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</si>
  <si>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</si>
  <si>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</si>
  <si>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</si>
  <si>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</si>
  <si>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</si>
  <si>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</si>
  <si>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</si>
  <si>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</si>
  <si>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</si>
  <si>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</si>
  <si>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</si>
  <si>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</si>
  <si>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</si>
  <si>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</si>
  <si>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</si>
  <si>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</si>
  <si>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</si>
  <si>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</si>
  <si>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</si>
  <si>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</si>
  <si>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</si>
  <si>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</si>
  <si>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</si>
  <si>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</si>
  <si>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</si>
  <si>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</si>
  <si>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</si>
  <si>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</si>
  <si>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</si>
  <si>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</si>
  <si>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</si>
  <si>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</si>
  <si>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</si>
  <si>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</si>
  <si>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</si>
  <si>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</si>
  <si>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</si>
  <si>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</si>
  <si>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</si>
  <si>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</si>
  <si>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</si>
  <si>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</si>
  <si>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</si>
  <si>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</si>
  <si>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</si>
  <si>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</si>
  <si>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</si>
  <si>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</si>
  <si>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</si>
  <si>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</si>
  <si>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</si>
  <si>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</si>
  <si>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</si>
  <si>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</si>
  <si>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</si>
  <si>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</si>
  <si>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</si>
  <si>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</si>
  <si>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</si>
  <si>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</si>
  <si>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</si>
  <si>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</si>
  <si>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</si>
  <si>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</si>
  <si>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</si>
  <si>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</si>
  <si>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</si>
  <si>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</si>
  <si>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</si>
  <si>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</si>
  <si>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</si>
  <si>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</si>
  <si>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</si>
  <si>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</si>
  <si>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</si>
  <si>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</si>
  <si>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</si>
  <si>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</si>
  <si>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</si>
  <si>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</si>
  <si>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</si>
  <si>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</si>
  <si>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</si>
  <si>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</si>
  <si>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</si>
  <si>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</si>
  <si>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</si>
  <si>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</si>
  <si>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</si>
  <si>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</si>
  <si>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</si>
  <si>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</si>
  <si>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</si>
  <si>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</si>
  <si>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</si>
  <si>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</si>
  <si>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</si>
  <si>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</si>
  <si>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</si>
  <si>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</si>
  <si>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</si>
  <si>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</si>
  <si>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</si>
  <si>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</si>
  <si>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</si>
  <si>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</si>
  <si>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</si>
  <si>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</si>
  <si>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</si>
  <si>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</si>
  <si>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</si>
  <si>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</si>
  <si>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</si>
  <si>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</si>
  <si>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</si>
  <si>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</si>
  <si>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</si>
  <si>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</si>
  <si>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</si>
  <si>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</si>
  <si>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</si>
  <si>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</si>
  <si>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</si>
  <si>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</si>
  <si>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</si>
  <si>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</si>
  <si>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</si>
  <si>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</si>
  <si>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</si>
  <si>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</si>
  <si>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</si>
  <si>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</si>
  <si>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</si>
  <si>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</si>
  <si>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</si>
  <si>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</si>
  <si>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</si>
  <si>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</si>
  <si>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</si>
  <si>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</si>
  <si>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</si>
  <si>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</si>
  <si>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</si>
  <si>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</si>
  <si>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</si>
  <si>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</si>
  <si>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</si>
  <si>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</si>
  <si>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</si>
  <si>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</si>
  <si>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</si>
  <si>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</si>
  <si>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</si>
  <si>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</si>
  <si>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</si>
  <si>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</si>
  <si>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</si>
  <si>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</si>
  <si>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</si>
  <si>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</si>
  <si>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</si>
  <si>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</si>
  <si>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</si>
  <si>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</si>
  <si>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</si>
  <si>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</si>
  <si>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</si>
  <si>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</si>
  <si>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</si>
  <si>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</si>
  <si>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</si>
  <si>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</si>
  <si>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</si>
  <si>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</si>
  <si>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</si>
  <si>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</si>
  <si>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</si>
  <si>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</si>
  <si>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</si>
  <si>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</si>
  <si>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</si>
  <si>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</si>
  <si>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</si>
  <si>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</si>
  <si>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</si>
  <si>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</si>
  <si>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</si>
  <si>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</si>
  <si>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</si>
  <si>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</si>
  <si>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</si>
  <si>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</si>
  <si>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</si>
  <si>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</si>
  <si>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</si>
  <si>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</si>
  <si>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</si>
  <si>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</si>
  <si>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</si>
  <si>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</si>
  <si>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</si>
  <si>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</si>
  <si>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</si>
  <si>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</si>
  <si>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</si>
  <si>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</si>
  <si>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</si>
  <si>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</si>
  <si>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</si>
  <si>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</si>
  <si>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</si>
  <si>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</si>
  <si>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</si>
  <si>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</si>
  <si>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</si>
  <si>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</si>
  <si>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</si>
  <si>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</si>
  <si>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</si>
  <si>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</si>
  <si>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</si>
  <si>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</si>
  <si>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</si>
  <si>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</si>
  <si>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</si>
  <si>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</si>
  <si>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</si>
  <si>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</si>
  <si>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</si>
  <si>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</si>
  <si>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</si>
  <si>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</si>
  <si>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</si>
  <si>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</si>
  <si>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</si>
  <si>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</si>
  <si>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</si>
  <si>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</si>
  <si>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</si>
  <si>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</si>
  <si>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</si>
  <si>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</si>
  <si>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</si>
  <si>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</si>
  <si>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</si>
  <si>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</si>
  <si>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</si>
  <si>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</si>
  <si>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</si>
  <si>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</si>
  <si>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</si>
  <si>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</si>
  <si>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</si>
  <si>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</si>
  <si>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</si>
  <si>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</si>
  <si>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</si>
  <si>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</si>
  <si>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</si>
  <si>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</si>
  <si>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</si>
  <si>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</si>
  <si>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</si>
  <si>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</si>
  <si>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</si>
  <si>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</si>
  <si>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</si>
  <si>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</si>
  <si>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</si>
  <si>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</si>
  <si>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</si>
  <si>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</si>
  <si>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</si>
  <si>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</si>
  <si>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</si>
  <si>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</si>
  <si>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</si>
  <si>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</si>
  <si>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</si>
  <si>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</si>
  <si>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</si>
  <si>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</si>
  <si>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</si>
  <si>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</si>
  <si>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</si>
  <si>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</si>
  <si>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</si>
  <si>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</si>
  <si>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</si>
  <si>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</si>
  <si>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</si>
  <si>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</si>
  <si>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</si>
  <si>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</si>
  <si>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</si>
  <si>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</si>
  <si>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</si>
  <si>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</si>
  <si>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</si>
  <si>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</si>
  <si>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</si>
  <si>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</si>
  <si>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</si>
  <si>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</si>
  <si>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</si>
  <si>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</si>
  <si>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</si>
  <si>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</si>
  <si>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</si>
  <si>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</si>
  <si>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</si>
  <si>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</si>
  <si>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</si>
  <si>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</si>
  <si>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</si>
  <si>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</si>
  <si>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</si>
  <si>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</si>
  <si>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</si>
  <si>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</si>
  <si>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</si>
  <si>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</si>
  <si>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</si>
  <si>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</si>
  <si>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</si>
  <si>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</si>
  <si>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</si>
  <si>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</si>
  <si>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</si>
  <si>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</si>
  <si>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</si>
  <si>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</si>
  <si>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</si>
  <si>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</si>
  <si>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</si>
  <si>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</si>
  <si>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</si>
  <si>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</si>
  <si>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</si>
  <si>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</si>
  <si>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</si>
  <si>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</si>
  <si>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</si>
  <si>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</si>
  <si>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</si>
  <si>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</si>
  <si>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</si>
  <si>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</si>
  <si>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</si>
  <si>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</si>
  <si>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</si>
  <si>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</si>
  <si>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</si>
  <si>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</si>
  <si>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</si>
  <si>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</si>
  <si>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</si>
  <si>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</si>
  <si>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</si>
  <si>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</si>
  <si>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</si>
  <si>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</si>
  <si>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</si>
  <si>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</si>
  <si>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</si>
  <si>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</si>
  <si>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</si>
  <si>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</si>
  <si>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</si>
  <si>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</si>
  <si>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</si>
  <si>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</si>
  <si>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</si>
  <si>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</si>
  <si>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</si>
  <si>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</si>
  <si>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</si>
  <si>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</si>
  <si>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</si>
  <si>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</si>
  <si>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</si>
  <si>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</si>
  <si>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</si>
  <si>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</si>
  <si>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</si>
  <si>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</si>
  <si>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</si>
  <si>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</si>
  <si>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</si>
  <si>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</si>
  <si>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</si>
  <si>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</si>
  <si>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</si>
  <si>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</si>
  <si>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</si>
  <si>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</si>
  <si>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</si>
  <si>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</si>
  <si>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</si>
  <si>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</si>
  <si>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</si>
  <si>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</si>
  <si>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</si>
  <si>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</si>
  <si>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</si>
  <si>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</si>
  <si>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</si>
  <si>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</si>
  <si>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</si>
  <si>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</si>
  <si>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</si>
  <si>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</si>
  <si>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</si>
  <si>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</si>
  <si>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</si>
  <si>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</si>
  <si>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</si>
  <si>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</si>
  <si>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</si>
  <si>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</si>
  <si>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</si>
  <si>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</si>
  <si>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</si>
  <si>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</si>
  <si>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</si>
  <si>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</si>
  <si>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</si>
  <si>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</si>
  <si>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</si>
  <si>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</si>
  <si>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</si>
  <si>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</si>
  <si>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</si>
  <si>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</si>
  <si>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</si>
  <si>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</si>
  <si>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</si>
  <si>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</si>
  <si>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</si>
  <si>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</si>
  <si>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</si>
  <si>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</si>
  <si>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</si>
  <si>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</si>
  <si>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</si>
  <si>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</si>
  <si>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</si>
  <si>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</si>
  <si>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</si>
  <si>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</si>
  <si>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</si>
  <si>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</si>
  <si>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</si>
  <si>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</si>
  <si>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</si>
  <si>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</si>
  <si>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</si>
  <si>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</si>
  <si>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</si>
  <si>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</si>
  <si>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</si>
  <si>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</si>
  <si>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</si>
  <si>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</si>
  <si>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</si>
  <si>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</si>
  <si>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</si>
  <si>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</si>
  <si>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</si>
  <si>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</si>
  <si>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</si>
  <si>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</si>
  <si>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</si>
  <si>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</si>
  <si>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</si>
  <si>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</si>
  <si>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</si>
  <si>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</si>
  <si>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</si>
  <si>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</si>
  <si>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</si>
  <si>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</si>
  <si>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</si>
  <si>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</si>
  <si>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</si>
  <si>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</si>
  <si>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</si>
  <si>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</si>
  <si>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</si>
  <si>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</si>
  <si>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</si>
  <si>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</si>
  <si>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</si>
  <si>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</si>
  <si>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</si>
  <si>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</si>
  <si>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</si>
  <si>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</si>
  <si>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</si>
  <si>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</si>
  <si>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</si>
  <si>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</si>
  <si>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</si>
  <si>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</si>
  <si>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</si>
  <si>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</si>
  <si>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</si>
  <si>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</si>
  <si>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</si>
  <si>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</si>
  <si>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</si>
  <si>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</si>
  <si>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</si>
  <si>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</si>
  <si>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</si>
  <si>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</si>
  <si>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</si>
  <si>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</si>
  <si>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</si>
  <si>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</si>
  <si>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</si>
  <si>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</si>
  <si>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</si>
  <si>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</si>
  <si>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</si>
  <si>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</si>
  <si>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</si>
  <si>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</si>
  <si>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</si>
  <si>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</si>
  <si>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</si>
  <si>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</si>
  <si>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</si>
  <si>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</si>
  <si>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</si>
  <si>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</si>
  <si>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</si>
  <si>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</si>
  <si>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</si>
  <si>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</si>
  <si>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</si>
  <si>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</si>
  <si>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</si>
  <si>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</si>
  <si>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</si>
  <si>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</si>
  <si>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</si>
  <si>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</si>
  <si>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</si>
  <si>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</si>
  <si>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</si>
  <si>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</si>
  <si>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</si>
  <si>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</si>
  <si>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</si>
  <si>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</si>
  <si>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</si>
  <si>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</si>
  <si>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</si>
  <si>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</si>
  <si>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</si>
  <si>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</si>
  <si>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</si>
  <si>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</si>
  <si>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</si>
  <si>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</si>
  <si>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</si>
  <si>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</si>
  <si>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</si>
  <si>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</si>
  <si>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</si>
  <si>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</si>
  <si>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</si>
  <si>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</si>
  <si>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</si>
  <si>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</si>
  <si>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</si>
  <si>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</si>
  <si>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</si>
  <si>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</si>
  <si>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</si>
  <si>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</si>
  <si>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</si>
  <si>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</si>
  <si>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</si>
  <si>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</si>
  <si>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</si>
  <si>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</si>
  <si>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</si>
  <si>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</si>
  <si>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</si>
  <si>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</si>
  <si>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</si>
  <si>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</si>
  <si>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</si>
  <si>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</si>
  <si>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</si>
  <si>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</si>
  <si>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</si>
  <si>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</si>
  <si>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</si>
  <si>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</si>
  <si>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</si>
  <si>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</si>
  <si>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</si>
  <si>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</si>
  <si>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</si>
  <si>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</si>
  <si>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</si>
  <si>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</si>
  <si>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</si>
  <si>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</si>
  <si>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</si>
  <si>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</si>
  <si>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</si>
  <si>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</si>
  <si>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</si>
  <si>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</si>
  <si>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</si>
  <si>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</si>
  <si>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</si>
  <si>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</si>
  <si>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</si>
  <si>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</si>
  <si>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</si>
  <si>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</si>
  <si>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</si>
  <si>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</si>
  <si>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</si>
  <si>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</si>
  <si>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</si>
  <si>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</si>
  <si>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</si>
  <si>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</si>
  <si>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</si>
  <si>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</si>
  <si>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</si>
  <si>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</si>
  <si>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</si>
  <si>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</si>
  <si>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</si>
  <si>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</si>
  <si>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</si>
  <si>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</si>
  <si>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</si>
  <si>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</si>
  <si>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</si>
  <si>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</si>
  <si>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</si>
  <si>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</si>
  <si>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</si>
  <si>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</si>
  <si>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</si>
  <si>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</si>
  <si>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</si>
  <si>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</si>
  <si>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</si>
  <si>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</si>
  <si>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</si>
  <si>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</si>
  <si>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</si>
  <si>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</si>
  <si>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</si>
  <si>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</si>
  <si>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</si>
  <si>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</si>
  <si>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</si>
  <si>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</si>
  <si>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</si>
  <si>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</si>
  <si>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</si>
  <si>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</si>
  <si>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</si>
  <si>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</si>
  <si>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</si>
  <si>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</si>
  <si>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</si>
  <si>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</si>
  <si>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</si>
  <si>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</si>
  <si>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</si>
  <si>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</si>
  <si>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</si>
  <si>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</si>
  <si>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</si>
  <si>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</si>
  <si>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</si>
  <si>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</si>
  <si>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</si>
  <si>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</si>
  <si>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</si>
  <si>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</si>
  <si>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</si>
  <si>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</si>
  <si>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</si>
  <si>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</si>
  <si>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</si>
  <si>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</si>
  <si>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</si>
  <si>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</si>
  <si>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</si>
  <si>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</si>
  <si>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</si>
  <si>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</si>
  <si>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</si>
  <si>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</si>
  <si>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</si>
  <si>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</si>
  <si>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</si>
  <si>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</si>
  <si>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</si>
  <si>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</si>
  <si>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</si>
  <si>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</si>
  <si>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</si>
  <si>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</si>
  <si>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</si>
  <si>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</si>
  <si>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</si>
  <si>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</si>
  <si>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</si>
  <si>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</si>
  <si>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</si>
  <si>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</si>
  <si>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</si>
  <si>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</si>
  <si>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</si>
  <si>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</si>
  <si>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</si>
  <si>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</si>
  <si>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</si>
  <si>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</si>
  <si>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</si>
  <si>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</si>
  <si>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</si>
  <si>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</si>
  <si>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</si>
  <si>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</si>
  <si>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</si>
  <si>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</si>
  <si>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</si>
  <si>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</si>
  <si>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</si>
  <si>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</si>
  <si>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</si>
  <si>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</si>
  <si>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</si>
  <si>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</si>
  <si>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</si>
  <si>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</si>
  <si>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</si>
  <si>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</si>
  <si>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</si>
  <si>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</si>
  <si>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</si>
  <si>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</si>
  <si>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</si>
  <si>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</si>
  <si>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</si>
  <si>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</si>
  <si>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</si>
  <si>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</si>
  <si>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</si>
  <si>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</si>
  <si>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</si>
  <si>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</si>
  <si>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</si>
  <si>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</si>
  <si>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</si>
  <si>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</si>
  <si>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</si>
  <si>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</si>
  <si>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</si>
  <si>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</si>
  <si>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</si>
  <si>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</si>
  <si>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</si>
  <si>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</si>
  <si>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</si>
  <si>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</si>
  <si>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</si>
  <si>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</si>
  <si>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</si>
  <si>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</si>
  <si>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</si>
  <si>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</si>
  <si>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</si>
  <si>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</si>
  <si>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</si>
  <si>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</si>
  <si>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</si>
  <si>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</si>
  <si>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</si>
  <si>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</si>
  <si>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</si>
  <si>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</si>
  <si>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</si>
  <si>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</si>
  <si>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</si>
  <si>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</si>
  <si>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</si>
  <si>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</si>
  <si>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</si>
  <si>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</si>
  <si>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</si>
  <si>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</si>
  <si>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</si>
  <si>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</si>
  <si>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</si>
  <si>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</si>
  <si>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</si>
  <si>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</si>
  <si>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</si>
  <si>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</si>
  <si>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</si>
  <si>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</si>
  <si>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</si>
  <si>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</si>
  <si>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</si>
  <si>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</si>
  <si>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</si>
  <si>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</si>
  <si>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</si>
  <si>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</si>
  <si>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</si>
  <si>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</si>
  <si>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</si>
  <si>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</si>
  <si>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</si>
  <si>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</si>
  <si>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</si>
  <si>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</si>
  <si>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</si>
  <si>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</si>
  <si>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</si>
  <si>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</si>
  <si>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</si>
  <si>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</si>
  <si>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</si>
  <si>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</si>
  <si>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</si>
  <si>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</si>
  <si>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</si>
  <si>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</si>
  <si>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</si>
  <si>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</si>
  <si>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</si>
  <si>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</si>
  <si>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</si>
  <si>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</si>
  <si>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</si>
  <si>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</si>
  <si>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</si>
  <si>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</si>
  <si>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</si>
  <si>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</si>
  <si>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</si>
  <si>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</si>
  <si>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</si>
  <si>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</si>
  <si>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</si>
  <si>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</si>
  <si>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</si>
  <si>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</si>
  <si>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</si>
  <si>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</si>
  <si>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</si>
  <si>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</si>
  <si>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</si>
  <si>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</si>
  <si>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</si>
  <si>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</si>
  <si>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</si>
  <si>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</si>
  <si>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</si>
  <si>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</si>
  <si>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</si>
  <si>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</si>
  <si>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</si>
  <si>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</si>
  <si>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</si>
  <si>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</si>
  <si>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</si>
  <si>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</si>
  <si>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</si>
  <si>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</si>
  <si>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</si>
  <si>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</si>
  <si>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</si>
  <si>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</si>
  <si>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</si>
  <si>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</si>
  <si>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</si>
  <si>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</si>
  <si>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</si>
  <si>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</si>
  <si>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</si>
  <si>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</si>
  <si>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</si>
  <si>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</si>
  <si>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</si>
  <si>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</si>
  <si>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</si>
  <si>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</si>
  <si>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</si>
  <si>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</si>
  <si>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</si>
  <si>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</si>
  <si>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</si>
  <si>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</si>
  <si>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</si>
  <si>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</si>
  <si>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</si>
  <si>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</si>
  <si>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</si>
  <si>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</si>
  <si>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</si>
  <si>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</si>
  <si>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</si>
  <si>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</si>
  <si>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</si>
  <si>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</si>
  <si>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</si>
  <si>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</si>
  <si>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</si>
  <si>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</si>
  <si>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</si>
  <si>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</si>
  <si>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</si>
  <si>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</si>
  <si>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</si>
  <si>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</si>
  <si>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</si>
  <si>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</si>
  <si>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</si>
  <si>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</si>
  <si>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</si>
  <si>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</si>
  <si>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</si>
  <si>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</si>
  <si>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</si>
  <si>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</si>
  <si>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</si>
  <si>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</si>
  <si>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</si>
  <si>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</si>
  <si>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</si>
  <si>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</si>
  <si>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</si>
  <si>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</si>
  <si>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</si>
  <si>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</si>
  <si>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</si>
  <si>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</si>
  <si>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</si>
  <si>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</si>
  <si>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</si>
  <si>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</si>
  <si>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</si>
  <si>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</si>
  <si>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</si>
  <si>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</si>
  <si>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</si>
  <si>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</si>
  <si>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</si>
  <si>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</si>
  <si>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</si>
  <si>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</si>
  <si>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</si>
  <si>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</si>
  <si>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</si>
  <si>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</si>
  <si>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</si>
  <si>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</si>
  <si>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</si>
  <si>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</si>
  <si>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</si>
  <si>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</si>
  <si>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</si>
  <si>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</si>
  <si>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</si>
  <si>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</si>
  <si>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</si>
  <si>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</si>
  <si>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</si>
  <si>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</si>
  <si>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</si>
  <si>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</si>
  <si>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</si>
  <si>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</si>
  <si>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</si>
  <si>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</si>
  <si>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</si>
  <si>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</si>
  <si>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</si>
  <si>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</si>
  <si>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</si>
  <si>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</si>
  <si>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</si>
  <si>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</si>
  <si>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</si>
  <si>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</si>
  <si>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</si>
  <si>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</si>
  <si>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</si>
  <si>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</si>
  <si>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</si>
  <si>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</si>
  <si>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</si>
  <si>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</si>
  <si>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</si>
  <si>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</si>
  <si>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</si>
  <si>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</si>
  <si>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</si>
  <si>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</si>
  <si>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</si>
  <si>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</si>
  <si>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</si>
  <si>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</si>
  <si>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</si>
  <si>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</si>
  <si>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</si>
  <si>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</si>
  <si>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</si>
  <si>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</si>
  <si>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</si>
  <si>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</si>
  <si>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</si>
  <si>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</si>
  <si>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</si>
  <si>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</si>
  <si>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</si>
  <si>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</si>
  <si>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</si>
  <si>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</si>
  <si>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</si>
  <si>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</si>
  <si>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</si>
  <si>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</si>
  <si>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</si>
  <si>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</si>
  <si>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</si>
  <si>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</si>
  <si>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</si>
  <si>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</si>
  <si>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</si>
  <si>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</si>
  <si>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</si>
  <si>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</si>
  <si>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</si>
  <si>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</si>
  <si>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</si>
  <si>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</si>
  <si>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</si>
  <si>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</si>
  <si>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</si>
  <si>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</si>
  <si>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</si>
  <si>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</si>
  <si>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</si>
  <si>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</si>
  <si>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</si>
  <si>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</si>
  <si>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</si>
  <si>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</si>
  <si>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</si>
  <si>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</si>
  <si>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</si>
  <si>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</si>
  <si>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</si>
  <si>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</si>
  <si>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</si>
  <si>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</si>
  <si>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</si>
  <si>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</si>
  <si>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</si>
  <si>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</si>
  <si>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</si>
  <si>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</si>
  <si>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</si>
  <si>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</si>
  <si>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</si>
  <si>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</si>
  <si>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</si>
  <si>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</si>
  <si>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</si>
  <si>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</si>
  <si>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</si>
  <si>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</si>
  <si>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</si>
  <si>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</si>
  <si>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</si>
  <si>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</si>
  <si>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</si>
  <si>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</si>
  <si>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</si>
  <si>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</si>
  <si>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</si>
  <si>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</si>
  <si>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</si>
  <si>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</si>
  <si>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</si>
  <si>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</si>
  <si>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</si>
  <si>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</si>
  <si>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</si>
  <si>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</si>
  <si>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</si>
  <si>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</si>
  <si>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</si>
  <si>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</si>
  <si>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</si>
  <si>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</si>
  <si>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</si>
  <si>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</si>
  <si>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</si>
  <si>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</si>
  <si>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</si>
  <si>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</si>
  <si>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</si>
  <si>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</si>
  <si>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</si>
  <si>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</si>
  <si>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</si>
  <si>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</si>
  <si>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</si>
  <si>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</si>
  <si>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</si>
  <si>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</si>
  <si>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</si>
  <si>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</si>
  <si>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</si>
  <si>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</si>
  <si>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</si>
  <si>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</si>
  <si>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</si>
  <si>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</si>
  <si>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</si>
  <si>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</si>
  <si>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</si>
  <si>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</si>
  <si>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</si>
  <si>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</si>
  <si>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</si>
  <si>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</si>
  <si>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</si>
  <si>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</si>
  <si>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</si>
  <si>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</si>
  <si>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</si>
  <si>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</si>
  <si>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</si>
  <si>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</si>
  <si>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</si>
  <si>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</si>
  <si>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</si>
  <si>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</si>
  <si>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</si>
  <si>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</si>
  <si>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</si>
  <si>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</si>
  <si>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</si>
  <si>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</si>
  <si>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</si>
  <si>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</si>
  <si>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</si>
  <si>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</si>
  <si>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</si>
  <si>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</si>
  <si>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</si>
  <si>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</si>
  <si>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</si>
  <si>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</si>
  <si>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</si>
  <si>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</si>
  <si>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</si>
  <si>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</si>
  <si>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</si>
  <si>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</si>
  <si>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</si>
  <si>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</si>
  <si>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</si>
  <si>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</si>
  <si>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</si>
  <si>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</si>
  <si>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</si>
  <si>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</si>
  <si>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</si>
  <si>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</si>
  <si>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</si>
  <si>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</si>
  <si>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</si>
  <si>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</si>
  <si>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</si>
  <si>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</si>
  <si>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</si>
  <si>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</si>
  <si>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</si>
  <si>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</si>
  <si>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</si>
  <si>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</si>
  <si>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</si>
  <si>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</si>
  <si>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</si>
  <si>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</si>
  <si>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</si>
  <si>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</si>
  <si>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</si>
  <si>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</si>
  <si>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</si>
  <si>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</si>
  <si>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</si>
  <si>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</si>
  <si>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</si>
  <si>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</si>
  <si>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</si>
  <si>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</si>
  <si>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</si>
  <si>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</si>
  <si>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</si>
  <si>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</si>
  <si>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</si>
  <si>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</si>
  <si>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</si>
  <si>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</si>
  <si>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</si>
  <si>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</si>
  <si>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</si>
  <si>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</si>
  <si>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</si>
  <si>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</si>
  <si>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</si>
  <si>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</si>
  <si>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</si>
  <si>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</si>
  <si>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</si>
  <si>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</si>
  <si>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</si>
  <si>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</si>
  <si>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</si>
  <si>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</si>
  <si>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</si>
  <si>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</si>
  <si>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</si>
  <si>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</si>
  <si>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</si>
  <si>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</si>
  <si>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</si>
  <si>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</si>
  <si>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</si>
  <si>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</si>
  <si>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</si>
  <si>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</si>
  <si>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</si>
  <si>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</si>
  <si>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</si>
  <si>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</si>
  <si>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</si>
  <si>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</si>
  <si>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</si>
  <si>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</si>
  <si>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</si>
  <si>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</si>
  <si>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</si>
  <si>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</si>
  <si>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</si>
  <si>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</si>
  <si>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</si>
  <si>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</si>
  <si>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</si>
  <si>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</si>
  <si>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</si>
  <si>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</si>
  <si>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</si>
  <si>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</si>
  <si>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</si>
  <si>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</si>
  <si>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</si>
  <si>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</si>
  <si>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</si>
  <si>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</si>
  <si>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</si>
  <si>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</si>
  <si>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</si>
  <si>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</si>
  <si>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</si>
  <si>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</si>
  <si>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</si>
  <si>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</si>
  <si>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</si>
  <si>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</si>
  <si>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</si>
  <si>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</si>
  <si>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</si>
  <si>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</si>
  <si>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</si>
  <si>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</si>
  <si>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</si>
  <si>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</si>
  <si>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</si>
  <si>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</si>
  <si>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</si>
  <si>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</si>
  <si>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</si>
  <si>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</si>
  <si>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</si>
  <si>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</si>
  <si>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</si>
  <si>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</si>
  <si>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</si>
  <si>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</si>
  <si>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</si>
  <si>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</si>
  <si>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</si>
  <si>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</si>
  <si>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</si>
  <si>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</si>
  <si>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</si>
  <si>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</si>
  <si>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</si>
  <si>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</si>
  <si>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</si>
  <si>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</si>
  <si>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</si>
  <si>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</si>
  <si>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</si>
  <si>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</si>
  <si>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</si>
  <si>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</si>
  <si>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</si>
  <si>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</si>
  <si>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</si>
  <si>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</si>
  <si>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</si>
  <si>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</si>
  <si>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</si>
  <si>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</si>
  <si>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</si>
  <si>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</si>
  <si>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</si>
  <si>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</si>
  <si>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</si>
  <si>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</si>
  <si>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</si>
  <si>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</si>
  <si>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</si>
  <si>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</si>
  <si>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</si>
  <si>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</si>
  <si>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</si>
  <si>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</si>
  <si>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</si>
  <si>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</si>
  <si>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</si>
  <si>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</si>
  <si>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</si>
  <si>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</si>
  <si>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</si>
  <si>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</si>
  <si>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</si>
  <si>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</si>
  <si>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</si>
  <si>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</si>
  <si>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</si>
  <si>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</si>
  <si>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</si>
  <si>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</si>
  <si>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</si>
  <si>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</si>
  <si>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</si>
  <si>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</si>
  <si>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</si>
  <si>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</si>
  <si>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</si>
  <si>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</si>
  <si>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</si>
  <si>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</si>
  <si>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</si>
  <si>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</si>
  <si>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</si>
  <si>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</si>
  <si>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</si>
  <si>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</si>
  <si>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</si>
  <si>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</si>
  <si>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</si>
  <si>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</si>
  <si>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</si>
  <si>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</si>
  <si>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</si>
  <si>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</si>
  <si>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</si>
  <si>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</si>
  <si>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</si>
  <si>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</si>
  <si>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</si>
  <si>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</si>
  <si>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</si>
  <si>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</si>
  <si>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</si>
  <si>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</si>
  <si>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</si>
  <si>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</si>
  <si>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</si>
  <si>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</si>
  <si>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</si>
  <si>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</si>
  <si>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</si>
  <si>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</si>
  <si>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</si>
  <si>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</si>
  <si>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</si>
  <si>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</si>
  <si>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</si>
  <si>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</si>
  <si>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</si>
  <si>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</si>
  <si>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</si>
  <si>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</si>
  <si>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</si>
  <si>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</si>
  <si>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</si>
  <si>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</si>
  <si>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</si>
  <si>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</si>
  <si>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</si>
  <si>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</si>
  <si>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</si>
  <si>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</si>
  <si>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</si>
  <si>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</si>
  <si>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</si>
  <si>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</si>
  <si>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</si>
  <si>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</si>
  <si>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</si>
  <si>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</si>
  <si>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</si>
  <si>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</si>
  <si>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</si>
  <si>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</si>
  <si>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</si>
  <si>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</si>
  <si>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</si>
  <si>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</si>
  <si>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</si>
  <si>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</si>
  <si>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</si>
  <si>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</si>
  <si>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</si>
  <si>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</si>
  <si>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</si>
  <si>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</si>
  <si>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</si>
  <si>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</si>
  <si>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</si>
  <si>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</si>
  <si>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</si>
  <si>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</si>
  <si>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</si>
  <si>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</si>
  <si>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</si>
  <si>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</si>
  <si>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</si>
  <si>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</si>
  <si>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</si>
  <si>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</si>
  <si>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</si>
  <si>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</si>
  <si>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</si>
  <si>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</si>
  <si>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</si>
  <si>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</si>
  <si>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</si>
  <si>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</si>
  <si>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</si>
  <si>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</si>
  <si>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</si>
  <si>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</si>
  <si>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</si>
  <si>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</si>
  <si>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</si>
  <si>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</si>
  <si>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</si>
  <si>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</si>
  <si>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</si>
  <si>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</si>
  <si>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</si>
  <si>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</si>
  <si>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</si>
  <si>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</si>
  <si>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</si>
  <si>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</si>
  <si>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</si>
  <si>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</si>
  <si>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</si>
  <si>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</si>
  <si>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</si>
  <si>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</si>
  <si>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</si>
  <si>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</si>
  <si>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</si>
  <si>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</si>
  <si>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</si>
  <si>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</si>
  <si>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</si>
  <si>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</si>
  <si>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</si>
  <si>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</si>
  <si>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</si>
  <si>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</si>
  <si>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</si>
  <si>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</si>
  <si>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</si>
  <si>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</si>
  <si>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</si>
  <si>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</si>
  <si>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</si>
  <si>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</si>
  <si>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</si>
  <si>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</si>
  <si>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</si>
  <si>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</si>
  <si>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</si>
  <si>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</si>
  <si>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</si>
  <si>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</si>
  <si>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</si>
  <si>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</si>
  <si>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</si>
  <si>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</si>
  <si>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</si>
  <si>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</si>
  <si>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</si>
  <si>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</si>
  <si>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</si>
  <si>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</si>
  <si>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</si>
  <si>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</si>
  <si>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</si>
  <si>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</si>
  <si>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</si>
  <si>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</si>
  <si>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</si>
  <si>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</si>
  <si>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</si>
  <si>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</si>
  <si>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</si>
  <si>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</si>
  <si>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</si>
  <si>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</si>
  <si>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</si>
  <si>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</si>
  <si>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</si>
  <si>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</si>
  <si>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</si>
  <si>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</si>
  <si>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</si>
  <si>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</si>
  <si>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</si>
  <si>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</si>
  <si>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</si>
  <si>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</si>
  <si>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</si>
  <si>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</si>
  <si>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</si>
  <si>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</si>
  <si>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</si>
  <si>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</si>
  <si>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</si>
  <si>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</si>
  <si>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</si>
  <si>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</si>
  <si>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</si>
  <si>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</si>
  <si>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</si>
  <si>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</si>
  <si>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</si>
  <si>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</si>
  <si>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</si>
  <si>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</si>
  <si>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</si>
  <si>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</si>
  <si>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</si>
  <si>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</si>
  <si>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</si>
  <si>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</si>
  <si>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</si>
  <si>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</si>
  <si>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</si>
  <si>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</si>
  <si>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</si>
  <si>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</si>
  <si>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</si>
  <si>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</si>
  <si>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</si>
  <si>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</si>
  <si>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</si>
  <si>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</si>
  <si>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</si>
  <si>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</si>
  <si>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</si>
  <si>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</si>
  <si>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</si>
  <si>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</si>
  <si>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</si>
  <si>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</si>
  <si>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</si>
  <si>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</si>
  <si>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</si>
  <si>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</si>
  <si>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</si>
  <si>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</si>
  <si>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</si>
  <si>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</si>
  <si>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</si>
  <si>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</si>
  <si>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</si>
  <si>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</si>
  <si>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</si>
  <si>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</si>
  <si>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</si>
  <si>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</si>
  <si>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</si>
  <si>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</si>
  <si>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</si>
  <si>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</si>
  <si>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</si>
  <si>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</si>
  <si>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</si>
  <si>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</si>
  <si>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</si>
  <si>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</si>
  <si>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</si>
  <si>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</si>
  <si>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</si>
  <si>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</si>
  <si>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</si>
  <si>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</si>
  <si>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</si>
  <si>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</si>
  <si>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</si>
  <si>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</si>
  <si>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</si>
  <si>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</si>
  <si>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</si>
  <si>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</si>
  <si>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</si>
  <si>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</si>
  <si>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</si>
  <si>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</si>
  <si>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</si>
  <si>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</si>
  <si>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</si>
  <si>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</si>
  <si>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</si>
  <si>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</si>
  <si>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</si>
  <si>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</si>
  <si>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</si>
  <si>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</si>
  <si>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</si>
  <si>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</si>
  <si>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</si>
  <si>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</si>
  <si>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</si>
  <si>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</si>
  <si>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</si>
  <si>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</si>
  <si>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</si>
  <si>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</si>
  <si>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</si>
  <si>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</si>
  <si>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</si>
  <si>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</si>
  <si>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</si>
  <si>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</si>
  <si>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</si>
  <si>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</si>
  <si>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</si>
  <si>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</si>
  <si>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</si>
  <si>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</si>
  <si>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</si>
  <si>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</si>
  <si>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</si>
  <si>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</si>
  <si>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</si>
  <si>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</si>
  <si>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</si>
  <si>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</si>
  <si>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</si>
  <si>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</si>
  <si>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</si>
  <si>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</si>
  <si>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</si>
  <si>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</si>
  <si>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</si>
  <si>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</si>
  <si>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</si>
  <si>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</si>
  <si>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</si>
  <si>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</si>
  <si>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</si>
  <si>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</si>
  <si>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</si>
  <si>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</si>
  <si>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</si>
  <si>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</si>
  <si>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</si>
  <si>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</si>
  <si>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</si>
  <si>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</si>
  <si>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</si>
  <si>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</si>
  <si>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</si>
  <si>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</si>
  <si>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</si>
  <si>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</si>
  <si>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</si>
  <si>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</si>
  <si>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</si>
  <si>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</si>
  <si>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</si>
  <si>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</si>
  <si>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</si>
  <si>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</si>
  <si>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</si>
  <si>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</si>
  <si>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</si>
  <si>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</si>
  <si>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</si>
  <si>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</si>
  <si>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</si>
  <si>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</si>
  <si>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</si>
  <si>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</si>
  <si>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</si>
  <si>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</si>
  <si>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</si>
  <si>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</si>
  <si>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</si>
  <si>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</si>
  <si>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</si>
  <si>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</si>
  <si>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</si>
  <si>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</si>
  <si>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</si>
  <si>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</si>
  <si>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</si>
  <si>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</si>
  <si>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</si>
  <si>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</si>
  <si>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</si>
  <si>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</si>
  <si>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</si>
  <si>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</si>
  <si>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</si>
  <si>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</si>
  <si>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</si>
  <si>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</si>
  <si>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</si>
  <si>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</si>
  <si>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</si>
  <si>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</si>
  <si>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</si>
  <si>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</si>
  <si>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</si>
  <si>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</si>
  <si>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</si>
  <si>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</si>
  <si>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</si>
  <si>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</si>
  <si>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</si>
  <si>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</si>
  <si>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</si>
  <si>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</si>
  <si>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</si>
  <si>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</si>
  <si>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</si>
  <si>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</si>
  <si>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</si>
  <si>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</si>
  <si>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</si>
  <si>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</si>
  <si>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</si>
  <si>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</si>
  <si>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</si>
  <si>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</si>
  <si>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</si>
  <si>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</si>
  <si>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</si>
  <si>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</si>
  <si>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</si>
  <si>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</si>
  <si>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</si>
  <si>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</si>
  <si>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</si>
  <si>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</si>
  <si>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</si>
  <si>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</si>
  <si>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</si>
  <si>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</si>
  <si>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</si>
  <si>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</si>
  <si>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</si>
  <si>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</si>
  <si>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</si>
  <si>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</si>
  <si>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</si>
  <si>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</si>
  <si>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</si>
  <si>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</si>
  <si>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</si>
  <si>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</si>
  <si>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</si>
  <si>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</si>
  <si>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</si>
  <si>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</si>
  <si>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</si>
  <si>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</si>
  <si>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</si>
  <si>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</si>
  <si>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</si>
  <si>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</si>
  <si>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</si>
  <si>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</si>
  <si>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</si>
  <si>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</si>
  <si>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</si>
  <si>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</si>
  <si>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</si>
  <si>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</si>
  <si>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</si>
  <si>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</si>
  <si>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</si>
  <si>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</si>
  <si>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</si>
  <si>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</si>
  <si>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</si>
  <si>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</si>
  <si>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</si>
  <si>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</si>
  <si>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</si>
  <si>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</si>
  <si>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</si>
  <si>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</si>
  <si>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</si>
  <si>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</si>
  <si>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</si>
  <si>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</si>
  <si>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</si>
  <si>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</si>
  <si>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</si>
  <si>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</si>
  <si>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</si>
  <si>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</si>
  <si>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</si>
  <si>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</si>
  <si>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</si>
  <si>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</si>
  <si>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</si>
  <si>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</si>
  <si>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</si>
  <si>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</si>
  <si>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</si>
  <si>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</si>
  <si>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</si>
  <si>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</si>
  <si>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</si>
  <si>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</si>
  <si>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</si>
  <si>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</si>
  <si>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</si>
  <si>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</si>
  <si>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</si>
  <si>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</si>
  <si>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</si>
  <si>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</si>
  <si>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</si>
  <si>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</si>
  <si>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</si>
  <si>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</si>
  <si>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</si>
  <si>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</si>
  <si>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</si>
  <si>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</si>
  <si>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</si>
  <si>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</si>
  <si>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</si>
  <si>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</si>
  <si>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</si>
  <si>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</si>
  <si>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</si>
  <si>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</si>
  <si>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</si>
  <si>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</si>
  <si>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</si>
  <si>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</si>
  <si>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</si>
  <si>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</si>
  <si>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</si>
  <si>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</si>
  <si>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</si>
  <si>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</si>
  <si>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</si>
  <si>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</si>
  <si>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</si>
  <si>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</si>
  <si>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</si>
  <si>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</si>
  <si>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</si>
  <si>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</si>
  <si>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</si>
  <si>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</si>
  <si>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</si>
  <si>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</si>
  <si>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</si>
  <si>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</si>
  <si>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</si>
  <si>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</si>
  <si>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</si>
  <si>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</si>
  <si>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</si>
  <si>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</si>
  <si>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</si>
  <si>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</si>
  <si>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</si>
  <si>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</si>
  <si>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</si>
  <si>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</si>
  <si>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</si>
  <si>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</si>
  <si>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</si>
  <si>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</si>
  <si>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</si>
  <si>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</si>
  <si>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</si>
  <si>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</si>
  <si>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</si>
  <si>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</si>
  <si>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</si>
  <si>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</si>
  <si>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</si>
  <si>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</si>
  <si>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</si>
  <si>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</si>
  <si>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</si>
  <si>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</si>
  <si>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</si>
  <si>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</si>
  <si>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</si>
  <si>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</si>
  <si>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</si>
  <si>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</si>
  <si>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</si>
  <si>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</si>
  <si>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</si>
  <si>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</si>
  <si>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</si>
  <si>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</si>
  <si>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</si>
  <si>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</si>
  <si>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</si>
  <si>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</si>
  <si>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</si>
  <si>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</si>
  <si>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</si>
  <si>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</si>
  <si>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</si>
  <si>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</si>
  <si>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</si>
  <si>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</si>
  <si>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</si>
  <si>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</si>
  <si>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</si>
  <si>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</si>
  <si>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</si>
  <si>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</si>
  <si>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</si>
  <si>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</si>
  <si>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</si>
  <si>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</si>
  <si>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</si>
  <si>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</si>
  <si>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</si>
  <si>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</si>
  <si>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</si>
  <si>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</si>
  <si>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</si>
  <si>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</si>
  <si>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</si>
  <si>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</si>
  <si>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</si>
  <si>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</si>
  <si>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</si>
  <si>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</si>
  <si>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</si>
  <si>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</si>
  <si>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</si>
  <si>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</si>
  <si>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</si>
  <si>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</si>
  <si>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</si>
  <si>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</si>
  <si>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</si>
  <si>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</si>
  <si>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</si>
  <si>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</si>
  <si>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</si>
  <si>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</si>
  <si>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</si>
  <si>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</si>
  <si>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</si>
  <si>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</si>
  <si>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</si>
  <si>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</si>
  <si>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</si>
  <si>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</si>
  <si>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</si>
  <si>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</si>
  <si>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</si>
  <si>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</si>
  <si>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</si>
  <si>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</si>
  <si>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</si>
  <si>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</si>
  <si>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</si>
  <si>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</si>
  <si>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</si>
  <si>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</si>
  <si>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</si>
  <si>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</si>
  <si>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</si>
  <si>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</si>
  <si>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</si>
  <si>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</si>
  <si>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</si>
  <si>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</si>
  <si>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</si>
  <si>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</si>
  <si>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</si>
  <si>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</si>
  <si>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</si>
  <si>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</si>
  <si>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</si>
  <si>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</si>
  <si>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</si>
  <si>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</si>
  <si>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</si>
  <si>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</si>
  <si>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</si>
  <si>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</si>
  <si>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</si>
  <si>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</si>
  <si>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</si>
  <si>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</si>
  <si>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</si>
  <si>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</si>
  <si>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</si>
  <si>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</si>
  <si>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</si>
  <si>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</si>
  <si>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</si>
  <si>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</si>
  <si>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</si>
  <si>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</si>
  <si>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</si>
  <si>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</si>
  <si>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</si>
  <si>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</si>
  <si>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</si>
  <si>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</si>
  <si>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</si>
  <si>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</si>
  <si>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</si>
  <si>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</si>
  <si>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</si>
  <si>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</si>
  <si>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</si>
  <si>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</si>
  <si>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</si>
  <si>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</si>
  <si>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</si>
  <si>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</si>
  <si>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</si>
  <si>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</si>
  <si>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</si>
  <si>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</si>
  <si>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</si>
  <si>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</si>
  <si>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</si>
  <si>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</si>
  <si>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</si>
  <si>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</si>
  <si>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</si>
  <si>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</si>
  <si>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</si>
  <si>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</si>
  <si>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</si>
  <si>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</si>
  <si>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</si>
  <si>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</si>
  <si>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</si>
  <si>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</si>
  <si>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</si>
  <si>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</si>
  <si>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</si>
  <si>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</si>
  <si>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</si>
  <si>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</si>
  <si>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</si>
  <si>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</si>
  <si>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</si>
  <si>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</si>
  <si>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</si>
  <si>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</si>
  <si>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</si>
  <si>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</si>
  <si>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</si>
  <si>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</si>
  <si>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</si>
  <si>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</si>
  <si>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</si>
  <si>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</si>
  <si>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</si>
  <si>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</si>
  <si>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</si>
  <si>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</si>
  <si>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</si>
  <si>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</si>
  <si>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</si>
  <si>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</si>
  <si>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</si>
  <si>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</si>
  <si>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</si>
  <si>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</si>
  <si>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</si>
  <si>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</si>
  <si>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</si>
  <si>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</si>
  <si>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</si>
  <si>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</si>
  <si>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</si>
  <si>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</si>
  <si>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</si>
  <si>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</si>
  <si>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</si>
  <si>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</si>
  <si>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</si>
  <si>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</si>
  <si>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</si>
  <si>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</si>
  <si>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</si>
  <si>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</si>
  <si>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</si>
  <si>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</si>
  <si>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</si>
  <si>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</si>
  <si>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</si>
  <si>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</si>
  <si>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</si>
  <si>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</si>
  <si>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</si>
  <si>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</si>
  <si>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</si>
  <si>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</si>
  <si>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</si>
  <si>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</si>
  <si>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</si>
  <si>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</si>
  <si>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</si>
  <si>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</si>
  <si>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</si>
  <si>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</si>
  <si>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</si>
  <si>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</si>
  <si>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</si>
  <si>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</si>
  <si>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</si>
  <si>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</si>
  <si>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</si>
  <si>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</si>
  <si>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</si>
  <si>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</si>
  <si>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</si>
  <si>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</si>
  <si>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</si>
  <si>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</si>
  <si>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</si>
  <si>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</si>
  <si>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</si>
  <si>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</si>
  <si>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</si>
  <si>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</si>
  <si>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</si>
  <si>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</si>
  <si>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</si>
  <si>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</si>
  <si>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</si>
  <si>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</si>
  <si>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</si>
  <si>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</si>
  <si>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</si>
  <si>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</si>
  <si>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</si>
  <si>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</si>
  <si>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</si>
  <si>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</si>
  <si>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</si>
  <si>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</si>
  <si>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</si>
  <si>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</si>
  <si>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</si>
  <si>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</si>
  <si>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</si>
  <si>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</si>
  <si>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</si>
  <si>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</si>
  <si>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</si>
  <si>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</si>
  <si>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</si>
  <si>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</si>
  <si>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</si>
  <si>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</si>
  <si>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</si>
  <si>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</si>
  <si>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</si>
  <si>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</si>
  <si>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</si>
  <si>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</si>
  <si>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</si>
  <si>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</si>
  <si>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</si>
  <si>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</si>
  <si>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</si>
  <si>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</si>
  <si>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</si>
  <si>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</si>
  <si>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</si>
  <si>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</si>
  <si>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</si>
  <si>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</si>
  <si>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</si>
  <si>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</si>
  <si>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</si>
  <si>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</si>
  <si>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</si>
  <si>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</si>
  <si>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</si>
  <si>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</si>
  <si>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</si>
  <si>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</si>
  <si>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</si>
  <si>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</si>
  <si>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</si>
  <si>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</si>
  <si>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</si>
  <si>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</si>
  <si>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</si>
  <si>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</si>
  <si>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</si>
  <si>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</si>
  <si>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</si>
  <si>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</si>
  <si>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</si>
  <si>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</si>
  <si>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</si>
  <si>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</si>
  <si>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</si>
  <si>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</si>
  <si>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</si>
  <si>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</si>
  <si>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</si>
  <si>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</si>
  <si>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</si>
  <si>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</si>
  <si>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</si>
  <si>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</si>
  <si>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</si>
  <si>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</si>
  <si>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</si>
  <si>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</si>
  <si>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</si>
  <si>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</si>
  <si>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</si>
  <si>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</si>
  <si>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</si>
  <si>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</si>
  <si>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</si>
  <si>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</si>
  <si>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</si>
  <si>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</si>
  <si>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</si>
  <si>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</si>
  <si>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</si>
  <si>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</si>
  <si>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</si>
  <si>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</si>
  <si>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</si>
  <si>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</si>
  <si>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</si>
  <si>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</si>
  <si>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</si>
  <si>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</si>
  <si>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</si>
  <si>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</si>
  <si>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</si>
  <si>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</si>
  <si>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</si>
  <si>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</si>
  <si>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</si>
  <si>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</si>
  <si>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</si>
  <si>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</si>
  <si>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</si>
  <si>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</si>
  <si>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</si>
  <si>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</si>
  <si>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</si>
  <si>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</si>
  <si>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</si>
  <si>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</si>
  <si>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</si>
  <si>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</si>
  <si>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</si>
  <si>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</si>
  <si>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</si>
  <si>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</si>
  <si>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</si>
  <si>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</si>
  <si>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</si>
  <si>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</si>
  <si>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</si>
  <si>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</si>
  <si>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</si>
  <si>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</si>
  <si>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</si>
  <si>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</si>
  <si>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</si>
  <si>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</si>
  <si>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</si>
  <si>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</si>
  <si>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</si>
  <si>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</si>
  <si>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</si>
  <si>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</si>
  <si>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</si>
  <si>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</si>
  <si>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</si>
  <si>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</si>
  <si>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</si>
  <si>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</si>
  <si>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</si>
  <si>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</si>
  <si>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</si>
  <si>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</si>
  <si>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</si>
  <si>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</si>
  <si>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</si>
  <si>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</si>
  <si>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</si>
  <si>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</si>
  <si>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</si>
  <si>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</si>
  <si>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</si>
  <si>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</si>
  <si>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</si>
  <si>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</si>
  <si>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</si>
  <si>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</si>
  <si>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</si>
  <si>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</si>
  <si>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</si>
  <si>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</si>
  <si>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</si>
  <si>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</si>
  <si>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</si>
  <si>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</si>
  <si>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</si>
  <si>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</si>
  <si>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</si>
  <si>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</si>
  <si>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</si>
  <si>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</si>
  <si>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</si>
  <si>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</si>
  <si>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</si>
  <si>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</si>
  <si>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</si>
  <si>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</si>
  <si>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</si>
  <si>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</si>
  <si>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</si>
  <si>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</si>
  <si>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</si>
  <si>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</si>
  <si>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</si>
  <si>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</si>
  <si>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</si>
  <si>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</si>
  <si>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</si>
  <si>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</si>
  <si>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</si>
  <si>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</si>
  <si>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</si>
  <si>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</si>
  <si>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</si>
  <si>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</si>
  <si>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</si>
  <si>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</si>
  <si>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</si>
  <si>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</si>
  <si>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</si>
  <si>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</si>
  <si>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</si>
  <si>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</si>
  <si>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</si>
  <si>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</si>
  <si>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</si>
  <si>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</si>
  <si>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</si>
  <si>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</si>
  <si>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</si>
  <si>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</si>
  <si>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</si>
  <si>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</si>
  <si>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</si>
  <si>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</si>
  <si>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</si>
  <si>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</si>
  <si>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</si>
  <si>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</si>
  <si>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</si>
  <si>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</si>
  <si>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</si>
  <si>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</si>
  <si>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</si>
  <si>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</si>
  <si>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</si>
  <si>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</si>
  <si>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</si>
  <si>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</si>
  <si>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</si>
  <si>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</si>
  <si>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</si>
  <si>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</si>
  <si>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</si>
  <si>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</si>
  <si>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</si>
  <si>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</si>
  <si>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</si>
  <si>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</si>
  <si>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</si>
  <si>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</si>
  <si>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</si>
  <si>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</si>
  <si>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</si>
  <si>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</si>
  <si>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</si>
  <si>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</si>
  <si>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</si>
  <si>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</si>
  <si>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</si>
  <si>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</si>
  <si>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</si>
  <si>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</si>
  <si>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</si>
  <si>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</si>
  <si>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</si>
  <si>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</si>
  <si>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</si>
  <si>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</si>
  <si>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</si>
  <si>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</si>
  <si>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</si>
  <si>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</si>
  <si>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</si>
  <si>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</si>
  <si>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</si>
  <si>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</si>
  <si>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</si>
  <si>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</si>
  <si>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</si>
  <si>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</si>
  <si>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</si>
  <si>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</si>
  <si>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</si>
  <si>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</si>
  <si>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</si>
  <si>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</si>
  <si>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</si>
  <si>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</si>
  <si>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</si>
  <si>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</si>
  <si>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</si>
  <si>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</si>
  <si>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</si>
  <si>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</si>
  <si>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</si>
  <si>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</si>
  <si>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</si>
  <si>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</si>
  <si>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</si>
  <si>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</si>
  <si>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</si>
  <si>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</si>
  <si>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</si>
  <si>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</si>
  <si>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</si>
  <si>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</si>
  <si>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</si>
  <si>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</si>
  <si>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</si>
  <si>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</si>
  <si>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</si>
  <si>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</si>
  <si>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</si>
  <si>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</si>
  <si>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</si>
  <si>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</si>
  <si>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</si>
  <si>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</si>
  <si>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</si>
  <si>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</si>
  <si>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</si>
  <si>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</si>
  <si>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</si>
  <si>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</si>
  <si>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</si>
  <si>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</si>
  <si>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</si>
  <si>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</si>
  <si>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</si>
  <si>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</si>
  <si>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</si>
  <si>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</si>
  <si>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</si>
  <si>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</si>
  <si>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</si>
  <si>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</si>
  <si>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</si>
  <si>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</si>
  <si>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</si>
  <si>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</si>
  <si>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</si>
  <si>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</si>
  <si>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</si>
  <si>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</si>
  <si>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</si>
  <si>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</si>
  <si>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</si>
  <si>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</si>
  <si>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</si>
  <si>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</si>
  <si>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</si>
  <si>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</si>
  <si>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</si>
  <si>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</si>
  <si>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</si>
  <si>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</si>
  <si>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</si>
  <si>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</si>
  <si>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</si>
  <si>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</si>
  <si>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</si>
  <si>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</si>
  <si>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</si>
  <si>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</si>
  <si>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</si>
  <si>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</si>
  <si>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</si>
  <si>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</si>
  <si>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</si>
  <si>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</si>
  <si>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</si>
  <si>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</si>
  <si>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</si>
  <si>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</si>
  <si>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</si>
  <si>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</si>
  <si>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</si>
  <si>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</si>
  <si>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</si>
  <si>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</si>
  <si>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</si>
  <si>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</si>
  <si>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</si>
  <si>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</si>
  <si>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</si>
  <si>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</si>
  <si>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</si>
  <si>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</si>
  <si>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</si>
  <si>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</si>
  <si>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</si>
  <si>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</si>
  <si>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</si>
  <si>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</si>
  <si>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</si>
  <si>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</si>
  <si>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</si>
  <si>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</si>
  <si>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</si>
  <si>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</si>
  <si>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</si>
  <si>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</si>
  <si>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</si>
  <si>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</si>
  <si>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</si>
  <si>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</si>
  <si>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</si>
  <si>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</si>
  <si>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</si>
  <si>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</si>
  <si>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</si>
  <si>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</si>
  <si>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</si>
  <si>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</si>
  <si>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</si>
  <si>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</si>
  <si>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</si>
  <si>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</si>
  <si>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</si>
  <si>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</si>
  <si>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</si>
  <si>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</si>
  <si>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</si>
  <si>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</si>
  <si>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</si>
  <si>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</si>
  <si>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</si>
  <si>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</si>
  <si>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</si>
  <si>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</si>
  <si>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</si>
  <si>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</si>
  <si>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</si>
  <si>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</si>
  <si>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</si>
  <si>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</si>
  <si>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</si>
  <si>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</si>
  <si>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</si>
  <si>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</si>
  <si>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</si>
  <si>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</si>
  <si>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</si>
  <si>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</si>
  <si>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</si>
  <si>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</si>
  <si>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</si>
  <si>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</si>
  <si>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</si>
  <si>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</si>
  <si>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</si>
  <si>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</si>
  <si>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</si>
  <si>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</si>
  <si>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</si>
  <si>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</si>
  <si>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</si>
  <si>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</si>
  <si>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</si>
  <si>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</si>
  <si>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</si>
  <si>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</si>
  <si>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</si>
  <si>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</si>
  <si>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</si>
  <si>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</si>
  <si>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</si>
  <si>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</si>
  <si>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</si>
  <si>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</si>
  <si>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</si>
  <si>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</si>
  <si>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</si>
  <si>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</si>
  <si>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</si>
  <si>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</si>
  <si>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</si>
  <si>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</si>
  <si>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</si>
  <si>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</si>
  <si>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</si>
  <si>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</si>
  <si>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</si>
  <si>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</si>
  <si>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</si>
  <si>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</si>
  <si>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</si>
  <si>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</si>
  <si>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</si>
  <si>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</si>
  <si>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</si>
  <si>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</si>
  <si>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</si>
  <si>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</si>
  <si>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</si>
  <si>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</si>
  <si>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</si>
  <si>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</si>
  <si>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</si>
  <si>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</si>
  <si>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</si>
  <si>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</si>
  <si>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</si>
  <si>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</si>
  <si>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</si>
  <si>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</si>
  <si>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</si>
  <si>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</si>
  <si>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</si>
  <si>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</si>
  <si>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</si>
  <si>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</si>
  <si>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</si>
  <si>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</si>
  <si>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</si>
  <si>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</si>
  <si>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</si>
  <si>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</si>
  <si>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</si>
  <si>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</si>
  <si>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</si>
  <si>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</si>
  <si>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</si>
  <si>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</si>
  <si>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</si>
  <si>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</si>
  <si>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</si>
  <si>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</si>
  <si>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</si>
  <si>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</si>
  <si>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</si>
  <si>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</si>
  <si>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</si>
  <si>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</si>
  <si>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</si>
  <si>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</si>
  <si>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</si>
  <si>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</si>
  <si>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</si>
  <si>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</si>
  <si>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</si>
  <si>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</si>
  <si>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</si>
  <si>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</si>
  <si>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</si>
  <si>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</si>
  <si>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</si>
  <si>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</si>
  <si>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</si>
  <si>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</si>
  <si>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</si>
  <si>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</si>
  <si>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</si>
  <si>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</si>
  <si>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</si>
  <si>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</si>
  <si>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</si>
  <si>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</si>
  <si>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</si>
  <si>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</si>
  <si>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</si>
  <si>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</si>
  <si>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</si>
  <si>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</si>
  <si>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</si>
  <si>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</si>
  <si>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</si>
  <si>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</si>
  <si>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</si>
  <si>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</si>
  <si>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</si>
  <si>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</si>
  <si>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</si>
  <si>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</si>
  <si>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</si>
  <si>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</si>
  <si>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</si>
  <si>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</si>
  <si>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</si>
  <si>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</si>
  <si>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</si>
  <si>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</si>
  <si>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</si>
  <si>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</si>
  <si>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</si>
  <si>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</si>
  <si>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</si>
  <si>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</si>
  <si>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</si>
  <si>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</si>
  <si>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</si>
  <si>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</si>
  <si>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</si>
  <si>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</si>
  <si>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</si>
  <si>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</si>
  <si>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</si>
  <si>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</si>
  <si>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</si>
  <si>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</si>
  <si>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</si>
  <si>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</si>
  <si>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</si>
  <si>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</si>
  <si>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</si>
  <si>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</si>
  <si>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</si>
  <si>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</si>
  <si>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</si>
  <si>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</si>
  <si>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</si>
  <si>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</si>
  <si>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</si>
  <si>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</si>
  <si>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</si>
  <si>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</si>
  <si>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</si>
  <si>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</si>
  <si>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</si>
  <si>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</si>
  <si>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</si>
  <si>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</si>
  <si>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</si>
  <si>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</si>
  <si>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</si>
  <si>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</si>
  <si>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</si>
  <si>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</si>
  <si>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</si>
  <si>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</si>
  <si>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</si>
  <si>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</si>
  <si>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</si>
  <si>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</si>
  <si>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</si>
  <si>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</si>
  <si>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</si>
  <si>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</si>
  <si>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</si>
  <si>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</si>
  <si>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</si>
  <si>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</si>
  <si>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</si>
  <si>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</si>
  <si>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</si>
  <si>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</si>
  <si>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</si>
  <si>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</si>
  <si>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</si>
  <si>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</si>
  <si>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</si>
  <si>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</si>
  <si>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</si>
  <si>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</si>
  <si>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</si>
  <si>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</si>
  <si>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</si>
  <si>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</si>
  <si>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</si>
  <si>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</si>
  <si>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</si>
  <si>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</si>
  <si>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</si>
  <si>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</si>
  <si>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</si>
  <si>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</si>
  <si>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</si>
  <si>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</si>
  <si>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</si>
  <si>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</si>
  <si>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</si>
  <si>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</si>
  <si>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</si>
  <si>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</si>
  <si>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</si>
  <si>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</si>
  <si>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</si>
  <si>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</si>
  <si>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</si>
  <si>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</si>
  <si>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</si>
  <si>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</si>
  <si>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</si>
  <si>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</si>
  <si>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</si>
  <si>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</si>
  <si>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</si>
  <si>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</si>
  <si>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</si>
  <si>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</si>
  <si>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</si>
  <si>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</si>
  <si>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</si>
  <si>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</si>
  <si>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</si>
  <si>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</si>
  <si>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</si>
  <si>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</si>
  <si>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</si>
  <si>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</si>
  <si>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</si>
  <si>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</si>
  <si>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</si>
  <si>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</si>
  <si>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</si>
  <si>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</si>
  <si>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</si>
  <si>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</si>
  <si>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</si>
  <si>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</si>
  <si>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</si>
  <si>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</si>
  <si>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</si>
  <si>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</si>
  <si>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</si>
  <si>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</si>
  <si>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</si>
  <si>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</si>
  <si>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</si>
  <si>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</si>
  <si>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</si>
  <si>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</si>
  <si>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</si>
  <si>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</si>
  <si>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</si>
  <si>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</si>
  <si>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</si>
  <si>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</si>
  <si>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</si>
  <si>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</si>
  <si>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</si>
  <si>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</si>
  <si>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</si>
  <si>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</si>
  <si>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</si>
  <si>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</si>
  <si>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</si>
  <si>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</si>
  <si>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</si>
  <si>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</si>
  <si>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</si>
  <si>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</si>
  <si>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</si>
  <si>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</si>
  <si>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</si>
  <si>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</si>
  <si>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</si>
  <si>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</si>
  <si>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</si>
  <si>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</si>
  <si>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</si>
  <si>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</si>
  <si>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</si>
  <si>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</si>
  <si>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</si>
  <si>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</si>
  <si>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</si>
  <si>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</si>
  <si>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</si>
  <si>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</si>
  <si>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</si>
  <si>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</si>
  <si>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</si>
  <si>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</si>
  <si>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</si>
  <si>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</si>
  <si>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</si>
  <si>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</si>
  <si>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</si>
  <si>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</si>
  <si>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</si>
  <si>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</si>
  <si>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</si>
  <si>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</si>
  <si>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</si>
  <si>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</si>
  <si>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</si>
  <si>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</si>
  <si>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</si>
  <si>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</si>
  <si>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</si>
  <si>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</si>
  <si>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</si>
  <si>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</si>
  <si>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</si>
  <si>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</si>
  <si>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</si>
  <si>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</si>
  <si>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</si>
  <si>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</si>
  <si>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</si>
  <si>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</si>
  <si>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</si>
  <si>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</si>
  <si>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</si>
  <si>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</si>
  <si>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</si>
  <si>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</si>
  <si>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</si>
  <si>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</si>
  <si>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</si>
  <si>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</si>
  <si>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</si>
  <si>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</si>
  <si>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</si>
  <si>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</si>
  <si>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</si>
  <si>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</si>
  <si>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</si>
  <si>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</si>
  <si>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</si>
  <si>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</si>
  <si>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</si>
  <si>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</si>
  <si>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</si>
  <si>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</si>
  <si>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</si>
  <si>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</si>
  <si>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</si>
  <si>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</si>
  <si>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</si>
  <si>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</si>
  <si>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</si>
  <si>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</si>
  <si>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</si>
  <si>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</si>
  <si>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</si>
  <si>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</si>
  <si>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</si>
  <si>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</si>
  <si>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</si>
  <si>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</si>
  <si>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</si>
  <si>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</si>
  <si>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</si>
  <si>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</si>
  <si>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</si>
  <si>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</si>
  <si>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</si>
  <si>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</si>
  <si>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</si>
  <si>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</si>
  <si>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</si>
  <si>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</si>
  <si>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</si>
  <si>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</si>
  <si>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</si>
  <si>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</si>
  <si>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</si>
  <si>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</si>
  <si>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</si>
  <si>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</si>
  <si>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</si>
  <si>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</si>
  <si>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</si>
  <si>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</si>
  <si>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</si>
  <si>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</si>
  <si>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</si>
  <si>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</si>
  <si>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</si>
  <si>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</si>
  <si>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</si>
  <si>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</si>
  <si>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</si>
  <si>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</si>
  <si>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</si>
  <si>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</si>
  <si>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</si>
  <si>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</si>
  <si>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</si>
  <si>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</si>
  <si>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</si>
  <si>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</si>
  <si>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</si>
  <si>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</si>
  <si>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</si>
  <si>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</si>
  <si>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</si>
  <si>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</si>
  <si>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</si>
  <si>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</si>
  <si>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</si>
  <si>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</si>
  <si>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</si>
  <si>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</si>
  <si>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</si>
  <si>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</si>
  <si>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</si>
  <si>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</si>
  <si>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</si>
  <si>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</si>
  <si>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</si>
  <si>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</si>
  <si>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</si>
  <si>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</si>
  <si>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</si>
  <si>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</si>
  <si>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</si>
  <si>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</si>
  <si>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</si>
  <si>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</si>
  <si>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</si>
  <si>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</si>
  <si>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</si>
  <si>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</si>
  <si>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</si>
  <si>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</si>
  <si>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</si>
  <si>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</si>
  <si>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</si>
  <si>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</si>
  <si>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</si>
  <si>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</si>
  <si>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</si>
  <si>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</si>
  <si>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</si>
  <si>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</si>
  <si>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</si>
  <si>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</si>
  <si>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</si>
  <si>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</si>
  <si>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</si>
  <si>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</si>
  <si>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</si>
  <si>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</si>
  <si>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</si>
  <si>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</si>
  <si>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</si>
  <si>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</si>
  <si>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</si>
  <si>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</si>
  <si>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</si>
  <si>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</si>
  <si>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</si>
  <si>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</si>
  <si>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</si>
  <si>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</si>
  <si>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</si>
  <si>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</si>
  <si>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</si>
  <si>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</si>
  <si>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</si>
  <si>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</si>
  <si>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</si>
  <si>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</si>
  <si>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</si>
  <si>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</si>
  <si>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</si>
  <si>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</si>
  <si>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</si>
  <si>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</si>
  <si>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</si>
  <si>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</si>
  <si>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</si>
  <si>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</si>
  <si>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</si>
  <si>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</si>
  <si>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</si>
  <si>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</si>
  <si>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</si>
  <si>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</si>
  <si>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</si>
  <si>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</si>
  <si>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</si>
  <si>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</si>
  <si>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</si>
  <si>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</si>
  <si>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</si>
  <si>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</si>
  <si>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</si>
  <si>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</si>
  <si>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</si>
  <si>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</si>
  <si>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</si>
  <si>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</si>
  <si>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</si>
  <si>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</si>
  <si>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</si>
  <si>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</si>
  <si>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</si>
  <si>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</si>
  <si>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</si>
  <si>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</si>
  <si>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</si>
  <si>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</si>
  <si>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</si>
  <si>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</si>
  <si>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</si>
  <si>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</si>
  <si>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</si>
  <si>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</si>
  <si>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</si>
  <si>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</si>
  <si>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</si>
  <si>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</si>
  <si>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</si>
  <si>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</si>
  <si>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</si>
  <si>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</si>
  <si>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</si>
  <si>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</si>
  <si>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</si>
  <si>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</si>
  <si>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</si>
  <si>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</si>
  <si>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</si>
  <si>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</si>
  <si>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</si>
  <si>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</si>
  <si>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</si>
  <si>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</si>
  <si>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</si>
  <si>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</si>
  <si>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</si>
  <si>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</si>
  <si>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</si>
  <si>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</si>
  <si>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</si>
  <si>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</si>
  <si>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</si>
  <si>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</si>
  <si>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</si>
  <si>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</si>
  <si>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</si>
  <si>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</si>
  <si>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</si>
  <si>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</si>
  <si>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</si>
  <si>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</si>
  <si>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</si>
  <si>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</si>
  <si>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</si>
  <si>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</si>
  <si>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</si>
  <si>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</si>
  <si>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</si>
  <si>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</si>
  <si>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</si>
  <si>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</si>
  <si>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</si>
  <si>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</si>
  <si>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</si>
  <si>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</si>
  <si>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</si>
  <si>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</si>
  <si>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</si>
  <si>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</si>
  <si>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</si>
  <si>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</si>
  <si>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</si>
  <si>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</si>
  <si>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</si>
  <si>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</si>
  <si>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</si>
  <si>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</si>
  <si>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</si>
  <si>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</si>
  <si>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</si>
  <si>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</si>
  <si>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</si>
  <si>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</si>
  <si>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</si>
  <si>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</si>
  <si>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</si>
  <si>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</si>
  <si>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</si>
  <si>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</si>
  <si>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</si>
  <si>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</si>
  <si>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</si>
  <si>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</si>
  <si>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</si>
  <si>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</si>
  <si>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</si>
  <si>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</si>
  <si>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</si>
  <si>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</si>
  <si>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</si>
  <si>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</si>
  <si>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</si>
  <si>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</si>
  <si>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</si>
  <si>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</si>
  <si>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</si>
  <si>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</si>
  <si>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</si>
  <si>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</si>
  <si>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</si>
  <si>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</si>
  <si>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</si>
  <si>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</si>
  <si>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</si>
  <si>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</si>
  <si>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</si>
  <si>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</si>
  <si>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</si>
  <si>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</si>
  <si>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</si>
  <si>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</si>
  <si>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</si>
  <si>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</si>
  <si>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</si>
  <si>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</si>
  <si>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</si>
  <si>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</si>
  <si>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</si>
  <si>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</si>
  <si>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</si>
  <si>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</si>
  <si>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</si>
  <si>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</si>
  <si>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</si>
  <si>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</si>
  <si>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</si>
  <si>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</si>
  <si>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</si>
  <si>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</si>
  <si>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</si>
  <si>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</si>
  <si>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</si>
  <si>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</si>
  <si>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</si>
  <si>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</si>
  <si>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</si>
  <si>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</si>
  <si>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</si>
  <si>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</si>
  <si>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</si>
  <si>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</si>
  <si>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</si>
  <si>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</si>
  <si>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</si>
  <si>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</si>
  <si>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</si>
  <si>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</si>
  <si>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</si>
  <si>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</si>
  <si>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</si>
  <si>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</si>
  <si>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</si>
  <si>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</si>
  <si>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</si>
  <si>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</si>
  <si>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</si>
  <si>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</si>
  <si>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</si>
  <si>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</si>
  <si>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</si>
  <si>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</si>
  <si>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</si>
  <si>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</si>
  <si>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</si>
  <si>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</si>
  <si>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</si>
  <si>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</si>
  <si>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</si>
  <si>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</si>
  <si>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</si>
  <si>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</si>
  <si>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</si>
  <si>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</si>
  <si>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</si>
  <si>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</si>
  <si>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</si>
  <si>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</si>
  <si>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</si>
  <si>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</si>
  <si>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</si>
  <si>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</si>
  <si>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</si>
  <si>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</si>
  <si>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</si>
  <si>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</si>
  <si>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</si>
  <si>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</si>
  <si>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</si>
  <si>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</si>
  <si>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</si>
  <si>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</si>
  <si>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</si>
  <si>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</si>
  <si>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</si>
  <si>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</si>
  <si>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</si>
  <si>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</si>
  <si>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</si>
  <si>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</si>
  <si>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</si>
  <si>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</si>
  <si>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</si>
  <si>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</si>
  <si>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</si>
  <si>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</si>
  <si>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</si>
  <si>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</si>
  <si>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</si>
  <si>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</si>
  <si>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</si>
  <si>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</si>
  <si>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</si>
  <si>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</si>
  <si>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</si>
  <si>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</si>
  <si>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</si>
  <si>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</si>
  <si>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</si>
  <si>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</si>
  <si>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</si>
  <si>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</si>
  <si>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</si>
  <si>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</si>
  <si>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</si>
  <si>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</si>
  <si>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</si>
  <si>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</si>
  <si>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</si>
  <si>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</si>
  <si>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</si>
  <si>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</si>
  <si>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</si>
  <si>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</si>
  <si>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</si>
  <si>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</si>
  <si>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</si>
  <si>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</si>
  <si>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</si>
  <si>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</si>
  <si>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</si>
  <si>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</si>
  <si>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</si>
  <si>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</si>
  <si>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</si>
  <si>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</si>
  <si>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</si>
  <si>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</si>
  <si>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</si>
  <si>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</si>
  <si>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</si>
  <si>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</si>
  <si>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</si>
  <si>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</si>
  <si>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</si>
  <si>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</si>
  <si>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</si>
  <si>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</si>
  <si>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</si>
  <si>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</si>
  <si>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</si>
  <si>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</si>
  <si>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</si>
  <si>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</si>
  <si>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</si>
  <si>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</si>
  <si>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</si>
  <si>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</si>
  <si>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</si>
  <si>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</si>
  <si>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</si>
  <si>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</si>
  <si>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</si>
  <si>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</si>
  <si>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</si>
  <si>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</si>
  <si>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</si>
  <si>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</si>
  <si>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</si>
  <si>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</si>
  <si>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</si>
  <si>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</si>
  <si>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</si>
  <si>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</si>
  <si>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</si>
  <si>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</si>
  <si>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</si>
  <si>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</si>
  <si>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</si>
  <si>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</si>
  <si>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</si>
  <si>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</si>
  <si>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</si>
  <si>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</si>
  <si>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</si>
  <si>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</si>
  <si>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</si>
  <si>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</si>
  <si>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</si>
  <si>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</si>
  <si>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</si>
  <si>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</si>
  <si>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</si>
  <si>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</si>
  <si>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</si>
  <si>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</si>
  <si>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</si>
  <si>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</si>
  <si>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</si>
  <si>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</si>
  <si>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</si>
  <si>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</si>
  <si>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</si>
  <si>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</si>
  <si>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</si>
  <si>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</si>
  <si>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</si>
  <si>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</si>
  <si>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</si>
  <si>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</si>
  <si>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</si>
  <si>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</si>
  <si>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</si>
  <si>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</si>
  <si>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</si>
  <si>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</si>
  <si>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</si>
  <si>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</si>
  <si>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</si>
  <si>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</si>
  <si>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</si>
  <si>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</si>
  <si>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</si>
  <si>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</si>
  <si>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</si>
  <si>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</si>
  <si>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</si>
  <si>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</si>
  <si>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</si>
  <si>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</si>
  <si>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</si>
  <si>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</si>
  <si>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</si>
  <si>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</si>
  <si>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</si>
  <si>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</si>
  <si>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</si>
  <si>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</si>
  <si>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</si>
  <si>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</si>
  <si>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</si>
  <si>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</si>
  <si>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</si>
  <si>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</si>
  <si>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</si>
  <si>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</si>
  <si>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</si>
  <si>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</si>
  <si>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</si>
  <si>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</si>
  <si>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</si>
  <si>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</si>
  <si>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</si>
  <si>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</si>
  <si>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</si>
  <si>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</si>
  <si>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</si>
  <si>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</si>
  <si>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</si>
  <si>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</si>
  <si>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</si>
  <si>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</si>
  <si>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</si>
  <si>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</si>
  <si>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</si>
  <si>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</si>
  <si>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</si>
  <si>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</si>
  <si>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</si>
  <si>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</si>
  <si>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</si>
  <si>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</si>
  <si>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</si>
  <si>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</si>
  <si>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</si>
  <si>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</si>
  <si>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</si>
  <si>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</si>
  <si>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</si>
  <si>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</si>
  <si>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</si>
  <si>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</si>
  <si>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</si>
  <si>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</si>
  <si>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</si>
  <si>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</si>
  <si>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</si>
  <si>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</si>
  <si>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</si>
  <si>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</si>
  <si>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</si>
  <si>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</si>
  <si>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</si>
  <si>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</si>
  <si>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</si>
  <si>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</si>
  <si>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</si>
  <si>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</si>
  <si>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</si>
  <si>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</si>
  <si>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</si>
  <si>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</si>
  <si>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</si>
  <si>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</si>
  <si>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</si>
  <si>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</si>
  <si>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</si>
  <si>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</si>
  <si>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</si>
  <si>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</si>
  <si>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</si>
  <si>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</si>
  <si>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</si>
  <si>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</si>
  <si>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</si>
  <si>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</si>
  <si>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</si>
  <si>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</si>
  <si>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</si>
  <si>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</si>
  <si>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</si>
  <si>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</si>
  <si>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</si>
  <si>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</si>
  <si>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</si>
  <si>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</si>
  <si>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</si>
  <si>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</si>
  <si>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</si>
  <si>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</si>
  <si>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</si>
  <si>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</si>
  <si>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</si>
  <si>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</si>
  <si>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</si>
  <si>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</si>
  <si>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</si>
  <si>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</si>
  <si>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</si>
  <si>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</si>
  <si>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</si>
  <si>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</si>
  <si>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</si>
  <si>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</si>
  <si>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</si>
  <si>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</si>
  <si>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</si>
  <si>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</si>
  <si>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</si>
  <si>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</si>
  <si>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</si>
  <si>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</si>
  <si>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</si>
  <si>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</si>
  <si>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</si>
  <si>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</si>
  <si>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</si>
  <si>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</si>
  <si>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</si>
  <si>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</si>
  <si>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</si>
  <si>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</si>
  <si>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</si>
  <si>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</si>
  <si>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</si>
  <si>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</si>
  <si>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</si>
  <si>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</si>
  <si>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</si>
  <si>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</si>
  <si>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</si>
  <si>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</si>
  <si>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</si>
  <si>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</si>
  <si>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</si>
  <si>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</si>
  <si>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</si>
  <si>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</si>
  <si>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</si>
  <si>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</si>
  <si>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</si>
  <si>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</si>
  <si>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</si>
  <si>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</si>
  <si>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</si>
  <si>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</si>
  <si>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</si>
  <si>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</si>
  <si>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</si>
  <si>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</si>
  <si>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</si>
  <si>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</si>
  <si>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</si>
  <si>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</si>
  <si>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</si>
  <si>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</si>
  <si>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</si>
  <si>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</si>
  <si>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</si>
  <si>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</si>
  <si>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</si>
  <si>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</si>
  <si>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</si>
  <si>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</si>
  <si>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</si>
  <si>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</si>
  <si>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</si>
  <si>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</si>
  <si>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</si>
  <si>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</si>
  <si>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</si>
  <si>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</si>
  <si>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</si>
  <si>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</si>
  <si>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</si>
  <si>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</si>
  <si>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</si>
  <si>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</si>
  <si>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</si>
  <si>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</si>
  <si>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</si>
  <si>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</si>
  <si>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</si>
  <si>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</si>
  <si>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</si>
  <si>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</si>
  <si>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</si>
  <si>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</si>
  <si>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</si>
  <si>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</si>
  <si>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</si>
  <si>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</si>
  <si>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</si>
  <si>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</si>
  <si>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</si>
  <si>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</si>
  <si>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</si>
  <si>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</si>
  <si>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</si>
  <si>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</si>
  <si>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</si>
  <si>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</si>
  <si>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</si>
  <si>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</si>
  <si>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</si>
  <si>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</si>
  <si>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</si>
  <si>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</si>
  <si>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</si>
  <si>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</si>
  <si>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</si>
  <si>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</si>
  <si>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</si>
  <si>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</si>
  <si>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</si>
  <si>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</si>
  <si>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</si>
  <si>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</si>
  <si>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</si>
  <si>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</si>
  <si>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</si>
  <si>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</si>
  <si>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</si>
  <si>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</si>
  <si>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</si>
  <si>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</si>
  <si>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</si>
  <si>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</si>
  <si>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</si>
  <si>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</si>
  <si>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</si>
  <si>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</si>
  <si>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</si>
  <si>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</si>
  <si>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</si>
  <si>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</si>
  <si>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</si>
  <si>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</si>
  <si>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</si>
  <si>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</si>
  <si>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</si>
  <si>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</si>
  <si>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</si>
  <si>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</si>
  <si>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</si>
  <si>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</si>
  <si>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</si>
  <si>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</si>
  <si>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</si>
  <si>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</si>
  <si>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</si>
  <si>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</si>
  <si>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</si>
  <si>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</si>
  <si>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</si>
  <si>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</si>
  <si>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</si>
  <si>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</si>
  <si>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</si>
  <si>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</si>
  <si>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</si>
  <si>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</si>
  <si>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</si>
  <si>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</si>
  <si>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</si>
  <si>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</si>
  <si>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</si>
  <si>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</si>
  <si>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</si>
  <si>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</si>
  <si>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</si>
  <si>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</si>
  <si>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</si>
  <si>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</si>
  <si>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</si>
  <si>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</si>
  <si>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</si>
  <si>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</si>
  <si>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</si>
  <si>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</si>
  <si>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</si>
  <si>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</si>
  <si>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</si>
  <si>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</si>
  <si>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</si>
  <si>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</si>
  <si>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</si>
  <si>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</si>
  <si>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</si>
  <si>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</si>
  <si>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</si>
  <si>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</si>
  <si>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</si>
  <si>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</si>
  <si>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</si>
  <si>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</si>
  <si>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</si>
  <si>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</si>
  <si>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</si>
  <si>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</si>
  <si>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</si>
  <si>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</si>
  <si>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</si>
  <si>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</si>
  <si>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</si>
  <si>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</si>
  <si>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</si>
  <si>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</si>
  <si>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</si>
  <si>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</si>
  <si>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</si>
  <si>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</si>
  <si>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</si>
  <si>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</si>
  <si>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</si>
  <si>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</si>
  <si>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</si>
  <si>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</si>
  <si>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</si>
  <si>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</si>
  <si>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</si>
  <si>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</si>
  <si>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</si>
  <si>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</si>
  <si>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</si>
  <si>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</si>
  <si>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</si>
  <si>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</si>
  <si>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</si>
  <si>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</si>
  <si>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</si>
  <si>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</si>
  <si>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</si>
  <si>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</si>
  <si>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</si>
  <si>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</si>
  <si>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</si>
  <si>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</si>
  <si>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</si>
  <si>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</si>
  <si>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</si>
  <si>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</si>
  <si>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</si>
  <si>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</si>
  <si>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</si>
  <si>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</si>
  <si>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</si>
  <si>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</si>
  <si>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</si>
  <si>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</si>
  <si>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</si>
  <si>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</si>
  <si>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</si>
  <si>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</si>
  <si>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</si>
  <si>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</si>
  <si>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</si>
  <si>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</si>
  <si>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</si>
  <si>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</si>
  <si>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</si>
  <si>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</si>
  <si>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</si>
  <si>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</si>
  <si>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</si>
  <si>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</si>
  <si>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</si>
  <si>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</si>
  <si>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</si>
  <si>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</si>
  <si>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</si>
  <si>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</si>
  <si>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</si>
  <si>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</si>
  <si>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</si>
  <si>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</si>
  <si>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</si>
  <si>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</si>
  <si>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</si>
  <si>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</si>
  <si>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</si>
  <si>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</si>
  <si>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</si>
  <si>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</si>
  <si>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</si>
  <si>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</si>
  <si>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</si>
  <si>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</si>
  <si>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</si>
  <si>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</si>
  <si>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</si>
  <si>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</si>
  <si>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</si>
  <si>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</si>
  <si>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</si>
  <si>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</si>
  <si>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</si>
  <si>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</si>
  <si>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</si>
  <si>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</si>
  <si>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</si>
  <si>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</si>
  <si>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</si>
  <si>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</si>
  <si>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</si>
  <si>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</si>
  <si>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</si>
  <si>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</si>
  <si>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</si>
  <si>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</si>
  <si>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</si>
  <si>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</si>
  <si>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</si>
  <si>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</si>
  <si>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</si>
  <si>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</si>
  <si>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</si>
  <si>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</si>
  <si>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</si>
  <si>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</si>
  <si>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</si>
  <si>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</si>
  <si>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</si>
  <si>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</si>
  <si>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</si>
  <si>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</si>
  <si>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</si>
  <si>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</si>
  <si>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</si>
  <si>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</si>
  <si>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</si>
  <si>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</si>
  <si>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</si>
  <si>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</si>
  <si>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</si>
  <si>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</si>
  <si>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</si>
  <si>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</si>
  <si>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</si>
  <si>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</si>
  <si>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</si>
  <si>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</si>
  <si>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</si>
  <si>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</si>
  <si>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</si>
  <si>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</si>
  <si>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</si>
  <si>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</si>
  <si>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</si>
  <si>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</si>
  <si>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</si>
  <si>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</si>
  <si>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</si>
  <si>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</si>
  <si>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</si>
  <si>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</si>
  <si>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</si>
  <si>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</si>
  <si>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</si>
  <si>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</si>
  <si>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</si>
  <si>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</si>
  <si>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</si>
  <si>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</si>
  <si>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</si>
  <si>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</si>
  <si>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</si>
  <si>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</si>
  <si>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</si>
  <si>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</si>
  <si>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</si>
  <si>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</si>
  <si>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</si>
  <si>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</si>
  <si>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</si>
  <si>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</si>
  <si>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</si>
  <si>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</si>
  <si>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</si>
  <si>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</si>
  <si>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</si>
  <si>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</si>
  <si>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</si>
  <si>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</si>
  <si>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</si>
  <si>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</si>
  <si>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</si>
  <si>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</si>
  <si>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</si>
  <si>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</si>
  <si>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</si>
  <si>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</si>
  <si>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</si>
  <si>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</si>
  <si>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</si>
  <si>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</si>
  <si>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</si>
  <si>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</si>
  <si>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</si>
  <si>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</si>
  <si>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</si>
  <si>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</si>
  <si>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</si>
  <si>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</si>
  <si>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</si>
  <si>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</si>
  <si>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</si>
  <si>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</si>
  <si>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</si>
  <si>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</si>
  <si>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</si>
  <si>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</si>
  <si>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</si>
  <si>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</si>
  <si>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</si>
  <si>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</si>
  <si>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</si>
  <si>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</si>
  <si>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</si>
  <si>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</si>
  <si>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</si>
  <si>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</si>
  <si>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</si>
  <si>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</si>
  <si>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</si>
  <si>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</si>
  <si>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</si>
  <si>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</si>
  <si>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</si>
  <si>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</si>
  <si>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</si>
  <si>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</si>
  <si>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</si>
  <si>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</si>
  <si>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</si>
  <si>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</si>
  <si>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</si>
  <si>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</si>
  <si>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</si>
  <si>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</si>
  <si>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</si>
  <si>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</si>
  <si>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</si>
  <si>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</si>
  <si>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</si>
  <si>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</si>
  <si>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</si>
  <si>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</si>
  <si>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</si>
  <si>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</si>
  <si>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</si>
  <si>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</si>
  <si>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</si>
  <si>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</si>
  <si>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</si>
  <si>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</si>
  <si>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</si>
  <si>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</si>
  <si>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</si>
  <si>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</si>
  <si>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</si>
  <si>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</si>
  <si>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</si>
  <si>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</si>
  <si>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</si>
  <si>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</si>
  <si>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</si>
  <si>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</si>
  <si>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</si>
  <si>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</si>
  <si>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</si>
  <si>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</si>
  <si>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</si>
  <si>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</si>
  <si>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</si>
  <si>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</si>
  <si>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</si>
  <si>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</si>
  <si>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</si>
  <si>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</si>
  <si>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</si>
  <si>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</si>
  <si>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</si>
  <si>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</si>
  <si>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</si>
  <si>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</si>
  <si>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</si>
  <si>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</si>
  <si>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</si>
  <si>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</si>
  <si>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</si>
  <si>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</si>
  <si>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</si>
  <si>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</si>
  <si>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</si>
  <si>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</si>
  <si>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</si>
  <si>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</si>
  <si>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</si>
  <si>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</si>
  <si>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</si>
  <si>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</si>
  <si>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</si>
  <si>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</si>
  <si>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</si>
  <si>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</si>
  <si>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</si>
  <si>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</si>
  <si>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</si>
  <si>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</si>
  <si>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</si>
  <si>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</si>
  <si>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</si>
  <si>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</si>
  <si>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</si>
  <si>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</si>
  <si>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</si>
  <si>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</si>
  <si>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</si>
  <si>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</si>
  <si>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</si>
  <si>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</si>
  <si>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</si>
  <si>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</si>
  <si>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</si>
  <si>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</si>
  <si>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</si>
  <si>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</si>
  <si>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</si>
  <si>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</si>
  <si>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</si>
  <si>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</si>
  <si>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</si>
  <si>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</si>
  <si>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</si>
  <si>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</si>
  <si>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</si>
  <si>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</si>
  <si>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</si>
  <si>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</si>
  <si>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</si>
  <si>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</si>
  <si>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</si>
  <si>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</si>
  <si>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</si>
  <si>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</si>
  <si>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</si>
  <si>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</si>
  <si>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</si>
  <si>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</si>
  <si>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</si>
  <si>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</si>
  <si>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</si>
  <si>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</si>
  <si>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</si>
  <si>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</si>
  <si>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</si>
  <si>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</si>
  <si>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</si>
  <si>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</si>
  <si>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</si>
  <si>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</si>
  <si>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</si>
  <si>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</si>
  <si>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</si>
  <si>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</si>
  <si>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</si>
  <si>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</si>
  <si>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</si>
  <si>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</si>
  <si>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</si>
  <si>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</si>
  <si>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</si>
  <si>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</si>
  <si>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</si>
  <si>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</si>
  <si>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</si>
  <si>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</si>
  <si>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</si>
  <si>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</si>
  <si>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</si>
  <si>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</si>
  <si>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</si>
  <si>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</si>
  <si>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</si>
  <si>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</si>
  <si>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</si>
  <si>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</si>
  <si>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</si>
  <si>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</si>
  <si>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</si>
  <si>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</si>
  <si>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</si>
  <si>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</si>
  <si>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</si>
  <si>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</si>
  <si>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</si>
  <si>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</si>
  <si>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</si>
  <si>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</si>
  <si>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</si>
  <si>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</si>
  <si>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</si>
  <si>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</si>
  <si>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</si>
  <si>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</si>
  <si>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</si>
  <si>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</si>
  <si>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</si>
  <si>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</si>
  <si>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</si>
  <si>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</si>
  <si>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</si>
  <si>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</si>
  <si>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</si>
  <si>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</si>
  <si>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</si>
  <si>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</si>
  <si>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</si>
  <si>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</si>
  <si>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</si>
  <si>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</si>
  <si>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</si>
  <si>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</si>
  <si>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</si>
  <si>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</si>
  <si>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</si>
  <si>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</si>
  <si>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</si>
  <si>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</si>
  <si>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</si>
  <si>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</si>
  <si>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</si>
  <si>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</si>
  <si>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</si>
  <si>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</si>
  <si>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</si>
  <si>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</si>
  <si>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</si>
  <si>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</si>
  <si>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</si>
  <si>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</si>
  <si>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</si>
  <si>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</si>
  <si>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</si>
  <si>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</si>
  <si>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</si>
  <si>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</si>
  <si>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</si>
  <si>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</si>
  <si>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</si>
  <si>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</si>
  <si>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</si>
  <si>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</si>
  <si>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</si>
  <si>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</si>
  <si>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</si>
  <si>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</si>
  <si>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</si>
  <si>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</si>
  <si>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</si>
  <si>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</si>
  <si>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</si>
  <si>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</si>
  <si>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</si>
  <si>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</si>
  <si>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</si>
  <si>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</si>
  <si>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</si>
  <si>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</si>
  <si>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</si>
  <si>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</si>
  <si>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</si>
  <si>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</si>
  <si>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</si>
  <si>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</si>
  <si>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</si>
  <si>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</si>
  <si>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</si>
  <si>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</si>
  <si>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</si>
  <si>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</si>
  <si>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</si>
  <si>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</si>
  <si>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</si>
  <si>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</si>
  <si>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</si>
  <si>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</si>
  <si>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</si>
  <si>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</si>
  <si>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</si>
  <si>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</si>
  <si>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</si>
  <si>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</si>
  <si>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</si>
  <si>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</si>
  <si>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</si>
  <si>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</si>
  <si>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</si>
  <si>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</si>
  <si>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</si>
  <si>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</si>
  <si>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</si>
  <si>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</si>
  <si>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</si>
  <si>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</si>
  <si>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</si>
  <si>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</si>
  <si>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</si>
  <si>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</si>
  <si>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</si>
  <si>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</si>
  <si>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</si>
  <si>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</si>
  <si>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</si>
  <si>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</si>
  <si>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</si>
  <si>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</si>
  <si>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</si>
  <si>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</si>
  <si>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</si>
  <si>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</si>
  <si>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</si>
  <si>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</si>
  <si>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</si>
  <si>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</si>
  <si>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</si>
  <si>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</si>
  <si>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</si>
  <si>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</si>
  <si>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</si>
  <si>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</si>
  <si>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</si>
  <si>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</si>
  <si>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</si>
  <si>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</si>
  <si>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</si>
  <si>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</si>
  <si>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</si>
  <si>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</si>
  <si>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</si>
  <si>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</si>
  <si>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</si>
  <si>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</si>
  <si>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</si>
  <si>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</si>
  <si>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</si>
  <si>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</si>
  <si>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</si>
  <si>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</si>
  <si>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</si>
  <si>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</si>
  <si>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</si>
  <si>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</si>
  <si>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</si>
  <si>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</si>
  <si>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</si>
  <si>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</si>
  <si>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</si>
  <si>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</si>
  <si>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</si>
  <si>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</si>
  <si>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</si>
  <si>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</si>
  <si>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</si>
  <si>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</si>
  <si>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</si>
  <si>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</si>
  <si>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</si>
  <si>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</si>
  <si>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</si>
  <si>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</si>
  <si>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</si>
  <si>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</si>
  <si>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</si>
  <si>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</si>
  <si>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</si>
  <si>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</si>
  <si>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</si>
  <si>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</si>
  <si>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</si>
  <si>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</si>
  <si>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</si>
  <si>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</si>
  <si>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</si>
  <si>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</si>
  <si>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</si>
  <si>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</si>
  <si>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</si>
  <si>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</si>
  <si>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</si>
  <si>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</si>
  <si>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</si>
  <si>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</si>
  <si>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</si>
  <si>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</si>
  <si>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</si>
  <si>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</si>
  <si>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</si>
  <si>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</si>
  <si>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</si>
  <si>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</si>
  <si>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</si>
  <si>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</si>
  <si>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</si>
  <si>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</si>
  <si>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</si>
  <si>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</si>
  <si>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</si>
  <si>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</si>
  <si>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</si>
  <si>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</si>
  <si>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</si>
  <si>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</si>
  <si>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</si>
  <si>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</si>
  <si>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</si>
  <si>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</si>
  <si>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</si>
  <si>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</si>
  <si>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</si>
  <si>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</si>
  <si>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</si>
  <si>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</si>
  <si>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</si>
  <si>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</si>
  <si>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</si>
  <si>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</si>
  <si>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</si>
  <si>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</si>
  <si>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</si>
  <si>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</si>
  <si>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</si>
  <si>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</si>
  <si>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</si>
  <si>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</si>
  <si>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</si>
  <si>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</si>
  <si>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</si>
  <si>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</si>
  <si>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</si>
  <si>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</si>
  <si>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</si>
  <si>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</si>
  <si>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</si>
  <si>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</si>
  <si>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</si>
  <si>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</si>
  <si>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</si>
  <si>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</si>
  <si>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</si>
  <si>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</si>
  <si>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</si>
  <si>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</si>
  <si>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</si>
  <si>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</si>
  <si>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</si>
  <si>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</si>
  <si>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</si>
  <si>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</si>
  <si>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</si>
  <si>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</si>
  <si>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</si>
  <si>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</si>
  <si>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</si>
  <si>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</si>
  <si>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</si>
  <si>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</si>
  <si>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</si>
  <si>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</si>
  <si>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</si>
  <si>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</si>
  <si>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</si>
  <si>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</si>
  <si>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</si>
  <si>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</si>
  <si>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</si>
  <si>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</si>
  <si>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</si>
  <si>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</si>
  <si>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</si>
  <si>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</si>
  <si>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</si>
  <si>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</si>
  <si>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</si>
  <si>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</si>
  <si>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</si>
  <si>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</si>
  <si>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</si>
  <si>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</si>
  <si>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</si>
  <si>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</si>
  <si>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</si>
  <si>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</si>
  <si>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</si>
  <si>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</si>
  <si>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</si>
  <si>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</si>
  <si>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</si>
  <si>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</si>
  <si>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</si>
  <si>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</si>
  <si>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</si>
  <si>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</si>
  <si>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</si>
  <si>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</si>
  <si>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</si>
  <si>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</si>
  <si>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</si>
  <si>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</si>
  <si>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</si>
  <si>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</si>
  <si>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</si>
  <si>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</si>
  <si>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</si>
  <si>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</si>
  <si>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</si>
  <si>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</si>
  <si>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</si>
  <si>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</si>
  <si>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</si>
  <si>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</si>
  <si>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</si>
  <si>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</si>
  <si>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</si>
  <si>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</si>
  <si>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</si>
  <si>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</si>
  <si>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</si>
  <si>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</si>
  <si>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</si>
  <si>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</si>
  <si>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</si>
  <si>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</si>
  <si>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</si>
  <si>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</si>
  <si>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</si>
  <si>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</si>
  <si>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</si>
  <si>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</si>
  <si>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</si>
  <si>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</si>
  <si>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</si>
  <si>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</si>
  <si>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</si>
  <si>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</si>
  <si>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</si>
  <si>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</si>
  <si>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</si>
  <si>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</si>
  <si>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</si>
  <si>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</si>
  <si>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</si>
  <si>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</si>
  <si>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</si>
  <si>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</si>
  <si>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</si>
  <si>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</si>
  <si>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</si>
  <si>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</si>
  <si>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</si>
  <si>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</si>
  <si>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</si>
  <si>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</si>
  <si>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</si>
  <si>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</si>
  <si>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</si>
  <si>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</si>
  <si>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</si>
  <si>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</si>
  <si>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</si>
  <si>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</si>
  <si>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</si>
  <si>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</si>
  <si>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</si>
  <si>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</si>
  <si>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</si>
  <si>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</si>
  <si>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</si>
  <si>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</si>
  <si>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</si>
  <si>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</si>
  <si>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</si>
  <si>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</si>
  <si>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</si>
  <si>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</si>
  <si>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</si>
  <si>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</si>
  <si>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</si>
  <si>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</si>
  <si>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</si>
  <si>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</si>
  <si>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</si>
  <si>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</si>
  <si>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</si>
  <si>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</si>
  <si>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</si>
  <si>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</si>
  <si>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</si>
  <si>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</si>
  <si>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</si>
  <si>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</si>
  <si>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</si>
  <si>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</si>
  <si>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</si>
  <si>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</si>
  <si>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</si>
  <si>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</si>
  <si>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</si>
  <si>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</si>
  <si>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</si>
  <si>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</si>
  <si>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</si>
  <si>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</si>
  <si>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</si>
  <si>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</si>
  <si>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</si>
  <si>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</si>
  <si>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</si>
  <si>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</si>
  <si>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</si>
  <si>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</si>
  <si>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</si>
  <si>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</si>
  <si>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</si>
  <si>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</si>
  <si>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</si>
  <si>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</si>
  <si>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</si>
  <si>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</si>
  <si>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</si>
  <si>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</si>
  <si>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</si>
  <si>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</si>
  <si>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</si>
  <si>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</si>
  <si>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</si>
  <si>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</si>
  <si>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</si>
  <si>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</si>
  <si>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</si>
  <si>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</si>
  <si>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</si>
  <si>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</si>
  <si>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</si>
  <si>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</si>
  <si>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</si>
  <si>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</si>
  <si>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</si>
  <si>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</si>
  <si>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</si>
  <si>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</si>
  <si>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</si>
  <si>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</si>
  <si>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</si>
  <si>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</si>
  <si>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</si>
  <si>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</si>
  <si>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</si>
  <si>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</si>
  <si>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</si>
  <si>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</si>
  <si>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</si>
  <si>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</si>
  <si>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</si>
  <si>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</si>
  <si>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</si>
  <si>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</si>
  <si>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</si>
  <si>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</si>
  <si>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</si>
  <si>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</si>
  <si>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</si>
  <si>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</si>
  <si>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</si>
  <si>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</si>
  <si>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</si>
  <si>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</si>
  <si>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</si>
  <si>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</si>
  <si>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</si>
  <si>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</si>
  <si>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</si>
  <si>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</si>
  <si>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</si>
  <si>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</si>
  <si>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</si>
  <si>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</si>
  <si>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</si>
  <si>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</si>
  <si>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</si>
  <si>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</si>
  <si>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</si>
  <si>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</si>
  <si>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</si>
  <si>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</si>
  <si>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</si>
  <si>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</si>
  <si>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</si>
  <si>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</si>
  <si>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</si>
  <si>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</si>
  <si>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</si>
  <si>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</si>
  <si>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</si>
  <si>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</si>
  <si>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</si>
  <si>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</si>
  <si>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</si>
  <si>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</si>
  <si>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</si>
  <si>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</si>
  <si>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</si>
  <si>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</si>
  <si>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</si>
  <si>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</si>
  <si>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</si>
  <si>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</si>
  <si>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</si>
  <si>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</si>
  <si>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</si>
  <si>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</si>
  <si>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</si>
  <si>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</si>
  <si>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</si>
  <si>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</si>
  <si>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</si>
  <si>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</si>
  <si>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</si>
  <si>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</si>
  <si>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</si>
  <si>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</si>
  <si>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</si>
  <si>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</si>
  <si>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</si>
  <si>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</si>
  <si>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</si>
  <si>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</si>
  <si>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</si>
  <si>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</si>
  <si>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</si>
  <si>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</si>
  <si>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</si>
  <si>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</si>
  <si>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</si>
  <si>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</si>
  <si>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</si>
  <si>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</si>
  <si>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</si>
  <si>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</si>
  <si>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</si>
  <si>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</si>
  <si>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</si>
  <si>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</si>
  <si>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</si>
  <si>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</si>
  <si>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</si>
  <si>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</si>
  <si>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</si>
  <si>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</si>
  <si>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</si>
  <si>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</si>
  <si>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</si>
  <si>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</si>
  <si>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</si>
  <si>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</si>
  <si>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</si>
  <si>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</si>
  <si>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</si>
  <si>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</si>
  <si>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</si>
  <si>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</si>
  <si>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</si>
  <si>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</si>
  <si>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</si>
  <si>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</si>
  <si>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</si>
  <si>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</si>
  <si>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</si>
  <si>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</si>
  <si>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</si>
  <si>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</si>
  <si>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</si>
  <si>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</si>
  <si>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</si>
  <si>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</si>
  <si>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</si>
  <si>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</si>
  <si>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</si>
  <si>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</si>
  <si>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</si>
  <si>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</si>
  <si>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</si>
  <si>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</si>
  <si>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</si>
  <si>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</si>
  <si>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</si>
  <si>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</si>
  <si>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</si>
  <si>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</si>
  <si>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</si>
  <si>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</si>
  <si>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</si>
  <si>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</si>
  <si>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</si>
  <si>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</si>
  <si>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</si>
  <si>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</si>
  <si>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</si>
  <si>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</si>
  <si>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</si>
  <si>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</si>
  <si>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</si>
  <si>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</si>
  <si>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</si>
  <si>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</si>
  <si>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</si>
  <si>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</si>
  <si>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</si>
  <si>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</si>
  <si>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</si>
  <si>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</si>
  <si>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</si>
  <si>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</si>
  <si>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</si>
  <si>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</si>
  <si>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</si>
  <si>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</si>
  <si>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</si>
  <si>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</si>
  <si>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</si>
  <si>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</si>
  <si>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</si>
  <si>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</si>
  <si>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</si>
  <si>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</si>
  <si>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</si>
  <si>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</si>
  <si>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</si>
  <si>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</si>
  <si>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</si>
  <si>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</si>
  <si>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</si>
  <si>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</si>
  <si>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</si>
  <si>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</si>
  <si>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</si>
  <si>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</si>
  <si>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</si>
  <si>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</si>
  <si>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</si>
  <si>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</si>
  <si>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</si>
  <si>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</si>
  <si>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</si>
  <si>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</si>
  <si>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</si>
  <si>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</si>
  <si>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</si>
  <si>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</si>
  <si>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</si>
  <si>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</si>
  <si>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</si>
  <si>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</si>
  <si>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</si>
  <si>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</si>
  <si>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</si>
  <si>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</si>
  <si>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</si>
  <si>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</si>
  <si>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</si>
  <si>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</si>
  <si>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</si>
  <si>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</si>
  <si>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</si>
  <si>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</si>
  <si>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</si>
  <si>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</si>
  <si>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</si>
  <si>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</si>
  <si>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</si>
  <si>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</si>
  <si>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</si>
  <si>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</si>
  <si>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</si>
  <si>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</si>
  <si>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</si>
  <si>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</si>
  <si>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</si>
  <si>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</si>
  <si>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</si>
  <si>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</si>
  <si>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</si>
  <si>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</si>
  <si>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</si>
  <si>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</si>
  <si>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</si>
  <si>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</si>
  <si>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</si>
  <si>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</si>
  <si>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</si>
  <si>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</si>
  <si>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</si>
  <si>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</si>
  <si>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</si>
  <si>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</si>
  <si>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</si>
  <si>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</si>
  <si>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</si>
  <si>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</si>
  <si>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</si>
  <si>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</si>
  <si>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</si>
  <si>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</si>
  <si>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</si>
  <si>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</si>
  <si>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</si>
  <si>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</si>
  <si>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</si>
  <si>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</si>
  <si>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</si>
  <si>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</si>
  <si>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</si>
  <si>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</si>
  <si>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</si>
  <si>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</si>
  <si>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</si>
  <si>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</si>
  <si>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</si>
  <si>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</si>
  <si>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</si>
  <si>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</si>
  <si>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</si>
  <si>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</si>
  <si>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</si>
  <si>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</si>
  <si>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</si>
  <si>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</si>
  <si>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</si>
  <si>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</si>
  <si>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</si>
  <si>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</si>
  <si>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</si>
  <si>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</si>
  <si>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</si>
  <si>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</si>
  <si>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</si>
  <si>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</si>
  <si>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</si>
  <si>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</si>
  <si>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</si>
  <si>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</si>
  <si>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</si>
  <si>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</si>
  <si>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</si>
  <si>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</si>
  <si>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</si>
  <si>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</si>
  <si>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</si>
  <si>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</si>
  <si>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</si>
  <si>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</si>
  <si>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</si>
  <si>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</si>
  <si>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</si>
  <si>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</si>
  <si>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</si>
  <si>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</si>
  <si>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</si>
  <si>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</si>
  <si>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</si>
  <si>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</si>
  <si>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</si>
  <si>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</si>
  <si>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</si>
  <si>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</si>
  <si>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</si>
  <si>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</si>
  <si>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</si>
  <si>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</si>
  <si>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</si>
  <si>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</si>
  <si>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</si>
  <si>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</si>
  <si>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</si>
  <si>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</si>
  <si>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</si>
  <si>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</si>
  <si>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</si>
  <si>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</si>
  <si>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</si>
  <si>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</si>
  <si>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</si>
  <si>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</si>
  <si>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</si>
  <si>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</si>
  <si>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</si>
  <si>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</si>
  <si>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</si>
  <si>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</si>
  <si>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</si>
  <si>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</si>
  <si>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</si>
  <si>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</si>
  <si>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</si>
  <si>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</si>
  <si>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</si>
  <si>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</si>
  <si>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</si>
  <si>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</si>
  <si>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</si>
  <si>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</si>
  <si>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</si>
  <si>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</si>
  <si>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</si>
  <si>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</si>
  <si>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</si>
  <si>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</si>
  <si>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</si>
  <si>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</si>
  <si>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</si>
  <si>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</si>
  <si>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</si>
  <si>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</si>
  <si>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</si>
  <si>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</si>
  <si>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</si>
  <si>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</si>
  <si>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</si>
  <si>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</si>
  <si>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</si>
  <si>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</si>
  <si>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</si>
  <si>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</si>
  <si>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</si>
  <si>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</si>
  <si>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</si>
  <si>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</si>
  <si>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</si>
  <si>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</si>
  <si>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</si>
  <si>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</si>
  <si>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</si>
  <si>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</si>
  <si>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</si>
  <si>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</si>
  <si>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</si>
  <si>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</si>
  <si>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</si>
  <si>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</si>
  <si>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</si>
  <si>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</si>
  <si>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</si>
  <si>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</si>
  <si>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</si>
  <si>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</si>
  <si>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</si>
  <si>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</si>
  <si>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</si>
  <si>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</si>
  <si>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</si>
  <si>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</si>
  <si>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</si>
  <si>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</si>
  <si>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</si>
  <si>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</si>
  <si>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</si>
  <si>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</si>
  <si>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</si>
  <si>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</si>
  <si>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</si>
  <si>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</si>
  <si>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</si>
  <si>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</si>
  <si>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</si>
  <si>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</si>
  <si>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</si>
  <si>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</si>
  <si>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</si>
  <si>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</si>
  <si>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</si>
  <si>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</si>
  <si>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</si>
  <si>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</si>
  <si>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</si>
  <si>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</si>
  <si>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</si>
  <si>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</si>
  <si>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</si>
  <si>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</si>
  <si>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</si>
  <si>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</si>
  <si>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</si>
  <si>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</si>
  <si>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</si>
  <si>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</si>
  <si>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</si>
  <si>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</si>
  <si>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</si>
  <si>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</si>
  <si>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</si>
  <si>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</si>
  <si>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</si>
  <si>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</si>
  <si>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</si>
  <si>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</si>
  <si>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</si>
  <si>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</si>
  <si>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</si>
  <si>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</si>
  <si>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</si>
  <si>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</si>
  <si>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</si>
  <si>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</si>
  <si>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</si>
  <si>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</si>
  <si>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</si>
  <si>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</si>
  <si>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</si>
  <si>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</si>
  <si>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</si>
  <si>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</si>
  <si>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</si>
  <si>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</si>
  <si>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</si>
  <si>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</si>
  <si>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</si>
  <si>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</si>
  <si>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</si>
  <si>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</si>
  <si>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</si>
  <si>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</si>
  <si>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</si>
  <si>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</si>
  <si>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</si>
  <si>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</si>
  <si>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</si>
  <si>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</si>
  <si>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</si>
  <si>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</si>
  <si>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</si>
  <si>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</si>
  <si>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</si>
  <si>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</si>
  <si>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</si>
  <si>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</si>
  <si>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</si>
  <si>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</si>
  <si>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</si>
  <si>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</si>
  <si>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</si>
  <si>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</si>
  <si>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</si>
  <si>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</si>
  <si>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</si>
  <si>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</si>
  <si>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</si>
  <si>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</si>
  <si>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</si>
  <si>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</si>
  <si>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</si>
  <si>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</si>
  <si>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</si>
  <si>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</si>
  <si>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</si>
  <si>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</si>
  <si>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</si>
  <si>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</si>
  <si>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</si>
  <si>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</si>
  <si>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</si>
  <si>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</si>
  <si>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</si>
  <si>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</si>
  <si>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</si>
  <si>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</si>
  <si>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</si>
  <si>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</si>
  <si>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</si>
  <si>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</si>
  <si>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</si>
  <si>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</si>
  <si>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</si>
  <si>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</si>
  <si>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</si>
  <si>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</si>
  <si>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</si>
  <si>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</si>
  <si>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</si>
  <si>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</si>
  <si>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</si>
  <si>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</si>
  <si>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</si>
  <si>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</si>
  <si>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</si>
  <si>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</si>
  <si>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</si>
  <si>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</si>
  <si>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</si>
  <si>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</si>
  <si>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</si>
  <si>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</si>
  <si>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</si>
  <si>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</si>
  <si>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</si>
  <si>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</si>
  <si>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</si>
  <si>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</si>
  <si>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</si>
  <si>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</si>
  <si>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</si>
  <si>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</si>
  <si>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</si>
  <si>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</si>
  <si>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</si>
  <si>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</si>
  <si>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</si>
  <si>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</si>
  <si>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</si>
  <si>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</si>
  <si>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</si>
  <si>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</si>
  <si>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</si>
  <si>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</si>
  <si>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</si>
  <si>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</si>
  <si>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</si>
  <si>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</si>
  <si>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</si>
  <si>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</si>
  <si>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</si>
  <si>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</si>
  <si>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</si>
  <si>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</si>
  <si>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</si>
  <si>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</si>
  <si>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</si>
  <si>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</si>
  <si>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</si>
  <si>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</si>
  <si>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</si>
  <si>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</si>
  <si>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</si>
  <si>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</si>
  <si>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</si>
  <si>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</si>
  <si>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</si>
  <si>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</si>
  <si>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</si>
  <si>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</si>
  <si>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</si>
  <si>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</si>
  <si>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</si>
  <si>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</si>
  <si>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</si>
  <si>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</si>
  <si>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</si>
  <si>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</si>
  <si>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</si>
  <si>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</si>
  <si>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</si>
  <si>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</si>
  <si>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</si>
  <si>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</si>
  <si>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</si>
  <si>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</si>
  <si>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</si>
  <si>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</si>
  <si>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</si>
  <si>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</si>
  <si>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</si>
  <si>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</si>
  <si>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</si>
  <si>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</si>
  <si>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</si>
  <si>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</si>
  <si>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</si>
  <si>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</si>
  <si>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</si>
  <si>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</si>
  <si>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</si>
  <si>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</si>
  <si>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</si>
  <si>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</si>
  <si>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</si>
  <si>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</si>
  <si>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</si>
  <si>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</si>
  <si>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</si>
  <si>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</si>
  <si>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</si>
  <si>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</si>
  <si>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</si>
  <si>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</si>
  <si>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</si>
  <si>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</si>
  <si>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</si>
  <si>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</si>
  <si>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</si>
  <si>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</si>
  <si>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</si>
  <si>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</si>
  <si>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</si>
  <si>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</si>
  <si>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</si>
  <si>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</si>
  <si>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</si>
  <si>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</si>
  <si>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</si>
  <si>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</si>
  <si>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</si>
  <si>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</si>
  <si>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</si>
  <si>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</si>
  <si>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</si>
  <si>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</si>
  <si>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</si>
  <si>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</si>
  <si>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</si>
  <si>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</si>
  <si>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</si>
  <si>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</si>
  <si>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</si>
  <si>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</si>
  <si>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</si>
  <si>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</si>
  <si>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</si>
  <si>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</si>
  <si>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</si>
  <si>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</si>
  <si>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</si>
  <si>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</si>
  <si>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</si>
  <si>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</si>
  <si>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</si>
  <si>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</si>
  <si>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</si>
  <si>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</si>
  <si>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</si>
  <si>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</si>
  <si>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</si>
  <si>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</si>
  <si>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</si>
  <si>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</si>
  <si>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</si>
  <si>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</si>
  <si>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</si>
  <si>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</si>
  <si>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</si>
  <si>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</si>
  <si>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</si>
  <si>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</si>
  <si>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</si>
  <si>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</si>
  <si>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</si>
  <si>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</si>
  <si>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</si>
  <si>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</si>
  <si>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</si>
  <si>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</si>
  <si>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</si>
  <si>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</si>
  <si>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</si>
  <si>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</si>
  <si>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</si>
  <si>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</si>
  <si>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</si>
  <si>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</si>
  <si>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</si>
  <si>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</si>
  <si>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</si>
  <si>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</si>
  <si>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</si>
  <si>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</si>
  <si>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</si>
  <si>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</si>
  <si>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</si>
  <si>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</si>
  <si>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</si>
  <si>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</si>
  <si>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</si>
  <si>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</si>
  <si>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</si>
  <si>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</si>
  <si>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</si>
  <si>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</si>
  <si>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</si>
  <si>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</si>
  <si>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</si>
  <si>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</si>
  <si>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</si>
  <si>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</si>
  <si>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</si>
  <si>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</si>
  <si>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</si>
  <si>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</si>
  <si>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</si>
  <si>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</si>
  <si>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</si>
  <si>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</si>
  <si>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</si>
  <si>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</si>
  <si>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</si>
  <si>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</si>
  <si>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</si>
  <si>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</si>
  <si>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</si>
  <si>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</si>
  <si>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</si>
  <si>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</si>
  <si>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</si>
  <si>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</si>
  <si>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</si>
  <si>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</si>
  <si>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</si>
  <si>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</si>
  <si>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</si>
  <si>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</si>
  <si>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</si>
  <si>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</si>
  <si>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</si>
  <si>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</si>
  <si>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</si>
  <si>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</si>
  <si>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</si>
  <si>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</si>
  <si>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</si>
  <si>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</si>
  <si>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</si>
  <si>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</si>
  <si>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</si>
  <si>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</si>
  <si>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</si>
  <si>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</si>
  <si>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</si>
  <si>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</si>
  <si>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</si>
  <si>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</si>
  <si>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</si>
  <si>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</si>
  <si>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</si>
  <si>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</si>
  <si>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</si>
  <si>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</si>
  <si>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</si>
  <si>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</si>
  <si>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</si>
  <si>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</si>
  <si>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</si>
  <si>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</si>
  <si>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</si>
  <si>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</si>
  <si>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</si>
  <si>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</si>
  <si>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</si>
  <si>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</si>
  <si>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</si>
  <si>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</si>
  <si>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</si>
  <si>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</si>
  <si>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</si>
  <si>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</si>
  <si>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</si>
  <si>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</si>
  <si>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</si>
  <si>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</si>
  <si>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</si>
  <si>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</si>
  <si>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</si>
  <si>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</si>
  <si>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</si>
  <si>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</si>
  <si>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</si>
  <si>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</si>
  <si>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</si>
  <si>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</si>
  <si>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</si>
  <si>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</si>
  <si>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</si>
  <si>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</si>
  <si>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</si>
  <si>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</si>
  <si>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</si>
  <si>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</si>
  <si>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</si>
  <si>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</si>
  <si>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</si>
  <si>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</si>
  <si>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</si>
  <si>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</si>
  <si>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</si>
  <si>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</si>
  <si>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</si>
  <si>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</si>
  <si>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</si>
  <si>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</si>
  <si>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</si>
  <si>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</si>
  <si>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</si>
  <si>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</si>
  <si>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</si>
  <si>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</si>
  <si>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</si>
  <si>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</si>
  <si>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</si>
  <si>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</si>
  <si>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</si>
  <si>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</si>
  <si>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</si>
  <si>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</si>
  <si>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</si>
  <si>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</si>
  <si>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</si>
  <si>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</si>
  <si>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</si>
  <si>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</si>
  <si>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</si>
  <si>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</si>
  <si>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</si>
  <si>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</si>
  <si>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</si>
  <si>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</si>
  <si>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</si>
  <si>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</si>
  <si>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</si>
  <si>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</si>
  <si>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</si>
  <si>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</si>
  <si>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</si>
  <si>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</si>
  <si>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</si>
  <si>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</si>
  <si>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</si>
  <si>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</si>
  <si>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</si>
  <si>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</si>
  <si>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</si>
  <si>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</si>
  <si>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</si>
  <si>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</si>
  <si>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</si>
  <si>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</si>
  <si>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</si>
  <si>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</si>
  <si>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</si>
  <si>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</si>
  <si>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</si>
  <si>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</si>
  <si>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</si>
  <si>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</si>
  <si>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</si>
  <si>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</si>
  <si>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</si>
  <si>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</si>
  <si>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</si>
  <si>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</si>
  <si>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</si>
  <si>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</si>
  <si>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</si>
  <si>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</si>
  <si>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</si>
  <si>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</si>
  <si>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</si>
  <si>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</si>
  <si>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</si>
  <si>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</si>
  <si>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</si>
  <si>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</si>
  <si>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</si>
  <si>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</si>
  <si>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</si>
  <si>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</si>
  <si>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</si>
  <si>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</si>
  <si>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</si>
  <si>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</si>
  <si>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</si>
  <si>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</si>
  <si>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</si>
  <si>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</si>
  <si>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</si>
  <si>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</si>
  <si>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</si>
  <si>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</si>
  <si>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</si>
  <si>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</si>
  <si>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</si>
  <si>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</si>
  <si>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</si>
  <si>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</si>
  <si>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</si>
  <si>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</si>
  <si>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</si>
  <si>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</si>
  <si>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</si>
  <si>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</si>
  <si>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</si>
  <si>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</si>
  <si>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</si>
  <si>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</si>
  <si>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</si>
  <si>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</si>
  <si>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</si>
  <si>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</si>
  <si>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</si>
  <si>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</si>
  <si>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</si>
  <si>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</si>
  <si>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</si>
  <si>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</si>
  <si>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</si>
  <si>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</si>
  <si>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</si>
  <si>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</si>
  <si>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</si>
  <si>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</si>
  <si>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</si>
  <si>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</si>
  <si>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</si>
  <si>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</si>
  <si>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</si>
  <si>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</si>
  <si>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</si>
  <si>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</si>
  <si>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</si>
  <si>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</si>
  <si>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</si>
  <si>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</si>
  <si>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</si>
  <si>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</si>
  <si>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</si>
  <si>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</si>
  <si>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</si>
  <si>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</si>
  <si>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</si>
  <si>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</si>
  <si>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</si>
  <si>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</si>
  <si>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</si>
  <si>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</si>
  <si>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</si>
  <si>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</si>
  <si>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</si>
  <si>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</si>
  <si>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</si>
  <si>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</si>
  <si>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</si>
  <si>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</si>
  <si>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</si>
  <si>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</si>
  <si>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</si>
  <si>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</si>
  <si>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</si>
  <si>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</si>
  <si>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</si>
  <si>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</si>
  <si>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</si>
  <si>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</si>
  <si>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</si>
  <si>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</si>
  <si>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</si>
  <si>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</si>
  <si>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</si>
  <si>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</si>
  <si>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</si>
  <si>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</si>
  <si>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</si>
  <si>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</si>
  <si>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</si>
  <si>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</si>
  <si>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</si>
  <si>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</si>
  <si>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</si>
  <si>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</si>
  <si>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</si>
  <si>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</si>
  <si>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</si>
  <si>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</si>
  <si>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</si>
  <si>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</si>
  <si>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</si>
  <si>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</si>
  <si>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</si>
  <si>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</si>
  <si>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</si>
  <si>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</si>
  <si>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</si>
  <si>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</si>
  <si>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</si>
  <si>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</si>
  <si>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</si>
  <si>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</si>
  <si>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</si>
  <si>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</si>
  <si>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</si>
  <si>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</si>
  <si>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</si>
  <si>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</si>
  <si>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</si>
  <si>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</si>
  <si>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</si>
  <si>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</si>
  <si>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</si>
  <si>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</si>
  <si>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</si>
  <si>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</si>
  <si>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</si>
  <si>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</si>
  <si>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</si>
  <si>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</si>
  <si>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</si>
  <si>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</si>
  <si>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</si>
  <si>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</si>
  <si>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</si>
  <si>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</si>
  <si>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</si>
  <si>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</si>
  <si>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</si>
  <si>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</si>
  <si>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</si>
  <si>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</si>
  <si>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</si>
  <si>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</si>
  <si>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</si>
  <si>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</si>
  <si>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</si>
  <si>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</si>
  <si>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</si>
  <si>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</si>
  <si>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</si>
  <si>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</si>
  <si>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</si>
  <si>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</si>
  <si>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</si>
  <si>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</si>
  <si>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</si>
  <si>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</si>
  <si>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</si>
  <si>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</si>
  <si>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</si>
  <si>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</si>
  <si>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</si>
  <si>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</si>
  <si>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</si>
  <si>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</si>
  <si>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</si>
  <si>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</si>
  <si>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</si>
  <si>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</si>
  <si>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</si>
  <si>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</si>
  <si>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</si>
  <si>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</si>
  <si>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</si>
  <si>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</si>
  <si>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</si>
  <si>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</si>
  <si>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</si>
  <si>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</si>
  <si>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</si>
  <si>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</si>
  <si>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</si>
  <si>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</si>
  <si>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</si>
  <si>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</si>
  <si>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</si>
  <si>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</si>
  <si>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</si>
  <si>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</si>
  <si>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</si>
  <si>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</si>
  <si>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</si>
  <si>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</si>
  <si>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</si>
  <si>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</si>
  <si>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</si>
  <si>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</si>
  <si>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</si>
  <si>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</si>
  <si>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</si>
  <si>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</si>
  <si>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</si>
  <si>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</si>
  <si>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</si>
  <si>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</si>
  <si>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</si>
  <si>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</si>
  <si>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</si>
  <si>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</si>
  <si>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</si>
  <si>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</si>
  <si>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</si>
  <si>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</si>
  <si>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</si>
  <si>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</si>
  <si>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</si>
  <si>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</si>
  <si>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</si>
  <si>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</si>
  <si>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</si>
  <si>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</si>
  <si>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</si>
  <si>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</si>
  <si>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</si>
  <si>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</si>
  <si>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</si>
  <si>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</si>
  <si>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</si>
  <si>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</si>
  <si>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</si>
  <si>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</si>
  <si>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</si>
  <si>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</si>
  <si>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</si>
  <si>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</si>
  <si>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</si>
  <si>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</si>
  <si>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</si>
  <si>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</si>
  <si>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</si>
  <si>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</si>
  <si>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</si>
  <si>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</si>
  <si>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</si>
  <si>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</si>
  <si>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</si>
  <si>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</si>
  <si>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</si>
  <si>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</si>
  <si>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</si>
  <si>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</si>
  <si>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</si>
  <si>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</si>
  <si>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</si>
  <si>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</si>
  <si>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</si>
  <si>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</si>
  <si>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</si>
  <si>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</si>
  <si>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</si>
  <si>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</si>
  <si>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</si>
  <si>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</si>
  <si>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</si>
  <si>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</si>
  <si>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</si>
  <si>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</si>
  <si>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</si>
  <si>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</si>
  <si>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</si>
  <si>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</si>
  <si>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</si>
  <si>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</si>
  <si>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</si>
  <si>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</si>
  <si>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</si>
  <si>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</si>
  <si>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</si>
  <si>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</si>
  <si>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</si>
  <si>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</si>
  <si>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</si>
  <si>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</si>
  <si>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</si>
  <si>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</si>
  <si>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</si>
  <si>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</si>
  <si>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</si>
  <si>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</si>
  <si>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</si>
  <si>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</si>
  <si>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</si>
  <si>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</si>
  <si>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</si>
  <si>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</si>
  <si>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</si>
  <si>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</si>
  <si>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</si>
  <si>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</si>
  <si>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</si>
  <si>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</si>
  <si>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</si>
  <si>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</si>
  <si>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</si>
  <si>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</si>
  <si>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</si>
  <si>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</si>
  <si>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</si>
  <si>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</si>
  <si>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</si>
  <si>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</si>
  <si>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</si>
  <si>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</si>
  <si>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</si>
  <si>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</si>
  <si>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</si>
  <si>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</si>
  <si>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</si>
  <si>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</si>
  <si>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</si>
  <si>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</si>
  <si>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</si>
  <si>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</si>
  <si>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</si>
  <si>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</si>
  <si>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</si>
  <si>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</si>
  <si>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</si>
  <si>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</si>
  <si>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</si>
  <si>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</si>
  <si>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</si>
  <si>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</si>
  <si>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</si>
  <si>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</si>
  <si>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</si>
  <si>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</si>
  <si>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</si>
  <si>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</si>
  <si>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</si>
  <si>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</si>
  <si>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</si>
  <si>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</si>
  <si>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</si>
  <si>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</si>
  <si>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</si>
  <si>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</si>
  <si>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</si>
  <si>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</si>
  <si>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</si>
  <si>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</si>
  <si>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</si>
  <si>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</si>
  <si>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</si>
  <si>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</si>
  <si>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</si>
  <si>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</si>
  <si>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</si>
  <si>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</si>
  <si>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</si>
  <si>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</si>
  <si>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</si>
  <si>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</si>
  <si>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</si>
  <si>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</si>
  <si>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</si>
  <si>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</si>
  <si>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</si>
  <si>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</si>
  <si>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</si>
  <si>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</si>
  <si>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</si>
  <si>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</si>
  <si>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</si>
  <si>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</si>
  <si>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</si>
  <si>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</si>
  <si>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</si>
  <si>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</si>
  <si>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</si>
  <si>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</si>
  <si>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</si>
  <si>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</si>
  <si>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</si>
  <si>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</si>
  <si>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</si>
  <si>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</si>
  <si>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</si>
  <si>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</si>
  <si>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</si>
  <si>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</si>
  <si>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</si>
  <si>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</si>
  <si>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</si>
  <si>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</si>
  <si>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</si>
  <si>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</si>
  <si>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</si>
  <si>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</si>
  <si>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</si>
  <si>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</si>
  <si>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</si>
  <si>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</si>
  <si>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</si>
  <si>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</si>
  <si>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</si>
  <si>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</si>
  <si>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</si>
  <si>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</si>
  <si>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</si>
  <si>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</si>
  <si>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</si>
  <si>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</si>
  <si>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</si>
  <si>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</si>
  <si>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</si>
  <si>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</si>
  <si>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</si>
  <si>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</si>
  <si>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</si>
  <si>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</si>
  <si>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</si>
  <si>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</si>
  <si>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</si>
  <si>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</si>
  <si>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</si>
  <si>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</si>
  <si>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</si>
  <si>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</si>
  <si>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</si>
  <si>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</si>
  <si>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</si>
  <si>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</si>
  <si>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</si>
  <si>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</si>
  <si>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</si>
  <si>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</si>
  <si>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</si>
  <si>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</si>
  <si>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</si>
  <si>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</si>
  <si>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</si>
  <si>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</si>
  <si>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</si>
  <si>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</si>
  <si>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</si>
  <si>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</si>
  <si>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</si>
  <si>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</si>
  <si>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</si>
  <si>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</si>
  <si>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</si>
  <si>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</si>
  <si>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</si>
  <si>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</si>
  <si>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</si>
  <si>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</si>
  <si>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</si>
  <si>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</si>
  <si>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</si>
  <si>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</si>
  <si>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</si>
  <si>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</si>
  <si>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</si>
  <si>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</si>
  <si>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</si>
  <si>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</si>
  <si>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</si>
  <si>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</si>
  <si>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</si>
  <si>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</si>
  <si>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</si>
  <si>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</si>
  <si>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</si>
  <si>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</si>
  <si>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</si>
  <si>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</si>
  <si>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</si>
  <si>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</si>
  <si>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</si>
  <si>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</si>
  <si>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</si>
  <si>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</si>
  <si>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</si>
  <si>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</si>
  <si>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</si>
  <si>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</si>
  <si>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</si>
  <si>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</si>
  <si>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</si>
  <si>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</si>
  <si>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</si>
  <si>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</si>
  <si>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</si>
  <si>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</si>
  <si>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</si>
  <si>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</si>
  <si>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</si>
  <si>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</si>
  <si>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</si>
  <si>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</si>
  <si>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</si>
  <si>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</si>
  <si>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</si>
  <si>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</si>
  <si>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</si>
  <si>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</si>
  <si>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</si>
  <si>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</si>
  <si>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</si>
  <si>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</si>
  <si>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</si>
  <si>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</si>
  <si>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</si>
  <si>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</si>
  <si>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</si>
  <si>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</si>
  <si>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</si>
  <si>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</si>
  <si>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</si>
  <si>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</si>
  <si>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</si>
  <si>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</si>
  <si>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</si>
  <si>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</si>
  <si>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</si>
  <si>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</si>
  <si>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</si>
  <si>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</si>
  <si>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</si>
  <si>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</si>
  <si>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</si>
  <si>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</si>
  <si>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</si>
  <si>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</si>
  <si>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</si>
  <si>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</si>
  <si>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</si>
  <si>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</si>
  <si>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</si>
  <si>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</si>
  <si>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</si>
  <si>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</si>
  <si>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</si>
  <si>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</si>
  <si>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</si>
  <si>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</si>
  <si>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</si>
  <si>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</si>
  <si>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</si>
  <si>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</si>
  <si>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</si>
  <si>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</si>
  <si>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</si>
  <si>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</si>
  <si>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</si>
  <si>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</si>
  <si>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</si>
  <si>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</si>
  <si>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</si>
  <si>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</si>
  <si>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</si>
  <si>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</si>
  <si>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</si>
  <si>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</si>
  <si>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</si>
  <si>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</si>
  <si>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</si>
  <si>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</si>
  <si>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</si>
  <si>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</si>
  <si>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</si>
  <si>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</si>
  <si>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</si>
  <si>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</si>
  <si>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</si>
  <si>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</si>
  <si>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</si>
  <si>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</si>
  <si>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</si>
  <si>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</si>
  <si>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</si>
  <si>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</si>
  <si>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</si>
  <si>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</si>
  <si>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</si>
  <si>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</si>
  <si>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</si>
  <si>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</si>
  <si>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</si>
  <si>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</si>
  <si>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</si>
  <si>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</si>
  <si>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</si>
  <si>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</si>
  <si>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</si>
  <si>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</si>
  <si>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</si>
  <si>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</si>
  <si>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</si>
  <si>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</si>
  <si>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</si>
  <si>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</si>
  <si>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</si>
  <si>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</si>
  <si>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</si>
  <si>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</si>
  <si>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</si>
  <si>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</si>
  <si>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</si>
  <si>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</si>
  <si>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</si>
  <si>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</si>
  <si>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</si>
  <si>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</si>
  <si>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</si>
  <si>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</si>
  <si>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</si>
  <si>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</si>
  <si>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</si>
  <si>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</si>
  <si>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</si>
  <si>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</si>
  <si>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</si>
  <si>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</si>
  <si>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</si>
  <si>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</si>
  <si>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</si>
  <si>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</si>
  <si>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</si>
  <si>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</si>
  <si>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</si>
  <si>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</si>
  <si>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</si>
  <si>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</si>
  <si>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</si>
  <si>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</si>
  <si>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</si>
  <si>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</si>
  <si>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</si>
  <si>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</si>
  <si>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</si>
  <si>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</si>
  <si>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</si>
  <si>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</si>
  <si>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</si>
  <si>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</si>
  <si>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</si>
  <si>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</si>
  <si>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</si>
  <si>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</si>
  <si>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</si>
  <si>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</si>
  <si>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</si>
  <si>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</si>
  <si>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</si>
  <si>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</si>
  <si>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</si>
  <si>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</si>
  <si>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</si>
  <si>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</si>
  <si>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</si>
  <si>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</si>
  <si>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</si>
  <si>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</si>
  <si>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</si>
  <si>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</si>
  <si>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</si>
  <si>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</si>
  <si>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</si>
  <si>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</si>
  <si>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</si>
  <si>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</si>
  <si>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</si>
  <si>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</si>
  <si>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</si>
  <si>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</si>
  <si>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</si>
  <si>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</si>
  <si>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</si>
  <si>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</si>
  <si>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</si>
  <si>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</si>
  <si>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</si>
  <si>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</si>
  <si>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</si>
  <si>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</si>
  <si>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</si>
  <si>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</si>
  <si>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</si>
  <si>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</si>
  <si>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</si>
  <si>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</si>
  <si>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</si>
  <si>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</si>
  <si>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</si>
  <si>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</si>
  <si>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</si>
  <si>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</si>
  <si>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</si>
  <si>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</si>
  <si>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</si>
  <si>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</si>
  <si>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</si>
  <si>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</si>
  <si>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</si>
  <si>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</si>
  <si>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</si>
  <si>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</si>
  <si>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</si>
  <si>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</si>
  <si>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</si>
  <si>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</si>
  <si>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</si>
  <si>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</si>
  <si>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</si>
  <si>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</si>
  <si>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</si>
  <si>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</si>
  <si>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</si>
  <si>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</si>
  <si>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</si>
  <si>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</si>
  <si>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</si>
  <si>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</si>
  <si>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</si>
  <si>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</si>
  <si>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</si>
  <si>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</si>
  <si>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</si>
  <si>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</si>
  <si>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</si>
  <si>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</si>
  <si>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</si>
  <si>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</si>
  <si>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</si>
  <si>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</si>
  <si>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</si>
  <si>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</si>
  <si>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</si>
  <si>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</si>
  <si>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</si>
  <si>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</si>
  <si>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</si>
  <si>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</si>
  <si>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</si>
  <si>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</si>
  <si>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</si>
  <si>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</si>
  <si>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</si>
  <si>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</si>
  <si>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</si>
  <si>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</si>
  <si>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</si>
  <si>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</si>
  <si>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</si>
  <si>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</si>
  <si>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</si>
  <si>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</si>
  <si>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</si>
  <si>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</si>
  <si>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</si>
  <si>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</si>
  <si>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</si>
  <si>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</si>
  <si>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</si>
  <si>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</si>
  <si>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</si>
  <si>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</si>
  <si>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</si>
  <si>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</si>
  <si>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</si>
  <si>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</si>
  <si>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</si>
  <si>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</si>
  <si>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</si>
  <si>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</si>
  <si>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</si>
  <si>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</si>
  <si>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</si>
  <si>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</si>
  <si>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</si>
  <si>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</si>
  <si>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</si>
  <si>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</si>
  <si>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</si>
  <si>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</si>
  <si>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</si>
  <si>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</si>
  <si>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</si>
  <si>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</si>
  <si>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</si>
  <si>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</si>
  <si>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</si>
  <si>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</si>
  <si>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</si>
  <si>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</si>
  <si>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</si>
  <si>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</si>
  <si>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</si>
  <si>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</si>
  <si>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</si>
  <si>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</si>
  <si>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</si>
  <si>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</si>
  <si>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</si>
  <si>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</si>
  <si>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</si>
  <si>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</si>
  <si>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</si>
  <si>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</si>
  <si>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</si>
  <si>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</si>
  <si>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</si>
  <si>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</si>
  <si>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</si>
  <si>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</si>
  <si>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</si>
  <si>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</si>
  <si>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</si>
  <si>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</si>
  <si>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</si>
  <si>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</si>
  <si>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</si>
  <si>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</si>
  <si>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</si>
  <si>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</si>
  <si>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</si>
  <si>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</si>
  <si>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</si>
  <si>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</si>
  <si>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</si>
  <si>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</si>
  <si>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</si>
  <si>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</si>
  <si>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</si>
  <si>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</si>
  <si>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</si>
  <si>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</si>
  <si>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</si>
  <si>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</si>
  <si>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</si>
  <si>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</si>
  <si>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</si>
  <si>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</si>
  <si>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</si>
  <si>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</si>
  <si>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</si>
  <si>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</si>
  <si>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</si>
  <si>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</si>
  <si>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</si>
  <si>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</si>
  <si>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</si>
  <si>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</si>
  <si>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</si>
  <si>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</si>
  <si>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</si>
  <si>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</si>
  <si>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</si>
  <si>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</si>
  <si>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</si>
  <si>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</si>
  <si>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</si>
  <si>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</si>
  <si>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</si>
  <si>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</si>
  <si>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</si>
  <si>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</si>
  <si>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</si>
  <si>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</si>
  <si>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</si>
  <si>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</si>
  <si>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</si>
  <si>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</si>
  <si>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</si>
  <si>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</si>
  <si>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</si>
  <si>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</si>
  <si>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</si>
  <si>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</si>
  <si>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</si>
  <si>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</si>
  <si>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</si>
  <si>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</si>
  <si>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</si>
  <si>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</si>
  <si>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</si>
  <si>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</si>
  <si>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</si>
  <si>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</si>
  <si>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</si>
  <si>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</si>
  <si>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</si>
  <si>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</si>
  <si>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</si>
  <si>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</si>
  <si>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</si>
  <si>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</si>
  <si>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</si>
  <si>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</si>
  <si>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</si>
  <si>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</si>
  <si>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</si>
  <si>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</si>
  <si>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</si>
  <si>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</si>
  <si>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</si>
  <si>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</si>
  <si>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</si>
  <si>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</si>
  <si>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</si>
  <si>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</si>
  <si>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</si>
  <si>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</si>
  <si>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</si>
  <si>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</si>
  <si>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</si>
  <si>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</si>
  <si>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</si>
  <si>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</si>
  <si>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</si>
  <si>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</si>
  <si>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</si>
  <si>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</si>
  <si>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</si>
  <si>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</si>
  <si>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</si>
  <si>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</si>
  <si>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</si>
  <si>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</si>
  <si>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</si>
  <si>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</si>
  <si>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</si>
  <si>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</si>
  <si>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</si>
  <si>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</si>
  <si>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</si>
  <si>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</si>
  <si>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</si>
  <si>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</si>
  <si>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</si>
  <si>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</si>
  <si>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</si>
  <si>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</si>
  <si>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</si>
  <si>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</si>
  <si>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</si>
  <si>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</si>
  <si>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</si>
  <si>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</si>
  <si>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</si>
  <si>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</si>
  <si>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</si>
  <si>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</si>
  <si>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</si>
  <si>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</si>
  <si>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</si>
  <si>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</si>
  <si>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</si>
  <si>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</si>
  <si>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</si>
  <si>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</si>
  <si>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</si>
  <si>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</si>
  <si>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</si>
  <si>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</si>
  <si>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</si>
  <si>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</si>
  <si>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</si>
  <si>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</si>
  <si>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</si>
  <si>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</si>
  <si>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</si>
  <si>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</si>
  <si>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</si>
  <si>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</si>
  <si>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</si>
  <si>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</si>
  <si>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</si>
  <si>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</si>
  <si>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</si>
  <si>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</si>
  <si>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</si>
  <si>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</si>
  <si>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</si>
  <si>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</si>
  <si>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</si>
  <si>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</si>
  <si>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</si>
  <si>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</si>
  <si>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</si>
  <si>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</si>
  <si>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</si>
  <si>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</si>
  <si>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</si>
  <si>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</si>
  <si>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</si>
  <si>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</si>
  <si>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</si>
  <si>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</si>
  <si>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</si>
  <si>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</si>
  <si>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</si>
  <si>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</si>
  <si>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</si>
  <si>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</si>
  <si>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</si>
  <si>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</si>
  <si>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</si>
  <si>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</si>
  <si>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</si>
  <si>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</si>
  <si>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</si>
  <si>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</si>
  <si>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</si>
  <si>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</si>
  <si>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</si>
  <si>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</si>
  <si>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</si>
  <si>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</si>
  <si>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</si>
  <si>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</si>
  <si>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</si>
  <si>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</si>
  <si>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</si>
  <si>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</si>
  <si>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</si>
  <si>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</si>
  <si>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</si>
  <si>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</si>
  <si>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</si>
  <si>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</si>
  <si>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</si>
  <si>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</si>
  <si>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</si>
  <si>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</si>
  <si>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</si>
  <si>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</si>
  <si>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</si>
  <si>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</si>
  <si>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</si>
  <si>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</si>
  <si>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</si>
  <si>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</si>
  <si>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</si>
  <si>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</si>
  <si>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</si>
  <si>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</si>
  <si>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</si>
  <si>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</si>
  <si>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</si>
  <si>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</si>
  <si>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</si>
  <si>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</si>
  <si>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</si>
  <si>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</si>
  <si>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</si>
  <si>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</si>
  <si>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</si>
  <si>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</si>
  <si>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</si>
  <si>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</si>
  <si>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</si>
  <si>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</si>
  <si>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</si>
  <si>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</si>
  <si>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</si>
  <si>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</si>
  <si>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</si>
  <si>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</si>
  <si>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</si>
  <si>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</si>
  <si>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</si>
  <si>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</si>
  <si>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</si>
  <si>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</si>
  <si>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</si>
  <si>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</si>
  <si>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</si>
  <si>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</si>
  <si>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</si>
  <si>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</si>
  <si>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</si>
  <si>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</si>
  <si>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</si>
  <si>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</si>
  <si>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</si>
  <si>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</si>
  <si>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</si>
  <si>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</si>
  <si>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</si>
  <si>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</si>
  <si>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</si>
  <si>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</si>
  <si>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</si>
  <si>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</si>
  <si>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</si>
  <si>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</si>
  <si>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</si>
  <si>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</si>
  <si>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</si>
  <si>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</si>
  <si>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</si>
  <si>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</si>
  <si>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</si>
  <si>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</si>
  <si>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</si>
  <si>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</si>
  <si>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</si>
  <si>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</si>
  <si>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</si>
  <si>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</si>
  <si>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</si>
  <si>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</si>
  <si>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</si>
  <si>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</si>
  <si>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</si>
  <si>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</si>
  <si>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</si>
  <si>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</si>
  <si>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</si>
  <si>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</si>
  <si>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</si>
  <si>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</si>
  <si>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</si>
  <si>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</si>
  <si>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</si>
  <si>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</si>
  <si>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</si>
  <si>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</si>
  <si>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</si>
  <si>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</si>
  <si>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</si>
  <si>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</si>
  <si>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</si>
  <si>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</si>
  <si>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</si>
  <si>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</si>
  <si>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</si>
  <si>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</si>
  <si>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</si>
  <si>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</si>
  <si>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</si>
  <si>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</si>
  <si>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</si>
  <si>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</si>
  <si>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</si>
  <si>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</si>
  <si>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</si>
  <si>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</si>
  <si>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</si>
  <si>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</si>
  <si>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</si>
  <si>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</si>
  <si>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</si>
  <si>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</si>
  <si>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</si>
  <si>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</si>
  <si>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</si>
  <si>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</si>
  <si>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</si>
  <si>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</si>
  <si>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</si>
  <si>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</si>
  <si>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</si>
  <si>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</si>
  <si>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</si>
  <si>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</si>
  <si>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</si>
  <si>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</si>
  <si>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</si>
  <si>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</si>
  <si>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</si>
  <si>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</si>
  <si>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</si>
  <si>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</si>
  <si>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</si>
  <si>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</si>
  <si>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</si>
  <si>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</si>
  <si>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</si>
  <si>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</si>
  <si>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</si>
  <si>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</si>
  <si>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</si>
  <si>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</si>
  <si>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</si>
  <si>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</si>
  <si>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</si>
  <si>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</si>
  <si>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</si>
  <si>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</si>
  <si>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</si>
  <si>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</si>
  <si>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</si>
  <si>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</si>
  <si>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</si>
  <si>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</si>
  <si>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</si>
  <si>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</si>
  <si>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</si>
  <si>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</si>
  <si>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</si>
  <si>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</si>
  <si>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</si>
  <si>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</si>
  <si>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</si>
  <si>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</si>
  <si>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</si>
  <si>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</si>
  <si>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</si>
  <si>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</si>
  <si>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</si>
  <si>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</si>
  <si>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</si>
  <si>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</si>
  <si>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</si>
  <si>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</si>
  <si>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</si>
  <si>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</si>
  <si>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</si>
  <si>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</si>
  <si>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</si>
  <si>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</si>
  <si>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</si>
  <si>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</si>
  <si>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</si>
  <si>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</si>
  <si>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</si>
  <si>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</si>
  <si>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</si>
  <si>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</si>
  <si>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</si>
  <si>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</si>
  <si>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</si>
  <si>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</si>
  <si>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</si>
  <si>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</si>
  <si>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</si>
  <si>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</si>
  <si>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</si>
  <si>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</si>
  <si>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</si>
  <si>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</si>
  <si>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</si>
  <si>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</si>
  <si>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</si>
  <si>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</si>
  <si>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</si>
  <si>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</si>
  <si>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</si>
  <si>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</si>
  <si>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</si>
  <si>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</si>
  <si>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</si>
  <si>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</si>
  <si>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</si>
  <si>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</si>
  <si>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</si>
  <si>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</si>
  <si>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</si>
  <si>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</si>
  <si>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</si>
  <si>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</si>
  <si>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</si>
  <si>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</si>
  <si>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</si>
  <si>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</si>
  <si>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</si>
  <si>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</si>
  <si>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</si>
  <si>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</si>
  <si>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</si>
  <si>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</si>
  <si>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</si>
  <si>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</si>
  <si>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</si>
  <si>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</si>
  <si>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</si>
  <si>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</si>
  <si>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</si>
  <si>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</si>
  <si>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</si>
  <si>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</si>
  <si>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</si>
  <si>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</si>
  <si>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</si>
  <si>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</si>
  <si>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</si>
  <si>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</si>
  <si>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</si>
  <si>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</si>
  <si>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</si>
  <si>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</si>
  <si>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</si>
  <si>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</si>
  <si>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</si>
  <si>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</si>
  <si>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</si>
  <si>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</si>
  <si>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</si>
  <si>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</si>
  <si>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</si>
  <si>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</si>
  <si>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</si>
  <si>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</si>
  <si>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</si>
  <si>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</si>
  <si>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</si>
  <si>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</si>
  <si>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</si>
  <si>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</si>
  <si>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</si>
  <si>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</si>
  <si>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</si>
  <si>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</si>
  <si>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</si>
  <si>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</si>
  <si>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</si>
  <si>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</si>
  <si>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</si>
  <si>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</si>
  <si>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</si>
  <si>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</si>
  <si>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</si>
  <si>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</si>
  <si>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</si>
  <si>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</si>
  <si>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</si>
  <si>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</si>
  <si>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</si>
  <si>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</si>
  <si>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</si>
  <si>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</si>
  <si>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</si>
  <si>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</si>
  <si>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</si>
  <si>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</si>
  <si>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</si>
  <si>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</si>
  <si>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</si>
  <si>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</si>
  <si>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</si>
  <si>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</si>
  <si>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</si>
  <si>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</si>
  <si>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</si>
  <si>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</si>
  <si>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</si>
  <si>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</si>
  <si>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</si>
  <si>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</si>
  <si>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</si>
  <si>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</si>
  <si>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</si>
  <si>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</si>
  <si>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</si>
  <si>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</si>
  <si>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</si>
  <si>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</si>
  <si>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</si>
  <si>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</si>
  <si>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</si>
  <si>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</si>
  <si>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</si>
  <si>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</si>
  <si>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</si>
  <si>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</si>
  <si>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</si>
  <si>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</si>
  <si>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</si>
  <si>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</si>
  <si>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</si>
  <si>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</si>
  <si>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</si>
  <si>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</si>
  <si>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</si>
  <si>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</si>
  <si>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</si>
  <si>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</si>
  <si>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</si>
  <si>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</si>
  <si>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</si>
  <si>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</si>
  <si>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</si>
  <si>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</si>
  <si>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</si>
  <si>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</si>
  <si>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</si>
  <si>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</si>
  <si>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</si>
  <si>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</si>
  <si>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</si>
  <si>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</si>
  <si>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</si>
  <si>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</si>
  <si>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</si>
  <si>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</si>
  <si>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</si>
  <si>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</si>
  <si>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</si>
  <si>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</si>
  <si>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</si>
  <si>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</si>
  <si>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</si>
  <si>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</si>
  <si>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</si>
  <si>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</si>
  <si>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</si>
  <si>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</si>
  <si>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</si>
  <si>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</si>
  <si>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</si>
  <si>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</si>
  <si>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</si>
  <si>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</si>
  <si>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</si>
  <si>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</si>
  <si>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</si>
  <si>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</si>
  <si>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</si>
  <si>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</si>
  <si>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</si>
  <si>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</si>
  <si>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</si>
  <si>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</si>
  <si>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</si>
  <si>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</si>
  <si>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</si>
  <si>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</si>
  <si>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</si>
  <si>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</si>
  <si>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</si>
  <si>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</si>
  <si>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</si>
  <si>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</si>
  <si>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</si>
  <si>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</si>
  <si>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</si>
  <si>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</si>
  <si>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</si>
  <si>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</si>
  <si>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</si>
  <si>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</si>
  <si>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</si>
  <si>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</si>
  <si>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</si>
  <si>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</si>
  <si>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</si>
  <si>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</si>
  <si>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</si>
  <si>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</si>
  <si>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</si>
  <si>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</si>
  <si>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</si>
  <si>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</si>
  <si>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</si>
  <si>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</si>
  <si>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</si>
  <si>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</si>
  <si>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</si>
  <si>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</si>
  <si>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</si>
  <si>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</si>
  <si>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</si>
  <si>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</si>
  <si>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</si>
  <si>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</si>
  <si>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</si>
  <si>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</si>
  <si>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</si>
  <si>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</si>
  <si>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</si>
  <si>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</si>
  <si>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</si>
  <si>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</si>
  <si>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</si>
  <si>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</si>
  <si>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</si>
  <si>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</si>
  <si>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</si>
  <si>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</si>
  <si>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</si>
  <si>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</si>
  <si>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</si>
  <si>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</si>
  <si>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</si>
  <si>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</si>
  <si>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</si>
  <si>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</si>
  <si>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</si>
  <si>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</si>
  <si>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</si>
  <si>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</si>
  <si>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</si>
  <si>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</si>
  <si>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</si>
  <si>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</si>
  <si>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</si>
  <si>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</si>
  <si>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</si>
  <si>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</si>
  <si>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</si>
  <si>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</si>
  <si>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</si>
  <si>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</si>
  <si>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</si>
  <si>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</si>
  <si>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</si>
  <si>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</si>
  <si>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</si>
  <si>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</si>
  <si>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</si>
  <si>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</si>
  <si>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</si>
  <si>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</si>
  <si>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</si>
  <si>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</si>
  <si>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</si>
  <si>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</si>
  <si>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</si>
  <si>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</si>
  <si>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</si>
  <si>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</si>
  <si>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</si>
  <si>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</si>
  <si>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</si>
  <si>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</si>
  <si>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</si>
  <si>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</si>
  <si>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</si>
  <si>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</si>
  <si>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</si>
  <si>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</si>
  <si>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</si>
  <si>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</si>
  <si>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</si>
  <si>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</si>
  <si>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</si>
  <si>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</si>
  <si>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</si>
  <si>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</si>
  <si>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</si>
  <si>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</si>
  <si>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</si>
  <si>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</si>
  <si>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</si>
  <si>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</si>
  <si>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</si>
  <si>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</si>
  <si>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</si>
  <si>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</si>
  <si>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</si>
  <si>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</si>
  <si>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</si>
  <si>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</si>
  <si>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</si>
  <si>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</si>
  <si>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</si>
  <si>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</si>
  <si>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</si>
  <si>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</si>
  <si>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</si>
  <si>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</si>
  <si>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</si>
  <si>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</si>
  <si>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</si>
  <si>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</si>
  <si>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</si>
  <si>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</si>
  <si>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</si>
  <si>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</si>
  <si>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</si>
  <si>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</si>
  <si>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</si>
  <si>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</si>
  <si>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</si>
  <si>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</si>
  <si>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</si>
  <si>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</si>
  <si>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</si>
  <si>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</si>
  <si>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</si>
  <si>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</si>
  <si>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</si>
  <si>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</si>
  <si>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</si>
  <si>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</si>
  <si>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</si>
  <si>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</si>
  <si>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</si>
  <si>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</si>
  <si>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</si>
  <si>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</si>
  <si>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</si>
  <si>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</si>
  <si>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</si>
  <si>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</si>
  <si>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</si>
  <si>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</si>
  <si>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</si>
  <si>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</si>
  <si>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</si>
  <si>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</si>
  <si>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</si>
  <si>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</si>
  <si>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</si>
  <si>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</si>
  <si>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</si>
  <si>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</si>
  <si>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</si>
  <si>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</si>
  <si>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</si>
  <si>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</si>
  <si>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</si>
  <si>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</si>
  <si>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</si>
  <si>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</si>
  <si>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</si>
  <si>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</si>
  <si>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</si>
  <si>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</si>
  <si>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</si>
  <si>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</si>
  <si>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</si>
  <si>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</si>
  <si>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</si>
  <si>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</si>
  <si>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</si>
  <si>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</si>
  <si>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</si>
  <si>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</si>
  <si>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</si>
  <si>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</si>
  <si>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</si>
  <si>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</si>
  <si>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</si>
  <si>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</si>
  <si>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</si>
  <si>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</si>
  <si>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</si>
  <si>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</si>
  <si>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</si>
  <si>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</si>
  <si>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</si>
  <si>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</si>
  <si>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</si>
  <si>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</si>
  <si>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</si>
  <si>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</si>
  <si>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</si>
  <si>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</si>
  <si>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</si>
  <si>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</si>
  <si>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</si>
  <si>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</si>
  <si>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</si>
  <si>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</si>
  <si>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</si>
  <si>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</si>
  <si>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</si>
  <si>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</si>
  <si>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</si>
  <si>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</si>
  <si>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</si>
  <si>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</si>
  <si>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</si>
  <si>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</si>
  <si>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</si>
  <si>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</si>
  <si>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</si>
  <si>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</si>
  <si>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</si>
  <si>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</si>
  <si>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</si>
  <si>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</si>
  <si>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</si>
  <si>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</si>
  <si>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</si>
  <si>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</si>
  <si>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</si>
  <si>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</si>
  <si>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</si>
  <si>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</si>
  <si>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</si>
  <si>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</si>
  <si>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</si>
  <si>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</si>
  <si>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</si>
  <si>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</si>
  <si>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</si>
  <si>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</si>
  <si>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</si>
  <si>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</si>
  <si>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</si>
  <si>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</si>
  <si>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</si>
  <si>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</si>
  <si>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</si>
  <si>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</si>
  <si>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</si>
  <si>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</si>
  <si>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</si>
  <si>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</si>
  <si>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</si>
  <si>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</si>
  <si>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</si>
  <si>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</si>
  <si>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</si>
  <si>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</si>
  <si>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</si>
  <si>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</si>
  <si>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</si>
  <si>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</si>
  <si>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</si>
  <si>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</si>
  <si>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</si>
  <si>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</si>
  <si>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</si>
  <si>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</si>
  <si>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</si>
  <si>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</si>
  <si>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</si>
  <si>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</si>
  <si>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</si>
  <si>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</si>
  <si>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</si>
  <si>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</si>
  <si>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</si>
  <si>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</si>
  <si>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</si>
  <si>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</si>
  <si>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</si>
  <si>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</si>
  <si>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</si>
  <si>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</si>
  <si>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</si>
  <si>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</si>
  <si>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</si>
  <si>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</si>
  <si>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</si>
  <si>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</si>
  <si>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</si>
  <si>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</si>
  <si>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</si>
  <si>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</si>
  <si>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</si>
  <si>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</si>
  <si>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</si>
  <si>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</si>
  <si>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</si>
  <si>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</si>
  <si>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</si>
  <si>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</si>
  <si>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</si>
  <si>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</si>
  <si>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</si>
  <si>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</si>
  <si>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</si>
  <si>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</si>
  <si>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</si>
  <si>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</si>
  <si>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</si>
  <si>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</si>
  <si>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</si>
  <si>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</si>
  <si>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</si>
  <si>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</si>
  <si>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</si>
  <si>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</si>
  <si>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</si>
  <si>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</si>
  <si>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</si>
  <si>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</si>
  <si>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</si>
  <si>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</si>
  <si>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</si>
  <si>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</si>
  <si>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</si>
  <si>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</si>
  <si>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</si>
  <si>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</si>
  <si>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</si>
  <si>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</si>
  <si>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</si>
  <si>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</si>
  <si>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</si>
  <si>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</si>
  <si>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</si>
  <si>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</si>
  <si>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</si>
  <si>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</si>
  <si>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</si>
  <si>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</si>
  <si>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</si>
  <si>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</si>
  <si>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</si>
  <si>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</si>
  <si>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</si>
  <si>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</si>
  <si>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</si>
  <si>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</si>
  <si>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</si>
  <si>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</si>
  <si>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</si>
  <si>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</si>
  <si>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</si>
  <si>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</si>
  <si>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</si>
  <si>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</si>
  <si>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</si>
  <si>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</si>
  <si>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</si>
  <si>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</si>
  <si>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</si>
  <si>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</si>
  <si>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</si>
  <si>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</si>
  <si>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</si>
  <si>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</si>
  <si>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</si>
  <si>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</si>
  <si>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</si>
  <si>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</si>
  <si>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</si>
  <si>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</si>
  <si>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</si>
  <si>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</si>
  <si>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</si>
  <si>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</si>
  <si>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</si>
  <si>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</si>
  <si>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</si>
  <si>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</si>
  <si>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</si>
  <si>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</si>
  <si>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</si>
  <si>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</si>
  <si>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</si>
  <si>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</si>
  <si>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</si>
  <si>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</si>
  <si>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</si>
  <si>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</si>
  <si>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</si>
  <si>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</si>
  <si>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</si>
  <si>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</si>
  <si>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</si>
  <si>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</si>
  <si>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</si>
  <si>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</si>
  <si>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</si>
  <si>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</si>
  <si>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</si>
  <si>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</si>
  <si>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</si>
  <si>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</si>
  <si>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</si>
  <si>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</si>
  <si>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</si>
  <si>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</si>
  <si>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</si>
  <si>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</si>
  <si>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</si>
  <si>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</si>
  <si>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</si>
  <si>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</si>
  <si>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</si>
  <si>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</si>
  <si>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</si>
  <si>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</si>
  <si>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</si>
  <si>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</si>
  <si>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</si>
  <si>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</si>
  <si>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</si>
  <si>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</si>
  <si>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</si>
  <si>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</si>
  <si>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</si>
  <si>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</si>
  <si>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</si>
  <si>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</si>
  <si>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</si>
  <si>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</si>
  <si>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</si>
  <si>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</si>
  <si>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</si>
  <si>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</si>
  <si>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</si>
  <si>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</si>
  <si>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</si>
  <si>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</si>
  <si>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</si>
  <si>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</si>
  <si>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</si>
  <si>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</si>
  <si>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</si>
  <si>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</si>
  <si>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</si>
  <si>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</si>
  <si>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</si>
  <si>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</si>
  <si>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</si>
  <si>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</si>
  <si>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</si>
  <si>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</si>
  <si>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</si>
  <si>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</si>
  <si>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</si>
  <si>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</si>
  <si>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</si>
  <si>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</si>
  <si>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</si>
  <si>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</si>
  <si>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</si>
  <si>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</si>
  <si>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</si>
  <si>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</si>
  <si>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</si>
  <si>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</si>
  <si>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</si>
  <si>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</si>
  <si>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</si>
  <si>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</si>
  <si>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</si>
  <si>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</si>
  <si>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</si>
  <si>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</si>
  <si>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</si>
  <si>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</si>
  <si>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</si>
  <si>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</si>
  <si>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</si>
  <si>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</si>
  <si>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</si>
  <si>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</si>
  <si>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</si>
  <si>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</si>
  <si>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</si>
  <si>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</si>
  <si>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</si>
  <si>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</si>
  <si>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</si>
  <si>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</si>
  <si>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</si>
  <si>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</si>
  <si>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</si>
  <si>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</si>
  <si>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</si>
  <si>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</si>
  <si>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</si>
  <si>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</si>
  <si>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</si>
  <si>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</si>
  <si>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</si>
  <si>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</si>
  <si>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</si>
  <si>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</si>
  <si>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</si>
  <si>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</si>
  <si>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</si>
  <si>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</si>
  <si>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</si>
  <si>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</si>
  <si>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</si>
  <si>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</si>
  <si>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</si>
  <si>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</si>
  <si>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</si>
  <si>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</si>
  <si>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</si>
  <si>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</si>
  <si>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</si>
  <si>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</si>
  <si>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</si>
  <si>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</si>
  <si>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</si>
  <si>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</si>
  <si>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</si>
  <si>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</si>
  <si>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</si>
  <si>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</si>
  <si>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</si>
  <si>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</si>
  <si>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</si>
  <si>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</si>
  <si>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</si>
  <si>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</si>
  <si>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</si>
  <si>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</si>
  <si>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</si>
  <si>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</si>
  <si>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</si>
  <si>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</si>
  <si>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</si>
  <si>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</si>
  <si>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</si>
  <si>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</si>
  <si>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</si>
  <si>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</si>
  <si>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</si>
  <si>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</si>
  <si>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</si>
  <si>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</si>
  <si>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</si>
  <si>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</si>
  <si>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</si>
  <si>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</si>
  <si>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</si>
  <si>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</si>
  <si>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</si>
  <si>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</si>
  <si>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</si>
  <si>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</si>
  <si>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</si>
  <si>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</si>
  <si>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</si>
  <si>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</si>
  <si>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</si>
  <si>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</si>
  <si>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</si>
  <si>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</si>
  <si>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</si>
  <si>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</si>
  <si>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</si>
  <si>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</si>
  <si>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</si>
  <si>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</si>
  <si>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</si>
  <si>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</si>
  <si>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</si>
  <si>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</si>
  <si>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</si>
  <si>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</si>
  <si>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</si>
  <si>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</si>
  <si>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</si>
  <si>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</si>
  <si>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</si>
  <si>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</si>
  <si>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</si>
  <si>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</si>
  <si>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</si>
  <si>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</si>
  <si>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</si>
  <si>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</si>
  <si>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</si>
  <si>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</si>
  <si>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</si>
  <si>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</si>
  <si>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</si>
  <si>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</si>
  <si>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</si>
  <si>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</si>
  <si>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</si>
  <si>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</si>
  <si>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</si>
  <si>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</si>
  <si>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</si>
  <si>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</si>
  <si>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</si>
  <si>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</si>
  <si>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</si>
  <si>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</si>
  <si>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</si>
  <si>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</si>
  <si>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</si>
  <si>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</si>
  <si>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</si>
  <si>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</si>
  <si>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</si>
  <si>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</si>
  <si>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</si>
  <si>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</si>
  <si>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</si>
  <si>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</si>
  <si>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</si>
  <si>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</si>
  <si>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</si>
  <si>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</si>
  <si>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</si>
  <si>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</si>
  <si>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</si>
  <si>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</si>
  <si>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</si>
  <si>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</si>
  <si>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</si>
  <si>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</si>
  <si>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</si>
  <si>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</si>
  <si>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</si>
  <si>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</si>
  <si>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</si>
  <si>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</si>
  <si>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</si>
  <si>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</si>
  <si>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</si>
  <si>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</si>
  <si>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</si>
  <si>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</si>
  <si>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</si>
  <si>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</si>
  <si>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</si>
  <si>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</si>
  <si>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</si>
  <si>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</si>
  <si>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</si>
  <si>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</si>
  <si>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</si>
  <si>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</si>
  <si>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</si>
  <si>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</si>
  <si>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</si>
  <si>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</si>
  <si>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</si>
  <si>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</si>
  <si>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</si>
  <si>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</si>
  <si>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</si>
  <si>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</si>
  <si>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</si>
  <si>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</si>
  <si>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</si>
  <si>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</si>
  <si>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</si>
  <si>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</si>
  <si>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</si>
  <si>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</si>
  <si>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</si>
  <si>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</si>
  <si>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</si>
  <si>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</si>
  <si>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</si>
  <si>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</si>
  <si>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</si>
  <si>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</si>
  <si>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</si>
  <si>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</si>
  <si>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</si>
  <si>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</si>
  <si>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</si>
  <si>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</si>
  <si>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</si>
  <si>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</si>
  <si>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</si>
  <si>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</si>
  <si>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</si>
  <si>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</si>
  <si>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</si>
  <si>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</si>
  <si>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</si>
  <si>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</si>
  <si>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</si>
  <si>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</si>
  <si>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</si>
  <si>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</si>
  <si>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</si>
  <si>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</si>
  <si>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</si>
  <si>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</si>
  <si>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</si>
  <si>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</si>
  <si>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</si>
  <si>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</si>
  <si>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</si>
  <si>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</si>
  <si>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</si>
  <si>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</si>
  <si>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</si>
  <si>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</si>
  <si>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</si>
  <si>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</si>
  <si>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</si>
  <si>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</si>
  <si>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</si>
  <si>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</si>
  <si>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</si>
  <si>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</si>
  <si>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</si>
  <si>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</si>
  <si>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</si>
  <si>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</si>
  <si>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</si>
  <si>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</si>
  <si>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</si>
  <si>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</si>
  <si>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</si>
  <si>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</si>
  <si>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</si>
  <si>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</si>
  <si>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</si>
  <si>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</si>
  <si>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</si>
  <si>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</si>
  <si>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</si>
  <si>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</si>
  <si>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</si>
  <si>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</si>
  <si>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</si>
  <si>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</si>
  <si>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</si>
  <si>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</si>
  <si>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</si>
  <si>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</si>
  <si>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</si>
  <si>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</si>
  <si>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</si>
  <si>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</si>
  <si>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</si>
  <si>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</si>
  <si>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</si>
  <si>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</si>
  <si>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</si>
  <si>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</si>
  <si>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</si>
  <si>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</si>
  <si>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</si>
  <si>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</si>
  <si>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</si>
  <si>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</si>
  <si>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</si>
  <si>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</si>
  <si>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</si>
  <si>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</si>
  <si>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</si>
  <si>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</si>
  <si>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</si>
  <si>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</si>
  <si>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</si>
  <si>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</si>
  <si>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</si>
  <si>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</si>
  <si>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</si>
  <si>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</si>
  <si>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</si>
  <si>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</si>
  <si>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</si>
  <si>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</si>
  <si>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</si>
  <si>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</si>
  <si>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</si>
  <si>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</si>
  <si>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</si>
  <si>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</si>
  <si>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</si>
  <si>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</si>
  <si>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</si>
  <si>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</si>
  <si>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</si>
  <si>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</si>
  <si>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</si>
  <si>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</si>
  <si>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</si>
  <si>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</si>
  <si>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</si>
  <si>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</si>
  <si>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</si>
  <si>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</si>
  <si>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</si>
  <si>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</si>
  <si>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</si>
  <si>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</si>
  <si>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</si>
  <si>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</si>
  <si>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</si>
  <si>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</si>
  <si>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</si>
  <si>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</si>
  <si>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</si>
  <si>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</si>
  <si>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</si>
  <si>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</si>
  <si>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</si>
  <si>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</si>
  <si>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</si>
  <si>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</si>
  <si>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</si>
  <si>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</si>
  <si>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</si>
  <si>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</si>
  <si>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</si>
  <si>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</si>
  <si>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</si>
  <si>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</si>
  <si>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</si>
  <si>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</si>
  <si>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</si>
  <si>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</si>
  <si>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</si>
  <si>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</si>
  <si>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</si>
  <si>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</si>
  <si>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</si>
  <si>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</si>
  <si>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</si>
  <si>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</si>
  <si>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</si>
  <si>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</si>
  <si>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</si>
  <si>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</si>
  <si>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</si>
  <si>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</si>
  <si>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</si>
  <si>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</si>
  <si>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</si>
  <si>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</si>
  <si>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</si>
  <si>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</si>
  <si>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</si>
  <si>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</si>
  <si>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</si>
  <si>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</si>
  <si>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</si>
  <si>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</si>
  <si>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</si>
  <si>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</si>
  <si>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</si>
  <si>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</si>
  <si>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</si>
  <si>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</si>
  <si>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</si>
  <si>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</si>
  <si>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</si>
  <si>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</si>
  <si>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</si>
  <si>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</si>
  <si>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</si>
  <si>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</si>
  <si>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</si>
  <si>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</si>
  <si>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</si>
  <si>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</si>
  <si>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</si>
  <si>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</si>
  <si>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</si>
  <si>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</si>
  <si>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</si>
  <si>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</si>
  <si>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</si>
  <si>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</si>
  <si>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</si>
  <si>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</si>
  <si>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</si>
  <si>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</si>
  <si>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</si>
  <si>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</si>
  <si>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</si>
  <si>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</si>
  <si>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</si>
  <si>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</si>
  <si>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</si>
  <si>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</si>
  <si>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</si>
  <si>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</si>
  <si>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</si>
  <si>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</si>
  <si>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</si>
  <si>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</si>
  <si>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</si>
  <si>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</si>
  <si>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</si>
  <si>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</si>
  <si>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</si>
  <si>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</si>
  <si>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</si>
  <si>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</si>
  <si>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</si>
  <si>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</si>
  <si>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</si>
  <si>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</si>
  <si>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</si>
  <si>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</si>
  <si>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</si>
  <si>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</si>
  <si>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</si>
  <si>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</si>
  <si>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</si>
  <si>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</si>
  <si>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</si>
  <si>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</si>
  <si>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</si>
  <si>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</si>
  <si>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</si>
  <si>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</si>
  <si>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</si>
  <si>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</si>
  <si>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</si>
  <si>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</si>
  <si>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</si>
  <si>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</si>
  <si>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</si>
  <si>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</si>
  <si>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</si>
  <si>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</si>
  <si>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</si>
  <si>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</si>
  <si>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</si>
  <si>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</si>
  <si>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</si>
  <si>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</si>
  <si>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</si>
  <si>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</si>
  <si>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</si>
  <si>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</si>
  <si>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</si>
  <si>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</si>
  <si>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</si>
  <si>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</si>
  <si>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</si>
  <si>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</si>
  <si>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</si>
  <si>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</si>
  <si>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</si>
  <si>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</si>
  <si>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</si>
  <si>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</si>
  <si>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</si>
  <si>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</si>
  <si>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</si>
  <si>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</si>
  <si>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</si>
  <si>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</si>
  <si>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</si>
  <si>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</si>
  <si>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</si>
  <si>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</si>
  <si>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</si>
  <si>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</si>
  <si>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</si>
  <si>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</si>
  <si>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</si>
  <si>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</si>
  <si>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</si>
  <si>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</si>
  <si>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</si>
  <si>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</si>
  <si>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</si>
  <si>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</si>
  <si>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</si>
  <si>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</si>
  <si>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</si>
  <si>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</si>
  <si>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</si>
  <si>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</si>
  <si>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</si>
  <si>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</si>
  <si>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</si>
  <si>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</si>
  <si>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</si>
  <si>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</si>
  <si>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</si>
  <si>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</si>
  <si>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</si>
  <si>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</si>
  <si>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</si>
  <si>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</si>
  <si>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</si>
  <si>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</si>
  <si>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</si>
  <si>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</si>
  <si>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</si>
  <si>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</si>
  <si>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</si>
  <si>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</si>
  <si>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</si>
  <si>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</si>
  <si>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</si>
  <si>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</si>
  <si>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</si>
  <si>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</si>
  <si>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</si>
  <si>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</si>
  <si>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</si>
  <si>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</si>
  <si>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</si>
  <si>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</si>
  <si>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</si>
  <si>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</si>
  <si>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</si>
  <si>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</si>
  <si>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</si>
  <si>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</si>
  <si>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</si>
  <si>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</si>
  <si>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</si>
  <si>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</si>
  <si>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</si>
  <si>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</si>
  <si>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</si>
  <si>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</si>
  <si>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</si>
  <si>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</si>
  <si>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</si>
  <si>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</si>
  <si>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</si>
  <si>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</si>
  <si>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</si>
  <si>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</si>
  <si>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</si>
  <si>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</si>
  <si>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</si>
  <si>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</si>
  <si>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</si>
  <si>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</si>
  <si>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</si>
  <si>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</si>
  <si>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</si>
  <si>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</si>
  <si>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</si>
  <si>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</si>
  <si>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</si>
  <si>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</si>
  <si>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</si>
  <si>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</si>
  <si>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</si>
  <si>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</si>
  <si>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</si>
  <si>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</si>
  <si>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</si>
  <si>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</si>
  <si>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</si>
  <si>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</si>
  <si>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</si>
  <si>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</si>
  <si>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</si>
  <si>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</si>
  <si>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</si>
  <si>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</si>
  <si>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</si>
  <si>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</si>
  <si>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</si>
  <si>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</si>
  <si>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</si>
  <si>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</si>
  <si>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</si>
  <si>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</si>
  <si>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</si>
  <si>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</si>
  <si>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</si>
  <si>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</si>
  <si>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</si>
  <si>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</si>
  <si>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</si>
  <si>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</si>
  <si>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</si>
  <si>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</si>
  <si>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</si>
  <si>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</si>
  <si>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</si>
  <si>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</si>
  <si>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</si>
  <si>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</si>
  <si>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</si>
  <si>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</si>
  <si>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</si>
  <si>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</si>
  <si>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</si>
  <si>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</si>
  <si>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</si>
  <si>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</si>
  <si>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</si>
  <si>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</si>
  <si>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</si>
  <si>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</si>
  <si>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</si>
  <si>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</si>
  <si>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</si>
  <si>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</si>
  <si>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</si>
  <si>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</si>
  <si>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</si>
  <si>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</si>
  <si>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</si>
  <si>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</si>
  <si>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</si>
  <si>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</si>
  <si>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</si>
  <si>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</si>
  <si>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</si>
  <si>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</si>
  <si>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</si>
  <si>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</si>
  <si>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</si>
  <si>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</si>
  <si>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</si>
  <si>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</si>
  <si>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</si>
  <si>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</si>
  <si>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</si>
  <si>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</si>
  <si>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</si>
  <si>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</si>
  <si>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</si>
  <si>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</si>
  <si>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</si>
  <si>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</si>
  <si>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</si>
  <si>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</si>
  <si>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</si>
  <si>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</si>
  <si>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</si>
  <si>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</si>
  <si>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</si>
  <si>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</si>
  <si>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</si>
  <si>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</si>
  <si>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</si>
  <si>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</si>
  <si>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</si>
  <si>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</si>
  <si>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</si>
  <si>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</si>
  <si>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</si>
  <si>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</si>
  <si>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</si>
  <si>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</si>
  <si>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</si>
  <si>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</si>
  <si>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</si>
  <si>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</si>
  <si>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</si>
  <si>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</si>
  <si>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</si>
  <si>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</si>
  <si>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</si>
  <si>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</si>
  <si>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</si>
  <si>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</si>
  <si>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</si>
  <si>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</si>
  <si>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</si>
  <si>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</si>
  <si>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</si>
  <si>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</si>
  <si>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</si>
  <si>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</si>
  <si>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</si>
  <si>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</si>
  <si>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</si>
  <si>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</si>
  <si>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</si>
  <si>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</si>
  <si>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</si>
  <si>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</si>
  <si>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</si>
  <si>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</si>
  <si>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</si>
  <si>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</si>
  <si>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</si>
  <si>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</si>
  <si>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</si>
  <si>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</si>
  <si>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</si>
  <si>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</si>
  <si>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</si>
  <si>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</si>
  <si>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</si>
  <si>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</si>
  <si>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</si>
  <si>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</si>
  <si>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</si>
  <si>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</si>
  <si>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</si>
  <si>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</si>
  <si>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</si>
  <si>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</si>
  <si>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</si>
  <si>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</si>
  <si>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</si>
  <si>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</si>
  <si>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</si>
  <si>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</si>
  <si>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</si>
  <si>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</si>
  <si>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</si>
  <si>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</si>
  <si>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</si>
  <si>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</si>
  <si>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</si>
  <si>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</si>
  <si>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</si>
  <si>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</si>
  <si>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</si>
  <si>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</si>
  <si>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</si>
  <si>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</si>
  <si>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</si>
  <si>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</si>
  <si>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</si>
  <si>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</si>
  <si>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</si>
  <si>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</si>
  <si>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</si>
  <si>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</si>
  <si>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</si>
  <si>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</si>
  <si>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</si>
  <si>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</si>
  <si>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</si>
  <si>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</si>
  <si>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</si>
  <si>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</si>
  <si>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</si>
  <si>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</si>
  <si>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</si>
  <si>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</si>
  <si>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</si>
  <si>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</si>
  <si>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</si>
  <si>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</si>
  <si>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</si>
  <si>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</si>
  <si>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</si>
  <si>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</si>
  <si>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</si>
  <si>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</si>
  <si>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</si>
  <si>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</si>
  <si>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</si>
  <si>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</si>
  <si>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</si>
  <si>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</si>
  <si>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</si>
  <si>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</si>
  <si>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</si>
  <si>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</si>
  <si>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</si>
  <si>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</si>
  <si>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</si>
  <si>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</si>
  <si>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</si>
  <si>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</si>
  <si>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</si>
  <si>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</si>
  <si>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</si>
  <si>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</si>
  <si>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</si>
  <si>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</si>
  <si>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</si>
  <si>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</si>
  <si>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</si>
  <si>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</si>
  <si>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</si>
  <si>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</si>
  <si>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</si>
  <si>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</si>
  <si>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</si>
  <si>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</si>
  <si>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</si>
  <si>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</si>
  <si>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</si>
  <si>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</si>
  <si>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</si>
  <si>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</si>
  <si>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</si>
  <si>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</si>
  <si>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</si>
  <si>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</si>
  <si>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</si>
  <si>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</si>
  <si>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</si>
  <si>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</si>
  <si>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</si>
  <si>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</si>
  <si>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</si>
  <si>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</si>
  <si>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</si>
  <si>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</si>
  <si>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</si>
  <si>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</si>
  <si>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</si>
  <si>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</si>
  <si>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</si>
  <si>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</si>
  <si>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</si>
  <si>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</si>
  <si>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</si>
  <si>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</si>
  <si>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</si>
  <si>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</si>
  <si>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</si>
  <si>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</si>
  <si>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</si>
  <si>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</si>
  <si>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</si>
  <si>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</si>
  <si>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</si>
  <si>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</si>
  <si>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</si>
  <si>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</si>
  <si>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</si>
  <si>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</si>
  <si>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</si>
  <si>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</si>
  <si>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</si>
  <si>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</si>
  <si>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</si>
  <si>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</si>
  <si>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</si>
  <si>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</si>
  <si>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</si>
  <si>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</si>
  <si>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</si>
  <si>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</si>
  <si>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</si>
  <si>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</si>
  <si>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</si>
  <si>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</si>
  <si>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</si>
  <si>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</si>
  <si>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</si>
  <si>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</si>
  <si>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</si>
  <si>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</si>
  <si>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</si>
  <si>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</si>
  <si>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</si>
  <si>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</si>
  <si>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</si>
  <si>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</si>
  <si>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</si>
  <si>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</si>
  <si>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</si>
  <si>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</si>
  <si>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</si>
  <si>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</si>
  <si>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</si>
  <si>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</si>
  <si>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</si>
  <si>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</si>
  <si>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</si>
  <si>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</si>
  <si>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</si>
  <si>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</si>
  <si>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</si>
  <si>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</si>
  <si>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</si>
  <si>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</si>
  <si>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</si>
  <si>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</si>
  <si>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</si>
  <si>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</si>
  <si>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</si>
  <si>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</si>
  <si>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</si>
  <si>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</si>
  <si>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</si>
  <si>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</si>
  <si>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</si>
  <si>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</si>
  <si>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</si>
  <si>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</si>
  <si>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</si>
  <si>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</si>
  <si>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</si>
  <si>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</si>
  <si>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</si>
  <si>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</si>
  <si>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</si>
  <si>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</si>
  <si>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</si>
  <si>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</si>
  <si>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</si>
  <si>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</si>
  <si>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</si>
  <si>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</si>
  <si>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</si>
  <si>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</si>
  <si>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</si>
  <si>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</si>
  <si>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</si>
  <si>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</si>
  <si>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</si>
  <si>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</si>
  <si>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</si>
  <si>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</si>
  <si>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</si>
  <si>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</si>
  <si>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</si>
  <si>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</si>
  <si>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</si>
  <si>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</si>
  <si>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</si>
  <si>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</si>
  <si>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</si>
  <si>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</si>
  <si>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</si>
  <si>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</si>
  <si>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</si>
  <si>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</si>
  <si>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</si>
  <si>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</si>
  <si>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</si>
  <si>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</si>
  <si>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</si>
  <si>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</si>
  <si>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</si>
  <si>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</si>
  <si>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</si>
  <si>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</si>
  <si>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</si>
  <si>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</si>
  <si>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</si>
  <si>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</si>
  <si>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</si>
  <si>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</si>
  <si>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</si>
  <si>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</si>
  <si>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</si>
  <si>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</si>
  <si>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</si>
  <si>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</si>
  <si>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</si>
  <si>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</si>
  <si>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</si>
  <si>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</si>
  <si>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</si>
  <si>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</si>
  <si>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</si>
  <si>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</si>
  <si>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</si>
  <si>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</si>
  <si>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</si>
  <si>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</si>
  <si>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</si>
  <si>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</si>
  <si>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</si>
  <si>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</si>
  <si>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</si>
  <si>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</si>
  <si>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</si>
  <si>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</si>
  <si>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</si>
  <si>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</si>
  <si>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</si>
  <si>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</si>
  <si>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</si>
  <si>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</si>
  <si>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</si>
  <si>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</si>
  <si>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</si>
  <si>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</si>
  <si>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</si>
  <si>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</si>
  <si>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</si>
  <si>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</si>
  <si>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</si>
  <si>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</si>
  <si>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</si>
  <si>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</si>
  <si>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</si>
  <si>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</si>
  <si>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</si>
  <si>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</si>
  <si>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</si>
  <si>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</si>
  <si>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</si>
  <si>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</si>
  <si>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</si>
  <si>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</si>
  <si>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</si>
  <si>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</si>
  <si>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</si>
  <si>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</si>
  <si>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</si>
  <si>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</si>
  <si>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</si>
  <si>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</si>
  <si>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</si>
  <si>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</si>
  <si>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</si>
  <si>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</si>
  <si>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</si>
  <si>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</si>
  <si>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</si>
  <si>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</si>
  <si>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</si>
  <si>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</si>
  <si>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</si>
  <si>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</si>
  <si>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</si>
  <si>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</si>
  <si>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</si>
  <si>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</si>
  <si>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</si>
  <si>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</si>
  <si>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</si>
  <si>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</si>
  <si>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</si>
  <si>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</si>
  <si>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</si>
  <si>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</si>
  <si>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</si>
  <si>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</si>
  <si>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</si>
  <si>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</si>
  <si>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</si>
  <si>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</si>
  <si>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</si>
  <si>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</si>
  <si>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</si>
  <si>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</si>
  <si>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</si>
  <si>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</si>
  <si>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</si>
  <si>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</si>
  <si>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</si>
  <si>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</si>
  <si>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</si>
  <si>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</si>
  <si>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</si>
  <si>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</si>
  <si>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</si>
  <si>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</si>
  <si>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</si>
  <si>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</si>
  <si>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</si>
  <si>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</si>
  <si>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</si>
  <si>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</si>
  <si>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</si>
  <si>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</si>
  <si>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</si>
  <si>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</si>
  <si>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</si>
  <si>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</si>
  <si>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</si>
  <si>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</si>
  <si>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</si>
  <si>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</si>
  <si>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</si>
  <si>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</si>
  <si>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</si>
  <si>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</si>
  <si>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</si>
  <si>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</si>
  <si>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</si>
  <si>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</si>
  <si>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</si>
  <si>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</si>
  <si>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</si>
  <si>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</si>
  <si>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</si>
  <si>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</si>
  <si>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</si>
  <si>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</si>
  <si>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</si>
  <si>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</si>
  <si>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</si>
  <si>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</si>
  <si>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</si>
  <si>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</si>
  <si>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</si>
  <si>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</si>
  <si>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</si>
  <si>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</si>
  <si>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</si>
  <si>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</si>
  <si>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</si>
  <si>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</si>
  <si>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</si>
  <si>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</si>
  <si>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</si>
  <si>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</si>
  <si>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</si>
  <si>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</si>
  <si>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</si>
  <si>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</si>
  <si>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</si>
  <si>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</si>
  <si>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</si>
  <si>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</si>
  <si>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</si>
  <si>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</si>
  <si>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</si>
  <si>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</si>
  <si>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</si>
  <si>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</si>
  <si>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</si>
  <si>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</si>
  <si>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</si>
  <si>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</si>
  <si>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</si>
  <si>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</si>
  <si>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</si>
  <si>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</si>
  <si>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</si>
  <si>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</si>
  <si>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</si>
  <si>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</si>
  <si>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</si>
  <si>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</si>
  <si>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</si>
  <si>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</si>
  <si>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</si>
  <si>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</si>
  <si>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</si>
  <si>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</si>
  <si>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</si>
  <si>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</si>
  <si>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</si>
  <si>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</si>
  <si>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</si>
  <si>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</si>
  <si>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</si>
  <si>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</si>
  <si>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</si>
  <si>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</si>
  <si>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</si>
  <si>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</si>
  <si>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</si>
  <si>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</si>
  <si>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</si>
  <si>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</si>
  <si>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</si>
  <si>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</si>
  <si>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</si>
  <si>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</si>
  <si>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</si>
  <si>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</si>
  <si>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</si>
  <si>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</si>
  <si>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</si>
  <si>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</si>
  <si>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</si>
  <si>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</si>
  <si>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</si>
  <si>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</si>
  <si>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</si>
  <si>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</si>
  <si>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</si>
  <si>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</si>
  <si>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</si>
  <si>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</si>
  <si>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</si>
  <si>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</si>
  <si>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</si>
  <si>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</si>
  <si>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</si>
  <si>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</si>
  <si>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</si>
  <si>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</si>
  <si>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</si>
  <si>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</si>
  <si>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</si>
  <si>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</si>
  <si>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</si>
  <si>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</si>
  <si>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</si>
  <si>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</si>
  <si>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</si>
  <si>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</si>
  <si>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</si>
  <si>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</si>
  <si>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</si>
  <si>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</si>
  <si>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</si>
  <si>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</si>
  <si>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</si>
  <si>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</si>
  <si>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</si>
  <si>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</si>
  <si>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</si>
  <si>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</si>
  <si>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</si>
  <si>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</si>
  <si>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</si>
  <si>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</si>
  <si>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</si>
  <si>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</si>
  <si>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</si>
  <si>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</si>
  <si>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</si>
  <si>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</si>
  <si>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</si>
  <si>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</si>
  <si>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</si>
  <si>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</si>
  <si>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</si>
  <si>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</si>
  <si>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</si>
  <si>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</si>
  <si>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</si>
  <si>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</si>
  <si>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</si>
  <si>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</si>
  <si>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</si>
  <si>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</si>
  <si>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</si>
  <si>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</si>
  <si>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</si>
  <si>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</si>
  <si>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</si>
  <si>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</si>
  <si>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</si>
  <si>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</si>
  <si>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</si>
  <si>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</si>
  <si>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</si>
  <si>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</si>
  <si>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</si>
  <si>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</si>
  <si>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</si>
  <si>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</si>
  <si>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</si>
  <si>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</si>
  <si>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</si>
  <si>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</si>
  <si>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</si>
  <si>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</si>
  <si>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</si>
  <si>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</si>
  <si>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</si>
  <si>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</si>
  <si>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</si>
  <si>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</si>
  <si>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</si>
  <si>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</si>
  <si>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</si>
  <si>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</si>
  <si>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</si>
  <si>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</si>
  <si>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</si>
  <si>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</si>
  <si>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</si>
  <si>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</si>
  <si>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</si>
  <si>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</si>
  <si>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</si>
  <si>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</si>
  <si>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</si>
  <si>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</si>
  <si>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</si>
  <si>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</si>
  <si>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</si>
  <si>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</si>
  <si>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</si>
  <si>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</si>
  <si>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</si>
  <si>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</si>
  <si>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</si>
  <si>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</si>
  <si>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</si>
  <si>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</si>
  <si>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</si>
  <si>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</si>
  <si>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</si>
  <si>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</si>
  <si>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</si>
  <si>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</si>
  <si>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</si>
  <si>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</si>
  <si>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</si>
  <si>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</si>
  <si>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</si>
  <si>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</si>
  <si>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</si>
  <si>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</si>
  <si>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</si>
  <si>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</si>
  <si>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</si>
  <si>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</si>
  <si>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</si>
  <si>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</si>
  <si>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</si>
  <si>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</si>
  <si>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</si>
  <si>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</si>
  <si>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</si>
  <si>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</si>
  <si>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</si>
  <si>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</si>
  <si>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</si>
  <si>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</si>
  <si>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</si>
  <si>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</si>
  <si>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</si>
  <si>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</si>
  <si>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</si>
  <si>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</si>
  <si>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</si>
  <si>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</si>
  <si>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</si>
  <si>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</si>
  <si>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</si>
  <si>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</si>
  <si>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</si>
  <si>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</si>
  <si>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</si>
  <si>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</si>
  <si>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</si>
  <si>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</si>
  <si>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</si>
  <si>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</si>
  <si>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</si>
  <si>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</si>
  <si>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</si>
  <si>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</si>
  <si>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</si>
  <si>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</si>
  <si>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</si>
  <si>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</si>
  <si>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</si>
  <si>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</si>
  <si>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</si>
  <si>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</si>
  <si>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</si>
  <si>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</si>
  <si>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</si>
  <si>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</si>
  <si>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</si>
  <si>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</si>
  <si>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</si>
  <si>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</si>
  <si>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</si>
  <si>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</si>
  <si>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</si>
  <si>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</si>
  <si>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</si>
  <si>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</si>
  <si>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</si>
  <si>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</si>
  <si>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</si>
  <si>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</si>
  <si>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</si>
  <si>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</si>
  <si>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</si>
  <si>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</si>
  <si>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</si>
  <si>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</si>
  <si>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</si>
  <si>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</si>
  <si>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</si>
  <si>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</si>
  <si>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</si>
  <si>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</si>
  <si>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</si>
  <si>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</si>
  <si>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</si>
  <si>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</si>
  <si>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</si>
  <si>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</si>
  <si>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</si>
  <si>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</si>
  <si>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</si>
  <si>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</si>
  <si>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</si>
  <si>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</si>
  <si>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</si>
  <si>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</si>
  <si>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</si>
  <si>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</si>
  <si>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</si>
  <si>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</si>
  <si>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</si>
  <si>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</si>
  <si>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</si>
  <si>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</si>
  <si>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</si>
  <si>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</si>
  <si>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</si>
  <si>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</si>
  <si>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</si>
  <si>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</si>
  <si>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</si>
  <si>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</si>
  <si>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</si>
  <si>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</si>
  <si>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</si>
  <si>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</si>
  <si>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</si>
  <si>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</si>
  <si>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</si>
  <si>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</si>
  <si>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</si>
  <si>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</si>
  <si>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</si>
  <si>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</si>
  <si>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</si>
  <si>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</si>
  <si>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</si>
  <si>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</si>
  <si>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</si>
  <si>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</si>
  <si>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</si>
  <si>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</si>
  <si>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</si>
  <si>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</si>
  <si>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</si>
  <si>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</si>
  <si>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</si>
  <si>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</si>
  <si>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</si>
  <si>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</si>
  <si>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</si>
  <si>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</si>
  <si>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</si>
  <si>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</si>
  <si>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</si>
  <si>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</si>
  <si>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</si>
  <si>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</si>
  <si>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</si>
  <si>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</si>
  <si>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</si>
  <si>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</si>
  <si>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</si>
  <si>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</si>
  <si>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</si>
  <si>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</si>
  <si>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</si>
  <si>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</si>
  <si>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</si>
  <si>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</si>
  <si>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</si>
  <si>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</si>
  <si>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</si>
  <si>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</si>
  <si>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</si>
  <si>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</si>
  <si>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</si>
  <si>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</si>
  <si>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</si>
  <si>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</si>
  <si>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</si>
  <si>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</si>
  <si>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</si>
  <si>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</si>
  <si>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</si>
  <si>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</si>
  <si>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</si>
  <si>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</si>
  <si>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</si>
  <si>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</si>
  <si>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</si>
  <si>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</si>
  <si>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</si>
  <si>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</si>
  <si>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</si>
  <si>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</si>
  <si>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</si>
  <si>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</si>
  <si>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</si>
  <si>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</si>
  <si>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</si>
  <si>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</si>
  <si>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</si>
  <si>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</si>
  <si>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</si>
  <si>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</si>
  <si>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</si>
  <si>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</si>
  <si>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</si>
  <si>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</si>
  <si>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</si>
  <si>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</si>
  <si>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</si>
  <si>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</si>
  <si>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</si>
  <si>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</si>
  <si>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</si>
  <si>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</si>
  <si>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</si>
  <si>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</si>
  <si>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</si>
  <si>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</si>
  <si>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</si>
  <si>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</si>
  <si>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</si>
  <si>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</si>
  <si>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</si>
  <si>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</si>
  <si>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</si>
  <si>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</si>
  <si>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</si>
  <si>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</si>
  <si>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</si>
  <si>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</si>
  <si>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</si>
  <si>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</si>
  <si>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</si>
  <si>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</si>
  <si>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</si>
  <si>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</si>
  <si>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</si>
  <si>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</si>
  <si>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</si>
  <si>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</si>
  <si>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</si>
  <si>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</si>
  <si>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</si>
  <si>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</si>
  <si>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</si>
  <si>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</si>
  <si>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</si>
  <si>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</si>
  <si>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</si>
  <si>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</si>
  <si>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</si>
  <si>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</si>
  <si>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</si>
  <si>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</si>
  <si>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</si>
  <si>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</si>
  <si>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</si>
  <si>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</si>
  <si>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</si>
  <si>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</si>
  <si>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</si>
  <si>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</si>
  <si>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</si>
  <si>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</si>
  <si>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</si>
  <si>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</si>
  <si>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</si>
  <si>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</si>
  <si>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</si>
  <si>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</si>
  <si>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</si>
  <si>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</si>
  <si>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</si>
  <si>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</si>
  <si>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</si>
  <si>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</si>
  <si>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</si>
  <si>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</si>
  <si>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</si>
  <si>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</si>
  <si>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</si>
  <si>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</si>
  <si>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</si>
  <si>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</si>
  <si>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</si>
  <si>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</si>
  <si>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</si>
  <si>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</si>
  <si>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</si>
  <si>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</si>
  <si>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</si>
  <si>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</si>
  <si>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</si>
  <si>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</si>
  <si>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</si>
  <si>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</si>
  <si>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</si>
  <si>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</si>
  <si>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</si>
  <si>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</si>
  <si>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</si>
  <si>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</si>
  <si>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</si>
  <si>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</si>
  <si>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</si>
  <si>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</si>
  <si>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</si>
  <si>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</si>
  <si>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</si>
  <si>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</si>
  <si>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</si>
  <si>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</si>
  <si>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</si>
  <si>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</si>
  <si>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</si>
  <si>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</si>
  <si>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</si>
  <si>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</si>
  <si>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</si>
  <si>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</si>
  <si>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</si>
  <si>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</si>
  <si>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</si>
  <si>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</si>
  <si>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</si>
  <si>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</si>
  <si>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</si>
  <si>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</si>
  <si>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</si>
  <si>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</si>
  <si>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</si>
  <si>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</si>
  <si>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</si>
  <si>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</si>
  <si>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</si>
  <si>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</si>
  <si>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</si>
  <si>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</si>
  <si>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</si>
  <si>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</si>
  <si>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</si>
  <si>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</si>
  <si>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</si>
  <si>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</si>
  <si>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</si>
  <si>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</si>
  <si>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</si>
  <si>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</si>
  <si>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</si>
  <si>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</si>
  <si>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</si>
  <si>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</si>
  <si>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</si>
  <si>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</si>
  <si>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</si>
  <si>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</si>
  <si>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</si>
  <si>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</si>
  <si>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</si>
  <si>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</si>
  <si>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</si>
  <si>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</si>
  <si>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</si>
  <si>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</si>
  <si>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</si>
  <si>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</si>
  <si>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</si>
  <si>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</si>
  <si>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</si>
  <si>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</si>
  <si>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</si>
  <si>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</si>
  <si>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</si>
  <si>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</si>
  <si>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</si>
  <si>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</si>
  <si>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</si>
  <si>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</si>
  <si>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</si>
  <si>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</si>
  <si>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</si>
  <si>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</si>
  <si>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</si>
  <si>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</si>
  <si>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</si>
  <si>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</si>
  <si>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</si>
  <si>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</si>
  <si>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</si>
  <si>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</si>
  <si>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</si>
  <si>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</si>
  <si>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</si>
  <si>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</si>
  <si>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</si>
  <si>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</si>
  <si>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</si>
  <si>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</si>
  <si>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</si>
  <si>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</si>
  <si>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</si>
  <si>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</si>
  <si>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</si>
  <si>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</si>
  <si>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</si>
  <si>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</si>
  <si>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</si>
  <si>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</si>
  <si>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</si>
  <si>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</si>
  <si>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</si>
  <si>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</si>
  <si>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</si>
  <si>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</si>
  <si>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</si>
  <si>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</si>
  <si>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</si>
  <si>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</si>
  <si>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</si>
  <si>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</si>
  <si>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</si>
  <si>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</si>
  <si>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</si>
  <si>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</si>
  <si>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</si>
  <si>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</si>
  <si>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</si>
  <si>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</si>
  <si>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</si>
  <si>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</si>
  <si>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</si>
  <si>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</si>
  <si>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</si>
  <si>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</si>
  <si>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</si>
  <si>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</si>
  <si>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</si>
  <si>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</si>
  <si>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</si>
  <si>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</si>
  <si>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</si>
  <si>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</si>
  <si>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</si>
  <si>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</si>
  <si>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</si>
  <si>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</si>
  <si>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</si>
  <si>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</si>
  <si>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</si>
  <si>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</si>
  <si>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</si>
  <si>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</si>
  <si>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</si>
  <si>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</si>
  <si>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</si>
  <si>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</si>
  <si>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</si>
  <si>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</si>
  <si>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</si>
  <si>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</si>
  <si>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</si>
  <si>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</si>
  <si>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</si>
  <si>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</si>
  <si>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</si>
  <si>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</si>
  <si>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</si>
  <si>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</si>
  <si>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</si>
  <si>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</si>
  <si>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</si>
  <si>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</si>
  <si>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</si>
  <si>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</si>
  <si>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</si>
  <si>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</si>
  <si>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</si>
  <si>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</si>
  <si>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</si>
  <si>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</si>
  <si>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</si>
  <si>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</si>
  <si>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</si>
  <si>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</si>
  <si>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</si>
  <si>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</si>
  <si>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</si>
  <si>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</si>
  <si>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</si>
  <si>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</si>
  <si>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</si>
  <si>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</si>
  <si>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</si>
  <si>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</si>
  <si>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</si>
  <si>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</si>
  <si>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</si>
  <si>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</si>
  <si>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</si>
  <si>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</si>
  <si>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</si>
  <si>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</si>
  <si>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</si>
  <si>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</si>
  <si>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</si>
  <si>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</si>
  <si>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</si>
  <si>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</si>
  <si>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</si>
  <si>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</si>
  <si>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</si>
  <si>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</si>
  <si>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</si>
  <si>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</si>
  <si>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</si>
  <si>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</si>
  <si>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</si>
  <si>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</si>
  <si>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</si>
  <si>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</si>
  <si>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</si>
  <si>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</si>
  <si>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</si>
  <si>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</si>
  <si>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</si>
  <si>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</si>
  <si>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</si>
  <si>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</si>
  <si>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</si>
  <si>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</si>
  <si>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</si>
  <si>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</si>
  <si>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</si>
  <si>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</si>
  <si>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</si>
  <si>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</si>
  <si>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</si>
  <si>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</si>
  <si>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</si>
  <si>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</si>
  <si>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</si>
  <si>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</si>
  <si>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</si>
  <si>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</si>
  <si>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</si>
  <si>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</si>
  <si>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</si>
  <si>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</si>
  <si>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</si>
  <si>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</si>
  <si>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</si>
  <si>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</si>
  <si>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</si>
  <si>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</si>
  <si>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</si>
  <si>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</si>
  <si>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</si>
  <si>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</si>
  <si>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</si>
  <si>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</si>
  <si>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</si>
  <si>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</si>
  <si>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</si>
  <si>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</si>
  <si>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</si>
  <si>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</si>
  <si>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</si>
  <si>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</si>
  <si>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</si>
  <si>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</si>
  <si>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</si>
  <si>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</si>
  <si>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</si>
  <si>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</si>
  <si>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</si>
  <si>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</si>
  <si>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</si>
  <si>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</si>
  <si>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</si>
  <si>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</si>
  <si>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</si>
  <si>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</si>
  <si>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</si>
  <si>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</si>
  <si>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</si>
  <si>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</si>
  <si>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</si>
  <si>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</si>
  <si>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</si>
  <si>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</si>
  <si>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</si>
  <si>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</si>
  <si>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</si>
  <si>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</si>
  <si>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</si>
  <si>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</si>
  <si>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</si>
  <si>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</si>
  <si>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</si>
  <si>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</si>
  <si>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</si>
  <si>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</si>
  <si>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</si>
  <si>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</si>
  <si>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</si>
  <si>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</si>
  <si>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</si>
  <si>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</si>
  <si>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</si>
  <si>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</si>
  <si>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</si>
  <si>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</si>
  <si>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</si>
  <si>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</si>
  <si>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</si>
  <si>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</si>
  <si>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</si>
  <si>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</si>
  <si>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</si>
  <si>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</si>
  <si>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</si>
  <si>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</si>
  <si>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</si>
  <si>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</si>
  <si>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</si>
  <si>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</si>
  <si>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</si>
  <si>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</si>
  <si>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</si>
  <si>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</si>
  <si>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</si>
  <si>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</si>
  <si>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</si>
  <si>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</si>
  <si>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</si>
  <si>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</si>
  <si>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</si>
  <si>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</si>
  <si>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</si>
  <si>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</si>
  <si>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</si>
  <si>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</si>
  <si>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</si>
  <si>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</si>
  <si>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</si>
  <si>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</si>
  <si>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</si>
  <si>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</si>
  <si>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</si>
  <si>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</si>
  <si>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</si>
  <si>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</si>
  <si>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</si>
  <si>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</si>
  <si>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</si>
  <si>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</si>
  <si>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</si>
  <si>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</si>
  <si>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</si>
  <si>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</si>
  <si>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</si>
  <si>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</si>
  <si>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</si>
  <si>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</si>
  <si>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</si>
  <si>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</si>
  <si>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</si>
  <si>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</si>
  <si>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</si>
  <si>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</si>
  <si>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</si>
  <si>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</si>
  <si>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</si>
  <si>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</si>
  <si>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</si>
  <si>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</si>
  <si>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</si>
  <si>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</si>
  <si>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</si>
  <si>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</si>
  <si>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</si>
  <si>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</si>
  <si>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</si>
  <si>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</si>
  <si>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</si>
  <si>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</si>
  <si>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</si>
  <si>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</si>
  <si>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</si>
  <si>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</si>
  <si>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</si>
  <si>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</si>
  <si>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</si>
  <si>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</si>
  <si>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</si>
  <si>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</si>
  <si>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</si>
  <si>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</si>
  <si>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</si>
  <si>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</si>
  <si>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</si>
  <si>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</si>
  <si>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</si>
  <si>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</si>
  <si>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</si>
  <si>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</si>
  <si>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</si>
  <si>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</si>
  <si>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</si>
  <si>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</si>
  <si>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</si>
  <si>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</si>
  <si>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</si>
  <si>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</si>
  <si>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</si>
  <si>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</si>
  <si>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</si>
  <si>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</si>
  <si>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</si>
  <si>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</si>
  <si>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</si>
  <si>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</si>
  <si>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</si>
  <si>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</si>
  <si>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</si>
  <si>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</si>
  <si>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</si>
  <si>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</si>
  <si>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</si>
  <si>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</si>
  <si>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</si>
  <si>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</si>
  <si>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</si>
  <si>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</si>
  <si>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</si>
  <si>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</si>
  <si>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</si>
  <si>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</si>
  <si>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</si>
  <si>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</si>
  <si>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</si>
  <si>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</si>
  <si>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</si>
  <si>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</si>
  <si>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</si>
  <si>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</si>
  <si>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</si>
  <si>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</si>
  <si>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</si>
  <si>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</si>
  <si>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</si>
  <si>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</si>
  <si>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</si>
  <si>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</si>
  <si>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</si>
  <si>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</si>
  <si>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</si>
  <si>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</si>
  <si>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</si>
  <si>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</si>
  <si>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</si>
  <si>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</si>
  <si>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</si>
  <si>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</si>
  <si>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</si>
  <si>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</si>
  <si>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</si>
  <si>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</si>
  <si>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</si>
  <si>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</si>
  <si>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</si>
  <si>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</si>
  <si>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</si>
  <si>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</si>
  <si>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</si>
  <si>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</si>
  <si>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</si>
  <si>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</si>
  <si>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</si>
  <si>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</si>
  <si>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</si>
  <si>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</si>
  <si>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</si>
  <si>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</si>
  <si>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</si>
  <si>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</si>
  <si>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</si>
  <si>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</si>
  <si>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</si>
  <si>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</si>
  <si>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</si>
  <si>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</si>
  <si>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</si>
  <si>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</si>
  <si>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</si>
  <si>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</si>
  <si>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</si>
  <si>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</si>
  <si>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</si>
  <si>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</si>
  <si>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</si>
  <si>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</si>
  <si>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</si>
  <si>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</si>
  <si>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</si>
  <si>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</si>
  <si>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</si>
  <si>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</si>
  <si>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</si>
  <si>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</si>
  <si>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</si>
  <si>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</si>
  <si>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</si>
  <si>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</si>
  <si>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</si>
  <si>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</si>
  <si>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</si>
  <si>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</si>
  <si>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</si>
  <si>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</si>
  <si>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</si>
  <si>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</si>
  <si>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</si>
  <si>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</si>
  <si>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</si>
  <si>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</si>
  <si>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</si>
  <si>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</si>
  <si>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</si>
  <si>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</si>
  <si>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</si>
  <si>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</si>
  <si>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</si>
  <si>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</si>
  <si>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</si>
  <si>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</si>
  <si>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</si>
  <si>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</si>
  <si>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</si>
  <si>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</si>
  <si>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</si>
  <si>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</si>
  <si>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</si>
  <si>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</si>
  <si>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</si>
  <si>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</si>
  <si>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</si>
  <si>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</si>
  <si>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</si>
  <si>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</si>
  <si>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</si>
  <si>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</si>
  <si>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</si>
  <si>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</si>
  <si>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</si>
  <si>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</si>
  <si>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</si>
  <si>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</si>
  <si>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</si>
  <si>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</si>
  <si>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</si>
  <si>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</si>
  <si>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</si>
  <si>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</si>
  <si>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</si>
  <si>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</si>
  <si>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</si>
  <si>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</si>
  <si>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</si>
  <si>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</si>
  <si>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</si>
  <si>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</si>
  <si>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</si>
  <si>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</si>
  <si>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</si>
  <si>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</si>
  <si>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</si>
  <si>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</si>
  <si>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</si>
  <si>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</si>
  <si>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</si>
  <si>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</si>
  <si>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</si>
  <si>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</si>
  <si>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</si>
  <si>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</si>
  <si>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</si>
  <si>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</si>
  <si>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</si>
  <si>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</si>
  <si>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</si>
  <si>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</si>
  <si>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</si>
  <si>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</si>
  <si>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</si>
  <si>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</si>
  <si>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</si>
  <si>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</si>
  <si>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</si>
  <si>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</si>
  <si>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</si>
  <si>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</si>
  <si>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</si>
  <si>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</si>
  <si>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</si>
  <si>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</si>
  <si>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</si>
  <si>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</si>
  <si>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</si>
  <si>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</si>
  <si>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</si>
  <si>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</si>
  <si>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</si>
  <si>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</si>
  <si>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</si>
  <si>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</si>
  <si>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</si>
  <si>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</si>
  <si>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</si>
  <si>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</si>
  <si>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</si>
  <si>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</si>
  <si>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</si>
  <si>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</si>
  <si>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</si>
  <si>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</si>
  <si>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</si>
  <si>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</si>
  <si>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</si>
  <si>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</si>
  <si>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</si>
  <si>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</si>
  <si>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</si>
  <si>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</si>
  <si>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</si>
  <si>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</si>
  <si>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</si>
  <si>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</si>
  <si>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</si>
  <si>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</si>
  <si>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</si>
  <si>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</si>
  <si>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</si>
  <si>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</si>
  <si>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</si>
  <si>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</si>
  <si>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</si>
  <si>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</si>
  <si>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</si>
  <si>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</si>
  <si>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</si>
  <si>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</si>
  <si>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</si>
  <si>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</si>
  <si>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</si>
  <si>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</si>
  <si>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</si>
  <si>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</si>
  <si>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</si>
  <si>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</si>
  <si>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</si>
  <si>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</si>
  <si>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</si>
  <si>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</si>
  <si>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</si>
  <si>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</si>
  <si>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</si>
  <si>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</si>
  <si>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</si>
  <si>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</si>
  <si>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</si>
  <si>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</si>
  <si>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</si>
  <si>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</si>
  <si>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</si>
  <si>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</si>
  <si>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</si>
  <si>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</si>
  <si>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</si>
  <si>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</si>
  <si>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</si>
  <si>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</si>
  <si>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</si>
  <si>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</si>
  <si>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</si>
  <si>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</si>
  <si>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</si>
  <si>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</si>
  <si>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</si>
  <si>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</si>
  <si>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</si>
  <si>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</si>
  <si>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</si>
  <si>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</si>
  <si>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</si>
  <si>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</si>
  <si>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</si>
  <si>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</si>
  <si>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</si>
  <si>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</si>
  <si>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</si>
  <si>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</si>
  <si>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</si>
  <si>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</si>
  <si>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</si>
  <si>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</si>
  <si>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</si>
  <si>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</si>
  <si>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</si>
  <si>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</si>
  <si>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</si>
  <si>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</si>
  <si>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</si>
  <si>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</si>
  <si>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</si>
  <si>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</si>
  <si>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</si>
  <si>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</si>
  <si>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</si>
  <si>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</si>
  <si>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</si>
  <si>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</si>
  <si>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</si>
  <si>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</si>
  <si>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</si>
  <si>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</si>
  <si>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</si>
  <si>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</si>
  <si>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</si>
  <si>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</si>
  <si>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</si>
  <si>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</si>
  <si>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</si>
  <si>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</si>
  <si>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</si>
  <si>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</si>
  <si>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</si>
  <si>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</si>
  <si>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</si>
  <si>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</si>
  <si>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</si>
  <si>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</si>
  <si>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</si>
  <si>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</si>
  <si>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</si>
  <si>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</si>
  <si>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</si>
  <si>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</si>
  <si>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</si>
  <si>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</si>
  <si>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</si>
  <si>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</si>
  <si>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</si>
  <si>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</si>
  <si>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</si>
  <si>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</si>
  <si>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</si>
  <si>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</si>
  <si>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</si>
  <si>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</si>
  <si>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</si>
  <si>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</si>
  <si>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</si>
  <si>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</si>
  <si>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</si>
  <si>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</si>
  <si>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</si>
  <si>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</si>
  <si>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</si>
  <si>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</si>
  <si>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</si>
  <si>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</si>
  <si>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</si>
  <si>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</si>
  <si>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</si>
  <si>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</si>
  <si>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</si>
  <si>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</si>
  <si>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</si>
  <si>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</si>
  <si>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</si>
  <si>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</si>
  <si>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</si>
  <si>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</si>
  <si>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</si>
  <si>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</si>
  <si>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</si>
  <si>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</si>
  <si>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</si>
  <si>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</si>
  <si>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</si>
  <si>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</si>
  <si>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</si>
  <si>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</si>
  <si>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</si>
  <si>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</si>
  <si>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</si>
  <si>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</si>
  <si>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</si>
  <si>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</si>
  <si>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</si>
  <si>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</si>
  <si>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</si>
  <si>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</si>
  <si>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</si>
  <si>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</si>
  <si>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</si>
  <si>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</si>
  <si>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</si>
  <si>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</si>
  <si>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</si>
  <si>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</si>
  <si>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</si>
  <si>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</si>
  <si>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</si>
  <si>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</si>
  <si>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</si>
  <si>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</si>
  <si>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</si>
  <si>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</si>
  <si>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</si>
  <si>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</si>
  <si>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</si>
  <si>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</si>
  <si>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</si>
  <si>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</si>
  <si>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</si>
  <si>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</si>
  <si>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</si>
  <si>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</si>
  <si>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</si>
  <si>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</si>
  <si>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</si>
  <si>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</si>
  <si>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</si>
  <si>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</si>
  <si>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</si>
  <si>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</si>
  <si>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</si>
  <si>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</si>
  <si>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</si>
  <si>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</si>
  <si>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</si>
  <si>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</si>
  <si>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</si>
  <si>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</si>
  <si>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</si>
  <si>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</si>
  <si>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</si>
  <si>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</si>
  <si>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</si>
  <si>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</si>
  <si>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</si>
  <si>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</si>
  <si>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</si>
  <si>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</si>
  <si>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</si>
  <si>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</si>
  <si>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</si>
  <si>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</si>
  <si>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</si>
  <si>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</si>
  <si>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</si>
  <si>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</si>
  <si>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</si>
  <si>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</si>
  <si>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</si>
  <si>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</si>
  <si>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</si>
  <si>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</si>
  <si>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</si>
  <si>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</si>
  <si>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</si>
  <si>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</si>
  <si>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</si>
  <si>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</si>
  <si>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</si>
  <si>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</si>
  <si>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</si>
  <si>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</si>
  <si>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</si>
  <si>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</si>
  <si>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</si>
  <si>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</si>
  <si>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</si>
  <si>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</si>
  <si>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</si>
  <si>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</si>
  <si>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</si>
  <si>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</si>
  <si>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</si>
  <si>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</si>
  <si>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</si>
  <si>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</si>
  <si>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</si>
  <si>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</si>
  <si>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</si>
  <si>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</si>
  <si>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</si>
  <si>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</si>
  <si>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</si>
  <si>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</si>
  <si>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</si>
  <si>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</si>
  <si>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</si>
  <si>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</si>
  <si>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</si>
  <si>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</si>
  <si>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</si>
  <si>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</si>
  <si>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</si>
  <si>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</si>
  <si>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</si>
  <si>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</si>
  <si>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</si>
  <si>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</si>
  <si>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</si>
  <si>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</si>
  <si>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</si>
  <si>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</si>
  <si>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</si>
  <si>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</si>
  <si>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</si>
  <si>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</si>
  <si>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</si>
  <si>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</si>
  <si>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</si>
  <si>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</si>
  <si>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</si>
  <si>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</si>
  <si>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</si>
  <si>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</si>
  <si>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</si>
  <si>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</si>
  <si>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</si>
  <si>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</si>
  <si>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</si>
  <si>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</si>
  <si>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</si>
  <si>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</si>
  <si>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</si>
  <si>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</si>
  <si>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</si>
  <si>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</si>
  <si>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</si>
  <si>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</si>
  <si>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</si>
  <si>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</si>
  <si>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</si>
  <si>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</si>
  <si>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</si>
  <si>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</si>
  <si>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</si>
  <si>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</si>
  <si>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</si>
  <si>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</si>
  <si>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</si>
  <si>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</si>
  <si>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</si>
  <si>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</si>
  <si>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</si>
  <si>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</si>
  <si>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</si>
  <si>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</si>
  <si>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</si>
  <si>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</si>
  <si>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</si>
  <si>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</si>
  <si>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</si>
  <si>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</si>
  <si>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</si>
  <si>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</si>
  <si>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</si>
  <si>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</si>
  <si>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</si>
  <si>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</si>
  <si>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</si>
  <si>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</si>
  <si>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</si>
  <si>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</si>
  <si>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</si>
  <si>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</si>
  <si>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</si>
  <si>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</si>
  <si>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</si>
  <si>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</si>
  <si>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</si>
  <si>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</si>
  <si>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</si>
  <si>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</si>
  <si>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</si>
  <si>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</si>
  <si>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</si>
  <si>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</si>
  <si>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</si>
  <si>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</si>
  <si>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</si>
  <si>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</si>
  <si>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</si>
  <si>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</si>
  <si>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</si>
  <si>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</si>
  <si>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</si>
  <si>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</si>
  <si>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</si>
  <si>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</si>
  <si>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</si>
  <si>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</si>
  <si>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</si>
  <si>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</si>
  <si>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</si>
  <si>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</si>
  <si>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</si>
  <si>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</si>
  <si>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</si>
  <si>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</si>
  <si>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</si>
  <si>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</si>
  <si>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</si>
  <si>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</si>
  <si>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</si>
  <si>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</si>
  <si>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</si>
  <si>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</si>
  <si>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</si>
  <si>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</si>
  <si>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</si>
  <si>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</si>
  <si>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</si>
  <si>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</si>
  <si>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</si>
  <si>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</si>
  <si>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</si>
  <si>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</si>
  <si>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</si>
  <si>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</si>
  <si>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</si>
  <si>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</si>
  <si>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</si>
  <si>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</si>
  <si>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</si>
  <si>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</si>
  <si>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</si>
  <si>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</si>
  <si>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</si>
  <si>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</si>
  <si>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</si>
  <si>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</si>
  <si>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</si>
  <si>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</si>
  <si>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</si>
  <si>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</si>
  <si>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</si>
  <si>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</si>
  <si>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</si>
  <si>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</si>
  <si>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</si>
  <si>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</si>
  <si>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</si>
  <si>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</si>
  <si>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</si>
  <si>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</si>
  <si>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</si>
  <si>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</si>
  <si>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</si>
  <si>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</si>
  <si>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</si>
  <si>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</si>
  <si>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</si>
  <si>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</si>
  <si>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</si>
  <si>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</si>
  <si>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</si>
  <si>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</si>
  <si>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</si>
  <si>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</si>
  <si>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</si>
  <si>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</si>
  <si>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</si>
  <si>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</si>
  <si>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</si>
  <si>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</si>
  <si>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</si>
  <si>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</si>
  <si>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</si>
  <si>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</si>
  <si>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</si>
  <si>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</si>
  <si>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</si>
  <si>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</si>
  <si>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</si>
  <si>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</si>
  <si>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</si>
  <si>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</si>
  <si>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</si>
  <si>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</si>
  <si>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</si>
  <si>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</si>
  <si>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</si>
  <si>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</si>
  <si>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</si>
  <si>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</si>
  <si>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</si>
  <si>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</si>
  <si>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</si>
  <si>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</si>
  <si>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</si>
  <si>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</si>
  <si>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</si>
  <si>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</si>
  <si>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</si>
  <si>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</si>
  <si>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</si>
  <si>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</si>
  <si>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</si>
  <si>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</si>
  <si>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</si>
  <si>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</si>
  <si>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</si>
  <si>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</si>
  <si>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</si>
  <si>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</si>
  <si>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</si>
  <si>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</si>
  <si>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</si>
  <si>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</si>
  <si>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</si>
  <si>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</si>
  <si>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</si>
  <si>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</si>
  <si>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</si>
  <si>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</si>
  <si>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</si>
  <si>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</si>
  <si>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</si>
  <si>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</si>
  <si>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</si>
  <si>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</si>
  <si>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</si>
  <si>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</si>
  <si>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</si>
  <si>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</si>
  <si>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</si>
  <si>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</si>
  <si>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</si>
  <si>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</si>
  <si>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</si>
  <si>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</si>
  <si>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</si>
  <si>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</si>
  <si>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</si>
  <si>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</si>
  <si>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</si>
  <si>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</si>
  <si>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</si>
  <si>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</si>
  <si>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</si>
  <si>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</si>
  <si>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</si>
  <si>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</si>
  <si>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</si>
  <si>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</si>
  <si>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</si>
  <si>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</si>
  <si>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</si>
  <si>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</si>
  <si>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</si>
  <si>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</si>
  <si>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</si>
  <si>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</si>
  <si>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</si>
  <si>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</si>
  <si>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</si>
  <si>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</si>
  <si>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</si>
  <si>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</si>
  <si>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</si>
  <si>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</si>
  <si>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</si>
  <si>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</si>
  <si>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</si>
  <si>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</si>
  <si>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</si>
  <si>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</si>
  <si>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</si>
  <si>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</si>
  <si>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</si>
  <si>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</si>
  <si>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</si>
  <si>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</si>
  <si>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</si>
  <si>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</si>
  <si>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</si>
  <si>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</si>
  <si>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</si>
  <si>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</si>
  <si>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</si>
  <si>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</si>
  <si>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</si>
  <si>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</si>
  <si>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</si>
  <si>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</si>
  <si>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</si>
  <si>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</si>
  <si>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</si>
  <si>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</si>
  <si>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</si>
  <si>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</si>
  <si>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</si>
  <si>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</si>
  <si>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</si>
  <si>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</si>
  <si>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</si>
  <si>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</si>
  <si>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</si>
  <si>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</si>
  <si>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</si>
  <si>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</si>
  <si>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</si>
  <si>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</si>
  <si>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</si>
  <si>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</si>
  <si>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</si>
  <si>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</si>
  <si>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</si>
  <si>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</si>
  <si>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</si>
  <si>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</si>
  <si>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</si>
  <si>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</si>
  <si>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</si>
  <si>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</si>
  <si>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</si>
  <si>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</si>
  <si>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</si>
  <si>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</si>
  <si>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</si>
  <si>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</si>
  <si>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</si>
  <si>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</si>
  <si>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</si>
  <si>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</si>
  <si>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</si>
  <si>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</si>
  <si>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</si>
  <si>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</si>
  <si>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</si>
  <si>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</si>
  <si>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</si>
  <si>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</si>
  <si>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</si>
  <si>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</si>
  <si>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</si>
  <si>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</si>
  <si>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</si>
  <si>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</si>
  <si>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</si>
  <si>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</si>
  <si>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</si>
  <si>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</si>
  <si>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</si>
  <si>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</si>
  <si>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</si>
  <si>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</si>
  <si>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</si>
  <si>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</si>
  <si>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</si>
  <si>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</si>
  <si>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</si>
  <si>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</si>
  <si>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</si>
  <si>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</si>
  <si>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</si>
  <si>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</si>
  <si>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</si>
  <si>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</si>
  <si>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</si>
  <si>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</si>
  <si>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</si>
  <si>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</si>
  <si>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</si>
  <si>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</si>
  <si>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</si>
  <si>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</si>
  <si>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</si>
  <si>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</si>
  <si>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</si>
  <si>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</si>
  <si>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</si>
  <si>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</si>
  <si>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</si>
  <si>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</si>
  <si>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</si>
  <si>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</si>
  <si>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</si>
  <si>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</si>
  <si>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</si>
  <si>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</si>
  <si>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</si>
  <si>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</si>
  <si>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</si>
  <si>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</si>
  <si>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</si>
  <si>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</si>
  <si>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</si>
  <si>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</si>
  <si>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</si>
  <si>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</si>
  <si>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</si>
  <si>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</si>
  <si>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</si>
  <si>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</si>
  <si>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</si>
  <si>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</si>
  <si>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</si>
  <si>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</si>
  <si>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</si>
  <si>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</si>
  <si>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</si>
  <si>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</si>
  <si>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</si>
  <si>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</si>
  <si>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</si>
  <si>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</si>
  <si>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</si>
  <si>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</si>
  <si>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</si>
  <si>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</si>
  <si>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</si>
  <si>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</si>
  <si>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</si>
  <si>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</si>
  <si>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</si>
  <si>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</si>
  <si>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</si>
  <si>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</si>
  <si>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</si>
  <si>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</si>
  <si>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</si>
  <si>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</si>
  <si>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</si>
  <si>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</si>
  <si>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</si>
  <si>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</si>
  <si>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</si>
  <si>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</si>
  <si>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</si>
  <si>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</si>
  <si>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</si>
  <si>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</si>
  <si>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</si>
  <si>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</si>
  <si>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</si>
  <si>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</si>
  <si>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</si>
  <si>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</si>
  <si>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</si>
  <si>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</si>
  <si>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</si>
  <si>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</si>
  <si>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</si>
  <si>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</si>
  <si>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</si>
  <si>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</si>
  <si>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</si>
  <si>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</si>
  <si>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</si>
  <si>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</si>
  <si>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</si>
  <si>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</si>
  <si>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</si>
  <si>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</si>
  <si>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</si>
  <si>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</si>
  <si>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</si>
  <si>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</si>
  <si>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</si>
  <si>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</si>
  <si>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</si>
  <si>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</si>
  <si>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</si>
  <si>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</si>
  <si>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</si>
  <si>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</si>
  <si>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</si>
  <si>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</si>
  <si>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</si>
  <si>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</si>
  <si>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</si>
  <si>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</si>
  <si>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</si>
  <si>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</si>
  <si>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</si>
  <si>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</si>
  <si>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</si>
  <si>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</si>
  <si>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</si>
  <si>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</si>
  <si>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</si>
  <si>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</si>
  <si>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</si>
  <si>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</si>
  <si>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</si>
  <si>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</si>
  <si>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</si>
  <si>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</si>
  <si>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</si>
  <si>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</si>
  <si>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</si>
  <si>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</si>
  <si>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</si>
  <si>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</si>
  <si>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</si>
  <si>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</si>
  <si>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</si>
  <si>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</si>
  <si>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</si>
  <si>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</si>
  <si>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</si>
  <si>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</si>
  <si>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</si>
  <si>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</si>
  <si>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</si>
  <si>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</si>
  <si>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</si>
  <si>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</si>
  <si>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</si>
  <si>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</si>
  <si>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</si>
  <si>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</si>
  <si>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</si>
  <si>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</si>
  <si>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</si>
  <si>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</si>
  <si>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</si>
  <si>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</si>
  <si>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</si>
  <si>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</si>
  <si>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</si>
  <si>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</si>
  <si>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</si>
  <si>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</si>
  <si>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</si>
  <si>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</si>
  <si>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</si>
  <si>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</si>
  <si>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</si>
  <si>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</si>
  <si>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</si>
  <si>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</si>
  <si>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</si>
  <si>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</si>
  <si>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</si>
  <si>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</si>
  <si>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</si>
  <si>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</si>
  <si>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</si>
  <si>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</si>
  <si>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</si>
  <si>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</si>
  <si>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</si>
  <si>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</si>
  <si>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</si>
  <si>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</si>
  <si>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</si>
  <si>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</si>
  <si>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</si>
  <si>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</si>
  <si>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</si>
  <si>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</si>
  <si>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</si>
  <si>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</si>
  <si>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</si>
  <si>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</si>
  <si>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</si>
  <si>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</si>
  <si>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</si>
  <si>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</si>
  <si>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</si>
  <si>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</si>
  <si>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</si>
  <si>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</si>
  <si>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</si>
  <si>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</si>
  <si>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</si>
  <si>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</si>
  <si>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</si>
  <si>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</si>
  <si>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</si>
  <si>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</si>
  <si>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</si>
  <si>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</si>
  <si>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</si>
  <si>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</si>
  <si>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</si>
  <si>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</si>
  <si>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</si>
  <si>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</si>
  <si>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</si>
  <si>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</si>
  <si>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</si>
  <si>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</si>
  <si>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</si>
  <si>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</si>
  <si>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</si>
  <si>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</si>
  <si>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</si>
  <si>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</si>
  <si>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</si>
  <si>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</si>
  <si>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</si>
  <si>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</si>
  <si>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</si>
  <si>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</si>
  <si>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</si>
  <si>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</si>
  <si>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</si>
  <si>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</si>
  <si>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</si>
  <si>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</si>
  <si>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</si>
  <si>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</si>
  <si>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</si>
  <si>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</si>
  <si>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</si>
  <si>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</si>
  <si>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</si>
  <si>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</si>
  <si>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</si>
  <si>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</si>
  <si>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</si>
  <si>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</si>
  <si>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</si>
  <si>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</si>
  <si>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</si>
  <si>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</si>
  <si>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</si>
  <si>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</si>
  <si>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</si>
  <si>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</si>
  <si>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</si>
  <si>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</si>
  <si>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</si>
  <si>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</si>
  <si>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</si>
  <si>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</si>
  <si>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</si>
  <si>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</si>
  <si>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</si>
  <si>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</si>
  <si>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</si>
  <si>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</si>
  <si>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</si>
  <si>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</si>
  <si>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</si>
  <si>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</si>
  <si>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</si>
  <si>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</si>
  <si>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</si>
  <si>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</si>
  <si>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</si>
  <si>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</si>
  <si>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</si>
  <si>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</si>
  <si>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</si>
  <si>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</si>
  <si>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</si>
  <si>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</si>
  <si>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</si>
  <si>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</si>
  <si>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</si>
  <si>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</si>
  <si>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</si>
  <si>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</si>
  <si>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</si>
  <si>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</si>
  <si>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</si>
  <si>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</si>
  <si>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</si>
  <si>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</si>
  <si>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</si>
  <si>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</si>
  <si>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</si>
  <si>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</si>
  <si>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</si>
  <si>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</si>
  <si>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</si>
  <si>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</si>
  <si>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</si>
  <si>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</si>
  <si>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</si>
  <si>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</si>
  <si>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</si>
  <si>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</si>
  <si>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</si>
  <si>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</si>
  <si>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</si>
  <si>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</si>
  <si>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</si>
  <si>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</si>
  <si>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</si>
  <si>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</si>
  <si>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</si>
  <si>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</si>
  <si>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</si>
  <si>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</si>
  <si>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</si>
  <si>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</si>
  <si>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</si>
  <si>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</si>
  <si>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</si>
  <si>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</si>
  <si>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</si>
  <si>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</si>
  <si>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</si>
  <si>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</si>
  <si>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</si>
  <si>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</si>
  <si>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</si>
  <si>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</si>
  <si>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</si>
  <si>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</si>
  <si>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</si>
  <si>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</si>
  <si>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</si>
  <si>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</si>
  <si>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</si>
  <si>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</si>
  <si>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</si>
  <si>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</si>
  <si>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</si>
  <si>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</si>
  <si>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</si>
  <si>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</si>
  <si>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</si>
  <si>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</si>
  <si>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</si>
  <si>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</si>
  <si>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</si>
  <si>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</si>
  <si>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</si>
  <si>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</si>
  <si>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</si>
  <si>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</si>
  <si>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</si>
  <si>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</si>
  <si>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</si>
  <si>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</si>
  <si>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</si>
  <si>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</si>
  <si>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</si>
  <si>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</si>
  <si>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</si>
  <si>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</si>
  <si>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</si>
  <si>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</si>
  <si>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</si>
  <si>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</si>
  <si>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</si>
  <si>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</si>
  <si>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</si>
  <si>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</si>
  <si>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</si>
  <si>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</si>
  <si>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</si>
  <si>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</si>
  <si>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</si>
  <si>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</si>
  <si>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</si>
  <si>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</si>
  <si>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</si>
  <si>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</si>
  <si>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</si>
  <si>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</si>
  <si>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</si>
  <si>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</si>
  <si>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</si>
  <si>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</si>
  <si>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</si>
  <si>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</si>
  <si>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</si>
  <si>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</si>
  <si>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</si>
  <si>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</si>
  <si>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</si>
  <si>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</si>
  <si>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</si>
  <si>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</si>
  <si>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</si>
  <si>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</si>
  <si>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</si>
  <si>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</si>
  <si>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</si>
  <si>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</si>
  <si>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</si>
  <si>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</si>
  <si>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</si>
  <si>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</si>
  <si>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</si>
  <si>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</si>
  <si>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</si>
  <si>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</si>
  <si>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</si>
  <si>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</si>
  <si>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</si>
  <si>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</si>
  <si>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</si>
  <si>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</si>
  <si>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</si>
  <si>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</si>
  <si>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</si>
  <si>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</si>
  <si>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</si>
  <si>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</si>
  <si>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</si>
  <si>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</si>
  <si>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</si>
  <si>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</si>
  <si>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</si>
  <si>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</si>
  <si>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</si>
  <si>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</si>
  <si>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</si>
  <si>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</si>
  <si>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</si>
  <si>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</si>
  <si>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</si>
  <si>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</si>
  <si>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</si>
  <si>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</si>
  <si>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</si>
  <si>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</si>
  <si>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</si>
  <si>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</si>
  <si>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</si>
  <si>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</si>
  <si>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</si>
  <si>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</si>
  <si>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</si>
  <si>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</si>
  <si>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</si>
  <si>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</si>
  <si>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</si>
  <si>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</si>
  <si>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</si>
  <si>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</si>
  <si>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</si>
  <si>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</si>
  <si>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</si>
  <si>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</si>
  <si>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</si>
  <si>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</si>
  <si>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</si>
  <si>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</si>
  <si>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</si>
  <si>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</si>
  <si>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</si>
  <si>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</si>
  <si>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</si>
  <si>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</si>
  <si>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</si>
  <si>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</si>
  <si>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</si>
  <si>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</si>
  <si>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</si>
  <si>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</si>
  <si>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</si>
  <si>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</si>
  <si>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</si>
  <si>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</si>
  <si>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</si>
  <si>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</si>
  <si>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</si>
  <si>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</si>
  <si>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</si>
  <si>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</si>
  <si>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</si>
  <si>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</si>
  <si>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</si>
  <si>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</si>
  <si>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</si>
  <si>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</si>
  <si>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</si>
  <si>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</si>
  <si>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</si>
  <si>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</si>
  <si>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</si>
  <si>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</si>
  <si>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</si>
  <si>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</si>
  <si>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</si>
  <si>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</si>
  <si>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</si>
  <si>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</si>
  <si>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</si>
  <si>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</si>
  <si>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</si>
  <si>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</si>
  <si>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</si>
  <si>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</si>
  <si>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</si>
  <si>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</si>
  <si>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</si>
  <si>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</si>
  <si>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</si>
  <si>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</si>
  <si>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</si>
  <si>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</si>
  <si>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</si>
  <si>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</si>
  <si>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</si>
  <si>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</si>
  <si>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</si>
  <si>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</si>
  <si>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</si>
  <si>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</si>
  <si>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</si>
  <si>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</si>
  <si>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</si>
  <si>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</si>
  <si>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</si>
  <si>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</si>
  <si>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</si>
  <si>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</si>
  <si>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</si>
  <si>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</si>
  <si>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</si>
  <si>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</si>
  <si>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</si>
  <si>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</si>
  <si>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</si>
  <si>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</si>
  <si>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</si>
  <si>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</si>
  <si>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</si>
  <si>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</si>
  <si>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</si>
  <si>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</si>
  <si>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</si>
  <si>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</si>
  <si>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</si>
  <si>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</si>
  <si>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</si>
  <si>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</si>
  <si>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</si>
  <si>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</si>
  <si>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</si>
  <si>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</si>
  <si>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</si>
  <si>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</si>
  <si>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</si>
  <si>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</si>
  <si>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</si>
  <si>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</si>
  <si>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</si>
  <si>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</si>
  <si>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</si>
  <si>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</si>
  <si>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</si>
  <si>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</si>
  <si>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</si>
  <si>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</si>
  <si>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</si>
  <si>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</si>
  <si>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</si>
  <si>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</si>
  <si>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</si>
  <si>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</si>
  <si>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</si>
  <si>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</si>
  <si>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</si>
  <si>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</si>
  <si>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</si>
  <si>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</si>
  <si>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</si>
  <si>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</si>
  <si>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</si>
  <si>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</si>
  <si>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</si>
  <si>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</si>
  <si>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</si>
  <si>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</si>
  <si>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</si>
  <si>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</si>
  <si>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</si>
  <si>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</si>
  <si>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</si>
  <si>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</si>
  <si>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</si>
  <si>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</si>
  <si>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</si>
  <si>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</si>
  <si>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</si>
  <si>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</si>
  <si>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</si>
  <si>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</si>
  <si>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</si>
  <si>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</si>
  <si>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</si>
  <si>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</si>
  <si>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</si>
  <si>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</si>
  <si>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</si>
  <si>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</si>
  <si>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</si>
  <si>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</si>
  <si>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</si>
  <si>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</si>
  <si>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</si>
  <si>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</si>
  <si>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</si>
  <si>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</si>
  <si>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</si>
  <si>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</si>
  <si>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</si>
  <si>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</si>
  <si>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</si>
  <si>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</si>
  <si>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</si>
  <si>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</si>
  <si>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</si>
  <si>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</si>
  <si>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</si>
  <si>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</si>
  <si>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</si>
  <si>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</si>
  <si>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</si>
  <si>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</si>
  <si>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</si>
  <si>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</si>
  <si>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</si>
  <si>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</si>
  <si>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</si>
  <si>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</si>
  <si>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</si>
  <si>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</si>
  <si>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</si>
  <si>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</si>
  <si>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</si>
  <si>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</si>
  <si>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</si>
  <si>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</si>
  <si>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</si>
  <si>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</si>
  <si>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</si>
  <si>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</si>
  <si>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</si>
  <si>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</si>
  <si>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</si>
  <si>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</si>
  <si>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</si>
  <si>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</si>
  <si>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</si>
  <si>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</si>
  <si>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</si>
  <si>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</si>
  <si>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</si>
  <si>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</si>
  <si>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</si>
  <si>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</si>
  <si>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</si>
  <si>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</si>
  <si>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</si>
  <si>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</si>
  <si>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</si>
  <si>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</si>
  <si>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</si>
  <si>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</si>
  <si>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</si>
  <si>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</si>
  <si>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</si>
  <si>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</si>
  <si>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</si>
  <si>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</si>
  <si>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</si>
  <si>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</si>
  <si>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</si>
  <si>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</si>
  <si>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</si>
  <si>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</si>
  <si>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</si>
  <si>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</si>
  <si>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</si>
  <si>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</si>
  <si>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</si>
  <si>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</si>
  <si>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</si>
  <si>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</si>
  <si>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</si>
  <si>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</si>
  <si>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</si>
  <si>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</si>
  <si>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</si>
  <si>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</si>
  <si>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</si>
  <si>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</si>
  <si>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</si>
  <si>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</si>
  <si>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</si>
  <si>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</si>
  <si>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</si>
  <si>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</si>
  <si>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</si>
  <si>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</si>
  <si>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</si>
  <si>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</si>
  <si>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</si>
  <si>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</si>
  <si>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</si>
  <si>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</si>
  <si>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</si>
  <si>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</si>
  <si>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</si>
  <si>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</si>
  <si>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</si>
  <si>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</si>
  <si>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</si>
  <si>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</si>
  <si>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</si>
  <si>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</si>
  <si>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</si>
  <si>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</si>
  <si>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</si>
  <si>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</si>
  <si>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</si>
  <si>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</si>
  <si>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</si>
  <si>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</si>
  <si>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</si>
  <si>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</si>
  <si>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</si>
  <si>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</si>
  <si>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</si>
  <si>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</si>
  <si>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</si>
  <si>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</si>
  <si>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</si>
  <si>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</si>
  <si>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</si>
  <si>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</si>
  <si>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</si>
  <si>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</si>
  <si>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</si>
  <si>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</si>
  <si>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</si>
  <si>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</si>
  <si>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</si>
  <si>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</si>
  <si>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</si>
  <si>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</si>
  <si>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</si>
  <si>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</si>
  <si>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</si>
  <si>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</si>
  <si>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</si>
  <si>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</si>
  <si>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</si>
  <si>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</si>
  <si>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</si>
  <si>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</si>
  <si>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</si>
  <si>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</si>
  <si>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</si>
  <si>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</si>
  <si>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</si>
  <si>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</si>
  <si>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</si>
  <si>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</si>
  <si>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</si>
  <si>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</si>
  <si>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</si>
  <si>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</si>
  <si>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</si>
  <si>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</si>
  <si>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</si>
  <si>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</si>
  <si>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</si>
  <si>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</si>
  <si>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</si>
  <si>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</si>
  <si>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</si>
  <si>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</si>
  <si>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</si>
  <si>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</si>
  <si>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</si>
  <si>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</si>
  <si>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</si>
  <si>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</si>
  <si>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</si>
  <si>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</si>
  <si>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</si>
  <si>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</si>
  <si>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</si>
  <si>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</si>
  <si>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</si>
  <si>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</si>
  <si>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</si>
  <si>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</si>
  <si>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</si>
  <si>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</si>
  <si>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</si>
  <si>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</si>
  <si>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</si>
  <si>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</si>
  <si>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</si>
  <si>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</si>
  <si>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</si>
  <si>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</si>
  <si>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</si>
  <si>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</si>
  <si>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</si>
  <si>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</si>
  <si>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</si>
  <si>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</si>
  <si>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</si>
  <si>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</si>
  <si>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</si>
  <si>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</si>
  <si>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</si>
  <si>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</si>
  <si>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</si>
  <si>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</si>
  <si>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</si>
  <si>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</si>
  <si>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</si>
  <si>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</si>
  <si>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</si>
  <si>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</si>
  <si>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</si>
  <si>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</si>
  <si>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</si>
  <si>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</si>
  <si>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</si>
  <si>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</si>
  <si>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</si>
  <si>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</si>
  <si>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</si>
  <si>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</si>
  <si>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</si>
  <si>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</si>
  <si>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</si>
  <si>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</si>
  <si>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</si>
  <si>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</si>
  <si>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</si>
  <si>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</si>
  <si>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</si>
  <si>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</si>
  <si>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</si>
  <si>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</si>
  <si>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</si>
  <si>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</si>
  <si>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</si>
  <si>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</si>
  <si>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</si>
  <si>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</si>
  <si>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</si>
  <si>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</si>
  <si>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</si>
  <si>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</si>
  <si>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</si>
  <si>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</si>
  <si>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</si>
  <si>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</si>
  <si>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</si>
  <si>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</si>
  <si>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</si>
  <si>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</si>
  <si>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</si>
  <si>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</si>
  <si>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</si>
  <si>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</si>
  <si>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</si>
  <si>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</si>
  <si>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</si>
  <si>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</si>
  <si>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</si>
  <si>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</si>
  <si>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</si>
  <si>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</si>
  <si>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</si>
  <si>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</si>
  <si>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</si>
  <si>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</si>
  <si>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</si>
  <si>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</si>
  <si>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</si>
  <si>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</si>
  <si>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</si>
  <si>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</si>
  <si>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</si>
  <si>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</si>
  <si>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</si>
  <si>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</si>
  <si>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</si>
  <si>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</si>
  <si>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</si>
  <si>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</si>
  <si>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</si>
  <si>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</si>
  <si>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</si>
  <si>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</si>
  <si>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</si>
  <si>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</si>
  <si>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</si>
  <si>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</si>
  <si>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</si>
  <si>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</si>
  <si>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</si>
  <si>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</si>
  <si>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</si>
  <si>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</si>
  <si>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</si>
  <si>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</si>
  <si>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</si>
  <si>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</si>
  <si>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</si>
  <si>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</si>
  <si>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</si>
  <si>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</si>
  <si>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</si>
  <si>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</si>
  <si>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</si>
  <si>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</si>
  <si>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</si>
  <si>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</si>
  <si>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</si>
  <si>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</si>
  <si>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</si>
  <si>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</si>
  <si>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</si>
  <si>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</si>
  <si>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</si>
  <si>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</si>
  <si>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</si>
  <si>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</si>
  <si>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</si>
  <si>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</si>
  <si>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</si>
  <si>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</si>
  <si>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</si>
  <si>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</si>
  <si>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</si>
  <si>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</si>
  <si>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</si>
  <si>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</si>
  <si>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</si>
  <si>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</si>
  <si>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</si>
  <si>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</si>
  <si>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</si>
  <si>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</si>
  <si>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</si>
  <si>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</si>
  <si>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</si>
  <si>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</si>
  <si>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</si>
  <si>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</si>
  <si>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</si>
  <si>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</si>
  <si>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</si>
  <si>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</si>
  <si>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</si>
  <si>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</si>
  <si>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</si>
  <si>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</si>
  <si>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</si>
  <si>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</si>
  <si>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</si>
  <si>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</si>
  <si>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</si>
  <si>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</si>
  <si>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</si>
  <si>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</si>
  <si>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</si>
  <si>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</si>
  <si>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</si>
  <si>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</si>
  <si>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</si>
  <si>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</si>
  <si>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</si>
  <si>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</si>
  <si>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</si>
  <si>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</si>
  <si>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</si>
  <si>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</si>
  <si>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</si>
  <si>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</si>
  <si>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</si>
  <si>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</si>
  <si>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</si>
  <si>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</si>
  <si>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</si>
  <si>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</si>
  <si>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</si>
  <si>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</si>
  <si>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</si>
  <si>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</si>
  <si>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</si>
  <si>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</si>
  <si>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</si>
  <si>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</si>
  <si>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</si>
  <si>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</si>
  <si>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</si>
  <si>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</si>
  <si>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</si>
  <si>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</si>
  <si>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</si>
  <si>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</si>
  <si>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</si>
  <si>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</si>
  <si>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</si>
  <si>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</si>
  <si>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</si>
  <si>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</si>
  <si>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</si>
  <si>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</si>
  <si>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</si>
  <si>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</si>
  <si>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</si>
  <si>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</si>
  <si>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</si>
  <si>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</si>
  <si>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</si>
  <si>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</si>
  <si>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</si>
  <si>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</si>
  <si>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</si>
  <si>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</si>
  <si>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</si>
  <si>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</si>
  <si>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</si>
  <si>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</si>
  <si>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</si>
  <si>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</si>
  <si>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</si>
  <si>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</si>
  <si>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</si>
  <si>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</si>
  <si>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</si>
  <si>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</si>
  <si>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</si>
  <si>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</si>
  <si>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</si>
  <si>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</si>
  <si>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</si>
  <si>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</si>
  <si>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</si>
  <si>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</si>
  <si>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</si>
  <si>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</si>
  <si>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</si>
  <si>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</si>
  <si>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</si>
  <si>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</si>
  <si>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</si>
  <si>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</si>
  <si>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</si>
  <si>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</si>
  <si>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</si>
  <si>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</si>
  <si>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</si>
  <si>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</si>
  <si>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</si>
  <si>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</si>
  <si>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</si>
  <si>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</si>
  <si>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</si>
  <si>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</si>
  <si>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</si>
  <si>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</si>
  <si>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</si>
  <si>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</si>
  <si>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</si>
  <si>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</si>
  <si>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</si>
  <si>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</si>
  <si>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</si>
  <si>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</si>
  <si>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</si>
  <si>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</si>
  <si>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</si>
  <si>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</si>
  <si>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</si>
  <si>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</si>
  <si>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</si>
  <si>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</si>
  <si>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</si>
  <si>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</si>
  <si>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</si>
  <si>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</si>
  <si>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</si>
  <si>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</si>
  <si>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</si>
  <si>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</si>
  <si>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</si>
  <si>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</si>
  <si>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</si>
  <si>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</si>
  <si>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</si>
  <si>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</si>
  <si>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</si>
  <si>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</si>
  <si>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</si>
  <si>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</si>
  <si>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</si>
  <si>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</si>
  <si>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</si>
  <si>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</si>
  <si>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</si>
  <si>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</si>
  <si>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</si>
  <si>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</si>
  <si>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</si>
  <si>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</si>
  <si>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</si>
  <si>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</si>
  <si>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</si>
  <si>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</si>
  <si>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</si>
  <si>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</si>
  <si>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</si>
  <si>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</si>
  <si>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</si>
  <si>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</si>
  <si>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</si>
  <si>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</si>
  <si>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</si>
  <si>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</si>
  <si>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</si>
  <si>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</si>
  <si>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</si>
  <si>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</si>
  <si>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</si>
  <si>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</si>
  <si>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</si>
  <si>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</si>
  <si>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</si>
  <si>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</si>
  <si>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</si>
  <si>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</si>
  <si>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</si>
  <si>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</si>
  <si>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</si>
  <si>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</si>
  <si>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</si>
  <si>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</si>
  <si>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</si>
  <si>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</si>
  <si>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</si>
  <si>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</si>
  <si>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</si>
  <si>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</si>
  <si>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</si>
  <si>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</si>
  <si>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</si>
  <si>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</si>
  <si>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</si>
  <si>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</si>
  <si>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</si>
  <si>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</si>
  <si>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</si>
  <si>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</si>
  <si>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</si>
  <si>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</si>
  <si>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</si>
  <si>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</si>
  <si>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</si>
  <si>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</si>
  <si>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</si>
  <si>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</si>
  <si>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</si>
  <si>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</si>
  <si>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</si>
  <si>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</si>
  <si>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</si>
  <si>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</si>
  <si>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</si>
  <si>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</si>
  <si>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</si>
  <si>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</si>
  <si>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</si>
  <si>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</si>
  <si>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</si>
  <si>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</si>
  <si>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</si>
  <si>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</si>
  <si>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</si>
  <si>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</si>
  <si>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</si>
  <si>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</si>
  <si>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</si>
  <si>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</si>
  <si>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</si>
  <si>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</si>
  <si>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</si>
  <si>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</si>
  <si>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</si>
  <si>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</si>
  <si>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</si>
  <si>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</si>
  <si>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</si>
  <si>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</si>
  <si>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</si>
  <si>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</si>
  <si>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</si>
  <si>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</si>
  <si>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</si>
  <si>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</si>
  <si>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</si>
  <si>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</si>
  <si>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</si>
  <si>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</si>
  <si>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</si>
  <si>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</si>
  <si>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</si>
  <si>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</si>
  <si>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</si>
  <si>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</si>
  <si>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</si>
  <si>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</si>
  <si>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</si>
  <si>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</si>
  <si>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</si>
  <si>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</si>
  <si>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</si>
  <si>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</si>
  <si>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</si>
  <si>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</si>
  <si>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</si>
  <si>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</si>
  <si>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</si>
  <si>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</si>
  <si>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</si>
  <si>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</si>
  <si>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</si>
  <si>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</si>
  <si>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</si>
  <si>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</si>
  <si>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</si>
  <si>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</si>
  <si>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</si>
  <si>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</si>
  <si>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</si>
  <si>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</si>
  <si>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</si>
  <si>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</si>
  <si>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</si>
  <si>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</si>
  <si>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</si>
  <si>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</si>
  <si>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</si>
  <si>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</si>
  <si>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</si>
  <si>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</si>
  <si>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</si>
  <si>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</si>
  <si>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</si>
  <si>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</si>
  <si>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</si>
  <si>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</si>
  <si>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</si>
  <si>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</si>
  <si>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</si>
  <si>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</si>
  <si>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</si>
  <si>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</si>
  <si>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</si>
  <si>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</si>
  <si>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</si>
  <si>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</si>
  <si>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</si>
  <si>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</si>
  <si>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</si>
  <si>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</si>
  <si>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</si>
  <si>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</si>
  <si>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</si>
  <si>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</si>
  <si>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</si>
  <si>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</si>
  <si>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</si>
  <si>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</si>
  <si>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</si>
  <si>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</si>
  <si>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</si>
  <si>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</si>
  <si>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</si>
  <si>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</si>
  <si>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</si>
  <si>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</si>
  <si>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</si>
  <si>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</si>
  <si>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</si>
  <si>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</si>
  <si>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</si>
  <si>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</si>
  <si>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</si>
  <si>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</si>
  <si>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</si>
  <si>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</si>
  <si>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</si>
  <si>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</si>
  <si>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</si>
  <si>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</si>
  <si>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</si>
  <si>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</si>
  <si>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</si>
  <si>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</si>
  <si>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</si>
  <si>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</si>
  <si>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</si>
  <si>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</si>
  <si>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</si>
  <si>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</si>
  <si>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</si>
  <si>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</si>
  <si>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</si>
  <si>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</si>
  <si>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</si>
  <si>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</si>
  <si>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</si>
  <si>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</si>
  <si>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</si>
  <si>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</si>
  <si>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</si>
  <si>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</si>
  <si>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</si>
  <si>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</si>
  <si>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</si>
  <si>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</si>
  <si>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</si>
  <si>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</si>
  <si>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</si>
  <si>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</si>
  <si>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</si>
  <si>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</si>
  <si>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</si>
  <si>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</si>
  <si>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</si>
  <si>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</si>
  <si>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</si>
  <si>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</si>
  <si>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</si>
  <si>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</si>
  <si>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</si>
  <si>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</si>
  <si>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</si>
  <si>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</si>
  <si>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</si>
  <si>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</si>
  <si>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</si>
  <si>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</si>
  <si>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</si>
  <si>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</si>
  <si>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</si>
  <si>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</si>
  <si>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</si>
  <si>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</si>
  <si>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</si>
  <si>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</si>
  <si>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</si>
  <si>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</si>
  <si>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</si>
  <si>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</si>
  <si>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</si>
  <si>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</si>
  <si>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</si>
  <si>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</si>
  <si>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</si>
  <si>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</si>
  <si>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</si>
  <si>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</si>
  <si>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</si>
  <si>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</si>
  <si>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</si>
  <si>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</si>
  <si>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</si>
  <si>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</si>
  <si>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</si>
  <si>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</si>
  <si>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</si>
  <si>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</si>
  <si>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</si>
  <si>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</si>
  <si>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</si>
  <si>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</si>
  <si>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</si>
  <si>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</si>
  <si>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</si>
  <si>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</si>
  <si>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</si>
  <si>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</si>
  <si>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</si>
  <si>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</si>
  <si>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</si>
  <si>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</si>
  <si>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</si>
  <si>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</si>
  <si>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</si>
  <si>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</si>
  <si>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</si>
  <si>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</si>
  <si>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</si>
  <si>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</si>
  <si>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</si>
  <si>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</si>
  <si>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</si>
  <si>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</si>
  <si>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</si>
  <si>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</si>
  <si>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</si>
  <si>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</si>
  <si>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</si>
  <si>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</si>
  <si>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</si>
  <si>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</si>
  <si>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</si>
  <si>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</si>
  <si>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</si>
  <si>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</si>
  <si>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</si>
  <si>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</si>
  <si>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</si>
  <si>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</si>
  <si>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</si>
  <si>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</si>
  <si>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</si>
  <si>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</si>
  <si>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</si>
  <si>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</si>
  <si>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</si>
  <si>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</si>
  <si>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</si>
  <si>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</si>
  <si>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</si>
  <si>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</si>
  <si>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</si>
  <si>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</si>
  <si>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</si>
  <si>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</si>
  <si>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</si>
  <si>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</si>
  <si>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</si>
  <si>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</si>
  <si>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</si>
  <si>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</si>
  <si>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</si>
  <si>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</si>
  <si>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</si>
  <si>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</si>
  <si>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</si>
  <si>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</si>
  <si>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</si>
  <si>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</si>
  <si>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</si>
  <si>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</si>
  <si>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</si>
  <si>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</si>
  <si>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</si>
  <si>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</si>
  <si>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</si>
  <si>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</si>
  <si>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</si>
  <si>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</si>
  <si>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</si>
  <si>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</si>
  <si>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</si>
  <si>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</si>
  <si>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</si>
  <si>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</si>
  <si>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</si>
  <si>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</si>
  <si>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</si>
  <si>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</si>
  <si>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</si>
  <si>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</si>
  <si>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</si>
  <si>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</si>
  <si>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</si>
  <si>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</si>
  <si>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</si>
  <si>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</si>
  <si>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</si>
  <si>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</si>
  <si>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</si>
  <si>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</si>
  <si>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</si>
  <si>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</si>
  <si>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</si>
  <si>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</si>
  <si>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</si>
  <si>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</si>
  <si>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</si>
  <si>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</si>
  <si>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</si>
  <si>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</si>
  <si>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</si>
  <si>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</si>
  <si>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</si>
  <si>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</si>
  <si>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</si>
  <si>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</si>
  <si>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</si>
  <si>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</si>
  <si>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</si>
  <si>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</si>
  <si>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</si>
  <si>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</si>
  <si>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</si>
  <si>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</si>
  <si>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</si>
  <si>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</si>
  <si>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</si>
  <si>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</si>
  <si>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</si>
  <si>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</si>
  <si>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</si>
  <si>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</si>
  <si>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</si>
  <si>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</si>
  <si>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</si>
  <si>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</si>
  <si>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</si>
  <si>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</si>
  <si>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</si>
  <si>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</si>
  <si>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</si>
  <si>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</si>
  <si>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</si>
  <si>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</si>
  <si>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</si>
  <si>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</si>
  <si>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</si>
  <si>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</si>
  <si>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</si>
  <si>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</si>
  <si>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</si>
  <si>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</si>
  <si>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</si>
  <si>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</si>
  <si>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</si>
  <si>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</si>
  <si>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</si>
  <si>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</si>
  <si>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</si>
  <si>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</si>
  <si>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</si>
  <si>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</si>
  <si>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</si>
  <si>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</si>
  <si>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</si>
  <si>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</si>
  <si>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</si>
  <si>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</si>
  <si>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</si>
  <si>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</si>
  <si>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</si>
  <si>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</si>
  <si>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</si>
  <si>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</si>
  <si>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</si>
  <si>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</si>
  <si>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</si>
  <si>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</si>
  <si>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</si>
  <si>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</si>
  <si>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</si>
  <si>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</si>
  <si>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</si>
  <si>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</si>
  <si>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</si>
  <si>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</si>
  <si>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</si>
  <si>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</si>
  <si>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</si>
  <si>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</si>
  <si>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</si>
  <si>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</si>
  <si>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</si>
  <si>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</si>
  <si>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</si>
  <si>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</si>
  <si>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</si>
  <si>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</si>
  <si>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</si>
  <si>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</si>
  <si>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</si>
  <si>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</si>
  <si>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</si>
  <si>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</si>
  <si>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</si>
  <si>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</si>
  <si>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</si>
  <si>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</si>
  <si>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</si>
  <si>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</si>
  <si>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</si>
  <si>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</si>
  <si>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</si>
  <si>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</si>
  <si>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</si>
  <si>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</si>
  <si>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</si>
  <si>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</si>
  <si>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</si>
  <si>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</si>
  <si>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</si>
  <si>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</si>
  <si>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</si>
  <si>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</si>
  <si>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</si>
  <si>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</si>
  <si>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</si>
  <si>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</si>
  <si>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</si>
  <si>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</si>
  <si>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</si>
  <si>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</si>
  <si>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</si>
  <si>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</si>
  <si>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</si>
  <si>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</si>
  <si>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</si>
  <si>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</si>
  <si>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</si>
  <si>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</si>
  <si>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</si>
  <si>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</si>
  <si>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</si>
  <si>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</si>
  <si>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</si>
  <si>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</si>
  <si>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</si>
  <si>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</si>
  <si>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</si>
  <si>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</si>
  <si>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</si>
  <si>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</si>
  <si>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</si>
  <si>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</si>
  <si>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</si>
  <si>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</si>
  <si>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</si>
  <si>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</si>
  <si>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</si>
  <si>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</si>
  <si>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</si>
  <si>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</si>
  <si>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</si>
  <si>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</si>
  <si>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</si>
  <si>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</si>
  <si>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</si>
  <si>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</si>
  <si>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</si>
  <si>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</si>
  <si>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</si>
  <si>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</si>
  <si>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</si>
  <si>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</si>
  <si>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</si>
  <si>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</si>
  <si>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</si>
  <si>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</si>
  <si>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</si>
  <si>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</si>
  <si>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</si>
  <si>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</si>
  <si>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</si>
  <si>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</si>
  <si>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</si>
  <si>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</si>
  <si>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</si>
  <si>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</si>
  <si>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</si>
  <si>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</si>
  <si>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</si>
  <si>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</si>
  <si>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</si>
  <si>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</si>
  <si>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</si>
  <si>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</si>
  <si>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</si>
  <si>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</si>
  <si>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</si>
  <si>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</si>
  <si>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</si>
  <si>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</si>
  <si>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</si>
  <si>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</si>
  <si>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</si>
  <si>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</si>
  <si>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</si>
  <si>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</si>
  <si>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</si>
  <si>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</si>
  <si>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</si>
  <si>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</si>
  <si>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</si>
  <si>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</si>
  <si>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</si>
  <si>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</si>
  <si>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</si>
  <si>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</si>
  <si>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</si>
  <si>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</si>
  <si>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</si>
  <si>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</si>
  <si>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</si>
  <si>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</si>
  <si>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</si>
  <si>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</si>
  <si>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</si>
  <si>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</si>
  <si>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</si>
  <si>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</si>
  <si>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</si>
  <si>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</si>
  <si>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</si>
  <si>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</si>
  <si>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</si>
  <si>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</si>
  <si>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</si>
  <si>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</si>
  <si>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</si>
  <si>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</si>
  <si>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</si>
  <si>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</si>
  <si>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</si>
  <si>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</si>
  <si>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</si>
  <si>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</si>
  <si>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</si>
  <si>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</si>
  <si>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</si>
  <si>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</si>
  <si>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</si>
  <si>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</si>
  <si>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</si>
  <si>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</si>
  <si>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</si>
  <si>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</si>
  <si>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</si>
  <si>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</si>
  <si>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</si>
  <si>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</si>
  <si>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</si>
  <si>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</si>
  <si>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</si>
  <si>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</si>
  <si>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</si>
  <si>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</si>
  <si>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</si>
  <si>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</si>
  <si>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</si>
  <si>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</si>
  <si>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</si>
  <si>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</si>
  <si>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</si>
  <si>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</si>
  <si>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</si>
  <si>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</si>
  <si>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</si>
  <si>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</si>
  <si>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</si>
  <si>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</si>
  <si>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</si>
  <si>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</si>
  <si>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</si>
  <si>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</si>
  <si>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</si>
  <si>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</si>
  <si>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</si>
  <si>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</si>
  <si>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</si>
  <si>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</si>
  <si>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</si>
  <si>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</si>
  <si>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</si>
  <si>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</si>
  <si>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</si>
  <si>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</si>
  <si>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</si>
  <si>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</si>
  <si>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</si>
  <si>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</si>
  <si>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</si>
  <si>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</si>
  <si>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</si>
  <si>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</si>
  <si>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</si>
  <si>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</si>
  <si>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</si>
  <si>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</si>
  <si>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</si>
  <si>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</si>
  <si>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</si>
  <si>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</si>
  <si>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</si>
  <si>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</si>
  <si>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</si>
  <si>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</si>
  <si>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</si>
  <si>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</si>
  <si>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</si>
  <si>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</si>
  <si>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</si>
  <si>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</si>
  <si>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</si>
  <si>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</si>
  <si>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</si>
  <si>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</si>
  <si>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</si>
  <si>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</si>
  <si>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</si>
  <si>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</si>
  <si>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</si>
  <si>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</si>
  <si>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</si>
  <si>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</si>
  <si>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</si>
  <si>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</si>
  <si>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</si>
  <si>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</si>
  <si>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</si>
  <si>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</si>
  <si>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</si>
  <si>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</si>
  <si>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</si>
  <si>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</si>
  <si>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</si>
  <si>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</si>
  <si>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</si>
  <si>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</si>
  <si>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</si>
  <si>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</si>
  <si>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</si>
  <si>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</si>
  <si>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</si>
  <si>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</si>
  <si>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</si>
  <si>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</si>
  <si>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</si>
  <si>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</si>
  <si>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</si>
  <si>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</si>
  <si>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</si>
  <si>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</si>
  <si>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</si>
  <si>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</si>
  <si>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</si>
  <si>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</si>
  <si>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</si>
  <si>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</si>
  <si>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</si>
  <si>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</si>
  <si>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</si>
  <si>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</si>
  <si>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</si>
  <si>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</si>
  <si>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</si>
  <si>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</si>
  <si>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</si>
  <si>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</si>
  <si>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</si>
  <si>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</si>
  <si>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</si>
  <si>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</si>
  <si>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</si>
  <si>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</si>
  <si>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</si>
  <si>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</si>
  <si>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</si>
  <si>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</si>
  <si>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</si>
  <si>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</si>
  <si>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</si>
  <si>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</si>
  <si>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</si>
  <si>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</si>
  <si>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</si>
  <si>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</si>
  <si>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</si>
  <si>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</si>
  <si>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</si>
  <si>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</si>
  <si>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</si>
  <si>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</si>
  <si>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</si>
  <si>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</si>
  <si>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</si>
  <si>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</si>
  <si>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</si>
  <si>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</si>
  <si>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</si>
  <si>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</si>
  <si>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</si>
  <si>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</si>
  <si>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</si>
  <si>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</si>
  <si>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</si>
  <si>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</si>
  <si>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</si>
  <si>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</si>
  <si>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</si>
  <si>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</si>
  <si>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</si>
  <si>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</si>
  <si>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</si>
  <si>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</si>
  <si>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</si>
  <si>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</si>
  <si>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</si>
  <si>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</si>
  <si>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</si>
  <si>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</si>
  <si>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</si>
  <si>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</si>
  <si>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</si>
  <si>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</si>
  <si>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</si>
  <si>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</si>
  <si>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</si>
  <si>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</si>
  <si>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</si>
  <si>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</si>
  <si>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</si>
  <si>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</si>
  <si>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</si>
  <si>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</si>
  <si>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</si>
  <si>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</si>
  <si>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</si>
  <si>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</si>
  <si>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</si>
  <si>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</si>
  <si>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</si>
  <si>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</si>
  <si>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</si>
  <si>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</si>
  <si>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</si>
  <si>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</si>
  <si>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</si>
  <si>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</si>
  <si>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</si>
  <si>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</si>
  <si>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</si>
  <si>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</si>
  <si>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</si>
  <si>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</si>
  <si>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</si>
  <si>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</si>
  <si>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</si>
  <si>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</si>
  <si>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</si>
  <si>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</si>
  <si>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</si>
  <si>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</si>
  <si>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</si>
  <si>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</si>
  <si>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</si>
  <si>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</si>
  <si>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</si>
  <si>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</si>
  <si>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</si>
  <si>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</si>
  <si>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</si>
  <si>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</si>
  <si>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</si>
  <si>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</si>
  <si>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</si>
  <si>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</si>
  <si>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</si>
  <si>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</si>
  <si>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</si>
  <si>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</si>
  <si>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</si>
  <si>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</si>
  <si>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</si>
  <si>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</si>
  <si>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</si>
  <si>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</si>
  <si>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</si>
  <si>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</si>
  <si>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</si>
  <si>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</si>
  <si>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</si>
  <si>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</si>
  <si>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</si>
  <si>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</si>
  <si>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</si>
  <si>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</si>
  <si>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</si>
  <si>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</si>
  <si>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</si>
  <si>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</si>
  <si>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</si>
  <si>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</si>
  <si>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</si>
  <si>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</si>
  <si>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</si>
  <si>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</si>
  <si>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</si>
  <si>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</si>
  <si>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</si>
  <si>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</si>
  <si>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</si>
  <si>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</si>
  <si>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</si>
  <si>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</si>
  <si>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</si>
  <si>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</si>
  <si>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</si>
  <si>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</si>
  <si>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</si>
  <si>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</si>
  <si>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</si>
  <si>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</si>
  <si>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</si>
  <si>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</si>
  <si>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</si>
  <si>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</si>
  <si>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</si>
  <si>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</si>
  <si>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</si>
  <si>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</si>
  <si>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</si>
  <si>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</si>
  <si>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</si>
  <si>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</si>
  <si>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</si>
  <si>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</si>
  <si>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</si>
  <si>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</si>
  <si>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</si>
  <si>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</si>
  <si>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</si>
  <si>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</si>
  <si>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</si>
  <si>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</si>
  <si>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</si>
  <si>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</si>
  <si>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</si>
  <si>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</si>
  <si>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</si>
  <si>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</si>
  <si>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</si>
  <si>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</si>
  <si>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</si>
  <si>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</si>
  <si>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</si>
  <si>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</si>
  <si>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</si>
  <si>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</si>
  <si>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</si>
  <si>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</si>
  <si>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</si>
  <si>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</si>
  <si>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</si>
  <si>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</si>
  <si>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</si>
  <si>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</si>
  <si>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</si>
  <si>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</si>
  <si>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</si>
  <si>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</si>
  <si>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</si>
  <si>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</si>
  <si>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</si>
  <si>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</si>
  <si>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</si>
  <si>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</si>
  <si>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</si>
  <si>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</si>
  <si>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</si>
  <si>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</si>
  <si>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</si>
  <si>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</si>
  <si>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</si>
  <si>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</si>
  <si>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</si>
  <si>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</si>
  <si>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</si>
  <si>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</si>
  <si>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</si>
  <si>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</si>
  <si>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</si>
  <si>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</si>
  <si>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</si>
  <si>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</si>
  <si>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</si>
  <si>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</si>
  <si>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</si>
  <si>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</si>
  <si>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</si>
  <si>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</si>
  <si>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</si>
  <si>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</si>
  <si>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</si>
  <si>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</si>
  <si>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</si>
  <si>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</si>
  <si>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</si>
  <si>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</si>
  <si>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</si>
  <si>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</si>
  <si>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</si>
  <si>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</si>
  <si>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</si>
  <si>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</si>
  <si>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</si>
  <si>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</si>
  <si>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</si>
  <si>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</si>
  <si>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</si>
  <si>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</si>
  <si>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</si>
  <si>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</si>
  <si>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</si>
  <si>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</si>
  <si>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</si>
  <si>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</si>
  <si>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</si>
  <si>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</si>
  <si>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</si>
  <si>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</si>
  <si>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</si>
  <si>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</si>
  <si>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</si>
  <si>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</si>
  <si>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</si>
  <si>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</si>
  <si>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</si>
  <si>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</si>
  <si>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</si>
  <si>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</si>
  <si>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</si>
  <si>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</si>
  <si>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</si>
  <si>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</si>
  <si>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</si>
  <si>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</si>
  <si>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</si>
  <si>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</si>
  <si>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</si>
  <si>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</si>
  <si>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</si>
  <si>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</si>
  <si>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</si>
  <si>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</si>
  <si>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</si>
  <si>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</si>
  <si>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</si>
  <si>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</si>
  <si>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</si>
  <si>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</si>
  <si>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</si>
  <si>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</si>
  <si>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</si>
  <si>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</si>
  <si>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</si>
  <si>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</si>
  <si>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</si>
  <si>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</si>
  <si>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</si>
  <si>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</si>
  <si>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</si>
  <si>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</si>
  <si>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</si>
  <si>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</si>
  <si>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</si>
  <si>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</si>
  <si>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</si>
  <si>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</si>
  <si>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</si>
  <si>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</si>
  <si>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</si>
  <si>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</si>
  <si>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</si>
  <si>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</si>
  <si>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</si>
  <si>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</si>
  <si>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</si>
  <si>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</si>
  <si>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</si>
  <si>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</si>
  <si>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</si>
  <si>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</si>
  <si>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</si>
  <si>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</si>
  <si>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</si>
  <si>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</si>
  <si>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</si>
  <si>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</si>
  <si>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</si>
  <si>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</si>
  <si>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</si>
  <si>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</si>
  <si>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</si>
  <si>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</si>
  <si>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</si>
  <si>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</si>
  <si>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</si>
  <si>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</si>
  <si>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</si>
  <si>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</si>
  <si>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</si>
  <si>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</si>
  <si>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</si>
  <si>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</si>
  <si>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</si>
  <si>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</si>
  <si>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</si>
  <si>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</si>
  <si>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</si>
  <si>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</si>
  <si>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</si>
  <si>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</si>
  <si>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</si>
  <si>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</si>
  <si>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</si>
  <si>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</si>
  <si>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</si>
  <si>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</si>
  <si>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</si>
  <si>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</si>
  <si>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</si>
  <si>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</si>
  <si>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</si>
  <si>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</si>
  <si>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</si>
  <si>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</si>
  <si>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</si>
  <si>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</si>
  <si>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</si>
  <si>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</si>
  <si>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</si>
  <si>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</si>
  <si>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</si>
  <si>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</si>
  <si>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</si>
  <si>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</si>
  <si>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</si>
  <si>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</si>
  <si>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</si>
  <si>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</si>
  <si>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</si>
  <si>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</si>
  <si>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</si>
  <si>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</si>
  <si>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</si>
  <si>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</si>
  <si>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</si>
  <si>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</si>
  <si>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</si>
  <si>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</si>
  <si>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</si>
  <si>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</si>
  <si>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</si>
  <si>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</si>
  <si>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</si>
  <si>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</si>
  <si>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</si>
  <si>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</si>
  <si>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</si>
  <si>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</si>
  <si>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</si>
  <si>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</si>
  <si>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</si>
  <si>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</si>
  <si>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</si>
  <si>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</si>
  <si>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</si>
  <si>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</si>
  <si>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</si>
  <si>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</si>
  <si>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</si>
  <si>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</si>
  <si>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</si>
  <si>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</si>
  <si>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</si>
  <si>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</si>
  <si>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</si>
  <si>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</si>
  <si>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</si>
  <si>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</si>
  <si>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</si>
  <si>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</si>
  <si>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</si>
  <si>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</si>
  <si>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</si>
  <si>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</si>
  <si>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</si>
  <si>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</si>
  <si>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</si>
  <si>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</si>
  <si>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</si>
  <si>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</si>
  <si>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</si>
  <si>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</si>
  <si>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</si>
  <si>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</si>
  <si>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</si>
  <si>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</si>
  <si>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</si>
  <si>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</si>
  <si>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</si>
  <si>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</si>
  <si>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</si>
  <si>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</si>
  <si>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</si>
  <si>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</si>
  <si>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</si>
  <si>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</si>
  <si>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</si>
  <si>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</si>
  <si>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</si>
  <si>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</si>
  <si>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</si>
  <si>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</si>
  <si>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</si>
  <si>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</si>
  <si>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</si>
  <si>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</si>
  <si>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</si>
  <si>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</si>
  <si>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</si>
  <si>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</si>
  <si>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</si>
  <si>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</si>
  <si>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</si>
  <si>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</si>
  <si>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</si>
  <si>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</si>
  <si>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</si>
  <si>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</si>
  <si>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</si>
  <si>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</si>
  <si>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</si>
  <si>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</si>
  <si>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</si>
  <si>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</si>
  <si>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</si>
  <si>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</si>
  <si>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</si>
  <si>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</si>
  <si>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</si>
  <si>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</si>
  <si>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</si>
  <si>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</si>
  <si>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</si>
  <si>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</si>
  <si>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</si>
  <si>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</si>
  <si>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</si>
  <si>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</si>
  <si>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</si>
  <si>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</si>
  <si>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</si>
  <si>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</si>
  <si>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</si>
  <si>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</si>
  <si>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</si>
  <si>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</si>
  <si>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</si>
  <si>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</si>
  <si>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</si>
  <si>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</si>
  <si>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</si>
  <si>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</si>
  <si>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</si>
  <si>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</si>
  <si>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</si>
  <si>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</si>
  <si>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</si>
  <si>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</si>
  <si>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</si>
  <si>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</si>
  <si>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</si>
  <si>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</si>
  <si>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</si>
  <si>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</si>
  <si>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</si>
  <si>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</si>
  <si>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</si>
  <si>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</si>
  <si>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</si>
  <si>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</si>
  <si>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</si>
  <si>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</si>
  <si>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</si>
  <si>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</si>
  <si>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</si>
  <si>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</si>
  <si>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</si>
  <si>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</si>
  <si>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</si>
  <si>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</si>
  <si>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</si>
  <si>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</si>
  <si>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</si>
  <si>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</si>
  <si>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</si>
  <si>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</si>
  <si>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</si>
  <si>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</si>
  <si>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</si>
  <si>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</si>
  <si>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</si>
  <si>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</si>
  <si>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</si>
  <si>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</si>
  <si>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</si>
  <si>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</si>
  <si>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</si>
  <si>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</si>
  <si>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</si>
  <si>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</si>
  <si>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</si>
  <si>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</si>
  <si>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</si>
  <si>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</si>
  <si>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</si>
  <si>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</si>
  <si>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</si>
  <si>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</si>
  <si>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</si>
  <si>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</si>
  <si>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</si>
  <si>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</si>
  <si>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</si>
  <si>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</si>
  <si>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</si>
  <si>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</si>
  <si>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</si>
  <si>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</si>
  <si>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</si>
  <si>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</si>
  <si>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</si>
  <si>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</si>
  <si>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</si>
  <si>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</si>
  <si>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</si>
  <si>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</si>
  <si>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</si>
  <si>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</si>
  <si>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</si>
  <si>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</si>
  <si>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</si>
  <si>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</si>
  <si>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</si>
  <si>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</si>
  <si>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</si>
  <si>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</si>
  <si>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</si>
  <si>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</si>
  <si>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</si>
  <si>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</si>
  <si>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</si>
  <si>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</si>
  <si>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</si>
  <si>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</si>
  <si>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</si>
  <si>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</si>
  <si>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</si>
  <si>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</si>
  <si>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</si>
  <si>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</si>
  <si>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</si>
  <si>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</si>
  <si>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</si>
  <si>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</si>
  <si>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</si>
  <si>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</si>
  <si>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</si>
  <si>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</si>
  <si>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</si>
  <si>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</si>
  <si>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</si>
  <si>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</si>
  <si>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</si>
  <si>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</si>
  <si>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</si>
  <si>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</si>
  <si>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</si>
  <si>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</si>
  <si>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</si>
  <si>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</si>
  <si>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</si>
  <si>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</si>
  <si>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</si>
  <si>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</si>
  <si>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</si>
  <si>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</si>
  <si>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</si>
  <si>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</si>
  <si>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</si>
  <si>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</si>
  <si>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</si>
  <si>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</si>
  <si>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</si>
  <si>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</si>
  <si>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</si>
  <si>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</si>
  <si>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</si>
  <si>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</si>
  <si>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</si>
  <si>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</si>
  <si>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</si>
  <si>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</si>
  <si>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</si>
  <si>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</si>
  <si>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</si>
  <si>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</si>
  <si>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</si>
  <si>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</si>
  <si>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</si>
  <si>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</si>
  <si>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</si>
  <si>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</si>
  <si>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</si>
  <si>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</si>
  <si>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</si>
  <si>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</si>
  <si>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</si>
  <si>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</si>
  <si>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</si>
  <si>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</si>
  <si>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</si>
  <si>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</si>
  <si>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</si>
  <si>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</si>
  <si>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</si>
  <si>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</si>
  <si>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</si>
  <si>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</si>
  <si>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</si>
  <si>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</si>
  <si>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</si>
  <si>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</si>
  <si>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</si>
  <si>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</si>
  <si>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</si>
  <si>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</si>
  <si>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</si>
  <si>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</si>
  <si>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</si>
  <si>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</si>
  <si>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</si>
  <si>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</si>
  <si>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</si>
  <si>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</si>
  <si>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</si>
  <si>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</si>
  <si>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</si>
  <si>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</si>
  <si>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</si>
  <si>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</si>
  <si>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</si>
  <si>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</si>
  <si>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</si>
  <si>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</si>
  <si>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</si>
  <si>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</si>
  <si>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</si>
  <si>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</si>
  <si>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</si>
  <si>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</si>
  <si>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</si>
  <si>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</si>
  <si>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</si>
  <si>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</si>
  <si>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</si>
  <si>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</si>
  <si>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</si>
  <si>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</si>
  <si>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</si>
  <si>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</si>
  <si>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</si>
  <si>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</si>
  <si>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</si>
  <si>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</si>
  <si>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</si>
  <si>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</si>
  <si>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</si>
  <si>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</si>
  <si>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</si>
  <si>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</si>
  <si>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</si>
  <si>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</si>
  <si>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</si>
  <si>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</si>
  <si>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</si>
  <si>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</si>
  <si>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</si>
  <si>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</si>
  <si>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</si>
  <si>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</si>
  <si>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</si>
  <si>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</si>
  <si>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</si>
  <si>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</si>
  <si>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</si>
  <si>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</si>
  <si>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</si>
  <si>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</si>
  <si>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</si>
  <si>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</si>
  <si>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</si>
  <si>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</si>
  <si>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</si>
  <si>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</si>
  <si>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</si>
  <si>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</si>
  <si>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</si>
  <si>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</si>
  <si>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</si>
  <si>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</si>
  <si>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</si>
  <si>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</si>
  <si>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</si>
  <si>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</si>
  <si>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</si>
  <si>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</si>
  <si>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</si>
  <si>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</si>
  <si>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</si>
  <si>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</si>
  <si>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</si>
  <si>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</si>
  <si>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</si>
  <si>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</si>
  <si>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</si>
  <si>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</si>
  <si>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</si>
  <si>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</si>
  <si>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</si>
  <si>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</si>
  <si>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</si>
  <si>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</si>
  <si>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</si>
  <si>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</si>
  <si>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</si>
  <si>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</si>
  <si>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</si>
  <si>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</si>
  <si>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</si>
  <si>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</si>
  <si>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</si>
  <si>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</si>
  <si>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</si>
  <si>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</si>
  <si>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</si>
  <si>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</si>
  <si>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</si>
  <si>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</si>
  <si>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</si>
  <si>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</si>
  <si>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</si>
  <si>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</si>
  <si>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</si>
  <si>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</si>
  <si>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</si>
  <si>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</si>
  <si>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</si>
  <si>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</si>
  <si>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</si>
  <si>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</si>
  <si>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</si>
  <si>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</si>
  <si>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</si>
  <si>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</si>
  <si>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</si>
  <si>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</si>
  <si>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</si>
  <si>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</si>
  <si>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</si>
  <si>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</si>
  <si>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</si>
  <si>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</si>
  <si>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</si>
  <si>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</si>
  <si>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</si>
  <si>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</si>
  <si>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</si>
  <si>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</si>
  <si>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</si>
  <si>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</si>
  <si>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</si>
  <si>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</si>
  <si>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</si>
  <si>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</si>
  <si>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</si>
  <si>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</si>
  <si>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</si>
  <si>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</si>
  <si>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</si>
  <si>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</si>
  <si>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</si>
  <si>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</si>
  <si>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</si>
  <si>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</si>
  <si>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</si>
  <si>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</si>
  <si>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</si>
  <si>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</si>
  <si>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</si>
  <si>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</si>
  <si>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</si>
  <si>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</si>
  <si>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</si>
  <si>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</si>
  <si>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</si>
  <si>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</si>
  <si>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</si>
  <si>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</si>
  <si>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</si>
  <si>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</si>
  <si>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</si>
  <si>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</si>
  <si>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</si>
  <si>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</si>
  <si>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</si>
  <si>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</si>
  <si>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</si>
  <si>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</si>
  <si>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</si>
  <si>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</si>
  <si>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</si>
  <si>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</si>
  <si>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</si>
  <si>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</si>
  <si>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</si>
  <si>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</si>
  <si>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</si>
  <si>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</si>
  <si>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</si>
  <si>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</si>
  <si>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</si>
  <si>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</si>
  <si>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</si>
  <si>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</si>
  <si>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</si>
  <si>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</si>
  <si>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</si>
  <si>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</si>
  <si>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</si>
  <si>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</si>
  <si>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</si>
  <si>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</si>
  <si>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</si>
  <si>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</si>
  <si>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</si>
  <si>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</si>
  <si>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</si>
  <si>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</si>
  <si>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</si>
  <si>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</si>
  <si>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</si>
  <si>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</si>
  <si>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</si>
  <si>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</si>
  <si>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</si>
  <si>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</si>
  <si>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</si>
  <si>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</si>
  <si>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</si>
  <si>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</si>
  <si>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</si>
  <si>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</si>
  <si>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</si>
  <si>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</si>
  <si>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</si>
  <si>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</si>
  <si>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</si>
  <si>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</si>
  <si>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</si>
  <si>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</si>
  <si>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</si>
  <si>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</si>
  <si>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</si>
  <si>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</si>
  <si>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</si>
  <si>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</si>
  <si>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</si>
  <si>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</si>
  <si>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</si>
  <si>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</si>
  <si>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</si>
  <si>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</si>
  <si>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</si>
  <si>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</si>
  <si>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</si>
  <si>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</si>
  <si>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</si>
  <si>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</si>
  <si>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</si>
  <si>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</si>
  <si>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</si>
  <si>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</si>
  <si>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</si>
  <si>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</si>
  <si>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</si>
  <si>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</si>
  <si>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</si>
  <si>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</si>
  <si>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</si>
  <si>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</si>
  <si>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</si>
  <si>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</si>
  <si>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</si>
  <si>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</si>
  <si>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</si>
  <si>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</si>
  <si>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</si>
  <si>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</si>
  <si>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</si>
  <si>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</si>
  <si>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</si>
  <si>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</si>
  <si>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</si>
  <si>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</si>
  <si>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</si>
  <si>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</si>
  <si>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</si>
  <si>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</si>
  <si>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</si>
  <si>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</si>
  <si>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</si>
  <si>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</si>
  <si>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</si>
  <si>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</si>
  <si>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</si>
  <si>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</si>
  <si>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</si>
  <si>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</si>
  <si>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</si>
  <si>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</si>
  <si>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</si>
  <si>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</si>
  <si>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</si>
  <si>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</si>
  <si>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</si>
  <si>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</si>
  <si>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</si>
  <si>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</si>
  <si>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</si>
  <si>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</si>
  <si>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</si>
  <si>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</si>
  <si>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</si>
  <si>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</si>
  <si>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</si>
  <si>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</si>
  <si>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</si>
  <si>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</si>
  <si>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</si>
  <si>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</si>
  <si>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</si>
  <si>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</si>
  <si>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</si>
  <si>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</si>
  <si>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</si>
  <si>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</si>
  <si>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</si>
  <si>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</si>
  <si>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</si>
  <si>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</si>
  <si>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</si>
  <si>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</si>
  <si>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</si>
  <si>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</si>
  <si>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</si>
  <si>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</si>
  <si>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</si>
  <si>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</si>
  <si>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</si>
  <si>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</si>
  <si>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</si>
  <si>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</si>
  <si>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</si>
  <si>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</si>
  <si>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</si>
  <si>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</si>
  <si>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</si>
  <si>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</si>
  <si>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</si>
  <si>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</si>
  <si>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</si>
  <si>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</si>
  <si>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</si>
  <si>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</si>
  <si>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</si>
  <si>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</si>
  <si>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</si>
  <si>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</si>
  <si>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</si>
  <si>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</si>
  <si>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</si>
  <si>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</si>
  <si>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</si>
  <si>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</si>
  <si>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</si>
  <si>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</si>
  <si>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</si>
  <si>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</si>
  <si>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</si>
  <si>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</si>
  <si>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</si>
  <si>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</si>
  <si>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</si>
  <si>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</si>
  <si>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</si>
  <si>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</si>
  <si>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</si>
  <si>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</si>
  <si>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</si>
  <si>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</si>
  <si>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</si>
  <si>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</si>
  <si>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</si>
  <si>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</si>
  <si>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</si>
  <si>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</si>
  <si>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</si>
  <si>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</si>
  <si>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</si>
  <si>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</si>
  <si>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</si>
  <si>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</si>
  <si>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</si>
  <si>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</si>
  <si>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</si>
  <si>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</si>
  <si>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</si>
  <si>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</si>
  <si>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</si>
  <si>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</si>
  <si>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</si>
  <si>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</si>
  <si>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</si>
  <si>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</si>
  <si>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</si>
  <si>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</si>
  <si>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</si>
  <si>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</si>
  <si>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</si>
  <si>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</si>
  <si>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</si>
  <si>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</si>
  <si>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</si>
  <si>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</si>
  <si>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</si>
  <si>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</si>
  <si>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</si>
  <si>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</si>
  <si>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</si>
  <si>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</si>
  <si>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</si>
  <si>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</si>
  <si>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</si>
  <si>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</si>
  <si>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</si>
  <si>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</si>
  <si>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</si>
  <si>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</si>
  <si>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</si>
  <si>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</si>
  <si>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</si>
  <si>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</si>
  <si>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</si>
  <si>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</si>
  <si>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</si>
  <si>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</si>
  <si>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</si>
  <si>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</si>
  <si>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</si>
  <si>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</si>
  <si>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</si>
  <si>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</si>
  <si>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</si>
  <si>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</si>
  <si>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</si>
  <si>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</si>
  <si>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</si>
  <si>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</si>
  <si>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</si>
  <si>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</si>
  <si>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</si>
  <si>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</si>
  <si>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</si>
  <si>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</si>
  <si>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</si>
  <si>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</si>
  <si>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</si>
  <si>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</si>
  <si>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</si>
  <si>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</si>
  <si>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</si>
  <si>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</si>
  <si>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</si>
  <si>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</si>
  <si>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</si>
  <si>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</si>
  <si>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</si>
  <si>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</si>
  <si>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</si>
  <si>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</si>
  <si>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</si>
  <si>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</si>
  <si>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</si>
  <si>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</si>
  <si>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</si>
  <si>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</si>
  <si>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</si>
  <si>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</si>
  <si>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</si>
  <si>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</si>
  <si>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</si>
  <si>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</si>
  <si>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</si>
  <si>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</si>
  <si>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</si>
  <si>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</si>
  <si>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</si>
  <si>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</si>
  <si>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</si>
  <si>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</si>
  <si>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</si>
  <si>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</si>
  <si>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</si>
  <si>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</si>
  <si>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</si>
  <si>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</si>
  <si>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</si>
  <si>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</si>
  <si>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</si>
  <si>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</si>
  <si>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</si>
  <si>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</si>
  <si>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</si>
  <si>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</si>
  <si>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</si>
  <si>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</si>
  <si>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</si>
  <si>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</si>
  <si>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</si>
  <si>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</si>
  <si>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</si>
  <si>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</si>
  <si>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</si>
  <si>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</si>
  <si>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</si>
  <si>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</si>
  <si>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</si>
  <si>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</si>
  <si>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</si>
  <si>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</si>
  <si>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</si>
  <si>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</si>
  <si>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</si>
  <si>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</si>
  <si>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</si>
  <si>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</si>
  <si>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</si>
  <si>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</si>
  <si>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</si>
  <si>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</si>
  <si>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</si>
  <si>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</si>
  <si>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</si>
  <si>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</si>
  <si>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</si>
  <si>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</si>
  <si>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</si>
  <si>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</si>
  <si>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</si>
  <si>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</si>
  <si>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</si>
  <si>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</si>
  <si>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</si>
  <si>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</si>
  <si>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</si>
  <si>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</si>
  <si>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</si>
  <si>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</si>
  <si>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</si>
  <si>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</si>
  <si>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</si>
  <si>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</si>
  <si>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</si>
  <si>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</si>
  <si>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</si>
  <si>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</si>
  <si>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</si>
  <si>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</si>
  <si>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</si>
  <si>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</si>
  <si>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</si>
  <si>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</si>
  <si>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</si>
  <si>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</si>
  <si>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</si>
  <si>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</si>
  <si>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</si>
  <si>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</si>
  <si>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</si>
  <si>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</si>
  <si>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</si>
  <si>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</si>
  <si>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</si>
  <si>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</si>
  <si>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</si>
  <si>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</si>
  <si>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</si>
  <si>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</si>
  <si>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</si>
  <si>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</si>
  <si>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</si>
  <si>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</si>
  <si>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</si>
  <si>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</si>
  <si>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</si>
  <si>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</si>
  <si>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</si>
  <si>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</si>
  <si>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</si>
  <si>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</si>
  <si>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</si>
  <si>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</si>
  <si>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</si>
  <si>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</si>
  <si>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</si>
  <si>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</si>
  <si>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</si>
  <si>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</si>
  <si>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</si>
  <si>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</si>
  <si>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</si>
  <si>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</si>
  <si>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</si>
  <si>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</si>
  <si>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</si>
  <si>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</si>
  <si>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</si>
  <si>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</si>
  <si>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</si>
  <si>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</si>
  <si>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</si>
  <si>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</si>
  <si>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</si>
  <si>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</si>
  <si>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</si>
  <si>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</si>
  <si>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</si>
  <si>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</si>
  <si>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</si>
  <si>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</si>
  <si>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</si>
  <si>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</si>
  <si>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</si>
  <si>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</si>
  <si>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</si>
  <si>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</si>
  <si>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</si>
  <si>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</si>
  <si>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</si>
  <si>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</si>
  <si>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</si>
  <si>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</si>
  <si>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</si>
  <si>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</si>
  <si>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</si>
  <si>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</si>
  <si>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</si>
  <si>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</si>
  <si>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</si>
  <si>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</si>
  <si>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</si>
  <si>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</si>
  <si>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</si>
  <si>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</si>
  <si>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</si>
  <si>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</si>
  <si>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</si>
  <si>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</si>
  <si>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</si>
  <si>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</si>
  <si>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</si>
  <si>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</si>
  <si>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</si>
  <si>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</si>
  <si>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</si>
  <si>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</si>
  <si>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</si>
  <si>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</si>
  <si>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</si>
  <si>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</si>
  <si>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</si>
  <si>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</si>
  <si>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</si>
  <si>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</si>
  <si>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</si>
  <si>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</si>
  <si>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</si>
  <si>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</si>
  <si>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</si>
  <si>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</si>
  <si>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</si>
  <si>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</si>
  <si>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</si>
  <si>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</si>
  <si>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</si>
  <si>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</si>
  <si>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</si>
  <si>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</si>
  <si>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</si>
  <si>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</si>
  <si>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</si>
  <si>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</si>
  <si>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</si>
  <si>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</si>
  <si>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</si>
  <si>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</si>
  <si>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</si>
  <si>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</si>
  <si>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</si>
  <si>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</si>
  <si>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</si>
  <si>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</si>
  <si>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</si>
  <si>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</si>
  <si>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</si>
  <si>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</si>
  <si>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</si>
  <si>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</si>
  <si>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</si>
  <si>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</si>
  <si>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</si>
  <si>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</si>
  <si>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</si>
  <si>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</si>
  <si>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</si>
  <si>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</si>
  <si>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</si>
  <si>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</si>
  <si>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</si>
  <si>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</si>
  <si>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</si>
  <si>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</si>
  <si>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</si>
  <si>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</si>
  <si>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</si>
  <si>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</si>
  <si>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</si>
  <si>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</si>
  <si>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</si>
  <si>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</si>
  <si>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</si>
  <si>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</si>
  <si>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</si>
  <si>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</si>
  <si>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</si>
  <si>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</si>
  <si>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</si>
  <si>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</si>
  <si>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</si>
  <si>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</si>
  <si>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</si>
  <si>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</si>
  <si>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</si>
  <si>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</si>
  <si>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</si>
  <si>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</si>
  <si>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</si>
  <si>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</si>
  <si>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</si>
  <si>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</si>
  <si>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</si>
  <si>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</si>
  <si>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</si>
  <si>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</si>
  <si>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</si>
  <si>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</si>
  <si>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</si>
  <si>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</si>
  <si>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</si>
  <si>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</si>
  <si>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</si>
  <si>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</si>
  <si>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</si>
  <si>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</si>
  <si>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</si>
  <si>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</si>
  <si>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</si>
  <si>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</si>
  <si>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</si>
  <si>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</si>
  <si>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</si>
  <si>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</si>
  <si>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</si>
  <si>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</si>
  <si>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</si>
  <si>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</si>
  <si>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</si>
  <si>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</si>
  <si>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</si>
  <si>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</si>
  <si>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</si>
  <si>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</si>
  <si>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</si>
  <si>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</si>
  <si>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</si>
  <si>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</si>
  <si>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</si>
  <si>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</si>
  <si>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</si>
  <si>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</si>
  <si>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</si>
  <si>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</si>
  <si>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</si>
  <si>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</si>
  <si>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</si>
  <si>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</si>
  <si>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</si>
  <si>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</si>
  <si>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</si>
  <si>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</si>
  <si>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</si>
  <si>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</si>
  <si>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</si>
  <si>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</si>
  <si>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</si>
  <si>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</si>
  <si>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</si>
  <si>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</si>
  <si>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</si>
  <si>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</si>
  <si>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</si>
  <si>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</si>
  <si>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</si>
  <si>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</si>
  <si>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</si>
  <si>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</si>
  <si>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</si>
  <si>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</si>
  <si>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</si>
  <si>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</si>
  <si>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</si>
  <si>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</si>
  <si>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</si>
  <si>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</si>
  <si>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</si>
  <si>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</si>
  <si>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</si>
  <si>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</si>
  <si>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</si>
  <si>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</si>
  <si>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</si>
  <si>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</si>
  <si>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</si>
  <si>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</si>
  <si>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</si>
  <si>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</si>
  <si>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</si>
  <si>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</si>
  <si>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</si>
  <si>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</si>
  <si>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</si>
  <si>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</si>
  <si>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</si>
  <si>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</si>
  <si>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</si>
  <si>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</si>
  <si>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</si>
  <si>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</si>
  <si>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</si>
  <si>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</si>
  <si>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</si>
  <si>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</si>
  <si>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</si>
  <si>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</si>
  <si>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</si>
  <si>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</si>
  <si>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</si>
  <si>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</si>
  <si>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</si>
  <si>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</si>
  <si>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</si>
  <si>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</si>
  <si>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</si>
  <si>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</si>
  <si>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</si>
  <si>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</si>
  <si>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</si>
  <si>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</si>
  <si>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</si>
  <si>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</si>
  <si>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</si>
  <si>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</si>
  <si>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</si>
  <si>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</si>
  <si>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</si>
  <si>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</si>
  <si>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</si>
  <si>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</si>
  <si>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</si>
  <si>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</si>
  <si>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</si>
  <si>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</si>
  <si>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</si>
  <si>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</si>
  <si>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</si>
  <si>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</si>
  <si>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</si>
  <si>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</si>
  <si>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</si>
  <si>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</si>
  <si>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</si>
  <si>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</si>
  <si>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</si>
  <si>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</si>
  <si>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</si>
  <si>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</si>
  <si>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</si>
  <si>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</si>
  <si>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</si>
  <si>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</si>
  <si>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</si>
  <si>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</si>
  <si>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</si>
  <si>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</si>
  <si>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</si>
  <si>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</si>
  <si>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</si>
  <si>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</si>
  <si>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</si>
  <si>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</si>
  <si>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</si>
  <si>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</si>
  <si>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</si>
  <si>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</si>
  <si>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</si>
  <si>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</si>
  <si>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</si>
  <si>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</si>
  <si>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</si>
  <si>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</si>
  <si>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</si>
  <si>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</si>
  <si>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</si>
  <si>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</si>
  <si>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</si>
  <si>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</si>
  <si>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</si>
  <si>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</si>
  <si>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</si>
  <si>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</si>
  <si>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</si>
  <si>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</si>
  <si>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</si>
  <si>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</si>
  <si>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</si>
  <si>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</si>
  <si>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</si>
  <si>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</si>
  <si>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</si>
  <si>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</si>
  <si>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</si>
  <si>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</si>
  <si>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</si>
  <si>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</si>
  <si>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</si>
  <si>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</si>
  <si>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</si>
  <si>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</si>
  <si>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</si>
  <si>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</si>
  <si>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</si>
  <si>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</si>
  <si>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</si>
  <si>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</si>
  <si>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</si>
  <si>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</si>
  <si>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</si>
  <si>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</si>
  <si>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</si>
  <si>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</si>
  <si>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</si>
  <si>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</si>
  <si>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</si>
  <si>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</si>
  <si>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</si>
  <si>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</si>
  <si>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</si>
  <si>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</si>
  <si>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</si>
  <si>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</si>
  <si>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</si>
  <si>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</si>
  <si>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</si>
  <si>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</si>
  <si>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</si>
  <si>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</si>
  <si>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</si>
  <si>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</si>
  <si>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</si>
  <si>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</si>
  <si>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</si>
  <si>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</si>
  <si>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</si>
  <si>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</si>
  <si>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</si>
  <si>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</si>
  <si>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</si>
  <si>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</si>
  <si>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</si>
  <si>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</si>
  <si>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</si>
  <si>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</si>
  <si>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</si>
  <si>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</si>
  <si>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</si>
  <si>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</si>
  <si>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</si>
  <si>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</si>
  <si>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</si>
  <si>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</si>
  <si>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</si>
  <si>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</si>
  <si>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</si>
  <si>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</si>
  <si>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</si>
  <si>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</si>
  <si>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</si>
  <si>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</si>
  <si>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</si>
  <si>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</si>
  <si>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</si>
  <si>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</si>
  <si>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</si>
  <si>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</si>
  <si>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</si>
  <si>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</si>
  <si>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</si>
  <si>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</si>
  <si>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</si>
  <si>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</si>
  <si>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</si>
  <si>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</si>
  <si>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</si>
  <si>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</si>
  <si>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</si>
  <si>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</si>
  <si>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</si>
  <si>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</si>
  <si>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</si>
  <si>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</si>
  <si>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</si>
  <si>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</si>
  <si>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</si>
  <si>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</si>
  <si>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</si>
  <si>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</si>
  <si>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</si>
  <si>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</si>
  <si>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</si>
  <si>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</si>
  <si>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</si>
  <si>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</si>
  <si>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</si>
  <si>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</si>
  <si>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</si>
  <si>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</si>
  <si>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</si>
  <si>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</si>
  <si>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</si>
  <si>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</si>
  <si>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</si>
  <si>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</si>
  <si>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</si>
  <si>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</si>
  <si>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</si>
  <si>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</si>
  <si>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</si>
  <si>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</si>
  <si>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</si>
  <si>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</si>
  <si>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</si>
  <si>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</si>
  <si>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</si>
  <si>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</si>
  <si>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</si>
  <si>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</si>
  <si>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</si>
  <si>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</si>
  <si>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</si>
  <si>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</si>
  <si>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</si>
  <si>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</si>
  <si>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</si>
  <si>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</si>
  <si>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</si>
  <si>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</si>
  <si>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</si>
  <si>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</si>
  <si>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</si>
  <si>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</si>
  <si>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</si>
  <si>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</si>
  <si>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</si>
  <si>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</si>
  <si>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</si>
  <si>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</si>
  <si>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</si>
  <si>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</si>
  <si>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</si>
  <si>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</si>
  <si>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</si>
  <si>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</si>
  <si>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</si>
  <si>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</si>
  <si>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</si>
  <si>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</si>
  <si>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</si>
  <si>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</si>
  <si>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</si>
  <si>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</si>
  <si>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</si>
  <si>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</si>
  <si>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</si>
  <si>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</si>
  <si>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</si>
  <si>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</si>
  <si>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</si>
  <si>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</si>
  <si>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</si>
  <si>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</si>
  <si>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</si>
  <si>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</si>
  <si>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</si>
  <si>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</si>
  <si>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</si>
  <si>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</si>
  <si>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</si>
  <si>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</si>
  <si>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</si>
  <si>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</si>
  <si>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</si>
  <si>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</si>
  <si>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</si>
  <si>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</si>
  <si>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</si>
  <si>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</si>
  <si>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</si>
  <si>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</si>
  <si>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</si>
  <si>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</si>
  <si>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</si>
  <si>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</si>
  <si>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</si>
  <si>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</si>
  <si>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</si>
  <si>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</si>
  <si>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</si>
  <si>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</si>
  <si>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</si>
  <si>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</si>
  <si>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</si>
  <si>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</si>
  <si>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</si>
  <si>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</si>
  <si>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</si>
  <si>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</si>
  <si>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</si>
  <si>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</si>
  <si>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</si>
  <si>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</si>
  <si>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</si>
  <si>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</si>
  <si>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</si>
  <si>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</si>
  <si>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</si>
  <si>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</si>
  <si>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</si>
  <si>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</si>
  <si>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</si>
  <si>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</si>
  <si>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</si>
  <si>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</si>
  <si>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</si>
  <si>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</si>
  <si>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</si>
  <si>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</si>
  <si>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</si>
  <si>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</si>
  <si>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</si>
  <si>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</si>
  <si>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</si>
  <si>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</si>
  <si>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</si>
  <si>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</si>
  <si>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</si>
  <si>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</si>
  <si>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</si>
  <si>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</si>
  <si>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</si>
  <si>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</si>
  <si>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</si>
  <si>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</si>
  <si>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</si>
  <si>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</si>
  <si>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</si>
  <si>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</si>
  <si>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</si>
  <si>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</si>
  <si>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</si>
  <si>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</si>
  <si>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</si>
  <si>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</si>
  <si>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</si>
  <si>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</si>
  <si>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</si>
  <si>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</si>
  <si>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</si>
  <si>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</si>
  <si>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</si>
  <si>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</si>
  <si>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</si>
  <si>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</si>
  <si>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</si>
  <si>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</si>
  <si>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</si>
  <si>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</si>
  <si>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</si>
  <si>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</si>
  <si>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</si>
  <si>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</si>
  <si>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</si>
  <si>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</si>
  <si>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</si>
  <si>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</si>
  <si>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</si>
  <si>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</si>
  <si>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</si>
  <si>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</si>
  <si>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</si>
  <si>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</si>
  <si>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</si>
  <si>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</si>
  <si>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</si>
  <si>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</si>
  <si>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</si>
  <si>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</si>
  <si>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</si>
  <si>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</si>
  <si>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</si>
  <si>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</si>
  <si>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</si>
  <si>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</si>
  <si>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</si>
  <si>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</si>
  <si>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</si>
  <si>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</si>
  <si>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</si>
  <si>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</si>
  <si>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</si>
  <si>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</si>
  <si>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</si>
  <si>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</si>
  <si>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</si>
  <si>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</si>
  <si>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</si>
  <si>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</si>
  <si>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</si>
  <si>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</si>
  <si>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</si>
  <si>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</si>
  <si>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</si>
  <si>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</si>
  <si>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</si>
  <si>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</si>
  <si>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</si>
  <si>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</si>
  <si>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</si>
  <si>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</si>
  <si>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</si>
  <si>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</si>
  <si>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</si>
  <si>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</si>
  <si>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</si>
  <si>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</si>
  <si>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</si>
  <si>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</si>
  <si>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</si>
  <si>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</si>
  <si>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</si>
  <si>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</si>
  <si>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</si>
  <si>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</si>
  <si>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</si>
  <si>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</si>
  <si>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</si>
  <si>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</si>
  <si>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</si>
  <si>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</si>
  <si>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</si>
  <si>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</si>
  <si>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</si>
  <si>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</si>
  <si>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</si>
  <si>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</si>
  <si>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</si>
  <si>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</si>
  <si>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</si>
  <si>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</si>
  <si>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</si>
  <si>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</si>
  <si>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</si>
  <si>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</si>
  <si>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</si>
  <si>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</si>
  <si>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</si>
  <si>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</si>
  <si>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</si>
  <si>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</si>
  <si>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</si>
  <si>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</si>
  <si>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</si>
  <si>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</si>
  <si>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</si>
  <si>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</si>
  <si>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</si>
  <si>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</si>
  <si>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</si>
  <si>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</si>
  <si>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</si>
  <si>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</si>
  <si>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</si>
  <si>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</si>
  <si>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</si>
  <si>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</si>
  <si>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</si>
  <si>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</si>
  <si>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</si>
  <si>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</si>
  <si>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</si>
  <si>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</si>
  <si>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</si>
  <si>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</si>
  <si>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</si>
  <si>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</si>
  <si>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</si>
  <si>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</si>
  <si>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</si>
  <si>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</si>
  <si>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</si>
  <si>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</si>
  <si>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</si>
  <si>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</si>
  <si>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</si>
  <si>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</si>
  <si>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</si>
  <si>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</si>
  <si>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</si>
  <si>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</si>
  <si>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</si>
  <si>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</si>
  <si>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</si>
  <si>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</si>
  <si>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</si>
  <si>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</si>
  <si>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</si>
  <si>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</si>
  <si>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</si>
  <si>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</si>
  <si>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</si>
  <si>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</si>
  <si>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</si>
  <si>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</si>
  <si>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</si>
  <si>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</si>
  <si>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</si>
  <si>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</si>
  <si>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</si>
  <si>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</si>
  <si>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</si>
  <si>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</si>
  <si>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</si>
  <si>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</si>
  <si>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</si>
  <si>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</si>
  <si>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</si>
  <si>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</si>
  <si>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</si>
  <si>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</si>
  <si>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</si>
  <si>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</si>
  <si>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</si>
  <si>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</si>
  <si>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</si>
  <si>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</si>
  <si>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</si>
  <si>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</si>
  <si>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</si>
  <si>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</si>
  <si>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</si>
  <si>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</si>
  <si>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</si>
  <si>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</si>
  <si>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</si>
  <si>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</si>
  <si>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</si>
  <si>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</si>
  <si>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</si>
  <si>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</si>
  <si>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</si>
  <si>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</si>
  <si>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</si>
  <si>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</si>
  <si>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</si>
  <si>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</si>
  <si>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</si>
  <si>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</si>
  <si>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</si>
  <si>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</si>
  <si>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</si>
  <si>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</si>
  <si>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</si>
  <si>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</si>
  <si>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</si>
  <si>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</si>
  <si>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</si>
  <si>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</si>
  <si>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</si>
  <si>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</si>
  <si>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</si>
  <si>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</si>
  <si>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</si>
  <si>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</si>
  <si>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</si>
  <si>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</si>
  <si>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</si>
  <si>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</si>
  <si>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</si>
  <si>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</si>
  <si>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</si>
  <si>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</si>
  <si>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</si>
  <si>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</si>
  <si>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</si>
  <si>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</si>
  <si>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</si>
  <si>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</si>
  <si>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</si>
  <si>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</si>
  <si>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</si>
  <si>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</si>
  <si>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</si>
  <si>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</si>
  <si>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</si>
  <si>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</si>
  <si>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</si>
  <si>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</si>
  <si>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</si>
  <si>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</si>
  <si>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</si>
  <si>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</si>
  <si>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</si>
  <si>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</si>
  <si>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</si>
  <si>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</si>
  <si>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</si>
  <si>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</si>
  <si>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</si>
  <si>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</si>
  <si>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</si>
  <si>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</si>
  <si>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</si>
  <si>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</si>
  <si>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</si>
  <si>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</si>
  <si>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</si>
  <si>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</si>
  <si>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</si>
  <si>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</si>
  <si>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</si>
  <si>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</si>
  <si>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</si>
  <si>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</si>
  <si>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</si>
  <si>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</si>
  <si>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</si>
  <si>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</si>
  <si>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</si>
  <si>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</si>
  <si>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</si>
  <si>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</si>
  <si>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</si>
  <si>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</si>
  <si>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</si>
  <si>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</si>
  <si>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</si>
  <si>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</si>
  <si>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</si>
  <si>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</si>
  <si>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</si>
  <si>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</si>
  <si>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</si>
  <si>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</si>
  <si>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</si>
  <si>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</si>
  <si>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</si>
  <si>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</si>
  <si>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</si>
  <si>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</si>
  <si>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</si>
  <si>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</si>
  <si>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</si>
  <si>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</si>
  <si>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</si>
  <si>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</si>
  <si>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</si>
  <si>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</si>
  <si>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</si>
  <si>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</si>
  <si>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</si>
  <si>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</si>
  <si>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</si>
  <si>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</si>
  <si>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</si>
  <si>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</si>
  <si>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</si>
  <si>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</si>
  <si>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</si>
  <si>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</si>
  <si>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</si>
  <si>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</si>
  <si>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</si>
  <si>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</si>
  <si>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</si>
  <si>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</si>
  <si>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</si>
  <si>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</si>
  <si>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</si>
  <si>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</si>
  <si>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</si>
  <si>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</si>
  <si>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</si>
  <si>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</si>
  <si>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</si>
  <si>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</si>
  <si>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</si>
  <si>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</si>
  <si>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</si>
  <si>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</si>
  <si>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</si>
  <si>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</si>
  <si>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</si>
  <si>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</si>
  <si>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</si>
  <si>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</si>
  <si>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</si>
  <si>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</si>
  <si>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</si>
  <si>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</si>
  <si>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</si>
  <si>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</si>
  <si>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</si>
  <si>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</si>
  <si>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</si>
  <si>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</si>
  <si>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</si>
  <si>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</si>
  <si>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</si>
  <si>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</si>
  <si>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</si>
  <si>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</si>
  <si>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</si>
  <si>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</si>
  <si>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</si>
  <si>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</si>
  <si>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</si>
  <si>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</si>
  <si>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</si>
  <si>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</si>
  <si>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</si>
  <si>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</si>
  <si>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</si>
  <si>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</si>
  <si>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</si>
  <si>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</si>
  <si>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</si>
  <si>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</si>
  <si>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</si>
  <si>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</si>
  <si>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</si>
  <si>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</si>
  <si>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</si>
  <si>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</si>
  <si>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</si>
  <si>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</si>
  <si>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</si>
  <si>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</si>
  <si>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</si>
  <si>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</si>
  <si>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</si>
  <si>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</si>
  <si>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</si>
  <si>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</si>
  <si>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</si>
  <si>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</si>
  <si>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</si>
  <si>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</si>
  <si>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</si>
  <si>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</si>
  <si>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</si>
  <si>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</si>
  <si>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</si>
  <si>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</si>
  <si>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</si>
  <si>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</si>
  <si>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</si>
  <si>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</si>
  <si>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</si>
  <si>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</si>
  <si>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</si>
  <si>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</si>
  <si>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</si>
  <si>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</si>
  <si>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</si>
  <si>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</si>
  <si>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</si>
  <si>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</si>
  <si>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</si>
  <si>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</si>
  <si>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</si>
  <si>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</si>
  <si>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</si>
  <si>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</si>
  <si>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</si>
  <si>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</si>
  <si>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</si>
  <si>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</si>
  <si>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</si>
  <si>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</si>
  <si>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</si>
  <si>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</si>
  <si>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</si>
  <si>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</si>
  <si>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</si>
  <si>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</si>
  <si>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</si>
  <si>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</si>
  <si>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</si>
  <si>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</si>
  <si>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</si>
  <si>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</si>
  <si>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</si>
  <si>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</si>
  <si>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</si>
  <si>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</si>
  <si>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</si>
  <si>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</si>
  <si>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</si>
  <si>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</si>
  <si>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</si>
  <si>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</si>
  <si>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</si>
  <si>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</si>
  <si>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</si>
  <si>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</si>
  <si>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</si>
  <si>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</si>
  <si>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</si>
  <si>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</si>
  <si>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</si>
  <si>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</si>
  <si>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</si>
  <si>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</si>
  <si>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</si>
  <si>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</si>
  <si>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</si>
  <si>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</si>
  <si>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</si>
  <si>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</si>
  <si>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</si>
  <si>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</si>
  <si>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</si>
  <si>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</si>
  <si>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</si>
  <si>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</si>
  <si>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</si>
  <si>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</si>
  <si>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</si>
  <si>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</si>
  <si>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</si>
  <si>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</si>
  <si>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</si>
  <si>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</si>
  <si>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</si>
  <si>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</si>
  <si>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</si>
  <si>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</si>
  <si>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</si>
  <si>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</si>
  <si>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</si>
  <si>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</si>
  <si>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</si>
  <si>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</si>
  <si>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</si>
  <si>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</si>
  <si>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</si>
  <si>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</si>
  <si>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</si>
  <si>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</si>
  <si>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</si>
  <si>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</si>
  <si>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</si>
  <si>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</si>
  <si>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</si>
  <si>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</si>
  <si>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</si>
  <si>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</si>
  <si>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</si>
  <si>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</si>
  <si>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</si>
  <si>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</si>
  <si>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</si>
  <si>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</si>
  <si>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</si>
  <si>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</si>
  <si>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</si>
  <si>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</si>
  <si>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</si>
  <si>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</si>
  <si>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</si>
  <si>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</si>
  <si>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</si>
  <si>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</si>
  <si>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</si>
  <si>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</si>
  <si>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</si>
  <si>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</si>
  <si>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</si>
  <si>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</si>
  <si>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</si>
  <si>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</si>
  <si>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</si>
  <si>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</si>
  <si>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</si>
  <si>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</si>
  <si>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</si>
  <si>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</si>
  <si>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</si>
  <si>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</si>
  <si>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</si>
  <si>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</si>
  <si>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</si>
  <si>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</si>
  <si>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</si>
  <si>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</si>
  <si>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</si>
  <si>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</si>
  <si>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</si>
  <si>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</si>
  <si>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</si>
  <si>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</si>
  <si>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</si>
  <si>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</si>
  <si>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</si>
  <si>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</si>
  <si>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</si>
  <si>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</si>
  <si>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</si>
  <si>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</si>
  <si>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</si>
  <si>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</si>
  <si>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</si>
  <si>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</si>
  <si>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</si>
  <si>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</si>
  <si>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</si>
  <si>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</si>
  <si>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</si>
  <si>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</si>
  <si>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</si>
  <si>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</si>
  <si>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</si>
  <si>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</si>
  <si>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</si>
  <si>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</si>
  <si>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</si>
  <si>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</si>
  <si>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</si>
  <si>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</si>
  <si>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</si>
  <si>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</si>
  <si>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</si>
  <si>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</si>
  <si>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</si>
  <si>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</si>
  <si>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</si>
  <si>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</si>
  <si>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</si>
  <si>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</si>
  <si>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</si>
  <si>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</si>
  <si>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</si>
  <si>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</si>
  <si>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</si>
  <si>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</si>
  <si>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</si>
  <si>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</si>
  <si>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</si>
  <si>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</si>
  <si>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</si>
  <si>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</si>
  <si>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</si>
  <si>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</si>
  <si>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</si>
  <si>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</si>
  <si>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</si>
  <si>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</si>
  <si>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</si>
  <si>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</si>
  <si>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</si>
  <si>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</si>
  <si>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</si>
  <si>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</si>
  <si>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</si>
  <si>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</si>
  <si>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</si>
  <si>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</si>
  <si>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</si>
  <si>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</si>
  <si>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</si>
  <si>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</si>
  <si>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</si>
  <si>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</si>
  <si>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</si>
  <si>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</si>
  <si>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</si>
  <si>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</si>
  <si>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</si>
  <si>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</si>
  <si>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</si>
  <si>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</si>
  <si>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</si>
  <si>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</si>
  <si>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</si>
  <si>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</si>
  <si>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</si>
  <si>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</si>
  <si>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</si>
  <si>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</si>
  <si>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</si>
  <si>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</si>
  <si>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</si>
  <si>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</si>
  <si>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</si>
  <si>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</si>
  <si>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</si>
  <si>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</si>
  <si>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</si>
  <si>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</si>
  <si>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</si>
  <si>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</si>
  <si>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</si>
  <si>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</si>
  <si>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</si>
  <si>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</si>
  <si>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</si>
  <si>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</si>
  <si>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</si>
  <si>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</si>
  <si>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</si>
  <si>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</si>
  <si>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</si>
  <si>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</si>
  <si>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</si>
  <si>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</si>
  <si>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</si>
  <si>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</si>
  <si>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</si>
  <si>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</si>
  <si>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</si>
  <si>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</si>
  <si>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</si>
  <si>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</si>
  <si>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</si>
  <si>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</si>
  <si>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</si>
  <si>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</si>
  <si>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</si>
  <si>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</si>
  <si>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</si>
  <si>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</si>
  <si>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</si>
  <si>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</si>
  <si>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</si>
  <si>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99725</t>
  </si>
  <si>
    <t>99726</t>
  </si>
  <si>
    <t>99727</t>
  </si>
  <si>
    <t>99729</t>
  </si>
  <si>
    <t>99730</t>
  </si>
  <si>
    <t>99731</t>
  </si>
  <si>
    <t>99732</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</si>
  <si>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</si>
  <si>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</si>
  <si>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</si>
  <si>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</si>
  <si>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</si>
  <si>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</si>
  <si>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</si>
  <si>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</si>
  <si>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</si>
  <si>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</si>
  <si>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</si>
  <si>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</si>
  <si>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</si>
  <si>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</si>
  <si>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</si>
  <si>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</si>
  <si>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</si>
  <si>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</si>
  <si>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</si>
  <si>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</si>
  <si>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</si>
  <si>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</si>
  <si>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</si>
  <si>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</si>
  <si>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</si>
  <si>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</si>
  <si>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</si>
  <si>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</si>
  <si>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</si>
  <si>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</si>
  <si>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</si>
  <si>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</si>
  <si>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</si>
  <si>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</si>
  <si>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</si>
  <si>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</si>
  <si>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</si>
  <si>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</si>
  <si>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</si>
  <si>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</si>
  <si>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</si>
  <si>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</si>
  <si>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</si>
  <si>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</si>
  <si>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</si>
  <si>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</si>
  <si>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</si>
  <si>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</si>
  <si>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</si>
  <si>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</si>
  <si>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</si>
  <si>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</si>
  <si>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</si>
  <si>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</si>
  <si>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</si>
  <si>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</si>
  <si>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</si>
  <si>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</si>
  <si>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</si>
  <si>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</si>
  <si>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</si>
  <si>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</si>
  <si>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</si>
  <si>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</si>
  <si>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</si>
  <si>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</si>
  <si>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</si>
  <si>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</si>
  <si>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</si>
  <si>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</si>
  <si>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</si>
  <si>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</si>
  <si>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</si>
  <si>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</si>
  <si>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</si>
  <si>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</si>
  <si>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</si>
  <si>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</si>
  <si>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</si>
  <si>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</si>
  <si>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</si>
  <si>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</si>
  <si>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Discount Factor for the Uncertainty of Modeling Future Practices and Climate</t>
  </si>
  <si>
    <t>Year of the Beginning Date of the Reporting Period</t>
  </si>
  <si>
    <t>Discount Factor (DFσ)</t>
  </si>
  <si>
    <t xml:space="preserve"> - Updated EF Summary tab to correctly display the state name for each stratum</t>
  </si>
  <si>
    <t>Version 2.0c (May 2018)</t>
  </si>
  <si>
    <r>
      <t xml:space="preserve"> - Update GWP values to match IPCC AR4 (25 for CH</t>
    </r>
    <r>
      <rPr>
        <vertAlign val="subscript"/>
        <sz val="11"/>
        <color theme="1"/>
        <rFont val="Calibri"/>
        <family val="2"/>
        <scheme val="minor"/>
      </rPr>
      <t>4</t>
    </r>
    <r>
      <rPr>
        <sz val="11"/>
        <color theme="1"/>
        <rFont val="Calibri"/>
        <family val="2"/>
        <scheme val="minor"/>
      </rPr>
      <t xml:space="preserve"> and 298 for N</t>
    </r>
    <r>
      <rPr>
        <vertAlign val="subscript"/>
        <sz val="11"/>
        <color theme="1"/>
        <rFont val="Calibri"/>
        <family val="2"/>
        <scheme val="minor"/>
      </rPr>
      <t>2</t>
    </r>
    <r>
      <rPr>
        <sz val="11"/>
        <color theme="1"/>
        <rFont val="Calibri"/>
        <family val="2"/>
        <scheme val="minor"/>
      </rPr>
      <t>O)</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</si>
  <si>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</si>
  <si>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</si>
  <si>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t>U.S. EPA eGRID2016 (released 2018)</t>
  </si>
  <si>
    <t xml:space="preserve"> - Updated eGRID emission factors to eGRID2016 (released 2018)</t>
  </si>
  <si>
    <r>
      <t>[PEF</t>
    </r>
    <r>
      <rPr>
        <b/>
        <vertAlign val="subscript"/>
        <sz val="10"/>
        <color theme="1"/>
        <rFont val="Calibri"/>
        <family val="2"/>
        <scheme val="minor"/>
      </rPr>
      <t>FF,gasoline</t>
    </r>
    <r>
      <rPr>
        <b/>
        <sz val="10"/>
        <color theme="1"/>
        <rFont val="Calibri"/>
        <family val="2"/>
        <scheme val="minor"/>
      </rPr>
      <t>]</t>
    </r>
    <r>
      <rPr>
        <sz val="10"/>
        <color theme="1"/>
        <rFont val="Calibri"/>
        <family val="2"/>
        <scheme val="minor"/>
      </rPr>
      <t xml:space="preserve"> Project emission factor for gasoline (kgCO</t>
    </r>
    <r>
      <rPr>
        <vertAlign val="subscript"/>
        <sz val="10"/>
        <color theme="1"/>
        <rFont val="Calibri"/>
        <family val="2"/>
        <scheme val="minor"/>
      </rPr>
      <t>2</t>
    </r>
    <r>
      <rPr>
        <sz val="10"/>
        <color theme="1"/>
        <rFont val="Calibri"/>
        <family val="2"/>
        <scheme val="minor"/>
      </rPr>
      <t>/gallon)</t>
    </r>
  </si>
  <si>
    <t xml:space="preserve"> - Fixed formatting error in the eGRID lookup function</t>
  </si>
  <si>
    <t>Beta Version 2.0c (AR4)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</si>
</sst>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_(* #,##0_);_(* \(#,##0\);_(* &quot;-&quot;??_);_(@_)"/>
    <numFmt numFmtId="165" formatCode="#,##0.000"/>
    <numFmt numFmtId="166" formatCode="#,##0.00000"/>
    <numFmt numFmtId="167" formatCode="0.000"/>
    <numFmt numFmtId="168" formatCode="00000"/>
    <numFmt numFmtId="169" formatCode="#,##0.0"/>
    <numFmt numFmtId="170" formatCode="0.0"/>
    <numFmt numFmtId="171" formatCode="0.0%"/>
  </numFmts>
  <fonts count="5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0"/>
      <color theme="0"/>
      <name val="Arial"/>
      <family val="2"/>
    </font>
    <font>
      <b/>
      <vertAlign val="subscript"/>
      <sz val="11"/>
      <color theme="1"/>
      <name val="Calibri"/>
      <family val="2"/>
      <scheme val="minor"/>
    </font>
    <font>
      <i/>
      <sz val="11"/>
      <color theme="1"/>
      <name val="Calibri"/>
      <family val="2"/>
      <scheme val="minor"/>
    </font>
    <font>
      <b/>
      <vertAlign val="subscript"/>
      <sz val="11"/>
      <color theme="0"/>
      <name val="Calibri"/>
      <family val="2"/>
      <scheme val="minor"/>
    </font>
    <font>
      <b/>
      <sz val="10"/>
      <color rgb="FFFFFFFF"/>
      <name val="Calibri"/>
      <family val="2"/>
      <scheme val="minor"/>
    </font>
    <font>
      <b/>
      <vertAlign val="superscript"/>
      <sz val="10"/>
      <color rgb="FFFFFFFF"/>
      <name val="Calibri"/>
      <family val="2"/>
      <scheme val="minor"/>
    </font>
    <font>
      <sz val="10"/>
      <color theme="1"/>
      <name val="Calibri"/>
      <family val="2"/>
      <scheme val="minor"/>
    </font>
    <font>
      <b/>
      <sz val="10"/>
      <color theme="1"/>
      <name val="Calibri"/>
      <family val="2"/>
      <scheme val="minor"/>
    </font>
    <font>
      <b/>
      <vertAlign val="subscript"/>
      <sz val="10"/>
      <color theme="1"/>
      <name val="Calibri"/>
      <family val="2"/>
      <scheme val="minor"/>
    </font>
    <font>
      <b/>
      <sz val="10"/>
      <color theme="0"/>
      <name val="Calibri"/>
      <family val="2"/>
      <scheme val="minor"/>
    </font>
    <font>
      <b/>
      <vertAlign val="subscript"/>
      <sz val="10"/>
      <color theme="0"/>
      <name val="Calibri"/>
      <family val="2"/>
      <scheme val="minor"/>
    </font>
    <font>
      <sz val="10"/>
      <name val="MS Sans Serif"/>
      <family val="2"/>
    </font>
    <font>
      <sz val="10"/>
      <name val="MS Sans Serif"/>
      <family val="2"/>
    </font>
    <font>
      <sz val="11"/>
      <color theme="0" tint="-0.14999847407452621"/>
      <name val="Calibri"/>
      <family val="2"/>
      <scheme val="minor"/>
    </font>
    <font>
      <b/>
      <sz val="14"/>
      <color theme="1"/>
      <name val="Cambria"/>
      <family val="1"/>
      <scheme val="major"/>
    </font>
    <font>
      <b/>
      <i/>
      <sz val="11"/>
      <color rgb="FFFF0000"/>
      <name val="Calibri"/>
      <family val="2"/>
      <scheme val="minor"/>
    </font>
    <font>
      <i/>
      <sz val="1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i/>
      <sz val="10"/>
      <color theme="1"/>
      <name val="Calibri"/>
      <family val="2"/>
      <scheme val="minor"/>
    </font>
    <font>
      <b/>
      <sz val="18"/>
      <color theme="1"/>
      <name val="Cambria"/>
      <family val="1"/>
      <scheme val="major"/>
    </font>
    <font>
      <b/>
      <sz val="16"/>
      <color theme="1"/>
      <name val="Calibri"/>
      <family val="2"/>
      <scheme val="minor"/>
    </font>
    <font>
      <i/>
      <vertAlign val="subscript"/>
      <sz val="10"/>
      <color theme="1"/>
      <name val="Calibri"/>
      <family val="2"/>
      <scheme val="minor"/>
    </font>
    <font>
      <b/>
      <i/>
      <sz val="10"/>
      <color theme="1"/>
      <name val="Calibri"/>
      <family val="2"/>
      <scheme val="minor"/>
    </font>
    <font>
      <b/>
      <sz val="12"/>
      <color theme="0"/>
      <name val="Cambria"/>
      <family val="1"/>
      <scheme val="major"/>
    </font>
    <font>
      <b/>
      <i/>
      <sz val="11"/>
      <color theme="4"/>
      <name val="Calibri"/>
      <family val="2"/>
      <scheme val="minor"/>
    </font>
    <font>
      <b/>
      <i/>
      <sz val="11"/>
      <color theme="3"/>
      <name val="Calibri"/>
      <family val="2"/>
      <scheme val="minor"/>
    </font>
    <font>
      <i/>
      <sz val="9"/>
      <color theme="1"/>
      <name val="Calibri"/>
      <family val="2"/>
      <scheme val="minor"/>
    </font>
    <font>
      <b/>
      <i/>
      <sz val="10"/>
      <color rgb="FFFF0000"/>
      <name val="Calibri"/>
      <family val="2"/>
      <scheme val="minor"/>
    </font>
    <font>
      <sz val="10"/>
      <color theme="0"/>
      <name val="Calibri"/>
      <family val="2"/>
      <scheme val="minor"/>
    </font>
    <font>
      <vertAlign val="subscript"/>
      <sz val="10"/>
      <color theme="0"/>
      <name val="Calibri"/>
      <family val="2"/>
      <scheme val="minor"/>
    </font>
    <font>
      <b/>
      <sz val="10"/>
      <name val="Calibri"/>
      <family val="2"/>
      <scheme val="minor"/>
    </font>
    <font>
      <vertAlign val="subscript"/>
      <sz val="10"/>
      <color theme="1"/>
      <name val="Calibri"/>
      <family val="2"/>
      <scheme val="minor"/>
    </font>
    <font>
      <sz val="10"/>
      <name val="Calibri"/>
      <family val="2"/>
      <scheme val="minor"/>
    </font>
    <font>
      <b/>
      <vertAlign val="subscript"/>
      <sz val="10"/>
      <name val="Calibri"/>
      <family val="2"/>
      <scheme val="minor"/>
    </font>
    <font>
      <vertAlign val="subscript"/>
      <sz val="10"/>
      <name val="Calibri"/>
      <family val="2"/>
      <scheme val="minor"/>
    </font>
    <font>
      <i/>
      <sz val="10"/>
      <color theme="0"/>
      <name val="Calibri"/>
      <family val="2"/>
      <scheme val="minor"/>
    </font>
    <font>
      <vertAlign val="superscript"/>
      <sz val="10"/>
      <color theme="1"/>
      <name val="Calibri"/>
      <family val="2"/>
      <scheme val="minor"/>
    </font>
    <font>
      <sz val="10"/>
      <color theme="1"/>
      <name val="Cambria"/>
      <family val="1"/>
      <scheme val="major"/>
    </font>
    <font>
      <i/>
      <sz val="10"/>
      <color rgb="FFFF0000"/>
      <name val="Calibri"/>
      <family val="2"/>
      <scheme val="minor"/>
    </font>
    <font>
      <b/>
      <i/>
      <sz val="10"/>
      <name val="Calibri"/>
      <family val="2"/>
      <scheme val="minor"/>
    </font>
    <font>
      <b/>
      <vertAlign val="subscript"/>
      <sz val="10"/>
      <color theme="1"/>
      <name val="Calibri"/>
      <family val="2"/>
    </font>
    <font>
      <b/>
      <sz val="10"/>
      <color theme="1"/>
      <name val="Calibri"/>
      <family val="2"/>
    </font>
    <font>
      <sz val="10"/>
      <color theme="1"/>
      <name val="Calibri"/>
      <family val="2"/>
    </font>
    <font>
      <i/>
      <sz val="10"/>
      <name val="Calibri"/>
      <family val="2"/>
      <scheme val="minor"/>
    </font>
    <font>
      <i/>
      <vertAlign val="subscript"/>
      <sz val="10"/>
      <name val="Calibri"/>
      <family val="2"/>
      <scheme val="minor"/>
    </font>
    <font>
      <sz val="10"/>
      <color theme="0" tint="-0.249977111117893"/>
      <name val="Calibri"/>
      <family val="2"/>
      <scheme val="minor"/>
    </font>
    <font>
      <b/>
      <vertAlign val="subscript"/>
      <sz val="10"/>
      <color rgb="FFFF0000"/>
      <name val="Calibri"/>
      <family val="2"/>
    </font>
    <font>
      <b/>
      <vertAlign val="subscript"/>
      <sz val="10"/>
      <color rgb="FFFFFFFF"/>
      <name val="Calibri"/>
      <family val="2"/>
      <scheme val="minor"/>
    </font>
    <font>
      <vertAlign val="subscript"/>
      <sz val="11"/>
      <color theme="1"/>
      <name val="Calibri"/>
      <family val="2"/>
      <scheme val="minor"/>
    </font>
    <font>
      <sz val="9"/>
      <color theme="1"/>
      <name val="Calibri"/>
      <family val="2"/>
      <scheme val="minor"/>
    </font>
  </fonts>
  <fills count="12">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F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3"/>
        <bgColor indexed="64"/>
      </patternFill>
    </fill>
    <fill>
      <patternFill patternType="solid">
        <fgColor them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theme="9"/>
      </top>
      <bottom style="thin">
        <color theme="9"/>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s>
  <cellStyleXfs count="9">
    <xf numFmtId="0" fontId="0" fillId="0" borderId="0"/>
    <xf numFmtId="9" fontId="1" fillId="0" borderId="0" applyFont="0" applyFill="0" applyBorder="0" applyAlignment="0" applyProtection="0"/>
    <xf numFmtId="0" fontId="5" fillId="0" borderId="0"/>
    <xf numFmtId="43" fontId="1" fillId="0" borderId="0" applyFont="0" applyFill="0" applyBorder="0" applyAlignment="0" applyProtection="0"/>
    <xf numFmtId="0" fontId="17" fillId="0" borderId="0"/>
    <xf numFmtId="0" fontId="1" fillId="0" borderId="0"/>
    <xf numFmtId="0" fontId="18" fillId="0" borderId="0"/>
    <xf numFmtId="0" fontId="1" fillId="0" borderId="0"/>
    <xf numFmtId="0" fontId="1" fillId="0" borderId="0"/>
  </cellStyleXfs>
  <cellXfs count="403">
    <xf numFmtId="0" fontId="0" fillId="0" borderId="0" xfId="0"/>
    <xf numFmtId="0" fontId="3" fillId="0" borderId="0" xfId="0" applyFont="1"/>
    <xf numFmtId="0" fontId="0" fillId="0" borderId="0" xfId="0" applyFill="1" applyBorder="1"/>
    <xf numFmtId="0" fontId="0" fillId="0" borderId="0" xfId="0"/>
    <xf numFmtId="0" fontId="0" fillId="0" borderId="0" xfId="0" applyBorder="1"/>
    <xf numFmtId="0" fontId="2" fillId="2" borderId="4" xfId="0" applyFont="1" applyFill="1" applyBorder="1"/>
    <xf numFmtId="0" fontId="2" fillId="2" borderId="5" xfId="0" applyFont="1" applyFill="1" applyBorder="1"/>
    <xf numFmtId="0" fontId="2" fillId="2" borderId="10" xfId="0" applyFont="1" applyFill="1" applyBorder="1"/>
    <xf numFmtId="0" fontId="0" fillId="0" borderId="0" xfId="0"/>
    <xf numFmtId="0" fontId="2" fillId="2" borderId="2" xfId="0" applyFont="1" applyFill="1" applyBorder="1"/>
    <xf numFmtId="49" fontId="6" fillId="2" borderId="0" xfId="2" applyNumberFormat="1" applyFont="1" applyFill="1"/>
    <xf numFmtId="0" fontId="13" fillId="0" borderId="0" xfId="0" applyFont="1"/>
    <xf numFmtId="0" fontId="12" fillId="0" borderId="0" xfId="0" applyFont="1"/>
    <xf numFmtId="0" fontId="12" fillId="0" borderId="1" xfId="0" applyFont="1" applyBorder="1" applyAlignment="1">
      <alignment horizontal="center" vertical="center" wrapText="1"/>
    </xf>
    <xf numFmtId="0" fontId="12" fillId="0" borderId="0" xfId="0" applyFont="1" applyAlignment="1">
      <alignment horizontal="center"/>
    </xf>
    <xf numFmtId="0" fontId="12" fillId="0" borderId="1" xfId="0" applyFont="1" applyBorder="1"/>
    <xf numFmtId="0" fontId="12" fillId="0" borderId="1" xfId="0" applyFont="1" applyBorder="1" applyAlignment="1">
      <alignment horizontal="center"/>
    </xf>
    <xf numFmtId="167" fontId="12" fillId="0" borderId="1" xfId="0" applyNumberFormat="1" applyFont="1" applyBorder="1" applyAlignment="1">
      <alignment horizontal="center"/>
    </xf>
    <xf numFmtId="0" fontId="12" fillId="0" borderId="0" xfId="1" applyNumberFormat="1" applyFont="1" applyAlignment="1">
      <alignment horizontal="left"/>
    </xf>
    <xf numFmtId="0" fontId="12" fillId="0" borderId="0" xfId="0" applyFont="1" applyAlignment="1">
      <alignment horizontal="left"/>
    </xf>
    <xf numFmtId="9" fontId="12" fillId="0" borderId="0" xfId="1" applyFont="1" applyAlignment="1">
      <alignment horizontal="center"/>
    </xf>
    <xf numFmtId="0" fontId="15" fillId="2" borderId="3" xfId="0" applyFont="1" applyFill="1" applyBorder="1" applyAlignment="1">
      <alignment horizontal="center" wrapText="1"/>
    </xf>
    <xf numFmtId="0" fontId="15" fillId="2" borderId="3" xfId="0" applyFont="1" applyFill="1" applyBorder="1" applyAlignment="1">
      <alignment wrapText="1"/>
    </xf>
    <xf numFmtId="0" fontId="15" fillId="2" borderId="3" xfId="0" applyFont="1" applyFill="1" applyBorder="1" applyAlignment="1">
      <alignment horizontal="left" wrapText="1"/>
    </xf>
    <xf numFmtId="0" fontId="2" fillId="2" borderId="13" xfId="0" applyFont="1" applyFill="1" applyBorder="1"/>
    <xf numFmtId="0" fontId="0" fillId="0" borderId="7" xfId="0" applyFill="1" applyBorder="1"/>
    <xf numFmtId="0" fontId="0" fillId="0" borderId="9" xfId="0" applyFill="1" applyBorder="1"/>
    <xf numFmtId="0" fontId="2" fillId="2" borderId="5" xfId="0" applyFont="1" applyFill="1" applyBorder="1" applyAlignment="1">
      <alignment horizontal="center"/>
    </xf>
    <xf numFmtId="0" fontId="20" fillId="0" borderId="0" xfId="0" applyFont="1" applyFill="1"/>
    <xf numFmtId="0" fontId="0" fillId="0" borderId="0" xfId="0" applyFill="1"/>
    <xf numFmtId="0" fontId="21" fillId="0" borderId="0" xfId="0" applyFont="1" applyFill="1" applyAlignment="1">
      <alignment vertical="top"/>
    </xf>
    <xf numFmtId="0" fontId="0" fillId="0" borderId="0" xfId="0" applyFill="1" applyBorder="1" applyAlignment="1">
      <alignment horizontal="left"/>
    </xf>
    <xf numFmtId="0" fontId="3" fillId="0" borderId="0" xfId="0" applyFont="1" applyFill="1" applyBorder="1"/>
    <xf numFmtId="0" fontId="0" fillId="0" borderId="4" xfId="0" applyFill="1" applyBorder="1"/>
    <xf numFmtId="0" fontId="0" fillId="0" borderId="10" xfId="0" applyFill="1" applyBorder="1"/>
    <xf numFmtId="0" fontId="0" fillId="0" borderId="6" xfId="0" applyFill="1" applyBorder="1"/>
    <xf numFmtId="0" fontId="0" fillId="0" borderId="8" xfId="0" applyFill="1" applyBorder="1"/>
    <xf numFmtId="0" fontId="0" fillId="0" borderId="3" xfId="0" applyFill="1" applyBorder="1"/>
    <xf numFmtId="0" fontId="0" fillId="0" borderId="0" xfId="0" applyFill="1" applyBorder="1" applyAlignment="1">
      <alignment vertical="center" wrapText="1"/>
    </xf>
    <xf numFmtId="0" fontId="0" fillId="0" borderId="0" xfId="0" applyFill="1" applyBorder="1" applyAlignment="1">
      <alignment vertical="center"/>
    </xf>
    <xf numFmtId="0" fontId="2" fillId="2" borderId="14" xfId="0" applyFont="1" applyFill="1" applyBorder="1"/>
    <xf numFmtId="0" fontId="2" fillId="2" borderId="15" xfId="0" applyFont="1" applyFill="1" applyBorder="1"/>
    <xf numFmtId="0" fontId="19" fillId="0" borderId="0" xfId="0" applyFont="1" applyFill="1"/>
    <xf numFmtId="0" fontId="0" fillId="0" borderId="11" xfId="0" applyFill="1" applyBorder="1"/>
    <xf numFmtId="0" fontId="0" fillId="4" borderId="1" xfId="0" applyFill="1" applyBorder="1"/>
    <xf numFmtId="1" fontId="0" fillId="4" borderId="1" xfId="0" applyNumberFormat="1" applyFill="1" applyBorder="1"/>
    <xf numFmtId="2" fontId="0" fillId="4" borderId="1" xfId="0" applyNumberFormat="1" applyFill="1" applyBorder="1"/>
    <xf numFmtId="164" fontId="0" fillId="4" borderId="1" xfId="3" applyNumberFormat="1" applyFont="1" applyFill="1" applyBorder="1"/>
    <xf numFmtId="0" fontId="2" fillId="10" borderId="0" xfId="0" applyFont="1" applyFill="1" applyBorder="1"/>
    <xf numFmtId="0" fontId="4" fillId="10" borderId="0" xfId="0" applyFont="1" applyFill="1" applyBorder="1"/>
    <xf numFmtId="0" fontId="2" fillId="10" borderId="0" xfId="0" applyFont="1" applyFill="1" applyBorder="1" applyAlignment="1">
      <alignment horizontal="center"/>
    </xf>
    <xf numFmtId="0" fontId="15" fillId="2" borderId="1" xfId="0" applyFont="1" applyFill="1" applyBorder="1" applyAlignment="1">
      <alignment horizontal="center" vertical="center" wrapText="1"/>
    </xf>
    <xf numFmtId="0" fontId="3" fillId="0" borderId="6" xfId="0" applyFont="1" applyFill="1" applyBorder="1"/>
    <xf numFmtId="0" fontId="0" fillId="0" borderId="7" xfId="0" applyFill="1" applyBorder="1" applyAlignment="1">
      <alignment horizontal="center"/>
    </xf>
    <xf numFmtId="0" fontId="3" fillId="0" borderId="8" xfId="0" applyFont="1" applyFill="1" applyBorder="1"/>
    <xf numFmtId="0" fontId="0" fillId="0" borderId="9" xfId="0" applyFill="1" applyBorder="1" applyAlignment="1">
      <alignment horizontal="center"/>
    </xf>
    <xf numFmtId="0" fontId="0" fillId="0" borderId="0" xfId="0" applyFont="1" applyFill="1" applyBorder="1"/>
    <xf numFmtId="0" fontId="0" fillId="0" borderId="3"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8" xfId="0" applyFill="1" applyBorder="1" applyAlignment="1">
      <alignment horizontal="center"/>
    </xf>
    <xf numFmtId="9" fontId="0" fillId="0" borderId="5" xfId="0" applyNumberFormat="1" applyFill="1" applyBorder="1"/>
    <xf numFmtId="9" fontId="0" fillId="0" borderId="7" xfId="0" applyNumberFormat="1" applyFill="1" applyBorder="1"/>
    <xf numFmtId="9" fontId="0" fillId="0" borderId="9" xfId="0" applyNumberFormat="1" applyFill="1" applyBorder="1"/>
    <xf numFmtId="0" fontId="0" fillId="0" borderId="5" xfId="0" applyFill="1" applyBorder="1" applyAlignment="1">
      <alignment horizontal="center"/>
    </xf>
    <xf numFmtId="0" fontId="0" fillId="0" borderId="0" xfId="0" applyBorder="1" applyAlignment="1">
      <alignment vertical="center"/>
    </xf>
    <xf numFmtId="0" fontId="0" fillId="0" borderId="0" xfId="0" applyNumberFormat="1" applyBorder="1" applyAlignment="1">
      <alignment vertical="center"/>
    </xf>
    <xf numFmtId="0" fontId="3" fillId="0" borderId="0" xfId="0" applyFont="1" applyBorder="1" applyAlignment="1">
      <alignment vertical="center"/>
    </xf>
    <xf numFmtId="49" fontId="0" fillId="0" borderId="0" xfId="0" applyNumberFormat="1" applyBorder="1" applyAlignment="1">
      <alignment vertical="center"/>
    </xf>
    <xf numFmtId="14" fontId="0" fillId="0" borderId="0" xfId="0" applyNumberFormat="1" applyBorder="1" applyAlignment="1">
      <alignment vertical="center"/>
    </xf>
    <xf numFmtId="0" fontId="3" fillId="8" borderId="0" xfId="0" applyFont="1" applyFill="1" applyBorder="1" applyAlignment="1">
      <alignment vertical="center"/>
    </xf>
    <xf numFmtId="0" fontId="0" fillId="8" borderId="0" xfId="0" applyFill="1" applyBorder="1" applyAlignment="1">
      <alignment vertical="center"/>
    </xf>
    <xf numFmtId="0" fontId="0" fillId="8" borderId="0" xfId="0" applyNumberFormat="1" applyFill="1" applyBorder="1" applyAlignment="1">
      <alignment vertical="center"/>
    </xf>
    <xf numFmtId="0" fontId="12" fillId="0" borderId="0" xfId="0" applyFont="1" applyBorder="1" applyAlignment="1">
      <alignment vertical="center"/>
    </xf>
    <xf numFmtId="0" fontId="0" fillId="8" borderId="0" xfId="0" applyFill="1" applyBorder="1" applyAlignment="1">
      <alignment horizontal="center" vertical="center"/>
    </xf>
    <xf numFmtId="3" fontId="23" fillId="8" borderId="0" xfId="0" applyNumberFormat="1" applyFont="1" applyFill="1" applyBorder="1" applyAlignment="1">
      <alignment vertical="center"/>
    </xf>
    <xf numFmtId="3" fontId="24" fillId="8" borderId="0" xfId="0" applyNumberFormat="1" applyFont="1" applyFill="1" applyBorder="1" applyAlignment="1">
      <alignment vertical="center"/>
    </xf>
    <xf numFmtId="0" fontId="26" fillId="0" borderId="0" xfId="0" applyFont="1" applyBorder="1" applyAlignment="1">
      <alignment vertical="center"/>
    </xf>
    <xf numFmtId="0" fontId="30" fillId="0" borderId="0" xfId="0" applyFont="1" applyBorder="1" applyAlignment="1">
      <alignment vertical="center"/>
    </xf>
    <xf numFmtId="0" fontId="0" fillId="0" borderId="20" xfId="0" applyFill="1" applyBorder="1" applyAlignment="1">
      <alignment horizontal="left"/>
    </xf>
    <xf numFmtId="0" fontId="0" fillId="0" borderId="21" xfId="0" applyFill="1" applyBorder="1" applyAlignment="1">
      <alignment horizontal="left"/>
    </xf>
    <xf numFmtId="0" fontId="0" fillId="0" borderId="22" xfId="0" applyFill="1" applyBorder="1" applyAlignment="1">
      <alignment horizontal="left"/>
    </xf>
    <xf numFmtId="0" fontId="0" fillId="0" borderId="23" xfId="0" applyFill="1" applyBorder="1" applyAlignment="1">
      <alignment horizontal="left"/>
    </xf>
    <xf numFmtId="0" fontId="0" fillId="0" borderId="24" xfId="0" applyFill="1" applyBorder="1" applyAlignment="1">
      <alignment horizontal="left"/>
    </xf>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0" fontId="0" fillId="0" borderId="21" xfId="0" applyFill="1" applyBorder="1"/>
    <xf numFmtId="0" fontId="0" fillId="0" borderId="21" xfId="0" applyFill="1" applyBorder="1" applyAlignment="1">
      <alignment vertical="center" wrapText="1"/>
    </xf>
    <xf numFmtId="0" fontId="0" fillId="0" borderId="22" xfId="0" applyFill="1" applyBorder="1"/>
    <xf numFmtId="0" fontId="0" fillId="0" borderId="23" xfId="0" applyFill="1" applyBorder="1"/>
    <xf numFmtId="0" fontId="0" fillId="0" borderId="24" xfId="0" applyFill="1" applyBorder="1"/>
    <xf numFmtId="49" fontId="21" fillId="0" borderId="0" xfId="0" applyNumberFormat="1" applyFont="1" applyFill="1"/>
    <xf numFmtId="0" fontId="3" fillId="0" borderId="20" xfId="0" applyFont="1" applyFill="1" applyBorder="1"/>
    <xf numFmtId="0" fontId="27" fillId="0" borderId="0" xfId="0" applyFont="1" applyFill="1"/>
    <xf numFmtId="14" fontId="12" fillId="0" borderId="16" xfId="0" applyNumberFormat="1" applyFont="1" applyBorder="1" applyAlignment="1">
      <alignment horizontal="center" vertical="center"/>
    </xf>
    <xf numFmtId="0" fontId="0" fillId="0" borderId="20" xfId="0" applyFont="1" applyFill="1" applyBorder="1"/>
    <xf numFmtId="0" fontId="34" fillId="0" borderId="0" xfId="0" applyFont="1" applyBorder="1" applyAlignment="1">
      <alignment vertical="center"/>
    </xf>
    <xf numFmtId="1" fontId="0" fillId="0" borderId="0" xfId="0" applyNumberFormat="1" applyFill="1" applyBorder="1"/>
    <xf numFmtId="2" fontId="0" fillId="0" borderId="0" xfId="0" applyNumberFormat="1" applyFill="1" applyBorder="1"/>
    <xf numFmtId="164" fontId="0" fillId="0" borderId="0" xfId="3" applyNumberFormat="1" applyFont="1" applyFill="1" applyBorder="1"/>
    <xf numFmtId="0" fontId="0" fillId="0" borderId="20" xfId="0" applyFont="1" applyFill="1" applyBorder="1" applyAlignment="1">
      <alignment horizontal="left"/>
    </xf>
    <xf numFmtId="0" fontId="12" fillId="0" borderId="16" xfId="0" applyNumberFormat="1" applyFont="1" applyBorder="1" applyAlignment="1">
      <alignment horizontal="left" vertical="center" wrapText="1"/>
    </xf>
    <xf numFmtId="49" fontId="12" fillId="0" borderId="16" xfId="0" applyNumberFormat="1" applyFont="1" applyBorder="1" applyAlignment="1">
      <alignment horizontal="left" vertical="center" wrapText="1"/>
    </xf>
    <xf numFmtId="49" fontId="12" fillId="0" borderId="16" xfId="0" applyNumberFormat="1" applyFont="1" applyBorder="1" applyAlignment="1">
      <alignment horizontal="left" vertical="center"/>
    </xf>
    <xf numFmtId="0" fontId="30" fillId="0" borderId="0" xfId="0" applyFont="1" applyBorder="1" applyAlignment="1">
      <alignment horizontal="right" vertical="center"/>
    </xf>
    <xf numFmtId="3" fontId="12" fillId="0" borderId="16" xfId="0" applyNumberFormat="1" applyFont="1" applyBorder="1" applyAlignment="1">
      <alignment horizontal="center" vertical="center"/>
    </xf>
    <xf numFmtId="0" fontId="24" fillId="4" borderId="0" xfId="0" applyFont="1" applyFill="1" applyBorder="1" applyAlignment="1">
      <alignment horizontal="left" vertical="center"/>
    </xf>
    <xf numFmtId="0" fontId="23" fillId="4" borderId="0" xfId="0" applyFont="1" applyFill="1" applyBorder="1" applyAlignment="1">
      <alignment horizontal="left" vertical="center"/>
    </xf>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0" xfId="0" applyNumberFormat="1" applyFill="1" applyBorder="1" applyAlignment="1">
      <alignment vertical="center"/>
    </xf>
    <xf numFmtId="0" fontId="12" fillId="0" borderId="16" xfId="0" applyNumberFormat="1" applyFont="1" applyBorder="1" applyAlignment="1">
      <alignment vertical="center"/>
    </xf>
    <xf numFmtId="0" fontId="24" fillId="0" borderId="0" xfId="0" applyFont="1" applyFill="1" applyProtection="1"/>
    <xf numFmtId="0" fontId="13" fillId="0" borderId="0" xfId="0" applyFont="1" applyFill="1" applyProtection="1"/>
    <xf numFmtId="0" fontId="12" fillId="0" borderId="0" xfId="0" applyFont="1" applyFill="1" applyProtection="1"/>
    <xf numFmtId="0" fontId="35" fillId="0" borderId="0" xfId="0" applyFont="1" applyFill="1" applyProtection="1"/>
    <xf numFmtId="0" fontId="15" fillId="10" borderId="0" xfId="0" applyFont="1" applyFill="1" applyBorder="1" applyProtection="1"/>
    <xf numFmtId="0" fontId="15" fillId="10" borderId="0" xfId="0" applyFont="1" applyFill="1" applyBorder="1" applyAlignment="1" applyProtection="1">
      <alignment horizontal="center"/>
    </xf>
    <xf numFmtId="0" fontId="12" fillId="10" borderId="0" xfId="0" applyFont="1" applyFill="1" applyBorder="1" applyProtection="1"/>
    <xf numFmtId="0" fontId="36" fillId="10" borderId="0" xfId="0" applyFont="1" applyFill="1" applyBorder="1" applyProtection="1"/>
    <xf numFmtId="14" fontId="12" fillId="4" borderId="1" xfId="0" applyNumberFormat="1" applyFont="1" applyFill="1" applyBorder="1" applyAlignment="1" applyProtection="1">
      <alignment horizontal="center"/>
    </xf>
    <xf numFmtId="14" fontId="12" fillId="4" borderId="12" xfId="0" applyNumberFormat="1" applyFont="1" applyFill="1" applyBorder="1" applyAlignment="1" applyProtection="1">
      <alignment horizontal="center"/>
    </xf>
    <xf numFmtId="0" fontId="12" fillId="0" borderId="0" xfId="0" applyFont="1" applyFill="1" applyBorder="1" applyProtection="1"/>
    <xf numFmtId="1" fontId="12" fillId="4" borderId="12" xfId="0" applyNumberFormat="1" applyFont="1" applyFill="1" applyBorder="1" applyAlignment="1" applyProtection="1">
      <alignment horizontal="center"/>
    </xf>
    <xf numFmtId="1" fontId="12" fillId="4" borderId="1" xfId="0" applyNumberFormat="1" applyFont="1" applyFill="1" applyBorder="1" applyAlignment="1" applyProtection="1">
      <alignment horizontal="center"/>
    </xf>
    <xf numFmtId="0" fontId="13" fillId="0" borderId="0" xfId="0" applyFont="1" applyFill="1" applyBorder="1" applyAlignment="1" applyProtection="1">
      <alignment wrapText="1"/>
    </xf>
    <xf numFmtId="3" fontId="13" fillId="4" borderId="1" xfId="3" applyNumberFormat="1" applyFont="1" applyFill="1" applyBorder="1" applyAlignment="1" applyProtection="1">
      <alignment horizontal="center" vertical="center"/>
    </xf>
    <xf numFmtId="0" fontId="13" fillId="0" borderId="0" xfId="0" applyFont="1" applyFill="1" applyAlignment="1" applyProtection="1">
      <alignment wrapText="1"/>
    </xf>
    <xf numFmtId="3" fontId="13" fillId="4" borderId="2" xfId="3" applyNumberFormat="1" applyFont="1" applyFill="1" applyBorder="1" applyAlignment="1" applyProtection="1">
      <alignment horizontal="center" vertical="center"/>
    </xf>
    <xf numFmtId="0" fontId="15" fillId="5" borderId="0" xfId="0" applyFont="1" applyFill="1" applyBorder="1" applyAlignment="1" applyProtection="1">
      <alignment wrapText="1"/>
    </xf>
    <xf numFmtId="3" fontId="15" fillId="5" borderId="1" xfId="3" applyNumberFormat="1" applyFont="1" applyFill="1" applyBorder="1" applyAlignment="1" applyProtection="1">
      <alignment horizontal="center" vertical="center"/>
    </xf>
    <xf numFmtId="0" fontId="38" fillId="0" borderId="0" xfId="0" applyFont="1" applyFill="1" applyBorder="1" applyAlignment="1" applyProtection="1">
      <alignment wrapText="1"/>
    </xf>
    <xf numFmtId="3" fontId="13" fillId="4" borderId="12" xfId="3"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12" fillId="4" borderId="1" xfId="0" applyFont="1" applyFill="1" applyBorder="1" applyAlignment="1" applyProtection="1">
      <alignment horizontal="center" vertical="center"/>
    </xf>
    <xf numFmtId="37" fontId="12" fillId="4" borderId="1" xfId="3" applyNumberFormat="1" applyFont="1" applyFill="1" applyBorder="1" applyAlignment="1" applyProtection="1">
      <alignment horizontal="center" vertical="center"/>
    </xf>
    <xf numFmtId="0" fontId="15" fillId="10" borderId="0" xfId="0" applyFont="1" applyFill="1" applyBorder="1" applyAlignment="1" applyProtection="1">
      <alignment horizontal="center" vertical="center"/>
    </xf>
    <xf numFmtId="4" fontId="12" fillId="0" borderId="0" xfId="3" applyNumberFormat="1" applyFont="1" applyFill="1" applyBorder="1" applyAlignment="1" applyProtection="1">
      <alignment horizontal="center" vertical="center"/>
    </xf>
    <xf numFmtId="4" fontId="12" fillId="4" borderId="1" xfId="3" applyNumberFormat="1" applyFont="1" applyFill="1" applyBorder="1" applyAlignment="1" applyProtection="1">
      <alignment horizontal="center" vertical="center"/>
    </xf>
    <xf numFmtId="0" fontId="12" fillId="0" borderId="0" xfId="0" applyFont="1" applyFill="1" applyAlignment="1" applyProtection="1">
      <alignment wrapText="1"/>
    </xf>
    <xf numFmtId="9" fontId="12" fillId="0" borderId="0" xfId="1" applyFont="1" applyFill="1" applyBorder="1" applyAlignment="1" applyProtection="1">
      <alignment horizontal="center" vertical="center"/>
    </xf>
    <xf numFmtId="9" fontId="12" fillId="4" borderId="1" xfId="1" applyFont="1" applyFill="1" applyBorder="1" applyAlignment="1" applyProtection="1">
      <alignment horizontal="center" vertical="center"/>
    </xf>
    <xf numFmtId="9" fontId="12" fillId="4" borderId="12" xfId="1" applyFont="1" applyFill="1" applyBorder="1" applyAlignment="1" applyProtection="1">
      <alignment horizontal="center" vertical="center"/>
    </xf>
    <xf numFmtId="169" fontId="36" fillId="0" borderId="0" xfId="0" applyNumberFormat="1" applyFont="1" applyFill="1" applyAlignment="1" applyProtection="1">
      <alignment horizontal="center" vertical="center"/>
    </xf>
    <xf numFmtId="0" fontId="36" fillId="0" borderId="0" xfId="0" applyFont="1" applyFill="1" applyProtection="1"/>
    <xf numFmtId="0" fontId="13" fillId="10" borderId="0" xfId="0" applyFont="1" applyFill="1" applyBorder="1" applyAlignment="1" applyProtection="1">
      <alignment horizontal="center" vertical="center"/>
    </xf>
    <xf numFmtId="165" fontId="12" fillId="0" borderId="0" xfId="3" applyNumberFormat="1" applyFont="1" applyFill="1" applyBorder="1" applyAlignment="1" applyProtection="1">
      <alignment horizontal="center" vertical="center"/>
    </xf>
    <xf numFmtId="165" fontId="12" fillId="4" borderId="1" xfId="3" applyNumberFormat="1" applyFont="1" applyFill="1" applyBorder="1" applyAlignment="1" applyProtection="1">
      <alignment horizontal="center" vertical="center"/>
    </xf>
    <xf numFmtId="169" fontId="15" fillId="5" borderId="1" xfId="3" applyNumberFormat="1" applyFont="1" applyFill="1" applyBorder="1" applyAlignment="1" applyProtection="1">
      <alignment horizontal="center" vertical="center"/>
    </xf>
    <xf numFmtId="169" fontId="12" fillId="0" borderId="0" xfId="0" applyNumberFormat="1" applyFont="1" applyFill="1" applyAlignment="1" applyProtection="1">
      <alignment horizontal="center" vertical="center"/>
    </xf>
    <xf numFmtId="2" fontId="12" fillId="0" borderId="0" xfId="0" applyNumberFormat="1" applyFont="1" applyFill="1" applyBorder="1" applyAlignment="1" applyProtection="1">
      <alignment horizontal="center" vertical="center"/>
    </xf>
    <xf numFmtId="2" fontId="12" fillId="0" borderId="0" xfId="0" applyNumberFormat="1" applyFont="1" applyFill="1" applyAlignment="1" applyProtection="1">
      <alignment horizontal="center" vertical="center"/>
    </xf>
    <xf numFmtId="2" fontId="12"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wrapText="1"/>
    </xf>
    <xf numFmtId="0" fontId="12" fillId="0" borderId="7"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3" fillId="0" borderId="0" xfId="0" applyFont="1" applyFill="1" applyBorder="1" applyProtection="1"/>
    <xf numFmtId="4" fontId="12" fillId="0" borderId="0" xfId="0" applyNumberFormat="1" applyFont="1" applyFill="1" applyBorder="1" applyAlignment="1" applyProtection="1">
      <alignment horizontal="center" vertical="center"/>
    </xf>
    <xf numFmtId="4" fontId="12" fillId="4" borderId="1" xfId="0" applyNumberFormat="1" applyFont="1" applyFill="1" applyBorder="1" applyAlignment="1" applyProtection="1">
      <alignment horizontal="center" vertical="center"/>
    </xf>
    <xf numFmtId="4" fontId="12" fillId="0" borderId="0" xfId="0" applyNumberFormat="1" applyFont="1" applyFill="1" applyAlignment="1" applyProtection="1">
      <alignment horizontal="center" vertical="center"/>
    </xf>
    <xf numFmtId="4" fontId="12" fillId="4" borderId="2" xfId="0" applyNumberFormat="1" applyFont="1" applyFill="1" applyBorder="1" applyAlignment="1" applyProtection="1">
      <alignment horizontal="center" vertical="center"/>
    </xf>
    <xf numFmtId="0" fontId="40" fillId="0" borderId="0" xfId="0" applyFont="1" applyFill="1" applyAlignment="1" applyProtection="1">
      <alignment wrapText="1"/>
    </xf>
    <xf numFmtId="0" fontId="15" fillId="5" borderId="7" xfId="0" applyFont="1" applyFill="1" applyBorder="1" applyAlignment="1" applyProtection="1">
      <alignment wrapText="1"/>
    </xf>
    <xf numFmtId="3" fontId="15" fillId="0" borderId="0" xfId="3" applyNumberFormat="1"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vertical="center"/>
    </xf>
    <xf numFmtId="3" fontId="12" fillId="4" borderId="1" xfId="0" applyNumberFormat="1" applyFont="1" applyFill="1" applyBorder="1" applyAlignment="1" applyProtection="1">
      <alignment horizontal="center" vertical="center"/>
    </xf>
    <xf numFmtId="4" fontId="15" fillId="5" borderId="5" xfId="3" applyNumberFormat="1" applyFont="1" applyFill="1" applyBorder="1" applyAlignment="1" applyProtection="1">
      <alignment horizontal="center" vertical="center"/>
    </xf>
    <xf numFmtId="169" fontId="15" fillId="0" borderId="0" xfId="3" applyNumberFormat="1" applyFont="1" applyFill="1" applyBorder="1" applyAlignment="1" applyProtection="1">
      <alignment horizontal="center" vertical="center"/>
    </xf>
    <xf numFmtId="169" fontId="12" fillId="0" borderId="0" xfId="0" applyNumberFormat="1" applyFont="1" applyFill="1" applyBorder="1" applyAlignment="1" applyProtection="1">
      <alignment horizontal="center" vertical="center"/>
    </xf>
    <xf numFmtId="169" fontId="12" fillId="4" borderId="1" xfId="0" applyNumberFormat="1" applyFont="1" applyFill="1" applyBorder="1" applyAlignment="1" applyProtection="1">
      <alignment horizontal="center" vertical="center"/>
    </xf>
    <xf numFmtId="165" fontId="12" fillId="4" borderId="1" xfId="0" applyNumberFormat="1" applyFont="1" applyFill="1" applyBorder="1" applyAlignment="1" applyProtection="1">
      <alignment horizontal="center" vertical="center"/>
    </xf>
    <xf numFmtId="165" fontId="12" fillId="0" borderId="0" xfId="0" applyNumberFormat="1" applyFont="1" applyFill="1" applyBorder="1" applyAlignment="1" applyProtection="1">
      <alignment horizontal="center" vertical="center"/>
    </xf>
    <xf numFmtId="166" fontId="12" fillId="4" borderId="1" xfId="0" applyNumberFormat="1" applyFont="1" applyFill="1" applyBorder="1" applyAlignment="1" applyProtection="1">
      <alignment horizontal="center" vertical="center"/>
    </xf>
    <xf numFmtId="166" fontId="12" fillId="0" borderId="0" xfId="0" applyNumberFormat="1" applyFont="1" applyFill="1" applyBorder="1" applyAlignment="1" applyProtection="1">
      <alignment horizontal="center" vertical="center"/>
    </xf>
    <xf numFmtId="4" fontId="15" fillId="5" borderId="1" xfId="3"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0" xfId="0" applyFont="1" applyFill="1" applyAlignment="1" applyProtection="1">
      <alignment vertical="top" wrapText="1"/>
    </xf>
    <xf numFmtId="167" fontId="12" fillId="4" borderId="1" xfId="0" applyNumberFormat="1" applyFont="1" applyFill="1" applyBorder="1" applyAlignment="1" applyProtection="1">
      <alignment horizontal="center" vertical="center"/>
    </xf>
    <xf numFmtId="167" fontId="12" fillId="0" borderId="6"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xf>
    <xf numFmtId="0" fontId="36" fillId="5" borderId="7" xfId="0" applyFont="1" applyFill="1" applyBorder="1" applyAlignment="1" applyProtection="1">
      <alignment vertical="top" wrapText="1"/>
    </xf>
    <xf numFmtId="2" fontId="36" fillId="5" borderId="15" xfId="0" applyNumberFormat="1" applyFont="1" applyFill="1" applyBorder="1" applyAlignment="1" applyProtection="1">
      <alignment horizontal="center" vertical="center"/>
    </xf>
    <xf numFmtId="170" fontId="12" fillId="0" borderId="6" xfId="0" applyNumberFormat="1" applyFont="1" applyFill="1" applyBorder="1" applyAlignment="1" applyProtection="1">
      <alignment horizontal="center" vertical="center"/>
    </xf>
    <xf numFmtId="170" fontId="36" fillId="0" borderId="0" xfId="0" applyNumberFormat="1" applyFont="1" applyFill="1" applyBorder="1" applyAlignment="1" applyProtection="1">
      <alignment horizontal="center" vertical="center"/>
    </xf>
    <xf numFmtId="170" fontId="12" fillId="0" borderId="0" xfId="0" applyNumberFormat="1" applyFont="1" applyFill="1" applyBorder="1" applyAlignment="1" applyProtection="1">
      <alignment horizontal="center" vertical="center"/>
    </xf>
    <xf numFmtId="3" fontId="12" fillId="0" borderId="6" xfId="0" applyNumberFormat="1" applyFont="1" applyFill="1" applyBorder="1" applyAlignment="1" applyProtection="1">
      <alignment horizontal="center" vertical="center"/>
    </xf>
    <xf numFmtId="166" fontId="12" fillId="0" borderId="6" xfId="0" applyNumberFormat="1" applyFont="1" applyFill="1" applyBorder="1" applyAlignment="1" applyProtection="1">
      <alignment horizontal="center" vertical="center"/>
    </xf>
    <xf numFmtId="4" fontId="36" fillId="5" borderId="15" xfId="0" applyNumberFormat="1" applyFont="1" applyFill="1" applyBorder="1" applyAlignment="1" applyProtection="1">
      <alignment horizontal="center" vertical="center"/>
    </xf>
    <xf numFmtId="169" fontId="12" fillId="0" borderId="6" xfId="0" applyNumberFormat="1" applyFont="1" applyFill="1" applyBorder="1" applyAlignment="1" applyProtection="1">
      <alignment horizontal="center" vertical="center"/>
    </xf>
    <xf numFmtId="169" fontId="36" fillId="0" borderId="0" xfId="0" applyNumberFormat="1" applyFont="1" applyFill="1" applyBorder="1" applyAlignment="1" applyProtection="1">
      <alignment horizontal="center" vertical="center"/>
    </xf>
    <xf numFmtId="4" fontId="15" fillId="5" borderId="5" xfId="0" applyNumberFormat="1" applyFont="1" applyFill="1" applyBorder="1" applyAlignment="1" applyProtection="1">
      <alignment horizontal="center" vertical="center"/>
    </xf>
    <xf numFmtId="171" fontId="12" fillId="0" borderId="0" xfId="1" applyNumberFormat="1" applyFont="1" applyFill="1" applyBorder="1" applyAlignment="1" applyProtection="1">
      <alignment horizontal="center" vertical="center"/>
    </xf>
    <xf numFmtId="171" fontId="12" fillId="0" borderId="0" xfId="0" applyNumberFormat="1" applyFont="1" applyFill="1" applyAlignment="1" applyProtection="1">
      <alignment horizontal="center" vertical="center"/>
    </xf>
    <xf numFmtId="171" fontId="12" fillId="4" borderId="1" xfId="1" applyNumberFormat="1" applyFont="1" applyFill="1" applyBorder="1" applyAlignment="1" applyProtection="1">
      <alignment horizontal="center" vertical="center"/>
    </xf>
    <xf numFmtId="0" fontId="45" fillId="0" borderId="0" xfId="0" applyFont="1" applyFill="1"/>
    <xf numFmtId="0" fontId="12" fillId="0" borderId="0" xfId="0" applyFont="1" applyFill="1"/>
    <xf numFmtId="0" fontId="35" fillId="0" borderId="0" xfId="0" applyFont="1" applyFill="1"/>
    <xf numFmtId="0" fontId="46" fillId="0" borderId="0" xfId="0" applyFont="1" applyFill="1" applyAlignment="1">
      <alignment vertical="top"/>
    </xf>
    <xf numFmtId="0" fontId="38" fillId="0" borderId="0" xfId="0" applyFont="1" applyFill="1" applyBorder="1" applyAlignment="1">
      <alignment horizontal="center" wrapText="1"/>
    </xf>
    <xf numFmtId="3" fontId="38" fillId="0" borderId="0" xfId="0" applyNumberFormat="1" applyFont="1" applyFill="1" applyBorder="1"/>
    <xf numFmtId="0" fontId="40" fillId="0" borderId="0" xfId="0" applyFont="1" applyFill="1" applyBorder="1"/>
    <xf numFmtId="0" fontId="15" fillId="10" borderId="0" xfId="0" applyFont="1" applyFill="1" applyBorder="1"/>
    <xf numFmtId="0" fontId="15" fillId="10" borderId="0" xfId="0" applyFont="1" applyFill="1" applyBorder="1" applyAlignment="1">
      <alignment horizontal="center"/>
    </xf>
    <xf numFmtId="0" fontId="12" fillId="10" borderId="0" xfId="0" applyFont="1" applyFill="1" applyBorder="1"/>
    <xf numFmtId="0" fontId="15" fillId="10" borderId="0" xfId="0" applyFont="1" applyFill="1" applyBorder="1" applyAlignment="1">
      <alignment horizontal="left"/>
    </xf>
    <xf numFmtId="1" fontId="40" fillId="10" borderId="0" xfId="0" applyNumberFormat="1" applyFont="1" applyFill="1" applyBorder="1" applyAlignment="1">
      <alignment horizontal="center"/>
    </xf>
    <xf numFmtId="0" fontId="40" fillId="10" borderId="0" xfId="0" applyFont="1" applyFill="1" applyBorder="1"/>
    <xf numFmtId="164" fontId="40" fillId="10" borderId="0" xfId="3" applyNumberFormat="1" applyFont="1" applyFill="1" applyBorder="1"/>
    <xf numFmtId="0" fontId="12" fillId="3" borderId="0" xfId="0" applyFont="1" applyFill="1" applyAlignment="1">
      <alignment horizontal="left"/>
    </xf>
    <xf numFmtId="0" fontId="12" fillId="3" borderId="0" xfId="0" applyFont="1" applyFill="1"/>
    <xf numFmtId="49" fontId="13" fillId="7" borderId="1" xfId="0" applyNumberFormat="1" applyFont="1" applyFill="1" applyBorder="1" applyAlignment="1" applyProtection="1">
      <alignment horizontal="center"/>
      <protection locked="0"/>
    </xf>
    <xf numFmtId="0" fontId="47" fillId="0" borderId="0" xfId="0" applyFont="1" applyFill="1" applyBorder="1" applyAlignment="1">
      <alignment horizontal="left"/>
    </xf>
    <xf numFmtId="0" fontId="12" fillId="0" borderId="0" xfId="0" applyFont="1" applyFill="1" applyAlignment="1">
      <alignment horizontal="left"/>
    </xf>
    <xf numFmtId="14" fontId="13" fillId="7" borderId="1" xfId="0" applyNumberFormat="1" applyFont="1" applyFill="1" applyBorder="1" applyAlignment="1" applyProtection="1">
      <alignment horizontal="center"/>
      <protection locked="0"/>
    </xf>
    <xf numFmtId="14" fontId="13" fillId="7" borderId="12" xfId="0" applyNumberFormat="1" applyFont="1" applyFill="1" applyBorder="1" applyAlignment="1" applyProtection="1">
      <alignment horizontal="center"/>
      <protection locked="0"/>
    </xf>
    <xf numFmtId="170" fontId="13" fillId="7" borderId="1"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protection locked="0"/>
    </xf>
    <xf numFmtId="0" fontId="12" fillId="0" borderId="0" xfId="0" applyFont="1" applyFill="1" applyBorder="1" applyAlignment="1">
      <alignment horizontal="left"/>
    </xf>
    <xf numFmtId="9" fontId="13" fillId="7" borderId="1" xfId="1" applyFont="1" applyFill="1" applyBorder="1" applyAlignment="1" applyProtection="1">
      <alignment horizontal="center"/>
      <protection locked="0"/>
    </xf>
    <xf numFmtId="0" fontId="12" fillId="3" borderId="0" xfId="0" applyFont="1" applyFill="1" applyBorder="1" applyAlignment="1">
      <alignment horizontal="left"/>
    </xf>
    <xf numFmtId="49" fontId="13" fillId="7" borderId="1" xfId="1" applyNumberFormat="1" applyFont="1" applyFill="1" applyBorder="1" applyAlignment="1" applyProtection="1">
      <alignment horizontal="center"/>
      <protection locked="0"/>
    </xf>
    <xf numFmtId="0" fontId="12" fillId="0" borderId="0" xfId="0" applyFont="1" applyFill="1" applyBorder="1" applyAlignment="1">
      <alignment horizontal="left" indent="2"/>
    </xf>
    <xf numFmtId="0" fontId="12" fillId="4" borderId="2" xfId="0" applyFont="1" applyFill="1" applyBorder="1" applyAlignment="1">
      <alignment horizontal="center"/>
    </xf>
    <xf numFmtId="0" fontId="12" fillId="3" borderId="0" xfId="0" applyFont="1" applyFill="1" applyAlignment="1">
      <alignment horizontal="left" wrapText="1"/>
    </xf>
    <xf numFmtId="9" fontId="12" fillId="4" borderId="1" xfId="1" applyFont="1" applyFill="1" applyBorder="1" applyAlignment="1">
      <alignment horizontal="center" vertical="center"/>
    </xf>
    <xf numFmtId="0" fontId="26" fillId="0" borderId="0" xfId="0" applyFont="1" applyFill="1" applyAlignment="1">
      <alignment horizontal="left" wrapText="1"/>
    </xf>
    <xf numFmtId="9" fontId="12" fillId="0" borderId="0" xfId="1" applyFont="1" applyFill="1" applyBorder="1" applyAlignment="1">
      <alignment horizontal="center" vertical="center"/>
    </xf>
    <xf numFmtId="0" fontId="40" fillId="0" borderId="0" xfId="0" applyFont="1" applyFill="1" applyBorder="1" applyAlignment="1">
      <alignment horizontal="left" indent="2"/>
    </xf>
    <xf numFmtId="1" fontId="40" fillId="0" borderId="0" xfId="0" applyNumberFormat="1" applyFont="1" applyFill="1" applyBorder="1" applyAlignment="1">
      <alignment horizontal="center"/>
    </xf>
    <xf numFmtId="164" fontId="40" fillId="0" borderId="0" xfId="3" applyNumberFormat="1" applyFont="1" applyFill="1" applyBorder="1" applyAlignment="1">
      <alignment horizontal="center"/>
    </xf>
    <xf numFmtId="49" fontId="13" fillId="7" borderId="12" xfId="0" applyNumberFormat="1" applyFont="1" applyFill="1" applyBorder="1" applyAlignment="1" applyProtection="1">
      <alignment horizontal="center"/>
      <protection locked="0"/>
    </xf>
    <xf numFmtId="0" fontId="38" fillId="0" borderId="0" xfId="0" applyFont="1" applyFill="1" applyBorder="1" applyAlignment="1">
      <alignment horizontal="right"/>
    </xf>
    <xf numFmtId="164" fontId="38" fillId="0" borderId="0" xfId="3" applyNumberFormat="1" applyFont="1" applyFill="1" applyBorder="1"/>
    <xf numFmtId="0" fontId="12" fillId="3" borderId="0" xfId="0" applyFont="1" applyFill="1" applyBorder="1"/>
    <xf numFmtId="0" fontId="12" fillId="0" borderId="0" xfId="0" applyFont="1" applyFill="1" applyAlignment="1">
      <alignment horizontal="center"/>
    </xf>
    <xf numFmtId="0" fontId="13" fillId="0" borderId="0" xfId="0" applyFont="1" applyFill="1" applyBorder="1" applyAlignment="1" applyProtection="1">
      <alignment horizontal="center"/>
    </xf>
    <xf numFmtId="0" fontId="12" fillId="0" borderId="0" xfId="0" applyFont="1" applyFill="1" applyBorder="1"/>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49" fontId="12" fillId="0" borderId="0" xfId="0" applyNumberFormat="1" applyFont="1" applyFill="1" applyAlignment="1">
      <alignment horizontal="center"/>
    </xf>
    <xf numFmtId="0" fontId="13" fillId="0" borderId="0" xfId="0" applyNumberFormat="1" applyFont="1" applyFill="1" applyBorder="1" applyAlignment="1" applyProtection="1">
      <alignment horizontal="center"/>
      <protection locked="0"/>
    </xf>
    <xf numFmtId="49" fontId="13" fillId="0" borderId="0" xfId="0" applyNumberFormat="1" applyFont="1" applyFill="1" applyBorder="1" applyAlignment="1">
      <alignment horizontal="center"/>
    </xf>
    <xf numFmtId="0" fontId="12" fillId="4" borderId="1" xfId="0" applyFont="1" applyFill="1" applyBorder="1" applyAlignment="1">
      <alignment horizontal="center"/>
    </xf>
    <xf numFmtId="0" fontId="12" fillId="0" borderId="0" xfId="0" applyFont="1" applyFill="1" applyBorder="1" applyAlignment="1">
      <alignment horizontal="center"/>
    </xf>
    <xf numFmtId="0" fontId="12" fillId="3" borderId="0" xfId="0" applyFont="1" applyFill="1" applyAlignment="1">
      <alignment wrapText="1"/>
    </xf>
    <xf numFmtId="0" fontId="12" fillId="3" borderId="0" xfId="0" applyFont="1" applyFill="1" applyBorder="1" applyAlignment="1">
      <alignment horizontal="center"/>
    </xf>
    <xf numFmtId="0" fontId="12" fillId="3" borderId="0" xfId="0" applyFont="1" applyFill="1" applyAlignment="1">
      <alignment horizontal="center" wrapText="1"/>
    </xf>
    <xf numFmtId="0" fontId="13" fillId="7" borderId="1" xfId="0" applyFont="1" applyFill="1" applyBorder="1" applyAlignment="1" applyProtection="1">
      <alignment horizontal="center" wrapText="1"/>
      <protection locked="0"/>
    </xf>
    <xf numFmtId="0" fontId="13" fillId="0" borderId="0" xfId="0" applyFont="1" applyFill="1" applyAlignment="1">
      <alignment horizontal="center" wrapText="1"/>
    </xf>
    <xf numFmtId="0" fontId="12" fillId="0" borderId="0" xfId="0" applyFont="1" applyFill="1" applyAlignment="1">
      <alignment wrapText="1"/>
    </xf>
    <xf numFmtId="0" fontId="13" fillId="0" borderId="0" xfId="0" applyFont="1" applyFill="1" applyAlignment="1">
      <alignment horizontal="center"/>
    </xf>
    <xf numFmtId="0" fontId="12" fillId="3" borderId="0" xfId="0" applyFont="1" applyFill="1" applyAlignment="1">
      <alignment horizontal="center"/>
    </xf>
    <xf numFmtId="0" fontId="12" fillId="0" borderId="10" xfId="0" applyFont="1" applyFill="1" applyBorder="1" applyAlignment="1">
      <alignment horizontal="center"/>
    </xf>
    <xf numFmtId="0" fontId="36" fillId="0" borderId="0" xfId="0" applyFont="1" applyFill="1" applyBorder="1" applyAlignment="1">
      <alignment horizontal="center"/>
    </xf>
    <xf numFmtId="0" fontId="12" fillId="0" borderId="0" xfId="0" applyFont="1" applyFill="1" applyBorder="1" applyAlignment="1">
      <alignment horizontal="right"/>
    </xf>
    <xf numFmtId="9" fontId="12" fillId="4" borderId="1" xfId="1" applyFont="1" applyFill="1" applyBorder="1" applyAlignment="1">
      <alignment horizontal="center"/>
    </xf>
    <xf numFmtId="9" fontId="36" fillId="0" borderId="0" xfId="1" applyFont="1" applyFill="1" applyBorder="1" applyAlignment="1">
      <alignment horizontal="center"/>
    </xf>
    <xf numFmtId="0" fontId="36" fillId="0" borderId="0" xfId="0" applyFont="1" applyFill="1" applyBorder="1" applyAlignment="1" applyProtection="1">
      <alignment horizontal="center"/>
    </xf>
    <xf numFmtId="0" fontId="12" fillId="0" borderId="0" xfId="0" applyFont="1" applyFill="1" applyBorder="1" applyAlignment="1" applyProtection="1">
      <alignment horizontal="center"/>
      <protection locked="0"/>
    </xf>
    <xf numFmtId="0" fontId="36" fillId="0" borderId="0" xfId="0" applyFont="1" applyFill="1" applyBorder="1" applyAlignment="1" applyProtection="1">
      <alignment horizontal="center"/>
      <protection locked="0"/>
    </xf>
    <xf numFmtId="0" fontId="12" fillId="0" borderId="0" xfId="0" applyFont="1" applyFill="1" applyAlignment="1">
      <alignment horizontal="left" wrapText="1"/>
    </xf>
    <xf numFmtId="0" fontId="13" fillId="3" borderId="0" xfId="0" applyFont="1" applyFill="1" applyAlignment="1">
      <alignment horizontal="left" wrapText="1"/>
    </xf>
    <xf numFmtId="0" fontId="13" fillId="7" borderId="1"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protection locked="0"/>
    </xf>
    <xf numFmtId="0" fontId="13" fillId="3" borderId="0" xfId="0" applyFont="1" applyFill="1" applyAlignment="1">
      <alignment horizontal="center" vertical="center"/>
    </xf>
    <xf numFmtId="0" fontId="15"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Border="1" applyAlignment="1" applyProtection="1">
      <alignment horizontal="center" vertical="center"/>
      <protection locked="0"/>
    </xf>
    <xf numFmtId="0" fontId="15" fillId="0" borderId="0" xfId="0" applyFont="1" applyFill="1" applyBorder="1" applyAlignment="1">
      <alignment horizontal="center"/>
    </xf>
    <xf numFmtId="0" fontId="13" fillId="0" borderId="0" xfId="0" applyFont="1" applyFill="1" applyAlignment="1">
      <alignment wrapText="1"/>
    </xf>
    <xf numFmtId="0" fontId="13" fillId="0" borderId="14" xfId="0" applyFont="1" applyFill="1" applyBorder="1" applyAlignment="1" applyProtection="1">
      <alignment horizontal="center" vertical="center"/>
      <protection locked="0"/>
    </xf>
    <xf numFmtId="0" fontId="13" fillId="0" borderId="0" xfId="0" applyFont="1" applyFill="1" applyBorder="1" applyAlignment="1">
      <alignment horizontal="center" vertical="center"/>
    </xf>
    <xf numFmtId="0" fontId="12" fillId="3" borderId="0" xfId="0" applyFont="1" applyFill="1" applyAlignment="1">
      <alignment horizontal="left" wrapText="1" indent="1"/>
    </xf>
    <xf numFmtId="0" fontId="12" fillId="0" borderId="0" xfId="0" applyFont="1" applyFill="1" applyAlignment="1">
      <alignment horizontal="left" wrapText="1" indent="1"/>
    </xf>
    <xf numFmtId="9" fontId="13" fillId="7" borderId="1" xfId="1" applyFont="1" applyFill="1" applyBorder="1" applyAlignment="1" applyProtection="1">
      <alignment horizontal="center" vertical="center"/>
      <protection locked="0"/>
    </xf>
    <xf numFmtId="9" fontId="13" fillId="0" borderId="0" xfId="1" applyFont="1" applyFill="1" applyBorder="1" applyAlignment="1" applyProtection="1">
      <alignment horizontal="center" vertical="center"/>
      <protection locked="0"/>
    </xf>
    <xf numFmtId="0" fontId="12" fillId="3" borderId="0" xfId="0" applyFont="1" applyFill="1" applyBorder="1" applyAlignment="1">
      <alignment wrapText="1"/>
    </xf>
    <xf numFmtId="0" fontId="13" fillId="0" borderId="6" xfId="0" applyFont="1" applyFill="1" applyBorder="1" applyAlignment="1">
      <alignment horizontal="center" vertical="center"/>
    </xf>
    <xf numFmtId="0" fontId="12" fillId="0" borderId="0" xfId="0" applyFont="1" applyFill="1" applyBorder="1" applyAlignment="1">
      <alignment wrapText="1"/>
    </xf>
    <xf numFmtId="0" fontId="13" fillId="7" borderId="2"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51" fillId="0" borderId="0" xfId="0" applyFont="1" applyFill="1" applyAlignment="1">
      <alignment horizontal="right"/>
    </xf>
    <xf numFmtId="0" fontId="36" fillId="0" borderId="0" xfId="0" applyFont="1" applyFill="1"/>
    <xf numFmtId="3" fontId="51" fillId="4" borderId="1" xfId="0" applyNumberFormat="1" applyFont="1" applyFill="1" applyBorder="1" applyAlignment="1">
      <alignment horizontal="center"/>
    </xf>
    <xf numFmtId="4" fontId="36" fillId="0" borderId="0" xfId="0" applyNumberFormat="1" applyFont="1" applyFill="1"/>
    <xf numFmtId="1" fontId="36" fillId="0" borderId="0" xfId="0" applyNumberFormat="1" applyFont="1" applyFill="1"/>
    <xf numFmtId="0" fontId="12" fillId="0" borderId="0" xfId="0" applyFont="1" applyFill="1" applyAlignment="1">
      <alignment horizontal="right"/>
    </xf>
    <xf numFmtId="3" fontId="15" fillId="5" borderId="1" xfId="0" applyNumberFormat="1" applyFont="1" applyFill="1" applyBorder="1" applyAlignment="1">
      <alignment horizontal="center"/>
    </xf>
    <xf numFmtId="0" fontId="36" fillId="0" borderId="0" xfId="0" applyFont="1" applyFill="1" applyAlignment="1">
      <alignment horizontal="center"/>
    </xf>
    <xf numFmtId="3" fontId="40" fillId="4" borderId="1" xfId="0" applyNumberFormat="1" applyFont="1" applyFill="1" applyBorder="1" applyAlignment="1">
      <alignment horizontal="center"/>
    </xf>
    <xf numFmtId="0" fontId="53" fillId="0" borderId="0" xfId="0" applyFont="1" applyFill="1"/>
    <xf numFmtId="0" fontId="53" fillId="0" borderId="0" xfId="0" applyFont="1" applyFill="1" applyAlignment="1">
      <alignment horizontal="center"/>
    </xf>
    <xf numFmtId="3" fontId="15" fillId="0" borderId="0" xfId="0" applyNumberFormat="1" applyFont="1" applyFill="1" applyBorder="1" applyAlignment="1">
      <alignment horizontal="center"/>
    </xf>
    <xf numFmtId="1" fontId="40" fillId="4" borderId="1" xfId="0" applyNumberFormat="1" applyFont="1" applyFill="1" applyBorder="1" applyAlignment="1">
      <alignment horizontal="center"/>
    </xf>
    <xf numFmtId="0" fontId="13" fillId="0" borderId="0" xfId="0" applyFont="1" applyFill="1" applyAlignment="1">
      <alignment horizontal="right"/>
    </xf>
    <xf numFmtId="3" fontId="53" fillId="0" borderId="0" xfId="3" applyNumberFormat="1" applyFont="1" applyFill="1" applyAlignment="1">
      <alignment horizontal="center"/>
    </xf>
    <xf numFmtId="0" fontId="46" fillId="0" borderId="0" xfId="0" applyFont="1" applyFill="1" applyAlignment="1">
      <alignment vertical="top" wrapText="1"/>
    </xf>
    <xf numFmtId="49" fontId="40" fillId="0" borderId="0" xfId="2" applyNumberFormat="1" applyFont="1" applyFill="1"/>
    <xf numFmtId="0" fontId="40" fillId="0" borderId="0" xfId="2" applyFont="1" applyFill="1"/>
    <xf numFmtId="0" fontId="15" fillId="2" borderId="0" xfId="0" applyFont="1" applyFill="1"/>
    <xf numFmtId="49" fontId="12" fillId="0" borderId="0" xfId="0" applyNumberFormat="1" applyFont="1"/>
    <xf numFmtId="0" fontId="15" fillId="2" borderId="0" xfId="0" applyFont="1" applyFill="1" applyAlignment="1">
      <alignment horizontal="center"/>
    </xf>
    <xf numFmtId="164" fontId="12" fillId="0" borderId="0" xfId="3" applyNumberFormat="1" applyFont="1"/>
    <xf numFmtId="2" fontId="12" fillId="0" borderId="0" xfId="0" applyNumberFormat="1" applyFont="1"/>
    <xf numFmtId="9" fontId="12" fillId="0" borderId="0" xfId="1" applyFont="1"/>
    <xf numFmtId="167" fontId="12" fillId="0" borderId="5" xfId="0" applyNumberFormat="1" applyFont="1" applyBorder="1" applyAlignment="1">
      <alignment horizontal="right" vertical="center"/>
    </xf>
    <xf numFmtId="0" fontId="40" fillId="0" borderId="6" xfId="4" applyFont="1" applyFill="1" applyBorder="1" applyAlignment="1">
      <alignment horizontal="center"/>
    </xf>
    <xf numFmtId="0" fontId="40" fillId="0" borderId="0" xfId="4" applyNumberFormat="1" applyFont="1" applyFill="1" applyBorder="1" applyAlignment="1">
      <alignment horizontal="center"/>
    </xf>
    <xf numFmtId="0" fontId="40" fillId="0" borderId="0" xfId="4" applyFont="1" applyFill="1" applyBorder="1" applyAlignment="1">
      <alignment horizontal="center"/>
    </xf>
    <xf numFmtId="0" fontId="40" fillId="0" borderId="7" xfId="4" applyFont="1" applyFill="1" applyBorder="1" applyAlignment="1">
      <alignment horizontal="center"/>
    </xf>
    <xf numFmtId="167" fontId="12" fillId="0" borderId="7" xfId="0" applyNumberFormat="1" applyFont="1" applyBorder="1" applyAlignment="1">
      <alignment horizontal="right" vertical="center"/>
    </xf>
    <xf numFmtId="49" fontId="12" fillId="0" borderId="6" xfId="2" applyNumberFormat="1" applyFont="1" applyFill="1" applyBorder="1" applyAlignment="1">
      <alignment horizontal="center"/>
    </xf>
    <xf numFmtId="0" fontId="12" fillId="0" borderId="0" xfId="2" applyNumberFormat="1" applyFont="1" applyFill="1" applyBorder="1" applyAlignment="1">
      <alignment horizontal="center"/>
    </xf>
    <xf numFmtId="0" fontId="12" fillId="0" borderId="0" xfId="2" applyFont="1" applyFill="1" applyBorder="1" applyAlignment="1">
      <alignment horizontal="center"/>
    </xf>
    <xf numFmtId="167" fontId="12" fillId="0" borderId="9" xfId="0" applyNumberFormat="1" applyFont="1" applyBorder="1" applyAlignment="1">
      <alignment horizontal="right" vertical="center"/>
    </xf>
    <xf numFmtId="167" fontId="12" fillId="0" borderId="0" xfId="0" applyNumberFormat="1" applyFont="1" applyBorder="1" applyAlignment="1">
      <alignment horizontal="right" vertical="center"/>
    </xf>
    <xf numFmtId="4" fontId="12" fillId="0" borderId="0" xfId="0" applyNumberFormat="1" applyFont="1"/>
    <xf numFmtId="49" fontId="40" fillId="0" borderId="6" xfId="4" applyNumberFormat="1" applyFont="1" applyFill="1" applyBorder="1" applyAlignment="1">
      <alignment horizontal="center"/>
    </xf>
    <xf numFmtId="1" fontId="12" fillId="0" borderId="6" xfId="2" applyNumberFormat="1" applyFont="1" applyFill="1" applyBorder="1" applyAlignment="1">
      <alignment horizontal="center"/>
    </xf>
    <xf numFmtId="1" fontId="12" fillId="0" borderId="0" xfId="2" applyNumberFormat="1" applyFont="1" applyFill="1" applyBorder="1" applyAlignment="1">
      <alignment horizontal="center"/>
    </xf>
    <xf numFmtId="49" fontId="40" fillId="0" borderId="0" xfId="4" applyNumberFormat="1" applyFont="1" applyFill="1" applyBorder="1" applyAlignment="1">
      <alignment horizontal="center"/>
    </xf>
    <xf numFmtId="168" fontId="12" fillId="0" borderId="6" xfId="2" applyNumberFormat="1" applyFont="1" applyFill="1" applyBorder="1" applyAlignment="1">
      <alignment horizontal="center"/>
    </xf>
    <xf numFmtId="0" fontId="40" fillId="0" borderId="8" xfId="4" applyFont="1" applyFill="1" applyBorder="1" applyAlignment="1">
      <alignment horizontal="center"/>
    </xf>
    <xf numFmtId="0" fontId="40" fillId="0" borderId="3" xfId="4" applyNumberFormat="1" applyFont="1" applyFill="1" applyBorder="1" applyAlignment="1">
      <alignment horizontal="center"/>
    </xf>
    <xf numFmtId="0" fontId="40" fillId="0" borderId="3" xfId="4" applyFont="1" applyFill="1" applyBorder="1" applyAlignment="1">
      <alignment horizontal="center"/>
    </xf>
    <xf numFmtId="0" fontId="40" fillId="0" borderId="9" xfId="4" applyFont="1" applyFill="1" applyBorder="1" applyAlignment="1">
      <alignment horizontal="center"/>
    </xf>
    <xf numFmtId="0" fontId="13" fillId="0" borderId="0" xfId="0" applyFont="1" applyAlignment="1">
      <alignment horizontal="left"/>
    </xf>
    <xf numFmtId="0" fontId="15" fillId="2" borderId="0" xfId="0" applyFont="1" applyFill="1" applyAlignment="1">
      <alignment horizontal="center" wrapText="1"/>
    </xf>
    <xf numFmtId="0" fontId="15" fillId="2" borderId="0" xfId="0" applyFont="1" applyFill="1" applyAlignment="1">
      <alignment wrapText="1"/>
    </xf>
    <xf numFmtId="0" fontId="40" fillId="3" borderId="0" xfId="0" applyFont="1" applyFill="1" applyAlignment="1">
      <alignment horizontal="center" wrapText="1"/>
    </xf>
    <xf numFmtId="9" fontId="40" fillId="3" borderId="0" xfId="0" applyNumberFormat="1" applyFont="1" applyFill="1" applyAlignment="1">
      <alignment horizontal="center" wrapText="1"/>
    </xf>
    <xf numFmtId="0" fontId="12" fillId="8" borderId="0" xfId="0" applyFont="1" applyFill="1" applyAlignment="1">
      <alignment horizontal="center"/>
    </xf>
    <xf numFmtId="9" fontId="12" fillId="8" borderId="0" xfId="0" applyNumberFormat="1" applyFont="1" applyFill="1" applyAlignment="1">
      <alignment horizontal="center"/>
    </xf>
    <xf numFmtId="0" fontId="0" fillId="0" borderId="0" xfId="0" applyFont="1" applyFill="1" applyBorder="1" applyAlignment="1">
      <alignment horizontal="left" wrapText="1"/>
    </xf>
    <xf numFmtId="0" fontId="0" fillId="0" borderId="21" xfId="0" applyFont="1" applyFill="1" applyBorder="1" applyAlignment="1">
      <alignment horizontal="left" wrapText="1"/>
    </xf>
    <xf numFmtId="0" fontId="23" fillId="8" borderId="0" xfId="0" applyFont="1" applyFill="1" applyBorder="1" applyAlignment="1">
      <alignment horizontal="left" vertical="center"/>
    </xf>
    <xf numFmtId="0" fontId="24" fillId="8" borderId="0" xfId="0" applyFont="1" applyFill="1" applyBorder="1" applyAlignment="1">
      <alignment horizontal="left"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57" fillId="0" borderId="4" xfId="0" applyFont="1" applyBorder="1" applyAlignment="1">
      <alignment vertical="center"/>
    </xf>
    <xf numFmtId="0" fontId="57" fillId="0" borderId="10" xfId="0" applyFont="1" applyBorder="1" applyAlignment="1">
      <alignment vertical="center"/>
    </xf>
    <xf numFmtId="4" fontId="57" fillId="0" borderId="10" xfId="0" applyNumberFormat="1" applyFont="1" applyBorder="1" applyAlignment="1">
      <alignment horizontal="right" vertical="center"/>
    </xf>
    <xf numFmtId="0" fontId="57" fillId="0" borderId="6" xfId="0" applyFont="1" applyBorder="1" applyAlignment="1">
      <alignment vertical="center"/>
    </xf>
    <xf numFmtId="0" fontId="57" fillId="0" borderId="0" xfId="0" applyFont="1" applyBorder="1" applyAlignment="1">
      <alignment vertical="center"/>
    </xf>
    <xf numFmtId="4" fontId="57" fillId="0" borderId="0" xfId="0" applyNumberFormat="1" applyFont="1" applyBorder="1" applyAlignment="1">
      <alignment horizontal="right" vertical="center"/>
    </xf>
    <xf numFmtId="0" fontId="57" fillId="0" borderId="8" xfId="0" applyFont="1" applyBorder="1" applyAlignment="1">
      <alignment vertical="center"/>
    </xf>
    <xf numFmtId="0" fontId="57" fillId="0" borderId="3" xfId="0" applyFont="1" applyBorder="1" applyAlignment="1">
      <alignment vertical="center"/>
    </xf>
    <xf numFmtId="4" fontId="57" fillId="0" borderId="3" xfId="0" applyNumberFormat="1" applyFont="1" applyBorder="1" applyAlignment="1">
      <alignment horizontal="right" vertical="center"/>
    </xf>
    <xf numFmtId="0" fontId="0" fillId="0" borderId="20" xfId="0" applyFont="1" applyFill="1" applyBorder="1" applyAlignment="1">
      <alignment horizontal="left" wrapText="1"/>
    </xf>
    <xf numFmtId="0" fontId="0" fillId="0" borderId="0" xfId="0" applyFont="1" applyFill="1" applyBorder="1" applyAlignment="1">
      <alignment horizontal="left" wrapText="1"/>
    </xf>
    <xf numFmtId="0" fontId="0" fillId="0" borderId="21" xfId="0" applyFont="1" applyFill="1" applyBorder="1" applyAlignment="1">
      <alignment horizontal="left" wrapText="1"/>
    </xf>
    <xf numFmtId="0" fontId="31" fillId="9" borderId="0" xfId="0" applyFont="1" applyFill="1" applyBorder="1" applyAlignment="1">
      <alignment horizontal="left"/>
    </xf>
    <xf numFmtId="0" fontId="3" fillId="7" borderId="0" xfId="0" applyFont="1" applyFill="1" applyBorder="1" applyAlignment="1">
      <alignment horizontal="left"/>
    </xf>
    <xf numFmtId="0" fontId="3" fillId="4" borderId="0" xfId="0" applyFont="1" applyFill="1" applyBorder="1" applyAlignment="1">
      <alignment horizontal="left"/>
    </xf>
    <xf numFmtId="0" fontId="2" fillId="5" borderId="0" xfId="0" applyFont="1" applyFill="1" applyBorder="1" applyAlignment="1">
      <alignment horizontal="left"/>
    </xf>
    <xf numFmtId="0" fontId="22" fillId="0" borderId="17" xfId="0" applyFont="1" applyFill="1" applyBorder="1" applyAlignment="1">
      <alignment horizontal="left" vertical="center" wrapText="1"/>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0" borderId="24" xfId="0" applyFont="1"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xf>
    <xf numFmtId="0" fontId="0" fillId="0" borderId="19" xfId="0" applyFill="1" applyBorder="1" applyAlignment="1">
      <alignment horizontal="left" vertical="center"/>
    </xf>
    <xf numFmtId="0" fontId="0" fillId="0" borderId="20" xfId="0" applyFill="1" applyBorder="1" applyAlignment="1">
      <alignment horizontal="left" vertical="center"/>
    </xf>
    <xf numFmtId="0" fontId="0" fillId="0" borderId="0" xfId="0" applyFill="1" applyBorder="1" applyAlignment="1">
      <alignment horizontal="left" vertical="center"/>
    </xf>
    <xf numFmtId="0" fontId="0" fillId="0" borderId="21" xfId="0" applyFill="1" applyBorder="1" applyAlignment="1">
      <alignment horizontal="left" vertical="center"/>
    </xf>
    <xf numFmtId="0" fontId="31" fillId="9" borderId="17" xfId="0" applyFont="1" applyFill="1" applyBorder="1" applyAlignment="1">
      <alignment horizontal="left"/>
    </xf>
    <xf numFmtId="0" fontId="31" fillId="9" borderId="18" xfId="0" applyFont="1" applyFill="1" applyBorder="1" applyAlignment="1">
      <alignment horizontal="left"/>
    </xf>
    <xf numFmtId="0" fontId="31" fillId="9" borderId="19" xfId="0" applyFont="1" applyFill="1" applyBorder="1" applyAlignment="1">
      <alignment horizontal="left"/>
    </xf>
    <xf numFmtId="0" fontId="2" fillId="9" borderId="0" xfId="0" applyFont="1" applyFill="1" applyBorder="1" applyAlignment="1">
      <alignment horizontal="left"/>
    </xf>
    <xf numFmtId="0" fontId="2" fillId="10" borderId="0" xfId="0" applyFont="1" applyFill="1" applyBorder="1" applyAlignment="1">
      <alignment horizontal="left"/>
    </xf>
    <xf numFmtId="0" fontId="3" fillId="6" borderId="0" xfId="0" applyFont="1" applyFill="1" applyBorder="1" applyAlignment="1">
      <alignment horizontal="left"/>
    </xf>
    <xf numFmtId="0" fontId="0" fillId="0" borderId="22" xfId="0" applyFont="1" applyFill="1" applyBorder="1" applyAlignment="1">
      <alignment horizontal="left" wrapText="1"/>
    </xf>
    <xf numFmtId="0" fontId="0" fillId="0" borderId="23" xfId="0" applyFont="1" applyFill="1" applyBorder="1" applyAlignment="1">
      <alignment horizontal="left" wrapText="1"/>
    </xf>
    <xf numFmtId="0" fontId="0" fillId="0" borderId="24" xfId="0" applyFont="1" applyFill="1" applyBorder="1" applyAlignment="1">
      <alignment horizontal="left" wrapText="1"/>
    </xf>
    <xf numFmtId="0" fontId="35" fillId="0" borderId="0" xfId="0" applyFont="1" applyFill="1" applyAlignment="1">
      <alignment horizontal="center" vertical="top" wrapText="1"/>
    </xf>
    <xf numFmtId="49" fontId="40" fillId="11" borderId="0" xfId="3" applyNumberFormat="1" applyFont="1" applyFill="1" applyBorder="1" applyAlignment="1">
      <alignment horizontal="left" vertical="top"/>
    </xf>
    <xf numFmtId="0" fontId="27" fillId="0" borderId="0" xfId="0" applyFont="1" applyBorder="1" applyAlignment="1">
      <alignment horizontal="center" vertical="center"/>
    </xf>
    <xf numFmtId="0" fontId="26" fillId="8" borderId="0" xfId="0" applyFont="1" applyFill="1" applyBorder="1" applyAlignment="1">
      <alignment horizontal="center" vertical="center"/>
    </xf>
    <xf numFmtId="0" fontId="12" fillId="0" borderId="17" xfId="0" applyFont="1" applyBorder="1" applyAlignment="1">
      <alignment horizontal="left" vertical="top"/>
    </xf>
    <xf numFmtId="0" fontId="12" fillId="0" borderId="18" xfId="0" applyFont="1" applyBorder="1" applyAlignment="1">
      <alignment horizontal="left" vertical="top"/>
    </xf>
    <xf numFmtId="0" fontId="12" fillId="0" borderId="19" xfId="0" applyFont="1" applyBorder="1" applyAlignment="1">
      <alignment horizontal="left" vertical="top"/>
    </xf>
    <xf numFmtId="0" fontId="12" fillId="0" borderId="20" xfId="0" applyFont="1" applyBorder="1" applyAlignment="1">
      <alignment horizontal="left" vertical="top"/>
    </xf>
    <xf numFmtId="0" fontId="12" fillId="0" borderId="0" xfId="0" applyFont="1" applyBorder="1" applyAlignment="1">
      <alignment horizontal="left" vertical="top"/>
    </xf>
    <xf numFmtId="0" fontId="12" fillId="0" borderId="21" xfId="0" applyFont="1" applyBorder="1" applyAlignment="1">
      <alignment horizontal="left" vertical="top"/>
    </xf>
    <xf numFmtId="0" fontId="12" fillId="0" borderId="22" xfId="0" applyFont="1" applyBorder="1" applyAlignment="1">
      <alignment horizontal="left" vertical="top"/>
    </xf>
    <xf numFmtId="0" fontId="12" fillId="0" borderId="23" xfId="0" applyFont="1" applyBorder="1" applyAlignment="1">
      <alignment horizontal="left" vertical="top"/>
    </xf>
    <xf numFmtId="0" fontId="12" fillId="0" borderId="24" xfId="0" applyFont="1" applyBorder="1" applyAlignment="1">
      <alignment horizontal="left" vertical="top"/>
    </xf>
    <xf numFmtId="0" fontId="23" fillId="8" borderId="0" xfId="0" applyFont="1" applyFill="1" applyBorder="1" applyAlignment="1">
      <alignment horizontal="left" vertical="center"/>
    </xf>
    <xf numFmtId="0" fontId="24" fillId="8" borderId="0" xfId="0" applyFont="1" applyFill="1" applyBorder="1" applyAlignment="1">
      <alignment horizontal="left" vertical="center"/>
    </xf>
    <xf numFmtId="3" fontId="28" fillId="0" borderId="0" xfId="0" applyNumberFormat="1" applyFont="1" applyFill="1" applyBorder="1" applyAlignment="1">
      <alignment horizontal="center" vertical="center"/>
    </xf>
    <xf numFmtId="3" fontId="25" fillId="0" borderId="0"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cellXfs>
  <cellStyles count="9">
    <cellStyle name="Comma" xfId="3" builtinId="3"/>
    <cellStyle name="Normal" xfId="0" builtinId="0"/>
    <cellStyle name="Normal 2" xfId="2"/>
    <cellStyle name="Normal 3" xfId="5"/>
    <cellStyle name="Normal 4" xfId="6"/>
    <cellStyle name="Normal 5" xfId="7"/>
    <cellStyle name="Normal 6" xfId="8"/>
    <cellStyle name="Normal 7" xfId="4"/>
    <cellStyle name="Percent" xfId="1" builtinId="5"/>
  </cellStyles>
  <dxfs count="50">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ill>
        <patternFill>
          <bgColor theme="0" tint="-0.24994659260841701"/>
        </patternFill>
      </fill>
    </dxf>
    <dxf>
      <font>
        <color theme="0"/>
      </font>
      <fill>
        <patternFill>
          <bgColor rgb="FF00B050"/>
        </patternFill>
      </fill>
    </dxf>
    <dxf>
      <font>
        <color rgb="FFC00000"/>
      </font>
      <fill>
        <patternFill>
          <bgColor theme="5" tint="0.59996337778862885"/>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47CFFF"/>
      <color rgb="FF19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15</xdr:col>
      <xdr:colOff>438152</xdr:colOff>
      <xdr:row>0</xdr:row>
      <xdr:rowOff>47627</xdr:rowOff>
    </xdr:from>
    <xdr:to>
      <xdr:col>16</xdr:col>
      <xdr:colOff>770309</xdr:colOff>
      <xdr:row>2</xdr:row>
      <xdr:rowOff>409576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7377" y="47627"/>
          <a:ext cx="922707" cy="1343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33</xdr:row>
      <xdr:rowOff>66675</xdr:rowOff>
    </xdr:from>
    <xdr:to>
      <xdr:col>1</xdr:col>
      <xdr:colOff>769144</xdr:colOff>
      <xdr:row>40</xdr:row>
      <xdr:rowOff>19051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277100"/>
          <a:ext cx="883444" cy="12858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1"/>
  <sheetViews>
    <sheetView showGridLines="0" tabSelected="1" topLeftCell="B1" workbookViewId="0">
      <selection activeCell="B4" sqref="B4:Q4"/>
    </sheetView>
  </sheetViews>
  <sheetFormatPr defaultColWidth="8.85546875" defaultRowHeight="15" x14ac:dyDescent="0.25"/>
  <cols>
    <col min="1" max="1" width="3.7109375" style="29" customWidth="1"/>
    <col min="2" max="2" width="1.7109375" style="29" customWidth="1"/>
    <col min="3" max="16" width="8.85546875" style="29"/>
    <col min="17" max="17" width="11.5703125" style="29" customWidth="1"/>
    <col min="18" max="16384" width="8.85546875" style="29"/>
  </cols>
  <sheetData>
    <row r="1" spans="1:17" ht="54.95" customHeight="1" x14ac:dyDescent="0.25"/>
    <row r="2" spans="1:17" ht="22.5" x14ac:dyDescent="0.3">
      <c r="B2" s="95" t="s">
        <v>0</v>
      </c>
      <c r="C2" s="93"/>
    </row>
    <row r="3" spans="1:17" ht="35.1" customHeight="1" x14ac:dyDescent="0.25">
      <c r="A3" s="30"/>
      <c r="B3" s="30" t="s">
        <v>46375</v>
      </c>
    </row>
    <row r="4" spans="1:17" s="2" customFormat="1" ht="15.75" x14ac:dyDescent="0.25">
      <c r="B4" s="356" t="s">
        <v>1</v>
      </c>
      <c r="C4" s="356"/>
      <c r="D4" s="356"/>
      <c r="E4" s="356"/>
      <c r="F4" s="356"/>
      <c r="G4" s="356"/>
      <c r="H4" s="356"/>
      <c r="I4" s="356"/>
      <c r="J4" s="356"/>
      <c r="K4" s="356"/>
      <c r="L4" s="356"/>
      <c r="M4" s="356"/>
      <c r="N4" s="356"/>
      <c r="O4" s="356"/>
      <c r="P4" s="356"/>
      <c r="Q4" s="356"/>
    </row>
    <row r="5" spans="1:17" ht="30" customHeight="1" x14ac:dyDescent="0.25">
      <c r="B5" s="360" t="s">
        <v>2</v>
      </c>
      <c r="C5" s="361"/>
      <c r="D5" s="361"/>
      <c r="E5" s="361"/>
      <c r="F5" s="361"/>
      <c r="G5" s="361"/>
      <c r="H5" s="361"/>
      <c r="I5" s="361"/>
      <c r="J5" s="361"/>
      <c r="K5" s="361"/>
      <c r="L5" s="361"/>
      <c r="M5" s="361"/>
      <c r="N5" s="361"/>
      <c r="O5" s="361"/>
      <c r="P5" s="361"/>
      <c r="Q5" s="362"/>
    </row>
    <row r="6" spans="1:17" ht="30" customHeight="1" x14ac:dyDescent="0.25">
      <c r="B6" s="363"/>
      <c r="C6" s="364"/>
      <c r="D6" s="364"/>
      <c r="E6" s="364"/>
      <c r="F6" s="364"/>
      <c r="G6" s="364"/>
      <c r="H6" s="364"/>
      <c r="I6" s="364"/>
      <c r="J6" s="364"/>
      <c r="K6" s="364"/>
      <c r="L6" s="364"/>
      <c r="M6" s="364"/>
      <c r="N6" s="364"/>
      <c r="O6" s="364"/>
      <c r="P6" s="364"/>
      <c r="Q6" s="365"/>
    </row>
    <row r="7" spans="1:17" ht="30" customHeight="1" x14ac:dyDescent="0.25">
      <c r="B7" s="366"/>
      <c r="C7" s="367"/>
      <c r="D7" s="367"/>
      <c r="E7" s="367"/>
      <c r="F7" s="367"/>
      <c r="G7" s="367"/>
      <c r="H7" s="367"/>
      <c r="I7" s="367"/>
      <c r="J7" s="367"/>
      <c r="K7" s="367"/>
      <c r="L7" s="367"/>
      <c r="M7" s="367"/>
      <c r="N7" s="367"/>
      <c r="O7" s="367"/>
      <c r="P7" s="367"/>
      <c r="Q7" s="368"/>
    </row>
    <row r="8" spans="1:17" s="2" customFormat="1" x14ac:dyDescent="0.25"/>
    <row r="9" spans="1:17" s="2" customFormat="1" ht="15.75" x14ac:dyDescent="0.25">
      <c r="B9" s="356" t="s">
        <v>3</v>
      </c>
      <c r="C9" s="356"/>
      <c r="D9" s="356"/>
      <c r="E9" s="356"/>
      <c r="F9" s="356"/>
      <c r="G9" s="356"/>
      <c r="H9" s="356"/>
      <c r="I9" s="356"/>
      <c r="J9" s="356"/>
      <c r="K9" s="356"/>
      <c r="L9" s="356"/>
      <c r="M9" s="356"/>
      <c r="N9" s="356"/>
      <c r="O9" s="356"/>
      <c r="P9" s="356"/>
      <c r="Q9" s="356"/>
    </row>
    <row r="10" spans="1:17" s="2" customFormat="1" x14ac:dyDescent="0.25">
      <c r="B10" s="84" t="s">
        <v>4</v>
      </c>
      <c r="C10" s="85"/>
      <c r="D10" s="85"/>
      <c r="E10" s="85"/>
      <c r="F10" s="85"/>
      <c r="G10" s="85"/>
      <c r="H10" s="85"/>
      <c r="I10" s="85"/>
      <c r="J10" s="85"/>
      <c r="K10" s="85"/>
      <c r="L10" s="85"/>
      <c r="M10" s="85"/>
      <c r="N10" s="85"/>
      <c r="O10" s="85"/>
      <c r="P10" s="85"/>
      <c r="Q10" s="86"/>
    </row>
    <row r="11" spans="1:17" s="2" customFormat="1" x14ac:dyDescent="0.25">
      <c r="B11" s="87"/>
      <c r="C11" s="32"/>
      <c r="Q11" s="88"/>
    </row>
    <row r="12" spans="1:17" s="2" customFormat="1" x14ac:dyDescent="0.25">
      <c r="B12" s="87"/>
      <c r="C12" s="378" t="s">
        <v>5</v>
      </c>
      <c r="D12" s="378"/>
      <c r="E12" s="378"/>
      <c r="F12" s="2" t="s">
        <v>6</v>
      </c>
      <c r="Q12" s="88"/>
    </row>
    <row r="13" spans="1:17" s="2" customFormat="1" x14ac:dyDescent="0.25">
      <c r="B13" s="87"/>
      <c r="C13" s="379" t="s">
        <v>7</v>
      </c>
      <c r="D13" s="379"/>
      <c r="E13" s="379"/>
      <c r="F13" s="2" t="s">
        <v>8</v>
      </c>
      <c r="Q13" s="88"/>
    </row>
    <row r="14" spans="1:17" s="2" customFormat="1" ht="15" customHeight="1" x14ac:dyDescent="0.25">
      <c r="B14" s="87"/>
      <c r="C14" s="380" t="s">
        <v>9</v>
      </c>
      <c r="D14" s="380"/>
      <c r="E14" s="380"/>
      <c r="F14" s="39" t="s">
        <v>10</v>
      </c>
      <c r="G14" s="38"/>
      <c r="H14" s="38"/>
      <c r="I14" s="38"/>
      <c r="J14" s="38"/>
      <c r="K14" s="38"/>
      <c r="L14" s="38"/>
      <c r="M14" s="38"/>
      <c r="N14" s="38"/>
      <c r="O14" s="38"/>
      <c r="P14" s="38"/>
      <c r="Q14" s="89"/>
    </row>
    <row r="15" spans="1:17" x14ac:dyDescent="0.25">
      <c r="B15" s="90"/>
      <c r="C15" s="91"/>
      <c r="D15" s="91"/>
      <c r="E15" s="91"/>
      <c r="F15" s="91"/>
      <c r="G15" s="91"/>
      <c r="H15" s="91"/>
      <c r="I15" s="91"/>
      <c r="J15" s="91"/>
      <c r="K15" s="91"/>
      <c r="L15" s="91"/>
      <c r="M15" s="91"/>
      <c r="N15" s="91"/>
      <c r="O15" s="91"/>
      <c r="P15" s="91"/>
      <c r="Q15" s="92"/>
    </row>
    <row r="17" spans="2:17" s="2" customFormat="1" ht="15.75" x14ac:dyDescent="0.25">
      <c r="B17" s="356" t="s">
        <v>11</v>
      </c>
      <c r="C17" s="356"/>
      <c r="D17" s="356"/>
      <c r="E17" s="356"/>
      <c r="F17" s="356"/>
      <c r="G17" s="356"/>
      <c r="H17" s="356"/>
      <c r="I17" s="356"/>
      <c r="J17" s="356"/>
      <c r="K17" s="356"/>
      <c r="L17" s="356"/>
      <c r="M17" s="356"/>
      <c r="N17" s="356"/>
      <c r="O17" s="356"/>
      <c r="P17" s="356"/>
      <c r="Q17" s="356"/>
    </row>
    <row r="18" spans="2:17" s="2" customFormat="1" x14ac:dyDescent="0.25">
      <c r="B18" s="369" t="s">
        <v>12</v>
      </c>
      <c r="C18" s="370"/>
      <c r="D18" s="370"/>
      <c r="E18" s="370"/>
      <c r="F18" s="370"/>
      <c r="G18" s="370"/>
      <c r="H18" s="370"/>
      <c r="I18" s="370"/>
      <c r="J18" s="370"/>
      <c r="K18" s="370"/>
      <c r="L18" s="370"/>
      <c r="M18" s="370"/>
      <c r="N18" s="370"/>
      <c r="O18" s="370"/>
      <c r="P18" s="370"/>
      <c r="Q18" s="371"/>
    </row>
    <row r="19" spans="2:17" s="2" customFormat="1" x14ac:dyDescent="0.25">
      <c r="B19" s="372"/>
      <c r="C19" s="373"/>
      <c r="D19" s="373"/>
      <c r="E19" s="373"/>
      <c r="F19" s="373"/>
      <c r="G19" s="373"/>
      <c r="H19" s="373"/>
      <c r="I19" s="373"/>
      <c r="J19" s="373"/>
      <c r="K19" s="373"/>
      <c r="L19" s="373"/>
      <c r="M19" s="373"/>
      <c r="N19" s="373"/>
      <c r="O19" s="373"/>
      <c r="P19" s="373"/>
      <c r="Q19" s="374"/>
    </row>
    <row r="20" spans="2:17" s="2" customFormat="1" x14ac:dyDescent="0.25">
      <c r="B20" s="372"/>
      <c r="C20" s="373"/>
      <c r="D20" s="373"/>
      <c r="E20" s="373"/>
      <c r="F20" s="373"/>
      <c r="G20" s="373"/>
      <c r="H20" s="373"/>
      <c r="I20" s="373"/>
      <c r="J20" s="373"/>
      <c r="K20" s="373"/>
      <c r="L20" s="373"/>
      <c r="M20" s="373"/>
      <c r="N20" s="373"/>
      <c r="O20" s="373"/>
      <c r="P20" s="373"/>
      <c r="Q20" s="374"/>
    </row>
    <row r="21" spans="2:17" s="2" customFormat="1" x14ac:dyDescent="0.25">
      <c r="B21" s="372"/>
      <c r="C21" s="373"/>
      <c r="D21" s="373"/>
      <c r="E21" s="373"/>
      <c r="F21" s="373"/>
      <c r="G21" s="373"/>
      <c r="H21" s="373"/>
      <c r="I21" s="373"/>
      <c r="J21" s="373"/>
      <c r="K21" s="373"/>
      <c r="L21" s="373"/>
      <c r="M21" s="373"/>
      <c r="N21" s="373"/>
      <c r="O21" s="373"/>
      <c r="P21" s="373"/>
      <c r="Q21" s="374"/>
    </row>
    <row r="22" spans="2:17" s="2" customFormat="1" x14ac:dyDescent="0.25">
      <c r="B22" s="372"/>
      <c r="C22" s="373"/>
      <c r="D22" s="373"/>
      <c r="E22" s="373"/>
      <c r="F22" s="373"/>
      <c r="G22" s="373"/>
      <c r="H22" s="373"/>
      <c r="I22" s="373"/>
      <c r="J22" s="373"/>
      <c r="K22" s="373"/>
      <c r="L22" s="373"/>
      <c r="M22" s="373"/>
      <c r="N22" s="373"/>
      <c r="O22" s="373"/>
      <c r="P22" s="373"/>
      <c r="Q22" s="374"/>
    </row>
    <row r="23" spans="2:17" s="2" customFormat="1" x14ac:dyDescent="0.25">
      <c r="B23" s="372"/>
      <c r="C23" s="373"/>
      <c r="D23" s="373"/>
      <c r="E23" s="373"/>
      <c r="F23" s="373"/>
      <c r="G23" s="373"/>
      <c r="H23" s="373"/>
      <c r="I23" s="373"/>
      <c r="J23" s="373"/>
      <c r="K23" s="373"/>
      <c r="L23" s="373"/>
      <c r="M23" s="373"/>
      <c r="N23" s="373"/>
      <c r="O23" s="373"/>
      <c r="P23" s="373"/>
      <c r="Q23" s="374"/>
    </row>
    <row r="24" spans="2:17" s="2" customFormat="1" x14ac:dyDescent="0.25">
      <c r="B24" s="372"/>
      <c r="C24" s="373"/>
      <c r="D24" s="373"/>
      <c r="E24" s="373"/>
      <c r="F24" s="373"/>
      <c r="G24" s="373"/>
      <c r="H24" s="373"/>
      <c r="I24" s="373"/>
      <c r="J24" s="373"/>
      <c r="K24" s="373"/>
      <c r="L24" s="373"/>
      <c r="M24" s="373"/>
      <c r="N24" s="373"/>
      <c r="O24" s="373"/>
      <c r="P24" s="373"/>
      <c r="Q24" s="374"/>
    </row>
    <row r="25" spans="2:17" s="2" customFormat="1" x14ac:dyDescent="0.25">
      <c r="B25" s="372"/>
      <c r="C25" s="373"/>
      <c r="D25" s="373"/>
      <c r="E25" s="373"/>
      <c r="F25" s="373"/>
      <c r="G25" s="373"/>
      <c r="H25" s="373"/>
      <c r="I25" s="373"/>
      <c r="J25" s="373"/>
      <c r="K25" s="373"/>
      <c r="L25" s="373"/>
      <c r="M25" s="373"/>
      <c r="N25" s="373"/>
      <c r="O25" s="373"/>
      <c r="P25" s="373"/>
      <c r="Q25" s="374"/>
    </row>
    <row r="26" spans="2:17" s="2" customFormat="1" x14ac:dyDescent="0.25">
      <c r="B26" s="372"/>
      <c r="C26" s="373"/>
      <c r="D26" s="373"/>
      <c r="E26" s="373"/>
      <c r="F26" s="373"/>
      <c r="G26" s="373"/>
      <c r="H26" s="373"/>
      <c r="I26" s="373"/>
      <c r="J26" s="373"/>
      <c r="K26" s="373"/>
      <c r="L26" s="373"/>
      <c r="M26" s="373"/>
      <c r="N26" s="373"/>
      <c r="O26" s="373"/>
      <c r="P26" s="373"/>
      <c r="Q26" s="374"/>
    </row>
    <row r="27" spans="2:17" s="2" customFormat="1" x14ac:dyDescent="0.25">
      <c r="B27" s="372"/>
      <c r="C27" s="373"/>
      <c r="D27" s="373"/>
      <c r="E27" s="373"/>
      <c r="F27" s="373"/>
      <c r="G27" s="373"/>
      <c r="H27" s="373"/>
      <c r="I27" s="373"/>
      <c r="J27" s="373"/>
      <c r="K27" s="373"/>
      <c r="L27" s="373"/>
      <c r="M27" s="373"/>
      <c r="N27" s="373"/>
      <c r="O27" s="373"/>
      <c r="P27" s="373"/>
      <c r="Q27" s="374"/>
    </row>
    <row r="28" spans="2:17" s="2" customFormat="1" x14ac:dyDescent="0.25">
      <c r="B28" s="79"/>
      <c r="C28" s="31"/>
      <c r="D28" s="31"/>
      <c r="E28" s="31"/>
      <c r="F28" s="31"/>
      <c r="G28" s="31"/>
      <c r="H28" s="31"/>
      <c r="I28" s="31"/>
      <c r="J28" s="31"/>
      <c r="K28" s="31"/>
      <c r="L28" s="31"/>
      <c r="M28" s="31"/>
      <c r="N28" s="31"/>
      <c r="O28" s="31"/>
      <c r="P28" s="31"/>
      <c r="Q28" s="80"/>
    </row>
    <row r="29" spans="2:17" s="2" customFormat="1" x14ac:dyDescent="0.25">
      <c r="B29" s="79" t="s">
        <v>13</v>
      </c>
      <c r="C29" s="31"/>
      <c r="D29" s="31"/>
      <c r="E29" s="31"/>
      <c r="F29" s="31"/>
      <c r="G29" s="31"/>
      <c r="H29" s="31"/>
      <c r="I29" s="31"/>
      <c r="J29" s="31"/>
      <c r="K29" s="31"/>
      <c r="L29" s="31"/>
      <c r="M29" s="31"/>
      <c r="N29" s="31"/>
      <c r="O29" s="31"/>
      <c r="P29" s="31"/>
      <c r="Q29" s="80"/>
    </row>
    <row r="30" spans="2:17" s="2" customFormat="1" x14ac:dyDescent="0.25">
      <c r="B30" s="79"/>
      <c r="C30" s="31"/>
      <c r="D30" s="31"/>
      <c r="E30" s="31"/>
      <c r="F30" s="31"/>
      <c r="G30" s="31"/>
      <c r="H30" s="31"/>
      <c r="I30" s="31"/>
      <c r="J30" s="31"/>
      <c r="K30" s="31"/>
      <c r="L30" s="31"/>
      <c r="M30" s="31"/>
      <c r="N30" s="31"/>
      <c r="O30" s="31"/>
      <c r="P30" s="31"/>
      <c r="Q30" s="80"/>
    </row>
    <row r="31" spans="2:17" s="2" customFormat="1" x14ac:dyDescent="0.25">
      <c r="B31" s="79"/>
      <c r="C31" s="357" t="s">
        <v>14</v>
      </c>
      <c r="D31" s="357"/>
      <c r="E31" s="357"/>
      <c r="F31" s="31" t="s">
        <v>15</v>
      </c>
      <c r="G31" s="31"/>
      <c r="H31" s="31"/>
      <c r="I31" s="31"/>
      <c r="J31" s="31"/>
      <c r="K31" s="31"/>
      <c r="L31" s="31"/>
      <c r="M31" s="31"/>
      <c r="N31" s="31"/>
      <c r="O31" s="31"/>
      <c r="P31" s="31"/>
      <c r="Q31" s="80"/>
    </row>
    <row r="32" spans="2:17" s="2" customFormat="1" x14ac:dyDescent="0.25">
      <c r="B32" s="79"/>
      <c r="C32" s="358" t="s">
        <v>16</v>
      </c>
      <c r="D32" s="358"/>
      <c r="E32" s="358"/>
      <c r="F32" s="31" t="s">
        <v>17</v>
      </c>
      <c r="G32" s="31"/>
      <c r="H32" s="31"/>
      <c r="I32" s="31"/>
      <c r="J32" s="31"/>
      <c r="K32" s="31"/>
      <c r="L32" s="31"/>
      <c r="M32" s="31"/>
      <c r="N32" s="31"/>
      <c r="O32" s="31"/>
      <c r="P32" s="31"/>
      <c r="Q32" s="80"/>
    </row>
    <row r="33" spans="2:17" s="2" customFormat="1" x14ac:dyDescent="0.25">
      <c r="B33" s="79"/>
      <c r="C33" s="359" t="s">
        <v>18</v>
      </c>
      <c r="D33" s="359"/>
      <c r="E33" s="359"/>
      <c r="F33" s="31" t="s">
        <v>19</v>
      </c>
      <c r="G33" s="31"/>
      <c r="H33" s="31"/>
      <c r="I33" s="31"/>
      <c r="J33" s="31"/>
      <c r="K33" s="31"/>
      <c r="L33" s="31"/>
      <c r="M33" s="31"/>
      <c r="N33" s="31"/>
      <c r="O33" s="31"/>
      <c r="P33" s="31"/>
      <c r="Q33" s="80"/>
    </row>
    <row r="34" spans="2:17" s="2" customFormat="1" x14ac:dyDescent="0.25">
      <c r="B34" s="81"/>
      <c r="C34" s="82"/>
      <c r="D34" s="82"/>
      <c r="E34" s="82"/>
      <c r="F34" s="82"/>
      <c r="G34" s="82"/>
      <c r="H34" s="82"/>
      <c r="I34" s="82"/>
      <c r="J34" s="82"/>
      <c r="K34" s="82"/>
      <c r="L34" s="82"/>
      <c r="M34" s="82"/>
      <c r="N34" s="82"/>
      <c r="O34" s="82"/>
      <c r="P34" s="82"/>
      <c r="Q34" s="83"/>
    </row>
    <row r="36" spans="2:17" ht="15.75" x14ac:dyDescent="0.25">
      <c r="B36" s="375" t="s">
        <v>20</v>
      </c>
      <c r="C36" s="376"/>
      <c r="D36" s="376"/>
      <c r="E36" s="376"/>
      <c r="F36" s="376"/>
      <c r="G36" s="376"/>
      <c r="H36" s="376"/>
      <c r="I36" s="376"/>
      <c r="J36" s="376"/>
      <c r="K36" s="376"/>
      <c r="L36" s="376"/>
      <c r="M36" s="376"/>
      <c r="N36" s="376"/>
      <c r="O36" s="376"/>
      <c r="P36" s="376"/>
      <c r="Q36" s="377"/>
    </row>
    <row r="37" spans="2:17" x14ac:dyDescent="0.25">
      <c r="B37" s="94" t="s">
        <v>46367</v>
      </c>
      <c r="C37" s="2"/>
      <c r="D37" s="2"/>
      <c r="E37" s="2"/>
      <c r="F37" s="2"/>
      <c r="G37" s="2"/>
      <c r="H37" s="2"/>
      <c r="I37" s="2"/>
      <c r="J37" s="2"/>
      <c r="K37" s="2"/>
      <c r="L37" s="2"/>
      <c r="M37" s="2"/>
      <c r="N37" s="2"/>
      <c r="O37" s="2"/>
      <c r="P37" s="2"/>
      <c r="Q37" s="88"/>
    </row>
    <row r="38" spans="2:17" x14ac:dyDescent="0.25">
      <c r="B38" s="353" t="s">
        <v>46366</v>
      </c>
      <c r="C38" s="354"/>
      <c r="D38" s="354"/>
      <c r="E38" s="354"/>
      <c r="F38" s="354"/>
      <c r="G38" s="354"/>
      <c r="H38" s="354"/>
      <c r="I38" s="354"/>
      <c r="J38" s="354"/>
      <c r="K38" s="354"/>
      <c r="L38" s="354"/>
      <c r="M38" s="354"/>
      <c r="N38" s="354"/>
      <c r="O38" s="354"/>
      <c r="P38" s="354"/>
      <c r="Q38" s="355"/>
    </row>
    <row r="39" spans="2:17" x14ac:dyDescent="0.25">
      <c r="B39" s="353" t="s">
        <v>46368</v>
      </c>
      <c r="C39" s="354"/>
      <c r="D39" s="354"/>
      <c r="E39" s="354"/>
      <c r="F39" s="354"/>
      <c r="G39" s="354"/>
      <c r="H39" s="354"/>
      <c r="I39" s="354"/>
      <c r="J39" s="354"/>
      <c r="K39" s="354"/>
      <c r="L39" s="354"/>
      <c r="M39" s="354"/>
      <c r="N39" s="354"/>
      <c r="O39" s="354"/>
      <c r="P39" s="354"/>
      <c r="Q39" s="355"/>
    </row>
    <row r="40" spans="2:17" ht="15" customHeight="1" x14ac:dyDescent="0.25">
      <c r="B40" s="353" t="s">
        <v>46372</v>
      </c>
      <c r="C40" s="354"/>
      <c r="D40" s="354"/>
      <c r="E40" s="354"/>
      <c r="F40" s="354"/>
      <c r="G40" s="354"/>
      <c r="H40" s="354"/>
      <c r="I40" s="354"/>
      <c r="J40" s="354"/>
      <c r="K40" s="354"/>
      <c r="L40" s="354"/>
      <c r="M40" s="354"/>
      <c r="N40" s="354"/>
      <c r="O40" s="354"/>
      <c r="P40" s="354"/>
      <c r="Q40" s="355"/>
    </row>
    <row r="41" spans="2:17" ht="15" customHeight="1" x14ac:dyDescent="0.25">
      <c r="B41" s="353" t="s">
        <v>46374</v>
      </c>
      <c r="C41" s="354"/>
      <c r="D41" s="354"/>
      <c r="E41" s="354"/>
      <c r="F41" s="354"/>
      <c r="G41" s="354"/>
      <c r="H41" s="354"/>
      <c r="I41" s="354"/>
      <c r="J41" s="354"/>
      <c r="K41" s="354"/>
      <c r="L41" s="354"/>
      <c r="M41" s="354"/>
      <c r="N41" s="354"/>
      <c r="O41" s="354"/>
      <c r="P41" s="354"/>
      <c r="Q41" s="355"/>
    </row>
    <row r="42" spans="2:17" x14ac:dyDescent="0.25">
      <c r="B42" s="94" t="s">
        <v>21</v>
      </c>
      <c r="C42" s="2"/>
      <c r="D42" s="2"/>
      <c r="E42" s="2"/>
      <c r="F42" s="2"/>
      <c r="G42" s="2"/>
      <c r="H42" s="2"/>
      <c r="I42" s="2"/>
      <c r="J42" s="2"/>
      <c r="K42" s="2"/>
      <c r="L42" s="2"/>
      <c r="M42" s="2"/>
      <c r="N42" s="2"/>
      <c r="O42" s="2"/>
      <c r="P42" s="2"/>
      <c r="Q42" s="88"/>
    </row>
    <row r="43" spans="2:17" x14ac:dyDescent="0.25">
      <c r="B43" s="353" t="s">
        <v>22</v>
      </c>
      <c r="C43" s="354"/>
      <c r="D43" s="354"/>
      <c r="E43" s="354"/>
      <c r="F43" s="354"/>
      <c r="G43" s="354"/>
      <c r="H43" s="354"/>
      <c r="I43" s="354"/>
      <c r="J43" s="354"/>
      <c r="K43" s="354"/>
      <c r="L43" s="354"/>
      <c r="M43" s="354"/>
      <c r="N43" s="354"/>
      <c r="O43" s="354"/>
      <c r="P43" s="354"/>
      <c r="Q43" s="355"/>
    </row>
    <row r="44" spans="2:17" x14ac:dyDescent="0.25">
      <c r="B44" s="353" t="s">
        <v>23</v>
      </c>
      <c r="C44" s="354"/>
      <c r="D44" s="354"/>
      <c r="E44" s="354"/>
      <c r="F44" s="354"/>
      <c r="G44" s="354"/>
      <c r="H44" s="354"/>
      <c r="I44" s="354"/>
      <c r="J44" s="354"/>
      <c r="K44" s="354"/>
      <c r="L44" s="354"/>
      <c r="M44" s="354"/>
      <c r="N44" s="354"/>
      <c r="O44" s="354"/>
      <c r="P44" s="354"/>
      <c r="Q44" s="355"/>
    </row>
    <row r="45" spans="2:17" x14ac:dyDescent="0.25">
      <c r="B45" s="94" t="s">
        <v>24</v>
      </c>
      <c r="C45" s="2"/>
      <c r="D45" s="2"/>
      <c r="E45" s="2"/>
      <c r="F45" s="2"/>
      <c r="G45" s="2"/>
      <c r="H45" s="2"/>
      <c r="I45" s="2"/>
      <c r="J45" s="2"/>
      <c r="K45" s="2"/>
      <c r="L45" s="2"/>
      <c r="M45" s="2"/>
      <c r="N45" s="2"/>
      <c r="O45" s="2"/>
      <c r="P45" s="2"/>
      <c r="Q45" s="88"/>
    </row>
    <row r="46" spans="2:17" x14ac:dyDescent="0.25">
      <c r="B46" s="353" t="s">
        <v>25</v>
      </c>
      <c r="C46" s="354"/>
      <c r="D46" s="354"/>
      <c r="E46" s="354"/>
      <c r="F46" s="354"/>
      <c r="G46" s="354"/>
      <c r="H46" s="354"/>
      <c r="I46" s="354"/>
      <c r="J46" s="354"/>
      <c r="K46" s="354"/>
      <c r="L46" s="354"/>
      <c r="M46" s="354"/>
      <c r="N46" s="354"/>
      <c r="O46" s="354"/>
      <c r="P46" s="354"/>
      <c r="Q46" s="355"/>
    </row>
    <row r="47" spans="2:17" x14ac:dyDescent="0.25">
      <c r="B47" s="353" t="s">
        <v>26</v>
      </c>
      <c r="C47" s="354"/>
      <c r="D47" s="354"/>
      <c r="E47" s="354"/>
      <c r="F47" s="354"/>
      <c r="G47" s="354"/>
      <c r="H47" s="354"/>
      <c r="I47" s="354"/>
      <c r="J47" s="354"/>
      <c r="K47" s="354"/>
      <c r="L47" s="354"/>
      <c r="M47" s="354"/>
      <c r="N47" s="354"/>
      <c r="O47" s="354"/>
      <c r="P47" s="354"/>
      <c r="Q47" s="355"/>
    </row>
    <row r="48" spans="2:17" x14ac:dyDescent="0.25">
      <c r="B48" s="353" t="s">
        <v>27</v>
      </c>
      <c r="C48" s="354"/>
      <c r="D48" s="354"/>
      <c r="E48" s="354"/>
      <c r="F48" s="354"/>
      <c r="G48" s="354"/>
      <c r="H48" s="354"/>
      <c r="I48" s="354"/>
      <c r="J48" s="354"/>
      <c r="K48" s="354"/>
      <c r="L48" s="354"/>
      <c r="M48" s="354"/>
      <c r="N48" s="354"/>
      <c r="O48" s="354"/>
      <c r="P48" s="354"/>
      <c r="Q48" s="355"/>
    </row>
    <row r="49" spans="2:17" x14ac:dyDescent="0.25">
      <c r="B49" s="353" t="s">
        <v>28</v>
      </c>
      <c r="C49" s="354"/>
      <c r="D49" s="354"/>
      <c r="E49" s="354"/>
      <c r="F49" s="354"/>
      <c r="G49" s="354"/>
      <c r="H49" s="354"/>
      <c r="I49" s="354"/>
      <c r="J49" s="354"/>
      <c r="K49" s="354"/>
      <c r="L49" s="354"/>
      <c r="M49" s="354"/>
      <c r="N49" s="354"/>
      <c r="O49" s="354"/>
      <c r="P49" s="354"/>
      <c r="Q49" s="355"/>
    </row>
    <row r="50" spans="2:17" x14ac:dyDescent="0.25">
      <c r="B50" s="353" t="s">
        <v>29</v>
      </c>
      <c r="C50" s="354"/>
      <c r="D50" s="354"/>
      <c r="E50" s="354"/>
      <c r="F50" s="354"/>
      <c r="G50" s="354"/>
      <c r="H50" s="354"/>
      <c r="I50" s="354"/>
      <c r="J50" s="354"/>
      <c r="K50" s="354"/>
      <c r="L50" s="354"/>
      <c r="M50" s="354"/>
      <c r="N50" s="354"/>
      <c r="O50" s="354"/>
      <c r="P50" s="354"/>
      <c r="Q50" s="355"/>
    </row>
    <row r="51" spans="2:17" x14ac:dyDescent="0.25">
      <c r="B51" s="353" t="s">
        <v>30</v>
      </c>
      <c r="C51" s="354"/>
      <c r="D51" s="354"/>
      <c r="E51" s="354"/>
      <c r="F51" s="354"/>
      <c r="G51" s="354"/>
      <c r="H51" s="354"/>
      <c r="I51" s="354"/>
      <c r="J51" s="354"/>
      <c r="K51" s="354"/>
      <c r="L51" s="354"/>
      <c r="M51" s="354"/>
      <c r="N51" s="354"/>
      <c r="O51" s="354"/>
      <c r="P51" s="354"/>
      <c r="Q51" s="355"/>
    </row>
    <row r="52" spans="2:17" x14ac:dyDescent="0.25">
      <c r="B52" s="381" t="s">
        <v>31</v>
      </c>
      <c r="C52" s="382"/>
      <c r="D52" s="382"/>
      <c r="E52" s="382"/>
      <c r="F52" s="382"/>
      <c r="G52" s="382"/>
      <c r="H52" s="382"/>
      <c r="I52" s="382"/>
      <c r="J52" s="382"/>
      <c r="K52" s="382"/>
      <c r="L52" s="382"/>
      <c r="M52" s="382"/>
      <c r="N52" s="382"/>
      <c r="O52" s="382"/>
      <c r="P52" s="382"/>
      <c r="Q52" s="383"/>
    </row>
    <row r="53" spans="2:17" x14ac:dyDescent="0.25">
      <c r="B53" s="94" t="s">
        <v>32</v>
      </c>
      <c r="C53" s="2"/>
      <c r="D53" s="2"/>
      <c r="E53" s="2"/>
      <c r="F53" s="2"/>
      <c r="G53" s="2"/>
      <c r="H53" s="2"/>
      <c r="I53" s="2"/>
      <c r="J53" s="2"/>
      <c r="K53" s="2"/>
      <c r="L53" s="2"/>
      <c r="M53" s="2"/>
      <c r="N53" s="2"/>
      <c r="O53" s="2"/>
      <c r="P53" s="2"/>
      <c r="Q53" s="88"/>
    </row>
    <row r="54" spans="2:17" x14ac:dyDescent="0.25">
      <c r="B54" s="353" t="s">
        <v>33</v>
      </c>
      <c r="C54" s="354"/>
      <c r="D54" s="354"/>
      <c r="E54" s="354"/>
      <c r="F54" s="354"/>
      <c r="G54" s="354"/>
      <c r="H54" s="354"/>
      <c r="I54" s="354"/>
      <c r="J54" s="354"/>
      <c r="K54" s="354"/>
      <c r="L54" s="354"/>
      <c r="M54" s="354"/>
      <c r="N54" s="354"/>
      <c r="O54" s="354"/>
      <c r="P54" s="354"/>
      <c r="Q54" s="355"/>
    </row>
    <row r="55" spans="2:17" x14ac:dyDescent="0.25">
      <c r="B55" s="94" t="s">
        <v>34</v>
      </c>
      <c r="C55" s="2"/>
      <c r="D55" s="2"/>
      <c r="E55" s="2"/>
      <c r="F55" s="2"/>
      <c r="G55" s="2"/>
      <c r="H55" s="2"/>
      <c r="I55" s="2"/>
      <c r="J55" s="2"/>
      <c r="K55" s="2"/>
      <c r="L55" s="2"/>
      <c r="M55" s="2"/>
      <c r="N55" s="2"/>
      <c r="O55" s="2"/>
      <c r="P55" s="2"/>
      <c r="Q55" s="88"/>
    </row>
    <row r="56" spans="2:17" x14ac:dyDescent="0.25">
      <c r="B56" s="353" t="s">
        <v>35</v>
      </c>
      <c r="C56" s="354"/>
      <c r="D56" s="354"/>
      <c r="E56" s="354"/>
      <c r="F56" s="354"/>
      <c r="G56" s="354"/>
      <c r="H56" s="354"/>
      <c r="I56" s="354"/>
      <c r="J56" s="354"/>
      <c r="K56" s="354"/>
      <c r="L56" s="354"/>
      <c r="M56" s="354"/>
      <c r="N56" s="354"/>
      <c r="O56" s="354"/>
      <c r="P56" s="354"/>
      <c r="Q56" s="355"/>
    </row>
    <row r="57" spans="2:17" x14ac:dyDescent="0.25">
      <c r="B57" s="353" t="s">
        <v>36</v>
      </c>
      <c r="C57" s="354"/>
      <c r="D57" s="354"/>
      <c r="E57" s="354"/>
      <c r="F57" s="354"/>
      <c r="G57" s="354"/>
      <c r="H57" s="354"/>
      <c r="I57" s="354"/>
      <c r="J57" s="354"/>
      <c r="K57" s="354"/>
      <c r="L57" s="354"/>
      <c r="M57" s="354"/>
      <c r="N57" s="354"/>
      <c r="O57" s="354"/>
      <c r="P57" s="354"/>
      <c r="Q57" s="355"/>
    </row>
    <row r="58" spans="2:17" x14ac:dyDescent="0.25">
      <c r="B58" s="94" t="s">
        <v>37</v>
      </c>
      <c r="C58" s="2"/>
      <c r="D58" s="2"/>
      <c r="E58" s="2"/>
      <c r="F58" s="2"/>
      <c r="G58" s="2"/>
      <c r="H58" s="2"/>
      <c r="I58" s="2"/>
      <c r="J58" s="2"/>
      <c r="K58" s="2"/>
      <c r="L58" s="2"/>
      <c r="M58" s="2"/>
      <c r="N58" s="2"/>
      <c r="O58" s="2"/>
      <c r="P58" s="2"/>
      <c r="Q58" s="88"/>
    </row>
    <row r="59" spans="2:17" x14ac:dyDescent="0.25">
      <c r="B59" s="353" t="s">
        <v>38</v>
      </c>
      <c r="C59" s="354"/>
      <c r="D59" s="354"/>
      <c r="E59" s="354"/>
      <c r="F59" s="354"/>
      <c r="G59" s="354"/>
      <c r="H59" s="354"/>
      <c r="I59" s="354"/>
      <c r="J59" s="354"/>
      <c r="K59" s="354"/>
      <c r="L59" s="354"/>
      <c r="M59" s="354"/>
      <c r="N59" s="354"/>
      <c r="O59" s="354"/>
      <c r="P59" s="354"/>
      <c r="Q59" s="355"/>
    </row>
    <row r="60" spans="2:17" x14ac:dyDescent="0.25">
      <c r="B60" s="102" t="s">
        <v>39</v>
      </c>
      <c r="C60" s="337"/>
      <c r="D60" s="337"/>
      <c r="E60" s="337"/>
      <c r="F60" s="337"/>
      <c r="G60" s="337"/>
      <c r="H60" s="337"/>
      <c r="I60" s="337"/>
      <c r="J60" s="337"/>
      <c r="K60" s="337"/>
      <c r="L60" s="337"/>
      <c r="M60" s="337"/>
      <c r="N60" s="337"/>
      <c r="O60" s="337"/>
      <c r="P60" s="337"/>
      <c r="Q60" s="338"/>
    </row>
    <row r="61" spans="2:17" x14ac:dyDescent="0.25">
      <c r="B61" s="94" t="s">
        <v>40</v>
      </c>
      <c r="C61" s="2"/>
      <c r="D61" s="2"/>
      <c r="E61" s="2"/>
      <c r="F61" s="2"/>
      <c r="G61" s="2"/>
      <c r="H61" s="2"/>
      <c r="I61" s="2"/>
      <c r="J61" s="2"/>
      <c r="K61" s="2"/>
      <c r="L61" s="2"/>
      <c r="M61" s="2"/>
      <c r="N61" s="2"/>
      <c r="O61" s="2"/>
      <c r="P61" s="2"/>
      <c r="Q61" s="88"/>
    </row>
    <row r="62" spans="2:17" x14ac:dyDescent="0.25">
      <c r="B62" s="97" t="s">
        <v>41</v>
      </c>
      <c r="C62" s="2"/>
      <c r="D62" s="2"/>
      <c r="E62" s="2"/>
      <c r="F62" s="2"/>
      <c r="G62" s="2"/>
      <c r="H62" s="2"/>
      <c r="I62" s="2"/>
      <c r="J62" s="2"/>
      <c r="K62" s="2"/>
      <c r="L62" s="2"/>
      <c r="M62" s="2"/>
      <c r="N62" s="2"/>
      <c r="O62" s="2"/>
      <c r="P62" s="2"/>
      <c r="Q62" s="88"/>
    </row>
    <row r="63" spans="2:17" x14ac:dyDescent="0.25">
      <c r="B63" s="97" t="s">
        <v>42</v>
      </c>
      <c r="C63" s="2"/>
      <c r="D63" s="2"/>
      <c r="E63" s="2"/>
      <c r="F63" s="2"/>
      <c r="G63" s="2"/>
      <c r="H63" s="2"/>
      <c r="I63" s="2"/>
      <c r="J63" s="2"/>
      <c r="K63" s="2"/>
      <c r="L63" s="2"/>
      <c r="M63" s="2"/>
      <c r="N63" s="2"/>
      <c r="O63" s="2"/>
      <c r="P63" s="2"/>
      <c r="Q63" s="88"/>
    </row>
    <row r="64" spans="2:17" x14ac:dyDescent="0.25">
      <c r="B64" s="97" t="s">
        <v>43</v>
      </c>
      <c r="C64" s="2"/>
      <c r="D64" s="2"/>
      <c r="E64" s="2"/>
      <c r="F64" s="2"/>
      <c r="G64" s="2"/>
      <c r="H64" s="2"/>
      <c r="I64" s="2"/>
      <c r="J64" s="2"/>
      <c r="K64" s="2"/>
      <c r="L64" s="2"/>
      <c r="M64" s="2"/>
      <c r="N64" s="2"/>
      <c r="O64" s="2"/>
      <c r="P64" s="2"/>
      <c r="Q64" s="88"/>
    </row>
    <row r="65" spans="2:17" x14ac:dyDescent="0.25">
      <c r="B65" s="94" t="s">
        <v>44</v>
      </c>
      <c r="C65" s="2"/>
      <c r="D65" s="2"/>
      <c r="E65" s="2"/>
      <c r="F65" s="2"/>
      <c r="G65" s="2"/>
      <c r="H65" s="2"/>
      <c r="I65" s="2"/>
      <c r="J65" s="2"/>
      <c r="K65" s="2"/>
      <c r="L65" s="2"/>
      <c r="M65" s="2"/>
      <c r="N65" s="2"/>
      <c r="O65" s="2"/>
      <c r="P65" s="2"/>
      <c r="Q65" s="88"/>
    </row>
    <row r="66" spans="2:17" x14ac:dyDescent="0.25">
      <c r="B66" s="97" t="s">
        <v>45</v>
      </c>
      <c r="C66" s="2"/>
      <c r="D66" s="2"/>
      <c r="E66" s="2"/>
      <c r="F66" s="2"/>
      <c r="G66" s="2"/>
      <c r="H66" s="2"/>
      <c r="I66" s="2"/>
      <c r="J66" s="2"/>
      <c r="K66" s="2"/>
      <c r="L66" s="2"/>
      <c r="M66" s="2"/>
      <c r="N66" s="2"/>
      <c r="O66" s="2"/>
      <c r="P66" s="2"/>
      <c r="Q66" s="88"/>
    </row>
    <row r="67" spans="2:17" x14ac:dyDescent="0.25">
      <c r="B67" s="97" t="s">
        <v>46</v>
      </c>
      <c r="C67" s="2"/>
      <c r="D67" s="2"/>
      <c r="E67" s="2"/>
      <c r="F67" s="2"/>
      <c r="G67" s="2"/>
      <c r="H67" s="2"/>
      <c r="I67" s="2"/>
      <c r="J67" s="2"/>
      <c r="K67" s="2"/>
      <c r="L67" s="2"/>
      <c r="M67" s="2"/>
      <c r="N67" s="2"/>
      <c r="O67" s="2"/>
      <c r="P67" s="2"/>
      <c r="Q67" s="88"/>
    </row>
    <row r="68" spans="2:17" x14ac:dyDescent="0.25">
      <c r="B68" s="94" t="s">
        <v>47</v>
      </c>
      <c r="C68" s="2"/>
      <c r="D68" s="2"/>
      <c r="E68" s="2"/>
      <c r="F68" s="2"/>
      <c r="G68" s="2"/>
      <c r="H68" s="2"/>
      <c r="I68" s="2"/>
      <c r="J68" s="2"/>
      <c r="K68" s="2"/>
      <c r="L68" s="2"/>
      <c r="M68" s="2"/>
      <c r="N68" s="2"/>
      <c r="O68" s="2"/>
      <c r="P68" s="2"/>
      <c r="Q68" s="88"/>
    </row>
    <row r="69" spans="2:17" x14ac:dyDescent="0.25">
      <c r="B69" s="97" t="s">
        <v>48</v>
      </c>
      <c r="C69" s="2"/>
      <c r="D69" s="2"/>
      <c r="E69" s="2"/>
      <c r="F69" s="2"/>
      <c r="G69" s="2"/>
      <c r="H69" s="2"/>
      <c r="I69" s="2"/>
      <c r="J69" s="2"/>
      <c r="K69" s="2"/>
      <c r="L69" s="2"/>
      <c r="M69" s="2"/>
      <c r="N69" s="2"/>
      <c r="O69" s="2"/>
      <c r="P69" s="2"/>
      <c r="Q69" s="88"/>
    </row>
    <row r="70" spans="2:17" x14ac:dyDescent="0.25">
      <c r="B70" s="94" t="s">
        <v>49</v>
      </c>
      <c r="C70" s="2"/>
      <c r="D70" s="2"/>
      <c r="E70" s="2"/>
      <c r="F70" s="2"/>
      <c r="G70" s="2"/>
      <c r="H70" s="2"/>
      <c r="I70" s="2"/>
      <c r="J70" s="2"/>
      <c r="K70" s="2"/>
      <c r="L70" s="2"/>
      <c r="M70" s="2"/>
      <c r="N70" s="2"/>
      <c r="O70" s="2"/>
      <c r="P70" s="2"/>
      <c r="Q70" s="88"/>
    </row>
    <row r="71" spans="2:17" x14ac:dyDescent="0.25">
      <c r="B71" s="90" t="s">
        <v>50</v>
      </c>
      <c r="C71" s="91"/>
      <c r="D71" s="91"/>
      <c r="E71" s="91"/>
      <c r="F71" s="91"/>
      <c r="G71" s="91"/>
      <c r="H71" s="91"/>
      <c r="I71" s="91"/>
      <c r="J71" s="91"/>
      <c r="K71" s="91"/>
      <c r="L71" s="91"/>
      <c r="M71" s="91"/>
      <c r="N71" s="91"/>
      <c r="O71" s="91"/>
      <c r="P71" s="91"/>
      <c r="Q71" s="92"/>
    </row>
  </sheetData>
  <sheetProtection algorithmName="SHA-512" hashValue="D3NEcABWXg5pI3PxaP7uUSpnLD6ivTEe16k79TyKUIANvBuSqMFtbNp6e5NCuFKBWR3hko3oopB5pCUDQfEaeQ==" saltValue="3D0o5Et/tykmFlWb7tCUGA==" spinCount="100000" sheet="1" objects="1" scenarios="1"/>
  <mergeCells count="29">
    <mergeCell ref="B41:Q41"/>
    <mergeCell ref="B44:Q44"/>
    <mergeCell ref="B43:Q43"/>
    <mergeCell ref="B54:Q54"/>
    <mergeCell ref="B56:Q56"/>
    <mergeCell ref="B57:Q57"/>
    <mergeCell ref="B52:Q52"/>
    <mergeCell ref="B46:Q46"/>
    <mergeCell ref="B48:Q48"/>
    <mergeCell ref="B49:Q49"/>
    <mergeCell ref="B50:Q50"/>
    <mergeCell ref="B51:Q51"/>
    <mergeCell ref="B47:Q47"/>
    <mergeCell ref="B59:Q59"/>
    <mergeCell ref="B4:Q4"/>
    <mergeCell ref="B17:Q17"/>
    <mergeCell ref="C31:E31"/>
    <mergeCell ref="C32:E32"/>
    <mergeCell ref="C33:E33"/>
    <mergeCell ref="B5:Q7"/>
    <mergeCell ref="B18:Q27"/>
    <mergeCell ref="B36:Q36"/>
    <mergeCell ref="C12:E12"/>
    <mergeCell ref="C13:E13"/>
    <mergeCell ref="C14:E14"/>
    <mergeCell ref="B9:Q9"/>
    <mergeCell ref="B38:Q38"/>
    <mergeCell ref="B39:Q39"/>
    <mergeCell ref="B40:Q40"/>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1004"/>
  <sheetViews>
    <sheetView showGridLines="0" workbookViewId="0">
      <selection activeCell="B10" sqref="B10"/>
    </sheetView>
  </sheetViews>
  <sheetFormatPr defaultColWidth="8.85546875" defaultRowHeight="12.75" x14ac:dyDescent="0.2"/>
  <cols>
    <col min="1" max="1" width="22.28515625" style="12" customWidth="1"/>
    <col min="2" max="2" width="8.7109375" style="12" bestFit="1" customWidth="1"/>
    <col min="3" max="6" width="9.7109375" style="12" bestFit="1" customWidth="1"/>
    <col min="7" max="16384" width="8.85546875" style="12"/>
  </cols>
  <sheetData>
    <row r="1" spans="1:6" x14ac:dyDescent="0.2">
      <c r="A1" s="11" t="s">
        <v>6738</v>
      </c>
    </row>
    <row r="2" spans="1:6" x14ac:dyDescent="0.2">
      <c r="A2" s="10" t="s">
        <v>5732</v>
      </c>
      <c r="B2" s="303" t="s">
        <v>140</v>
      </c>
      <c r="C2" s="303" t="s">
        <v>142</v>
      </c>
      <c r="D2" s="303" t="s">
        <v>144</v>
      </c>
      <c r="E2" s="303" t="s">
        <v>146</v>
      </c>
      <c r="F2" s="303" t="s">
        <v>148</v>
      </c>
    </row>
    <row r="3" spans="1:6" x14ac:dyDescent="0.2">
      <c r="A3" s="12" t="s">
        <v>5736</v>
      </c>
      <c r="B3" s="306">
        <v>5067.9818500000001</v>
      </c>
      <c r="C3" s="306">
        <v>5091.5100499999999</v>
      </c>
      <c r="D3" s="306">
        <v>5133.8608999999997</v>
      </c>
      <c r="E3" s="306">
        <v>5105.6270000000004</v>
      </c>
      <c r="F3" s="306">
        <v>5232.6794499999996</v>
      </c>
    </row>
    <row r="4" spans="1:6" x14ac:dyDescent="0.2">
      <c r="A4" s="12" t="s">
        <v>5737</v>
      </c>
      <c r="B4" s="306">
        <v>4460.9533499999998</v>
      </c>
      <c r="C4" s="306">
        <v>4489.1872499999999</v>
      </c>
      <c r="D4" s="306">
        <v>4493.8929000000007</v>
      </c>
      <c r="E4" s="306">
        <v>4526.8323999999993</v>
      </c>
      <c r="F4" s="306">
        <v>4620.94535</v>
      </c>
    </row>
    <row r="5" spans="1:6" x14ac:dyDescent="0.2">
      <c r="A5" s="12" t="s">
        <v>5738</v>
      </c>
      <c r="B5" s="306">
        <v>1778.7346</v>
      </c>
      <c r="C5" s="306">
        <v>1778.7346</v>
      </c>
      <c r="D5" s="306">
        <v>1792.8515</v>
      </c>
      <c r="E5" s="306">
        <v>1839.9079499999998</v>
      </c>
      <c r="F5" s="306">
        <v>1825.79105</v>
      </c>
    </row>
    <row r="6" spans="1:6" x14ac:dyDescent="0.2">
      <c r="A6" s="12" t="s">
        <v>5739</v>
      </c>
      <c r="B6" s="306">
        <v>1783.4402500000001</v>
      </c>
      <c r="C6" s="306">
        <v>1774.0289499999999</v>
      </c>
      <c r="D6" s="306">
        <v>1821.0853499999998</v>
      </c>
      <c r="E6" s="306">
        <v>1835.2022999999999</v>
      </c>
      <c r="F6" s="306">
        <v>1811.6741</v>
      </c>
    </row>
    <row r="7" spans="1:6" x14ac:dyDescent="0.2">
      <c r="A7" s="12" t="s">
        <v>5740</v>
      </c>
      <c r="B7" s="306">
        <v>1637.5652</v>
      </c>
      <c r="C7" s="306">
        <v>1632.8595</v>
      </c>
      <c r="D7" s="306">
        <v>1694.0328999999999</v>
      </c>
      <c r="E7" s="306">
        <v>1684.6215999999999</v>
      </c>
      <c r="F7" s="306">
        <v>1665.7990500000001</v>
      </c>
    </row>
    <row r="8" spans="1:6" x14ac:dyDescent="0.2">
      <c r="A8" s="12" t="s">
        <v>5741</v>
      </c>
      <c r="B8" s="306">
        <v>3505.7070000000003</v>
      </c>
      <c r="C8" s="306">
        <v>3496.2957500000002</v>
      </c>
      <c r="D8" s="306">
        <v>3411.5940499999997</v>
      </c>
      <c r="E8" s="306">
        <v>3486.88445</v>
      </c>
      <c r="F8" s="306">
        <v>3486.8843999999999</v>
      </c>
    </row>
    <row r="9" spans="1:6" x14ac:dyDescent="0.2">
      <c r="A9" s="12" t="s">
        <v>5742</v>
      </c>
      <c r="B9" s="306">
        <v>3496.2956999999997</v>
      </c>
      <c r="C9" s="306">
        <v>3496.2957000000001</v>
      </c>
      <c r="D9" s="306">
        <v>3439.8279499999999</v>
      </c>
      <c r="E9" s="306">
        <v>3505.70705</v>
      </c>
      <c r="F9" s="306">
        <v>3515.1183000000001</v>
      </c>
    </row>
    <row r="10" spans="1:6" x14ac:dyDescent="0.2">
      <c r="A10" s="12" t="s">
        <v>5743</v>
      </c>
      <c r="B10" s="306">
        <v>3213.9569000000001</v>
      </c>
      <c r="C10" s="306">
        <v>3261.0133500000002</v>
      </c>
      <c r="D10" s="306">
        <v>3213.9569000000001</v>
      </c>
      <c r="E10" s="306">
        <v>3251.60205</v>
      </c>
      <c r="F10" s="306">
        <v>3237.48515</v>
      </c>
    </row>
    <row r="11" spans="1:6" x14ac:dyDescent="0.2">
      <c r="A11" s="12" t="s">
        <v>5744</v>
      </c>
      <c r="B11" s="306">
        <v>2489.2873</v>
      </c>
      <c r="C11" s="306">
        <v>2795.1543499999998</v>
      </c>
      <c r="D11" s="306">
        <v>2611.6340500000001</v>
      </c>
      <c r="E11" s="306">
        <v>2597.5171499999997</v>
      </c>
      <c r="F11" s="306">
        <v>2828.0938500000002</v>
      </c>
    </row>
    <row r="12" spans="1:6" x14ac:dyDescent="0.2">
      <c r="A12" s="12" t="s">
        <v>5745</v>
      </c>
      <c r="B12" s="306">
        <v>2310.4727000000003</v>
      </c>
      <c r="C12" s="306">
        <v>2668.10185</v>
      </c>
      <c r="D12" s="306">
        <v>2531.6381000000001</v>
      </c>
      <c r="E12" s="306">
        <v>2428.1138499999997</v>
      </c>
      <c r="F12" s="306">
        <v>2710.4526999999998</v>
      </c>
    </row>
    <row r="13" spans="1:6" x14ac:dyDescent="0.2">
      <c r="A13" s="12" t="s">
        <v>5746</v>
      </c>
      <c r="B13" s="306">
        <v>2663.3962000000001</v>
      </c>
      <c r="C13" s="306">
        <v>2804.5655999999999</v>
      </c>
      <c r="D13" s="306">
        <v>2672.8074999999999</v>
      </c>
      <c r="E13" s="306">
        <v>2724.5695999999998</v>
      </c>
      <c r="F13" s="306">
        <v>2818.6825500000004</v>
      </c>
    </row>
    <row r="14" spans="1:6" x14ac:dyDescent="0.2">
      <c r="A14" s="12" t="s">
        <v>5747</v>
      </c>
      <c r="B14" s="306">
        <v>2508.1098499999998</v>
      </c>
      <c r="C14" s="306">
        <v>2653.9849000000004</v>
      </c>
      <c r="D14" s="306">
        <v>2555.16635</v>
      </c>
      <c r="E14" s="306">
        <v>2621.0454</v>
      </c>
      <c r="F14" s="306">
        <v>2715.1583500000002</v>
      </c>
    </row>
    <row r="15" spans="1:6" x14ac:dyDescent="0.2">
      <c r="A15" s="12" t="s">
        <v>5748</v>
      </c>
      <c r="B15" s="306">
        <v>2395.1743000000001</v>
      </c>
      <c r="C15" s="306">
        <v>2569.28325</v>
      </c>
      <c r="D15" s="306">
        <v>2517.52115</v>
      </c>
      <c r="E15" s="306">
        <v>2512.8155000000002</v>
      </c>
      <c r="F15" s="306">
        <v>2644.5735999999997</v>
      </c>
    </row>
    <row r="16" spans="1:6" x14ac:dyDescent="0.2">
      <c r="A16" s="12" t="s">
        <v>5749</v>
      </c>
      <c r="B16" s="306">
        <v>2668.1017999999999</v>
      </c>
      <c r="C16" s="306">
        <v>2804.5655999999999</v>
      </c>
      <c r="D16" s="306">
        <v>2781.0373500000001</v>
      </c>
      <c r="E16" s="306">
        <v>2776.3316999999997</v>
      </c>
      <c r="F16" s="306">
        <v>2832.7995000000001</v>
      </c>
    </row>
    <row r="17" spans="1:6" x14ac:dyDescent="0.2">
      <c r="A17" s="12" t="s">
        <v>5750</v>
      </c>
      <c r="B17" s="306">
        <v>2597.5171500000001</v>
      </c>
      <c r="C17" s="306">
        <v>2748.0978500000001</v>
      </c>
      <c r="D17" s="306">
        <v>2738.6865500000004</v>
      </c>
      <c r="E17" s="306">
        <v>2748.0978500000001</v>
      </c>
      <c r="F17" s="306">
        <v>2781.0373499999996</v>
      </c>
    </row>
    <row r="18" spans="1:6" x14ac:dyDescent="0.2">
      <c r="A18" s="12" t="s">
        <v>5751</v>
      </c>
      <c r="B18" s="306">
        <v>2098.7185500000001</v>
      </c>
      <c r="C18" s="306">
        <v>2338.7065499999999</v>
      </c>
      <c r="D18" s="306">
        <v>2315.1783500000001</v>
      </c>
      <c r="E18" s="306">
        <v>2197.5371500000001</v>
      </c>
      <c r="F18" s="306">
        <v>2409.2912999999999</v>
      </c>
    </row>
    <row r="19" spans="1:6" x14ac:dyDescent="0.2">
      <c r="A19" s="12" t="s">
        <v>5752</v>
      </c>
      <c r="B19" s="306">
        <v>2879.8559500000001</v>
      </c>
      <c r="C19" s="306">
        <v>3035.1423</v>
      </c>
      <c r="D19" s="306">
        <v>2969.26325</v>
      </c>
      <c r="E19" s="306">
        <v>2950.4407000000001</v>
      </c>
      <c r="F19" s="306">
        <v>3053.96495</v>
      </c>
    </row>
    <row r="20" spans="1:6" x14ac:dyDescent="0.2">
      <c r="A20" s="12" t="s">
        <v>5753</v>
      </c>
      <c r="B20" s="306">
        <v>2818.6825500000004</v>
      </c>
      <c r="C20" s="306">
        <v>2964.5576000000001</v>
      </c>
      <c r="D20" s="306">
        <v>2926.9124000000002</v>
      </c>
      <c r="E20" s="306">
        <v>2903.3842</v>
      </c>
      <c r="F20" s="306">
        <v>2983.3801999999996</v>
      </c>
    </row>
    <row r="21" spans="1:6" x14ac:dyDescent="0.2">
      <c r="A21" s="12" t="s">
        <v>5754</v>
      </c>
      <c r="B21" s="306">
        <v>2531.63805</v>
      </c>
      <c r="C21" s="306">
        <v>2686.92445</v>
      </c>
      <c r="D21" s="306">
        <v>2588.1058499999999</v>
      </c>
      <c r="E21" s="306">
        <v>2616.3397</v>
      </c>
      <c r="F21" s="306">
        <v>2724.5695999999998</v>
      </c>
    </row>
    <row r="22" spans="1:6" x14ac:dyDescent="0.2">
      <c r="A22" s="12" t="s">
        <v>5755</v>
      </c>
      <c r="B22" s="306">
        <v>3011.6140999999998</v>
      </c>
      <c r="C22" s="306">
        <v>3053.9648999999999</v>
      </c>
      <c r="D22" s="306">
        <v>3148.0778499999997</v>
      </c>
      <c r="E22" s="306">
        <v>3063.3761999999997</v>
      </c>
      <c r="F22" s="306">
        <v>3044.5536000000002</v>
      </c>
    </row>
    <row r="23" spans="1:6" x14ac:dyDescent="0.2">
      <c r="A23" s="12" t="s">
        <v>5756</v>
      </c>
      <c r="B23" s="306">
        <v>2950.44065</v>
      </c>
      <c r="C23" s="306">
        <v>3035.1423</v>
      </c>
      <c r="D23" s="306">
        <v>3082.19875</v>
      </c>
      <c r="E23" s="306">
        <v>2997.4971500000001</v>
      </c>
      <c r="F23" s="306">
        <v>3025.7309999999998</v>
      </c>
    </row>
    <row r="24" spans="1:6" x14ac:dyDescent="0.2">
      <c r="A24" s="12" t="s">
        <v>5757</v>
      </c>
      <c r="B24" s="306">
        <v>2912.7955000000002</v>
      </c>
      <c r="C24" s="306">
        <v>3006.9084000000003</v>
      </c>
      <c r="D24" s="306">
        <v>3053.9648999999999</v>
      </c>
      <c r="E24" s="306">
        <v>3006.9084499999999</v>
      </c>
      <c r="F24" s="306">
        <v>3030.4366499999996</v>
      </c>
    </row>
    <row r="25" spans="1:6" x14ac:dyDescent="0.2">
      <c r="A25" s="12" t="s">
        <v>5758</v>
      </c>
      <c r="B25" s="306">
        <v>2959.8519999999999</v>
      </c>
      <c r="C25" s="306">
        <v>3063.3761999999997</v>
      </c>
      <c r="D25" s="306">
        <v>3096.3157000000001</v>
      </c>
      <c r="E25" s="306">
        <v>3044.5536000000002</v>
      </c>
      <c r="F25" s="306">
        <v>3063.3762000000002</v>
      </c>
    </row>
    <row r="26" spans="1:6" x14ac:dyDescent="0.2">
      <c r="A26" s="12" t="s">
        <v>5759</v>
      </c>
      <c r="B26" s="306">
        <v>3246.8964500000002</v>
      </c>
      <c r="C26" s="306">
        <v>3486.88445</v>
      </c>
      <c r="D26" s="306">
        <v>3435.1223</v>
      </c>
      <c r="E26" s="306">
        <v>3378.6545500000002</v>
      </c>
      <c r="F26" s="306">
        <v>3472.7674999999999</v>
      </c>
    </row>
    <row r="27" spans="1:6" x14ac:dyDescent="0.2">
      <c r="A27" s="12" t="s">
        <v>5760</v>
      </c>
      <c r="B27" s="306">
        <v>2870.4447</v>
      </c>
      <c r="C27" s="306">
        <v>2945.7349999999997</v>
      </c>
      <c r="D27" s="306">
        <v>2978.6745500000002</v>
      </c>
      <c r="E27" s="306">
        <v>2973.9688999999998</v>
      </c>
      <c r="F27" s="306">
        <v>2997.4971500000001</v>
      </c>
    </row>
    <row r="28" spans="1:6" x14ac:dyDescent="0.2">
      <c r="A28" s="12" t="s">
        <v>5761</v>
      </c>
      <c r="B28" s="306">
        <v>2846.9164499999997</v>
      </c>
      <c r="C28" s="306">
        <v>2926.9124499999998</v>
      </c>
      <c r="D28" s="306">
        <v>2955.1463000000003</v>
      </c>
      <c r="E28" s="306">
        <v>2950.44065</v>
      </c>
      <c r="F28" s="306">
        <v>2983.3802000000001</v>
      </c>
    </row>
    <row r="29" spans="1:6" x14ac:dyDescent="0.2">
      <c r="A29" s="12" t="s">
        <v>5762</v>
      </c>
      <c r="B29" s="306">
        <v>3077.4931000000001</v>
      </c>
      <c r="C29" s="306">
        <v>3209.2512500000003</v>
      </c>
      <c r="D29" s="306">
        <v>3138.6665499999999</v>
      </c>
      <c r="E29" s="306">
        <v>3082.1988000000001</v>
      </c>
      <c r="F29" s="306">
        <v>3213.9569000000001</v>
      </c>
    </row>
    <row r="30" spans="1:6" x14ac:dyDescent="0.2">
      <c r="A30" s="12" t="s">
        <v>5763</v>
      </c>
      <c r="B30" s="306">
        <v>3016.3197499999997</v>
      </c>
      <c r="C30" s="306">
        <v>3181.0173999999997</v>
      </c>
      <c r="D30" s="306">
        <v>3058.6705499999998</v>
      </c>
      <c r="E30" s="306">
        <v>3025.7310500000003</v>
      </c>
      <c r="F30" s="306">
        <v>3199.8399499999996</v>
      </c>
    </row>
    <row r="31" spans="1:6" x14ac:dyDescent="0.2">
      <c r="A31" s="12" t="s">
        <v>5764</v>
      </c>
      <c r="B31" s="306">
        <v>2903.3842000000004</v>
      </c>
      <c r="C31" s="306">
        <v>3049.2592500000001</v>
      </c>
      <c r="D31" s="306">
        <v>2992.7915000000003</v>
      </c>
      <c r="E31" s="306">
        <v>2983.3801999999996</v>
      </c>
      <c r="F31" s="306">
        <v>3082.1988000000001</v>
      </c>
    </row>
    <row r="32" spans="1:6" x14ac:dyDescent="0.2">
      <c r="A32" s="12" t="s">
        <v>5765</v>
      </c>
      <c r="B32" s="306">
        <v>2893.9729000000002</v>
      </c>
      <c r="C32" s="306">
        <v>3063.3761999999997</v>
      </c>
      <c r="D32" s="306">
        <v>2969.26325</v>
      </c>
      <c r="E32" s="306">
        <v>2978.6745499999997</v>
      </c>
      <c r="F32" s="306">
        <v>3086.90445</v>
      </c>
    </row>
    <row r="33" spans="1:6" x14ac:dyDescent="0.2">
      <c r="A33" s="12" t="s">
        <v>5766</v>
      </c>
      <c r="B33" s="306">
        <v>3011.6140999999998</v>
      </c>
      <c r="C33" s="306">
        <v>3096.3157499999998</v>
      </c>
      <c r="D33" s="306">
        <v>3143.3721999999998</v>
      </c>
      <c r="E33" s="306">
        <v>3063.3761999999997</v>
      </c>
      <c r="F33" s="306">
        <v>3058.6705499999998</v>
      </c>
    </row>
    <row r="34" spans="1:6" x14ac:dyDescent="0.2">
      <c r="A34" s="12" t="s">
        <v>5767</v>
      </c>
      <c r="B34" s="306">
        <v>2832.7995000000001</v>
      </c>
      <c r="C34" s="306">
        <v>2898.6785500000001</v>
      </c>
      <c r="D34" s="306">
        <v>2955.14635</v>
      </c>
      <c r="E34" s="306">
        <v>2889.2672499999999</v>
      </c>
      <c r="F34" s="306">
        <v>2861.0333500000002</v>
      </c>
    </row>
    <row r="35" spans="1:6" x14ac:dyDescent="0.2">
      <c r="A35" s="12" t="s">
        <v>5768</v>
      </c>
      <c r="B35" s="306">
        <v>2955.1462999999999</v>
      </c>
      <c r="C35" s="306">
        <v>3077.4931500000002</v>
      </c>
      <c r="D35" s="306">
        <v>3096.3157499999998</v>
      </c>
      <c r="E35" s="306">
        <v>3025.7309999999998</v>
      </c>
      <c r="F35" s="306">
        <v>3039.8479500000003</v>
      </c>
    </row>
    <row r="36" spans="1:6" x14ac:dyDescent="0.2">
      <c r="A36" s="12" t="s">
        <v>5769</v>
      </c>
      <c r="B36" s="306">
        <v>2861.0334000000003</v>
      </c>
      <c r="C36" s="306">
        <v>2931.6181000000001</v>
      </c>
      <c r="D36" s="306">
        <v>2973.9689499999999</v>
      </c>
      <c r="E36" s="306">
        <v>2917.5011500000001</v>
      </c>
      <c r="F36" s="306">
        <v>2903.3842</v>
      </c>
    </row>
    <row r="37" spans="1:6" x14ac:dyDescent="0.2">
      <c r="A37" s="12" t="s">
        <v>5770</v>
      </c>
      <c r="B37" s="306">
        <v>2908.0898500000003</v>
      </c>
      <c r="C37" s="306">
        <v>2936.32375</v>
      </c>
      <c r="D37" s="306">
        <v>3002.2028</v>
      </c>
      <c r="E37" s="306">
        <v>2973.9689500000004</v>
      </c>
      <c r="F37" s="306">
        <v>2917.5011500000001</v>
      </c>
    </row>
    <row r="38" spans="1:6" x14ac:dyDescent="0.2">
      <c r="A38" s="12" t="s">
        <v>5771</v>
      </c>
      <c r="B38" s="306">
        <v>2842.2107999999998</v>
      </c>
      <c r="C38" s="306">
        <v>2879.8559500000001</v>
      </c>
      <c r="D38" s="306">
        <v>2950.44065</v>
      </c>
      <c r="E38" s="306">
        <v>2898.6785500000001</v>
      </c>
      <c r="F38" s="306">
        <v>2851.6220999999996</v>
      </c>
    </row>
    <row r="39" spans="1:6" x14ac:dyDescent="0.2">
      <c r="A39" s="12" t="s">
        <v>5772</v>
      </c>
      <c r="B39" s="306">
        <v>2846.9164499999997</v>
      </c>
      <c r="C39" s="306">
        <v>2988.0858500000004</v>
      </c>
      <c r="D39" s="306">
        <v>2992.7915000000003</v>
      </c>
      <c r="E39" s="306">
        <v>2912.7954500000001</v>
      </c>
      <c r="F39" s="306">
        <v>2992.7914500000002</v>
      </c>
    </row>
    <row r="40" spans="1:6" x14ac:dyDescent="0.2">
      <c r="A40" s="12" t="s">
        <v>5773</v>
      </c>
      <c r="B40" s="306">
        <v>2922.2067999999999</v>
      </c>
      <c r="C40" s="306">
        <v>3068.0818499999996</v>
      </c>
      <c r="D40" s="306">
        <v>3072.7874999999999</v>
      </c>
      <c r="E40" s="306">
        <v>3006.9084499999999</v>
      </c>
      <c r="F40" s="306">
        <v>3091.6100999999999</v>
      </c>
    </row>
    <row r="41" spans="1:6" x14ac:dyDescent="0.2">
      <c r="A41" s="12" t="s">
        <v>5774</v>
      </c>
      <c r="B41" s="306">
        <v>2475.1703500000003</v>
      </c>
      <c r="C41" s="306">
        <v>2578.6945500000002</v>
      </c>
      <c r="D41" s="306">
        <v>2602.2228</v>
      </c>
      <c r="E41" s="306">
        <v>2555.1662999999999</v>
      </c>
      <c r="F41" s="306">
        <v>2573.9888999999998</v>
      </c>
    </row>
    <row r="42" spans="1:6" x14ac:dyDescent="0.2">
      <c r="A42" s="12" t="s">
        <v>5775</v>
      </c>
      <c r="B42" s="306">
        <v>2573.9889000000003</v>
      </c>
      <c r="C42" s="306">
        <v>2682.21875</v>
      </c>
      <c r="D42" s="306">
        <v>2710.4526500000002</v>
      </c>
      <c r="E42" s="306">
        <v>2672.8074999999999</v>
      </c>
      <c r="F42" s="306">
        <v>2677.5131499999998</v>
      </c>
    </row>
    <row r="43" spans="1:6" x14ac:dyDescent="0.2">
      <c r="A43" s="12" t="s">
        <v>5776</v>
      </c>
      <c r="B43" s="306">
        <v>2493.9929000000002</v>
      </c>
      <c r="C43" s="306">
        <v>2578.6945500000002</v>
      </c>
      <c r="D43" s="306">
        <v>2625.7510000000002</v>
      </c>
      <c r="E43" s="306">
        <v>2583.4002</v>
      </c>
      <c r="F43" s="306">
        <v>2559.8719499999997</v>
      </c>
    </row>
    <row r="44" spans="1:6" x14ac:dyDescent="0.2">
      <c r="A44" s="12" t="s">
        <v>5777</v>
      </c>
      <c r="B44" s="306">
        <v>1675.2103</v>
      </c>
      <c r="C44" s="306">
        <v>1689.3272999999999</v>
      </c>
      <c r="D44" s="306">
        <v>1689.3272499999998</v>
      </c>
      <c r="E44" s="306">
        <v>1712.8555000000001</v>
      </c>
      <c r="F44" s="306">
        <v>1703.44425</v>
      </c>
    </row>
    <row r="45" spans="1:6" x14ac:dyDescent="0.2">
      <c r="A45" s="12" t="s">
        <v>5778</v>
      </c>
      <c r="B45" s="306">
        <v>1778.7346</v>
      </c>
      <c r="C45" s="306">
        <v>1778.7345500000001</v>
      </c>
      <c r="D45" s="306">
        <v>1792.8515499999999</v>
      </c>
      <c r="E45" s="306">
        <v>1816.3797</v>
      </c>
      <c r="F45" s="306">
        <v>1788.1458499999999</v>
      </c>
    </row>
    <row r="46" spans="1:6" x14ac:dyDescent="0.2">
      <c r="A46" s="12" t="s">
        <v>5779</v>
      </c>
      <c r="B46" s="306">
        <v>1618.7426</v>
      </c>
      <c r="C46" s="306">
        <v>1628.1538500000001</v>
      </c>
      <c r="D46" s="306">
        <v>1675.2103</v>
      </c>
      <c r="E46" s="306">
        <v>1670.5047</v>
      </c>
      <c r="F46" s="306">
        <v>1642.2708</v>
      </c>
    </row>
    <row r="47" spans="1:6" x14ac:dyDescent="0.2">
      <c r="A47" s="12" t="s">
        <v>5780</v>
      </c>
      <c r="B47" s="306">
        <v>2743.3922000000002</v>
      </c>
      <c r="C47" s="306">
        <v>2757.5091499999999</v>
      </c>
      <c r="D47" s="306">
        <v>2837.50515</v>
      </c>
      <c r="E47" s="306">
        <v>2795.1543499999998</v>
      </c>
      <c r="F47" s="306">
        <v>2710.4526500000002</v>
      </c>
    </row>
    <row r="48" spans="1:6" x14ac:dyDescent="0.2">
      <c r="A48" s="12" t="s">
        <v>5781</v>
      </c>
      <c r="B48" s="306">
        <v>2630.4566500000001</v>
      </c>
      <c r="C48" s="306">
        <v>2658.6905500000003</v>
      </c>
      <c r="D48" s="306">
        <v>2733.9809</v>
      </c>
      <c r="E48" s="306">
        <v>2691.6300500000002</v>
      </c>
      <c r="F48" s="306">
        <v>2611.6341000000002</v>
      </c>
    </row>
    <row r="49" spans="1:6" x14ac:dyDescent="0.2">
      <c r="A49" s="12" t="s">
        <v>5782</v>
      </c>
      <c r="B49" s="306">
        <v>2555.1662999999999</v>
      </c>
      <c r="C49" s="306">
        <v>2564.5776500000002</v>
      </c>
      <c r="D49" s="306">
        <v>2606.9283999999998</v>
      </c>
      <c r="E49" s="306">
        <v>2611.6341000000002</v>
      </c>
      <c r="F49" s="306">
        <v>2541.0493500000002</v>
      </c>
    </row>
    <row r="50" spans="1:6" x14ac:dyDescent="0.2">
      <c r="A50" s="12" t="s">
        <v>5783</v>
      </c>
      <c r="B50" s="306">
        <v>2569.2832500000004</v>
      </c>
      <c r="C50" s="306">
        <v>2588.1058499999999</v>
      </c>
      <c r="D50" s="306">
        <v>2602.2228</v>
      </c>
      <c r="E50" s="306">
        <v>2625.7510000000002</v>
      </c>
      <c r="F50" s="306">
        <v>2578.6945500000002</v>
      </c>
    </row>
    <row r="51" spans="1:6" x14ac:dyDescent="0.2">
      <c r="A51" s="12" t="s">
        <v>5784</v>
      </c>
      <c r="B51" s="306">
        <v>2701.04135</v>
      </c>
      <c r="C51" s="306">
        <v>2719.8639499999999</v>
      </c>
      <c r="D51" s="306">
        <v>2752.8035</v>
      </c>
      <c r="E51" s="306">
        <v>2738.6865499999999</v>
      </c>
      <c r="F51" s="306">
        <v>2691.6300499999998</v>
      </c>
    </row>
    <row r="52" spans="1:6" x14ac:dyDescent="0.2">
      <c r="A52" s="12" t="s">
        <v>5785</v>
      </c>
      <c r="B52" s="306">
        <v>2668.10185</v>
      </c>
      <c r="C52" s="306">
        <v>2701.0414000000001</v>
      </c>
      <c r="D52" s="306">
        <v>2748.0978500000001</v>
      </c>
      <c r="E52" s="306">
        <v>2729.2752500000001</v>
      </c>
      <c r="F52" s="306">
        <v>2696.3357000000001</v>
      </c>
    </row>
    <row r="53" spans="1:6" x14ac:dyDescent="0.2">
      <c r="A53" s="12" t="s">
        <v>5786</v>
      </c>
      <c r="B53" s="306">
        <v>2399.87995</v>
      </c>
      <c r="C53" s="306">
        <v>2479.8759499999996</v>
      </c>
      <c r="D53" s="306">
        <v>2512.8154999999997</v>
      </c>
      <c r="E53" s="306">
        <v>2517.5211499999996</v>
      </c>
      <c r="F53" s="306">
        <v>2522.2267999999999</v>
      </c>
    </row>
    <row r="54" spans="1:6" x14ac:dyDescent="0.2">
      <c r="A54" s="12" t="s">
        <v>5787</v>
      </c>
      <c r="B54" s="306">
        <v>2790.4486500000003</v>
      </c>
      <c r="C54" s="306">
        <v>2828.0938500000002</v>
      </c>
      <c r="D54" s="306">
        <v>2908.0898500000003</v>
      </c>
      <c r="E54" s="306">
        <v>2851.6221</v>
      </c>
      <c r="F54" s="306">
        <v>2781.0374000000002</v>
      </c>
    </row>
    <row r="55" spans="1:6" x14ac:dyDescent="0.2">
      <c r="A55" s="12" t="s">
        <v>5788</v>
      </c>
      <c r="B55" s="306">
        <v>2621.0453500000003</v>
      </c>
      <c r="C55" s="306">
        <v>2696.3357500000002</v>
      </c>
      <c r="D55" s="306">
        <v>2771.6260499999999</v>
      </c>
      <c r="E55" s="306">
        <v>2677.5131000000001</v>
      </c>
      <c r="F55" s="306">
        <v>2653.98495</v>
      </c>
    </row>
    <row r="56" spans="1:6" x14ac:dyDescent="0.2">
      <c r="A56" s="12" t="s">
        <v>5789</v>
      </c>
      <c r="B56" s="306">
        <v>2611.6341000000002</v>
      </c>
      <c r="C56" s="306">
        <v>2597.5171500000001</v>
      </c>
      <c r="D56" s="306">
        <v>2653.9849000000004</v>
      </c>
      <c r="E56" s="306">
        <v>2644.5735999999997</v>
      </c>
      <c r="F56" s="306">
        <v>2564.5776000000001</v>
      </c>
    </row>
    <row r="57" spans="1:6" x14ac:dyDescent="0.2">
      <c r="A57" s="12" t="s">
        <v>5790</v>
      </c>
      <c r="B57" s="306">
        <v>2884.5616</v>
      </c>
      <c r="C57" s="306">
        <v>2875.1503000000002</v>
      </c>
      <c r="D57" s="306">
        <v>2922.2067999999999</v>
      </c>
      <c r="E57" s="306">
        <v>2978.6745499999997</v>
      </c>
      <c r="F57" s="306">
        <v>2926.9124499999998</v>
      </c>
    </row>
    <row r="58" spans="1:6" x14ac:dyDescent="0.2">
      <c r="A58" s="12" t="s">
        <v>5791</v>
      </c>
      <c r="B58" s="306">
        <v>2526.9324500000002</v>
      </c>
      <c r="C58" s="306">
        <v>2724.5695999999998</v>
      </c>
      <c r="D58" s="306">
        <v>2738.6865500000004</v>
      </c>
      <c r="E58" s="306">
        <v>2639.8679499999998</v>
      </c>
      <c r="F58" s="306">
        <v>2766.9204500000001</v>
      </c>
    </row>
    <row r="59" spans="1:6" x14ac:dyDescent="0.2">
      <c r="A59" s="12" t="s">
        <v>5792</v>
      </c>
      <c r="B59" s="306">
        <v>2456.3477499999999</v>
      </c>
      <c r="C59" s="306">
        <v>2691.6300999999999</v>
      </c>
      <c r="D59" s="306">
        <v>2691.6300999999999</v>
      </c>
      <c r="E59" s="306">
        <v>2573.9889499999999</v>
      </c>
      <c r="F59" s="306">
        <v>2752.8035</v>
      </c>
    </row>
    <row r="60" spans="1:6" x14ac:dyDescent="0.2">
      <c r="A60" s="12" t="s">
        <v>5793</v>
      </c>
      <c r="B60" s="306">
        <v>1915.1983500000001</v>
      </c>
      <c r="C60" s="306">
        <v>2079.8960000000002</v>
      </c>
      <c r="D60" s="306">
        <v>2084.6016</v>
      </c>
      <c r="E60" s="306">
        <v>2037.5451500000001</v>
      </c>
      <c r="F60" s="306">
        <v>2169.3033</v>
      </c>
    </row>
    <row r="61" spans="1:6" x14ac:dyDescent="0.2">
      <c r="A61" s="12" t="s">
        <v>5794</v>
      </c>
      <c r="B61" s="306">
        <v>2635.1623</v>
      </c>
      <c r="C61" s="306">
        <v>2748.0978500000001</v>
      </c>
      <c r="D61" s="306">
        <v>2781.0373500000001</v>
      </c>
      <c r="E61" s="306">
        <v>2738.6865500000004</v>
      </c>
      <c r="F61" s="306">
        <v>2748.0978500000001</v>
      </c>
    </row>
    <row r="62" spans="1:6" x14ac:dyDescent="0.2">
      <c r="A62" s="12" t="s">
        <v>5795</v>
      </c>
      <c r="B62" s="306">
        <v>2616.3397500000001</v>
      </c>
      <c r="C62" s="306">
        <v>2724.5695999999998</v>
      </c>
      <c r="D62" s="306">
        <v>2766.9204500000001</v>
      </c>
      <c r="E62" s="306">
        <v>2719.8639499999999</v>
      </c>
      <c r="F62" s="306">
        <v>2719.8639499999999</v>
      </c>
    </row>
    <row r="63" spans="1:6" x14ac:dyDescent="0.2">
      <c r="A63" s="12" t="s">
        <v>5796</v>
      </c>
      <c r="B63" s="306">
        <v>2733.9809</v>
      </c>
      <c r="C63" s="306">
        <v>2785.7430000000004</v>
      </c>
      <c r="D63" s="306">
        <v>2804.5655999999999</v>
      </c>
      <c r="E63" s="306">
        <v>2832.7995000000001</v>
      </c>
      <c r="F63" s="306">
        <v>2804.56565</v>
      </c>
    </row>
    <row r="64" spans="1:6" x14ac:dyDescent="0.2">
      <c r="A64" s="12" t="s">
        <v>5797</v>
      </c>
      <c r="B64" s="306">
        <v>2625.7510000000002</v>
      </c>
      <c r="C64" s="306">
        <v>2663.3962000000001</v>
      </c>
      <c r="D64" s="306">
        <v>2733.9809</v>
      </c>
      <c r="E64" s="306">
        <v>2715.1583000000001</v>
      </c>
      <c r="F64" s="306">
        <v>2653.9848999999999</v>
      </c>
    </row>
    <row r="65" spans="1:6" x14ac:dyDescent="0.2">
      <c r="A65" s="12" t="s">
        <v>5798</v>
      </c>
      <c r="B65" s="306">
        <v>2668.10185</v>
      </c>
      <c r="C65" s="306">
        <v>2715.1583000000001</v>
      </c>
      <c r="D65" s="306">
        <v>2771.6261</v>
      </c>
      <c r="E65" s="306">
        <v>2743.3922000000002</v>
      </c>
      <c r="F65" s="306">
        <v>2686.9243999999999</v>
      </c>
    </row>
    <row r="66" spans="1:6" x14ac:dyDescent="0.2">
      <c r="A66" s="12" t="s">
        <v>5799</v>
      </c>
      <c r="B66" s="306">
        <v>2785.74305</v>
      </c>
      <c r="C66" s="306">
        <v>2856.3277500000004</v>
      </c>
      <c r="D66" s="306">
        <v>2893.9729000000002</v>
      </c>
      <c r="E66" s="306">
        <v>2898.6785500000001</v>
      </c>
      <c r="F66" s="306">
        <v>2879.8559500000001</v>
      </c>
    </row>
    <row r="67" spans="1:6" x14ac:dyDescent="0.2">
      <c r="A67" s="12" t="s">
        <v>5800</v>
      </c>
      <c r="B67" s="306">
        <v>2715.1583499999997</v>
      </c>
      <c r="C67" s="306">
        <v>2846.9164499999997</v>
      </c>
      <c r="D67" s="306">
        <v>2893.9728999999998</v>
      </c>
      <c r="E67" s="306">
        <v>2809.2712499999998</v>
      </c>
      <c r="F67" s="306">
        <v>2856.3276999999998</v>
      </c>
    </row>
    <row r="68" spans="1:6" x14ac:dyDescent="0.2">
      <c r="A68" s="12" t="s">
        <v>5801</v>
      </c>
      <c r="B68" s="306">
        <v>2682.2188000000001</v>
      </c>
      <c r="C68" s="306">
        <v>2856.3277500000004</v>
      </c>
      <c r="D68" s="306">
        <v>2908.0898500000003</v>
      </c>
      <c r="E68" s="306">
        <v>2804.5655999999999</v>
      </c>
      <c r="F68" s="306">
        <v>2908.0898499999998</v>
      </c>
    </row>
    <row r="69" spans="1:6" x14ac:dyDescent="0.2">
      <c r="A69" s="12" t="s">
        <v>5802</v>
      </c>
      <c r="B69" s="306">
        <v>2799.86</v>
      </c>
      <c r="C69" s="306">
        <v>2884.5616</v>
      </c>
      <c r="D69" s="306">
        <v>2898.6785499999996</v>
      </c>
      <c r="E69" s="306">
        <v>2875.1503000000002</v>
      </c>
      <c r="F69" s="306">
        <v>2861.0333500000002</v>
      </c>
    </row>
    <row r="70" spans="1:6" x14ac:dyDescent="0.2">
      <c r="A70" s="12" t="s">
        <v>5803</v>
      </c>
      <c r="B70" s="306">
        <v>2785.74305</v>
      </c>
      <c r="C70" s="306">
        <v>2865.739</v>
      </c>
      <c r="D70" s="306">
        <v>2893.9728999999998</v>
      </c>
      <c r="E70" s="306">
        <v>2865.739</v>
      </c>
      <c r="F70" s="306">
        <v>2851.6220499999999</v>
      </c>
    </row>
    <row r="71" spans="1:6" x14ac:dyDescent="0.2">
      <c r="A71" s="12" t="s">
        <v>5804</v>
      </c>
      <c r="B71" s="306">
        <v>2423.40825</v>
      </c>
      <c r="C71" s="306">
        <v>2526.9324500000002</v>
      </c>
      <c r="D71" s="306">
        <v>2526.9323999999997</v>
      </c>
      <c r="E71" s="306">
        <v>2498.6985500000001</v>
      </c>
      <c r="F71" s="306">
        <v>2470.4647</v>
      </c>
    </row>
    <row r="72" spans="1:6" x14ac:dyDescent="0.2">
      <c r="A72" s="12" t="s">
        <v>5805</v>
      </c>
      <c r="B72" s="306">
        <v>2893.9729000000002</v>
      </c>
      <c r="C72" s="306">
        <v>3157.4891499999999</v>
      </c>
      <c r="D72" s="306">
        <v>3209.2512500000003</v>
      </c>
      <c r="E72" s="306">
        <v>3204.5455999999999</v>
      </c>
      <c r="F72" s="306">
        <v>3392.7714999999998</v>
      </c>
    </row>
    <row r="73" spans="1:6" x14ac:dyDescent="0.2">
      <c r="A73" s="12" t="s">
        <v>5806</v>
      </c>
      <c r="B73" s="306">
        <v>3002.2028</v>
      </c>
      <c r="C73" s="306">
        <v>3195.1343500000003</v>
      </c>
      <c r="D73" s="306">
        <v>3289.2472500000003</v>
      </c>
      <c r="E73" s="306">
        <v>3275.1302999999998</v>
      </c>
      <c r="F73" s="306">
        <v>3430.4166500000001</v>
      </c>
    </row>
    <row r="74" spans="1:6" x14ac:dyDescent="0.2">
      <c r="A74" s="12" t="s">
        <v>5807</v>
      </c>
      <c r="B74" s="306">
        <v>2644.5736499999998</v>
      </c>
      <c r="C74" s="306">
        <v>2804.5655999999999</v>
      </c>
      <c r="D74" s="306">
        <v>2818.68255</v>
      </c>
      <c r="E74" s="306">
        <v>2799.8599999999997</v>
      </c>
      <c r="F74" s="306">
        <v>2936.3236999999999</v>
      </c>
    </row>
    <row r="75" spans="1:6" x14ac:dyDescent="0.2">
      <c r="A75" s="12" t="s">
        <v>5808</v>
      </c>
      <c r="B75" s="306">
        <v>3105.7269999999999</v>
      </c>
      <c r="C75" s="306">
        <v>3317.4811500000001</v>
      </c>
      <c r="D75" s="306">
        <v>3425.7110000000002</v>
      </c>
      <c r="E75" s="306">
        <v>3402.1828</v>
      </c>
      <c r="F75" s="306">
        <v>3571.5860499999999</v>
      </c>
    </row>
    <row r="76" spans="1:6" x14ac:dyDescent="0.2">
      <c r="A76" s="12" t="s">
        <v>5809</v>
      </c>
      <c r="B76" s="306">
        <v>2945.7350000000001</v>
      </c>
      <c r="C76" s="306">
        <v>3133.9609</v>
      </c>
      <c r="D76" s="306">
        <v>3176.3117499999998</v>
      </c>
      <c r="E76" s="306">
        <v>3209.2512500000003</v>
      </c>
      <c r="F76" s="306">
        <v>3331.5980500000001</v>
      </c>
    </row>
    <row r="77" spans="1:6" x14ac:dyDescent="0.2">
      <c r="A77" s="12" t="s">
        <v>5810</v>
      </c>
      <c r="B77" s="306">
        <v>2526.9324500000002</v>
      </c>
      <c r="C77" s="306">
        <v>2658.6905500000003</v>
      </c>
      <c r="D77" s="306">
        <v>2668.10185</v>
      </c>
      <c r="E77" s="306">
        <v>2653.9849000000004</v>
      </c>
      <c r="F77" s="306">
        <v>2771.6260499999999</v>
      </c>
    </row>
    <row r="78" spans="1:6" x14ac:dyDescent="0.2">
      <c r="A78" s="12" t="s">
        <v>5811</v>
      </c>
      <c r="B78" s="306">
        <v>3016.3197499999997</v>
      </c>
      <c r="C78" s="306">
        <v>3213.9569000000001</v>
      </c>
      <c r="D78" s="306">
        <v>3312.7755000000002</v>
      </c>
      <c r="E78" s="306">
        <v>3298.6585500000001</v>
      </c>
      <c r="F78" s="306">
        <v>3435.1223</v>
      </c>
    </row>
    <row r="79" spans="1:6" x14ac:dyDescent="0.2">
      <c r="A79" s="12" t="s">
        <v>5812</v>
      </c>
      <c r="B79" s="306">
        <v>2668.10185</v>
      </c>
      <c r="C79" s="306">
        <v>2842.2107999999998</v>
      </c>
      <c r="D79" s="306">
        <v>2903.3842000000004</v>
      </c>
      <c r="E79" s="306">
        <v>2875.1503000000002</v>
      </c>
      <c r="F79" s="306">
        <v>3002.2028</v>
      </c>
    </row>
    <row r="80" spans="1:6" x14ac:dyDescent="0.2">
      <c r="A80" s="12" t="s">
        <v>5813</v>
      </c>
      <c r="B80" s="306">
        <v>2776.3317499999998</v>
      </c>
      <c r="C80" s="306">
        <v>2955.1462999999999</v>
      </c>
      <c r="D80" s="306">
        <v>3002.2028</v>
      </c>
      <c r="E80" s="306">
        <v>3006.9084499999999</v>
      </c>
      <c r="F80" s="306">
        <v>3133.9609</v>
      </c>
    </row>
    <row r="81" spans="1:6" x14ac:dyDescent="0.2">
      <c r="A81" s="12" t="s">
        <v>5814</v>
      </c>
      <c r="B81" s="306">
        <v>2710.4526500000002</v>
      </c>
      <c r="C81" s="306">
        <v>2908.0898499999998</v>
      </c>
      <c r="D81" s="306">
        <v>2983.3802000000001</v>
      </c>
      <c r="E81" s="306">
        <v>2959.8519500000002</v>
      </c>
      <c r="F81" s="306">
        <v>3110.4326499999997</v>
      </c>
    </row>
    <row r="82" spans="1:6" x14ac:dyDescent="0.2">
      <c r="A82" s="12" t="s">
        <v>5815</v>
      </c>
      <c r="B82" s="306">
        <v>1966.96045</v>
      </c>
      <c r="C82" s="306">
        <v>2174.0088999999998</v>
      </c>
      <c r="D82" s="306">
        <v>2112.8355000000001</v>
      </c>
      <c r="E82" s="306">
        <v>2089.3072499999998</v>
      </c>
      <c r="F82" s="306">
        <v>2258.7105499999998</v>
      </c>
    </row>
    <row r="83" spans="1:6" x14ac:dyDescent="0.2">
      <c r="A83" s="12" t="s">
        <v>5816</v>
      </c>
      <c r="B83" s="306">
        <v>2597.5171500000001</v>
      </c>
      <c r="C83" s="306">
        <v>2856.3277500000004</v>
      </c>
      <c r="D83" s="306">
        <v>2851.6221</v>
      </c>
      <c r="E83" s="306">
        <v>2781.0374000000002</v>
      </c>
      <c r="F83" s="306">
        <v>2997.4971500000001</v>
      </c>
    </row>
    <row r="84" spans="1:6" x14ac:dyDescent="0.2">
      <c r="A84" s="12" t="s">
        <v>5817</v>
      </c>
      <c r="B84" s="306">
        <v>2239.8879499999998</v>
      </c>
      <c r="C84" s="306">
        <v>2461.0533500000001</v>
      </c>
      <c r="D84" s="306">
        <v>2479.8760000000002</v>
      </c>
      <c r="E84" s="306">
        <v>2442.2308000000003</v>
      </c>
      <c r="F84" s="306">
        <v>2606.9284500000003</v>
      </c>
    </row>
    <row r="85" spans="1:6" x14ac:dyDescent="0.2">
      <c r="A85" s="12" t="s">
        <v>5818</v>
      </c>
      <c r="B85" s="306">
        <v>1854.0248999999999</v>
      </c>
      <c r="C85" s="306">
        <v>2009.31125</v>
      </c>
      <c r="D85" s="306">
        <v>1934.0209</v>
      </c>
      <c r="E85" s="306">
        <v>1948.1378500000001</v>
      </c>
      <c r="F85" s="306">
        <v>2075.1903499999999</v>
      </c>
    </row>
    <row r="86" spans="1:6" x14ac:dyDescent="0.2">
      <c r="A86" s="12" t="s">
        <v>5819</v>
      </c>
      <c r="B86" s="306">
        <v>2606.9284500000003</v>
      </c>
      <c r="C86" s="306">
        <v>2771.6261</v>
      </c>
      <c r="D86" s="306">
        <v>2781.0373500000001</v>
      </c>
      <c r="E86" s="306">
        <v>2795.1543000000001</v>
      </c>
      <c r="F86" s="306">
        <v>2908.0898500000003</v>
      </c>
    </row>
    <row r="87" spans="1:6" x14ac:dyDescent="0.2">
      <c r="A87" s="12" t="s">
        <v>5820</v>
      </c>
      <c r="B87" s="306">
        <v>2564.5776000000001</v>
      </c>
      <c r="C87" s="306">
        <v>2705.7470000000003</v>
      </c>
      <c r="D87" s="306">
        <v>2738.6865499999999</v>
      </c>
      <c r="E87" s="306">
        <v>2719.8639499999999</v>
      </c>
      <c r="F87" s="306">
        <v>2823.3882000000003</v>
      </c>
    </row>
    <row r="88" spans="1:6" x14ac:dyDescent="0.2">
      <c r="A88" s="12" t="s">
        <v>5821</v>
      </c>
      <c r="B88" s="306">
        <v>2837.50515</v>
      </c>
      <c r="C88" s="306">
        <v>2686.9243999999999</v>
      </c>
      <c r="D88" s="306">
        <v>2776.3317000000002</v>
      </c>
      <c r="E88" s="306">
        <v>2889.2673000000004</v>
      </c>
      <c r="F88" s="306">
        <v>2743.3922000000002</v>
      </c>
    </row>
    <row r="89" spans="1:6" x14ac:dyDescent="0.2">
      <c r="A89" s="12" t="s">
        <v>5822</v>
      </c>
      <c r="B89" s="306">
        <v>2846.9164499999997</v>
      </c>
      <c r="C89" s="306">
        <v>2691.6300499999998</v>
      </c>
      <c r="D89" s="306">
        <v>2813.9769000000001</v>
      </c>
      <c r="E89" s="306">
        <v>2926.9124000000002</v>
      </c>
      <c r="F89" s="306">
        <v>2781.0373500000001</v>
      </c>
    </row>
    <row r="90" spans="1:6" x14ac:dyDescent="0.2">
      <c r="A90" s="12" t="s">
        <v>5823</v>
      </c>
      <c r="B90" s="306">
        <v>2983.3802000000001</v>
      </c>
      <c r="C90" s="306">
        <v>3091.6100500000002</v>
      </c>
      <c r="D90" s="306">
        <v>3185.723</v>
      </c>
      <c r="E90" s="306">
        <v>3213.9569000000001</v>
      </c>
      <c r="F90" s="306">
        <v>3256.3077000000003</v>
      </c>
    </row>
    <row r="91" spans="1:6" x14ac:dyDescent="0.2">
      <c r="A91" s="12" t="s">
        <v>5824</v>
      </c>
      <c r="B91" s="306">
        <v>2917.5011500000001</v>
      </c>
      <c r="C91" s="306">
        <v>3039.848</v>
      </c>
      <c r="D91" s="306">
        <v>3138.6665499999999</v>
      </c>
      <c r="E91" s="306">
        <v>3171.6061</v>
      </c>
      <c r="F91" s="306">
        <v>3209.2512500000003</v>
      </c>
    </row>
    <row r="92" spans="1:6" x14ac:dyDescent="0.2">
      <c r="A92" s="12" t="s">
        <v>5825</v>
      </c>
      <c r="B92" s="306">
        <v>2856.3277499999999</v>
      </c>
      <c r="C92" s="306">
        <v>2941.0293499999998</v>
      </c>
      <c r="D92" s="306">
        <v>3025.7310500000003</v>
      </c>
      <c r="E92" s="306">
        <v>3068.08185</v>
      </c>
      <c r="F92" s="306">
        <v>3049.2592500000001</v>
      </c>
    </row>
    <row r="93" spans="1:6" x14ac:dyDescent="0.2">
      <c r="A93" s="12" t="s">
        <v>5826</v>
      </c>
      <c r="B93" s="306">
        <v>2879.8559999999998</v>
      </c>
      <c r="C93" s="306">
        <v>2842.2107999999998</v>
      </c>
      <c r="D93" s="306">
        <v>2908.0898500000003</v>
      </c>
      <c r="E93" s="306">
        <v>2959.8519500000002</v>
      </c>
      <c r="F93" s="306">
        <v>2856.3277500000004</v>
      </c>
    </row>
    <row r="94" spans="1:6" x14ac:dyDescent="0.2">
      <c r="A94" s="12" t="s">
        <v>5827</v>
      </c>
      <c r="B94" s="306">
        <v>2748.0978500000001</v>
      </c>
      <c r="C94" s="306">
        <v>2865.7390500000001</v>
      </c>
      <c r="D94" s="306">
        <v>2884.5616500000001</v>
      </c>
      <c r="E94" s="306">
        <v>2959.8519500000002</v>
      </c>
      <c r="F94" s="306">
        <v>2997.4971500000001</v>
      </c>
    </row>
    <row r="95" spans="1:6" x14ac:dyDescent="0.2">
      <c r="A95" s="12" t="s">
        <v>5828</v>
      </c>
      <c r="B95" s="306">
        <v>2865.7390500000001</v>
      </c>
      <c r="C95" s="306">
        <v>2936.3236999999999</v>
      </c>
      <c r="D95" s="306">
        <v>2978.6745499999997</v>
      </c>
      <c r="E95" s="306">
        <v>3044.5536000000002</v>
      </c>
      <c r="F95" s="306">
        <v>3068.08185</v>
      </c>
    </row>
    <row r="96" spans="1:6" x14ac:dyDescent="0.2">
      <c r="A96" s="12" t="s">
        <v>5829</v>
      </c>
      <c r="B96" s="306">
        <v>2837.50515</v>
      </c>
      <c r="C96" s="306">
        <v>2917.5011500000001</v>
      </c>
      <c r="D96" s="306">
        <v>3002.2028</v>
      </c>
      <c r="E96" s="306">
        <v>3021.0254</v>
      </c>
      <c r="F96" s="306">
        <v>3044.5536000000002</v>
      </c>
    </row>
    <row r="97" spans="1:6" x14ac:dyDescent="0.2">
      <c r="A97" s="12" t="s">
        <v>5830</v>
      </c>
      <c r="B97" s="306">
        <v>2832.7995000000001</v>
      </c>
      <c r="C97" s="306">
        <v>2926.9124499999998</v>
      </c>
      <c r="D97" s="306">
        <v>3035.1423500000001</v>
      </c>
      <c r="E97" s="306">
        <v>3030.4367000000002</v>
      </c>
      <c r="F97" s="306">
        <v>3058.6705499999998</v>
      </c>
    </row>
    <row r="98" spans="1:6" x14ac:dyDescent="0.2">
      <c r="A98" s="12" t="s">
        <v>5831</v>
      </c>
      <c r="B98" s="306">
        <v>2649.27925</v>
      </c>
      <c r="C98" s="306">
        <v>2790.4486500000003</v>
      </c>
      <c r="D98" s="306">
        <v>2776.3317000000002</v>
      </c>
      <c r="E98" s="306">
        <v>2861.0334000000003</v>
      </c>
      <c r="F98" s="306">
        <v>2912.7955000000002</v>
      </c>
    </row>
    <row r="99" spans="1:6" x14ac:dyDescent="0.2">
      <c r="A99" s="12" t="s">
        <v>5832</v>
      </c>
      <c r="B99" s="306">
        <v>2908.0898500000003</v>
      </c>
      <c r="C99" s="306">
        <v>3025.7310499999999</v>
      </c>
      <c r="D99" s="306">
        <v>3091.6100500000002</v>
      </c>
      <c r="E99" s="306">
        <v>3138.6665499999999</v>
      </c>
      <c r="F99" s="306">
        <v>3176.3117000000002</v>
      </c>
    </row>
    <row r="100" spans="1:6" x14ac:dyDescent="0.2">
      <c r="A100" s="12" t="s">
        <v>5833</v>
      </c>
      <c r="B100" s="306">
        <v>3171.6061</v>
      </c>
      <c r="C100" s="306">
        <v>3237.4851500000004</v>
      </c>
      <c r="D100" s="306">
        <v>3331.5980499999996</v>
      </c>
      <c r="E100" s="306">
        <v>3392.7714999999998</v>
      </c>
      <c r="F100" s="306">
        <v>3421.0053500000004</v>
      </c>
    </row>
    <row r="101" spans="1:6" x14ac:dyDescent="0.2">
      <c r="A101" s="12" t="s">
        <v>5834</v>
      </c>
      <c r="B101" s="306">
        <v>3082.19875</v>
      </c>
      <c r="C101" s="306">
        <v>3124.5496499999999</v>
      </c>
      <c r="D101" s="306">
        <v>3209.2512500000003</v>
      </c>
      <c r="E101" s="306">
        <v>3275.1302999999998</v>
      </c>
      <c r="F101" s="306">
        <v>3261.0133999999998</v>
      </c>
    </row>
    <row r="102" spans="1:6" x14ac:dyDescent="0.2">
      <c r="A102" s="12" t="s">
        <v>5835</v>
      </c>
      <c r="B102" s="306">
        <v>3105.72705</v>
      </c>
      <c r="C102" s="306">
        <v>3213.9569000000001</v>
      </c>
      <c r="D102" s="306">
        <v>3270.4246499999999</v>
      </c>
      <c r="E102" s="306">
        <v>3392.7714999999998</v>
      </c>
      <c r="F102" s="306">
        <v>3388.06585</v>
      </c>
    </row>
    <row r="103" spans="1:6" x14ac:dyDescent="0.2">
      <c r="A103" s="12" t="s">
        <v>5836</v>
      </c>
      <c r="B103" s="306">
        <v>2941.0293499999998</v>
      </c>
      <c r="C103" s="306">
        <v>2988.0858499999999</v>
      </c>
      <c r="D103" s="306">
        <v>3129.2552500000002</v>
      </c>
      <c r="E103" s="306">
        <v>3082.19875</v>
      </c>
      <c r="F103" s="306">
        <v>3101.02135</v>
      </c>
    </row>
    <row r="104" spans="1:6" x14ac:dyDescent="0.2">
      <c r="A104" s="12" t="s">
        <v>5837</v>
      </c>
      <c r="B104" s="306">
        <v>2898.6785500000001</v>
      </c>
      <c r="C104" s="306">
        <v>2898.6785499999996</v>
      </c>
      <c r="D104" s="306">
        <v>3030.4367000000002</v>
      </c>
      <c r="E104" s="306">
        <v>2969.26325</v>
      </c>
      <c r="F104" s="306">
        <v>2926.9124499999998</v>
      </c>
    </row>
    <row r="105" spans="1:6" x14ac:dyDescent="0.2">
      <c r="A105" s="12" t="s">
        <v>5838</v>
      </c>
      <c r="B105" s="306">
        <v>3025.7310499999999</v>
      </c>
      <c r="C105" s="306">
        <v>3072.7874999999999</v>
      </c>
      <c r="D105" s="306">
        <v>3195.1343000000002</v>
      </c>
      <c r="E105" s="306">
        <v>3223.3681999999999</v>
      </c>
      <c r="F105" s="306">
        <v>3209.2512500000003</v>
      </c>
    </row>
    <row r="106" spans="1:6" x14ac:dyDescent="0.2">
      <c r="A106" s="12" t="s">
        <v>5839</v>
      </c>
      <c r="B106" s="306">
        <v>3162.1948000000002</v>
      </c>
      <c r="C106" s="306">
        <v>3232.7795000000001</v>
      </c>
      <c r="D106" s="306">
        <v>3355.1262999999999</v>
      </c>
      <c r="E106" s="306">
        <v>3392.7714999999998</v>
      </c>
      <c r="F106" s="306">
        <v>3392.7714999999998</v>
      </c>
    </row>
    <row r="107" spans="1:6" x14ac:dyDescent="0.2">
      <c r="A107" s="12" t="s">
        <v>5840</v>
      </c>
      <c r="B107" s="306">
        <v>3270.4246499999999</v>
      </c>
      <c r="C107" s="306">
        <v>3355.1262999999999</v>
      </c>
      <c r="D107" s="306">
        <v>3421.0053500000004</v>
      </c>
      <c r="E107" s="306">
        <v>3435.1223</v>
      </c>
      <c r="F107" s="306">
        <v>3463.3562000000002</v>
      </c>
    </row>
    <row r="108" spans="1:6" x14ac:dyDescent="0.2">
      <c r="A108" s="12" t="s">
        <v>5841</v>
      </c>
      <c r="B108" s="306">
        <v>3449.2392499999996</v>
      </c>
      <c r="C108" s="306">
        <v>3524.5295999999998</v>
      </c>
      <c r="D108" s="306">
        <v>3609.2312499999998</v>
      </c>
      <c r="E108" s="306">
        <v>3684.5216</v>
      </c>
      <c r="F108" s="306">
        <v>3675.1103000000003</v>
      </c>
    </row>
    <row r="109" spans="1:6" x14ac:dyDescent="0.2">
      <c r="A109" s="12" t="s">
        <v>5842</v>
      </c>
      <c r="B109" s="306">
        <v>3162.1948000000002</v>
      </c>
      <c r="C109" s="306">
        <v>3251.6021000000001</v>
      </c>
      <c r="D109" s="306">
        <v>3336.30375</v>
      </c>
      <c r="E109" s="306">
        <v>3369.24325</v>
      </c>
      <c r="F109" s="306">
        <v>3411.5941000000003</v>
      </c>
    </row>
    <row r="110" spans="1:6" x14ac:dyDescent="0.2">
      <c r="A110" s="12" t="s">
        <v>5843</v>
      </c>
      <c r="B110" s="306">
        <v>3223.3681999999999</v>
      </c>
      <c r="C110" s="306">
        <v>3322.1867499999998</v>
      </c>
      <c r="D110" s="306">
        <v>3430.4166500000001</v>
      </c>
      <c r="E110" s="306">
        <v>3430.4166500000001</v>
      </c>
      <c r="F110" s="306">
        <v>3472.7674999999999</v>
      </c>
    </row>
    <row r="111" spans="1:6" x14ac:dyDescent="0.2">
      <c r="A111" s="12" t="s">
        <v>5844</v>
      </c>
      <c r="B111" s="306">
        <v>3162.1948000000002</v>
      </c>
      <c r="C111" s="306">
        <v>3279.8359499999997</v>
      </c>
      <c r="D111" s="306">
        <v>3364.5376000000001</v>
      </c>
      <c r="E111" s="306">
        <v>3322.1868000000004</v>
      </c>
      <c r="F111" s="306">
        <v>3378.6545500000002</v>
      </c>
    </row>
    <row r="112" spans="1:6" x14ac:dyDescent="0.2">
      <c r="A112" s="12" t="s">
        <v>5845</v>
      </c>
      <c r="B112" s="306">
        <v>3058.6705499999998</v>
      </c>
      <c r="C112" s="306">
        <v>3246.8964500000002</v>
      </c>
      <c r="D112" s="306">
        <v>3322.1867999999999</v>
      </c>
      <c r="E112" s="306">
        <v>3392.7714500000002</v>
      </c>
      <c r="F112" s="306">
        <v>3482.17875</v>
      </c>
    </row>
    <row r="113" spans="1:6" x14ac:dyDescent="0.2">
      <c r="A113" s="12" t="s">
        <v>5846</v>
      </c>
      <c r="B113" s="306">
        <v>3025.7310500000003</v>
      </c>
      <c r="C113" s="306">
        <v>3232.77945</v>
      </c>
      <c r="D113" s="306">
        <v>3322.1867999999999</v>
      </c>
      <c r="E113" s="306">
        <v>3364.5376000000001</v>
      </c>
      <c r="F113" s="306">
        <v>3463.3562000000002</v>
      </c>
    </row>
    <row r="114" spans="1:6" x14ac:dyDescent="0.2">
      <c r="A114" s="12" t="s">
        <v>5847</v>
      </c>
      <c r="B114" s="306">
        <v>2592.8114500000001</v>
      </c>
      <c r="C114" s="306">
        <v>2573.9889000000003</v>
      </c>
      <c r="D114" s="306">
        <v>2559.8720000000003</v>
      </c>
      <c r="E114" s="306">
        <v>2658.6905500000003</v>
      </c>
      <c r="F114" s="306">
        <v>2635.1623</v>
      </c>
    </row>
    <row r="115" spans="1:6" x14ac:dyDescent="0.2">
      <c r="A115" s="12" t="s">
        <v>5848</v>
      </c>
      <c r="B115" s="306">
        <v>2282.23875</v>
      </c>
      <c r="C115" s="306">
        <v>2291.6500999999998</v>
      </c>
      <c r="D115" s="306">
        <v>2301.0613499999999</v>
      </c>
      <c r="E115" s="306">
        <v>2357.5291500000003</v>
      </c>
      <c r="F115" s="306">
        <v>2343.4121999999998</v>
      </c>
    </row>
    <row r="116" spans="1:6" x14ac:dyDescent="0.2">
      <c r="A116" s="12" t="s">
        <v>5849</v>
      </c>
      <c r="B116" s="306">
        <v>1741.0894000000001</v>
      </c>
      <c r="C116" s="306">
        <v>1759.912</v>
      </c>
      <c r="D116" s="306">
        <v>1830.49665</v>
      </c>
      <c r="E116" s="306">
        <v>1816.3797500000001</v>
      </c>
      <c r="F116" s="306">
        <v>1797.5571500000001</v>
      </c>
    </row>
    <row r="117" spans="1:6" x14ac:dyDescent="0.2">
      <c r="A117" s="12" t="s">
        <v>5850</v>
      </c>
      <c r="B117" s="306">
        <v>4051.56205</v>
      </c>
      <c r="C117" s="306">
        <v>4079.7959499999997</v>
      </c>
      <c r="D117" s="306">
        <v>4103.3241500000004</v>
      </c>
      <c r="E117" s="306">
        <v>4291.5500499999998</v>
      </c>
      <c r="F117" s="306">
        <v>4258.6105499999994</v>
      </c>
    </row>
    <row r="118" spans="1:6" x14ac:dyDescent="0.2">
      <c r="A118" s="12" t="s">
        <v>5851</v>
      </c>
      <c r="B118" s="306">
        <v>3185.7230500000001</v>
      </c>
      <c r="C118" s="306">
        <v>3261.0133999999998</v>
      </c>
      <c r="D118" s="306">
        <v>3463.3562000000002</v>
      </c>
      <c r="E118" s="306">
        <v>3458.6505500000003</v>
      </c>
      <c r="F118" s="306">
        <v>3468.06185</v>
      </c>
    </row>
    <row r="119" spans="1:6" x14ac:dyDescent="0.2">
      <c r="A119" s="12" t="s">
        <v>5852</v>
      </c>
      <c r="B119" s="306">
        <v>3350.42065</v>
      </c>
      <c r="C119" s="306">
        <v>3505.7069999999999</v>
      </c>
      <c r="D119" s="306">
        <v>3703.3442</v>
      </c>
      <c r="E119" s="306">
        <v>3740.9893499999998</v>
      </c>
      <c r="F119" s="306">
        <v>3802.1628000000001</v>
      </c>
    </row>
    <row r="120" spans="1:6" x14ac:dyDescent="0.2">
      <c r="A120" s="12" t="s">
        <v>5853</v>
      </c>
      <c r="B120" s="306">
        <v>3326.8924500000003</v>
      </c>
      <c r="C120" s="306">
        <v>3477.4731000000002</v>
      </c>
      <c r="D120" s="306">
        <v>3740.9893499999998</v>
      </c>
      <c r="E120" s="306">
        <v>3726.8724000000002</v>
      </c>
      <c r="F120" s="306">
        <v>3759.8119500000003</v>
      </c>
    </row>
    <row r="121" spans="1:6" x14ac:dyDescent="0.2">
      <c r="A121" s="12" t="s">
        <v>5854</v>
      </c>
      <c r="B121" s="306">
        <v>2244.5936000000002</v>
      </c>
      <c r="C121" s="306">
        <v>2249.29925</v>
      </c>
      <c r="D121" s="306">
        <v>2296.3557499999997</v>
      </c>
      <c r="E121" s="306">
        <v>2305.7669999999998</v>
      </c>
      <c r="F121" s="306">
        <v>2362.2348000000002</v>
      </c>
    </row>
    <row r="122" spans="1:6" x14ac:dyDescent="0.2">
      <c r="A122" s="12" t="s">
        <v>5855</v>
      </c>
      <c r="B122" s="306">
        <v>2221.0654</v>
      </c>
      <c r="C122" s="306">
        <v>2277.5331500000002</v>
      </c>
      <c r="D122" s="306">
        <v>2277.5331500000002</v>
      </c>
      <c r="E122" s="306">
        <v>2315.1783</v>
      </c>
      <c r="F122" s="306">
        <v>2381.0574000000001</v>
      </c>
    </row>
    <row r="123" spans="1:6" x14ac:dyDescent="0.2">
      <c r="A123" s="12" t="s">
        <v>5856</v>
      </c>
      <c r="B123" s="306">
        <v>2141.0694000000003</v>
      </c>
      <c r="C123" s="306">
        <v>2183.4202</v>
      </c>
      <c r="D123" s="306">
        <v>2178.7145499999997</v>
      </c>
      <c r="E123" s="306">
        <v>2126.9524499999998</v>
      </c>
      <c r="F123" s="306">
        <v>2249.2993000000001</v>
      </c>
    </row>
    <row r="124" spans="1:6" x14ac:dyDescent="0.2">
      <c r="A124" s="12" t="s">
        <v>5857</v>
      </c>
      <c r="B124" s="306">
        <v>2536.34375</v>
      </c>
      <c r="C124" s="306">
        <v>2710.4526500000002</v>
      </c>
      <c r="D124" s="306">
        <v>2588.1058499999999</v>
      </c>
      <c r="E124" s="306">
        <v>2677.5131499999998</v>
      </c>
      <c r="F124" s="306">
        <v>2837.50515</v>
      </c>
    </row>
    <row r="125" spans="1:6" x14ac:dyDescent="0.2">
      <c r="A125" s="12" t="s">
        <v>5858</v>
      </c>
      <c r="B125" s="306">
        <v>2470.4647</v>
      </c>
      <c r="C125" s="306">
        <v>2639.8679499999998</v>
      </c>
      <c r="D125" s="306">
        <v>2564.5776500000002</v>
      </c>
      <c r="E125" s="306">
        <v>2630.4566500000001</v>
      </c>
      <c r="F125" s="306">
        <v>2766.9204</v>
      </c>
    </row>
    <row r="126" spans="1:6" x14ac:dyDescent="0.2">
      <c r="A126" s="12" t="s">
        <v>5859</v>
      </c>
      <c r="B126" s="306">
        <v>2268.12185</v>
      </c>
      <c r="C126" s="306">
        <v>2432.8195000000001</v>
      </c>
      <c r="D126" s="306">
        <v>2371.6460999999999</v>
      </c>
      <c r="E126" s="306">
        <v>2390.4687000000004</v>
      </c>
      <c r="F126" s="306">
        <v>2545.7550000000001</v>
      </c>
    </row>
    <row r="127" spans="1:6" x14ac:dyDescent="0.2">
      <c r="A127" s="12" t="s">
        <v>5860</v>
      </c>
      <c r="B127" s="306">
        <v>2174.0088999999998</v>
      </c>
      <c r="C127" s="306">
        <v>2239.8879999999999</v>
      </c>
      <c r="D127" s="306">
        <v>2244.5936499999998</v>
      </c>
      <c r="E127" s="306">
        <v>2249.29925</v>
      </c>
      <c r="F127" s="306">
        <v>2277.5331500000002</v>
      </c>
    </row>
    <row r="128" spans="1:6" x14ac:dyDescent="0.2">
      <c r="A128" s="12" t="s">
        <v>5861</v>
      </c>
      <c r="B128" s="306">
        <v>3016.3197500000001</v>
      </c>
      <c r="C128" s="306">
        <v>3119.8439499999999</v>
      </c>
      <c r="D128" s="306">
        <v>3101.02135</v>
      </c>
      <c r="E128" s="306">
        <v>3181.0173999999997</v>
      </c>
      <c r="F128" s="306">
        <v>3237.48515</v>
      </c>
    </row>
    <row r="129" spans="1:6" x14ac:dyDescent="0.2">
      <c r="A129" s="12" t="s">
        <v>5862</v>
      </c>
      <c r="B129" s="306">
        <v>3002.2028</v>
      </c>
      <c r="C129" s="306">
        <v>3185.7230500000001</v>
      </c>
      <c r="D129" s="306">
        <v>3166.9004</v>
      </c>
      <c r="E129" s="306">
        <v>3242.1907499999998</v>
      </c>
      <c r="F129" s="306">
        <v>3345.7150000000001</v>
      </c>
    </row>
    <row r="130" spans="1:6" x14ac:dyDescent="0.2">
      <c r="A130" s="12" t="s">
        <v>5863</v>
      </c>
      <c r="B130" s="306">
        <v>3053.9648999999999</v>
      </c>
      <c r="C130" s="306">
        <v>3148.0778500000001</v>
      </c>
      <c r="D130" s="306">
        <v>3213.9569000000001</v>
      </c>
      <c r="E130" s="306">
        <v>3232.77945</v>
      </c>
      <c r="F130" s="306">
        <v>3275.1302999999998</v>
      </c>
    </row>
    <row r="131" spans="1:6" x14ac:dyDescent="0.2">
      <c r="A131" s="12" t="s">
        <v>5864</v>
      </c>
      <c r="B131" s="306">
        <v>2602.2228</v>
      </c>
      <c r="C131" s="306">
        <v>2766.9204499999996</v>
      </c>
      <c r="D131" s="306">
        <v>2719.8639999999996</v>
      </c>
      <c r="E131" s="306">
        <v>2776.3316999999997</v>
      </c>
      <c r="F131" s="306">
        <v>2917.5011000000004</v>
      </c>
    </row>
    <row r="132" spans="1:6" x14ac:dyDescent="0.2">
      <c r="A132" s="12" t="s">
        <v>5865</v>
      </c>
      <c r="B132" s="306">
        <v>2776.3316999999997</v>
      </c>
      <c r="C132" s="306">
        <v>2992.7915000000003</v>
      </c>
      <c r="D132" s="306">
        <v>2959.8519500000002</v>
      </c>
      <c r="E132" s="306">
        <v>2988.0858499999999</v>
      </c>
      <c r="F132" s="306">
        <v>3157.4891499999999</v>
      </c>
    </row>
    <row r="133" spans="1:6" x14ac:dyDescent="0.2">
      <c r="A133" s="12" t="s">
        <v>5866</v>
      </c>
      <c r="B133" s="306">
        <v>2573.9889499999999</v>
      </c>
      <c r="C133" s="306">
        <v>2795.1543000000001</v>
      </c>
      <c r="D133" s="306">
        <v>2842.2107999999998</v>
      </c>
      <c r="E133" s="306">
        <v>2804.56565</v>
      </c>
      <c r="F133" s="306">
        <v>2964.5576000000001</v>
      </c>
    </row>
    <row r="134" spans="1:6" x14ac:dyDescent="0.2">
      <c r="A134" s="12" t="s">
        <v>5867</v>
      </c>
      <c r="B134" s="306">
        <v>2705.7470499999999</v>
      </c>
      <c r="C134" s="306">
        <v>2875.1503499999999</v>
      </c>
      <c r="D134" s="306">
        <v>2870.4446500000004</v>
      </c>
      <c r="E134" s="306">
        <v>2926.9124000000002</v>
      </c>
      <c r="F134" s="306">
        <v>3035.1423</v>
      </c>
    </row>
    <row r="135" spans="1:6" x14ac:dyDescent="0.2">
      <c r="A135" s="12" t="s">
        <v>5868</v>
      </c>
      <c r="B135" s="306">
        <v>2875.1503499999999</v>
      </c>
      <c r="C135" s="306">
        <v>3068.08185</v>
      </c>
      <c r="D135" s="306">
        <v>3110.4326499999997</v>
      </c>
      <c r="E135" s="306">
        <v>3162.1948000000002</v>
      </c>
      <c r="F135" s="306">
        <v>3284.5416</v>
      </c>
    </row>
    <row r="136" spans="1:6" x14ac:dyDescent="0.2">
      <c r="A136" s="12" t="s">
        <v>5869</v>
      </c>
      <c r="B136" s="306">
        <v>2748.0978500000001</v>
      </c>
      <c r="C136" s="306">
        <v>2804.5655999999999</v>
      </c>
      <c r="D136" s="306">
        <v>2790.4486500000003</v>
      </c>
      <c r="E136" s="306">
        <v>2861.0334000000003</v>
      </c>
      <c r="F136" s="306">
        <v>2898.6785500000001</v>
      </c>
    </row>
    <row r="137" spans="1:6" x14ac:dyDescent="0.2">
      <c r="A137" s="12" t="s">
        <v>5870</v>
      </c>
      <c r="B137" s="306">
        <v>2385.76305</v>
      </c>
      <c r="C137" s="306">
        <v>2503.4041999999999</v>
      </c>
      <c r="D137" s="306">
        <v>2498.6985500000001</v>
      </c>
      <c r="E137" s="306">
        <v>2545.7550499999998</v>
      </c>
      <c r="F137" s="306">
        <v>2602.2228</v>
      </c>
    </row>
    <row r="138" spans="1:6" x14ac:dyDescent="0.2">
      <c r="A138" s="12" t="s">
        <v>5871</v>
      </c>
      <c r="B138" s="306">
        <v>3148.0778499999997</v>
      </c>
      <c r="C138" s="306">
        <v>3265.7190000000001</v>
      </c>
      <c r="D138" s="306">
        <v>3270.4246499999999</v>
      </c>
      <c r="E138" s="306">
        <v>3341.0093999999999</v>
      </c>
      <c r="F138" s="306">
        <v>3388.06585</v>
      </c>
    </row>
    <row r="139" spans="1:6" x14ac:dyDescent="0.2">
      <c r="A139" s="12" t="s">
        <v>5872</v>
      </c>
      <c r="B139" s="306">
        <v>2564.5776500000002</v>
      </c>
      <c r="C139" s="306">
        <v>2719.8639499999999</v>
      </c>
      <c r="D139" s="306">
        <v>2602.2228</v>
      </c>
      <c r="E139" s="306">
        <v>2682.2188000000001</v>
      </c>
      <c r="F139" s="306">
        <v>2799.85995</v>
      </c>
    </row>
    <row r="140" spans="1:6" x14ac:dyDescent="0.2">
      <c r="A140" s="12" t="s">
        <v>5873</v>
      </c>
      <c r="B140" s="306">
        <v>2851.6220499999999</v>
      </c>
      <c r="C140" s="306">
        <v>2964.5576000000001</v>
      </c>
      <c r="D140" s="306">
        <v>2983.3801999999996</v>
      </c>
      <c r="E140" s="306">
        <v>3039.8479499999999</v>
      </c>
      <c r="F140" s="306">
        <v>3115.1382999999996</v>
      </c>
    </row>
    <row r="141" spans="1:6" x14ac:dyDescent="0.2">
      <c r="A141" s="12" t="s">
        <v>5874</v>
      </c>
      <c r="B141" s="306">
        <v>2823.3881999999999</v>
      </c>
      <c r="C141" s="306">
        <v>2988.0858499999999</v>
      </c>
      <c r="D141" s="306">
        <v>3025.7310500000003</v>
      </c>
      <c r="E141" s="306">
        <v>3025.7309999999998</v>
      </c>
      <c r="F141" s="306">
        <v>3133.9609</v>
      </c>
    </row>
    <row r="142" spans="1:6" x14ac:dyDescent="0.2">
      <c r="A142" s="12" t="s">
        <v>5875</v>
      </c>
      <c r="B142" s="306">
        <v>3138.6665499999999</v>
      </c>
      <c r="C142" s="306">
        <v>3204.5456000000004</v>
      </c>
      <c r="D142" s="306">
        <v>3284.5416</v>
      </c>
      <c r="E142" s="306">
        <v>3345.7150499999998</v>
      </c>
      <c r="F142" s="306">
        <v>3373.9489000000003</v>
      </c>
    </row>
    <row r="143" spans="1:6" x14ac:dyDescent="0.2">
      <c r="A143" s="12" t="s">
        <v>5876</v>
      </c>
      <c r="B143" s="306">
        <v>3044.5536499999998</v>
      </c>
      <c r="C143" s="306">
        <v>3157.4891499999999</v>
      </c>
      <c r="D143" s="306">
        <v>3232.7794999999996</v>
      </c>
      <c r="E143" s="306">
        <v>3298.6585500000001</v>
      </c>
      <c r="F143" s="306">
        <v>3355.12635</v>
      </c>
    </row>
    <row r="144" spans="1:6" x14ac:dyDescent="0.2">
      <c r="A144" s="12" t="s">
        <v>5877</v>
      </c>
      <c r="B144" s="306">
        <v>3077.4930999999997</v>
      </c>
      <c r="C144" s="306">
        <v>3166.9004500000001</v>
      </c>
      <c r="D144" s="306">
        <v>3242.1907499999998</v>
      </c>
      <c r="E144" s="306">
        <v>3284.5416</v>
      </c>
      <c r="F144" s="306">
        <v>3331.5981000000002</v>
      </c>
    </row>
    <row r="145" spans="1:6" x14ac:dyDescent="0.2">
      <c r="A145" s="12" t="s">
        <v>5878</v>
      </c>
      <c r="B145" s="306">
        <v>2846.9164499999997</v>
      </c>
      <c r="C145" s="306">
        <v>2903.3842000000004</v>
      </c>
      <c r="D145" s="306">
        <v>3016.3197500000001</v>
      </c>
      <c r="E145" s="306">
        <v>3002.2028</v>
      </c>
      <c r="F145" s="306">
        <v>3016.3197</v>
      </c>
    </row>
    <row r="146" spans="1:6" x14ac:dyDescent="0.2">
      <c r="A146" s="12" t="s">
        <v>5879</v>
      </c>
      <c r="B146" s="306">
        <v>3058.6705499999998</v>
      </c>
      <c r="C146" s="306">
        <v>3190.4286499999998</v>
      </c>
      <c r="D146" s="306">
        <v>3251.60205</v>
      </c>
      <c r="E146" s="306">
        <v>3199.83995</v>
      </c>
      <c r="F146" s="306">
        <v>3275.1302999999998</v>
      </c>
    </row>
    <row r="147" spans="1:6" x14ac:dyDescent="0.2">
      <c r="A147" s="12" t="s">
        <v>5880</v>
      </c>
      <c r="B147" s="306">
        <v>3373.9489000000003</v>
      </c>
      <c r="C147" s="306">
        <v>3411.5941000000003</v>
      </c>
      <c r="D147" s="306">
        <v>3505.7069999999999</v>
      </c>
      <c r="E147" s="306">
        <v>3684.5216</v>
      </c>
      <c r="F147" s="306">
        <v>3656.2876999999999</v>
      </c>
    </row>
    <row r="148" spans="1:6" x14ac:dyDescent="0.2">
      <c r="A148" s="12" t="s">
        <v>5881</v>
      </c>
      <c r="B148" s="306">
        <v>710.55264999999997</v>
      </c>
      <c r="C148" s="306">
        <v>776.43174999999997</v>
      </c>
      <c r="D148" s="306">
        <v>738.78655000000003</v>
      </c>
      <c r="E148" s="306">
        <v>724.66965000000005</v>
      </c>
      <c r="F148" s="306">
        <v>776.43174999999997</v>
      </c>
    </row>
    <row r="149" spans="1:6" x14ac:dyDescent="0.2">
      <c r="A149" s="12" t="s">
        <v>5882</v>
      </c>
      <c r="B149" s="306">
        <v>1261.1134</v>
      </c>
      <c r="C149" s="306">
        <v>1359.9319500000001</v>
      </c>
      <c r="D149" s="306">
        <v>1331.6981000000001</v>
      </c>
      <c r="E149" s="306">
        <v>1308.16985</v>
      </c>
      <c r="F149" s="306">
        <v>1406.9884499999998</v>
      </c>
    </row>
    <row r="150" spans="1:6" x14ac:dyDescent="0.2">
      <c r="A150" s="12" t="s">
        <v>5883</v>
      </c>
      <c r="B150" s="306">
        <v>470.56470000000002</v>
      </c>
      <c r="C150" s="306">
        <v>489.38729999999998</v>
      </c>
      <c r="D150" s="306">
        <v>494.09294999999997</v>
      </c>
      <c r="E150" s="306">
        <v>475.27035000000001</v>
      </c>
      <c r="F150" s="306">
        <v>494.09294999999997</v>
      </c>
    </row>
    <row r="151" spans="1:6" x14ac:dyDescent="0.2">
      <c r="A151" s="12" t="s">
        <v>5884</v>
      </c>
      <c r="B151" s="306">
        <v>3171.6061</v>
      </c>
      <c r="C151" s="306">
        <v>3152.7835</v>
      </c>
      <c r="D151" s="306">
        <v>3162.1948000000002</v>
      </c>
      <c r="E151" s="306">
        <v>3246.8964500000002</v>
      </c>
      <c r="F151" s="306">
        <v>3190.4286499999998</v>
      </c>
    </row>
    <row r="152" spans="1:6" x14ac:dyDescent="0.2">
      <c r="A152" s="12" t="s">
        <v>5885</v>
      </c>
      <c r="B152" s="306">
        <v>3406.8883999999998</v>
      </c>
      <c r="C152" s="306">
        <v>3463.3562000000002</v>
      </c>
      <c r="D152" s="306">
        <v>3406.8884500000004</v>
      </c>
      <c r="E152" s="306">
        <v>3444.5335999999998</v>
      </c>
      <c r="F152" s="306">
        <v>3501.00135</v>
      </c>
    </row>
    <row r="153" spans="1:6" x14ac:dyDescent="0.2">
      <c r="A153" s="12" t="s">
        <v>5886</v>
      </c>
      <c r="B153" s="306">
        <v>2828.0938500000002</v>
      </c>
      <c r="C153" s="306">
        <v>2851.6220999999996</v>
      </c>
      <c r="D153" s="306">
        <v>2823.3882000000003</v>
      </c>
      <c r="E153" s="306">
        <v>2842.2107999999998</v>
      </c>
      <c r="F153" s="306">
        <v>2875.1503499999999</v>
      </c>
    </row>
    <row r="154" spans="1:6" x14ac:dyDescent="0.2">
      <c r="A154" s="12" t="s">
        <v>5887</v>
      </c>
      <c r="B154" s="306">
        <v>2846.9164500000002</v>
      </c>
      <c r="C154" s="306">
        <v>2908.0898000000002</v>
      </c>
      <c r="D154" s="306">
        <v>2917.5011</v>
      </c>
      <c r="E154" s="306">
        <v>2917.5011500000001</v>
      </c>
      <c r="F154" s="306">
        <v>2945.7349999999997</v>
      </c>
    </row>
    <row r="155" spans="1:6" x14ac:dyDescent="0.2">
      <c r="A155" s="12" t="s">
        <v>5888</v>
      </c>
      <c r="B155" s="306">
        <v>2823.3882000000003</v>
      </c>
      <c r="C155" s="306">
        <v>2889.2672499999999</v>
      </c>
      <c r="D155" s="306">
        <v>2908.0898499999998</v>
      </c>
      <c r="E155" s="306">
        <v>2908.0898500000003</v>
      </c>
      <c r="F155" s="306">
        <v>2936.3236999999999</v>
      </c>
    </row>
    <row r="156" spans="1:6" x14ac:dyDescent="0.2">
      <c r="A156" s="12" t="s">
        <v>5889</v>
      </c>
      <c r="B156" s="306">
        <v>3058.6705499999998</v>
      </c>
      <c r="C156" s="306">
        <v>3101.02135</v>
      </c>
      <c r="D156" s="306">
        <v>3058.6705499999998</v>
      </c>
      <c r="E156" s="306">
        <v>3119.8439500000004</v>
      </c>
      <c r="F156" s="306">
        <v>3143.3721999999998</v>
      </c>
    </row>
    <row r="157" spans="1:6" x14ac:dyDescent="0.2">
      <c r="A157" s="12" t="s">
        <v>5890</v>
      </c>
      <c r="B157" s="306">
        <v>3270.4246499999999</v>
      </c>
      <c r="C157" s="306">
        <v>3303.3642</v>
      </c>
      <c r="D157" s="306">
        <v>3265.7190000000001</v>
      </c>
      <c r="E157" s="306">
        <v>3308.0698499999999</v>
      </c>
      <c r="F157" s="306">
        <v>3331.5981000000002</v>
      </c>
    </row>
    <row r="158" spans="1:6" x14ac:dyDescent="0.2">
      <c r="A158" s="12" t="s">
        <v>5891</v>
      </c>
      <c r="B158" s="306">
        <v>2931.61805</v>
      </c>
      <c r="C158" s="306">
        <v>2884.5616500000001</v>
      </c>
      <c r="D158" s="306">
        <v>2898.6785500000001</v>
      </c>
      <c r="E158" s="306">
        <v>2969.26325</v>
      </c>
      <c r="F158" s="306">
        <v>2926.9124499999998</v>
      </c>
    </row>
    <row r="159" spans="1:6" x14ac:dyDescent="0.2">
      <c r="A159" s="12" t="s">
        <v>5892</v>
      </c>
      <c r="B159" s="306">
        <v>2837.50515</v>
      </c>
      <c r="C159" s="306">
        <v>2748.0978</v>
      </c>
      <c r="D159" s="306">
        <v>2799.85995</v>
      </c>
      <c r="E159" s="306">
        <v>2861.0334000000003</v>
      </c>
      <c r="F159" s="306">
        <v>2781.0374000000002</v>
      </c>
    </row>
    <row r="160" spans="1:6" x14ac:dyDescent="0.2">
      <c r="A160" s="12" t="s">
        <v>5893</v>
      </c>
      <c r="B160" s="306">
        <v>3101.02135</v>
      </c>
      <c r="C160" s="306">
        <v>3129.2552500000002</v>
      </c>
      <c r="D160" s="306">
        <v>3086.90445</v>
      </c>
      <c r="E160" s="306">
        <v>3138.6665499999999</v>
      </c>
      <c r="F160" s="306">
        <v>3171.6061</v>
      </c>
    </row>
    <row r="161" spans="1:6" x14ac:dyDescent="0.2">
      <c r="A161" s="12" t="s">
        <v>5894</v>
      </c>
      <c r="B161" s="306">
        <v>2959.8519500000002</v>
      </c>
      <c r="C161" s="306">
        <v>2959.8519500000002</v>
      </c>
      <c r="D161" s="306">
        <v>2964.5576000000001</v>
      </c>
      <c r="E161" s="306">
        <v>3021.0254</v>
      </c>
      <c r="F161" s="306">
        <v>3016.3197499999997</v>
      </c>
    </row>
    <row r="162" spans="1:6" x14ac:dyDescent="0.2">
      <c r="A162" s="12" t="s">
        <v>5895</v>
      </c>
      <c r="B162" s="306">
        <v>3115.1383000000001</v>
      </c>
      <c r="C162" s="306">
        <v>3101.02135</v>
      </c>
      <c r="D162" s="306">
        <v>3049.2592999999997</v>
      </c>
      <c r="E162" s="306">
        <v>3115.1383000000001</v>
      </c>
      <c r="F162" s="306">
        <v>3138.6665499999999</v>
      </c>
    </row>
    <row r="163" spans="1:6" x14ac:dyDescent="0.2">
      <c r="A163" s="12" t="s">
        <v>5896</v>
      </c>
      <c r="B163" s="306">
        <v>3030.4367000000002</v>
      </c>
      <c r="C163" s="306">
        <v>2992.7914999999998</v>
      </c>
      <c r="D163" s="306">
        <v>3021.0254</v>
      </c>
      <c r="E163" s="306">
        <v>3077.4931500000002</v>
      </c>
      <c r="F163" s="306">
        <v>3053.9648999999999</v>
      </c>
    </row>
    <row r="164" spans="1:6" x14ac:dyDescent="0.2">
      <c r="A164" s="12" t="s">
        <v>5897</v>
      </c>
      <c r="B164" s="306">
        <v>3411.5941000000003</v>
      </c>
      <c r="C164" s="306">
        <v>3430.4166500000001</v>
      </c>
      <c r="D164" s="306">
        <v>3505.7069999999999</v>
      </c>
      <c r="E164" s="306">
        <v>3519.82395</v>
      </c>
      <c r="F164" s="306">
        <v>3505.7070000000003</v>
      </c>
    </row>
    <row r="165" spans="1:6" x14ac:dyDescent="0.2">
      <c r="A165" s="12" t="s">
        <v>5898</v>
      </c>
      <c r="B165" s="306">
        <v>4592.7114499999998</v>
      </c>
      <c r="C165" s="306">
        <v>4503.3042000000005</v>
      </c>
      <c r="D165" s="306">
        <v>4470.3646499999995</v>
      </c>
      <c r="E165" s="306">
        <v>4588.0057999999999</v>
      </c>
      <c r="F165" s="306">
        <v>4503.3041499999999</v>
      </c>
    </row>
    <row r="166" spans="1:6" x14ac:dyDescent="0.2">
      <c r="A166" s="12" t="s">
        <v>5899</v>
      </c>
      <c r="B166" s="306">
        <v>4550.3606500000005</v>
      </c>
      <c r="C166" s="306">
        <v>4493.8928999999998</v>
      </c>
      <c r="D166" s="306">
        <v>4442.1308000000008</v>
      </c>
      <c r="E166" s="306">
        <v>4550.3606499999996</v>
      </c>
      <c r="F166" s="306">
        <v>4489.1872499999999</v>
      </c>
    </row>
    <row r="167" spans="1:6" x14ac:dyDescent="0.2">
      <c r="A167" s="12" t="s">
        <v>5900</v>
      </c>
      <c r="B167" s="306">
        <v>5053.8648499999999</v>
      </c>
      <c r="C167" s="306">
        <v>5058.5704999999998</v>
      </c>
      <c r="D167" s="306">
        <v>5049.1592500000006</v>
      </c>
      <c r="E167" s="306">
        <v>5100.9213500000005</v>
      </c>
      <c r="F167" s="306">
        <v>5039.7479499999999</v>
      </c>
    </row>
    <row r="168" spans="1:6" x14ac:dyDescent="0.2">
      <c r="A168" s="12" t="s">
        <v>5901</v>
      </c>
      <c r="B168" s="306">
        <v>3472.7674999999999</v>
      </c>
      <c r="C168" s="306">
        <v>3543.3522000000003</v>
      </c>
      <c r="D168" s="306">
        <v>3557.4691499999999</v>
      </c>
      <c r="E168" s="306">
        <v>3708.0498499999999</v>
      </c>
      <c r="F168" s="306">
        <v>3722.1667500000003</v>
      </c>
    </row>
    <row r="169" spans="1:6" x14ac:dyDescent="0.2">
      <c r="A169" s="12" t="s">
        <v>5902</v>
      </c>
      <c r="B169" s="306">
        <v>4249.1992</v>
      </c>
      <c r="C169" s="306">
        <v>4206.8483999999999</v>
      </c>
      <c r="D169" s="306">
        <v>4235.0823</v>
      </c>
      <c r="E169" s="306">
        <v>4357.4291000000003</v>
      </c>
      <c r="F169" s="306">
        <v>4300.9613499999996</v>
      </c>
    </row>
    <row r="170" spans="1:6" x14ac:dyDescent="0.2">
      <c r="A170" s="12" t="s">
        <v>5903</v>
      </c>
      <c r="B170" s="306">
        <v>3788.04585</v>
      </c>
      <c r="C170" s="306">
        <v>3882.1588000000002</v>
      </c>
      <c r="D170" s="306">
        <v>3976.2717000000002</v>
      </c>
      <c r="E170" s="306">
        <v>4056.2677000000003</v>
      </c>
      <c r="F170" s="306">
        <v>4084.5016000000001</v>
      </c>
    </row>
    <row r="171" spans="1:6" x14ac:dyDescent="0.2">
      <c r="A171" s="12" t="s">
        <v>5904</v>
      </c>
      <c r="B171" s="306">
        <v>5891.4700499999999</v>
      </c>
      <c r="C171" s="306">
        <v>5825.5909499999998</v>
      </c>
      <c r="D171" s="306">
        <v>5825.5910000000003</v>
      </c>
      <c r="E171" s="306">
        <v>5896.1756999999998</v>
      </c>
      <c r="F171" s="306">
        <v>5844.4135999999999</v>
      </c>
    </row>
    <row r="172" spans="1:6" x14ac:dyDescent="0.2">
      <c r="A172" s="12" t="s">
        <v>5905</v>
      </c>
      <c r="B172" s="306">
        <v>4366.8404</v>
      </c>
      <c r="C172" s="306">
        <v>4310.3726999999999</v>
      </c>
      <c r="D172" s="306">
        <v>4333.9009000000005</v>
      </c>
      <c r="E172" s="306">
        <v>4357.4290999999994</v>
      </c>
      <c r="F172" s="306">
        <v>4315.0783000000001</v>
      </c>
    </row>
    <row r="173" spans="1:6" x14ac:dyDescent="0.2">
      <c r="A173" s="12" t="s">
        <v>5906</v>
      </c>
      <c r="B173" s="306">
        <v>3759.8119500000003</v>
      </c>
      <c r="C173" s="306">
        <v>3656.2876999999999</v>
      </c>
      <c r="D173" s="306">
        <v>3599.8199500000001</v>
      </c>
      <c r="E173" s="306">
        <v>3642.1707999999999</v>
      </c>
      <c r="F173" s="306">
        <v>3708.0498499999999</v>
      </c>
    </row>
    <row r="174" spans="1:6" x14ac:dyDescent="0.2">
      <c r="A174" s="12" t="s">
        <v>5907</v>
      </c>
      <c r="B174" s="306">
        <v>479.976</v>
      </c>
      <c r="C174" s="306">
        <v>494.09294999999997</v>
      </c>
      <c r="D174" s="306">
        <v>503.50425000000001</v>
      </c>
      <c r="E174" s="306">
        <v>484.68164999999999</v>
      </c>
      <c r="F174" s="306">
        <v>494.09294999999997</v>
      </c>
    </row>
    <row r="175" spans="1:6" x14ac:dyDescent="0.2">
      <c r="A175" s="12" t="s">
        <v>5908</v>
      </c>
      <c r="B175" s="306">
        <v>630.55669999999998</v>
      </c>
      <c r="C175" s="306">
        <v>658.79060000000004</v>
      </c>
      <c r="D175" s="306">
        <v>658.79060000000004</v>
      </c>
      <c r="E175" s="306">
        <v>635.26234999999997</v>
      </c>
      <c r="F175" s="306">
        <v>663.49625000000003</v>
      </c>
    </row>
    <row r="176" spans="1:6" x14ac:dyDescent="0.2">
      <c r="A176" s="12" t="s">
        <v>5909</v>
      </c>
      <c r="B176" s="306">
        <v>376.45179999999999</v>
      </c>
      <c r="C176" s="306">
        <v>376.45179999999999</v>
      </c>
      <c r="D176" s="306">
        <v>390.56869999999998</v>
      </c>
      <c r="E176" s="306">
        <v>376.45175</v>
      </c>
      <c r="F176" s="306">
        <v>376.45179999999999</v>
      </c>
    </row>
    <row r="177" spans="1:6" x14ac:dyDescent="0.2">
      <c r="A177" s="12" t="s">
        <v>5910</v>
      </c>
      <c r="B177" s="306">
        <v>2056.3676999999998</v>
      </c>
      <c r="C177" s="306">
        <v>2108.1298999999999</v>
      </c>
      <c r="D177" s="306">
        <v>2244.5936000000002</v>
      </c>
      <c r="E177" s="306">
        <v>2131.65805</v>
      </c>
      <c r="F177" s="306">
        <v>2188.1258500000004</v>
      </c>
    </row>
    <row r="178" spans="1:6" x14ac:dyDescent="0.2">
      <c r="A178" s="12" t="s">
        <v>5911</v>
      </c>
      <c r="B178" s="306">
        <v>2366.9404</v>
      </c>
      <c r="C178" s="306">
        <v>2446.9364500000001</v>
      </c>
      <c r="D178" s="306">
        <v>2536.34375</v>
      </c>
      <c r="E178" s="306">
        <v>2456.3477000000003</v>
      </c>
      <c r="F178" s="306">
        <v>2569.28325</v>
      </c>
    </row>
    <row r="179" spans="1:6" x14ac:dyDescent="0.2">
      <c r="A179" s="12" t="s">
        <v>5912</v>
      </c>
      <c r="B179" s="306">
        <v>1750.50065</v>
      </c>
      <c r="C179" s="306">
        <v>1783.4402500000001</v>
      </c>
      <c r="D179" s="306">
        <v>1901.0814</v>
      </c>
      <c r="E179" s="306">
        <v>1821.0853999999999</v>
      </c>
      <c r="F179" s="306">
        <v>1844.6136000000001</v>
      </c>
    </row>
    <row r="180" spans="1:6" x14ac:dyDescent="0.2">
      <c r="A180" s="12" t="s">
        <v>5913</v>
      </c>
      <c r="B180" s="306">
        <v>1364.6376500000001</v>
      </c>
      <c r="C180" s="306">
        <v>1355.2263</v>
      </c>
      <c r="D180" s="306">
        <v>1501.1014</v>
      </c>
      <c r="E180" s="306">
        <v>1406.9884500000001</v>
      </c>
      <c r="F180" s="306">
        <v>1392.8715</v>
      </c>
    </row>
    <row r="181" spans="1:6" x14ac:dyDescent="0.2">
      <c r="A181" s="12" t="s">
        <v>5914</v>
      </c>
      <c r="B181" s="306">
        <v>1783.4402</v>
      </c>
      <c r="C181" s="306">
        <v>1806.9684499999998</v>
      </c>
      <c r="D181" s="306">
        <v>1952.8434999999999</v>
      </c>
      <c r="E181" s="306">
        <v>1835.2022999999999</v>
      </c>
      <c r="F181" s="306">
        <v>1863.4362000000001</v>
      </c>
    </row>
    <row r="182" spans="1:6" x14ac:dyDescent="0.2">
      <c r="A182" s="12" t="s">
        <v>5915</v>
      </c>
      <c r="B182" s="306">
        <v>1312.8755000000001</v>
      </c>
      <c r="C182" s="306">
        <v>1298.7586000000001</v>
      </c>
      <c r="D182" s="306">
        <v>1449.33925</v>
      </c>
      <c r="E182" s="306">
        <v>1359.9319500000001</v>
      </c>
      <c r="F182" s="306">
        <v>1355.2263</v>
      </c>
    </row>
    <row r="183" spans="1:6" x14ac:dyDescent="0.2">
      <c r="A183" s="12" t="s">
        <v>5916</v>
      </c>
      <c r="B183" s="306">
        <v>1665.799</v>
      </c>
      <c r="C183" s="306">
        <v>1675.2103</v>
      </c>
      <c r="D183" s="306">
        <v>1745.7950500000002</v>
      </c>
      <c r="E183" s="306">
        <v>1722.2667999999999</v>
      </c>
      <c r="F183" s="306">
        <v>1731.6781000000001</v>
      </c>
    </row>
    <row r="184" spans="1:6" x14ac:dyDescent="0.2">
      <c r="A184" s="12" t="s">
        <v>5917</v>
      </c>
      <c r="B184" s="306">
        <v>2898.6785500000001</v>
      </c>
      <c r="C184" s="306">
        <v>2997.4971500000001</v>
      </c>
      <c r="D184" s="306">
        <v>3025.7310500000003</v>
      </c>
      <c r="E184" s="306">
        <v>3077.4931500000002</v>
      </c>
      <c r="F184" s="306">
        <v>3209.2512999999999</v>
      </c>
    </row>
    <row r="185" spans="1:6" x14ac:dyDescent="0.2">
      <c r="A185" s="12" t="s">
        <v>5918</v>
      </c>
      <c r="B185" s="306">
        <v>3072.7875000000004</v>
      </c>
      <c r="C185" s="306">
        <v>3176.3117499999998</v>
      </c>
      <c r="D185" s="306">
        <v>3350.42065</v>
      </c>
      <c r="E185" s="306">
        <v>3261.0133500000002</v>
      </c>
      <c r="F185" s="306">
        <v>3326.8924500000003</v>
      </c>
    </row>
    <row r="186" spans="1:6" x14ac:dyDescent="0.2">
      <c r="A186" s="12" t="s">
        <v>5919</v>
      </c>
      <c r="B186" s="306">
        <v>2931.6181000000001</v>
      </c>
      <c r="C186" s="306">
        <v>3035.1423</v>
      </c>
      <c r="D186" s="306">
        <v>3129.2552500000002</v>
      </c>
      <c r="E186" s="306">
        <v>3115.1383000000001</v>
      </c>
      <c r="F186" s="306">
        <v>3242.1907499999998</v>
      </c>
    </row>
    <row r="187" spans="1:6" x14ac:dyDescent="0.2">
      <c r="A187" s="12" t="s">
        <v>5920</v>
      </c>
      <c r="B187" s="306">
        <v>2912.7955000000002</v>
      </c>
      <c r="C187" s="306">
        <v>3053.9648999999999</v>
      </c>
      <c r="D187" s="306">
        <v>3176.3117000000002</v>
      </c>
      <c r="E187" s="306">
        <v>3119.8439499999999</v>
      </c>
      <c r="F187" s="306">
        <v>3279.8359500000001</v>
      </c>
    </row>
    <row r="188" spans="1:6" x14ac:dyDescent="0.2">
      <c r="A188" s="12" t="s">
        <v>5921</v>
      </c>
      <c r="B188" s="306">
        <v>2988.0858499999999</v>
      </c>
      <c r="C188" s="306">
        <v>3058.6705999999999</v>
      </c>
      <c r="D188" s="306">
        <v>3133.9609</v>
      </c>
      <c r="E188" s="306">
        <v>3138.6665499999999</v>
      </c>
      <c r="F188" s="306">
        <v>3162.1948000000002</v>
      </c>
    </row>
    <row r="189" spans="1:6" x14ac:dyDescent="0.2">
      <c r="A189" s="12" t="s">
        <v>5922</v>
      </c>
      <c r="B189" s="306">
        <v>2531.6381000000001</v>
      </c>
      <c r="C189" s="306">
        <v>2526.9324500000002</v>
      </c>
      <c r="D189" s="306">
        <v>2691.6300999999999</v>
      </c>
      <c r="E189" s="306">
        <v>2696.3357000000001</v>
      </c>
      <c r="F189" s="306">
        <v>2653.9848999999999</v>
      </c>
    </row>
    <row r="190" spans="1:6" x14ac:dyDescent="0.2">
      <c r="A190" s="12" t="s">
        <v>5923</v>
      </c>
      <c r="B190" s="306">
        <v>3566.8804</v>
      </c>
      <c r="C190" s="306">
        <v>3524.5295999999998</v>
      </c>
      <c r="D190" s="306">
        <v>3524.5295999999998</v>
      </c>
      <c r="E190" s="306">
        <v>3576.2916999999998</v>
      </c>
      <c r="F190" s="306">
        <v>3548.0578500000001</v>
      </c>
    </row>
    <row r="191" spans="1:6" x14ac:dyDescent="0.2">
      <c r="A191" s="12" t="s">
        <v>5924</v>
      </c>
      <c r="B191" s="306">
        <v>2908.0898499999998</v>
      </c>
      <c r="C191" s="306">
        <v>2959.8519500000002</v>
      </c>
      <c r="D191" s="306">
        <v>3025.7309999999998</v>
      </c>
      <c r="E191" s="306">
        <v>3025.7309999999998</v>
      </c>
      <c r="F191" s="306">
        <v>3025.7310500000003</v>
      </c>
    </row>
    <row r="192" spans="1:6" x14ac:dyDescent="0.2">
      <c r="A192" s="12" t="s">
        <v>5925</v>
      </c>
      <c r="B192" s="306">
        <v>2409.2912999999999</v>
      </c>
      <c r="C192" s="306">
        <v>2437.5251499999999</v>
      </c>
      <c r="D192" s="306">
        <v>2512.8155000000002</v>
      </c>
      <c r="E192" s="306">
        <v>2498.6985999999997</v>
      </c>
      <c r="F192" s="306">
        <v>2503.4041999999999</v>
      </c>
    </row>
    <row r="193" spans="1:6" x14ac:dyDescent="0.2">
      <c r="A193" s="12" t="s">
        <v>5926</v>
      </c>
      <c r="B193" s="306">
        <v>1750.5007000000001</v>
      </c>
      <c r="C193" s="306">
        <v>1825.7909999999999</v>
      </c>
      <c r="D193" s="306">
        <v>1849.31925</v>
      </c>
      <c r="E193" s="306">
        <v>1830.49665</v>
      </c>
      <c r="F193" s="306">
        <v>1891.6701</v>
      </c>
    </row>
    <row r="194" spans="1:6" x14ac:dyDescent="0.2">
      <c r="A194" s="12" t="s">
        <v>5927</v>
      </c>
      <c r="B194" s="306">
        <v>1952.8434999999999</v>
      </c>
      <c r="C194" s="306">
        <v>1962.2547999999999</v>
      </c>
      <c r="D194" s="306">
        <v>2037.5451499999999</v>
      </c>
      <c r="E194" s="306">
        <v>2014.0169000000001</v>
      </c>
      <c r="F194" s="306">
        <v>2018.72255</v>
      </c>
    </row>
    <row r="195" spans="1:6" x14ac:dyDescent="0.2">
      <c r="A195" s="12" t="s">
        <v>5928</v>
      </c>
      <c r="B195" s="306">
        <v>456.44775000000004</v>
      </c>
      <c r="C195" s="306">
        <v>461.15340000000003</v>
      </c>
      <c r="D195" s="306">
        <v>465.85905000000002</v>
      </c>
      <c r="E195" s="306">
        <v>456.44775000000004</v>
      </c>
      <c r="F195" s="306">
        <v>456.44774999999998</v>
      </c>
    </row>
    <row r="196" spans="1:6" x14ac:dyDescent="0.2">
      <c r="A196" s="12" t="s">
        <v>5929</v>
      </c>
      <c r="B196" s="306">
        <v>465.85905000000002</v>
      </c>
      <c r="C196" s="306">
        <v>494.09294999999997</v>
      </c>
      <c r="D196" s="306">
        <v>484.68164999999999</v>
      </c>
      <c r="E196" s="306">
        <v>465.85905000000002</v>
      </c>
      <c r="F196" s="306">
        <v>489.38729999999998</v>
      </c>
    </row>
    <row r="197" spans="1:6" x14ac:dyDescent="0.2">
      <c r="A197" s="12" t="s">
        <v>5930</v>
      </c>
      <c r="B197" s="306">
        <v>498.79860000000002</v>
      </c>
      <c r="C197" s="306">
        <v>498.79859999999996</v>
      </c>
      <c r="D197" s="306">
        <v>508.20990000000006</v>
      </c>
      <c r="E197" s="306">
        <v>498.79860000000002</v>
      </c>
      <c r="F197" s="306">
        <v>494.09294999999997</v>
      </c>
    </row>
    <row r="198" spans="1:6" x14ac:dyDescent="0.2">
      <c r="A198" s="12" t="s">
        <v>5931</v>
      </c>
      <c r="B198" s="306">
        <v>894.07294999999999</v>
      </c>
      <c r="C198" s="306">
        <v>889.36725000000001</v>
      </c>
      <c r="D198" s="306">
        <v>898.77855</v>
      </c>
      <c r="E198" s="306">
        <v>889.3673</v>
      </c>
      <c r="F198" s="306">
        <v>889.36725000000001</v>
      </c>
    </row>
    <row r="199" spans="1:6" x14ac:dyDescent="0.2">
      <c r="A199" s="12" t="s">
        <v>5932</v>
      </c>
      <c r="B199" s="306">
        <v>494.09294999999997</v>
      </c>
      <c r="C199" s="306">
        <v>541.14945</v>
      </c>
      <c r="D199" s="306">
        <v>527.03250000000003</v>
      </c>
      <c r="E199" s="306">
        <v>498.79860000000002</v>
      </c>
      <c r="F199" s="306">
        <v>541.14945</v>
      </c>
    </row>
    <row r="200" spans="1:6" x14ac:dyDescent="0.2">
      <c r="A200" s="12" t="s">
        <v>5933</v>
      </c>
      <c r="B200" s="306">
        <v>701.14139999999998</v>
      </c>
      <c r="C200" s="306">
        <v>715.25829999999996</v>
      </c>
      <c r="D200" s="306">
        <v>752.90350000000001</v>
      </c>
      <c r="E200" s="306">
        <v>719.96399999999994</v>
      </c>
      <c r="F200" s="306">
        <v>719.96394999999995</v>
      </c>
    </row>
    <row r="201" spans="1:6" x14ac:dyDescent="0.2">
      <c r="A201" s="12" t="s">
        <v>5934</v>
      </c>
      <c r="B201" s="306">
        <v>531.73810000000003</v>
      </c>
      <c r="C201" s="306">
        <v>545.85505000000001</v>
      </c>
      <c r="D201" s="306">
        <v>578.79454999999996</v>
      </c>
      <c r="E201" s="306">
        <v>555.2663500000001</v>
      </c>
      <c r="F201" s="306">
        <v>555.26634999999999</v>
      </c>
    </row>
    <row r="202" spans="1:6" x14ac:dyDescent="0.2">
      <c r="A202" s="12" t="s">
        <v>5935</v>
      </c>
      <c r="B202" s="306">
        <v>498.79860000000002</v>
      </c>
      <c r="C202" s="306">
        <v>517.62120000000004</v>
      </c>
      <c r="D202" s="306">
        <v>541.14945</v>
      </c>
      <c r="E202" s="306">
        <v>517.62114999999994</v>
      </c>
      <c r="F202" s="306">
        <v>522.32685000000004</v>
      </c>
    </row>
    <row r="203" spans="1:6" x14ac:dyDescent="0.2">
      <c r="A203" s="12" t="s">
        <v>5936</v>
      </c>
      <c r="B203" s="306">
        <v>489.38729999999998</v>
      </c>
      <c r="C203" s="306">
        <v>484.68164999999999</v>
      </c>
      <c r="D203" s="306">
        <v>508.20990000000006</v>
      </c>
      <c r="E203" s="306">
        <v>498.79860000000002</v>
      </c>
      <c r="F203" s="306">
        <v>484.68164999999999</v>
      </c>
    </row>
    <row r="204" spans="1:6" x14ac:dyDescent="0.2">
      <c r="A204" s="12" t="s">
        <v>5937</v>
      </c>
      <c r="B204" s="306">
        <v>4456.2476999999999</v>
      </c>
      <c r="C204" s="306">
        <v>4432.7194500000005</v>
      </c>
      <c r="D204" s="306">
        <v>4442.1307500000003</v>
      </c>
      <c r="E204" s="306">
        <v>4451.54205</v>
      </c>
      <c r="F204" s="306">
        <v>4526.8324000000002</v>
      </c>
    </row>
    <row r="205" spans="1:6" x14ac:dyDescent="0.2">
      <c r="A205" s="12" t="s">
        <v>5938</v>
      </c>
      <c r="B205" s="306">
        <v>4282.1387500000001</v>
      </c>
      <c r="C205" s="306">
        <v>4272.7275</v>
      </c>
      <c r="D205" s="306">
        <v>4319.78395</v>
      </c>
      <c r="E205" s="306">
        <v>4310.3726499999993</v>
      </c>
      <c r="F205" s="306">
        <v>4362.1347500000002</v>
      </c>
    </row>
    <row r="206" spans="1:6" x14ac:dyDescent="0.2">
      <c r="A206" s="12" t="s">
        <v>5939</v>
      </c>
      <c r="B206" s="306">
        <v>3990.3886499999999</v>
      </c>
      <c r="C206" s="306">
        <v>3966.8604</v>
      </c>
      <c r="D206" s="306">
        <v>4032.73945</v>
      </c>
      <c r="E206" s="306">
        <v>4013.9169000000002</v>
      </c>
      <c r="F206" s="306">
        <v>4046.8564500000002</v>
      </c>
    </row>
    <row r="207" spans="1:6" x14ac:dyDescent="0.2">
      <c r="A207" s="12" t="s">
        <v>5940</v>
      </c>
      <c r="B207" s="306">
        <v>522.32685000000004</v>
      </c>
      <c r="C207" s="306">
        <v>531.73815000000002</v>
      </c>
      <c r="D207" s="306">
        <v>559.97194999999999</v>
      </c>
      <c r="E207" s="306">
        <v>545.85505000000001</v>
      </c>
      <c r="F207" s="306">
        <v>536.44380000000001</v>
      </c>
    </row>
    <row r="208" spans="1:6" x14ac:dyDescent="0.2">
      <c r="A208" s="12" t="s">
        <v>5941</v>
      </c>
      <c r="B208" s="306">
        <v>461.15340000000003</v>
      </c>
      <c r="C208" s="306">
        <v>465.85905000000002</v>
      </c>
      <c r="D208" s="306">
        <v>494.09294999999997</v>
      </c>
      <c r="E208" s="306">
        <v>475.27035000000001</v>
      </c>
      <c r="F208" s="306">
        <v>470.56470000000002</v>
      </c>
    </row>
    <row r="209" spans="1:6" x14ac:dyDescent="0.2">
      <c r="A209" s="12" t="s">
        <v>5942</v>
      </c>
      <c r="B209" s="306">
        <v>461.15340000000003</v>
      </c>
      <c r="C209" s="306">
        <v>451.74209999999999</v>
      </c>
      <c r="D209" s="306">
        <v>484.68164999999999</v>
      </c>
      <c r="E209" s="306">
        <v>470.56470000000002</v>
      </c>
      <c r="F209" s="306">
        <v>461.15339999999998</v>
      </c>
    </row>
    <row r="210" spans="1:6" x14ac:dyDescent="0.2">
      <c r="A210" s="12" t="s">
        <v>5943</v>
      </c>
      <c r="B210" s="306">
        <v>2818.68255</v>
      </c>
      <c r="C210" s="306">
        <v>2813.9769000000001</v>
      </c>
      <c r="D210" s="306">
        <v>2931.6180999999997</v>
      </c>
      <c r="E210" s="306">
        <v>2865.7390500000001</v>
      </c>
      <c r="F210" s="306">
        <v>2846.9164000000001</v>
      </c>
    </row>
    <row r="211" spans="1:6" x14ac:dyDescent="0.2">
      <c r="A211" s="12" t="s">
        <v>5944</v>
      </c>
      <c r="B211" s="306">
        <v>2305.7669999999998</v>
      </c>
      <c r="C211" s="306">
        <v>2343.4121999999998</v>
      </c>
      <c r="D211" s="306">
        <v>2409.2912999999999</v>
      </c>
      <c r="E211" s="306">
        <v>2366.9404500000001</v>
      </c>
      <c r="F211" s="306">
        <v>2376.3517000000002</v>
      </c>
    </row>
    <row r="212" spans="1:6" x14ac:dyDescent="0.2">
      <c r="A212" s="12" t="s">
        <v>5945</v>
      </c>
      <c r="B212" s="306">
        <v>2371.6460999999999</v>
      </c>
      <c r="C212" s="306">
        <v>2428.1138500000002</v>
      </c>
      <c r="D212" s="306">
        <v>2512.8155000000002</v>
      </c>
      <c r="E212" s="306">
        <v>2442.2308000000003</v>
      </c>
      <c r="F212" s="306">
        <v>2456.3477499999999</v>
      </c>
    </row>
    <row r="213" spans="1:6" x14ac:dyDescent="0.2">
      <c r="A213" s="12" t="s">
        <v>5946</v>
      </c>
      <c r="B213" s="306">
        <v>1538.7465499999998</v>
      </c>
      <c r="C213" s="306">
        <v>1581.0974000000001</v>
      </c>
      <c r="D213" s="306">
        <v>1604.62565</v>
      </c>
      <c r="E213" s="306">
        <v>1562.2748000000001</v>
      </c>
      <c r="F213" s="306">
        <v>1604.62565</v>
      </c>
    </row>
    <row r="214" spans="1:6" x14ac:dyDescent="0.2">
      <c r="A214" s="12" t="s">
        <v>5947</v>
      </c>
      <c r="B214" s="306">
        <v>1651.6821</v>
      </c>
      <c r="C214" s="306">
        <v>1642.2708</v>
      </c>
      <c r="D214" s="306">
        <v>1698.73855</v>
      </c>
      <c r="E214" s="306">
        <v>1689.3272999999999</v>
      </c>
      <c r="F214" s="306">
        <v>1675.2103499999998</v>
      </c>
    </row>
    <row r="215" spans="1:6" x14ac:dyDescent="0.2">
      <c r="A215" s="12" t="s">
        <v>5948</v>
      </c>
      <c r="B215" s="306">
        <v>1712.8555000000001</v>
      </c>
      <c r="C215" s="306">
        <v>1670.5047</v>
      </c>
      <c r="D215" s="306">
        <v>1689.3272499999998</v>
      </c>
      <c r="E215" s="306">
        <v>1745.7950500000002</v>
      </c>
      <c r="F215" s="306">
        <v>1684.62165</v>
      </c>
    </row>
    <row r="216" spans="1:6" x14ac:dyDescent="0.2">
      <c r="A216" s="12" t="s">
        <v>5949</v>
      </c>
      <c r="B216" s="306">
        <v>1722.2667999999999</v>
      </c>
      <c r="C216" s="306">
        <v>1708.14985</v>
      </c>
      <c r="D216" s="306">
        <v>1741.0894000000001</v>
      </c>
      <c r="E216" s="306">
        <v>1774.0289499999999</v>
      </c>
      <c r="F216" s="306">
        <v>1726.97245</v>
      </c>
    </row>
    <row r="217" spans="1:6" x14ac:dyDescent="0.2">
      <c r="A217" s="12" t="s">
        <v>5950</v>
      </c>
      <c r="B217" s="306">
        <v>1769.3233</v>
      </c>
      <c r="C217" s="306">
        <v>1774.0289</v>
      </c>
      <c r="D217" s="306">
        <v>1849.31925</v>
      </c>
      <c r="E217" s="306">
        <v>1839.9079499999998</v>
      </c>
      <c r="F217" s="306">
        <v>1806.9684499999998</v>
      </c>
    </row>
    <row r="218" spans="1:6" x14ac:dyDescent="0.2">
      <c r="A218" s="12" t="s">
        <v>5951</v>
      </c>
      <c r="B218" s="306">
        <v>1952.8435500000001</v>
      </c>
      <c r="C218" s="306">
        <v>1901.0814</v>
      </c>
      <c r="D218" s="306">
        <v>1966.96045</v>
      </c>
      <c r="E218" s="306">
        <v>1948.1378500000001</v>
      </c>
      <c r="F218" s="306">
        <v>1872.8474999999999</v>
      </c>
    </row>
    <row r="219" spans="1:6" x14ac:dyDescent="0.2">
      <c r="A219" s="12" t="s">
        <v>5952</v>
      </c>
      <c r="B219" s="306">
        <v>1868.14185</v>
      </c>
      <c r="C219" s="306">
        <v>1858.7305999999999</v>
      </c>
      <c r="D219" s="306">
        <v>1929.3153</v>
      </c>
      <c r="E219" s="306">
        <v>1891.6701</v>
      </c>
      <c r="F219" s="306">
        <v>1854.02495</v>
      </c>
    </row>
    <row r="220" spans="1:6" x14ac:dyDescent="0.2">
      <c r="A220" s="12" t="s">
        <v>5953</v>
      </c>
      <c r="B220" s="306">
        <v>1665.799</v>
      </c>
      <c r="C220" s="306">
        <v>1642.2708</v>
      </c>
      <c r="D220" s="306">
        <v>1717.56115</v>
      </c>
      <c r="E220" s="306">
        <v>1689.3272499999998</v>
      </c>
      <c r="F220" s="306">
        <v>1651.6821</v>
      </c>
    </row>
    <row r="221" spans="1:6" x14ac:dyDescent="0.2">
      <c r="A221" s="12" t="s">
        <v>5954</v>
      </c>
      <c r="B221" s="306">
        <v>2070.4847</v>
      </c>
      <c r="C221" s="306">
        <v>2028.1338499999999</v>
      </c>
      <c r="D221" s="306">
        <v>2089.3072999999999</v>
      </c>
      <c r="E221" s="306">
        <v>2112.8355000000001</v>
      </c>
      <c r="F221" s="306">
        <v>2042.2507999999998</v>
      </c>
    </row>
    <row r="222" spans="1:6" x14ac:dyDescent="0.2">
      <c r="A222" s="12" t="s">
        <v>5955</v>
      </c>
      <c r="B222" s="306">
        <v>1990.48865</v>
      </c>
      <c r="C222" s="306">
        <v>1981.0774000000001</v>
      </c>
      <c r="D222" s="306">
        <v>2051.6621</v>
      </c>
      <c r="E222" s="306">
        <v>2042.2508</v>
      </c>
      <c r="F222" s="306">
        <v>1999.9</v>
      </c>
    </row>
    <row r="223" spans="1:6" x14ac:dyDescent="0.2">
      <c r="A223" s="12" t="s">
        <v>5956</v>
      </c>
      <c r="B223" s="306">
        <v>1745.7950500000002</v>
      </c>
      <c r="C223" s="306">
        <v>1750.50065</v>
      </c>
      <c r="D223" s="306">
        <v>1844.6135999999999</v>
      </c>
      <c r="E223" s="306">
        <v>1806.9684499999998</v>
      </c>
      <c r="F223" s="306">
        <v>1759.9119499999999</v>
      </c>
    </row>
    <row r="224" spans="1:6" x14ac:dyDescent="0.2">
      <c r="A224" s="12" t="s">
        <v>5957</v>
      </c>
      <c r="B224" s="306">
        <v>2870.4446500000004</v>
      </c>
      <c r="C224" s="306">
        <v>2752.8035</v>
      </c>
      <c r="D224" s="306">
        <v>2884.5616500000001</v>
      </c>
      <c r="E224" s="306">
        <v>2908.0898500000003</v>
      </c>
      <c r="F224" s="306">
        <v>2766.9204</v>
      </c>
    </row>
    <row r="225" spans="1:6" x14ac:dyDescent="0.2">
      <c r="A225" s="12" t="s">
        <v>5958</v>
      </c>
      <c r="B225" s="306">
        <v>1872.8474999999999</v>
      </c>
      <c r="C225" s="306">
        <v>1835.20235</v>
      </c>
      <c r="D225" s="306">
        <v>1929.3153</v>
      </c>
      <c r="E225" s="306">
        <v>1915.1983500000001</v>
      </c>
      <c r="F225" s="306">
        <v>1868.1419000000001</v>
      </c>
    </row>
    <row r="226" spans="1:6" x14ac:dyDescent="0.2">
      <c r="A226" s="12" t="s">
        <v>5959</v>
      </c>
      <c r="B226" s="306">
        <v>2150.4807000000001</v>
      </c>
      <c r="C226" s="306">
        <v>2103.4241999999999</v>
      </c>
      <c r="D226" s="306">
        <v>2225.7710500000003</v>
      </c>
      <c r="E226" s="306">
        <v>2216.3597</v>
      </c>
      <c r="F226" s="306">
        <v>2155.1863499999999</v>
      </c>
    </row>
    <row r="227" spans="1:6" x14ac:dyDescent="0.2">
      <c r="A227" s="12" t="s">
        <v>5960</v>
      </c>
      <c r="B227" s="306">
        <v>1529.3352500000001</v>
      </c>
      <c r="C227" s="306">
        <v>1548.1579000000002</v>
      </c>
      <c r="D227" s="306">
        <v>1632.8595</v>
      </c>
      <c r="E227" s="306">
        <v>1548.1578500000001</v>
      </c>
      <c r="F227" s="306">
        <v>1534.0409500000001</v>
      </c>
    </row>
    <row r="228" spans="1:6" x14ac:dyDescent="0.2">
      <c r="A228" s="12" t="s">
        <v>5961</v>
      </c>
      <c r="B228" s="306">
        <v>1425.81105</v>
      </c>
      <c r="C228" s="306">
        <v>1439.9279999999999</v>
      </c>
      <c r="D228" s="306">
        <v>1505.807</v>
      </c>
      <c r="E228" s="306">
        <v>1458.75055</v>
      </c>
      <c r="F228" s="306">
        <v>1454.0448999999999</v>
      </c>
    </row>
    <row r="229" spans="1:6" x14ac:dyDescent="0.2">
      <c r="A229" s="12" t="s">
        <v>5962</v>
      </c>
      <c r="B229" s="306">
        <v>1454.04495</v>
      </c>
      <c r="C229" s="306">
        <v>1458.75055</v>
      </c>
      <c r="D229" s="306">
        <v>1534.0409</v>
      </c>
      <c r="E229" s="306">
        <v>1491.6901</v>
      </c>
      <c r="F229" s="306">
        <v>1468.16185</v>
      </c>
    </row>
    <row r="230" spans="1:6" x14ac:dyDescent="0.2">
      <c r="A230" s="12" t="s">
        <v>5963</v>
      </c>
      <c r="B230" s="306">
        <v>1901.0814</v>
      </c>
      <c r="C230" s="306">
        <v>1821.0853999999999</v>
      </c>
      <c r="D230" s="306">
        <v>1816.3797500000001</v>
      </c>
      <c r="E230" s="306">
        <v>1886.9644499999999</v>
      </c>
      <c r="F230" s="306">
        <v>1821.0853999999999</v>
      </c>
    </row>
    <row r="231" spans="1:6" x14ac:dyDescent="0.2">
      <c r="A231" s="12" t="s">
        <v>5964</v>
      </c>
      <c r="B231" s="306">
        <v>1759.9119499999999</v>
      </c>
      <c r="C231" s="306">
        <v>1731.6781000000001</v>
      </c>
      <c r="D231" s="306">
        <v>1726.97245</v>
      </c>
      <c r="E231" s="306">
        <v>1774.0289</v>
      </c>
      <c r="F231" s="306">
        <v>1741.08935</v>
      </c>
    </row>
    <row r="232" spans="1:6" x14ac:dyDescent="0.2">
      <c r="A232" s="12" t="s">
        <v>5965</v>
      </c>
      <c r="B232" s="306">
        <v>1637.5651499999999</v>
      </c>
      <c r="C232" s="306">
        <v>1628.1538499999999</v>
      </c>
      <c r="D232" s="306">
        <v>1623.4482</v>
      </c>
      <c r="E232" s="306">
        <v>1651.6821</v>
      </c>
      <c r="F232" s="306">
        <v>1637.5651499999999</v>
      </c>
    </row>
    <row r="233" spans="1:6" x14ac:dyDescent="0.2">
      <c r="A233" s="12" t="s">
        <v>5966</v>
      </c>
      <c r="B233" s="306">
        <v>2696.3357500000002</v>
      </c>
      <c r="C233" s="306">
        <v>2517.52115</v>
      </c>
      <c r="D233" s="306">
        <v>2550.4606999999996</v>
      </c>
      <c r="E233" s="306">
        <v>2597.5171499999997</v>
      </c>
      <c r="F233" s="306">
        <v>2479.8760000000002</v>
      </c>
    </row>
    <row r="234" spans="1:6" x14ac:dyDescent="0.2">
      <c r="A234" s="12" t="s">
        <v>5967</v>
      </c>
      <c r="B234" s="306">
        <v>2061.0734000000002</v>
      </c>
      <c r="C234" s="306">
        <v>2070.4846499999999</v>
      </c>
      <c r="D234" s="306">
        <v>2131.65805</v>
      </c>
      <c r="E234" s="306">
        <v>2075.1903499999999</v>
      </c>
      <c r="F234" s="306">
        <v>2079.8959500000001</v>
      </c>
    </row>
    <row r="235" spans="1:6" x14ac:dyDescent="0.2">
      <c r="A235" s="12" t="s">
        <v>5968</v>
      </c>
      <c r="B235" s="306">
        <v>1651.6821</v>
      </c>
      <c r="C235" s="306">
        <v>1623.4481999999998</v>
      </c>
      <c r="D235" s="306">
        <v>1679.9159500000001</v>
      </c>
      <c r="E235" s="306">
        <v>1656.3877499999999</v>
      </c>
      <c r="F235" s="306">
        <v>1642.2708</v>
      </c>
    </row>
    <row r="236" spans="1:6" x14ac:dyDescent="0.2">
      <c r="A236" s="12" t="s">
        <v>5969</v>
      </c>
      <c r="B236" s="306">
        <v>451.74209999999999</v>
      </c>
      <c r="C236" s="306">
        <v>437.62515000000002</v>
      </c>
      <c r="D236" s="306">
        <v>470.56470000000002</v>
      </c>
      <c r="E236" s="306">
        <v>465.85905000000002</v>
      </c>
      <c r="F236" s="306">
        <v>442.33080000000001</v>
      </c>
    </row>
    <row r="237" spans="1:6" x14ac:dyDescent="0.2">
      <c r="A237" s="12" t="s">
        <v>5970</v>
      </c>
      <c r="B237" s="306">
        <v>611.73410000000001</v>
      </c>
      <c r="C237" s="306">
        <v>611.73410000000001</v>
      </c>
      <c r="D237" s="306">
        <v>639.96799999999996</v>
      </c>
      <c r="E237" s="306">
        <v>625.85104999999999</v>
      </c>
      <c r="F237" s="306">
        <v>625.85104999999999</v>
      </c>
    </row>
    <row r="238" spans="1:6" x14ac:dyDescent="0.2">
      <c r="A238" s="12" t="s">
        <v>5971</v>
      </c>
      <c r="B238" s="306">
        <v>527.03250000000003</v>
      </c>
      <c r="C238" s="306">
        <v>517.62120000000004</v>
      </c>
      <c r="D238" s="306">
        <v>545.85509999999999</v>
      </c>
      <c r="E238" s="306">
        <v>536.44375000000002</v>
      </c>
      <c r="F238" s="306">
        <v>522.32685000000004</v>
      </c>
    </row>
    <row r="239" spans="1:6" x14ac:dyDescent="0.2">
      <c r="A239" s="12" t="s">
        <v>5972</v>
      </c>
      <c r="B239" s="306">
        <v>6187.9258</v>
      </c>
      <c r="C239" s="306">
        <v>6277.3330999999998</v>
      </c>
      <c r="D239" s="306">
        <v>6507.9097999999994</v>
      </c>
      <c r="E239" s="306">
        <v>6380.8573500000002</v>
      </c>
      <c r="F239" s="306">
        <v>6446.7363999999998</v>
      </c>
    </row>
    <row r="240" spans="1:6" x14ac:dyDescent="0.2">
      <c r="A240" s="12" t="s">
        <v>5973</v>
      </c>
      <c r="B240" s="306">
        <v>705.84705000000008</v>
      </c>
      <c r="C240" s="306">
        <v>696.43574999999998</v>
      </c>
      <c r="D240" s="306">
        <v>701.14139999999998</v>
      </c>
      <c r="E240" s="306">
        <v>696.4357500000001</v>
      </c>
      <c r="F240" s="306">
        <v>687.02444999999989</v>
      </c>
    </row>
    <row r="241" spans="1:6" x14ac:dyDescent="0.2">
      <c r="A241" s="12" t="s">
        <v>5974</v>
      </c>
      <c r="B241" s="306">
        <v>470.56470000000002</v>
      </c>
      <c r="C241" s="306">
        <v>465.85905000000002</v>
      </c>
      <c r="D241" s="306">
        <v>489.38729999999998</v>
      </c>
      <c r="E241" s="306">
        <v>475.27035000000001</v>
      </c>
      <c r="F241" s="306">
        <v>461.15340000000003</v>
      </c>
    </row>
    <row r="242" spans="1:6" x14ac:dyDescent="0.2">
      <c r="A242" s="12" t="s">
        <v>5975</v>
      </c>
      <c r="B242" s="306">
        <v>470.56470000000002</v>
      </c>
      <c r="C242" s="306">
        <v>456.44774999999998</v>
      </c>
      <c r="D242" s="306">
        <v>479.976</v>
      </c>
      <c r="E242" s="306">
        <v>470.56470000000002</v>
      </c>
      <c r="F242" s="306">
        <v>456.44774999999998</v>
      </c>
    </row>
    <row r="243" spans="1:6" x14ac:dyDescent="0.2">
      <c r="A243" s="12" t="s">
        <v>5976</v>
      </c>
      <c r="B243" s="306">
        <v>545.85505000000001</v>
      </c>
      <c r="C243" s="306">
        <v>559.97199999999998</v>
      </c>
      <c r="D243" s="306">
        <v>583.50019999999995</v>
      </c>
      <c r="E243" s="306">
        <v>555.26634999999999</v>
      </c>
      <c r="F243" s="306">
        <v>559.97199999999998</v>
      </c>
    </row>
    <row r="244" spans="1:6" x14ac:dyDescent="0.2">
      <c r="A244" s="12" t="s">
        <v>5977</v>
      </c>
      <c r="B244" s="306">
        <v>385.86305000000004</v>
      </c>
      <c r="C244" s="306">
        <v>381.15744999999998</v>
      </c>
      <c r="D244" s="306">
        <v>409.39125000000001</v>
      </c>
      <c r="E244" s="306">
        <v>385.86305000000004</v>
      </c>
      <c r="F244" s="306">
        <v>381.15744999999998</v>
      </c>
    </row>
    <row r="245" spans="1:6" x14ac:dyDescent="0.2">
      <c r="A245" s="12" t="s">
        <v>5978</v>
      </c>
      <c r="B245" s="306">
        <v>1703.4441999999999</v>
      </c>
      <c r="C245" s="306">
        <v>1835.20235</v>
      </c>
      <c r="D245" s="306">
        <v>1788.1458499999999</v>
      </c>
      <c r="E245" s="306">
        <v>1731.6781000000001</v>
      </c>
      <c r="F245" s="306">
        <v>1821.0853999999999</v>
      </c>
    </row>
    <row r="246" spans="1:6" x14ac:dyDescent="0.2">
      <c r="A246" s="12" t="s">
        <v>5979</v>
      </c>
      <c r="B246" s="306">
        <v>2197.5371500000001</v>
      </c>
      <c r="C246" s="306">
        <v>2258.7105499999998</v>
      </c>
      <c r="D246" s="306">
        <v>2230.4767000000002</v>
      </c>
      <c r="E246" s="306">
        <v>2249.29925</v>
      </c>
      <c r="F246" s="306">
        <v>2263.4162000000001</v>
      </c>
    </row>
    <row r="247" spans="1:6" x14ac:dyDescent="0.2">
      <c r="A247" s="12" t="s">
        <v>5980</v>
      </c>
      <c r="B247" s="306">
        <v>1863.4362000000001</v>
      </c>
      <c r="C247" s="306">
        <v>1985.78305</v>
      </c>
      <c r="D247" s="306">
        <v>1929.3153</v>
      </c>
      <c r="E247" s="306">
        <v>1891.6700999999998</v>
      </c>
      <c r="F247" s="306">
        <v>1971.6660999999999</v>
      </c>
    </row>
    <row r="248" spans="1:6" x14ac:dyDescent="0.2">
      <c r="A248" s="12" t="s">
        <v>5981</v>
      </c>
      <c r="B248" s="306">
        <v>1966.9603999999999</v>
      </c>
      <c r="C248" s="306">
        <v>1901.0814</v>
      </c>
      <c r="D248" s="306">
        <v>1825.7909999999999</v>
      </c>
      <c r="E248" s="306">
        <v>1976.37175</v>
      </c>
      <c r="F248" s="306">
        <v>1919.904</v>
      </c>
    </row>
    <row r="249" spans="1:6" x14ac:dyDescent="0.2">
      <c r="A249" s="12" t="s">
        <v>5982</v>
      </c>
      <c r="B249" s="306">
        <v>2037.5451499999999</v>
      </c>
      <c r="C249" s="306">
        <v>2014.01695</v>
      </c>
      <c r="D249" s="306">
        <v>1990.4886999999999</v>
      </c>
      <c r="E249" s="306">
        <v>2046.9564500000001</v>
      </c>
      <c r="F249" s="306">
        <v>2023.4281999999998</v>
      </c>
    </row>
    <row r="250" spans="1:6" x14ac:dyDescent="0.2">
      <c r="A250" s="12" t="s">
        <v>5983</v>
      </c>
      <c r="B250" s="306">
        <v>1877.5531500000002</v>
      </c>
      <c r="C250" s="306">
        <v>1868.14185</v>
      </c>
      <c r="D250" s="306">
        <v>1844.6136000000001</v>
      </c>
      <c r="E250" s="306">
        <v>1882.2588000000001</v>
      </c>
      <c r="F250" s="306">
        <v>1877.55315</v>
      </c>
    </row>
    <row r="251" spans="1:6" x14ac:dyDescent="0.2">
      <c r="A251" s="12" t="s">
        <v>5984</v>
      </c>
      <c r="B251" s="306">
        <v>1515.2183500000001</v>
      </c>
      <c r="C251" s="306">
        <v>1435.22235</v>
      </c>
      <c r="D251" s="306">
        <v>1383.4602</v>
      </c>
      <c r="E251" s="306">
        <v>1439.9279999999999</v>
      </c>
      <c r="F251" s="306">
        <v>1439.9279999999999</v>
      </c>
    </row>
    <row r="252" spans="1:6" x14ac:dyDescent="0.2">
      <c r="A252" s="12" t="s">
        <v>5985</v>
      </c>
      <c r="B252" s="306">
        <v>1491.6901</v>
      </c>
      <c r="C252" s="306">
        <v>1444.63365</v>
      </c>
      <c r="D252" s="306">
        <v>1449.3393000000001</v>
      </c>
      <c r="E252" s="306">
        <v>1477.5731500000002</v>
      </c>
      <c r="F252" s="306">
        <v>1449.3393000000001</v>
      </c>
    </row>
    <row r="253" spans="1:6" x14ac:dyDescent="0.2">
      <c r="A253" s="12" t="s">
        <v>5986</v>
      </c>
      <c r="B253" s="306">
        <v>1449.33925</v>
      </c>
      <c r="C253" s="306">
        <v>1397.5771500000001</v>
      </c>
      <c r="D253" s="306">
        <v>1406.9884500000001</v>
      </c>
      <c r="E253" s="306">
        <v>1421.1053999999999</v>
      </c>
      <c r="F253" s="306">
        <v>1397.5771500000001</v>
      </c>
    </row>
    <row r="254" spans="1:6" x14ac:dyDescent="0.2">
      <c r="A254" s="12" t="s">
        <v>5987</v>
      </c>
      <c r="B254" s="306">
        <v>988.18589999999995</v>
      </c>
      <c r="C254" s="306">
        <v>945.83505000000002</v>
      </c>
      <c r="D254" s="306">
        <v>927.01244999999994</v>
      </c>
      <c r="E254" s="306">
        <v>959.952</v>
      </c>
      <c r="F254" s="306">
        <v>959.952</v>
      </c>
    </row>
    <row r="255" spans="1:6" x14ac:dyDescent="0.2">
      <c r="A255" s="12" t="s">
        <v>5988</v>
      </c>
      <c r="B255" s="306">
        <v>1119.944</v>
      </c>
      <c r="C255" s="306">
        <v>1101.1214</v>
      </c>
      <c r="D255" s="306">
        <v>1119.944</v>
      </c>
      <c r="E255" s="306">
        <v>1119.944</v>
      </c>
      <c r="F255" s="306">
        <v>1115.2383500000001</v>
      </c>
    </row>
    <row r="256" spans="1:6" x14ac:dyDescent="0.2">
      <c r="A256" s="12" t="s">
        <v>5989</v>
      </c>
      <c r="B256" s="306">
        <v>1058.7706000000001</v>
      </c>
      <c r="C256" s="306">
        <v>1011.7140999999999</v>
      </c>
      <c r="D256" s="306">
        <v>997.59714999999994</v>
      </c>
      <c r="E256" s="306">
        <v>1025.83105</v>
      </c>
      <c r="F256" s="306">
        <v>1016.41975</v>
      </c>
    </row>
    <row r="257" spans="1:6" x14ac:dyDescent="0.2">
      <c r="A257" s="12" t="s">
        <v>5990</v>
      </c>
      <c r="B257" s="306">
        <v>1341.1093999999998</v>
      </c>
      <c r="C257" s="306">
        <v>1284.64165</v>
      </c>
      <c r="D257" s="306">
        <v>1246.9964500000001</v>
      </c>
      <c r="E257" s="306">
        <v>1275.2303499999998</v>
      </c>
      <c r="F257" s="306">
        <v>1294.05295</v>
      </c>
    </row>
    <row r="258" spans="1:6" x14ac:dyDescent="0.2">
      <c r="A258" s="12" t="s">
        <v>5991</v>
      </c>
      <c r="B258" s="306">
        <v>1416.39975</v>
      </c>
      <c r="C258" s="306">
        <v>1359.9319500000001</v>
      </c>
      <c r="D258" s="306">
        <v>1355.2263</v>
      </c>
      <c r="E258" s="306">
        <v>1378.7545500000001</v>
      </c>
      <c r="F258" s="306">
        <v>1374.0489</v>
      </c>
    </row>
    <row r="259" spans="1:6" x14ac:dyDescent="0.2">
      <c r="A259" s="12" t="s">
        <v>5992</v>
      </c>
      <c r="B259" s="306">
        <v>1068.1818499999999</v>
      </c>
      <c r="C259" s="306">
        <v>1039.94795</v>
      </c>
      <c r="D259" s="306">
        <v>1021.1253999999999</v>
      </c>
      <c r="E259" s="306">
        <v>1039.94795</v>
      </c>
      <c r="F259" s="306">
        <v>1044.6536000000001</v>
      </c>
    </row>
    <row r="260" spans="1:6" x14ac:dyDescent="0.2">
      <c r="A260" s="12" t="s">
        <v>5993</v>
      </c>
      <c r="B260" s="306">
        <v>522.32680000000005</v>
      </c>
      <c r="C260" s="306">
        <v>489.38729999999998</v>
      </c>
      <c r="D260" s="306">
        <v>527.03250000000003</v>
      </c>
      <c r="E260" s="306">
        <v>527.03245000000004</v>
      </c>
      <c r="F260" s="306">
        <v>498.79859999999996</v>
      </c>
    </row>
    <row r="261" spans="1:6" x14ac:dyDescent="0.2">
      <c r="A261" s="12" t="s">
        <v>5994</v>
      </c>
      <c r="B261" s="306">
        <v>578.79455000000007</v>
      </c>
      <c r="C261" s="306">
        <v>564.67759999999998</v>
      </c>
      <c r="D261" s="306">
        <v>597.61715000000004</v>
      </c>
      <c r="E261" s="306">
        <v>583.50019999999995</v>
      </c>
      <c r="F261" s="306">
        <v>574.08889999999997</v>
      </c>
    </row>
    <row r="262" spans="1:6" x14ac:dyDescent="0.2">
      <c r="A262" s="12" t="s">
        <v>5995</v>
      </c>
      <c r="B262" s="306">
        <v>512.91554999999994</v>
      </c>
      <c r="C262" s="306">
        <v>494.09294999999997</v>
      </c>
      <c r="D262" s="306">
        <v>541.14945</v>
      </c>
      <c r="E262" s="306">
        <v>517.62120000000004</v>
      </c>
      <c r="F262" s="306">
        <v>494.09294999999997</v>
      </c>
    </row>
    <row r="263" spans="1:6" x14ac:dyDescent="0.2">
      <c r="A263" s="12" t="s">
        <v>5996</v>
      </c>
      <c r="B263" s="306">
        <v>1486.9844499999999</v>
      </c>
      <c r="C263" s="306">
        <v>1435.22235</v>
      </c>
      <c r="D263" s="306">
        <v>1317.5812000000001</v>
      </c>
      <c r="E263" s="306">
        <v>1435.22235</v>
      </c>
      <c r="F263" s="306">
        <v>1458.7506000000001</v>
      </c>
    </row>
    <row r="264" spans="1:6" x14ac:dyDescent="0.2">
      <c r="A264" s="12" t="s">
        <v>5997</v>
      </c>
      <c r="B264" s="306">
        <v>1129.3552999999999</v>
      </c>
      <c r="C264" s="306">
        <v>1101.1214</v>
      </c>
      <c r="D264" s="306">
        <v>1110.5327</v>
      </c>
      <c r="E264" s="306">
        <v>1115.2383500000001</v>
      </c>
      <c r="F264" s="306">
        <v>1115.2383500000001</v>
      </c>
    </row>
    <row r="265" spans="1:6" x14ac:dyDescent="0.2">
      <c r="A265" s="12" t="s">
        <v>5998</v>
      </c>
      <c r="B265" s="306">
        <v>983.48025000000007</v>
      </c>
      <c r="C265" s="306">
        <v>969.36329999999998</v>
      </c>
      <c r="D265" s="306">
        <v>1016.41975</v>
      </c>
      <c r="E265" s="306">
        <v>983.48025000000007</v>
      </c>
      <c r="F265" s="306">
        <v>983.48025000000007</v>
      </c>
    </row>
    <row r="266" spans="1:6" x14ac:dyDescent="0.2">
      <c r="A266" s="12" t="s">
        <v>5999</v>
      </c>
      <c r="B266" s="306">
        <v>423.50824999999998</v>
      </c>
      <c r="C266" s="306">
        <v>409.39125000000001</v>
      </c>
      <c r="D266" s="306">
        <v>432.91949999999997</v>
      </c>
      <c r="E266" s="306">
        <v>418.80259999999998</v>
      </c>
      <c r="F266" s="306">
        <v>399.97995000000003</v>
      </c>
    </row>
    <row r="267" spans="1:6" x14ac:dyDescent="0.2">
      <c r="A267" s="12" t="s">
        <v>6000</v>
      </c>
      <c r="B267" s="306">
        <v>371.74610000000001</v>
      </c>
      <c r="C267" s="306">
        <v>362.33485000000002</v>
      </c>
      <c r="D267" s="306">
        <v>385.86309999999997</v>
      </c>
      <c r="E267" s="306">
        <v>367.04044999999996</v>
      </c>
      <c r="F267" s="306">
        <v>352.92354999999998</v>
      </c>
    </row>
    <row r="268" spans="1:6" x14ac:dyDescent="0.2">
      <c r="A268" s="12" t="s">
        <v>6001</v>
      </c>
      <c r="B268" s="306">
        <v>334.10095000000001</v>
      </c>
      <c r="C268" s="306">
        <v>324.68965000000003</v>
      </c>
      <c r="D268" s="306">
        <v>343.51224999999999</v>
      </c>
      <c r="E268" s="306">
        <v>334.10095000000001</v>
      </c>
      <c r="F268" s="306">
        <v>319.98399999999998</v>
      </c>
    </row>
    <row r="269" spans="1:6" x14ac:dyDescent="0.2">
      <c r="A269" s="12" t="s">
        <v>6002</v>
      </c>
      <c r="B269" s="306">
        <v>390.56870000000004</v>
      </c>
      <c r="C269" s="306">
        <v>376.45179999999999</v>
      </c>
      <c r="D269" s="306">
        <v>423.50819999999999</v>
      </c>
      <c r="E269" s="306">
        <v>395.27435000000003</v>
      </c>
      <c r="F269" s="306">
        <v>376.45179999999999</v>
      </c>
    </row>
    <row r="270" spans="1:6" x14ac:dyDescent="0.2">
      <c r="A270" s="12" t="s">
        <v>6003</v>
      </c>
      <c r="B270" s="306">
        <v>367.04044999999996</v>
      </c>
      <c r="C270" s="306">
        <v>352.92354999999998</v>
      </c>
      <c r="D270" s="306">
        <v>404.68560000000002</v>
      </c>
      <c r="E270" s="306">
        <v>371.74610000000001</v>
      </c>
      <c r="F270" s="306">
        <v>352.92354999999998</v>
      </c>
    </row>
    <row r="271" spans="1:6" x14ac:dyDescent="0.2">
      <c r="A271" s="12" t="s">
        <v>6004</v>
      </c>
      <c r="B271" s="306">
        <v>371.74609999999996</v>
      </c>
      <c r="C271" s="306">
        <v>357.62919999999997</v>
      </c>
      <c r="D271" s="306">
        <v>404.68560000000002</v>
      </c>
      <c r="E271" s="306">
        <v>376.45175</v>
      </c>
      <c r="F271" s="306">
        <v>362.33485000000002</v>
      </c>
    </row>
    <row r="272" spans="1:6" x14ac:dyDescent="0.2">
      <c r="A272" s="12" t="s">
        <v>6005</v>
      </c>
      <c r="B272" s="306">
        <v>983.48024999999996</v>
      </c>
      <c r="C272" s="306">
        <v>1002.3027999999999</v>
      </c>
      <c r="D272" s="306">
        <v>992.89149999999995</v>
      </c>
      <c r="E272" s="306">
        <v>983.48025000000007</v>
      </c>
      <c r="F272" s="306">
        <v>1007.0085</v>
      </c>
    </row>
    <row r="273" spans="1:6" x14ac:dyDescent="0.2">
      <c r="A273" s="12" t="s">
        <v>6006</v>
      </c>
      <c r="B273" s="306">
        <v>1082.2988</v>
      </c>
      <c r="C273" s="306">
        <v>1091.7101</v>
      </c>
      <c r="D273" s="306">
        <v>1091.7101</v>
      </c>
      <c r="E273" s="306">
        <v>1077.5931500000002</v>
      </c>
      <c r="F273" s="306">
        <v>1101.1214</v>
      </c>
    </row>
    <row r="274" spans="1:6" x14ac:dyDescent="0.2">
      <c r="A274" s="12" t="s">
        <v>6007</v>
      </c>
      <c r="B274" s="306">
        <v>1115.2383500000001</v>
      </c>
      <c r="C274" s="306">
        <v>1105.8270499999999</v>
      </c>
      <c r="D274" s="306">
        <v>1096.4157500000001</v>
      </c>
      <c r="E274" s="306">
        <v>1105.8270499999999</v>
      </c>
      <c r="F274" s="306">
        <v>1119.944</v>
      </c>
    </row>
    <row r="275" spans="1:6" x14ac:dyDescent="0.2">
      <c r="A275" s="12" t="s">
        <v>6008</v>
      </c>
      <c r="B275" s="306">
        <v>2682.2187999999996</v>
      </c>
      <c r="C275" s="306">
        <v>2682.2187999999996</v>
      </c>
      <c r="D275" s="306">
        <v>2743.3922000000002</v>
      </c>
      <c r="E275" s="306">
        <v>2715.1583000000001</v>
      </c>
      <c r="F275" s="306">
        <v>2696.3357000000001</v>
      </c>
    </row>
    <row r="276" spans="1:6" x14ac:dyDescent="0.2">
      <c r="A276" s="12" t="s">
        <v>6009</v>
      </c>
      <c r="B276" s="306">
        <v>2583.4002</v>
      </c>
      <c r="C276" s="306">
        <v>2588.1058499999999</v>
      </c>
      <c r="D276" s="306">
        <v>2653.9849000000004</v>
      </c>
      <c r="E276" s="306">
        <v>2649.27925</v>
      </c>
      <c r="F276" s="306">
        <v>2611.6341000000002</v>
      </c>
    </row>
    <row r="277" spans="1:6" x14ac:dyDescent="0.2">
      <c r="A277" s="12" t="s">
        <v>6010</v>
      </c>
      <c r="B277" s="306">
        <v>2884.5616</v>
      </c>
      <c r="C277" s="306">
        <v>2941.0294000000004</v>
      </c>
      <c r="D277" s="306">
        <v>2931.61805</v>
      </c>
      <c r="E277" s="306">
        <v>2959.8519500000002</v>
      </c>
      <c r="F277" s="306">
        <v>2964.5576499999997</v>
      </c>
    </row>
    <row r="278" spans="1:6" x14ac:dyDescent="0.2">
      <c r="A278" s="12" t="s">
        <v>6011</v>
      </c>
      <c r="B278" s="306">
        <v>2818.68255</v>
      </c>
      <c r="C278" s="306">
        <v>2813.9768999999997</v>
      </c>
      <c r="D278" s="306">
        <v>2842.2107999999998</v>
      </c>
      <c r="E278" s="306">
        <v>2865.7390500000001</v>
      </c>
      <c r="F278" s="306">
        <v>2851.6220499999999</v>
      </c>
    </row>
    <row r="279" spans="1:6" x14ac:dyDescent="0.2">
      <c r="A279" s="12" t="s">
        <v>6012</v>
      </c>
      <c r="B279" s="306">
        <v>2456.3476999999998</v>
      </c>
      <c r="C279" s="306">
        <v>2475.1703499999999</v>
      </c>
      <c r="D279" s="306">
        <v>2489.2872500000003</v>
      </c>
      <c r="E279" s="306">
        <v>2498.6985500000001</v>
      </c>
      <c r="F279" s="306">
        <v>2512.8154999999997</v>
      </c>
    </row>
    <row r="280" spans="1:6" x14ac:dyDescent="0.2">
      <c r="A280" s="12" t="s">
        <v>6013</v>
      </c>
      <c r="B280" s="306">
        <v>1924.6096499999999</v>
      </c>
      <c r="C280" s="306">
        <v>1938.7266</v>
      </c>
      <c r="D280" s="306">
        <v>1948.1378500000001</v>
      </c>
      <c r="E280" s="306">
        <v>1971.6660999999999</v>
      </c>
      <c r="F280" s="306">
        <v>1971.6660999999999</v>
      </c>
    </row>
    <row r="281" spans="1:6" x14ac:dyDescent="0.2">
      <c r="A281" s="12" t="s">
        <v>6014</v>
      </c>
      <c r="B281" s="306">
        <v>1858.73055</v>
      </c>
      <c r="C281" s="306">
        <v>1868.14185</v>
      </c>
      <c r="D281" s="306">
        <v>1891.6701</v>
      </c>
      <c r="E281" s="306">
        <v>1896.3757500000002</v>
      </c>
      <c r="F281" s="306">
        <v>1896.3757500000002</v>
      </c>
    </row>
    <row r="282" spans="1:6" x14ac:dyDescent="0.2">
      <c r="A282" s="12" t="s">
        <v>6015</v>
      </c>
      <c r="B282" s="306">
        <v>2818.6826000000001</v>
      </c>
      <c r="C282" s="306">
        <v>2799.8599999999997</v>
      </c>
      <c r="D282" s="306">
        <v>2851.6221</v>
      </c>
      <c r="E282" s="306">
        <v>2851.6221</v>
      </c>
      <c r="F282" s="306">
        <v>2799.8599999999997</v>
      </c>
    </row>
    <row r="283" spans="1:6" x14ac:dyDescent="0.2">
      <c r="A283" s="12" t="s">
        <v>6016</v>
      </c>
      <c r="B283" s="306">
        <v>3025.7309999999998</v>
      </c>
      <c r="C283" s="306">
        <v>2955.14635</v>
      </c>
      <c r="D283" s="306">
        <v>3025.7310499999999</v>
      </c>
      <c r="E283" s="306">
        <v>3063.3762000000002</v>
      </c>
      <c r="F283" s="306">
        <v>2978.6745500000002</v>
      </c>
    </row>
    <row r="284" spans="1:6" x14ac:dyDescent="0.2">
      <c r="A284" s="12" t="s">
        <v>6017</v>
      </c>
      <c r="B284" s="306">
        <v>2771.6260499999999</v>
      </c>
      <c r="C284" s="306">
        <v>2696.3357000000001</v>
      </c>
      <c r="D284" s="306">
        <v>2771.6260499999999</v>
      </c>
      <c r="E284" s="306">
        <v>2799.85995</v>
      </c>
      <c r="F284" s="306">
        <v>2733.9809</v>
      </c>
    </row>
    <row r="285" spans="1:6" x14ac:dyDescent="0.2">
      <c r="A285" s="12" t="s">
        <v>6018</v>
      </c>
      <c r="B285" s="306">
        <v>2286.94445</v>
      </c>
      <c r="C285" s="306">
        <v>2432.8195000000001</v>
      </c>
      <c r="D285" s="306">
        <v>2291.6500999999998</v>
      </c>
      <c r="E285" s="306">
        <v>2324.5896499999999</v>
      </c>
      <c r="F285" s="306">
        <v>2404.5855999999999</v>
      </c>
    </row>
    <row r="286" spans="1:6" x14ac:dyDescent="0.2">
      <c r="A286" s="12" t="s">
        <v>6019</v>
      </c>
      <c r="B286" s="306">
        <v>2559.8719500000002</v>
      </c>
      <c r="C286" s="306">
        <v>2602.2228</v>
      </c>
      <c r="D286" s="306">
        <v>2555.16635</v>
      </c>
      <c r="E286" s="306">
        <v>2588.1058499999999</v>
      </c>
      <c r="F286" s="306">
        <v>2597.5171499999997</v>
      </c>
    </row>
    <row r="287" spans="1:6" x14ac:dyDescent="0.2">
      <c r="A287" s="12" t="s">
        <v>6020</v>
      </c>
      <c r="B287" s="306">
        <v>2230.4766499999996</v>
      </c>
      <c r="C287" s="306">
        <v>2244.5936000000002</v>
      </c>
      <c r="D287" s="306">
        <v>2141.0694000000003</v>
      </c>
      <c r="E287" s="306">
        <v>2239.8879999999999</v>
      </c>
      <c r="F287" s="306">
        <v>2239.8879500000003</v>
      </c>
    </row>
    <row r="288" spans="1:6" x14ac:dyDescent="0.2">
      <c r="A288" s="12" t="s">
        <v>6021</v>
      </c>
      <c r="B288" s="306">
        <v>2202.2428</v>
      </c>
      <c r="C288" s="306">
        <v>2164.5976000000001</v>
      </c>
      <c r="D288" s="306">
        <v>2150.48065</v>
      </c>
      <c r="E288" s="306">
        <v>2221.0654</v>
      </c>
      <c r="F288" s="306">
        <v>2197.5371500000001</v>
      </c>
    </row>
    <row r="289" spans="1:6" x14ac:dyDescent="0.2">
      <c r="A289" s="12" t="s">
        <v>6022</v>
      </c>
      <c r="B289" s="306">
        <v>2536.34375</v>
      </c>
      <c r="C289" s="306">
        <v>2536.34375</v>
      </c>
      <c r="D289" s="306">
        <v>2512.8155000000002</v>
      </c>
      <c r="E289" s="306">
        <v>2555.16635</v>
      </c>
      <c r="F289" s="306">
        <v>2573.9888999999998</v>
      </c>
    </row>
    <row r="290" spans="1:6" x14ac:dyDescent="0.2">
      <c r="A290" s="12" t="s">
        <v>6023</v>
      </c>
      <c r="B290" s="306">
        <v>1844.6136000000001</v>
      </c>
      <c r="C290" s="306">
        <v>1821.0853499999998</v>
      </c>
      <c r="D290" s="306">
        <v>1811.6740500000001</v>
      </c>
      <c r="E290" s="306">
        <v>1849.31925</v>
      </c>
      <c r="F290" s="306">
        <v>1844.6136000000001</v>
      </c>
    </row>
    <row r="291" spans="1:6" x14ac:dyDescent="0.2">
      <c r="A291" s="12" t="s">
        <v>6024</v>
      </c>
      <c r="B291" s="306">
        <v>2376.3517000000002</v>
      </c>
      <c r="C291" s="306">
        <v>2286.9444000000003</v>
      </c>
      <c r="D291" s="306">
        <v>2301.0613499999999</v>
      </c>
      <c r="E291" s="306">
        <v>2371.6460999999999</v>
      </c>
      <c r="F291" s="306">
        <v>2334.0009</v>
      </c>
    </row>
    <row r="292" spans="1:6" x14ac:dyDescent="0.2">
      <c r="A292" s="12" t="s">
        <v>6025</v>
      </c>
      <c r="B292" s="306">
        <v>2395.1743000000001</v>
      </c>
      <c r="C292" s="306">
        <v>2315.1783</v>
      </c>
      <c r="D292" s="306">
        <v>2324.5896000000002</v>
      </c>
      <c r="E292" s="306">
        <v>2395.1743500000002</v>
      </c>
      <c r="F292" s="306">
        <v>2366.9404500000001</v>
      </c>
    </row>
    <row r="293" spans="1:6" x14ac:dyDescent="0.2">
      <c r="A293" s="12" t="s">
        <v>6026</v>
      </c>
      <c r="B293" s="306">
        <v>2197.5371500000001</v>
      </c>
      <c r="C293" s="306">
        <v>2150.48065</v>
      </c>
      <c r="D293" s="306">
        <v>2150.48065</v>
      </c>
      <c r="E293" s="306">
        <v>2206.9484499999999</v>
      </c>
      <c r="F293" s="306">
        <v>2197.5371500000001</v>
      </c>
    </row>
    <row r="294" spans="1:6" x14ac:dyDescent="0.2">
      <c r="A294" s="12" t="s">
        <v>6027</v>
      </c>
      <c r="B294" s="306">
        <v>3246.8964500000002</v>
      </c>
      <c r="C294" s="306">
        <v>3115.1382999999996</v>
      </c>
      <c r="D294" s="306">
        <v>3138.6665499999999</v>
      </c>
      <c r="E294" s="306">
        <v>3256.3077000000003</v>
      </c>
      <c r="F294" s="306">
        <v>3181.0173999999997</v>
      </c>
    </row>
    <row r="295" spans="1:6" x14ac:dyDescent="0.2">
      <c r="A295" s="12" t="s">
        <v>6028</v>
      </c>
      <c r="B295" s="306">
        <v>2893.9728999999998</v>
      </c>
      <c r="C295" s="306">
        <v>2766.9204</v>
      </c>
      <c r="D295" s="306">
        <v>2766.9204</v>
      </c>
      <c r="E295" s="306">
        <v>2884.5616500000001</v>
      </c>
      <c r="F295" s="306">
        <v>2818.68255</v>
      </c>
    </row>
    <row r="296" spans="1:6" x14ac:dyDescent="0.2">
      <c r="A296" s="12" t="s">
        <v>6029</v>
      </c>
      <c r="B296" s="306">
        <v>2682.2187999999996</v>
      </c>
      <c r="C296" s="306">
        <v>2616.3397</v>
      </c>
      <c r="D296" s="306">
        <v>2602.2227499999999</v>
      </c>
      <c r="E296" s="306">
        <v>2691.6300999999999</v>
      </c>
      <c r="F296" s="306">
        <v>2663.3962000000001</v>
      </c>
    </row>
    <row r="297" spans="1:6" x14ac:dyDescent="0.2">
      <c r="A297" s="12" t="s">
        <v>6030</v>
      </c>
      <c r="B297" s="306">
        <v>1604.6255999999998</v>
      </c>
      <c r="C297" s="306">
        <v>1468.16185</v>
      </c>
      <c r="D297" s="306">
        <v>1501.1014</v>
      </c>
      <c r="E297" s="306">
        <v>1562.2747999999999</v>
      </c>
      <c r="F297" s="306">
        <v>1477.5732</v>
      </c>
    </row>
    <row r="298" spans="1:6" x14ac:dyDescent="0.2">
      <c r="A298" s="12" t="s">
        <v>6031</v>
      </c>
      <c r="B298" s="306">
        <v>1886.9644499999999</v>
      </c>
      <c r="C298" s="306">
        <v>1741.0894000000001</v>
      </c>
      <c r="D298" s="306">
        <v>1764.6176500000001</v>
      </c>
      <c r="E298" s="306">
        <v>1849.31925</v>
      </c>
      <c r="F298" s="306">
        <v>1755.2063499999999</v>
      </c>
    </row>
    <row r="299" spans="1:6" x14ac:dyDescent="0.2">
      <c r="A299" s="12" t="s">
        <v>6032</v>
      </c>
      <c r="B299" s="306">
        <v>1581.0974000000001</v>
      </c>
      <c r="C299" s="306">
        <v>1477.5731500000002</v>
      </c>
      <c r="D299" s="306">
        <v>1524.6296</v>
      </c>
      <c r="E299" s="306">
        <v>1552.8634999999999</v>
      </c>
      <c r="F299" s="306">
        <v>1486.9845</v>
      </c>
    </row>
    <row r="300" spans="1:6" x14ac:dyDescent="0.2">
      <c r="A300" s="12" t="s">
        <v>6033</v>
      </c>
      <c r="B300" s="306">
        <v>2042.2508</v>
      </c>
      <c r="C300" s="306">
        <v>2023.4282000000001</v>
      </c>
      <c r="D300" s="306">
        <v>2065.7790500000001</v>
      </c>
      <c r="E300" s="306">
        <v>2032.8395</v>
      </c>
      <c r="F300" s="306">
        <v>2046.9564500000001</v>
      </c>
    </row>
    <row r="301" spans="1:6" x14ac:dyDescent="0.2">
      <c r="A301" s="12" t="s">
        <v>6034</v>
      </c>
      <c r="B301" s="306">
        <v>3411.5941000000003</v>
      </c>
      <c r="C301" s="306">
        <v>3449.2392499999996</v>
      </c>
      <c r="D301" s="306">
        <v>3482.1788000000001</v>
      </c>
      <c r="E301" s="306">
        <v>3501.00135</v>
      </c>
      <c r="F301" s="306">
        <v>3576.2916999999998</v>
      </c>
    </row>
    <row r="302" spans="1:6" x14ac:dyDescent="0.2">
      <c r="A302" s="12" t="s">
        <v>6035</v>
      </c>
      <c r="B302" s="306">
        <v>1397.5771500000001</v>
      </c>
      <c r="C302" s="306">
        <v>1505.807</v>
      </c>
      <c r="D302" s="306">
        <v>1444.6336000000001</v>
      </c>
      <c r="E302" s="306">
        <v>1406.9884500000001</v>
      </c>
      <c r="F302" s="306">
        <v>1501.1014</v>
      </c>
    </row>
    <row r="303" spans="1:6" x14ac:dyDescent="0.2">
      <c r="A303" s="12" t="s">
        <v>6036</v>
      </c>
      <c r="B303" s="306">
        <v>1482.2788500000001</v>
      </c>
      <c r="C303" s="306">
        <v>1571.6860999999999</v>
      </c>
      <c r="D303" s="306">
        <v>1524.6296499999999</v>
      </c>
      <c r="E303" s="306">
        <v>1486.9844499999999</v>
      </c>
      <c r="F303" s="306">
        <v>1581.0974000000001</v>
      </c>
    </row>
    <row r="304" spans="1:6" x14ac:dyDescent="0.2">
      <c r="A304" s="12" t="s">
        <v>6037</v>
      </c>
      <c r="B304" s="306">
        <v>1778.7346</v>
      </c>
      <c r="C304" s="306">
        <v>1934.0209500000001</v>
      </c>
      <c r="D304" s="306">
        <v>1868.14185</v>
      </c>
      <c r="E304" s="306">
        <v>1806.9684500000001</v>
      </c>
      <c r="F304" s="306">
        <v>1938.7266</v>
      </c>
    </row>
    <row r="305" spans="1:6" x14ac:dyDescent="0.2">
      <c r="A305" s="12" t="s">
        <v>6038</v>
      </c>
      <c r="B305" s="306">
        <v>4780.9373500000002</v>
      </c>
      <c r="C305" s="306">
        <v>4936.2237500000001</v>
      </c>
      <c r="D305" s="306">
        <v>4964.4575999999997</v>
      </c>
      <c r="E305" s="306">
        <v>4856.22775</v>
      </c>
      <c r="F305" s="306">
        <v>5016.2197500000002</v>
      </c>
    </row>
    <row r="306" spans="1:6" x14ac:dyDescent="0.2">
      <c r="A306" s="12" t="s">
        <v>6039</v>
      </c>
      <c r="B306" s="306">
        <v>4922.1067499999999</v>
      </c>
      <c r="C306" s="306">
        <v>5227.9738500000003</v>
      </c>
      <c r="D306" s="306">
        <v>5195.0342500000006</v>
      </c>
      <c r="E306" s="306">
        <v>5119.74395</v>
      </c>
      <c r="F306" s="306">
        <v>5416.1997000000001</v>
      </c>
    </row>
    <row r="307" spans="1:6" x14ac:dyDescent="0.2">
      <c r="A307" s="12" t="s">
        <v>6040</v>
      </c>
      <c r="B307" s="306">
        <v>4550.3606499999996</v>
      </c>
      <c r="C307" s="306">
        <v>4837.4051500000005</v>
      </c>
      <c r="D307" s="306">
        <v>4795.0542999999998</v>
      </c>
      <c r="E307" s="306">
        <v>4686.8243999999995</v>
      </c>
      <c r="F307" s="306">
        <v>4926.8124000000007</v>
      </c>
    </row>
    <row r="308" spans="1:6" x14ac:dyDescent="0.2">
      <c r="A308" s="12" t="s">
        <v>6041</v>
      </c>
      <c r="B308" s="306">
        <v>1849.3193000000001</v>
      </c>
      <c r="C308" s="306">
        <v>1769.3233</v>
      </c>
      <c r="D308" s="306">
        <v>1774.0289499999999</v>
      </c>
      <c r="E308" s="306">
        <v>1741.0893999999998</v>
      </c>
      <c r="F308" s="306">
        <v>1745.7950500000002</v>
      </c>
    </row>
    <row r="309" spans="1:6" x14ac:dyDescent="0.2">
      <c r="A309" s="12" t="s">
        <v>6042</v>
      </c>
      <c r="B309" s="306">
        <v>2230.4766500000001</v>
      </c>
      <c r="C309" s="306">
        <v>2164.5976000000001</v>
      </c>
      <c r="D309" s="306">
        <v>2169.3032499999999</v>
      </c>
      <c r="E309" s="306">
        <v>2150.48065</v>
      </c>
      <c r="F309" s="306">
        <v>2169.3032499999999</v>
      </c>
    </row>
    <row r="310" spans="1:6" x14ac:dyDescent="0.2">
      <c r="A310" s="12" t="s">
        <v>6043</v>
      </c>
      <c r="B310" s="306">
        <v>1755.2062999999998</v>
      </c>
      <c r="C310" s="306">
        <v>1722.2668000000001</v>
      </c>
      <c r="D310" s="306">
        <v>1722.2667999999999</v>
      </c>
      <c r="E310" s="306">
        <v>1708.14985</v>
      </c>
      <c r="F310" s="306">
        <v>1722.2667999999999</v>
      </c>
    </row>
    <row r="311" spans="1:6" x14ac:dyDescent="0.2">
      <c r="A311" s="12" t="s">
        <v>6044</v>
      </c>
      <c r="B311" s="306">
        <v>1689.3272999999999</v>
      </c>
      <c r="C311" s="306">
        <v>1717.56115</v>
      </c>
      <c r="D311" s="306">
        <v>1736.38375</v>
      </c>
      <c r="E311" s="306">
        <v>1712.8555000000001</v>
      </c>
      <c r="F311" s="306">
        <v>1698.7386000000001</v>
      </c>
    </row>
    <row r="312" spans="1:6" x14ac:dyDescent="0.2">
      <c r="A312" s="12" t="s">
        <v>6045</v>
      </c>
      <c r="B312" s="306">
        <v>1736.38375</v>
      </c>
      <c r="C312" s="306">
        <v>1731.6781000000001</v>
      </c>
      <c r="D312" s="306">
        <v>1792.8515</v>
      </c>
      <c r="E312" s="306">
        <v>1769.3232499999999</v>
      </c>
      <c r="F312" s="306">
        <v>1717.56115</v>
      </c>
    </row>
    <row r="313" spans="1:6" x14ac:dyDescent="0.2">
      <c r="A313" s="12" t="s">
        <v>6046</v>
      </c>
      <c r="B313" s="306">
        <v>1731.6781000000001</v>
      </c>
      <c r="C313" s="306">
        <v>1717.56115</v>
      </c>
      <c r="D313" s="306">
        <v>1774.0289</v>
      </c>
      <c r="E313" s="306">
        <v>1745.7950500000002</v>
      </c>
      <c r="F313" s="306">
        <v>1708.14985</v>
      </c>
    </row>
    <row r="314" spans="1:6" x14ac:dyDescent="0.2">
      <c r="A314" s="12" t="s">
        <v>6047</v>
      </c>
      <c r="B314" s="306">
        <v>1454.04495</v>
      </c>
      <c r="C314" s="306">
        <v>1614.0369500000002</v>
      </c>
      <c r="D314" s="306">
        <v>1661.0934</v>
      </c>
      <c r="E314" s="306">
        <v>1510.5127</v>
      </c>
      <c r="F314" s="306">
        <v>1595.2143000000001</v>
      </c>
    </row>
    <row r="315" spans="1:6" x14ac:dyDescent="0.2">
      <c r="A315" s="12" t="s">
        <v>6048</v>
      </c>
      <c r="B315" s="306">
        <v>1538.7465500000001</v>
      </c>
      <c r="C315" s="306">
        <v>1642.2708</v>
      </c>
      <c r="D315" s="306">
        <v>1736.38375</v>
      </c>
      <c r="E315" s="306">
        <v>1599.92</v>
      </c>
      <c r="F315" s="306">
        <v>1637.5651499999999</v>
      </c>
    </row>
    <row r="316" spans="1:6" x14ac:dyDescent="0.2">
      <c r="A316" s="12" t="s">
        <v>6049</v>
      </c>
      <c r="B316" s="306">
        <v>1557.56915</v>
      </c>
      <c r="C316" s="306">
        <v>1609.3313000000001</v>
      </c>
      <c r="D316" s="306">
        <v>1741.0893999999998</v>
      </c>
      <c r="E316" s="306">
        <v>1609.3312999999998</v>
      </c>
      <c r="F316" s="306">
        <v>1609.33125</v>
      </c>
    </row>
    <row r="317" spans="1:6" x14ac:dyDescent="0.2">
      <c r="A317" s="12" t="s">
        <v>6050</v>
      </c>
      <c r="B317" s="306">
        <v>1595.2143000000001</v>
      </c>
      <c r="C317" s="306">
        <v>1821.0853999999999</v>
      </c>
      <c r="D317" s="306">
        <v>1806.9684500000001</v>
      </c>
      <c r="E317" s="306">
        <v>1694.0329000000002</v>
      </c>
      <c r="F317" s="306">
        <v>1788.1458499999999</v>
      </c>
    </row>
    <row r="318" spans="1:6" x14ac:dyDescent="0.2">
      <c r="A318" s="12" t="s">
        <v>6051</v>
      </c>
      <c r="B318" s="306">
        <v>1604.6255999999998</v>
      </c>
      <c r="C318" s="306">
        <v>1821.0853999999999</v>
      </c>
      <c r="D318" s="306">
        <v>1816.3797500000001</v>
      </c>
      <c r="E318" s="306">
        <v>1703.4441999999999</v>
      </c>
      <c r="F318" s="306">
        <v>1806.9684500000001</v>
      </c>
    </row>
    <row r="319" spans="1:6" x14ac:dyDescent="0.2">
      <c r="A319" s="12" t="s">
        <v>6052</v>
      </c>
      <c r="B319" s="306">
        <v>1562.2748000000001</v>
      </c>
      <c r="C319" s="306">
        <v>1684.62165</v>
      </c>
      <c r="D319" s="306">
        <v>1689.3272499999998</v>
      </c>
      <c r="E319" s="306">
        <v>1642.2708499999999</v>
      </c>
      <c r="F319" s="306">
        <v>1689.3272499999998</v>
      </c>
    </row>
    <row r="320" spans="1:6" x14ac:dyDescent="0.2">
      <c r="A320" s="12" t="s">
        <v>6053</v>
      </c>
      <c r="B320" s="306">
        <v>1486.9844499999999</v>
      </c>
      <c r="C320" s="306">
        <v>1759.9119499999999</v>
      </c>
      <c r="D320" s="306">
        <v>1731.6781000000001</v>
      </c>
      <c r="E320" s="306">
        <v>1543.4522000000002</v>
      </c>
      <c r="F320" s="306">
        <v>1741.0894000000001</v>
      </c>
    </row>
    <row r="321" spans="1:6" x14ac:dyDescent="0.2">
      <c r="A321" s="12" t="s">
        <v>6054</v>
      </c>
      <c r="B321" s="306">
        <v>1510.5127</v>
      </c>
      <c r="C321" s="306">
        <v>1792.8515</v>
      </c>
      <c r="D321" s="306">
        <v>1764.6176</v>
      </c>
      <c r="E321" s="306">
        <v>1585.8029999999999</v>
      </c>
      <c r="F321" s="306">
        <v>1774.0289499999999</v>
      </c>
    </row>
    <row r="322" spans="1:6" x14ac:dyDescent="0.2">
      <c r="A322" s="12" t="s">
        <v>6055</v>
      </c>
      <c r="B322" s="306">
        <v>1411.6941000000002</v>
      </c>
      <c r="C322" s="306">
        <v>1557.5691999999999</v>
      </c>
      <c r="D322" s="306">
        <v>1496.3957500000001</v>
      </c>
      <c r="E322" s="306">
        <v>1449.33925</v>
      </c>
      <c r="F322" s="306">
        <v>1552.8634999999999</v>
      </c>
    </row>
    <row r="323" spans="1:6" x14ac:dyDescent="0.2">
      <c r="A323" s="12" t="s">
        <v>6056</v>
      </c>
      <c r="B323" s="306">
        <v>1524.6296499999999</v>
      </c>
      <c r="C323" s="306">
        <v>1665.7990500000001</v>
      </c>
      <c r="D323" s="306">
        <v>1618.7425499999999</v>
      </c>
      <c r="E323" s="306">
        <v>1581.09735</v>
      </c>
      <c r="F323" s="306">
        <v>1670.5047</v>
      </c>
    </row>
    <row r="324" spans="1:6" x14ac:dyDescent="0.2">
      <c r="A324" s="12" t="s">
        <v>6057</v>
      </c>
      <c r="B324" s="306">
        <v>1515.2183500000001</v>
      </c>
      <c r="C324" s="306">
        <v>1590.5086999999999</v>
      </c>
      <c r="D324" s="306">
        <v>1557.56915</v>
      </c>
      <c r="E324" s="306">
        <v>1566.98045</v>
      </c>
      <c r="F324" s="306">
        <v>1618.7425499999999</v>
      </c>
    </row>
    <row r="325" spans="1:6" x14ac:dyDescent="0.2">
      <c r="A325" s="12" t="s">
        <v>6058</v>
      </c>
      <c r="B325" s="306">
        <v>1764.6176500000001</v>
      </c>
      <c r="C325" s="306">
        <v>1872.8474999999999</v>
      </c>
      <c r="D325" s="306">
        <v>1999.89995</v>
      </c>
      <c r="E325" s="306">
        <v>1882.2588000000001</v>
      </c>
      <c r="F325" s="306">
        <v>1844.6136000000001</v>
      </c>
    </row>
    <row r="326" spans="1:6" x14ac:dyDescent="0.2">
      <c r="A326" s="12" t="s">
        <v>6059</v>
      </c>
      <c r="B326" s="306">
        <v>1755.2063499999999</v>
      </c>
      <c r="C326" s="306">
        <v>1868.14185</v>
      </c>
      <c r="D326" s="306">
        <v>1985.7829999999999</v>
      </c>
      <c r="E326" s="306">
        <v>1886.9644499999999</v>
      </c>
      <c r="F326" s="306">
        <v>1858.73055</v>
      </c>
    </row>
    <row r="327" spans="1:6" x14ac:dyDescent="0.2">
      <c r="A327" s="12" t="s">
        <v>6060</v>
      </c>
      <c r="B327" s="306">
        <v>1571.6860999999999</v>
      </c>
      <c r="C327" s="306">
        <v>1642.2708499999999</v>
      </c>
      <c r="D327" s="306">
        <v>1689.3272999999999</v>
      </c>
      <c r="E327" s="306">
        <v>1670.5046499999999</v>
      </c>
      <c r="F327" s="306">
        <v>1651.6821</v>
      </c>
    </row>
    <row r="328" spans="1:6" x14ac:dyDescent="0.2">
      <c r="A328" s="12" t="s">
        <v>6061</v>
      </c>
      <c r="B328" s="306">
        <v>1708.14985</v>
      </c>
      <c r="C328" s="306">
        <v>1896.3757500000002</v>
      </c>
      <c r="D328" s="306">
        <v>1981.0774000000001</v>
      </c>
      <c r="E328" s="306">
        <v>1802.2628</v>
      </c>
      <c r="F328" s="306">
        <v>1863.4362500000002</v>
      </c>
    </row>
    <row r="329" spans="1:6" x14ac:dyDescent="0.2">
      <c r="A329" s="12" t="s">
        <v>6062</v>
      </c>
      <c r="B329" s="306">
        <v>1731.6781000000001</v>
      </c>
      <c r="C329" s="306">
        <v>1901.0814</v>
      </c>
      <c r="D329" s="306">
        <v>1962.2548000000002</v>
      </c>
      <c r="E329" s="306">
        <v>1835.2022999999999</v>
      </c>
      <c r="F329" s="306">
        <v>1886.9644499999999</v>
      </c>
    </row>
    <row r="330" spans="1:6" x14ac:dyDescent="0.2">
      <c r="A330" s="12" t="s">
        <v>6063</v>
      </c>
      <c r="B330" s="306">
        <v>1651.6821</v>
      </c>
      <c r="C330" s="306">
        <v>1759.912</v>
      </c>
      <c r="D330" s="306">
        <v>1825.7909999999999</v>
      </c>
      <c r="E330" s="306">
        <v>1712.8555000000001</v>
      </c>
      <c r="F330" s="306">
        <v>1769.3232499999999</v>
      </c>
    </row>
    <row r="331" spans="1:6" x14ac:dyDescent="0.2">
      <c r="A331" s="12" t="s">
        <v>6064</v>
      </c>
      <c r="B331" s="306">
        <v>1844.6136000000001</v>
      </c>
      <c r="C331" s="306">
        <v>2037.5451499999999</v>
      </c>
      <c r="D331" s="306">
        <v>1985.7829999999999</v>
      </c>
      <c r="E331" s="306">
        <v>1910.4927</v>
      </c>
      <c r="F331" s="306">
        <v>2046.9564</v>
      </c>
    </row>
    <row r="332" spans="1:6" x14ac:dyDescent="0.2">
      <c r="A332" s="12" t="s">
        <v>6065</v>
      </c>
      <c r="B332" s="306">
        <v>1731.6781000000001</v>
      </c>
      <c r="C332" s="306">
        <v>1938.7265499999999</v>
      </c>
      <c r="D332" s="306">
        <v>1905.7870499999999</v>
      </c>
      <c r="E332" s="306">
        <v>1802.2628</v>
      </c>
      <c r="F332" s="306">
        <v>1948.1378500000001</v>
      </c>
    </row>
    <row r="333" spans="1:6" x14ac:dyDescent="0.2">
      <c r="A333" s="12" t="s">
        <v>6066</v>
      </c>
      <c r="B333" s="306">
        <v>1684.62165</v>
      </c>
      <c r="C333" s="306">
        <v>1839.9079499999998</v>
      </c>
      <c r="D333" s="306">
        <v>1788.1458499999999</v>
      </c>
      <c r="E333" s="306">
        <v>1764.6176</v>
      </c>
      <c r="F333" s="306">
        <v>1872.8474999999999</v>
      </c>
    </row>
    <row r="334" spans="1:6" x14ac:dyDescent="0.2">
      <c r="A334" s="12" t="s">
        <v>6067</v>
      </c>
      <c r="B334" s="306">
        <v>1886.9644499999999</v>
      </c>
      <c r="C334" s="306">
        <v>1919.904</v>
      </c>
      <c r="D334" s="306">
        <v>2061.0734000000002</v>
      </c>
      <c r="E334" s="306">
        <v>1985.78305</v>
      </c>
      <c r="F334" s="306">
        <v>1872.8474999999999</v>
      </c>
    </row>
    <row r="335" spans="1:6" x14ac:dyDescent="0.2">
      <c r="A335" s="12" t="s">
        <v>6068</v>
      </c>
      <c r="B335" s="306">
        <v>1934.0209500000001</v>
      </c>
      <c r="C335" s="306">
        <v>1995.19435</v>
      </c>
      <c r="D335" s="306">
        <v>2042.2508000000003</v>
      </c>
      <c r="E335" s="306">
        <v>2028.1338500000002</v>
      </c>
      <c r="F335" s="306">
        <v>1966.96045</v>
      </c>
    </row>
    <row r="336" spans="1:6" x14ac:dyDescent="0.2">
      <c r="A336" s="12" t="s">
        <v>6069</v>
      </c>
      <c r="B336" s="306">
        <v>1745.7950500000002</v>
      </c>
      <c r="C336" s="306">
        <v>1868.14185</v>
      </c>
      <c r="D336" s="306">
        <v>1830.49665</v>
      </c>
      <c r="E336" s="306">
        <v>1788.1458499999999</v>
      </c>
      <c r="F336" s="306">
        <v>1868.1419000000001</v>
      </c>
    </row>
    <row r="337" spans="1:6" x14ac:dyDescent="0.2">
      <c r="A337" s="12" t="s">
        <v>6070</v>
      </c>
      <c r="B337" s="306">
        <v>2908.0898500000003</v>
      </c>
      <c r="C337" s="306">
        <v>3002.2028</v>
      </c>
      <c r="D337" s="306">
        <v>2842.2107999999998</v>
      </c>
      <c r="E337" s="306">
        <v>3011.6140999999998</v>
      </c>
      <c r="F337" s="306">
        <v>3021.0253499999999</v>
      </c>
    </row>
    <row r="338" spans="1:6" x14ac:dyDescent="0.2">
      <c r="A338" s="12" t="s">
        <v>6071</v>
      </c>
      <c r="B338" s="306">
        <v>3679.8159500000002</v>
      </c>
      <c r="C338" s="306">
        <v>3745.6949999999997</v>
      </c>
      <c r="D338" s="306">
        <v>3637.4650999999999</v>
      </c>
      <c r="E338" s="306">
        <v>3788.04585</v>
      </c>
      <c r="F338" s="306">
        <v>3717.4611500000001</v>
      </c>
    </row>
    <row r="339" spans="1:6" x14ac:dyDescent="0.2">
      <c r="A339" s="12" t="s">
        <v>6072</v>
      </c>
      <c r="B339" s="306">
        <v>1581.0974000000001</v>
      </c>
      <c r="C339" s="306">
        <v>1741.0894000000001</v>
      </c>
      <c r="D339" s="306">
        <v>1675.2103499999998</v>
      </c>
      <c r="E339" s="306">
        <v>1646.9764500000001</v>
      </c>
      <c r="F339" s="306">
        <v>1717.5612000000001</v>
      </c>
    </row>
    <row r="340" spans="1:6" x14ac:dyDescent="0.2">
      <c r="A340" s="12" t="s">
        <v>6073</v>
      </c>
      <c r="B340" s="306">
        <v>1708.14985</v>
      </c>
      <c r="C340" s="306">
        <v>1858.73055</v>
      </c>
      <c r="D340" s="306">
        <v>1825.7910499999998</v>
      </c>
      <c r="E340" s="306">
        <v>1825.79105</v>
      </c>
      <c r="F340" s="306">
        <v>1849.3193000000001</v>
      </c>
    </row>
    <row r="341" spans="1:6" x14ac:dyDescent="0.2">
      <c r="A341" s="12" t="s">
        <v>6074</v>
      </c>
      <c r="B341" s="306">
        <v>1571.6860999999999</v>
      </c>
      <c r="C341" s="306">
        <v>1717.56115</v>
      </c>
      <c r="D341" s="306">
        <v>1708.14985</v>
      </c>
      <c r="E341" s="306">
        <v>1661.0934</v>
      </c>
      <c r="F341" s="306">
        <v>1708.1498999999999</v>
      </c>
    </row>
    <row r="342" spans="1:6" x14ac:dyDescent="0.2">
      <c r="A342" s="12" t="s">
        <v>6075</v>
      </c>
      <c r="B342" s="306">
        <v>1614.0369500000002</v>
      </c>
      <c r="C342" s="306">
        <v>1802.2628</v>
      </c>
      <c r="D342" s="306">
        <v>1731.6781000000001</v>
      </c>
      <c r="E342" s="306">
        <v>1694.0328999999999</v>
      </c>
      <c r="F342" s="306">
        <v>1783.4402500000001</v>
      </c>
    </row>
    <row r="343" spans="1:6" x14ac:dyDescent="0.2">
      <c r="A343" s="12" t="s">
        <v>6076</v>
      </c>
      <c r="B343" s="306">
        <v>1872.8474999999999</v>
      </c>
      <c r="C343" s="306">
        <v>1981.0774000000001</v>
      </c>
      <c r="D343" s="306">
        <v>1938.7266</v>
      </c>
      <c r="E343" s="306">
        <v>1938.7266</v>
      </c>
      <c r="F343" s="306">
        <v>1981.0774000000001</v>
      </c>
    </row>
    <row r="344" spans="1:6" x14ac:dyDescent="0.2">
      <c r="A344" s="12" t="s">
        <v>6077</v>
      </c>
      <c r="B344" s="306">
        <v>1731.6781000000001</v>
      </c>
      <c r="C344" s="306">
        <v>1877.55315</v>
      </c>
      <c r="D344" s="306">
        <v>1792.8515</v>
      </c>
      <c r="E344" s="306">
        <v>1802.2628</v>
      </c>
      <c r="F344" s="306">
        <v>1863.4362000000001</v>
      </c>
    </row>
    <row r="345" spans="1:6" x14ac:dyDescent="0.2">
      <c r="A345" s="12" t="s">
        <v>6078</v>
      </c>
      <c r="B345" s="306">
        <v>1491.6901</v>
      </c>
      <c r="C345" s="306">
        <v>1717.56115</v>
      </c>
      <c r="D345" s="306">
        <v>1642.2708499999999</v>
      </c>
      <c r="E345" s="306">
        <v>1562.2748000000001</v>
      </c>
      <c r="F345" s="306">
        <v>1708.14985</v>
      </c>
    </row>
    <row r="346" spans="1:6" x14ac:dyDescent="0.2">
      <c r="A346" s="12" t="s">
        <v>6079</v>
      </c>
      <c r="B346" s="306">
        <v>1468.16185</v>
      </c>
      <c r="C346" s="306">
        <v>1656.3877499999999</v>
      </c>
      <c r="D346" s="306">
        <v>1618.7426</v>
      </c>
      <c r="E346" s="306">
        <v>1529.3353000000002</v>
      </c>
      <c r="F346" s="306">
        <v>1656.3877499999999</v>
      </c>
    </row>
    <row r="347" spans="1:6" x14ac:dyDescent="0.2">
      <c r="A347" s="12" t="s">
        <v>6080</v>
      </c>
      <c r="B347" s="306">
        <v>1491.6900999999998</v>
      </c>
      <c r="C347" s="306">
        <v>1632.8595</v>
      </c>
      <c r="D347" s="306">
        <v>1604.62565</v>
      </c>
      <c r="E347" s="306">
        <v>1543.45225</v>
      </c>
      <c r="F347" s="306">
        <v>1637.5651499999999</v>
      </c>
    </row>
    <row r="348" spans="1:6" x14ac:dyDescent="0.2">
      <c r="A348" s="12" t="s">
        <v>6081</v>
      </c>
      <c r="B348" s="306">
        <v>1505.8070499999999</v>
      </c>
      <c r="C348" s="306">
        <v>1731.6781000000001</v>
      </c>
      <c r="D348" s="306">
        <v>1646.9764500000001</v>
      </c>
      <c r="E348" s="306">
        <v>1599.92</v>
      </c>
      <c r="F348" s="306">
        <v>1726.9724500000002</v>
      </c>
    </row>
    <row r="349" spans="1:6" x14ac:dyDescent="0.2">
      <c r="A349" s="12" t="s">
        <v>6082</v>
      </c>
      <c r="B349" s="306">
        <v>1534.0409500000001</v>
      </c>
      <c r="C349" s="306">
        <v>1783.4402</v>
      </c>
      <c r="D349" s="306">
        <v>1628.1538500000001</v>
      </c>
      <c r="E349" s="306">
        <v>1618.7425499999999</v>
      </c>
      <c r="F349" s="306">
        <v>1792.8515499999999</v>
      </c>
    </row>
    <row r="350" spans="1:6" x14ac:dyDescent="0.2">
      <c r="A350" s="12" t="s">
        <v>6083</v>
      </c>
      <c r="B350" s="306">
        <v>2352.8235</v>
      </c>
      <c r="C350" s="306">
        <v>2338.7065499999999</v>
      </c>
      <c r="D350" s="306">
        <v>2366.9404500000001</v>
      </c>
      <c r="E350" s="306">
        <v>2413.9969499999997</v>
      </c>
      <c r="F350" s="306">
        <v>2371.6460999999999</v>
      </c>
    </row>
    <row r="351" spans="1:6" x14ac:dyDescent="0.2">
      <c r="A351" s="12" t="s">
        <v>6084</v>
      </c>
      <c r="B351" s="306">
        <v>3101.02135</v>
      </c>
      <c r="C351" s="306">
        <v>3049.2592500000001</v>
      </c>
      <c r="D351" s="306">
        <v>3129.2552500000002</v>
      </c>
      <c r="E351" s="306">
        <v>3195.1342999999997</v>
      </c>
      <c r="F351" s="306">
        <v>3105.72705</v>
      </c>
    </row>
    <row r="352" spans="1:6" x14ac:dyDescent="0.2">
      <c r="A352" s="12" t="s">
        <v>6085</v>
      </c>
      <c r="B352" s="306">
        <v>1190.5286999999998</v>
      </c>
      <c r="C352" s="306">
        <v>1345.8150499999999</v>
      </c>
      <c r="D352" s="306">
        <v>1289.34725</v>
      </c>
      <c r="E352" s="306">
        <v>1228.1738500000001</v>
      </c>
      <c r="F352" s="306">
        <v>1341.1094000000001</v>
      </c>
    </row>
    <row r="353" spans="1:6" x14ac:dyDescent="0.2">
      <c r="A353" s="12" t="s">
        <v>6086</v>
      </c>
      <c r="B353" s="306">
        <v>1364.6376500000001</v>
      </c>
      <c r="C353" s="306">
        <v>1566.98045</v>
      </c>
      <c r="D353" s="306">
        <v>1524.6296499999999</v>
      </c>
      <c r="E353" s="306">
        <v>1411.6941000000002</v>
      </c>
      <c r="F353" s="306">
        <v>1552.8634999999999</v>
      </c>
    </row>
    <row r="354" spans="1:6" x14ac:dyDescent="0.2">
      <c r="A354" s="12" t="s">
        <v>6087</v>
      </c>
      <c r="B354" s="306">
        <v>1378.7546</v>
      </c>
      <c r="C354" s="306">
        <v>1548.1578500000001</v>
      </c>
      <c r="D354" s="306">
        <v>1496.3957499999999</v>
      </c>
      <c r="E354" s="306">
        <v>1430.5167000000001</v>
      </c>
      <c r="F354" s="306">
        <v>1552.86355</v>
      </c>
    </row>
    <row r="355" spans="1:6" x14ac:dyDescent="0.2">
      <c r="A355" s="12" t="s">
        <v>6088</v>
      </c>
      <c r="B355" s="306">
        <v>1322.28685</v>
      </c>
      <c r="C355" s="306">
        <v>1505.8070499999999</v>
      </c>
      <c r="D355" s="306">
        <v>1482.2788</v>
      </c>
      <c r="E355" s="306">
        <v>1416.39975</v>
      </c>
      <c r="F355" s="306">
        <v>1486.9844499999999</v>
      </c>
    </row>
    <row r="356" spans="1:6" x14ac:dyDescent="0.2">
      <c r="A356" s="12" t="s">
        <v>6089</v>
      </c>
      <c r="B356" s="306">
        <v>1477.5731500000002</v>
      </c>
      <c r="C356" s="306">
        <v>1726.97245</v>
      </c>
      <c r="D356" s="306">
        <v>1628.1538500000001</v>
      </c>
      <c r="E356" s="306">
        <v>1590.5086999999999</v>
      </c>
      <c r="F356" s="306">
        <v>1703.4441999999999</v>
      </c>
    </row>
    <row r="357" spans="1:6" x14ac:dyDescent="0.2">
      <c r="A357" s="12" t="s">
        <v>6090</v>
      </c>
      <c r="B357" s="306">
        <v>1468.16185</v>
      </c>
      <c r="C357" s="306">
        <v>1755.2062999999998</v>
      </c>
      <c r="D357" s="306">
        <v>1656.3877499999999</v>
      </c>
      <c r="E357" s="306">
        <v>1562.2748000000001</v>
      </c>
      <c r="F357" s="306">
        <v>1731.6781000000001</v>
      </c>
    </row>
    <row r="358" spans="1:6" x14ac:dyDescent="0.2">
      <c r="A358" s="12" t="s">
        <v>6091</v>
      </c>
      <c r="B358" s="306">
        <v>1656.3877499999999</v>
      </c>
      <c r="C358" s="306">
        <v>1891.6700999999998</v>
      </c>
      <c r="D358" s="306">
        <v>1797.5571500000001</v>
      </c>
      <c r="E358" s="306">
        <v>1726.97245</v>
      </c>
      <c r="F358" s="306">
        <v>1882.2588000000001</v>
      </c>
    </row>
    <row r="359" spans="1:6" x14ac:dyDescent="0.2">
      <c r="A359" s="12" t="s">
        <v>6092</v>
      </c>
      <c r="B359" s="306">
        <v>1303.4641999999999</v>
      </c>
      <c r="C359" s="306">
        <v>1439.9280000000001</v>
      </c>
      <c r="D359" s="306">
        <v>1411.6941000000002</v>
      </c>
      <c r="E359" s="306">
        <v>1359.9319500000001</v>
      </c>
      <c r="F359" s="306">
        <v>1449.33925</v>
      </c>
    </row>
    <row r="360" spans="1:6" x14ac:dyDescent="0.2">
      <c r="A360" s="12" t="s">
        <v>6093</v>
      </c>
      <c r="B360" s="306">
        <v>1901.0813499999999</v>
      </c>
      <c r="C360" s="306">
        <v>2089.3072499999998</v>
      </c>
      <c r="D360" s="306">
        <v>2070.4846499999999</v>
      </c>
      <c r="E360" s="306">
        <v>1971.6660999999999</v>
      </c>
      <c r="F360" s="306">
        <v>2098.7185500000001</v>
      </c>
    </row>
    <row r="361" spans="1:6" x14ac:dyDescent="0.2">
      <c r="A361" s="12" t="s">
        <v>6094</v>
      </c>
      <c r="B361" s="306">
        <v>1228.1739</v>
      </c>
      <c r="C361" s="306">
        <v>1388.1659</v>
      </c>
      <c r="D361" s="306">
        <v>1284.64165</v>
      </c>
      <c r="E361" s="306">
        <v>1261.1134000000002</v>
      </c>
      <c r="F361" s="306">
        <v>1388.1658499999999</v>
      </c>
    </row>
    <row r="362" spans="1:6" x14ac:dyDescent="0.2">
      <c r="A362" s="12" t="s">
        <v>6095</v>
      </c>
      <c r="B362" s="306">
        <v>1345.8150499999999</v>
      </c>
      <c r="C362" s="306">
        <v>1510.5127000000002</v>
      </c>
      <c r="D362" s="306">
        <v>1406.9884500000001</v>
      </c>
      <c r="E362" s="306">
        <v>1374.0489500000001</v>
      </c>
      <c r="F362" s="306">
        <v>1510.5127</v>
      </c>
    </row>
    <row r="363" spans="1:6" x14ac:dyDescent="0.2">
      <c r="A363" s="12" t="s">
        <v>6096</v>
      </c>
      <c r="B363" s="306">
        <v>1472.8674999999998</v>
      </c>
      <c r="C363" s="306">
        <v>1576.39175</v>
      </c>
      <c r="D363" s="306">
        <v>1510.5126500000001</v>
      </c>
      <c r="E363" s="306">
        <v>1534.0409</v>
      </c>
      <c r="F363" s="306">
        <v>1604.6255999999998</v>
      </c>
    </row>
    <row r="364" spans="1:6" x14ac:dyDescent="0.2">
      <c r="A364" s="12" t="s">
        <v>6097</v>
      </c>
      <c r="B364" s="306">
        <v>1350.5207</v>
      </c>
      <c r="C364" s="306">
        <v>1557.56915</v>
      </c>
      <c r="D364" s="306">
        <v>1472.8675499999999</v>
      </c>
      <c r="E364" s="306">
        <v>1374.0489</v>
      </c>
      <c r="F364" s="306">
        <v>1557.56915</v>
      </c>
    </row>
    <row r="365" spans="1:6" x14ac:dyDescent="0.2">
      <c r="A365" s="12" t="s">
        <v>6098</v>
      </c>
      <c r="B365" s="306">
        <v>1491.6901</v>
      </c>
      <c r="C365" s="306">
        <v>1726.97245</v>
      </c>
      <c r="D365" s="306">
        <v>1689.32725</v>
      </c>
      <c r="E365" s="306">
        <v>1524.6296499999999</v>
      </c>
      <c r="F365" s="306">
        <v>1722.2667999999999</v>
      </c>
    </row>
    <row r="366" spans="1:6" x14ac:dyDescent="0.2">
      <c r="A366" s="12" t="s">
        <v>6099</v>
      </c>
      <c r="B366" s="306">
        <v>1703.4441999999999</v>
      </c>
      <c r="C366" s="306">
        <v>1886.9644499999999</v>
      </c>
      <c r="D366" s="306">
        <v>1830.4967000000001</v>
      </c>
      <c r="E366" s="306">
        <v>1755.2062999999998</v>
      </c>
      <c r="F366" s="306">
        <v>1919.9039499999999</v>
      </c>
    </row>
    <row r="367" spans="1:6" x14ac:dyDescent="0.2">
      <c r="A367" s="12" t="s">
        <v>6100</v>
      </c>
      <c r="B367" s="306">
        <v>1326.99245</v>
      </c>
      <c r="C367" s="306">
        <v>1491.6900999999998</v>
      </c>
      <c r="D367" s="306">
        <v>1435.22235</v>
      </c>
      <c r="E367" s="306">
        <v>1331.6981000000001</v>
      </c>
      <c r="F367" s="306">
        <v>1468.16185</v>
      </c>
    </row>
    <row r="368" spans="1:6" x14ac:dyDescent="0.2">
      <c r="A368" s="12" t="s">
        <v>6101</v>
      </c>
      <c r="B368" s="306">
        <v>1463.4562000000001</v>
      </c>
      <c r="C368" s="306">
        <v>1609.33125</v>
      </c>
      <c r="D368" s="306">
        <v>1595.2143500000002</v>
      </c>
      <c r="E368" s="306">
        <v>1477.5731499999999</v>
      </c>
      <c r="F368" s="306">
        <v>1609.33125</v>
      </c>
    </row>
    <row r="369" spans="1:6" x14ac:dyDescent="0.2">
      <c r="A369" s="12" t="s">
        <v>6102</v>
      </c>
      <c r="B369" s="306">
        <v>1416.39975</v>
      </c>
      <c r="C369" s="306">
        <v>1501.1014</v>
      </c>
      <c r="D369" s="306">
        <v>1491.6901</v>
      </c>
      <c r="E369" s="306">
        <v>1449.3393000000001</v>
      </c>
      <c r="F369" s="306">
        <v>1538.7465499999998</v>
      </c>
    </row>
    <row r="370" spans="1:6" x14ac:dyDescent="0.2">
      <c r="A370" s="12" t="s">
        <v>6103</v>
      </c>
      <c r="B370" s="306">
        <v>1651.6821</v>
      </c>
      <c r="C370" s="306">
        <v>1585.80305</v>
      </c>
      <c r="D370" s="306">
        <v>1562.2748000000001</v>
      </c>
      <c r="E370" s="306">
        <v>1670.5047</v>
      </c>
      <c r="F370" s="306">
        <v>1604.6255999999998</v>
      </c>
    </row>
    <row r="371" spans="1:6" x14ac:dyDescent="0.2">
      <c r="A371" s="12" t="s">
        <v>6104</v>
      </c>
      <c r="B371" s="306">
        <v>1646.9764500000001</v>
      </c>
      <c r="C371" s="306">
        <v>1698.73855</v>
      </c>
      <c r="D371" s="306">
        <v>1656.3877499999999</v>
      </c>
      <c r="E371" s="306">
        <v>1684.6215999999999</v>
      </c>
      <c r="F371" s="306">
        <v>1731.6781000000001</v>
      </c>
    </row>
    <row r="372" spans="1:6" x14ac:dyDescent="0.2">
      <c r="A372" s="12" t="s">
        <v>6105</v>
      </c>
      <c r="B372" s="306">
        <v>1646.9764500000001</v>
      </c>
      <c r="C372" s="306">
        <v>1830.4967000000001</v>
      </c>
      <c r="D372" s="306">
        <v>1661.0934</v>
      </c>
      <c r="E372" s="306">
        <v>1651.6821</v>
      </c>
      <c r="F372" s="306">
        <v>1839.9079499999998</v>
      </c>
    </row>
    <row r="373" spans="1:6" x14ac:dyDescent="0.2">
      <c r="A373" s="12" t="s">
        <v>6106</v>
      </c>
      <c r="B373" s="306">
        <v>1778.7345500000001</v>
      </c>
      <c r="C373" s="306">
        <v>1943.4322</v>
      </c>
      <c r="D373" s="306">
        <v>1910.4927</v>
      </c>
      <c r="E373" s="306">
        <v>1806.9684499999998</v>
      </c>
      <c r="F373" s="306">
        <v>1948.1378500000001</v>
      </c>
    </row>
    <row r="374" spans="1:6" x14ac:dyDescent="0.2">
      <c r="A374" s="12" t="s">
        <v>6107</v>
      </c>
      <c r="B374" s="306">
        <v>1632.8595500000001</v>
      </c>
      <c r="C374" s="306">
        <v>1750.5007000000001</v>
      </c>
      <c r="D374" s="306">
        <v>1712.8555000000001</v>
      </c>
      <c r="E374" s="306">
        <v>1670.5047</v>
      </c>
      <c r="F374" s="306">
        <v>1778.7345500000001</v>
      </c>
    </row>
    <row r="375" spans="1:6" x14ac:dyDescent="0.2">
      <c r="A375" s="12" t="s">
        <v>6108</v>
      </c>
      <c r="B375" s="306">
        <v>1425.8110499999998</v>
      </c>
      <c r="C375" s="306">
        <v>1430.5167000000001</v>
      </c>
      <c r="D375" s="306">
        <v>1294.0529499999998</v>
      </c>
      <c r="E375" s="306">
        <v>1378.7546</v>
      </c>
      <c r="F375" s="306">
        <v>1454.0448999999999</v>
      </c>
    </row>
    <row r="376" spans="1:6" x14ac:dyDescent="0.2">
      <c r="A376" s="12" t="s">
        <v>6109</v>
      </c>
      <c r="B376" s="306">
        <v>1529.3352500000001</v>
      </c>
      <c r="C376" s="306">
        <v>1505.8070499999999</v>
      </c>
      <c r="D376" s="306">
        <v>1425.8110499999998</v>
      </c>
      <c r="E376" s="306">
        <v>1510.5127000000002</v>
      </c>
      <c r="F376" s="306">
        <v>1529.3352500000001</v>
      </c>
    </row>
    <row r="377" spans="1:6" x14ac:dyDescent="0.2">
      <c r="A377" s="12" t="s">
        <v>6110</v>
      </c>
      <c r="B377" s="306">
        <v>1491.6901</v>
      </c>
      <c r="C377" s="306">
        <v>1482.2788</v>
      </c>
      <c r="D377" s="306">
        <v>1425.81105</v>
      </c>
      <c r="E377" s="306">
        <v>1486.9844499999999</v>
      </c>
      <c r="F377" s="306">
        <v>1505.807</v>
      </c>
    </row>
    <row r="378" spans="1:6" x14ac:dyDescent="0.2">
      <c r="A378" s="12" t="s">
        <v>6111</v>
      </c>
      <c r="B378" s="306">
        <v>1331.6981000000001</v>
      </c>
      <c r="C378" s="306">
        <v>1317.58115</v>
      </c>
      <c r="D378" s="306">
        <v>1374.0489500000001</v>
      </c>
      <c r="E378" s="306">
        <v>1298.7585999999999</v>
      </c>
      <c r="F378" s="306">
        <v>1312.87555</v>
      </c>
    </row>
    <row r="379" spans="1:6" x14ac:dyDescent="0.2">
      <c r="A379" s="12" t="s">
        <v>6112</v>
      </c>
      <c r="B379" s="306">
        <v>1355.2263</v>
      </c>
      <c r="C379" s="306">
        <v>1355.2263499999999</v>
      </c>
      <c r="D379" s="306">
        <v>1364.6376500000001</v>
      </c>
      <c r="E379" s="306">
        <v>1326.9924500000002</v>
      </c>
      <c r="F379" s="306">
        <v>1355.2263</v>
      </c>
    </row>
    <row r="380" spans="1:6" x14ac:dyDescent="0.2">
      <c r="A380" s="12" t="s">
        <v>6113</v>
      </c>
      <c r="B380" s="306">
        <v>1505.8070499999999</v>
      </c>
      <c r="C380" s="306">
        <v>1458.75055</v>
      </c>
      <c r="D380" s="306">
        <v>1496.3957500000001</v>
      </c>
      <c r="E380" s="306">
        <v>1496.3957</v>
      </c>
      <c r="F380" s="306">
        <v>1463.4562500000002</v>
      </c>
    </row>
    <row r="381" spans="1:6" x14ac:dyDescent="0.2">
      <c r="A381" s="12" t="s">
        <v>6114</v>
      </c>
      <c r="B381" s="306">
        <v>1157.58915</v>
      </c>
      <c r="C381" s="306">
        <v>1054.06495</v>
      </c>
      <c r="D381" s="306">
        <v>1162.29485</v>
      </c>
      <c r="E381" s="306">
        <v>1101.1214</v>
      </c>
      <c r="F381" s="306">
        <v>1049.35925</v>
      </c>
    </row>
    <row r="382" spans="1:6" x14ac:dyDescent="0.2">
      <c r="A382" s="12" t="s">
        <v>6115</v>
      </c>
      <c r="B382" s="306">
        <v>1270.5246999999999</v>
      </c>
      <c r="C382" s="306">
        <v>1190.5286999999998</v>
      </c>
      <c r="D382" s="306">
        <v>1322.2867999999999</v>
      </c>
      <c r="E382" s="306">
        <v>1204.6456000000001</v>
      </c>
      <c r="F382" s="306">
        <v>1176.41175</v>
      </c>
    </row>
    <row r="383" spans="1:6" x14ac:dyDescent="0.2">
      <c r="A383" s="12" t="s">
        <v>6116</v>
      </c>
      <c r="B383" s="306">
        <v>1265.8190500000001</v>
      </c>
      <c r="C383" s="306">
        <v>1223.4682499999999</v>
      </c>
      <c r="D383" s="306">
        <v>1355.2263</v>
      </c>
      <c r="E383" s="306">
        <v>1214.0569</v>
      </c>
      <c r="F383" s="306">
        <v>1204.6456499999999</v>
      </c>
    </row>
    <row r="384" spans="1:6" x14ac:dyDescent="0.2">
      <c r="A384" s="12" t="s">
        <v>6117</v>
      </c>
      <c r="B384" s="306">
        <v>1421.1053999999999</v>
      </c>
      <c r="C384" s="306">
        <v>1397.5771500000001</v>
      </c>
      <c r="D384" s="306">
        <v>1402.2828</v>
      </c>
      <c r="E384" s="306">
        <v>1439.9279999999999</v>
      </c>
      <c r="F384" s="306">
        <v>1425.81105</v>
      </c>
    </row>
    <row r="385" spans="1:6" x14ac:dyDescent="0.2">
      <c r="A385" s="12" t="s">
        <v>6118</v>
      </c>
      <c r="B385" s="306">
        <v>1148.1778999999999</v>
      </c>
      <c r="C385" s="306">
        <v>1124.6496499999998</v>
      </c>
      <c r="D385" s="306">
        <v>1171.7060999999999</v>
      </c>
      <c r="E385" s="306">
        <v>1190.5286500000002</v>
      </c>
      <c r="F385" s="306">
        <v>1162.2948000000001</v>
      </c>
    </row>
    <row r="386" spans="1:6" x14ac:dyDescent="0.2">
      <c r="A386" s="12" t="s">
        <v>6119</v>
      </c>
      <c r="B386" s="306">
        <v>1581.09735</v>
      </c>
      <c r="C386" s="306">
        <v>1458.7505999999998</v>
      </c>
      <c r="D386" s="306">
        <v>1505.807</v>
      </c>
      <c r="E386" s="306">
        <v>1501.1014</v>
      </c>
      <c r="F386" s="306">
        <v>1482.2788</v>
      </c>
    </row>
    <row r="387" spans="1:6" x14ac:dyDescent="0.2">
      <c r="A387" s="12" t="s">
        <v>6120</v>
      </c>
      <c r="B387" s="306">
        <v>1439.92795</v>
      </c>
      <c r="C387" s="306">
        <v>1369.3432499999999</v>
      </c>
      <c r="D387" s="306">
        <v>1359.9319500000001</v>
      </c>
      <c r="E387" s="306">
        <v>1355.2263</v>
      </c>
      <c r="F387" s="306">
        <v>1378.7545500000001</v>
      </c>
    </row>
    <row r="388" spans="1:6" x14ac:dyDescent="0.2">
      <c r="A388" s="12" t="s">
        <v>6121</v>
      </c>
      <c r="B388" s="306">
        <v>1421.1053999999999</v>
      </c>
      <c r="C388" s="306">
        <v>1421.1053999999999</v>
      </c>
      <c r="D388" s="306">
        <v>1430.5167000000001</v>
      </c>
      <c r="E388" s="306">
        <v>1383.4602</v>
      </c>
      <c r="F388" s="306">
        <v>1435.22235</v>
      </c>
    </row>
    <row r="389" spans="1:6" x14ac:dyDescent="0.2">
      <c r="A389" s="12" t="s">
        <v>6122</v>
      </c>
      <c r="B389" s="306">
        <v>1209.3512999999998</v>
      </c>
      <c r="C389" s="306">
        <v>1246.9964500000001</v>
      </c>
      <c r="D389" s="306">
        <v>1237.5852</v>
      </c>
      <c r="E389" s="306">
        <v>1167.0005000000001</v>
      </c>
      <c r="F389" s="306">
        <v>1275.23035</v>
      </c>
    </row>
    <row r="390" spans="1:6" x14ac:dyDescent="0.2">
      <c r="A390" s="12" t="s">
        <v>6123</v>
      </c>
      <c r="B390" s="306">
        <v>1119.944</v>
      </c>
      <c r="C390" s="306">
        <v>1185.82305</v>
      </c>
      <c r="D390" s="306">
        <v>1124.6496500000001</v>
      </c>
      <c r="E390" s="306">
        <v>1082.2988</v>
      </c>
      <c r="F390" s="306">
        <v>1204.6456499999999</v>
      </c>
    </row>
    <row r="391" spans="1:6" x14ac:dyDescent="0.2">
      <c r="A391" s="12" t="s">
        <v>6124</v>
      </c>
      <c r="B391" s="306">
        <v>1298.75855</v>
      </c>
      <c r="C391" s="306">
        <v>1331.6981000000001</v>
      </c>
      <c r="D391" s="306">
        <v>1303.4641999999999</v>
      </c>
      <c r="E391" s="306">
        <v>1270.5246999999999</v>
      </c>
      <c r="F391" s="306">
        <v>1355.2263499999999</v>
      </c>
    </row>
    <row r="392" spans="1:6" x14ac:dyDescent="0.2">
      <c r="A392" s="12" t="s">
        <v>6125</v>
      </c>
      <c r="B392" s="306">
        <v>1110.5327000000002</v>
      </c>
      <c r="C392" s="306">
        <v>1119.944</v>
      </c>
      <c r="D392" s="306">
        <v>1058.7706000000001</v>
      </c>
      <c r="E392" s="306">
        <v>1096.4157500000001</v>
      </c>
      <c r="F392" s="306">
        <v>1143.4722000000002</v>
      </c>
    </row>
    <row r="393" spans="1:6" x14ac:dyDescent="0.2">
      <c r="A393" s="12" t="s">
        <v>6126</v>
      </c>
      <c r="B393" s="306">
        <v>1195.2343000000001</v>
      </c>
      <c r="C393" s="306">
        <v>1223.4682</v>
      </c>
      <c r="D393" s="306">
        <v>1232.8795500000001</v>
      </c>
      <c r="E393" s="306">
        <v>1167.00045</v>
      </c>
      <c r="F393" s="306">
        <v>1242.2908</v>
      </c>
    </row>
    <row r="394" spans="1:6" x14ac:dyDescent="0.2">
      <c r="A394" s="12" t="s">
        <v>6127</v>
      </c>
      <c r="B394" s="306">
        <v>1199.93995</v>
      </c>
      <c r="C394" s="306">
        <v>1237.5851499999999</v>
      </c>
      <c r="D394" s="306">
        <v>1279.93595</v>
      </c>
      <c r="E394" s="306">
        <v>1171.7060999999999</v>
      </c>
      <c r="F394" s="306">
        <v>1246.9964500000001</v>
      </c>
    </row>
    <row r="395" spans="1:6" x14ac:dyDescent="0.2">
      <c r="A395" s="12" t="s">
        <v>6128</v>
      </c>
      <c r="B395" s="306">
        <v>1138.7665999999999</v>
      </c>
      <c r="C395" s="306">
        <v>1115.2383500000001</v>
      </c>
      <c r="D395" s="306">
        <v>1138.7665500000001</v>
      </c>
      <c r="E395" s="306">
        <v>1138.7665999999999</v>
      </c>
      <c r="F395" s="306">
        <v>1134.06095</v>
      </c>
    </row>
    <row r="396" spans="1:6" x14ac:dyDescent="0.2">
      <c r="A396" s="12" t="s">
        <v>6129</v>
      </c>
      <c r="B396" s="306">
        <v>2103.42425</v>
      </c>
      <c r="C396" s="306">
        <v>2032.8395</v>
      </c>
      <c r="D396" s="306">
        <v>2028.1338500000002</v>
      </c>
      <c r="E396" s="306">
        <v>2192.8315000000002</v>
      </c>
      <c r="F396" s="306">
        <v>2014.0169000000001</v>
      </c>
    </row>
    <row r="397" spans="1:6" x14ac:dyDescent="0.2">
      <c r="A397" s="12" t="s">
        <v>6130</v>
      </c>
      <c r="B397" s="306">
        <v>2112.8355000000001</v>
      </c>
      <c r="C397" s="306">
        <v>1938.7266</v>
      </c>
      <c r="D397" s="306">
        <v>1995.1943000000001</v>
      </c>
      <c r="E397" s="306">
        <v>2239.8879500000003</v>
      </c>
      <c r="F397" s="306">
        <v>1948.1378500000001</v>
      </c>
    </row>
    <row r="398" spans="1:6" x14ac:dyDescent="0.2">
      <c r="A398" s="12" t="s">
        <v>6131</v>
      </c>
      <c r="B398" s="306">
        <v>1741.0893999999998</v>
      </c>
      <c r="C398" s="306">
        <v>1858.73055</v>
      </c>
      <c r="D398" s="306">
        <v>1821.0853999999999</v>
      </c>
      <c r="E398" s="306">
        <v>1811.6741</v>
      </c>
      <c r="F398" s="306">
        <v>1886.9644499999999</v>
      </c>
    </row>
    <row r="399" spans="1:6" x14ac:dyDescent="0.2">
      <c r="A399" s="12" t="s">
        <v>6132</v>
      </c>
      <c r="B399" s="306">
        <v>1519.924</v>
      </c>
      <c r="C399" s="306">
        <v>1557.5691499999998</v>
      </c>
      <c r="D399" s="306">
        <v>1519.9239499999999</v>
      </c>
      <c r="E399" s="306">
        <v>1477.5732</v>
      </c>
      <c r="F399" s="306">
        <v>1552.8634999999999</v>
      </c>
    </row>
    <row r="400" spans="1:6" x14ac:dyDescent="0.2">
      <c r="A400" s="12" t="s">
        <v>6133</v>
      </c>
      <c r="B400" s="306">
        <v>1571.6860999999999</v>
      </c>
      <c r="C400" s="306">
        <v>1491.6901</v>
      </c>
      <c r="D400" s="306">
        <v>1359.9319500000001</v>
      </c>
      <c r="E400" s="306">
        <v>1519.924</v>
      </c>
      <c r="F400" s="306">
        <v>1510.5127</v>
      </c>
    </row>
    <row r="401" spans="1:6" x14ac:dyDescent="0.2">
      <c r="A401" s="12" t="s">
        <v>6134</v>
      </c>
      <c r="B401" s="306">
        <v>1656.3877499999999</v>
      </c>
      <c r="C401" s="306">
        <v>1604.62565</v>
      </c>
      <c r="D401" s="306">
        <v>1534.0409</v>
      </c>
      <c r="E401" s="306">
        <v>1661.0934</v>
      </c>
      <c r="F401" s="306">
        <v>1642.2708</v>
      </c>
    </row>
    <row r="402" spans="1:6" x14ac:dyDescent="0.2">
      <c r="A402" s="12" t="s">
        <v>6135</v>
      </c>
      <c r="B402" s="306">
        <v>1651.6821</v>
      </c>
      <c r="C402" s="306">
        <v>1745.7950499999999</v>
      </c>
      <c r="D402" s="306">
        <v>1788.1459</v>
      </c>
      <c r="E402" s="306">
        <v>1656.3877499999999</v>
      </c>
      <c r="F402" s="306">
        <v>1741.0894000000001</v>
      </c>
    </row>
    <row r="403" spans="1:6" x14ac:dyDescent="0.2">
      <c r="A403" s="12" t="s">
        <v>6136</v>
      </c>
      <c r="B403" s="306">
        <v>1858.73055</v>
      </c>
      <c r="C403" s="306">
        <v>1849.3193000000001</v>
      </c>
      <c r="D403" s="306">
        <v>1844.6135999999999</v>
      </c>
      <c r="E403" s="306">
        <v>1858.73055</v>
      </c>
      <c r="F403" s="306">
        <v>1839.9079499999998</v>
      </c>
    </row>
    <row r="404" spans="1:6" x14ac:dyDescent="0.2">
      <c r="A404" s="12" t="s">
        <v>6137</v>
      </c>
      <c r="B404" s="306">
        <v>1731.67805</v>
      </c>
      <c r="C404" s="306">
        <v>1797.5571500000001</v>
      </c>
      <c r="D404" s="306">
        <v>1854.0248999999999</v>
      </c>
      <c r="E404" s="306">
        <v>1774.0289</v>
      </c>
      <c r="F404" s="306">
        <v>1821.0853999999999</v>
      </c>
    </row>
    <row r="405" spans="1:6" x14ac:dyDescent="0.2">
      <c r="A405" s="12" t="s">
        <v>6138</v>
      </c>
      <c r="B405" s="306">
        <v>2263.4161999999997</v>
      </c>
      <c r="C405" s="306">
        <v>2286.94445</v>
      </c>
      <c r="D405" s="306">
        <v>2423.4081999999999</v>
      </c>
      <c r="E405" s="306">
        <v>2329.2952999999998</v>
      </c>
      <c r="F405" s="306">
        <v>2310.4726499999997</v>
      </c>
    </row>
    <row r="406" spans="1:6" x14ac:dyDescent="0.2">
      <c r="A406" s="12" t="s">
        <v>6139</v>
      </c>
      <c r="B406" s="306">
        <v>1938.7265499999999</v>
      </c>
      <c r="C406" s="306">
        <v>2056.3677499999999</v>
      </c>
      <c r="D406" s="306">
        <v>2136.36375</v>
      </c>
      <c r="E406" s="306">
        <v>2009.31125</v>
      </c>
      <c r="F406" s="306">
        <v>2079.8959999999997</v>
      </c>
    </row>
    <row r="407" spans="1:6" x14ac:dyDescent="0.2">
      <c r="A407" s="12" t="s">
        <v>6140</v>
      </c>
      <c r="B407" s="306">
        <v>1816.3797500000001</v>
      </c>
      <c r="C407" s="306">
        <v>1999.89995</v>
      </c>
      <c r="D407" s="306">
        <v>2028.1338499999999</v>
      </c>
      <c r="E407" s="306">
        <v>1910.4927</v>
      </c>
      <c r="F407" s="306">
        <v>2042.2508</v>
      </c>
    </row>
    <row r="408" spans="1:6" x14ac:dyDescent="0.2">
      <c r="A408" s="12" t="s">
        <v>6141</v>
      </c>
      <c r="B408" s="306">
        <v>2541.0493500000002</v>
      </c>
      <c r="C408" s="306">
        <v>2597.5171500000001</v>
      </c>
      <c r="D408" s="306">
        <v>2653.9848999999999</v>
      </c>
      <c r="E408" s="306">
        <v>2649.2793000000001</v>
      </c>
      <c r="F408" s="306">
        <v>2625.7510499999999</v>
      </c>
    </row>
    <row r="409" spans="1:6" x14ac:dyDescent="0.2">
      <c r="A409" s="12" t="s">
        <v>6142</v>
      </c>
      <c r="B409" s="306">
        <v>2324.5896000000002</v>
      </c>
      <c r="C409" s="306">
        <v>2376.3517499999998</v>
      </c>
      <c r="D409" s="306">
        <v>2366.9404500000001</v>
      </c>
      <c r="E409" s="306">
        <v>2461.0533500000001</v>
      </c>
      <c r="F409" s="306">
        <v>2381.05735</v>
      </c>
    </row>
    <row r="410" spans="1:6" x14ac:dyDescent="0.2">
      <c r="A410" s="12" t="s">
        <v>6143</v>
      </c>
      <c r="B410" s="306">
        <v>1877.5531500000002</v>
      </c>
      <c r="C410" s="306">
        <v>2079.8959999999997</v>
      </c>
      <c r="D410" s="306">
        <v>2103.4241999999999</v>
      </c>
      <c r="E410" s="306">
        <v>1957.5491499999998</v>
      </c>
      <c r="F410" s="306">
        <v>2126.9524499999998</v>
      </c>
    </row>
    <row r="411" spans="1:6" x14ac:dyDescent="0.2">
      <c r="A411" s="12" t="s">
        <v>6144</v>
      </c>
      <c r="B411" s="306">
        <v>2249.29925</v>
      </c>
      <c r="C411" s="306">
        <v>2334.0009</v>
      </c>
      <c r="D411" s="306">
        <v>2442.2308000000003</v>
      </c>
      <c r="E411" s="306">
        <v>2352.8235</v>
      </c>
      <c r="F411" s="306">
        <v>2390.4686499999998</v>
      </c>
    </row>
    <row r="412" spans="1:6" x14ac:dyDescent="0.2">
      <c r="A412" s="12" t="s">
        <v>6145</v>
      </c>
      <c r="B412" s="306">
        <v>2329.2952500000001</v>
      </c>
      <c r="C412" s="306">
        <v>2437.5251499999999</v>
      </c>
      <c r="D412" s="306">
        <v>2531.6381000000001</v>
      </c>
      <c r="E412" s="306">
        <v>2446.9363999999996</v>
      </c>
      <c r="F412" s="306">
        <v>2512.8154999999997</v>
      </c>
    </row>
    <row r="413" spans="1:6" x14ac:dyDescent="0.2">
      <c r="A413" s="12" t="s">
        <v>6146</v>
      </c>
      <c r="B413" s="306">
        <v>1110.5327</v>
      </c>
      <c r="C413" s="306">
        <v>1110.5327000000002</v>
      </c>
      <c r="D413" s="306">
        <v>1190.5286500000002</v>
      </c>
      <c r="E413" s="306">
        <v>1072.8874999999998</v>
      </c>
      <c r="F413" s="306">
        <v>1119.9439500000001</v>
      </c>
    </row>
    <row r="414" spans="1:6" x14ac:dyDescent="0.2">
      <c r="A414" s="12" t="s">
        <v>6147</v>
      </c>
      <c r="B414" s="306">
        <v>1129.3553000000002</v>
      </c>
      <c r="C414" s="306">
        <v>1152.8834999999999</v>
      </c>
      <c r="D414" s="306">
        <v>1214.0569</v>
      </c>
      <c r="E414" s="306">
        <v>1105.8270499999999</v>
      </c>
      <c r="F414" s="306">
        <v>1152.8834999999999</v>
      </c>
    </row>
    <row r="415" spans="1:6" x14ac:dyDescent="0.2">
      <c r="A415" s="12" t="s">
        <v>6148</v>
      </c>
      <c r="B415" s="306">
        <v>1317.58115</v>
      </c>
      <c r="C415" s="306">
        <v>1326.99245</v>
      </c>
      <c r="D415" s="306">
        <v>1449.3393000000001</v>
      </c>
      <c r="E415" s="306">
        <v>1298.75855</v>
      </c>
      <c r="F415" s="306">
        <v>1341.1093999999998</v>
      </c>
    </row>
    <row r="416" spans="1:6" x14ac:dyDescent="0.2">
      <c r="A416" s="12" t="s">
        <v>6149</v>
      </c>
      <c r="B416" s="306">
        <v>1402.2828</v>
      </c>
      <c r="C416" s="306">
        <v>1308.16985</v>
      </c>
      <c r="D416" s="306">
        <v>1392.8715</v>
      </c>
      <c r="E416" s="306">
        <v>1341.1093999999998</v>
      </c>
      <c r="F416" s="306">
        <v>1326.99245</v>
      </c>
    </row>
    <row r="417" spans="1:6" x14ac:dyDescent="0.2">
      <c r="A417" s="12" t="s">
        <v>6150</v>
      </c>
      <c r="B417" s="306">
        <v>1317.58115</v>
      </c>
      <c r="C417" s="306">
        <v>1228.1738500000001</v>
      </c>
      <c r="D417" s="306">
        <v>1312.8755000000001</v>
      </c>
      <c r="E417" s="306">
        <v>1265.8190500000001</v>
      </c>
      <c r="F417" s="306">
        <v>1242.2908</v>
      </c>
    </row>
    <row r="418" spans="1:6" x14ac:dyDescent="0.2">
      <c r="A418" s="12" t="s">
        <v>6151</v>
      </c>
      <c r="B418" s="306">
        <v>1397.5771500000001</v>
      </c>
      <c r="C418" s="306">
        <v>1289.34725</v>
      </c>
      <c r="D418" s="306">
        <v>1430.5167000000001</v>
      </c>
      <c r="E418" s="306">
        <v>1374.0489499999999</v>
      </c>
      <c r="F418" s="306">
        <v>1308.16985</v>
      </c>
    </row>
    <row r="419" spans="1:6" x14ac:dyDescent="0.2">
      <c r="A419" s="12" t="s">
        <v>6152</v>
      </c>
      <c r="B419" s="306">
        <v>1162.2948000000001</v>
      </c>
      <c r="C419" s="306">
        <v>1190.5286999999998</v>
      </c>
      <c r="D419" s="306">
        <v>1242.2908</v>
      </c>
      <c r="E419" s="306">
        <v>1134.06095</v>
      </c>
      <c r="F419" s="306">
        <v>1218.7626</v>
      </c>
    </row>
    <row r="420" spans="1:6" x14ac:dyDescent="0.2">
      <c r="A420" s="12" t="s">
        <v>6153</v>
      </c>
      <c r="B420" s="306">
        <v>1251.7021</v>
      </c>
      <c r="C420" s="306">
        <v>1246.9964500000001</v>
      </c>
      <c r="D420" s="306">
        <v>1270.5246500000001</v>
      </c>
      <c r="E420" s="306">
        <v>1232.8795</v>
      </c>
      <c r="F420" s="306">
        <v>1289.34725</v>
      </c>
    </row>
    <row r="421" spans="1:6" x14ac:dyDescent="0.2">
      <c r="A421" s="12" t="s">
        <v>6154</v>
      </c>
      <c r="B421" s="306">
        <v>1369.3432499999999</v>
      </c>
      <c r="C421" s="306">
        <v>1312.8755000000001</v>
      </c>
      <c r="D421" s="306">
        <v>1378.7546</v>
      </c>
      <c r="E421" s="306">
        <v>1369.3432499999999</v>
      </c>
      <c r="F421" s="306">
        <v>1364.6376500000001</v>
      </c>
    </row>
    <row r="422" spans="1:6" x14ac:dyDescent="0.2">
      <c r="A422" s="12" t="s">
        <v>6155</v>
      </c>
      <c r="B422" s="306">
        <v>1110.5327</v>
      </c>
      <c r="C422" s="306">
        <v>1096.4157500000001</v>
      </c>
      <c r="D422" s="306">
        <v>1058.7706000000001</v>
      </c>
      <c r="E422" s="306">
        <v>1091.7101</v>
      </c>
      <c r="F422" s="306">
        <v>1124.6496500000001</v>
      </c>
    </row>
    <row r="423" spans="1:6" x14ac:dyDescent="0.2">
      <c r="A423" s="12" t="s">
        <v>6156</v>
      </c>
      <c r="B423" s="306">
        <v>1105.8270499999999</v>
      </c>
      <c r="C423" s="306">
        <v>1124.6496499999998</v>
      </c>
      <c r="D423" s="306">
        <v>1115.2383</v>
      </c>
      <c r="E423" s="306">
        <v>1101.1214</v>
      </c>
      <c r="F423" s="306">
        <v>1157.5891999999999</v>
      </c>
    </row>
    <row r="424" spans="1:6" x14ac:dyDescent="0.2">
      <c r="A424" s="12" t="s">
        <v>6157</v>
      </c>
      <c r="B424" s="306">
        <v>1345.8150000000001</v>
      </c>
      <c r="C424" s="306">
        <v>1298.75855</v>
      </c>
      <c r="D424" s="306">
        <v>1322.2867999999999</v>
      </c>
      <c r="E424" s="306">
        <v>1345.8150000000001</v>
      </c>
      <c r="F424" s="306">
        <v>1345.8150499999999</v>
      </c>
    </row>
    <row r="425" spans="1:6" x14ac:dyDescent="0.2">
      <c r="A425" s="12" t="s">
        <v>6158</v>
      </c>
      <c r="B425" s="306">
        <v>1336.4037499999999</v>
      </c>
      <c r="C425" s="306">
        <v>1308.16985</v>
      </c>
      <c r="D425" s="306">
        <v>1406.9884499999998</v>
      </c>
      <c r="E425" s="306">
        <v>1289.3472999999999</v>
      </c>
      <c r="F425" s="306">
        <v>1322.2867999999999</v>
      </c>
    </row>
    <row r="426" spans="1:6" x14ac:dyDescent="0.2">
      <c r="A426" s="12" t="s">
        <v>6159</v>
      </c>
      <c r="B426" s="306">
        <v>1317.58115</v>
      </c>
      <c r="C426" s="306">
        <v>1331.6981000000001</v>
      </c>
      <c r="D426" s="306">
        <v>1411.6940999999999</v>
      </c>
      <c r="E426" s="306">
        <v>1284.64165</v>
      </c>
      <c r="F426" s="306">
        <v>1341.1094000000001</v>
      </c>
    </row>
    <row r="427" spans="1:6" x14ac:dyDescent="0.2">
      <c r="A427" s="12" t="s">
        <v>6160</v>
      </c>
      <c r="B427" s="306">
        <v>1397.5771500000001</v>
      </c>
      <c r="C427" s="306">
        <v>1383.4602</v>
      </c>
      <c r="D427" s="306">
        <v>1458.7506000000001</v>
      </c>
      <c r="E427" s="306">
        <v>1374.0489</v>
      </c>
      <c r="F427" s="306">
        <v>1406.9884499999998</v>
      </c>
    </row>
    <row r="428" spans="1:6" x14ac:dyDescent="0.2">
      <c r="A428" s="12" t="s">
        <v>6161</v>
      </c>
      <c r="B428" s="306">
        <v>1303.46425</v>
      </c>
      <c r="C428" s="306">
        <v>1355.2263499999999</v>
      </c>
      <c r="D428" s="306">
        <v>1378.7546000000002</v>
      </c>
      <c r="E428" s="306">
        <v>1303.46425</v>
      </c>
      <c r="F428" s="306">
        <v>1383.4602</v>
      </c>
    </row>
    <row r="429" spans="1:6" x14ac:dyDescent="0.2">
      <c r="A429" s="12" t="s">
        <v>6162</v>
      </c>
      <c r="B429" s="306">
        <v>1134.06095</v>
      </c>
      <c r="C429" s="306">
        <v>1148.17785</v>
      </c>
      <c r="D429" s="306">
        <v>1176.41175</v>
      </c>
      <c r="E429" s="306">
        <v>1134.06095</v>
      </c>
      <c r="F429" s="306">
        <v>1171.7060999999999</v>
      </c>
    </row>
    <row r="430" spans="1:6" x14ac:dyDescent="0.2">
      <c r="A430" s="12" t="s">
        <v>6163</v>
      </c>
      <c r="B430" s="306">
        <v>1501.1014</v>
      </c>
      <c r="C430" s="306">
        <v>1524.6296499999999</v>
      </c>
      <c r="D430" s="306">
        <v>1576.39175</v>
      </c>
      <c r="E430" s="306">
        <v>1515.2183</v>
      </c>
      <c r="F430" s="306">
        <v>1557.56915</v>
      </c>
    </row>
    <row r="431" spans="1:6" x14ac:dyDescent="0.2">
      <c r="A431" s="12" t="s">
        <v>6164</v>
      </c>
      <c r="B431" s="306">
        <v>1355.2263</v>
      </c>
      <c r="C431" s="306">
        <v>1392.8715500000001</v>
      </c>
      <c r="D431" s="306">
        <v>1364.6376499999999</v>
      </c>
      <c r="E431" s="306">
        <v>1322.2868000000001</v>
      </c>
      <c r="F431" s="306">
        <v>1425.81105</v>
      </c>
    </row>
    <row r="432" spans="1:6" x14ac:dyDescent="0.2">
      <c r="A432" s="12" t="s">
        <v>6165</v>
      </c>
      <c r="B432" s="306">
        <v>1275.2303499999998</v>
      </c>
      <c r="C432" s="306">
        <v>1322.2867999999999</v>
      </c>
      <c r="D432" s="306">
        <v>1322.2867999999999</v>
      </c>
      <c r="E432" s="306">
        <v>1246.9964500000001</v>
      </c>
      <c r="F432" s="306">
        <v>1345.8150500000002</v>
      </c>
    </row>
    <row r="433" spans="1:6" x14ac:dyDescent="0.2">
      <c r="A433" s="12" t="s">
        <v>6166</v>
      </c>
      <c r="B433" s="306">
        <v>1421.1053999999999</v>
      </c>
      <c r="C433" s="306">
        <v>1435.22235</v>
      </c>
      <c r="D433" s="306">
        <v>1458.75055</v>
      </c>
      <c r="E433" s="306">
        <v>1411.6940999999999</v>
      </c>
      <c r="F433" s="306">
        <v>1468.16185</v>
      </c>
    </row>
    <row r="434" spans="1:6" x14ac:dyDescent="0.2">
      <c r="A434" s="12" t="s">
        <v>6167</v>
      </c>
      <c r="B434" s="306">
        <v>1463.4562500000002</v>
      </c>
      <c r="C434" s="306">
        <v>1515.2183500000001</v>
      </c>
      <c r="D434" s="306">
        <v>1496.3957500000001</v>
      </c>
      <c r="E434" s="306">
        <v>1449.3393000000001</v>
      </c>
      <c r="F434" s="306">
        <v>1543.4521999999999</v>
      </c>
    </row>
    <row r="435" spans="1:6" x14ac:dyDescent="0.2">
      <c r="A435" s="12" t="s">
        <v>6168</v>
      </c>
      <c r="B435" s="306">
        <v>1369.3433</v>
      </c>
      <c r="C435" s="306">
        <v>1355.2263499999999</v>
      </c>
      <c r="D435" s="306">
        <v>1374.0489</v>
      </c>
      <c r="E435" s="306">
        <v>1345.8150000000001</v>
      </c>
      <c r="F435" s="306">
        <v>1374.0489</v>
      </c>
    </row>
    <row r="436" spans="1:6" x14ac:dyDescent="0.2">
      <c r="A436" s="12" t="s">
        <v>6169</v>
      </c>
      <c r="B436" s="306">
        <v>1486.9844499999999</v>
      </c>
      <c r="C436" s="306">
        <v>1463.4562500000002</v>
      </c>
      <c r="D436" s="306">
        <v>1482.2788</v>
      </c>
      <c r="E436" s="306">
        <v>1491.6901</v>
      </c>
      <c r="F436" s="306">
        <v>1496.3957500000001</v>
      </c>
    </row>
    <row r="437" spans="1:6" x14ac:dyDescent="0.2">
      <c r="A437" s="12" t="s">
        <v>6170</v>
      </c>
      <c r="B437" s="306">
        <v>2042.2508</v>
      </c>
      <c r="C437" s="306">
        <v>2065.7790500000001</v>
      </c>
      <c r="D437" s="306">
        <v>2239.8879499999998</v>
      </c>
      <c r="E437" s="306">
        <v>2098.7185500000001</v>
      </c>
      <c r="F437" s="306">
        <v>2108.1298500000003</v>
      </c>
    </row>
    <row r="438" spans="1:6" x14ac:dyDescent="0.2">
      <c r="A438" s="12" t="s">
        <v>6171</v>
      </c>
      <c r="B438" s="306">
        <v>2070.4847</v>
      </c>
      <c r="C438" s="306">
        <v>2065.7790500000001</v>
      </c>
      <c r="D438" s="306">
        <v>2286.94445</v>
      </c>
      <c r="E438" s="306">
        <v>2141.0694000000003</v>
      </c>
      <c r="F438" s="306">
        <v>2117.54115</v>
      </c>
    </row>
    <row r="439" spans="1:6" x14ac:dyDescent="0.2">
      <c r="A439" s="12" t="s">
        <v>6172</v>
      </c>
      <c r="B439" s="306">
        <v>1788.1459</v>
      </c>
      <c r="C439" s="306">
        <v>1962.2547999999999</v>
      </c>
      <c r="D439" s="306">
        <v>2023.4282499999999</v>
      </c>
      <c r="E439" s="306">
        <v>1877.55315</v>
      </c>
      <c r="F439" s="306">
        <v>2018.7226000000001</v>
      </c>
    </row>
    <row r="440" spans="1:6" x14ac:dyDescent="0.2">
      <c r="A440" s="12" t="s">
        <v>6173</v>
      </c>
      <c r="B440" s="306">
        <v>1411.6940999999999</v>
      </c>
      <c r="C440" s="306">
        <v>1402.2828</v>
      </c>
      <c r="D440" s="306">
        <v>1421.1053999999999</v>
      </c>
      <c r="E440" s="306">
        <v>1439.9279999999999</v>
      </c>
      <c r="F440" s="306">
        <v>1435.22235</v>
      </c>
    </row>
    <row r="441" spans="1:6" x14ac:dyDescent="0.2">
      <c r="A441" s="12" t="s">
        <v>6174</v>
      </c>
      <c r="B441" s="306">
        <v>1411.6940999999999</v>
      </c>
      <c r="C441" s="306">
        <v>1397.5771500000001</v>
      </c>
      <c r="D441" s="306">
        <v>1449.3393000000001</v>
      </c>
      <c r="E441" s="306">
        <v>1444.6336500000002</v>
      </c>
      <c r="F441" s="306">
        <v>1430.5167000000001</v>
      </c>
    </row>
    <row r="442" spans="1:6" x14ac:dyDescent="0.2">
      <c r="A442" s="12" t="s">
        <v>6175</v>
      </c>
      <c r="B442" s="306">
        <v>1769.3233</v>
      </c>
      <c r="C442" s="306">
        <v>1722.2667999999999</v>
      </c>
      <c r="D442" s="306">
        <v>1769.3233</v>
      </c>
      <c r="E442" s="306">
        <v>1802.2628</v>
      </c>
      <c r="F442" s="306">
        <v>1750.5007000000001</v>
      </c>
    </row>
    <row r="443" spans="1:6" x14ac:dyDescent="0.2">
      <c r="A443" s="12" t="s">
        <v>6176</v>
      </c>
      <c r="B443" s="306">
        <v>1863.4362000000001</v>
      </c>
      <c r="C443" s="306">
        <v>1976.37175</v>
      </c>
      <c r="D443" s="306">
        <v>1938.7266</v>
      </c>
      <c r="E443" s="306">
        <v>1877.55315</v>
      </c>
      <c r="F443" s="306">
        <v>2009.3112500000002</v>
      </c>
    </row>
    <row r="444" spans="1:6" x14ac:dyDescent="0.2">
      <c r="A444" s="12" t="s">
        <v>6177</v>
      </c>
      <c r="B444" s="306">
        <v>1938.7265499999999</v>
      </c>
      <c r="C444" s="306">
        <v>2009.3112999999998</v>
      </c>
      <c r="D444" s="306">
        <v>2004.6055999999999</v>
      </c>
      <c r="E444" s="306">
        <v>1966.96045</v>
      </c>
      <c r="F444" s="306">
        <v>2051.6621</v>
      </c>
    </row>
    <row r="445" spans="1:6" x14ac:dyDescent="0.2">
      <c r="A445" s="12" t="s">
        <v>6178</v>
      </c>
      <c r="B445" s="306">
        <v>1736.3836999999999</v>
      </c>
      <c r="C445" s="306">
        <v>1821.0853999999999</v>
      </c>
      <c r="D445" s="306">
        <v>1816.3797500000001</v>
      </c>
      <c r="E445" s="306">
        <v>1797.5571500000001</v>
      </c>
      <c r="F445" s="306">
        <v>1877.55315</v>
      </c>
    </row>
    <row r="446" spans="1:6" x14ac:dyDescent="0.2">
      <c r="A446" s="12" t="s">
        <v>6179</v>
      </c>
      <c r="B446" s="306">
        <v>1392.8715</v>
      </c>
      <c r="C446" s="306">
        <v>1458.75055</v>
      </c>
      <c r="D446" s="306">
        <v>1463.4562000000001</v>
      </c>
      <c r="E446" s="306">
        <v>1383.4602</v>
      </c>
      <c r="F446" s="306">
        <v>1482.2788</v>
      </c>
    </row>
    <row r="447" spans="1:6" x14ac:dyDescent="0.2">
      <c r="A447" s="12" t="s">
        <v>6180</v>
      </c>
      <c r="B447" s="306">
        <v>1364.6376500000001</v>
      </c>
      <c r="C447" s="306">
        <v>1411.6941000000002</v>
      </c>
      <c r="D447" s="306">
        <v>1421.10535</v>
      </c>
      <c r="E447" s="306">
        <v>1359.9319500000001</v>
      </c>
      <c r="F447" s="306">
        <v>1439.9279999999999</v>
      </c>
    </row>
    <row r="448" spans="1:6" x14ac:dyDescent="0.2">
      <c r="A448" s="12" t="s">
        <v>6181</v>
      </c>
      <c r="B448" s="306">
        <v>1501.1014</v>
      </c>
      <c r="C448" s="306">
        <v>1505.8070499999999</v>
      </c>
      <c r="D448" s="306">
        <v>1548.1579000000002</v>
      </c>
      <c r="E448" s="306">
        <v>1505.8070499999999</v>
      </c>
      <c r="F448" s="306">
        <v>1538.7465499999998</v>
      </c>
    </row>
    <row r="449" spans="1:6" x14ac:dyDescent="0.2">
      <c r="A449" s="12" t="s">
        <v>6182</v>
      </c>
      <c r="B449" s="306">
        <v>1214.0569</v>
      </c>
      <c r="C449" s="306">
        <v>1223.4682</v>
      </c>
      <c r="D449" s="306">
        <v>1232.8795500000001</v>
      </c>
      <c r="E449" s="306">
        <v>1214.0569</v>
      </c>
      <c r="F449" s="306">
        <v>1256.4077499999999</v>
      </c>
    </row>
    <row r="450" spans="1:6" x14ac:dyDescent="0.2">
      <c r="A450" s="12" t="s">
        <v>6183</v>
      </c>
      <c r="B450" s="306">
        <v>1228.1738500000001</v>
      </c>
      <c r="C450" s="306">
        <v>1214.0569</v>
      </c>
      <c r="D450" s="306">
        <v>1256.4077499999999</v>
      </c>
      <c r="E450" s="306">
        <v>1237.5851499999999</v>
      </c>
      <c r="F450" s="306">
        <v>1242.2908</v>
      </c>
    </row>
    <row r="451" spans="1:6" x14ac:dyDescent="0.2">
      <c r="A451" s="12" t="s">
        <v>6184</v>
      </c>
      <c r="B451" s="306">
        <v>1449.3393000000001</v>
      </c>
      <c r="C451" s="306">
        <v>1444.6336500000002</v>
      </c>
      <c r="D451" s="306">
        <v>1463.4562000000001</v>
      </c>
      <c r="E451" s="306">
        <v>1463.4562500000002</v>
      </c>
      <c r="F451" s="306">
        <v>1477.5732</v>
      </c>
    </row>
    <row r="452" spans="1:6" x14ac:dyDescent="0.2">
      <c r="A452" s="12" t="s">
        <v>6185</v>
      </c>
      <c r="B452" s="306">
        <v>1232.8795</v>
      </c>
      <c r="C452" s="306">
        <v>1218.7625499999999</v>
      </c>
      <c r="D452" s="306">
        <v>1265.8190500000001</v>
      </c>
      <c r="E452" s="306">
        <v>1251.7021</v>
      </c>
      <c r="F452" s="306">
        <v>1246.9964500000001</v>
      </c>
    </row>
    <row r="453" spans="1:6" x14ac:dyDescent="0.2">
      <c r="A453" s="12" t="s">
        <v>6186</v>
      </c>
      <c r="B453" s="306">
        <v>1134.06095</v>
      </c>
      <c r="C453" s="306">
        <v>1119.944</v>
      </c>
      <c r="D453" s="306">
        <v>1152.8834999999999</v>
      </c>
      <c r="E453" s="306">
        <v>1134.06095</v>
      </c>
      <c r="F453" s="306">
        <v>1148.17785</v>
      </c>
    </row>
    <row r="454" spans="1:6" x14ac:dyDescent="0.2">
      <c r="A454" s="12" t="s">
        <v>6187</v>
      </c>
      <c r="B454" s="306">
        <v>1388.1658499999999</v>
      </c>
      <c r="C454" s="306">
        <v>1383.4602</v>
      </c>
      <c r="D454" s="306">
        <v>1458.75055</v>
      </c>
      <c r="E454" s="306">
        <v>1416.39975</v>
      </c>
      <c r="F454" s="306">
        <v>1430.5167000000001</v>
      </c>
    </row>
    <row r="455" spans="1:6" x14ac:dyDescent="0.2">
      <c r="A455" s="12" t="s">
        <v>6188</v>
      </c>
      <c r="B455" s="306">
        <v>1284.64165</v>
      </c>
      <c r="C455" s="306">
        <v>1289.3472999999999</v>
      </c>
      <c r="D455" s="306">
        <v>1378.7546</v>
      </c>
      <c r="E455" s="306">
        <v>1294.0529000000001</v>
      </c>
      <c r="F455" s="306">
        <v>1322.2867999999999</v>
      </c>
    </row>
    <row r="456" spans="1:6" x14ac:dyDescent="0.2">
      <c r="A456" s="12" t="s">
        <v>6189</v>
      </c>
      <c r="B456" s="306">
        <v>1214.0569499999999</v>
      </c>
      <c r="C456" s="306">
        <v>1228.1738500000001</v>
      </c>
      <c r="D456" s="306">
        <v>1312.8755000000001</v>
      </c>
      <c r="E456" s="306">
        <v>1218.7626</v>
      </c>
      <c r="F456" s="306">
        <v>1261.1134</v>
      </c>
    </row>
    <row r="457" spans="1:6" x14ac:dyDescent="0.2">
      <c r="A457" s="12" t="s">
        <v>6190</v>
      </c>
      <c r="B457" s="306">
        <v>1303.4641999999999</v>
      </c>
      <c r="C457" s="306">
        <v>1331.6981000000001</v>
      </c>
      <c r="D457" s="306">
        <v>1383.4602</v>
      </c>
      <c r="E457" s="306">
        <v>1303.46425</v>
      </c>
      <c r="F457" s="306">
        <v>1369.3432499999999</v>
      </c>
    </row>
    <row r="458" spans="1:6" x14ac:dyDescent="0.2">
      <c r="A458" s="12" t="s">
        <v>6191</v>
      </c>
      <c r="B458" s="306">
        <v>1199.94</v>
      </c>
      <c r="C458" s="306">
        <v>1223.4682</v>
      </c>
      <c r="D458" s="306">
        <v>1204.6456000000001</v>
      </c>
      <c r="E458" s="306">
        <v>1251.7021</v>
      </c>
      <c r="F458" s="306">
        <v>1251.7021</v>
      </c>
    </row>
    <row r="459" spans="1:6" x14ac:dyDescent="0.2">
      <c r="A459" s="12" t="s">
        <v>6192</v>
      </c>
      <c r="B459" s="306">
        <v>1303.46425</v>
      </c>
      <c r="C459" s="306">
        <v>1303.46425</v>
      </c>
      <c r="D459" s="306">
        <v>1355.2263</v>
      </c>
      <c r="E459" s="306">
        <v>1303.46425</v>
      </c>
      <c r="F459" s="306">
        <v>1317.5812000000001</v>
      </c>
    </row>
    <row r="460" spans="1:6" x14ac:dyDescent="0.2">
      <c r="A460" s="12" t="s">
        <v>6193</v>
      </c>
      <c r="B460" s="306">
        <v>1472.8675499999999</v>
      </c>
      <c r="C460" s="306">
        <v>1458.75055</v>
      </c>
      <c r="D460" s="306">
        <v>1496.3957500000001</v>
      </c>
      <c r="E460" s="306">
        <v>1482.2788500000001</v>
      </c>
      <c r="F460" s="306">
        <v>1482.2788</v>
      </c>
    </row>
    <row r="461" spans="1:6" x14ac:dyDescent="0.2">
      <c r="A461" s="12" t="s">
        <v>6194</v>
      </c>
      <c r="B461" s="306">
        <v>1275.2303499999998</v>
      </c>
      <c r="C461" s="306">
        <v>1265.8190500000001</v>
      </c>
      <c r="D461" s="306">
        <v>1336.4037499999999</v>
      </c>
      <c r="E461" s="306">
        <v>1284.64165</v>
      </c>
      <c r="F461" s="306">
        <v>1303.4641999999999</v>
      </c>
    </row>
    <row r="462" spans="1:6" x14ac:dyDescent="0.2">
      <c r="A462" s="12" t="s">
        <v>6195</v>
      </c>
      <c r="B462" s="306">
        <v>1185.82305</v>
      </c>
      <c r="C462" s="306">
        <v>1157.58915</v>
      </c>
      <c r="D462" s="306">
        <v>1232.8795500000001</v>
      </c>
      <c r="E462" s="306">
        <v>1199.94</v>
      </c>
      <c r="F462" s="306">
        <v>1190.5286999999998</v>
      </c>
    </row>
    <row r="463" spans="1:6" x14ac:dyDescent="0.2">
      <c r="A463" s="12" t="s">
        <v>6196</v>
      </c>
      <c r="B463" s="306">
        <v>1228.1738500000001</v>
      </c>
      <c r="C463" s="306">
        <v>1214.0569</v>
      </c>
      <c r="D463" s="306">
        <v>1298.75855</v>
      </c>
      <c r="E463" s="306">
        <v>1246.9964500000001</v>
      </c>
      <c r="F463" s="306">
        <v>1246.9964500000001</v>
      </c>
    </row>
    <row r="464" spans="1:6" x14ac:dyDescent="0.2">
      <c r="A464" s="12" t="s">
        <v>6197</v>
      </c>
      <c r="B464" s="306">
        <v>1604.62565</v>
      </c>
      <c r="C464" s="306">
        <v>1642.2708</v>
      </c>
      <c r="D464" s="306">
        <v>1585.80305</v>
      </c>
      <c r="E464" s="306">
        <v>1543.4522000000002</v>
      </c>
      <c r="F464" s="306">
        <v>1670.5047</v>
      </c>
    </row>
    <row r="465" spans="1:6" x14ac:dyDescent="0.2">
      <c r="A465" s="12" t="s">
        <v>6198</v>
      </c>
      <c r="B465" s="306">
        <v>1312.8755000000001</v>
      </c>
      <c r="C465" s="306">
        <v>1317.58115</v>
      </c>
      <c r="D465" s="306">
        <v>1345.8150500000002</v>
      </c>
      <c r="E465" s="306">
        <v>1322.2867999999999</v>
      </c>
      <c r="F465" s="306">
        <v>1341.1094000000001</v>
      </c>
    </row>
    <row r="466" spans="1:6" x14ac:dyDescent="0.2">
      <c r="A466" s="12" t="s">
        <v>6199</v>
      </c>
      <c r="B466" s="306">
        <v>1270.5246999999999</v>
      </c>
      <c r="C466" s="306">
        <v>1284.64165</v>
      </c>
      <c r="D466" s="306">
        <v>1374.0489500000001</v>
      </c>
      <c r="E466" s="306">
        <v>1261.1134000000002</v>
      </c>
      <c r="F466" s="306">
        <v>1298.7586000000001</v>
      </c>
    </row>
    <row r="467" spans="1:6" x14ac:dyDescent="0.2">
      <c r="A467" s="12" t="s">
        <v>6200</v>
      </c>
      <c r="B467" s="306">
        <v>1246.9964500000001</v>
      </c>
      <c r="C467" s="306">
        <v>1270.5246999999999</v>
      </c>
      <c r="D467" s="306">
        <v>1383.4602500000001</v>
      </c>
      <c r="E467" s="306">
        <v>1279.9360000000001</v>
      </c>
      <c r="F467" s="306">
        <v>1303.46425</v>
      </c>
    </row>
    <row r="468" spans="1:6" x14ac:dyDescent="0.2">
      <c r="A468" s="12" t="s">
        <v>6201</v>
      </c>
      <c r="B468" s="306">
        <v>1284.6415999999999</v>
      </c>
      <c r="C468" s="306">
        <v>1298.7585999999999</v>
      </c>
      <c r="D468" s="306">
        <v>1397.5771500000001</v>
      </c>
      <c r="E468" s="306">
        <v>1317.58115</v>
      </c>
      <c r="F468" s="306">
        <v>1331.6981000000001</v>
      </c>
    </row>
    <row r="469" spans="1:6" x14ac:dyDescent="0.2">
      <c r="A469" s="12" t="s">
        <v>6202</v>
      </c>
      <c r="B469" s="306">
        <v>1129.3553000000002</v>
      </c>
      <c r="C469" s="306">
        <v>1105.8270499999999</v>
      </c>
      <c r="D469" s="306">
        <v>1148.17785</v>
      </c>
      <c r="E469" s="306">
        <v>1119.944</v>
      </c>
      <c r="F469" s="306">
        <v>1119.944</v>
      </c>
    </row>
    <row r="470" spans="1:6" x14ac:dyDescent="0.2">
      <c r="A470" s="12" t="s">
        <v>6203</v>
      </c>
      <c r="B470" s="306">
        <v>1195.2343000000001</v>
      </c>
      <c r="C470" s="306">
        <v>1209.3512500000002</v>
      </c>
      <c r="D470" s="306">
        <v>1275.2303499999998</v>
      </c>
      <c r="E470" s="306">
        <v>1199.93995</v>
      </c>
      <c r="F470" s="306">
        <v>1228.1738500000001</v>
      </c>
    </row>
    <row r="471" spans="1:6" x14ac:dyDescent="0.2">
      <c r="A471" s="12" t="s">
        <v>6204</v>
      </c>
      <c r="B471" s="306">
        <v>1303.4641999999999</v>
      </c>
      <c r="C471" s="306">
        <v>1317.58115</v>
      </c>
      <c r="D471" s="306">
        <v>1444.6336000000001</v>
      </c>
      <c r="E471" s="306">
        <v>1341.1093999999998</v>
      </c>
      <c r="F471" s="306">
        <v>1355.2263</v>
      </c>
    </row>
    <row r="472" spans="1:6" x14ac:dyDescent="0.2">
      <c r="A472" s="12" t="s">
        <v>6205</v>
      </c>
      <c r="B472" s="306">
        <v>1289.34725</v>
      </c>
      <c r="C472" s="306">
        <v>1237.5851499999999</v>
      </c>
      <c r="D472" s="306">
        <v>1326.99245</v>
      </c>
      <c r="E472" s="306">
        <v>1294.0529000000001</v>
      </c>
      <c r="F472" s="306">
        <v>1261.1134</v>
      </c>
    </row>
    <row r="473" spans="1:6" x14ac:dyDescent="0.2">
      <c r="A473" s="12" t="s">
        <v>6206</v>
      </c>
      <c r="B473" s="306">
        <v>1039.9480000000001</v>
      </c>
      <c r="C473" s="306">
        <v>955.24634999999989</v>
      </c>
      <c r="D473" s="306">
        <v>1049.3593000000001</v>
      </c>
      <c r="E473" s="306">
        <v>1035.24235</v>
      </c>
      <c r="F473" s="306">
        <v>974.06895000000009</v>
      </c>
    </row>
    <row r="474" spans="1:6" x14ac:dyDescent="0.2">
      <c r="A474" s="12" t="s">
        <v>6207</v>
      </c>
      <c r="B474" s="306">
        <v>1284.6415999999999</v>
      </c>
      <c r="C474" s="306">
        <v>1218.7625499999999</v>
      </c>
      <c r="D474" s="306">
        <v>1336.4037499999999</v>
      </c>
      <c r="E474" s="306">
        <v>1312.8755000000001</v>
      </c>
      <c r="F474" s="306">
        <v>1265.8190500000001</v>
      </c>
    </row>
    <row r="475" spans="1:6" x14ac:dyDescent="0.2">
      <c r="A475" s="12" t="s">
        <v>6208</v>
      </c>
      <c r="B475" s="306">
        <v>1195.2343499999999</v>
      </c>
      <c r="C475" s="306">
        <v>1101.1214</v>
      </c>
      <c r="D475" s="306">
        <v>1214.0569499999999</v>
      </c>
      <c r="E475" s="306">
        <v>1171.7060999999999</v>
      </c>
      <c r="F475" s="306">
        <v>1129.3552999999999</v>
      </c>
    </row>
    <row r="476" spans="1:6" x14ac:dyDescent="0.2">
      <c r="A476" s="12" t="s">
        <v>6209</v>
      </c>
      <c r="B476" s="306">
        <v>1011.7141</v>
      </c>
      <c r="C476" s="306">
        <v>964.65764999999999</v>
      </c>
      <c r="D476" s="306">
        <v>1049.3593000000001</v>
      </c>
      <c r="E476" s="306">
        <v>1011.7141</v>
      </c>
      <c r="F476" s="306">
        <v>978.77459999999996</v>
      </c>
    </row>
    <row r="477" spans="1:6" x14ac:dyDescent="0.2">
      <c r="A477" s="12" t="s">
        <v>6210</v>
      </c>
      <c r="B477" s="306">
        <v>1261.1134000000002</v>
      </c>
      <c r="C477" s="306">
        <v>1167.00045</v>
      </c>
      <c r="D477" s="306">
        <v>1326.99245</v>
      </c>
      <c r="E477" s="306">
        <v>1270.5246999999999</v>
      </c>
      <c r="F477" s="306">
        <v>1195.2343500000002</v>
      </c>
    </row>
    <row r="478" spans="1:6" x14ac:dyDescent="0.2">
      <c r="A478" s="12" t="s">
        <v>6211</v>
      </c>
      <c r="B478" s="306">
        <v>1599.91995</v>
      </c>
      <c r="C478" s="306">
        <v>1538.7465499999998</v>
      </c>
      <c r="D478" s="306">
        <v>1703.4441999999999</v>
      </c>
      <c r="E478" s="306">
        <v>1632.8595</v>
      </c>
      <c r="F478" s="306">
        <v>1576.39175</v>
      </c>
    </row>
    <row r="479" spans="1:6" x14ac:dyDescent="0.2">
      <c r="A479" s="12" t="s">
        <v>6212</v>
      </c>
      <c r="B479" s="306">
        <v>1322.2867999999999</v>
      </c>
      <c r="C479" s="306">
        <v>1251.7021</v>
      </c>
      <c r="D479" s="306">
        <v>1378.7545500000001</v>
      </c>
      <c r="E479" s="306">
        <v>1350.5207</v>
      </c>
      <c r="F479" s="306">
        <v>1298.7586000000001</v>
      </c>
    </row>
    <row r="480" spans="1:6" x14ac:dyDescent="0.2">
      <c r="A480" s="12" t="s">
        <v>6213</v>
      </c>
      <c r="B480" s="306">
        <v>1971.6660999999999</v>
      </c>
      <c r="C480" s="306">
        <v>2164.5976000000001</v>
      </c>
      <c r="D480" s="306">
        <v>2159.8919500000002</v>
      </c>
      <c r="E480" s="306">
        <v>2061.0734000000002</v>
      </c>
      <c r="F480" s="306">
        <v>2206.9484499999999</v>
      </c>
    </row>
    <row r="481" spans="1:6" x14ac:dyDescent="0.2">
      <c r="A481" s="12" t="s">
        <v>6214</v>
      </c>
      <c r="B481" s="306">
        <v>2009.3112500000002</v>
      </c>
      <c r="C481" s="306">
        <v>2174.0088999999998</v>
      </c>
      <c r="D481" s="306">
        <v>2183.4202</v>
      </c>
      <c r="E481" s="306">
        <v>2089.3073000000004</v>
      </c>
      <c r="F481" s="306">
        <v>2221.0654</v>
      </c>
    </row>
    <row r="482" spans="1:6" x14ac:dyDescent="0.2">
      <c r="A482" s="12" t="s">
        <v>6215</v>
      </c>
      <c r="B482" s="306">
        <v>1604.62565</v>
      </c>
      <c r="C482" s="306">
        <v>1745.7950500000002</v>
      </c>
      <c r="D482" s="306">
        <v>1745.7950499999999</v>
      </c>
      <c r="E482" s="306">
        <v>1679.9159999999999</v>
      </c>
      <c r="F482" s="306">
        <v>1788.1458499999999</v>
      </c>
    </row>
    <row r="483" spans="1:6" x14ac:dyDescent="0.2">
      <c r="A483" s="12" t="s">
        <v>6216</v>
      </c>
      <c r="B483" s="306">
        <v>1628.1538499999999</v>
      </c>
      <c r="C483" s="306">
        <v>1708.1498999999999</v>
      </c>
      <c r="D483" s="306">
        <v>1684.6215999999999</v>
      </c>
      <c r="E483" s="306">
        <v>1585.80305</v>
      </c>
      <c r="F483" s="306">
        <v>1717.56115</v>
      </c>
    </row>
    <row r="484" spans="1:6" x14ac:dyDescent="0.2">
      <c r="A484" s="12" t="s">
        <v>6217</v>
      </c>
      <c r="B484" s="306">
        <v>1566.98045</v>
      </c>
      <c r="C484" s="306">
        <v>1623.4481999999998</v>
      </c>
      <c r="D484" s="306">
        <v>1642.2707999999998</v>
      </c>
      <c r="E484" s="306">
        <v>1543.4521999999999</v>
      </c>
      <c r="F484" s="306">
        <v>1646.9764500000001</v>
      </c>
    </row>
    <row r="485" spans="1:6" x14ac:dyDescent="0.2">
      <c r="A485" s="12" t="s">
        <v>6218</v>
      </c>
      <c r="B485" s="306">
        <v>1792.8515</v>
      </c>
      <c r="C485" s="306">
        <v>1849.3193000000001</v>
      </c>
      <c r="D485" s="306">
        <v>1872.8474999999999</v>
      </c>
      <c r="E485" s="306">
        <v>1750.5007000000001</v>
      </c>
      <c r="F485" s="306">
        <v>1863.4362000000001</v>
      </c>
    </row>
    <row r="486" spans="1:6" x14ac:dyDescent="0.2">
      <c r="A486" s="12" t="s">
        <v>6219</v>
      </c>
      <c r="B486" s="306">
        <v>1477.5731499999999</v>
      </c>
      <c r="C486" s="306">
        <v>1534.0409500000001</v>
      </c>
      <c r="D486" s="306">
        <v>1548.1578500000001</v>
      </c>
      <c r="E486" s="306">
        <v>1421.1053999999999</v>
      </c>
      <c r="F486" s="306">
        <v>1543.45225</v>
      </c>
    </row>
    <row r="487" spans="1:6" x14ac:dyDescent="0.2">
      <c r="A487" s="12" t="s">
        <v>6220</v>
      </c>
      <c r="B487" s="306">
        <v>1825.79105</v>
      </c>
      <c r="C487" s="306">
        <v>1839.9079999999999</v>
      </c>
      <c r="D487" s="306">
        <v>1905.7869999999998</v>
      </c>
      <c r="E487" s="306">
        <v>1774.0289499999999</v>
      </c>
      <c r="F487" s="306">
        <v>1858.7305999999999</v>
      </c>
    </row>
    <row r="488" spans="1:6" x14ac:dyDescent="0.2">
      <c r="A488" s="12" t="s">
        <v>6221</v>
      </c>
      <c r="B488" s="306">
        <v>1538.7465999999999</v>
      </c>
      <c r="C488" s="306">
        <v>1562.2748000000001</v>
      </c>
      <c r="D488" s="306">
        <v>1599.91995</v>
      </c>
      <c r="E488" s="306">
        <v>1501.1014</v>
      </c>
      <c r="F488" s="306">
        <v>1581.0974000000001</v>
      </c>
    </row>
    <row r="489" spans="1:6" x14ac:dyDescent="0.2">
      <c r="A489" s="12" t="s">
        <v>6222</v>
      </c>
      <c r="B489" s="306">
        <v>1571.6860999999999</v>
      </c>
      <c r="C489" s="306">
        <v>1590.5086999999999</v>
      </c>
      <c r="D489" s="306">
        <v>1670.5047</v>
      </c>
      <c r="E489" s="306">
        <v>1548.1578500000001</v>
      </c>
      <c r="F489" s="306">
        <v>1609.3312999999998</v>
      </c>
    </row>
    <row r="490" spans="1:6" x14ac:dyDescent="0.2">
      <c r="A490" s="12" t="s">
        <v>6223</v>
      </c>
      <c r="B490" s="306">
        <v>1816.3797500000001</v>
      </c>
      <c r="C490" s="306">
        <v>1839.9079999999999</v>
      </c>
      <c r="D490" s="306">
        <v>1915.1983</v>
      </c>
      <c r="E490" s="306">
        <v>1778.7345500000001</v>
      </c>
      <c r="F490" s="306">
        <v>1863.4362000000001</v>
      </c>
    </row>
    <row r="491" spans="1:6" x14ac:dyDescent="0.2">
      <c r="A491" s="12" t="s">
        <v>6224</v>
      </c>
      <c r="B491" s="306">
        <v>1496.3957499999999</v>
      </c>
      <c r="C491" s="306">
        <v>1510.5127</v>
      </c>
      <c r="D491" s="306">
        <v>1519.9239499999999</v>
      </c>
      <c r="E491" s="306">
        <v>1439.9279999999999</v>
      </c>
      <c r="F491" s="306">
        <v>1519.924</v>
      </c>
    </row>
    <row r="492" spans="1:6" x14ac:dyDescent="0.2">
      <c r="A492" s="12" t="s">
        <v>6225</v>
      </c>
      <c r="B492" s="306">
        <v>2089.3072999999999</v>
      </c>
      <c r="C492" s="306">
        <v>2094.0129000000002</v>
      </c>
      <c r="D492" s="306">
        <v>2084.6016500000001</v>
      </c>
      <c r="E492" s="306">
        <v>2032.8395</v>
      </c>
      <c r="F492" s="306">
        <v>2117.54115</v>
      </c>
    </row>
    <row r="493" spans="1:6" x14ac:dyDescent="0.2">
      <c r="A493" s="12" t="s">
        <v>6226</v>
      </c>
      <c r="B493" s="306">
        <v>1882.2588000000001</v>
      </c>
      <c r="C493" s="306">
        <v>1844.61365</v>
      </c>
      <c r="D493" s="306">
        <v>1929.3152500000001</v>
      </c>
      <c r="E493" s="306">
        <v>1835.20235</v>
      </c>
      <c r="F493" s="306">
        <v>1877.55315</v>
      </c>
    </row>
    <row r="494" spans="1:6" x14ac:dyDescent="0.2">
      <c r="A494" s="12" t="s">
        <v>6227</v>
      </c>
      <c r="B494" s="306">
        <v>1581.0974000000001</v>
      </c>
      <c r="C494" s="306">
        <v>1632.8595</v>
      </c>
      <c r="D494" s="306">
        <v>1656.3877499999999</v>
      </c>
      <c r="E494" s="306">
        <v>1581.0974000000001</v>
      </c>
      <c r="F494" s="306">
        <v>1665.799</v>
      </c>
    </row>
    <row r="495" spans="1:6" x14ac:dyDescent="0.2">
      <c r="A495" s="12" t="s">
        <v>6228</v>
      </c>
      <c r="B495" s="306">
        <v>1642.2708</v>
      </c>
      <c r="C495" s="306">
        <v>1736.38375</v>
      </c>
      <c r="D495" s="306">
        <v>1811.6741000000002</v>
      </c>
      <c r="E495" s="306">
        <v>1726.97245</v>
      </c>
      <c r="F495" s="306">
        <v>1802.2628</v>
      </c>
    </row>
    <row r="496" spans="1:6" x14ac:dyDescent="0.2">
      <c r="A496" s="12" t="s">
        <v>6229</v>
      </c>
      <c r="B496" s="306">
        <v>1562.27485</v>
      </c>
      <c r="C496" s="306">
        <v>1614.0369500000002</v>
      </c>
      <c r="D496" s="306">
        <v>1656.3877499999999</v>
      </c>
      <c r="E496" s="306">
        <v>1595.21435</v>
      </c>
      <c r="F496" s="306">
        <v>1661.0934</v>
      </c>
    </row>
    <row r="497" spans="1:6" x14ac:dyDescent="0.2">
      <c r="A497" s="12" t="s">
        <v>6230</v>
      </c>
      <c r="B497" s="306">
        <v>1595.2143000000001</v>
      </c>
      <c r="C497" s="306">
        <v>1665.7990500000001</v>
      </c>
      <c r="D497" s="306">
        <v>1698.73855</v>
      </c>
      <c r="E497" s="306">
        <v>1618.7425499999999</v>
      </c>
      <c r="F497" s="306">
        <v>1708.14985</v>
      </c>
    </row>
    <row r="498" spans="1:6" x14ac:dyDescent="0.2">
      <c r="A498" s="12" t="s">
        <v>6231</v>
      </c>
      <c r="B498" s="306">
        <v>1623.4482</v>
      </c>
      <c r="C498" s="306">
        <v>1703.4441999999999</v>
      </c>
      <c r="D498" s="306">
        <v>1778.7345499999999</v>
      </c>
      <c r="E498" s="306">
        <v>1679.9160000000002</v>
      </c>
      <c r="F498" s="306">
        <v>1764.6176500000001</v>
      </c>
    </row>
    <row r="499" spans="1:6" x14ac:dyDescent="0.2">
      <c r="A499" s="12" t="s">
        <v>6232</v>
      </c>
      <c r="B499" s="306">
        <v>1519.924</v>
      </c>
      <c r="C499" s="306">
        <v>1576.39175</v>
      </c>
      <c r="D499" s="306">
        <v>1632.8595</v>
      </c>
      <c r="E499" s="306">
        <v>1562.2748000000001</v>
      </c>
      <c r="F499" s="306">
        <v>1623.4482499999999</v>
      </c>
    </row>
    <row r="500" spans="1:6" x14ac:dyDescent="0.2">
      <c r="A500" s="12" t="s">
        <v>6233</v>
      </c>
      <c r="B500" s="306">
        <v>3176.3117000000002</v>
      </c>
      <c r="C500" s="306">
        <v>3181.0174000000002</v>
      </c>
      <c r="D500" s="306">
        <v>3105.7270500000004</v>
      </c>
      <c r="E500" s="306">
        <v>3129.2552999999998</v>
      </c>
      <c r="F500" s="306">
        <v>3209.2512499999998</v>
      </c>
    </row>
    <row r="501" spans="1:6" x14ac:dyDescent="0.2">
      <c r="A501" s="12" t="s">
        <v>6234</v>
      </c>
      <c r="B501" s="306">
        <v>3101.02135</v>
      </c>
      <c r="C501" s="306">
        <v>3148.0778499999997</v>
      </c>
      <c r="D501" s="306">
        <v>3105.72705</v>
      </c>
      <c r="E501" s="306">
        <v>3072.7874999999999</v>
      </c>
      <c r="F501" s="306">
        <v>3195.1342999999997</v>
      </c>
    </row>
    <row r="502" spans="1:6" x14ac:dyDescent="0.2">
      <c r="A502" s="12" t="s">
        <v>6235</v>
      </c>
      <c r="B502" s="306">
        <v>3444.5335999999998</v>
      </c>
      <c r="C502" s="306">
        <v>3533.94085</v>
      </c>
      <c r="D502" s="306">
        <v>3501.00135</v>
      </c>
      <c r="E502" s="306">
        <v>3458.6504999999997</v>
      </c>
      <c r="F502" s="306">
        <v>3585.7030500000001</v>
      </c>
    </row>
    <row r="503" spans="1:6" x14ac:dyDescent="0.2">
      <c r="A503" s="12" t="s">
        <v>6236</v>
      </c>
      <c r="B503" s="306">
        <v>4380.9573500000006</v>
      </c>
      <c r="C503" s="306">
        <v>4653.8849</v>
      </c>
      <c r="D503" s="306">
        <v>4573.8888999999999</v>
      </c>
      <c r="E503" s="306">
        <v>4588.0057999999999</v>
      </c>
      <c r="F503" s="306">
        <v>4658.5905000000002</v>
      </c>
    </row>
    <row r="504" spans="1:6" x14ac:dyDescent="0.2">
      <c r="A504" s="12" t="s">
        <v>6237</v>
      </c>
      <c r="B504" s="306">
        <v>2018.72255</v>
      </c>
      <c r="C504" s="306">
        <v>2018.72255</v>
      </c>
      <c r="D504" s="306">
        <v>2009.31125</v>
      </c>
      <c r="E504" s="306">
        <v>2051.6621</v>
      </c>
      <c r="F504" s="306">
        <v>2051.6621</v>
      </c>
    </row>
    <row r="505" spans="1:6" x14ac:dyDescent="0.2">
      <c r="A505" s="12" t="s">
        <v>6238</v>
      </c>
      <c r="B505" s="306">
        <v>1821.0853499999998</v>
      </c>
      <c r="C505" s="306">
        <v>1821.0853499999998</v>
      </c>
      <c r="D505" s="306">
        <v>1835.2022999999999</v>
      </c>
      <c r="E505" s="306">
        <v>1854.0248999999999</v>
      </c>
      <c r="F505" s="306">
        <v>1854.0248999999999</v>
      </c>
    </row>
    <row r="506" spans="1:6" x14ac:dyDescent="0.2">
      <c r="A506" s="12" t="s">
        <v>6239</v>
      </c>
      <c r="B506" s="306">
        <v>2065.7790500000001</v>
      </c>
      <c r="C506" s="306">
        <v>2023.4281999999998</v>
      </c>
      <c r="D506" s="306">
        <v>2070.4847</v>
      </c>
      <c r="E506" s="306">
        <v>2075.1903499999999</v>
      </c>
      <c r="F506" s="306">
        <v>2079.8959999999997</v>
      </c>
    </row>
    <row r="507" spans="1:6" x14ac:dyDescent="0.2">
      <c r="A507" s="12" t="s">
        <v>6240</v>
      </c>
      <c r="B507" s="306">
        <v>4362.1347500000002</v>
      </c>
      <c r="C507" s="306">
        <v>4484.4815500000004</v>
      </c>
      <c r="D507" s="306">
        <v>4428.0138500000003</v>
      </c>
      <c r="E507" s="306">
        <v>4489.1872499999999</v>
      </c>
      <c r="F507" s="306">
        <v>4428.0138499999994</v>
      </c>
    </row>
    <row r="508" spans="1:6" x14ac:dyDescent="0.2">
      <c r="A508" s="12" t="s">
        <v>6241</v>
      </c>
      <c r="B508" s="306">
        <v>4013.9168500000001</v>
      </c>
      <c r="C508" s="306">
        <v>4155.0862999999999</v>
      </c>
      <c r="D508" s="306">
        <v>4084.5015999999996</v>
      </c>
      <c r="E508" s="306">
        <v>4145.6750000000002</v>
      </c>
      <c r="F508" s="306">
        <v>4117.4411</v>
      </c>
    </row>
    <row r="509" spans="1:6" x14ac:dyDescent="0.2">
      <c r="A509" s="12" t="s">
        <v>6242</v>
      </c>
      <c r="B509" s="306">
        <v>4456.2476999999999</v>
      </c>
      <c r="C509" s="306">
        <v>4583.3001999999997</v>
      </c>
      <c r="D509" s="306">
        <v>4550.3606500000005</v>
      </c>
      <c r="E509" s="306">
        <v>4569.1831999999995</v>
      </c>
      <c r="F509" s="306">
        <v>4526.8324499999999</v>
      </c>
    </row>
    <row r="510" spans="1:6" x14ac:dyDescent="0.2">
      <c r="A510" s="12" t="s">
        <v>6243</v>
      </c>
      <c r="B510" s="306">
        <v>5011.5140499999998</v>
      </c>
      <c r="C510" s="306">
        <v>5275.0303000000004</v>
      </c>
      <c r="D510" s="306">
        <v>5195.0342999999993</v>
      </c>
      <c r="E510" s="306">
        <v>5209.1512000000002</v>
      </c>
      <c r="F510" s="306">
        <v>5223.2681499999999</v>
      </c>
    </row>
    <row r="511" spans="1:6" x14ac:dyDescent="0.2">
      <c r="A511" s="12" t="s">
        <v>6244</v>
      </c>
      <c r="B511" s="306">
        <v>3929.2152500000002</v>
      </c>
      <c r="C511" s="306">
        <v>3999.7999500000001</v>
      </c>
      <c r="D511" s="306">
        <v>3900.9814000000001</v>
      </c>
      <c r="E511" s="306">
        <v>4042.1507499999998</v>
      </c>
      <c r="F511" s="306">
        <v>3957.4490999999998</v>
      </c>
    </row>
    <row r="512" spans="1:6" x14ac:dyDescent="0.2">
      <c r="A512" s="12" t="s">
        <v>6245</v>
      </c>
      <c r="B512" s="306">
        <v>4385.6630000000005</v>
      </c>
      <c r="C512" s="306">
        <v>4611.5340500000002</v>
      </c>
      <c r="D512" s="306">
        <v>4526.8324499999999</v>
      </c>
      <c r="E512" s="306">
        <v>4522.1268</v>
      </c>
      <c r="F512" s="306">
        <v>4597.4170999999997</v>
      </c>
    </row>
    <row r="513" spans="1:6" x14ac:dyDescent="0.2">
      <c r="A513" s="12" t="s">
        <v>6246</v>
      </c>
      <c r="B513" s="306">
        <v>5152.6835000000001</v>
      </c>
      <c r="C513" s="306">
        <v>5209.1512499999999</v>
      </c>
      <c r="D513" s="306">
        <v>5077.3930999999993</v>
      </c>
      <c r="E513" s="306">
        <v>5270.3245999999999</v>
      </c>
      <c r="F513" s="306">
        <v>5232.6794499999996</v>
      </c>
    </row>
    <row r="514" spans="1:6" x14ac:dyDescent="0.2">
      <c r="A514" s="12" t="s">
        <v>6247</v>
      </c>
      <c r="B514" s="306">
        <v>5557.3691500000004</v>
      </c>
      <c r="C514" s="306">
        <v>5698.5385500000002</v>
      </c>
      <c r="D514" s="306">
        <v>5722.06675</v>
      </c>
      <c r="E514" s="306">
        <v>5745.5949999999993</v>
      </c>
      <c r="F514" s="306">
        <v>5679.7159000000001</v>
      </c>
    </row>
    <row r="515" spans="1:6" x14ac:dyDescent="0.2">
      <c r="A515" s="12" t="s">
        <v>6248</v>
      </c>
      <c r="B515" s="306">
        <v>4672.7074499999999</v>
      </c>
      <c r="C515" s="306">
        <v>4907.9897999999994</v>
      </c>
      <c r="D515" s="306">
        <v>5030.3366000000005</v>
      </c>
      <c r="E515" s="306">
        <v>5049.1592499999997</v>
      </c>
      <c r="F515" s="306">
        <v>5030.3366499999993</v>
      </c>
    </row>
    <row r="516" spans="1:6" x14ac:dyDescent="0.2">
      <c r="A516" s="12" t="s">
        <v>6249</v>
      </c>
      <c r="B516" s="306">
        <v>2973.9688999999998</v>
      </c>
      <c r="C516" s="306">
        <v>3143.3721999999998</v>
      </c>
      <c r="D516" s="306">
        <v>3021.0253499999999</v>
      </c>
      <c r="E516" s="306">
        <v>3115.1382999999996</v>
      </c>
      <c r="F516" s="306">
        <v>3181.0173500000001</v>
      </c>
    </row>
    <row r="517" spans="1:6" x14ac:dyDescent="0.2">
      <c r="A517" s="12" t="s">
        <v>6250</v>
      </c>
      <c r="B517" s="306">
        <v>3637.46515</v>
      </c>
      <c r="C517" s="306">
        <v>3788.04585</v>
      </c>
      <c r="D517" s="306">
        <v>3726.8724000000002</v>
      </c>
      <c r="E517" s="306">
        <v>3877.4531499999998</v>
      </c>
      <c r="F517" s="306">
        <v>3839.8079499999999</v>
      </c>
    </row>
    <row r="518" spans="1:6" x14ac:dyDescent="0.2">
      <c r="A518" s="12" t="s">
        <v>6251</v>
      </c>
      <c r="B518" s="306">
        <v>3566.8804499999997</v>
      </c>
      <c r="C518" s="306">
        <v>3717.4611</v>
      </c>
      <c r="D518" s="306">
        <v>3660.9934000000003</v>
      </c>
      <c r="E518" s="306">
        <v>3717.4611</v>
      </c>
      <c r="F518" s="306">
        <v>3802.1628000000001</v>
      </c>
    </row>
    <row r="519" spans="1:6" x14ac:dyDescent="0.2">
      <c r="A519" s="12" t="s">
        <v>6252</v>
      </c>
      <c r="B519" s="306">
        <v>3985.6830500000001</v>
      </c>
      <c r="C519" s="306">
        <v>4093.9129000000003</v>
      </c>
      <c r="D519" s="306">
        <v>3995.0943000000002</v>
      </c>
      <c r="E519" s="306">
        <v>4084.5015999999996</v>
      </c>
      <c r="F519" s="306">
        <v>4046.8564500000002</v>
      </c>
    </row>
    <row r="520" spans="1:6" x14ac:dyDescent="0.2">
      <c r="A520" s="12" t="s">
        <v>6253</v>
      </c>
      <c r="B520" s="306">
        <v>4126.8523999999998</v>
      </c>
      <c r="C520" s="306">
        <v>4188.02585</v>
      </c>
      <c r="D520" s="306">
        <v>4131.5580499999996</v>
      </c>
      <c r="E520" s="306">
        <v>4324.4895999999999</v>
      </c>
      <c r="F520" s="306">
        <v>4206.8483999999999</v>
      </c>
    </row>
    <row r="521" spans="1:6" x14ac:dyDescent="0.2">
      <c r="A521" s="12" t="s">
        <v>6254</v>
      </c>
      <c r="B521" s="306">
        <v>4790.3486499999999</v>
      </c>
      <c r="C521" s="306">
        <v>4804.4655999999995</v>
      </c>
      <c r="D521" s="306">
        <v>4795.0542999999998</v>
      </c>
      <c r="E521" s="306">
        <v>4860.9333499999993</v>
      </c>
      <c r="F521" s="306">
        <v>4762.1147500000006</v>
      </c>
    </row>
    <row r="522" spans="1:6" x14ac:dyDescent="0.2">
      <c r="A522" s="12" t="s">
        <v>6255</v>
      </c>
      <c r="B522" s="306">
        <v>4164.4976000000006</v>
      </c>
      <c r="C522" s="306">
        <v>4216.2597000000005</v>
      </c>
      <c r="D522" s="306">
        <v>4230.3766500000002</v>
      </c>
      <c r="E522" s="306">
        <v>4253.9048499999999</v>
      </c>
      <c r="F522" s="306">
        <v>4164.4976000000006</v>
      </c>
    </row>
    <row r="523" spans="1:6" x14ac:dyDescent="0.2">
      <c r="A523" s="12" t="s">
        <v>6256</v>
      </c>
      <c r="B523" s="306">
        <v>5091.5100500000008</v>
      </c>
      <c r="C523" s="306">
        <v>5223.2681499999999</v>
      </c>
      <c r="D523" s="306">
        <v>5105.6269499999999</v>
      </c>
      <c r="E523" s="306">
        <v>5265.6189999999997</v>
      </c>
      <c r="F523" s="306">
        <v>5213.8569000000007</v>
      </c>
    </row>
    <row r="524" spans="1:6" x14ac:dyDescent="0.2">
      <c r="A524" s="12" t="s">
        <v>6257</v>
      </c>
      <c r="B524" s="306">
        <v>3788.04585</v>
      </c>
      <c r="C524" s="306">
        <v>3985.683</v>
      </c>
      <c r="D524" s="306">
        <v>4018.62255</v>
      </c>
      <c r="E524" s="306">
        <v>4079.7959499999997</v>
      </c>
      <c r="F524" s="306">
        <v>4084.5016000000001</v>
      </c>
    </row>
    <row r="525" spans="1:6" x14ac:dyDescent="0.2">
      <c r="A525" s="12" t="s">
        <v>6258</v>
      </c>
      <c r="B525" s="306">
        <v>3199.83995</v>
      </c>
      <c r="C525" s="306">
        <v>3265.7190000000001</v>
      </c>
      <c r="D525" s="306">
        <v>3284.5416</v>
      </c>
      <c r="E525" s="306">
        <v>3312.7754500000001</v>
      </c>
      <c r="F525" s="306">
        <v>3246.8964500000002</v>
      </c>
    </row>
    <row r="526" spans="1:6" x14ac:dyDescent="0.2">
      <c r="A526" s="12" t="s">
        <v>6259</v>
      </c>
      <c r="B526" s="306">
        <v>3129.2552500000002</v>
      </c>
      <c r="C526" s="306">
        <v>3195.1343500000003</v>
      </c>
      <c r="D526" s="306">
        <v>3223.3681999999999</v>
      </c>
      <c r="E526" s="306">
        <v>3293.9529000000002</v>
      </c>
      <c r="F526" s="306">
        <v>3204.5456000000004</v>
      </c>
    </row>
    <row r="527" spans="1:6" x14ac:dyDescent="0.2">
      <c r="A527" s="12" t="s">
        <v>6260</v>
      </c>
      <c r="B527" s="306">
        <v>3223.3681999999999</v>
      </c>
      <c r="C527" s="306">
        <v>3312.7754999999997</v>
      </c>
      <c r="D527" s="306">
        <v>3336.30375</v>
      </c>
      <c r="E527" s="306">
        <v>3373.9489000000003</v>
      </c>
      <c r="F527" s="306">
        <v>3350.42065</v>
      </c>
    </row>
    <row r="528" spans="1:6" x14ac:dyDescent="0.2">
      <c r="A528" s="12" t="s">
        <v>6261</v>
      </c>
      <c r="B528" s="306">
        <v>3209.2512500000003</v>
      </c>
      <c r="C528" s="306">
        <v>3345.7150499999998</v>
      </c>
      <c r="D528" s="306">
        <v>3402.1827499999999</v>
      </c>
      <c r="E528" s="306">
        <v>3421.0054</v>
      </c>
      <c r="F528" s="306">
        <v>3388.06585</v>
      </c>
    </row>
    <row r="529" spans="1:6" x14ac:dyDescent="0.2">
      <c r="A529" s="12" t="s">
        <v>6262</v>
      </c>
      <c r="B529" s="306">
        <v>2926.9124499999998</v>
      </c>
      <c r="C529" s="306">
        <v>3011.6140999999998</v>
      </c>
      <c r="D529" s="306">
        <v>3058.6705499999998</v>
      </c>
      <c r="E529" s="306">
        <v>3105.7269999999999</v>
      </c>
      <c r="F529" s="306">
        <v>3072.7874999999999</v>
      </c>
    </row>
    <row r="530" spans="1:6" x14ac:dyDescent="0.2">
      <c r="A530" s="12" t="s">
        <v>6263</v>
      </c>
      <c r="B530" s="306">
        <v>2686.9243999999999</v>
      </c>
      <c r="C530" s="306">
        <v>2771.6260499999999</v>
      </c>
      <c r="D530" s="306">
        <v>2813.9768999999997</v>
      </c>
      <c r="E530" s="306">
        <v>2846.9164500000002</v>
      </c>
      <c r="F530" s="306">
        <v>2832.79945</v>
      </c>
    </row>
    <row r="531" spans="1:6" x14ac:dyDescent="0.2">
      <c r="A531" s="12" t="s">
        <v>6264</v>
      </c>
      <c r="B531" s="306">
        <v>2498.6985500000001</v>
      </c>
      <c r="C531" s="306">
        <v>2489.2872500000003</v>
      </c>
      <c r="D531" s="306">
        <v>2479.8760000000002</v>
      </c>
      <c r="E531" s="306">
        <v>2602.2228</v>
      </c>
      <c r="F531" s="306">
        <v>2630.4566500000001</v>
      </c>
    </row>
    <row r="532" spans="1:6" x14ac:dyDescent="0.2">
      <c r="A532" s="12" t="s">
        <v>6265</v>
      </c>
      <c r="B532" s="306">
        <v>2037.5451499999999</v>
      </c>
      <c r="C532" s="306">
        <v>1995.19435</v>
      </c>
      <c r="D532" s="306">
        <v>2028.1338500000002</v>
      </c>
      <c r="E532" s="306">
        <v>2065.7790500000001</v>
      </c>
      <c r="F532" s="306">
        <v>2098.7185500000001</v>
      </c>
    </row>
    <row r="533" spans="1:6" x14ac:dyDescent="0.2">
      <c r="A533" s="12" t="s">
        <v>6266</v>
      </c>
      <c r="B533" s="306">
        <v>1745.7950499999999</v>
      </c>
      <c r="C533" s="306">
        <v>1755.2063499999999</v>
      </c>
      <c r="D533" s="306">
        <v>1802.2628</v>
      </c>
      <c r="E533" s="306">
        <v>1788.1458499999999</v>
      </c>
      <c r="F533" s="306">
        <v>1839.9079999999999</v>
      </c>
    </row>
    <row r="534" spans="1:6" x14ac:dyDescent="0.2">
      <c r="A534" s="12" t="s">
        <v>6267</v>
      </c>
      <c r="B534" s="306">
        <v>3543.3522000000003</v>
      </c>
      <c r="C534" s="306">
        <v>3529.2352499999997</v>
      </c>
      <c r="D534" s="306">
        <v>3595.1143000000002</v>
      </c>
      <c r="E534" s="306">
        <v>3736.2837</v>
      </c>
      <c r="F534" s="306">
        <v>3750.40065</v>
      </c>
    </row>
    <row r="535" spans="1:6" x14ac:dyDescent="0.2">
      <c r="A535" s="12" t="s">
        <v>6268</v>
      </c>
      <c r="B535" s="306">
        <v>3595.1143000000002</v>
      </c>
      <c r="C535" s="306">
        <v>3566.8804</v>
      </c>
      <c r="D535" s="306">
        <v>3656.2876999999999</v>
      </c>
      <c r="E535" s="306">
        <v>3778.6345499999998</v>
      </c>
      <c r="F535" s="306">
        <v>3802.1628000000001</v>
      </c>
    </row>
    <row r="536" spans="1:6" x14ac:dyDescent="0.2">
      <c r="A536" s="12" t="s">
        <v>6269</v>
      </c>
      <c r="B536" s="306">
        <v>2823.3882000000003</v>
      </c>
      <c r="C536" s="306">
        <v>2875.1503499999999</v>
      </c>
      <c r="D536" s="306">
        <v>2997.4971500000001</v>
      </c>
      <c r="E536" s="306">
        <v>3115.1382999999996</v>
      </c>
      <c r="F536" s="306">
        <v>3176.3117499999998</v>
      </c>
    </row>
    <row r="537" spans="1:6" x14ac:dyDescent="0.2">
      <c r="A537" s="12" t="s">
        <v>6270</v>
      </c>
      <c r="B537" s="306">
        <v>2484.5816</v>
      </c>
      <c r="C537" s="306">
        <v>2658.6905499999998</v>
      </c>
      <c r="D537" s="306">
        <v>2606.9283999999998</v>
      </c>
      <c r="E537" s="306">
        <v>2658.6905500000003</v>
      </c>
      <c r="F537" s="306">
        <v>2884.5616500000001</v>
      </c>
    </row>
    <row r="538" spans="1:6" x14ac:dyDescent="0.2">
      <c r="A538" s="12" t="s">
        <v>6271</v>
      </c>
      <c r="B538" s="306">
        <v>2404.58565</v>
      </c>
      <c r="C538" s="306">
        <v>2606.9283999999998</v>
      </c>
      <c r="D538" s="306">
        <v>2588.1058499999999</v>
      </c>
      <c r="E538" s="306">
        <v>2625.7510000000002</v>
      </c>
      <c r="F538" s="306">
        <v>2856.3277499999999</v>
      </c>
    </row>
    <row r="539" spans="1:6" x14ac:dyDescent="0.2">
      <c r="A539" s="12" t="s">
        <v>6272</v>
      </c>
      <c r="B539" s="306">
        <v>2301.0614</v>
      </c>
      <c r="C539" s="306">
        <v>2484.5816</v>
      </c>
      <c r="D539" s="306">
        <v>2489.2872500000003</v>
      </c>
      <c r="E539" s="306">
        <v>2564.5776000000001</v>
      </c>
      <c r="F539" s="306">
        <v>2781.0374000000002</v>
      </c>
    </row>
    <row r="540" spans="1:6" x14ac:dyDescent="0.2">
      <c r="A540" s="12" t="s">
        <v>6273</v>
      </c>
      <c r="B540" s="306">
        <v>2550.46065</v>
      </c>
      <c r="C540" s="306">
        <v>2597.5171499999997</v>
      </c>
      <c r="D540" s="306">
        <v>2649.27925</v>
      </c>
      <c r="E540" s="306">
        <v>2719.8639499999999</v>
      </c>
      <c r="F540" s="306">
        <v>2813.9768999999997</v>
      </c>
    </row>
    <row r="541" spans="1:6" x14ac:dyDescent="0.2">
      <c r="A541" s="12" t="s">
        <v>6274</v>
      </c>
      <c r="B541" s="306">
        <v>2418.70255</v>
      </c>
      <c r="C541" s="306">
        <v>2545.7550499999998</v>
      </c>
      <c r="D541" s="306">
        <v>2597.5171499999997</v>
      </c>
      <c r="E541" s="306">
        <v>2658.6905500000003</v>
      </c>
      <c r="F541" s="306">
        <v>2813.9768999999997</v>
      </c>
    </row>
    <row r="542" spans="1:6" x14ac:dyDescent="0.2">
      <c r="A542" s="12" t="s">
        <v>6275</v>
      </c>
      <c r="B542" s="306">
        <v>2936.32375</v>
      </c>
      <c r="C542" s="306">
        <v>3030.4367000000002</v>
      </c>
      <c r="D542" s="306">
        <v>3162.1948000000002</v>
      </c>
      <c r="E542" s="306">
        <v>3143.3721999999998</v>
      </c>
      <c r="F542" s="306">
        <v>3270.4247</v>
      </c>
    </row>
    <row r="543" spans="1:6" x14ac:dyDescent="0.2">
      <c r="A543" s="12" t="s">
        <v>6276</v>
      </c>
      <c r="B543" s="306">
        <v>2828.0938500000002</v>
      </c>
      <c r="C543" s="306">
        <v>2922.2067999999999</v>
      </c>
      <c r="D543" s="306">
        <v>3072.7875000000004</v>
      </c>
      <c r="E543" s="306">
        <v>3072.7874999999999</v>
      </c>
      <c r="F543" s="306">
        <v>3176.3117499999998</v>
      </c>
    </row>
    <row r="544" spans="1:6" x14ac:dyDescent="0.2">
      <c r="A544" s="12" t="s">
        <v>6277</v>
      </c>
      <c r="B544" s="306">
        <v>2446.9364500000001</v>
      </c>
      <c r="C544" s="306">
        <v>2715.1583000000001</v>
      </c>
      <c r="D544" s="306">
        <v>2795.1543499999998</v>
      </c>
      <c r="E544" s="306">
        <v>2762.2147999999997</v>
      </c>
      <c r="F544" s="306">
        <v>3035.1423500000001</v>
      </c>
    </row>
    <row r="545" spans="1:6" x14ac:dyDescent="0.2">
      <c r="A545" s="12" t="s">
        <v>6278</v>
      </c>
      <c r="B545" s="306">
        <v>3049.2592500000001</v>
      </c>
      <c r="C545" s="306">
        <v>3157.4890999999998</v>
      </c>
      <c r="D545" s="306">
        <v>3242.1907499999998</v>
      </c>
      <c r="E545" s="306">
        <v>3298.6585500000001</v>
      </c>
      <c r="F545" s="306">
        <v>3477.4731000000002</v>
      </c>
    </row>
    <row r="546" spans="1:6" x14ac:dyDescent="0.2">
      <c r="A546" s="12" t="s">
        <v>6279</v>
      </c>
      <c r="B546" s="306">
        <v>2941.0293999999999</v>
      </c>
      <c r="C546" s="306">
        <v>3115.1383000000001</v>
      </c>
      <c r="D546" s="306">
        <v>3176.3117499999998</v>
      </c>
      <c r="E546" s="306">
        <v>3251.6021000000001</v>
      </c>
      <c r="F546" s="306">
        <v>3458.6505499999998</v>
      </c>
    </row>
    <row r="547" spans="1:6" x14ac:dyDescent="0.2">
      <c r="A547" s="12" t="s">
        <v>6280</v>
      </c>
      <c r="B547" s="306">
        <v>2621.0453499999999</v>
      </c>
      <c r="C547" s="306">
        <v>2842.2107999999998</v>
      </c>
      <c r="D547" s="306">
        <v>2870.4447</v>
      </c>
      <c r="E547" s="306">
        <v>2959.8519999999999</v>
      </c>
      <c r="F547" s="306">
        <v>3209.2512499999998</v>
      </c>
    </row>
    <row r="548" spans="1:6" x14ac:dyDescent="0.2">
      <c r="A548" s="12" t="s">
        <v>6281</v>
      </c>
      <c r="B548" s="306">
        <v>3284.5416</v>
      </c>
      <c r="C548" s="306">
        <v>3326.8923999999997</v>
      </c>
      <c r="D548" s="306">
        <v>3543.3521499999997</v>
      </c>
      <c r="E548" s="306">
        <v>3538.6465499999999</v>
      </c>
      <c r="F548" s="306">
        <v>3599.8199500000001</v>
      </c>
    </row>
    <row r="549" spans="1:6" x14ac:dyDescent="0.2">
      <c r="A549" s="12" t="s">
        <v>6282</v>
      </c>
      <c r="B549" s="306">
        <v>3157.4891499999999</v>
      </c>
      <c r="C549" s="306">
        <v>3256.3077499999999</v>
      </c>
      <c r="D549" s="306">
        <v>3430.4166500000001</v>
      </c>
      <c r="E549" s="306">
        <v>3439.8279499999999</v>
      </c>
      <c r="F549" s="306">
        <v>3562.1747999999998</v>
      </c>
    </row>
    <row r="550" spans="1:6" x14ac:dyDescent="0.2">
      <c r="A550" s="12" t="s">
        <v>6283</v>
      </c>
      <c r="B550" s="306">
        <v>2828.0938500000002</v>
      </c>
      <c r="C550" s="306">
        <v>3002.2028</v>
      </c>
      <c r="D550" s="306">
        <v>3171.6061</v>
      </c>
      <c r="E550" s="306">
        <v>3166.9004500000001</v>
      </c>
      <c r="F550" s="306">
        <v>3336.3036999999999</v>
      </c>
    </row>
    <row r="551" spans="1:6" x14ac:dyDescent="0.2">
      <c r="A551" s="12" t="s">
        <v>6284</v>
      </c>
      <c r="B551" s="306">
        <v>3171.6060499999999</v>
      </c>
      <c r="C551" s="306">
        <v>3237.48515</v>
      </c>
      <c r="D551" s="306">
        <v>3402.1827499999999</v>
      </c>
      <c r="E551" s="306">
        <v>3430.4166500000001</v>
      </c>
      <c r="F551" s="306">
        <v>3501.00135</v>
      </c>
    </row>
    <row r="552" spans="1:6" x14ac:dyDescent="0.2">
      <c r="A552" s="12" t="s">
        <v>6285</v>
      </c>
      <c r="B552" s="306">
        <v>3195.1342999999997</v>
      </c>
      <c r="C552" s="306">
        <v>3256.3077499999999</v>
      </c>
      <c r="D552" s="306">
        <v>3406.8883999999998</v>
      </c>
      <c r="E552" s="306">
        <v>3435.1223</v>
      </c>
      <c r="F552" s="306">
        <v>3524.5295999999998</v>
      </c>
    </row>
    <row r="553" spans="1:6" x14ac:dyDescent="0.2">
      <c r="A553" s="12" t="s">
        <v>6286</v>
      </c>
      <c r="B553" s="306">
        <v>2837.50515</v>
      </c>
      <c r="C553" s="306">
        <v>3021.0254</v>
      </c>
      <c r="D553" s="306">
        <v>3082.1988000000001</v>
      </c>
      <c r="E553" s="306">
        <v>3171.6061</v>
      </c>
      <c r="F553" s="306">
        <v>3355.1262999999999</v>
      </c>
    </row>
    <row r="554" spans="1:6" x14ac:dyDescent="0.2">
      <c r="A554" s="12" t="s">
        <v>6287</v>
      </c>
      <c r="B554" s="306">
        <v>3157.4891499999999</v>
      </c>
      <c r="C554" s="306">
        <v>3246.8964000000001</v>
      </c>
      <c r="D554" s="306">
        <v>3421.0054</v>
      </c>
      <c r="E554" s="306">
        <v>3435.1223500000001</v>
      </c>
      <c r="F554" s="306">
        <v>3599.8199500000001</v>
      </c>
    </row>
    <row r="555" spans="1:6" x14ac:dyDescent="0.2">
      <c r="A555" s="12" t="s">
        <v>6288</v>
      </c>
      <c r="B555" s="306">
        <v>3143.3721999999998</v>
      </c>
      <c r="C555" s="306">
        <v>3213.9569000000001</v>
      </c>
      <c r="D555" s="306">
        <v>3388.06585</v>
      </c>
      <c r="E555" s="306">
        <v>3416.2997500000001</v>
      </c>
      <c r="F555" s="306">
        <v>3566.8804</v>
      </c>
    </row>
    <row r="556" spans="1:6" x14ac:dyDescent="0.2">
      <c r="A556" s="12" t="s">
        <v>6289</v>
      </c>
      <c r="B556" s="306">
        <v>2691.6300999999999</v>
      </c>
      <c r="C556" s="306">
        <v>2926.9124499999998</v>
      </c>
      <c r="D556" s="306">
        <v>3049.2592500000001</v>
      </c>
      <c r="E556" s="306">
        <v>3101.02135</v>
      </c>
      <c r="F556" s="306">
        <v>3303.3642</v>
      </c>
    </row>
    <row r="557" spans="1:6" x14ac:dyDescent="0.2">
      <c r="A557" s="12" t="s">
        <v>6290</v>
      </c>
      <c r="B557" s="306">
        <v>3181.0173999999997</v>
      </c>
      <c r="C557" s="306">
        <v>3312.7754999999997</v>
      </c>
      <c r="D557" s="306">
        <v>3364.5375999999997</v>
      </c>
      <c r="E557" s="306">
        <v>3359.8319499999998</v>
      </c>
      <c r="F557" s="306">
        <v>3566.8804</v>
      </c>
    </row>
    <row r="558" spans="1:6" x14ac:dyDescent="0.2">
      <c r="A558" s="12" t="s">
        <v>6291</v>
      </c>
      <c r="B558" s="306">
        <v>2969.26325</v>
      </c>
      <c r="C558" s="306">
        <v>3124.5496000000003</v>
      </c>
      <c r="D558" s="306">
        <v>3190.4286499999998</v>
      </c>
      <c r="E558" s="306">
        <v>3209.2512500000003</v>
      </c>
      <c r="F558" s="306">
        <v>3402.1828</v>
      </c>
    </row>
    <row r="559" spans="1:6" x14ac:dyDescent="0.2">
      <c r="A559" s="12" t="s">
        <v>6292</v>
      </c>
      <c r="B559" s="306">
        <v>2597.5171499999997</v>
      </c>
      <c r="C559" s="306">
        <v>2776.3317000000002</v>
      </c>
      <c r="D559" s="306">
        <v>2813.9769000000001</v>
      </c>
      <c r="E559" s="306">
        <v>2889.2672499999999</v>
      </c>
      <c r="F559" s="306">
        <v>3124.5496499999999</v>
      </c>
    </row>
    <row r="560" spans="1:6" x14ac:dyDescent="0.2">
      <c r="A560" s="12" t="s">
        <v>6293</v>
      </c>
      <c r="B560" s="306">
        <v>3265.7190000000001</v>
      </c>
      <c r="C560" s="306">
        <v>3406.8884500000004</v>
      </c>
      <c r="D560" s="306">
        <v>3439.8279499999999</v>
      </c>
      <c r="E560" s="306">
        <v>3468.0617999999999</v>
      </c>
      <c r="F560" s="306">
        <v>3684.5216</v>
      </c>
    </row>
    <row r="561" spans="1:6" x14ac:dyDescent="0.2">
      <c r="A561" s="12" t="s">
        <v>6294</v>
      </c>
      <c r="B561" s="306">
        <v>3293.9529000000002</v>
      </c>
      <c r="C561" s="306">
        <v>3435.1223</v>
      </c>
      <c r="D561" s="306">
        <v>3496.2957500000002</v>
      </c>
      <c r="E561" s="306">
        <v>3543.3522000000003</v>
      </c>
      <c r="F561" s="306">
        <v>3745.6950499999998</v>
      </c>
    </row>
    <row r="562" spans="1:6" x14ac:dyDescent="0.2">
      <c r="A562" s="12" t="s">
        <v>6295</v>
      </c>
      <c r="B562" s="306">
        <v>2588.1058499999999</v>
      </c>
      <c r="C562" s="306">
        <v>2832.7995000000001</v>
      </c>
      <c r="D562" s="306">
        <v>2955.1463000000003</v>
      </c>
      <c r="E562" s="306">
        <v>2931.61805</v>
      </c>
      <c r="F562" s="306">
        <v>3185.723</v>
      </c>
    </row>
    <row r="563" spans="1:6" x14ac:dyDescent="0.2">
      <c r="A563" s="12" t="s">
        <v>6296</v>
      </c>
      <c r="B563" s="306">
        <v>3171.6060499999999</v>
      </c>
      <c r="C563" s="306">
        <v>3261.0133500000002</v>
      </c>
      <c r="D563" s="306">
        <v>3430.4166500000001</v>
      </c>
      <c r="E563" s="306">
        <v>3411.5940500000002</v>
      </c>
      <c r="F563" s="306">
        <v>3491.5900499999998</v>
      </c>
    </row>
    <row r="564" spans="1:6" x14ac:dyDescent="0.2">
      <c r="A564" s="12" t="s">
        <v>6297</v>
      </c>
      <c r="B564" s="306">
        <v>3133.9609</v>
      </c>
      <c r="C564" s="306">
        <v>3218.66255</v>
      </c>
      <c r="D564" s="306">
        <v>3388.06585</v>
      </c>
      <c r="E564" s="306">
        <v>3388.06585</v>
      </c>
      <c r="F564" s="306">
        <v>3472.7674499999998</v>
      </c>
    </row>
    <row r="565" spans="1:6" x14ac:dyDescent="0.2">
      <c r="A565" s="12" t="s">
        <v>6298</v>
      </c>
      <c r="B565" s="306">
        <v>2578.6945500000002</v>
      </c>
      <c r="C565" s="306">
        <v>2804.5655999999999</v>
      </c>
      <c r="D565" s="306">
        <v>2945.7349999999997</v>
      </c>
      <c r="E565" s="306">
        <v>2898.6785499999996</v>
      </c>
      <c r="F565" s="306">
        <v>3086.90445</v>
      </c>
    </row>
    <row r="566" spans="1:6" x14ac:dyDescent="0.2">
      <c r="A566" s="12" t="s">
        <v>6299</v>
      </c>
      <c r="B566" s="306">
        <v>3218.66255</v>
      </c>
      <c r="C566" s="306">
        <v>3350.42065</v>
      </c>
      <c r="D566" s="306">
        <v>3491.5900499999998</v>
      </c>
      <c r="E566" s="306">
        <v>3477.4731000000002</v>
      </c>
      <c r="F566" s="306">
        <v>3571.5861</v>
      </c>
    </row>
    <row r="567" spans="1:6" x14ac:dyDescent="0.2">
      <c r="A567" s="12" t="s">
        <v>6300</v>
      </c>
      <c r="B567" s="306">
        <v>3195.1342999999997</v>
      </c>
      <c r="C567" s="306">
        <v>3312.7754999999997</v>
      </c>
      <c r="D567" s="306">
        <v>3463.3562000000002</v>
      </c>
      <c r="E567" s="306">
        <v>3477.4731000000002</v>
      </c>
      <c r="F567" s="306">
        <v>3571.5861</v>
      </c>
    </row>
    <row r="568" spans="1:6" x14ac:dyDescent="0.2">
      <c r="A568" s="12" t="s">
        <v>6301</v>
      </c>
      <c r="B568" s="306">
        <v>2578.6945500000002</v>
      </c>
      <c r="C568" s="306">
        <v>2809.2712499999998</v>
      </c>
      <c r="D568" s="306">
        <v>2903.3842</v>
      </c>
      <c r="E568" s="306">
        <v>2884.5616</v>
      </c>
      <c r="F568" s="306">
        <v>3082.1988000000001</v>
      </c>
    </row>
    <row r="569" spans="1:6" x14ac:dyDescent="0.2">
      <c r="A569" s="12" t="s">
        <v>6302</v>
      </c>
      <c r="B569" s="306">
        <v>3289.2472500000003</v>
      </c>
      <c r="C569" s="306">
        <v>3341.0093499999998</v>
      </c>
      <c r="D569" s="306">
        <v>3543.3522000000003</v>
      </c>
      <c r="E569" s="306">
        <v>3580.9974000000002</v>
      </c>
      <c r="F569" s="306">
        <v>3609.2312499999998</v>
      </c>
    </row>
    <row r="570" spans="1:6" x14ac:dyDescent="0.2">
      <c r="A570" s="12" t="s">
        <v>6303</v>
      </c>
      <c r="B570" s="306">
        <v>3293.9529000000002</v>
      </c>
      <c r="C570" s="306">
        <v>3350.42065</v>
      </c>
      <c r="D570" s="306">
        <v>3562.1747500000001</v>
      </c>
      <c r="E570" s="306">
        <v>3609.2312000000002</v>
      </c>
      <c r="F570" s="306">
        <v>3642.1707500000002</v>
      </c>
    </row>
    <row r="571" spans="1:6" x14ac:dyDescent="0.2">
      <c r="A571" s="12" t="s">
        <v>6304</v>
      </c>
      <c r="B571" s="306">
        <v>2639.8679499999998</v>
      </c>
      <c r="C571" s="306">
        <v>2828.0938500000002</v>
      </c>
      <c r="D571" s="306">
        <v>2941.0293999999999</v>
      </c>
      <c r="E571" s="306">
        <v>2983.3802000000001</v>
      </c>
      <c r="F571" s="306">
        <v>3115.1383500000002</v>
      </c>
    </row>
    <row r="572" spans="1:6" x14ac:dyDescent="0.2">
      <c r="A572" s="12" t="s">
        <v>6305</v>
      </c>
      <c r="B572" s="306">
        <v>3298.6585500000001</v>
      </c>
      <c r="C572" s="306">
        <v>3411.5941000000003</v>
      </c>
      <c r="D572" s="306">
        <v>3562.1747500000001</v>
      </c>
      <c r="E572" s="306">
        <v>3576.2916999999998</v>
      </c>
      <c r="F572" s="306">
        <v>3717.4611500000001</v>
      </c>
    </row>
    <row r="573" spans="1:6" x14ac:dyDescent="0.2">
      <c r="A573" s="12" t="s">
        <v>6306</v>
      </c>
      <c r="B573" s="306">
        <v>3308.0698499999999</v>
      </c>
      <c r="C573" s="306">
        <v>3406.8884500000004</v>
      </c>
      <c r="D573" s="306">
        <v>3566.8804</v>
      </c>
      <c r="E573" s="306">
        <v>3599.8199500000001</v>
      </c>
      <c r="F573" s="306">
        <v>3740.9893999999999</v>
      </c>
    </row>
    <row r="574" spans="1:6" x14ac:dyDescent="0.2">
      <c r="A574" s="12" t="s">
        <v>6307</v>
      </c>
      <c r="B574" s="306">
        <v>2799.8599999999997</v>
      </c>
      <c r="C574" s="306">
        <v>2926.9124499999998</v>
      </c>
      <c r="D574" s="306">
        <v>3063.3761999999997</v>
      </c>
      <c r="E574" s="306">
        <v>3096.3157499999998</v>
      </c>
      <c r="F574" s="306">
        <v>3213.9569000000001</v>
      </c>
    </row>
    <row r="575" spans="1:6" x14ac:dyDescent="0.2">
      <c r="A575" s="12" t="s">
        <v>6308</v>
      </c>
      <c r="B575" s="306">
        <v>2842.2107500000002</v>
      </c>
      <c r="C575" s="306">
        <v>2973.9688999999998</v>
      </c>
      <c r="D575" s="306">
        <v>3115.1383000000001</v>
      </c>
      <c r="E575" s="306">
        <v>3171.6060499999999</v>
      </c>
      <c r="F575" s="306">
        <v>3289.2472499999999</v>
      </c>
    </row>
    <row r="576" spans="1:6" x14ac:dyDescent="0.2">
      <c r="A576" s="12" t="s">
        <v>6309</v>
      </c>
      <c r="B576" s="306">
        <v>2564.5776000000001</v>
      </c>
      <c r="C576" s="306">
        <v>2818.68255</v>
      </c>
      <c r="D576" s="306">
        <v>2875.1503499999999</v>
      </c>
      <c r="E576" s="306">
        <v>2945.7350500000002</v>
      </c>
      <c r="F576" s="306">
        <v>3129.2552500000002</v>
      </c>
    </row>
    <row r="577" spans="1:6" x14ac:dyDescent="0.2">
      <c r="A577" s="12" t="s">
        <v>6310</v>
      </c>
      <c r="B577" s="306">
        <v>1689.3272999999999</v>
      </c>
      <c r="C577" s="306">
        <v>1590.5086999999999</v>
      </c>
      <c r="D577" s="306">
        <v>1543.45225</v>
      </c>
      <c r="E577" s="306">
        <v>1642.2708499999999</v>
      </c>
      <c r="F577" s="306">
        <v>1670.5047</v>
      </c>
    </row>
    <row r="578" spans="1:6" x14ac:dyDescent="0.2">
      <c r="A578" s="12" t="s">
        <v>6311</v>
      </c>
      <c r="B578" s="306">
        <v>1599.91995</v>
      </c>
      <c r="C578" s="306">
        <v>1444.6336000000001</v>
      </c>
      <c r="D578" s="306">
        <v>1421.1053999999999</v>
      </c>
      <c r="E578" s="306">
        <v>1472.8675499999999</v>
      </c>
      <c r="F578" s="306">
        <v>1468.16185</v>
      </c>
    </row>
    <row r="579" spans="1:6" x14ac:dyDescent="0.2">
      <c r="A579" s="12" t="s">
        <v>6312</v>
      </c>
      <c r="B579" s="306">
        <v>1331.6981000000001</v>
      </c>
      <c r="C579" s="306">
        <v>1294.0529000000001</v>
      </c>
      <c r="D579" s="306">
        <v>1345.8150500000002</v>
      </c>
      <c r="E579" s="306">
        <v>1383.4602</v>
      </c>
      <c r="F579" s="306">
        <v>1369.3433</v>
      </c>
    </row>
    <row r="580" spans="1:6" x14ac:dyDescent="0.2">
      <c r="A580" s="12" t="s">
        <v>6313</v>
      </c>
      <c r="B580" s="306">
        <v>3105.72705</v>
      </c>
      <c r="C580" s="306">
        <v>3181.0173500000001</v>
      </c>
      <c r="D580" s="306">
        <v>3392.7714500000002</v>
      </c>
      <c r="E580" s="306">
        <v>3345.7150000000001</v>
      </c>
      <c r="F580" s="306">
        <v>3411.5941000000003</v>
      </c>
    </row>
    <row r="581" spans="1:6" x14ac:dyDescent="0.2">
      <c r="A581" s="12" t="s">
        <v>6314</v>
      </c>
      <c r="B581" s="306">
        <v>3006.9084499999999</v>
      </c>
      <c r="C581" s="306">
        <v>3105.7270500000004</v>
      </c>
      <c r="D581" s="306">
        <v>3298.6585500000001</v>
      </c>
      <c r="E581" s="306">
        <v>3279.8359499999997</v>
      </c>
      <c r="F581" s="306">
        <v>3373.9488999999999</v>
      </c>
    </row>
    <row r="582" spans="1:6" x14ac:dyDescent="0.2">
      <c r="A582" s="12" t="s">
        <v>6315</v>
      </c>
      <c r="B582" s="306">
        <v>2559.8719999999998</v>
      </c>
      <c r="C582" s="306">
        <v>2724.5695999999998</v>
      </c>
      <c r="D582" s="306">
        <v>2908.0898500000003</v>
      </c>
      <c r="E582" s="306">
        <v>2846.9164499999997</v>
      </c>
      <c r="F582" s="306">
        <v>2983.3802000000001</v>
      </c>
    </row>
    <row r="583" spans="1:6" x14ac:dyDescent="0.2">
      <c r="A583" s="12" t="s">
        <v>6316</v>
      </c>
      <c r="B583" s="306">
        <v>2795.1543000000001</v>
      </c>
      <c r="C583" s="306">
        <v>2941.0293499999998</v>
      </c>
      <c r="D583" s="306">
        <v>3058.6705499999998</v>
      </c>
      <c r="E583" s="306">
        <v>3124.5496000000003</v>
      </c>
      <c r="F583" s="306">
        <v>3223.3681999999999</v>
      </c>
    </row>
    <row r="584" spans="1:6" x14ac:dyDescent="0.2">
      <c r="A584" s="12" t="s">
        <v>6317</v>
      </c>
      <c r="B584" s="306">
        <v>2748.0978500000001</v>
      </c>
      <c r="C584" s="306">
        <v>2898.6785499999996</v>
      </c>
      <c r="D584" s="306">
        <v>3011.6140999999998</v>
      </c>
      <c r="E584" s="306">
        <v>3091.6100500000002</v>
      </c>
      <c r="F584" s="306">
        <v>3199.8399499999996</v>
      </c>
    </row>
    <row r="585" spans="1:6" x14ac:dyDescent="0.2">
      <c r="A585" s="12" t="s">
        <v>6318</v>
      </c>
      <c r="B585" s="306">
        <v>2493.9929499999998</v>
      </c>
      <c r="C585" s="306">
        <v>2691.6301000000003</v>
      </c>
      <c r="D585" s="306">
        <v>2823.3881999999999</v>
      </c>
      <c r="E585" s="306">
        <v>2865.739</v>
      </c>
      <c r="F585" s="306">
        <v>2950.4407000000001</v>
      </c>
    </row>
    <row r="586" spans="1:6" x14ac:dyDescent="0.2">
      <c r="A586" s="12" t="s">
        <v>6319</v>
      </c>
      <c r="B586" s="306">
        <v>2828.0938500000002</v>
      </c>
      <c r="C586" s="306">
        <v>2964.5576000000001</v>
      </c>
      <c r="D586" s="306">
        <v>3082.1988000000001</v>
      </c>
      <c r="E586" s="306">
        <v>3133.9609</v>
      </c>
      <c r="F586" s="306">
        <v>3261.0133999999998</v>
      </c>
    </row>
    <row r="587" spans="1:6" x14ac:dyDescent="0.2">
      <c r="A587" s="12" t="s">
        <v>6320</v>
      </c>
      <c r="B587" s="306">
        <v>2762.2147999999997</v>
      </c>
      <c r="C587" s="306">
        <v>2908.0898500000003</v>
      </c>
      <c r="D587" s="306">
        <v>3025.7310499999999</v>
      </c>
      <c r="E587" s="306">
        <v>3101.02135</v>
      </c>
      <c r="F587" s="306">
        <v>3232.7795000000001</v>
      </c>
    </row>
    <row r="588" spans="1:6" x14ac:dyDescent="0.2">
      <c r="A588" s="12" t="s">
        <v>6321</v>
      </c>
      <c r="B588" s="306">
        <v>2545.7550000000001</v>
      </c>
      <c r="C588" s="306">
        <v>2701.0414000000001</v>
      </c>
      <c r="D588" s="306">
        <v>2813.9768999999997</v>
      </c>
      <c r="E588" s="306">
        <v>2870.4446499999999</v>
      </c>
      <c r="F588" s="306">
        <v>2983.3801999999996</v>
      </c>
    </row>
    <row r="589" spans="1:6" x14ac:dyDescent="0.2">
      <c r="A589" s="12" t="s">
        <v>6322</v>
      </c>
      <c r="B589" s="306">
        <v>2912.7955000000002</v>
      </c>
      <c r="C589" s="306">
        <v>3124.5496499999999</v>
      </c>
      <c r="D589" s="306">
        <v>3326.8924500000003</v>
      </c>
      <c r="E589" s="306">
        <v>3190.4286499999998</v>
      </c>
      <c r="F589" s="306">
        <v>3378.6545500000002</v>
      </c>
    </row>
    <row r="590" spans="1:6" x14ac:dyDescent="0.2">
      <c r="A590" s="12" t="s">
        <v>6323</v>
      </c>
      <c r="B590" s="306">
        <v>2790.4486999999999</v>
      </c>
      <c r="C590" s="306">
        <v>3011.6140500000001</v>
      </c>
      <c r="D590" s="306">
        <v>3176.3117499999998</v>
      </c>
      <c r="E590" s="306">
        <v>3115.1383000000001</v>
      </c>
      <c r="F590" s="306">
        <v>3322.1867499999998</v>
      </c>
    </row>
    <row r="591" spans="1:6" x14ac:dyDescent="0.2">
      <c r="A591" s="12" t="s">
        <v>6324</v>
      </c>
      <c r="B591" s="306">
        <v>2479.8760000000002</v>
      </c>
      <c r="C591" s="306">
        <v>2705.7470000000003</v>
      </c>
      <c r="D591" s="306">
        <v>2837.50515</v>
      </c>
      <c r="E591" s="306">
        <v>2804.56565</v>
      </c>
      <c r="F591" s="306">
        <v>2988.0858500000004</v>
      </c>
    </row>
    <row r="592" spans="1:6" x14ac:dyDescent="0.2">
      <c r="A592" s="12" t="s">
        <v>6325</v>
      </c>
      <c r="B592" s="306">
        <v>2884.5616</v>
      </c>
      <c r="C592" s="306">
        <v>3016.3197</v>
      </c>
      <c r="D592" s="306">
        <v>3185.7230500000001</v>
      </c>
      <c r="E592" s="306">
        <v>3190.4287000000004</v>
      </c>
      <c r="F592" s="306">
        <v>3293.9529000000002</v>
      </c>
    </row>
    <row r="593" spans="1:6" x14ac:dyDescent="0.2">
      <c r="A593" s="12" t="s">
        <v>6326</v>
      </c>
      <c r="B593" s="306">
        <v>2842.2107999999998</v>
      </c>
      <c r="C593" s="306">
        <v>2983.3802000000001</v>
      </c>
      <c r="D593" s="306">
        <v>3138.6665499999999</v>
      </c>
      <c r="E593" s="306">
        <v>3152.7835</v>
      </c>
      <c r="F593" s="306">
        <v>3275.1303500000004</v>
      </c>
    </row>
    <row r="594" spans="1:6" x14ac:dyDescent="0.2">
      <c r="A594" s="12" t="s">
        <v>6327</v>
      </c>
      <c r="B594" s="306">
        <v>2461.0533999999998</v>
      </c>
      <c r="C594" s="306">
        <v>2625.7510000000002</v>
      </c>
      <c r="D594" s="306">
        <v>2818.68255</v>
      </c>
      <c r="E594" s="306">
        <v>2776.3317499999998</v>
      </c>
      <c r="F594" s="306">
        <v>2884.5616</v>
      </c>
    </row>
    <row r="595" spans="1:6" x14ac:dyDescent="0.2">
      <c r="A595" s="12" t="s">
        <v>6328</v>
      </c>
      <c r="B595" s="306">
        <v>2851.6221</v>
      </c>
      <c r="C595" s="306">
        <v>2926.9124499999998</v>
      </c>
      <c r="D595" s="306">
        <v>3049.2592500000001</v>
      </c>
      <c r="E595" s="306">
        <v>3166.9004500000001</v>
      </c>
      <c r="F595" s="306">
        <v>3242.1908000000003</v>
      </c>
    </row>
    <row r="596" spans="1:6" x14ac:dyDescent="0.2">
      <c r="A596" s="12" t="s">
        <v>6329</v>
      </c>
      <c r="B596" s="306">
        <v>2884.5616</v>
      </c>
      <c r="C596" s="306">
        <v>2945.7350500000002</v>
      </c>
      <c r="D596" s="306">
        <v>3053.9648999999999</v>
      </c>
      <c r="E596" s="306">
        <v>3199.84</v>
      </c>
      <c r="F596" s="306">
        <v>3256.3077000000003</v>
      </c>
    </row>
    <row r="597" spans="1:6" x14ac:dyDescent="0.2">
      <c r="A597" s="12" t="s">
        <v>6330</v>
      </c>
      <c r="B597" s="306">
        <v>2889.2672499999999</v>
      </c>
      <c r="C597" s="306">
        <v>3082.1988000000001</v>
      </c>
      <c r="D597" s="306">
        <v>3228.0738499999998</v>
      </c>
      <c r="E597" s="306">
        <v>3223.3681999999999</v>
      </c>
      <c r="F597" s="306">
        <v>3425.7110499999999</v>
      </c>
    </row>
    <row r="598" spans="1:6" x14ac:dyDescent="0.2">
      <c r="A598" s="12" t="s">
        <v>6331</v>
      </c>
      <c r="B598" s="306">
        <v>2804.5655999999999</v>
      </c>
      <c r="C598" s="306">
        <v>3006.9084499999999</v>
      </c>
      <c r="D598" s="306">
        <v>3152.7835</v>
      </c>
      <c r="E598" s="306">
        <v>3157.4891500000003</v>
      </c>
      <c r="F598" s="306">
        <v>3373.9489000000003</v>
      </c>
    </row>
    <row r="599" spans="1:6" x14ac:dyDescent="0.2">
      <c r="A599" s="12" t="s">
        <v>6332</v>
      </c>
      <c r="B599" s="306">
        <v>2376.3517000000002</v>
      </c>
      <c r="C599" s="306">
        <v>2578.6945500000002</v>
      </c>
      <c r="D599" s="306">
        <v>2691.6300500000002</v>
      </c>
      <c r="E599" s="306">
        <v>2653.98495</v>
      </c>
      <c r="F599" s="306">
        <v>2851.6220499999999</v>
      </c>
    </row>
    <row r="600" spans="1:6" x14ac:dyDescent="0.2">
      <c r="A600" s="12" t="s">
        <v>6333</v>
      </c>
      <c r="B600" s="306">
        <v>2931.6180999999997</v>
      </c>
      <c r="C600" s="306">
        <v>3082.1988000000001</v>
      </c>
      <c r="D600" s="306">
        <v>3195.1343500000003</v>
      </c>
      <c r="E600" s="306">
        <v>3242.1908000000003</v>
      </c>
      <c r="F600" s="306">
        <v>3336.3036999999999</v>
      </c>
    </row>
    <row r="601" spans="1:6" x14ac:dyDescent="0.2">
      <c r="A601" s="12" t="s">
        <v>6334</v>
      </c>
      <c r="B601" s="306">
        <v>2781.0374000000002</v>
      </c>
      <c r="C601" s="306">
        <v>2922.2067999999999</v>
      </c>
      <c r="D601" s="306">
        <v>3058.6705499999998</v>
      </c>
      <c r="E601" s="306">
        <v>3110.4326499999997</v>
      </c>
      <c r="F601" s="306">
        <v>3195.1343000000002</v>
      </c>
    </row>
    <row r="602" spans="1:6" x14ac:dyDescent="0.2">
      <c r="A602" s="12" t="s">
        <v>6335</v>
      </c>
      <c r="B602" s="306">
        <v>2592.8114999999998</v>
      </c>
      <c r="C602" s="306">
        <v>2766.9204</v>
      </c>
      <c r="D602" s="306">
        <v>2832.7995000000001</v>
      </c>
      <c r="E602" s="306">
        <v>2884.5616</v>
      </c>
      <c r="F602" s="306">
        <v>2978.6745500000002</v>
      </c>
    </row>
    <row r="603" spans="1:6" x14ac:dyDescent="0.2">
      <c r="A603" s="12" t="s">
        <v>6336</v>
      </c>
      <c r="B603" s="306">
        <v>2766.9204500000001</v>
      </c>
      <c r="C603" s="306">
        <v>2903.3842</v>
      </c>
      <c r="D603" s="306">
        <v>2997.4971500000001</v>
      </c>
      <c r="E603" s="306">
        <v>3068.08185</v>
      </c>
      <c r="F603" s="306">
        <v>3181.0173500000001</v>
      </c>
    </row>
    <row r="604" spans="1:6" x14ac:dyDescent="0.2">
      <c r="A604" s="12" t="s">
        <v>6337</v>
      </c>
      <c r="B604" s="306">
        <v>2893.9728999999998</v>
      </c>
      <c r="C604" s="306">
        <v>3016.3197499999997</v>
      </c>
      <c r="D604" s="306">
        <v>3101.02135</v>
      </c>
      <c r="E604" s="306">
        <v>3195.1342999999997</v>
      </c>
      <c r="F604" s="306">
        <v>3289.2472500000003</v>
      </c>
    </row>
    <row r="605" spans="1:6" x14ac:dyDescent="0.2">
      <c r="A605" s="12" t="s">
        <v>6338</v>
      </c>
      <c r="B605" s="306">
        <v>2743.3922000000002</v>
      </c>
      <c r="C605" s="306">
        <v>2898.6785500000001</v>
      </c>
      <c r="D605" s="306">
        <v>3006.9084499999999</v>
      </c>
      <c r="E605" s="306">
        <v>3053.9648999999999</v>
      </c>
      <c r="F605" s="306">
        <v>3110.4327000000003</v>
      </c>
    </row>
    <row r="606" spans="1:6" x14ac:dyDescent="0.2">
      <c r="A606" s="12" t="s">
        <v>6339</v>
      </c>
      <c r="B606" s="306">
        <v>3039.8479500000003</v>
      </c>
      <c r="C606" s="306">
        <v>3181.0173500000001</v>
      </c>
      <c r="D606" s="306">
        <v>3345.7150000000001</v>
      </c>
      <c r="E606" s="306">
        <v>3341.0093499999998</v>
      </c>
      <c r="F606" s="306">
        <v>3416.2997500000001</v>
      </c>
    </row>
    <row r="607" spans="1:6" x14ac:dyDescent="0.2">
      <c r="A607" s="12" t="s">
        <v>6340</v>
      </c>
      <c r="B607" s="306">
        <v>2875.1503000000002</v>
      </c>
      <c r="C607" s="306">
        <v>3011.6140999999998</v>
      </c>
      <c r="D607" s="306">
        <v>3171.6060499999999</v>
      </c>
      <c r="E607" s="306">
        <v>3199.8399499999996</v>
      </c>
      <c r="F607" s="306">
        <v>3265.7190500000002</v>
      </c>
    </row>
    <row r="608" spans="1:6" x14ac:dyDescent="0.2">
      <c r="A608" s="12" t="s">
        <v>6341</v>
      </c>
      <c r="B608" s="306">
        <v>2573.9889000000003</v>
      </c>
      <c r="C608" s="306">
        <v>2733.9809</v>
      </c>
      <c r="D608" s="306">
        <v>2851.6221</v>
      </c>
      <c r="E608" s="306">
        <v>2903.3842</v>
      </c>
      <c r="F608" s="306">
        <v>2964.5576000000001</v>
      </c>
    </row>
    <row r="609" spans="1:6" x14ac:dyDescent="0.2">
      <c r="A609" s="12" t="s">
        <v>6342</v>
      </c>
      <c r="B609" s="306">
        <v>2917.5011500000001</v>
      </c>
      <c r="C609" s="306">
        <v>3063.3761999999997</v>
      </c>
      <c r="D609" s="306">
        <v>3138.6665499999999</v>
      </c>
      <c r="E609" s="306">
        <v>3195.1342999999997</v>
      </c>
      <c r="F609" s="306">
        <v>3303.3641500000003</v>
      </c>
    </row>
    <row r="610" spans="1:6" x14ac:dyDescent="0.2">
      <c r="A610" s="12" t="s">
        <v>6343</v>
      </c>
      <c r="B610" s="306">
        <v>2818.68255</v>
      </c>
      <c r="C610" s="306">
        <v>2988.0858499999999</v>
      </c>
      <c r="D610" s="306">
        <v>3077.4930999999997</v>
      </c>
      <c r="E610" s="306">
        <v>3138.6665499999999</v>
      </c>
      <c r="F610" s="306">
        <v>3256.3077499999999</v>
      </c>
    </row>
    <row r="611" spans="1:6" x14ac:dyDescent="0.2">
      <c r="A611" s="12" t="s">
        <v>6344</v>
      </c>
      <c r="B611" s="306">
        <v>2428.1138500000002</v>
      </c>
      <c r="C611" s="306">
        <v>2635.1623</v>
      </c>
      <c r="D611" s="306">
        <v>2701.0414000000001</v>
      </c>
      <c r="E611" s="306">
        <v>2724.5695999999998</v>
      </c>
      <c r="F611" s="306">
        <v>2837.50515</v>
      </c>
    </row>
    <row r="612" spans="1:6" x14ac:dyDescent="0.2">
      <c r="A612" s="12" t="s">
        <v>6345</v>
      </c>
      <c r="B612" s="306">
        <v>2795.1543499999998</v>
      </c>
      <c r="C612" s="306">
        <v>2959.8519500000002</v>
      </c>
      <c r="D612" s="306">
        <v>3082.1988000000001</v>
      </c>
      <c r="E612" s="306">
        <v>3077.4931499999998</v>
      </c>
      <c r="F612" s="306">
        <v>3185.723</v>
      </c>
    </row>
    <row r="613" spans="1:6" x14ac:dyDescent="0.2">
      <c r="A613" s="12" t="s">
        <v>6346</v>
      </c>
      <c r="B613" s="306">
        <v>2978.6745500000002</v>
      </c>
      <c r="C613" s="306">
        <v>3143.3721999999998</v>
      </c>
      <c r="D613" s="306">
        <v>3289.2472500000003</v>
      </c>
      <c r="E613" s="306">
        <v>3293.9529000000002</v>
      </c>
      <c r="F613" s="306">
        <v>3421.0054</v>
      </c>
    </row>
    <row r="614" spans="1:6" x14ac:dyDescent="0.2">
      <c r="A614" s="12" t="s">
        <v>6347</v>
      </c>
      <c r="B614" s="306">
        <v>2451.6421</v>
      </c>
      <c r="C614" s="306">
        <v>2616.3397500000001</v>
      </c>
      <c r="D614" s="306">
        <v>2719.8639499999999</v>
      </c>
      <c r="E614" s="306">
        <v>2766.9204500000001</v>
      </c>
      <c r="F614" s="306">
        <v>2837.50515</v>
      </c>
    </row>
    <row r="615" spans="1:6" x14ac:dyDescent="0.2">
      <c r="A615" s="12" t="s">
        <v>6348</v>
      </c>
      <c r="B615" s="306">
        <v>3119.8440000000001</v>
      </c>
      <c r="C615" s="306">
        <v>3237.48515</v>
      </c>
      <c r="D615" s="306">
        <v>3369.24325</v>
      </c>
      <c r="E615" s="306">
        <v>3411.5941000000003</v>
      </c>
      <c r="F615" s="306">
        <v>3486.8843999999999</v>
      </c>
    </row>
    <row r="616" spans="1:6" x14ac:dyDescent="0.2">
      <c r="A616" s="12" t="s">
        <v>6349</v>
      </c>
      <c r="B616" s="306">
        <v>3082.1988000000001</v>
      </c>
      <c r="C616" s="306">
        <v>3204.5455999999999</v>
      </c>
      <c r="D616" s="306">
        <v>3345.7150000000001</v>
      </c>
      <c r="E616" s="306">
        <v>3392.7714999999998</v>
      </c>
      <c r="F616" s="306">
        <v>3482.17875</v>
      </c>
    </row>
    <row r="617" spans="1:6" x14ac:dyDescent="0.2">
      <c r="A617" s="12" t="s">
        <v>6350</v>
      </c>
      <c r="B617" s="306">
        <v>2456.3477499999999</v>
      </c>
      <c r="C617" s="306">
        <v>2696.3357500000002</v>
      </c>
      <c r="D617" s="306">
        <v>2748.0978500000001</v>
      </c>
      <c r="E617" s="306">
        <v>2809.2712499999998</v>
      </c>
      <c r="F617" s="306">
        <v>2936.32375</v>
      </c>
    </row>
    <row r="618" spans="1:6" x14ac:dyDescent="0.2">
      <c r="A618" s="12" t="s">
        <v>6351</v>
      </c>
      <c r="B618" s="306">
        <v>3199.83995</v>
      </c>
      <c r="C618" s="306">
        <v>3383.3602000000001</v>
      </c>
      <c r="D618" s="306">
        <v>3453.9449</v>
      </c>
      <c r="E618" s="306">
        <v>3416.2997500000001</v>
      </c>
      <c r="F618" s="306">
        <v>3571.5861</v>
      </c>
    </row>
    <row r="619" spans="1:6" x14ac:dyDescent="0.2">
      <c r="A619" s="12" t="s">
        <v>6352</v>
      </c>
      <c r="B619" s="306">
        <v>3275.1303499999999</v>
      </c>
      <c r="C619" s="306">
        <v>3453.9449000000004</v>
      </c>
      <c r="D619" s="306">
        <v>3585.703</v>
      </c>
      <c r="E619" s="306">
        <v>3524.5295999999998</v>
      </c>
      <c r="F619" s="306">
        <v>3679.8159500000002</v>
      </c>
    </row>
    <row r="620" spans="1:6" x14ac:dyDescent="0.2">
      <c r="A620" s="12" t="s">
        <v>6353</v>
      </c>
      <c r="B620" s="306">
        <v>2583.4002</v>
      </c>
      <c r="C620" s="306">
        <v>2729.2752999999998</v>
      </c>
      <c r="D620" s="306">
        <v>2856.3277500000004</v>
      </c>
      <c r="E620" s="306">
        <v>2922.2067999999999</v>
      </c>
      <c r="F620" s="306">
        <v>3082.1988000000001</v>
      </c>
    </row>
    <row r="621" spans="1:6" x14ac:dyDescent="0.2">
      <c r="A621" s="12" t="s">
        <v>6354</v>
      </c>
      <c r="B621" s="306">
        <v>2522.2267499999998</v>
      </c>
      <c r="C621" s="306">
        <v>2729.2752499999997</v>
      </c>
      <c r="D621" s="306">
        <v>2837.50515</v>
      </c>
      <c r="E621" s="306">
        <v>2912.7955000000002</v>
      </c>
      <c r="F621" s="306">
        <v>3091.6100999999999</v>
      </c>
    </row>
    <row r="622" spans="1:6" x14ac:dyDescent="0.2">
      <c r="A622" s="12" t="s">
        <v>6355</v>
      </c>
      <c r="B622" s="306">
        <v>2122.2467999999999</v>
      </c>
      <c r="C622" s="306">
        <v>2324.5896000000002</v>
      </c>
      <c r="D622" s="306">
        <v>2404.5856000000003</v>
      </c>
      <c r="E622" s="306">
        <v>2437.5251499999999</v>
      </c>
      <c r="F622" s="306">
        <v>2606.9284499999999</v>
      </c>
    </row>
    <row r="623" spans="1:6" x14ac:dyDescent="0.2">
      <c r="A623" s="12" t="s">
        <v>6356</v>
      </c>
      <c r="B623" s="306">
        <v>2315.1783500000001</v>
      </c>
      <c r="C623" s="306">
        <v>2145.7750500000002</v>
      </c>
      <c r="D623" s="306">
        <v>2211.6540999999997</v>
      </c>
      <c r="E623" s="306">
        <v>2334.0009</v>
      </c>
      <c r="F623" s="306">
        <v>2244.5936000000002</v>
      </c>
    </row>
    <row r="624" spans="1:6" x14ac:dyDescent="0.2">
      <c r="A624" s="12" t="s">
        <v>6357</v>
      </c>
      <c r="B624" s="306">
        <v>2973.9689500000004</v>
      </c>
      <c r="C624" s="306">
        <v>3068.08185</v>
      </c>
      <c r="D624" s="306">
        <v>3124.5495999999998</v>
      </c>
      <c r="E624" s="306">
        <v>3166.9004500000001</v>
      </c>
      <c r="F624" s="306">
        <v>3279.8359499999997</v>
      </c>
    </row>
    <row r="625" spans="1:6" x14ac:dyDescent="0.2">
      <c r="A625" s="12" t="s">
        <v>6358</v>
      </c>
      <c r="B625" s="306">
        <v>2978.6745500000002</v>
      </c>
      <c r="C625" s="306">
        <v>3096.3157000000001</v>
      </c>
      <c r="D625" s="306">
        <v>3157.4891500000003</v>
      </c>
      <c r="E625" s="306">
        <v>3232.77945</v>
      </c>
      <c r="F625" s="306">
        <v>3322.1867999999999</v>
      </c>
    </row>
    <row r="626" spans="1:6" x14ac:dyDescent="0.2">
      <c r="A626" s="12" t="s">
        <v>6359</v>
      </c>
      <c r="B626" s="306">
        <v>2399.87995</v>
      </c>
      <c r="C626" s="306">
        <v>2522.2267999999999</v>
      </c>
      <c r="D626" s="306">
        <v>2531.6381000000001</v>
      </c>
      <c r="E626" s="306">
        <v>2616.3397500000001</v>
      </c>
      <c r="F626" s="306">
        <v>2696.3357500000002</v>
      </c>
    </row>
    <row r="627" spans="1:6" x14ac:dyDescent="0.2">
      <c r="A627" s="12" t="s">
        <v>6360</v>
      </c>
      <c r="B627" s="306">
        <v>2861.0334000000003</v>
      </c>
      <c r="C627" s="306">
        <v>3021.0254</v>
      </c>
      <c r="D627" s="306">
        <v>3101.02135</v>
      </c>
      <c r="E627" s="306">
        <v>3176.3117000000002</v>
      </c>
      <c r="F627" s="306">
        <v>3284.5416</v>
      </c>
    </row>
    <row r="628" spans="1:6" x14ac:dyDescent="0.2">
      <c r="A628" s="12" t="s">
        <v>6361</v>
      </c>
      <c r="B628" s="306">
        <v>2879.8559500000001</v>
      </c>
      <c r="C628" s="306">
        <v>3025.7310499999999</v>
      </c>
      <c r="D628" s="306">
        <v>3115.1383000000001</v>
      </c>
      <c r="E628" s="306">
        <v>3185.7230500000001</v>
      </c>
      <c r="F628" s="306">
        <v>3289.2472500000003</v>
      </c>
    </row>
    <row r="629" spans="1:6" x14ac:dyDescent="0.2">
      <c r="A629" s="12" t="s">
        <v>6362</v>
      </c>
      <c r="B629" s="306">
        <v>3204.5456000000004</v>
      </c>
      <c r="C629" s="306">
        <v>3326.8924500000003</v>
      </c>
      <c r="D629" s="306">
        <v>3312.7754999999997</v>
      </c>
      <c r="E629" s="306">
        <v>3397.4771499999997</v>
      </c>
      <c r="F629" s="306">
        <v>3482.1788000000001</v>
      </c>
    </row>
    <row r="630" spans="1:6" x14ac:dyDescent="0.2">
      <c r="A630" s="12" t="s">
        <v>6363</v>
      </c>
      <c r="B630" s="306">
        <v>3218.66255</v>
      </c>
      <c r="C630" s="306">
        <v>3336.30375</v>
      </c>
      <c r="D630" s="306">
        <v>3350.4206999999997</v>
      </c>
      <c r="E630" s="306">
        <v>3453.9449</v>
      </c>
      <c r="F630" s="306">
        <v>3543.3522000000003</v>
      </c>
    </row>
    <row r="631" spans="1:6" x14ac:dyDescent="0.2">
      <c r="A631" s="12" t="s">
        <v>6364</v>
      </c>
      <c r="B631" s="306">
        <v>3077.4931000000001</v>
      </c>
      <c r="C631" s="306">
        <v>3204.5455999999999</v>
      </c>
      <c r="D631" s="306">
        <v>3237.48515</v>
      </c>
      <c r="E631" s="306">
        <v>3322.1868000000004</v>
      </c>
      <c r="F631" s="306">
        <v>3425.7110000000002</v>
      </c>
    </row>
    <row r="632" spans="1:6" x14ac:dyDescent="0.2">
      <c r="A632" s="12" t="s">
        <v>6365</v>
      </c>
      <c r="B632" s="306">
        <v>3086.9043999999999</v>
      </c>
      <c r="C632" s="306">
        <v>3213.9569000000001</v>
      </c>
      <c r="D632" s="306">
        <v>3242.1907499999998</v>
      </c>
      <c r="E632" s="306">
        <v>3331.5981000000002</v>
      </c>
      <c r="F632" s="306">
        <v>3416.2997</v>
      </c>
    </row>
    <row r="633" spans="1:6" x14ac:dyDescent="0.2">
      <c r="A633" s="12" t="s">
        <v>6366</v>
      </c>
      <c r="B633" s="306">
        <v>3025.7310500000003</v>
      </c>
      <c r="C633" s="306">
        <v>3119.8439499999999</v>
      </c>
      <c r="D633" s="306">
        <v>3119.8439499999999</v>
      </c>
      <c r="E633" s="306">
        <v>3204.5456000000004</v>
      </c>
      <c r="F633" s="306">
        <v>3279.8359499999997</v>
      </c>
    </row>
    <row r="634" spans="1:6" x14ac:dyDescent="0.2">
      <c r="A634" s="12" t="s">
        <v>6367</v>
      </c>
      <c r="B634" s="306">
        <v>3256.3076999999998</v>
      </c>
      <c r="C634" s="306">
        <v>3364.5376500000002</v>
      </c>
      <c r="D634" s="306">
        <v>3355.12635</v>
      </c>
      <c r="E634" s="306">
        <v>3449.2392499999996</v>
      </c>
      <c r="F634" s="306">
        <v>3519.82395</v>
      </c>
    </row>
    <row r="635" spans="1:6" x14ac:dyDescent="0.2">
      <c r="A635" s="12" t="s">
        <v>6368</v>
      </c>
      <c r="B635" s="306">
        <v>3453.9449</v>
      </c>
      <c r="C635" s="306">
        <v>3548.0578500000001</v>
      </c>
      <c r="D635" s="306">
        <v>3576.2917500000003</v>
      </c>
      <c r="E635" s="306">
        <v>3656.28775</v>
      </c>
      <c r="F635" s="306">
        <v>3764.5176000000001</v>
      </c>
    </row>
    <row r="636" spans="1:6" x14ac:dyDescent="0.2">
      <c r="A636" s="12" t="s">
        <v>6369</v>
      </c>
      <c r="B636" s="306">
        <v>3430.4166999999998</v>
      </c>
      <c r="C636" s="306">
        <v>3435.1223</v>
      </c>
      <c r="D636" s="306">
        <v>3463.3561499999996</v>
      </c>
      <c r="E636" s="306">
        <v>3618.64255</v>
      </c>
      <c r="F636" s="306">
        <v>3660.9933499999997</v>
      </c>
    </row>
    <row r="637" spans="1:6" x14ac:dyDescent="0.2">
      <c r="A637" s="12" t="s">
        <v>6370</v>
      </c>
      <c r="B637" s="306">
        <v>2790.4486999999999</v>
      </c>
      <c r="C637" s="306">
        <v>2846.9164499999997</v>
      </c>
      <c r="D637" s="306">
        <v>2828.0938500000002</v>
      </c>
      <c r="E637" s="306">
        <v>3025.7309999999998</v>
      </c>
      <c r="F637" s="306">
        <v>3086.90445</v>
      </c>
    </row>
    <row r="638" spans="1:6" x14ac:dyDescent="0.2">
      <c r="A638" s="12" t="s">
        <v>6371</v>
      </c>
      <c r="B638" s="306">
        <v>3185.7230500000001</v>
      </c>
      <c r="C638" s="306">
        <v>3284.5416</v>
      </c>
      <c r="D638" s="306">
        <v>3326.8924500000003</v>
      </c>
      <c r="E638" s="306">
        <v>3364.5376000000001</v>
      </c>
      <c r="F638" s="306">
        <v>3472.7674999999999</v>
      </c>
    </row>
    <row r="639" spans="1:6" x14ac:dyDescent="0.2">
      <c r="A639" s="12" t="s">
        <v>6372</v>
      </c>
      <c r="B639" s="306">
        <v>2696.3357500000002</v>
      </c>
      <c r="C639" s="306">
        <v>2804.5655999999999</v>
      </c>
      <c r="D639" s="306">
        <v>2828.0938500000002</v>
      </c>
      <c r="E639" s="306">
        <v>2889.2672499999999</v>
      </c>
      <c r="F639" s="306">
        <v>2969.26325</v>
      </c>
    </row>
    <row r="640" spans="1:6" x14ac:dyDescent="0.2">
      <c r="A640" s="12" t="s">
        <v>6373</v>
      </c>
      <c r="B640" s="306">
        <v>3642.1707999999999</v>
      </c>
      <c r="C640" s="306">
        <v>3736.2837</v>
      </c>
      <c r="D640" s="306">
        <v>3769.22325</v>
      </c>
      <c r="E640" s="306">
        <v>3830.3967000000002</v>
      </c>
      <c r="F640" s="306">
        <v>3896.2757000000001</v>
      </c>
    </row>
    <row r="641" spans="1:6" x14ac:dyDescent="0.2">
      <c r="A641" s="12" t="s">
        <v>6374</v>
      </c>
      <c r="B641" s="306">
        <v>3538.6465500000004</v>
      </c>
      <c r="C641" s="306">
        <v>3590.4086499999999</v>
      </c>
      <c r="D641" s="306">
        <v>3628.0538500000002</v>
      </c>
      <c r="E641" s="306">
        <v>3717.4611</v>
      </c>
      <c r="F641" s="306">
        <v>3778.6345499999998</v>
      </c>
    </row>
    <row r="642" spans="1:6" x14ac:dyDescent="0.2">
      <c r="A642" s="12" t="s">
        <v>6375</v>
      </c>
      <c r="B642" s="306">
        <v>3788.04585</v>
      </c>
      <c r="C642" s="306">
        <v>3773.9288999999999</v>
      </c>
      <c r="D642" s="306">
        <v>3825.6909999999998</v>
      </c>
      <c r="E642" s="306">
        <v>3924.5096000000003</v>
      </c>
      <c r="F642" s="306">
        <v>3948.0378499999997</v>
      </c>
    </row>
    <row r="643" spans="1:6" x14ac:dyDescent="0.2">
      <c r="A643" s="12" t="s">
        <v>6376</v>
      </c>
      <c r="B643" s="306">
        <v>3543.3522000000003</v>
      </c>
      <c r="C643" s="306">
        <v>3496.2956999999997</v>
      </c>
      <c r="D643" s="306">
        <v>3543.3522000000003</v>
      </c>
      <c r="E643" s="306">
        <v>3660.9933499999997</v>
      </c>
      <c r="F643" s="306">
        <v>3660.9933999999998</v>
      </c>
    </row>
    <row r="644" spans="1:6" x14ac:dyDescent="0.2">
      <c r="A644" s="12" t="s">
        <v>6377</v>
      </c>
      <c r="B644" s="306">
        <v>3068.08185</v>
      </c>
      <c r="C644" s="306">
        <v>3185.7230500000001</v>
      </c>
      <c r="D644" s="306">
        <v>3242.1908000000003</v>
      </c>
      <c r="E644" s="306">
        <v>3322.1867999999999</v>
      </c>
      <c r="F644" s="306">
        <v>3402.1827499999999</v>
      </c>
    </row>
    <row r="645" spans="1:6" x14ac:dyDescent="0.2">
      <c r="A645" s="12" t="s">
        <v>6378</v>
      </c>
      <c r="B645" s="306">
        <v>3030.4367000000002</v>
      </c>
      <c r="C645" s="306">
        <v>3133.9609</v>
      </c>
      <c r="D645" s="306">
        <v>3181.0173500000001</v>
      </c>
      <c r="E645" s="306">
        <v>3246.8964000000001</v>
      </c>
      <c r="F645" s="306">
        <v>3341.0093999999999</v>
      </c>
    </row>
    <row r="646" spans="1:6" x14ac:dyDescent="0.2">
      <c r="A646" s="12" t="s">
        <v>6379</v>
      </c>
      <c r="B646" s="306">
        <v>2376.3517499999998</v>
      </c>
      <c r="C646" s="306">
        <v>2512.8154999999997</v>
      </c>
      <c r="D646" s="306">
        <v>2550.46065</v>
      </c>
      <c r="E646" s="306">
        <v>2597.5171</v>
      </c>
      <c r="F646" s="306">
        <v>2705.7470000000003</v>
      </c>
    </row>
    <row r="647" spans="1:6" x14ac:dyDescent="0.2">
      <c r="A647" s="12" t="s">
        <v>6380</v>
      </c>
      <c r="B647" s="306">
        <v>3138.6665499999999</v>
      </c>
      <c r="C647" s="306">
        <v>3317.4811500000001</v>
      </c>
      <c r="D647" s="306">
        <v>3265.7190000000001</v>
      </c>
      <c r="E647" s="306">
        <v>3350.42065</v>
      </c>
      <c r="F647" s="306">
        <v>3472.7674999999999</v>
      </c>
    </row>
    <row r="648" spans="1:6" x14ac:dyDescent="0.2">
      <c r="A648" s="12" t="s">
        <v>6381</v>
      </c>
      <c r="B648" s="306">
        <v>2541.0493999999999</v>
      </c>
      <c r="C648" s="306">
        <v>2701.04135</v>
      </c>
      <c r="D648" s="306">
        <v>2715.1583000000001</v>
      </c>
      <c r="E648" s="306">
        <v>2748.0978500000001</v>
      </c>
      <c r="F648" s="306">
        <v>2898.6785500000001</v>
      </c>
    </row>
    <row r="649" spans="1:6" x14ac:dyDescent="0.2">
      <c r="A649" s="12" t="s">
        <v>6382</v>
      </c>
      <c r="B649" s="306">
        <v>2578.6945500000002</v>
      </c>
      <c r="C649" s="306">
        <v>2456.3477499999999</v>
      </c>
      <c r="D649" s="306">
        <v>2451.6420499999999</v>
      </c>
      <c r="E649" s="306">
        <v>2658.6905500000003</v>
      </c>
      <c r="F649" s="306">
        <v>2653.9849000000004</v>
      </c>
    </row>
    <row r="650" spans="1:6" x14ac:dyDescent="0.2">
      <c r="A650" s="12" t="s">
        <v>6383</v>
      </c>
      <c r="B650" s="306">
        <v>2216.3597499999996</v>
      </c>
      <c r="C650" s="306">
        <v>2056.3677499999999</v>
      </c>
      <c r="D650" s="306">
        <v>2084.6016500000001</v>
      </c>
      <c r="E650" s="306">
        <v>2216.3597500000001</v>
      </c>
      <c r="F650" s="306">
        <v>2225.7709999999997</v>
      </c>
    </row>
    <row r="651" spans="1:6" x14ac:dyDescent="0.2">
      <c r="A651" s="12" t="s">
        <v>6384</v>
      </c>
      <c r="B651" s="306">
        <v>1665.7990500000001</v>
      </c>
      <c r="C651" s="306">
        <v>1651.6821</v>
      </c>
      <c r="D651" s="306">
        <v>1731.6781000000001</v>
      </c>
      <c r="E651" s="306">
        <v>1821.0853499999998</v>
      </c>
      <c r="F651" s="306">
        <v>1858.73055</v>
      </c>
    </row>
    <row r="652" spans="1:6" x14ac:dyDescent="0.2">
      <c r="A652" s="12" t="s">
        <v>6385</v>
      </c>
      <c r="B652" s="306">
        <v>3900.98135</v>
      </c>
      <c r="C652" s="306">
        <v>3948.0378500000002</v>
      </c>
      <c r="D652" s="306">
        <v>3962.1547500000001</v>
      </c>
      <c r="E652" s="306">
        <v>3948.0378499999997</v>
      </c>
      <c r="F652" s="306">
        <v>4028.0338499999998</v>
      </c>
    </row>
    <row r="653" spans="1:6" x14ac:dyDescent="0.2">
      <c r="A653" s="12" t="s">
        <v>6386</v>
      </c>
      <c r="B653" s="306">
        <v>3430.4166500000001</v>
      </c>
      <c r="C653" s="306">
        <v>3496.2957500000002</v>
      </c>
      <c r="D653" s="306">
        <v>3599.8199500000001</v>
      </c>
      <c r="E653" s="306">
        <v>3566.8804500000001</v>
      </c>
      <c r="F653" s="306">
        <v>3651.5820999999996</v>
      </c>
    </row>
    <row r="654" spans="1:6" x14ac:dyDescent="0.2">
      <c r="A654" s="12" t="s">
        <v>6387</v>
      </c>
      <c r="B654" s="306">
        <v>2823.3882000000003</v>
      </c>
      <c r="C654" s="306">
        <v>2903.3842</v>
      </c>
      <c r="D654" s="306">
        <v>2992.7915000000003</v>
      </c>
      <c r="E654" s="306">
        <v>2978.6745499999997</v>
      </c>
      <c r="F654" s="306">
        <v>3053.9648999999999</v>
      </c>
    </row>
    <row r="655" spans="1:6" x14ac:dyDescent="0.2">
      <c r="A655" s="12" t="s">
        <v>6388</v>
      </c>
      <c r="B655" s="306">
        <v>2748.0978500000001</v>
      </c>
      <c r="C655" s="306">
        <v>2832.7995000000001</v>
      </c>
      <c r="D655" s="306">
        <v>2828.0938500000002</v>
      </c>
      <c r="E655" s="306">
        <v>2936.3236999999999</v>
      </c>
      <c r="F655" s="306">
        <v>3072.7875000000004</v>
      </c>
    </row>
    <row r="656" spans="1:6" x14ac:dyDescent="0.2">
      <c r="A656" s="12" t="s">
        <v>6389</v>
      </c>
      <c r="B656" s="306">
        <v>2578.6945500000002</v>
      </c>
      <c r="C656" s="306">
        <v>2766.9204</v>
      </c>
      <c r="D656" s="306">
        <v>2799.85995</v>
      </c>
      <c r="E656" s="306">
        <v>2893.9729500000003</v>
      </c>
      <c r="F656" s="306">
        <v>3058.6705499999998</v>
      </c>
    </row>
    <row r="657" spans="1:6" x14ac:dyDescent="0.2">
      <c r="A657" s="12" t="s">
        <v>6390</v>
      </c>
      <c r="B657" s="306">
        <v>2112.8355000000001</v>
      </c>
      <c r="C657" s="306">
        <v>2291.6500999999998</v>
      </c>
      <c r="D657" s="306">
        <v>2305.7669999999998</v>
      </c>
      <c r="E657" s="306">
        <v>2366.9404500000001</v>
      </c>
      <c r="F657" s="306">
        <v>2517.52115</v>
      </c>
    </row>
    <row r="658" spans="1:6" x14ac:dyDescent="0.2">
      <c r="A658" s="12" t="s">
        <v>6391</v>
      </c>
      <c r="B658" s="306">
        <v>2621.0453499999999</v>
      </c>
      <c r="C658" s="306">
        <v>2668.10185</v>
      </c>
      <c r="D658" s="306">
        <v>2691.6300999999999</v>
      </c>
      <c r="E658" s="306">
        <v>2766.9204499999996</v>
      </c>
      <c r="F658" s="306">
        <v>2865.7390500000001</v>
      </c>
    </row>
    <row r="659" spans="1:6" x14ac:dyDescent="0.2">
      <c r="A659" s="12" t="s">
        <v>6392</v>
      </c>
      <c r="B659" s="306">
        <v>2484.5816500000001</v>
      </c>
      <c r="C659" s="306">
        <v>2668.10185</v>
      </c>
      <c r="D659" s="306">
        <v>2729.2752500000001</v>
      </c>
      <c r="E659" s="306">
        <v>2870.4447</v>
      </c>
      <c r="F659" s="306">
        <v>2992.7914499999997</v>
      </c>
    </row>
    <row r="660" spans="1:6" x14ac:dyDescent="0.2">
      <c r="A660" s="12" t="s">
        <v>6393</v>
      </c>
      <c r="B660" s="306">
        <v>2861.0333499999997</v>
      </c>
      <c r="C660" s="306">
        <v>3025.7310499999999</v>
      </c>
      <c r="D660" s="306">
        <v>2964.5576000000001</v>
      </c>
      <c r="E660" s="306">
        <v>3082.1988000000001</v>
      </c>
      <c r="F660" s="306">
        <v>3265.7190000000001</v>
      </c>
    </row>
    <row r="661" spans="1:6" x14ac:dyDescent="0.2">
      <c r="A661" s="12" t="s">
        <v>6394</v>
      </c>
      <c r="B661" s="306">
        <v>2766.9204</v>
      </c>
      <c r="C661" s="306">
        <v>2950.44065</v>
      </c>
      <c r="D661" s="306">
        <v>2926.9124499999998</v>
      </c>
      <c r="E661" s="306">
        <v>3091.6100999999999</v>
      </c>
      <c r="F661" s="306">
        <v>3293.9529000000002</v>
      </c>
    </row>
    <row r="662" spans="1:6" x14ac:dyDescent="0.2">
      <c r="A662" s="12" t="s">
        <v>6395</v>
      </c>
      <c r="B662" s="306">
        <v>2221.0654</v>
      </c>
      <c r="C662" s="306">
        <v>2461.0533500000001</v>
      </c>
      <c r="D662" s="306">
        <v>2357.5290999999997</v>
      </c>
      <c r="E662" s="306">
        <v>2465.7590500000001</v>
      </c>
      <c r="F662" s="306">
        <v>2701.0413500000004</v>
      </c>
    </row>
    <row r="663" spans="1:6" x14ac:dyDescent="0.2">
      <c r="A663" s="12" t="s">
        <v>6396</v>
      </c>
      <c r="B663" s="306">
        <v>2517.5210999999999</v>
      </c>
      <c r="C663" s="306">
        <v>2686.92445</v>
      </c>
      <c r="D663" s="306">
        <v>2738.6865500000004</v>
      </c>
      <c r="E663" s="306">
        <v>2903.3842000000004</v>
      </c>
      <c r="F663" s="306">
        <v>3016.3197499999997</v>
      </c>
    </row>
    <row r="664" spans="1:6" x14ac:dyDescent="0.2">
      <c r="A664" s="12" t="s">
        <v>6397</v>
      </c>
      <c r="B664" s="306">
        <v>2423.4081999999999</v>
      </c>
      <c r="C664" s="306">
        <v>2606.9283999999998</v>
      </c>
      <c r="D664" s="306">
        <v>2630.4566500000001</v>
      </c>
      <c r="E664" s="306">
        <v>2790.4486999999999</v>
      </c>
      <c r="F664" s="306">
        <v>2917.5011500000001</v>
      </c>
    </row>
    <row r="665" spans="1:6" x14ac:dyDescent="0.2">
      <c r="A665" s="12" t="s">
        <v>6398</v>
      </c>
      <c r="B665" s="306">
        <v>2635.1623</v>
      </c>
      <c r="C665" s="306">
        <v>2818.68255</v>
      </c>
      <c r="D665" s="306">
        <v>2908.0898500000003</v>
      </c>
      <c r="E665" s="306">
        <v>2983.3801999999996</v>
      </c>
      <c r="F665" s="306">
        <v>3129.2552500000002</v>
      </c>
    </row>
    <row r="666" spans="1:6" x14ac:dyDescent="0.2">
      <c r="A666" s="12" t="s">
        <v>6399</v>
      </c>
      <c r="B666" s="306">
        <v>2639.8679499999998</v>
      </c>
      <c r="C666" s="306">
        <v>2828.0938500000002</v>
      </c>
      <c r="D666" s="306">
        <v>2893.9728999999998</v>
      </c>
      <c r="E666" s="306">
        <v>2973.9688999999998</v>
      </c>
      <c r="F666" s="306">
        <v>3129.2552500000002</v>
      </c>
    </row>
    <row r="667" spans="1:6" x14ac:dyDescent="0.2">
      <c r="A667" s="12" t="s">
        <v>6400</v>
      </c>
      <c r="B667" s="306">
        <v>2122.2467999999999</v>
      </c>
      <c r="C667" s="306">
        <v>2286.9444000000003</v>
      </c>
      <c r="D667" s="306">
        <v>2404.5855999999999</v>
      </c>
      <c r="E667" s="306">
        <v>2432.8194999999996</v>
      </c>
      <c r="F667" s="306">
        <v>2583.4002</v>
      </c>
    </row>
    <row r="668" spans="1:6" x14ac:dyDescent="0.2">
      <c r="A668" s="12" t="s">
        <v>6401</v>
      </c>
      <c r="B668" s="306">
        <v>2701.0414000000001</v>
      </c>
      <c r="C668" s="306">
        <v>2851.6220499999999</v>
      </c>
      <c r="D668" s="306">
        <v>2828.0938500000002</v>
      </c>
      <c r="E668" s="306">
        <v>2950.4407000000001</v>
      </c>
      <c r="F668" s="306">
        <v>3086.9043999999999</v>
      </c>
    </row>
    <row r="669" spans="1:6" x14ac:dyDescent="0.2">
      <c r="A669" s="12" t="s">
        <v>6402</v>
      </c>
      <c r="B669" s="306">
        <v>3355.1262999999999</v>
      </c>
      <c r="C669" s="306">
        <v>3496.2957500000002</v>
      </c>
      <c r="D669" s="306">
        <v>3472.7674999999999</v>
      </c>
      <c r="E669" s="306">
        <v>3580.9974000000002</v>
      </c>
      <c r="F669" s="306">
        <v>3689.2272499999999</v>
      </c>
    </row>
    <row r="670" spans="1:6" x14ac:dyDescent="0.2">
      <c r="A670" s="12" t="s">
        <v>6403</v>
      </c>
      <c r="B670" s="306">
        <v>3590.4086500000003</v>
      </c>
      <c r="C670" s="306">
        <v>3722.1668</v>
      </c>
      <c r="D670" s="306">
        <v>3618.64255</v>
      </c>
      <c r="E670" s="306">
        <v>3505.7069999999999</v>
      </c>
      <c r="F670" s="306">
        <v>3599.8199500000001</v>
      </c>
    </row>
    <row r="671" spans="1:6" x14ac:dyDescent="0.2">
      <c r="A671" s="12" t="s">
        <v>6404</v>
      </c>
      <c r="B671" s="306">
        <v>2889.2672499999999</v>
      </c>
      <c r="C671" s="306">
        <v>3030.4367000000002</v>
      </c>
      <c r="D671" s="306">
        <v>3063.3761999999997</v>
      </c>
      <c r="E671" s="306">
        <v>3157.4891499999999</v>
      </c>
      <c r="F671" s="306">
        <v>3289.2472499999999</v>
      </c>
    </row>
    <row r="672" spans="1:6" x14ac:dyDescent="0.2">
      <c r="A672" s="12" t="s">
        <v>6405</v>
      </c>
      <c r="B672" s="306">
        <v>2578.6945500000002</v>
      </c>
      <c r="C672" s="306">
        <v>2766.9204499999996</v>
      </c>
      <c r="D672" s="306">
        <v>2752.8035</v>
      </c>
      <c r="E672" s="306">
        <v>2875.1503499999999</v>
      </c>
      <c r="F672" s="306">
        <v>3025.7309999999998</v>
      </c>
    </row>
    <row r="673" spans="1:6" x14ac:dyDescent="0.2">
      <c r="A673" s="12" t="s">
        <v>6406</v>
      </c>
      <c r="B673" s="306">
        <v>2169.3032499999999</v>
      </c>
      <c r="C673" s="306">
        <v>2362.2348000000002</v>
      </c>
      <c r="D673" s="306">
        <v>2362.2348000000002</v>
      </c>
      <c r="E673" s="306">
        <v>2465.759</v>
      </c>
      <c r="F673" s="306">
        <v>2616.3397500000001</v>
      </c>
    </row>
    <row r="674" spans="1:6" x14ac:dyDescent="0.2">
      <c r="A674" s="12" t="s">
        <v>6407</v>
      </c>
      <c r="B674" s="306">
        <v>2738.6865500000004</v>
      </c>
      <c r="C674" s="306">
        <v>2908.0898500000003</v>
      </c>
      <c r="D674" s="306">
        <v>2959.8519500000002</v>
      </c>
      <c r="E674" s="306">
        <v>3053.9648999999999</v>
      </c>
      <c r="F674" s="306">
        <v>3157.4891499999999</v>
      </c>
    </row>
    <row r="675" spans="1:6" x14ac:dyDescent="0.2">
      <c r="A675" s="12" t="s">
        <v>6408</v>
      </c>
      <c r="B675" s="306">
        <v>2677.5131499999998</v>
      </c>
      <c r="C675" s="306">
        <v>2861.0334000000003</v>
      </c>
      <c r="D675" s="306">
        <v>2898.6785500000001</v>
      </c>
      <c r="E675" s="306">
        <v>3016.3197499999997</v>
      </c>
      <c r="F675" s="306">
        <v>3124.5496499999999</v>
      </c>
    </row>
    <row r="676" spans="1:6" x14ac:dyDescent="0.2">
      <c r="A676" s="12" t="s">
        <v>6409</v>
      </c>
      <c r="B676" s="306">
        <v>2211.6540999999997</v>
      </c>
      <c r="C676" s="306">
        <v>2366.9404500000001</v>
      </c>
      <c r="D676" s="306">
        <v>2413.9969000000001</v>
      </c>
      <c r="E676" s="306">
        <v>2493.9929000000002</v>
      </c>
      <c r="F676" s="306">
        <v>2597.5171500000001</v>
      </c>
    </row>
    <row r="677" spans="1:6" x14ac:dyDescent="0.2">
      <c r="A677" s="12" t="s">
        <v>6410</v>
      </c>
      <c r="B677" s="306">
        <v>2851.6221</v>
      </c>
      <c r="C677" s="306">
        <v>2988.0858499999999</v>
      </c>
      <c r="D677" s="306">
        <v>3068.08185</v>
      </c>
      <c r="E677" s="306">
        <v>3105.7269999999999</v>
      </c>
      <c r="F677" s="306">
        <v>3242.1907999999999</v>
      </c>
    </row>
    <row r="678" spans="1:6" x14ac:dyDescent="0.2">
      <c r="A678" s="12" t="s">
        <v>6411</v>
      </c>
      <c r="B678" s="306">
        <v>2964.5576000000001</v>
      </c>
      <c r="C678" s="306">
        <v>3105.7269999999999</v>
      </c>
      <c r="D678" s="306">
        <v>3166.9004</v>
      </c>
      <c r="E678" s="306">
        <v>3195.1342999999997</v>
      </c>
      <c r="F678" s="306">
        <v>3350.4207000000001</v>
      </c>
    </row>
    <row r="679" spans="1:6" x14ac:dyDescent="0.2">
      <c r="A679" s="12" t="s">
        <v>6412</v>
      </c>
      <c r="B679" s="306">
        <v>2512.8154999999997</v>
      </c>
      <c r="C679" s="306">
        <v>2663.3962000000001</v>
      </c>
      <c r="D679" s="306">
        <v>2729.2752499999997</v>
      </c>
      <c r="E679" s="306">
        <v>2738.6865500000004</v>
      </c>
      <c r="F679" s="306">
        <v>2898.6785500000001</v>
      </c>
    </row>
    <row r="680" spans="1:6" x14ac:dyDescent="0.2">
      <c r="A680" s="12" t="s">
        <v>6413</v>
      </c>
      <c r="B680" s="306">
        <v>2056.3677500000003</v>
      </c>
      <c r="C680" s="306">
        <v>2216.3597499999996</v>
      </c>
      <c r="D680" s="306">
        <v>2301.0614</v>
      </c>
      <c r="E680" s="306">
        <v>2277.5331500000002</v>
      </c>
      <c r="F680" s="306">
        <v>2428.1138499999997</v>
      </c>
    </row>
    <row r="681" spans="1:6" x14ac:dyDescent="0.2">
      <c r="A681" s="12" t="s">
        <v>6414</v>
      </c>
      <c r="B681" s="306">
        <v>2475.1702999999998</v>
      </c>
      <c r="C681" s="306">
        <v>2672.8074999999999</v>
      </c>
      <c r="D681" s="306">
        <v>2724.5695999999998</v>
      </c>
      <c r="E681" s="306">
        <v>2795.1543000000001</v>
      </c>
      <c r="F681" s="306">
        <v>2926.9124000000002</v>
      </c>
    </row>
    <row r="682" spans="1:6" x14ac:dyDescent="0.2">
      <c r="A682" s="12" t="s">
        <v>6415</v>
      </c>
      <c r="B682" s="306">
        <v>3736.2837</v>
      </c>
      <c r="C682" s="306">
        <v>3675.1103000000003</v>
      </c>
      <c r="D682" s="306">
        <v>3759.8119499999998</v>
      </c>
      <c r="E682" s="306">
        <v>3835.1023</v>
      </c>
      <c r="F682" s="306">
        <v>3825.6909999999998</v>
      </c>
    </row>
    <row r="683" spans="1:6" x14ac:dyDescent="0.2">
      <c r="A683" s="12" t="s">
        <v>6416</v>
      </c>
      <c r="B683" s="306">
        <v>4230.3766500000002</v>
      </c>
      <c r="C683" s="306">
        <v>4075.0902999999998</v>
      </c>
      <c r="D683" s="306">
        <v>4089.2072499999999</v>
      </c>
      <c r="E683" s="306">
        <v>4253.9048999999995</v>
      </c>
      <c r="F683" s="306">
        <v>4173.9089000000004</v>
      </c>
    </row>
    <row r="684" spans="1:6" x14ac:dyDescent="0.2">
      <c r="A684" s="12" t="s">
        <v>6417</v>
      </c>
      <c r="B684" s="306">
        <v>3101.0214000000001</v>
      </c>
      <c r="C684" s="306">
        <v>3049.2593000000002</v>
      </c>
      <c r="D684" s="306">
        <v>3025.7309999999998</v>
      </c>
      <c r="E684" s="306">
        <v>3209.2512500000003</v>
      </c>
      <c r="F684" s="306">
        <v>3171.6061</v>
      </c>
    </row>
    <row r="685" spans="1:6" x14ac:dyDescent="0.2">
      <c r="A685" s="12" t="s">
        <v>6418</v>
      </c>
      <c r="B685" s="306">
        <v>974.06894999999997</v>
      </c>
      <c r="C685" s="306">
        <v>1035.2422999999999</v>
      </c>
      <c r="D685" s="306">
        <v>1021.1254000000001</v>
      </c>
      <c r="E685" s="306">
        <v>1030.5367000000001</v>
      </c>
      <c r="F685" s="306">
        <v>1082.2988</v>
      </c>
    </row>
    <row r="686" spans="1:6" x14ac:dyDescent="0.2">
      <c r="A686" s="12" t="s">
        <v>6419</v>
      </c>
      <c r="B686" s="306">
        <v>832.89954999999998</v>
      </c>
      <c r="C686" s="306">
        <v>832.89954999999998</v>
      </c>
      <c r="D686" s="306">
        <v>842.31085000000007</v>
      </c>
      <c r="E686" s="306">
        <v>832.89954999999998</v>
      </c>
      <c r="F686" s="306">
        <v>861.13340000000005</v>
      </c>
    </row>
    <row r="687" spans="1:6" x14ac:dyDescent="0.2">
      <c r="A687" s="12" t="s">
        <v>6420</v>
      </c>
      <c r="B687" s="306">
        <v>508.2099</v>
      </c>
      <c r="C687" s="306">
        <v>541.14945</v>
      </c>
      <c r="D687" s="306">
        <v>564.67764999999997</v>
      </c>
      <c r="E687" s="306">
        <v>574.08889999999997</v>
      </c>
      <c r="F687" s="306">
        <v>583.50019999999995</v>
      </c>
    </row>
    <row r="688" spans="1:6" x14ac:dyDescent="0.2">
      <c r="A688" s="12" t="s">
        <v>6421</v>
      </c>
      <c r="B688" s="306">
        <v>5312.6754500000006</v>
      </c>
      <c r="C688" s="306">
        <v>5124.4495499999994</v>
      </c>
      <c r="D688" s="306">
        <v>5105.6270000000004</v>
      </c>
      <c r="E688" s="306">
        <v>5204.4456</v>
      </c>
      <c r="F688" s="306">
        <v>5058.5705500000004</v>
      </c>
    </row>
    <row r="689" spans="1:6" x14ac:dyDescent="0.2">
      <c r="A689" s="12" t="s">
        <v>6422</v>
      </c>
      <c r="B689" s="306">
        <v>4380.9573500000006</v>
      </c>
      <c r="C689" s="306">
        <v>4244.4935999999998</v>
      </c>
      <c r="D689" s="306">
        <v>4305.6669999999995</v>
      </c>
      <c r="E689" s="306">
        <v>4442.1307999999999</v>
      </c>
      <c r="F689" s="306">
        <v>4352.7234499999995</v>
      </c>
    </row>
    <row r="690" spans="1:6" x14ac:dyDescent="0.2">
      <c r="A690" s="12" t="s">
        <v>6423</v>
      </c>
      <c r="B690" s="306">
        <v>5510.3125999999993</v>
      </c>
      <c r="C690" s="306">
        <v>5463.2561500000002</v>
      </c>
      <c r="D690" s="306">
        <v>5411.4940499999993</v>
      </c>
      <c r="E690" s="306">
        <v>5453.8448499999995</v>
      </c>
      <c r="F690" s="306">
        <v>5453.8448499999995</v>
      </c>
    </row>
    <row r="691" spans="1:6" x14ac:dyDescent="0.2">
      <c r="A691" s="12" t="s">
        <v>6424</v>
      </c>
      <c r="B691" s="306">
        <v>3656.28775</v>
      </c>
      <c r="C691" s="306">
        <v>3736.2837</v>
      </c>
      <c r="D691" s="306">
        <v>3750.40065</v>
      </c>
      <c r="E691" s="306">
        <v>3910.3926499999998</v>
      </c>
      <c r="F691" s="306">
        <v>4042.1507499999998</v>
      </c>
    </row>
    <row r="692" spans="1:6" x14ac:dyDescent="0.2">
      <c r="A692" s="12" t="s">
        <v>6425</v>
      </c>
      <c r="B692" s="306">
        <v>5472.6674500000008</v>
      </c>
      <c r="C692" s="306">
        <v>5265.6190000000006</v>
      </c>
      <c r="D692" s="306">
        <v>5171.50605</v>
      </c>
      <c r="E692" s="306">
        <v>5082.0987500000001</v>
      </c>
      <c r="F692" s="306">
        <v>4983.2801999999992</v>
      </c>
    </row>
    <row r="693" spans="1:6" x14ac:dyDescent="0.2">
      <c r="A693" s="12" t="s">
        <v>6426</v>
      </c>
      <c r="B693" s="306">
        <v>5500.9013500000001</v>
      </c>
      <c r="C693" s="306">
        <v>5378.5545000000002</v>
      </c>
      <c r="D693" s="306">
        <v>5359.7319500000003</v>
      </c>
      <c r="E693" s="306">
        <v>5350.3206499999997</v>
      </c>
      <c r="F693" s="306">
        <v>5289.1471999999994</v>
      </c>
    </row>
    <row r="694" spans="1:6" x14ac:dyDescent="0.2">
      <c r="A694" s="12" t="s">
        <v>6427</v>
      </c>
      <c r="B694" s="306">
        <v>5642.0707500000008</v>
      </c>
      <c r="C694" s="306">
        <v>5580.8972999999996</v>
      </c>
      <c r="D694" s="306">
        <v>5566.7803999999996</v>
      </c>
      <c r="E694" s="306">
        <v>5538.54655</v>
      </c>
      <c r="F694" s="306">
        <v>5458.5504999999994</v>
      </c>
    </row>
    <row r="695" spans="1:6" x14ac:dyDescent="0.2">
      <c r="A695" s="12" t="s">
        <v>6428</v>
      </c>
      <c r="B695" s="306">
        <v>5858.5305499999995</v>
      </c>
      <c r="C695" s="306">
        <v>5712.6554500000002</v>
      </c>
      <c r="D695" s="306">
        <v>5651.4820500000005</v>
      </c>
      <c r="E695" s="306">
        <v>5722.06675</v>
      </c>
      <c r="F695" s="306">
        <v>5623.2481500000004</v>
      </c>
    </row>
    <row r="696" spans="1:6" x14ac:dyDescent="0.2">
      <c r="A696" s="12" t="s">
        <v>6429</v>
      </c>
      <c r="B696" s="306">
        <v>6319.6839</v>
      </c>
      <c r="C696" s="306">
        <v>6230.2766000000001</v>
      </c>
      <c r="D696" s="306">
        <v>6150.2806499999997</v>
      </c>
      <c r="E696" s="306">
        <v>6192.6314499999999</v>
      </c>
      <c r="F696" s="306">
        <v>6098.5185000000001</v>
      </c>
    </row>
    <row r="697" spans="1:6" x14ac:dyDescent="0.2">
      <c r="A697" s="12" t="s">
        <v>6430</v>
      </c>
      <c r="B697" s="306">
        <v>5740.8893499999995</v>
      </c>
      <c r="C697" s="306">
        <v>5482.0787500000006</v>
      </c>
      <c r="D697" s="306">
        <v>5369.1432500000001</v>
      </c>
      <c r="E697" s="306">
        <v>5359.7319000000007</v>
      </c>
      <c r="F697" s="306">
        <v>5218.5625</v>
      </c>
    </row>
    <row r="698" spans="1:6" x14ac:dyDescent="0.2">
      <c r="A698" s="12" t="s">
        <v>6431</v>
      </c>
      <c r="B698" s="306">
        <v>5416.1996500000005</v>
      </c>
      <c r="C698" s="306">
        <v>5213.8568999999998</v>
      </c>
      <c r="D698" s="306">
        <v>5237.3850999999995</v>
      </c>
      <c r="E698" s="306">
        <v>5307.9697999999999</v>
      </c>
      <c r="F698" s="306">
        <v>5157.38915</v>
      </c>
    </row>
    <row r="699" spans="1:6" x14ac:dyDescent="0.2">
      <c r="A699" s="12" t="s">
        <v>6432</v>
      </c>
      <c r="B699" s="306">
        <v>4875.0502999999999</v>
      </c>
      <c r="C699" s="306">
        <v>4682.1187499999996</v>
      </c>
      <c r="D699" s="306">
        <v>4747.9978000000001</v>
      </c>
      <c r="E699" s="306">
        <v>4776.2317000000003</v>
      </c>
      <c r="F699" s="306">
        <v>4602.1227500000005</v>
      </c>
    </row>
    <row r="700" spans="1:6" x14ac:dyDescent="0.2">
      <c r="A700" s="12" t="s">
        <v>6433</v>
      </c>
      <c r="B700" s="306">
        <v>6432.6194500000001</v>
      </c>
      <c r="C700" s="306">
        <v>6258.5105000000003</v>
      </c>
      <c r="D700" s="306">
        <v>6159.6919500000004</v>
      </c>
      <c r="E700" s="306">
        <v>6220.86535</v>
      </c>
      <c r="F700" s="306">
        <v>6046.7564000000002</v>
      </c>
    </row>
    <row r="701" spans="1:6" x14ac:dyDescent="0.2">
      <c r="A701" s="12" t="s">
        <v>6434</v>
      </c>
      <c r="B701" s="306">
        <v>6173.8088499999994</v>
      </c>
      <c r="C701" s="306">
        <v>5994.9943000000003</v>
      </c>
      <c r="D701" s="306">
        <v>5966.7604000000001</v>
      </c>
      <c r="E701" s="306">
        <v>6042.0506999999998</v>
      </c>
      <c r="F701" s="306">
        <v>5849.1192000000001</v>
      </c>
    </row>
    <row r="702" spans="1:6" x14ac:dyDescent="0.2">
      <c r="A702" s="12" t="s">
        <v>6435</v>
      </c>
      <c r="B702" s="306">
        <v>4145.6750000000002</v>
      </c>
      <c r="C702" s="306">
        <v>4084.5015999999996</v>
      </c>
      <c r="D702" s="306">
        <v>4155.0862999999999</v>
      </c>
      <c r="E702" s="306">
        <v>4253.9048999999995</v>
      </c>
      <c r="F702" s="306">
        <v>4230.3766500000002</v>
      </c>
    </row>
    <row r="703" spans="1:6" x14ac:dyDescent="0.2">
      <c r="A703" s="12" t="s">
        <v>6436</v>
      </c>
      <c r="B703" s="306">
        <v>4668.0018</v>
      </c>
      <c r="C703" s="306">
        <v>4545.6550000000007</v>
      </c>
      <c r="D703" s="306">
        <v>4644.4736000000003</v>
      </c>
      <c r="E703" s="306">
        <v>4705.6469999999999</v>
      </c>
      <c r="F703" s="306">
        <v>4592.7114499999998</v>
      </c>
    </row>
    <row r="704" spans="1:6" x14ac:dyDescent="0.2">
      <c r="A704" s="12" t="s">
        <v>6437</v>
      </c>
      <c r="B704" s="306">
        <v>3933.9208500000004</v>
      </c>
      <c r="C704" s="306">
        <v>3717.4611</v>
      </c>
      <c r="D704" s="306">
        <v>3806.8684000000003</v>
      </c>
      <c r="E704" s="306">
        <v>3886.8644000000004</v>
      </c>
      <c r="F704" s="306">
        <v>3844.5136000000002</v>
      </c>
    </row>
    <row r="705" spans="1:6" x14ac:dyDescent="0.2">
      <c r="A705" s="12" t="s">
        <v>6438</v>
      </c>
      <c r="B705" s="306">
        <v>3938.6265000000003</v>
      </c>
      <c r="C705" s="306">
        <v>3915.0982999999997</v>
      </c>
      <c r="D705" s="306">
        <v>3924.5096000000003</v>
      </c>
      <c r="E705" s="306">
        <v>3990.3886499999999</v>
      </c>
      <c r="F705" s="306">
        <v>4009.2112000000002</v>
      </c>
    </row>
    <row r="706" spans="1:6" x14ac:dyDescent="0.2">
      <c r="A706" s="12" t="s">
        <v>6439</v>
      </c>
      <c r="B706" s="306">
        <v>3740.9893999999999</v>
      </c>
      <c r="C706" s="306">
        <v>3712.7555000000002</v>
      </c>
      <c r="D706" s="306">
        <v>3712.7555000000002</v>
      </c>
      <c r="E706" s="306">
        <v>3792.7514500000002</v>
      </c>
      <c r="F706" s="306">
        <v>3816.2797499999997</v>
      </c>
    </row>
    <row r="707" spans="1:6" x14ac:dyDescent="0.2">
      <c r="A707" s="12" t="s">
        <v>6440</v>
      </c>
      <c r="B707" s="306">
        <v>3336.3036999999999</v>
      </c>
      <c r="C707" s="306">
        <v>3369.24325</v>
      </c>
      <c r="D707" s="306">
        <v>3388.06585</v>
      </c>
      <c r="E707" s="306">
        <v>3463.3562000000002</v>
      </c>
      <c r="F707" s="306">
        <v>3519.82395</v>
      </c>
    </row>
    <row r="708" spans="1:6" x14ac:dyDescent="0.2">
      <c r="A708" s="12" t="s">
        <v>6441</v>
      </c>
      <c r="B708" s="306">
        <v>4616.2397000000001</v>
      </c>
      <c r="C708" s="306">
        <v>4564.4776000000002</v>
      </c>
      <c r="D708" s="306">
        <v>4526.8324499999999</v>
      </c>
      <c r="E708" s="306">
        <v>4550.3606499999996</v>
      </c>
      <c r="F708" s="306">
        <v>4550.3606500000005</v>
      </c>
    </row>
    <row r="709" spans="1:6" x14ac:dyDescent="0.2">
      <c r="A709" s="12" t="s">
        <v>6442</v>
      </c>
      <c r="B709" s="306">
        <v>3538.6465499999999</v>
      </c>
      <c r="C709" s="306">
        <v>3590.4086500000003</v>
      </c>
      <c r="D709" s="306">
        <v>3613.93685</v>
      </c>
      <c r="E709" s="306">
        <v>3642.1707500000002</v>
      </c>
      <c r="F709" s="306">
        <v>3740.9893499999998</v>
      </c>
    </row>
    <row r="710" spans="1:6" x14ac:dyDescent="0.2">
      <c r="A710" s="12" t="s">
        <v>6443</v>
      </c>
      <c r="B710" s="306">
        <v>3712.7555000000002</v>
      </c>
      <c r="C710" s="306">
        <v>3797.4571500000002</v>
      </c>
      <c r="D710" s="306">
        <v>3797.4571000000001</v>
      </c>
      <c r="E710" s="306">
        <v>3726.8724000000002</v>
      </c>
      <c r="F710" s="306">
        <v>3825.6910499999999</v>
      </c>
    </row>
    <row r="711" spans="1:6" x14ac:dyDescent="0.2">
      <c r="A711" s="12" t="s">
        <v>6444</v>
      </c>
      <c r="B711" s="306">
        <v>3402.1828</v>
      </c>
      <c r="C711" s="306">
        <v>3430.4166500000001</v>
      </c>
      <c r="D711" s="306">
        <v>3496.2956999999997</v>
      </c>
      <c r="E711" s="306">
        <v>3533.9409000000001</v>
      </c>
      <c r="F711" s="306">
        <v>3646.8764499999997</v>
      </c>
    </row>
    <row r="712" spans="1:6" x14ac:dyDescent="0.2">
      <c r="A712" s="12" t="s">
        <v>6445</v>
      </c>
      <c r="B712" s="306">
        <v>2531.63805</v>
      </c>
      <c r="C712" s="306">
        <v>2606.9284499999999</v>
      </c>
      <c r="D712" s="306">
        <v>2677.5131499999998</v>
      </c>
      <c r="E712" s="306">
        <v>2743.3922000000002</v>
      </c>
      <c r="F712" s="306">
        <v>2837.50515</v>
      </c>
    </row>
    <row r="713" spans="1:6" x14ac:dyDescent="0.2">
      <c r="A713" s="12" t="s">
        <v>6446</v>
      </c>
      <c r="B713" s="306">
        <v>781.13740000000007</v>
      </c>
      <c r="C713" s="306">
        <v>785.84304999999995</v>
      </c>
      <c r="D713" s="306">
        <v>795.25434999999993</v>
      </c>
      <c r="E713" s="306">
        <v>814.07695000000001</v>
      </c>
      <c r="F713" s="306">
        <v>795.25435000000004</v>
      </c>
    </row>
    <row r="714" spans="1:6" x14ac:dyDescent="0.2">
      <c r="A714" s="12" t="s">
        <v>6447</v>
      </c>
      <c r="B714" s="306">
        <v>705.84704999999997</v>
      </c>
      <c r="C714" s="306">
        <v>715.25829999999996</v>
      </c>
      <c r="D714" s="306">
        <v>734.08089999999993</v>
      </c>
      <c r="E714" s="306">
        <v>738.78655000000003</v>
      </c>
      <c r="F714" s="306">
        <v>734.08090000000004</v>
      </c>
    </row>
    <row r="715" spans="1:6" x14ac:dyDescent="0.2">
      <c r="A715" s="12" t="s">
        <v>6448</v>
      </c>
      <c r="B715" s="306">
        <v>550.5607</v>
      </c>
      <c r="C715" s="306">
        <v>555.2663</v>
      </c>
      <c r="D715" s="306">
        <v>578.79455000000007</v>
      </c>
      <c r="E715" s="306">
        <v>588.20585000000005</v>
      </c>
      <c r="F715" s="306">
        <v>574.08889999999997</v>
      </c>
    </row>
    <row r="716" spans="1:6" x14ac:dyDescent="0.2">
      <c r="A716" s="12" t="s">
        <v>6449</v>
      </c>
      <c r="B716" s="306">
        <v>2865.7390500000001</v>
      </c>
      <c r="C716" s="306">
        <v>2936.3236999999999</v>
      </c>
      <c r="D716" s="306">
        <v>3176.3117499999998</v>
      </c>
      <c r="E716" s="306">
        <v>3053.9648999999999</v>
      </c>
      <c r="F716" s="306">
        <v>3232.7795000000001</v>
      </c>
    </row>
    <row r="717" spans="1:6" x14ac:dyDescent="0.2">
      <c r="A717" s="12" t="s">
        <v>6450</v>
      </c>
      <c r="B717" s="306">
        <v>3138.6665499999999</v>
      </c>
      <c r="C717" s="306">
        <v>3265.7190000000001</v>
      </c>
      <c r="D717" s="306">
        <v>3411.5941000000003</v>
      </c>
      <c r="E717" s="306">
        <v>3425.7110499999999</v>
      </c>
      <c r="F717" s="306">
        <v>3580.9973499999996</v>
      </c>
    </row>
    <row r="718" spans="1:6" x14ac:dyDescent="0.2">
      <c r="A718" s="12" t="s">
        <v>6451</v>
      </c>
      <c r="B718" s="306">
        <v>2691.6300499999998</v>
      </c>
      <c r="C718" s="306">
        <v>2879.8559500000001</v>
      </c>
      <c r="D718" s="306">
        <v>3016.3197499999997</v>
      </c>
      <c r="E718" s="306">
        <v>2893.9728999999998</v>
      </c>
      <c r="F718" s="306">
        <v>3129.2552500000002</v>
      </c>
    </row>
    <row r="719" spans="1:6" x14ac:dyDescent="0.2">
      <c r="A719" s="12" t="s">
        <v>6452</v>
      </c>
      <c r="B719" s="306">
        <v>3543.3521999999998</v>
      </c>
      <c r="C719" s="306">
        <v>3571.5861</v>
      </c>
      <c r="D719" s="306">
        <v>3802.1628000000001</v>
      </c>
      <c r="E719" s="306">
        <v>3637.46515</v>
      </c>
      <c r="F719" s="306">
        <v>3816.2797499999997</v>
      </c>
    </row>
    <row r="720" spans="1:6" x14ac:dyDescent="0.2">
      <c r="A720" s="12" t="s">
        <v>6453</v>
      </c>
      <c r="B720" s="306">
        <v>3218.66255</v>
      </c>
      <c r="C720" s="306">
        <v>3256.3077499999999</v>
      </c>
      <c r="D720" s="306">
        <v>3430.4166500000001</v>
      </c>
      <c r="E720" s="306">
        <v>3359.8319999999999</v>
      </c>
      <c r="F720" s="306">
        <v>3505.70705</v>
      </c>
    </row>
    <row r="721" spans="1:6" x14ac:dyDescent="0.2">
      <c r="A721" s="12" t="s">
        <v>6454</v>
      </c>
      <c r="B721" s="306">
        <v>3232.7794999999996</v>
      </c>
      <c r="C721" s="306">
        <v>3345.7150499999998</v>
      </c>
      <c r="D721" s="306">
        <v>3482.17875</v>
      </c>
      <c r="E721" s="306">
        <v>3515.1183000000001</v>
      </c>
      <c r="F721" s="306">
        <v>3670.4046499999999</v>
      </c>
    </row>
    <row r="722" spans="1:6" x14ac:dyDescent="0.2">
      <c r="A722" s="12" t="s">
        <v>6455</v>
      </c>
      <c r="B722" s="306">
        <v>2658.6905500000003</v>
      </c>
      <c r="C722" s="306">
        <v>2828.0938500000002</v>
      </c>
      <c r="D722" s="306">
        <v>2997.4971500000001</v>
      </c>
      <c r="E722" s="306">
        <v>3063.3761999999997</v>
      </c>
      <c r="F722" s="306">
        <v>3232.77945</v>
      </c>
    </row>
    <row r="723" spans="1:6" x14ac:dyDescent="0.2">
      <c r="A723" s="12" t="s">
        <v>6456</v>
      </c>
      <c r="B723" s="306">
        <v>2329.2952500000001</v>
      </c>
      <c r="C723" s="306">
        <v>2522.2267999999999</v>
      </c>
      <c r="D723" s="306">
        <v>2663.3962000000001</v>
      </c>
      <c r="E723" s="306">
        <v>2653.9849000000004</v>
      </c>
      <c r="F723" s="306">
        <v>2832.7995000000001</v>
      </c>
    </row>
    <row r="724" spans="1:6" x14ac:dyDescent="0.2">
      <c r="A724" s="12" t="s">
        <v>6457</v>
      </c>
      <c r="B724" s="306">
        <v>2559.8719499999997</v>
      </c>
      <c r="C724" s="306">
        <v>2705.7470499999999</v>
      </c>
      <c r="D724" s="306">
        <v>2898.6785500000001</v>
      </c>
      <c r="E724" s="306">
        <v>2931.61805</v>
      </c>
      <c r="F724" s="306">
        <v>3077.4931500000002</v>
      </c>
    </row>
    <row r="725" spans="1:6" x14ac:dyDescent="0.2">
      <c r="A725" s="12" t="s">
        <v>6458</v>
      </c>
      <c r="B725" s="306">
        <v>2014.0169000000001</v>
      </c>
      <c r="C725" s="306">
        <v>2169.3032499999999</v>
      </c>
      <c r="D725" s="306">
        <v>2366.9404500000001</v>
      </c>
      <c r="E725" s="306">
        <v>2357.5291499999998</v>
      </c>
      <c r="F725" s="306">
        <v>2493.9929000000002</v>
      </c>
    </row>
    <row r="726" spans="1:6" x14ac:dyDescent="0.2">
      <c r="A726" s="12" t="s">
        <v>6459</v>
      </c>
      <c r="B726" s="306">
        <v>2870.4446499999999</v>
      </c>
      <c r="C726" s="306">
        <v>2926.9124000000002</v>
      </c>
      <c r="D726" s="306">
        <v>3016.3197</v>
      </c>
      <c r="E726" s="306">
        <v>3068.08185</v>
      </c>
      <c r="F726" s="306">
        <v>3157.4891500000003</v>
      </c>
    </row>
    <row r="727" spans="1:6" x14ac:dyDescent="0.2">
      <c r="A727" s="12" t="s">
        <v>6460</v>
      </c>
      <c r="B727" s="306">
        <v>2268.12185</v>
      </c>
      <c r="C727" s="306">
        <v>2366.9404500000001</v>
      </c>
      <c r="D727" s="306">
        <v>2456.3477499999999</v>
      </c>
      <c r="E727" s="306">
        <v>2484.5816500000001</v>
      </c>
      <c r="F727" s="306">
        <v>2597.5171500000001</v>
      </c>
    </row>
    <row r="728" spans="1:6" x14ac:dyDescent="0.2">
      <c r="A728" s="12" t="s">
        <v>6461</v>
      </c>
      <c r="B728" s="306">
        <v>2710.4526500000002</v>
      </c>
      <c r="C728" s="306">
        <v>2795.1543000000001</v>
      </c>
      <c r="D728" s="306">
        <v>2879.8559500000001</v>
      </c>
      <c r="E728" s="306">
        <v>2945.7350500000002</v>
      </c>
      <c r="F728" s="306">
        <v>3053.9648999999999</v>
      </c>
    </row>
    <row r="729" spans="1:6" x14ac:dyDescent="0.2">
      <c r="A729" s="12" t="s">
        <v>6462</v>
      </c>
      <c r="B729" s="306">
        <v>1877.55315</v>
      </c>
      <c r="C729" s="306">
        <v>1995.1943000000001</v>
      </c>
      <c r="D729" s="306">
        <v>2070.4847</v>
      </c>
      <c r="E729" s="306">
        <v>2126.9524499999998</v>
      </c>
      <c r="F729" s="306">
        <v>2221.0654</v>
      </c>
    </row>
    <row r="730" spans="1:6" x14ac:dyDescent="0.2">
      <c r="A730" s="12" t="s">
        <v>6463</v>
      </c>
      <c r="B730" s="306">
        <v>2578.6945500000002</v>
      </c>
      <c r="C730" s="306">
        <v>2738.6865499999999</v>
      </c>
      <c r="D730" s="306">
        <v>2832.7995000000001</v>
      </c>
      <c r="E730" s="306">
        <v>3006.9084499999999</v>
      </c>
      <c r="F730" s="306">
        <v>3129.2552500000002</v>
      </c>
    </row>
    <row r="731" spans="1:6" x14ac:dyDescent="0.2">
      <c r="A731" s="12" t="s">
        <v>6464</v>
      </c>
      <c r="B731" s="306">
        <v>2028.1338500000002</v>
      </c>
      <c r="C731" s="306">
        <v>2291.6500999999998</v>
      </c>
      <c r="D731" s="306">
        <v>2437.5250999999998</v>
      </c>
      <c r="E731" s="306">
        <v>2588.1057999999998</v>
      </c>
      <c r="F731" s="306">
        <v>2790.4486500000003</v>
      </c>
    </row>
    <row r="732" spans="1:6" x14ac:dyDescent="0.2">
      <c r="A732" s="12" t="s">
        <v>6465</v>
      </c>
      <c r="B732" s="306">
        <v>1289.34725</v>
      </c>
      <c r="C732" s="306">
        <v>1515.2183500000001</v>
      </c>
      <c r="D732" s="306">
        <v>1642.2708</v>
      </c>
      <c r="E732" s="306">
        <v>1778.7345500000001</v>
      </c>
      <c r="F732" s="306">
        <v>2004.6055999999999</v>
      </c>
    </row>
    <row r="733" spans="1:6" x14ac:dyDescent="0.2">
      <c r="A733" s="12" t="s">
        <v>6466</v>
      </c>
      <c r="B733" s="306">
        <v>1863.43625</v>
      </c>
      <c r="C733" s="306">
        <v>2169.3032499999999</v>
      </c>
      <c r="D733" s="306">
        <v>2324.5895999999998</v>
      </c>
      <c r="E733" s="306">
        <v>2508.1098499999998</v>
      </c>
      <c r="F733" s="306">
        <v>2790.4486500000003</v>
      </c>
    </row>
    <row r="734" spans="1:6" x14ac:dyDescent="0.2">
      <c r="A734" s="12" t="s">
        <v>6467</v>
      </c>
      <c r="B734" s="306">
        <v>861.13340000000005</v>
      </c>
      <c r="C734" s="306">
        <v>842.31084999999996</v>
      </c>
      <c r="D734" s="306">
        <v>865.83905000000004</v>
      </c>
      <c r="E734" s="306">
        <v>861.13339999999994</v>
      </c>
      <c r="F734" s="306">
        <v>828.19389999999999</v>
      </c>
    </row>
    <row r="735" spans="1:6" x14ac:dyDescent="0.2">
      <c r="A735" s="12" t="s">
        <v>6468</v>
      </c>
      <c r="B735" s="306">
        <v>851.72215000000006</v>
      </c>
      <c r="C735" s="306">
        <v>837.60519999999997</v>
      </c>
      <c r="D735" s="306">
        <v>875.25030000000004</v>
      </c>
      <c r="E735" s="306">
        <v>856.42775000000006</v>
      </c>
      <c r="F735" s="306">
        <v>818.7826</v>
      </c>
    </row>
    <row r="736" spans="1:6" x14ac:dyDescent="0.2">
      <c r="A736" s="12" t="s">
        <v>6469</v>
      </c>
      <c r="B736" s="306">
        <v>879.95595000000003</v>
      </c>
      <c r="C736" s="306">
        <v>856.42775000000006</v>
      </c>
      <c r="D736" s="306">
        <v>861.13340000000005</v>
      </c>
      <c r="E736" s="306">
        <v>870.54470000000003</v>
      </c>
      <c r="F736" s="306">
        <v>828.19389999999999</v>
      </c>
    </row>
    <row r="737" spans="1:6" x14ac:dyDescent="0.2">
      <c r="A737" s="12" t="s">
        <v>6470</v>
      </c>
      <c r="B737" s="306">
        <v>1054.06495</v>
      </c>
      <c r="C737" s="306">
        <v>1021.1254</v>
      </c>
      <c r="D737" s="306">
        <v>1016.41975</v>
      </c>
      <c r="E737" s="306">
        <v>1007.0084499999999</v>
      </c>
      <c r="F737" s="306">
        <v>997.59715000000006</v>
      </c>
    </row>
    <row r="738" spans="1:6" x14ac:dyDescent="0.2">
      <c r="A738" s="12" t="s">
        <v>6471</v>
      </c>
      <c r="B738" s="306">
        <v>776.43174999999997</v>
      </c>
      <c r="C738" s="306">
        <v>757.60915</v>
      </c>
      <c r="D738" s="306">
        <v>781.13740000000007</v>
      </c>
      <c r="E738" s="306">
        <v>781.13740000000007</v>
      </c>
      <c r="F738" s="306">
        <v>767.02044999999998</v>
      </c>
    </row>
    <row r="739" spans="1:6" x14ac:dyDescent="0.2">
      <c r="A739" s="12" t="s">
        <v>6472</v>
      </c>
      <c r="B739" s="306">
        <v>578.79455000000007</v>
      </c>
      <c r="C739" s="306">
        <v>611.73410000000001</v>
      </c>
      <c r="D739" s="306">
        <v>649.37930000000006</v>
      </c>
      <c r="E739" s="306">
        <v>658.79060000000004</v>
      </c>
      <c r="F739" s="306">
        <v>649.37929999999994</v>
      </c>
    </row>
    <row r="740" spans="1:6" x14ac:dyDescent="0.2">
      <c r="A740" s="12" t="s">
        <v>6473</v>
      </c>
      <c r="B740" s="306">
        <v>1585.80305</v>
      </c>
      <c r="C740" s="306">
        <v>1656.3877499999999</v>
      </c>
      <c r="D740" s="306">
        <v>1712.8555000000001</v>
      </c>
      <c r="E740" s="306">
        <v>1745.7950499999999</v>
      </c>
      <c r="F740" s="306">
        <v>1816.3797</v>
      </c>
    </row>
    <row r="741" spans="1:6" x14ac:dyDescent="0.2">
      <c r="A741" s="12" t="s">
        <v>6474</v>
      </c>
      <c r="B741" s="306">
        <v>1519.924</v>
      </c>
      <c r="C741" s="306">
        <v>1581.0974000000001</v>
      </c>
      <c r="D741" s="306">
        <v>1656.3877499999999</v>
      </c>
      <c r="E741" s="306">
        <v>1679.9160000000002</v>
      </c>
      <c r="F741" s="306">
        <v>1741.0894000000001</v>
      </c>
    </row>
    <row r="742" spans="1:6" x14ac:dyDescent="0.2">
      <c r="A742" s="12" t="s">
        <v>6475</v>
      </c>
      <c r="B742" s="306">
        <v>1971.6660999999999</v>
      </c>
      <c r="C742" s="306">
        <v>1915.1983500000001</v>
      </c>
      <c r="D742" s="306">
        <v>1952.8434999999999</v>
      </c>
      <c r="E742" s="306">
        <v>1929.3152500000001</v>
      </c>
      <c r="F742" s="306">
        <v>1868.14185</v>
      </c>
    </row>
    <row r="743" spans="1:6" x14ac:dyDescent="0.2">
      <c r="A743" s="12" t="s">
        <v>6476</v>
      </c>
      <c r="B743" s="306">
        <v>2136.36375</v>
      </c>
      <c r="C743" s="306">
        <v>2145.7750500000002</v>
      </c>
      <c r="D743" s="306">
        <v>2098.7186000000002</v>
      </c>
      <c r="E743" s="306">
        <v>2122.2467999999999</v>
      </c>
      <c r="F743" s="306">
        <v>2197.5371500000001</v>
      </c>
    </row>
    <row r="744" spans="1:6" x14ac:dyDescent="0.2">
      <c r="A744" s="12" t="s">
        <v>6477</v>
      </c>
      <c r="B744" s="306">
        <v>1863.4362000000001</v>
      </c>
      <c r="C744" s="306">
        <v>1901.0814</v>
      </c>
      <c r="D744" s="306">
        <v>1915.1983500000001</v>
      </c>
      <c r="E744" s="306">
        <v>1886.9644499999999</v>
      </c>
      <c r="F744" s="306">
        <v>1976.37175</v>
      </c>
    </row>
    <row r="745" spans="1:6" x14ac:dyDescent="0.2">
      <c r="A745" s="12" t="s">
        <v>6478</v>
      </c>
      <c r="B745" s="306">
        <v>1543.4521999999999</v>
      </c>
      <c r="C745" s="306">
        <v>1628.1538500000001</v>
      </c>
      <c r="D745" s="306">
        <v>1675.2103</v>
      </c>
      <c r="E745" s="306">
        <v>1595.21435</v>
      </c>
      <c r="F745" s="306">
        <v>1703.4441999999999</v>
      </c>
    </row>
    <row r="746" spans="1:6" x14ac:dyDescent="0.2">
      <c r="A746" s="12" t="s">
        <v>6479</v>
      </c>
      <c r="B746" s="306">
        <v>2475.1703499999999</v>
      </c>
      <c r="C746" s="306">
        <v>2244.5936499999998</v>
      </c>
      <c r="D746" s="306">
        <v>2028.1338500000002</v>
      </c>
      <c r="E746" s="306">
        <v>2371.6460999999999</v>
      </c>
      <c r="F746" s="306">
        <v>2286.94445</v>
      </c>
    </row>
    <row r="747" spans="1:6" x14ac:dyDescent="0.2">
      <c r="A747" s="12" t="s">
        <v>6480</v>
      </c>
      <c r="B747" s="306">
        <v>2178.7146000000002</v>
      </c>
      <c r="C747" s="306">
        <v>1905.7869999999998</v>
      </c>
      <c r="D747" s="306">
        <v>1839.90795</v>
      </c>
      <c r="E747" s="306">
        <v>2037.5451499999999</v>
      </c>
      <c r="F747" s="306">
        <v>1948.1378500000001</v>
      </c>
    </row>
    <row r="748" spans="1:6" x14ac:dyDescent="0.2">
      <c r="A748" s="12" t="s">
        <v>6481</v>
      </c>
      <c r="B748" s="306">
        <v>2061.0734000000002</v>
      </c>
      <c r="C748" s="306">
        <v>2051.6621</v>
      </c>
      <c r="D748" s="306">
        <v>2004.60565</v>
      </c>
      <c r="E748" s="306">
        <v>2145.7749999999996</v>
      </c>
      <c r="F748" s="306">
        <v>2103.4241999999999</v>
      </c>
    </row>
    <row r="749" spans="1:6" x14ac:dyDescent="0.2">
      <c r="A749" s="12" t="s">
        <v>6482</v>
      </c>
      <c r="B749" s="306">
        <v>1863.4362000000001</v>
      </c>
      <c r="C749" s="306">
        <v>1515.2183</v>
      </c>
      <c r="D749" s="306">
        <v>1590.50865</v>
      </c>
      <c r="E749" s="306">
        <v>1585.8029999999999</v>
      </c>
      <c r="F749" s="306">
        <v>1510.5126500000001</v>
      </c>
    </row>
    <row r="750" spans="1:6" x14ac:dyDescent="0.2">
      <c r="A750" s="12" t="s">
        <v>6483</v>
      </c>
      <c r="B750" s="306">
        <v>2310.4726499999997</v>
      </c>
      <c r="C750" s="306">
        <v>2103.4241999999999</v>
      </c>
      <c r="D750" s="306">
        <v>1957.5491499999998</v>
      </c>
      <c r="E750" s="306">
        <v>2216.3597500000001</v>
      </c>
      <c r="F750" s="306">
        <v>2141.0693999999999</v>
      </c>
    </row>
    <row r="751" spans="1:6" x14ac:dyDescent="0.2">
      <c r="A751" s="12" t="s">
        <v>6484</v>
      </c>
      <c r="B751" s="306">
        <v>1614.0369000000001</v>
      </c>
      <c r="C751" s="306">
        <v>1505.8070499999999</v>
      </c>
      <c r="D751" s="306">
        <v>1548.1578500000001</v>
      </c>
      <c r="E751" s="306">
        <v>1576.39175</v>
      </c>
      <c r="F751" s="306">
        <v>1562.2747999999999</v>
      </c>
    </row>
    <row r="752" spans="1:6" x14ac:dyDescent="0.2">
      <c r="A752" s="12" t="s">
        <v>6485</v>
      </c>
      <c r="B752" s="306">
        <v>2701.0414000000001</v>
      </c>
      <c r="C752" s="306">
        <v>2559.8719999999998</v>
      </c>
      <c r="D752" s="306">
        <v>2621.0453499999999</v>
      </c>
      <c r="E752" s="306">
        <v>2677.5131499999998</v>
      </c>
      <c r="F752" s="306">
        <v>2583.4002</v>
      </c>
    </row>
    <row r="753" spans="1:6" x14ac:dyDescent="0.2">
      <c r="A753" s="12" t="s">
        <v>6486</v>
      </c>
      <c r="B753" s="306">
        <v>2061.0733999999998</v>
      </c>
      <c r="C753" s="306">
        <v>1882.2588000000001</v>
      </c>
      <c r="D753" s="306">
        <v>2018.72255</v>
      </c>
      <c r="E753" s="306">
        <v>2023.4281999999998</v>
      </c>
      <c r="F753" s="306">
        <v>1981.07735</v>
      </c>
    </row>
    <row r="754" spans="1:6" x14ac:dyDescent="0.2">
      <c r="A754" s="12" t="s">
        <v>6487</v>
      </c>
      <c r="B754" s="306">
        <v>2188.1258499999999</v>
      </c>
      <c r="C754" s="306">
        <v>1910.4926499999999</v>
      </c>
      <c r="D754" s="306">
        <v>2037.5451499999999</v>
      </c>
      <c r="E754" s="306">
        <v>2023.4282499999999</v>
      </c>
      <c r="F754" s="306">
        <v>1971.6660999999999</v>
      </c>
    </row>
    <row r="755" spans="1:6" x14ac:dyDescent="0.2">
      <c r="A755" s="12" t="s">
        <v>6488</v>
      </c>
      <c r="B755" s="306">
        <v>1218.7626</v>
      </c>
      <c r="C755" s="306">
        <v>1157.58915</v>
      </c>
      <c r="D755" s="306">
        <v>1195.2343500000002</v>
      </c>
      <c r="E755" s="306">
        <v>1087.0044499999999</v>
      </c>
      <c r="F755" s="306">
        <v>1134.06095</v>
      </c>
    </row>
    <row r="756" spans="1:6" x14ac:dyDescent="0.2">
      <c r="A756" s="12" t="s">
        <v>6489</v>
      </c>
      <c r="B756" s="306">
        <v>1454.0448999999999</v>
      </c>
      <c r="C756" s="306">
        <v>1378.7546</v>
      </c>
      <c r="D756" s="306">
        <v>1430.5167000000001</v>
      </c>
      <c r="E756" s="306">
        <v>1322.28685</v>
      </c>
      <c r="F756" s="306">
        <v>1392.8715</v>
      </c>
    </row>
    <row r="757" spans="1:6" x14ac:dyDescent="0.2">
      <c r="A757" s="12" t="s">
        <v>6490</v>
      </c>
      <c r="B757" s="306">
        <v>1303.4641999999999</v>
      </c>
      <c r="C757" s="306">
        <v>1284.6415999999999</v>
      </c>
      <c r="D757" s="306">
        <v>1303.4641999999999</v>
      </c>
      <c r="E757" s="306">
        <v>1223.4682</v>
      </c>
      <c r="F757" s="306">
        <v>1256.4077499999999</v>
      </c>
    </row>
    <row r="758" spans="1:6" x14ac:dyDescent="0.2">
      <c r="A758" s="12" t="s">
        <v>6491</v>
      </c>
      <c r="B758" s="306">
        <v>1999.9</v>
      </c>
      <c r="C758" s="306">
        <v>1849.3193000000001</v>
      </c>
      <c r="D758" s="306">
        <v>1835.20235</v>
      </c>
      <c r="E758" s="306">
        <v>1990.4886999999999</v>
      </c>
      <c r="F758" s="306">
        <v>1938.7265499999999</v>
      </c>
    </row>
    <row r="759" spans="1:6" x14ac:dyDescent="0.2">
      <c r="A759" s="12" t="s">
        <v>6492</v>
      </c>
      <c r="B759" s="306">
        <v>1839.9079999999999</v>
      </c>
      <c r="C759" s="306">
        <v>1689.3272999999999</v>
      </c>
      <c r="D759" s="306">
        <v>1656.3877500000001</v>
      </c>
      <c r="E759" s="306">
        <v>1816.3797500000001</v>
      </c>
      <c r="F759" s="306">
        <v>1792.8515</v>
      </c>
    </row>
    <row r="760" spans="1:6" x14ac:dyDescent="0.2">
      <c r="A760" s="12" t="s">
        <v>6493</v>
      </c>
      <c r="B760" s="306">
        <v>1962.2548000000002</v>
      </c>
      <c r="C760" s="306">
        <v>2004.6055999999999</v>
      </c>
      <c r="D760" s="306">
        <v>1981.0774000000001</v>
      </c>
      <c r="E760" s="306">
        <v>2046.9564500000001</v>
      </c>
      <c r="F760" s="306">
        <v>2112.8355000000001</v>
      </c>
    </row>
    <row r="761" spans="1:6" x14ac:dyDescent="0.2">
      <c r="A761" s="12" t="s">
        <v>6494</v>
      </c>
      <c r="B761" s="306">
        <v>2658.6905500000003</v>
      </c>
      <c r="C761" s="306">
        <v>2418.70255</v>
      </c>
      <c r="D761" s="306">
        <v>2461.0533999999998</v>
      </c>
      <c r="E761" s="306">
        <v>2489.2873</v>
      </c>
      <c r="F761" s="306">
        <v>2418.70255</v>
      </c>
    </row>
    <row r="762" spans="1:6" x14ac:dyDescent="0.2">
      <c r="A762" s="12" t="s">
        <v>6495</v>
      </c>
      <c r="B762" s="306">
        <v>1952.8434999999999</v>
      </c>
      <c r="C762" s="306">
        <v>1741.0894000000001</v>
      </c>
      <c r="D762" s="306">
        <v>1769.3233</v>
      </c>
      <c r="E762" s="306">
        <v>1849.3193000000001</v>
      </c>
      <c r="F762" s="306">
        <v>1778.7345500000001</v>
      </c>
    </row>
    <row r="763" spans="1:6" x14ac:dyDescent="0.2">
      <c r="A763" s="12" t="s">
        <v>6496</v>
      </c>
      <c r="B763" s="306">
        <v>447.03645</v>
      </c>
      <c r="C763" s="306">
        <v>470.56470000000002</v>
      </c>
      <c r="D763" s="306">
        <v>494.09294999999997</v>
      </c>
      <c r="E763" s="306">
        <v>461.15340000000003</v>
      </c>
      <c r="F763" s="306">
        <v>470.56470000000002</v>
      </c>
    </row>
    <row r="764" spans="1:6" x14ac:dyDescent="0.2">
      <c r="A764" s="12" t="s">
        <v>6497</v>
      </c>
      <c r="B764" s="306">
        <v>602.32280000000003</v>
      </c>
      <c r="C764" s="306">
        <v>597.61715000000004</v>
      </c>
      <c r="D764" s="306">
        <v>625.85104999999999</v>
      </c>
      <c r="E764" s="306">
        <v>621.1454</v>
      </c>
      <c r="F764" s="306">
        <v>611.73410000000001</v>
      </c>
    </row>
    <row r="765" spans="1:6" x14ac:dyDescent="0.2">
      <c r="A765" s="12" t="s">
        <v>6498</v>
      </c>
      <c r="B765" s="306">
        <v>555.26634999999999</v>
      </c>
      <c r="C765" s="306">
        <v>555.26634999999999</v>
      </c>
      <c r="D765" s="306">
        <v>583.50025000000005</v>
      </c>
      <c r="E765" s="306">
        <v>555.26634999999999</v>
      </c>
      <c r="F765" s="306">
        <v>550.5607</v>
      </c>
    </row>
    <row r="766" spans="1:6" x14ac:dyDescent="0.2">
      <c r="A766" s="12" t="s">
        <v>6499</v>
      </c>
      <c r="B766" s="306">
        <v>517.62120000000004</v>
      </c>
      <c r="C766" s="306">
        <v>541.14945</v>
      </c>
      <c r="D766" s="306">
        <v>550.5607</v>
      </c>
      <c r="E766" s="306">
        <v>541.14940000000001</v>
      </c>
      <c r="F766" s="306">
        <v>541.14940000000001</v>
      </c>
    </row>
    <row r="767" spans="1:6" x14ac:dyDescent="0.2">
      <c r="A767" s="12" t="s">
        <v>6500</v>
      </c>
      <c r="B767" s="306">
        <v>522.32685000000004</v>
      </c>
      <c r="C767" s="306">
        <v>536.44380000000001</v>
      </c>
      <c r="D767" s="306">
        <v>555.26634999999999</v>
      </c>
      <c r="E767" s="306">
        <v>555.26634999999999</v>
      </c>
      <c r="F767" s="306">
        <v>545.85505000000001</v>
      </c>
    </row>
    <row r="768" spans="1:6" x14ac:dyDescent="0.2">
      <c r="A768" s="12" t="s">
        <v>6501</v>
      </c>
      <c r="B768" s="306">
        <v>611.73410000000001</v>
      </c>
      <c r="C768" s="306">
        <v>597.61715000000004</v>
      </c>
      <c r="D768" s="306">
        <v>597.61715000000004</v>
      </c>
      <c r="E768" s="306">
        <v>597.61715000000004</v>
      </c>
      <c r="F768" s="306">
        <v>569.38329999999996</v>
      </c>
    </row>
    <row r="769" spans="1:6" x14ac:dyDescent="0.2">
      <c r="A769" s="12" t="s">
        <v>6502</v>
      </c>
      <c r="B769" s="306">
        <v>588.20585000000005</v>
      </c>
      <c r="C769" s="306">
        <v>616.43975</v>
      </c>
      <c r="D769" s="306">
        <v>635.26234999999997</v>
      </c>
      <c r="E769" s="306">
        <v>592.91149999999993</v>
      </c>
      <c r="F769" s="306">
        <v>583.50025000000005</v>
      </c>
    </row>
    <row r="770" spans="1:6" x14ac:dyDescent="0.2">
      <c r="A770" s="12" t="s">
        <v>6503</v>
      </c>
      <c r="B770" s="306">
        <v>489.38729999999998</v>
      </c>
      <c r="C770" s="306">
        <v>498.79859999999996</v>
      </c>
      <c r="D770" s="306">
        <v>503.50425000000001</v>
      </c>
      <c r="E770" s="306">
        <v>489.38729999999998</v>
      </c>
      <c r="F770" s="306">
        <v>484.68164999999999</v>
      </c>
    </row>
    <row r="771" spans="1:6" x14ac:dyDescent="0.2">
      <c r="A771" s="12" t="s">
        <v>6504</v>
      </c>
      <c r="B771" s="306">
        <v>1534.0409</v>
      </c>
      <c r="C771" s="306">
        <v>1552.8634999999999</v>
      </c>
      <c r="D771" s="306">
        <v>1454.04495</v>
      </c>
      <c r="E771" s="306">
        <v>1406.9884500000001</v>
      </c>
      <c r="F771" s="306">
        <v>1562.27485</v>
      </c>
    </row>
    <row r="772" spans="1:6" x14ac:dyDescent="0.2">
      <c r="A772" s="12" t="s">
        <v>6505</v>
      </c>
      <c r="B772" s="306">
        <v>1792.8515000000002</v>
      </c>
      <c r="C772" s="306">
        <v>1543.4521999999999</v>
      </c>
      <c r="D772" s="306">
        <v>1496.3957500000001</v>
      </c>
      <c r="E772" s="306">
        <v>1557.5691999999999</v>
      </c>
      <c r="F772" s="306">
        <v>1557.56915</v>
      </c>
    </row>
    <row r="773" spans="1:6" x14ac:dyDescent="0.2">
      <c r="A773" s="12" t="s">
        <v>6506</v>
      </c>
      <c r="B773" s="306">
        <v>1364.6376500000001</v>
      </c>
      <c r="C773" s="306">
        <v>1345.8150000000001</v>
      </c>
      <c r="D773" s="306">
        <v>1261.1134</v>
      </c>
      <c r="E773" s="306">
        <v>1265.8190500000001</v>
      </c>
      <c r="F773" s="306">
        <v>1350.5207</v>
      </c>
    </row>
    <row r="774" spans="1:6" x14ac:dyDescent="0.2">
      <c r="A774" s="12" t="s">
        <v>6507</v>
      </c>
      <c r="B774" s="306">
        <v>2329.2952500000001</v>
      </c>
      <c r="C774" s="306">
        <v>2009.3113000000001</v>
      </c>
      <c r="D774" s="306">
        <v>1971.6660999999999</v>
      </c>
      <c r="E774" s="306">
        <v>2122.2467999999999</v>
      </c>
      <c r="F774" s="306">
        <v>2061.0733499999997</v>
      </c>
    </row>
    <row r="775" spans="1:6" x14ac:dyDescent="0.2">
      <c r="A775" s="12" t="s">
        <v>6508</v>
      </c>
      <c r="B775" s="306">
        <v>2559.8719499999997</v>
      </c>
      <c r="C775" s="306">
        <v>2291.6500999999998</v>
      </c>
      <c r="D775" s="306">
        <v>2282.23875</v>
      </c>
      <c r="E775" s="306">
        <v>2362.2348000000002</v>
      </c>
      <c r="F775" s="306">
        <v>2343.4122500000003</v>
      </c>
    </row>
    <row r="776" spans="1:6" x14ac:dyDescent="0.2">
      <c r="A776" s="12" t="s">
        <v>6509</v>
      </c>
      <c r="B776" s="306">
        <v>2244.5936000000002</v>
      </c>
      <c r="C776" s="306">
        <v>2028.1338500000002</v>
      </c>
      <c r="D776" s="306">
        <v>2023.4282000000001</v>
      </c>
      <c r="E776" s="306">
        <v>2089.3073000000004</v>
      </c>
      <c r="F776" s="306">
        <v>2117.54115</v>
      </c>
    </row>
    <row r="777" spans="1:6" x14ac:dyDescent="0.2">
      <c r="A777" s="12" t="s">
        <v>6510</v>
      </c>
      <c r="B777" s="306">
        <v>2126.9524500000002</v>
      </c>
      <c r="C777" s="306">
        <v>1891.6701</v>
      </c>
      <c r="D777" s="306">
        <v>1694.03295</v>
      </c>
      <c r="E777" s="306">
        <v>1924.6096</v>
      </c>
      <c r="F777" s="306">
        <v>1924.6095999999998</v>
      </c>
    </row>
    <row r="778" spans="1:6" x14ac:dyDescent="0.2">
      <c r="A778" s="12" t="s">
        <v>6511</v>
      </c>
      <c r="B778" s="306">
        <v>2183.4202</v>
      </c>
      <c r="C778" s="306">
        <v>1999.9</v>
      </c>
      <c r="D778" s="306">
        <v>1934.0209</v>
      </c>
      <c r="E778" s="306">
        <v>2046.9564500000001</v>
      </c>
      <c r="F778" s="306">
        <v>2051.6621</v>
      </c>
    </row>
    <row r="779" spans="1:6" x14ac:dyDescent="0.2">
      <c r="A779" s="12" t="s">
        <v>6512</v>
      </c>
      <c r="B779" s="306">
        <v>1632.8595</v>
      </c>
      <c r="C779" s="306">
        <v>1430.5167000000001</v>
      </c>
      <c r="D779" s="306">
        <v>1458.7505999999998</v>
      </c>
      <c r="E779" s="306">
        <v>1529.3352500000001</v>
      </c>
      <c r="F779" s="306">
        <v>1435.22235</v>
      </c>
    </row>
    <row r="780" spans="1:6" x14ac:dyDescent="0.2">
      <c r="A780" s="12" t="s">
        <v>6513</v>
      </c>
      <c r="B780" s="306">
        <v>2084.6016</v>
      </c>
      <c r="C780" s="306">
        <v>1792.8515</v>
      </c>
      <c r="D780" s="306">
        <v>1468.16185</v>
      </c>
      <c r="E780" s="306">
        <v>1783.4402500000001</v>
      </c>
      <c r="F780" s="306">
        <v>1868.14185</v>
      </c>
    </row>
    <row r="781" spans="1:6" x14ac:dyDescent="0.2">
      <c r="A781" s="12" t="s">
        <v>6514</v>
      </c>
      <c r="B781" s="306">
        <v>1599.91995</v>
      </c>
      <c r="C781" s="306">
        <v>1284.64165</v>
      </c>
      <c r="D781" s="306">
        <v>1275.23035</v>
      </c>
      <c r="E781" s="306">
        <v>1284.64165</v>
      </c>
      <c r="F781" s="306">
        <v>1246.9964500000001</v>
      </c>
    </row>
    <row r="782" spans="1:6" x14ac:dyDescent="0.2">
      <c r="A782" s="12" t="s">
        <v>6515</v>
      </c>
      <c r="B782" s="306">
        <v>1336.4037499999999</v>
      </c>
      <c r="C782" s="306">
        <v>1185.82305</v>
      </c>
      <c r="D782" s="306">
        <v>1223.4682499999999</v>
      </c>
      <c r="E782" s="306">
        <v>1246.9964500000001</v>
      </c>
      <c r="F782" s="306">
        <v>1251.7021</v>
      </c>
    </row>
    <row r="783" spans="1:6" x14ac:dyDescent="0.2">
      <c r="A783" s="12" t="s">
        <v>6516</v>
      </c>
      <c r="B783" s="306">
        <v>2531.6381000000001</v>
      </c>
      <c r="C783" s="306">
        <v>2371.6460999999999</v>
      </c>
      <c r="D783" s="306">
        <v>2263.4161999999997</v>
      </c>
      <c r="E783" s="306">
        <v>2404.5856000000003</v>
      </c>
      <c r="F783" s="306">
        <v>2446.9364500000001</v>
      </c>
    </row>
    <row r="784" spans="1:6" x14ac:dyDescent="0.2">
      <c r="A784" s="12" t="s">
        <v>6517</v>
      </c>
      <c r="B784" s="306">
        <v>2164.5976000000001</v>
      </c>
      <c r="C784" s="306">
        <v>1816.3797500000001</v>
      </c>
      <c r="D784" s="306">
        <v>1783.4402</v>
      </c>
      <c r="E784" s="306">
        <v>1872.8474999999999</v>
      </c>
      <c r="F784" s="306">
        <v>1905.7869999999998</v>
      </c>
    </row>
    <row r="785" spans="1:6" x14ac:dyDescent="0.2">
      <c r="A785" s="12" t="s">
        <v>6518</v>
      </c>
      <c r="B785" s="306">
        <v>1816.3797500000001</v>
      </c>
      <c r="C785" s="306">
        <v>1637.5651499999999</v>
      </c>
      <c r="D785" s="306">
        <v>1623.4482</v>
      </c>
      <c r="E785" s="306">
        <v>1712.85555</v>
      </c>
      <c r="F785" s="306">
        <v>1614.0369000000001</v>
      </c>
    </row>
    <row r="786" spans="1:6" x14ac:dyDescent="0.2">
      <c r="A786" s="12" t="s">
        <v>6519</v>
      </c>
      <c r="B786" s="306">
        <v>748.19785000000002</v>
      </c>
      <c r="C786" s="306">
        <v>724.66959999999995</v>
      </c>
      <c r="D786" s="306">
        <v>691.73009999999999</v>
      </c>
      <c r="E786" s="306">
        <v>724.66965000000005</v>
      </c>
      <c r="F786" s="306">
        <v>677.61314999999991</v>
      </c>
    </row>
    <row r="787" spans="1:6" x14ac:dyDescent="0.2">
      <c r="A787" s="12" t="s">
        <v>6520</v>
      </c>
      <c r="B787" s="306">
        <v>658.79060000000004</v>
      </c>
      <c r="C787" s="306">
        <v>625.85104999999999</v>
      </c>
      <c r="D787" s="306">
        <v>616.43975</v>
      </c>
      <c r="E787" s="306">
        <v>630.55669999999998</v>
      </c>
      <c r="F787" s="306">
        <v>592.91149999999993</v>
      </c>
    </row>
    <row r="788" spans="1:6" x14ac:dyDescent="0.2">
      <c r="A788" s="12" t="s">
        <v>6521</v>
      </c>
      <c r="B788" s="306">
        <v>588.20585000000005</v>
      </c>
      <c r="C788" s="306">
        <v>550.5607</v>
      </c>
      <c r="D788" s="306">
        <v>531.73815000000002</v>
      </c>
      <c r="E788" s="306">
        <v>555.26634999999999</v>
      </c>
      <c r="F788" s="306">
        <v>517.62120000000004</v>
      </c>
    </row>
    <row r="789" spans="1:6" x14ac:dyDescent="0.2">
      <c r="A789" s="12" t="s">
        <v>6522</v>
      </c>
      <c r="B789" s="306">
        <v>719.96399999999994</v>
      </c>
      <c r="C789" s="306">
        <v>701.14139999999998</v>
      </c>
      <c r="D789" s="306">
        <v>663.49625000000003</v>
      </c>
      <c r="E789" s="306">
        <v>658.79054999999994</v>
      </c>
      <c r="F789" s="306">
        <v>658.79060000000004</v>
      </c>
    </row>
    <row r="790" spans="1:6" x14ac:dyDescent="0.2">
      <c r="A790" s="12" t="s">
        <v>6523</v>
      </c>
      <c r="B790" s="306">
        <v>658.79054999999994</v>
      </c>
      <c r="C790" s="306">
        <v>639.96799999999996</v>
      </c>
      <c r="D790" s="306">
        <v>588.20585000000005</v>
      </c>
      <c r="E790" s="306">
        <v>611.73410000000001</v>
      </c>
      <c r="F790" s="306">
        <v>607.02845000000002</v>
      </c>
    </row>
    <row r="791" spans="1:6" x14ac:dyDescent="0.2">
      <c r="A791" s="12" t="s">
        <v>6524</v>
      </c>
      <c r="B791" s="306">
        <v>527.03244999999993</v>
      </c>
      <c r="C791" s="306">
        <v>508.20990000000006</v>
      </c>
      <c r="D791" s="306">
        <v>484.68164999999999</v>
      </c>
      <c r="E791" s="306">
        <v>498.79859999999996</v>
      </c>
      <c r="F791" s="306">
        <v>479.976</v>
      </c>
    </row>
    <row r="792" spans="1:6" x14ac:dyDescent="0.2">
      <c r="A792" s="12" t="s">
        <v>6525</v>
      </c>
      <c r="B792" s="306">
        <v>818.78255000000001</v>
      </c>
      <c r="C792" s="306">
        <v>738.78660000000002</v>
      </c>
      <c r="D792" s="306">
        <v>715.25835000000006</v>
      </c>
      <c r="E792" s="306">
        <v>710.55264999999997</v>
      </c>
      <c r="F792" s="306">
        <v>757.60915</v>
      </c>
    </row>
    <row r="793" spans="1:6" x14ac:dyDescent="0.2">
      <c r="A793" s="12" t="s">
        <v>6526</v>
      </c>
      <c r="B793" s="306">
        <v>969.36329999999998</v>
      </c>
      <c r="C793" s="306">
        <v>847.01645000000008</v>
      </c>
      <c r="D793" s="306">
        <v>804.66564999999991</v>
      </c>
      <c r="E793" s="306">
        <v>828.19389999999999</v>
      </c>
      <c r="F793" s="306">
        <v>870.54469999999992</v>
      </c>
    </row>
    <row r="794" spans="1:6" x14ac:dyDescent="0.2">
      <c r="A794" s="12" t="s">
        <v>6527</v>
      </c>
      <c r="B794" s="306">
        <v>1209.3512500000002</v>
      </c>
      <c r="C794" s="306">
        <v>1087.0045</v>
      </c>
      <c r="D794" s="306">
        <v>1096.4157500000001</v>
      </c>
      <c r="E794" s="306">
        <v>1138.7665999999999</v>
      </c>
      <c r="F794" s="306">
        <v>1157.58915</v>
      </c>
    </row>
    <row r="795" spans="1:6" x14ac:dyDescent="0.2">
      <c r="A795" s="12" t="s">
        <v>6528</v>
      </c>
      <c r="B795" s="306">
        <v>2178.7145500000001</v>
      </c>
      <c r="C795" s="306">
        <v>2221.0654</v>
      </c>
      <c r="D795" s="306">
        <v>2244.5936499999998</v>
      </c>
      <c r="E795" s="306">
        <v>2352.8235</v>
      </c>
      <c r="F795" s="306">
        <v>2442.2308000000003</v>
      </c>
    </row>
    <row r="796" spans="1:6" x14ac:dyDescent="0.2">
      <c r="A796" s="12" t="s">
        <v>6529</v>
      </c>
      <c r="B796" s="306">
        <v>2781.0374000000002</v>
      </c>
      <c r="C796" s="306">
        <v>2503.4041999999999</v>
      </c>
      <c r="D796" s="306">
        <v>2432.8195000000001</v>
      </c>
      <c r="E796" s="306">
        <v>2508.1098499999998</v>
      </c>
      <c r="F796" s="306">
        <v>2616.3397500000001</v>
      </c>
    </row>
    <row r="797" spans="1:6" x14ac:dyDescent="0.2">
      <c r="A797" s="12" t="s">
        <v>6530</v>
      </c>
      <c r="B797" s="306">
        <v>2846.9164000000001</v>
      </c>
      <c r="C797" s="306">
        <v>2719.8639499999999</v>
      </c>
      <c r="D797" s="306">
        <v>2762.2147500000001</v>
      </c>
      <c r="E797" s="306">
        <v>2861.0333999999998</v>
      </c>
      <c r="F797" s="306">
        <v>2889.2672499999999</v>
      </c>
    </row>
    <row r="798" spans="1:6" x14ac:dyDescent="0.2">
      <c r="A798" s="12" t="s">
        <v>6531</v>
      </c>
      <c r="B798" s="306">
        <v>2879.8559500000001</v>
      </c>
      <c r="C798" s="306">
        <v>2781.0374000000002</v>
      </c>
      <c r="D798" s="306">
        <v>2893.9728999999998</v>
      </c>
      <c r="E798" s="306">
        <v>2973.9688999999998</v>
      </c>
      <c r="F798" s="306">
        <v>2964.5576000000001</v>
      </c>
    </row>
    <row r="799" spans="1:6" x14ac:dyDescent="0.2">
      <c r="A799" s="12" t="s">
        <v>6532</v>
      </c>
      <c r="B799" s="306">
        <v>2630.4566999999997</v>
      </c>
      <c r="C799" s="306">
        <v>2597.5171499999997</v>
      </c>
      <c r="D799" s="306">
        <v>2616.3397</v>
      </c>
      <c r="E799" s="306">
        <v>2724.5696499999999</v>
      </c>
      <c r="F799" s="306">
        <v>2757.5091499999999</v>
      </c>
    </row>
    <row r="800" spans="1:6" x14ac:dyDescent="0.2">
      <c r="A800" s="12" t="s">
        <v>6533</v>
      </c>
      <c r="B800" s="306">
        <v>2465.7590500000001</v>
      </c>
      <c r="C800" s="306">
        <v>2390.4686499999998</v>
      </c>
      <c r="D800" s="306">
        <v>2399.88</v>
      </c>
      <c r="E800" s="306">
        <v>2493.9929000000002</v>
      </c>
      <c r="F800" s="306">
        <v>2536.3436999999999</v>
      </c>
    </row>
    <row r="801" spans="1:6" x14ac:dyDescent="0.2">
      <c r="A801" s="12" t="s">
        <v>6534</v>
      </c>
      <c r="B801" s="306">
        <v>2352.8235</v>
      </c>
      <c r="C801" s="306">
        <v>2268.12185</v>
      </c>
      <c r="D801" s="306">
        <v>2296.3557000000001</v>
      </c>
      <c r="E801" s="306">
        <v>2395.1743500000002</v>
      </c>
      <c r="F801" s="306">
        <v>2395.1742999999997</v>
      </c>
    </row>
    <row r="802" spans="1:6" x14ac:dyDescent="0.2">
      <c r="A802" s="12" t="s">
        <v>6535</v>
      </c>
      <c r="B802" s="306">
        <v>2028.1338499999999</v>
      </c>
      <c r="C802" s="306">
        <v>1825.7910499999998</v>
      </c>
      <c r="D802" s="306">
        <v>1642.2707999999998</v>
      </c>
      <c r="E802" s="306">
        <v>1731.6781000000001</v>
      </c>
      <c r="F802" s="306">
        <v>1891.6700499999999</v>
      </c>
    </row>
    <row r="803" spans="1:6" x14ac:dyDescent="0.2">
      <c r="A803" s="12" t="s">
        <v>6536</v>
      </c>
      <c r="B803" s="306">
        <v>1985.78305</v>
      </c>
      <c r="C803" s="306">
        <v>1976.37175</v>
      </c>
      <c r="D803" s="306">
        <v>1854.02495</v>
      </c>
      <c r="E803" s="306">
        <v>1934.0209500000001</v>
      </c>
      <c r="F803" s="306">
        <v>2098.7185500000001</v>
      </c>
    </row>
    <row r="804" spans="1:6" x14ac:dyDescent="0.2">
      <c r="A804" s="12" t="s">
        <v>6537</v>
      </c>
      <c r="B804" s="306">
        <v>2964.5576000000001</v>
      </c>
      <c r="C804" s="306">
        <v>2898.6785500000001</v>
      </c>
      <c r="D804" s="306">
        <v>2945.7349999999997</v>
      </c>
      <c r="E804" s="306">
        <v>3068.0817999999999</v>
      </c>
      <c r="F804" s="306">
        <v>3162.1948000000002</v>
      </c>
    </row>
    <row r="805" spans="1:6" x14ac:dyDescent="0.2">
      <c r="A805" s="12" t="s">
        <v>6538</v>
      </c>
      <c r="B805" s="306">
        <v>2352.8235</v>
      </c>
      <c r="C805" s="306">
        <v>2291.6500999999998</v>
      </c>
      <c r="D805" s="306">
        <v>2305.7669999999998</v>
      </c>
      <c r="E805" s="306">
        <v>2399.88</v>
      </c>
      <c r="F805" s="306">
        <v>2442.2308000000003</v>
      </c>
    </row>
    <row r="806" spans="1:6" x14ac:dyDescent="0.2">
      <c r="A806" s="12" t="s">
        <v>6539</v>
      </c>
      <c r="B806" s="306">
        <v>2117.54115</v>
      </c>
      <c r="C806" s="306">
        <v>1872.8474999999999</v>
      </c>
      <c r="D806" s="306">
        <v>1844.6136000000001</v>
      </c>
      <c r="E806" s="306">
        <v>1976.37175</v>
      </c>
      <c r="F806" s="306">
        <v>1976.37175</v>
      </c>
    </row>
    <row r="807" spans="1:6" x14ac:dyDescent="0.2">
      <c r="A807" s="12" t="s">
        <v>6540</v>
      </c>
      <c r="B807" s="306">
        <v>3416.2997</v>
      </c>
      <c r="C807" s="306">
        <v>3138.6665499999999</v>
      </c>
      <c r="D807" s="306">
        <v>3091.6100999999999</v>
      </c>
      <c r="E807" s="306">
        <v>3204.5456000000004</v>
      </c>
      <c r="F807" s="306">
        <v>3199.83995</v>
      </c>
    </row>
    <row r="808" spans="1:6" x14ac:dyDescent="0.2">
      <c r="A808" s="12" t="s">
        <v>6541</v>
      </c>
      <c r="B808" s="306">
        <v>3072.7875000000004</v>
      </c>
      <c r="C808" s="306">
        <v>2846.9164000000001</v>
      </c>
      <c r="D808" s="306">
        <v>2879.8559500000001</v>
      </c>
      <c r="E808" s="306">
        <v>3002.2028</v>
      </c>
      <c r="F808" s="306">
        <v>2955.14635</v>
      </c>
    </row>
    <row r="809" spans="1:6" x14ac:dyDescent="0.2">
      <c r="A809" s="12" t="s">
        <v>6542</v>
      </c>
      <c r="B809" s="306">
        <v>2893.9729500000003</v>
      </c>
      <c r="C809" s="306">
        <v>2635.1623</v>
      </c>
      <c r="D809" s="306">
        <v>2710.4526500000002</v>
      </c>
      <c r="E809" s="306">
        <v>2790.4486500000003</v>
      </c>
      <c r="F809" s="306">
        <v>2771.6260499999999</v>
      </c>
    </row>
    <row r="810" spans="1:6" x14ac:dyDescent="0.2">
      <c r="A810" s="12" t="s">
        <v>6543</v>
      </c>
      <c r="B810" s="306">
        <v>3703.3442</v>
      </c>
      <c r="C810" s="306">
        <v>3411.5941000000003</v>
      </c>
      <c r="D810" s="306">
        <v>3533.9409000000001</v>
      </c>
      <c r="E810" s="306">
        <v>3698.6385500000001</v>
      </c>
      <c r="F810" s="306">
        <v>3548.0578</v>
      </c>
    </row>
    <row r="811" spans="1:6" x14ac:dyDescent="0.2">
      <c r="A811" s="12" t="s">
        <v>6544</v>
      </c>
      <c r="B811" s="306">
        <v>3773.9288999999999</v>
      </c>
      <c r="C811" s="306">
        <v>3552.7634499999999</v>
      </c>
      <c r="D811" s="306">
        <v>3599.8199500000001</v>
      </c>
      <c r="E811" s="306">
        <v>3769.22325</v>
      </c>
      <c r="F811" s="306">
        <v>3717.4611</v>
      </c>
    </row>
    <row r="812" spans="1:6" x14ac:dyDescent="0.2">
      <c r="A812" s="12" t="s">
        <v>6545</v>
      </c>
      <c r="B812" s="306">
        <v>3463.3562000000002</v>
      </c>
      <c r="C812" s="306">
        <v>3171.6061</v>
      </c>
      <c r="D812" s="306">
        <v>3195.1342999999997</v>
      </c>
      <c r="E812" s="306">
        <v>3406.8883999999998</v>
      </c>
      <c r="F812" s="306">
        <v>3336.30375</v>
      </c>
    </row>
    <row r="813" spans="1:6" x14ac:dyDescent="0.2">
      <c r="A813" s="12" t="s">
        <v>6546</v>
      </c>
      <c r="B813" s="306">
        <v>2592.8114999999998</v>
      </c>
      <c r="C813" s="306">
        <v>2023.4281999999998</v>
      </c>
      <c r="D813" s="306">
        <v>2235.18235</v>
      </c>
      <c r="E813" s="306">
        <v>2324.5896000000002</v>
      </c>
      <c r="F813" s="306">
        <v>2084.6016</v>
      </c>
    </row>
    <row r="814" spans="1:6" x14ac:dyDescent="0.2">
      <c r="A814" s="12" t="s">
        <v>6547</v>
      </c>
      <c r="B814" s="306">
        <v>1999.9</v>
      </c>
      <c r="C814" s="306">
        <v>1708.1498999999999</v>
      </c>
      <c r="D814" s="306">
        <v>1891.6700499999999</v>
      </c>
      <c r="E814" s="306">
        <v>1915.1983500000001</v>
      </c>
      <c r="F814" s="306">
        <v>1783.4402</v>
      </c>
    </row>
    <row r="815" spans="1:6" x14ac:dyDescent="0.2">
      <c r="A815" s="12" t="s">
        <v>6548</v>
      </c>
      <c r="B815" s="306">
        <v>2192.8315000000002</v>
      </c>
      <c r="C815" s="306">
        <v>1783.4402</v>
      </c>
      <c r="D815" s="306">
        <v>1811.6741</v>
      </c>
      <c r="E815" s="306">
        <v>1915.1983</v>
      </c>
      <c r="F815" s="306">
        <v>1825.79105</v>
      </c>
    </row>
    <row r="816" spans="1:6" x14ac:dyDescent="0.2">
      <c r="A816" s="12" t="s">
        <v>6549</v>
      </c>
      <c r="B816" s="306">
        <v>2611.6340499999997</v>
      </c>
      <c r="C816" s="306">
        <v>2884.5616</v>
      </c>
      <c r="D816" s="306">
        <v>2691.6301000000003</v>
      </c>
      <c r="E816" s="306">
        <v>2625.7510000000002</v>
      </c>
      <c r="F816" s="306">
        <v>2903.3842000000004</v>
      </c>
    </row>
    <row r="817" spans="1:6" x14ac:dyDescent="0.2">
      <c r="A817" s="12" t="s">
        <v>6550</v>
      </c>
      <c r="B817" s="306">
        <v>2409.2912500000002</v>
      </c>
      <c r="C817" s="306">
        <v>2639.8679499999998</v>
      </c>
      <c r="D817" s="306">
        <v>2508.1098499999998</v>
      </c>
      <c r="E817" s="306">
        <v>2385.76305</v>
      </c>
      <c r="F817" s="306">
        <v>2616.3397</v>
      </c>
    </row>
    <row r="818" spans="1:6" x14ac:dyDescent="0.2">
      <c r="A818" s="12" t="s">
        <v>6551</v>
      </c>
      <c r="B818" s="306">
        <v>1694.0328999999999</v>
      </c>
      <c r="C818" s="306">
        <v>1524.6296500000001</v>
      </c>
      <c r="D818" s="306">
        <v>1496.3957500000001</v>
      </c>
      <c r="E818" s="306">
        <v>1477.5732</v>
      </c>
      <c r="F818" s="306">
        <v>1548.1578500000001</v>
      </c>
    </row>
    <row r="819" spans="1:6" x14ac:dyDescent="0.2">
      <c r="A819" s="12" t="s">
        <v>6552</v>
      </c>
      <c r="B819" s="306">
        <v>1821.0853499999998</v>
      </c>
      <c r="C819" s="306">
        <v>1623.4482</v>
      </c>
      <c r="D819" s="306">
        <v>1623.4481999999998</v>
      </c>
      <c r="E819" s="306">
        <v>1590.5087000000001</v>
      </c>
      <c r="F819" s="306">
        <v>1646.9764500000001</v>
      </c>
    </row>
    <row r="820" spans="1:6" x14ac:dyDescent="0.2">
      <c r="A820" s="12" t="s">
        <v>6553</v>
      </c>
      <c r="B820" s="306">
        <v>1538.7465499999998</v>
      </c>
      <c r="C820" s="306">
        <v>1416.39975</v>
      </c>
      <c r="D820" s="306">
        <v>1421.1053999999999</v>
      </c>
      <c r="E820" s="306">
        <v>1392.8715</v>
      </c>
      <c r="F820" s="306">
        <v>1435.22235</v>
      </c>
    </row>
    <row r="821" spans="1:6" x14ac:dyDescent="0.2">
      <c r="A821" s="12" t="s">
        <v>6554</v>
      </c>
      <c r="B821" s="306">
        <v>1919.9039499999999</v>
      </c>
      <c r="C821" s="306">
        <v>1632.8595500000001</v>
      </c>
      <c r="D821" s="306">
        <v>1388.1658499999999</v>
      </c>
      <c r="E821" s="306">
        <v>1374.0489</v>
      </c>
      <c r="F821" s="306">
        <v>1486.9844499999999</v>
      </c>
    </row>
    <row r="822" spans="1:6" x14ac:dyDescent="0.2">
      <c r="A822" s="12" t="s">
        <v>6555</v>
      </c>
      <c r="B822" s="306">
        <v>1816.3797500000001</v>
      </c>
      <c r="C822" s="306">
        <v>1571.6860999999999</v>
      </c>
      <c r="D822" s="306">
        <v>1402.2828</v>
      </c>
      <c r="E822" s="306">
        <v>1317.5812000000001</v>
      </c>
      <c r="F822" s="306">
        <v>1388.1658499999999</v>
      </c>
    </row>
    <row r="823" spans="1:6" x14ac:dyDescent="0.2">
      <c r="A823" s="12" t="s">
        <v>6556</v>
      </c>
      <c r="B823" s="306">
        <v>2037.5451499999999</v>
      </c>
      <c r="C823" s="306">
        <v>1637.5652</v>
      </c>
      <c r="D823" s="306">
        <v>1355.2263</v>
      </c>
      <c r="E823" s="306">
        <v>1364.6376</v>
      </c>
      <c r="F823" s="306">
        <v>1463.4562000000001</v>
      </c>
    </row>
    <row r="824" spans="1:6" x14ac:dyDescent="0.2">
      <c r="A824" s="12" t="s">
        <v>6557</v>
      </c>
      <c r="B824" s="306">
        <v>1548.1578500000001</v>
      </c>
      <c r="C824" s="306">
        <v>1416.39975</v>
      </c>
      <c r="D824" s="306">
        <v>1374.0489</v>
      </c>
      <c r="E824" s="306">
        <v>1237.5851499999999</v>
      </c>
      <c r="F824" s="306">
        <v>1435.22235</v>
      </c>
    </row>
    <row r="825" spans="1:6" x14ac:dyDescent="0.2">
      <c r="A825" s="12" t="s">
        <v>6558</v>
      </c>
      <c r="B825" s="306">
        <v>1604.6255999999998</v>
      </c>
      <c r="C825" s="306">
        <v>1463.4562000000001</v>
      </c>
      <c r="D825" s="306">
        <v>1411.6940999999999</v>
      </c>
      <c r="E825" s="306">
        <v>1246.9964500000001</v>
      </c>
      <c r="F825" s="306">
        <v>1430.5167000000001</v>
      </c>
    </row>
    <row r="826" spans="1:6" x14ac:dyDescent="0.2">
      <c r="A826" s="12" t="s">
        <v>6559</v>
      </c>
      <c r="B826" s="306">
        <v>1482.2788500000001</v>
      </c>
      <c r="C826" s="306">
        <v>1345.8150499999999</v>
      </c>
      <c r="D826" s="306">
        <v>1425.81105</v>
      </c>
      <c r="E826" s="306">
        <v>1289.3472999999999</v>
      </c>
      <c r="F826" s="306">
        <v>1402.2828</v>
      </c>
    </row>
    <row r="827" spans="1:6" x14ac:dyDescent="0.2">
      <c r="A827" s="12" t="s">
        <v>6560</v>
      </c>
      <c r="B827" s="306">
        <v>1962.2548000000002</v>
      </c>
      <c r="C827" s="306">
        <v>1971.6660999999999</v>
      </c>
      <c r="D827" s="306">
        <v>1910.4926500000001</v>
      </c>
      <c r="E827" s="306">
        <v>1792.8515</v>
      </c>
      <c r="F827" s="306">
        <v>1990.4886999999999</v>
      </c>
    </row>
    <row r="828" spans="1:6" x14ac:dyDescent="0.2">
      <c r="A828" s="12" t="s">
        <v>6561</v>
      </c>
      <c r="B828" s="306">
        <v>1811.6741</v>
      </c>
      <c r="C828" s="306">
        <v>1769.3233</v>
      </c>
      <c r="D828" s="306">
        <v>1741.08935</v>
      </c>
      <c r="E828" s="306">
        <v>1689.3272999999999</v>
      </c>
      <c r="F828" s="306">
        <v>1891.6701000000003</v>
      </c>
    </row>
    <row r="829" spans="1:6" x14ac:dyDescent="0.2">
      <c r="A829" s="12" t="s">
        <v>6562</v>
      </c>
      <c r="B829" s="306">
        <v>1717.56115</v>
      </c>
      <c r="C829" s="306">
        <v>1750.5007000000001</v>
      </c>
      <c r="D829" s="306">
        <v>1783.4402500000001</v>
      </c>
      <c r="E829" s="306">
        <v>1783.4402</v>
      </c>
      <c r="F829" s="306">
        <v>1924.6096499999999</v>
      </c>
    </row>
    <row r="830" spans="1:6" x14ac:dyDescent="0.2">
      <c r="A830" s="12" t="s">
        <v>6563</v>
      </c>
      <c r="B830" s="306">
        <v>1966.96045</v>
      </c>
      <c r="C830" s="306">
        <v>2042.2508</v>
      </c>
      <c r="D830" s="306">
        <v>2070.4847</v>
      </c>
      <c r="E830" s="306">
        <v>1952.8434999999999</v>
      </c>
      <c r="F830" s="306">
        <v>2150.48065</v>
      </c>
    </row>
    <row r="831" spans="1:6" x14ac:dyDescent="0.2">
      <c r="A831" s="12" t="s">
        <v>6564</v>
      </c>
      <c r="B831" s="306">
        <v>1872.8474999999999</v>
      </c>
      <c r="C831" s="306">
        <v>1698.73855</v>
      </c>
      <c r="D831" s="306">
        <v>1515.2183500000001</v>
      </c>
      <c r="E831" s="306">
        <v>1515.2183</v>
      </c>
      <c r="F831" s="306">
        <v>1637.5651499999999</v>
      </c>
    </row>
    <row r="832" spans="1:6" x14ac:dyDescent="0.2">
      <c r="A832" s="12" t="s">
        <v>6565</v>
      </c>
      <c r="B832" s="306">
        <v>1731.6781000000001</v>
      </c>
      <c r="C832" s="306">
        <v>1571.6860999999999</v>
      </c>
      <c r="D832" s="306">
        <v>1458.75055</v>
      </c>
      <c r="E832" s="306">
        <v>1458.75055</v>
      </c>
      <c r="F832" s="306">
        <v>1581.0974000000001</v>
      </c>
    </row>
    <row r="833" spans="1:6" x14ac:dyDescent="0.2">
      <c r="A833" s="12" t="s">
        <v>6566</v>
      </c>
      <c r="B833" s="306">
        <v>1632.8595</v>
      </c>
      <c r="C833" s="306">
        <v>1468.1619000000001</v>
      </c>
      <c r="D833" s="306">
        <v>1491.6901</v>
      </c>
      <c r="E833" s="306">
        <v>1538.7465999999999</v>
      </c>
      <c r="F833" s="306">
        <v>1609.33125</v>
      </c>
    </row>
    <row r="834" spans="1:6" x14ac:dyDescent="0.2">
      <c r="A834" s="12" t="s">
        <v>6567</v>
      </c>
      <c r="B834" s="306">
        <v>2075.1903000000002</v>
      </c>
      <c r="C834" s="306">
        <v>1985.7829999999999</v>
      </c>
      <c r="D834" s="306">
        <v>2108.1298500000003</v>
      </c>
      <c r="E834" s="306">
        <v>1966.9603999999999</v>
      </c>
      <c r="F834" s="306">
        <v>2009.3113000000001</v>
      </c>
    </row>
    <row r="835" spans="1:6" x14ac:dyDescent="0.2">
      <c r="A835" s="12" t="s">
        <v>6568</v>
      </c>
      <c r="B835" s="306">
        <v>1698.73855</v>
      </c>
      <c r="C835" s="306">
        <v>1679.9160000000002</v>
      </c>
      <c r="D835" s="306">
        <v>1802.2628</v>
      </c>
      <c r="E835" s="306">
        <v>1745.7950500000002</v>
      </c>
      <c r="F835" s="306">
        <v>1839.9079999999999</v>
      </c>
    </row>
    <row r="836" spans="1:6" x14ac:dyDescent="0.2">
      <c r="A836" s="12" t="s">
        <v>6569</v>
      </c>
      <c r="B836" s="306">
        <v>1628.1538499999999</v>
      </c>
      <c r="C836" s="306">
        <v>1651.6821</v>
      </c>
      <c r="D836" s="306">
        <v>1750.50065</v>
      </c>
      <c r="E836" s="306">
        <v>1764.6176</v>
      </c>
      <c r="F836" s="306">
        <v>1825.79105</v>
      </c>
    </row>
    <row r="837" spans="1:6" x14ac:dyDescent="0.2">
      <c r="A837" s="12" t="s">
        <v>6570</v>
      </c>
      <c r="B837" s="306">
        <v>2112.8355000000001</v>
      </c>
      <c r="C837" s="306">
        <v>2366.9404500000001</v>
      </c>
      <c r="D837" s="306">
        <v>2385.76305</v>
      </c>
      <c r="E837" s="306">
        <v>2141.0694000000003</v>
      </c>
      <c r="F837" s="306">
        <v>2446.9364500000001</v>
      </c>
    </row>
    <row r="838" spans="1:6" x14ac:dyDescent="0.2">
      <c r="A838" s="12" t="s">
        <v>6571</v>
      </c>
      <c r="B838" s="306">
        <v>1886.9644499999999</v>
      </c>
      <c r="C838" s="306">
        <v>2004.60565</v>
      </c>
      <c r="D838" s="306">
        <v>2169.3033</v>
      </c>
      <c r="E838" s="306">
        <v>1981.0774000000001</v>
      </c>
      <c r="F838" s="306">
        <v>2174.0088999999998</v>
      </c>
    </row>
    <row r="839" spans="1:6" x14ac:dyDescent="0.2">
      <c r="A839" s="12" t="s">
        <v>6572</v>
      </c>
      <c r="B839" s="306">
        <v>1863.4362000000001</v>
      </c>
      <c r="C839" s="306">
        <v>1943.4322499999998</v>
      </c>
      <c r="D839" s="306">
        <v>2089.3072999999999</v>
      </c>
      <c r="E839" s="306">
        <v>2009.3112999999998</v>
      </c>
      <c r="F839" s="306">
        <v>2136.3636999999999</v>
      </c>
    </row>
    <row r="840" spans="1:6" x14ac:dyDescent="0.2">
      <c r="A840" s="12" t="s">
        <v>6573</v>
      </c>
      <c r="B840" s="306">
        <v>2409.2912500000002</v>
      </c>
      <c r="C840" s="306">
        <v>2493.9929000000002</v>
      </c>
      <c r="D840" s="306">
        <v>2522.2267999999999</v>
      </c>
      <c r="E840" s="306">
        <v>2564.5775999999996</v>
      </c>
      <c r="F840" s="306">
        <v>2724.5695999999998</v>
      </c>
    </row>
    <row r="841" spans="1:6" x14ac:dyDescent="0.2">
      <c r="A841" s="12" t="s">
        <v>6574</v>
      </c>
      <c r="B841" s="306">
        <v>2216.3597</v>
      </c>
      <c r="C841" s="306">
        <v>2390.4686499999998</v>
      </c>
      <c r="D841" s="306">
        <v>2428.1138500000002</v>
      </c>
      <c r="E841" s="306">
        <v>2409.2912500000002</v>
      </c>
      <c r="F841" s="306">
        <v>2597.5171499999997</v>
      </c>
    </row>
    <row r="842" spans="1:6" x14ac:dyDescent="0.2">
      <c r="A842" s="12" t="s">
        <v>6575</v>
      </c>
      <c r="B842" s="306">
        <v>2094.0129500000003</v>
      </c>
      <c r="C842" s="306">
        <v>2296.3557000000001</v>
      </c>
      <c r="D842" s="306">
        <v>2338.7065499999999</v>
      </c>
      <c r="E842" s="306">
        <v>2334.0009499999996</v>
      </c>
      <c r="F842" s="306">
        <v>2512.8154999999997</v>
      </c>
    </row>
    <row r="843" spans="1:6" x14ac:dyDescent="0.2">
      <c r="A843" s="12" t="s">
        <v>6576</v>
      </c>
      <c r="B843" s="306">
        <v>2112.8355000000001</v>
      </c>
      <c r="C843" s="306">
        <v>2084.6016</v>
      </c>
      <c r="D843" s="306">
        <v>2263.4162000000001</v>
      </c>
      <c r="E843" s="306">
        <v>2075.1903000000002</v>
      </c>
      <c r="F843" s="306">
        <v>2178.7145999999998</v>
      </c>
    </row>
    <row r="844" spans="1:6" x14ac:dyDescent="0.2">
      <c r="A844" s="12" t="s">
        <v>6577</v>
      </c>
      <c r="B844" s="306">
        <v>2056.3677499999999</v>
      </c>
      <c r="C844" s="306">
        <v>2126.9524500000002</v>
      </c>
      <c r="D844" s="306">
        <v>2291.6500500000002</v>
      </c>
      <c r="E844" s="306">
        <v>2178.7146000000002</v>
      </c>
      <c r="F844" s="306">
        <v>2305.7670499999999</v>
      </c>
    </row>
    <row r="845" spans="1:6" x14ac:dyDescent="0.2">
      <c r="A845" s="12" t="s">
        <v>6578</v>
      </c>
      <c r="B845" s="306">
        <v>1915.1983500000001</v>
      </c>
      <c r="C845" s="306">
        <v>2075.1903499999999</v>
      </c>
      <c r="D845" s="306">
        <v>2188.1258499999999</v>
      </c>
      <c r="E845" s="306">
        <v>2155.1863499999999</v>
      </c>
      <c r="F845" s="306">
        <v>2315.1783500000001</v>
      </c>
    </row>
    <row r="846" spans="1:6" x14ac:dyDescent="0.2">
      <c r="A846" s="12" t="s">
        <v>6579</v>
      </c>
      <c r="B846" s="306">
        <v>3030.4366500000001</v>
      </c>
      <c r="C846" s="306">
        <v>3105.7269999999999</v>
      </c>
      <c r="D846" s="306">
        <v>3072.7875000000004</v>
      </c>
      <c r="E846" s="306">
        <v>3251.6021000000001</v>
      </c>
      <c r="F846" s="306">
        <v>3378.6545500000002</v>
      </c>
    </row>
    <row r="847" spans="1:6" x14ac:dyDescent="0.2">
      <c r="A847" s="12" t="s">
        <v>6580</v>
      </c>
      <c r="B847" s="306">
        <v>2959.8519999999999</v>
      </c>
      <c r="C847" s="306">
        <v>3035.1423</v>
      </c>
      <c r="D847" s="306">
        <v>3030.4366500000001</v>
      </c>
      <c r="E847" s="306">
        <v>3176.3117000000002</v>
      </c>
      <c r="F847" s="306">
        <v>3322.1868000000004</v>
      </c>
    </row>
    <row r="848" spans="1:6" x14ac:dyDescent="0.2">
      <c r="A848" s="12" t="s">
        <v>6581</v>
      </c>
      <c r="B848" s="306">
        <v>1651.6821</v>
      </c>
      <c r="C848" s="306">
        <v>1670.5047</v>
      </c>
      <c r="D848" s="306">
        <v>1566.98045</v>
      </c>
      <c r="E848" s="306">
        <v>1534.0409500000001</v>
      </c>
      <c r="F848" s="306">
        <v>1689.32725</v>
      </c>
    </row>
    <row r="849" spans="1:6" x14ac:dyDescent="0.2">
      <c r="A849" s="12" t="s">
        <v>6582</v>
      </c>
      <c r="B849" s="306">
        <v>1614.0369000000001</v>
      </c>
      <c r="C849" s="306">
        <v>1609.33125</v>
      </c>
      <c r="D849" s="306">
        <v>1534.0409500000001</v>
      </c>
      <c r="E849" s="306">
        <v>1496.3957500000001</v>
      </c>
      <c r="F849" s="306">
        <v>1628.1539</v>
      </c>
    </row>
    <row r="850" spans="1:6" x14ac:dyDescent="0.2">
      <c r="A850" s="12" t="s">
        <v>6583</v>
      </c>
      <c r="B850" s="306">
        <v>1505.8070499999999</v>
      </c>
      <c r="C850" s="306">
        <v>1430.51665</v>
      </c>
      <c r="D850" s="306">
        <v>1411.6941000000002</v>
      </c>
      <c r="E850" s="306">
        <v>1406.9884499999998</v>
      </c>
      <c r="F850" s="306">
        <v>1529.3352500000001</v>
      </c>
    </row>
    <row r="851" spans="1:6" x14ac:dyDescent="0.2">
      <c r="A851" s="12" t="s">
        <v>6584</v>
      </c>
      <c r="B851" s="306">
        <v>1741.0894000000001</v>
      </c>
      <c r="C851" s="306">
        <v>1741.0893999999998</v>
      </c>
      <c r="D851" s="306">
        <v>1632.8595</v>
      </c>
      <c r="E851" s="306">
        <v>1703.44425</v>
      </c>
      <c r="F851" s="306">
        <v>1759.912</v>
      </c>
    </row>
    <row r="852" spans="1:6" x14ac:dyDescent="0.2">
      <c r="A852" s="12" t="s">
        <v>6585</v>
      </c>
      <c r="B852" s="306">
        <v>1854.0248999999999</v>
      </c>
      <c r="C852" s="306">
        <v>1924.6096499999999</v>
      </c>
      <c r="D852" s="306">
        <v>1839.9079499999998</v>
      </c>
      <c r="E852" s="306">
        <v>1825.7910499999998</v>
      </c>
      <c r="F852" s="306">
        <v>1962.2548000000002</v>
      </c>
    </row>
    <row r="853" spans="1:6" x14ac:dyDescent="0.2">
      <c r="A853" s="12" t="s">
        <v>6586</v>
      </c>
      <c r="B853" s="306">
        <v>1383.4602</v>
      </c>
      <c r="C853" s="306">
        <v>1416.39975</v>
      </c>
      <c r="D853" s="306">
        <v>1425.81105</v>
      </c>
      <c r="E853" s="306">
        <v>1454.04495</v>
      </c>
      <c r="F853" s="306">
        <v>1529.3353000000002</v>
      </c>
    </row>
    <row r="854" spans="1:6" x14ac:dyDescent="0.2">
      <c r="A854" s="12" t="s">
        <v>6587</v>
      </c>
      <c r="B854" s="306">
        <v>1378.7545500000001</v>
      </c>
      <c r="C854" s="306">
        <v>1350.5207</v>
      </c>
      <c r="D854" s="306">
        <v>1289.3472999999999</v>
      </c>
      <c r="E854" s="306">
        <v>1270.5246999999999</v>
      </c>
      <c r="F854" s="306">
        <v>1430.5167000000001</v>
      </c>
    </row>
    <row r="855" spans="1:6" x14ac:dyDescent="0.2">
      <c r="A855" s="12" t="s">
        <v>6588</v>
      </c>
      <c r="B855" s="306">
        <v>1374.0489499999999</v>
      </c>
      <c r="C855" s="306">
        <v>1308.16985</v>
      </c>
      <c r="D855" s="306">
        <v>1279.9360000000001</v>
      </c>
      <c r="E855" s="306">
        <v>1275.23035</v>
      </c>
      <c r="F855" s="306">
        <v>1416.3996999999999</v>
      </c>
    </row>
    <row r="856" spans="1:6" x14ac:dyDescent="0.2">
      <c r="A856" s="12" t="s">
        <v>6589</v>
      </c>
      <c r="B856" s="306">
        <v>1538.7465499999998</v>
      </c>
      <c r="C856" s="306">
        <v>1581.0974000000001</v>
      </c>
      <c r="D856" s="306">
        <v>1472.8675499999999</v>
      </c>
      <c r="E856" s="306">
        <v>1472.8674999999998</v>
      </c>
      <c r="F856" s="306">
        <v>1618.7425499999999</v>
      </c>
    </row>
    <row r="857" spans="1:6" x14ac:dyDescent="0.2">
      <c r="A857" s="12" t="s">
        <v>6590</v>
      </c>
      <c r="B857" s="306">
        <v>1679.9159500000001</v>
      </c>
      <c r="C857" s="306">
        <v>1722.2667999999999</v>
      </c>
      <c r="D857" s="306">
        <v>1736.38375</v>
      </c>
      <c r="E857" s="306">
        <v>1792.8515</v>
      </c>
      <c r="F857" s="306">
        <v>1901.0814</v>
      </c>
    </row>
    <row r="858" spans="1:6" x14ac:dyDescent="0.2">
      <c r="A858" s="12" t="s">
        <v>6591</v>
      </c>
      <c r="B858" s="306">
        <v>1628.1539</v>
      </c>
      <c r="C858" s="306">
        <v>1684.62165</v>
      </c>
      <c r="D858" s="306">
        <v>1538.7465999999999</v>
      </c>
      <c r="E858" s="306">
        <v>1566.98045</v>
      </c>
      <c r="F858" s="306">
        <v>1745.7950000000001</v>
      </c>
    </row>
    <row r="859" spans="1:6" x14ac:dyDescent="0.2">
      <c r="A859" s="12" t="s">
        <v>6592</v>
      </c>
      <c r="B859" s="306">
        <v>1816.3797</v>
      </c>
      <c r="C859" s="306">
        <v>1750.50065</v>
      </c>
      <c r="D859" s="306">
        <v>1642.2708</v>
      </c>
      <c r="E859" s="306">
        <v>1632.8595</v>
      </c>
      <c r="F859" s="306">
        <v>1830.4967000000001</v>
      </c>
    </row>
    <row r="860" spans="1:6" x14ac:dyDescent="0.2">
      <c r="A860" s="12" t="s">
        <v>6593</v>
      </c>
      <c r="B860" s="306">
        <v>1886.9644499999999</v>
      </c>
      <c r="C860" s="306">
        <v>1891.6701</v>
      </c>
      <c r="D860" s="306">
        <v>1628.1538500000001</v>
      </c>
      <c r="E860" s="306">
        <v>1689.3272499999998</v>
      </c>
      <c r="F860" s="306">
        <v>1915.1983500000001</v>
      </c>
    </row>
    <row r="861" spans="1:6" x14ac:dyDescent="0.2">
      <c r="A861" s="12" t="s">
        <v>6594</v>
      </c>
      <c r="B861" s="306">
        <v>2155.1863000000003</v>
      </c>
      <c r="C861" s="306">
        <v>2225.7709999999997</v>
      </c>
      <c r="D861" s="306">
        <v>2174.0088999999998</v>
      </c>
      <c r="E861" s="306">
        <v>2169.3032499999999</v>
      </c>
      <c r="F861" s="306">
        <v>2381.0573999999997</v>
      </c>
    </row>
    <row r="862" spans="1:6" x14ac:dyDescent="0.2">
      <c r="A862" s="12" t="s">
        <v>6595</v>
      </c>
      <c r="B862" s="306">
        <v>1788.1458499999999</v>
      </c>
      <c r="C862" s="306">
        <v>1788.1458499999999</v>
      </c>
      <c r="D862" s="306">
        <v>1618.7426</v>
      </c>
      <c r="E862" s="306">
        <v>1651.6821</v>
      </c>
      <c r="F862" s="306">
        <v>1844.61365</v>
      </c>
    </row>
    <row r="863" spans="1:6" x14ac:dyDescent="0.2">
      <c r="A863" s="12" t="s">
        <v>6596</v>
      </c>
      <c r="B863" s="306">
        <v>1863.4362000000001</v>
      </c>
      <c r="C863" s="306">
        <v>1821.0853999999999</v>
      </c>
      <c r="D863" s="306">
        <v>1689.3272499999998</v>
      </c>
      <c r="E863" s="306">
        <v>1731.6781000000001</v>
      </c>
      <c r="F863" s="306">
        <v>1910.4926500000001</v>
      </c>
    </row>
    <row r="864" spans="1:6" x14ac:dyDescent="0.2">
      <c r="A864" s="12" t="s">
        <v>6597</v>
      </c>
      <c r="B864" s="306">
        <v>2065.7790500000001</v>
      </c>
      <c r="C864" s="306">
        <v>2117.54115</v>
      </c>
      <c r="D864" s="306">
        <v>1981.07735</v>
      </c>
      <c r="E864" s="306">
        <v>1995.19435</v>
      </c>
      <c r="F864" s="306">
        <v>2254.00495</v>
      </c>
    </row>
    <row r="865" spans="1:6" x14ac:dyDescent="0.2">
      <c r="A865" s="12" t="s">
        <v>6598</v>
      </c>
      <c r="B865" s="306">
        <v>2244.5936499999998</v>
      </c>
      <c r="C865" s="306">
        <v>2362.2348000000002</v>
      </c>
      <c r="D865" s="306">
        <v>2305.7669999999998</v>
      </c>
      <c r="E865" s="306">
        <v>2235.1822999999999</v>
      </c>
      <c r="F865" s="306">
        <v>2498.6985500000001</v>
      </c>
    </row>
    <row r="866" spans="1:6" x14ac:dyDescent="0.2">
      <c r="A866" s="12" t="s">
        <v>6599</v>
      </c>
      <c r="B866" s="306">
        <v>2235.1822999999999</v>
      </c>
      <c r="C866" s="306">
        <v>2442.2308000000003</v>
      </c>
      <c r="D866" s="306">
        <v>2399.87995</v>
      </c>
      <c r="E866" s="306">
        <v>2366.9404500000001</v>
      </c>
      <c r="F866" s="306">
        <v>2616.3397</v>
      </c>
    </row>
    <row r="867" spans="1:6" x14ac:dyDescent="0.2">
      <c r="A867" s="12" t="s">
        <v>6600</v>
      </c>
      <c r="B867" s="306">
        <v>1943.4322000000002</v>
      </c>
      <c r="C867" s="306">
        <v>1778.7345499999999</v>
      </c>
      <c r="D867" s="306">
        <v>1741.0894000000001</v>
      </c>
      <c r="E867" s="306">
        <v>1778.7345500000001</v>
      </c>
      <c r="F867" s="306">
        <v>1825.79105</v>
      </c>
    </row>
    <row r="868" spans="1:6" x14ac:dyDescent="0.2">
      <c r="A868" s="12" t="s">
        <v>6601</v>
      </c>
      <c r="B868" s="306">
        <v>1792.8515000000002</v>
      </c>
      <c r="C868" s="306">
        <v>1708.1498999999999</v>
      </c>
      <c r="D868" s="306">
        <v>1717.5612000000001</v>
      </c>
      <c r="E868" s="306">
        <v>1825.79105</v>
      </c>
      <c r="F868" s="306">
        <v>1863.4362000000001</v>
      </c>
    </row>
    <row r="869" spans="1:6" x14ac:dyDescent="0.2">
      <c r="A869" s="12" t="s">
        <v>6602</v>
      </c>
      <c r="B869" s="306">
        <v>2239.8879999999999</v>
      </c>
      <c r="C869" s="306">
        <v>2032.8395</v>
      </c>
      <c r="D869" s="306">
        <v>2192.8315000000002</v>
      </c>
      <c r="E869" s="306">
        <v>2413.9969000000001</v>
      </c>
      <c r="F869" s="306">
        <v>2178.7145500000001</v>
      </c>
    </row>
    <row r="870" spans="1:6" x14ac:dyDescent="0.2">
      <c r="A870" s="12" t="s">
        <v>6603</v>
      </c>
      <c r="B870" s="306">
        <v>2324.5896000000002</v>
      </c>
      <c r="C870" s="306">
        <v>2470.4647</v>
      </c>
      <c r="D870" s="306">
        <v>2423.4081999999999</v>
      </c>
      <c r="E870" s="306">
        <v>2503.4041999999999</v>
      </c>
      <c r="F870" s="306">
        <v>2644.5735999999997</v>
      </c>
    </row>
    <row r="871" spans="1:6" x14ac:dyDescent="0.2">
      <c r="A871" s="12" t="s">
        <v>6604</v>
      </c>
      <c r="B871" s="306">
        <v>2418.70255</v>
      </c>
      <c r="C871" s="306">
        <v>2597.5171500000001</v>
      </c>
      <c r="D871" s="306">
        <v>2366.9404500000001</v>
      </c>
      <c r="E871" s="306">
        <v>2437.5251499999999</v>
      </c>
      <c r="F871" s="306">
        <v>2781.0374000000002</v>
      </c>
    </row>
    <row r="872" spans="1:6" x14ac:dyDescent="0.2">
      <c r="A872" s="12" t="s">
        <v>6605</v>
      </c>
      <c r="B872" s="306">
        <v>2489.2872500000003</v>
      </c>
      <c r="C872" s="306">
        <v>2635.1623</v>
      </c>
      <c r="D872" s="306">
        <v>2522.2268000000004</v>
      </c>
      <c r="E872" s="306">
        <v>2555.1662999999999</v>
      </c>
      <c r="F872" s="306">
        <v>2790.4486999999999</v>
      </c>
    </row>
    <row r="873" spans="1:6" x14ac:dyDescent="0.2">
      <c r="A873" s="12" t="s">
        <v>6606</v>
      </c>
      <c r="B873" s="306">
        <v>2188.1258500000004</v>
      </c>
      <c r="C873" s="306">
        <v>2376.3517499999998</v>
      </c>
      <c r="D873" s="306">
        <v>2291.6500999999998</v>
      </c>
      <c r="E873" s="306">
        <v>2352.8235</v>
      </c>
      <c r="F873" s="306">
        <v>2573.9888999999998</v>
      </c>
    </row>
    <row r="874" spans="1:6" x14ac:dyDescent="0.2">
      <c r="A874" s="12" t="s">
        <v>6607</v>
      </c>
      <c r="B874" s="306">
        <v>1628.1539</v>
      </c>
      <c r="C874" s="306">
        <v>1454.0448999999999</v>
      </c>
      <c r="D874" s="306">
        <v>1341.1093500000002</v>
      </c>
      <c r="E874" s="306">
        <v>1435.2222999999999</v>
      </c>
      <c r="F874" s="306">
        <v>1501.1014</v>
      </c>
    </row>
    <row r="875" spans="1:6" x14ac:dyDescent="0.2">
      <c r="A875" s="12" t="s">
        <v>6608</v>
      </c>
      <c r="B875" s="306">
        <v>1886.9644499999999</v>
      </c>
      <c r="C875" s="306">
        <v>1651.6821</v>
      </c>
      <c r="D875" s="306">
        <v>1562.2747999999999</v>
      </c>
      <c r="E875" s="306">
        <v>1698.7386000000001</v>
      </c>
      <c r="F875" s="306">
        <v>1679.9160000000002</v>
      </c>
    </row>
    <row r="876" spans="1:6" x14ac:dyDescent="0.2">
      <c r="A876" s="12" t="s">
        <v>6609</v>
      </c>
      <c r="B876" s="306">
        <v>1811.6741000000002</v>
      </c>
      <c r="C876" s="306">
        <v>1637.5651499999999</v>
      </c>
      <c r="D876" s="306">
        <v>1632.8595500000001</v>
      </c>
      <c r="E876" s="306">
        <v>1731.6781000000001</v>
      </c>
      <c r="F876" s="306">
        <v>1726.97245</v>
      </c>
    </row>
    <row r="877" spans="1:6" x14ac:dyDescent="0.2">
      <c r="A877" s="12" t="s">
        <v>6610</v>
      </c>
      <c r="B877" s="306">
        <v>1722.2667999999999</v>
      </c>
      <c r="C877" s="306">
        <v>1402.2828</v>
      </c>
      <c r="D877" s="306">
        <v>1505.8070499999999</v>
      </c>
      <c r="E877" s="306">
        <v>1534.0409</v>
      </c>
      <c r="F877" s="306">
        <v>1430.5167000000001</v>
      </c>
    </row>
    <row r="878" spans="1:6" x14ac:dyDescent="0.2">
      <c r="A878" s="12" t="s">
        <v>6611</v>
      </c>
      <c r="B878" s="306">
        <v>1971.6660999999999</v>
      </c>
      <c r="C878" s="306">
        <v>1609.33125</v>
      </c>
      <c r="D878" s="306">
        <v>1661.0934</v>
      </c>
      <c r="E878" s="306">
        <v>1863.4362000000001</v>
      </c>
      <c r="F878" s="306">
        <v>1642.2708</v>
      </c>
    </row>
    <row r="879" spans="1:6" x14ac:dyDescent="0.2">
      <c r="A879" s="12" t="s">
        <v>6612</v>
      </c>
      <c r="B879" s="306">
        <v>1835.2022999999999</v>
      </c>
      <c r="C879" s="306">
        <v>1524.6296500000001</v>
      </c>
      <c r="D879" s="306">
        <v>1609.33125</v>
      </c>
      <c r="E879" s="306">
        <v>1712.8555000000001</v>
      </c>
      <c r="F879" s="306">
        <v>1571.6860999999999</v>
      </c>
    </row>
    <row r="880" spans="1:6" x14ac:dyDescent="0.2">
      <c r="A880" s="12" t="s">
        <v>6613</v>
      </c>
      <c r="B880" s="306">
        <v>1618.7426</v>
      </c>
      <c r="C880" s="306">
        <v>1289.3472999999999</v>
      </c>
      <c r="D880" s="306">
        <v>1468.16185</v>
      </c>
      <c r="E880" s="306">
        <v>1326.99245</v>
      </c>
      <c r="F880" s="306">
        <v>1289.3472999999999</v>
      </c>
    </row>
    <row r="881" spans="1:6" x14ac:dyDescent="0.2">
      <c r="A881" s="12" t="s">
        <v>6614</v>
      </c>
      <c r="B881" s="306">
        <v>1595.2143000000001</v>
      </c>
      <c r="C881" s="306">
        <v>1388.1658499999999</v>
      </c>
      <c r="D881" s="306">
        <v>1491.6901</v>
      </c>
      <c r="E881" s="306">
        <v>1364.6376</v>
      </c>
      <c r="F881" s="306">
        <v>1364.6376500000001</v>
      </c>
    </row>
    <row r="882" spans="1:6" x14ac:dyDescent="0.2">
      <c r="A882" s="12" t="s">
        <v>6615</v>
      </c>
      <c r="B882" s="306">
        <v>1364.6376</v>
      </c>
      <c r="C882" s="306">
        <v>1275.23035</v>
      </c>
      <c r="D882" s="306">
        <v>1359.9319500000001</v>
      </c>
      <c r="E882" s="306">
        <v>1265.8190500000001</v>
      </c>
      <c r="F882" s="306">
        <v>1308.16985</v>
      </c>
    </row>
    <row r="883" spans="1:6" x14ac:dyDescent="0.2">
      <c r="A883" s="12" t="s">
        <v>6616</v>
      </c>
      <c r="B883" s="306">
        <v>1515.2183500000001</v>
      </c>
      <c r="C883" s="306">
        <v>1317.5812000000001</v>
      </c>
      <c r="D883" s="306">
        <v>1251.7021</v>
      </c>
      <c r="E883" s="306">
        <v>1270.5246999999999</v>
      </c>
      <c r="F883" s="306">
        <v>1289.34725</v>
      </c>
    </row>
    <row r="884" spans="1:6" x14ac:dyDescent="0.2">
      <c r="A884" s="12" t="s">
        <v>6617</v>
      </c>
      <c r="B884" s="306">
        <v>1209.3513</v>
      </c>
      <c r="C884" s="306">
        <v>1072.8875</v>
      </c>
      <c r="D884" s="306">
        <v>1096.4157500000001</v>
      </c>
      <c r="E884" s="306">
        <v>1148.17785</v>
      </c>
      <c r="F884" s="306">
        <v>1115.2383500000001</v>
      </c>
    </row>
    <row r="885" spans="1:6" x14ac:dyDescent="0.2">
      <c r="A885" s="12" t="s">
        <v>6618</v>
      </c>
      <c r="B885" s="306">
        <v>1985.78305</v>
      </c>
      <c r="C885" s="306">
        <v>1576.39175</v>
      </c>
      <c r="D885" s="306">
        <v>1585.80305</v>
      </c>
      <c r="E885" s="306">
        <v>1712.8555000000001</v>
      </c>
      <c r="F885" s="306">
        <v>1632.8595500000001</v>
      </c>
    </row>
    <row r="886" spans="1:6" x14ac:dyDescent="0.2">
      <c r="A886" s="12" t="s">
        <v>6619</v>
      </c>
      <c r="B886" s="306">
        <v>1369.3433</v>
      </c>
      <c r="C886" s="306">
        <v>1214.0569500000001</v>
      </c>
      <c r="D886" s="306">
        <v>1251.7021</v>
      </c>
      <c r="E886" s="306">
        <v>1199.94</v>
      </c>
      <c r="F886" s="306">
        <v>1294.0529000000001</v>
      </c>
    </row>
    <row r="887" spans="1:6" x14ac:dyDescent="0.2">
      <c r="A887" s="12" t="s">
        <v>6620</v>
      </c>
      <c r="B887" s="306">
        <v>1421.10535</v>
      </c>
      <c r="C887" s="306">
        <v>1364.6376500000001</v>
      </c>
      <c r="D887" s="306">
        <v>1524.6296499999999</v>
      </c>
      <c r="E887" s="306">
        <v>1430.5167000000001</v>
      </c>
      <c r="F887" s="306">
        <v>1505.8070499999999</v>
      </c>
    </row>
    <row r="888" spans="1:6" x14ac:dyDescent="0.2">
      <c r="A888" s="12" t="s">
        <v>6621</v>
      </c>
      <c r="B888" s="306">
        <v>1915.1983500000001</v>
      </c>
      <c r="C888" s="306">
        <v>1618.7425499999999</v>
      </c>
      <c r="D888" s="306">
        <v>1618.7425499999999</v>
      </c>
      <c r="E888" s="306">
        <v>1557.56915</v>
      </c>
      <c r="F888" s="306">
        <v>1694.0328999999999</v>
      </c>
    </row>
    <row r="889" spans="1:6" x14ac:dyDescent="0.2">
      <c r="A889" s="12" t="s">
        <v>6622</v>
      </c>
      <c r="B889" s="306">
        <v>2931.6180999999997</v>
      </c>
      <c r="C889" s="306">
        <v>2752.8035</v>
      </c>
      <c r="D889" s="306">
        <v>2809.2712499999998</v>
      </c>
      <c r="E889" s="306">
        <v>3035.1423500000001</v>
      </c>
      <c r="F889" s="306">
        <v>2837.50515</v>
      </c>
    </row>
    <row r="890" spans="1:6" x14ac:dyDescent="0.2">
      <c r="A890" s="12" t="s">
        <v>6623</v>
      </c>
      <c r="B890" s="306">
        <v>2875.1503000000002</v>
      </c>
      <c r="C890" s="306">
        <v>2701.04135</v>
      </c>
      <c r="D890" s="306">
        <v>2790.4486500000003</v>
      </c>
      <c r="E890" s="306">
        <v>3002.2028</v>
      </c>
      <c r="F890" s="306">
        <v>2799.8599999999997</v>
      </c>
    </row>
    <row r="891" spans="1:6" x14ac:dyDescent="0.2">
      <c r="A891" s="12" t="s">
        <v>6624</v>
      </c>
      <c r="B891" s="306">
        <v>2343.4121999999998</v>
      </c>
      <c r="C891" s="306">
        <v>2526.9323999999997</v>
      </c>
      <c r="D891" s="306">
        <v>2512.8155000000002</v>
      </c>
      <c r="E891" s="306">
        <v>2522.2267999999999</v>
      </c>
      <c r="F891" s="306">
        <v>2691.6300999999999</v>
      </c>
    </row>
    <row r="892" spans="1:6" x14ac:dyDescent="0.2">
      <c r="A892" s="12" t="s">
        <v>6625</v>
      </c>
      <c r="B892" s="306">
        <v>1811.6741000000002</v>
      </c>
      <c r="C892" s="306">
        <v>1665.7990500000001</v>
      </c>
      <c r="D892" s="306">
        <v>1759.912</v>
      </c>
      <c r="E892" s="306">
        <v>1548.1578500000001</v>
      </c>
      <c r="F892" s="306">
        <v>1731.6781000000001</v>
      </c>
    </row>
    <row r="893" spans="1:6" x14ac:dyDescent="0.2">
      <c r="A893" s="12" t="s">
        <v>6626</v>
      </c>
      <c r="B893" s="306">
        <v>2056.3677499999999</v>
      </c>
      <c r="C893" s="306">
        <v>1839.90795</v>
      </c>
      <c r="D893" s="306">
        <v>1769.3233</v>
      </c>
      <c r="E893" s="306">
        <v>1844.6136000000001</v>
      </c>
      <c r="F893" s="306">
        <v>1886.9644499999999</v>
      </c>
    </row>
    <row r="894" spans="1:6" x14ac:dyDescent="0.2">
      <c r="A894" s="12" t="s">
        <v>6627</v>
      </c>
      <c r="B894" s="306">
        <v>1919.904</v>
      </c>
      <c r="C894" s="306">
        <v>1849.31925</v>
      </c>
      <c r="D894" s="306">
        <v>1858.73055</v>
      </c>
      <c r="E894" s="306">
        <v>1919.904</v>
      </c>
      <c r="F894" s="306">
        <v>1990.48865</v>
      </c>
    </row>
    <row r="895" spans="1:6" x14ac:dyDescent="0.2">
      <c r="A895" s="12" t="s">
        <v>6628</v>
      </c>
      <c r="B895" s="306">
        <v>2174.0088999999998</v>
      </c>
      <c r="C895" s="306">
        <v>2192.8315000000002</v>
      </c>
      <c r="D895" s="306">
        <v>2409.2912500000002</v>
      </c>
      <c r="E895" s="306">
        <v>2249.29925</v>
      </c>
      <c r="F895" s="306">
        <v>2409.2912999999999</v>
      </c>
    </row>
    <row r="896" spans="1:6" x14ac:dyDescent="0.2">
      <c r="A896" s="12" t="s">
        <v>6629</v>
      </c>
      <c r="B896" s="306">
        <v>2263.4162000000001</v>
      </c>
      <c r="C896" s="306">
        <v>2239.8879999999999</v>
      </c>
      <c r="D896" s="306">
        <v>2399.88</v>
      </c>
      <c r="E896" s="306">
        <v>2352.8235</v>
      </c>
      <c r="F896" s="306">
        <v>2456.3477499999999</v>
      </c>
    </row>
    <row r="897" spans="1:6" x14ac:dyDescent="0.2">
      <c r="A897" s="12" t="s">
        <v>6630</v>
      </c>
      <c r="B897" s="306">
        <v>2277.5331500000002</v>
      </c>
      <c r="C897" s="306">
        <v>2376.3517499999998</v>
      </c>
      <c r="D897" s="306">
        <v>2522.2268000000004</v>
      </c>
      <c r="E897" s="306">
        <v>2489.2872499999999</v>
      </c>
      <c r="F897" s="306">
        <v>2616.3397</v>
      </c>
    </row>
    <row r="898" spans="1:6" x14ac:dyDescent="0.2">
      <c r="A898" s="12" t="s">
        <v>6631</v>
      </c>
      <c r="B898" s="306">
        <v>2757.5091000000002</v>
      </c>
      <c r="C898" s="306">
        <v>2752.8035</v>
      </c>
      <c r="D898" s="306">
        <v>2945.7350500000002</v>
      </c>
      <c r="E898" s="306">
        <v>2941.0293499999998</v>
      </c>
      <c r="F898" s="306">
        <v>3021.0254</v>
      </c>
    </row>
    <row r="899" spans="1:6" x14ac:dyDescent="0.2">
      <c r="A899" s="12" t="s">
        <v>6632</v>
      </c>
      <c r="B899" s="306">
        <v>2719.8639999999996</v>
      </c>
      <c r="C899" s="306">
        <v>2719.8639499999999</v>
      </c>
      <c r="D899" s="306">
        <v>2926.9124499999998</v>
      </c>
      <c r="E899" s="306">
        <v>2926.9124000000002</v>
      </c>
      <c r="F899" s="306">
        <v>3002.2028</v>
      </c>
    </row>
    <row r="900" spans="1:6" x14ac:dyDescent="0.2">
      <c r="A900" s="12" t="s">
        <v>6633</v>
      </c>
      <c r="B900" s="306">
        <v>2230.4767000000002</v>
      </c>
      <c r="C900" s="306">
        <v>2390.4686999999999</v>
      </c>
      <c r="D900" s="306">
        <v>2503.4041999999999</v>
      </c>
      <c r="E900" s="306">
        <v>2451.6421</v>
      </c>
      <c r="F900" s="306">
        <v>2696.3357500000002</v>
      </c>
    </row>
    <row r="901" spans="1:6" x14ac:dyDescent="0.2">
      <c r="A901" s="12" t="s">
        <v>6634</v>
      </c>
      <c r="B901" s="306">
        <v>2973.9688999999998</v>
      </c>
      <c r="C901" s="306">
        <v>2978.6745499999997</v>
      </c>
      <c r="D901" s="306">
        <v>3110.4327000000003</v>
      </c>
      <c r="E901" s="306">
        <v>3082.19875</v>
      </c>
      <c r="F901" s="306">
        <v>3148.0778499999997</v>
      </c>
    </row>
    <row r="902" spans="1:6" x14ac:dyDescent="0.2">
      <c r="A902" s="12" t="s">
        <v>6635</v>
      </c>
      <c r="B902" s="306">
        <v>2997.4971500000001</v>
      </c>
      <c r="C902" s="306">
        <v>2983.3801999999996</v>
      </c>
      <c r="D902" s="306">
        <v>3058.6705499999998</v>
      </c>
      <c r="E902" s="306">
        <v>3115.1382999999996</v>
      </c>
      <c r="F902" s="306">
        <v>3101.02135</v>
      </c>
    </row>
    <row r="903" spans="1:6" x14ac:dyDescent="0.2">
      <c r="A903" s="12" t="s">
        <v>6636</v>
      </c>
      <c r="B903" s="306">
        <v>2301.0614</v>
      </c>
      <c r="C903" s="306">
        <v>2569.28325</v>
      </c>
      <c r="D903" s="306">
        <v>2588.1058499999999</v>
      </c>
      <c r="E903" s="306">
        <v>2423.4081999999999</v>
      </c>
      <c r="F903" s="306">
        <v>2719.8639499999999</v>
      </c>
    </row>
    <row r="904" spans="1:6" x14ac:dyDescent="0.2">
      <c r="A904" s="12" t="s">
        <v>6637</v>
      </c>
      <c r="B904" s="306">
        <v>2959.8519500000002</v>
      </c>
      <c r="C904" s="306">
        <v>2945.7350500000002</v>
      </c>
      <c r="D904" s="306">
        <v>3101.0214000000001</v>
      </c>
      <c r="E904" s="306">
        <v>3077.4930999999997</v>
      </c>
      <c r="F904" s="306">
        <v>3162.1948000000002</v>
      </c>
    </row>
    <row r="905" spans="1:6" x14ac:dyDescent="0.2">
      <c r="A905" s="12" t="s">
        <v>6638</v>
      </c>
      <c r="B905" s="306">
        <v>2889.2672499999999</v>
      </c>
      <c r="C905" s="306">
        <v>2903.3842</v>
      </c>
      <c r="D905" s="306">
        <v>3053.9648999999999</v>
      </c>
      <c r="E905" s="306">
        <v>3044.5536499999998</v>
      </c>
      <c r="F905" s="306">
        <v>3152.7835</v>
      </c>
    </row>
    <row r="906" spans="1:6" x14ac:dyDescent="0.2">
      <c r="A906" s="12" t="s">
        <v>6639</v>
      </c>
      <c r="B906" s="306">
        <v>1675.2103500000001</v>
      </c>
      <c r="C906" s="306">
        <v>1595.2143000000001</v>
      </c>
      <c r="D906" s="306">
        <v>1726.97245</v>
      </c>
      <c r="E906" s="306">
        <v>1468.16185</v>
      </c>
      <c r="F906" s="306">
        <v>1632.8595</v>
      </c>
    </row>
    <row r="907" spans="1:6" x14ac:dyDescent="0.2">
      <c r="A907" s="12" t="s">
        <v>6640</v>
      </c>
      <c r="B907" s="306">
        <v>1595.21435</v>
      </c>
      <c r="C907" s="306">
        <v>1548.1579000000002</v>
      </c>
      <c r="D907" s="306">
        <v>1656.3877</v>
      </c>
      <c r="E907" s="306">
        <v>1388.1659</v>
      </c>
      <c r="F907" s="306">
        <v>1590.50865</v>
      </c>
    </row>
    <row r="908" spans="1:6" x14ac:dyDescent="0.2">
      <c r="A908" s="12" t="s">
        <v>6641</v>
      </c>
      <c r="B908" s="306">
        <v>1708.14985</v>
      </c>
      <c r="C908" s="306">
        <v>1712.8555000000001</v>
      </c>
      <c r="D908" s="306">
        <v>1957.5491500000001</v>
      </c>
      <c r="E908" s="306">
        <v>1717.56115</v>
      </c>
      <c r="F908" s="306">
        <v>1858.7305999999999</v>
      </c>
    </row>
    <row r="909" spans="1:6" x14ac:dyDescent="0.2">
      <c r="A909" s="12" t="s">
        <v>6642</v>
      </c>
      <c r="B909" s="306">
        <v>1505.8070499999999</v>
      </c>
      <c r="C909" s="306">
        <v>1388.1658500000001</v>
      </c>
      <c r="D909" s="306">
        <v>1425.8110499999998</v>
      </c>
      <c r="E909" s="306">
        <v>1275.23035</v>
      </c>
      <c r="F909" s="306">
        <v>1411.6940999999999</v>
      </c>
    </row>
    <row r="910" spans="1:6" x14ac:dyDescent="0.2">
      <c r="A910" s="12" t="s">
        <v>6643</v>
      </c>
      <c r="B910" s="306">
        <v>1745.7950500000002</v>
      </c>
      <c r="C910" s="306">
        <v>1510.5127</v>
      </c>
      <c r="D910" s="306">
        <v>1665.7990500000001</v>
      </c>
      <c r="E910" s="306">
        <v>1557.56915</v>
      </c>
      <c r="F910" s="306">
        <v>1590.5086999999999</v>
      </c>
    </row>
    <row r="911" spans="1:6" x14ac:dyDescent="0.2">
      <c r="A911" s="12" t="s">
        <v>6644</v>
      </c>
      <c r="B911" s="306">
        <v>1792.8515</v>
      </c>
      <c r="C911" s="306">
        <v>1618.7425499999999</v>
      </c>
      <c r="D911" s="306">
        <v>1830.4967000000001</v>
      </c>
      <c r="E911" s="306">
        <v>1614.0369500000002</v>
      </c>
      <c r="F911" s="306">
        <v>1788.1458499999999</v>
      </c>
    </row>
    <row r="912" spans="1:6" x14ac:dyDescent="0.2">
      <c r="A912" s="12" t="s">
        <v>6645</v>
      </c>
      <c r="B912" s="306">
        <v>1562.2747999999999</v>
      </c>
      <c r="C912" s="306">
        <v>1383.4602500000001</v>
      </c>
      <c r="D912" s="306">
        <v>1534.0409</v>
      </c>
      <c r="E912" s="306">
        <v>1505.8070499999999</v>
      </c>
      <c r="F912" s="306">
        <v>1585.80305</v>
      </c>
    </row>
    <row r="913" spans="1:6" x14ac:dyDescent="0.2">
      <c r="A913" s="12" t="s">
        <v>6646</v>
      </c>
      <c r="B913" s="306">
        <v>1515.2183500000001</v>
      </c>
      <c r="C913" s="306">
        <v>1397.5771500000001</v>
      </c>
      <c r="D913" s="306">
        <v>1562.2748000000001</v>
      </c>
      <c r="E913" s="306">
        <v>1590.50865</v>
      </c>
      <c r="F913" s="306">
        <v>1623.4481999999998</v>
      </c>
    </row>
    <row r="914" spans="1:6" x14ac:dyDescent="0.2">
      <c r="A914" s="12" t="s">
        <v>6647</v>
      </c>
      <c r="B914" s="306">
        <v>1477.5731499999999</v>
      </c>
      <c r="C914" s="306">
        <v>1322.2867999999999</v>
      </c>
      <c r="D914" s="306">
        <v>1350.5207</v>
      </c>
      <c r="E914" s="306">
        <v>1331.6981000000001</v>
      </c>
      <c r="F914" s="306">
        <v>1430.51665</v>
      </c>
    </row>
    <row r="915" spans="1:6" x14ac:dyDescent="0.2">
      <c r="A915" s="12" t="s">
        <v>6648</v>
      </c>
      <c r="B915" s="306">
        <v>1421.1053999999999</v>
      </c>
      <c r="C915" s="306">
        <v>1345.8150499999999</v>
      </c>
      <c r="D915" s="306">
        <v>1458.75055</v>
      </c>
      <c r="E915" s="306">
        <v>1524.6296500000001</v>
      </c>
      <c r="F915" s="306">
        <v>1543.4522000000002</v>
      </c>
    </row>
    <row r="916" spans="1:6" x14ac:dyDescent="0.2">
      <c r="A916" s="12" t="s">
        <v>6649</v>
      </c>
      <c r="B916" s="306">
        <v>2206.9484499999999</v>
      </c>
      <c r="C916" s="306">
        <v>1976.3716999999999</v>
      </c>
      <c r="D916" s="306">
        <v>2254.0048999999999</v>
      </c>
      <c r="E916" s="306">
        <v>1985.7829999999999</v>
      </c>
      <c r="F916" s="306">
        <v>2103.4241999999999</v>
      </c>
    </row>
    <row r="917" spans="1:6" x14ac:dyDescent="0.2">
      <c r="A917" s="12" t="s">
        <v>6650</v>
      </c>
      <c r="B917" s="306">
        <v>2249.2992999999997</v>
      </c>
      <c r="C917" s="306">
        <v>2014.01695</v>
      </c>
      <c r="D917" s="306">
        <v>2324.5895999999998</v>
      </c>
      <c r="E917" s="306">
        <v>2042.2508</v>
      </c>
      <c r="F917" s="306">
        <v>2122.2467999999999</v>
      </c>
    </row>
    <row r="918" spans="1:6" x14ac:dyDescent="0.2">
      <c r="A918" s="12" t="s">
        <v>6651</v>
      </c>
      <c r="B918" s="306">
        <v>1999.89995</v>
      </c>
      <c r="C918" s="306">
        <v>1929.3153</v>
      </c>
      <c r="D918" s="306">
        <v>2108.1298500000003</v>
      </c>
      <c r="E918" s="306">
        <v>2075.1903499999999</v>
      </c>
      <c r="F918" s="306">
        <v>2145.7750000000001</v>
      </c>
    </row>
    <row r="919" spans="1:6" x14ac:dyDescent="0.2">
      <c r="A919" s="12" t="s">
        <v>6652</v>
      </c>
      <c r="B919" s="306">
        <v>1976.37175</v>
      </c>
      <c r="C919" s="306">
        <v>2117.54115</v>
      </c>
      <c r="D919" s="306">
        <v>2084.6016</v>
      </c>
      <c r="E919" s="306">
        <v>1891.6701</v>
      </c>
      <c r="F919" s="306">
        <v>2183.4202</v>
      </c>
    </row>
    <row r="920" spans="1:6" x14ac:dyDescent="0.2">
      <c r="A920" s="12" t="s">
        <v>6653</v>
      </c>
      <c r="B920" s="306">
        <v>2014.0169000000001</v>
      </c>
      <c r="C920" s="306">
        <v>2174.0088999999998</v>
      </c>
      <c r="D920" s="306">
        <v>2112.8355000000001</v>
      </c>
      <c r="E920" s="306">
        <v>1981.07735</v>
      </c>
      <c r="F920" s="306">
        <v>2282.23875</v>
      </c>
    </row>
    <row r="921" spans="1:6" x14ac:dyDescent="0.2">
      <c r="A921" s="12" t="s">
        <v>6654</v>
      </c>
      <c r="B921" s="306">
        <v>2070.4847</v>
      </c>
      <c r="C921" s="306">
        <v>2131.6581000000001</v>
      </c>
      <c r="D921" s="306">
        <v>2235.18235</v>
      </c>
      <c r="E921" s="306">
        <v>2216.3597500000001</v>
      </c>
      <c r="F921" s="306">
        <v>2357.5291500000003</v>
      </c>
    </row>
    <row r="922" spans="1:6" x14ac:dyDescent="0.2">
      <c r="A922" s="12" t="s">
        <v>6655</v>
      </c>
      <c r="B922" s="306">
        <v>1863.4362000000001</v>
      </c>
      <c r="C922" s="306">
        <v>1896.3757000000001</v>
      </c>
      <c r="D922" s="306">
        <v>1934.0209500000001</v>
      </c>
      <c r="E922" s="306">
        <v>1759.9119500000002</v>
      </c>
      <c r="F922" s="306">
        <v>1990.4886999999999</v>
      </c>
    </row>
    <row r="923" spans="1:6" x14ac:dyDescent="0.2">
      <c r="A923" s="12" t="s">
        <v>6656</v>
      </c>
      <c r="B923" s="306">
        <v>1684.62165</v>
      </c>
      <c r="C923" s="306">
        <v>1759.9119499999999</v>
      </c>
      <c r="D923" s="306">
        <v>1830.4967000000001</v>
      </c>
      <c r="E923" s="306">
        <v>1675.2103500000001</v>
      </c>
      <c r="F923" s="306">
        <v>1901.0814</v>
      </c>
    </row>
    <row r="924" spans="1:6" x14ac:dyDescent="0.2">
      <c r="A924" s="12" t="s">
        <v>6657</v>
      </c>
      <c r="B924" s="306">
        <v>1731.6781000000001</v>
      </c>
      <c r="C924" s="306">
        <v>1811.6741</v>
      </c>
      <c r="D924" s="306">
        <v>1943.4322</v>
      </c>
      <c r="E924" s="306">
        <v>1919.9039499999999</v>
      </c>
      <c r="F924" s="306">
        <v>2061.0734000000002</v>
      </c>
    </row>
    <row r="925" spans="1:6" x14ac:dyDescent="0.2">
      <c r="A925" s="12" t="s">
        <v>6658</v>
      </c>
      <c r="B925" s="306">
        <v>2065.7790500000001</v>
      </c>
      <c r="C925" s="306">
        <v>2159.8919500000002</v>
      </c>
      <c r="D925" s="306">
        <v>2159.8919999999998</v>
      </c>
      <c r="E925" s="306">
        <v>2037.5451499999999</v>
      </c>
      <c r="F925" s="306">
        <v>2272.8274999999999</v>
      </c>
    </row>
    <row r="926" spans="1:6" x14ac:dyDescent="0.2">
      <c r="A926" s="12" t="s">
        <v>6659</v>
      </c>
      <c r="B926" s="306">
        <v>2230.4766500000001</v>
      </c>
      <c r="C926" s="306">
        <v>2254.0048999999999</v>
      </c>
      <c r="D926" s="306">
        <v>2376.3517499999998</v>
      </c>
      <c r="E926" s="306">
        <v>2357.5291500000003</v>
      </c>
      <c r="F926" s="306">
        <v>2446.9363999999996</v>
      </c>
    </row>
    <row r="927" spans="1:6" x14ac:dyDescent="0.2">
      <c r="A927" s="12" t="s">
        <v>6660</v>
      </c>
      <c r="B927" s="306">
        <v>1999.9</v>
      </c>
      <c r="C927" s="306">
        <v>2046.9564500000001</v>
      </c>
      <c r="D927" s="306">
        <v>2141.0694000000003</v>
      </c>
      <c r="E927" s="306">
        <v>2192.8314999999998</v>
      </c>
      <c r="F927" s="306">
        <v>2282.23875</v>
      </c>
    </row>
    <row r="928" spans="1:6" x14ac:dyDescent="0.2">
      <c r="A928" s="12" t="s">
        <v>6661</v>
      </c>
      <c r="B928" s="306">
        <v>2324.5896000000002</v>
      </c>
      <c r="C928" s="306">
        <v>2442.2308000000003</v>
      </c>
      <c r="D928" s="306">
        <v>2677.5131499999998</v>
      </c>
      <c r="E928" s="306">
        <v>2555.1662999999999</v>
      </c>
      <c r="F928" s="306">
        <v>2752.8035</v>
      </c>
    </row>
    <row r="929" spans="1:6" x14ac:dyDescent="0.2">
      <c r="A929" s="12" t="s">
        <v>6662</v>
      </c>
      <c r="B929" s="306">
        <v>2432.8194999999996</v>
      </c>
      <c r="C929" s="306">
        <v>2508.1098499999998</v>
      </c>
      <c r="D929" s="306">
        <v>2738.6865499999999</v>
      </c>
      <c r="E929" s="306">
        <v>2630.4566500000001</v>
      </c>
      <c r="F929" s="306">
        <v>2813.9769000000001</v>
      </c>
    </row>
    <row r="930" spans="1:6" x14ac:dyDescent="0.2">
      <c r="A930" s="12" t="s">
        <v>6663</v>
      </c>
      <c r="B930" s="306">
        <v>2211.6540999999997</v>
      </c>
      <c r="C930" s="306">
        <v>2385.76305</v>
      </c>
      <c r="D930" s="306">
        <v>2536.34375</v>
      </c>
      <c r="E930" s="306">
        <v>2413.9969499999997</v>
      </c>
      <c r="F930" s="306">
        <v>2653.98495</v>
      </c>
    </row>
    <row r="931" spans="1:6" x14ac:dyDescent="0.2">
      <c r="A931" s="12" t="s">
        <v>6664</v>
      </c>
      <c r="B931" s="306">
        <v>1741.08935</v>
      </c>
      <c r="C931" s="306">
        <v>1369.3433</v>
      </c>
      <c r="D931" s="306">
        <v>1232.8795</v>
      </c>
      <c r="E931" s="306">
        <v>1242.2908</v>
      </c>
      <c r="F931" s="306">
        <v>1251.7021</v>
      </c>
    </row>
    <row r="932" spans="1:6" x14ac:dyDescent="0.2">
      <c r="A932" s="12" t="s">
        <v>6665</v>
      </c>
      <c r="B932" s="306">
        <v>1388.1659</v>
      </c>
      <c r="C932" s="306">
        <v>1134.06095</v>
      </c>
      <c r="D932" s="306">
        <v>1143.4722499999998</v>
      </c>
      <c r="E932" s="306">
        <v>1171.7060999999999</v>
      </c>
      <c r="F932" s="306">
        <v>1185.82305</v>
      </c>
    </row>
    <row r="933" spans="1:6" x14ac:dyDescent="0.2">
      <c r="A933" s="12" t="s">
        <v>6666</v>
      </c>
      <c r="B933" s="306">
        <v>2329.2952500000001</v>
      </c>
      <c r="C933" s="306">
        <v>2461.0533500000001</v>
      </c>
      <c r="D933" s="306">
        <v>2588.1058499999999</v>
      </c>
      <c r="E933" s="306">
        <v>2578.6945999999998</v>
      </c>
      <c r="F933" s="306">
        <v>2724.5695999999998</v>
      </c>
    </row>
    <row r="934" spans="1:6" x14ac:dyDescent="0.2">
      <c r="A934" s="12" t="s">
        <v>6667</v>
      </c>
      <c r="B934" s="306">
        <v>2352.8235</v>
      </c>
      <c r="C934" s="306">
        <v>2489.2872500000003</v>
      </c>
      <c r="D934" s="306">
        <v>2635.1623499999996</v>
      </c>
      <c r="E934" s="306">
        <v>2639.8679499999998</v>
      </c>
      <c r="F934" s="306">
        <v>2776.3317500000003</v>
      </c>
    </row>
    <row r="935" spans="1:6" x14ac:dyDescent="0.2">
      <c r="A935" s="12" t="s">
        <v>6668</v>
      </c>
      <c r="B935" s="306">
        <v>2084.6016</v>
      </c>
      <c r="C935" s="306">
        <v>2206.9484499999999</v>
      </c>
      <c r="D935" s="306">
        <v>2301.0613999999996</v>
      </c>
      <c r="E935" s="306">
        <v>2343.4121999999998</v>
      </c>
      <c r="F935" s="306">
        <v>2470.4647</v>
      </c>
    </row>
    <row r="936" spans="1:6" x14ac:dyDescent="0.2">
      <c r="A936" s="12" t="s">
        <v>6669</v>
      </c>
      <c r="B936" s="306">
        <v>2122.2467999999999</v>
      </c>
      <c r="C936" s="306">
        <v>2286.9444000000003</v>
      </c>
      <c r="D936" s="306">
        <v>2305.7670500000004</v>
      </c>
      <c r="E936" s="306">
        <v>2141.0693499999998</v>
      </c>
      <c r="F936" s="306">
        <v>2428.1138500000002</v>
      </c>
    </row>
    <row r="937" spans="1:6" x14ac:dyDescent="0.2">
      <c r="A937" s="12" t="s">
        <v>6670</v>
      </c>
      <c r="B937" s="306">
        <v>2221.0654</v>
      </c>
      <c r="C937" s="306">
        <v>2263.4162500000002</v>
      </c>
      <c r="D937" s="306">
        <v>2395.1743500000002</v>
      </c>
      <c r="E937" s="306">
        <v>2319.884</v>
      </c>
      <c r="F937" s="306">
        <v>2503.4041999999999</v>
      </c>
    </row>
    <row r="938" spans="1:6" x14ac:dyDescent="0.2">
      <c r="A938" s="12" t="s">
        <v>6671</v>
      </c>
      <c r="B938" s="306">
        <v>2103.4241999999999</v>
      </c>
      <c r="C938" s="306">
        <v>2150.4807000000001</v>
      </c>
      <c r="D938" s="306">
        <v>2301.0613499999999</v>
      </c>
      <c r="E938" s="306">
        <v>2296.3557000000001</v>
      </c>
      <c r="F938" s="306">
        <v>2428.1138999999998</v>
      </c>
    </row>
    <row r="939" spans="1:6" x14ac:dyDescent="0.2">
      <c r="A939" s="12" t="s">
        <v>6672</v>
      </c>
      <c r="B939" s="306">
        <v>1642.2708</v>
      </c>
      <c r="C939" s="306">
        <v>1590.50865</v>
      </c>
      <c r="D939" s="306">
        <v>1590.5086999999999</v>
      </c>
      <c r="E939" s="306">
        <v>1548.1578500000001</v>
      </c>
      <c r="F939" s="306">
        <v>1722.2667999999999</v>
      </c>
    </row>
    <row r="940" spans="1:6" x14ac:dyDescent="0.2">
      <c r="A940" s="12" t="s">
        <v>6673</v>
      </c>
      <c r="B940" s="306">
        <v>1326.9925000000001</v>
      </c>
      <c r="C940" s="306">
        <v>1148.1778999999999</v>
      </c>
      <c r="D940" s="306">
        <v>1176.41175</v>
      </c>
      <c r="E940" s="306">
        <v>1129.3553000000002</v>
      </c>
      <c r="F940" s="306">
        <v>1246.9964500000001</v>
      </c>
    </row>
    <row r="941" spans="1:6" x14ac:dyDescent="0.2">
      <c r="A941" s="12" t="s">
        <v>6674</v>
      </c>
      <c r="B941" s="306">
        <v>1811.6741000000002</v>
      </c>
      <c r="C941" s="306">
        <v>1816.3797500000001</v>
      </c>
      <c r="D941" s="306">
        <v>1901.0814</v>
      </c>
      <c r="E941" s="306">
        <v>1764.6176500000001</v>
      </c>
      <c r="F941" s="306">
        <v>1934.0209500000001</v>
      </c>
    </row>
    <row r="942" spans="1:6" x14ac:dyDescent="0.2">
      <c r="A942" s="12" t="s">
        <v>6675</v>
      </c>
      <c r="B942" s="306">
        <v>2225.7710500000003</v>
      </c>
      <c r="C942" s="306">
        <v>2211.6541000000002</v>
      </c>
      <c r="D942" s="306">
        <v>2315.1782999999996</v>
      </c>
      <c r="E942" s="306">
        <v>2164.5976000000001</v>
      </c>
      <c r="F942" s="306">
        <v>2291.6500999999998</v>
      </c>
    </row>
    <row r="943" spans="1:6" x14ac:dyDescent="0.2">
      <c r="A943" s="12" t="s">
        <v>6676</v>
      </c>
      <c r="B943" s="306">
        <v>2329.2952500000001</v>
      </c>
      <c r="C943" s="306">
        <v>2437.5251499999999</v>
      </c>
      <c r="D943" s="306">
        <v>2418.70255</v>
      </c>
      <c r="E943" s="306">
        <v>2390.4686499999998</v>
      </c>
      <c r="F943" s="306">
        <v>2630.4566999999997</v>
      </c>
    </row>
    <row r="944" spans="1:6" x14ac:dyDescent="0.2">
      <c r="A944" s="12" t="s">
        <v>6677</v>
      </c>
      <c r="B944" s="306">
        <v>2286.94445</v>
      </c>
      <c r="C944" s="306">
        <v>2395.1742999999997</v>
      </c>
      <c r="D944" s="306">
        <v>2432.8195000000001</v>
      </c>
      <c r="E944" s="306">
        <v>2489.2872499999999</v>
      </c>
      <c r="F944" s="306">
        <v>2621.0454</v>
      </c>
    </row>
    <row r="945" spans="1:6" x14ac:dyDescent="0.2">
      <c r="A945" s="12" t="s">
        <v>6678</v>
      </c>
      <c r="B945" s="306">
        <v>1759.912</v>
      </c>
      <c r="C945" s="306">
        <v>1736.38375</v>
      </c>
      <c r="D945" s="306">
        <v>1854.0248999999999</v>
      </c>
      <c r="E945" s="306">
        <v>1670.5047</v>
      </c>
      <c r="F945" s="306">
        <v>1783.4402</v>
      </c>
    </row>
    <row r="946" spans="1:6" x14ac:dyDescent="0.2">
      <c r="A946" s="12" t="s">
        <v>6679</v>
      </c>
      <c r="B946" s="306">
        <v>1858.73055</v>
      </c>
      <c r="C946" s="306">
        <v>1863.4362000000001</v>
      </c>
      <c r="D946" s="306">
        <v>1990.4886499999998</v>
      </c>
      <c r="E946" s="306">
        <v>1901.0814</v>
      </c>
      <c r="F946" s="306">
        <v>1948.1378500000001</v>
      </c>
    </row>
    <row r="947" spans="1:6" x14ac:dyDescent="0.2">
      <c r="A947" s="12" t="s">
        <v>6680</v>
      </c>
      <c r="B947" s="306">
        <v>1858.7305500000002</v>
      </c>
      <c r="C947" s="306">
        <v>1802.2628</v>
      </c>
      <c r="D947" s="306">
        <v>2089.3072999999999</v>
      </c>
      <c r="E947" s="306">
        <v>2046.9564500000001</v>
      </c>
      <c r="F947" s="306">
        <v>2009.3113000000001</v>
      </c>
    </row>
    <row r="948" spans="1:6" x14ac:dyDescent="0.2">
      <c r="A948" s="12" t="s">
        <v>6681</v>
      </c>
      <c r="B948" s="306">
        <v>2046.9564499999999</v>
      </c>
      <c r="C948" s="306">
        <v>1830.49665</v>
      </c>
      <c r="D948" s="306">
        <v>1976.3716999999999</v>
      </c>
      <c r="E948" s="306">
        <v>1999.9</v>
      </c>
      <c r="F948" s="306">
        <v>1952.8434999999999</v>
      </c>
    </row>
    <row r="949" spans="1:6" x14ac:dyDescent="0.2">
      <c r="A949" s="12" t="s">
        <v>6682</v>
      </c>
      <c r="B949" s="306">
        <v>1910.4926499999999</v>
      </c>
      <c r="C949" s="306">
        <v>1726.97245</v>
      </c>
      <c r="D949" s="306">
        <v>1886.9644499999999</v>
      </c>
      <c r="E949" s="306">
        <v>1915.1983</v>
      </c>
      <c r="F949" s="306">
        <v>1825.79105</v>
      </c>
    </row>
    <row r="950" spans="1:6" x14ac:dyDescent="0.2">
      <c r="A950" s="12" t="s">
        <v>6683</v>
      </c>
      <c r="B950" s="306">
        <v>1839.9079999999999</v>
      </c>
      <c r="C950" s="306">
        <v>1755.2062999999998</v>
      </c>
      <c r="D950" s="306">
        <v>1952.8435500000001</v>
      </c>
      <c r="E950" s="306">
        <v>2004.60565</v>
      </c>
      <c r="F950" s="306">
        <v>1966.96045</v>
      </c>
    </row>
    <row r="951" spans="1:6" x14ac:dyDescent="0.2">
      <c r="A951" s="12" t="s">
        <v>6684</v>
      </c>
      <c r="B951" s="306">
        <v>1929.3153000000002</v>
      </c>
      <c r="C951" s="306">
        <v>1962.2547999999999</v>
      </c>
      <c r="D951" s="306">
        <v>2244.5936499999998</v>
      </c>
      <c r="E951" s="306">
        <v>2225.7710500000003</v>
      </c>
      <c r="F951" s="306">
        <v>2216.3597500000001</v>
      </c>
    </row>
    <row r="952" spans="1:6" x14ac:dyDescent="0.2">
      <c r="A952" s="12" t="s">
        <v>6685</v>
      </c>
      <c r="B952" s="306">
        <v>2682.2188000000001</v>
      </c>
      <c r="C952" s="306">
        <v>2828.0938500000002</v>
      </c>
      <c r="D952" s="306">
        <v>2950.44065</v>
      </c>
      <c r="E952" s="306">
        <v>2893.9729500000003</v>
      </c>
      <c r="F952" s="306">
        <v>3096.3157499999998</v>
      </c>
    </row>
    <row r="953" spans="1:6" x14ac:dyDescent="0.2">
      <c r="A953" s="12" t="s">
        <v>6686</v>
      </c>
      <c r="B953" s="306">
        <v>2508.1098499999998</v>
      </c>
      <c r="C953" s="306">
        <v>2677.5131499999998</v>
      </c>
      <c r="D953" s="306">
        <v>2790.4486500000003</v>
      </c>
      <c r="E953" s="306">
        <v>2790.4486500000003</v>
      </c>
      <c r="F953" s="306">
        <v>2955.1463000000003</v>
      </c>
    </row>
    <row r="954" spans="1:6" x14ac:dyDescent="0.2">
      <c r="A954" s="12" t="s">
        <v>6687</v>
      </c>
      <c r="B954" s="306">
        <v>2395.1743500000002</v>
      </c>
      <c r="C954" s="306">
        <v>2479.8760000000002</v>
      </c>
      <c r="D954" s="306">
        <v>2559.8719499999997</v>
      </c>
      <c r="E954" s="306">
        <v>2531.6381000000001</v>
      </c>
      <c r="F954" s="306">
        <v>2621.0453500000003</v>
      </c>
    </row>
    <row r="955" spans="1:6" x14ac:dyDescent="0.2">
      <c r="A955" s="12" t="s">
        <v>6688</v>
      </c>
      <c r="B955" s="306">
        <v>2399.87995</v>
      </c>
      <c r="C955" s="306">
        <v>2512.8154999999997</v>
      </c>
      <c r="D955" s="306">
        <v>2522.2267999999999</v>
      </c>
      <c r="E955" s="306">
        <v>2437.5251500000004</v>
      </c>
      <c r="F955" s="306">
        <v>2621.0453499999999</v>
      </c>
    </row>
    <row r="956" spans="1:6" x14ac:dyDescent="0.2">
      <c r="A956" s="12" t="s">
        <v>6689</v>
      </c>
      <c r="B956" s="306">
        <v>2169.3032499999999</v>
      </c>
      <c r="C956" s="306">
        <v>2291.6500999999998</v>
      </c>
      <c r="D956" s="306">
        <v>2301.0613499999999</v>
      </c>
      <c r="E956" s="306">
        <v>2230.4767000000002</v>
      </c>
      <c r="F956" s="306">
        <v>2475.1702999999998</v>
      </c>
    </row>
    <row r="957" spans="1:6" x14ac:dyDescent="0.2">
      <c r="A957" s="12" t="s">
        <v>6690</v>
      </c>
      <c r="B957" s="306">
        <v>1886.9644499999999</v>
      </c>
      <c r="C957" s="306">
        <v>2032.8395</v>
      </c>
      <c r="D957" s="306">
        <v>2122.2467999999999</v>
      </c>
      <c r="E957" s="306">
        <v>2141.0693499999998</v>
      </c>
      <c r="F957" s="306">
        <v>2305.7669999999998</v>
      </c>
    </row>
    <row r="958" spans="1:6" x14ac:dyDescent="0.2">
      <c r="A958" s="12" t="s">
        <v>6691</v>
      </c>
      <c r="B958" s="306">
        <v>2254.0048999999999</v>
      </c>
      <c r="C958" s="306">
        <v>2315.1783500000001</v>
      </c>
      <c r="D958" s="306">
        <v>2371.6460499999998</v>
      </c>
      <c r="E958" s="306">
        <v>2272.8274999999999</v>
      </c>
      <c r="F958" s="306">
        <v>2418.70255</v>
      </c>
    </row>
    <row r="959" spans="1:6" x14ac:dyDescent="0.2">
      <c r="A959" s="12" t="s">
        <v>6692</v>
      </c>
      <c r="B959" s="306">
        <v>2178.7145499999997</v>
      </c>
      <c r="C959" s="306">
        <v>2272.8275000000003</v>
      </c>
      <c r="D959" s="306">
        <v>2343.4121999999998</v>
      </c>
      <c r="E959" s="306">
        <v>2334.0009</v>
      </c>
      <c r="F959" s="306">
        <v>2446.9364500000001</v>
      </c>
    </row>
    <row r="960" spans="1:6" x14ac:dyDescent="0.2">
      <c r="A960" s="12" t="s">
        <v>6693</v>
      </c>
      <c r="B960" s="306">
        <v>2075.1903499999999</v>
      </c>
      <c r="C960" s="306">
        <v>2108.1298499999998</v>
      </c>
      <c r="D960" s="306">
        <v>2178.7145500000001</v>
      </c>
      <c r="E960" s="306">
        <v>2254.0048999999999</v>
      </c>
      <c r="F960" s="306">
        <v>2338.7065499999999</v>
      </c>
    </row>
    <row r="961" spans="1:6" x14ac:dyDescent="0.2">
      <c r="A961" s="12" t="s">
        <v>6694</v>
      </c>
      <c r="B961" s="306">
        <v>2338.7065499999999</v>
      </c>
      <c r="C961" s="306">
        <v>2352.8235</v>
      </c>
      <c r="D961" s="306">
        <v>2413.9969000000001</v>
      </c>
      <c r="E961" s="306">
        <v>2334.0009</v>
      </c>
      <c r="F961" s="306">
        <v>2456.3477499999999</v>
      </c>
    </row>
    <row r="962" spans="1:6" x14ac:dyDescent="0.2">
      <c r="A962" s="12" t="s">
        <v>6695</v>
      </c>
      <c r="B962" s="306">
        <v>2206.9484499999999</v>
      </c>
      <c r="C962" s="306">
        <v>2310.4726999999998</v>
      </c>
      <c r="D962" s="306">
        <v>2324.5896000000002</v>
      </c>
      <c r="E962" s="306">
        <v>2319.8839500000004</v>
      </c>
      <c r="F962" s="306">
        <v>2446.9364500000001</v>
      </c>
    </row>
    <row r="963" spans="1:6" x14ac:dyDescent="0.2">
      <c r="A963" s="12" t="s">
        <v>6696</v>
      </c>
      <c r="B963" s="306">
        <v>2413.9969000000001</v>
      </c>
      <c r="C963" s="306">
        <v>2541.0493999999999</v>
      </c>
      <c r="D963" s="306">
        <v>2649.27925</v>
      </c>
      <c r="E963" s="306">
        <v>2630.4566500000001</v>
      </c>
      <c r="F963" s="306">
        <v>2851.6220499999999</v>
      </c>
    </row>
    <row r="964" spans="1:6" x14ac:dyDescent="0.2">
      <c r="A964" s="12" t="s">
        <v>6697</v>
      </c>
      <c r="B964" s="306">
        <v>2498.6985500000001</v>
      </c>
      <c r="C964" s="306">
        <v>2381.0573999999997</v>
      </c>
      <c r="D964" s="306">
        <v>2456.3477499999999</v>
      </c>
      <c r="E964" s="306">
        <v>2352.8235</v>
      </c>
      <c r="F964" s="306">
        <v>2503.4042499999996</v>
      </c>
    </row>
    <row r="965" spans="1:6" x14ac:dyDescent="0.2">
      <c r="A965" s="12" t="s">
        <v>6698</v>
      </c>
      <c r="B965" s="306">
        <v>2564.5776500000002</v>
      </c>
      <c r="C965" s="306">
        <v>2653.9849000000004</v>
      </c>
      <c r="D965" s="306">
        <v>2823.3881999999999</v>
      </c>
      <c r="E965" s="306">
        <v>2766.9204</v>
      </c>
      <c r="F965" s="306">
        <v>2973.9688999999998</v>
      </c>
    </row>
    <row r="966" spans="1:6" x14ac:dyDescent="0.2">
      <c r="A966" s="12" t="s">
        <v>6699</v>
      </c>
      <c r="B966" s="306">
        <v>2046.9564499999999</v>
      </c>
      <c r="C966" s="306">
        <v>2145.7750500000002</v>
      </c>
      <c r="D966" s="306">
        <v>2221.0654</v>
      </c>
      <c r="E966" s="306">
        <v>2169.3032499999999</v>
      </c>
      <c r="F966" s="306">
        <v>2301.0613499999999</v>
      </c>
    </row>
    <row r="967" spans="1:6" x14ac:dyDescent="0.2">
      <c r="A967" s="12" t="s">
        <v>6700</v>
      </c>
      <c r="B967" s="306">
        <v>2512.8154999999997</v>
      </c>
      <c r="C967" s="306">
        <v>2508.1098499999998</v>
      </c>
      <c r="D967" s="306">
        <v>2428.1138499999997</v>
      </c>
      <c r="E967" s="306">
        <v>2531.63805</v>
      </c>
      <c r="F967" s="306">
        <v>2616.3397</v>
      </c>
    </row>
    <row r="968" spans="1:6" x14ac:dyDescent="0.2">
      <c r="A968" s="12" t="s">
        <v>6701</v>
      </c>
      <c r="B968" s="306">
        <v>2192.8315000000002</v>
      </c>
      <c r="C968" s="306">
        <v>2390.4686499999998</v>
      </c>
      <c r="D968" s="306">
        <v>2404.5856000000003</v>
      </c>
      <c r="E968" s="306">
        <v>2409.2912500000002</v>
      </c>
      <c r="F968" s="306">
        <v>2573.9889499999999</v>
      </c>
    </row>
    <row r="969" spans="1:6" x14ac:dyDescent="0.2">
      <c r="A969" s="12" t="s">
        <v>6702</v>
      </c>
      <c r="B969" s="306">
        <v>3383.3602000000001</v>
      </c>
      <c r="C969" s="306">
        <v>3425.7109999999998</v>
      </c>
      <c r="D969" s="306">
        <v>3331.5981000000002</v>
      </c>
      <c r="E969" s="306">
        <v>3463.3561500000001</v>
      </c>
      <c r="F969" s="306">
        <v>3618.6424999999999</v>
      </c>
    </row>
    <row r="970" spans="1:6" x14ac:dyDescent="0.2">
      <c r="A970" s="12" t="s">
        <v>6703</v>
      </c>
      <c r="B970" s="306">
        <v>3378.6545500000002</v>
      </c>
      <c r="C970" s="306">
        <v>3425.7110000000002</v>
      </c>
      <c r="D970" s="306">
        <v>3529.2352500000002</v>
      </c>
      <c r="E970" s="306">
        <v>3632.7595000000001</v>
      </c>
      <c r="F970" s="306">
        <v>3717.4611500000001</v>
      </c>
    </row>
    <row r="971" spans="1:6" x14ac:dyDescent="0.2">
      <c r="A971" s="12" t="s">
        <v>6704</v>
      </c>
      <c r="B971" s="306">
        <v>2583.4002</v>
      </c>
      <c r="C971" s="306">
        <v>2752.8035</v>
      </c>
      <c r="D971" s="306">
        <v>2837.50515</v>
      </c>
      <c r="E971" s="306">
        <v>2964.5576000000001</v>
      </c>
      <c r="F971" s="306">
        <v>3129.2552500000002</v>
      </c>
    </row>
    <row r="972" spans="1:6" x14ac:dyDescent="0.2">
      <c r="A972" s="12" t="s">
        <v>6705</v>
      </c>
      <c r="B972" s="306">
        <v>2089.3072499999998</v>
      </c>
      <c r="C972" s="306">
        <v>2032.8395</v>
      </c>
      <c r="D972" s="306">
        <v>2075.1903499999999</v>
      </c>
      <c r="E972" s="306">
        <v>2178.7145499999997</v>
      </c>
      <c r="F972" s="306">
        <v>2249.29925</v>
      </c>
    </row>
    <row r="973" spans="1:6" x14ac:dyDescent="0.2">
      <c r="A973" s="12" t="s">
        <v>6706</v>
      </c>
      <c r="B973" s="306">
        <v>1741.08935</v>
      </c>
      <c r="C973" s="306">
        <v>1717.56115</v>
      </c>
      <c r="D973" s="306">
        <v>1764.6176500000001</v>
      </c>
      <c r="E973" s="306">
        <v>1849.31925</v>
      </c>
      <c r="F973" s="306">
        <v>1919.904</v>
      </c>
    </row>
    <row r="974" spans="1:6" x14ac:dyDescent="0.2">
      <c r="A974" s="12" t="s">
        <v>6707</v>
      </c>
      <c r="B974" s="306">
        <v>1731.6781000000001</v>
      </c>
      <c r="C974" s="306">
        <v>1745.7950500000002</v>
      </c>
      <c r="D974" s="306">
        <v>1821.0853999999999</v>
      </c>
      <c r="E974" s="306">
        <v>1901.0814</v>
      </c>
      <c r="F974" s="306">
        <v>1938.7266</v>
      </c>
    </row>
    <row r="975" spans="1:6" x14ac:dyDescent="0.2">
      <c r="A975" s="12" t="s">
        <v>6708</v>
      </c>
      <c r="B975" s="306">
        <v>3397.4771500000002</v>
      </c>
      <c r="C975" s="306">
        <v>3477.4731499999998</v>
      </c>
      <c r="D975" s="306">
        <v>3529.2352500000002</v>
      </c>
      <c r="E975" s="306">
        <v>3632.75945</v>
      </c>
      <c r="F975" s="306">
        <v>3769.22325</v>
      </c>
    </row>
    <row r="976" spans="1:6" x14ac:dyDescent="0.2">
      <c r="A976" s="12" t="s">
        <v>6709</v>
      </c>
      <c r="B976" s="306">
        <v>3199.8399499999996</v>
      </c>
      <c r="C976" s="306">
        <v>3289.2472500000003</v>
      </c>
      <c r="D976" s="306">
        <v>3284.5416</v>
      </c>
      <c r="E976" s="306">
        <v>3430.4166999999998</v>
      </c>
      <c r="F976" s="306">
        <v>3604.5255999999999</v>
      </c>
    </row>
    <row r="977" spans="1:6" x14ac:dyDescent="0.2">
      <c r="A977" s="12" t="s">
        <v>6710</v>
      </c>
      <c r="B977" s="306">
        <v>3275.1303500000004</v>
      </c>
      <c r="C977" s="306">
        <v>3355.12635</v>
      </c>
      <c r="D977" s="306">
        <v>3435.1223500000001</v>
      </c>
      <c r="E977" s="306">
        <v>3529.2352500000002</v>
      </c>
      <c r="F977" s="306">
        <v>3660.9933499999997</v>
      </c>
    </row>
    <row r="978" spans="1:6" x14ac:dyDescent="0.2">
      <c r="A978" s="12" t="s">
        <v>6711</v>
      </c>
      <c r="B978" s="306">
        <v>3086.90445</v>
      </c>
      <c r="C978" s="306">
        <v>3218.66255</v>
      </c>
      <c r="D978" s="306">
        <v>3246.8964500000002</v>
      </c>
      <c r="E978" s="306">
        <v>3378.6545500000002</v>
      </c>
      <c r="F978" s="306">
        <v>3562.1747500000001</v>
      </c>
    </row>
    <row r="979" spans="1:6" x14ac:dyDescent="0.2">
      <c r="A979" s="12" t="s">
        <v>6712</v>
      </c>
      <c r="B979" s="306">
        <v>2804.56565</v>
      </c>
      <c r="C979" s="306">
        <v>2931.6181000000001</v>
      </c>
      <c r="D979" s="306">
        <v>2959.8519500000002</v>
      </c>
      <c r="E979" s="306">
        <v>3049.2592500000001</v>
      </c>
      <c r="F979" s="306">
        <v>3209.2512500000003</v>
      </c>
    </row>
    <row r="980" spans="1:6" x14ac:dyDescent="0.2">
      <c r="A980" s="12" t="s">
        <v>6713</v>
      </c>
      <c r="B980" s="306">
        <v>2705.7470000000003</v>
      </c>
      <c r="C980" s="306">
        <v>2818.6825500000004</v>
      </c>
      <c r="D980" s="306">
        <v>2846.9164000000001</v>
      </c>
      <c r="E980" s="306">
        <v>2978.6745500000002</v>
      </c>
      <c r="F980" s="306">
        <v>3133.9609</v>
      </c>
    </row>
    <row r="981" spans="1:6" x14ac:dyDescent="0.2">
      <c r="A981" s="12" t="s">
        <v>6714</v>
      </c>
      <c r="B981" s="306">
        <v>2978.6745499999997</v>
      </c>
      <c r="C981" s="306">
        <v>3119.8440000000001</v>
      </c>
      <c r="D981" s="306">
        <v>3138.6665499999999</v>
      </c>
      <c r="E981" s="306">
        <v>3270.4247</v>
      </c>
      <c r="F981" s="306">
        <v>3472.7674999999999</v>
      </c>
    </row>
    <row r="982" spans="1:6" x14ac:dyDescent="0.2">
      <c r="A982" s="12" t="s">
        <v>6715</v>
      </c>
      <c r="B982" s="306">
        <v>3722.1667499999999</v>
      </c>
      <c r="C982" s="306">
        <v>3712.7555000000002</v>
      </c>
      <c r="D982" s="306">
        <v>3820.9853999999996</v>
      </c>
      <c r="E982" s="306">
        <v>3853.9248500000003</v>
      </c>
      <c r="F982" s="306">
        <v>3905.6869999999999</v>
      </c>
    </row>
    <row r="983" spans="1:6" x14ac:dyDescent="0.2">
      <c r="A983" s="12" t="s">
        <v>6716</v>
      </c>
      <c r="B983" s="306">
        <v>4150.3806500000001</v>
      </c>
      <c r="C983" s="306">
        <v>4112.7354999999998</v>
      </c>
      <c r="D983" s="306">
        <v>4249.1992499999997</v>
      </c>
      <c r="E983" s="306">
        <v>4291.5500499999998</v>
      </c>
      <c r="F983" s="306">
        <v>4333.9009000000005</v>
      </c>
    </row>
    <row r="984" spans="1:6" x14ac:dyDescent="0.2">
      <c r="A984" s="12" t="s">
        <v>6717</v>
      </c>
      <c r="B984" s="306">
        <v>3006.9084499999999</v>
      </c>
      <c r="C984" s="306">
        <v>3105.7269999999999</v>
      </c>
      <c r="D984" s="306">
        <v>3246.8964000000001</v>
      </c>
      <c r="E984" s="306">
        <v>3308.0698499999999</v>
      </c>
      <c r="F984" s="306">
        <v>3402.1828</v>
      </c>
    </row>
    <row r="985" spans="1:6" x14ac:dyDescent="0.2">
      <c r="A985" s="12" t="s">
        <v>6718</v>
      </c>
      <c r="B985" s="306">
        <v>2738.6865499999999</v>
      </c>
      <c r="C985" s="306">
        <v>2861.0334000000003</v>
      </c>
      <c r="D985" s="306">
        <v>2955.1462999999999</v>
      </c>
      <c r="E985" s="306">
        <v>3068.08185</v>
      </c>
      <c r="F985" s="306">
        <v>3166.9004</v>
      </c>
    </row>
    <row r="986" spans="1:6" x14ac:dyDescent="0.2">
      <c r="A986" s="12" t="s">
        <v>6719</v>
      </c>
      <c r="B986" s="306">
        <v>4009.2112499999998</v>
      </c>
      <c r="C986" s="306">
        <v>4004.5056000000004</v>
      </c>
      <c r="D986" s="306">
        <v>4155.0862999999999</v>
      </c>
      <c r="E986" s="306">
        <v>4140.9693499999994</v>
      </c>
      <c r="F986" s="306">
        <v>4202.1427999999996</v>
      </c>
    </row>
    <row r="987" spans="1:6" x14ac:dyDescent="0.2">
      <c r="A987" s="12" t="s">
        <v>6720</v>
      </c>
      <c r="B987" s="306">
        <v>3256.3077499999999</v>
      </c>
      <c r="C987" s="306">
        <v>3261.0133500000002</v>
      </c>
      <c r="D987" s="306">
        <v>3383.3602000000001</v>
      </c>
      <c r="E987" s="306">
        <v>3435.1223</v>
      </c>
      <c r="F987" s="306">
        <v>3501.00135</v>
      </c>
    </row>
    <row r="988" spans="1:6" x14ac:dyDescent="0.2">
      <c r="A988" s="12" t="s">
        <v>6721</v>
      </c>
      <c r="B988" s="306">
        <v>2249.29925</v>
      </c>
      <c r="C988" s="306">
        <v>2254.0048999999999</v>
      </c>
      <c r="D988" s="306">
        <v>2324.5896000000002</v>
      </c>
      <c r="E988" s="306">
        <v>2404.58565</v>
      </c>
      <c r="F988" s="306">
        <v>2479.8760000000002</v>
      </c>
    </row>
    <row r="989" spans="1:6" x14ac:dyDescent="0.2">
      <c r="A989" s="12" t="s">
        <v>6722</v>
      </c>
      <c r="B989" s="306">
        <v>3030.4366499999996</v>
      </c>
      <c r="C989" s="306">
        <v>3053.9648999999999</v>
      </c>
      <c r="D989" s="306">
        <v>3181.0173500000001</v>
      </c>
      <c r="E989" s="306">
        <v>3223.3681999999999</v>
      </c>
      <c r="F989" s="306">
        <v>3284.5416</v>
      </c>
    </row>
    <row r="990" spans="1:6" x14ac:dyDescent="0.2">
      <c r="A990" s="12" t="s">
        <v>6723</v>
      </c>
      <c r="B990" s="306">
        <v>2752.8035</v>
      </c>
      <c r="C990" s="306">
        <v>2776.3317499999998</v>
      </c>
      <c r="D990" s="306">
        <v>2898.6785499999996</v>
      </c>
      <c r="E990" s="306">
        <v>2950.4407000000001</v>
      </c>
      <c r="F990" s="306">
        <v>3021.0253499999999</v>
      </c>
    </row>
    <row r="991" spans="1:6" x14ac:dyDescent="0.2">
      <c r="A991" s="12" t="s">
        <v>6724</v>
      </c>
      <c r="B991" s="306">
        <v>2710.4526500000002</v>
      </c>
      <c r="C991" s="306">
        <v>2743.3922000000002</v>
      </c>
      <c r="D991" s="306">
        <v>2842.2107999999998</v>
      </c>
      <c r="E991" s="306">
        <v>2941.0293999999999</v>
      </c>
      <c r="F991" s="306">
        <v>3016.3197</v>
      </c>
    </row>
    <row r="992" spans="1:6" x14ac:dyDescent="0.2">
      <c r="A992" s="12" t="s">
        <v>6725</v>
      </c>
      <c r="B992" s="306">
        <v>3171.6061</v>
      </c>
      <c r="C992" s="306">
        <v>3195.1342999999997</v>
      </c>
      <c r="D992" s="306">
        <v>3331.5981000000002</v>
      </c>
      <c r="E992" s="306">
        <v>3373.9489000000003</v>
      </c>
      <c r="F992" s="306">
        <v>3472.7674500000003</v>
      </c>
    </row>
    <row r="993" spans="1:6" x14ac:dyDescent="0.2">
      <c r="A993" s="12" t="s">
        <v>6726</v>
      </c>
      <c r="B993" s="306">
        <v>3157.4891499999999</v>
      </c>
      <c r="C993" s="306">
        <v>3218.66255</v>
      </c>
      <c r="D993" s="306">
        <v>3336.30375</v>
      </c>
      <c r="E993" s="306">
        <v>3383.3602000000001</v>
      </c>
      <c r="F993" s="306">
        <v>3510.4126500000002</v>
      </c>
    </row>
    <row r="994" spans="1:6" x14ac:dyDescent="0.2">
      <c r="A994" s="12" t="s">
        <v>6727</v>
      </c>
      <c r="B994" s="306">
        <v>2809.2712499999998</v>
      </c>
      <c r="C994" s="306">
        <v>2973.9689500000004</v>
      </c>
      <c r="D994" s="306">
        <v>3039.8479500000003</v>
      </c>
      <c r="E994" s="306">
        <v>3119.8439499999999</v>
      </c>
      <c r="F994" s="306">
        <v>3298.6585500000001</v>
      </c>
    </row>
    <row r="995" spans="1:6" x14ac:dyDescent="0.2">
      <c r="A995" s="12" t="s">
        <v>6728</v>
      </c>
      <c r="B995" s="306">
        <v>3157.4891500000003</v>
      </c>
      <c r="C995" s="306">
        <v>3176.3117499999998</v>
      </c>
      <c r="D995" s="306">
        <v>3265.7190000000001</v>
      </c>
      <c r="E995" s="306">
        <v>3378.6545500000002</v>
      </c>
      <c r="F995" s="306">
        <v>3444.5335999999998</v>
      </c>
    </row>
    <row r="996" spans="1:6" x14ac:dyDescent="0.2">
      <c r="A996" s="12" t="s">
        <v>6729</v>
      </c>
      <c r="B996" s="306">
        <v>3063.3762000000002</v>
      </c>
      <c r="C996" s="306">
        <v>3181.0174000000002</v>
      </c>
      <c r="D996" s="306">
        <v>3303.3642</v>
      </c>
      <c r="E996" s="306">
        <v>3355.1262999999999</v>
      </c>
      <c r="F996" s="306">
        <v>3468.0617999999999</v>
      </c>
    </row>
    <row r="997" spans="1:6" x14ac:dyDescent="0.2">
      <c r="A997" s="12" t="s">
        <v>6730</v>
      </c>
      <c r="B997" s="306">
        <v>3006.9084499999999</v>
      </c>
      <c r="C997" s="306">
        <v>3148.0778499999997</v>
      </c>
      <c r="D997" s="306">
        <v>3237.4850999999999</v>
      </c>
      <c r="E997" s="306">
        <v>3317.4811500000001</v>
      </c>
      <c r="F997" s="306">
        <v>3463.3561500000001</v>
      </c>
    </row>
    <row r="998" spans="1:6" x14ac:dyDescent="0.2">
      <c r="A998" s="12" t="s">
        <v>6731</v>
      </c>
      <c r="B998" s="306">
        <v>2592.8114999999998</v>
      </c>
      <c r="C998" s="306">
        <v>2733.9809</v>
      </c>
      <c r="D998" s="306">
        <v>2813.9769000000001</v>
      </c>
      <c r="E998" s="306">
        <v>2950.4407000000001</v>
      </c>
      <c r="F998" s="306">
        <v>3072.7875000000004</v>
      </c>
    </row>
    <row r="999" spans="1:6" x14ac:dyDescent="0.2">
      <c r="A999" s="12" t="s">
        <v>6732</v>
      </c>
      <c r="B999" s="306">
        <v>3044.5536000000002</v>
      </c>
      <c r="C999" s="306">
        <v>3176.3117499999998</v>
      </c>
      <c r="D999" s="306">
        <v>3331.5981000000002</v>
      </c>
      <c r="E999" s="306">
        <v>3303.3642</v>
      </c>
      <c r="F999" s="306">
        <v>3449.2392499999996</v>
      </c>
    </row>
    <row r="1000" spans="1:6" x14ac:dyDescent="0.2">
      <c r="A1000" s="12" t="s">
        <v>6733</v>
      </c>
      <c r="B1000" s="306">
        <v>2865.739</v>
      </c>
      <c r="C1000" s="306">
        <v>3035.1423500000001</v>
      </c>
      <c r="D1000" s="306">
        <v>3157.4891499999999</v>
      </c>
      <c r="E1000" s="306">
        <v>3213.9569000000001</v>
      </c>
      <c r="F1000" s="306">
        <v>3369.2432500000004</v>
      </c>
    </row>
    <row r="1001" spans="1:6" x14ac:dyDescent="0.2">
      <c r="A1001" s="12" t="s">
        <v>6734</v>
      </c>
      <c r="B1001" s="306">
        <v>2550.46065</v>
      </c>
      <c r="C1001" s="306">
        <v>2738.6865499999999</v>
      </c>
      <c r="D1001" s="306">
        <v>2861.0334000000003</v>
      </c>
      <c r="E1001" s="306">
        <v>2912.7955000000002</v>
      </c>
      <c r="F1001" s="306">
        <v>3058.6705499999998</v>
      </c>
    </row>
    <row r="1002" spans="1:6" x14ac:dyDescent="0.2">
      <c r="A1002" s="12" t="s">
        <v>6735</v>
      </c>
      <c r="B1002" s="306">
        <v>2804.5655999999999</v>
      </c>
      <c r="C1002" s="306">
        <v>2922.2067500000003</v>
      </c>
      <c r="D1002" s="306">
        <v>3049.2592500000001</v>
      </c>
      <c r="E1002" s="306">
        <v>3138.6665499999999</v>
      </c>
      <c r="F1002" s="306">
        <v>3218.66255</v>
      </c>
    </row>
    <row r="1003" spans="1:6" x14ac:dyDescent="0.2">
      <c r="A1003" s="12" t="s">
        <v>6736</v>
      </c>
      <c r="B1003" s="306">
        <v>2545.7550000000001</v>
      </c>
      <c r="C1003" s="306">
        <v>2696.3357500000002</v>
      </c>
      <c r="D1003" s="306">
        <v>2818.68255</v>
      </c>
      <c r="E1003" s="306">
        <v>2908.0898500000003</v>
      </c>
      <c r="F1003" s="306">
        <v>3025.7309999999998</v>
      </c>
    </row>
    <row r="1004" spans="1:6" x14ac:dyDescent="0.2">
      <c r="A1004" s="12" t="s">
        <v>6737</v>
      </c>
      <c r="B1004" s="306">
        <v>2352.8235</v>
      </c>
      <c r="C1004" s="306">
        <v>2512.8154999999997</v>
      </c>
      <c r="D1004" s="306">
        <v>2606.9284500000003</v>
      </c>
      <c r="E1004" s="306">
        <v>2729.2752499999997</v>
      </c>
      <c r="F1004" s="306">
        <v>2813.9768999999997</v>
      </c>
    </row>
  </sheetData>
  <sheetProtection algorithmName="SHA-512" hashValue="7gXGu/WnCBQZAPO920FoozXMGtAoecgl7ywZyjLwW+8+HjOtBmesSyaLsPe0cuYolqbnhrhrHuq8C/CshCNsCw==" saltValue="oOGxgAmfVDwv/rnh/Lxmq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I50"/>
  <sheetViews>
    <sheetView showGridLines="0" workbookViewId="0"/>
  </sheetViews>
  <sheetFormatPr defaultColWidth="9.140625" defaultRowHeight="12.75" x14ac:dyDescent="0.2"/>
  <cols>
    <col min="1" max="1" width="18.85546875" style="12" customWidth="1"/>
    <col min="2" max="3" width="14.5703125" style="12" customWidth="1"/>
    <col min="4" max="4" width="9.140625" style="12"/>
    <col min="5" max="5" width="15.28515625" style="12" bestFit="1" customWidth="1"/>
    <col min="6" max="9" width="9.140625" style="14"/>
    <col min="10" max="16384" width="9.140625" style="12"/>
  </cols>
  <sheetData>
    <row r="1" spans="1:87" ht="14.25" x14ac:dyDescent="0.25">
      <c r="A1" s="11" t="s">
        <v>6739</v>
      </c>
      <c r="E1" s="11" t="s">
        <v>6740</v>
      </c>
      <c r="K1" s="11" t="s">
        <v>6741</v>
      </c>
      <c r="Q1" s="11" t="s">
        <v>6742</v>
      </c>
      <c r="W1" s="11" t="s">
        <v>6743</v>
      </c>
      <c r="AC1" s="11" t="s">
        <v>6744</v>
      </c>
      <c r="AI1" s="11" t="s">
        <v>6745</v>
      </c>
      <c r="AO1" s="11" t="s">
        <v>6746</v>
      </c>
      <c r="AU1" s="11" t="s">
        <v>6747</v>
      </c>
      <c r="BA1" s="11" t="s">
        <v>6748</v>
      </c>
      <c r="BG1" s="11" t="s">
        <v>6749</v>
      </c>
      <c r="BM1" s="11" t="s">
        <v>6750</v>
      </c>
      <c r="BS1" s="11" t="s">
        <v>6751</v>
      </c>
      <c r="BY1" s="11" t="s">
        <v>6752</v>
      </c>
      <c r="CE1" s="11" t="s">
        <v>6753</v>
      </c>
    </row>
    <row r="2" spans="1:87" ht="25.5" x14ac:dyDescent="0.2">
      <c r="A2" s="341" t="s">
        <v>6754</v>
      </c>
      <c r="B2" s="401" t="s">
        <v>6755</v>
      </c>
      <c r="C2" s="401" t="s">
        <v>6756</v>
      </c>
      <c r="E2" s="51" t="s">
        <v>89</v>
      </c>
      <c r="F2" s="51" t="s">
        <v>6757</v>
      </c>
      <c r="G2" s="51" t="s">
        <v>6758</v>
      </c>
      <c r="H2" s="51" t="s">
        <v>6759</v>
      </c>
      <c r="I2" s="51" t="s">
        <v>6760</v>
      </c>
      <c r="K2" s="51" t="s">
        <v>89</v>
      </c>
      <c r="L2" s="51" t="s">
        <v>6757</v>
      </c>
      <c r="M2" s="51" t="s">
        <v>6758</v>
      </c>
      <c r="N2" s="51" t="s">
        <v>6759</v>
      </c>
      <c r="O2" s="51" t="s">
        <v>6760</v>
      </c>
      <c r="Q2" s="51" t="s">
        <v>89</v>
      </c>
      <c r="R2" s="51" t="s">
        <v>6757</v>
      </c>
      <c r="S2" s="51" t="s">
        <v>6758</v>
      </c>
      <c r="T2" s="51" t="s">
        <v>6759</v>
      </c>
      <c r="U2" s="51" t="s">
        <v>6760</v>
      </c>
      <c r="W2" s="51" t="s">
        <v>89</v>
      </c>
      <c r="X2" s="51" t="s">
        <v>6757</v>
      </c>
      <c r="Y2" s="51" t="s">
        <v>6758</v>
      </c>
      <c r="Z2" s="51" t="s">
        <v>6759</v>
      </c>
      <c r="AA2" s="51" t="s">
        <v>6760</v>
      </c>
      <c r="AC2" s="51" t="s">
        <v>89</v>
      </c>
      <c r="AD2" s="51" t="s">
        <v>6757</v>
      </c>
      <c r="AE2" s="51" t="s">
        <v>6758</v>
      </c>
      <c r="AF2" s="51" t="s">
        <v>6759</v>
      </c>
      <c r="AG2" s="51" t="s">
        <v>6760</v>
      </c>
      <c r="AI2" s="51" t="s">
        <v>89</v>
      </c>
      <c r="AJ2" s="51" t="s">
        <v>6757</v>
      </c>
      <c r="AK2" s="51" t="s">
        <v>6758</v>
      </c>
      <c r="AL2" s="51" t="s">
        <v>6759</v>
      </c>
      <c r="AM2" s="51" t="s">
        <v>6760</v>
      </c>
      <c r="AO2" s="51" t="s">
        <v>89</v>
      </c>
      <c r="AP2" s="51" t="s">
        <v>6757</v>
      </c>
      <c r="AQ2" s="51" t="s">
        <v>6758</v>
      </c>
      <c r="AR2" s="51" t="s">
        <v>6759</v>
      </c>
      <c r="AS2" s="51" t="s">
        <v>6760</v>
      </c>
      <c r="AU2" s="51" t="s">
        <v>89</v>
      </c>
      <c r="AV2" s="51" t="s">
        <v>6757</v>
      </c>
      <c r="AW2" s="51" t="s">
        <v>6758</v>
      </c>
      <c r="AX2" s="51" t="s">
        <v>6759</v>
      </c>
      <c r="AY2" s="51" t="s">
        <v>6760</v>
      </c>
      <c r="BA2" s="51" t="s">
        <v>89</v>
      </c>
      <c r="BB2" s="51" t="s">
        <v>6757</v>
      </c>
      <c r="BC2" s="51" t="s">
        <v>6758</v>
      </c>
      <c r="BD2" s="51" t="s">
        <v>6759</v>
      </c>
      <c r="BE2" s="51" t="s">
        <v>6760</v>
      </c>
      <c r="BG2" s="51" t="s">
        <v>89</v>
      </c>
      <c r="BH2" s="51" t="s">
        <v>6757</v>
      </c>
      <c r="BI2" s="51" t="s">
        <v>6758</v>
      </c>
      <c r="BJ2" s="51" t="s">
        <v>6759</v>
      </c>
      <c r="BK2" s="51" t="s">
        <v>6760</v>
      </c>
      <c r="BM2" s="51" t="s">
        <v>89</v>
      </c>
      <c r="BN2" s="51" t="s">
        <v>6757</v>
      </c>
      <c r="BO2" s="51" t="s">
        <v>6758</v>
      </c>
      <c r="BP2" s="51" t="s">
        <v>6759</v>
      </c>
      <c r="BQ2" s="51" t="s">
        <v>6760</v>
      </c>
      <c r="BS2" s="51" t="s">
        <v>89</v>
      </c>
      <c r="BT2" s="51" t="s">
        <v>6757</v>
      </c>
      <c r="BU2" s="51" t="s">
        <v>6758</v>
      </c>
      <c r="BV2" s="51" t="s">
        <v>6759</v>
      </c>
      <c r="BW2" s="51" t="s">
        <v>6760</v>
      </c>
      <c r="BY2" s="51" t="s">
        <v>89</v>
      </c>
      <c r="BZ2" s="51" t="s">
        <v>6757</v>
      </c>
      <c r="CA2" s="51" t="s">
        <v>6758</v>
      </c>
      <c r="CB2" s="51" t="s">
        <v>6759</v>
      </c>
      <c r="CC2" s="51" t="s">
        <v>6760</v>
      </c>
      <c r="CE2" s="51" t="s">
        <v>89</v>
      </c>
      <c r="CF2" s="51" t="s">
        <v>6757</v>
      </c>
      <c r="CG2" s="51" t="s">
        <v>6758</v>
      </c>
      <c r="CH2" s="51" t="s">
        <v>6759</v>
      </c>
      <c r="CI2" s="51" t="s">
        <v>6760</v>
      </c>
    </row>
    <row r="3" spans="1:87" ht="25.5" x14ac:dyDescent="0.2">
      <c r="A3" s="341" t="s">
        <v>6761</v>
      </c>
      <c r="B3" s="401"/>
      <c r="C3" s="401"/>
      <c r="E3" s="15" t="s">
        <v>732</v>
      </c>
      <c r="F3" s="16">
        <v>0.24</v>
      </c>
      <c r="G3" s="17">
        <v>5.9438740588637922</v>
      </c>
      <c r="H3" s="17">
        <v>0.3613963039014374</v>
      </c>
      <c r="I3" s="17">
        <v>0.35910453225962674</v>
      </c>
      <c r="K3" s="15" t="s">
        <v>732</v>
      </c>
      <c r="L3" s="16">
        <v>0.17</v>
      </c>
      <c r="M3" s="17">
        <v>3.4277891854893907</v>
      </c>
      <c r="N3" s="17">
        <v>0.18890000000000001</v>
      </c>
      <c r="O3" s="17">
        <v>0.19794867358131069</v>
      </c>
      <c r="Q3" s="15" t="s">
        <v>732</v>
      </c>
      <c r="R3" s="16">
        <v>0.17</v>
      </c>
      <c r="S3" s="17">
        <v>4.7118412046543465</v>
      </c>
      <c r="T3" s="17">
        <v>0.22724161533196441</v>
      </c>
      <c r="U3" s="17">
        <v>0.26642672696860303</v>
      </c>
      <c r="W3" s="15" t="s">
        <v>732</v>
      </c>
      <c r="X3" s="16">
        <v>0.17</v>
      </c>
      <c r="Y3" s="17">
        <v>0.90900000000000003</v>
      </c>
      <c r="Z3" s="17">
        <v>5.2999999999999999E-2</v>
      </c>
      <c r="AA3" s="17">
        <v>3.3500000000000002E-2</v>
      </c>
      <c r="AC3" s="15" t="s">
        <v>732</v>
      </c>
      <c r="AD3" s="16">
        <v>0.17</v>
      </c>
      <c r="AE3" s="17">
        <v>4.5557837097878169</v>
      </c>
      <c r="AF3" s="17">
        <v>0.1998631074606434</v>
      </c>
      <c r="AG3" s="17">
        <v>0.25766484010078761</v>
      </c>
      <c r="AI3" s="15" t="s">
        <v>732</v>
      </c>
      <c r="AJ3" s="16">
        <v>0.17</v>
      </c>
      <c r="AK3" s="17">
        <v>3.0116358658453115</v>
      </c>
      <c r="AL3" s="17">
        <v>0.13963039014373715</v>
      </c>
      <c r="AM3" s="17">
        <v>0.18180080339746824</v>
      </c>
      <c r="AO3" s="15" t="s">
        <v>732</v>
      </c>
      <c r="AP3" s="16">
        <v>0.17</v>
      </c>
      <c r="AQ3" s="17">
        <v>2.6584531143052703</v>
      </c>
      <c r="AR3" s="17">
        <v>0.11498973305954825</v>
      </c>
      <c r="AS3" s="17">
        <v>0.15746125873480815</v>
      </c>
      <c r="AU3" s="15" t="s">
        <v>732</v>
      </c>
      <c r="AV3" s="16">
        <v>0.17</v>
      </c>
      <c r="AW3" s="17">
        <v>4.7118412046543465</v>
      </c>
      <c r="AX3" s="17">
        <v>0.22724161533196441</v>
      </c>
      <c r="AY3" s="17">
        <v>0.22509999999999999</v>
      </c>
      <c r="BA3" s="15" t="s">
        <v>732</v>
      </c>
      <c r="BB3" s="16">
        <v>0.17</v>
      </c>
      <c r="BC3" s="17">
        <v>0.60799999999999998</v>
      </c>
      <c r="BD3" s="17">
        <v>2.9000000000000001E-2</v>
      </c>
      <c r="BE3" s="17">
        <v>1.37E-2</v>
      </c>
      <c r="BG3" s="15" t="s">
        <v>732</v>
      </c>
      <c r="BH3" s="16">
        <v>0.19</v>
      </c>
      <c r="BI3" s="17">
        <v>0.66400000000000003</v>
      </c>
      <c r="BJ3" s="17">
        <v>3.5999999999999997E-2</v>
      </c>
      <c r="BK3" s="17">
        <v>2.1899999999999999E-2</v>
      </c>
      <c r="BM3" s="15" t="s">
        <v>732</v>
      </c>
      <c r="BN3" s="16">
        <v>0.33</v>
      </c>
      <c r="BO3" s="17">
        <v>2.7450000000000001</v>
      </c>
      <c r="BP3" s="17">
        <v>0.113</v>
      </c>
      <c r="BQ3" s="17">
        <v>4.9299999999999997E-2</v>
      </c>
      <c r="BS3" s="15" t="s">
        <v>732</v>
      </c>
      <c r="BT3" s="16">
        <v>0.33</v>
      </c>
      <c r="BU3" s="17">
        <v>0.93600000000000005</v>
      </c>
      <c r="BV3" s="17">
        <v>3.9E-2</v>
      </c>
      <c r="BW3" s="17">
        <v>2.7400000000000001E-2</v>
      </c>
      <c r="BY3" s="15" t="s">
        <v>732</v>
      </c>
      <c r="BZ3" s="16">
        <v>0.48</v>
      </c>
      <c r="CA3" s="17">
        <v>0.34399999999999997</v>
      </c>
      <c r="CB3" s="17">
        <v>3.2000000000000001E-2</v>
      </c>
      <c r="CC3" s="17">
        <v>4.1000000000000003E-3</v>
      </c>
      <c r="CE3" s="15" t="s">
        <v>732</v>
      </c>
      <c r="CF3" s="16">
        <v>0.39</v>
      </c>
      <c r="CG3" s="17">
        <v>5.8000000000000003E-2</v>
      </c>
      <c r="CH3" s="17">
        <v>4.0000000000000001E-3</v>
      </c>
      <c r="CI3" s="17">
        <v>0</v>
      </c>
    </row>
    <row r="4" spans="1:87" x14ac:dyDescent="0.2">
      <c r="A4" s="13">
        <v>-40</v>
      </c>
      <c r="B4" s="13">
        <v>0.84</v>
      </c>
      <c r="C4" s="13">
        <v>0.01</v>
      </c>
      <c r="E4" s="15" t="s">
        <v>871</v>
      </c>
      <c r="F4" s="16">
        <v>0.24</v>
      </c>
      <c r="G4" s="17">
        <v>7.9890485968514717</v>
      </c>
      <c r="H4" s="17">
        <v>0.44353182751540043</v>
      </c>
      <c r="I4" s="17">
        <v>0.41691812152995972</v>
      </c>
      <c r="K4" s="15" t="s">
        <v>871</v>
      </c>
      <c r="L4" s="16">
        <v>0.17</v>
      </c>
      <c r="M4" s="17">
        <v>3.4277891854893907</v>
      </c>
      <c r="N4" s="17">
        <v>0.18890000000000001</v>
      </c>
      <c r="O4" s="17">
        <v>0.17055288815801997</v>
      </c>
      <c r="Q4" s="15" t="s">
        <v>871</v>
      </c>
      <c r="R4" s="16">
        <v>0.17</v>
      </c>
      <c r="S4" s="17">
        <v>5.3552361396303905</v>
      </c>
      <c r="T4" s="17">
        <v>0.18891170431211499</v>
      </c>
      <c r="U4" s="17">
        <v>0.28442178229709308</v>
      </c>
      <c r="W4" s="15" t="s">
        <v>871</v>
      </c>
      <c r="X4" s="16">
        <v>0.17</v>
      </c>
      <c r="Y4" s="17">
        <v>0.90900000000000003</v>
      </c>
      <c r="Z4" s="17">
        <v>5.2999999999999999E-2</v>
      </c>
      <c r="AA4" s="17">
        <v>3.3500000000000002E-2</v>
      </c>
      <c r="AC4" s="15" t="s">
        <v>871</v>
      </c>
      <c r="AD4" s="16">
        <v>0.17</v>
      </c>
      <c r="AE4" s="17">
        <v>5.1772758384668034</v>
      </c>
      <c r="AF4" s="17">
        <v>0.16153319644079397</v>
      </c>
      <c r="AG4" s="17">
        <v>0.27506809804932902</v>
      </c>
      <c r="AI4" s="15" t="s">
        <v>871</v>
      </c>
      <c r="AJ4" s="16">
        <v>0.17</v>
      </c>
      <c r="AK4" s="17">
        <v>3.4058863791923342</v>
      </c>
      <c r="AL4" s="17">
        <v>0.10951403148528405</v>
      </c>
      <c r="AM4" s="17">
        <v>0.19535914879129182</v>
      </c>
      <c r="AO4" s="15" t="s">
        <v>871</v>
      </c>
      <c r="AP4" s="16">
        <v>0.17</v>
      </c>
      <c r="AQ4" s="17">
        <v>3.055441478439425</v>
      </c>
      <c r="AR4" s="17">
        <v>9.034907597535935E-2</v>
      </c>
      <c r="AS4" s="17">
        <v>0.16946873596650877</v>
      </c>
      <c r="AU4" s="15" t="s">
        <v>871</v>
      </c>
      <c r="AV4" s="16">
        <v>0.17</v>
      </c>
      <c r="AW4" s="17">
        <v>5.3552361396303905</v>
      </c>
      <c r="AX4" s="17">
        <v>0.18891170431211499</v>
      </c>
      <c r="AY4" s="17">
        <v>0.22509999999999999</v>
      </c>
      <c r="BA4" s="15" t="s">
        <v>871</v>
      </c>
      <c r="BB4" s="16">
        <v>0.17</v>
      </c>
      <c r="BC4" s="17">
        <v>0.60799999999999998</v>
      </c>
      <c r="BD4" s="17">
        <v>2.9000000000000001E-2</v>
      </c>
      <c r="BE4" s="17">
        <v>1.37E-2</v>
      </c>
      <c r="BG4" s="15" t="s">
        <v>871</v>
      </c>
      <c r="BH4" s="16">
        <v>0.19</v>
      </c>
      <c r="BI4" s="17">
        <v>0.66400000000000003</v>
      </c>
      <c r="BJ4" s="17">
        <v>3.5999999999999997E-2</v>
      </c>
      <c r="BK4" s="17">
        <v>2.1899999999999999E-2</v>
      </c>
      <c r="BM4" s="15" t="s">
        <v>871</v>
      </c>
      <c r="BN4" s="16">
        <v>0.33</v>
      </c>
      <c r="BO4" s="17">
        <v>2.7450000000000001</v>
      </c>
      <c r="BP4" s="17">
        <v>0.113</v>
      </c>
      <c r="BQ4" s="17">
        <v>4.9299999999999997E-2</v>
      </c>
      <c r="BS4" s="15" t="s">
        <v>871</v>
      </c>
      <c r="BT4" s="16">
        <v>0.33</v>
      </c>
      <c r="BU4" s="17">
        <v>0.93600000000000005</v>
      </c>
      <c r="BV4" s="17">
        <v>3.9E-2</v>
      </c>
      <c r="BW4" s="17">
        <v>2.7400000000000001E-2</v>
      </c>
      <c r="BY4" s="15" t="s">
        <v>871</v>
      </c>
      <c r="BZ4" s="16">
        <v>0.48</v>
      </c>
      <c r="CA4" s="17">
        <v>0.34399999999999997</v>
      </c>
      <c r="CB4" s="17">
        <v>3.2000000000000001E-2</v>
      </c>
      <c r="CC4" s="17">
        <v>4.1000000000000003E-3</v>
      </c>
      <c r="CE4" s="15" t="s">
        <v>871</v>
      </c>
      <c r="CF4" s="16">
        <v>0.39</v>
      </c>
      <c r="CG4" s="17">
        <v>5.8000000000000003E-2</v>
      </c>
      <c r="CH4" s="17">
        <v>4.0000000000000001E-3</v>
      </c>
      <c r="CI4" s="17">
        <v>0</v>
      </c>
    </row>
    <row r="5" spans="1:87" x14ac:dyDescent="0.2">
      <c r="A5" s="13">
        <v>-30</v>
      </c>
      <c r="B5" s="13">
        <v>0.82</v>
      </c>
      <c r="C5" s="13">
        <v>0.01</v>
      </c>
      <c r="E5" s="15" t="s">
        <v>904</v>
      </c>
      <c r="F5" s="16">
        <v>0.24</v>
      </c>
      <c r="G5" s="17">
        <v>5.8261464750171115</v>
      </c>
      <c r="H5" s="17">
        <v>0.35044490075290896</v>
      </c>
      <c r="I5" s="17">
        <v>0.32493668130554626</v>
      </c>
      <c r="K5" s="15" t="s">
        <v>904</v>
      </c>
      <c r="L5" s="16">
        <v>0.17</v>
      </c>
      <c r="M5" s="17">
        <v>3.4277891854893907</v>
      </c>
      <c r="N5" s="17">
        <v>0.18890000000000001</v>
      </c>
      <c r="O5" s="17">
        <v>0.18297984744283513</v>
      </c>
      <c r="Q5" s="15" t="s">
        <v>904</v>
      </c>
      <c r="R5" s="16">
        <v>0.17</v>
      </c>
      <c r="S5" s="17">
        <v>4.7118412046543465</v>
      </c>
      <c r="T5" s="17">
        <v>0.22724161533196441</v>
      </c>
      <c r="U5" s="17">
        <v>0.26642672696860309</v>
      </c>
      <c r="W5" s="15" t="s">
        <v>904</v>
      </c>
      <c r="X5" s="16">
        <v>0.17</v>
      </c>
      <c r="Y5" s="17">
        <v>0.90900000000000003</v>
      </c>
      <c r="Z5" s="17">
        <v>5.2999999999999999E-2</v>
      </c>
      <c r="AA5" s="17">
        <v>3.3500000000000002E-2</v>
      </c>
      <c r="AC5" s="15" t="s">
        <v>904</v>
      </c>
      <c r="AD5" s="16">
        <v>0.17</v>
      </c>
      <c r="AE5" s="17">
        <v>4.5557837097878169</v>
      </c>
      <c r="AF5" s="17">
        <v>0.1998631074606434</v>
      </c>
      <c r="AG5" s="17">
        <v>0.25766484010078761</v>
      </c>
      <c r="AI5" s="15" t="s">
        <v>904</v>
      </c>
      <c r="AJ5" s="16">
        <v>0.17</v>
      </c>
      <c r="AK5" s="17">
        <v>2.9787816563997263</v>
      </c>
      <c r="AL5" s="17">
        <v>0.13689253935660506</v>
      </c>
      <c r="AM5" s="17">
        <v>0.18180080339746829</v>
      </c>
      <c r="AO5" s="15" t="s">
        <v>904</v>
      </c>
      <c r="AP5" s="16">
        <v>0.17</v>
      </c>
      <c r="AQ5" s="17">
        <v>2.6584531143052703</v>
      </c>
      <c r="AR5" s="17">
        <v>0.11498973305954825</v>
      </c>
      <c r="AS5" s="17">
        <v>0.15746125873480815</v>
      </c>
      <c r="AU5" s="15" t="s">
        <v>904</v>
      </c>
      <c r="AV5" s="16">
        <v>0.17</v>
      </c>
      <c r="AW5" s="17">
        <v>4.7118412046543465</v>
      </c>
      <c r="AX5" s="17">
        <v>0.22724161533196441</v>
      </c>
      <c r="AY5" s="17">
        <v>0.22509999999999999</v>
      </c>
      <c r="BA5" s="15" t="s">
        <v>904</v>
      </c>
      <c r="BB5" s="16">
        <v>0.17</v>
      </c>
      <c r="BC5" s="17">
        <v>0.60799999999999998</v>
      </c>
      <c r="BD5" s="17">
        <v>2.9000000000000001E-2</v>
      </c>
      <c r="BE5" s="17">
        <v>1.37E-2</v>
      </c>
      <c r="BG5" s="15" t="s">
        <v>904</v>
      </c>
      <c r="BH5" s="16">
        <v>0.19</v>
      </c>
      <c r="BI5" s="17">
        <v>0.66400000000000003</v>
      </c>
      <c r="BJ5" s="17">
        <v>3.5999999999999997E-2</v>
      </c>
      <c r="BK5" s="17">
        <v>2.1899999999999999E-2</v>
      </c>
      <c r="BM5" s="15" t="s">
        <v>904</v>
      </c>
      <c r="BN5" s="16">
        <v>0.33</v>
      </c>
      <c r="BO5" s="17">
        <v>2.7450000000000001</v>
      </c>
      <c r="BP5" s="17">
        <v>0.113</v>
      </c>
      <c r="BQ5" s="17">
        <v>4.9299999999999997E-2</v>
      </c>
      <c r="BS5" s="15" t="s">
        <v>904</v>
      </c>
      <c r="BT5" s="16">
        <v>0.33</v>
      </c>
      <c r="BU5" s="17">
        <v>0.93600000000000005</v>
      </c>
      <c r="BV5" s="17">
        <v>3.9E-2</v>
      </c>
      <c r="BW5" s="17">
        <v>2.7400000000000001E-2</v>
      </c>
      <c r="BY5" s="15" t="s">
        <v>904</v>
      </c>
      <c r="BZ5" s="16">
        <v>0.48</v>
      </c>
      <c r="CA5" s="17">
        <v>0.34399999999999997</v>
      </c>
      <c r="CB5" s="17">
        <v>3.2000000000000001E-2</v>
      </c>
      <c r="CC5" s="17">
        <v>4.1000000000000003E-3</v>
      </c>
      <c r="CE5" s="15" t="s">
        <v>904</v>
      </c>
      <c r="CF5" s="16">
        <v>0.39</v>
      </c>
      <c r="CG5" s="17">
        <v>5.8000000000000003E-2</v>
      </c>
      <c r="CH5" s="17">
        <v>4.0000000000000001E-3</v>
      </c>
      <c r="CI5" s="17">
        <v>0</v>
      </c>
    </row>
    <row r="6" spans="1:87" x14ac:dyDescent="0.2">
      <c r="A6" s="13">
        <v>-20</v>
      </c>
      <c r="B6" s="13">
        <v>0.8</v>
      </c>
      <c r="C6" s="13">
        <v>0.01</v>
      </c>
      <c r="E6" s="15" t="s">
        <v>1037</v>
      </c>
      <c r="F6" s="16">
        <v>0.24</v>
      </c>
      <c r="G6" s="17">
        <v>7.8220396988364138</v>
      </c>
      <c r="H6" s="17">
        <v>0.43531827515400412</v>
      </c>
      <c r="I6" s="17">
        <v>0.40856046395552487</v>
      </c>
      <c r="K6" s="15" t="s">
        <v>1037</v>
      </c>
      <c r="L6" s="16">
        <v>0.17</v>
      </c>
      <c r="M6" s="17">
        <v>3.4277891854893907</v>
      </c>
      <c r="N6" s="17">
        <v>0.18890000000000001</v>
      </c>
      <c r="O6" s="17">
        <v>0.17055288815802</v>
      </c>
      <c r="Q6" s="15" t="s">
        <v>1037</v>
      </c>
      <c r="R6" s="16">
        <v>0.17</v>
      </c>
      <c r="S6" s="17">
        <v>5.3552361396303905</v>
      </c>
      <c r="T6" s="17">
        <v>0.18891170431211499</v>
      </c>
      <c r="U6" s="17">
        <v>0.28442178229709303</v>
      </c>
      <c r="W6" s="15" t="s">
        <v>1037</v>
      </c>
      <c r="X6" s="16">
        <v>0.17</v>
      </c>
      <c r="Y6" s="17">
        <v>0.90900000000000003</v>
      </c>
      <c r="Z6" s="17">
        <v>5.2999999999999999E-2</v>
      </c>
      <c r="AA6" s="17">
        <v>3.3500000000000002E-2</v>
      </c>
      <c r="AC6" s="15" t="s">
        <v>1037</v>
      </c>
      <c r="AD6" s="16">
        <v>0.17</v>
      </c>
      <c r="AE6" s="17">
        <v>5.1772758384668034</v>
      </c>
      <c r="AF6" s="17">
        <v>0.16153319644079397</v>
      </c>
      <c r="AG6" s="17">
        <v>0.27506809804932897</v>
      </c>
      <c r="AI6" s="15" t="s">
        <v>1037</v>
      </c>
      <c r="AJ6" s="16">
        <v>0.17</v>
      </c>
      <c r="AK6" s="17">
        <v>3.3155373032169746</v>
      </c>
      <c r="AL6" s="17">
        <v>0.10677618069815195</v>
      </c>
      <c r="AM6" s="17">
        <v>0.19535914879129182</v>
      </c>
      <c r="AO6" s="15" t="s">
        <v>1037</v>
      </c>
      <c r="AP6" s="16">
        <v>0.17</v>
      </c>
      <c r="AQ6" s="17">
        <v>3.055441478439425</v>
      </c>
      <c r="AR6" s="17">
        <v>9.034907597535935E-2</v>
      </c>
      <c r="AS6" s="17">
        <v>0.1694687359665088</v>
      </c>
      <c r="AU6" s="15" t="s">
        <v>1037</v>
      </c>
      <c r="AV6" s="16">
        <v>0.17</v>
      </c>
      <c r="AW6" s="17">
        <v>5.3552361396303905</v>
      </c>
      <c r="AX6" s="17">
        <v>0.18891170431211499</v>
      </c>
      <c r="AY6" s="17">
        <v>0.22509999999999999</v>
      </c>
      <c r="BA6" s="15" t="s">
        <v>1037</v>
      </c>
      <c r="BB6" s="16">
        <v>0.17</v>
      </c>
      <c r="BC6" s="17">
        <v>0.60799999999999998</v>
      </c>
      <c r="BD6" s="17">
        <v>2.9000000000000001E-2</v>
      </c>
      <c r="BE6" s="17">
        <v>1.37E-2</v>
      </c>
      <c r="BG6" s="15" t="s">
        <v>1037</v>
      </c>
      <c r="BH6" s="16">
        <v>0.19</v>
      </c>
      <c r="BI6" s="17">
        <v>0.66400000000000003</v>
      </c>
      <c r="BJ6" s="17">
        <v>3.5999999999999997E-2</v>
      </c>
      <c r="BK6" s="17">
        <v>2.1899999999999999E-2</v>
      </c>
      <c r="BM6" s="15" t="s">
        <v>1037</v>
      </c>
      <c r="BN6" s="16">
        <v>0.33</v>
      </c>
      <c r="BO6" s="17">
        <v>2.7450000000000001</v>
      </c>
      <c r="BP6" s="17">
        <v>0.113</v>
      </c>
      <c r="BQ6" s="17">
        <v>4.9299999999999997E-2</v>
      </c>
      <c r="BS6" s="15" t="s">
        <v>1037</v>
      </c>
      <c r="BT6" s="16">
        <v>0.33</v>
      </c>
      <c r="BU6" s="17">
        <v>0.93600000000000005</v>
      </c>
      <c r="BV6" s="17">
        <v>3.9E-2</v>
      </c>
      <c r="BW6" s="17">
        <v>2.7400000000000001E-2</v>
      </c>
      <c r="BY6" s="15" t="s">
        <v>1037</v>
      </c>
      <c r="BZ6" s="16">
        <v>0.48</v>
      </c>
      <c r="CA6" s="17">
        <v>0.34399999999999997</v>
      </c>
      <c r="CB6" s="17">
        <v>3.2000000000000001E-2</v>
      </c>
      <c r="CC6" s="17">
        <v>4.1000000000000003E-3</v>
      </c>
      <c r="CE6" s="15" t="s">
        <v>1037</v>
      </c>
      <c r="CF6" s="16">
        <v>0.39</v>
      </c>
      <c r="CG6" s="17">
        <v>5.8000000000000003E-2</v>
      </c>
      <c r="CH6" s="17">
        <v>4.0000000000000001E-3</v>
      </c>
      <c r="CI6" s="17">
        <v>0</v>
      </c>
    </row>
    <row r="7" spans="1:87" x14ac:dyDescent="0.2">
      <c r="A7" s="13">
        <v>-10</v>
      </c>
      <c r="B7" s="13">
        <v>0.79</v>
      </c>
      <c r="C7" s="13">
        <v>0.01</v>
      </c>
      <c r="E7" s="15" t="s">
        <v>1153</v>
      </c>
      <c r="F7" s="16">
        <v>0.24</v>
      </c>
      <c r="G7" s="17">
        <v>8.1122518822724157</v>
      </c>
      <c r="H7" s="17">
        <v>0.44900752908966463</v>
      </c>
      <c r="I7" s="17">
        <v>0.39440867919880268</v>
      </c>
      <c r="K7" s="15" t="s">
        <v>1153</v>
      </c>
      <c r="L7" s="16">
        <v>0.17</v>
      </c>
      <c r="M7" s="17">
        <v>3.4277891854893907</v>
      </c>
      <c r="N7" s="17">
        <v>0.18890000000000001</v>
      </c>
      <c r="O7" s="17">
        <v>0.16151510374794115</v>
      </c>
      <c r="Q7" s="15" t="s">
        <v>1153</v>
      </c>
      <c r="R7" s="16">
        <v>0.17</v>
      </c>
      <c r="S7" s="17">
        <v>5.3552361396303905</v>
      </c>
      <c r="T7" s="17">
        <v>0.18891170431211499</v>
      </c>
      <c r="U7" s="17">
        <v>0.28442178229709303</v>
      </c>
      <c r="W7" s="15" t="s">
        <v>1153</v>
      </c>
      <c r="X7" s="16">
        <v>0.17</v>
      </c>
      <c r="Y7" s="17">
        <v>0.90900000000000003</v>
      </c>
      <c r="Z7" s="17">
        <v>5.2999999999999999E-2</v>
      </c>
      <c r="AA7" s="17">
        <v>3.3500000000000002E-2</v>
      </c>
      <c r="AC7" s="15" t="s">
        <v>1153</v>
      </c>
      <c r="AD7" s="16">
        <v>0.17</v>
      </c>
      <c r="AE7" s="17">
        <v>5.1772758384668034</v>
      </c>
      <c r="AF7" s="17">
        <v>0.16153319644079397</v>
      </c>
      <c r="AG7" s="17">
        <v>0.27506809804932908</v>
      </c>
      <c r="AI7" s="15" t="s">
        <v>1153</v>
      </c>
      <c r="AJ7" s="16">
        <v>0.17</v>
      </c>
      <c r="AK7" s="17">
        <v>3.2799452429842573</v>
      </c>
      <c r="AL7" s="17">
        <v>0.10403832991101986</v>
      </c>
      <c r="AM7" s="17">
        <v>0.19535914879129182</v>
      </c>
      <c r="AO7" s="15" t="s">
        <v>1153</v>
      </c>
      <c r="AP7" s="16">
        <v>0.17</v>
      </c>
      <c r="AQ7" s="17">
        <v>3.055441478439425</v>
      </c>
      <c r="AR7" s="17">
        <v>9.034907597535935E-2</v>
      </c>
      <c r="AS7" s="17">
        <v>0.16946873596650877</v>
      </c>
      <c r="AU7" s="15" t="s">
        <v>1153</v>
      </c>
      <c r="AV7" s="16">
        <v>0.17</v>
      </c>
      <c r="AW7" s="17">
        <v>5.3552361396303905</v>
      </c>
      <c r="AX7" s="17">
        <v>0.18891170431211499</v>
      </c>
      <c r="AY7" s="17">
        <v>0.22509999999999999</v>
      </c>
      <c r="BA7" s="15" t="s">
        <v>1153</v>
      </c>
      <c r="BB7" s="16">
        <v>0.17</v>
      </c>
      <c r="BC7" s="17">
        <v>0.60799999999999998</v>
      </c>
      <c r="BD7" s="17">
        <v>2.9000000000000001E-2</v>
      </c>
      <c r="BE7" s="17">
        <v>1.37E-2</v>
      </c>
      <c r="BG7" s="15" t="s">
        <v>1153</v>
      </c>
      <c r="BH7" s="16">
        <v>0.19</v>
      </c>
      <c r="BI7" s="17">
        <v>0.66400000000000003</v>
      </c>
      <c r="BJ7" s="17">
        <v>3.5999999999999997E-2</v>
      </c>
      <c r="BK7" s="17">
        <v>2.1899999999999999E-2</v>
      </c>
      <c r="BM7" s="15" t="s">
        <v>1153</v>
      </c>
      <c r="BN7" s="16">
        <v>0.33</v>
      </c>
      <c r="BO7" s="17">
        <v>2.7450000000000001</v>
      </c>
      <c r="BP7" s="17">
        <v>0.113</v>
      </c>
      <c r="BQ7" s="17">
        <v>4.9299999999999997E-2</v>
      </c>
      <c r="BS7" s="15" t="s">
        <v>1153</v>
      </c>
      <c r="BT7" s="16">
        <v>0.33</v>
      </c>
      <c r="BU7" s="17">
        <v>0.93600000000000005</v>
      </c>
      <c r="BV7" s="17">
        <v>3.9E-2</v>
      </c>
      <c r="BW7" s="17">
        <v>2.7400000000000001E-2</v>
      </c>
      <c r="BY7" s="15" t="s">
        <v>1153</v>
      </c>
      <c r="BZ7" s="16">
        <v>0.48</v>
      </c>
      <c r="CA7" s="17">
        <v>0.34399999999999997</v>
      </c>
      <c r="CB7" s="17">
        <v>3.2000000000000001E-2</v>
      </c>
      <c r="CC7" s="17">
        <v>4.1000000000000003E-3</v>
      </c>
      <c r="CE7" s="15" t="s">
        <v>1153</v>
      </c>
      <c r="CF7" s="16">
        <v>0.39</v>
      </c>
      <c r="CG7" s="17">
        <v>5.8000000000000003E-2</v>
      </c>
      <c r="CH7" s="17">
        <v>4.0000000000000001E-3</v>
      </c>
      <c r="CI7" s="17">
        <v>0</v>
      </c>
    </row>
    <row r="8" spans="1:87" x14ac:dyDescent="0.2">
      <c r="A8" s="13">
        <v>0</v>
      </c>
      <c r="B8" s="13">
        <v>0.77</v>
      </c>
      <c r="C8" s="13">
        <v>0.01</v>
      </c>
      <c r="E8" s="15" t="s">
        <v>1274</v>
      </c>
      <c r="F8" s="16">
        <v>0.24</v>
      </c>
      <c r="G8" s="17">
        <v>7.1321013004791238</v>
      </c>
      <c r="H8" s="17">
        <v>0.40520191649555098</v>
      </c>
      <c r="I8" s="17">
        <v>0.39484765359985918</v>
      </c>
      <c r="K8" s="15" t="s">
        <v>1274</v>
      </c>
      <c r="L8" s="16">
        <v>0.17</v>
      </c>
      <c r="M8" s="17">
        <v>3.4277891854893907</v>
      </c>
      <c r="N8" s="17">
        <v>0.18890000000000001</v>
      </c>
      <c r="O8" s="17">
        <v>0.18043796914726129</v>
      </c>
      <c r="Q8" s="15" t="s">
        <v>1274</v>
      </c>
      <c r="R8" s="16">
        <v>0.17</v>
      </c>
      <c r="S8" s="17">
        <v>4.7392197125256672</v>
      </c>
      <c r="T8" s="17">
        <v>0.2299794661190965</v>
      </c>
      <c r="U8" s="17">
        <v>0.26716877011913914</v>
      </c>
      <c r="W8" s="15" t="s">
        <v>1274</v>
      </c>
      <c r="X8" s="16">
        <v>0.17</v>
      </c>
      <c r="Y8" s="17">
        <v>0.90900000000000003</v>
      </c>
      <c r="Z8" s="17">
        <v>5.2999999999999999E-2</v>
      </c>
      <c r="AA8" s="17">
        <v>3.3500000000000002E-2</v>
      </c>
      <c r="AC8" s="15" t="s">
        <v>1274</v>
      </c>
      <c r="AD8" s="16">
        <v>0.17</v>
      </c>
      <c r="AE8" s="17">
        <v>4.5831622176591376</v>
      </c>
      <c r="AF8" s="17">
        <v>0.20260095824777549</v>
      </c>
      <c r="AG8" s="17">
        <v>0.25838247992583913</v>
      </c>
      <c r="AI8" s="15" t="s">
        <v>1274</v>
      </c>
      <c r="AJ8" s="16">
        <v>0.17</v>
      </c>
      <c r="AK8" s="17">
        <v>3.0225872689938398</v>
      </c>
      <c r="AL8" s="17">
        <v>0.13963039014373715</v>
      </c>
      <c r="AM8" s="17">
        <v>0.18235405002748395</v>
      </c>
      <c r="AO8" s="15" t="s">
        <v>1274</v>
      </c>
      <c r="AP8" s="16">
        <v>0.17</v>
      </c>
      <c r="AQ8" s="17">
        <v>2.6748802190280632</v>
      </c>
      <c r="AR8" s="17">
        <v>0.11498973305954825</v>
      </c>
      <c r="AS8" s="17">
        <v>0.15795032484313623</v>
      </c>
      <c r="AU8" s="15" t="s">
        <v>1274</v>
      </c>
      <c r="AV8" s="16">
        <v>0.17</v>
      </c>
      <c r="AW8" s="17">
        <v>4.7392197125256672</v>
      </c>
      <c r="AX8" s="17">
        <v>0.2299794661190965</v>
      </c>
      <c r="AY8" s="17">
        <v>0.22509999999999999</v>
      </c>
      <c r="BA8" s="15" t="s">
        <v>1274</v>
      </c>
      <c r="BB8" s="16">
        <v>0.17</v>
      </c>
      <c r="BC8" s="17">
        <v>0.60799999999999998</v>
      </c>
      <c r="BD8" s="17">
        <v>2.9000000000000001E-2</v>
      </c>
      <c r="BE8" s="17">
        <v>1.37E-2</v>
      </c>
      <c r="BG8" s="15" t="s">
        <v>1274</v>
      </c>
      <c r="BH8" s="16">
        <v>0.19</v>
      </c>
      <c r="BI8" s="17">
        <v>0.66400000000000003</v>
      </c>
      <c r="BJ8" s="17">
        <v>3.5999999999999997E-2</v>
      </c>
      <c r="BK8" s="17">
        <v>2.1899999999999999E-2</v>
      </c>
      <c r="BM8" s="15" t="s">
        <v>1274</v>
      </c>
      <c r="BN8" s="16">
        <v>0.33</v>
      </c>
      <c r="BO8" s="17">
        <v>2.7450000000000001</v>
      </c>
      <c r="BP8" s="17">
        <v>0.113</v>
      </c>
      <c r="BQ8" s="17">
        <v>4.9299999999999997E-2</v>
      </c>
      <c r="BS8" s="15" t="s">
        <v>1274</v>
      </c>
      <c r="BT8" s="16">
        <v>0.33</v>
      </c>
      <c r="BU8" s="17">
        <v>0.93600000000000005</v>
      </c>
      <c r="BV8" s="17">
        <v>3.9E-2</v>
      </c>
      <c r="BW8" s="17">
        <v>2.7400000000000001E-2</v>
      </c>
      <c r="BY8" s="15" t="s">
        <v>1274</v>
      </c>
      <c r="BZ8" s="16">
        <v>0.48</v>
      </c>
      <c r="CA8" s="17">
        <v>0.34399999999999997</v>
      </c>
      <c r="CB8" s="17">
        <v>3.2000000000000001E-2</v>
      </c>
      <c r="CC8" s="17">
        <v>4.1000000000000003E-3</v>
      </c>
      <c r="CE8" s="15" t="s">
        <v>1274</v>
      </c>
      <c r="CF8" s="16">
        <v>0.39</v>
      </c>
      <c r="CG8" s="17">
        <v>5.8000000000000003E-2</v>
      </c>
      <c r="CH8" s="17">
        <v>4.0000000000000001E-3</v>
      </c>
      <c r="CI8" s="17">
        <v>0</v>
      </c>
    </row>
    <row r="9" spans="1:87" x14ac:dyDescent="0.2">
      <c r="A9" s="13">
        <v>10</v>
      </c>
      <c r="B9" s="13">
        <v>0.75</v>
      </c>
      <c r="C9" s="13">
        <v>0.01</v>
      </c>
      <c r="E9" s="15" t="s">
        <v>1292</v>
      </c>
      <c r="F9" s="16">
        <v>0.24</v>
      </c>
      <c r="G9" s="17">
        <v>7.1293634496919918</v>
      </c>
      <c r="H9" s="17">
        <v>0.40520191649555098</v>
      </c>
      <c r="I9" s="17">
        <v>0.38633311007578491</v>
      </c>
      <c r="K9" s="15" t="s">
        <v>1292</v>
      </c>
      <c r="L9" s="16">
        <v>0.17</v>
      </c>
      <c r="M9" s="17">
        <v>3.4277891854893907</v>
      </c>
      <c r="N9" s="17">
        <v>0.18890000000000001</v>
      </c>
      <c r="O9" s="17">
        <v>0.18043796914726135</v>
      </c>
      <c r="Q9" s="15" t="s">
        <v>1292</v>
      </c>
      <c r="R9" s="16">
        <v>0.17</v>
      </c>
      <c r="S9" s="17">
        <v>4.7392197125256672</v>
      </c>
      <c r="T9" s="17">
        <v>0.2299794661190965</v>
      </c>
      <c r="U9" s="17">
        <v>0.26716877011913909</v>
      </c>
      <c r="W9" s="15" t="s">
        <v>1292</v>
      </c>
      <c r="X9" s="16">
        <v>0.17</v>
      </c>
      <c r="Y9" s="17">
        <v>0.90900000000000003</v>
      </c>
      <c r="Z9" s="17">
        <v>5.2999999999999999E-2</v>
      </c>
      <c r="AA9" s="17">
        <v>3.3500000000000002E-2</v>
      </c>
      <c r="AC9" s="15" t="s">
        <v>1292</v>
      </c>
      <c r="AD9" s="16">
        <v>0.17</v>
      </c>
      <c r="AE9" s="17">
        <v>4.5831622176591376</v>
      </c>
      <c r="AF9" s="17">
        <v>0.20260095824777549</v>
      </c>
      <c r="AG9" s="17">
        <v>0.25838247992583901</v>
      </c>
      <c r="AI9" s="15" t="s">
        <v>1292</v>
      </c>
      <c r="AJ9" s="16">
        <v>0.17</v>
      </c>
      <c r="AK9" s="17">
        <v>2.945927446954141</v>
      </c>
      <c r="AL9" s="17">
        <v>0.13415468856947296</v>
      </c>
      <c r="AM9" s="17">
        <v>0.18235405002748392</v>
      </c>
      <c r="AO9" s="15" t="s">
        <v>1292</v>
      </c>
      <c r="AP9" s="16">
        <v>0.17</v>
      </c>
      <c r="AQ9" s="17">
        <v>2.6748802190280632</v>
      </c>
      <c r="AR9" s="17">
        <v>0.11498973305954825</v>
      </c>
      <c r="AS9" s="17">
        <v>0.15795032484313623</v>
      </c>
      <c r="AU9" s="15" t="s">
        <v>1292</v>
      </c>
      <c r="AV9" s="16">
        <v>0.17</v>
      </c>
      <c r="AW9" s="17">
        <v>4.7392197125256672</v>
      </c>
      <c r="AX9" s="17">
        <v>0.2299794661190965</v>
      </c>
      <c r="AY9" s="17">
        <v>0.22509999999999999</v>
      </c>
      <c r="BA9" s="15" t="s">
        <v>1292</v>
      </c>
      <c r="BB9" s="16">
        <v>0.17</v>
      </c>
      <c r="BC9" s="17">
        <v>0.60799999999999998</v>
      </c>
      <c r="BD9" s="17">
        <v>2.9000000000000001E-2</v>
      </c>
      <c r="BE9" s="17">
        <v>1.37E-2</v>
      </c>
      <c r="BG9" s="15" t="s">
        <v>1292</v>
      </c>
      <c r="BH9" s="16">
        <v>0.19</v>
      </c>
      <c r="BI9" s="17">
        <v>0.66400000000000003</v>
      </c>
      <c r="BJ9" s="17">
        <v>3.5999999999999997E-2</v>
      </c>
      <c r="BK9" s="17">
        <v>2.1899999999999999E-2</v>
      </c>
      <c r="BM9" s="15" t="s">
        <v>1292</v>
      </c>
      <c r="BN9" s="16">
        <v>0.33</v>
      </c>
      <c r="BO9" s="17">
        <v>2.7450000000000001</v>
      </c>
      <c r="BP9" s="17">
        <v>0.113</v>
      </c>
      <c r="BQ9" s="17">
        <v>4.9299999999999997E-2</v>
      </c>
      <c r="BS9" s="15" t="s">
        <v>1292</v>
      </c>
      <c r="BT9" s="16">
        <v>0.33</v>
      </c>
      <c r="BU9" s="17">
        <v>0.93600000000000005</v>
      </c>
      <c r="BV9" s="17">
        <v>3.9E-2</v>
      </c>
      <c r="BW9" s="17">
        <v>2.7400000000000001E-2</v>
      </c>
      <c r="BY9" s="15" t="s">
        <v>1292</v>
      </c>
      <c r="BZ9" s="16">
        <v>0.48</v>
      </c>
      <c r="CA9" s="17">
        <v>0.34399999999999997</v>
      </c>
      <c r="CB9" s="17">
        <v>3.2000000000000001E-2</v>
      </c>
      <c r="CC9" s="17">
        <v>4.1000000000000003E-3</v>
      </c>
      <c r="CE9" s="15" t="s">
        <v>1292</v>
      </c>
      <c r="CF9" s="16">
        <v>0.39</v>
      </c>
      <c r="CG9" s="17">
        <v>5.8000000000000003E-2</v>
      </c>
      <c r="CH9" s="17">
        <v>4.0000000000000001E-3</v>
      </c>
      <c r="CI9" s="17">
        <v>0</v>
      </c>
    </row>
    <row r="10" spans="1:87" x14ac:dyDescent="0.2">
      <c r="A10" s="13">
        <v>20</v>
      </c>
      <c r="B10" s="13">
        <v>0.74</v>
      </c>
      <c r="C10" s="13">
        <v>0.01</v>
      </c>
      <c r="E10" s="15" t="s">
        <v>1300</v>
      </c>
      <c r="F10" s="16">
        <v>0.24</v>
      </c>
      <c r="G10" s="17">
        <v>7.3264887063655033</v>
      </c>
      <c r="H10" s="17">
        <v>0.41889117043121149</v>
      </c>
      <c r="I10" s="17">
        <v>0.43193785568856963</v>
      </c>
      <c r="K10" s="15" t="s">
        <v>1300</v>
      </c>
      <c r="L10" s="16">
        <v>0.17</v>
      </c>
      <c r="M10" s="17">
        <v>3.4277891854893907</v>
      </c>
      <c r="N10" s="17">
        <v>0.18890000000000001</v>
      </c>
      <c r="O10" s="17">
        <v>0.19794867358131071</v>
      </c>
      <c r="Q10" s="15" t="s">
        <v>1300</v>
      </c>
      <c r="R10" s="16">
        <v>0.17</v>
      </c>
      <c r="S10" s="17">
        <v>4.7118412046543465</v>
      </c>
      <c r="T10" s="17">
        <v>0.22724161533196441</v>
      </c>
      <c r="U10" s="17">
        <v>0.26642672696860309</v>
      </c>
      <c r="W10" s="15" t="s">
        <v>1300</v>
      </c>
      <c r="X10" s="16">
        <v>0.17</v>
      </c>
      <c r="Y10" s="17">
        <v>0.90900000000000003</v>
      </c>
      <c r="Z10" s="17">
        <v>5.2999999999999999E-2</v>
      </c>
      <c r="AA10" s="17">
        <v>3.3500000000000002E-2</v>
      </c>
      <c r="AC10" s="15" t="s">
        <v>1300</v>
      </c>
      <c r="AD10" s="16">
        <v>0.17</v>
      </c>
      <c r="AE10" s="17">
        <v>4.5557837097878169</v>
      </c>
      <c r="AF10" s="17">
        <v>0.1998631074606434</v>
      </c>
      <c r="AG10" s="17">
        <v>0.25766484010078761</v>
      </c>
      <c r="AI10" s="15" t="s">
        <v>1300</v>
      </c>
      <c r="AJ10" s="16">
        <v>0.17</v>
      </c>
      <c r="AK10" s="17">
        <v>3.0143737166324436</v>
      </c>
      <c r="AL10" s="17">
        <v>0.13963039014373715</v>
      </c>
      <c r="AM10" s="17">
        <v>0.18180080339746829</v>
      </c>
      <c r="AO10" s="15" t="s">
        <v>1300</v>
      </c>
      <c r="AP10" s="16">
        <v>0.17</v>
      </c>
      <c r="AQ10" s="17">
        <v>2.6584531143052703</v>
      </c>
      <c r="AR10" s="17">
        <v>0.11498973305954825</v>
      </c>
      <c r="AS10" s="17">
        <v>0.15746125873480821</v>
      </c>
      <c r="AU10" s="15" t="s">
        <v>1300</v>
      </c>
      <c r="AV10" s="16">
        <v>0.17</v>
      </c>
      <c r="AW10" s="17">
        <v>4.7118412046543465</v>
      </c>
      <c r="AX10" s="17">
        <v>0.22724161533196441</v>
      </c>
      <c r="AY10" s="17">
        <v>0.22509999999999999</v>
      </c>
      <c r="BA10" s="15" t="s">
        <v>1300</v>
      </c>
      <c r="BB10" s="16">
        <v>0.17</v>
      </c>
      <c r="BC10" s="17">
        <v>0.60799999999999998</v>
      </c>
      <c r="BD10" s="17">
        <v>2.9000000000000001E-2</v>
      </c>
      <c r="BE10" s="17">
        <v>1.37E-2</v>
      </c>
      <c r="BG10" s="15" t="s">
        <v>1300</v>
      </c>
      <c r="BH10" s="16">
        <v>0.19</v>
      </c>
      <c r="BI10" s="17">
        <v>0.66400000000000003</v>
      </c>
      <c r="BJ10" s="17">
        <v>3.5999999999999997E-2</v>
      </c>
      <c r="BK10" s="17">
        <v>2.1899999999999999E-2</v>
      </c>
      <c r="BM10" s="15" t="s">
        <v>1300</v>
      </c>
      <c r="BN10" s="16">
        <v>0.33</v>
      </c>
      <c r="BO10" s="17">
        <v>2.7450000000000001</v>
      </c>
      <c r="BP10" s="17">
        <v>0.113</v>
      </c>
      <c r="BQ10" s="17">
        <v>4.9299999999999997E-2</v>
      </c>
      <c r="BS10" s="15" t="s">
        <v>1300</v>
      </c>
      <c r="BT10" s="16">
        <v>0.33</v>
      </c>
      <c r="BU10" s="17">
        <v>0.93600000000000005</v>
      </c>
      <c r="BV10" s="17">
        <v>3.9E-2</v>
      </c>
      <c r="BW10" s="17">
        <v>2.7400000000000001E-2</v>
      </c>
      <c r="BY10" s="15" t="s">
        <v>1300</v>
      </c>
      <c r="BZ10" s="16">
        <v>0.48</v>
      </c>
      <c r="CA10" s="17">
        <v>0.34399999999999997</v>
      </c>
      <c r="CB10" s="17">
        <v>3.2000000000000001E-2</v>
      </c>
      <c r="CC10" s="17">
        <v>4.1000000000000003E-3</v>
      </c>
      <c r="CE10" s="15" t="s">
        <v>1300</v>
      </c>
      <c r="CF10" s="16">
        <v>0.39</v>
      </c>
      <c r="CG10" s="17">
        <v>5.8000000000000003E-2</v>
      </c>
      <c r="CH10" s="17">
        <v>4.0000000000000001E-3</v>
      </c>
      <c r="CI10" s="17">
        <v>0</v>
      </c>
    </row>
    <row r="11" spans="1:87" x14ac:dyDescent="0.2">
      <c r="A11" s="13">
        <v>30</v>
      </c>
      <c r="B11" s="13">
        <v>0.72</v>
      </c>
      <c r="C11" s="13">
        <v>0.01</v>
      </c>
      <c r="E11" s="15" t="s">
        <v>1418</v>
      </c>
      <c r="F11" s="16">
        <v>0.24</v>
      </c>
      <c r="G11" s="17">
        <v>7.4113620807665983</v>
      </c>
      <c r="H11" s="17">
        <v>0.42436687200547568</v>
      </c>
      <c r="I11" s="17">
        <v>0.43340339446836301</v>
      </c>
      <c r="K11" s="15" t="s">
        <v>1418</v>
      </c>
      <c r="L11" s="16">
        <v>0.17</v>
      </c>
      <c r="M11" s="17">
        <v>3.4277891854893907</v>
      </c>
      <c r="N11" s="17">
        <v>0.18890000000000001</v>
      </c>
      <c r="O11" s="17">
        <v>0.19794867358131071</v>
      </c>
      <c r="Q11" s="15" t="s">
        <v>1418</v>
      </c>
      <c r="R11" s="16">
        <v>0.17</v>
      </c>
      <c r="S11" s="17">
        <v>4.7118412046543465</v>
      </c>
      <c r="T11" s="17">
        <v>0.22724161533196441</v>
      </c>
      <c r="U11" s="17">
        <v>0.26642672696860303</v>
      </c>
      <c r="W11" s="15" t="s">
        <v>1418</v>
      </c>
      <c r="X11" s="16">
        <v>0.17</v>
      </c>
      <c r="Y11" s="17">
        <v>0.90900000000000003</v>
      </c>
      <c r="Z11" s="17">
        <v>5.2999999999999999E-2</v>
      </c>
      <c r="AA11" s="17">
        <v>3.3500000000000002E-2</v>
      </c>
      <c r="AC11" s="15" t="s">
        <v>1418</v>
      </c>
      <c r="AD11" s="16">
        <v>0.17</v>
      </c>
      <c r="AE11" s="17">
        <v>4.5557837097878169</v>
      </c>
      <c r="AF11" s="17">
        <v>0.1998631074606434</v>
      </c>
      <c r="AG11" s="17">
        <v>0.25766484010078761</v>
      </c>
      <c r="AI11" s="15" t="s">
        <v>1418</v>
      </c>
      <c r="AJ11" s="16">
        <v>0.17</v>
      </c>
      <c r="AK11" s="17">
        <v>3.0034223134839153</v>
      </c>
      <c r="AL11" s="17">
        <v>0.13689253935660506</v>
      </c>
      <c r="AM11" s="17">
        <v>0.18180080339746824</v>
      </c>
      <c r="AO11" s="15" t="s">
        <v>1418</v>
      </c>
      <c r="AP11" s="16">
        <v>0.17</v>
      </c>
      <c r="AQ11" s="17">
        <v>2.6584531143052703</v>
      </c>
      <c r="AR11" s="17">
        <v>0.11498973305954825</v>
      </c>
      <c r="AS11" s="17">
        <v>0.15746125873480815</v>
      </c>
      <c r="AU11" s="15" t="s">
        <v>1418</v>
      </c>
      <c r="AV11" s="16">
        <v>0.17</v>
      </c>
      <c r="AW11" s="17">
        <v>4.7118412046543465</v>
      </c>
      <c r="AX11" s="17">
        <v>0.22724161533196441</v>
      </c>
      <c r="AY11" s="17">
        <v>0.22509999999999999</v>
      </c>
      <c r="BA11" s="15" t="s">
        <v>1418</v>
      </c>
      <c r="BB11" s="16">
        <v>0.17</v>
      </c>
      <c r="BC11" s="17">
        <v>0.60799999999999998</v>
      </c>
      <c r="BD11" s="17">
        <v>2.9000000000000001E-2</v>
      </c>
      <c r="BE11" s="17">
        <v>1.37E-2</v>
      </c>
      <c r="BG11" s="15" t="s">
        <v>1418</v>
      </c>
      <c r="BH11" s="16">
        <v>0.19</v>
      </c>
      <c r="BI11" s="17">
        <v>0.66400000000000003</v>
      </c>
      <c r="BJ11" s="17">
        <v>3.5999999999999997E-2</v>
      </c>
      <c r="BK11" s="17">
        <v>2.1899999999999999E-2</v>
      </c>
      <c r="BM11" s="15" t="s">
        <v>1418</v>
      </c>
      <c r="BN11" s="16">
        <v>0.33</v>
      </c>
      <c r="BO11" s="17">
        <v>2.7450000000000001</v>
      </c>
      <c r="BP11" s="17">
        <v>0.113</v>
      </c>
      <c r="BQ11" s="17">
        <v>4.9299999999999997E-2</v>
      </c>
      <c r="BS11" s="15" t="s">
        <v>1418</v>
      </c>
      <c r="BT11" s="16">
        <v>0.33</v>
      </c>
      <c r="BU11" s="17">
        <v>0.93600000000000005</v>
      </c>
      <c r="BV11" s="17">
        <v>3.9E-2</v>
      </c>
      <c r="BW11" s="17">
        <v>2.7400000000000001E-2</v>
      </c>
      <c r="BY11" s="15" t="s">
        <v>1418</v>
      </c>
      <c r="BZ11" s="16">
        <v>0.48</v>
      </c>
      <c r="CA11" s="17">
        <v>0.34399999999999997</v>
      </c>
      <c r="CB11" s="17">
        <v>3.2000000000000001E-2</v>
      </c>
      <c r="CC11" s="17">
        <v>4.1000000000000003E-3</v>
      </c>
      <c r="CE11" s="15" t="s">
        <v>1418</v>
      </c>
      <c r="CF11" s="16">
        <v>0.39</v>
      </c>
      <c r="CG11" s="17">
        <v>5.8000000000000003E-2</v>
      </c>
      <c r="CH11" s="17">
        <v>4.0000000000000001E-3</v>
      </c>
      <c r="CI11" s="17">
        <v>0</v>
      </c>
    </row>
    <row r="12" spans="1:87" x14ac:dyDescent="0.2">
      <c r="A12" s="13">
        <v>40</v>
      </c>
      <c r="B12" s="13">
        <v>0.71</v>
      </c>
      <c r="C12" s="13">
        <v>0.01</v>
      </c>
      <c r="E12" s="15" t="s">
        <v>1687</v>
      </c>
      <c r="F12" s="16">
        <v>0.24</v>
      </c>
      <c r="G12" s="17">
        <v>7.9452429842573578</v>
      </c>
      <c r="H12" s="17">
        <v>0.44079397672826831</v>
      </c>
      <c r="I12" s="17">
        <v>0.41042105248031541</v>
      </c>
      <c r="K12" s="15" t="s">
        <v>1687</v>
      </c>
      <c r="L12" s="16">
        <v>0.17</v>
      </c>
      <c r="M12" s="17">
        <v>3.4277891854893907</v>
      </c>
      <c r="N12" s="17">
        <v>0.18890000000000001</v>
      </c>
      <c r="O12" s="17">
        <v>0.17055288815802</v>
      </c>
      <c r="Q12" s="15" t="s">
        <v>1687</v>
      </c>
      <c r="R12" s="16">
        <v>0.17</v>
      </c>
      <c r="S12" s="17">
        <v>5.3552361396303905</v>
      </c>
      <c r="T12" s="17">
        <v>0.18891170431211499</v>
      </c>
      <c r="U12" s="17">
        <v>0.28442178229709303</v>
      </c>
      <c r="W12" s="15" t="s">
        <v>1687</v>
      </c>
      <c r="X12" s="16">
        <v>0.17</v>
      </c>
      <c r="Y12" s="17">
        <v>0.90900000000000003</v>
      </c>
      <c r="Z12" s="17">
        <v>5.2999999999999999E-2</v>
      </c>
      <c r="AA12" s="17">
        <v>3.3500000000000002E-2</v>
      </c>
      <c r="AC12" s="15" t="s">
        <v>1687</v>
      </c>
      <c r="AD12" s="16">
        <v>0.17</v>
      </c>
      <c r="AE12" s="17">
        <v>5.1772758384668034</v>
      </c>
      <c r="AF12" s="17">
        <v>0.16153319644079397</v>
      </c>
      <c r="AG12" s="17">
        <v>0.27506809804932902</v>
      </c>
      <c r="AI12" s="15" t="s">
        <v>1687</v>
      </c>
      <c r="AJ12" s="16">
        <v>0.17</v>
      </c>
      <c r="AK12" s="17">
        <v>3.3319644079397674</v>
      </c>
      <c r="AL12" s="17">
        <v>0.10677618069815195</v>
      </c>
      <c r="AM12" s="17">
        <v>0.19535914879129182</v>
      </c>
      <c r="AO12" s="15" t="s">
        <v>1687</v>
      </c>
      <c r="AP12" s="16">
        <v>0.17</v>
      </c>
      <c r="AQ12" s="17">
        <v>3.055441478439425</v>
      </c>
      <c r="AR12" s="17">
        <v>9.034907597535935E-2</v>
      </c>
      <c r="AS12" s="17">
        <v>0.16946873596650877</v>
      </c>
      <c r="AU12" s="15" t="s">
        <v>1687</v>
      </c>
      <c r="AV12" s="16">
        <v>0.17</v>
      </c>
      <c r="AW12" s="17">
        <v>5.3552361396303905</v>
      </c>
      <c r="AX12" s="17">
        <v>0.18891170431211499</v>
      </c>
      <c r="AY12" s="17">
        <v>0.22509999999999999</v>
      </c>
      <c r="BA12" s="15" t="s">
        <v>1687</v>
      </c>
      <c r="BB12" s="16">
        <v>0.17</v>
      </c>
      <c r="BC12" s="17">
        <v>0.60799999999999998</v>
      </c>
      <c r="BD12" s="17">
        <v>2.9000000000000001E-2</v>
      </c>
      <c r="BE12" s="17">
        <v>1.37E-2</v>
      </c>
      <c r="BG12" s="15" t="s">
        <v>1687</v>
      </c>
      <c r="BH12" s="16">
        <v>0.19</v>
      </c>
      <c r="BI12" s="17">
        <v>0.66400000000000003</v>
      </c>
      <c r="BJ12" s="17">
        <v>3.5999999999999997E-2</v>
      </c>
      <c r="BK12" s="17">
        <v>2.1899999999999999E-2</v>
      </c>
      <c r="BM12" s="15" t="s">
        <v>1687</v>
      </c>
      <c r="BN12" s="16">
        <v>0.33</v>
      </c>
      <c r="BO12" s="17">
        <v>2.7450000000000001</v>
      </c>
      <c r="BP12" s="17">
        <v>0.113</v>
      </c>
      <c r="BQ12" s="17">
        <v>4.9299999999999997E-2</v>
      </c>
      <c r="BS12" s="15" t="s">
        <v>1687</v>
      </c>
      <c r="BT12" s="16">
        <v>0.33</v>
      </c>
      <c r="BU12" s="17">
        <v>0.93600000000000005</v>
      </c>
      <c r="BV12" s="17">
        <v>3.9E-2</v>
      </c>
      <c r="BW12" s="17">
        <v>2.7400000000000001E-2</v>
      </c>
      <c r="BY12" s="15" t="s">
        <v>1687</v>
      </c>
      <c r="BZ12" s="16">
        <v>0.48</v>
      </c>
      <c r="CA12" s="17">
        <v>0.34399999999999997</v>
      </c>
      <c r="CB12" s="17">
        <v>3.2000000000000001E-2</v>
      </c>
      <c r="CC12" s="17">
        <v>4.1000000000000003E-3</v>
      </c>
      <c r="CE12" s="15" t="s">
        <v>1687</v>
      </c>
      <c r="CF12" s="16">
        <v>0.39</v>
      </c>
      <c r="CG12" s="17">
        <v>5.8000000000000003E-2</v>
      </c>
      <c r="CH12" s="17">
        <v>4.0000000000000001E-3</v>
      </c>
      <c r="CI12" s="17">
        <v>0</v>
      </c>
    </row>
    <row r="13" spans="1:87" x14ac:dyDescent="0.2">
      <c r="A13" s="13">
        <v>50</v>
      </c>
      <c r="B13" s="13">
        <v>0.69</v>
      </c>
      <c r="C13" s="13">
        <v>0.01</v>
      </c>
      <c r="E13" s="15" t="s">
        <v>1765</v>
      </c>
      <c r="F13" s="16">
        <v>0.24</v>
      </c>
      <c r="G13" s="17">
        <v>7.0335386721423685</v>
      </c>
      <c r="H13" s="17">
        <v>0.40246406570841892</v>
      </c>
      <c r="I13" s="17">
        <v>0.34885924568574145</v>
      </c>
      <c r="K13" s="15" t="s">
        <v>1765</v>
      </c>
      <c r="L13" s="16">
        <v>0.17</v>
      </c>
      <c r="M13" s="17">
        <v>3.4277891854893907</v>
      </c>
      <c r="N13" s="17">
        <v>0.18890000000000001</v>
      </c>
      <c r="O13" s="17">
        <v>0.16151510374794117</v>
      </c>
      <c r="Q13" s="15" t="s">
        <v>1765</v>
      </c>
      <c r="R13" s="16">
        <v>0.17</v>
      </c>
      <c r="S13" s="17">
        <v>4.4982888432580426</v>
      </c>
      <c r="T13" s="17">
        <v>0.2327173169062286</v>
      </c>
      <c r="U13" s="17">
        <v>0.26046275400622437</v>
      </c>
      <c r="W13" s="15" t="s">
        <v>1765</v>
      </c>
      <c r="X13" s="16">
        <v>0.17</v>
      </c>
      <c r="Y13" s="17">
        <v>0.90900000000000003</v>
      </c>
      <c r="Z13" s="17">
        <v>5.2999999999999999E-2</v>
      </c>
      <c r="AA13" s="17">
        <v>3.3500000000000002E-2</v>
      </c>
      <c r="AC13" s="15" t="s">
        <v>1765</v>
      </c>
      <c r="AD13" s="16">
        <v>0.17</v>
      </c>
      <c r="AE13" s="17">
        <v>4.3504449007529091</v>
      </c>
      <c r="AF13" s="17">
        <v>0.20533880903490759</v>
      </c>
      <c r="AG13" s="17">
        <v>0.25189700232714801</v>
      </c>
      <c r="AI13" s="15" t="s">
        <v>1765</v>
      </c>
      <c r="AJ13" s="16">
        <v>0.17</v>
      </c>
      <c r="AK13" s="17">
        <v>2.7624914442162902</v>
      </c>
      <c r="AL13" s="17">
        <v>0.13415468856947296</v>
      </c>
      <c r="AM13" s="17">
        <v>0.17737182599866338</v>
      </c>
      <c r="AO13" s="15" t="s">
        <v>1765</v>
      </c>
      <c r="AP13" s="16">
        <v>0.17</v>
      </c>
      <c r="AQ13" s="17">
        <v>2.5270362765229293</v>
      </c>
      <c r="AR13" s="17">
        <v>0.11772758384668036</v>
      </c>
      <c r="AS13" s="17">
        <v>0.15354880166391424</v>
      </c>
      <c r="AU13" s="15" t="s">
        <v>1765</v>
      </c>
      <c r="AV13" s="16">
        <v>0.17</v>
      </c>
      <c r="AW13" s="17">
        <v>4.4982888432580426</v>
      </c>
      <c r="AX13" s="17">
        <v>0.2327173169062286</v>
      </c>
      <c r="AY13" s="17">
        <v>0.22509999999999999</v>
      </c>
      <c r="BA13" s="15" t="s">
        <v>1765</v>
      </c>
      <c r="BB13" s="16">
        <v>0.17</v>
      </c>
      <c r="BC13" s="17">
        <v>0.60799999999999998</v>
      </c>
      <c r="BD13" s="17">
        <v>2.9000000000000001E-2</v>
      </c>
      <c r="BE13" s="17">
        <v>1.37E-2</v>
      </c>
      <c r="BG13" s="15" t="s">
        <v>1765</v>
      </c>
      <c r="BH13" s="16">
        <v>0.19</v>
      </c>
      <c r="BI13" s="17">
        <v>0.66400000000000003</v>
      </c>
      <c r="BJ13" s="17">
        <v>3.5999999999999997E-2</v>
      </c>
      <c r="BK13" s="17">
        <v>2.1899999999999999E-2</v>
      </c>
      <c r="BM13" s="15" t="s">
        <v>1765</v>
      </c>
      <c r="BN13" s="16">
        <v>0.33</v>
      </c>
      <c r="BO13" s="17">
        <v>2.7450000000000001</v>
      </c>
      <c r="BP13" s="17">
        <v>0.113</v>
      </c>
      <c r="BQ13" s="17">
        <v>4.9299999999999997E-2</v>
      </c>
      <c r="BS13" s="15" t="s">
        <v>1765</v>
      </c>
      <c r="BT13" s="16">
        <v>0.33</v>
      </c>
      <c r="BU13" s="17">
        <v>0.93600000000000005</v>
      </c>
      <c r="BV13" s="17">
        <v>3.9E-2</v>
      </c>
      <c r="BW13" s="17">
        <v>2.7400000000000001E-2</v>
      </c>
      <c r="BY13" s="15" t="s">
        <v>1765</v>
      </c>
      <c r="BZ13" s="16">
        <v>0.48</v>
      </c>
      <c r="CA13" s="17">
        <v>0.34399999999999997</v>
      </c>
      <c r="CB13" s="17">
        <v>3.2000000000000001E-2</v>
      </c>
      <c r="CC13" s="17">
        <v>4.1000000000000003E-3</v>
      </c>
      <c r="CE13" s="15" t="s">
        <v>1765</v>
      </c>
      <c r="CF13" s="16">
        <v>0.39</v>
      </c>
      <c r="CG13" s="17">
        <v>5.8000000000000003E-2</v>
      </c>
      <c r="CH13" s="17">
        <v>4.0000000000000001E-3</v>
      </c>
      <c r="CI13" s="17">
        <v>0</v>
      </c>
    </row>
    <row r="14" spans="1:87" x14ac:dyDescent="0.2">
      <c r="A14" s="13">
        <v>60</v>
      </c>
      <c r="B14" s="13">
        <v>0.68</v>
      </c>
      <c r="C14" s="13">
        <v>1.4999999999999999E-2</v>
      </c>
      <c r="E14" s="15" t="s">
        <v>1923</v>
      </c>
      <c r="F14" s="16">
        <v>0.24</v>
      </c>
      <c r="G14" s="17">
        <v>7.482546201232033</v>
      </c>
      <c r="H14" s="17">
        <v>0.42162902121834361</v>
      </c>
      <c r="I14" s="17">
        <v>0.36777913926439471</v>
      </c>
      <c r="K14" s="15" t="s">
        <v>1923</v>
      </c>
      <c r="L14" s="16">
        <v>0.17</v>
      </c>
      <c r="M14" s="17">
        <v>3.4277891854893907</v>
      </c>
      <c r="N14" s="17">
        <v>0.18890000000000001</v>
      </c>
      <c r="O14" s="17">
        <v>0.16151510374794117</v>
      </c>
      <c r="Q14" s="15" t="s">
        <v>1923</v>
      </c>
      <c r="R14" s="16">
        <v>0.17</v>
      </c>
      <c r="S14" s="17">
        <v>4.4982888432580426</v>
      </c>
      <c r="T14" s="17">
        <v>0.2327173169062286</v>
      </c>
      <c r="U14" s="17">
        <v>0.26046275400622432</v>
      </c>
      <c r="W14" s="15" t="s">
        <v>1923</v>
      </c>
      <c r="X14" s="16">
        <v>0.17</v>
      </c>
      <c r="Y14" s="17">
        <v>0.90900000000000003</v>
      </c>
      <c r="Z14" s="17">
        <v>5.2999999999999999E-2</v>
      </c>
      <c r="AA14" s="17">
        <v>3.3500000000000002E-2</v>
      </c>
      <c r="AC14" s="15" t="s">
        <v>1923</v>
      </c>
      <c r="AD14" s="16">
        <v>0.17</v>
      </c>
      <c r="AE14" s="17">
        <v>4.3504449007529091</v>
      </c>
      <c r="AF14" s="17">
        <v>0.20533880903490759</v>
      </c>
      <c r="AG14" s="17">
        <v>0.25189700232714801</v>
      </c>
      <c r="AI14" s="15" t="s">
        <v>1923</v>
      </c>
      <c r="AJ14" s="16">
        <v>0.17</v>
      </c>
      <c r="AK14" s="17">
        <v>2.7761806981519506</v>
      </c>
      <c r="AL14" s="17">
        <v>0.13689253935660506</v>
      </c>
      <c r="AM14" s="17">
        <v>0.17737182599866338</v>
      </c>
      <c r="AO14" s="15" t="s">
        <v>1923</v>
      </c>
      <c r="AP14" s="16">
        <v>0.17</v>
      </c>
      <c r="AQ14" s="17">
        <v>2.5270362765229293</v>
      </c>
      <c r="AR14" s="17">
        <v>0.11772758384668036</v>
      </c>
      <c r="AS14" s="17">
        <v>0.15354880166391424</v>
      </c>
      <c r="AU14" s="15" t="s">
        <v>1923</v>
      </c>
      <c r="AV14" s="16">
        <v>0.17</v>
      </c>
      <c r="AW14" s="17">
        <v>4.4982888432580426</v>
      </c>
      <c r="AX14" s="17">
        <v>0.2327173169062286</v>
      </c>
      <c r="AY14" s="17">
        <v>0.22509999999999999</v>
      </c>
      <c r="BA14" s="15" t="s">
        <v>1923</v>
      </c>
      <c r="BB14" s="16">
        <v>0.17</v>
      </c>
      <c r="BC14" s="17">
        <v>0.60799999999999998</v>
      </c>
      <c r="BD14" s="17">
        <v>2.9000000000000001E-2</v>
      </c>
      <c r="BE14" s="17">
        <v>1.37E-2</v>
      </c>
      <c r="BG14" s="15" t="s">
        <v>1923</v>
      </c>
      <c r="BH14" s="16">
        <v>0.19</v>
      </c>
      <c r="BI14" s="17">
        <v>0.66400000000000003</v>
      </c>
      <c r="BJ14" s="17">
        <v>3.5999999999999997E-2</v>
      </c>
      <c r="BK14" s="17">
        <v>2.1899999999999999E-2</v>
      </c>
      <c r="BM14" s="15" t="s">
        <v>1923</v>
      </c>
      <c r="BN14" s="16">
        <v>0.33</v>
      </c>
      <c r="BO14" s="17">
        <v>2.7450000000000001</v>
      </c>
      <c r="BP14" s="17">
        <v>0.113</v>
      </c>
      <c r="BQ14" s="17">
        <v>4.9299999999999997E-2</v>
      </c>
      <c r="BS14" s="15" t="s">
        <v>1923</v>
      </c>
      <c r="BT14" s="16">
        <v>0.33</v>
      </c>
      <c r="BU14" s="17">
        <v>0.93600000000000005</v>
      </c>
      <c r="BV14" s="17">
        <v>3.9E-2</v>
      </c>
      <c r="BW14" s="17">
        <v>2.7400000000000001E-2</v>
      </c>
      <c r="BY14" s="15" t="s">
        <v>1923</v>
      </c>
      <c r="BZ14" s="16">
        <v>0.48</v>
      </c>
      <c r="CA14" s="17">
        <v>0.34399999999999997</v>
      </c>
      <c r="CB14" s="17">
        <v>3.2000000000000001E-2</v>
      </c>
      <c r="CC14" s="17">
        <v>4.1000000000000003E-3</v>
      </c>
      <c r="CE14" s="15" t="s">
        <v>1923</v>
      </c>
      <c r="CF14" s="16">
        <v>0.39</v>
      </c>
      <c r="CG14" s="17">
        <v>5.8000000000000003E-2</v>
      </c>
      <c r="CH14" s="17">
        <v>4.0000000000000001E-3</v>
      </c>
      <c r="CI14" s="17">
        <v>0</v>
      </c>
    </row>
    <row r="15" spans="1:87" x14ac:dyDescent="0.2">
      <c r="A15" s="13">
        <v>70</v>
      </c>
      <c r="B15" s="13">
        <v>0.67</v>
      </c>
      <c r="C15" s="13">
        <v>1.4999999999999999E-2</v>
      </c>
      <c r="E15" s="15" t="s">
        <v>2057</v>
      </c>
      <c r="F15" s="16">
        <v>0.24</v>
      </c>
      <c r="G15" s="17">
        <v>7.6002737850787137</v>
      </c>
      <c r="H15" s="17">
        <v>0.4271047227926078</v>
      </c>
      <c r="I15" s="17">
        <v>0.37149719857964292</v>
      </c>
      <c r="K15" s="15" t="s">
        <v>2057</v>
      </c>
      <c r="L15" s="16">
        <v>0.17</v>
      </c>
      <c r="M15" s="17">
        <v>3.4277891854893907</v>
      </c>
      <c r="N15" s="17">
        <v>0.18890000000000001</v>
      </c>
      <c r="O15" s="17">
        <v>0.16151510374794112</v>
      </c>
      <c r="Q15" s="15" t="s">
        <v>2057</v>
      </c>
      <c r="R15" s="16">
        <v>0.17</v>
      </c>
      <c r="S15" s="17">
        <v>4.4982888432580426</v>
      </c>
      <c r="T15" s="17">
        <v>0.2327173169062286</v>
      </c>
      <c r="U15" s="17">
        <v>0.26046275400622437</v>
      </c>
      <c r="W15" s="15" t="s">
        <v>2057</v>
      </c>
      <c r="X15" s="16">
        <v>0.17</v>
      </c>
      <c r="Y15" s="17">
        <v>0.90900000000000003</v>
      </c>
      <c r="Z15" s="17">
        <v>5.2999999999999999E-2</v>
      </c>
      <c r="AA15" s="17">
        <v>3.3500000000000002E-2</v>
      </c>
      <c r="AC15" s="15" t="s">
        <v>2057</v>
      </c>
      <c r="AD15" s="16">
        <v>0.17</v>
      </c>
      <c r="AE15" s="17">
        <v>4.3504449007529091</v>
      </c>
      <c r="AF15" s="17">
        <v>0.20533880903490759</v>
      </c>
      <c r="AG15" s="17">
        <v>0.25189700232714807</v>
      </c>
      <c r="AI15" s="15" t="s">
        <v>2057</v>
      </c>
      <c r="AJ15" s="16">
        <v>0.17</v>
      </c>
      <c r="AK15" s="17">
        <v>2.7022587268993838</v>
      </c>
      <c r="AL15" s="17">
        <v>0.13141683778234087</v>
      </c>
      <c r="AM15" s="17">
        <v>0.17737182599866341</v>
      </c>
      <c r="AO15" s="15" t="s">
        <v>2057</v>
      </c>
      <c r="AP15" s="16">
        <v>0.17</v>
      </c>
      <c r="AQ15" s="17">
        <v>2.5270362765229293</v>
      </c>
      <c r="AR15" s="17">
        <v>0.11772758384668036</v>
      </c>
      <c r="AS15" s="17">
        <v>0.15354880166391427</v>
      </c>
      <c r="AU15" s="15" t="s">
        <v>2057</v>
      </c>
      <c r="AV15" s="16">
        <v>0.17</v>
      </c>
      <c r="AW15" s="17">
        <v>4.4982888432580426</v>
      </c>
      <c r="AX15" s="17">
        <v>0.2327173169062286</v>
      </c>
      <c r="AY15" s="17">
        <v>0.22509999999999999</v>
      </c>
      <c r="BA15" s="15" t="s">
        <v>2057</v>
      </c>
      <c r="BB15" s="16">
        <v>0.17</v>
      </c>
      <c r="BC15" s="17">
        <v>0.60799999999999998</v>
      </c>
      <c r="BD15" s="17">
        <v>2.9000000000000001E-2</v>
      </c>
      <c r="BE15" s="17">
        <v>1.37E-2</v>
      </c>
      <c r="BG15" s="15" t="s">
        <v>2057</v>
      </c>
      <c r="BH15" s="16">
        <v>0.19</v>
      </c>
      <c r="BI15" s="17">
        <v>0.66400000000000003</v>
      </c>
      <c r="BJ15" s="17">
        <v>3.5999999999999997E-2</v>
      </c>
      <c r="BK15" s="17">
        <v>2.1899999999999999E-2</v>
      </c>
      <c r="BM15" s="15" t="s">
        <v>2057</v>
      </c>
      <c r="BN15" s="16">
        <v>0.33</v>
      </c>
      <c r="BO15" s="17">
        <v>2.7450000000000001</v>
      </c>
      <c r="BP15" s="17">
        <v>0.113</v>
      </c>
      <c r="BQ15" s="17">
        <v>4.9299999999999997E-2</v>
      </c>
      <c r="BS15" s="15" t="s">
        <v>2057</v>
      </c>
      <c r="BT15" s="16">
        <v>0.33</v>
      </c>
      <c r="BU15" s="17">
        <v>0.93600000000000005</v>
      </c>
      <c r="BV15" s="17">
        <v>3.9E-2</v>
      </c>
      <c r="BW15" s="17">
        <v>2.7400000000000001E-2</v>
      </c>
      <c r="BY15" s="15" t="s">
        <v>2057</v>
      </c>
      <c r="BZ15" s="16">
        <v>0.48</v>
      </c>
      <c r="CA15" s="17">
        <v>0.34399999999999997</v>
      </c>
      <c r="CB15" s="17">
        <v>3.2000000000000001E-2</v>
      </c>
      <c r="CC15" s="17">
        <v>4.1000000000000003E-3</v>
      </c>
      <c r="CE15" s="15" t="s">
        <v>2057</v>
      </c>
      <c r="CF15" s="16">
        <v>0.39</v>
      </c>
      <c r="CG15" s="17">
        <v>5.8000000000000003E-2</v>
      </c>
      <c r="CH15" s="17">
        <v>4.0000000000000001E-3</v>
      </c>
      <c r="CI15" s="17">
        <v>0</v>
      </c>
    </row>
    <row r="16" spans="1:87" x14ac:dyDescent="0.2">
      <c r="A16" s="13">
        <v>80</v>
      </c>
      <c r="B16" s="13">
        <v>0.65</v>
      </c>
      <c r="C16" s="13">
        <v>0.02</v>
      </c>
      <c r="E16" s="15" t="s">
        <v>2202</v>
      </c>
      <c r="F16" s="16">
        <v>0.24</v>
      </c>
      <c r="G16" s="17">
        <v>7.5208761122518819</v>
      </c>
      <c r="H16" s="17">
        <v>0.42436687200547568</v>
      </c>
      <c r="I16" s="17">
        <v>0.37092840864874954</v>
      </c>
      <c r="K16" s="15" t="s">
        <v>2202</v>
      </c>
      <c r="L16" s="16">
        <v>0.17</v>
      </c>
      <c r="M16" s="17">
        <v>3.4277891854893907</v>
      </c>
      <c r="N16" s="17">
        <v>0.18890000000000001</v>
      </c>
      <c r="O16" s="17">
        <v>0.16151510374794112</v>
      </c>
      <c r="Q16" s="15" t="s">
        <v>2202</v>
      </c>
      <c r="R16" s="16">
        <v>0.17</v>
      </c>
      <c r="S16" s="17">
        <v>4.4982888432580426</v>
      </c>
      <c r="T16" s="17">
        <v>0.2327173169062286</v>
      </c>
      <c r="U16" s="17">
        <v>0.26046275400622432</v>
      </c>
      <c r="W16" s="15" t="s">
        <v>2202</v>
      </c>
      <c r="X16" s="16">
        <v>0.17</v>
      </c>
      <c r="Y16" s="17">
        <v>0.90900000000000003</v>
      </c>
      <c r="Z16" s="17">
        <v>5.2999999999999999E-2</v>
      </c>
      <c r="AA16" s="17">
        <v>3.3500000000000002E-2</v>
      </c>
      <c r="AC16" s="15" t="s">
        <v>2202</v>
      </c>
      <c r="AD16" s="16">
        <v>0.17</v>
      </c>
      <c r="AE16" s="17">
        <v>4.3504449007529091</v>
      </c>
      <c r="AF16" s="17">
        <v>0.20533880903490759</v>
      </c>
      <c r="AG16" s="17">
        <v>0.25189700232714801</v>
      </c>
      <c r="AI16" s="15" t="s">
        <v>2202</v>
      </c>
      <c r="AJ16" s="16">
        <v>0.17</v>
      </c>
      <c r="AK16" s="17">
        <v>2.6803559206023273</v>
      </c>
      <c r="AL16" s="17">
        <v>0.12867898699520877</v>
      </c>
      <c r="AM16" s="17">
        <v>0.17737182599866333</v>
      </c>
      <c r="AO16" s="15" t="s">
        <v>2202</v>
      </c>
      <c r="AP16" s="16">
        <v>0.17</v>
      </c>
      <c r="AQ16" s="17">
        <v>2.5270362765229293</v>
      </c>
      <c r="AR16" s="17">
        <v>0.11772758384668036</v>
      </c>
      <c r="AS16" s="17">
        <v>0.15354880166391424</v>
      </c>
      <c r="AU16" s="15" t="s">
        <v>2202</v>
      </c>
      <c r="AV16" s="16">
        <v>0.17</v>
      </c>
      <c r="AW16" s="17">
        <v>4.4982888432580426</v>
      </c>
      <c r="AX16" s="17">
        <v>0.2327173169062286</v>
      </c>
      <c r="AY16" s="17">
        <v>0.22509999999999999</v>
      </c>
      <c r="BA16" s="15" t="s">
        <v>2202</v>
      </c>
      <c r="BB16" s="16">
        <v>0.17</v>
      </c>
      <c r="BC16" s="17">
        <v>0.60799999999999998</v>
      </c>
      <c r="BD16" s="17">
        <v>2.9000000000000001E-2</v>
      </c>
      <c r="BE16" s="17">
        <v>1.37E-2</v>
      </c>
      <c r="BG16" s="15" t="s">
        <v>2202</v>
      </c>
      <c r="BH16" s="16">
        <v>0.19</v>
      </c>
      <c r="BI16" s="17">
        <v>0.66400000000000003</v>
      </c>
      <c r="BJ16" s="17">
        <v>3.5999999999999997E-2</v>
      </c>
      <c r="BK16" s="17">
        <v>2.1899999999999999E-2</v>
      </c>
      <c r="BM16" s="15" t="s">
        <v>2202</v>
      </c>
      <c r="BN16" s="16">
        <v>0.33</v>
      </c>
      <c r="BO16" s="17">
        <v>2.7450000000000001</v>
      </c>
      <c r="BP16" s="17">
        <v>0.113</v>
      </c>
      <c r="BQ16" s="17">
        <v>4.9299999999999997E-2</v>
      </c>
      <c r="BS16" s="15" t="s">
        <v>2202</v>
      </c>
      <c r="BT16" s="16">
        <v>0.33</v>
      </c>
      <c r="BU16" s="17">
        <v>0.93600000000000005</v>
      </c>
      <c r="BV16" s="17">
        <v>3.9E-2</v>
      </c>
      <c r="BW16" s="17">
        <v>2.7400000000000001E-2</v>
      </c>
      <c r="BY16" s="15" t="s">
        <v>2202</v>
      </c>
      <c r="BZ16" s="16">
        <v>0.48</v>
      </c>
      <c r="CA16" s="17">
        <v>0.34399999999999997</v>
      </c>
      <c r="CB16" s="17">
        <v>3.2000000000000001E-2</v>
      </c>
      <c r="CC16" s="17">
        <v>4.1000000000000003E-3</v>
      </c>
      <c r="CE16" s="15" t="s">
        <v>2202</v>
      </c>
      <c r="CF16" s="16">
        <v>0.39</v>
      </c>
      <c r="CG16" s="17">
        <v>5.8000000000000003E-2</v>
      </c>
      <c r="CH16" s="17">
        <v>4.0000000000000001E-3</v>
      </c>
      <c r="CI16" s="17">
        <v>0</v>
      </c>
    </row>
    <row r="17" spans="1:87" x14ac:dyDescent="0.2">
      <c r="E17" s="15" t="s">
        <v>2376</v>
      </c>
      <c r="F17" s="16">
        <v>0.24</v>
      </c>
      <c r="G17" s="17">
        <v>6.4120465434633811</v>
      </c>
      <c r="H17" s="17">
        <v>0.3805612594113621</v>
      </c>
      <c r="I17" s="17">
        <v>0.38337091495391645</v>
      </c>
      <c r="K17" s="15" t="s">
        <v>2376</v>
      </c>
      <c r="L17" s="16">
        <v>0.17</v>
      </c>
      <c r="M17" s="17">
        <v>3.4277891854893907</v>
      </c>
      <c r="N17" s="17">
        <v>0.18890000000000001</v>
      </c>
      <c r="O17" s="17">
        <v>0.19794867358131063</v>
      </c>
      <c r="Q17" s="15" t="s">
        <v>2376</v>
      </c>
      <c r="R17" s="16">
        <v>0.17</v>
      </c>
      <c r="S17" s="17">
        <v>4.7118412046543465</v>
      </c>
      <c r="T17" s="17">
        <v>0.22724161533196441</v>
      </c>
      <c r="U17" s="17">
        <v>0.26642672696860309</v>
      </c>
      <c r="W17" s="15" t="s">
        <v>2376</v>
      </c>
      <c r="X17" s="16">
        <v>0.17</v>
      </c>
      <c r="Y17" s="17">
        <v>0.90900000000000003</v>
      </c>
      <c r="Z17" s="17">
        <v>5.2999999999999999E-2</v>
      </c>
      <c r="AA17" s="17">
        <v>3.3500000000000002E-2</v>
      </c>
      <c r="AC17" s="15" t="s">
        <v>2376</v>
      </c>
      <c r="AD17" s="16">
        <v>0.17</v>
      </c>
      <c r="AE17" s="17">
        <v>4.5557837097878169</v>
      </c>
      <c r="AF17" s="17">
        <v>0.1998631074606434</v>
      </c>
      <c r="AG17" s="17">
        <v>0.25766484010078766</v>
      </c>
      <c r="AI17" s="15" t="s">
        <v>2376</v>
      </c>
      <c r="AJ17" s="16">
        <v>0.17</v>
      </c>
      <c r="AK17" s="17">
        <v>2.9541409993155372</v>
      </c>
      <c r="AL17" s="17">
        <v>0.13415468856947296</v>
      </c>
      <c r="AM17" s="17">
        <v>0.18180080339746829</v>
      </c>
      <c r="AO17" s="15" t="s">
        <v>2376</v>
      </c>
      <c r="AP17" s="16">
        <v>0.17</v>
      </c>
      <c r="AQ17" s="17">
        <v>2.6584531143052703</v>
      </c>
      <c r="AR17" s="17">
        <v>0.11498973305954825</v>
      </c>
      <c r="AS17" s="17">
        <v>0.15746125873480815</v>
      </c>
      <c r="AU17" s="15" t="s">
        <v>2376</v>
      </c>
      <c r="AV17" s="16">
        <v>0.17</v>
      </c>
      <c r="AW17" s="17">
        <v>4.7118412046543465</v>
      </c>
      <c r="AX17" s="17">
        <v>0.22724161533196441</v>
      </c>
      <c r="AY17" s="17">
        <v>0.22509999999999999</v>
      </c>
      <c r="BA17" s="15" t="s">
        <v>2376</v>
      </c>
      <c r="BB17" s="16">
        <v>0.17</v>
      </c>
      <c r="BC17" s="17">
        <v>0.60799999999999998</v>
      </c>
      <c r="BD17" s="17">
        <v>2.9000000000000001E-2</v>
      </c>
      <c r="BE17" s="17">
        <v>1.37E-2</v>
      </c>
      <c r="BG17" s="15" t="s">
        <v>2376</v>
      </c>
      <c r="BH17" s="16">
        <v>0.19</v>
      </c>
      <c r="BI17" s="17">
        <v>0.66400000000000003</v>
      </c>
      <c r="BJ17" s="17">
        <v>3.5999999999999997E-2</v>
      </c>
      <c r="BK17" s="17">
        <v>2.1899999999999999E-2</v>
      </c>
      <c r="BM17" s="15" t="s">
        <v>2376</v>
      </c>
      <c r="BN17" s="16">
        <v>0.33</v>
      </c>
      <c r="BO17" s="17">
        <v>2.7450000000000001</v>
      </c>
      <c r="BP17" s="17">
        <v>0.113</v>
      </c>
      <c r="BQ17" s="17">
        <v>4.9299999999999997E-2</v>
      </c>
      <c r="BS17" s="15" t="s">
        <v>2376</v>
      </c>
      <c r="BT17" s="16">
        <v>0.33</v>
      </c>
      <c r="BU17" s="17">
        <v>0.93600000000000005</v>
      </c>
      <c r="BV17" s="17">
        <v>3.9E-2</v>
      </c>
      <c r="BW17" s="17">
        <v>2.7400000000000001E-2</v>
      </c>
      <c r="BY17" s="15" t="s">
        <v>2376</v>
      </c>
      <c r="BZ17" s="16">
        <v>0.48</v>
      </c>
      <c r="CA17" s="17">
        <v>0.34399999999999997</v>
      </c>
      <c r="CB17" s="17">
        <v>3.2000000000000001E-2</v>
      </c>
      <c r="CC17" s="17">
        <v>4.1000000000000003E-3</v>
      </c>
      <c r="CE17" s="15" t="s">
        <v>2376</v>
      </c>
      <c r="CF17" s="16">
        <v>0.39</v>
      </c>
      <c r="CG17" s="17">
        <v>5.8000000000000003E-2</v>
      </c>
      <c r="CH17" s="17">
        <v>4.0000000000000001E-3</v>
      </c>
      <c r="CI17" s="17">
        <v>0</v>
      </c>
    </row>
    <row r="18" spans="1:87" x14ac:dyDescent="0.2">
      <c r="A18" s="341" t="s">
        <v>6762</v>
      </c>
      <c r="B18" s="341" t="s">
        <v>6763</v>
      </c>
      <c r="E18" s="15" t="s">
        <v>2553</v>
      </c>
      <c r="F18" s="16">
        <v>0.24</v>
      </c>
      <c r="G18" s="17">
        <v>5.8042436687200549</v>
      </c>
      <c r="H18" s="17">
        <v>0.35044490075290896</v>
      </c>
      <c r="I18" s="17">
        <v>0.32350662764498556</v>
      </c>
      <c r="K18" s="15" t="s">
        <v>2553</v>
      </c>
      <c r="L18" s="16">
        <v>0.17</v>
      </c>
      <c r="M18" s="17">
        <v>3.4277891854893907</v>
      </c>
      <c r="N18" s="17">
        <v>0.18890000000000001</v>
      </c>
      <c r="O18" s="17">
        <v>0.18297984744283521</v>
      </c>
      <c r="Q18" s="15" t="s">
        <v>2553</v>
      </c>
      <c r="R18" s="16">
        <v>0.17</v>
      </c>
      <c r="S18" s="17">
        <v>4.7118412046543465</v>
      </c>
      <c r="T18" s="17">
        <v>0.22724161533196441</v>
      </c>
      <c r="U18" s="17">
        <v>0.26642672696860309</v>
      </c>
      <c r="W18" s="15" t="s">
        <v>2553</v>
      </c>
      <c r="X18" s="16">
        <v>0.17</v>
      </c>
      <c r="Y18" s="17">
        <v>0.90900000000000003</v>
      </c>
      <c r="Z18" s="17">
        <v>5.2999999999999999E-2</v>
      </c>
      <c r="AA18" s="17">
        <v>3.3500000000000002E-2</v>
      </c>
      <c r="AC18" s="15" t="s">
        <v>2553</v>
      </c>
      <c r="AD18" s="16">
        <v>0.17</v>
      </c>
      <c r="AE18" s="17">
        <v>4.5557837097878169</v>
      </c>
      <c r="AF18" s="17">
        <v>0.1998631074606434</v>
      </c>
      <c r="AG18" s="17">
        <v>0.25766484010078761</v>
      </c>
      <c r="AI18" s="15" t="s">
        <v>2553</v>
      </c>
      <c r="AJ18" s="16">
        <v>0.17</v>
      </c>
      <c r="AK18" s="17">
        <v>3.0171115674195756</v>
      </c>
      <c r="AL18" s="17">
        <v>0.13963039014373715</v>
      </c>
      <c r="AM18" s="17">
        <v>0.18180080339746829</v>
      </c>
      <c r="AO18" s="15" t="s">
        <v>2553</v>
      </c>
      <c r="AP18" s="16">
        <v>0.17</v>
      </c>
      <c r="AQ18" s="17">
        <v>2.6584531143052703</v>
      </c>
      <c r="AR18" s="17">
        <v>0.11498973305954825</v>
      </c>
      <c r="AS18" s="17">
        <v>0.15746125873480815</v>
      </c>
      <c r="AU18" s="15" t="s">
        <v>2553</v>
      </c>
      <c r="AV18" s="16">
        <v>0.17</v>
      </c>
      <c r="AW18" s="17">
        <v>4.7118412046543465</v>
      </c>
      <c r="AX18" s="17">
        <v>0.22724161533196441</v>
      </c>
      <c r="AY18" s="17">
        <v>0.22509999999999999</v>
      </c>
      <c r="BA18" s="15" t="s">
        <v>2553</v>
      </c>
      <c r="BB18" s="16">
        <v>0.17</v>
      </c>
      <c r="BC18" s="17">
        <v>0.60799999999999998</v>
      </c>
      <c r="BD18" s="17">
        <v>2.9000000000000001E-2</v>
      </c>
      <c r="BE18" s="17">
        <v>1.37E-2</v>
      </c>
      <c r="BG18" s="15" t="s">
        <v>2553</v>
      </c>
      <c r="BH18" s="16">
        <v>0.19</v>
      </c>
      <c r="BI18" s="17">
        <v>0.66400000000000003</v>
      </c>
      <c r="BJ18" s="17">
        <v>3.5999999999999997E-2</v>
      </c>
      <c r="BK18" s="17">
        <v>2.1899999999999999E-2</v>
      </c>
      <c r="BM18" s="15" t="s">
        <v>2553</v>
      </c>
      <c r="BN18" s="16">
        <v>0.33</v>
      </c>
      <c r="BO18" s="17">
        <v>2.7450000000000001</v>
      </c>
      <c r="BP18" s="17">
        <v>0.113</v>
      </c>
      <c r="BQ18" s="17">
        <v>4.9299999999999997E-2</v>
      </c>
      <c r="BS18" s="15" t="s">
        <v>2553</v>
      </c>
      <c r="BT18" s="16">
        <v>0.33</v>
      </c>
      <c r="BU18" s="17">
        <v>0.93600000000000005</v>
      </c>
      <c r="BV18" s="17">
        <v>3.9E-2</v>
      </c>
      <c r="BW18" s="17">
        <v>2.7400000000000001E-2</v>
      </c>
      <c r="BY18" s="15" t="s">
        <v>2553</v>
      </c>
      <c r="BZ18" s="16">
        <v>0.48</v>
      </c>
      <c r="CA18" s="17">
        <v>0.34399999999999997</v>
      </c>
      <c r="CB18" s="17">
        <v>3.2000000000000001E-2</v>
      </c>
      <c r="CC18" s="17">
        <v>4.1000000000000003E-3</v>
      </c>
      <c r="CE18" s="15" t="s">
        <v>2553</v>
      </c>
      <c r="CF18" s="16">
        <v>0.39</v>
      </c>
      <c r="CG18" s="17">
        <v>5.8000000000000003E-2</v>
      </c>
      <c r="CH18" s="17">
        <v>4.0000000000000001E-3</v>
      </c>
      <c r="CI18" s="17">
        <v>0</v>
      </c>
    </row>
    <row r="19" spans="1:87" x14ac:dyDescent="0.2">
      <c r="A19" s="15" t="s">
        <v>6740</v>
      </c>
      <c r="B19" s="15" t="s">
        <v>6764</v>
      </c>
      <c r="E19" s="15" t="s">
        <v>2667</v>
      </c>
      <c r="F19" s="16">
        <v>0.24</v>
      </c>
      <c r="G19" s="17">
        <v>7.099247091033539</v>
      </c>
      <c r="H19" s="17">
        <v>0.40520191649555098</v>
      </c>
      <c r="I19" s="17">
        <v>0.37986073076194254</v>
      </c>
      <c r="K19" s="15" t="s">
        <v>2667</v>
      </c>
      <c r="L19" s="16">
        <v>0.17</v>
      </c>
      <c r="M19" s="17">
        <v>3.4277891854893907</v>
      </c>
      <c r="N19" s="17">
        <v>0.18890000000000001</v>
      </c>
      <c r="O19" s="17">
        <v>0.18043796914726126</v>
      </c>
      <c r="Q19" s="15" t="s">
        <v>2667</v>
      </c>
      <c r="R19" s="16">
        <v>0.17</v>
      </c>
      <c r="S19" s="17">
        <v>4.7392197125256672</v>
      </c>
      <c r="T19" s="17">
        <v>0.2299794661190965</v>
      </c>
      <c r="U19" s="17">
        <v>0.26716877011913914</v>
      </c>
      <c r="W19" s="15" t="s">
        <v>2667</v>
      </c>
      <c r="X19" s="16">
        <v>0.17</v>
      </c>
      <c r="Y19" s="17">
        <v>0.90900000000000003</v>
      </c>
      <c r="Z19" s="17">
        <v>5.2999999999999999E-2</v>
      </c>
      <c r="AA19" s="17">
        <v>3.3500000000000002E-2</v>
      </c>
      <c r="AC19" s="15" t="s">
        <v>2667</v>
      </c>
      <c r="AD19" s="16">
        <v>0.17</v>
      </c>
      <c r="AE19" s="17">
        <v>4.5831622176591376</v>
      </c>
      <c r="AF19" s="17">
        <v>0.20260095824777549</v>
      </c>
      <c r="AG19" s="17">
        <v>0.25838247992583901</v>
      </c>
      <c r="AI19" s="15" t="s">
        <v>2667</v>
      </c>
      <c r="AJ19" s="16">
        <v>0.17</v>
      </c>
      <c r="AK19" s="17">
        <v>2.9869952087611225</v>
      </c>
      <c r="AL19" s="17">
        <v>0.13689253935660506</v>
      </c>
      <c r="AM19" s="17">
        <v>0.18235405002748395</v>
      </c>
      <c r="AO19" s="15" t="s">
        <v>2667</v>
      </c>
      <c r="AP19" s="16">
        <v>0.17</v>
      </c>
      <c r="AQ19" s="17">
        <v>2.6748802190280632</v>
      </c>
      <c r="AR19" s="17">
        <v>0.11498973305954825</v>
      </c>
      <c r="AS19" s="17">
        <v>0.15795032484313629</v>
      </c>
      <c r="AU19" s="15" t="s">
        <v>2667</v>
      </c>
      <c r="AV19" s="16">
        <v>0.17</v>
      </c>
      <c r="AW19" s="17">
        <v>4.7392197125256672</v>
      </c>
      <c r="AX19" s="17">
        <v>0.2299794661190965</v>
      </c>
      <c r="AY19" s="17">
        <v>0.22509999999999999</v>
      </c>
      <c r="BA19" s="15" t="s">
        <v>2667</v>
      </c>
      <c r="BB19" s="16">
        <v>0.17</v>
      </c>
      <c r="BC19" s="17">
        <v>0.60799999999999998</v>
      </c>
      <c r="BD19" s="17">
        <v>2.9000000000000001E-2</v>
      </c>
      <c r="BE19" s="17">
        <v>1.37E-2</v>
      </c>
      <c r="BG19" s="15" t="s">
        <v>2667</v>
      </c>
      <c r="BH19" s="16">
        <v>0.19</v>
      </c>
      <c r="BI19" s="17">
        <v>0.66400000000000003</v>
      </c>
      <c r="BJ19" s="17">
        <v>3.5999999999999997E-2</v>
      </c>
      <c r="BK19" s="17">
        <v>2.1899999999999999E-2</v>
      </c>
      <c r="BM19" s="15" t="s">
        <v>2667</v>
      </c>
      <c r="BN19" s="16">
        <v>0.33</v>
      </c>
      <c r="BO19" s="17">
        <v>2.7450000000000001</v>
      </c>
      <c r="BP19" s="17">
        <v>0.113</v>
      </c>
      <c r="BQ19" s="17">
        <v>4.9299999999999997E-2</v>
      </c>
      <c r="BS19" s="15" t="s">
        <v>2667</v>
      </c>
      <c r="BT19" s="16">
        <v>0.33</v>
      </c>
      <c r="BU19" s="17">
        <v>0.93600000000000005</v>
      </c>
      <c r="BV19" s="17">
        <v>3.9E-2</v>
      </c>
      <c r="BW19" s="17">
        <v>2.7400000000000001E-2</v>
      </c>
      <c r="BY19" s="15" t="s">
        <v>2667</v>
      </c>
      <c r="BZ19" s="16">
        <v>0.48</v>
      </c>
      <c r="CA19" s="17">
        <v>0.34399999999999997</v>
      </c>
      <c r="CB19" s="17">
        <v>3.2000000000000001E-2</v>
      </c>
      <c r="CC19" s="17">
        <v>4.1000000000000003E-3</v>
      </c>
      <c r="CE19" s="15" t="s">
        <v>2667</v>
      </c>
      <c r="CF19" s="16">
        <v>0.39</v>
      </c>
      <c r="CG19" s="17">
        <v>5.8000000000000003E-2</v>
      </c>
      <c r="CH19" s="17">
        <v>4.0000000000000001E-3</v>
      </c>
      <c r="CI19" s="17">
        <v>0</v>
      </c>
    </row>
    <row r="20" spans="1:87" x14ac:dyDescent="0.2">
      <c r="A20" s="15" t="s">
        <v>6741</v>
      </c>
      <c r="B20" s="15" t="s">
        <v>6765</v>
      </c>
      <c r="E20" s="15" t="s">
        <v>2695</v>
      </c>
      <c r="F20" s="16">
        <v>0.24</v>
      </c>
      <c r="G20" s="17">
        <v>7.0472279260780288</v>
      </c>
      <c r="H20" s="17">
        <v>0.40246406570841892</v>
      </c>
      <c r="I20" s="17">
        <v>0.38694053867782402</v>
      </c>
      <c r="K20" s="15" t="s">
        <v>2695</v>
      </c>
      <c r="L20" s="16">
        <v>0.17</v>
      </c>
      <c r="M20" s="17">
        <v>3.4277891854893907</v>
      </c>
      <c r="N20" s="17">
        <v>0.18890000000000001</v>
      </c>
      <c r="O20" s="17">
        <v>0.18043796914726126</v>
      </c>
      <c r="Q20" s="15" t="s">
        <v>2695</v>
      </c>
      <c r="R20" s="16">
        <v>0.17</v>
      </c>
      <c r="S20" s="17">
        <v>4.7392197125256672</v>
      </c>
      <c r="T20" s="17">
        <v>0.2299794661190965</v>
      </c>
      <c r="U20" s="17">
        <v>0.26716877011913914</v>
      </c>
      <c r="W20" s="15" t="s">
        <v>2695</v>
      </c>
      <c r="X20" s="16">
        <v>0.17</v>
      </c>
      <c r="Y20" s="17">
        <v>0.90900000000000003</v>
      </c>
      <c r="Z20" s="17">
        <v>5.2999999999999999E-2</v>
      </c>
      <c r="AA20" s="17">
        <v>3.3500000000000002E-2</v>
      </c>
      <c r="AC20" s="15" t="s">
        <v>2695</v>
      </c>
      <c r="AD20" s="16">
        <v>0.17</v>
      </c>
      <c r="AE20" s="17">
        <v>4.5831622176591376</v>
      </c>
      <c r="AF20" s="17">
        <v>0.20260095824777549</v>
      </c>
      <c r="AG20" s="17">
        <v>0.25838247992583896</v>
      </c>
      <c r="AI20" s="15" t="s">
        <v>2695</v>
      </c>
      <c r="AJ20" s="16">
        <v>0.17</v>
      </c>
      <c r="AK20" s="17">
        <v>2.9760438056125942</v>
      </c>
      <c r="AL20" s="17">
        <v>0.13689253935660506</v>
      </c>
      <c r="AM20" s="17">
        <v>0.18235405002748395</v>
      </c>
      <c r="AO20" s="15" t="s">
        <v>2695</v>
      </c>
      <c r="AP20" s="16">
        <v>0.17</v>
      </c>
      <c r="AQ20" s="17">
        <v>2.6748802190280632</v>
      </c>
      <c r="AR20" s="17">
        <v>0.11498973305954825</v>
      </c>
      <c r="AS20" s="17">
        <v>0.1579503248431362</v>
      </c>
      <c r="AU20" s="15" t="s">
        <v>2695</v>
      </c>
      <c r="AV20" s="16">
        <v>0.17</v>
      </c>
      <c r="AW20" s="17">
        <v>4.7392197125256672</v>
      </c>
      <c r="AX20" s="17">
        <v>0.2299794661190965</v>
      </c>
      <c r="AY20" s="17">
        <v>0.22509999999999999</v>
      </c>
      <c r="BA20" s="15" t="s">
        <v>2695</v>
      </c>
      <c r="BB20" s="16">
        <v>0.17</v>
      </c>
      <c r="BC20" s="17">
        <v>0.60799999999999998</v>
      </c>
      <c r="BD20" s="17">
        <v>2.9000000000000001E-2</v>
      </c>
      <c r="BE20" s="17">
        <v>1.37E-2</v>
      </c>
      <c r="BG20" s="15" t="s">
        <v>2695</v>
      </c>
      <c r="BH20" s="16">
        <v>0.19</v>
      </c>
      <c r="BI20" s="17">
        <v>0.66400000000000003</v>
      </c>
      <c r="BJ20" s="17">
        <v>3.5999999999999997E-2</v>
      </c>
      <c r="BK20" s="17">
        <v>2.1899999999999999E-2</v>
      </c>
      <c r="BM20" s="15" t="s">
        <v>2695</v>
      </c>
      <c r="BN20" s="16">
        <v>0.33</v>
      </c>
      <c r="BO20" s="17">
        <v>2.7450000000000001</v>
      </c>
      <c r="BP20" s="17">
        <v>0.113</v>
      </c>
      <c r="BQ20" s="17">
        <v>4.9299999999999997E-2</v>
      </c>
      <c r="BS20" s="15" t="s">
        <v>2695</v>
      </c>
      <c r="BT20" s="16">
        <v>0.33</v>
      </c>
      <c r="BU20" s="17">
        <v>0.93600000000000005</v>
      </c>
      <c r="BV20" s="17">
        <v>3.9E-2</v>
      </c>
      <c r="BW20" s="17">
        <v>2.7400000000000001E-2</v>
      </c>
      <c r="BY20" s="15" t="s">
        <v>2695</v>
      </c>
      <c r="BZ20" s="16">
        <v>0.48</v>
      </c>
      <c r="CA20" s="17">
        <v>0.34399999999999997</v>
      </c>
      <c r="CB20" s="17">
        <v>3.2000000000000001E-2</v>
      </c>
      <c r="CC20" s="17">
        <v>4.1000000000000003E-3</v>
      </c>
      <c r="CE20" s="15" t="s">
        <v>2695</v>
      </c>
      <c r="CF20" s="16">
        <v>0.39</v>
      </c>
      <c r="CG20" s="17">
        <v>5.8000000000000003E-2</v>
      </c>
      <c r="CH20" s="17">
        <v>4.0000000000000001E-3</v>
      </c>
      <c r="CI20" s="17">
        <v>0</v>
      </c>
    </row>
    <row r="21" spans="1:87" x14ac:dyDescent="0.2">
      <c r="A21" s="15" t="s">
        <v>6742</v>
      </c>
      <c r="B21" s="15" t="s">
        <v>6742</v>
      </c>
      <c r="E21" s="15" t="s">
        <v>6766</v>
      </c>
      <c r="F21" s="16">
        <v>0.24</v>
      </c>
      <c r="G21" s="17">
        <v>6.6748802190280632</v>
      </c>
      <c r="H21" s="17">
        <v>0.38603696098562629</v>
      </c>
      <c r="I21" s="17">
        <v>0.37614283454412906</v>
      </c>
      <c r="K21" s="15" t="s">
        <v>6766</v>
      </c>
      <c r="L21" s="16">
        <v>0.17</v>
      </c>
      <c r="M21" s="17">
        <v>3.4277891854893907</v>
      </c>
      <c r="N21" s="17">
        <v>0.18890000000000001</v>
      </c>
      <c r="O21" s="17">
        <v>0.18043796914726135</v>
      </c>
      <c r="Q21" s="15" t="s">
        <v>6766</v>
      </c>
      <c r="R21" s="16">
        <v>0.17</v>
      </c>
      <c r="S21" s="17">
        <v>4.7392197125256672</v>
      </c>
      <c r="T21" s="17">
        <v>0.2299794661190965</v>
      </c>
      <c r="U21" s="17">
        <v>0.26716877011913914</v>
      </c>
      <c r="W21" s="15" t="s">
        <v>6766</v>
      </c>
      <c r="X21" s="16">
        <v>0.17</v>
      </c>
      <c r="Y21" s="17">
        <v>0.90900000000000003</v>
      </c>
      <c r="Z21" s="17">
        <v>5.2999999999999999E-2</v>
      </c>
      <c r="AA21" s="17">
        <v>3.3500000000000002E-2</v>
      </c>
      <c r="AC21" s="15" t="s">
        <v>6766</v>
      </c>
      <c r="AD21" s="16">
        <v>0.17</v>
      </c>
      <c r="AE21" s="17">
        <v>4.5831622176591376</v>
      </c>
      <c r="AF21" s="17">
        <v>0.20260095824777549</v>
      </c>
      <c r="AG21" s="17">
        <v>0.25838247992583901</v>
      </c>
      <c r="AI21" s="15" t="s">
        <v>6766</v>
      </c>
      <c r="AJ21" s="16">
        <v>0.17</v>
      </c>
      <c r="AK21" s="17">
        <v>3.0335386721423681</v>
      </c>
      <c r="AL21" s="17">
        <v>0.14236824093086928</v>
      </c>
      <c r="AM21" s="17">
        <v>0.18235405002748395</v>
      </c>
      <c r="AO21" s="15" t="s">
        <v>6766</v>
      </c>
      <c r="AP21" s="16">
        <v>0.17</v>
      </c>
      <c r="AQ21" s="17">
        <v>2.6748802190280632</v>
      </c>
      <c r="AR21" s="17">
        <v>0.11498973305954825</v>
      </c>
      <c r="AS21" s="17">
        <v>0.1579503248431362</v>
      </c>
      <c r="AU21" s="15" t="s">
        <v>6766</v>
      </c>
      <c r="AV21" s="16">
        <v>0.17</v>
      </c>
      <c r="AW21" s="17">
        <v>4.7392197125256672</v>
      </c>
      <c r="AX21" s="17">
        <v>0.2299794661190965</v>
      </c>
      <c r="AY21" s="17">
        <v>0.22509999999999999</v>
      </c>
      <c r="BA21" s="15" t="s">
        <v>6766</v>
      </c>
      <c r="BB21" s="16">
        <v>0.17</v>
      </c>
      <c r="BC21" s="17">
        <v>0.60799999999999998</v>
      </c>
      <c r="BD21" s="17">
        <v>2.9000000000000001E-2</v>
      </c>
      <c r="BE21" s="17">
        <v>1.37E-2</v>
      </c>
      <c r="BG21" s="15" t="s">
        <v>6766</v>
      </c>
      <c r="BH21" s="16">
        <v>0.19</v>
      </c>
      <c r="BI21" s="17">
        <v>0.66400000000000003</v>
      </c>
      <c r="BJ21" s="17">
        <v>3.5999999999999997E-2</v>
      </c>
      <c r="BK21" s="17">
        <v>2.1899999999999999E-2</v>
      </c>
      <c r="BM21" s="15" t="s">
        <v>6766</v>
      </c>
      <c r="BN21" s="16">
        <v>0.33</v>
      </c>
      <c r="BO21" s="17">
        <v>2.7450000000000001</v>
      </c>
      <c r="BP21" s="17">
        <v>0.113</v>
      </c>
      <c r="BQ21" s="17">
        <v>4.9299999999999997E-2</v>
      </c>
      <c r="BS21" s="15" t="s">
        <v>6766</v>
      </c>
      <c r="BT21" s="16">
        <v>0.33</v>
      </c>
      <c r="BU21" s="17">
        <v>0.93600000000000005</v>
      </c>
      <c r="BV21" s="17">
        <v>3.9E-2</v>
      </c>
      <c r="BW21" s="17">
        <v>2.7400000000000001E-2</v>
      </c>
      <c r="BY21" s="15" t="s">
        <v>6766</v>
      </c>
      <c r="BZ21" s="16">
        <v>0.48</v>
      </c>
      <c r="CA21" s="17">
        <v>0.34399999999999997</v>
      </c>
      <c r="CB21" s="17">
        <v>3.2000000000000001E-2</v>
      </c>
      <c r="CC21" s="17">
        <v>4.1000000000000003E-3</v>
      </c>
      <c r="CE21" s="15" t="s">
        <v>6766</v>
      </c>
      <c r="CF21" s="16">
        <v>0.39</v>
      </c>
      <c r="CG21" s="17">
        <v>5.8000000000000003E-2</v>
      </c>
      <c r="CH21" s="17">
        <v>4.0000000000000001E-3</v>
      </c>
      <c r="CI21" s="17">
        <v>0</v>
      </c>
    </row>
    <row r="22" spans="1:87" x14ac:dyDescent="0.2">
      <c r="A22" s="15" t="s">
        <v>6743</v>
      </c>
      <c r="B22" s="15" t="s">
        <v>6743</v>
      </c>
      <c r="E22" s="15" t="s">
        <v>2761</v>
      </c>
      <c r="F22" s="16">
        <v>0.24</v>
      </c>
      <c r="G22" s="17">
        <v>8.0492813141683772</v>
      </c>
      <c r="H22" s="17">
        <v>0.4462696783025325</v>
      </c>
      <c r="I22" s="17">
        <v>0.3916190799508189</v>
      </c>
      <c r="K22" s="15" t="s">
        <v>2761</v>
      </c>
      <c r="L22" s="16">
        <v>0.17</v>
      </c>
      <c r="M22" s="17">
        <v>3.4277891854893907</v>
      </c>
      <c r="N22" s="17">
        <v>0.18890000000000001</v>
      </c>
      <c r="O22" s="17">
        <v>0.16151510374794117</v>
      </c>
      <c r="Q22" s="15" t="s">
        <v>2761</v>
      </c>
      <c r="R22" s="16">
        <v>0.17</v>
      </c>
      <c r="S22" s="17">
        <v>4.4982888432580426</v>
      </c>
      <c r="T22" s="17">
        <v>0.2327173169062286</v>
      </c>
      <c r="U22" s="17">
        <v>0.26046275400622437</v>
      </c>
      <c r="W22" s="15" t="s">
        <v>2761</v>
      </c>
      <c r="X22" s="16">
        <v>0.17</v>
      </c>
      <c r="Y22" s="17">
        <v>0.90900000000000003</v>
      </c>
      <c r="Z22" s="17">
        <v>5.2999999999999999E-2</v>
      </c>
      <c r="AA22" s="17">
        <v>3.3500000000000002E-2</v>
      </c>
      <c r="AC22" s="15" t="s">
        <v>2761</v>
      </c>
      <c r="AD22" s="16">
        <v>0.17</v>
      </c>
      <c r="AE22" s="17">
        <v>4.3504449007529091</v>
      </c>
      <c r="AF22" s="17">
        <v>0.20533880903490759</v>
      </c>
      <c r="AG22" s="17">
        <v>0.25189700232714801</v>
      </c>
      <c r="AI22" s="15" t="s">
        <v>2761</v>
      </c>
      <c r="AJ22" s="16">
        <v>0.17</v>
      </c>
      <c r="AK22" s="17">
        <v>2.7624914442162902</v>
      </c>
      <c r="AL22" s="17">
        <v>0.13415468856947296</v>
      </c>
      <c r="AM22" s="17">
        <v>0.17737182599866338</v>
      </c>
      <c r="AO22" s="15" t="s">
        <v>2761</v>
      </c>
      <c r="AP22" s="16">
        <v>0.17</v>
      </c>
      <c r="AQ22" s="17">
        <v>2.5270362765229293</v>
      </c>
      <c r="AR22" s="17">
        <v>0.11772758384668036</v>
      </c>
      <c r="AS22" s="17">
        <v>0.15354880166391424</v>
      </c>
      <c r="AU22" s="15" t="s">
        <v>2761</v>
      </c>
      <c r="AV22" s="16">
        <v>0.17</v>
      </c>
      <c r="AW22" s="17">
        <v>4.4982888432580426</v>
      </c>
      <c r="AX22" s="17">
        <v>0.2327173169062286</v>
      </c>
      <c r="AY22" s="17">
        <v>0.22509999999999999</v>
      </c>
      <c r="BA22" s="15" t="s">
        <v>2761</v>
      </c>
      <c r="BB22" s="16">
        <v>0.17</v>
      </c>
      <c r="BC22" s="17">
        <v>0.60799999999999998</v>
      </c>
      <c r="BD22" s="17">
        <v>2.9000000000000001E-2</v>
      </c>
      <c r="BE22" s="17">
        <v>1.37E-2</v>
      </c>
      <c r="BG22" s="15" t="s">
        <v>2761</v>
      </c>
      <c r="BH22" s="16">
        <v>0.19</v>
      </c>
      <c r="BI22" s="17">
        <v>0.66400000000000003</v>
      </c>
      <c r="BJ22" s="17">
        <v>3.5999999999999997E-2</v>
      </c>
      <c r="BK22" s="17">
        <v>2.1899999999999999E-2</v>
      </c>
      <c r="BM22" s="15" t="s">
        <v>2761</v>
      </c>
      <c r="BN22" s="16">
        <v>0.33</v>
      </c>
      <c r="BO22" s="17">
        <v>2.7450000000000001</v>
      </c>
      <c r="BP22" s="17">
        <v>0.113</v>
      </c>
      <c r="BQ22" s="17">
        <v>4.9299999999999997E-2</v>
      </c>
      <c r="BS22" s="15" t="s">
        <v>2761</v>
      </c>
      <c r="BT22" s="16">
        <v>0.33</v>
      </c>
      <c r="BU22" s="17">
        <v>0.93600000000000005</v>
      </c>
      <c r="BV22" s="17">
        <v>3.9E-2</v>
      </c>
      <c r="BW22" s="17">
        <v>2.7400000000000001E-2</v>
      </c>
      <c r="BY22" s="15" t="s">
        <v>2761</v>
      </c>
      <c r="BZ22" s="16">
        <v>0.48</v>
      </c>
      <c r="CA22" s="17">
        <v>0.34399999999999997</v>
      </c>
      <c r="CB22" s="17">
        <v>3.2000000000000001E-2</v>
      </c>
      <c r="CC22" s="17">
        <v>4.1000000000000003E-3</v>
      </c>
      <c r="CE22" s="15" t="s">
        <v>2761</v>
      </c>
      <c r="CF22" s="16">
        <v>0.39</v>
      </c>
      <c r="CG22" s="17">
        <v>5.8000000000000003E-2</v>
      </c>
      <c r="CH22" s="17">
        <v>4.0000000000000001E-3</v>
      </c>
      <c r="CI22" s="17">
        <v>0</v>
      </c>
    </row>
    <row r="23" spans="1:87" x14ac:dyDescent="0.2">
      <c r="A23" s="15" t="s">
        <v>6744</v>
      </c>
      <c r="B23" s="15" t="s">
        <v>6767</v>
      </c>
      <c r="E23" s="15" t="s">
        <v>2908</v>
      </c>
      <c r="F23" s="16">
        <v>0.24</v>
      </c>
      <c r="G23" s="17">
        <v>7.0663928815879533</v>
      </c>
      <c r="H23" s="17">
        <v>0.40246406570841892</v>
      </c>
      <c r="I23" s="17">
        <v>0.34883403084739606</v>
      </c>
      <c r="K23" s="15" t="s">
        <v>2908</v>
      </c>
      <c r="L23" s="16">
        <v>0.17</v>
      </c>
      <c r="M23" s="17">
        <v>3.4277891854893907</v>
      </c>
      <c r="N23" s="17">
        <v>0.18890000000000001</v>
      </c>
      <c r="O23" s="17">
        <v>0.1615151037479412</v>
      </c>
      <c r="Q23" s="15" t="s">
        <v>2908</v>
      </c>
      <c r="R23" s="16">
        <v>0.17</v>
      </c>
      <c r="S23" s="17">
        <v>4.4982888432580426</v>
      </c>
      <c r="T23" s="17">
        <v>0.2327173169062286</v>
      </c>
      <c r="U23" s="17">
        <v>0.26046275400622432</v>
      </c>
      <c r="W23" s="15" t="s">
        <v>2908</v>
      </c>
      <c r="X23" s="16">
        <v>0.17</v>
      </c>
      <c r="Y23" s="17">
        <v>0.90900000000000003</v>
      </c>
      <c r="Z23" s="17">
        <v>5.2999999999999999E-2</v>
      </c>
      <c r="AA23" s="17">
        <v>3.3500000000000002E-2</v>
      </c>
      <c r="AC23" s="15" t="s">
        <v>2908</v>
      </c>
      <c r="AD23" s="16">
        <v>0.17</v>
      </c>
      <c r="AE23" s="17">
        <v>4.3504449007529091</v>
      </c>
      <c r="AF23" s="17">
        <v>0.20533880903490759</v>
      </c>
      <c r="AG23" s="17">
        <v>0.25189700232714796</v>
      </c>
      <c r="AI23" s="15" t="s">
        <v>2908</v>
      </c>
      <c r="AJ23" s="16">
        <v>0.17</v>
      </c>
      <c r="AK23" s="17">
        <v>2.7433264887063653</v>
      </c>
      <c r="AL23" s="17">
        <v>0.13415468856947296</v>
      </c>
      <c r="AM23" s="17">
        <v>0.17737182599866333</v>
      </c>
      <c r="AO23" s="15" t="s">
        <v>2908</v>
      </c>
      <c r="AP23" s="16">
        <v>0.17</v>
      </c>
      <c r="AQ23" s="17">
        <v>2.5270362765229293</v>
      </c>
      <c r="AR23" s="17">
        <v>0.11772758384668036</v>
      </c>
      <c r="AS23" s="17">
        <v>0.15354880166391424</v>
      </c>
      <c r="AU23" s="15" t="s">
        <v>2908</v>
      </c>
      <c r="AV23" s="16">
        <v>0.17</v>
      </c>
      <c r="AW23" s="17">
        <v>4.4982888432580426</v>
      </c>
      <c r="AX23" s="17">
        <v>0.2327173169062286</v>
      </c>
      <c r="AY23" s="17">
        <v>0.22509999999999999</v>
      </c>
      <c r="BA23" s="15" t="s">
        <v>2908</v>
      </c>
      <c r="BB23" s="16">
        <v>0.17</v>
      </c>
      <c r="BC23" s="17">
        <v>0.60799999999999998</v>
      </c>
      <c r="BD23" s="17">
        <v>2.9000000000000001E-2</v>
      </c>
      <c r="BE23" s="17">
        <v>1.37E-2</v>
      </c>
      <c r="BG23" s="15" t="s">
        <v>2908</v>
      </c>
      <c r="BH23" s="16">
        <v>0.19</v>
      </c>
      <c r="BI23" s="17">
        <v>0.66400000000000003</v>
      </c>
      <c r="BJ23" s="17">
        <v>3.5999999999999997E-2</v>
      </c>
      <c r="BK23" s="17">
        <v>2.1899999999999999E-2</v>
      </c>
      <c r="BM23" s="15" t="s">
        <v>2908</v>
      </c>
      <c r="BN23" s="16">
        <v>0.33</v>
      </c>
      <c r="BO23" s="17">
        <v>2.7450000000000001</v>
      </c>
      <c r="BP23" s="17">
        <v>0.113</v>
      </c>
      <c r="BQ23" s="17">
        <v>4.9299999999999997E-2</v>
      </c>
      <c r="BS23" s="15" t="s">
        <v>2908</v>
      </c>
      <c r="BT23" s="16">
        <v>0.33</v>
      </c>
      <c r="BU23" s="17">
        <v>0.93600000000000005</v>
      </c>
      <c r="BV23" s="17">
        <v>3.9E-2</v>
      </c>
      <c r="BW23" s="17">
        <v>2.7400000000000001E-2</v>
      </c>
      <c r="BY23" s="15" t="s">
        <v>2908</v>
      </c>
      <c r="BZ23" s="16">
        <v>0.48</v>
      </c>
      <c r="CA23" s="17">
        <v>0.34399999999999997</v>
      </c>
      <c r="CB23" s="17">
        <v>3.2000000000000001E-2</v>
      </c>
      <c r="CC23" s="17">
        <v>4.1000000000000003E-3</v>
      </c>
      <c r="CE23" s="15" t="s">
        <v>2908</v>
      </c>
      <c r="CF23" s="16">
        <v>0.39</v>
      </c>
      <c r="CG23" s="17">
        <v>5.8000000000000003E-2</v>
      </c>
      <c r="CH23" s="17">
        <v>4.0000000000000001E-3</v>
      </c>
      <c r="CI23" s="17">
        <v>0</v>
      </c>
    </row>
    <row r="24" spans="1:87" x14ac:dyDescent="0.2">
      <c r="A24" s="15" t="s">
        <v>6745</v>
      </c>
      <c r="B24" s="15" t="s">
        <v>6768</v>
      </c>
      <c r="E24" s="15" t="s">
        <v>984</v>
      </c>
      <c r="F24" s="16">
        <v>0.24</v>
      </c>
      <c r="G24" s="17">
        <v>6.1163586584531142</v>
      </c>
      <c r="H24" s="17">
        <v>0.36687200547570159</v>
      </c>
      <c r="I24" s="17">
        <v>0.37361498933380072</v>
      </c>
      <c r="K24" s="15" t="s">
        <v>984</v>
      </c>
      <c r="L24" s="16">
        <v>0.17</v>
      </c>
      <c r="M24" s="17">
        <v>3.4277891854893907</v>
      </c>
      <c r="N24" s="17">
        <v>0.18890000000000001</v>
      </c>
      <c r="O24" s="17">
        <v>0.19794867358131069</v>
      </c>
      <c r="Q24" s="15" t="s">
        <v>984</v>
      </c>
      <c r="R24" s="16">
        <v>0.17</v>
      </c>
      <c r="S24" s="17">
        <v>4.7118412046543465</v>
      </c>
      <c r="T24" s="17">
        <v>0.22724161533196441</v>
      </c>
      <c r="U24" s="17">
        <v>0.26642672696860303</v>
      </c>
      <c r="W24" s="15" t="s">
        <v>984</v>
      </c>
      <c r="X24" s="16">
        <v>0.17</v>
      </c>
      <c r="Y24" s="17">
        <v>0.90900000000000003</v>
      </c>
      <c r="Z24" s="17">
        <v>5.2999999999999999E-2</v>
      </c>
      <c r="AA24" s="17">
        <v>3.3500000000000002E-2</v>
      </c>
      <c r="AC24" s="15" t="s">
        <v>984</v>
      </c>
      <c r="AD24" s="16">
        <v>0.17</v>
      </c>
      <c r="AE24" s="17">
        <v>4.5557837097878169</v>
      </c>
      <c r="AF24" s="17">
        <v>0.1998631074606434</v>
      </c>
      <c r="AG24" s="17">
        <v>0.25766484010078755</v>
      </c>
      <c r="AI24" s="15" t="s">
        <v>984</v>
      </c>
      <c r="AJ24" s="16">
        <v>0.17</v>
      </c>
      <c r="AK24" s="17">
        <v>2.9897330595482545</v>
      </c>
      <c r="AL24" s="17">
        <v>0.13689253935660506</v>
      </c>
      <c r="AM24" s="17">
        <v>0.18180080339746829</v>
      </c>
      <c r="AO24" s="15" t="s">
        <v>984</v>
      </c>
      <c r="AP24" s="16">
        <v>0.17</v>
      </c>
      <c r="AQ24" s="17">
        <v>2.6584531143052703</v>
      </c>
      <c r="AR24" s="17">
        <v>0.11498973305954825</v>
      </c>
      <c r="AS24" s="17">
        <v>0.15746125873480818</v>
      </c>
      <c r="AU24" s="15" t="s">
        <v>984</v>
      </c>
      <c r="AV24" s="16">
        <v>0.17</v>
      </c>
      <c r="AW24" s="17">
        <v>4.7118412046543465</v>
      </c>
      <c r="AX24" s="17">
        <v>0.22724161533196441</v>
      </c>
      <c r="AY24" s="17">
        <v>0.22509999999999999</v>
      </c>
      <c r="BA24" s="15" t="s">
        <v>984</v>
      </c>
      <c r="BB24" s="16">
        <v>0.17</v>
      </c>
      <c r="BC24" s="17">
        <v>0.60799999999999998</v>
      </c>
      <c r="BD24" s="17">
        <v>2.9000000000000001E-2</v>
      </c>
      <c r="BE24" s="17">
        <v>1.37E-2</v>
      </c>
      <c r="BG24" s="15" t="s">
        <v>984</v>
      </c>
      <c r="BH24" s="16">
        <v>0.19</v>
      </c>
      <c r="BI24" s="17">
        <v>0.66400000000000003</v>
      </c>
      <c r="BJ24" s="17">
        <v>3.5999999999999997E-2</v>
      </c>
      <c r="BK24" s="17">
        <v>2.1899999999999999E-2</v>
      </c>
      <c r="BM24" s="15" t="s">
        <v>984</v>
      </c>
      <c r="BN24" s="16">
        <v>0.33</v>
      </c>
      <c r="BO24" s="17">
        <v>2.7450000000000001</v>
      </c>
      <c r="BP24" s="17">
        <v>0.113</v>
      </c>
      <c r="BQ24" s="17">
        <v>4.9299999999999997E-2</v>
      </c>
      <c r="BS24" s="15" t="s">
        <v>984</v>
      </c>
      <c r="BT24" s="16">
        <v>0.33</v>
      </c>
      <c r="BU24" s="17">
        <v>0.93600000000000005</v>
      </c>
      <c r="BV24" s="17">
        <v>3.9E-2</v>
      </c>
      <c r="BW24" s="17">
        <v>2.7400000000000001E-2</v>
      </c>
      <c r="BY24" s="15" t="s">
        <v>984</v>
      </c>
      <c r="BZ24" s="16">
        <v>0.48</v>
      </c>
      <c r="CA24" s="17">
        <v>0.34399999999999997</v>
      </c>
      <c r="CB24" s="17">
        <v>3.2000000000000001E-2</v>
      </c>
      <c r="CC24" s="17">
        <v>4.1000000000000003E-3</v>
      </c>
      <c r="CE24" s="15" t="s">
        <v>984</v>
      </c>
      <c r="CF24" s="16">
        <v>0.39</v>
      </c>
      <c r="CG24" s="17">
        <v>5.8000000000000003E-2</v>
      </c>
      <c r="CH24" s="17">
        <v>4.0000000000000001E-3</v>
      </c>
      <c r="CI24" s="17">
        <v>0</v>
      </c>
    </row>
    <row r="25" spans="1:87" x14ac:dyDescent="0.2">
      <c r="A25" s="15" t="s">
        <v>6746</v>
      </c>
      <c r="B25" s="15" t="s">
        <v>6746</v>
      </c>
      <c r="E25" s="15" t="s">
        <v>3175</v>
      </c>
      <c r="F25" s="16">
        <v>0.24</v>
      </c>
      <c r="G25" s="17">
        <v>6.1875427789185489</v>
      </c>
      <c r="H25" s="17">
        <v>0.36687200547570159</v>
      </c>
      <c r="I25" s="17">
        <v>0.30222686682823086</v>
      </c>
      <c r="K25" s="15" t="s">
        <v>3175</v>
      </c>
      <c r="L25" s="16">
        <v>0.17</v>
      </c>
      <c r="M25" s="17">
        <v>3.4277891854893907</v>
      </c>
      <c r="N25" s="17">
        <v>0.18890000000000001</v>
      </c>
      <c r="O25" s="17">
        <v>0.16151510374794112</v>
      </c>
      <c r="Q25" s="15" t="s">
        <v>3175</v>
      </c>
      <c r="R25" s="16">
        <v>0.17</v>
      </c>
      <c r="S25" s="17">
        <v>4.4982888432580426</v>
      </c>
      <c r="T25" s="17">
        <v>0.2327173169062286</v>
      </c>
      <c r="U25" s="17">
        <v>0.26046275400622437</v>
      </c>
      <c r="W25" s="15" t="s">
        <v>3175</v>
      </c>
      <c r="X25" s="16">
        <v>0.17</v>
      </c>
      <c r="Y25" s="17">
        <v>0.90900000000000003</v>
      </c>
      <c r="Z25" s="17">
        <v>5.2999999999999999E-2</v>
      </c>
      <c r="AA25" s="17">
        <v>3.3500000000000002E-2</v>
      </c>
      <c r="AC25" s="15" t="s">
        <v>3175</v>
      </c>
      <c r="AD25" s="16">
        <v>0.17</v>
      </c>
      <c r="AE25" s="17">
        <v>4.3504449007529091</v>
      </c>
      <c r="AF25" s="17">
        <v>0.20533880903490759</v>
      </c>
      <c r="AG25" s="17">
        <v>0.25189700232714807</v>
      </c>
      <c r="AI25" s="15" t="s">
        <v>3175</v>
      </c>
      <c r="AJ25" s="16">
        <v>0.17</v>
      </c>
      <c r="AK25" s="17">
        <v>2.8199863107460645</v>
      </c>
      <c r="AL25" s="17">
        <v>0.13963039014373715</v>
      </c>
      <c r="AM25" s="17">
        <v>0.17737182599866338</v>
      </c>
      <c r="AO25" s="15" t="s">
        <v>3175</v>
      </c>
      <c r="AP25" s="16">
        <v>0.17</v>
      </c>
      <c r="AQ25" s="17">
        <v>2.5270362765229293</v>
      </c>
      <c r="AR25" s="17">
        <v>0.11772758384668036</v>
      </c>
      <c r="AS25" s="17">
        <v>0.15354880166391424</v>
      </c>
      <c r="AU25" s="15" t="s">
        <v>3175</v>
      </c>
      <c r="AV25" s="16">
        <v>0.17</v>
      </c>
      <c r="AW25" s="17">
        <v>4.4982888432580426</v>
      </c>
      <c r="AX25" s="17">
        <v>0.2327173169062286</v>
      </c>
      <c r="AY25" s="17">
        <v>0.22509999999999999</v>
      </c>
      <c r="BA25" s="15" t="s">
        <v>3175</v>
      </c>
      <c r="BB25" s="16">
        <v>0.17</v>
      </c>
      <c r="BC25" s="17">
        <v>0.60799999999999998</v>
      </c>
      <c r="BD25" s="17">
        <v>2.9000000000000001E-2</v>
      </c>
      <c r="BE25" s="17">
        <v>1.37E-2</v>
      </c>
      <c r="BG25" s="15" t="s">
        <v>3175</v>
      </c>
      <c r="BH25" s="16">
        <v>0.19</v>
      </c>
      <c r="BI25" s="17">
        <v>0.66400000000000003</v>
      </c>
      <c r="BJ25" s="17">
        <v>3.5999999999999997E-2</v>
      </c>
      <c r="BK25" s="17">
        <v>2.1899999999999999E-2</v>
      </c>
      <c r="BM25" s="15" t="s">
        <v>3175</v>
      </c>
      <c r="BN25" s="16">
        <v>0.33</v>
      </c>
      <c r="BO25" s="17">
        <v>2.7450000000000001</v>
      </c>
      <c r="BP25" s="17">
        <v>0.113</v>
      </c>
      <c r="BQ25" s="17">
        <v>4.9299999999999997E-2</v>
      </c>
      <c r="BS25" s="15" t="s">
        <v>3175</v>
      </c>
      <c r="BT25" s="16">
        <v>0.33</v>
      </c>
      <c r="BU25" s="17">
        <v>0.93600000000000005</v>
      </c>
      <c r="BV25" s="17">
        <v>3.9E-2</v>
      </c>
      <c r="BW25" s="17">
        <v>2.7400000000000001E-2</v>
      </c>
      <c r="BY25" s="15" t="s">
        <v>3175</v>
      </c>
      <c r="BZ25" s="16">
        <v>0.48</v>
      </c>
      <c r="CA25" s="17">
        <v>0.34399999999999997</v>
      </c>
      <c r="CB25" s="17">
        <v>3.2000000000000001E-2</v>
      </c>
      <c r="CC25" s="17">
        <v>4.1000000000000003E-3</v>
      </c>
      <c r="CE25" s="15" t="s">
        <v>3175</v>
      </c>
      <c r="CF25" s="16">
        <v>0.39</v>
      </c>
      <c r="CG25" s="17">
        <v>5.8000000000000003E-2</v>
      </c>
      <c r="CH25" s="17">
        <v>4.0000000000000001E-3</v>
      </c>
      <c r="CI25" s="17">
        <v>0</v>
      </c>
    </row>
    <row r="26" spans="1:87" x14ac:dyDescent="0.2">
      <c r="A26" s="15" t="s">
        <v>6747</v>
      </c>
      <c r="B26" s="15" t="s">
        <v>6747</v>
      </c>
      <c r="E26" s="15" t="s">
        <v>3331</v>
      </c>
      <c r="F26" s="16">
        <v>0.24</v>
      </c>
      <c r="G26" s="17">
        <v>7.4058863791923342</v>
      </c>
      <c r="H26" s="17">
        <v>0.41889117043121149</v>
      </c>
      <c r="I26" s="17">
        <v>0.36769174676552174</v>
      </c>
      <c r="K26" s="15" t="s">
        <v>3331</v>
      </c>
      <c r="L26" s="16">
        <v>0.17</v>
      </c>
      <c r="M26" s="17">
        <v>3.4277891854893907</v>
      </c>
      <c r="N26" s="17">
        <v>0.18890000000000001</v>
      </c>
      <c r="O26" s="17">
        <v>0.16151510374794112</v>
      </c>
      <c r="Q26" s="15" t="s">
        <v>3331</v>
      </c>
      <c r="R26" s="16">
        <v>0.17</v>
      </c>
      <c r="S26" s="17">
        <v>5.3552361396303905</v>
      </c>
      <c r="T26" s="17">
        <v>0.18891170431211499</v>
      </c>
      <c r="U26" s="17">
        <v>0.28442178229709303</v>
      </c>
      <c r="W26" s="15" t="s">
        <v>3331</v>
      </c>
      <c r="X26" s="16">
        <v>0.17</v>
      </c>
      <c r="Y26" s="17">
        <v>0.90900000000000003</v>
      </c>
      <c r="Z26" s="17">
        <v>5.2999999999999999E-2</v>
      </c>
      <c r="AA26" s="17">
        <v>3.3500000000000002E-2</v>
      </c>
      <c r="AC26" s="15" t="s">
        <v>3331</v>
      </c>
      <c r="AD26" s="16">
        <v>0.17</v>
      </c>
      <c r="AE26" s="17">
        <v>5.1772758384668034</v>
      </c>
      <c r="AF26" s="17">
        <v>0.16153319644079397</v>
      </c>
      <c r="AG26" s="17">
        <v>0.27506809804932891</v>
      </c>
      <c r="AI26" s="15" t="s">
        <v>3331</v>
      </c>
      <c r="AJ26" s="16">
        <v>0.17</v>
      </c>
      <c r="AK26" s="17">
        <v>3.4277891854893907</v>
      </c>
      <c r="AL26" s="17">
        <v>0.11225188227241616</v>
      </c>
      <c r="AM26" s="17">
        <v>0.19535914879129182</v>
      </c>
      <c r="AO26" s="15" t="s">
        <v>3331</v>
      </c>
      <c r="AP26" s="16">
        <v>0.17</v>
      </c>
      <c r="AQ26" s="17">
        <v>3.055441478439425</v>
      </c>
      <c r="AR26" s="17">
        <v>9.034907597535935E-2</v>
      </c>
      <c r="AS26" s="17">
        <v>0.1694687359665088</v>
      </c>
      <c r="AU26" s="15" t="s">
        <v>3331</v>
      </c>
      <c r="AV26" s="16">
        <v>0.17</v>
      </c>
      <c r="AW26" s="17">
        <v>5.3552361396303905</v>
      </c>
      <c r="AX26" s="17">
        <v>0.18891170431211499</v>
      </c>
      <c r="AY26" s="17">
        <v>0.22509999999999999</v>
      </c>
      <c r="BA26" s="15" t="s">
        <v>3331</v>
      </c>
      <c r="BB26" s="16">
        <v>0.17</v>
      </c>
      <c r="BC26" s="17">
        <v>0.60799999999999998</v>
      </c>
      <c r="BD26" s="17">
        <v>2.9000000000000001E-2</v>
      </c>
      <c r="BE26" s="17">
        <v>1.37E-2</v>
      </c>
      <c r="BG26" s="15" t="s">
        <v>3331</v>
      </c>
      <c r="BH26" s="16">
        <v>0.19</v>
      </c>
      <c r="BI26" s="17">
        <v>0.66400000000000003</v>
      </c>
      <c r="BJ26" s="17">
        <v>3.5999999999999997E-2</v>
      </c>
      <c r="BK26" s="17">
        <v>2.1899999999999999E-2</v>
      </c>
      <c r="BM26" s="15" t="s">
        <v>3331</v>
      </c>
      <c r="BN26" s="16">
        <v>0.33</v>
      </c>
      <c r="BO26" s="17">
        <v>2.7450000000000001</v>
      </c>
      <c r="BP26" s="17">
        <v>0.113</v>
      </c>
      <c r="BQ26" s="17">
        <v>4.9299999999999997E-2</v>
      </c>
      <c r="BS26" s="15" t="s">
        <v>3331</v>
      </c>
      <c r="BT26" s="16">
        <v>0.33</v>
      </c>
      <c r="BU26" s="17">
        <v>0.93600000000000005</v>
      </c>
      <c r="BV26" s="17">
        <v>3.9E-2</v>
      </c>
      <c r="BW26" s="17">
        <v>2.7400000000000001E-2</v>
      </c>
      <c r="BY26" s="15" t="s">
        <v>3331</v>
      </c>
      <c r="BZ26" s="16">
        <v>0.48</v>
      </c>
      <c r="CA26" s="17">
        <v>0.34399999999999997</v>
      </c>
      <c r="CB26" s="17">
        <v>3.2000000000000001E-2</v>
      </c>
      <c r="CC26" s="17">
        <v>4.1000000000000003E-3</v>
      </c>
      <c r="CE26" s="15" t="s">
        <v>3331</v>
      </c>
      <c r="CF26" s="16">
        <v>0.39</v>
      </c>
      <c r="CG26" s="17">
        <v>5.8000000000000003E-2</v>
      </c>
      <c r="CH26" s="17">
        <v>4.0000000000000001E-3</v>
      </c>
      <c r="CI26" s="17">
        <v>0</v>
      </c>
    </row>
    <row r="27" spans="1:87" x14ac:dyDescent="0.2">
      <c r="A27" s="15" t="s">
        <v>6748</v>
      </c>
      <c r="B27" s="15" t="s">
        <v>6748</v>
      </c>
      <c r="E27" s="15" t="s">
        <v>3425</v>
      </c>
      <c r="F27" s="16">
        <v>0.24</v>
      </c>
      <c r="G27" s="17">
        <v>7.5345653661875431</v>
      </c>
      <c r="H27" s="17">
        <v>0.42436687200547568</v>
      </c>
      <c r="I27" s="17">
        <v>0.36587112179266734</v>
      </c>
      <c r="K27" s="15" t="s">
        <v>3425</v>
      </c>
      <c r="L27" s="16">
        <v>0.17</v>
      </c>
      <c r="M27" s="17">
        <v>3.4277891854893907</v>
      </c>
      <c r="N27" s="17">
        <v>0.18890000000000001</v>
      </c>
      <c r="O27" s="17">
        <v>0.16151510374794112</v>
      </c>
      <c r="Q27" s="15" t="s">
        <v>3425</v>
      </c>
      <c r="R27" s="16">
        <v>0.17</v>
      </c>
      <c r="S27" s="17">
        <v>4.4982888432580426</v>
      </c>
      <c r="T27" s="17">
        <v>0.2327173169062286</v>
      </c>
      <c r="U27" s="17">
        <v>0.26046275400622437</v>
      </c>
      <c r="W27" s="15" t="s">
        <v>3425</v>
      </c>
      <c r="X27" s="16">
        <v>0.17</v>
      </c>
      <c r="Y27" s="17">
        <v>0.90900000000000003</v>
      </c>
      <c r="Z27" s="17">
        <v>5.2999999999999999E-2</v>
      </c>
      <c r="AA27" s="17">
        <v>3.3500000000000002E-2</v>
      </c>
      <c r="AC27" s="15" t="s">
        <v>3425</v>
      </c>
      <c r="AD27" s="16">
        <v>0.17</v>
      </c>
      <c r="AE27" s="17">
        <v>4.3504449007529091</v>
      </c>
      <c r="AF27" s="17">
        <v>0.20533880903490759</v>
      </c>
      <c r="AG27" s="17">
        <v>0.25189700232714801</v>
      </c>
      <c r="AI27" s="15" t="s">
        <v>3425</v>
      </c>
      <c r="AJ27" s="16">
        <v>0.17</v>
      </c>
      <c r="AK27" s="17">
        <v>2.7159479808350446</v>
      </c>
      <c r="AL27" s="17">
        <v>0.13141683778234087</v>
      </c>
      <c r="AM27" s="17">
        <v>0.17737182599866333</v>
      </c>
      <c r="AO27" s="15" t="s">
        <v>3425</v>
      </c>
      <c r="AP27" s="16">
        <v>0.17</v>
      </c>
      <c r="AQ27" s="17">
        <v>2.5270362765229293</v>
      </c>
      <c r="AR27" s="17">
        <v>0.11772758384668036</v>
      </c>
      <c r="AS27" s="17">
        <v>0.15354880166391427</v>
      </c>
      <c r="AU27" s="15" t="s">
        <v>3425</v>
      </c>
      <c r="AV27" s="16">
        <v>0.17</v>
      </c>
      <c r="AW27" s="17">
        <v>4.4982888432580426</v>
      </c>
      <c r="AX27" s="17">
        <v>0.2327173169062286</v>
      </c>
      <c r="AY27" s="17">
        <v>0.22509999999999999</v>
      </c>
      <c r="BA27" s="15" t="s">
        <v>3425</v>
      </c>
      <c r="BB27" s="16">
        <v>0.17</v>
      </c>
      <c r="BC27" s="17">
        <v>0.60799999999999998</v>
      </c>
      <c r="BD27" s="17">
        <v>2.9000000000000001E-2</v>
      </c>
      <c r="BE27" s="17">
        <v>1.37E-2</v>
      </c>
      <c r="BG27" s="15" t="s">
        <v>3425</v>
      </c>
      <c r="BH27" s="16">
        <v>0.19</v>
      </c>
      <c r="BI27" s="17">
        <v>0.66400000000000003</v>
      </c>
      <c r="BJ27" s="17">
        <v>3.5999999999999997E-2</v>
      </c>
      <c r="BK27" s="17">
        <v>2.1899999999999999E-2</v>
      </c>
      <c r="BM27" s="15" t="s">
        <v>3425</v>
      </c>
      <c r="BN27" s="16">
        <v>0.33</v>
      </c>
      <c r="BO27" s="17">
        <v>2.7450000000000001</v>
      </c>
      <c r="BP27" s="17">
        <v>0.113</v>
      </c>
      <c r="BQ27" s="17">
        <v>4.9299999999999997E-2</v>
      </c>
      <c r="BS27" s="15" t="s">
        <v>3425</v>
      </c>
      <c r="BT27" s="16">
        <v>0.33</v>
      </c>
      <c r="BU27" s="17">
        <v>0.93600000000000005</v>
      </c>
      <c r="BV27" s="17">
        <v>3.9E-2</v>
      </c>
      <c r="BW27" s="17">
        <v>2.7400000000000001E-2</v>
      </c>
      <c r="BY27" s="15" t="s">
        <v>3425</v>
      </c>
      <c r="BZ27" s="16">
        <v>0.48</v>
      </c>
      <c r="CA27" s="17">
        <v>0.34399999999999997</v>
      </c>
      <c r="CB27" s="17">
        <v>3.2000000000000001E-2</v>
      </c>
      <c r="CC27" s="17">
        <v>4.1000000000000003E-3</v>
      </c>
      <c r="CE27" s="15" t="s">
        <v>3425</v>
      </c>
      <c r="CF27" s="16">
        <v>0.39</v>
      </c>
      <c r="CG27" s="17">
        <v>5.8000000000000003E-2</v>
      </c>
      <c r="CH27" s="17">
        <v>4.0000000000000001E-3</v>
      </c>
      <c r="CI27" s="17">
        <v>0</v>
      </c>
    </row>
    <row r="28" spans="1:87" x14ac:dyDescent="0.2">
      <c r="A28" s="15" t="s">
        <v>6749</v>
      </c>
      <c r="B28" s="15" t="s">
        <v>6749</v>
      </c>
      <c r="E28" s="15" t="s">
        <v>988</v>
      </c>
      <c r="F28" s="16">
        <v>0.24</v>
      </c>
      <c r="G28" s="17">
        <v>7.8767967145790552</v>
      </c>
      <c r="H28" s="17">
        <v>0.43805612594113619</v>
      </c>
      <c r="I28" s="17">
        <v>0.40599875219733134</v>
      </c>
      <c r="K28" s="15" t="s">
        <v>988</v>
      </c>
      <c r="L28" s="16">
        <v>0.17</v>
      </c>
      <c r="M28" s="17">
        <v>3.4277891854893907</v>
      </c>
      <c r="N28" s="17">
        <v>0.18890000000000001</v>
      </c>
      <c r="O28" s="17">
        <v>0.17055288815801992</v>
      </c>
      <c r="Q28" s="15" t="s">
        <v>988</v>
      </c>
      <c r="R28" s="16">
        <v>0.17</v>
      </c>
      <c r="S28" s="17">
        <v>5.3552361396303905</v>
      </c>
      <c r="T28" s="17">
        <v>0.18891170431211499</v>
      </c>
      <c r="U28" s="17">
        <v>0.28442178229709303</v>
      </c>
      <c r="W28" s="15" t="s">
        <v>988</v>
      </c>
      <c r="X28" s="16">
        <v>0.17</v>
      </c>
      <c r="Y28" s="17">
        <v>0.90900000000000003</v>
      </c>
      <c r="Z28" s="17">
        <v>5.2999999999999999E-2</v>
      </c>
      <c r="AA28" s="17">
        <v>3.3500000000000002E-2</v>
      </c>
      <c r="AC28" s="15" t="s">
        <v>988</v>
      </c>
      <c r="AD28" s="16">
        <v>0.17</v>
      </c>
      <c r="AE28" s="17">
        <v>5.1772758384668034</v>
      </c>
      <c r="AF28" s="17">
        <v>0.16153319644079397</v>
      </c>
      <c r="AG28" s="17">
        <v>0.27506809804932897</v>
      </c>
      <c r="AI28" s="15" t="s">
        <v>988</v>
      </c>
      <c r="AJ28" s="16">
        <v>0.17</v>
      </c>
      <c r="AK28" s="17">
        <v>3.3894592744695413</v>
      </c>
      <c r="AL28" s="17">
        <v>0.10951403148528405</v>
      </c>
      <c r="AM28" s="17">
        <v>0.19535914879129182</v>
      </c>
      <c r="AO28" s="15" t="s">
        <v>988</v>
      </c>
      <c r="AP28" s="16">
        <v>0.17</v>
      </c>
      <c r="AQ28" s="17">
        <v>3.055441478439425</v>
      </c>
      <c r="AR28" s="17">
        <v>9.034907597535935E-2</v>
      </c>
      <c r="AS28" s="17">
        <v>0.16946873596650877</v>
      </c>
      <c r="AU28" s="15" t="s">
        <v>988</v>
      </c>
      <c r="AV28" s="16">
        <v>0.17</v>
      </c>
      <c r="AW28" s="17">
        <v>5.3552361396303905</v>
      </c>
      <c r="AX28" s="17">
        <v>0.18891170431211499</v>
      </c>
      <c r="AY28" s="17">
        <v>0.22509999999999999</v>
      </c>
      <c r="BA28" s="15" t="s">
        <v>988</v>
      </c>
      <c r="BB28" s="16">
        <v>0.17</v>
      </c>
      <c r="BC28" s="17">
        <v>0.60799999999999998</v>
      </c>
      <c r="BD28" s="17">
        <v>2.9000000000000001E-2</v>
      </c>
      <c r="BE28" s="17">
        <v>1.37E-2</v>
      </c>
      <c r="BG28" s="15" t="s">
        <v>988</v>
      </c>
      <c r="BH28" s="16">
        <v>0.19</v>
      </c>
      <c r="BI28" s="17">
        <v>0.66400000000000003</v>
      </c>
      <c r="BJ28" s="17">
        <v>3.5999999999999997E-2</v>
      </c>
      <c r="BK28" s="17">
        <v>2.1899999999999999E-2</v>
      </c>
      <c r="BM28" s="15" t="s">
        <v>988</v>
      </c>
      <c r="BN28" s="16">
        <v>0.33</v>
      </c>
      <c r="BO28" s="17">
        <v>2.7450000000000001</v>
      </c>
      <c r="BP28" s="17">
        <v>0.113</v>
      </c>
      <c r="BQ28" s="17">
        <v>4.9299999999999997E-2</v>
      </c>
      <c r="BS28" s="15" t="s">
        <v>988</v>
      </c>
      <c r="BT28" s="16">
        <v>0.33</v>
      </c>
      <c r="BU28" s="17">
        <v>0.93600000000000005</v>
      </c>
      <c r="BV28" s="17">
        <v>3.9E-2</v>
      </c>
      <c r="BW28" s="17">
        <v>2.7400000000000001E-2</v>
      </c>
      <c r="BY28" s="15" t="s">
        <v>988</v>
      </c>
      <c r="BZ28" s="16">
        <v>0.48</v>
      </c>
      <c r="CA28" s="17">
        <v>0.34399999999999997</v>
      </c>
      <c r="CB28" s="17">
        <v>3.2000000000000001E-2</v>
      </c>
      <c r="CC28" s="17">
        <v>4.1000000000000003E-3</v>
      </c>
      <c r="CE28" s="15" t="s">
        <v>988</v>
      </c>
      <c r="CF28" s="16">
        <v>0.39</v>
      </c>
      <c r="CG28" s="17">
        <v>5.8000000000000003E-2</v>
      </c>
      <c r="CH28" s="17">
        <v>4.0000000000000001E-3</v>
      </c>
      <c r="CI28" s="17">
        <v>0</v>
      </c>
    </row>
    <row r="29" spans="1:87" x14ac:dyDescent="0.2">
      <c r="A29" s="15" t="s">
        <v>6750</v>
      </c>
      <c r="B29" s="15" t="s">
        <v>6750</v>
      </c>
      <c r="E29" s="15" t="s">
        <v>3589</v>
      </c>
      <c r="F29" s="16">
        <v>0.24</v>
      </c>
      <c r="G29" s="17">
        <v>7.1293634496919918</v>
      </c>
      <c r="H29" s="17">
        <v>0.40520191649555098</v>
      </c>
      <c r="I29" s="17">
        <v>0.39203967582302784</v>
      </c>
      <c r="K29" s="15" t="s">
        <v>3589</v>
      </c>
      <c r="L29" s="16">
        <v>0.17</v>
      </c>
      <c r="M29" s="17">
        <v>3.4277891854893907</v>
      </c>
      <c r="N29" s="17">
        <v>0.18890000000000001</v>
      </c>
      <c r="O29" s="17">
        <v>0.18043796914726129</v>
      </c>
      <c r="Q29" s="15" t="s">
        <v>3589</v>
      </c>
      <c r="R29" s="16">
        <v>0.17</v>
      </c>
      <c r="S29" s="17">
        <v>4.7392197125256672</v>
      </c>
      <c r="T29" s="17">
        <v>0.2299794661190965</v>
      </c>
      <c r="U29" s="17">
        <v>0.26716877011913914</v>
      </c>
      <c r="W29" s="15" t="s">
        <v>3589</v>
      </c>
      <c r="X29" s="16">
        <v>0.17</v>
      </c>
      <c r="Y29" s="17">
        <v>0.90900000000000003</v>
      </c>
      <c r="Z29" s="17">
        <v>5.2999999999999999E-2</v>
      </c>
      <c r="AA29" s="17">
        <v>3.3500000000000002E-2</v>
      </c>
      <c r="AC29" s="15" t="s">
        <v>3589</v>
      </c>
      <c r="AD29" s="16">
        <v>0.17</v>
      </c>
      <c r="AE29" s="17">
        <v>4.5831622176591376</v>
      </c>
      <c r="AF29" s="17">
        <v>0.20260095824777549</v>
      </c>
      <c r="AG29" s="17">
        <v>0.25838247992583901</v>
      </c>
      <c r="AI29" s="15" t="s">
        <v>3589</v>
      </c>
      <c r="AJ29" s="16">
        <v>0.17</v>
      </c>
      <c r="AK29" s="17">
        <v>3.0034223134839153</v>
      </c>
      <c r="AL29" s="17">
        <v>0.13963039014373715</v>
      </c>
      <c r="AM29" s="17">
        <v>0.18235405002748395</v>
      </c>
      <c r="AO29" s="15" t="s">
        <v>3589</v>
      </c>
      <c r="AP29" s="16">
        <v>0.17</v>
      </c>
      <c r="AQ29" s="17">
        <v>2.6748802190280632</v>
      </c>
      <c r="AR29" s="17">
        <v>0.11498973305954825</v>
      </c>
      <c r="AS29" s="17">
        <v>0.15795032484313629</v>
      </c>
      <c r="AU29" s="15" t="s">
        <v>3589</v>
      </c>
      <c r="AV29" s="16">
        <v>0.17</v>
      </c>
      <c r="AW29" s="17">
        <v>4.7392197125256672</v>
      </c>
      <c r="AX29" s="17">
        <v>0.2299794661190965</v>
      </c>
      <c r="AY29" s="17">
        <v>0.22509999999999999</v>
      </c>
      <c r="BA29" s="15" t="s">
        <v>3589</v>
      </c>
      <c r="BB29" s="16">
        <v>0.17</v>
      </c>
      <c r="BC29" s="17">
        <v>0.60799999999999998</v>
      </c>
      <c r="BD29" s="17">
        <v>2.9000000000000001E-2</v>
      </c>
      <c r="BE29" s="17">
        <v>1.37E-2</v>
      </c>
      <c r="BG29" s="15" t="s">
        <v>3589</v>
      </c>
      <c r="BH29" s="16">
        <v>0.19</v>
      </c>
      <c r="BI29" s="17">
        <v>0.66400000000000003</v>
      </c>
      <c r="BJ29" s="17">
        <v>3.5999999999999997E-2</v>
      </c>
      <c r="BK29" s="17">
        <v>2.1899999999999999E-2</v>
      </c>
      <c r="BM29" s="15" t="s">
        <v>3589</v>
      </c>
      <c r="BN29" s="16">
        <v>0.33</v>
      </c>
      <c r="BO29" s="17">
        <v>2.7450000000000001</v>
      </c>
      <c r="BP29" s="17">
        <v>0.113</v>
      </c>
      <c r="BQ29" s="17">
        <v>4.9299999999999997E-2</v>
      </c>
      <c r="BS29" s="15" t="s">
        <v>3589</v>
      </c>
      <c r="BT29" s="16">
        <v>0.33</v>
      </c>
      <c r="BU29" s="17">
        <v>0.93600000000000005</v>
      </c>
      <c r="BV29" s="17">
        <v>3.9E-2</v>
      </c>
      <c r="BW29" s="17">
        <v>2.7400000000000001E-2</v>
      </c>
      <c r="BY29" s="15" t="s">
        <v>3589</v>
      </c>
      <c r="BZ29" s="16">
        <v>0.48</v>
      </c>
      <c r="CA29" s="17">
        <v>0.34399999999999997</v>
      </c>
      <c r="CB29" s="17">
        <v>3.2000000000000001E-2</v>
      </c>
      <c r="CC29" s="17">
        <v>4.1000000000000003E-3</v>
      </c>
      <c r="CE29" s="15" t="s">
        <v>3589</v>
      </c>
      <c r="CF29" s="16">
        <v>0.39</v>
      </c>
      <c r="CG29" s="17">
        <v>5.8000000000000003E-2</v>
      </c>
      <c r="CH29" s="17">
        <v>4.0000000000000001E-3</v>
      </c>
      <c r="CI29" s="17">
        <v>0</v>
      </c>
    </row>
    <row r="30" spans="1:87" x14ac:dyDescent="0.2">
      <c r="A30" s="15" t="s">
        <v>6751</v>
      </c>
      <c r="B30" s="15" t="s">
        <v>6769</v>
      </c>
      <c r="E30" s="15" t="s">
        <v>3608</v>
      </c>
      <c r="F30" s="16">
        <v>0.24</v>
      </c>
      <c r="G30" s="17">
        <v>6.7186858316221763</v>
      </c>
      <c r="H30" s="17">
        <v>0.38877481177275841</v>
      </c>
      <c r="I30" s="17">
        <v>0.37981132292209396</v>
      </c>
      <c r="K30" s="15" t="s">
        <v>3608</v>
      </c>
      <c r="L30" s="16">
        <v>0.17</v>
      </c>
      <c r="M30" s="17">
        <v>3.4277891854893907</v>
      </c>
      <c r="N30" s="17">
        <v>0.18890000000000001</v>
      </c>
      <c r="O30" s="17">
        <v>0.18043796914726126</v>
      </c>
      <c r="Q30" s="15" t="s">
        <v>3608</v>
      </c>
      <c r="R30" s="16">
        <v>0.17</v>
      </c>
      <c r="S30" s="17">
        <v>4.7392197125256672</v>
      </c>
      <c r="T30" s="17">
        <v>0.2299794661190965</v>
      </c>
      <c r="U30" s="17">
        <v>0.26716877011913914</v>
      </c>
      <c r="W30" s="15" t="s">
        <v>3608</v>
      </c>
      <c r="X30" s="16">
        <v>0.17</v>
      </c>
      <c r="Y30" s="17">
        <v>0.90900000000000003</v>
      </c>
      <c r="Z30" s="17">
        <v>5.2999999999999999E-2</v>
      </c>
      <c r="AA30" s="17">
        <v>3.3500000000000002E-2</v>
      </c>
      <c r="AC30" s="15" t="s">
        <v>3608</v>
      </c>
      <c r="AD30" s="16">
        <v>0.17</v>
      </c>
      <c r="AE30" s="17">
        <v>4.5831622176591376</v>
      </c>
      <c r="AF30" s="17">
        <v>0.20260095824777549</v>
      </c>
      <c r="AG30" s="17">
        <v>0.25838247992583901</v>
      </c>
      <c r="AI30" s="15" t="s">
        <v>3608</v>
      </c>
      <c r="AJ30" s="16">
        <v>0.17</v>
      </c>
      <c r="AK30" s="17">
        <v>2.9596167008898013</v>
      </c>
      <c r="AL30" s="17">
        <v>0.13689253935660506</v>
      </c>
      <c r="AM30" s="17">
        <v>0.18235405002748392</v>
      </c>
      <c r="AO30" s="15" t="s">
        <v>3608</v>
      </c>
      <c r="AP30" s="16">
        <v>0.17</v>
      </c>
      <c r="AQ30" s="17">
        <v>2.6748802190280632</v>
      </c>
      <c r="AR30" s="17">
        <v>0.11498973305954825</v>
      </c>
      <c r="AS30" s="17">
        <v>0.1579503248431362</v>
      </c>
      <c r="AU30" s="15" t="s">
        <v>3608</v>
      </c>
      <c r="AV30" s="16">
        <v>0.17</v>
      </c>
      <c r="AW30" s="17">
        <v>4.7392197125256672</v>
      </c>
      <c r="AX30" s="17">
        <v>0.2299794661190965</v>
      </c>
      <c r="AY30" s="17">
        <v>0.22509999999999999</v>
      </c>
      <c r="BA30" s="15" t="s">
        <v>3608</v>
      </c>
      <c r="BB30" s="16">
        <v>0.17</v>
      </c>
      <c r="BC30" s="17">
        <v>0.60799999999999998</v>
      </c>
      <c r="BD30" s="17">
        <v>2.9000000000000001E-2</v>
      </c>
      <c r="BE30" s="17">
        <v>1.37E-2</v>
      </c>
      <c r="BG30" s="15" t="s">
        <v>3608</v>
      </c>
      <c r="BH30" s="16">
        <v>0.19</v>
      </c>
      <c r="BI30" s="17">
        <v>0.66400000000000003</v>
      </c>
      <c r="BJ30" s="17">
        <v>3.5999999999999997E-2</v>
      </c>
      <c r="BK30" s="17">
        <v>2.1899999999999999E-2</v>
      </c>
      <c r="BM30" s="15" t="s">
        <v>3608</v>
      </c>
      <c r="BN30" s="16">
        <v>0.33</v>
      </c>
      <c r="BO30" s="17">
        <v>2.7450000000000001</v>
      </c>
      <c r="BP30" s="17">
        <v>0.113</v>
      </c>
      <c r="BQ30" s="17">
        <v>4.9299999999999997E-2</v>
      </c>
      <c r="BS30" s="15" t="s">
        <v>3608</v>
      </c>
      <c r="BT30" s="16">
        <v>0.33</v>
      </c>
      <c r="BU30" s="17">
        <v>0.93600000000000005</v>
      </c>
      <c r="BV30" s="17">
        <v>3.9E-2</v>
      </c>
      <c r="BW30" s="17">
        <v>2.7400000000000001E-2</v>
      </c>
      <c r="BY30" s="15" t="s">
        <v>3608</v>
      </c>
      <c r="BZ30" s="16">
        <v>0.48</v>
      </c>
      <c r="CA30" s="17">
        <v>0.34399999999999997</v>
      </c>
      <c r="CB30" s="17">
        <v>3.2000000000000001E-2</v>
      </c>
      <c r="CC30" s="17">
        <v>4.1000000000000003E-3</v>
      </c>
      <c r="CE30" s="15" t="s">
        <v>3608</v>
      </c>
      <c r="CF30" s="16">
        <v>0.39</v>
      </c>
      <c r="CG30" s="17">
        <v>5.8000000000000003E-2</v>
      </c>
      <c r="CH30" s="17">
        <v>4.0000000000000001E-3</v>
      </c>
      <c r="CI30" s="17">
        <v>0</v>
      </c>
    </row>
    <row r="31" spans="1:87" x14ac:dyDescent="0.2">
      <c r="A31" s="15" t="s">
        <v>6752</v>
      </c>
      <c r="B31" s="15" t="s">
        <v>6752</v>
      </c>
      <c r="E31" s="15" t="s">
        <v>3642</v>
      </c>
      <c r="F31" s="16">
        <v>0.24</v>
      </c>
      <c r="G31" s="17">
        <v>8.1423682409308693</v>
      </c>
      <c r="H31" s="17">
        <v>0.44900752908966463</v>
      </c>
      <c r="I31" s="17">
        <v>0.42462602294098856</v>
      </c>
      <c r="K31" s="15" t="s">
        <v>3642</v>
      </c>
      <c r="L31" s="16">
        <v>0.17</v>
      </c>
      <c r="M31" s="17">
        <v>3.4277891854893907</v>
      </c>
      <c r="N31" s="17">
        <v>0.18890000000000001</v>
      </c>
      <c r="O31" s="17">
        <v>0.17055288815802</v>
      </c>
      <c r="Q31" s="15" t="s">
        <v>3642</v>
      </c>
      <c r="R31" s="16">
        <v>0.17</v>
      </c>
      <c r="S31" s="17">
        <v>5.3552361396303905</v>
      </c>
      <c r="T31" s="17">
        <v>0.18891170431211499</v>
      </c>
      <c r="U31" s="17">
        <v>0.28442178229709303</v>
      </c>
      <c r="W31" s="15" t="s">
        <v>3642</v>
      </c>
      <c r="X31" s="16">
        <v>0.17</v>
      </c>
      <c r="Y31" s="17">
        <v>0.90900000000000003</v>
      </c>
      <c r="Z31" s="17">
        <v>5.2999999999999999E-2</v>
      </c>
      <c r="AA31" s="17">
        <v>3.3500000000000002E-2</v>
      </c>
      <c r="AC31" s="15" t="s">
        <v>3642</v>
      </c>
      <c r="AD31" s="16">
        <v>0.17</v>
      </c>
      <c r="AE31" s="17">
        <v>5.1772758384668034</v>
      </c>
      <c r="AF31" s="17">
        <v>0.16153319644079397</v>
      </c>
      <c r="AG31" s="17">
        <v>0.27506809804932902</v>
      </c>
      <c r="AI31" s="15" t="s">
        <v>3642</v>
      </c>
      <c r="AJ31" s="16">
        <v>0.17</v>
      </c>
      <c r="AK31" s="17">
        <v>3.378507871321013</v>
      </c>
      <c r="AL31" s="17">
        <v>0.10951403148528405</v>
      </c>
      <c r="AM31" s="17">
        <v>0.19535914879129182</v>
      </c>
      <c r="AO31" s="15" t="s">
        <v>3642</v>
      </c>
      <c r="AP31" s="16">
        <v>0.17</v>
      </c>
      <c r="AQ31" s="17">
        <v>3.055441478439425</v>
      </c>
      <c r="AR31" s="17">
        <v>9.034907597535935E-2</v>
      </c>
      <c r="AS31" s="17">
        <v>0.1694687359665088</v>
      </c>
      <c r="AU31" s="15" t="s">
        <v>3642</v>
      </c>
      <c r="AV31" s="16">
        <v>0.17</v>
      </c>
      <c r="AW31" s="17">
        <v>5.3552361396303905</v>
      </c>
      <c r="AX31" s="17">
        <v>0.18891170431211499</v>
      </c>
      <c r="AY31" s="17">
        <v>0.22509999999999999</v>
      </c>
      <c r="BA31" s="15" t="s">
        <v>3642</v>
      </c>
      <c r="BB31" s="16">
        <v>0.17</v>
      </c>
      <c r="BC31" s="17">
        <v>0.60799999999999998</v>
      </c>
      <c r="BD31" s="17">
        <v>2.9000000000000001E-2</v>
      </c>
      <c r="BE31" s="17">
        <v>1.37E-2</v>
      </c>
      <c r="BG31" s="15" t="s">
        <v>3642</v>
      </c>
      <c r="BH31" s="16">
        <v>0.19</v>
      </c>
      <c r="BI31" s="17">
        <v>0.66400000000000003</v>
      </c>
      <c r="BJ31" s="17">
        <v>3.5999999999999997E-2</v>
      </c>
      <c r="BK31" s="17">
        <v>2.1899999999999999E-2</v>
      </c>
      <c r="BM31" s="15" t="s">
        <v>3642</v>
      </c>
      <c r="BN31" s="16">
        <v>0.33</v>
      </c>
      <c r="BO31" s="17">
        <v>2.7450000000000001</v>
      </c>
      <c r="BP31" s="17">
        <v>0.113</v>
      </c>
      <c r="BQ31" s="17">
        <v>4.9299999999999997E-2</v>
      </c>
      <c r="BS31" s="15" t="s">
        <v>3642</v>
      </c>
      <c r="BT31" s="16">
        <v>0.33</v>
      </c>
      <c r="BU31" s="17">
        <v>0.93600000000000005</v>
      </c>
      <c r="BV31" s="17">
        <v>3.9E-2</v>
      </c>
      <c r="BW31" s="17">
        <v>2.7400000000000001E-2</v>
      </c>
      <c r="BY31" s="15" t="s">
        <v>3642</v>
      </c>
      <c r="BZ31" s="16">
        <v>0.48</v>
      </c>
      <c r="CA31" s="17">
        <v>0.34399999999999997</v>
      </c>
      <c r="CB31" s="17">
        <v>3.2000000000000001E-2</v>
      </c>
      <c r="CC31" s="17">
        <v>4.1000000000000003E-3</v>
      </c>
      <c r="CE31" s="15" t="s">
        <v>3642</v>
      </c>
      <c r="CF31" s="16">
        <v>0.39</v>
      </c>
      <c r="CG31" s="17">
        <v>5.8000000000000003E-2</v>
      </c>
      <c r="CH31" s="17">
        <v>4.0000000000000001E-3</v>
      </c>
      <c r="CI31" s="17">
        <v>0</v>
      </c>
    </row>
    <row r="32" spans="1:87" x14ac:dyDescent="0.2">
      <c r="A32" s="15" t="s">
        <v>6753</v>
      </c>
      <c r="B32" s="15" t="s">
        <v>6753</v>
      </c>
      <c r="E32" s="15" t="s">
        <v>3701</v>
      </c>
      <c r="F32" s="16">
        <v>0.24</v>
      </c>
      <c r="G32" s="17">
        <v>7.5756331279945242</v>
      </c>
      <c r="H32" s="17">
        <v>0.42436687200547568</v>
      </c>
      <c r="I32" s="17">
        <v>0.41475096659374955</v>
      </c>
      <c r="K32" s="15" t="s">
        <v>3701</v>
      </c>
      <c r="L32" s="16">
        <v>0.17</v>
      </c>
      <c r="M32" s="17">
        <v>3.4277891854893907</v>
      </c>
      <c r="N32" s="17">
        <v>0.18890000000000001</v>
      </c>
      <c r="O32" s="17">
        <v>0.18043796914726129</v>
      </c>
      <c r="Q32" s="15" t="s">
        <v>3701</v>
      </c>
      <c r="R32" s="16">
        <v>0.17</v>
      </c>
      <c r="S32" s="17">
        <v>4.7392197125256672</v>
      </c>
      <c r="T32" s="17">
        <v>0.2299794661190965</v>
      </c>
      <c r="U32" s="17">
        <v>0.26716877011913909</v>
      </c>
      <c r="W32" s="15" t="s">
        <v>3701</v>
      </c>
      <c r="X32" s="16">
        <v>0.17</v>
      </c>
      <c r="Y32" s="17">
        <v>0.90900000000000003</v>
      </c>
      <c r="Z32" s="17">
        <v>5.2999999999999999E-2</v>
      </c>
      <c r="AA32" s="17">
        <v>3.3500000000000002E-2</v>
      </c>
      <c r="AC32" s="15" t="s">
        <v>3701</v>
      </c>
      <c r="AD32" s="16">
        <v>0.17</v>
      </c>
      <c r="AE32" s="17">
        <v>4.5831622176591376</v>
      </c>
      <c r="AF32" s="17">
        <v>0.20260095824777549</v>
      </c>
      <c r="AG32" s="17">
        <v>0.25838247992583896</v>
      </c>
      <c r="AI32" s="15" t="s">
        <v>3701</v>
      </c>
      <c r="AJ32" s="16">
        <v>0.17</v>
      </c>
      <c r="AK32" s="17">
        <v>2.967830253251198</v>
      </c>
      <c r="AL32" s="17">
        <v>0.13689253935660506</v>
      </c>
      <c r="AM32" s="17">
        <v>0.18235405002748395</v>
      </c>
      <c r="AO32" s="15" t="s">
        <v>3701</v>
      </c>
      <c r="AP32" s="16">
        <v>0.17</v>
      </c>
      <c r="AQ32" s="17">
        <v>2.6748802190280632</v>
      </c>
      <c r="AR32" s="17">
        <v>0.11498973305954825</v>
      </c>
      <c r="AS32" s="17">
        <v>0.15795032484313629</v>
      </c>
      <c r="AU32" s="15" t="s">
        <v>3701</v>
      </c>
      <c r="AV32" s="16">
        <v>0.17</v>
      </c>
      <c r="AW32" s="17">
        <v>4.7392197125256672</v>
      </c>
      <c r="AX32" s="17">
        <v>0.2299794661190965</v>
      </c>
      <c r="AY32" s="17">
        <v>0.22509999999999999</v>
      </c>
      <c r="BA32" s="15" t="s">
        <v>3701</v>
      </c>
      <c r="BB32" s="16">
        <v>0.17</v>
      </c>
      <c r="BC32" s="17">
        <v>0.60799999999999998</v>
      </c>
      <c r="BD32" s="17">
        <v>2.9000000000000001E-2</v>
      </c>
      <c r="BE32" s="17">
        <v>1.37E-2</v>
      </c>
      <c r="BG32" s="15" t="s">
        <v>3701</v>
      </c>
      <c r="BH32" s="16">
        <v>0.19</v>
      </c>
      <c r="BI32" s="17">
        <v>0.66400000000000003</v>
      </c>
      <c r="BJ32" s="17">
        <v>3.5999999999999997E-2</v>
      </c>
      <c r="BK32" s="17">
        <v>2.1899999999999999E-2</v>
      </c>
      <c r="BM32" s="15" t="s">
        <v>3701</v>
      </c>
      <c r="BN32" s="16">
        <v>0.33</v>
      </c>
      <c r="BO32" s="17">
        <v>2.7450000000000001</v>
      </c>
      <c r="BP32" s="17">
        <v>0.113</v>
      </c>
      <c r="BQ32" s="17">
        <v>4.9299999999999997E-2</v>
      </c>
      <c r="BS32" s="15" t="s">
        <v>3701</v>
      </c>
      <c r="BT32" s="16">
        <v>0.33</v>
      </c>
      <c r="BU32" s="17">
        <v>0.93600000000000005</v>
      </c>
      <c r="BV32" s="17">
        <v>3.9E-2</v>
      </c>
      <c r="BW32" s="17">
        <v>2.7400000000000001E-2</v>
      </c>
      <c r="BY32" s="15" t="s">
        <v>3701</v>
      </c>
      <c r="BZ32" s="16">
        <v>0.48</v>
      </c>
      <c r="CA32" s="17">
        <v>0.34399999999999997</v>
      </c>
      <c r="CB32" s="17">
        <v>3.2000000000000001E-2</v>
      </c>
      <c r="CC32" s="17">
        <v>4.1000000000000003E-3</v>
      </c>
      <c r="CE32" s="15" t="s">
        <v>3701</v>
      </c>
      <c r="CF32" s="16">
        <v>0.39</v>
      </c>
      <c r="CG32" s="17">
        <v>5.8000000000000003E-2</v>
      </c>
      <c r="CH32" s="17">
        <v>4.0000000000000001E-3</v>
      </c>
      <c r="CI32" s="17">
        <v>0</v>
      </c>
    </row>
    <row r="33" spans="5:87" x14ac:dyDescent="0.2">
      <c r="E33" s="15" t="s">
        <v>3792</v>
      </c>
      <c r="F33" s="16">
        <v>0.24</v>
      </c>
      <c r="G33" s="17">
        <v>7.4305270362765228</v>
      </c>
      <c r="H33" s="17">
        <v>0.42436687200547568</v>
      </c>
      <c r="I33" s="17">
        <v>0.44982791553145429</v>
      </c>
      <c r="K33" s="15" t="s">
        <v>3792</v>
      </c>
      <c r="L33" s="16">
        <v>0.17</v>
      </c>
      <c r="M33" s="17">
        <v>3.4277891854893907</v>
      </c>
      <c r="N33" s="17">
        <v>0.18890000000000001</v>
      </c>
      <c r="O33" s="17">
        <v>0.19794867358131063</v>
      </c>
      <c r="Q33" s="15" t="s">
        <v>3792</v>
      </c>
      <c r="R33" s="16">
        <v>0.17</v>
      </c>
      <c r="S33" s="17">
        <v>4.7118412046543465</v>
      </c>
      <c r="T33" s="17">
        <v>0.22724161533196441</v>
      </c>
      <c r="U33" s="17">
        <v>0.26642672696860303</v>
      </c>
      <c r="W33" s="15" t="s">
        <v>3792</v>
      </c>
      <c r="X33" s="16">
        <v>0.17</v>
      </c>
      <c r="Y33" s="17">
        <v>0.90900000000000003</v>
      </c>
      <c r="Z33" s="17">
        <v>5.2999999999999999E-2</v>
      </c>
      <c r="AA33" s="17">
        <v>3.3500000000000002E-2</v>
      </c>
      <c r="AC33" s="15" t="s">
        <v>3792</v>
      </c>
      <c r="AD33" s="16">
        <v>0.17</v>
      </c>
      <c r="AE33" s="17">
        <v>4.5557837097878169</v>
      </c>
      <c r="AF33" s="17">
        <v>0.1998631074606434</v>
      </c>
      <c r="AG33" s="17">
        <v>0.25766484010078755</v>
      </c>
      <c r="AI33" s="15" t="s">
        <v>3792</v>
      </c>
      <c r="AJ33" s="16">
        <v>0.17</v>
      </c>
      <c r="AK33" s="17">
        <v>3.0061601642710474</v>
      </c>
      <c r="AL33" s="17">
        <v>0.13689253935660506</v>
      </c>
      <c r="AM33" s="17">
        <v>0.18180080339746829</v>
      </c>
      <c r="AO33" s="15" t="s">
        <v>3792</v>
      </c>
      <c r="AP33" s="16">
        <v>0.17</v>
      </c>
      <c r="AQ33" s="17">
        <v>2.6584531143052703</v>
      </c>
      <c r="AR33" s="17">
        <v>0.11498973305954825</v>
      </c>
      <c r="AS33" s="17">
        <v>0.15746125873480815</v>
      </c>
      <c r="AU33" s="15" t="s">
        <v>3792</v>
      </c>
      <c r="AV33" s="16">
        <v>0.17</v>
      </c>
      <c r="AW33" s="17">
        <v>4.7118412046543465</v>
      </c>
      <c r="AX33" s="17">
        <v>0.22724161533196441</v>
      </c>
      <c r="AY33" s="17">
        <v>0.22509999999999999</v>
      </c>
      <c r="BA33" s="15" t="s">
        <v>3792</v>
      </c>
      <c r="BB33" s="16">
        <v>0.17</v>
      </c>
      <c r="BC33" s="17">
        <v>0.60799999999999998</v>
      </c>
      <c r="BD33" s="17">
        <v>2.9000000000000001E-2</v>
      </c>
      <c r="BE33" s="17">
        <v>1.37E-2</v>
      </c>
      <c r="BG33" s="15" t="s">
        <v>3792</v>
      </c>
      <c r="BH33" s="16">
        <v>0.19</v>
      </c>
      <c r="BI33" s="17">
        <v>0.66400000000000003</v>
      </c>
      <c r="BJ33" s="17">
        <v>3.5999999999999997E-2</v>
      </c>
      <c r="BK33" s="17">
        <v>2.1899999999999999E-2</v>
      </c>
      <c r="BM33" s="15" t="s">
        <v>3792</v>
      </c>
      <c r="BN33" s="16">
        <v>0.33</v>
      </c>
      <c r="BO33" s="17">
        <v>2.7450000000000001</v>
      </c>
      <c r="BP33" s="17">
        <v>0.113</v>
      </c>
      <c r="BQ33" s="17">
        <v>4.9299999999999997E-2</v>
      </c>
      <c r="BS33" s="15" t="s">
        <v>3792</v>
      </c>
      <c r="BT33" s="16">
        <v>0.33</v>
      </c>
      <c r="BU33" s="17">
        <v>0.93600000000000005</v>
      </c>
      <c r="BV33" s="17">
        <v>3.9E-2</v>
      </c>
      <c r="BW33" s="17">
        <v>2.7400000000000001E-2</v>
      </c>
      <c r="BY33" s="15" t="s">
        <v>3792</v>
      </c>
      <c r="BZ33" s="16">
        <v>0.48</v>
      </c>
      <c r="CA33" s="17">
        <v>0.34399999999999997</v>
      </c>
      <c r="CB33" s="17">
        <v>3.2000000000000001E-2</v>
      </c>
      <c r="CC33" s="17">
        <v>4.1000000000000003E-3</v>
      </c>
      <c r="CE33" s="15" t="s">
        <v>3792</v>
      </c>
      <c r="CF33" s="16">
        <v>0.39</v>
      </c>
      <c r="CG33" s="17">
        <v>5.8000000000000003E-2</v>
      </c>
      <c r="CH33" s="17">
        <v>4.0000000000000001E-3</v>
      </c>
      <c r="CI33" s="17">
        <v>0</v>
      </c>
    </row>
    <row r="34" spans="5:87" x14ac:dyDescent="0.2">
      <c r="E34" s="15" t="s">
        <v>3958</v>
      </c>
      <c r="F34" s="16">
        <v>0.24</v>
      </c>
      <c r="G34" s="17">
        <v>7.1512662559890483</v>
      </c>
      <c r="H34" s="17">
        <v>0.40793976728268311</v>
      </c>
      <c r="I34" s="17">
        <v>0.34649162208454032</v>
      </c>
      <c r="K34" s="15" t="s">
        <v>3958</v>
      </c>
      <c r="L34" s="16">
        <v>0.17</v>
      </c>
      <c r="M34" s="17">
        <v>3.4277891854893907</v>
      </c>
      <c r="N34" s="17">
        <v>0.18890000000000001</v>
      </c>
      <c r="O34" s="17">
        <v>0.16151510374794112</v>
      </c>
      <c r="Q34" s="15" t="s">
        <v>3958</v>
      </c>
      <c r="R34" s="16">
        <v>0.17</v>
      </c>
      <c r="S34" s="17">
        <v>4.4982888432580426</v>
      </c>
      <c r="T34" s="17">
        <v>0.2327173169062286</v>
      </c>
      <c r="U34" s="17">
        <v>0.26046275400622443</v>
      </c>
      <c r="W34" s="15" t="s">
        <v>3958</v>
      </c>
      <c r="X34" s="16">
        <v>0.17</v>
      </c>
      <c r="Y34" s="17">
        <v>0.90900000000000003</v>
      </c>
      <c r="Z34" s="17">
        <v>5.2999999999999999E-2</v>
      </c>
      <c r="AA34" s="17">
        <v>3.3500000000000002E-2</v>
      </c>
      <c r="AC34" s="15" t="s">
        <v>3958</v>
      </c>
      <c r="AD34" s="16">
        <v>0.17</v>
      </c>
      <c r="AE34" s="17">
        <v>4.3504449007529091</v>
      </c>
      <c r="AF34" s="17">
        <v>0.20533880903490759</v>
      </c>
      <c r="AG34" s="17">
        <v>0.25189700232714796</v>
      </c>
      <c r="AI34" s="15" t="s">
        <v>3958</v>
      </c>
      <c r="AJ34" s="16">
        <v>0.17</v>
      </c>
      <c r="AK34" s="17">
        <v>2.7816563997262147</v>
      </c>
      <c r="AL34" s="17">
        <v>0.13689253935660506</v>
      </c>
      <c r="AM34" s="17">
        <v>0.17737182599866333</v>
      </c>
      <c r="AO34" s="15" t="s">
        <v>3958</v>
      </c>
      <c r="AP34" s="16">
        <v>0.17</v>
      </c>
      <c r="AQ34" s="17">
        <v>2.5270362765229293</v>
      </c>
      <c r="AR34" s="17">
        <v>0.11772758384668036</v>
      </c>
      <c r="AS34" s="17">
        <v>0.15354880166391424</v>
      </c>
      <c r="AU34" s="15" t="s">
        <v>3958</v>
      </c>
      <c r="AV34" s="16">
        <v>0.17</v>
      </c>
      <c r="AW34" s="17">
        <v>4.4982888432580426</v>
      </c>
      <c r="AX34" s="17">
        <v>0.2327173169062286</v>
      </c>
      <c r="AY34" s="17">
        <v>0.22509999999999999</v>
      </c>
      <c r="BA34" s="15" t="s">
        <v>3958</v>
      </c>
      <c r="BB34" s="16">
        <v>0.17</v>
      </c>
      <c r="BC34" s="17">
        <v>0.60799999999999998</v>
      </c>
      <c r="BD34" s="17">
        <v>2.9000000000000001E-2</v>
      </c>
      <c r="BE34" s="17">
        <v>1.37E-2</v>
      </c>
      <c r="BG34" s="15" t="s">
        <v>3958</v>
      </c>
      <c r="BH34" s="16">
        <v>0.19</v>
      </c>
      <c r="BI34" s="17">
        <v>0.66400000000000003</v>
      </c>
      <c r="BJ34" s="17">
        <v>3.5999999999999997E-2</v>
      </c>
      <c r="BK34" s="17">
        <v>2.1899999999999999E-2</v>
      </c>
      <c r="BM34" s="15" t="s">
        <v>3958</v>
      </c>
      <c r="BN34" s="16">
        <v>0.33</v>
      </c>
      <c r="BO34" s="17">
        <v>2.7450000000000001</v>
      </c>
      <c r="BP34" s="17">
        <v>0.113</v>
      </c>
      <c r="BQ34" s="17">
        <v>4.9299999999999997E-2</v>
      </c>
      <c r="BS34" s="15" t="s">
        <v>3958</v>
      </c>
      <c r="BT34" s="16">
        <v>0.33</v>
      </c>
      <c r="BU34" s="17">
        <v>0.93600000000000005</v>
      </c>
      <c r="BV34" s="17">
        <v>3.9E-2</v>
      </c>
      <c r="BW34" s="17">
        <v>2.7400000000000001E-2</v>
      </c>
      <c r="BY34" s="15" t="s">
        <v>3958</v>
      </c>
      <c r="BZ34" s="16">
        <v>0.48</v>
      </c>
      <c r="CA34" s="17">
        <v>0.34399999999999997</v>
      </c>
      <c r="CB34" s="17">
        <v>3.2000000000000001E-2</v>
      </c>
      <c r="CC34" s="17">
        <v>4.1000000000000003E-3</v>
      </c>
      <c r="CE34" s="15" t="s">
        <v>3958</v>
      </c>
      <c r="CF34" s="16">
        <v>0.39</v>
      </c>
      <c r="CG34" s="17">
        <v>5.8000000000000003E-2</v>
      </c>
      <c r="CH34" s="17">
        <v>4.0000000000000001E-3</v>
      </c>
      <c r="CI34" s="17">
        <v>0</v>
      </c>
    </row>
    <row r="35" spans="5:87" x14ac:dyDescent="0.2">
      <c r="E35" s="15" t="s">
        <v>2000</v>
      </c>
      <c r="F35" s="16">
        <v>0.24</v>
      </c>
      <c r="G35" s="17">
        <v>7.1649555099247095</v>
      </c>
      <c r="H35" s="17">
        <v>0.40793976728268311</v>
      </c>
      <c r="I35" s="17">
        <v>0.35215578393157404</v>
      </c>
      <c r="K35" s="15" t="s">
        <v>2000</v>
      </c>
      <c r="L35" s="16">
        <v>0.17</v>
      </c>
      <c r="M35" s="17">
        <v>3.4277891854893907</v>
      </c>
      <c r="N35" s="17">
        <v>0.18890000000000001</v>
      </c>
      <c r="O35" s="17">
        <v>0.16151510374794112</v>
      </c>
      <c r="Q35" s="15" t="s">
        <v>2000</v>
      </c>
      <c r="R35" s="16">
        <v>0.17</v>
      </c>
      <c r="S35" s="17">
        <v>4.4982888432580426</v>
      </c>
      <c r="T35" s="17">
        <v>0.2327173169062286</v>
      </c>
      <c r="U35" s="17">
        <v>0.26046275400622437</v>
      </c>
      <c r="W35" s="15" t="s">
        <v>2000</v>
      </c>
      <c r="X35" s="16">
        <v>0.17</v>
      </c>
      <c r="Y35" s="17">
        <v>0.90900000000000003</v>
      </c>
      <c r="Z35" s="17">
        <v>5.2999999999999999E-2</v>
      </c>
      <c r="AA35" s="17">
        <v>3.3500000000000002E-2</v>
      </c>
      <c r="AC35" s="15" t="s">
        <v>2000</v>
      </c>
      <c r="AD35" s="16">
        <v>0.17</v>
      </c>
      <c r="AE35" s="17">
        <v>4.3504449007529091</v>
      </c>
      <c r="AF35" s="17">
        <v>0.20533880903490759</v>
      </c>
      <c r="AG35" s="17">
        <v>0.25189700232714801</v>
      </c>
      <c r="AI35" s="15" t="s">
        <v>2000</v>
      </c>
      <c r="AJ35" s="16">
        <v>0.17</v>
      </c>
      <c r="AK35" s="17">
        <v>2.7926078028747434</v>
      </c>
      <c r="AL35" s="17">
        <v>0.13689253935660506</v>
      </c>
      <c r="AM35" s="17">
        <v>0.17737182599866341</v>
      </c>
      <c r="AO35" s="15" t="s">
        <v>2000</v>
      </c>
      <c r="AP35" s="16">
        <v>0.17</v>
      </c>
      <c r="AQ35" s="17">
        <v>2.5270362765229293</v>
      </c>
      <c r="AR35" s="17">
        <v>0.11772758384668036</v>
      </c>
      <c r="AS35" s="17">
        <v>0.15354880166391424</v>
      </c>
      <c r="AU35" s="15" t="s">
        <v>2000</v>
      </c>
      <c r="AV35" s="16">
        <v>0.17</v>
      </c>
      <c r="AW35" s="17">
        <v>4.4982888432580426</v>
      </c>
      <c r="AX35" s="17">
        <v>0.2327173169062286</v>
      </c>
      <c r="AY35" s="17">
        <v>0.22509999999999999</v>
      </c>
      <c r="BA35" s="15" t="s">
        <v>2000</v>
      </c>
      <c r="BB35" s="16">
        <v>0.17</v>
      </c>
      <c r="BC35" s="17">
        <v>0.60799999999999998</v>
      </c>
      <c r="BD35" s="17">
        <v>2.9000000000000001E-2</v>
      </c>
      <c r="BE35" s="17">
        <v>1.37E-2</v>
      </c>
      <c r="BG35" s="15" t="s">
        <v>2000</v>
      </c>
      <c r="BH35" s="16">
        <v>0.19</v>
      </c>
      <c r="BI35" s="17">
        <v>0.66400000000000003</v>
      </c>
      <c r="BJ35" s="17">
        <v>3.5999999999999997E-2</v>
      </c>
      <c r="BK35" s="17">
        <v>2.1899999999999999E-2</v>
      </c>
      <c r="BM35" s="15" t="s">
        <v>2000</v>
      </c>
      <c r="BN35" s="16">
        <v>0.33</v>
      </c>
      <c r="BO35" s="17">
        <v>2.7450000000000001</v>
      </c>
      <c r="BP35" s="17">
        <v>0.113</v>
      </c>
      <c r="BQ35" s="17">
        <v>4.9299999999999997E-2</v>
      </c>
      <c r="BS35" s="15" t="s">
        <v>2000</v>
      </c>
      <c r="BT35" s="16">
        <v>0.33</v>
      </c>
      <c r="BU35" s="17">
        <v>0.93600000000000005</v>
      </c>
      <c r="BV35" s="17">
        <v>3.9E-2</v>
      </c>
      <c r="BW35" s="17">
        <v>2.7400000000000001E-2</v>
      </c>
      <c r="BY35" s="15" t="s">
        <v>2000</v>
      </c>
      <c r="BZ35" s="16">
        <v>0.48</v>
      </c>
      <c r="CA35" s="17">
        <v>0.34399999999999997</v>
      </c>
      <c r="CB35" s="17">
        <v>3.2000000000000001E-2</v>
      </c>
      <c r="CC35" s="17">
        <v>4.1000000000000003E-3</v>
      </c>
      <c r="CE35" s="15" t="s">
        <v>2000</v>
      </c>
      <c r="CF35" s="16">
        <v>0.39</v>
      </c>
      <c r="CG35" s="17">
        <v>5.8000000000000003E-2</v>
      </c>
      <c r="CH35" s="17">
        <v>4.0000000000000001E-3</v>
      </c>
      <c r="CI35" s="17">
        <v>0</v>
      </c>
    </row>
    <row r="36" spans="5:87" x14ac:dyDescent="0.2">
      <c r="E36" s="15" t="s">
        <v>4168</v>
      </c>
      <c r="F36" s="16">
        <v>0.24</v>
      </c>
      <c r="G36" s="17">
        <v>6.584531143052704</v>
      </c>
      <c r="H36" s="17">
        <v>0.38329911019849416</v>
      </c>
      <c r="I36" s="17">
        <v>0.3757293781276288</v>
      </c>
      <c r="K36" s="15" t="s">
        <v>4168</v>
      </c>
      <c r="L36" s="16">
        <v>0.17</v>
      </c>
      <c r="M36" s="17">
        <v>3.4277891854893907</v>
      </c>
      <c r="N36" s="17">
        <v>0.18890000000000001</v>
      </c>
      <c r="O36" s="17">
        <v>0.18297984744283513</v>
      </c>
      <c r="Q36" s="15" t="s">
        <v>4168</v>
      </c>
      <c r="R36" s="16">
        <v>0.17</v>
      </c>
      <c r="S36" s="17">
        <v>4.7118412046543465</v>
      </c>
      <c r="T36" s="17">
        <v>0.22724161533196441</v>
      </c>
      <c r="U36" s="17">
        <v>0.26642672696860309</v>
      </c>
      <c r="W36" s="15" t="s">
        <v>4168</v>
      </c>
      <c r="X36" s="16">
        <v>0.17</v>
      </c>
      <c r="Y36" s="17">
        <v>0.90900000000000003</v>
      </c>
      <c r="Z36" s="17">
        <v>5.2999999999999999E-2</v>
      </c>
      <c r="AA36" s="17">
        <v>3.3500000000000002E-2</v>
      </c>
      <c r="AC36" s="15" t="s">
        <v>4168</v>
      </c>
      <c r="AD36" s="16">
        <v>0.17</v>
      </c>
      <c r="AE36" s="17">
        <v>4.5557837097878169</v>
      </c>
      <c r="AF36" s="17">
        <v>0.1998631074606434</v>
      </c>
      <c r="AG36" s="17">
        <v>0.25766484010078761</v>
      </c>
      <c r="AI36" s="15" t="s">
        <v>4168</v>
      </c>
      <c r="AJ36" s="16">
        <v>0.17</v>
      </c>
      <c r="AK36" s="17">
        <v>2.9377138945927448</v>
      </c>
      <c r="AL36" s="17">
        <v>0.13415468856947296</v>
      </c>
      <c r="AM36" s="17">
        <v>0.18180080339746824</v>
      </c>
      <c r="AO36" s="15" t="s">
        <v>4168</v>
      </c>
      <c r="AP36" s="16">
        <v>0.17</v>
      </c>
      <c r="AQ36" s="17">
        <v>2.6584531143052703</v>
      </c>
      <c r="AR36" s="17">
        <v>0.11498973305954825</v>
      </c>
      <c r="AS36" s="17">
        <v>0.15746125873480815</v>
      </c>
      <c r="AU36" s="15" t="s">
        <v>4168</v>
      </c>
      <c r="AV36" s="16">
        <v>0.17</v>
      </c>
      <c r="AW36" s="17">
        <v>4.7118412046543465</v>
      </c>
      <c r="AX36" s="17">
        <v>0.22724161533196441</v>
      </c>
      <c r="AY36" s="17">
        <v>0.22509999999999999</v>
      </c>
      <c r="BA36" s="15" t="s">
        <v>4168</v>
      </c>
      <c r="BB36" s="16">
        <v>0.17</v>
      </c>
      <c r="BC36" s="17">
        <v>0.60799999999999998</v>
      </c>
      <c r="BD36" s="17">
        <v>2.9000000000000001E-2</v>
      </c>
      <c r="BE36" s="17">
        <v>1.37E-2</v>
      </c>
      <c r="BG36" s="15" t="s">
        <v>4168</v>
      </c>
      <c r="BH36" s="16">
        <v>0.19</v>
      </c>
      <c r="BI36" s="17">
        <v>0.66400000000000003</v>
      </c>
      <c r="BJ36" s="17">
        <v>3.5999999999999997E-2</v>
      </c>
      <c r="BK36" s="17">
        <v>2.1899999999999999E-2</v>
      </c>
      <c r="BM36" s="15" t="s">
        <v>4168</v>
      </c>
      <c r="BN36" s="16">
        <v>0.33</v>
      </c>
      <c r="BO36" s="17">
        <v>2.7450000000000001</v>
      </c>
      <c r="BP36" s="17">
        <v>0.113</v>
      </c>
      <c r="BQ36" s="17">
        <v>4.9299999999999997E-2</v>
      </c>
      <c r="BS36" s="15" t="s">
        <v>4168</v>
      </c>
      <c r="BT36" s="16">
        <v>0.33</v>
      </c>
      <c r="BU36" s="17">
        <v>0.93600000000000005</v>
      </c>
      <c r="BV36" s="17">
        <v>3.9E-2</v>
      </c>
      <c r="BW36" s="17">
        <v>2.7400000000000001E-2</v>
      </c>
      <c r="BY36" s="15" t="s">
        <v>4168</v>
      </c>
      <c r="BZ36" s="16">
        <v>0.48</v>
      </c>
      <c r="CA36" s="17">
        <v>0.34399999999999997</v>
      </c>
      <c r="CB36" s="17">
        <v>3.2000000000000001E-2</v>
      </c>
      <c r="CC36" s="17">
        <v>4.1000000000000003E-3</v>
      </c>
      <c r="CE36" s="15" t="s">
        <v>4168</v>
      </c>
      <c r="CF36" s="16">
        <v>0.39</v>
      </c>
      <c r="CG36" s="17">
        <v>5.8000000000000003E-2</v>
      </c>
      <c r="CH36" s="17">
        <v>4.0000000000000001E-3</v>
      </c>
      <c r="CI36" s="17">
        <v>0</v>
      </c>
    </row>
    <row r="37" spans="5:87" x14ac:dyDescent="0.2">
      <c r="E37" s="15" t="s">
        <v>3272</v>
      </c>
      <c r="F37" s="16">
        <v>0.24</v>
      </c>
      <c r="G37" s="17">
        <v>7.222450376454483</v>
      </c>
      <c r="H37" s="17">
        <v>0.41067761806981518</v>
      </c>
      <c r="I37" s="17">
        <v>0.37868303061706227</v>
      </c>
      <c r="K37" s="15" t="s">
        <v>3272</v>
      </c>
      <c r="L37" s="16">
        <v>0.17</v>
      </c>
      <c r="M37" s="17">
        <v>3.4277891854893907</v>
      </c>
      <c r="N37" s="17">
        <v>0.18890000000000001</v>
      </c>
      <c r="O37" s="17">
        <v>0.17055288815802</v>
      </c>
      <c r="Q37" s="15" t="s">
        <v>3272</v>
      </c>
      <c r="R37" s="16">
        <v>0.17</v>
      </c>
      <c r="S37" s="17">
        <v>5.3552361396303905</v>
      </c>
      <c r="T37" s="17">
        <v>0.18891170431211499</v>
      </c>
      <c r="U37" s="17">
        <v>0.28442178229709308</v>
      </c>
      <c r="W37" s="15" t="s">
        <v>3272</v>
      </c>
      <c r="X37" s="16">
        <v>0.17</v>
      </c>
      <c r="Y37" s="17">
        <v>0.90900000000000003</v>
      </c>
      <c r="Z37" s="17">
        <v>5.2999999999999999E-2</v>
      </c>
      <c r="AA37" s="17">
        <v>3.3500000000000002E-2</v>
      </c>
      <c r="AC37" s="15" t="s">
        <v>3272</v>
      </c>
      <c r="AD37" s="16">
        <v>0.17</v>
      </c>
      <c r="AE37" s="17">
        <v>5.1772758384668034</v>
      </c>
      <c r="AF37" s="17">
        <v>0.16153319644079397</v>
      </c>
      <c r="AG37" s="17">
        <v>0.27506809804932902</v>
      </c>
      <c r="AI37" s="15" t="s">
        <v>3272</v>
      </c>
      <c r="AJ37" s="16">
        <v>0.17</v>
      </c>
      <c r="AK37" s="17">
        <v>3.3675564681724848</v>
      </c>
      <c r="AL37" s="17">
        <v>0.10951403148528405</v>
      </c>
      <c r="AM37" s="17">
        <v>0.19535914879129182</v>
      </c>
      <c r="AO37" s="15" t="s">
        <v>3272</v>
      </c>
      <c r="AP37" s="16">
        <v>0.17</v>
      </c>
      <c r="AQ37" s="17">
        <v>3.055441478439425</v>
      </c>
      <c r="AR37" s="17">
        <v>9.034907597535935E-2</v>
      </c>
      <c r="AS37" s="17">
        <v>0.1694687359665088</v>
      </c>
      <c r="AU37" s="15" t="s">
        <v>3272</v>
      </c>
      <c r="AV37" s="16">
        <v>0.17</v>
      </c>
      <c r="AW37" s="17">
        <v>5.3552361396303905</v>
      </c>
      <c r="AX37" s="17">
        <v>0.18891170431211499</v>
      </c>
      <c r="AY37" s="17">
        <v>0.22509999999999999</v>
      </c>
      <c r="BA37" s="15" t="s">
        <v>3272</v>
      </c>
      <c r="BB37" s="16">
        <v>0.17</v>
      </c>
      <c r="BC37" s="17">
        <v>0.60799999999999998</v>
      </c>
      <c r="BD37" s="17">
        <v>2.9000000000000001E-2</v>
      </c>
      <c r="BE37" s="17">
        <v>1.37E-2</v>
      </c>
      <c r="BG37" s="15" t="s">
        <v>3272</v>
      </c>
      <c r="BH37" s="16">
        <v>0.19</v>
      </c>
      <c r="BI37" s="17">
        <v>0.66400000000000003</v>
      </c>
      <c r="BJ37" s="17">
        <v>3.5999999999999997E-2</v>
      </c>
      <c r="BK37" s="17">
        <v>2.1899999999999999E-2</v>
      </c>
      <c r="BM37" s="15" t="s">
        <v>3272</v>
      </c>
      <c r="BN37" s="16">
        <v>0.33</v>
      </c>
      <c r="BO37" s="17">
        <v>2.7450000000000001</v>
      </c>
      <c r="BP37" s="17">
        <v>0.113</v>
      </c>
      <c r="BQ37" s="17">
        <v>4.9299999999999997E-2</v>
      </c>
      <c r="BS37" s="15" t="s">
        <v>3272</v>
      </c>
      <c r="BT37" s="16">
        <v>0.33</v>
      </c>
      <c r="BU37" s="17">
        <v>0.93600000000000005</v>
      </c>
      <c r="BV37" s="17">
        <v>3.9E-2</v>
      </c>
      <c r="BW37" s="17">
        <v>2.7400000000000001E-2</v>
      </c>
      <c r="BY37" s="15" t="s">
        <v>3272</v>
      </c>
      <c r="BZ37" s="16">
        <v>0.48</v>
      </c>
      <c r="CA37" s="17">
        <v>0.34399999999999997</v>
      </c>
      <c r="CB37" s="17">
        <v>3.2000000000000001E-2</v>
      </c>
      <c r="CC37" s="17">
        <v>4.1000000000000003E-3</v>
      </c>
      <c r="CE37" s="15" t="s">
        <v>3272</v>
      </c>
      <c r="CF37" s="16">
        <v>0.39</v>
      </c>
      <c r="CG37" s="17">
        <v>5.8000000000000003E-2</v>
      </c>
      <c r="CH37" s="17">
        <v>4.0000000000000001E-3</v>
      </c>
      <c r="CI37" s="17">
        <v>0</v>
      </c>
    </row>
    <row r="38" spans="5:87" x14ac:dyDescent="0.2">
      <c r="E38" s="15" t="s">
        <v>4340</v>
      </c>
      <c r="F38" s="16">
        <v>0.24</v>
      </c>
      <c r="G38" s="17">
        <v>7.1321013004791238</v>
      </c>
      <c r="H38" s="17">
        <v>0.40520191649555098</v>
      </c>
      <c r="I38" s="17">
        <v>0.39128224266569805</v>
      </c>
      <c r="K38" s="15" t="s">
        <v>4340</v>
      </c>
      <c r="L38" s="16">
        <v>0.17</v>
      </c>
      <c r="M38" s="17">
        <v>3.4277891854893907</v>
      </c>
      <c r="N38" s="17">
        <v>0.18890000000000001</v>
      </c>
      <c r="O38" s="17">
        <v>0.18043796914726135</v>
      </c>
      <c r="Q38" s="15" t="s">
        <v>4340</v>
      </c>
      <c r="R38" s="16">
        <v>0.17</v>
      </c>
      <c r="S38" s="17">
        <v>4.7392197125256672</v>
      </c>
      <c r="T38" s="17">
        <v>0.2299794661190965</v>
      </c>
      <c r="U38" s="17">
        <v>0.26716877011913914</v>
      </c>
      <c r="W38" s="15" t="s">
        <v>4340</v>
      </c>
      <c r="X38" s="16">
        <v>0.17</v>
      </c>
      <c r="Y38" s="17">
        <v>0.90900000000000003</v>
      </c>
      <c r="Z38" s="17">
        <v>5.2999999999999999E-2</v>
      </c>
      <c r="AA38" s="17">
        <v>3.3500000000000002E-2</v>
      </c>
      <c r="AC38" s="15" t="s">
        <v>4340</v>
      </c>
      <c r="AD38" s="16">
        <v>0.17</v>
      </c>
      <c r="AE38" s="17">
        <v>4.5831622176591376</v>
      </c>
      <c r="AF38" s="17">
        <v>0.20260095824777549</v>
      </c>
      <c r="AG38" s="17">
        <v>0.25838247992583901</v>
      </c>
      <c r="AI38" s="15" t="s">
        <v>4340</v>
      </c>
      <c r="AJ38" s="16">
        <v>0.17</v>
      </c>
      <c r="AK38" s="17">
        <v>2.9349760438056127</v>
      </c>
      <c r="AL38" s="17">
        <v>0.13415468856947296</v>
      </c>
      <c r="AM38" s="17">
        <v>0.18235405002748392</v>
      </c>
      <c r="AO38" s="15" t="s">
        <v>4340</v>
      </c>
      <c r="AP38" s="16">
        <v>0.17</v>
      </c>
      <c r="AQ38" s="17">
        <v>2.6748802190280632</v>
      </c>
      <c r="AR38" s="17">
        <v>0.11498973305954825</v>
      </c>
      <c r="AS38" s="17">
        <v>0.15795032484313626</v>
      </c>
      <c r="AU38" s="15" t="s">
        <v>4340</v>
      </c>
      <c r="AV38" s="16">
        <v>0.17</v>
      </c>
      <c r="AW38" s="17">
        <v>4.7392197125256672</v>
      </c>
      <c r="AX38" s="17">
        <v>0.2299794661190965</v>
      </c>
      <c r="AY38" s="17">
        <v>0.22509999999999999</v>
      </c>
      <c r="BA38" s="15" t="s">
        <v>4340</v>
      </c>
      <c r="BB38" s="16">
        <v>0.17</v>
      </c>
      <c r="BC38" s="17">
        <v>0.60799999999999998</v>
      </c>
      <c r="BD38" s="17">
        <v>2.9000000000000001E-2</v>
      </c>
      <c r="BE38" s="17">
        <v>1.37E-2</v>
      </c>
      <c r="BG38" s="15" t="s">
        <v>4340</v>
      </c>
      <c r="BH38" s="16">
        <v>0.19</v>
      </c>
      <c r="BI38" s="17">
        <v>0.66400000000000003</v>
      </c>
      <c r="BJ38" s="17">
        <v>3.5999999999999997E-2</v>
      </c>
      <c r="BK38" s="17">
        <v>2.1899999999999999E-2</v>
      </c>
      <c r="BM38" s="15" t="s">
        <v>4340</v>
      </c>
      <c r="BN38" s="16">
        <v>0.33</v>
      </c>
      <c r="BO38" s="17">
        <v>2.7450000000000001</v>
      </c>
      <c r="BP38" s="17">
        <v>0.113</v>
      </c>
      <c r="BQ38" s="17">
        <v>4.9299999999999997E-2</v>
      </c>
      <c r="BS38" s="15" t="s">
        <v>4340</v>
      </c>
      <c r="BT38" s="16">
        <v>0.33</v>
      </c>
      <c r="BU38" s="17">
        <v>0.93600000000000005</v>
      </c>
      <c r="BV38" s="17">
        <v>3.9E-2</v>
      </c>
      <c r="BW38" s="17">
        <v>2.7400000000000001E-2</v>
      </c>
      <c r="BY38" s="15" t="s">
        <v>4340</v>
      </c>
      <c r="BZ38" s="16">
        <v>0.48</v>
      </c>
      <c r="CA38" s="17">
        <v>0.34399999999999997</v>
      </c>
      <c r="CB38" s="17">
        <v>3.2000000000000001E-2</v>
      </c>
      <c r="CC38" s="17">
        <v>4.1000000000000003E-3</v>
      </c>
      <c r="CE38" s="15" t="s">
        <v>4340</v>
      </c>
      <c r="CF38" s="16">
        <v>0.39</v>
      </c>
      <c r="CG38" s="17">
        <v>5.8000000000000003E-2</v>
      </c>
      <c r="CH38" s="17">
        <v>4.0000000000000001E-3</v>
      </c>
      <c r="CI38" s="17">
        <v>0</v>
      </c>
    </row>
    <row r="39" spans="5:87" x14ac:dyDescent="0.2">
      <c r="E39" s="15" t="s">
        <v>4440</v>
      </c>
      <c r="F39" s="16">
        <v>0.24</v>
      </c>
      <c r="G39" s="17">
        <v>6.8966461327857633</v>
      </c>
      <c r="H39" s="17">
        <v>0.39698836413415467</v>
      </c>
      <c r="I39" s="17">
        <v>0.3767134815775901</v>
      </c>
      <c r="K39" s="15" t="s">
        <v>4440</v>
      </c>
      <c r="L39" s="16">
        <v>0.17</v>
      </c>
      <c r="M39" s="17">
        <v>3.4277891854893907</v>
      </c>
      <c r="N39" s="17">
        <v>0.18890000000000001</v>
      </c>
      <c r="O39" s="17">
        <v>0.18043796914726126</v>
      </c>
      <c r="Q39" s="15" t="s">
        <v>4440</v>
      </c>
      <c r="R39" s="16">
        <v>0.17</v>
      </c>
      <c r="S39" s="17">
        <v>4.7392197125256672</v>
      </c>
      <c r="T39" s="17">
        <v>0.2299794661190965</v>
      </c>
      <c r="U39" s="17">
        <v>0.26716877011913909</v>
      </c>
      <c r="W39" s="15" t="s">
        <v>4440</v>
      </c>
      <c r="X39" s="16">
        <v>0.17</v>
      </c>
      <c r="Y39" s="17">
        <v>0.90900000000000003</v>
      </c>
      <c r="Z39" s="17">
        <v>5.2999999999999999E-2</v>
      </c>
      <c r="AA39" s="17">
        <v>3.3500000000000002E-2</v>
      </c>
      <c r="AC39" s="15" t="s">
        <v>4440</v>
      </c>
      <c r="AD39" s="16">
        <v>0.17</v>
      </c>
      <c r="AE39" s="17">
        <v>4.5831622176591376</v>
      </c>
      <c r="AF39" s="17">
        <v>0.20260095824777549</v>
      </c>
      <c r="AG39" s="17">
        <v>0.25838247992583907</v>
      </c>
      <c r="AI39" s="15" t="s">
        <v>4440</v>
      </c>
      <c r="AJ39" s="16">
        <v>0.17</v>
      </c>
      <c r="AK39" s="17">
        <v>3.0143737166324436</v>
      </c>
      <c r="AL39" s="17">
        <v>0.13963039014373715</v>
      </c>
      <c r="AM39" s="17">
        <v>0.18235405002748398</v>
      </c>
      <c r="AO39" s="15" t="s">
        <v>4440</v>
      </c>
      <c r="AP39" s="16">
        <v>0.17</v>
      </c>
      <c r="AQ39" s="17">
        <v>2.6748802190280632</v>
      </c>
      <c r="AR39" s="17">
        <v>0.11498973305954825</v>
      </c>
      <c r="AS39" s="17">
        <v>0.15795032484313623</v>
      </c>
      <c r="AU39" s="15" t="s">
        <v>4440</v>
      </c>
      <c r="AV39" s="16">
        <v>0.17</v>
      </c>
      <c r="AW39" s="17">
        <v>4.7392197125256672</v>
      </c>
      <c r="AX39" s="17">
        <v>0.2299794661190965</v>
      </c>
      <c r="AY39" s="17">
        <v>0.22509999999999999</v>
      </c>
      <c r="BA39" s="15" t="s">
        <v>4440</v>
      </c>
      <c r="BB39" s="16">
        <v>0.17</v>
      </c>
      <c r="BC39" s="17">
        <v>0.60799999999999998</v>
      </c>
      <c r="BD39" s="17">
        <v>2.9000000000000001E-2</v>
      </c>
      <c r="BE39" s="17">
        <v>1.37E-2</v>
      </c>
      <c r="BG39" s="15" t="s">
        <v>4440</v>
      </c>
      <c r="BH39" s="16">
        <v>0.19</v>
      </c>
      <c r="BI39" s="17">
        <v>0.66400000000000003</v>
      </c>
      <c r="BJ39" s="17">
        <v>3.5999999999999997E-2</v>
      </c>
      <c r="BK39" s="17">
        <v>2.1899999999999999E-2</v>
      </c>
      <c r="BM39" s="15" t="s">
        <v>4440</v>
      </c>
      <c r="BN39" s="16">
        <v>0.33</v>
      </c>
      <c r="BO39" s="17">
        <v>2.7450000000000001</v>
      </c>
      <c r="BP39" s="17">
        <v>0.113</v>
      </c>
      <c r="BQ39" s="17">
        <v>4.9299999999999997E-2</v>
      </c>
      <c r="BS39" s="15" t="s">
        <v>4440</v>
      </c>
      <c r="BT39" s="16">
        <v>0.33</v>
      </c>
      <c r="BU39" s="17">
        <v>0.93600000000000005</v>
      </c>
      <c r="BV39" s="17">
        <v>3.9E-2</v>
      </c>
      <c r="BW39" s="17">
        <v>2.7400000000000001E-2</v>
      </c>
      <c r="BY39" s="15" t="s">
        <v>4440</v>
      </c>
      <c r="BZ39" s="16">
        <v>0.48</v>
      </c>
      <c r="CA39" s="17">
        <v>0.34399999999999997</v>
      </c>
      <c r="CB39" s="17">
        <v>3.2000000000000001E-2</v>
      </c>
      <c r="CC39" s="17">
        <v>4.1000000000000003E-3</v>
      </c>
      <c r="CE39" s="15" t="s">
        <v>4440</v>
      </c>
      <c r="CF39" s="16">
        <v>0.39</v>
      </c>
      <c r="CG39" s="17">
        <v>5.8000000000000003E-2</v>
      </c>
      <c r="CH39" s="17">
        <v>4.0000000000000001E-3</v>
      </c>
      <c r="CI39" s="17">
        <v>0</v>
      </c>
    </row>
    <row r="40" spans="5:87" x14ac:dyDescent="0.2">
      <c r="E40" s="15" t="s">
        <v>4449</v>
      </c>
      <c r="F40" s="16">
        <v>0.24</v>
      </c>
      <c r="G40" s="17">
        <v>6.5078713210130044</v>
      </c>
      <c r="H40" s="17">
        <v>0.38329911019849416</v>
      </c>
      <c r="I40" s="17">
        <v>0.41067483245913483</v>
      </c>
      <c r="K40" s="15" t="s">
        <v>4449</v>
      </c>
      <c r="L40" s="16">
        <v>0.17</v>
      </c>
      <c r="M40" s="17">
        <v>3.4277891854893907</v>
      </c>
      <c r="N40" s="17">
        <v>0.18890000000000001</v>
      </c>
      <c r="O40" s="17">
        <v>0.19794867358131069</v>
      </c>
      <c r="Q40" s="15" t="s">
        <v>4449</v>
      </c>
      <c r="R40" s="16">
        <v>0.17</v>
      </c>
      <c r="S40" s="17">
        <v>4.7118412046543465</v>
      </c>
      <c r="T40" s="17">
        <v>0.22724161533196441</v>
      </c>
      <c r="U40" s="17">
        <v>0.26642672696860303</v>
      </c>
      <c r="W40" s="15" t="s">
        <v>4449</v>
      </c>
      <c r="X40" s="16">
        <v>0.17</v>
      </c>
      <c r="Y40" s="17">
        <v>0.90900000000000003</v>
      </c>
      <c r="Z40" s="17">
        <v>5.2999999999999999E-2</v>
      </c>
      <c r="AA40" s="17">
        <v>3.3500000000000002E-2</v>
      </c>
      <c r="AC40" s="15" t="s">
        <v>4449</v>
      </c>
      <c r="AD40" s="16">
        <v>0.17</v>
      </c>
      <c r="AE40" s="17">
        <v>4.5557837097878169</v>
      </c>
      <c r="AF40" s="17">
        <v>0.1998631074606434</v>
      </c>
      <c r="AG40" s="17">
        <v>0.25766484010078761</v>
      </c>
      <c r="AI40" s="15" t="s">
        <v>4449</v>
      </c>
      <c r="AJ40" s="16">
        <v>0.17</v>
      </c>
      <c r="AK40" s="17">
        <v>2.9979466119096507</v>
      </c>
      <c r="AL40" s="17">
        <v>0.13689253935660506</v>
      </c>
      <c r="AM40" s="17">
        <v>0.18180080339746824</v>
      </c>
      <c r="AO40" s="15" t="s">
        <v>4449</v>
      </c>
      <c r="AP40" s="16">
        <v>0.17</v>
      </c>
      <c r="AQ40" s="17">
        <v>2.6584531143052703</v>
      </c>
      <c r="AR40" s="17">
        <v>0.11498973305954825</v>
      </c>
      <c r="AS40" s="17">
        <v>0.15746125873480815</v>
      </c>
      <c r="AU40" s="15" t="s">
        <v>4449</v>
      </c>
      <c r="AV40" s="16">
        <v>0.17</v>
      </c>
      <c r="AW40" s="17">
        <v>4.7118412046543465</v>
      </c>
      <c r="AX40" s="17">
        <v>0.22724161533196441</v>
      </c>
      <c r="AY40" s="17">
        <v>0.22509999999999999</v>
      </c>
      <c r="BA40" s="15" t="s">
        <v>4449</v>
      </c>
      <c r="BB40" s="16">
        <v>0.17</v>
      </c>
      <c r="BC40" s="17">
        <v>0.60799999999999998</v>
      </c>
      <c r="BD40" s="17">
        <v>2.9000000000000001E-2</v>
      </c>
      <c r="BE40" s="17">
        <v>1.37E-2</v>
      </c>
      <c r="BG40" s="15" t="s">
        <v>4449</v>
      </c>
      <c r="BH40" s="16">
        <v>0.19</v>
      </c>
      <c r="BI40" s="17">
        <v>0.66400000000000003</v>
      </c>
      <c r="BJ40" s="17">
        <v>3.5999999999999997E-2</v>
      </c>
      <c r="BK40" s="17">
        <v>2.1899999999999999E-2</v>
      </c>
      <c r="BM40" s="15" t="s">
        <v>4449</v>
      </c>
      <c r="BN40" s="16">
        <v>0.33</v>
      </c>
      <c r="BO40" s="17">
        <v>2.7450000000000001</v>
      </c>
      <c r="BP40" s="17">
        <v>0.113</v>
      </c>
      <c r="BQ40" s="17">
        <v>4.9299999999999997E-2</v>
      </c>
      <c r="BS40" s="15" t="s">
        <v>4449</v>
      </c>
      <c r="BT40" s="16">
        <v>0.33</v>
      </c>
      <c r="BU40" s="17">
        <v>0.93600000000000005</v>
      </c>
      <c r="BV40" s="17">
        <v>3.9E-2</v>
      </c>
      <c r="BW40" s="17">
        <v>2.7400000000000001E-2</v>
      </c>
      <c r="BY40" s="15" t="s">
        <v>4449</v>
      </c>
      <c r="BZ40" s="16">
        <v>0.48</v>
      </c>
      <c r="CA40" s="17">
        <v>0.34399999999999997</v>
      </c>
      <c r="CB40" s="17">
        <v>3.2000000000000001E-2</v>
      </c>
      <c r="CC40" s="17">
        <v>4.1000000000000003E-3</v>
      </c>
      <c r="CE40" s="15" t="s">
        <v>4449</v>
      </c>
      <c r="CF40" s="16">
        <v>0.39</v>
      </c>
      <c r="CG40" s="17">
        <v>5.8000000000000003E-2</v>
      </c>
      <c r="CH40" s="17">
        <v>4.0000000000000001E-3</v>
      </c>
      <c r="CI40" s="17">
        <v>0</v>
      </c>
    </row>
    <row r="41" spans="5:87" x14ac:dyDescent="0.2">
      <c r="E41" s="15" t="s">
        <v>4524</v>
      </c>
      <c r="F41" s="16">
        <v>0.24</v>
      </c>
      <c r="G41" s="17">
        <v>7.4551676933607123</v>
      </c>
      <c r="H41" s="17">
        <v>0.42162902121834361</v>
      </c>
      <c r="I41" s="17">
        <v>0.36804003826216641</v>
      </c>
      <c r="K41" s="15" t="s">
        <v>4524</v>
      </c>
      <c r="L41" s="16">
        <v>0.17</v>
      </c>
      <c r="M41" s="17">
        <v>3.4277891854893907</v>
      </c>
      <c r="N41" s="17">
        <v>0.18890000000000001</v>
      </c>
      <c r="O41" s="17">
        <v>0.16151510374794117</v>
      </c>
      <c r="Q41" s="15" t="s">
        <v>4524</v>
      </c>
      <c r="R41" s="16">
        <v>0.17</v>
      </c>
      <c r="S41" s="17">
        <v>4.4982888432580426</v>
      </c>
      <c r="T41" s="17">
        <v>0.2327173169062286</v>
      </c>
      <c r="U41" s="17">
        <v>0.26046275400622432</v>
      </c>
      <c r="W41" s="15" t="s">
        <v>4524</v>
      </c>
      <c r="X41" s="16">
        <v>0.17</v>
      </c>
      <c r="Y41" s="17">
        <v>0.90900000000000003</v>
      </c>
      <c r="Z41" s="17">
        <v>5.2999999999999999E-2</v>
      </c>
      <c r="AA41" s="17">
        <v>3.3500000000000002E-2</v>
      </c>
      <c r="AC41" s="15" t="s">
        <v>4524</v>
      </c>
      <c r="AD41" s="16">
        <v>0.17</v>
      </c>
      <c r="AE41" s="17">
        <v>4.3504449007529091</v>
      </c>
      <c r="AF41" s="17">
        <v>0.20533880903490759</v>
      </c>
      <c r="AG41" s="17">
        <v>0.25189700232714801</v>
      </c>
      <c r="AI41" s="15" t="s">
        <v>4524</v>
      </c>
      <c r="AJ41" s="16">
        <v>0.17</v>
      </c>
      <c r="AK41" s="17">
        <v>2.7707049965776864</v>
      </c>
      <c r="AL41" s="17">
        <v>0.13689253935660506</v>
      </c>
      <c r="AM41" s="17">
        <v>0.17737182599866333</v>
      </c>
      <c r="AO41" s="15" t="s">
        <v>4524</v>
      </c>
      <c r="AP41" s="16">
        <v>0.17</v>
      </c>
      <c r="AQ41" s="17">
        <v>2.5270362765229293</v>
      </c>
      <c r="AR41" s="17">
        <v>0.11772758384668036</v>
      </c>
      <c r="AS41" s="17">
        <v>0.15354880166391419</v>
      </c>
      <c r="AU41" s="15" t="s">
        <v>4524</v>
      </c>
      <c r="AV41" s="16">
        <v>0.17</v>
      </c>
      <c r="AW41" s="17">
        <v>4.4982888432580426</v>
      </c>
      <c r="AX41" s="17">
        <v>0.2327173169062286</v>
      </c>
      <c r="AY41" s="17">
        <v>0.22509999999999999</v>
      </c>
      <c r="BA41" s="15" t="s">
        <v>4524</v>
      </c>
      <c r="BB41" s="16">
        <v>0.17</v>
      </c>
      <c r="BC41" s="17">
        <v>0.60799999999999998</v>
      </c>
      <c r="BD41" s="17">
        <v>2.9000000000000001E-2</v>
      </c>
      <c r="BE41" s="17">
        <v>1.37E-2</v>
      </c>
      <c r="BG41" s="15" t="s">
        <v>4524</v>
      </c>
      <c r="BH41" s="16">
        <v>0.19</v>
      </c>
      <c r="BI41" s="17">
        <v>0.66400000000000003</v>
      </c>
      <c r="BJ41" s="17">
        <v>3.5999999999999997E-2</v>
      </c>
      <c r="BK41" s="17">
        <v>2.1899999999999999E-2</v>
      </c>
      <c r="BM41" s="15" t="s">
        <v>4524</v>
      </c>
      <c r="BN41" s="16">
        <v>0.33</v>
      </c>
      <c r="BO41" s="17">
        <v>2.7450000000000001</v>
      </c>
      <c r="BP41" s="17">
        <v>0.113</v>
      </c>
      <c r="BQ41" s="17">
        <v>4.9299999999999997E-2</v>
      </c>
      <c r="BS41" s="15" t="s">
        <v>4524</v>
      </c>
      <c r="BT41" s="16">
        <v>0.33</v>
      </c>
      <c r="BU41" s="17">
        <v>0.93600000000000005</v>
      </c>
      <c r="BV41" s="17">
        <v>3.9E-2</v>
      </c>
      <c r="BW41" s="17">
        <v>2.7400000000000001E-2</v>
      </c>
      <c r="BY41" s="15" t="s">
        <v>4524</v>
      </c>
      <c r="BZ41" s="16">
        <v>0.48</v>
      </c>
      <c r="CA41" s="17">
        <v>0.34399999999999997</v>
      </c>
      <c r="CB41" s="17">
        <v>3.2000000000000001E-2</v>
      </c>
      <c r="CC41" s="17">
        <v>4.1000000000000003E-3</v>
      </c>
      <c r="CE41" s="15" t="s">
        <v>4524</v>
      </c>
      <c r="CF41" s="16">
        <v>0.39</v>
      </c>
      <c r="CG41" s="17">
        <v>5.8000000000000003E-2</v>
      </c>
      <c r="CH41" s="17">
        <v>4.0000000000000001E-3</v>
      </c>
      <c r="CI41" s="17">
        <v>0</v>
      </c>
    </row>
    <row r="42" spans="5:87" x14ac:dyDescent="0.2">
      <c r="E42" s="15" t="s">
        <v>4629</v>
      </c>
      <c r="F42" s="16">
        <v>0.24</v>
      </c>
      <c r="G42" s="17">
        <v>6.494182067077344</v>
      </c>
      <c r="H42" s="17">
        <v>0.38329911019849416</v>
      </c>
      <c r="I42" s="17">
        <v>0.39547022797997977</v>
      </c>
      <c r="K42" s="15" t="s">
        <v>4629</v>
      </c>
      <c r="L42" s="16">
        <v>0.17</v>
      </c>
      <c r="M42" s="17">
        <v>3.4277891854893907</v>
      </c>
      <c r="N42" s="17">
        <v>0.18890000000000001</v>
      </c>
      <c r="O42" s="17">
        <v>0.19794867358131063</v>
      </c>
      <c r="Q42" s="15" t="s">
        <v>4629</v>
      </c>
      <c r="R42" s="16">
        <v>0.17</v>
      </c>
      <c r="S42" s="17">
        <v>4.7118412046543465</v>
      </c>
      <c r="T42" s="17">
        <v>0.22724161533196441</v>
      </c>
      <c r="U42" s="17">
        <v>0.26642672696860309</v>
      </c>
      <c r="W42" s="15" t="s">
        <v>4629</v>
      </c>
      <c r="X42" s="16">
        <v>0.17</v>
      </c>
      <c r="Y42" s="17">
        <v>0.90900000000000003</v>
      </c>
      <c r="Z42" s="17">
        <v>5.2999999999999999E-2</v>
      </c>
      <c r="AA42" s="17">
        <v>3.3500000000000002E-2</v>
      </c>
      <c r="AC42" s="15" t="s">
        <v>4629</v>
      </c>
      <c r="AD42" s="16">
        <v>0.17</v>
      </c>
      <c r="AE42" s="17">
        <v>4.5557837097878169</v>
      </c>
      <c r="AF42" s="17">
        <v>0.1998631074606434</v>
      </c>
      <c r="AG42" s="17">
        <v>0.25766484010078766</v>
      </c>
      <c r="AI42" s="15" t="s">
        <v>4629</v>
      </c>
      <c r="AJ42" s="16">
        <v>0.17</v>
      </c>
      <c r="AK42" s="17">
        <v>2.97056810403833</v>
      </c>
      <c r="AL42" s="17">
        <v>0.13689253935660506</v>
      </c>
      <c r="AM42" s="17">
        <v>0.18180080339746824</v>
      </c>
      <c r="AO42" s="15" t="s">
        <v>4629</v>
      </c>
      <c r="AP42" s="16">
        <v>0.17</v>
      </c>
      <c r="AQ42" s="17">
        <v>2.6584531143052703</v>
      </c>
      <c r="AR42" s="17">
        <v>0.11498973305954825</v>
      </c>
      <c r="AS42" s="17">
        <v>0.15746125873480821</v>
      </c>
      <c r="AU42" s="15" t="s">
        <v>4629</v>
      </c>
      <c r="AV42" s="16">
        <v>0.17</v>
      </c>
      <c r="AW42" s="17">
        <v>4.7118412046543465</v>
      </c>
      <c r="AX42" s="17">
        <v>0.22724161533196441</v>
      </c>
      <c r="AY42" s="17">
        <v>0.22509999999999999</v>
      </c>
      <c r="BA42" s="15" t="s">
        <v>4629</v>
      </c>
      <c r="BB42" s="16">
        <v>0.17</v>
      </c>
      <c r="BC42" s="17">
        <v>0.60799999999999998</v>
      </c>
      <c r="BD42" s="17">
        <v>2.9000000000000001E-2</v>
      </c>
      <c r="BE42" s="17">
        <v>1.37E-2</v>
      </c>
      <c r="BG42" s="15" t="s">
        <v>4629</v>
      </c>
      <c r="BH42" s="16">
        <v>0.19</v>
      </c>
      <c r="BI42" s="17">
        <v>0.66400000000000003</v>
      </c>
      <c r="BJ42" s="17">
        <v>3.5999999999999997E-2</v>
      </c>
      <c r="BK42" s="17">
        <v>2.1899999999999999E-2</v>
      </c>
      <c r="BM42" s="15" t="s">
        <v>4629</v>
      </c>
      <c r="BN42" s="16">
        <v>0.33</v>
      </c>
      <c r="BO42" s="17">
        <v>2.7450000000000001</v>
      </c>
      <c r="BP42" s="17">
        <v>0.113</v>
      </c>
      <c r="BQ42" s="17">
        <v>4.9299999999999997E-2</v>
      </c>
      <c r="BS42" s="15" t="s">
        <v>4629</v>
      </c>
      <c r="BT42" s="16">
        <v>0.33</v>
      </c>
      <c r="BU42" s="17">
        <v>0.93600000000000005</v>
      </c>
      <c r="BV42" s="17">
        <v>3.9E-2</v>
      </c>
      <c r="BW42" s="17">
        <v>2.7400000000000001E-2</v>
      </c>
      <c r="BY42" s="15" t="s">
        <v>4629</v>
      </c>
      <c r="BZ42" s="16">
        <v>0.48</v>
      </c>
      <c r="CA42" s="17">
        <v>0.34399999999999997</v>
      </c>
      <c r="CB42" s="17">
        <v>3.2000000000000001E-2</v>
      </c>
      <c r="CC42" s="17">
        <v>4.1000000000000003E-3</v>
      </c>
      <c r="CE42" s="15" t="s">
        <v>4629</v>
      </c>
      <c r="CF42" s="16">
        <v>0.39</v>
      </c>
      <c r="CG42" s="17">
        <v>5.8000000000000003E-2</v>
      </c>
      <c r="CH42" s="17">
        <v>4.0000000000000001E-3</v>
      </c>
      <c r="CI42" s="17">
        <v>0</v>
      </c>
    </row>
    <row r="43" spans="5:87" x14ac:dyDescent="0.2">
      <c r="E43" s="15" t="s">
        <v>3319</v>
      </c>
      <c r="F43" s="16">
        <v>0.24</v>
      </c>
      <c r="G43" s="17">
        <v>7.5756331279945242</v>
      </c>
      <c r="H43" s="17">
        <v>0.4271047227926078</v>
      </c>
      <c r="I43" s="17">
        <v>0.42576002916546701</v>
      </c>
      <c r="K43" s="15" t="s">
        <v>3319</v>
      </c>
      <c r="L43" s="16">
        <v>0.17</v>
      </c>
      <c r="M43" s="17">
        <v>3.4277891854893907</v>
      </c>
      <c r="N43" s="17">
        <v>0.18890000000000001</v>
      </c>
      <c r="O43" s="17">
        <v>0.18297984744283516</v>
      </c>
      <c r="Q43" s="15" t="s">
        <v>3319</v>
      </c>
      <c r="R43" s="16">
        <v>0.17</v>
      </c>
      <c r="S43" s="17">
        <v>4.7118412046543465</v>
      </c>
      <c r="T43" s="17">
        <v>0.22724161533196441</v>
      </c>
      <c r="U43" s="17">
        <v>0.26642672696860309</v>
      </c>
      <c r="W43" s="15" t="s">
        <v>3319</v>
      </c>
      <c r="X43" s="16">
        <v>0.17</v>
      </c>
      <c r="Y43" s="17">
        <v>0.90900000000000003</v>
      </c>
      <c r="Z43" s="17">
        <v>5.2999999999999999E-2</v>
      </c>
      <c r="AA43" s="17">
        <v>3.3500000000000002E-2</v>
      </c>
      <c r="AC43" s="15" t="s">
        <v>3319</v>
      </c>
      <c r="AD43" s="16">
        <v>0.17</v>
      </c>
      <c r="AE43" s="17">
        <v>4.5557837097878169</v>
      </c>
      <c r="AF43" s="17">
        <v>0.1998631074606434</v>
      </c>
      <c r="AG43" s="17">
        <v>0.25766484010078761</v>
      </c>
      <c r="AI43" s="15" t="s">
        <v>3319</v>
      </c>
      <c r="AJ43" s="16">
        <v>0.17</v>
      </c>
      <c r="AK43" s="17">
        <v>2.8829568788501025</v>
      </c>
      <c r="AL43" s="17">
        <v>0.12867898699520877</v>
      </c>
      <c r="AM43" s="17">
        <v>0.18180080339746824</v>
      </c>
      <c r="AO43" s="15" t="s">
        <v>3319</v>
      </c>
      <c r="AP43" s="16">
        <v>0.17</v>
      </c>
      <c r="AQ43" s="17">
        <v>2.6584531143052703</v>
      </c>
      <c r="AR43" s="17">
        <v>0.11498973305954825</v>
      </c>
      <c r="AS43" s="17">
        <v>0.15746125873480821</v>
      </c>
      <c r="AU43" s="15" t="s">
        <v>3319</v>
      </c>
      <c r="AV43" s="16">
        <v>0.17</v>
      </c>
      <c r="AW43" s="17">
        <v>4.7118412046543465</v>
      </c>
      <c r="AX43" s="17">
        <v>0.22724161533196441</v>
      </c>
      <c r="AY43" s="17">
        <v>0.22509999999999999</v>
      </c>
      <c r="BA43" s="15" t="s">
        <v>3319</v>
      </c>
      <c r="BB43" s="16">
        <v>0.17</v>
      </c>
      <c r="BC43" s="17">
        <v>0.60799999999999998</v>
      </c>
      <c r="BD43" s="17">
        <v>2.9000000000000001E-2</v>
      </c>
      <c r="BE43" s="17">
        <v>1.37E-2</v>
      </c>
      <c r="BG43" s="15" t="s">
        <v>3319</v>
      </c>
      <c r="BH43" s="16">
        <v>0.19</v>
      </c>
      <c r="BI43" s="17">
        <v>0.66400000000000003</v>
      </c>
      <c r="BJ43" s="17">
        <v>3.5999999999999997E-2</v>
      </c>
      <c r="BK43" s="17">
        <v>2.1899999999999999E-2</v>
      </c>
      <c r="BM43" s="15" t="s">
        <v>3319</v>
      </c>
      <c r="BN43" s="16">
        <v>0.33</v>
      </c>
      <c r="BO43" s="17">
        <v>2.7450000000000001</v>
      </c>
      <c r="BP43" s="17">
        <v>0.113</v>
      </c>
      <c r="BQ43" s="17">
        <v>4.9299999999999997E-2</v>
      </c>
      <c r="BS43" s="15" t="s">
        <v>3319</v>
      </c>
      <c r="BT43" s="16">
        <v>0.33</v>
      </c>
      <c r="BU43" s="17">
        <v>0.93600000000000005</v>
      </c>
      <c r="BV43" s="17">
        <v>3.9E-2</v>
      </c>
      <c r="BW43" s="17">
        <v>2.7400000000000001E-2</v>
      </c>
      <c r="BY43" s="15" t="s">
        <v>3319</v>
      </c>
      <c r="BZ43" s="16">
        <v>0.48</v>
      </c>
      <c r="CA43" s="17">
        <v>0.34399999999999997</v>
      </c>
      <c r="CB43" s="17">
        <v>3.2000000000000001E-2</v>
      </c>
      <c r="CC43" s="17">
        <v>4.1000000000000003E-3</v>
      </c>
      <c r="CE43" s="15" t="s">
        <v>3319</v>
      </c>
      <c r="CF43" s="16">
        <v>0.39</v>
      </c>
      <c r="CG43" s="17">
        <v>5.8000000000000003E-2</v>
      </c>
      <c r="CH43" s="17">
        <v>4.0000000000000001E-3</v>
      </c>
      <c r="CI43" s="17">
        <v>0</v>
      </c>
    </row>
    <row r="44" spans="5:87" x14ac:dyDescent="0.2">
      <c r="E44" s="15" t="s">
        <v>5165</v>
      </c>
      <c r="F44" s="16">
        <v>0.24</v>
      </c>
      <c r="G44" s="17">
        <v>7.7070499657768652</v>
      </c>
      <c r="H44" s="17">
        <v>0.42984257357973993</v>
      </c>
      <c r="I44" s="17">
        <v>0.39212073665607217</v>
      </c>
      <c r="K44" s="15" t="s">
        <v>5165</v>
      </c>
      <c r="L44" s="16">
        <v>0.17</v>
      </c>
      <c r="M44" s="17">
        <v>3.4277891854893907</v>
      </c>
      <c r="N44" s="17">
        <v>0.18890000000000001</v>
      </c>
      <c r="O44" s="17">
        <v>0.17055288815802</v>
      </c>
      <c r="Q44" s="15" t="s">
        <v>5165</v>
      </c>
      <c r="R44" s="16">
        <v>0.17</v>
      </c>
      <c r="S44" s="17">
        <v>5.3552361396303905</v>
      </c>
      <c r="T44" s="17">
        <v>0.18891170431211499</v>
      </c>
      <c r="U44" s="17">
        <v>0.28442178229709308</v>
      </c>
      <c r="W44" s="15" t="s">
        <v>5165</v>
      </c>
      <c r="X44" s="16">
        <v>0.17</v>
      </c>
      <c r="Y44" s="17">
        <v>0.90900000000000003</v>
      </c>
      <c r="Z44" s="17">
        <v>5.2999999999999999E-2</v>
      </c>
      <c r="AA44" s="17">
        <v>3.3500000000000002E-2</v>
      </c>
      <c r="AC44" s="15" t="s">
        <v>5165</v>
      </c>
      <c r="AD44" s="16">
        <v>0.17</v>
      </c>
      <c r="AE44" s="17">
        <v>5.1772758384668034</v>
      </c>
      <c r="AF44" s="17">
        <v>0.16153319644079397</v>
      </c>
      <c r="AG44" s="17">
        <v>0.27506809804932897</v>
      </c>
      <c r="AI44" s="15" t="s">
        <v>5165</v>
      </c>
      <c r="AJ44" s="16">
        <v>0.17</v>
      </c>
      <c r="AK44" s="17">
        <v>3.378507871321013</v>
      </c>
      <c r="AL44" s="17">
        <v>0.10951403148528405</v>
      </c>
      <c r="AM44" s="17">
        <v>0.19535914879129182</v>
      </c>
      <c r="AO44" s="15" t="s">
        <v>5165</v>
      </c>
      <c r="AP44" s="16">
        <v>0.17</v>
      </c>
      <c r="AQ44" s="17">
        <v>3.055441478439425</v>
      </c>
      <c r="AR44" s="17">
        <v>9.034907597535935E-2</v>
      </c>
      <c r="AS44" s="17">
        <v>0.16946873596650883</v>
      </c>
      <c r="AU44" s="15" t="s">
        <v>5165</v>
      </c>
      <c r="AV44" s="16">
        <v>0.17</v>
      </c>
      <c r="AW44" s="17">
        <v>5.3552361396303905</v>
      </c>
      <c r="AX44" s="17">
        <v>0.18891170431211499</v>
      </c>
      <c r="AY44" s="17">
        <v>0.22509999999999999</v>
      </c>
      <c r="BA44" s="15" t="s">
        <v>5165</v>
      </c>
      <c r="BB44" s="16">
        <v>0.17</v>
      </c>
      <c r="BC44" s="17">
        <v>0.60799999999999998</v>
      </c>
      <c r="BD44" s="17">
        <v>2.9000000000000001E-2</v>
      </c>
      <c r="BE44" s="17">
        <v>1.37E-2</v>
      </c>
      <c r="BG44" s="15" t="s">
        <v>5165</v>
      </c>
      <c r="BH44" s="16">
        <v>0.19</v>
      </c>
      <c r="BI44" s="17">
        <v>0.66400000000000003</v>
      </c>
      <c r="BJ44" s="17">
        <v>3.5999999999999997E-2</v>
      </c>
      <c r="BK44" s="17">
        <v>2.1899999999999999E-2</v>
      </c>
      <c r="BM44" s="15" t="s">
        <v>5165</v>
      </c>
      <c r="BN44" s="16">
        <v>0.33</v>
      </c>
      <c r="BO44" s="17">
        <v>2.7450000000000001</v>
      </c>
      <c r="BP44" s="17">
        <v>0.113</v>
      </c>
      <c r="BQ44" s="17">
        <v>4.9299999999999997E-2</v>
      </c>
      <c r="BS44" s="15" t="s">
        <v>5165</v>
      </c>
      <c r="BT44" s="16">
        <v>0.33</v>
      </c>
      <c r="BU44" s="17">
        <v>0.93600000000000005</v>
      </c>
      <c r="BV44" s="17">
        <v>3.9E-2</v>
      </c>
      <c r="BW44" s="17">
        <v>2.7400000000000001E-2</v>
      </c>
      <c r="BY44" s="15" t="s">
        <v>5165</v>
      </c>
      <c r="BZ44" s="16">
        <v>0.48</v>
      </c>
      <c r="CA44" s="17">
        <v>0.34399999999999997</v>
      </c>
      <c r="CB44" s="17">
        <v>3.2000000000000001E-2</v>
      </c>
      <c r="CC44" s="17">
        <v>4.1000000000000003E-3</v>
      </c>
      <c r="CE44" s="15" t="s">
        <v>5165</v>
      </c>
      <c r="CF44" s="16">
        <v>0.39</v>
      </c>
      <c r="CG44" s="17">
        <v>5.8000000000000003E-2</v>
      </c>
      <c r="CH44" s="17">
        <v>4.0000000000000001E-3</v>
      </c>
      <c r="CI44" s="17">
        <v>0</v>
      </c>
    </row>
    <row r="45" spans="5:87" x14ac:dyDescent="0.2">
      <c r="E45" s="15" t="s">
        <v>5211</v>
      </c>
      <c r="F45" s="16">
        <v>0.24</v>
      </c>
      <c r="G45" s="17">
        <v>7.14031485284052</v>
      </c>
      <c r="H45" s="17">
        <v>0.40793976728268311</v>
      </c>
      <c r="I45" s="17">
        <v>0.38830681572452702</v>
      </c>
      <c r="K45" s="15" t="s">
        <v>5211</v>
      </c>
      <c r="L45" s="16">
        <v>0.17</v>
      </c>
      <c r="M45" s="17">
        <v>3.4277891854893907</v>
      </c>
      <c r="N45" s="17">
        <v>0.18890000000000001</v>
      </c>
      <c r="O45" s="17">
        <v>0.18043796914726129</v>
      </c>
      <c r="Q45" s="15" t="s">
        <v>5211</v>
      </c>
      <c r="R45" s="16">
        <v>0.17</v>
      </c>
      <c r="S45" s="17">
        <v>4.7392197125256672</v>
      </c>
      <c r="T45" s="17">
        <v>0.2299794661190965</v>
      </c>
      <c r="U45" s="17">
        <v>0.26716877011913914</v>
      </c>
      <c r="W45" s="15" t="s">
        <v>5211</v>
      </c>
      <c r="X45" s="16">
        <v>0.17</v>
      </c>
      <c r="Y45" s="17">
        <v>0.90900000000000003</v>
      </c>
      <c r="Z45" s="17">
        <v>5.2999999999999999E-2</v>
      </c>
      <c r="AA45" s="17">
        <v>3.3500000000000002E-2</v>
      </c>
      <c r="AC45" s="15" t="s">
        <v>5211</v>
      </c>
      <c r="AD45" s="16">
        <v>0.17</v>
      </c>
      <c r="AE45" s="17">
        <v>4.5831622176591376</v>
      </c>
      <c r="AF45" s="17">
        <v>0.20260095824777549</v>
      </c>
      <c r="AG45" s="17">
        <v>0.25838247992583901</v>
      </c>
      <c r="AI45" s="15" t="s">
        <v>5211</v>
      </c>
      <c r="AJ45" s="16">
        <v>0.17</v>
      </c>
      <c r="AK45" s="17">
        <v>2.9431895961670089</v>
      </c>
      <c r="AL45" s="17">
        <v>0.13415468856947296</v>
      </c>
      <c r="AM45" s="17">
        <v>0.18235405002748392</v>
      </c>
      <c r="AO45" s="15" t="s">
        <v>5211</v>
      </c>
      <c r="AP45" s="16">
        <v>0.17</v>
      </c>
      <c r="AQ45" s="17">
        <v>2.6748802190280632</v>
      </c>
      <c r="AR45" s="17">
        <v>0.11498973305954825</v>
      </c>
      <c r="AS45" s="17">
        <v>0.1579503248431362</v>
      </c>
      <c r="AU45" s="15" t="s">
        <v>5211</v>
      </c>
      <c r="AV45" s="16">
        <v>0.17</v>
      </c>
      <c r="AW45" s="17">
        <v>4.7392197125256672</v>
      </c>
      <c r="AX45" s="17">
        <v>0.2299794661190965</v>
      </c>
      <c r="AY45" s="17">
        <v>0.22509999999999999</v>
      </c>
      <c r="BA45" s="15" t="s">
        <v>5211</v>
      </c>
      <c r="BB45" s="16">
        <v>0.17</v>
      </c>
      <c r="BC45" s="17">
        <v>0.60799999999999998</v>
      </c>
      <c r="BD45" s="17">
        <v>2.9000000000000001E-2</v>
      </c>
      <c r="BE45" s="17">
        <v>1.37E-2</v>
      </c>
      <c r="BG45" s="15" t="s">
        <v>5211</v>
      </c>
      <c r="BH45" s="16">
        <v>0.19</v>
      </c>
      <c r="BI45" s="17">
        <v>0.66400000000000003</v>
      </c>
      <c r="BJ45" s="17">
        <v>3.5999999999999997E-2</v>
      </c>
      <c r="BK45" s="17">
        <v>2.1899999999999999E-2</v>
      </c>
      <c r="BM45" s="15" t="s">
        <v>5211</v>
      </c>
      <c r="BN45" s="16">
        <v>0.33</v>
      </c>
      <c r="BO45" s="17">
        <v>2.7450000000000001</v>
      </c>
      <c r="BP45" s="17">
        <v>0.113</v>
      </c>
      <c r="BQ45" s="17">
        <v>4.9299999999999997E-2</v>
      </c>
      <c r="BS45" s="15" t="s">
        <v>5211</v>
      </c>
      <c r="BT45" s="16">
        <v>0.33</v>
      </c>
      <c r="BU45" s="17">
        <v>0.93600000000000005</v>
      </c>
      <c r="BV45" s="17">
        <v>3.9E-2</v>
      </c>
      <c r="BW45" s="17">
        <v>2.7400000000000001E-2</v>
      </c>
      <c r="BY45" s="15" t="s">
        <v>5211</v>
      </c>
      <c r="BZ45" s="16">
        <v>0.48</v>
      </c>
      <c r="CA45" s="17">
        <v>0.34399999999999997</v>
      </c>
      <c r="CB45" s="17">
        <v>3.2000000000000001E-2</v>
      </c>
      <c r="CC45" s="17">
        <v>4.1000000000000003E-3</v>
      </c>
      <c r="CE45" s="15" t="s">
        <v>5211</v>
      </c>
      <c r="CF45" s="16">
        <v>0.39</v>
      </c>
      <c r="CG45" s="17">
        <v>5.8000000000000003E-2</v>
      </c>
      <c r="CH45" s="17">
        <v>4.0000000000000001E-3</v>
      </c>
      <c r="CI45" s="17">
        <v>0</v>
      </c>
    </row>
    <row r="46" spans="5:87" x14ac:dyDescent="0.2">
      <c r="E46" s="15" t="s">
        <v>5235</v>
      </c>
      <c r="F46" s="16">
        <v>0.24</v>
      </c>
      <c r="G46" s="17">
        <v>7.0746064339493495</v>
      </c>
      <c r="H46" s="17">
        <v>0.40793976728268311</v>
      </c>
      <c r="I46" s="17">
        <v>0.41916539667162539</v>
      </c>
      <c r="K46" s="15" t="s">
        <v>5235</v>
      </c>
      <c r="L46" s="16">
        <v>0.17</v>
      </c>
      <c r="M46" s="17">
        <v>3.4277891854893907</v>
      </c>
      <c r="N46" s="17">
        <v>0.18890000000000001</v>
      </c>
      <c r="O46" s="17">
        <v>0.1979486735813106</v>
      </c>
      <c r="Q46" s="15" t="s">
        <v>5235</v>
      </c>
      <c r="R46" s="16">
        <v>0.17</v>
      </c>
      <c r="S46" s="17">
        <v>4.7118412046543465</v>
      </c>
      <c r="T46" s="17">
        <v>0.22724161533196441</v>
      </c>
      <c r="U46" s="17">
        <v>0.26642672696860309</v>
      </c>
      <c r="W46" s="15" t="s">
        <v>5235</v>
      </c>
      <c r="X46" s="16">
        <v>0.17</v>
      </c>
      <c r="Y46" s="17">
        <v>0.90900000000000003</v>
      </c>
      <c r="Z46" s="17">
        <v>5.2999999999999999E-2</v>
      </c>
      <c r="AA46" s="17">
        <v>3.3500000000000002E-2</v>
      </c>
      <c r="AC46" s="15" t="s">
        <v>5235</v>
      </c>
      <c r="AD46" s="16">
        <v>0.17</v>
      </c>
      <c r="AE46" s="17">
        <v>4.5557837097878169</v>
      </c>
      <c r="AF46" s="17">
        <v>0.1998631074606434</v>
      </c>
      <c r="AG46" s="17">
        <v>0.25766484010078755</v>
      </c>
      <c r="AI46" s="15" t="s">
        <v>5235</v>
      </c>
      <c r="AJ46" s="16">
        <v>0.17</v>
      </c>
      <c r="AK46" s="17">
        <v>2.9733059548254621</v>
      </c>
      <c r="AL46" s="17">
        <v>0.13689253935660506</v>
      </c>
      <c r="AM46" s="17">
        <v>0.18180080339746824</v>
      </c>
      <c r="AO46" s="15" t="s">
        <v>5235</v>
      </c>
      <c r="AP46" s="16">
        <v>0.17</v>
      </c>
      <c r="AQ46" s="17">
        <v>2.6584531143052703</v>
      </c>
      <c r="AR46" s="17">
        <v>0.11498973305954825</v>
      </c>
      <c r="AS46" s="17">
        <v>0.15746125873480821</v>
      </c>
      <c r="AU46" s="15" t="s">
        <v>5235</v>
      </c>
      <c r="AV46" s="16">
        <v>0.17</v>
      </c>
      <c r="AW46" s="17">
        <v>4.7118412046543465</v>
      </c>
      <c r="AX46" s="17">
        <v>0.22724161533196441</v>
      </c>
      <c r="AY46" s="17">
        <v>0.22509999999999999</v>
      </c>
      <c r="BA46" s="15" t="s">
        <v>5235</v>
      </c>
      <c r="BB46" s="16">
        <v>0.17</v>
      </c>
      <c r="BC46" s="17">
        <v>0.60799999999999998</v>
      </c>
      <c r="BD46" s="17">
        <v>2.9000000000000001E-2</v>
      </c>
      <c r="BE46" s="17">
        <v>1.37E-2</v>
      </c>
      <c r="BG46" s="15" t="s">
        <v>5235</v>
      </c>
      <c r="BH46" s="16">
        <v>0.19</v>
      </c>
      <c r="BI46" s="17">
        <v>0.66400000000000003</v>
      </c>
      <c r="BJ46" s="17">
        <v>3.5999999999999997E-2</v>
      </c>
      <c r="BK46" s="17">
        <v>2.1899999999999999E-2</v>
      </c>
      <c r="BM46" s="15" t="s">
        <v>5235</v>
      </c>
      <c r="BN46" s="16">
        <v>0.33</v>
      </c>
      <c r="BO46" s="17">
        <v>2.7450000000000001</v>
      </c>
      <c r="BP46" s="17">
        <v>0.113</v>
      </c>
      <c r="BQ46" s="17">
        <v>4.9299999999999997E-2</v>
      </c>
      <c r="BS46" s="15" t="s">
        <v>5235</v>
      </c>
      <c r="BT46" s="16">
        <v>0.33</v>
      </c>
      <c r="BU46" s="17">
        <v>0.93600000000000005</v>
      </c>
      <c r="BV46" s="17">
        <v>3.9E-2</v>
      </c>
      <c r="BW46" s="17">
        <v>2.7400000000000001E-2</v>
      </c>
      <c r="BY46" s="15" t="s">
        <v>5235</v>
      </c>
      <c r="BZ46" s="16">
        <v>0.48</v>
      </c>
      <c r="CA46" s="17">
        <v>0.34399999999999997</v>
      </c>
      <c r="CB46" s="17">
        <v>3.2000000000000001E-2</v>
      </c>
      <c r="CC46" s="17">
        <v>4.1000000000000003E-3</v>
      </c>
      <c r="CE46" s="15" t="s">
        <v>5235</v>
      </c>
      <c r="CF46" s="16">
        <v>0.39</v>
      </c>
      <c r="CG46" s="17">
        <v>5.8000000000000003E-2</v>
      </c>
      <c r="CH46" s="17">
        <v>4.0000000000000001E-3</v>
      </c>
      <c r="CI46" s="17">
        <v>0</v>
      </c>
    </row>
    <row r="47" spans="5:87" x14ac:dyDescent="0.2">
      <c r="E47" s="15" t="s">
        <v>864</v>
      </c>
      <c r="F47" s="16">
        <v>0.24</v>
      </c>
      <c r="G47" s="17">
        <v>7.9425051334702257</v>
      </c>
      <c r="H47" s="17">
        <v>0.44079397672826831</v>
      </c>
      <c r="I47" s="17">
        <v>0.41492618014161708</v>
      </c>
      <c r="K47" s="15" t="s">
        <v>864</v>
      </c>
      <c r="L47" s="16">
        <v>0.17</v>
      </c>
      <c r="M47" s="17">
        <v>3.4277891854893907</v>
      </c>
      <c r="N47" s="17">
        <v>0.18890000000000001</v>
      </c>
      <c r="O47" s="17">
        <v>0.17055288815802</v>
      </c>
      <c r="Q47" s="15" t="s">
        <v>864</v>
      </c>
      <c r="R47" s="16">
        <v>0.17</v>
      </c>
      <c r="S47" s="17">
        <v>5.3552361396303905</v>
      </c>
      <c r="T47" s="17">
        <v>0.18891170431211499</v>
      </c>
      <c r="U47" s="17">
        <v>0.28442178229709308</v>
      </c>
      <c r="W47" s="15" t="s">
        <v>864</v>
      </c>
      <c r="X47" s="16">
        <v>0.17</v>
      </c>
      <c r="Y47" s="17">
        <v>0.90900000000000003</v>
      </c>
      <c r="Z47" s="17">
        <v>5.2999999999999999E-2</v>
      </c>
      <c r="AA47" s="17">
        <v>3.3500000000000002E-2</v>
      </c>
      <c r="AC47" s="15" t="s">
        <v>864</v>
      </c>
      <c r="AD47" s="16">
        <v>0.17</v>
      </c>
      <c r="AE47" s="17">
        <v>5.1772758384668034</v>
      </c>
      <c r="AF47" s="17">
        <v>0.16153319644079397</v>
      </c>
      <c r="AG47" s="17">
        <v>0.27506809804932902</v>
      </c>
      <c r="AI47" s="15" t="s">
        <v>864</v>
      </c>
      <c r="AJ47" s="16">
        <v>0.17</v>
      </c>
      <c r="AK47" s="17">
        <v>3.2963723477070501</v>
      </c>
      <c r="AL47" s="17">
        <v>0.10403832991101986</v>
      </c>
      <c r="AM47" s="17">
        <v>0.19535914879129182</v>
      </c>
      <c r="AO47" s="15" t="s">
        <v>864</v>
      </c>
      <c r="AP47" s="16">
        <v>0.17</v>
      </c>
      <c r="AQ47" s="17">
        <v>3.055441478439425</v>
      </c>
      <c r="AR47" s="17">
        <v>9.034907597535935E-2</v>
      </c>
      <c r="AS47" s="17">
        <v>0.16946873596650883</v>
      </c>
      <c r="AU47" s="15" t="s">
        <v>864</v>
      </c>
      <c r="AV47" s="16">
        <v>0.17</v>
      </c>
      <c r="AW47" s="17">
        <v>5.3552361396303905</v>
      </c>
      <c r="AX47" s="17">
        <v>0.18891170431211499</v>
      </c>
      <c r="AY47" s="17">
        <v>0.22509999999999999</v>
      </c>
      <c r="BA47" s="15" t="s">
        <v>864</v>
      </c>
      <c r="BB47" s="16">
        <v>0.17</v>
      </c>
      <c r="BC47" s="17">
        <v>0.60799999999999998</v>
      </c>
      <c r="BD47" s="17">
        <v>2.9000000000000001E-2</v>
      </c>
      <c r="BE47" s="17">
        <v>1.37E-2</v>
      </c>
      <c r="BG47" s="15" t="s">
        <v>864</v>
      </c>
      <c r="BH47" s="16">
        <v>0.19</v>
      </c>
      <c r="BI47" s="17">
        <v>0.66400000000000003</v>
      </c>
      <c r="BJ47" s="17">
        <v>3.5999999999999997E-2</v>
      </c>
      <c r="BK47" s="17">
        <v>2.1899999999999999E-2</v>
      </c>
      <c r="BM47" s="15" t="s">
        <v>864</v>
      </c>
      <c r="BN47" s="16">
        <v>0.33</v>
      </c>
      <c r="BO47" s="17">
        <v>2.7450000000000001</v>
      </c>
      <c r="BP47" s="17">
        <v>0.113</v>
      </c>
      <c r="BQ47" s="17">
        <v>4.9299999999999997E-2</v>
      </c>
      <c r="BS47" s="15" t="s">
        <v>864</v>
      </c>
      <c r="BT47" s="16">
        <v>0.33</v>
      </c>
      <c r="BU47" s="17">
        <v>0.93600000000000005</v>
      </c>
      <c r="BV47" s="17">
        <v>3.9E-2</v>
      </c>
      <c r="BW47" s="17">
        <v>2.7400000000000001E-2</v>
      </c>
      <c r="BY47" s="15" t="s">
        <v>864</v>
      </c>
      <c r="BZ47" s="16">
        <v>0.48</v>
      </c>
      <c r="CA47" s="17">
        <v>0.34399999999999997</v>
      </c>
      <c r="CB47" s="17">
        <v>3.2000000000000001E-2</v>
      </c>
      <c r="CC47" s="17">
        <v>4.1000000000000003E-3</v>
      </c>
      <c r="CE47" s="15" t="s">
        <v>864</v>
      </c>
      <c r="CF47" s="16">
        <v>0.39</v>
      </c>
      <c r="CG47" s="17">
        <v>5.8000000000000003E-2</v>
      </c>
      <c r="CH47" s="17">
        <v>4.0000000000000001E-3</v>
      </c>
      <c r="CI47" s="17">
        <v>0</v>
      </c>
    </row>
    <row r="48" spans="5:87" x14ac:dyDescent="0.2">
      <c r="E48" s="15" t="s">
        <v>5511</v>
      </c>
      <c r="F48" s="16">
        <v>0.24</v>
      </c>
      <c r="G48" s="17">
        <v>6.1902806297056809</v>
      </c>
      <c r="H48" s="17">
        <v>0.36687200547570159</v>
      </c>
      <c r="I48" s="17">
        <v>0.34818068464558516</v>
      </c>
      <c r="K48" s="15" t="s">
        <v>5511</v>
      </c>
      <c r="L48" s="16">
        <v>0.17</v>
      </c>
      <c r="M48" s="17">
        <v>3.4277891854893907</v>
      </c>
      <c r="N48" s="17">
        <v>0.18890000000000001</v>
      </c>
      <c r="O48" s="17">
        <v>0.18043796914726129</v>
      </c>
      <c r="Q48" s="15" t="s">
        <v>5511</v>
      </c>
      <c r="R48" s="16">
        <v>0.17</v>
      </c>
      <c r="S48" s="17">
        <v>4.7392197125256672</v>
      </c>
      <c r="T48" s="17">
        <v>0.2299794661190965</v>
      </c>
      <c r="U48" s="17">
        <v>0.26716877011913903</v>
      </c>
      <c r="W48" s="15" t="s">
        <v>5511</v>
      </c>
      <c r="X48" s="16">
        <v>0.17</v>
      </c>
      <c r="Y48" s="17">
        <v>0.90900000000000003</v>
      </c>
      <c r="Z48" s="17">
        <v>5.2999999999999999E-2</v>
      </c>
      <c r="AA48" s="17">
        <v>3.3500000000000002E-2</v>
      </c>
      <c r="AC48" s="15" t="s">
        <v>5511</v>
      </c>
      <c r="AD48" s="16">
        <v>0.17</v>
      </c>
      <c r="AE48" s="17">
        <v>4.5831622176591376</v>
      </c>
      <c r="AF48" s="17">
        <v>0.20260095824777549</v>
      </c>
      <c r="AG48" s="17">
        <v>0.25838247992583913</v>
      </c>
      <c r="AI48" s="15" t="s">
        <v>5511</v>
      </c>
      <c r="AJ48" s="16">
        <v>0.17</v>
      </c>
      <c r="AK48" s="17">
        <v>2.9842573579739904</v>
      </c>
      <c r="AL48" s="17">
        <v>0.13689253935660506</v>
      </c>
      <c r="AM48" s="17">
        <v>0.18235405002748398</v>
      </c>
      <c r="AO48" s="15" t="s">
        <v>5511</v>
      </c>
      <c r="AP48" s="16">
        <v>0.17</v>
      </c>
      <c r="AQ48" s="17">
        <v>2.6748802190280632</v>
      </c>
      <c r="AR48" s="17">
        <v>0.11498973305954825</v>
      </c>
      <c r="AS48" s="17">
        <v>0.15795032484313629</v>
      </c>
      <c r="AU48" s="15" t="s">
        <v>5511</v>
      </c>
      <c r="AV48" s="16">
        <v>0.17</v>
      </c>
      <c r="AW48" s="17">
        <v>4.7392197125256672</v>
      </c>
      <c r="AX48" s="17">
        <v>0.2299794661190965</v>
      </c>
      <c r="AY48" s="17">
        <v>0.22509999999999999</v>
      </c>
      <c r="BA48" s="15" t="s">
        <v>5511</v>
      </c>
      <c r="BB48" s="16">
        <v>0.17</v>
      </c>
      <c r="BC48" s="17">
        <v>0.60799999999999998</v>
      </c>
      <c r="BD48" s="17">
        <v>2.9000000000000001E-2</v>
      </c>
      <c r="BE48" s="17">
        <v>1.37E-2</v>
      </c>
      <c r="BG48" s="15" t="s">
        <v>5511</v>
      </c>
      <c r="BH48" s="16">
        <v>0.19</v>
      </c>
      <c r="BI48" s="17">
        <v>0.66400000000000003</v>
      </c>
      <c r="BJ48" s="17">
        <v>3.5999999999999997E-2</v>
      </c>
      <c r="BK48" s="17">
        <v>2.1899999999999999E-2</v>
      </c>
      <c r="BM48" s="15" t="s">
        <v>5511</v>
      </c>
      <c r="BN48" s="16">
        <v>0.33</v>
      </c>
      <c r="BO48" s="17">
        <v>2.7450000000000001</v>
      </c>
      <c r="BP48" s="17">
        <v>0.113</v>
      </c>
      <c r="BQ48" s="17">
        <v>4.9299999999999997E-2</v>
      </c>
      <c r="BS48" s="15" t="s">
        <v>5511</v>
      </c>
      <c r="BT48" s="16">
        <v>0.33</v>
      </c>
      <c r="BU48" s="17">
        <v>0.93600000000000005</v>
      </c>
      <c r="BV48" s="17">
        <v>3.9E-2</v>
      </c>
      <c r="BW48" s="17">
        <v>2.7400000000000001E-2</v>
      </c>
      <c r="BY48" s="15" t="s">
        <v>5511</v>
      </c>
      <c r="BZ48" s="16">
        <v>0.48</v>
      </c>
      <c r="CA48" s="17">
        <v>0.34399999999999997</v>
      </c>
      <c r="CB48" s="17">
        <v>3.2000000000000001E-2</v>
      </c>
      <c r="CC48" s="17">
        <v>4.1000000000000003E-3</v>
      </c>
      <c r="CE48" s="15" t="s">
        <v>5511</v>
      </c>
      <c r="CF48" s="16">
        <v>0.39</v>
      </c>
      <c r="CG48" s="17">
        <v>5.8000000000000003E-2</v>
      </c>
      <c r="CH48" s="17">
        <v>4.0000000000000001E-3</v>
      </c>
      <c r="CI48" s="17">
        <v>0</v>
      </c>
    </row>
    <row r="49" spans="5:87" x14ac:dyDescent="0.2">
      <c r="E49" s="15" t="s">
        <v>5585</v>
      </c>
      <c r="F49" s="16">
        <v>0.24</v>
      </c>
      <c r="G49" s="17">
        <v>7.482546201232033</v>
      </c>
      <c r="H49" s="17">
        <v>0.42162902121834361</v>
      </c>
      <c r="I49" s="17">
        <v>0.36849798234314074</v>
      </c>
      <c r="K49" s="15" t="s">
        <v>5585</v>
      </c>
      <c r="L49" s="16">
        <v>0.17</v>
      </c>
      <c r="M49" s="17">
        <v>3.4277891854893907</v>
      </c>
      <c r="N49" s="17">
        <v>0.18890000000000001</v>
      </c>
      <c r="O49" s="17">
        <v>0.16151510374794117</v>
      </c>
      <c r="Q49" s="15" t="s">
        <v>5585</v>
      </c>
      <c r="R49" s="16">
        <v>0.17</v>
      </c>
      <c r="S49" s="17">
        <v>4.4982888432580426</v>
      </c>
      <c r="T49" s="17">
        <v>0.2327173169062286</v>
      </c>
      <c r="U49" s="17">
        <v>0.26046275400622437</v>
      </c>
      <c r="W49" s="15" t="s">
        <v>5585</v>
      </c>
      <c r="X49" s="16">
        <v>0.17</v>
      </c>
      <c r="Y49" s="17">
        <v>0.90900000000000003</v>
      </c>
      <c r="Z49" s="17">
        <v>5.2999999999999999E-2</v>
      </c>
      <c r="AA49" s="17">
        <v>3.3500000000000002E-2</v>
      </c>
      <c r="AC49" s="15" t="s">
        <v>5585</v>
      </c>
      <c r="AD49" s="16">
        <v>0.17</v>
      </c>
      <c r="AE49" s="17">
        <v>4.3504449007529091</v>
      </c>
      <c r="AF49" s="17">
        <v>0.20533880903490759</v>
      </c>
      <c r="AG49" s="17">
        <v>0.25189700232714796</v>
      </c>
      <c r="AI49" s="15" t="s">
        <v>5585</v>
      </c>
      <c r="AJ49" s="16">
        <v>0.17</v>
      </c>
      <c r="AK49" s="17">
        <v>2.7980835044490076</v>
      </c>
      <c r="AL49" s="17">
        <v>0.13689253935660506</v>
      </c>
      <c r="AM49" s="17">
        <v>0.17737182599866341</v>
      </c>
      <c r="AO49" s="15" t="s">
        <v>5585</v>
      </c>
      <c r="AP49" s="16">
        <v>0.17</v>
      </c>
      <c r="AQ49" s="17">
        <v>2.5270362765229293</v>
      </c>
      <c r="AR49" s="17">
        <v>0.11772758384668036</v>
      </c>
      <c r="AS49" s="17">
        <v>0.15354880166391424</v>
      </c>
      <c r="AU49" s="15" t="s">
        <v>5585</v>
      </c>
      <c r="AV49" s="16">
        <v>0.17</v>
      </c>
      <c r="AW49" s="17">
        <v>4.4982888432580426</v>
      </c>
      <c r="AX49" s="17">
        <v>0.2327173169062286</v>
      </c>
      <c r="AY49" s="17">
        <v>0.22509999999999999</v>
      </c>
      <c r="BA49" s="15" t="s">
        <v>5585</v>
      </c>
      <c r="BB49" s="16">
        <v>0.17</v>
      </c>
      <c r="BC49" s="17">
        <v>0.60799999999999998</v>
      </c>
      <c r="BD49" s="17">
        <v>2.9000000000000001E-2</v>
      </c>
      <c r="BE49" s="17">
        <v>1.37E-2</v>
      </c>
      <c r="BG49" s="15" t="s">
        <v>5585</v>
      </c>
      <c r="BH49" s="16">
        <v>0.19</v>
      </c>
      <c r="BI49" s="17">
        <v>0.66400000000000003</v>
      </c>
      <c r="BJ49" s="17">
        <v>3.5999999999999997E-2</v>
      </c>
      <c r="BK49" s="17">
        <v>2.1899999999999999E-2</v>
      </c>
      <c r="BM49" s="15" t="s">
        <v>5585</v>
      </c>
      <c r="BN49" s="16">
        <v>0.33</v>
      </c>
      <c r="BO49" s="17">
        <v>2.7450000000000001</v>
      </c>
      <c r="BP49" s="17">
        <v>0.113</v>
      </c>
      <c r="BQ49" s="17">
        <v>4.9299999999999997E-2</v>
      </c>
      <c r="BS49" s="15" t="s">
        <v>5585</v>
      </c>
      <c r="BT49" s="16">
        <v>0.33</v>
      </c>
      <c r="BU49" s="17">
        <v>0.93600000000000005</v>
      </c>
      <c r="BV49" s="17">
        <v>3.9E-2</v>
      </c>
      <c r="BW49" s="17">
        <v>2.7400000000000001E-2</v>
      </c>
      <c r="BY49" s="15" t="s">
        <v>5585</v>
      </c>
      <c r="BZ49" s="16">
        <v>0.48</v>
      </c>
      <c r="CA49" s="17">
        <v>0.34399999999999997</v>
      </c>
      <c r="CB49" s="17">
        <v>3.2000000000000001E-2</v>
      </c>
      <c r="CC49" s="17">
        <v>4.1000000000000003E-3</v>
      </c>
      <c r="CE49" s="15" t="s">
        <v>5585</v>
      </c>
      <c r="CF49" s="16">
        <v>0.39</v>
      </c>
      <c r="CG49" s="17">
        <v>5.8000000000000003E-2</v>
      </c>
      <c r="CH49" s="17">
        <v>4.0000000000000001E-3</v>
      </c>
      <c r="CI49" s="17">
        <v>0</v>
      </c>
    </row>
    <row r="50" spans="5:87" x14ac:dyDescent="0.2">
      <c r="E50" s="15" t="s">
        <v>3787</v>
      </c>
      <c r="F50" s="16">
        <v>0.24</v>
      </c>
      <c r="G50" s="17">
        <v>7.4250513347022586</v>
      </c>
      <c r="H50" s="17">
        <v>0.41889117043121149</v>
      </c>
      <c r="I50" s="17">
        <v>0.36218133150745097</v>
      </c>
      <c r="K50" s="15" t="s">
        <v>3787</v>
      </c>
      <c r="L50" s="16">
        <v>0.17</v>
      </c>
      <c r="M50" s="17">
        <v>3.4277891854893907</v>
      </c>
      <c r="N50" s="17">
        <v>0.18890000000000001</v>
      </c>
      <c r="O50" s="17">
        <v>0.16151510374794112</v>
      </c>
      <c r="Q50" s="15" t="s">
        <v>3787</v>
      </c>
      <c r="R50" s="16">
        <v>0.17</v>
      </c>
      <c r="S50" s="17">
        <v>5.3552361396303905</v>
      </c>
      <c r="T50" s="17">
        <v>0.18891170431211499</v>
      </c>
      <c r="U50" s="17">
        <v>0.28442178229709308</v>
      </c>
      <c r="W50" s="15" t="s">
        <v>3787</v>
      </c>
      <c r="X50" s="16">
        <v>0.17</v>
      </c>
      <c r="Y50" s="17">
        <v>0.90900000000000003</v>
      </c>
      <c r="Z50" s="17">
        <v>5.2999999999999999E-2</v>
      </c>
      <c r="AA50" s="17">
        <v>3.3500000000000002E-2</v>
      </c>
      <c r="AC50" s="15" t="s">
        <v>3787</v>
      </c>
      <c r="AD50" s="16">
        <v>0.17</v>
      </c>
      <c r="AE50" s="17">
        <v>5.1772758384668034</v>
      </c>
      <c r="AF50" s="17">
        <v>0.16153319644079397</v>
      </c>
      <c r="AG50" s="17">
        <v>0.27506809804932902</v>
      </c>
      <c r="AI50" s="15" t="s">
        <v>3787</v>
      </c>
      <c r="AJ50" s="16">
        <v>0.17</v>
      </c>
      <c r="AK50" s="17">
        <v>3.4140999315537304</v>
      </c>
      <c r="AL50" s="17">
        <v>0.10951403148528405</v>
      </c>
      <c r="AM50" s="17">
        <v>0.19535914879129185</v>
      </c>
      <c r="AO50" s="15" t="s">
        <v>3787</v>
      </c>
      <c r="AP50" s="16">
        <v>0.17</v>
      </c>
      <c r="AQ50" s="17">
        <v>3.055441478439425</v>
      </c>
      <c r="AR50" s="17">
        <v>9.034907597535935E-2</v>
      </c>
      <c r="AS50" s="17">
        <v>0.16946873596650883</v>
      </c>
      <c r="AU50" s="15" t="s">
        <v>3787</v>
      </c>
      <c r="AV50" s="16">
        <v>0.17</v>
      </c>
      <c r="AW50" s="17">
        <v>5.3552361396303905</v>
      </c>
      <c r="AX50" s="17">
        <v>0.18891170431211499</v>
      </c>
      <c r="AY50" s="17">
        <v>0.22509999999999999</v>
      </c>
      <c r="BA50" s="15" t="s">
        <v>3787</v>
      </c>
      <c r="BB50" s="16">
        <v>0.17</v>
      </c>
      <c r="BC50" s="17">
        <v>0.60799999999999998</v>
      </c>
      <c r="BD50" s="17">
        <v>2.9000000000000001E-2</v>
      </c>
      <c r="BE50" s="17">
        <v>1.37E-2</v>
      </c>
      <c r="BG50" s="15" t="s">
        <v>3787</v>
      </c>
      <c r="BH50" s="16">
        <v>0.19</v>
      </c>
      <c r="BI50" s="17">
        <v>0.66400000000000003</v>
      </c>
      <c r="BJ50" s="17">
        <v>3.5999999999999997E-2</v>
      </c>
      <c r="BK50" s="17">
        <v>2.1899999999999999E-2</v>
      </c>
      <c r="BM50" s="15" t="s">
        <v>3787</v>
      </c>
      <c r="BN50" s="16">
        <v>0.33</v>
      </c>
      <c r="BO50" s="17">
        <v>2.7450000000000001</v>
      </c>
      <c r="BP50" s="17">
        <v>0.113</v>
      </c>
      <c r="BQ50" s="17">
        <v>4.9299999999999997E-2</v>
      </c>
      <c r="BS50" s="15" t="s">
        <v>3787</v>
      </c>
      <c r="BT50" s="16">
        <v>0.33</v>
      </c>
      <c r="BU50" s="17">
        <v>0.93600000000000005</v>
      </c>
      <c r="BV50" s="17">
        <v>3.9E-2</v>
      </c>
      <c r="BW50" s="17">
        <v>2.7400000000000001E-2</v>
      </c>
      <c r="BY50" s="15" t="s">
        <v>3787</v>
      </c>
      <c r="BZ50" s="16">
        <v>0.48</v>
      </c>
      <c r="CA50" s="17">
        <v>0.34399999999999997</v>
      </c>
      <c r="CB50" s="17">
        <v>3.2000000000000001E-2</v>
      </c>
      <c r="CC50" s="17">
        <v>4.1000000000000003E-3</v>
      </c>
      <c r="CE50" s="15" t="s">
        <v>3787</v>
      </c>
      <c r="CF50" s="16">
        <v>0.39</v>
      </c>
      <c r="CG50" s="17">
        <v>5.8000000000000003E-2</v>
      </c>
      <c r="CH50" s="17">
        <v>4.0000000000000001E-3</v>
      </c>
      <c r="CI50" s="17">
        <v>0</v>
      </c>
    </row>
  </sheetData>
  <sheetProtection algorithmName="SHA-512" hashValue="jpGZPxkEy9wWsdfO1tuKhIKC9QNv1IfAj/oBjHoqdh1uos/cXLGSZ7Zxm5DwX6ewZcCC0JnP2PYdhk+D+sN62A==" saltValue="K6s5DyozZ/JBnt0ZiLm80A==" spinCount="100000" sheet="1" objects="1" scenarios="1"/>
  <mergeCells count="2">
    <mergeCell ref="B2:B3"/>
    <mergeCell ref="C2:C3"/>
  </mergeCell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41340"/>
  <sheetViews>
    <sheetView showGridLines="0" workbookViewId="0"/>
  </sheetViews>
  <sheetFormatPr defaultRowHeight="12.75" x14ac:dyDescent="0.2"/>
  <cols>
    <col min="1" max="1" width="22.85546875" style="12" bestFit="1" customWidth="1"/>
    <col min="2" max="2" width="20" style="12" bestFit="1" customWidth="1"/>
    <col min="3" max="3" width="12.140625" style="12" bestFit="1" customWidth="1"/>
    <col min="4" max="4" width="20.140625" style="12" bestFit="1" customWidth="1"/>
    <col min="5" max="5" width="9.140625" style="12"/>
    <col min="6" max="6" width="9.42578125" style="14" bestFit="1" customWidth="1"/>
    <col min="7" max="7" width="11.28515625" style="14" bestFit="1" customWidth="1"/>
    <col min="8" max="8" width="5.140625" style="14" bestFit="1" customWidth="1"/>
    <col min="9" max="9" width="8.85546875" style="14" bestFit="1" customWidth="1"/>
    <col min="10" max="16384" width="9.140625" style="12"/>
  </cols>
  <sheetData>
    <row r="1" spans="1:9" x14ac:dyDescent="0.2">
      <c r="A1" s="11" t="s">
        <v>46371</v>
      </c>
    </row>
    <row r="2" spans="1:9" x14ac:dyDescent="0.2">
      <c r="A2" s="402" t="s">
        <v>6770</v>
      </c>
      <c r="B2" s="402" t="s">
        <v>6771</v>
      </c>
      <c r="C2" s="402" t="s">
        <v>6772</v>
      </c>
      <c r="D2" s="402"/>
    </row>
    <row r="3" spans="1:9" ht="38.25" x14ac:dyDescent="0.2">
      <c r="A3" s="402"/>
      <c r="B3" s="402"/>
      <c r="C3" s="343" t="s">
        <v>6773</v>
      </c>
      <c r="D3" s="343" t="s">
        <v>6774</v>
      </c>
      <c r="F3" s="342" t="s">
        <v>6775</v>
      </c>
      <c r="G3" s="342" t="s">
        <v>6776</v>
      </c>
      <c r="H3" s="342" t="s">
        <v>89</v>
      </c>
      <c r="I3" s="342" t="s">
        <v>6777</v>
      </c>
    </row>
    <row r="4" spans="1:9" x14ac:dyDescent="0.2">
      <c r="A4" s="344" t="s">
        <v>6778</v>
      </c>
      <c r="B4" s="345" t="s">
        <v>6779</v>
      </c>
      <c r="C4" s="346">
        <v>1077.27</v>
      </c>
      <c r="D4" s="309">
        <f>C4/2204.623</f>
        <v>0.48864136861495139</v>
      </c>
      <c r="F4" s="310" t="s">
        <v>6780</v>
      </c>
      <c r="G4" s="311">
        <v>2</v>
      </c>
      <c r="H4" s="312" t="s">
        <v>6781</v>
      </c>
      <c r="I4" s="313" t="s">
        <v>6782</v>
      </c>
    </row>
    <row r="5" spans="1:9" x14ac:dyDescent="0.2">
      <c r="A5" s="347" t="s">
        <v>6782</v>
      </c>
      <c r="B5" s="348" t="s">
        <v>6783</v>
      </c>
      <c r="C5" s="349">
        <v>504.85399999999998</v>
      </c>
      <c r="D5" s="314">
        <f t="shared" ref="D5:D30" si="0">C5/2204.623</f>
        <v>0.22899788308477231</v>
      </c>
      <c r="F5" s="310" t="s">
        <v>6784</v>
      </c>
      <c r="G5" s="311">
        <v>6</v>
      </c>
      <c r="H5" s="312" t="s">
        <v>6781</v>
      </c>
      <c r="I5" s="313" t="s">
        <v>6778</v>
      </c>
    </row>
    <row r="6" spans="1:9" x14ac:dyDescent="0.2">
      <c r="A6" s="347" t="s">
        <v>6785</v>
      </c>
      <c r="B6" s="348" t="s">
        <v>6786</v>
      </c>
      <c r="C6" s="349">
        <v>1049.048</v>
      </c>
      <c r="D6" s="314">
        <f t="shared" si="0"/>
        <v>0.47584008694457058</v>
      </c>
      <c r="F6" s="310" t="s">
        <v>6787</v>
      </c>
      <c r="G6" s="311">
        <v>7</v>
      </c>
      <c r="H6" s="312" t="s">
        <v>6781</v>
      </c>
      <c r="I6" s="313" t="s">
        <v>6782</v>
      </c>
    </row>
    <row r="7" spans="1:9" x14ac:dyDescent="0.2">
      <c r="A7" s="347" t="s">
        <v>6788</v>
      </c>
      <c r="B7" s="348" t="s">
        <v>6789</v>
      </c>
      <c r="C7" s="349">
        <v>529.88900000000001</v>
      </c>
      <c r="D7" s="314">
        <f t="shared" si="0"/>
        <v>0.24035356611992165</v>
      </c>
      <c r="F7" s="310" t="s">
        <v>6790</v>
      </c>
      <c r="G7" s="311">
        <v>10</v>
      </c>
      <c r="H7" s="312" t="s">
        <v>6781</v>
      </c>
      <c r="I7" s="313" t="s">
        <v>6782</v>
      </c>
    </row>
    <row r="8" spans="1:9" x14ac:dyDescent="0.2">
      <c r="A8" s="347" t="s">
        <v>6791</v>
      </c>
      <c r="B8" s="348" t="s">
        <v>6792</v>
      </c>
      <c r="C8" s="349">
        <v>1014.076</v>
      </c>
      <c r="D8" s="314">
        <f t="shared" si="0"/>
        <v>0.45997705730186067</v>
      </c>
      <c r="F8" s="310" t="s">
        <v>6793</v>
      </c>
      <c r="G8" s="311">
        <v>11</v>
      </c>
      <c r="H8" s="312" t="s">
        <v>6781</v>
      </c>
      <c r="I8" s="313" t="s">
        <v>6778</v>
      </c>
    </row>
    <row r="9" spans="1:9" x14ac:dyDescent="0.2">
      <c r="A9" s="347" t="s">
        <v>6794</v>
      </c>
      <c r="B9" s="348" t="s">
        <v>6795</v>
      </c>
      <c r="C9" s="349">
        <v>1016.353</v>
      </c>
      <c r="D9" s="314">
        <f t="shared" si="0"/>
        <v>0.46100988695119299</v>
      </c>
      <c r="F9" s="310" t="s">
        <v>6796</v>
      </c>
      <c r="G9" s="311">
        <v>12</v>
      </c>
      <c r="H9" s="312" t="s">
        <v>1036</v>
      </c>
      <c r="I9" s="313" t="s">
        <v>6788</v>
      </c>
    </row>
    <row r="10" spans="1:9" x14ac:dyDescent="0.2">
      <c r="A10" s="347" t="s">
        <v>6797</v>
      </c>
      <c r="B10" s="348" t="s">
        <v>6798</v>
      </c>
      <c r="C10" s="349">
        <v>1158.7080000000001</v>
      </c>
      <c r="D10" s="314">
        <f t="shared" si="0"/>
        <v>0.52558101770688237</v>
      </c>
      <c r="F10" s="310" t="s">
        <v>6799</v>
      </c>
      <c r="G10" s="311">
        <v>14</v>
      </c>
      <c r="H10" s="312" t="s">
        <v>870</v>
      </c>
      <c r="I10" s="313" t="s">
        <v>6785</v>
      </c>
    </row>
    <row r="11" spans="1:9" x14ac:dyDescent="0.2">
      <c r="A11" s="347" t="s">
        <v>6800</v>
      </c>
      <c r="B11" s="348" t="s">
        <v>6801</v>
      </c>
      <c r="C11" s="349">
        <v>1675.2239999999999</v>
      </c>
      <c r="D11" s="314">
        <f t="shared" si="0"/>
        <v>0.75986869410325475</v>
      </c>
      <c r="F11" s="310" t="s">
        <v>6802</v>
      </c>
      <c r="G11" s="311">
        <v>15</v>
      </c>
      <c r="H11" s="312" t="s">
        <v>870</v>
      </c>
      <c r="I11" s="313" t="s">
        <v>6785</v>
      </c>
    </row>
    <row r="12" spans="1:9" x14ac:dyDescent="0.2">
      <c r="A12" s="347" t="s">
        <v>6803</v>
      </c>
      <c r="B12" s="348" t="s">
        <v>6804</v>
      </c>
      <c r="C12" s="349">
        <v>1679.2929999999999</v>
      </c>
      <c r="D12" s="314">
        <f t="shared" si="0"/>
        <v>0.76171436114020397</v>
      </c>
      <c r="F12" s="310" t="s">
        <v>6805</v>
      </c>
      <c r="G12" s="311">
        <v>16</v>
      </c>
      <c r="H12" s="312" t="s">
        <v>1036</v>
      </c>
      <c r="I12" s="313" t="s">
        <v>6788</v>
      </c>
    </row>
    <row r="13" spans="1:9" x14ac:dyDescent="0.2">
      <c r="A13" s="347" t="s">
        <v>6806</v>
      </c>
      <c r="B13" s="348" t="s">
        <v>6807</v>
      </c>
      <c r="C13" s="349">
        <v>1247.4259999999999</v>
      </c>
      <c r="D13" s="314">
        <f t="shared" si="0"/>
        <v>0.56582281868600659</v>
      </c>
      <c r="F13" s="310" t="s">
        <v>6808</v>
      </c>
      <c r="G13" s="311">
        <v>17</v>
      </c>
      <c r="H13" s="312" t="s">
        <v>1036</v>
      </c>
      <c r="I13" s="313" t="s">
        <v>6788</v>
      </c>
    </row>
    <row r="14" spans="1:9" x14ac:dyDescent="0.2">
      <c r="A14" s="347" t="s">
        <v>6809</v>
      </c>
      <c r="B14" s="348" t="s">
        <v>6810</v>
      </c>
      <c r="C14" s="349">
        <v>563.71699999999998</v>
      </c>
      <c r="D14" s="314">
        <f t="shared" si="0"/>
        <v>0.25569768618035826</v>
      </c>
      <c r="F14" s="310" t="s">
        <v>6811</v>
      </c>
      <c r="G14" s="311">
        <v>18</v>
      </c>
      <c r="H14" s="312" t="s">
        <v>1036</v>
      </c>
      <c r="I14" s="313" t="s">
        <v>6788</v>
      </c>
    </row>
    <row r="15" spans="1:9" x14ac:dyDescent="0.2">
      <c r="A15" s="347" t="s">
        <v>6812</v>
      </c>
      <c r="B15" s="348" t="s">
        <v>6813</v>
      </c>
      <c r="C15" s="349">
        <v>655.40700000000004</v>
      </c>
      <c r="D15" s="314">
        <f t="shared" si="0"/>
        <v>0.29728756345189178</v>
      </c>
      <c r="F15" s="310" t="s">
        <v>6814</v>
      </c>
      <c r="G15" s="311">
        <v>19</v>
      </c>
      <c r="H15" s="312" t="s">
        <v>1036</v>
      </c>
      <c r="I15" s="313" t="s">
        <v>6788</v>
      </c>
    </row>
    <row r="16" spans="1:9" x14ac:dyDescent="0.2">
      <c r="A16" s="347" t="s">
        <v>6815</v>
      </c>
      <c r="B16" s="348" t="s">
        <v>6816</v>
      </c>
      <c r="C16" s="349">
        <v>637.07799999999997</v>
      </c>
      <c r="D16" s="314">
        <f t="shared" si="0"/>
        <v>0.2889736703282148</v>
      </c>
      <c r="F16" s="310" t="s">
        <v>6817</v>
      </c>
      <c r="G16" s="311">
        <v>20</v>
      </c>
      <c r="H16" s="312" t="s">
        <v>1036</v>
      </c>
      <c r="I16" s="313" t="s">
        <v>6788</v>
      </c>
    </row>
    <row r="17" spans="1:9" x14ac:dyDescent="0.2">
      <c r="A17" s="347" t="s">
        <v>6818</v>
      </c>
      <c r="B17" s="348" t="s">
        <v>6819</v>
      </c>
      <c r="C17" s="349">
        <v>1185.992</v>
      </c>
      <c r="D17" s="314">
        <f t="shared" si="0"/>
        <v>0.5379568298071824</v>
      </c>
      <c r="F17" s="310" t="s">
        <v>6820</v>
      </c>
      <c r="G17" s="311">
        <v>22</v>
      </c>
      <c r="H17" s="312" t="s">
        <v>1036</v>
      </c>
      <c r="I17" s="313" t="s">
        <v>6788</v>
      </c>
    </row>
    <row r="18" spans="1:9" x14ac:dyDescent="0.2">
      <c r="A18" s="347" t="s">
        <v>6821</v>
      </c>
      <c r="B18" s="348" t="s">
        <v>6822</v>
      </c>
      <c r="C18" s="349">
        <v>295.94200000000001</v>
      </c>
      <c r="D18" s="314">
        <f t="shared" si="0"/>
        <v>0.13423701013733413</v>
      </c>
      <c r="F18" s="310" t="s">
        <v>6823</v>
      </c>
      <c r="G18" s="311">
        <v>26</v>
      </c>
      <c r="H18" s="312" t="s">
        <v>1036</v>
      </c>
      <c r="I18" s="313" t="s">
        <v>6788</v>
      </c>
    </row>
    <row r="19" spans="1:9" x14ac:dyDescent="0.2">
      <c r="A19" s="347" t="s">
        <v>6824</v>
      </c>
      <c r="B19" s="348" t="s">
        <v>6825</v>
      </c>
      <c r="C19" s="349">
        <v>762.11300000000006</v>
      </c>
      <c r="D19" s="314">
        <f t="shared" si="0"/>
        <v>0.3456885825830539</v>
      </c>
      <c r="F19" s="310" t="s">
        <v>6826</v>
      </c>
      <c r="G19" s="311">
        <v>27</v>
      </c>
      <c r="H19" s="312" t="s">
        <v>1152</v>
      </c>
      <c r="I19" s="313" t="s">
        <v>6827</v>
      </c>
    </row>
    <row r="20" spans="1:9" x14ac:dyDescent="0.2">
      <c r="A20" s="347" t="s">
        <v>6828</v>
      </c>
      <c r="B20" s="348" t="s">
        <v>6829</v>
      </c>
      <c r="C20" s="349">
        <v>1278.896</v>
      </c>
      <c r="D20" s="314">
        <f t="shared" si="0"/>
        <v>0.58009736812144297</v>
      </c>
      <c r="F20" s="310" t="s">
        <v>6830</v>
      </c>
      <c r="G20" s="311">
        <v>28</v>
      </c>
      <c r="H20" s="312" t="s">
        <v>1036</v>
      </c>
      <c r="I20" s="313" t="s">
        <v>6788</v>
      </c>
    </row>
    <row r="21" spans="1:9" x14ac:dyDescent="0.2">
      <c r="A21" s="347" t="s">
        <v>6831</v>
      </c>
      <c r="B21" s="348" t="s">
        <v>6832</v>
      </c>
      <c r="C21" s="349">
        <v>1251.472</v>
      </c>
      <c r="D21" s="314">
        <f t="shared" si="0"/>
        <v>0.5676580531002352</v>
      </c>
      <c r="F21" s="310" t="s">
        <v>6833</v>
      </c>
      <c r="G21" s="311">
        <v>29</v>
      </c>
      <c r="H21" s="312" t="s">
        <v>1036</v>
      </c>
      <c r="I21" s="313" t="s">
        <v>6788</v>
      </c>
    </row>
    <row r="22" spans="1:9" x14ac:dyDescent="0.2">
      <c r="A22" s="347" t="s">
        <v>6827</v>
      </c>
      <c r="B22" s="348" t="s">
        <v>6834</v>
      </c>
      <c r="C22" s="349">
        <v>1376.7750000000001</v>
      </c>
      <c r="D22" s="314">
        <f t="shared" si="0"/>
        <v>0.62449452808938311</v>
      </c>
      <c r="F22" s="310" t="s">
        <v>6835</v>
      </c>
      <c r="G22" s="311">
        <v>31</v>
      </c>
      <c r="H22" s="312" t="s">
        <v>1036</v>
      </c>
      <c r="I22" s="313" t="s">
        <v>6788</v>
      </c>
    </row>
    <row r="23" spans="1:9" x14ac:dyDescent="0.2">
      <c r="A23" s="347" t="s">
        <v>6836</v>
      </c>
      <c r="B23" s="348" t="s">
        <v>6837</v>
      </c>
      <c r="C23" s="349">
        <v>1422.17</v>
      </c>
      <c r="D23" s="314">
        <f t="shared" si="0"/>
        <v>0.6450853501936612</v>
      </c>
      <c r="F23" s="310" t="s">
        <v>6838</v>
      </c>
      <c r="G23" s="311">
        <v>32</v>
      </c>
      <c r="H23" s="312" t="s">
        <v>1036</v>
      </c>
      <c r="I23" s="313" t="s">
        <v>6788</v>
      </c>
    </row>
    <row r="24" spans="1:9" x14ac:dyDescent="0.2">
      <c r="A24" s="347" t="s">
        <v>6839</v>
      </c>
      <c r="B24" s="348" t="s">
        <v>6840</v>
      </c>
      <c r="C24" s="349">
        <v>1254.856</v>
      </c>
      <c r="D24" s="314">
        <f t="shared" si="0"/>
        <v>0.56919300941702955</v>
      </c>
      <c r="F24" s="315" t="s">
        <v>6841</v>
      </c>
      <c r="G24" s="316">
        <v>33</v>
      </c>
      <c r="H24" s="317" t="s">
        <v>1036</v>
      </c>
      <c r="I24" s="313" t="s">
        <v>6812</v>
      </c>
    </row>
    <row r="25" spans="1:9" x14ac:dyDescent="0.2">
      <c r="A25" s="347" t="s">
        <v>6842</v>
      </c>
      <c r="B25" s="348" t="s">
        <v>6843</v>
      </c>
      <c r="C25" s="349">
        <v>842.15300000000002</v>
      </c>
      <c r="D25" s="314">
        <f t="shared" si="0"/>
        <v>0.38199410965049352</v>
      </c>
      <c r="F25" s="310" t="s">
        <v>6844</v>
      </c>
      <c r="G25" s="311">
        <v>34</v>
      </c>
      <c r="H25" s="312" t="s">
        <v>1036</v>
      </c>
      <c r="I25" s="313" t="s">
        <v>6812</v>
      </c>
    </row>
    <row r="26" spans="1:9" x14ac:dyDescent="0.2">
      <c r="A26" s="347" t="s">
        <v>6845</v>
      </c>
      <c r="B26" s="348" t="s">
        <v>6846</v>
      </c>
      <c r="C26" s="349">
        <v>1622.4639999999999</v>
      </c>
      <c r="D26" s="314">
        <f t="shared" si="0"/>
        <v>0.73593716476694648</v>
      </c>
      <c r="F26" s="310" t="s">
        <v>6847</v>
      </c>
      <c r="G26" s="311">
        <v>35</v>
      </c>
      <c r="H26" s="312" t="s">
        <v>1036</v>
      </c>
      <c r="I26" s="313" t="s">
        <v>6812</v>
      </c>
    </row>
    <row r="27" spans="1:9" x14ac:dyDescent="0.2">
      <c r="A27" s="347" t="s">
        <v>6848</v>
      </c>
      <c r="B27" s="348" t="s">
        <v>6849</v>
      </c>
      <c r="C27" s="349">
        <v>1095.1189999999999</v>
      </c>
      <c r="D27" s="314">
        <f t="shared" si="0"/>
        <v>0.49673753743837379</v>
      </c>
      <c r="F27" s="310" t="s">
        <v>6850</v>
      </c>
      <c r="G27" s="311">
        <v>37</v>
      </c>
      <c r="H27" s="312" t="s">
        <v>1036</v>
      </c>
      <c r="I27" s="313" t="s">
        <v>6788</v>
      </c>
    </row>
    <row r="28" spans="1:9" x14ac:dyDescent="0.2">
      <c r="A28" s="347" t="s">
        <v>6851</v>
      </c>
      <c r="B28" s="348" t="s">
        <v>6852</v>
      </c>
      <c r="C28" s="349">
        <v>1192.6379999999999</v>
      </c>
      <c r="D28" s="314">
        <f t="shared" si="0"/>
        <v>0.54097140418112299</v>
      </c>
      <c r="F28" s="310" t="s">
        <v>6853</v>
      </c>
      <c r="G28" s="311">
        <v>38</v>
      </c>
      <c r="H28" s="312" t="s">
        <v>1036</v>
      </c>
      <c r="I28" s="313" t="s">
        <v>6788</v>
      </c>
    </row>
    <row r="29" spans="1:9" x14ac:dyDescent="0.2">
      <c r="A29" s="350" t="s">
        <v>6854</v>
      </c>
      <c r="B29" s="351" t="s">
        <v>6855</v>
      </c>
      <c r="C29" s="352">
        <v>810.13099999999997</v>
      </c>
      <c r="D29" s="318">
        <f t="shared" si="0"/>
        <v>0.36746917726976447</v>
      </c>
      <c r="F29" s="310" t="s">
        <v>6856</v>
      </c>
      <c r="G29" s="311">
        <v>39</v>
      </c>
      <c r="H29" s="312" t="s">
        <v>1036</v>
      </c>
      <c r="I29" s="313" t="s">
        <v>6788</v>
      </c>
    </row>
    <row r="30" spans="1:9" x14ac:dyDescent="0.2">
      <c r="A30" s="348" t="s">
        <v>6857</v>
      </c>
      <c r="B30" s="348"/>
      <c r="C30" s="349">
        <v>1004.167</v>
      </c>
      <c r="D30" s="319">
        <f t="shared" si="0"/>
        <v>0.45548241127848166</v>
      </c>
      <c r="F30" s="310" t="s">
        <v>6858</v>
      </c>
      <c r="G30" s="311">
        <v>40</v>
      </c>
      <c r="H30" s="312" t="s">
        <v>1036</v>
      </c>
      <c r="I30" s="313" t="s">
        <v>6788</v>
      </c>
    </row>
    <row r="31" spans="1:9" x14ac:dyDescent="0.2">
      <c r="F31" s="310" t="s">
        <v>6859</v>
      </c>
      <c r="G31" s="311">
        <v>41</v>
      </c>
      <c r="H31" s="312" t="s">
        <v>1299</v>
      </c>
      <c r="I31" s="313" t="s">
        <v>6794</v>
      </c>
    </row>
    <row r="32" spans="1:9" x14ac:dyDescent="0.2">
      <c r="F32" s="310" t="s">
        <v>6860</v>
      </c>
      <c r="G32" s="311">
        <v>42</v>
      </c>
      <c r="H32" s="312" t="s">
        <v>1299</v>
      </c>
      <c r="I32" s="313" t="s">
        <v>6794</v>
      </c>
    </row>
    <row r="33" spans="1:9" x14ac:dyDescent="0.2">
      <c r="F33" s="310" t="s">
        <v>6861</v>
      </c>
      <c r="G33" s="311">
        <v>43</v>
      </c>
      <c r="H33" s="312" t="s">
        <v>1299</v>
      </c>
      <c r="I33" s="313" t="s">
        <v>6794</v>
      </c>
    </row>
    <row r="34" spans="1:9" x14ac:dyDescent="0.2">
      <c r="F34" s="310" t="s">
        <v>6862</v>
      </c>
      <c r="G34" s="311">
        <v>44</v>
      </c>
      <c r="H34" s="312" t="s">
        <v>1036</v>
      </c>
      <c r="I34" s="313" t="s">
        <v>6788</v>
      </c>
    </row>
    <row r="35" spans="1:9" x14ac:dyDescent="0.2">
      <c r="F35" s="310" t="s">
        <v>6863</v>
      </c>
      <c r="G35" s="311">
        <v>45</v>
      </c>
      <c r="H35" s="312" t="s">
        <v>1299</v>
      </c>
      <c r="I35" s="313" t="s">
        <v>6794</v>
      </c>
    </row>
    <row r="36" spans="1:9" x14ac:dyDescent="0.2">
      <c r="F36" s="310" t="s">
        <v>6864</v>
      </c>
      <c r="G36" s="311">
        <v>47</v>
      </c>
      <c r="H36" s="312" t="s">
        <v>1036</v>
      </c>
      <c r="I36" s="313" t="s">
        <v>6788</v>
      </c>
    </row>
    <row r="37" spans="1:9" x14ac:dyDescent="0.2">
      <c r="F37" s="310" t="s">
        <v>6865</v>
      </c>
      <c r="G37" s="311">
        <v>48</v>
      </c>
      <c r="H37" s="312" t="s">
        <v>1036</v>
      </c>
      <c r="I37" s="313" t="s">
        <v>6788</v>
      </c>
    </row>
    <row r="38" spans="1:9" x14ac:dyDescent="0.2">
      <c r="F38" s="310" t="s">
        <v>6866</v>
      </c>
      <c r="G38" s="311">
        <v>49</v>
      </c>
      <c r="H38" s="312" t="s">
        <v>1036</v>
      </c>
      <c r="I38" s="313" t="s">
        <v>6812</v>
      </c>
    </row>
    <row r="39" spans="1:9" x14ac:dyDescent="0.2">
      <c r="F39" s="310" t="s">
        <v>6867</v>
      </c>
      <c r="G39" s="311">
        <v>50</v>
      </c>
      <c r="H39" s="312" t="s">
        <v>1036</v>
      </c>
      <c r="I39" s="313" t="s">
        <v>6788</v>
      </c>
    </row>
    <row r="40" spans="1:9" x14ac:dyDescent="0.2">
      <c r="A40" s="320"/>
      <c r="F40" s="310" t="s">
        <v>6868</v>
      </c>
      <c r="G40" s="311">
        <v>51</v>
      </c>
      <c r="H40" s="312" t="s">
        <v>1036</v>
      </c>
      <c r="I40" s="313" t="s">
        <v>6788</v>
      </c>
    </row>
    <row r="41" spans="1:9" x14ac:dyDescent="0.2">
      <c r="F41" s="310" t="s">
        <v>6869</v>
      </c>
      <c r="G41" s="311">
        <v>52</v>
      </c>
      <c r="H41" s="312" t="s">
        <v>1036</v>
      </c>
      <c r="I41" s="313" t="s">
        <v>6788</v>
      </c>
    </row>
    <row r="42" spans="1:9" x14ac:dyDescent="0.2">
      <c r="F42" s="310" t="s">
        <v>6870</v>
      </c>
      <c r="G42" s="311">
        <v>53</v>
      </c>
      <c r="H42" s="312" t="s">
        <v>1299</v>
      </c>
      <c r="I42" s="313" t="s">
        <v>6794</v>
      </c>
    </row>
    <row r="43" spans="1:9" x14ac:dyDescent="0.2">
      <c r="A43" s="320"/>
      <c r="F43" s="310" t="s">
        <v>6871</v>
      </c>
      <c r="G43" s="311">
        <v>54</v>
      </c>
      <c r="H43" s="312" t="s">
        <v>1036</v>
      </c>
      <c r="I43" s="313" t="s">
        <v>6788</v>
      </c>
    </row>
    <row r="44" spans="1:9" x14ac:dyDescent="0.2">
      <c r="F44" s="310" t="s">
        <v>6872</v>
      </c>
      <c r="G44" s="311">
        <v>55</v>
      </c>
      <c r="H44" s="312" t="s">
        <v>1036</v>
      </c>
      <c r="I44" s="313" t="s">
        <v>6788</v>
      </c>
    </row>
    <row r="45" spans="1:9" x14ac:dyDescent="0.2">
      <c r="F45" s="310" t="s">
        <v>6873</v>
      </c>
      <c r="G45" s="311">
        <v>56</v>
      </c>
      <c r="H45" s="312" t="s">
        <v>1686</v>
      </c>
      <c r="I45" s="313" t="s">
        <v>6812</v>
      </c>
    </row>
    <row r="46" spans="1:9" x14ac:dyDescent="0.2">
      <c r="F46" s="310" t="s">
        <v>6874</v>
      </c>
      <c r="G46" s="311">
        <v>58</v>
      </c>
      <c r="H46" s="312" t="s">
        <v>1036</v>
      </c>
      <c r="I46" s="313" t="s">
        <v>6788</v>
      </c>
    </row>
    <row r="47" spans="1:9" x14ac:dyDescent="0.2">
      <c r="F47" s="310" t="s">
        <v>6875</v>
      </c>
      <c r="G47" s="311">
        <v>59</v>
      </c>
      <c r="H47" s="312" t="s">
        <v>2907</v>
      </c>
      <c r="I47" s="313" t="s">
        <v>6806</v>
      </c>
    </row>
    <row r="48" spans="1:9" x14ac:dyDescent="0.2">
      <c r="F48" s="310" t="s">
        <v>6876</v>
      </c>
      <c r="G48" s="311">
        <v>60</v>
      </c>
      <c r="H48" s="312" t="s">
        <v>2907</v>
      </c>
      <c r="I48" s="313" t="s">
        <v>6806</v>
      </c>
    </row>
    <row r="49" spans="1:9" x14ac:dyDescent="0.2">
      <c r="F49" s="310" t="s">
        <v>6877</v>
      </c>
      <c r="G49" s="311">
        <v>63</v>
      </c>
      <c r="H49" s="312" t="s">
        <v>3330</v>
      </c>
      <c r="I49" s="313" t="s">
        <v>6812</v>
      </c>
    </row>
    <row r="50" spans="1:9" x14ac:dyDescent="0.2">
      <c r="F50" s="310" t="s">
        <v>6878</v>
      </c>
      <c r="G50" s="311">
        <v>64</v>
      </c>
      <c r="H50" s="312" t="s">
        <v>3641</v>
      </c>
      <c r="I50" s="313" t="s">
        <v>6785</v>
      </c>
    </row>
    <row r="51" spans="1:9" x14ac:dyDescent="0.2">
      <c r="A51" s="320"/>
      <c r="F51" s="310" t="s">
        <v>6879</v>
      </c>
      <c r="G51" s="311">
        <v>65</v>
      </c>
      <c r="H51" s="312" t="s">
        <v>1036</v>
      </c>
      <c r="I51" s="313" t="s">
        <v>6788</v>
      </c>
    </row>
    <row r="52" spans="1:9" x14ac:dyDescent="0.2">
      <c r="F52" s="310" t="s">
        <v>6880</v>
      </c>
      <c r="G52" s="311">
        <v>66</v>
      </c>
      <c r="H52" s="312" t="s">
        <v>3641</v>
      </c>
      <c r="I52" s="313" t="s">
        <v>6785</v>
      </c>
    </row>
    <row r="53" spans="1:9" x14ac:dyDescent="0.2">
      <c r="F53" s="310" t="s">
        <v>6881</v>
      </c>
      <c r="G53" s="311">
        <v>67</v>
      </c>
      <c r="H53" s="312" t="s">
        <v>4167</v>
      </c>
      <c r="I53" s="313" t="s">
        <v>6839</v>
      </c>
    </row>
    <row r="54" spans="1:9" x14ac:dyDescent="0.2">
      <c r="F54" s="310" t="s">
        <v>6882</v>
      </c>
      <c r="G54" s="311">
        <v>68</v>
      </c>
      <c r="H54" s="312" t="s">
        <v>4286</v>
      </c>
      <c r="I54" s="313" t="s">
        <v>6812</v>
      </c>
    </row>
    <row r="55" spans="1:9" x14ac:dyDescent="0.2">
      <c r="F55" s="310" t="s">
        <v>6883</v>
      </c>
      <c r="G55" s="311">
        <v>69</v>
      </c>
      <c r="H55" s="312" t="s">
        <v>4286</v>
      </c>
      <c r="I55" s="313" t="s">
        <v>6812</v>
      </c>
    </row>
    <row r="56" spans="1:9" x14ac:dyDescent="0.2">
      <c r="A56" s="320"/>
      <c r="F56" s="310" t="s">
        <v>6884</v>
      </c>
      <c r="G56" s="311">
        <v>70</v>
      </c>
      <c r="H56" s="312" t="s">
        <v>4286</v>
      </c>
      <c r="I56" s="313" t="s">
        <v>6812</v>
      </c>
    </row>
    <row r="57" spans="1:9" x14ac:dyDescent="0.2">
      <c r="F57" s="310" t="s">
        <v>6885</v>
      </c>
      <c r="G57" s="311">
        <v>71</v>
      </c>
      <c r="H57" s="312" t="s">
        <v>5164</v>
      </c>
      <c r="I57" s="313" t="s">
        <v>6812</v>
      </c>
    </row>
    <row r="58" spans="1:9" x14ac:dyDescent="0.2">
      <c r="F58" s="310" t="s">
        <v>6886</v>
      </c>
      <c r="G58" s="311">
        <v>72</v>
      </c>
      <c r="H58" s="312" t="s">
        <v>5448</v>
      </c>
      <c r="I58" s="313" t="s">
        <v>6812</v>
      </c>
    </row>
    <row r="59" spans="1:9" x14ac:dyDescent="0.2">
      <c r="A59" s="320"/>
      <c r="F59" s="310" t="s">
        <v>6887</v>
      </c>
      <c r="G59" s="311">
        <v>73</v>
      </c>
      <c r="H59" s="312" t="s">
        <v>5448</v>
      </c>
      <c r="I59" s="313" t="s">
        <v>6812</v>
      </c>
    </row>
    <row r="60" spans="1:9" x14ac:dyDescent="0.2">
      <c r="F60" s="310" t="s">
        <v>6888</v>
      </c>
      <c r="G60" s="311">
        <v>74</v>
      </c>
      <c r="H60" s="312" t="s">
        <v>5448</v>
      </c>
      <c r="I60" s="313" t="s">
        <v>6812</v>
      </c>
    </row>
    <row r="61" spans="1:9" x14ac:dyDescent="0.2">
      <c r="F61" s="310" t="s">
        <v>6889</v>
      </c>
      <c r="G61" s="311">
        <v>76</v>
      </c>
      <c r="H61" s="312" t="s">
        <v>5448</v>
      </c>
      <c r="I61" s="313" t="s">
        <v>6812</v>
      </c>
    </row>
    <row r="62" spans="1:9" x14ac:dyDescent="0.2">
      <c r="F62" s="310" t="s">
        <v>6890</v>
      </c>
      <c r="G62" s="311">
        <v>77</v>
      </c>
      <c r="H62" s="312" t="s">
        <v>4286</v>
      </c>
      <c r="I62" s="313" t="s">
        <v>6812</v>
      </c>
    </row>
    <row r="63" spans="1:9" x14ac:dyDescent="0.2">
      <c r="F63" s="310" t="s">
        <v>6891</v>
      </c>
      <c r="G63" s="311">
        <v>84</v>
      </c>
      <c r="H63" s="312" t="s">
        <v>3791</v>
      </c>
      <c r="I63" s="313" t="s">
        <v>6854</v>
      </c>
    </row>
    <row r="64" spans="1:9" x14ac:dyDescent="0.2">
      <c r="F64" s="310" t="s">
        <v>6892</v>
      </c>
      <c r="G64" s="311">
        <v>87</v>
      </c>
      <c r="H64" s="312" t="s">
        <v>1299</v>
      </c>
      <c r="I64" s="313" t="s">
        <v>6794</v>
      </c>
    </row>
    <row r="65" spans="1:9" x14ac:dyDescent="0.2">
      <c r="F65" s="310" t="s">
        <v>6893</v>
      </c>
      <c r="G65" s="311">
        <v>97</v>
      </c>
      <c r="H65" s="312" t="s">
        <v>1299</v>
      </c>
      <c r="I65" s="313" t="s">
        <v>6794</v>
      </c>
    </row>
    <row r="66" spans="1:9" x14ac:dyDescent="0.2">
      <c r="F66" s="310" t="s">
        <v>6894</v>
      </c>
      <c r="G66" s="311">
        <v>98</v>
      </c>
      <c r="H66" s="312" t="s">
        <v>1299</v>
      </c>
      <c r="I66" s="313" t="s">
        <v>6794</v>
      </c>
    </row>
    <row r="67" spans="1:9" x14ac:dyDescent="0.2">
      <c r="F67" s="310" t="s">
        <v>6895</v>
      </c>
      <c r="G67" s="311">
        <v>100</v>
      </c>
      <c r="H67" s="312" t="s">
        <v>5164</v>
      </c>
      <c r="I67" s="313" t="s">
        <v>6812</v>
      </c>
    </row>
    <row r="68" spans="1:9" x14ac:dyDescent="0.2">
      <c r="F68" s="310" t="s">
        <v>6896</v>
      </c>
      <c r="G68" s="311">
        <v>116</v>
      </c>
      <c r="H68" s="312" t="s">
        <v>2552</v>
      </c>
      <c r="I68" s="313" t="s">
        <v>6842</v>
      </c>
    </row>
    <row r="69" spans="1:9" x14ac:dyDescent="0.2">
      <c r="F69" s="310" t="s">
        <v>6897</v>
      </c>
      <c r="G69" s="311">
        <v>119</v>
      </c>
      <c r="H69" s="312" t="s">
        <v>2552</v>
      </c>
      <c r="I69" s="313" t="s">
        <v>6842</v>
      </c>
    </row>
    <row r="70" spans="1:9" x14ac:dyDescent="0.2">
      <c r="F70" s="321" t="s">
        <v>6898</v>
      </c>
      <c r="G70" s="311">
        <v>120</v>
      </c>
      <c r="H70" s="312" t="s">
        <v>2552</v>
      </c>
      <c r="I70" s="313" t="s">
        <v>6842</v>
      </c>
    </row>
    <row r="71" spans="1:9" x14ac:dyDescent="0.2">
      <c r="F71" s="310" t="s">
        <v>6899</v>
      </c>
      <c r="G71" s="311">
        <v>121</v>
      </c>
      <c r="H71" s="312" t="s">
        <v>2552</v>
      </c>
      <c r="I71" s="313" t="s">
        <v>6842</v>
      </c>
    </row>
    <row r="72" spans="1:9" x14ac:dyDescent="0.2">
      <c r="A72" s="320"/>
      <c r="F72" s="310" t="s">
        <v>6900</v>
      </c>
      <c r="G72" s="311">
        <v>127</v>
      </c>
      <c r="H72" s="312" t="s">
        <v>2666</v>
      </c>
      <c r="I72" s="313" t="s">
        <v>6809</v>
      </c>
    </row>
    <row r="73" spans="1:9" x14ac:dyDescent="0.2">
      <c r="F73" s="310" t="s">
        <v>6901</v>
      </c>
      <c r="G73" s="311">
        <v>130</v>
      </c>
      <c r="H73" s="312" t="s">
        <v>2666</v>
      </c>
      <c r="I73" s="313" t="s">
        <v>6809</v>
      </c>
    </row>
    <row r="74" spans="1:9" x14ac:dyDescent="0.2">
      <c r="F74" s="310" t="s">
        <v>6902</v>
      </c>
      <c r="G74" s="311">
        <v>134</v>
      </c>
      <c r="H74" s="312" t="s">
        <v>2666</v>
      </c>
      <c r="I74" s="313" t="s">
        <v>6809</v>
      </c>
    </row>
    <row r="75" spans="1:9" x14ac:dyDescent="0.2">
      <c r="A75" s="320"/>
      <c r="F75" s="310" t="s">
        <v>6903</v>
      </c>
      <c r="G75" s="311">
        <v>135</v>
      </c>
      <c r="H75" s="312" t="s">
        <v>2666</v>
      </c>
      <c r="I75" s="313" t="s">
        <v>6809</v>
      </c>
    </row>
    <row r="76" spans="1:9" x14ac:dyDescent="0.2">
      <c r="F76" s="310" t="s">
        <v>6904</v>
      </c>
      <c r="G76" s="311">
        <v>137</v>
      </c>
      <c r="H76" s="312" t="s">
        <v>2666</v>
      </c>
      <c r="I76" s="313" t="s">
        <v>6809</v>
      </c>
    </row>
    <row r="77" spans="1:9" x14ac:dyDescent="0.2">
      <c r="F77" s="310" t="s">
        <v>6905</v>
      </c>
      <c r="G77" s="311">
        <v>138</v>
      </c>
      <c r="H77" s="312" t="s">
        <v>2666</v>
      </c>
      <c r="I77" s="313" t="s">
        <v>6809</v>
      </c>
    </row>
    <row r="78" spans="1:9" x14ac:dyDescent="0.2">
      <c r="F78" s="310" t="s">
        <v>6906</v>
      </c>
      <c r="G78" s="311">
        <v>139</v>
      </c>
      <c r="H78" s="312" t="s">
        <v>2666</v>
      </c>
      <c r="I78" s="313" t="s">
        <v>6809</v>
      </c>
    </row>
    <row r="79" spans="1:9" x14ac:dyDescent="0.2">
      <c r="F79" s="310" t="s">
        <v>6907</v>
      </c>
      <c r="G79" s="311">
        <v>141</v>
      </c>
      <c r="H79" s="312" t="s">
        <v>2666</v>
      </c>
      <c r="I79" s="313" t="s">
        <v>6809</v>
      </c>
    </row>
    <row r="80" spans="1:9" x14ac:dyDescent="0.2">
      <c r="A80" s="320"/>
      <c r="F80" s="310" t="s">
        <v>6908</v>
      </c>
      <c r="G80" s="311">
        <v>151</v>
      </c>
      <c r="H80" s="312" t="s">
        <v>2666</v>
      </c>
      <c r="I80" s="313" t="s">
        <v>6809</v>
      </c>
    </row>
    <row r="81" spans="1:9" x14ac:dyDescent="0.2">
      <c r="F81" s="310" t="s">
        <v>6909</v>
      </c>
      <c r="G81" s="311">
        <v>152</v>
      </c>
      <c r="H81" s="312" t="s">
        <v>2694</v>
      </c>
      <c r="I81" s="313" t="s">
        <v>6824</v>
      </c>
    </row>
    <row r="82" spans="1:9" x14ac:dyDescent="0.2">
      <c r="F82" s="310" t="s">
        <v>6910</v>
      </c>
      <c r="G82" s="311">
        <v>158</v>
      </c>
      <c r="H82" s="312" t="s">
        <v>2735</v>
      </c>
      <c r="I82" s="313" t="s">
        <v>6809</v>
      </c>
    </row>
    <row r="83" spans="1:9" x14ac:dyDescent="0.2">
      <c r="A83" s="320"/>
      <c r="F83" s="310" t="s">
        <v>6911</v>
      </c>
      <c r="G83" s="311">
        <v>160</v>
      </c>
      <c r="H83" s="312" t="s">
        <v>2907</v>
      </c>
      <c r="I83" s="313" t="s">
        <v>6806</v>
      </c>
    </row>
    <row r="84" spans="1:9" x14ac:dyDescent="0.2">
      <c r="F84" s="310" t="s">
        <v>6912</v>
      </c>
      <c r="G84" s="311">
        <v>161</v>
      </c>
      <c r="H84" s="312" t="s">
        <v>2907</v>
      </c>
      <c r="I84" s="313" t="s">
        <v>6806</v>
      </c>
    </row>
    <row r="85" spans="1:9" x14ac:dyDescent="0.2">
      <c r="F85" s="310" t="s">
        <v>6913</v>
      </c>
      <c r="G85" s="311">
        <v>164</v>
      </c>
      <c r="H85" s="312" t="s">
        <v>2907</v>
      </c>
      <c r="I85" s="313" t="s">
        <v>6806</v>
      </c>
    </row>
    <row r="86" spans="1:9" x14ac:dyDescent="0.2">
      <c r="F86" s="310" t="s">
        <v>6914</v>
      </c>
      <c r="G86" s="311">
        <v>165</v>
      </c>
      <c r="H86" s="312" t="s">
        <v>2907</v>
      </c>
      <c r="I86" s="313" t="s">
        <v>6806</v>
      </c>
    </row>
    <row r="87" spans="1:9" x14ac:dyDescent="0.2">
      <c r="F87" s="310" t="s">
        <v>6915</v>
      </c>
      <c r="G87" s="311">
        <v>166</v>
      </c>
      <c r="H87" s="312" t="s">
        <v>2907</v>
      </c>
      <c r="I87" s="313" t="s">
        <v>6806</v>
      </c>
    </row>
    <row r="88" spans="1:9" x14ac:dyDescent="0.2">
      <c r="A88" s="320"/>
      <c r="F88" s="310" t="s">
        <v>6916</v>
      </c>
      <c r="G88" s="311">
        <v>168</v>
      </c>
      <c r="H88" s="312" t="s">
        <v>3588</v>
      </c>
      <c r="I88" s="313" t="s">
        <v>6809</v>
      </c>
    </row>
    <row r="89" spans="1:9" x14ac:dyDescent="0.2">
      <c r="F89" s="310" t="s">
        <v>6917</v>
      </c>
      <c r="G89" s="311">
        <v>172</v>
      </c>
      <c r="H89" s="312" t="s">
        <v>3588</v>
      </c>
      <c r="I89" s="313" t="s">
        <v>6809</v>
      </c>
    </row>
    <row r="90" spans="1:9" x14ac:dyDescent="0.2">
      <c r="F90" s="310" t="s">
        <v>6918</v>
      </c>
      <c r="G90" s="311">
        <v>173</v>
      </c>
      <c r="H90" s="312" t="s">
        <v>3588</v>
      </c>
      <c r="I90" s="313" t="s">
        <v>6809</v>
      </c>
    </row>
    <row r="91" spans="1:9" x14ac:dyDescent="0.2">
      <c r="A91" s="320"/>
      <c r="F91" s="310" t="s">
        <v>6919</v>
      </c>
      <c r="G91" s="311">
        <v>174</v>
      </c>
      <c r="H91" s="312" t="s">
        <v>3588</v>
      </c>
      <c r="I91" s="313" t="s">
        <v>6809</v>
      </c>
    </row>
    <row r="92" spans="1:9" x14ac:dyDescent="0.2">
      <c r="F92" s="310" t="s">
        <v>6920</v>
      </c>
      <c r="G92" s="311">
        <v>176</v>
      </c>
      <c r="H92" s="312" t="s">
        <v>3588</v>
      </c>
      <c r="I92" s="313" t="s">
        <v>6809</v>
      </c>
    </row>
    <row r="93" spans="1:9" x14ac:dyDescent="0.2">
      <c r="F93" s="310" t="s">
        <v>6921</v>
      </c>
      <c r="G93" s="311">
        <v>177</v>
      </c>
      <c r="H93" s="312" t="s">
        <v>3588</v>
      </c>
      <c r="I93" s="313" t="s">
        <v>6809</v>
      </c>
    </row>
    <row r="94" spans="1:9" x14ac:dyDescent="0.2">
      <c r="F94" s="310" t="s">
        <v>6922</v>
      </c>
      <c r="G94" s="311">
        <v>179</v>
      </c>
      <c r="H94" s="312" t="s">
        <v>3588</v>
      </c>
      <c r="I94" s="313" t="s">
        <v>6809</v>
      </c>
    </row>
    <row r="95" spans="1:9" x14ac:dyDescent="0.2">
      <c r="F95" s="310" t="s">
        <v>6923</v>
      </c>
      <c r="G95" s="311">
        <v>180</v>
      </c>
      <c r="H95" s="312" t="s">
        <v>3588</v>
      </c>
      <c r="I95" s="313" t="s">
        <v>6809</v>
      </c>
    </row>
    <row r="96" spans="1:9" x14ac:dyDescent="0.2">
      <c r="A96" s="320"/>
      <c r="F96" s="310" t="s">
        <v>6924</v>
      </c>
      <c r="G96" s="311">
        <v>181</v>
      </c>
      <c r="H96" s="312" t="s">
        <v>3588</v>
      </c>
      <c r="I96" s="313" t="s">
        <v>6809</v>
      </c>
    </row>
    <row r="97" spans="1:9" x14ac:dyDescent="0.2">
      <c r="F97" s="310" t="s">
        <v>6925</v>
      </c>
      <c r="G97" s="311">
        <v>182</v>
      </c>
      <c r="H97" s="312" t="s">
        <v>3588</v>
      </c>
      <c r="I97" s="313" t="s">
        <v>6809</v>
      </c>
    </row>
    <row r="98" spans="1:9" x14ac:dyDescent="0.2">
      <c r="F98" s="310" t="s">
        <v>6926</v>
      </c>
      <c r="G98" s="311">
        <v>183</v>
      </c>
      <c r="H98" s="312" t="s">
        <v>3588</v>
      </c>
      <c r="I98" s="313" t="s">
        <v>6809</v>
      </c>
    </row>
    <row r="99" spans="1:9" x14ac:dyDescent="0.2">
      <c r="A99" s="320"/>
      <c r="F99" s="310" t="s">
        <v>6927</v>
      </c>
      <c r="G99" s="311">
        <v>184</v>
      </c>
      <c r="H99" s="312" t="s">
        <v>3588</v>
      </c>
      <c r="I99" s="313" t="s">
        <v>6809</v>
      </c>
    </row>
    <row r="100" spans="1:9" x14ac:dyDescent="0.2">
      <c r="F100" s="310" t="s">
        <v>6928</v>
      </c>
      <c r="G100" s="311">
        <v>185</v>
      </c>
      <c r="H100" s="312" t="s">
        <v>3588</v>
      </c>
      <c r="I100" s="313" t="s">
        <v>6809</v>
      </c>
    </row>
    <row r="101" spans="1:9" x14ac:dyDescent="0.2">
      <c r="F101" s="310" t="s">
        <v>6929</v>
      </c>
      <c r="G101" s="311">
        <v>188</v>
      </c>
      <c r="H101" s="312" t="s">
        <v>4751</v>
      </c>
      <c r="I101" s="313" t="s">
        <v>6791</v>
      </c>
    </row>
    <row r="102" spans="1:9" x14ac:dyDescent="0.2">
      <c r="F102" s="310" t="s">
        <v>6930</v>
      </c>
      <c r="G102" s="311">
        <v>195</v>
      </c>
      <c r="H102" s="312" t="s">
        <v>5448</v>
      </c>
      <c r="I102" s="313" t="s">
        <v>6812</v>
      </c>
    </row>
    <row r="103" spans="1:9" x14ac:dyDescent="0.2">
      <c r="F103" s="310" t="s">
        <v>6931</v>
      </c>
      <c r="G103" s="311">
        <v>197</v>
      </c>
      <c r="H103" s="312" t="s">
        <v>870</v>
      </c>
      <c r="I103" s="313" t="s">
        <v>6785</v>
      </c>
    </row>
    <row r="104" spans="1:9" x14ac:dyDescent="0.2">
      <c r="A104" s="320"/>
      <c r="F104" s="310" t="s">
        <v>6932</v>
      </c>
      <c r="G104" s="311">
        <v>198</v>
      </c>
      <c r="H104" s="312" t="s">
        <v>6781</v>
      </c>
      <c r="I104" s="313" t="s">
        <v>6778</v>
      </c>
    </row>
    <row r="105" spans="1:9" x14ac:dyDescent="0.2">
      <c r="F105" s="310" t="s">
        <v>6933</v>
      </c>
      <c r="G105" s="311">
        <v>199</v>
      </c>
      <c r="H105" s="312" t="s">
        <v>870</v>
      </c>
      <c r="I105" s="313" t="s">
        <v>6785</v>
      </c>
    </row>
    <row r="106" spans="1:9" x14ac:dyDescent="0.2">
      <c r="F106" s="310" t="s">
        <v>6934</v>
      </c>
      <c r="G106" s="311">
        <v>501</v>
      </c>
      <c r="H106" s="312" t="s">
        <v>3700</v>
      </c>
      <c r="I106" s="313" t="s">
        <v>6818</v>
      </c>
    </row>
    <row r="107" spans="1:9" x14ac:dyDescent="0.2">
      <c r="A107" s="320"/>
      <c r="F107" s="310" t="s">
        <v>6935</v>
      </c>
      <c r="G107" s="311">
        <v>544</v>
      </c>
      <c r="H107" s="312" t="s">
        <v>3700</v>
      </c>
      <c r="I107" s="313" t="s">
        <v>6818</v>
      </c>
    </row>
    <row r="108" spans="1:9" x14ac:dyDescent="0.2">
      <c r="F108" s="310" t="s">
        <v>734</v>
      </c>
      <c r="G108" s="311">
        <v>1001</v>
      </c>
      <c r="H108" s="312" t="s">
        <v>2735</v>
      </c>
      <c r="I108" s="313" t="s">
        <v>6809</v>
      </c>
    </row>
    <row r="109" spans="1:9" x14ac:dyDescent="0.2">
      <c r="F109" s="310" t="s">
        <v>6936</v>
      </c>
      <c r="G109" s="311">
        <v>1002</v>
      </c>
      <c r="H109" s="312" t="s">
        <v>2735</v>
      </c>
      <c r="I109" s="313" t="s">
        <v>6809</v>
      </c>
    </row>
    <row r="110" spans="1:9" x14ac:dyDescent="0.2">
      <c r="F110" s="310" t="s">
        <v>737</v>
      </c>
      <c r="G110" s="311">
        <v>1003</v>
      </c>
      <c r="H110" s="312" t="s">
        <v>2735</v>
      </c>
      <c r="I110" s="313" t="s">
        <v>6809</v>
      </c>
    </row>
    <row r="111" spans="1:9" x14ac:dyDescent="0.2">
      <c r="F111" s="310" t="s">
        <v>6937</v>
      </c>
      <c r="G111" s="311">
        <v>1004</v>
      </c>
      <c r="H111" s="312" t="s">
        <v>2735</v>
      </c>
      <c r="I111" s="313" t="s">
        <v>6809</v>
      </c>
    </row>
    <row r="112" spans="1:9" x14ac:dyDescent="0.2">
      <c r="A112" s="320"/>
      <c r="F112" s="310" t="s">
        <v>739</v>
      </c>
      <c r="G112" s="311">
        <v>1005</v>
      </c>
      <c r="H112" s="312" t="s">
        <v>2735</v>
      </c>
      <c r="I112" s="313" t="s">
        <v>6809</v>
      </c>
    </row>
    <row r="113" spans="1:9" x14ac:dyDescent="0.2">
      <c r="F113" s="310" t="s">
        <v>743</v>
      </c>
      <c r="G113" s="311">
        <v>1007</v>
      </c>
      <c r="H113" s="312" t="s">
        <v>2735</v>
      </c>
      <c r="I113" s="313" t="s">
        <v>6809</v>
      </c>
    </row>
    <row r="114" spans="1:9" x14ac:dyDescent="0.2">
      <c r="F114" s="310" t="s">
        <v>6938</v>
      </c>
      <c r="G114" s="311">
        <v>1008</v>
      </c>
      <c r="H114" s="312" t="s">
        <v>2735</v>
      </c>
      <c r="I114" s="313" t="s">
        <v>6809</v>
      </c>
    </row>
    <row r="115" spans="1:9" x14ac:dyDescent="0.2">
      <c r="A115" s="320"/>
      <c r="F115" s="310" t="s">
        <v>745</v>
      </c>
      <c r="G115" s="311">
        <v>1009</v>
      </c>
      <c r="H115" s="312" t="s">
        <v>2735</v>
      </c>
      <c r="I115" s="313" t="s">
        <v>6809</v>
      </c>
    </row>
    <row r="116" spans="1:9" x14ac:dyDescent="0.2">
      <c r="F116" s="310" t="s">
        <v>6939</v>
      </c>
      <c r="G116" s="311">
        <v>1010</v>
      </c>
      <c r="H116" s="312" t="s">
        <v>2735</v>
      </c>
      <c r="I116" s="313" t="s">
        <v>6809</v>
      </c>
    </row>
    <row r="117" spans="1:9" x14ac:dyDescent="0.2">
      <c r="F117" s="310" t="s">
        <v>747</v>
      </c>
      <c r="G117" s="311">
        <v>1011</v>
      </c>
      <c r="H117" s="312" t="s">
        <v>2735</v>
      </c>
      <c r="I117" s="313" t="s">
        <v>6809</v>
      </c>
    </row>
    <row r="118" spans="1:9" x14ac:dyDescent="0.2">
      <c r="F118" s="310" t="s">
        <v>6940</v>
      </c>
      <c r="G118" s="311">
        <v>1012</v>
      </c>
      <c r="H118" s="312" t="s">
        <v>2735</v>
      </c>
      <c r="I118" s="313" t="s">
        <v>6809</v>
      </c>
    </row>
    <row r="119" spans="1:9" x14ac:dyDescent="0.2">
      <c r="F119" s="310" t="s">
        <v>749</v>
      </c>
      <c r="G119" s="311">
        <v>1013</v>
      </c>
      <c r="H119" s="312" t="s">
        <v>2735</v>
      </c>
      <c r="I119" s="313" t="s">
        <v>6809</v>
      </c>
    </row>
    <row r="120" spans="1:9" x14ac:dyDescent="0.2">
      <c r="F120" s="310" t="s">
        <v>6941</v>
      </c>
      <c r="G120" s="311">
        <v>1014</v>
      </c>
      <c r="H120" s="312" t="s">
        <v>2735</v>
      </c>
      <c r="I120" s="313" t="s">
        <v>6809</v>
      </c>
    </row>
    <row r="121" spans="1:9" x14ac:dyDescent="0.2">
      <c r="F121" s="310" t="s">
        <v>6942</v>
      </c>
      <c r="G121" s="311">
        <v>1020</v>
      </c>
      <c r="H121" s="312" t="s">
        <v>2735</v>
      </c>
      <c r="I121" s="313" t="s">
        <v>6809</v>
      </c>
    </row>
    <row r="122" spans="1:9" x14ac:dyDescent="0.2">
      <c r="F122" s="310" t="s">
        <v>757</v>
      </c>
      <c r="G122" s="311">
        <v>1021</v>
      </c>
      <c r="H122" s="312" t="s">
        <v>2735</v>
      </c>
      <c r="I122" s="313" t="s">
        <v>6809</v>
      </c>
    </row>
    <row r="123" spans="1:9" x14ac:dyDescent="0.2">
      <c r="A123" s="320"/>
      <c r="F123" s="310" t="s">
        <v>6943</v>
      </c>
      <c r="G123" s="311">
        <v>1022</v>
      </c>
      <c r="H123" s="312" t="s">
        <v>2735</v>
      </c>
      <c r="I123" s="313" t="s">
        <v>6809</v>
      </c>
    </row>
    <row r="124" spans="1:9" x14ac:dyDescent="0.2">
      <c r="F124" s="310" t="s">
        <v>6944</v>
      </c>
      <c r="G124" s="311">
        <v>1026</v>
      </c>
      <c r="H124" s="312" t="s">
        <v>2735</v>
      </c>
      <c r="I124" s="313" t="s">
        <v>6809</v>
      </c>
    </row>
    <row r="125" spans="1:9" x14ac:dyDescent="0.2">
      <c r="F125" s="310" t="s">
        <v>763</v>
      </c>
      <c r="G125" s="311">
        <v>1027</v>
      </c>
      <c r="H125" s="312" t="s">
        <v>2735</v>
      </c>
      <c r="I125" s="313" t="s">
        <v>6809</v>
      </c>
    </row>
    <row r="126" spans="1:9" x14ac:dyDescent="0.2">
      <c r="F126" s="310" t="s">
        <v>6945</v>
      </c>
      <c r="G126" s="311">
        <v>1028</v>
      </c>
      <c r="H126" s="312" t="s">
        <v>2735</v>
      </c>
      <c r="I126" s="313" t="s">
        <v>6809</v>
      </c>
    </row>
    <row r="127" spans="1:9" x14ac:dyDescent="0.2">
      <c r="F127" s="310" t="s">
        <v>765</v>
      </c>
      <c r="G127" s="311">
        <v>1029</v>
      </c>
      <c r="H127" s="312" t="s">
        <v>2735</v>
      </c>
      <c r="I127" s="313" t="s">
        <v>6809</v>
      </c>
    </row>
    <row r="128" spans="1:9" x14ac:dyDescent="0.2">
      <c r="F128" s="310" t="s">
        <v>6946</v>
      </c>
      <c r="G128" s="311">
        <v>1030</v>
      </c>
      <c r="H128" s="312" t="s">
        <v>2735</v>
      </c>
      <c r="I128" s="313" t="s">
        <v>6809</v>
      </c>
    </row>
    <row r="129" spans="1:9" x14ac:dyDescent="0.2">
      <c r="F129" s="310" t="s">
        <v>767</v>
      </c>
      <c r="G129" s="311">
        <v>1031</v>
      </c>
      <c r="H129" s="312" t="s">
        <v>2735</v>
      </c>
      <c r="I129" s="313" t="s">
        <v>6809</v>
      </c>
    </row>
    <row r="130" spans="1:9" x14ac:dyDescent="0.2">
      <c r="F130" s="310" t="s">
        <v>6947</v>
      </c>
      <c r="G130" s="311">
        <v>1032</v>
      </c>
      <c r="H130" s="312" t="s">
        <v>2735</v>
      </c>
      <c r="I130" s="313" t="s">
        <v>6809</v>
      </c>
    </row>
    <row r="131" spans="1:9" x14ac:dyDescent="0.2">
      <c r="A131" s="320"/>
      <c r="F131" s="310" t="s">
        <v>769</v>
      </c>
      <c r="G131" s="311">
        <v>1033</v>
      </c>
      <c r="H131" s="312" t="s">
        <v>2735</v>
      </c>
      <c r="I131" s="313" t="s">
        <v>6809</v>
      </c>
    </row>
    <row r="132" spans="1:9" x14ac:dyDescent="0.2">
      <c r="F132" s="310" t="s">
        <v>6948</v>
      </c>
      <c r="G132" s="311">
        <v>1034</v>
      </c>
      <c r="H132" s="312" t="s">
        <v>2735</v>
      </c>
      <c r="I132" s="313" t="s">
        <v>6809</v>
      </c>
    </row>
    <row r="133" spans="1:9" x14ac:dyDescent="0.2">
      <c r="F133" s="310" t="s">
        <v>771</v>
      </c>
      <c r="G133" s="311">
        <v>1035</v>
      </c>
      <c r="H133" s="312" t="s">
        <v>2735</v>
      </c>
      <c r="I133" s="313" t="s">
        <v>6809</v>
      </c>
    </row>
    <row r="134" spans="1:9" x14ac:dyDescent="0.2">
      <c r="F134" s="310" t="s">
        <v>6949</v>
      </c>
      <c r="G134" s="311">
        <v>1036</v>
      </c>
      <c r="H134" s="312" t="s">
        <v>2735</v>
      </c>
      <c r="I134" s="313" t="s">
        <v>6809</v>
      </c>
    </row>
    <row r="135" spans="1:9" x14ac:dyDescent="0.2">
      <c r="F135" s="310" t="s">
        <v>773</v>
      </c>
      <c r="G135" s="311">
        <v>1037</v>
      </c>
      <c r="H135" s="312" t="s">
        <v>2735</v>
      </c>
      <c r="I135" s="313" t="s">
        <v>6809</v>
      </c>
    </row>
    <row r="136" spans="1:9" x14ac:dyDescent="0.2">
      <c r="F136" s="310" t="s">
        <v>6950</v>
      </c>
      <c r="G136" s="311">
        <v>1038</v>
      </c>
      <c r="H136" s="312" t="s">
        <v>2735</v>
      </c>
      <c r="I136" s="313" t="s">
        <v>6809</v>
      </c>
    </row>
    <row r="137" spans="1:9" x14ac:dyDescent="0.2">
      <c r="F137" s="310" t="s">
        <v>775</v>
      </c>
      <c r="G137" s="311">
        <v>1039</v>
      </c>
      <c r="H137" s="312" t="s">
        <v>2735</v>
      </c>
      <c r="I137" s="313" t="s">
        <v>6809</v>
      </c>
    </row>
    <row r="138" spans="1:9" x14ac:dyDescent="0.2">
      <c r="F138" s="310" t="s">
        <v>6951</v>
      </c>
      <c r="G138" s="311">
        <v>1040</v>
      </c>
      <c r="H138" s="312" t="s">
        <v>2735</v>
      </c>
      <c r="I138" s="313" t="s">
        <v>6809</v>
      </c>
    </row>
    <row r="139" spans="1:9" x14ac:dyDescent="0.2">
      <c r="A139" s="320"/>
      <c r="F139" s="310" t="s">
        <v>777</v>
      </c>
      <c r="G139" s="311">
        <v>1041</v>
      </c>
      <c r="H139" s="312" t="s">
        <v>2735</v>
      </c>
      <c r="I139" s="313" t="s">
        <v>6809</v>
      </c>
    </row>
    <row r="140" spans="1:9" x14ac:dyDescent="0.2">
      <c r="F140" s="310" t="s">
        <v>6952</v>
      </c>
      <c r="G140" s="311">
        <v>1050</v>
      </c>
      <c r="H140" s="312" t="s">
        <v>2735</v>
      </c>
      <c r="I140" s="313" t="s">
        <v>6809</v>
      </c>
    </row>
    <row r="141" spans="1:9" x14ac:dyDescent="0.2">
      <c r="F141" s="310" t="s">
        <v>789</v>
      </c>
      <c r="G141" s="311">
        <v>1053</v>
      </c>
      <c r="H141" s="312" t="s">
        <v>2735</v>
      </c>
      <c r="I141" s="313" t="s">
        <v>6809</v>
      </c>
    </row>
    <row r="142" spans="1:9" x14ac:dyDescent="0.2">
      <c r="F142" s="310" t="s">
        <v>6953</v>
      </c>
      <c r="G142" s="311">
        <v>1054</v>
      </c>
      <c r="H142" s="312" t="s">
        <v>2735</v>
      </c>
      <c r="I142" s="313" t="s">
        <v>6809</v>
      </c>
    </row>
    <row r="143" spans="1:9" x14ac:dyDescent="0.2">
      <c r="F143" s="310" t="s">
        <v>6954</v>
      </c>
      <c r="G143" s="311">
        <v>1056</v>
      </c>
      <c r="H143" s="312" t="s">
        <v>2735</v>
      </c>
      <c r="I143" s="313" t="s">
        <v>6809</v>
      </c>
    </row>
    <row r="144" spans="1:9" x14ac:dyDescent="0.2">
      <c r="A144" s="320"/>
      <c r="F144" s="310" t="s">
        <v>793</v>
      </c>
      <c r="G144" s="311">
        <v>1057</v>
      </c>
      <c r="H144" s="312" t="s">
        <v>2735</v>
      </c>
      <c r="I144" s="313" t="s">
        <v>6809</v>
      </c>
    </row>
    <row r="145" spans="1:9" x14ac:dyDescent="0.2">
      <c r="F145" s="310" t="s">
        <v>795</v>
      </c>
      <c r="G145" s="311">
        <v>1059</v>
      </c>
      <c r="H145" s="312" t="s">
        <v>2735</v>
      </c>
      <c r="I145" s="313" t="s">
        <v>6809</v>
      </c>
    </row>
    <row r="146" spans="1:9" x14ac:dyDescent="0.2">
      <c r="F146" s="310" t="s">
        <v>6955</v>
      </c>
      <c r="G146" s="311">
        <v>1060</v>
      </c>
      <c r="H146" s="312" t="s">
        <v>2735</v>
      </c>
      <c r="I146" s="313" t="s">
        <v>6809</v>
      </c>
    </row>
    <row r="147" spans="1:9" x14ac:dyDescent="0.2">
      <c r="A147" s="320"/>
      <c r="F147" s="310" t="s">
        <v>797</v>
      </c>
      <c r="G147" s="311">
        <v>1061</v>
      </c>
      <c r="H147" s="312" t="s">
        <v>2735</v>
      </c>
      <c r="I147" s="313" t="s">
        <v>6809</v>
      </c>
    </row>
    <row r="148" spans="1:9" x14ac:dyDescent="0.2">
      <c r="F148" s="310" t="s">
        <v>6956</v>
      </c>
      <c r="G148" s="311">
        <v>1062</v>
      </c>
      <c r="H148" s="312" t="s">
        <v>2735</v>
      </c>
      <c r="I148" s="313" t="s">
        <v>6809</v>
      </c>
    </row>
    <row r="149" spans="1:9" x14ac:dyDescent="0.2">
      <c r="F149" s="310" t="s">
        <v>799</v>
      </c>
      <c r="G149" s="311">
        <v>1063</v>
      </c>
      <c r="H149" s="312" t="s">
        <v>2735</v>
      </c>
      <c r="I149" s="313" t="s">
        <v>6809</v>
      </c>
    </row>
    <row r="150" spans="1:9" x14ac:dyDescent="0.2">
      <c r="F150" s="310" t="s">
        <v>6957</v>
      </c>
      <c r="G150" s="311">
        <v>1066</v>
      </c>
      <c r="H150" s="312" t="s">
        <v>2735</v>
      </c>
      <c r="I150" s="313" t="s">
        <v>6809</v>
      </c>
    </row>
    <row r="151" spans="1:9" x14ac:dyDescent="0.2">
      <c r="F151" s="310" t="s">
        <v>6958</v>
      </c>
      <c r="G151" s="311">
        <v>1068</v>
      </c>
      <c r="H151" s="312" t="s">
        <v>2735</v>
      </c>
      <c r="I151" s="313" t="s">
        <v>6809</v>
      </c>
    </row>
    <row r="152" spans="1:9" x14ac:dyDescent="0.2">
      <c r="F152" s="310" t="s">
        <v>805</v>
      </c>
      <c r="G152" s="311">
        <v>1069</v>
      </c>
      <c r="H152" s="312" t="s">
        <v>2735</v>
      </c>
      <c r="I152" s="313" t="s">
        <v>6809</v>
      </c>
    </row>
    <row r="153" spans="1:9" x14ac:dyDescent="0.2">
      <c r="F153" s="310" t="s">
        <v>6959</v>
      </c>
      <c r="G153" s="311">
        <v>1070</v>
      </c>
      <c r="H153" s="312" t="s">
        <v>2735</v>
      </c>
      <c r="I153" s="313" t="s">
        <v>6809</v>
      </c>
    </row>
    <row r="154" spans="1:9" x14ac:dyDescent="0.2">
      <c r="F154" s="310" t="s">
        <v>807</v>
      </c>
      <c r="G154" s="311">
        <v>1071</v>
      </c>
      <c r="H154" s="312" t="s">
        <v>2735</v>
      </c>
      <c r="I154" s="313" t="s">
        <v>6809</v>
      </c>
    </row>
    <row r="155" spans="1:9" x14ac:dyDescent="0.2">
      <c r="A155" s="320"/>
      <c r="F155" s="310" t="s">
        <v>6960</v>
      </c>
      <c r="G155" s="311">
        <v>1072</v>
      </c>
      <c r="H155" s="312" t="s">
        <v>2735</v>
      </c>
      <c r="I155" s="313" t="s">
        <v>6809</v>
      </c>
    </row>
    <row r="156" spans="1:9" x14ac:dyDescent="0.2">
      <c r="F156" s="310" t="s">
        <v>809</v>
      </c>
      <c r="G156" s="311">
        <v>1073</v>
      </c>
      <c r="H156" s="312" t="s">
        <v>2735</v>
      </c>
      <c r="I156" s="313" t="s">
        <v>6809</v>
      </c>
    </row>
    <row r="157" spans="1:9" x14ac:dyDescent="0.2">
      <c r="F157" s="310" t="s">
        <v>6961</v>
      </c>
      <c r="G157" s="311">
        <v>1074</v>
      </c>
      <c r="H157" s="312" t="s">
        <v>2735</v>
      </c>
      <c r="I157" s="313" t="s">
        <v>6809</v>
      </c>
    </row>
    <row r="158" spans="1:9" x14ac:dyDescent="0.2">
      <c r="F158" s="310" t="s">
        <v>811</v>
      </c>
      <c r="G158" s="311">
        <v>1075</v>
      </c>
      <c r="H158" s="312" t="s">
        <v>2735</v>
      </c>
      <c r="I158" s="313" t="s">
        <v>6809</v>
      </c>
    </row>
    <row r="159" spans="1:9" x14ac:dyDescent="0.2">
      <c r="F159" s="310" t="s">
        <v>813</v>
      </c>
      <c r="G159" s="311">
        <v>1077</v>
      </c>
      <c r="H159" s="312" t="s">
        <v>2735</v>
      </c>
      <c r="I159" s="313" t="s">
        <v>6809</v>
      </c>
    </row>
    <row r="160" spans="1:9" x14ac:dyDescent="0.2">
      <c r="A160" s="320"/>
      <c r="F160" s="310" t="s">
        <v>815</v>
      </c>
      <c r="G160" s="311">
        <v>1079</v>
      </c>
      <c r="H160" s="312" t="s">
        <v>2735</v>
      </c>
      <c r="I160" s="313" t="s">
        <v>6809</v>
      </c>
    </row>
    <row r="161" spans="1:9" x14ac:dyDescent="0.2">
      <c r="F161" s="310" t="s">
        <v>6962</v>
      </c>
      <c r="G161" s="311">
        <v>1080</v>
      </c>
      <c r="H161" s="312" t="s">
        <v>2735</v>
      </c>
      <c r="I161" s="313" t="s">
        <v>6809</v>
      </c>
    </row>
    <row r="162" spans="1:9" x14ac:dyDescent="0.2">
      <c r="F162" s="310" t="s">
        <v>817</v>
      </c>
      <c r="G162" s="311">
        <v>1081</v>
      </c>
      <c r="H162" s="312" t="s">
        <v>2735</v>
      </c>
      <c r="I162" s="313" t="s">
        <v>6809</v>
      </c>
    </row>
    <row r="163" spans="1:9" x14ac:dyDescent="0.2">
      <c r="A163" s="320"/>
      <c r="F163" s="310" t="s">
        <v>6963</v>
      </c>
      <c r="G163" s="311">
        <v>1082</v>
      </c>
      <c r="H163" s="312" t="s">
        <v>2735</v>
      </c>
      <c r="I163" s="313" t="s">
        <v>6809</v>
      </c>
    </row>
    <row r="164" spans="1:9" x14ac:dyDescent="0.2">
      <c r="F164" s="310" t="s">
        <v>819</v>
      </c>
      <c r="G164" s="311">
        <v>1083</v>
      </c>
      <c r="H164" s="312" t="s">
        <v>2735</v>
      </c>
      <c r="I164" s="313" t="s">
        <v>6809</v>
      </c>
    </row>
    <row r="165" spans="1:9" x14ac:dyDescent="0.2">
      <c r="F165" s="310" t="s">
        <v>6964</v>
      </c>
      <c r="G165" s="311">
        <v>1084</v>
      </c>
      <c r="H165" s="312" t="s">
        <v>2735</v>
      </c>
      <c r="I165" s="313" t="s">
        <v>6809</v>
      </c>
    </row>
    <row r="166" spans="1:9" x14ac:dyDescent="0.2">
      <c r="F166" s="310" t="s">
        <v>821</v>
      </c>
      <c r="G166" s="311">
        <v>1085</v>
      </c>
      <c r="H166" s="312" t="s">
        <v>2735</v>
      </c>
      <c r="I166" s="313" t="s">
        <v>6809</v>
      </c>
    </row>
    <row r="167" spans="1:9" x14ac:dyDescent="0.2">
      <c r="F167" s="310" t="s">
        <v>6965</v>
      </c>
      <c r="G167" s="311">
        <v>1086</v>
      </c>
      <c r="H167" s="312" t="s">
        <v>2735</v>
      </c>
      <c r="I167" s="313" t="s">
        <v>6809</v>
      </c>
    </row>
    <row r="168" spans="1:9" x14ac:dyDescent="0.2">
      <c r="A168" s="320"/>
      <c r="F168" s="310" t="s">
        <v>6966</v>
      </c>
      <c r="G168" s="311">
        <v>1088</v>
      </c>
      <c r="H168" s="312" t="s">
        <v>2735</v>
      </c>
      <c r="I168" s="313" t="s">
        <v>6809</v>
      </c>
    </row>
    <row r="169" spans="1:9" x14ac:dyDescent="0.2">
      <c r="F169" s="310" t="s">
        <v>825</v>
      </c>
      <c r="G169" s="311">
        <v>1089</v>
      </c>
      <c r="H169" s="312" t="s">
        <v>2735</v>
      </c>
      <c r="I169" s="313" t="s">
        <v>6809</v>
      </c>
    </row>
    <row r="170" spans="1:9" x14ac:dyDescent="0.2">
      <c r="F170" s="310" t="s">
        <v>6967</v>
      </c>
      <c r="G170" s="311">
        <v>1090</v>
      </c>
      <c r="H170" s="312" t="s">
        <v>2735</v>
      </c>
      <c r="I170" s="313" t="s">
        <v>6809</v>
      </c>
    </row>
    <row r="171" spans="1:9" x14ac:dyDescent="0.2">
      <c r="A171" s="320"/>
      <c r="F171" s="310" t="s">
        <v>6968</v>
      </c>
      <c r="G171" s="311">
        <v>1092</v>
      </c>
      <c r="H171" s="312" t="s">
        <v>2735</v>
      </c>
      <c r="I171" s="313" t="s">
        <v>6809</v>
      </c>
    </row>
    <row r="172" spans="1:9" x14ac:dyDescent="0.2">
      <c r="F172" s="310" t="s">
        <v>829</v>
      </c>
      <c r="G172" s="311">
        <v>1093</v>
      </c>
      <c r="H172" s="312" t="s">
        <v>2735</v>
      </c>
      <c r="I172" s="313" t="s">
        <v>6809</v>
      </c>
    </row>
    <row r="173" spans="1:9" x14ac:dyDescent="0.2">
      <c r="F173" s="310" t="s">
        <v>6969</v>
      </c>
      <c r="G173" s="311">
        <v>1094</v>
      </c>
      <c r="H173" s="312" t="s">
        <v>2735</v>
      </c>
      <c r="I173" s="313" t="s">
        <v>6809</v>
      </c>
    </row>
    <row r="174" spans="1:9" x14ac:dyDescent="0.2">
      <c r="F174" s="310" t="s">
        <v>831</v>
      </c>
      <c r="G174" s="311">
        <v>1095</v>
      </c>
      <c r="H174" s="312" t="s">
        <v>2735</v>
      </c>
      <c r="I174" s="313" t="s">
        <v>6809</v>
      </c>
    </row>
    <row r="175" spans="1:9" x14ac:dyDescent="0.2">
      <c r="F175" s="310" t="s">
        <v>6970</v>
      </c>
      <c r="G175" s="311">
        <v>1096</v>
      </c>
      <c r="H175" s="312" t="s">
        <v>2735</v>
      </c>
      <c r="I175" s="313" t="s">
        <v>6809</v>
      </c>
    </row>
    <row r="176" spans="1:9" x14ac:dyDescent="0.2">
      <c r="A176" s="320"/>
      <c r="F176" s="310" t="s">
        <v>833</v>
      </c>
      <c r="G176" s="311">
        <v>1097</v>
      </c>
      <c r="H176" s="312" t="s">
        <v>2735</v>
      </c>
      <c r="I176" s="313" t="s">
        <v>6809</v>
      </c>
    </row>
    <row r="177" spans="1:9" x14ac:dyDescent="0.2">
      <c r="F177" s="310" t="s">
        <v>6971</v>
      </c>
      <c r="G177" s="311">
        <v>1098</v>
      </c>
      <c r="H177" s="312" t="s">
        <v>2735</v>
      </c>
      <c r="I177" s="313" t="s">
        <v>6809</v>
      </c>
    </row>
    <row r="178" spans="1:9" x14ac:dyDescent="0.2">
      <c r="F178" s="310" t="s">
        <v>837</v>
      </c>
      <c r="G178" s="311">
        <v>1101</v>
      </c>
      <c r="H178" s="312" t="s">
        <v>2735</v>
      </c>
      <c r="I178" s="313" t="s">
        <v>6809</v>
      </c>
    </row>
    <row r="179" spans="1:9" x14ac:dyDescent="0.2">
      <c r="A179" s="320"/>
      <c r="F179" s="310" t="s">
        <v>6972</v>
      </c>
      <c r="G179" s="311">
        <v>1102</v>
      </c>
      <c r="H179" s="312" t="s">
        <v>2735</v>
      </c>
      <c r="I179" s="313" t="s">
        <v>6809</v>
      </c>
    </row>
    <row r="180" spans="1:9" x14ac:dyDescent="0.2">
      <c r="F180" s="310" t="s">
        <v>839</v>
      </c>
      <c r="G180" s="311">
        <v>1103</v>
      </c>
      <c r="H180" s="312" t="s">
        <v>2735</v>
      </c>
      <c r="I180" s="313" t="s">
        <v>6809</v>
      </c>
    </row>
    <row r="181" spans="1:9" x14ac:dyDescent="0.2">
      <c r="F181" s="310" t="s">
        <v>6973</v>
      </c>
      <c r="G181" s="311">
        <v>1104</v>
      </c>
      <c r="H181" s="312" t="s">
        <v>2735</v>
      </c>
      <c r="I181" s="313" t="s">
        <v>6809</v>
      </c>
    </row>
    <row r="182" spans="1:9" x14ac:dyDescent="0.2">
      <c r="F182" s="310" t="s">
        <v>841</v>
      </c>
      <c r="G182" s="311">
        <v>1105</v>
      </c>
      <c r="H182" s="312" t="s">
        <v>2735</v>
      </c>
      <c r="I182" s="313" t="s">
        <v>6809</v>
      </c>
    </row>
    <row r="183" spans="1:9" x14ac:dyDescent="0.2">
      <c r="F183" s="310" t="s">
        <v>6974</v>
      </c>
      <c r="G183" s="311">
        <v>1106</v>
      </c>
      <c r="H183" s="312" t="s">
        <v>2735</v>
      </c>
      <c r="I183" s="313" t="s">
        <v>6809</v>
      </c>
    </row>
    <row r="184" spans="1:9" x14ac:dyDescent="0.2">
      <c r="A184" s="320"/>
      <c r="F184" s="310" t="s">
        <v>843</v>
      </c>
      <c r="G184" s="311">
        <v>1107</v>
      </c>
      <c r="H184" s="312" t="s">
        <v>2735</v>
      </c>
      <c r="I184" s="313" t="s">
        <v>6809</v>
      </c>
    </row>
    <row r="185" spans="1:9" x14ac:dyDescent="0.2">
      <c r="F185" s="310" t="s">
        <v>6975</v>
      </c>
      <c r="G185" s="311">
        <v>1108</v>
      </c>
      <c r="H185" s="312" t="s">
        <v>2735</v>
      </c>
      <c r="I185" s="313" t="s">
        <v>6809</v>
      </c>
    </row>
    <row r="186" spans="1:9" x14ac:dyDescent="0.2">
      <c r="F186" s="310" t="s">
        <v>845</v>
      </c>
      <c r="G186" s="311">
        <v>1109</v>
      </c>
      <c r="H186" s="312" t="s">
        <v>2735</v>
      </c>
      <c r="I186" s="313" t="s">
        <v>6809</v>
      </c>
    </row>
    <row r="187" spans="1:9" x14ac:dyDescent="0.2">
      <c r="A187" s="320"/>
      <c r="F187" s="310" t="s">
        <v>847</v>
      </c>
      <c r="G187" s="311">
        <v>1111</v>
      </c>
      <c r="H187" s="312" t="s">
        <v>2735</v>
      </c>
      <c r="I187" s="313" t="s">
        <v>6809</v>
      </c>
    </row>
    <row r="188" spans="1:9" x14ac:dyDescent="0.2">
      <c r="F188" s="310" t="s">
        <v>851</v>
      </c>
      <c r="G188" s="311">
        <v>1115</v>
      </c>
      <c r="H188" s="312" t="s">
        <v>2735</v>
      </c>
      <c r="I188" s="313" t="s">
        <v>6809</v>
      </c>
    </row>
    <row r="189" spans="1:9" x14ac:dyDescent="0.2">
      <c r="F189" s="310" t="s">
        <v>6976</v>
      </c>
      <c r="G189" s="311">
        <v>1116</v>
      </c>
      <c r="H189" s="312" t="s">
        <v>2735</v>
      </c>
      <c r="I189" s="313" t="s">
        <v>6809</v>
      </c>
    </row>
    <row r="190" spans="1:9" x14ac:dyDescent="0.2">
      <c r="F190" s="310" t="s">
        <v>6977</v>
      </c>
      <c r="G190" s="311">
        <v>1118</v>
      </c>
      <c r="H190" s="312" t="s">
        <v>2735</v>
      </c>
      <c r="I190" s="313" t="s">
        <v>6809</v>
      </c>
    </row>
    <row r="191" spans="1:9" x14ac:dyDescent="0.2">
      <c r="F191" s="310" t="s">
        <v>855</v>
      </c>
      <c r="G191" s="311">
        <v>1119</v>
      </c>
      <c r="H191" s="312" t="s">
        <v>2735</v>
      </c>
      <c r="I191" s="313" t="s">
        <v>6809</v>
      </c>
    </row>
    <row r="192" spans="1:9" x14ac:dyDescent="0.2">
      <c r="A192" s="320"/>
      <c r="F192" s="310" t="s">
        <v>6978</v>
      </c>
      <c r="G192" s="311">
        <v>1128</v>
      </c>
      <c r="H192" s="312" t="s">
        <v>2735</v>
      </c>
      <c r="I192" s="313" t="s">
        <v>6809</v>
      </c>
    </row>
    <row r="193" spans="1:9" x14ac:dyDescent="0.2">
      <c r="F193" s="310" t="s">
        <v>865</v>
      </c>
      <c r="G193" s="311">
        <v>1129</v>
      </c>
      <c r="H193" s="312" t="s">
        <v>2735</v>
      </c>
      <c r="I193" s="313" t="s">
        <v>6809</v>
      </c>
    </row>
    <row r="194" spans="1:9" x14ac:dyDescent="0.2">
      <c r="F194" s="310" t="s">
        <v>6979</v>
      </c>
      <c r="G194" s="311">
        <v>1138</v>
      </c>
      <c r="H194" s="312" t="s">
        <v>2735</v>
      </c>
      <c r="I194" s="313" t="s">
        <v>6809</v>
      </c>
    </row>
    <row r="195" spans="1:9" x14ac:dyDescent="0.2">
      <c r="A195" s="320"/>
      <c r="F195" s="310" t="s">
        <v>6980</v>
      </c>
      <c r="G195" s="311">
        <v>1139</v>
      </c>
      <c r="H195" s="312" t="s">
        <v>2735</v>
      </c>
      <c r="I195" s="313" t="s">
        <v>6809</v>
      </c>
    </row>
    <row r="196" spans="1:9" x14ac:dyDescent="0.2">
      <c r="F196" s="310" t="s">
        <v>6981</v>
      </c>
      <c r="G196" s="311">
        <v>1144</v>
      </c>
      <c r="H196" s="312" t="s">
        <v>2735</v>
      </c>
      <c r="I196" s="313" t="s">
        <v>6809</v>
      </c>
    </row>
    <row r="197" spans="1:9" x14ac:dyDescent="0.2">
      <c r="F197" s="310" t="s">
        <v>6982</v>
      </c>
      <c r="G197" s="311">
        <v>1151</v>
      </c>
      <c r="H197" s="312" t="s">
        <v>2735</v>
      </c>
      <c r="I197" s="313" t="s">
        <v>6809</v>
      </c>
    </row>
    <row r="198" spans="1:9" x14ac:dyDescent="0.2">
      <c r="F198" s="310" t="s">
        <v>6983</v>
      </c>
      <c r="G198" s="311">
        <v>1152</v>
      </c>
      <c r="H198" s="312" t="s">
        <v>2735</v>
      </c>
      <c r="I198" s="313" t="s">
        <v>6809</v>
      </c>
    </row>
    <row r="199" spans="1:9" x14ac:dyDescent="0.2">
      <c r="F199" s="310" t="s">
        <v>6984</v>
      </c>
      <c r="G199" s="311">
        <v>1199</v>
      </c>
      <c r="H199" s="312" t="s">
        <v>2735</v>
      </c>
      <c r="I199" s="313" t="s">
        <v>6809</v>
      </c>
    </row>
    <row r="200" spans="1:9" x14ac:dyDescent="0.2">
      <c r="A200" s="320"/>
      <c r="F200" s="310" t="s">
        <v>6985</v>
      </c>
      <c r="G200" s="311">
        <v>1201</v>
      </c>
      <c r="H200" s="312" t="s">
        <v>2735</v>
      </c>
      <c r="I200" s="313" t="s">
        <v>6809</v>
      </c>
    </row>
    <row r="201" spans="1:9" x14ac:dyDescent="0.2">
      <c r="F201" s="310" t="s">
        <v>6986</v>
      </c>
      <c r="G201" s="311">
        <v>1202</v>
      </c>
      <c r="H201" s="312" t="s">
        <v>2735</v>
      </c>
      <c r="I201" s="313" t="s">
        <v>6809</v>
      </c>
    </row>
    <row r="202" spans="1:9" x14ac:dyDescent="0.2">
      <c r="F202" s="310" t="s">
        <v>6987</v>
      </c>
      <c r="G202" s="311">
        <v>1203</v>
      </c>
      <c r="H202" s="312" t="s">
        <v>2735</v>
      </c>
      <c r="I202" s="313" t="s">
        <v>6809</v>
      </c>
    </row>
    <row r="203" spans="1:9" x14ac:dyDescent="0.2">
      <c r="A203" s="320"/>
      <c r="F203" s="310" t="s">
        <v>6988</v>
      </c>
      <c r="G203" s="311">
        <v>1220</v>
      </c>
      <c r="H203" s="312" t="s">
        <v>2735</v>
      </c>
      <c r="I203" s="313" t="s">
        <v>6809</v>
      </c>
    </row>
    <row r="204" spans="1:9" x14ac:dyDescent="0.2">
      <c r="F204" s="310" t="s">
        <v>6989</v>
      </c>
      <c r="G204" s="311">
        <v>1222</v>
      </c>
      <c r="H204" s="312" t="s">
        <v>2735</v>
      </c>
      <c r="I204" s="313" t="s">
        <v>6809</v>
      </c>
    </row>
    <row r="205" spans="1:9" x14ac:dyDescent="0.2">
      <c r="F205" s="310" t="s">
        <v>6990</v>
      </c>
      <c r="G205" s="311">
        <v>1223</v>
      </c>
      <c r="H205" s="312" t="s">
        <v>2735</v>
      </c>
      <c r="I205" s="313" t="s">
        <v>6809</v>
      </c>
    </row>
    <row r="206" spans="1:9" x14ac:dyDescent="0.2">
      <c r="F206" s="310" t="s">
        <v>6991</v>
      </c>
      <c r="G206" s="311">
        <v>1224</v>
      </c>
      <c r="H206" s="312" t="s">
        <v>2735</v>
      </c>
      <c r="I206" s="313" t="s">
        <v>6809</v>
      </c>
    </row>
    <row r="207" spans="1:9" x14ac:dyDescent="0.2">
      <c r="F207" s="310" t="s">
        <v>6992</v>
      </c>
      <c r="G207" s="311">
        <v>1225</v>
      </c>
      <c r="H207" s="312" t="s">
        <v>2735</v>
      </c>
      <c r="I207" s="313" t="s">
        <v>6809</v>
      </c>
    </row>
    <row r="208" spans="1:9" x14ac:dyDescent="0.2">
      <c r="A208" s="320"/>
      <c r="F208" s="310" t="s">
        <v>6993</v>
      </c>
      <c r="G208" s="311">
        <v>1226</v>
      </c>
      <c r="H208" s="312" t="s">
        <v>2735</v>
      </c>
      <c r="I208" s="313" t="s">
        <v>6809</v>
      </c>
    </row>
    <row r="209" spans="1:9" x14ac:dyDescent="0.2">
      <c r="F209" s="310" t="s">
        <v>6994</v>
      </c>
      <c r="G209" s="311">
        <v>1227</v>
      </c>
      <c r="H209" s="312" t="s">
        <v>2735</v>
      </c>
      <c r="I209" s="313" t="s">
        <v>6809</v>
      </c>
    </row>
    <row r="210" spans="1:9" x14ac:dyDescent="0.2">
      <c r="F210" s="310" t="s">
        <v>6995</v>
      </c>
      <c r="G210" s="311">
        <v>1229</v>
      </c>
      <c r="H210" s="312" t="s">
        <v>2735</v>
      </c>
      <c r="I210" s="313" t="s">
        <v>6809</v>
      </c>
    </row>
    <row r="211" spans="1:9" x14ac:dyDescent="0.2">
      <c r="A211" s="320"/>
      <c r="F211" s="310" t="s">
        <v>6996</v>
      </c>
      <c r="G211" s="311">
        <v>1230</v>
      </c>
      <c r="H211" s="312" t="s">
        <v>2735</v>
      </c>
      <c r="I211" s="313" t="s">
        <v>6809</v>
      </c>
    </row>
    <row r="212" spans="1:9" x14ac:dyDescent="0.2">
      <c r="F212" s="310" t="s">
        <v>6997</v>
      </c>
      <c r="G212" s="311">
        <v>1235</v>
      </c>
      <c r="H212" s="312" t="s">
        <v>2735</v>
      </c>
      <c r="I212" s="313" t="s">
        <v>6809</v>
      </c>
    </row>
    <row r="213" spans="1:9" x14ac:dyDescent="0.2">
      <c r="F213" s="310" t="s">
        <v>6998</v>
      </c>
      <c r="G213" s="311">
        <v>1236</v>
      </c>
      <c r="H213" s="312" t="s">
        <v>2735</v>
      </c>
      <c r="I213" s="313" t="s">
        <v>6809</v>
      </c>
    </row>
    <row r="214" spans="1:9" x14ac:dyDescent="0.2">
      <c r="F214" s="310" t="s">
        <v>6999</v>
      </c>
      <c r="G214" s="311">
        <v>1237</v>
      </c>
      <c r="H214" s="312" t="s">
        <v>2735</v>
      </c>
      <c r="I214" s="313" t="s">
        <v>6809</v>
      </c>
    </row>
    <row r="215" spans="1:9" x14ac:dyDescent="0.2">
      <c r="F215" s="310" t="s">
        <v>7000</v>
      </c>
      <c r="G215" s="311">
        <v>1238</v>
      </c>
      <c r="H215" s="312" t="s">
        <v>2735</v>
      </c>
      <c r="I215" s="313" t="s">
        <v>6809</v>
      </c>
    </row>
    <row r="216" spans="1:9" x14ac:dyDescent="0.2">
      <c r="A216" s="320"/>
      <c r="F216" s="310" t="s">
        <v>7001</v>
      </c>
      <c r="G216" s="311">
        <v>1240</v>
      </c>
      <c r="H216" s="312" t="s">
        <v>2735</v>
      </c>
      <c r="I216" s="313" t="s">
        <v>6809</v>
      </c>
    </row>
    <row r="217" spans="1:9" x14ac:dyDescent="0.2">
      <c r="F217" s="310" t="s">
        <v>7002</v>
      </c>
      <c r="G217" s="311">
        <v>1242</v>
      </c>
      <c r="H217" s="312" t="s">
        <v>2735</v>
      </c>
      <c r="I217" s="313" t="s">
        <v>6809</v>
      </c>
    </row>
    <row r="218" spans="1:9" x14ac:dyDescent="0.2">
      <c r="F218" s="310" t="s">
        <v>7003</v>
      </c>
      <c r="G218" s="311">
        <v>1243</v>
      </c>
      <c r="H218" s="312" t="s">
        <v>2735</v>
      </c>
      <c r="I218" s="313" t="s">
        <v>6809</v>
      </c>
    </row>
    <row r="219" spans="1:9" x14ac:dyDescent="0.2">
      <c r="A219" s="320"/>
      <c r="F219" s="310" t="s">
        <v>7004</v>
      </c>
      <c r="G219" s="311">
        <v>1244</v>
      </c>
      <c r="H219" s="312" t="s">
        <v>2735</v>
      </c>
      <c r="I219" s="313" t="s">
        <v>6809</v>
      </c>
    </row>
    <row r="220" spans="1:9" x14ac:dyDescent="0.2">
      <c r="F220" s="310" t="s">
        <v>7005</v>
      </c>
      <c r="G220" s="311">
        <v>1245</v>
      </c>
      <c r="H220" s="312" t="s">
        <v>2735</v>
      </c>
      <c r="I220" s="313" t="s">
        <v>6809</v>
      </c>
    </row>
    <row r="221" spans="1:9" x14ac:dyDescent="0.2">
      <c r="F221" s="310" t="s">
        <v>7006</v>
      </c>
      <c r="G221" s="311">
        <v>1247</v>
      </c>
      <c r="H221" s="312" t="s">
        <v>2735</v>
      </c>
      <c r="I221" s="313" t="s">
        <v>6809</v>
      </c>
    </row>
    <row r="222" spans="1:9" x14ac:dyDescent="0.2">
      <c r="F222" s="310" t="s">
        <v>7007</v>
      </c>
      <c r="G222" s="311">
        <v>1252</v>
      </c>
      <c r="H222" s="312" t="s">
        <v>2735</v>
      </c>
      <c r="I222" s="313" t="s">
        <v>6809</v>
      </c>
    </row>
    <row r="223" spans="1:9" x14ac:dyDescent="0.2">
      <c r="F223" s="310" t="s">
        <v>7008</v>
      </c>
      <c r="G223" s="311">
        <v>1253</v>
      </c>
      <c r="H223" s="312" t="s">
        <v>2735</v>
      </c>
      <c r="I223" s="313" t="s">
        <v>6809</v>
      </c>
    </row>
    <row r="224" spans="1:9" x14ac:dyDescent="0.2">
      <c r="A224" s="320"/>
      <c r="F224" s="310" t="s">
        <v>7009</v>
      </c>
      <c r="G224" s="311">
        <v>1254</v>
      </c>
      <c r="H224" s="312" t="s">
        <v>2735</v>
      </c>
      <c r="I224" s="313" t="s">
        <v>6809</v>
      </c>
    </row>
    <row r="225" spans="1:9" x14ac:dyDescent="0.2">
      <c r="F225" s="310" t="s">
        <v>7010</v>
      </c>
      <c r="G225" s="311">
        <v>1255</v>
      </c>
      <c r="H225" s="312" t="s">
        <v>2735</v>
      </c>
      <c r="I225" s="313" t="s">
        <v>6809</v>
      </c>
    </row>
    <row r="226" spans="1:9" x14ac:dyDescent="0.2">
      <c r="F226" s="310" t="s">
        <v>7011</v>
      </c>
      <c r="G226" s="311">
        <v>1256</v>
      </c>
      <c r="H226" s="312" t="s">
        <v>2735</v>
      </c>
      <c r="I226" s="313" t="s">
        <v>6809</v>
      </c>
    </row>
    <row r="227" spans="1:9" x14ac:dyDescent="0.2">
      <c r="A227" s="320"/>
      <c r="F227" s="310" t="s">
        <v>7012</v>
      </c>
      <c r="G227" s="311">
        <v>1257</v>
      </c>
      <c r="H227" s="312" t="s">
        <v>2735</v>
      </c>
      <c r="I227" s="313" t="s">
        <v>6809</v>
      </c>
    </row>
    <row r="228" spans="1:9" x14ac:dyDescent="0.2">
      <c r="F228" s="310" t="s">
        <v>7013</v>
      </c>
      <c r="G228" s="311">
        <v>1258</v>
      </c>
      <c r="H228" s="312" t="s">
        <v>2735</v>
      </c>
      <c r="I228" s="313" t="s">
        <v>6809</v>
      </c>
    </row>
    <row r="229" spans="1:9" x14ac:dyDescent="0.2">
      <c r="F229" s="310" t="s">
        <v>7014</v>
      </c>
      <c r="G229" s="311">
        <v>1259</v>
      </c>
      <c r="H229" s="312" t="s">
        <v>2735</v>
      </c>
      <c r="I229" s="313" t="s">
        <v>6809</v>
      </c>
    </row>
    <row r="230" spans="1:9" x14ac:dyDescent="0.2">
      <c r="F230" s="310" t="s">
        <v>7015</v>
      </c>
      <c r="G230" s="311">
        <v>1260</v>
      </c>
      <c r="H230" s="312" t="s">
        <v>2735</v>
      </c>
      <c r="I230" s="313" t="s">
        <v>6809</v>
      </c>
    </row>
    <row r="231" spans="1:9" x14ac:dyDescent="0.2">
      <c r="F231" s="310" t="s">
        <v>7016</v>
      </c>
      <c r="G231" s="311">
        <v>1262</v>
      </c>
      <c r="H231" s="312" t="s">
        <v>2735</v>
      </c>
      <c r="I231" s="313" t="s">
        <v>6809</v>
      </c>
    </row>
    <row r="232" spans="1:9" x14ac:dyDescent="0.2">
      <c r="A232" s="320"/>
      <c r="F232" s="310" t="s">
        <v>7017</v>
      </c>
      <c r="G232" s="311">
        <v>1263</v>
      </c>
      <c r="H232" s="312" t="s">
        <v>2735</v>
      </c>
      <c r="I232" s="313" t="s">
        <v>6809</v>
      </c>
    </row>
    <row r="233" spans="1:9" x14ac:dyDescent="0.2">
      <c r="F233" s="310" t="s">
        <v>7018</v>
      </c>
      <c r="G233" s="311">
        <v>1264</v>
      </c>
      <c r="H233" s="312" t="s">
        <v>2735</v>
      </c>
      <c r="I233" s="313" t="s">
        <v>6809</v>
      </c>
    </row>
    <row r="234" spans="1:9" x14ac:dyDescent="0.2">
      <c r="F234" s="310" t="s">
        <v>7019</v>
      </c>
      <c r="G234" s="311">
        <v>1266</v>
      </c>
      <c r="H234" s="312" t="s">
        <v>2735</v>
      </c>
      <c r="I234" s="313" t="s">
        <v>6809</v>
      </c>
    </row>
    <row r="235" spans="1:9" x14ac:dyDescent="0.2">
      <c r="A235" s="320"/>
      <c r="F235" s="310" t="s">
        <v>7020</v>
      </c>
      <c r="G235" s="311">
        <v>1267</v>
      </c>
      <c r="H235" s="312" t="s">
        <v>2735</v>
      </c>
      <c r="I235" s="313" t="s">
        <v>6809</v>
      </c>
    </row>
    <row r="236" spans="1:9" x14ac:dyDescent="0.2">
      <c r="F236" s="310" t="s">
        <v>7021</v>
      </c>
      <c r="G236" s="311">
        <v>1270</v>
      </c>
      <c r="H236" s="312" t="s">
        <v>2735</v>
      </c>
      <c r="I236" s="313" t="s">
        <v>6809</v>
      </c>
    </row>
    <row r="237" spans="1:9" x14ac:dyDescent="0.2">
      <c r="F237" s="310" t="s">
        <v>7022</v>
      </c>
      <c r="G237" s="311">
        <v>1301</v>
      </c>
      <c r="H237" s="312" t="s">
        <v>2735</v>
      </c>
      <c r="I237" s="313" t="s">
        <v>6809</v>
      </c>
    </row>
    <row r="238" spans="1:9" x14ac:dyDescent="0.2">
      <c r="F238" s="310" t="s">
        <v>7023</v>
      </c>
      <c r="G238" s="311">
        <v>1302</v>
      </c>
      <c r="H238" s="312" t="s">
        <v>2735</v>
      </c>
      <c r="I238" s="313" t="s">
        <v>6809</v>
      </c>
    </row>
    <row r="239" spans="1:9" x14ac:dyDescent="0.2">
      <c r="F239" s="310" t="s">
        <v>7024</v>
      </c>
      <c r="G239" s="311">
        <v>1330</v>
      </c>
      <c r="H239" s="312" t="s">
        <v>2735</v>
      </c>
      <c r="I239" s="313" t="s">
        <v>6809</v>
      </c>
    </row>
    <row r="240" spans="1:9" x14ac:dyDescent="0.2">
      <c r="A240" s="320"/>
      <c r="F240" s="310" t="s">
        <v>7025</v>
      </c>
      <c r="G240" s="311">
        <v>1331</v>
      </c>
      <c r="H240" s="312" t="s">
        <v>2735</v>
      </c>
      <c r="I240" s="313" t="s">
        <v>6809</v>
      </c>
    </row>
    <row r="241" spans="1:9" x14ac:dyDescent="0.2">
      <c r="F241" s="310" t="s">
        <v>7026</v>
      </c>
      <c r="G241" s="311">
        <v>1337</v>
      </c>
      <c r="H241" s="312" t="s">
        <v>2735</v>
      </c>
      <c r="I241" s="313" t="s">
        <v>6809</v>
      </c>
    </row>
    <row r="242" spans="1:9" x14ac:dyDescent="0.2">
      <c r="F242" s="310" t="s">
        <v>7027</v>
      </c>
      <c r="G242" s="311">
        <v>1338</v>
      </c>
      <c r="H242" s="312" t="s">
        <v>2735</v>
      </c>
      <c r="I242" s="313" t="s">
        <v>6809</v>
      </c>
    </row>
    <row r="243" spans="1:9" x14ac:dyDescent="0.2">
      <c r="A243" s="320"/>
      <c r="F243" s="310" t="s">
        <v>7028</v>
      </c>
      <c r="G243" s="311">
        <v>1339</v>
      </c>
      <c r="H243" s="312" t="s">
        <v>2735</v>
      </c>
      <c r="I243" s="313" t="s">
        <v>6809</v>
      </c>
    </row>
    <row r="244" spans="1:9" x14ac:dyDescent="0.2">
      <c r="F244" s="310" t="s">
        <v>7029</v>
      </c>
      <c r="G244" s="311">
        <v>1340</v>
      </c>
      <c r="H244" s="312" t="s">
        <v>2735</v>
      </c>
      <c r="I244" s="313" t="s">
        <v>6809</v>
      </c>
    </row>
    <row r="245" spans="1:9" x14ac:dyDescent="0.2">
      <c r="F245" s="310" t="s">
        <v>7030</v>
      </c>
      <c r="G245" s="311">
        <v>1341</v>
      </c>
      <c r="H245" s="312" t="s">
        <v>2735</v>
      </c>
      <c r="I245" s="313" t="s">
        <v>6809</v>
      </c>
    </row>
    <row r="246" spans="1:9" x14ac:dyDescent="0.2">
      <c r="F246" s="310" t="s">
        <v>7031</v>
      </c>
      <c r="G246" s="311">
        <v>1342</v>
      </c>
      <c r="H246" s="312" t="s">
        <v>2735</v>
      </c>
      <c r="I246" s="313" t="s">
        <v>6809</v>
      </c>
    </row>
    <row r="247" spans="1:9" x14ac:dyDescent="0.2">
      <c r="A247" s="320"/>
      <c r="F247" s="310" t="s">
        <v>7032</v>
      </c>
      <c r="G247" s="311">
        <v>1343</v>
      </c>
      <c r="H247" s="312" t="s">
        <v>2735</v>
      </c>
      <c r="I247" s="313" t="s">
        <v>6809</v>
      </c>
    </row>
    <row r="248" spans="1:9" x14ac:dyDescent="0.2">
      <c r="F248" s="310" t="s">
        <v>7033</v>
      </c>
      <c r="G248" s="311">
        <v>1344</v>
      </c>
      <c r="H248" s="312" t="s">
        <v>2735</v>
      </c>
      <c r="I248" s="313" t="s">
        <v>6809</v>
      </c>
    </row>
    <row r="249" spans="1:9" x14ac:dyDescent="0.2">
      <c r="F249" s="310" t="s">
        <v>7034</v>
      </c>
      <c r="G249" s="311">
        <v>1346</v>
      </c>
      <c r="H249" s="312" t="s">
        <v>2735</v>
      </c>
      <c r="I249" s="313" t="s">
        <v>6809</v>
      </c>
    </row>
    <row r="250" spans="1:9" x14ac:dyDescent="0.2">
      <c r="A250" s="320"/>
      <c r="F250" s="310" t="s">
        <v>7035</v>
      </c>
      <c r="G250" s="311">
        <v>1347</v>
      </c>
      <c r="H250" s="312" t="s">
        <v>2735</v>
      </c>
      <c r="I250" s="313" t="s">
        <v>6809</v>
      </c>
    </row>
    <row r="251" spans="1:9" x14ac:dyDescent="0.2">
      <c r="F251" s="310" t="s">
        <v>7036</v>
      </c>
      <c r="G251" s="311">
        <v>1349</v>
      </c>
      <c r="H251" s="312" t="s">
        <v>2735</v>
      </c>
      <c r="I251" s="313" t="s">
        <v>6809</v>
      </c>
    </row>
    <row r="252" spans="1:9" x14ac:dyDescent="0.2">
      <c r="F252" s="310" t="s">
        <v>7037</v>
      </c>
      <c r="G252" s="311">
        <v>1350</v>
      </c>
      <c r="H252" s="312" t="s">
        <v>2735</v>
      </c>
      <c r="I252" s="313" t="s">
        <v>6809</v>
      </c>
    </row>
    <row r="253" spans="1:9" x14ac:dyDescent="0.2">
      <c r="F253" s="310" t="s">
        <v>7038</v>
      </c>
      <c r="G253" s="311">
        <v>1351</v>
      </c>
      <c r="H253" s="312" t="s">
        <v>2735</v>
      </c>
      <c r="I253" s="313" t="s">
        <v>6809</v>
      </c>
    </row>
    <row r="254" spans="1:9" x14ac:dyDescent="0.2">
      <c r="F254" s="310" t="s">
        <v>7039</v>
      </c>
      <c r="G254" s="311">
        <v>1354</v>
      </c>
      <c r="H254" s="312" t="s">
        <v>2735</v>
      </c>
      <c r="I254" s="313" t="s">
        <v>6809</v>
      </c>
    </row>
    <row r="255" spans="1:9" x14ac:dyDescent="0.2">
      <c r="F255" s="310" t="s">
        <v>7040</v>
      </c>
      <c r="G255" s="311">
        <v>1355</v>
      </c>
      <c r="H255" s="312" t="s">
        <v>2735</v>
      </c>
      <c r="I255" s="313" t="s">
        <v>6809</v>
      </c>
    </row>
    <row r="256" spans="1:9" x14ac:dyDescent="0.2">
      <c r="F256" s="310" t="s">
        <v>7041</v>
      </c>
      <c r="G256" s="311">
        <v>1360</v>
      </c>
      <c r="H256" s="312" t="s">
        <v>2735</v>
      </c>
      <c r="I256" s="313" t="s">
        <v>6809</v>
      </c>
    </row>
    <row r="257" spans="6:9" x14ac:dyDescent="0.2">
      <c r="F257" s="310" t="s">
        <v>7042</v>
      </c>
      <c r="G257" s="311">
        <v>1364</v>
      </c>
      <c r="H257" s="312" t="s">
        <v>2735</v>
      </c>
      <c r="I257" s="313" t="s">
        <v>6809</v>
      </c>
    </row>
    <row r="258" spans="6:9" x14ac:dyDescent="0.2">
      <c r="F258" s="310" t="s">
        <v>7043</v>
      </c>
      <c r="G258" s="311">
        <v>1366</v>
      </c>
      <c r="H258" s="312" t="s">
        <v>2735</v>
      </c>
      <c r="I258" s="313" t="s">
        <v>6809</v>
      </c>
    </row>
    <row r="259" spans="6:9" x14ac:dyDescent="0.2">
      <c r="F259" s="310" t="s">
        <v>7044</v>
      </c>
      <c r="G259" s="311">
        <v>1367</v>
      </c>
      <c r="H259" s="312" t="s">
        <v>2735</v>
      </c>
      <c r="I259" s="313" t="s">
        <v>6809</v>
      </c>
    </row>
    <row r="260" spans="6:9" x14ac:dyDescent="0.2">
      <c r="F260" s="310" t="s">
        <v>7045</v>
      </c>
      <c r="G260" s="311">
        <v>1368</v>
      </c>
      <c r="H260" s="312" t="s">
        <v>2735</v>
      </c>
      <c r="I260" s="313" t="s">
        <v>6809</v>
      </c>
    </row>
    <row r="261" spans="6:9" x14ac:dyDescent="0.2">
      <c r="F261" s="310" t="s">
        <v>7046</v>
      </c>
      <c r="G261" s="311">
        <v>1370</v>
      </c>
      <c r="H261" s="312" t="s">
        <v>2735</v>
      </c>
      <c r="I261" s="313" t="s">
        <v>6809</v>
      </c>
    </row>
    <row r="262" spans="6:9" x14ac:dyDescent="0.2">
      <c r="F262" s="310" t="s">
        <v>7047</v>
      </c>
      <c r="G262" s="311">
        <v>1373</v>
      </c>
      <c r="H262" s="312" t="s">
        <v>2735</v>
      </c>
      <c r="I262" s="313" t="s">
        <v>6809</v>
      </c>
    </row>
    <row r="263" spans="6:9" x14ac:dyDescent="0.2">
      <c r="F263" s="310" t="s">
        <v>7048</v>
      </c>
      <c r="G263" s="311">
        <v>1375</v>
      </c>
      <c r="H263" s="312" t="s">
        <v>2735</v>
      </c>
      <c r="I263" s="313" t="s">
        <v>6809</v>
      </c>
    </row>
    <row r="264" spans="6:9" x14ac:dyDescent="0.2">
      <c r="F264" s="310" t="s">
        <v>7049</v>
      </c>
      <c r="G264" s="311">
        <v>1376</v>
      </c>
      <c r="H264" s="312" t="s">
        <v>2735</v>
      </c>
      <c r="I264" s="313" t="s">
        <v>6809</v>
      </c>
    </row>
    <row r="265" spans="6:9" x14ac:dyDescent="0.2">
      <c r="F265" s="310" t="s">
        <v>7050</v>
      </c>
      <c r="G265" s="311">
        <v>1378</v>
      </c>
      <c r="H265" s="312" t="s">
        <v>2735</v>
      </c>
      <c r="I265" s="313" t="s">
        <v>6809</v>
      </c>
    </row>
    <row r="266" spans="6:9" x14ac:dyDescent="0.2">
      <c r="F266" s="310" t="s">
        <v>7051</v>
      </c>
      <c r="G266" s="311">
        <v>1379</v>
      </c>
      <c r="H266" s="312" t="s">
        <v>2735</v>
      </c>
      <c r="I266" s="313" t="s">
        <v>6809</v>
      </c>
    </row>
    <row r="267" spans="6:9" x14ac:dyDescent="0.2">
      <c r="F267" s="310" t="s">
        <v>7052</v>
      </c>
      <c r="G267" s="311">
        <v>1380</v>
      </c>
      <c r="H267" s="312" t="s">
        <v>2735</v>
      </c>
      <c r="I267" s="313" t="s">
        <v>6809</v>
      </c>
    </row>
    <row r="268" spans="6:9" x14ac:dyDescent="0.2">
      <c r="F268" s="310" t="s">
        <v>7053</v>
      </c>
      <c r="G268" s="311">
        <v>1420</v>
      </c>
      <c r="H268" s="312" t="s">
        <v>2735</v>
      </c>
      <c r="I268" s="313" t="s">
        <v>6809</v>
      </c>
    </row>
    <row r="269" spans="6:9" x14ac:dyDescent="0.2">
      <c r="F269" s="310" t="s">
        <v>7054</v>
      </c>
      <c r="G269" s="311">
        <v>1430</v>
      </c>
      <c r="H269" s="312" t="s">
        <v>2735</v>
      </c>
      <c r="I269" s="313" t="s">
        <v>6809</v>
      </c>
    </row>
    <row r="270" spans="6:9" x14ac:dyDescent="0.2">
      <c r="F270" s="310" t="s">
        <v>7055</v>
      </c>
      <c r="G270" s="311">
        <v>1431</v>
      </c>
      <c r="H270" s="312" t="s">
        <v>2735</v>
      </c>
      <c r="I270" s="313" t="s">
        <v>6809</v>
      </c>
    </row>
    <row r="271" spans="6:9" x14ac:dyDescent="0.2">
      <c r="F271" s="310" t="s">
        <v>7056</v>
      </c>
      <c r="G271" s="311">
        <v>1432</v>
      </c>
      <c r="H271" s="312" t="s">
        <v>2735</v>
      </c>
      <c r="I271" s="313" t="s">
        <v>6809</v>
      </c>
    </row>
    <row r="272" spans="6:9" x14ac:dyDescent="0.2">
      <c r="F272" s="310" t="s">
        <v>7057</v>
      </c>
      <c r="G272" s="311">
        <v>1434</v>
      </c>
      <c r="H272" s="312" t="s">
        <v>2735</v>
      </c>
      <c r="I272" s="313" t="s">
        <v>6809</v>
      </c>
    </row>
    <row r="273" spans="6:9" x14ac:dyDescent="0.2">
      <c r="F273" s="310" t="s">
        <v>7058</v>
      </c>
      <c r="G273" s="311">
        <v>1436</v>
      </c>
      <c r="H273" s="312" t="s">
        <v>2735</v>
      </c>
      <c r="I273" s="313" t="s">
        <v>6809</v>
      </c>
    </row>
    <row r="274" spans="6:9" x14ac:dyDescent="0.2">
      <c r="F274" s="310" t="s">
        <v>7059</v>
      </c>
      <c r="G274" s="311">
        <v>1438</v>
      </c>
      <c r="H274" s="312" t="s">
        <v>2735</v>
      </c>
      <c r="I274" s="313" t="s">
        <v>6809</v>
      </c>
    </row>
    <row r="275" spans="6:9" x14ac:dyDescent="0.2">
      <c r="F275" s="310" t="s">
        <v>7060</v>
      </c>
      <c r="G275" s="311">
        <v>1440</v>
      </c>
      <c r="H275" s="312" t="s">
        <v>2735</v>
      </c>
      <c r="I275" s="313" t="s">
        <v>6809</v>
      </c>
    </row>
    <row r="276" spans="6:9" x14ac:dyDescent="0.2">
      <c r="F276" s="310" t="s">
        <v>7061</v>
      </c>
      <c r="G276" s="311">
        <v>1441</v>
      </c>
      <c r="H276" s="312" t="s">
        <v>2735</v>
      </c>
      <c r="I276" s="313" t="s">
        <v>6809</v>
      </c>
    </row>
    <row r="277" spans="6:9" x14ac:dyDescent="0.2">
      <c r="F277" s="310" t="s">
        <v>7062</v>
      </c>
      <c r="G277" s="311">
        <v>1450</v>
      </c>
      <c r="H277" s="312" t="s">
        <v>2735</v>
      </c>
      <c r="I277" s="313" t="s">
        <v>6809</v>
      </c>
    </row>
    <row r="278" spans="6:9" x14ac:dyDescent="0.2">
      <c r="F278" s="310" t="s">
        <v>7063</v>
      </c>
      <c r="G278" s="311">
        <v>1451</v>
      </c>
      <c r="H278" s="312" t="s">
        <v>2735</v>
      </c>
      <c r="I278" s="313" t="s">
        <v>6809</v>
      </c>
    </row>
    <row r="279" spans="6:9" x14ac:dyDescent="0.2">
      <c r="F279" s="310" t="s">
        <v>7064</v>
      </c>
      <c r="G279" s="311">
        <v>1452</v>
      </c>
      <c r="H279" s="312" t="s">
        <v>2735</v>
      </c>
      <c r="I279" s="313" t="s">
        <v>6809</v>
      </c>
    </row>
    <row r="280" spans="6:9" x14ac:dyDescent="0.2">
      <c r="F280" s="310" t="s">
        <v>7065</v>
      </c>
      <c r="G280" s="311">
        <v>1453</v>
      </c>
      <c r="H280" s="312" t="s">
        <v>2735</v>
      </c>
      <c r="I280" s="313" t="s">
        <v>6809</v>
      </c>
    </row>
    <row r="281" spans="6:9" x14ac:dyDescent="0.2">
      <c r="F281" s="310" t="s">
        <v>7066</v>
      </c>
      <c r="G281" s="311">
        <v>1460</v>
      </c>
      <c r="H281" s="312" t="s">
        <v>2735</v>
      </c>
      <c r="I281" s="313" t="s">
        <v>6809</v>
      </c>
    </row>
    <row r="282" spans="6:9" x14ac:dyDescent="0.2">
      <c r="F282" s="310" t="s">
        <v>7067</v>
      </c>
      <c r="G282" s="311">
        <v>1462</v>
      </c>
      <c r="H282" s="312" t="s">
        <v>2735</v>
      </c>
      <c r="I282" s="313" t="s">
        <v>6809</v>
      </c>
    </row>
    <row r="283" spans="6:9" x14ac:dyDescent="0.2">
      <c r="F283" s="310" t="s">
        <v>7068</v>
      </c>
      <c r="G283" s="311">
        <v>1463</v>
      </c>
      <c r="H283" s="312" t="s">
        <v>2735</v>
      </c>
      <c r="I283" s="313" t="s">
        <v>6809</v>
      </c>
    </row>
    <row r="284" spans="6:9" x14ac:dyDescent="0.2">
      <c r="F284" s="310" t="s">
        <v>7069</v>
      </c>
      <c r="G284" s="311">
        <v>1464</v>
      </c>
      <c r="H284" s="312" t="s">
        <v>2735</v>
      </c>
      <c r="I284" s="313" t="s">
        <v>6809</v>
      </c>
    </row>
    <row r="285" spans="6:9" x14ac:dyDescent="0.2">
      <c r="F285" s="310" t="s">
        <v>7070</v>
      </c>
      <c r="G285" s="311">
        <v>1467</v>
      </c>
      <c r="H285" s="312" t="s">
        <v>2735</v>
      </c>
      <c r="I285" s="313" t="s">
        <v>6809</v>
      </c>
    </row>
    <row r="286" spans="6:9" x14ac:dyDescent="0.2">
      <c r="F286" s="310" t="s">
        <v>7071</v>
      </c>
      <c r="G286" s="311">
        <v>1468</v>
      </c>
      <c r="H286" s="312" t="s">
        <v>2735</v>
      </c>
      <c r="I286" s="313" t="s">
        <v>6809</v>
      </c>
    </row>
    <row r="287" spans="6:9" x14ac:dyDescent="0.2">
      <c r="F287" s="310" t="s">
        <v>7072</v>
      </c>
      <c r="G287" s="311">
        <v>1469</v>
      </c>
      <c r="H287" s="312" t="s">
        <v>2735</v>
      </c>
      <c r="I287" s="313" t="s">
        <v>6809</v>
      </c>
    </row>
    <row r="288" spans="6:9" x14ac:dyDescent="0.2">
      <c r="F288" s="310" t="s">
        <v>7073</v>
      </c>
      <c r="G288" s="311">
        <v>1470</v>
      </c>
      <c r="H288" s="312" t="s">
        <v>2735</v>
      </c>
      <c r="I288" s="313" t="s">
        <v>6809</v>
      </c>
    </row>
    <row r="289" spans="6:9" x14ac:dyDescent="0.2">
      <c r="F289" s="310" t="s">
        <v>7074</v>
      </c>
      <c r="G289" s="311">
        <v>1471</v>
      </c>
      <c r="H289" s="312" t="s">
        <v>2735</v>
      </c>
      <c r="I289" s="313" t="s">
        <v>6809</v>
      </c>
    </row>
    <row r="290" spans="6:9" x14ac:dyDescent="0.2">
      <c r="F290" s="310" t="s">
        <v>7075</v>
      </c>
      <c r="G290" s="311">
        <v>1472</v>
      </c>
      <c r="H290" s="312" t="s">
        <v>2735</v>
      </c>
      <c r="I290" s="313" t="s">
        <v>6809</v>
      </c>
    </row>
    <row r="291" spans="6:9" x14ac:dyDescent="0.2">
      <c r="F291" s="310" t="s">
        <v>7076</v>
      </c>
      <c r="G291" s="311">
        <v>1473</v>
      </c>
      <c r="H291" s="312" t="s">
        <v>2735</v>
      </c>
      <c r="I291" s="313" t="s">
        <v>6809</v>
      </c>
    </row>
    <row r="292" spans="6:9" x14ac:dyDescent="0.2">
      <c r="F292" s="310" t="s">
        <v>7077</v>
      </c>
      <c r="G292" s="311">
        <v>1474</v>
      </c>
      <c r="H292" s="312" t="s">
        <v>2735</v>
      </c>
      <c r="I292" s="313" t="s">
        <v>6809</v>
      </c>
    </row>
    <row r="293" spans="6:9" x14ac:dyDescent="0.2">
      <c r="F293" s="310" t="s">
        <v>7078</v>
      </c>
      <c r="G293" s="311">
        <v>1475</v>
      </c>
      <c r="H293" s="312" t="s">
        <v>2735</v>
      </c>
      <c r="I293" s="313" t="s">
        <v>6809</v>
      </c>
    </row>
    <row r="294" spans="6:9" x14ac:dyDescent="0.2">
      <c r="F294" s="310" t="s">
        <v>7079</v>
      </c>
      <c r="G294" s="311">
        <v>1477</v>
      </c>
      <c r="H294" s="312" t="s">
        <v>2735</v>
      </c>
      <c r="I294" s="313" t="s">
        <v>6809</v>
      </c>
    </row>
    <row r="295" spans="6:9" x14ac:dyDescent="0.2">
      <c r="F295" s="310" t="s">
        <v>7080</v>
      </c>
      <c r="G295" s="311">
        <v>1501</v>
      </c>
      <c r="H295" s="312" t="s">
        <v>2735</v>
      </c>
      <c r="I295" s="313" t="s">
        <v>6809</v>
      </c>
    </row>
    <row r="296" spans="6:9" x14ac:dyDescent="0.2">
      <c r="F296" s="310" t="s">
        <v>7081</v>
      </c>
      <c r="G296" s="311">
        <v>1503</v>
      </c>
      <c r="H296" s="312" t="s">
        <v>2735</v>
      </c>
      <c r="I296" s="313" t="s">
        <v>6809</v>
      </c>
    </row>
    <row r="297" spans="6:9" x14ac:dyDescent="0.2">
      <c r="F297" s="310" t="s">
        <v>7082</v>
      </c>
      <c r="G297" s="311">
        <v>1504</v>
      </c>
      <c r="H297" s="312" t="s">
        <v>2735</v>
      </c>
      <c r="I297" s="313" t="s">
        <v>6809</v>
      </c>
    </row>
    <row r="298" spans="6:9" x14ac:dyDescent="0.2">
      <c r="F298" s="310" t="s">
        <v>7083</v>
      </c>
      <c r="G298" s="311">
        <v>1505</v>
      </c>
      <c r="H298" s="312" t="s">
        <v>2735</v>
      </c>
      <c r="I298" s="313" t="s">
        <v>6809</v>
      </c>
    </row>
    <row r="299" spans="6:9" x14ac:dyDescent="0.2">
      <c r="F299" s="310" t="s">
        <v>7084</v>
      </c>
      <c r="G299" s="311">
        <v>1506</v>
      </c>
      <c r="H299" s="312" t="s">
        <v>2735</v>
      </c>
      <c r="I299" s="313" t="s">
        <v>6809</v>
      </c>
    </row>
    <row r="300" spans="6:9" x14ac:dyDescent="0.2">
      <c r="F300" s="310" t="s">
        <v>7085</v>
      </c>
      <c r="G300" s="311">
        <v>1507</v>
      </c>
      <c r="H300" s="312" t="s">
        <v>2735</v>
      </c>
      <c r="I300" s="313" t="s">
        <v>6809</v>
      </c>
    </row>
    <row r="301" spans="6:9" x14ac:dyDescent="0.2">
      <c r="F301" s="310" t="s">
        <v>7086</v>
      </c>
      <c r="G301" s="311">
        <v>1508</v>
      </c>
      <c r="H301" s="312" t="s">
        <v>2735</v>
      </c>
      <c r="I301" s="313" t="s">
        <v>6809</v>
      </c>
    </row>
    <row r="302" spans="6:9" x14ac:dyDescent="0.2">
      <c r="F302" s="310" t="s">
        <v>7087</v>
      </c>
      <c r="G302" s="311">
        <v>1509</v>
      </c>
      <c r="H302" s="312" t="s">
        <v>2735</v>
      </c>
      <c r="I302" s="313" t="s">
        <v>6809</v>
      </c>
    </row>
    <row r="303" spans="6:9" x14ac:dyDescent="0.2">
      <c r="F303" s="310" t="s">
        <v>7088</v>
      </c>
      <c r="G303" s="311">
        <v>1510</v>
      </c>
      <c r="H303" s="312" t="s">
        <v>2735</v>
      </c>
      <c r="I303" s="313" t="s">
        <v>6809</v>
      </c>
    </row>
    <row r="304" spans="6:9" x14ac:dyDescent="0.2">
      <c r="F304" s="310" t="s">
        <v>7089</v>
      </c>
      <c r="G304" s="311">
        <v>1515</v>
      </c>
      <c r="H304" s="312" t="s">
        <v>2735</v>
      </c>
      <c r="I304" s="313" t="s">
        <v>6809</v>
      </c>
    </row>
    <row r="305" spans="6:9" x14ac:dyDescent="0.2">
      <c r="F305" s="310" t="s">
        <v>7090</v>
      </c>
      <c r="G305" s="311">
        <v>1516</v>
      </c>
      <c r="H305" s="312" t="s">
        <v>2735</v>
      </c>
      <c r="I305" s="313" t="s">
        <v>6809</v>
      </c>
    </row>
    <row r="306" spans="6:9" x14ac:dyDescent="0.2">
      <c r="F306" s="310" t="s">
        <v>7091</v>
      </c>
      <c r="G306" s="311">
        <v>1517</v>
      </c>
      <c r="H306" s="312" t="s">
        <v>2735</v>
      </c>
      <c r="I306" s="313" t="s">
        <v>6809</v>
      </c>
    </row>
    <row r="307" spans="6:9" x14ac:dyDescent="0.2">
      <c r="F307" s="310" t="s">
        <v>7092</v>
      </c>
      <c r="G307" s="311">
        <v>1518</v>
      </c>
      <c r="H307" s="312" t="s">
        <v>2735</v>
      </c>
      <c r="I307" s="313" t="s">
        <v>6809</v>
      </c>
    </row>
    <row r="308" spans="6:9" x14ac:dyDescent="0.2">
      <c r="F308" s="310" t="s">
        <v>7093</v>
      </c>
      <c r="G308" s="311">
        <v>1519</v>
      </c>
      <c r="H308" s="312" t="s">
        <v>2735</v>
      </c>
      <c r="I308" s="313" t="s">
        <v>6809</v>
      </c>
    </row>
    <row r="309" spans="6:9" x14ac:dyDescent="0.2">
      <c r="F309" s="310" t="s">
        <v>7094</v>
      </c>
      <c r="G309" s="311">
        <v>1520</v>
      </c>
      <c r="H309" s="312" t="s">
        <v>2735</v>
      </c>
      <c r="I309" s="313" t="s">
        <v>6809</v>
      </c>
    </row>
    <row r="310" spans="6:9" x14ac:dyDescent="0.2">
      <c r="F310" s="310" t="s">
        <v>7095</v>
      </c>
      <c r="G310" s="311">
        <v>1521</v>
      </c>
      <c r="H310" s="312" t="s">
        <v>2735</v>
      </c>
      <c r="I310" s="313" t="s">
        <v>6809</v>
      </c>
    </row>
    <row r="311" spans="6:9" x14ac:dyDescent="0.2">
      <c r="F311" s="310" t="s">
        <v>7096</v>
      </c>
      <c r="G311" s="311">
        <v>1522</v>
      </c>
      <c r="H311" s="312" t="s">
        <v>2735</v>
      </c>
      <c r="I311" s="313" t="s">
        <v>6809</v>
      </c>
    </row>
    <row r="312" spans="6:9" x14ac:dyDescent="0.2">
      <c r="F312" s="310" t="s">
        <v>7097</v>
      </c>
      <c r="G312" s="311">
        <v>1523</v>
      </c>
      <c r="H312" s="312" t="s">
        <v>2735</v>
      </c>
      <c r="I312" s="313" t="s">
        <v>6809</v>
      </c>
    </row>
    <row r="313" spans="6:9" x14ac:dyDescent="0.2">
      <c r="F313" s="310" t="s">
        <v>7098</v>
      </c>
      <c r="G313" s="311">
        <v>1524</v>
      </c>
      <c r="H313" s="312" t="s">
        <v>2735</v>
      </c>
      <c r="I313" s="313" t="s">
        <v>6809</v>
      </c>
    </row>
    <row r="314" spans="6:9" x14ac:dyDescent="0.2">
      <c r="F314" s="310" t="s">
        <v>7099</v>
      </c>
      <c r="G314" s="311">
        <v>1525</v>
      </c>
      <c r="H314" s="312" t="s">
        <v>2735</v>
      </c>
      <c r="I314" s="313" t="s">
        <v>6809</v>
      </c>
    </row>
    <row r="315" spans="6:9" x14ac:dyDescent="0.2">
      <c r="F315" s="310" t="s">
        <v>7100</v>
      </c>
      <c r="G315" s="311">
        <v>1526</v>
      </c>
      <c r="H315" s="312" t="s">
        <v>2735</v>
      </c>
      <c r="I315" s="313" t="s">
        <v>6809</v>
      </c>
    </row>
    <row r="316" spans="6:9" x14ac:dyDescent="0.2">
      <c r="F316" s="310" t="s">
        <v>7101</v>
      </c>
      <c r="G316" s="311">
        <v>1527</v>
      </c>
      <c r="H316" s="312" t="s">
        <v>2735</v>
      </c>
      <c r="I316" s="313" t="s">
        <v>6809</v>
      </c>
    </row>
    <row r="317" spans="6:9" x14ac:dyDescent="0.2">
      <c r="F317" s="310" t="s">
        <v>7102</v>
      </c>
      <c r="G317" s="311">
        <v>1529</v>
      </c>
      <c r="H317" s="312" t="s">
        <v>2735</v>
      </c>
      <c r="I317" s="313" t="s">
        <v>6809</v>
      </c>
    </row>
    <row r="318" spans="6:9" x14ac:dyDescent="0.2">
      <c r="F318" s="310" t="s">
        <v>7103</v>
      </c>
      <c r="G318" s="311">
        <v>1531</v>
      </c>
      <c r="H318" s="312" t="s">
        <v>2735</v>
      </c>
      <c r="I318" s="313" t="s">
        <v>6809</v>
      </c>
    </row>
    <row r="319" spans="6:9" x14ac:dyDescent="0.2">
      <c r="F319" s="310" t="s">
        <v>7104</v>
      </c>
      <c r="G319" s="311">
        <v>1532</v>
      </c>
      <c r="H319" s="312" t="s">
        <v>2735</v>
      </c>
      <c r="I319" s="313" t="s">
        <v>6809</v>
      </c>
    </row>
    <row r="320" spans="6:9" x14ac:dyDescent="0.2">
      <c r="F320" s="310" t="s">
        <v>7105</v>
      </c>
      <c r="G320" s="311">
        <v>1534</v>
      </c>
      <c r="H320" s="312" t="s">
        <v>2735</v>
      </c>
      <c r="I320" s="313" t="s">
        <v>6809</v>
      </c>
    </row>
    <row r="321" spans="6:9" x14ac:dyDescent="0.2">
      <c r="F321" s="310" t="s">
        <v>7106</v>
      </c>
      <c r="G321" s="311">
        <v>1535</v>
      </c>
      <c r="H321" s="312" t="s">
        <v>2735</v>
      </c>
      <c r="I321" s="313" t="s">
        <v>6809</v>
      </c>
    </row>
    <row r="322" spans="6:9" x14ac:dyDescent="0.2">
      <c r="F322" s="310" t="s">
        <v>7107</v>
      </c>
      <c r="G322" s="311">
        <v>1536</v>
      </c>
      <c r="H322" s="312" t="s">
        <v>2735</v>
      </c>
      <c r="I322" s="313" t="s">
        <v>6809</v>
      </c>
    </row>
    <row r="323" spans="6:9" x14ac:dyDescent="0.2">
      <c r="F323" s="310" t="s">
        <v>7108</v>
      </c>
      <c r="G323" s="311">
        <v>1537</v>
      </c>
      <c r="H323" s="312" t="s">
        <v>2735</v>
      </c>
      <c r="I323" s="313" t="s">
        <v>6809</v>
      </c>
    </row>
    <row r="324" spans="6:9" x14ac:dyDescent="0.2">
      <c r="F324" s="310" t="s">
        <v>7109</v>
      </c>
      <c r="G324" s="311">
        <v>1538</v>
      </c>
      <c r="H324" s="312" t="s">
        <v>2735</v>
      </c>
      <c r="I324" s="313" t="s">
        <v>6809</v>
      </c>
    </row>
    <row r="325" spans="6:9" x14ac:dyDescent="0.2">
      <c r="F325" s="310" t="s">
        <v>7110</v>
      </c>
      <c r="G325" s="311">
        <v>1540</v>
      </c>
      <c r="H325" s="312" t="s">
        <v>2735</v>
      </c>
      <c r="I325" s="313" t="s">
        <v>6809</v>
      </c>
    </row>
    <row r="326" spans="6:9" x14ac:dyDescent="0.2">
      <c r="F326" s="310" t="s">
        <v>7111</v>
      </c>
      <c r="G326" s="311">
        <v>1541</v>
      </c>
      <c r="H326" s="312" t="s">
        <v>2735</v>
      </c>
      <c r="I326" s="313" t="s">
        <v>6809</v>
      </c>
    </row>
    <row r="327" spans="6:9" x14ac:dyDescent="0.2">
      <c r="F327" s="310" t="s">
        <v>7112</v>
      </c>
      <c r="G327" s="311">
        <v>1542</v>
      </c>
      <c r="H327" s="312" t="s">
        <v>2735</v>
      </c>
      <c r="I327" s="313" t="s">
        <v>6809</v>
      </c>
    </row>
    <row r="328" spans="6:9" x14ac:dyDescent="0.2">
      <c r="F328" s="310" t="s">
        <v>7113</v>
      </c>
      <c r="G328" s="311">
        <v>1543</v>
      </c>
      <c r="H328" s="312" t="s">
        <v>2735</v>
      </c>
      <c r="I328" s="313" t="s">
        <v>6809</v>
      </c>
    </row>
    <row r="329" spans="6:9" x14ac:dyDescent="0.2">
      <c r="F329" s="310" t="s">
        <v>7114</v>
      </c>
      <c r="G329" s="311">
        <v>1545</v>
      </c>
      <c r="H329" s="312" t="s">
        <v>2735</v>
      </c>
      <c r="I329" s="313" t="s">
        <v>6809</v>
      </c>
    </row>
    <row r="330" spans="6:9" x14ac:dyDescent="0.2">
      <c r="F330" s="310" t="s">
        <v>7115</v>
      </c>
      <c r="G330" s="311">
        <v>1546</v>
      </c>
      <c r="H330" s="312" t="s">
        <v>2735</v>
      </c>
      <c r="I330" s="313" t="s">
        <v>6809</v>
      </c>
    </row>
    <row r="331" spans="6:9" x14ac:dyDescent="0.2">
      <c r="F331" s="310" t="s">
        <v>7116</v>
      </c>
      <c r="G331" s="311">
        <v>1550</v>
      </c>
      <c r="H331" s="312" t="s">
        <v>2735</v>
      </c>
      <c r="I331" s="313" t="s">
        <v>6809</v>
      </c>
    </row>
    <row r="332" spans="6:9" x14ac:dyDescent="0.2">
      <c r="F332" s="310" t="s">
        <v>7117</v>
      </c>
      <c r="G332" s="311">
        <v>1560</v>
      </c>
      <c r="H332" s="312" t="s">
        <v>2735</v>
      </c>
      <c r="I332" s="313" t="s">
        <v>6809</v>
      </c>
    </row>
    <row r="333" spans="6:9" x14ac:dyDescent="0.2">
      <c r="F333" s="310" t="s">
        <v>7118</v>
      </c>
      <c r="G333" s="311">
        <v>1561</v>
      </c>
      <c r="H333" s="312" t="s">
        <v>2735</v>
      </c>
      <c r="I333" s="313" t="s">
        <v>6809</v>
      </c>
    </row>
    <row r="334" spans="6:9" x14ac:dyDescent="0.2">
      <c r="F334" s="310" t="s">
        <v>7119</v>
      </c>
      <c r="G334" s="311">
        <v>1562</v>
      </c>
      <c r="H334" s="312" t="s">
        <v>2735</v>
      </c>
      <c r="I334" s="313" t="s">
        <v>6809</v>
      </c>
    </row>
    <row r="335" spans="6:9" x14ac:dyDescent="0.2">
      <c r="F335" s="310" t="s">
        <v>7120</v>
      </c>
      <c r="G335" s="311">
        <v>1564</v>
      </c>
      <c r="H335" s="312" t="s">
        <v>2735</v>
      </c>
      <c r="I335" s="313" t="s">
        <v>6809</v>
      </c>
    </row>
    <row r="336" spans="6:9" x14ac:dyDescent="0.2">
      <c r="F336" s="310" t="s">
        <v>7121</v>
      </c>
      <c r="G336" s="311">
        <v>1566</v>
      </c>
      <c r="H336" s="312" t="s">
        <v>2735</v>
      </c>
      <c r="I336" s="313" t="s">
        <v>6809</v>
      </c>
    </row>
    <row r="337" spans="6:9" x14ac:dyDescent="0.2">
      <c r="F337" s="310" t="s">
        <v>7122</v>
      </c>
      <c r="G337" s="311">
        <v>1568</v>
      </c>
      <c r="H337" s="312" t="s">
        <v>2735</v>
      </c>
      <c r="I337" s="313" t="s">
        <v>6809</v>
      </c>
    </row>
    <row r="338" spans="6:9" x14ac:dyDescent="0.2">
      <c r="F338" s="310" t="s">
        <v>7123</v>
      </c>
      <c r="G338" s="311">
        <v>1569</v>
      </c>
      <c r="H338" s="312" t="s">
        <v>2735</v>
      </c>
      <c r="I338" s="313" t="s">
        <v>6809</v>
      </c>
    </row>
    <row r="339" spans="6:9" x14ac:dyDescent="0.2">
      <c r="F339" s="310" t="s">
        <v>7124</v>
      </c>
      <c r="G339" s="311">
        <v>1570</v>
      </c>
      <c r="H339" s="312" t="s">
        <v>2735</v>
      </c>
      <c r="I339" s="313" t="s">
        <v>6809</v>
      </c>
    </row>
    <row r="340" spans="6:9" x14ac:dyDescent="0.2">
      <c r="F340" s="310" t="s">
        <v>7125</v>
      </c>
      <c r="G340" s="311">
        <v>1571</v>
      </c>
      <c r="H340" s="312" t="s">
        <v>2735</v>
      </c>
      <c r="I340" s="313" t="s">
        <v>6809</v>
      </c>
    </row>
    <row r="341" spans="6:9" x14ac:dyDescent="0.2">
      <c r="F341" s="310" t="s">
        <v>7126</v>
      </c>
      <c r="G341" s="311">
        <v>1580</v>
      </c>
      <c r="H341" s="312" t="s">
        <v>2735</v>
      </c>
      <c r="I341" s="313" t="s">
        <v>6809</v>
      </c>
    </row>
    <row r="342" spans="6:9" x14ac:dyDescent="0.2">
      <c r="F342" s="310" t="s">
        <v>7127</v>
      </c>
      <c r="G342" s="311">
        <v>1581</v>
      </c>
      <c r="H342" s="312" t="s">
        <v>2735</v>
      </c>
      <c r="I342" s="313" t="s">
        <v>6809</v>
      </c>
    </row>
    <row r="343" spans="6:9" x14ac:dyDescent="0.2">
      <c r="F343" s="310" t="s">
        <v>7128</v>
      </c>
      <c r="G343" s="311">
        <v>1582</v>
      </c>
      <c r="H343" s="312" t="s">
        <v>2735</v>
      </c>
      <c r="I343" s="313" t="s">
        <v>6809</v>
      </c>
    </row>
    <row r="344" spans="6:9" x14ac:dyDescent="0.2">
      <c r="F344" s="310" t="s">
        <v>7129</v>
      </c>
      <c r="G344" s="311">
        <v>1583</v>
      </c>
      <c r="H344" s="312" t="s">
        <v>2735</v>
      </c>
      <c r="I344" s="313" t="s">
        <v>6809</v>
      </c>
    </row>
    <row r="345" spans="6:9" x14ac:dyDescent="0.2">
      <c r="F345" s="310" t="s">
        <v>7130</v>
      </c>
      <c r="G345" s="311">
        <v>1585</v>
      </c>
      <c r="H345" s="312" t="s">
        <v>2735</v>
      </c>
      <c r="I345" s="313" t="s">
        <v>6809</v>
      </c>
    </row>
    <row r="346" spans="6:9" x14ac:dyDescent="0.2">
      <c r="F346" s="310" t="s">
        <v>7131</v>
      </c>
      <c r="G346" s="311">
        <v>1586</v>
      </c>
      <c r="H346" s="312" t="s">
        <v>2735</v>
      </c>
      <c r="I346" s="313" t="s">
        <v>6809</v>
      </c>
    </row>
    <row r="347" spans="6:9" x14ac:dyDescent="0.2">
      <c r="F347" s="310" t="s">
        <v>7132</v>
      </c>
      <c r="G347" s="311">
        <v>1588</v>
      </c>
      <c r="H347" s="312" t="s">
        <v>2735</v>
      </c>
      <c r="I347" s="313" t="s">
        <v>6809</v>
      </c>
    </row>
    <row r="348" spans="6:9" x14ac:dyDescent="0.2">
      <c r="F348" s="310" t="s">
        <v>7133</v>
      </c>
      <c r="G348" s="311">
        <v>1590</v>
      </c>
      <c r="H348" s="312" t="s">
        <v>2735</v>
      </c>
      <c r="I348" s="313" t="s">
        <v>6809</v>
      </c>
    </row>
    <row r="349" spans="6:9" x14ac:dyDescent="0.2">
      <c r="F349" s="310" t="s">
        <v>7134</v>
      </c>
      <c r="G349" s="311">
        <v>1601</v>
      </c>
      <c r="H349" s="312" t="s">
        <v>2735</v>
      </c>
      <c r="I349" s="313" t="s">
        <v>6809</v>
      </c>
    </row>
    <row r="350" spans="6:9" x14ac:dyDescent="0.2">
      <c r="F350" s="310" t="s">
        <v>7135</v>
      </c>
      <c r="G350" s="311">
        <v>1602</v>
      </c>
      <c r="H350" s="312" t="s">
        <v>2735</v>
      </c>
      <c r="I350" s="313" t="s">
        <v>6809</v>
      </c>
    </row>
    <row r="351" spans="6:9" x14ac:dyDescent="0.2">
      <c r="F351" s="310" t="s">
        <v>7136</v>
      </c>
      <c r="G351" s="311">
        <v>1603</v>
      </c>
      <c r="H351" s="312" t="s">
        <v>2735</v>
      </c>
      <c r="I351" s="313" t="s">
        <v>6809</v>
      </c>
    </row>
    <row r="352" spans="6:9" x14ac:dyDescent="0.2">
      <c r="F352" s="310" t="s">
        <v>7137</v>
      </c>
      <c r="G352" s="311">
        <v>1604</v>
      </c>
      <c r="H352" s="312" t="s">
        <v>2735</v>
      </c>
      <c r="I352" s="313" t="s">
        <v>6809</v>
      </c>
    </row>
    <row r="353" spans="6:9" x14ac:dyDescent="0.2">
      <c r="F353" s="310" t="s">
        <v>7138</v>
      </c>
      <c r="G353" s="311">
        <v>1605</v>
      </c>
      <c r="H353" s="312" t="s">
        <v>2735</v>
      </c>
      <c r="I353" s="313" t="s">
        <v>6809</v>
      </c>
    </row>
    <row r="354" spans="6:9" x14ac:dyDescent="0.2">
      <c r="F354" s="310" t="s">
        <v>7139</v>
      </c>
      <c r="G354" s="311">
        <v>1606</v>
      </c>
      <c r="H354" s="312" t="s">
        <v>2735</v>
      </c>
      <c r="I354" s="313" t="s">
        <v>6809</v>
      </c>
    </row>
    <row r="355" spans="6:9" x14ac:dyDescent="0.2">
      <c r="F355" s="310" t="s">
        <v>7140</v>
      </c>
      <c r="G355" s="311">
        <v>1607</v>
      </c>
      <c r="H355" s="312" t="s">
        <v>2735</v>
      </c>
      <c r="I355" s="313" t="s">
        <v>6809</v>
      </c>
    </row>
    <row r="356" spans="6:9" x14ac:dyDescent="0.2">
      <c r="F356" s="310" t="s">
        <v>7141</v>
      </c>
      <c r="G356" s="311">
        <v>1608</v>
      </c>
      <c r="H356" s="312" t="s">
        <v>2735</v>
      </c>
      <c r="I356" s="313" t="s">
        <v>6809</v>
      </c>
    </row>
    <row r="357" spans="6:9" x14ac:dyDescent="0.2">
      <c r="F357" s="310" t="s">
        <v>7142</v>
      </c>
      <c r="G357" s="311">
        <v>1609</v>
      </c>
      <c r="H357" s="312" t="s">
        <v>2735</v>
      </c>
      <c r="I357" s="313" t="s">
        <v>6809</v>
      </c>
    </row>
    <row r="358" spans="6:9" x14ac:dyDescent="0.2">
      <c r="F358" s="310" t="s">
        <v>7143</v>
      </c>
      <c r="G358" s="311">
        <v>1610</v>
      </c>
      <c r="H358" s="312" t="s">
        <v>2735</v>
      </c>
      <c r="I358" s="313" t="s">
        <v>6809</v>
      </c>
    </row>
    <row r="359" spans="6:9" x14ac:dyDescent="0.2">
      <c r="F359" s="310" t="s">
        <v>7144</v>
      </c>
      <c r="G359" s="311">
        <v>1611</v>
      </c>
      <c r="H359" s="312" t="s">
        <v>2735</v>
      </c>
      <c r="I359" s="313" t="s">
        <v>6809</v>
      </c>
    </row>
    <row r="360" spans="6:9" x14ac:dyDescent="0.2">
      <c r="F360" s="310" t="s">
        <v>7145</v>
      </c>
      <c r="G360" s="311">
        <v>1612</v>
      </c>
      <c r="H360" s="312" t="s">
        <v>2735</v>
      </c>
      <c r="I360" s="313" t="s">
        <v>6809</v>
      </c>
    </row>
    <row r="361" spans="6:9" x14ac:dyDescent="0.2">
      <c r="F361" s="310" t="s">
        <v>7146</v>
      </c>
      <c r="G361" s="311">
        <v>1613</v>
      </c>
      <c r="H361" s="312" t="s">
        <v>2735</v>
      </c>
      <c r="I361" s="313" t="s">
        <v>6809</v>
      </c>
    </row>
    <row r="362" spans="6:9" x14ac:dyDescent="0.2">
      <c r="F362" s="310" t="s">
        <v>7147</v>
      </c>
      <c r="G362" s="311">
        <v>1614</v>
      </c>
      <c r="H362" s="312" t="s">
        <v>2735</v>
      </c>
      <c r="I362" s="313" t="s">
        <v>6809</v>
      </c>
    </row>
    <row r="363" spans="6:9" x14ac:dyDescent="0.2">
      <c r="F363" s="310" t="s">
        <v>7148</v>
      </c>
      <c r="G363" s="311">
        <v>1615</v>
      </c>
      <c r="H363" s="312" t="s">
        <v>2735</v>
      </c>
      <c r="I363" s="313" t="s">
        <v>6809</v>
      </c>
    </row>
    <row r="364" spans="6:9" x14ac:dyDescent="0.2">
      <c r="F364" s="310" t="s">
        <v>7149</v>
      </c>
      <c r="G364" s="311">
        <v>1653</v>
      </c>
      <c r="H364" s="312" t="s">
        <v>2735</v>
      </c>
      <c r="I364" s="313" t="s">
        <v>6809</v>
      </c>
    </row>
    <row r="365" spans="6:9" x14ac:dyDescent="0.2">
      <c r="F365" s="310" t="s">
        <v>7150</v>
      </c>
      <c r="G365" s="311">
        <v>1654</v>
      </c>
      <c r="H365" s="312" t="s">
        <v>2735</v>
      </c>
      <c r="I365" s="313" t="s">
        <v>6809</v>
      </c>
    </row>
    <row r="366" spans="6:9" x14ac:dyDescent="0.2">
      <c r="F366" s="310" t="s">
        <v>7151</v>
      </c>
      <c r="G366" s="311">
        <v>1655</v>
      </c>
      <c r="H366" s="312" t="s">
        <v>2735</v>
      </c>
      <c r="I366" s="313" t="s">
        <v>6809</v>
      </c>
    </row>
    <row r="367" spans="6:9" x14ac:dyDescent="0.2">
      <c r="F367" s="310" t="s">
        <v>7152</v>
      </c>
      <c r="G367" s="311">
        <v>1701</v>
      </c>
      <c r="H367" s="312" t="s">
        <v>2735</v>
      </c>
      <c r="I367" s="313" t="s">
        <v>6809</v>
      </c>
    </row>
    <row r="368" spans="6:9" x14ac:dyDescent="0.2">
      <c r="F368" s="310" t="s">
        <v>7153</v>
      </c>
      <c r="G368" s="311">
        <v>1702</v>
      </c>
      <c r="H368" s="312" t="s">
        <v>2735</v>
      </c>
      <c r="I368" s="313" t="s">
        <v>6809</v>
      </c>
    </row>
    <row r="369" spans="6:9" x14ac:dyDescent="0.2">
      <c r="F369" s="310" t="s">
        <v>7154</v>
      </c>
      <c r="G369" s="311">
        <v>1703</v>
      </c>
      <c r="H369" s="312" t="s">
        <v>2735</v>
      </c>
      <c r="I369" s="313" t="s">
        <v>6809</v>
      </c>
    </row>
    <row r="370" spans="6:9" x14ac:dyDescent="0.2">
      <c r="F370" s="310" t="s">
        <v>7155</v>
      </c>
      <c r="G370" s="311">
        <v>1704</v>
      </c>
      <c r="H370" s="312" t="s">
        <v>2735</v>
      </c>
      <c r="I370" s="313" t="s">
        <v>6809</v>
      </c>
    </row>
    <row r="371" spans="6:9" x14ac:dyDescent="0.2">
      <c r="F371" s="310" t="s">
        <v>7156</v>
      </c>
      <c r="G371" s="311">
        <v>1705</v>
      </c>
      <c r="H371" s="312" t="s">
        <v>2735</v>
      </c>
      <c r="I371" s="313" t="s">
        <v>6809</v>
      </c>
    </row>
    <row r="372" spans="6:9" x14ac:dyDescent="0.2">
      <c r="F372" s="310" t="s">
        <v>7157</v>
      </c>
      <c r="G372" s="311">
        <v>1718</v>
      </c>
      <c r="H372" s="312" t="s">
        <v>2735</v>
      </c>
      <c r="I372" s="313" t="s">
        <v>6809</v>
      </c>
    </row>
    <row r="373" spans="6:9" x14ac:dyDescent="0.2">
      <c r="F373" s="310" t="s">
        <v>7158</v>
      </c>
      <c r="G373" s="311">
        <v>1719</v>
      </c>
      <c r="H373" s="312" t="s">
        <v>2735</v>
      </c>
      <c r="I373" s="313" t="s">
        <v>6809</v>
      </c>
    </row>
    <row r="374" spans="6:9" x14ac:dyDescent="0.2">
      <c r="F374" s="310" t="s">
        <v>7159</v>
      </c>
      <c r="G374" s="311">
        <v>1720</v>
      </c>
      <c r="H374" s="312" t="s">
        <v>2735</v>
      </c>
      <c r="I374" s="313" t="s">
        <v>6809</v>
      </c>
    </row>
    <row r="375" spans="6:9" x14ac:dyDescent="0.2">
      <c r="F375" s="310" t="s">
        <v>7160</v>
      </c>
      <c r="G375" s="311">
        <v>1721</v>
      </c>
      <c r="H375" s="312" t="s">
        <v>2735</v>
      </c>
      <c r="I375" s="313" t="s">
        <v>6809</v>
      </c>
    </row>
    <row r="376" spans="6:9" x14ac:dyDescent="0.2">
      <c r="F376" s="310" t="s">
        <v>7161</v>
      </c>
      <c r="G376" s="311">
        <v>1730</v>
      </c>
      <c r="H376" s="312" t="s">
        <v>2735</v>
      </c>
      <c r="I376" s="313" t="s">
        <v>6809</v>
      </c>
    </row>
    <row r="377" spans="6:9" x14ac:dyDescent="0.2">
      <c r="F377" s="310" t="s">
        <v>7162</v>
      </c>
      <c r="G377" s="311">
        <v>1731</v>
      </c>
      <c r="H377" s="312" t="s">
        <v>2735</v>
      </c>
      <c r="I377" s="313" t="s">
        <v>6809</v>
      </c>
    </row>
    <row r="378" spans="6:9" x14ac:dyDescent="0.2">
      <c r="F378" s="310" t="s">
        <v>7163</v>
      </c>
      <c r="G378" s="311">
        <v>1740</v>
      </c>
      <c r="H378" s="312" t="s">
        <v>2735</v>
      </c>
      <c r="I378" s="313" t="s">
        <v>6809</v>
      </c>
    </row>
    <row r="379" spans="6:9" x14ac:dyDescent="0.2">
      <c r="F379" s="310" t="s">
        <v>7164</v>
      </c>
      <c r="G379" s="311">
        <v>1741</v>
      </c>
      <c r="H379" s="312" t="s">
        <v>2735</v>
      </c>
      <c r="I379" s="313" t="s">
        <v>6809</v>
      </c>
    </row>
    <row r="380" spans="6:9" x14ac:dyDescent="0.2">
      <c r="F380" s="310" t="s">
        <v>7165</v>
      </c>
      <c r="G380" s="311">
        <v>1742</v>
      </c>
      <c r="H380" s="312" t="s">
        <v>2735</v>
      </c>
      <c r="I380" s="313" t="s">
        <v>6809</v>
      </c>
    </row>
    <row r="381" spans="6:9" x14ac:dyDescent="0.2">
      <c r="F381" s="310" t="s">
        <v>7166</v>
      </c>
      <c r="G381" s="311">
        <v>1745</v>
      </c>
      <c r="H381" s="312" t="s">
        <v>2735</v>
      </c>
      <c r="I381" s="313" t="s">
        <v>6809</v>
      </c>
    </row>
    <row r="382" spans="6:9" x14ac:dyDescent="0.2">
      <c r="F382" s="310" t="s">
        <v>7167</v>
      </c>
      <c r="G382" s="311">
        <v>1746</v>
      </c>
      <c r="H382" s="312" t="s">
        <v>2735</v>
      </c>
      <c r="I382" s="313" t="s">
        <v>6809</v>
      </c>
    </row>
    <row r="383" spans="6:9" x14ac:dyDescent="0.2">
      <c r="F383" s="310" t="s">
        <v>7168</v>
      </c>
      <c r="G383" s="311">
        <v>1747</v>
      </c>
      <c r="H383" s="312" t="s">
        <v>2735</v>
      </c>
      <c r="I383" s="313" t="s">
        <v>6809</v>
      </c>
    </row>
    <row r="384" spans="6:9" x14ac:dyDescent="0.2">
      <c r="F384" s="310" t="s">
        <v>7169</v>
      </c>
      <c r="G384" s="311">
        <v>1748</v>
      </c>
      <c r="H384" s="312" t="s">
        <v>2735</v>
      </c>
      <c r="I384" s="313" t="s">
        <v>6809</v>
      </c>
    </row>
    <row r="385" spans="6:9" x14ac:dyDescent="0.2">
      <c r="F385" s="310" t="s">
        <v>7170</v>
      </c>
      <c r="G385" s="311">
        <v>1749</v>
      </c>
      <c r="H385" s="312" t="s">
        <v>2735</v>
      </c>
      <c r="I385" s="313" t="s">
        <v>6809</v>
      </c>
    </row>
    <row r="386" spans="6:9" x14ac:dyDescent="0.2">
      <c r="F386" s="310" t="s">
        <v>7171</v>
      </c>
      <c r="G386" s="311">
        <v>1752</v>
      </c>
      <c r="H386" s="312" t="s">
        <v>2735</v>
      </c>
      <c r="I386" s="313" t="s">
        <v>6809</v>
      </c>
    </row>
    <row r="387" spans="6:9" x14ac:dyDescent="0.2">
      <c r="F387" s="310" t="s">
        <v>7172</v>
      </c>
      <c r="G387" s="311">
        <v>1754</v>
      </c>
      <c r="H387" s="312" t="s">
        <v>2735</v>
      </c>
      <c r="I387" s="313" t="s">
        <v>6809</v>
      </c>
    </row>
    <row r="388" spans="6:9" x14ac:dyDescent="0.2">
      <c r="F388" s="310" t="s">
        <v>7173</v>
      </c>
      <c r="G388" s="311">
        <v>1756</v>
      </c>
      <c r="H388" s="312" t="s">
        <v>2735</v>
      </c>
      <c r="I388" s="313" t="s">
        <v>6809</v>
      </c>
    </row>
    <row r="389" spans="6:9" x14ac:dyDescent="0.2">
      <c r="F389" s="310" t="s">
        <v>7174</v>
      </c>
      <c r="G389" s="311">
        <v>1757</v>
      </c>
      <c r="H389" s="312" t="s">
        <v>2735</v>
      </c>
      <c r="I389" s="313" t="s">
        <v>6809</v>
      </c>
    </row>
    <row r="390" spans="6:9" x14ac:dyDescent="0.2">
      <c r="F390" s="310" t="s">
        <v>7175</v>
      </c>
      <c r="G390" s="311">
        <v>1760</v>
      </c>
      <c r="H390" s="312" t="s">
        <v>2735</v>
      </c>
      <c r="I390" s="313" t="s">
        <v>6809</v>
      </c>
    </row>
    <row r="391" spans="6:9" x14ac:dyDescent="0.2">
      <c r="F391" s="310" t="s">
        <v>7176</v>
      </c>
      <c r="G391" s="311">
        <v>1770</v>
      </c>
      <c r="H391" s="312" t="s">
        <v>2735</v>
      </c>
      <c r="I391" s="313" t="s">
        <v>6809</v>
      </c>
    </row>
    <row r="392" spans="6:9" x14ac:dyDescent="0.2">
      <c r="F392" s="310" t="s">
        <v>7177</v>
      </c>
      <c r="G392" s="311">
        <v>1772</v>
      </c>
      <c r="H392" s="312" t="s">
        <v>2735</v>
      </c>
      <c r="I392" s="313" t="s">
        <v>6809</v>
      </c>
    </row>
    <row r="393" spans="6:9" x14ac:dyDescent="0.2">
      <c r="F393" s="310" t="s">
        <v>7178</v>
      </c>
      <c r="G393" s="311">
        <v>1773</v>
      </c>
      <c r="H393" s="312" t="s">
        <v>2735</v>
      </c>
      <c r="I393" s="313" t="s">
        <v>6809</v>
      </c>
    </row>
    <row r="394" spans="6:9" x14ac:dyDescent="0.2">
      <c r="F394" s="310" t="s">
        <v>7179</v>
      </c>
      <c r="G394" s="311">
        <v>1775</v>
      </c>
      <c r="H394" s="312" t="s">
        <v>2735</v>
      </c>
      <c r="I394" s="313" t="s">
        <v>6809</v>
      </c>
    </row>
    <row r="395" spans="6:9" x14ac:dyDescent="0.2">
      <c r="F395" s="310" t="s">
        <v>7180</v>
      </c>
      <c r="G395" s="311">
        <v>1776</v>
      </c>
      <c r="H395" s="312" t="s">
        <v>2735</v>
      </c>
      <c r="I395" s="313" t="s">
        <v>6809</v>
      </c>
    </row>
    <row r="396" spans="6:9" x14ac:dyDescent="0.2">
      <c r="F396" s="310" t="s">
        <v>7181</v>
      </c>
      <c r="G396" s="311">
        <v>1778</v>
      </c>
      <c r="H396" s="312" t="s">
        <v>2735</v>
      </c>
      <c r="I396" s="313" t="s">
        <v>6809</v>
      </c>
    </row>
    <row r="397" spans="6:9" x14ac:dyDescent="0.2">
      <c r="F397" s="310" t="s">
        <v>7182</v>
      </c>
      <c r="G397" s="311">
        <v>1784</v>
      </c>
      <c r="H397" s="312" t="s">
        <v>2735</v>
      </c>
      <c r="I397" s="313" t="s">
        <v>6809</v>
      </c>
    </row>
    <row r="398" spans="6:9" x14ac:dyDescent="0.2">
      <c r="F398" s="310" t="s">
        <v>7183</v>
      </c>
      <c r="G398" s="311">
        <v>1801</v>
      </c>
      <c r="H398" s="312" t="s">
        <v>2735</v>
      </c>
      <c r="I398" s="313" t="s">
        <v>6809</v>
      </c>
    </row>
    <row r="399" spans="6:9" x14ac:dyDescent="0.2">
      <c r="F399" s="310" t="s">
        <v>7184</v>
      </c>
      <c r="G399" s="311">
        <v>1803</v>
      </c>
      <c r="H399" s="312" t="s">
        <v>2735</v>
      </c>
      <c r="I399" s="313" t="s">
        <v>6809</v>
      </c>
    </row>
    <row r="400" spans="6:9" x14ac:dyDescent="0.2">
      <c r="F400" s="310" t="s">
        <v>7185</v>
      </c>
      <c r="G400" s="311">
        <v>1805</v>
      </c>
      <c r="H400" s="312" t="s">
        <v>2735</v>
      </c>
      <c r="I400" s="313" t="s">
        <v>6809</v>
      </c>
    </row>
    <row r="401" spans="6:9" x14ac:dyDescent="0.2">
      <c r="F401" s="310" t="s">
        <v>7186</v>
      </c>
      <c r="G401" s="311">
        <v>1807</v>
      </c>
      <c r="H401" s="312" t="s">
        <v>2735</v>
      </c>
      <c r="I401" s="313" t="s">
        <v>6809</v>
      </c>
    </row>
    <row r="402" spans="6:9" x14ac:dyDescent="0.2">
      <c r="F402" s="310" t="s">
        <v>7187</v>
      </c>
      <c r="G402" s="311">
        <v>1810</v>
      </c>
      <c r="H402" s="312" t="s">
        <v>2735</v>
      </c>
      <c r="I402" s="313" t="s">
        <v>6809</v>
      </c>
    </row>
    <row r="403" spans="6:9" x14ac:dyDescent="0.2">
      <c r="F403" s="310" t="s">
        <v>7188</v>
      </c>
      <c r="G403" s="311">
        <v>1812</v>
      </c>
      <c r="H403" s="312" t="s">
        <v>2735</v>
      </c>
      <c r="I403" s="313" t="s">
        <v>6809</v>
      </c>
    </row>
    <row r="404" spans="6:9" x14ac:dyDescent="0.2">
      <c r="F404" s="310" t="s">
        <v>7189</v>
      </c>
      <c r="G404" s="311">
        <v>1813</v>
      </c>
      <c r="H404" s="312" t="s">
        <v>2735</v>
      </c>
      <c r="I404" s="313" t="s">
        <v>6809</v>
      </c>
    </row>
    <row r="405" spans="6:9" x14ac:dyDescent="0.2">
      <c r="F405" s="310" t="s">
        <v>7190</v>
      </c>
      <c r="G405" s="311">
        <v>1815</v>
      </c>
      <c r="H405" s="312" t="s">
        <v>2735</v>
      </c>
      <c r="I405" s="313" t="s">
        <v>6809</v>
      </c>
    </row>
    <row r="406" spans="6:9" x14ac:dyDescent="0.2">
      <c r="F406" s="310" t="s">
        <v>7191</v>
      </c>
      <c r="G406" s="311">
        <v>1821</v>
      </c>
      <c r="H406" s="312" t="s">
        <v>2735</v>
      </c>
      <c r="I406" s="313" t="s">
        <v>6809</v>
      </c>
    </row>
    <row r="407" spans="6:9" x14ac:dyDescent="0.2">
      <c r="F407" s="310" t="s">
        <v>7192</v>
      </c>
      <c r="G407" s="311">
        <v>1822</v>
      </c>
      <c r="H407" s="312" t="s">
        <v>2735</v>
      </c>
      <c r="I407" s="313" t="s">
        <v>6809</v>
      </c>
    </row>
    <row r="408" spans="6:9" x14ac:dyDescent="0.2">
      <c r="F408" s="310" t="s">
        <v>7193</v>
      </c>
      <c r="G408" s="311">
        <v>1824</v>
      </c>
      <c r="H408" s="312" t="s">
        <v>2735</v>
      </c>
      <c r="I408" s="313" t="s">
        <v>6809</v>
      </c>
    </row>
    <row r="409" spans="6:9" x14ac:dyDescent="0.2">
      <c r="F409" s="310" t="s">
        <v>7194</v>
      </c>
      <c r="G409" s="311">
        <v>1826</v>
      </c>
      <c r="H409" s="312" t="s">
        <v>2735</v>
      </c>
      <c r="I409" s="313" t="s">
        <v>6809</v>
      </c>
    </row>
    <row r="410" spans="6:9" x14ac:dyDescent="0.2">
      <c r="F410" s="310" t="s">
        <v>7195</v>
      </c>
      <c r="G410" s="311">
        <v>1827</v>
      </c>
      <c r="H410" s="312" t="s">
        <v>2735</v>
      </c>
      <c r="I410" s="313" t="s">
        <v>6809</v>
      </c>
    </row>
    <row r="411" spans="6:9" x14ac:dyDescent="0.2">
      <c r="F411" s="310" t="s">
        <v>7196</v>
      </c>
      <c r="G411" s="311">
        <v>1830</v>
      </c>
      <c r="H411" s="312" t="s">
        <v>2735</v>
      </c>
      <c r="I411" s="313" t="s">
        <v>6809</v>
      </c>
    </row>
    <row r="412" spans="6:9" x14ac:dyDescent="0.2">
      <c r="F412" s="310" t="s">
        <v>7197</v>
      </c>
      <c r="G412" s="311">
        <v>1831</v>
      </c>
      <c r="H412" s="312" t="s">
        <v>2735</v>
      </c>
      <c r="I412" s="313" t="s">
        <v>6809</v>
      </c>
    </row>
    <row r="413" spans="6:9" x14ac:dyDescent="0.2">
      <c r="F413" s="310" t="s">
        <v>7198</v>
      </c>
      <c r="G413" s="311">
        <v>1832</v>
      </c>
      <c r="H413" s="312" t="s">
        <v>2735</v>
      </c>
      <c r="I413" s="313" t="s">
        <v>6809</v>
      </c>
    </row>
    <row r="414" spans="6:9" x14ac:dyDescent="0.2">
      <c r="F414" s="310" t="s">
        <v>7199</v>
      </c>
      <c r="G414" s="311">
        <v>1833</v>
      </c>
      <c r="H414" s="312" t="s">
        <v>2735</v>
      </c>
      <c r="I414" s="313" t="s">
        <v>6809</v>
      </c>
    </row>
    <row r="415" spans="6:9" x14ac:dyDescent="0.2">
      <c r="F415" s="310" t="s">
        <v>7200</v>
      </c>
      <c r="G415" s="311">
        <v>1834</v>
      </c>
      <c r="H415" s="312" t="s">
        <v>2735</v>
      </c>
      <c r="I415" s="313" t="s">
        <v>6809</v>
      </c>
    </row>
    <row r="416" spans="6:9" x14ac:dyDescent="0.2">
      <c r="F416" s="310" t="s">
        <v>7201</v>
      </c>
      <c r="G416" s="311">
        <v>1835</v>
      </c>
      <c r="H416" s="312" t="s">
        <v>2735</v>
      </c>
      <c r="I416" s="313" t="s">
        <v>6809</v>
      </c>
    </row>
    <row r="417" spans="6:9" x14ac:dyDescent="0.2">
      <c r="F417" s="310" t="s">
        <v>7202</v>
      </c>
      <c r="G417" s="311">
        <v>1840</v>
      </c>
      <c r="H417" s="312" t="s">
        <v>2735</v>
      </c>
      <c r="I417" s="313" t="s">
        <v>6809</v>
      </c>
    </row>
    <row r="418" spans="6:9" x14ac:dyDescent="0.2">
      <c r="F418" s="310" t="s">
        <v>7203</v>
      </c>
      <c r="G418" s="311">
        <v>1841</v>
      </c>
      <c r="H418" s="312" t="s">
        <v>2735</v>
      </c>
      <c r="I418" s="313" t="s">
        <v>6809</v>
      </c>
    </row>
    <row r="419" spans="6:9" x14ac:dyDescent="0.2">
      <c r="F419" s="310" t="s">
        <v>7204</v>
      </c>
      <c r="G419" s="311">
        <v>1842</v>
      </c>
      <c r="H419" s="312" t="s">
        <v>2735</v>
      </c>
      <c r="I419" s="313" t="s">
        <v>6809</v>
      </c>
    </row>
    <row r="420" spans="6:9" x14ac:dyDescent="0.2">
      <c r="F420" s="310" t="s">
        <v>7205</v>
      </c>
      <c r="G420" s="311">
        <v>1843</v>
      </c>
      <c r="H420" s="312" t="s">
        <v>2735</v>
      </c>
      <c r="I420" s="313" t="s">
        <v>6809</v>
      </c>
    </row>
    <row r="421" spans="6:9" x14ac:dyDescent="0.2">
      <c r="F421" s="310" t="s">
        <v>7206</v>
      </c>
      <c r="G421" s="311">
        <v>1844</v>
      </c>
      <c r="H421" s="312" t="s">
        <v>2735</v>
      </c>
      <c r="I421" s="313" t="s">
        <v>6809</v>
      </c>
    </row>
    <row r="422" spans="6:9" x14ac:dyDescent="0.2">
      <c r="F422" s="310" t="s">
        <v>7207</v>
      </c>
      <c r="G422" s="311">
        <v>1845</v>
      </c>
      <c r="H422" s="312" t="s">
        <v>2735</v>
      </c>
      <c r="I422" s="313" t="s">
        <v>6809</v>
      </c>
    </row>
    <row r="423" spans="6:9" x14ac:dyDescent="0.2">
      <c r="F423" s="310" t="s">
        <v>7208</v>
      </c>
      <c r="G423" s="311">
        <v>1850</v>
      </c>
      <c r="H423" s="312" t="s">
        <v>2735</v>
      </c>
      <c r="I423" s="313" t="s">
        <v>6809</v>
      </c>
    </row>
    <row r="424" spans="6:9" x14ac:dyDescent="0.2">
      <c r="F424" s="310" t="s">
        <v>7209</v>
      </c>
      <c r="G424" s="311">
        <v>1851</v>
      </c>
      <c r="H424" s="312" t="s">
        <v>2735</v>
      </c>
      <c r="I424" s="313" t="s">
        <v>6809</v>
      </c>
    </row>
    <row r="425" spans="6:9" x14ac:dyDescent="0.2">
      <c r="F425" s="310" t="s">
        <v>7210</v>
      </c>
      <c r="G425" s="311">
        <v>1852</v>
      </c>
      <c r="H425" s="312" t="s">
        <v>2735</v>
      </c>
      <c r="I425" s="313" t="s">
        <v>6809</v>
      </c>
    </row>
    <row r="426" spans="6:9" x14ac:dyDescent="0.2">
      <c r="F426" s="310" t="s">
        <v>7211</v>
      </c>
      <c r="G426" s="311">
        <v>1853</v>
      </c>
      <c r="H426" s="312" t="s">
        <v>2735</v>
      </c>
      <c r="I426" s="313" t="s">
        <v>6809</v>
      </c>
    </row>
    <row r="427" spans="6:9" x14ac:dyDescent="0.2">
      <c r="F427" s="310" t="s">
        <v>7212</v>
      </c>
      <c r="G427" s="311">
        <v>1854</v>
      </c>
      <c r="H427" s="312" t="s">
        <v>2735</v>
      </c>
      <c r="I427" s="313" t="s">
        <v>6809</v>
      </c>
    </row>
    <row r="428" spans="6:9" x14ac:dyDescent="0.2">
      <c r="F428" s="310" t="s">
        <v>7213</v>
      </c>
      <c r="G428" s="311">
        <v>1860</v>
      </c>
      <c r="H428" s="312" t="s">
        <v>2735</v>
      </c>
      <c r="I428" s="313" t="s">
        <v>6809</v>
      </c>
    </row>
    <row r="429" spans="6:9" x14ac:dyDescent="0.2">
      <c r="F429" s="310" t="s">
        <v>7214</v>
      </c>
      <c r="G429" s="311">
        <v>1862</v>
      </c>
      <c r="H429" s="312" t="s">
        <v>2735</v>
      </c>
      <c r="I429" s="313" t="s">
        <v>6809</v>
      </c>
    </row>
    <row r="430" spans="6:9" x14ac:dyDescent="0.2">
      <c r="F430" s="310" t="s">
        <v>7215</v>
      </c>
      <c r="G430" s="311">
        <v>1863</v>
      </c>
      <c r="H430" s="312" t="s">
        <v>2735</v>
      </c>
      <c r="I430" s="313" t="s">
        <v>6809</v>
      </c>
    </row>
    <row r="431" spans="6:9" x14ac:dyDescent="0.2">
      <c r="F431" s="310" t="s">
        <v>7216</v>
      </c>
      <c r="G431" s="311">
        <v>1864</v>
      </c>
      <c r="H431" s="312" t="s">
        <v>2735</v>
      </c>
      <c r="I431" s="313" t="s">
        <v>6809</v>
      </c>
    </row>
    <row r="432" spans="6:9" x14ac:dyDescent="0.2">
      <c r="F432" s="310" t="s">
        <v>7217</v>
      </c>
      <c r="G432" s="311">
        <v>1865</v>
      </c>
      <c r="H432" s="312" t="s">
        <v>2735</v>
      </c>
      <c r="I432" s="313" t="s">
        <v>6809</v>
      </c>
    </row>
    <row r="433" spans="6:9" x14ac:dyDescent="0.2">
      <c r="F433" s="310" t="s">
        <v>7218</v>
      </c>
      <c r="G433" s="311">
        <v>1866</v>
      </c>
      <c r="H433" s="312" t="s">
        <v>2735</v>
      </c>
      <c r="I433" s="313" t="s">
        <v>6809</v>
      </c>
    </row>
    <row r="434" spans="6:9" x14ac:dyDescent="0.2">
      <c r="F434" s="310" t="s">
        <v>7219</v>
      </c>
      <c r="G434" s="311">
        <v>1867</v>
      </c>
      <c r="H434" s="312" t="s">
        <v>2735</v>
      </c>
      <c r="I434" s="313" t="s">
        <v>6809</v>
      </c>
    </row>
    <row r="435" spans="6:9" x14ac:dyDescent="0.2">
      <c r="F435" s="310" t="s">
        <v>7220</v>
      </c>
      <c r="G435" s="311">
        <v>1876</v>
      </c>
      <c r="H435" s="312" t="s">
        <v>2735</v>
      </c>
      <c r="I435" s="313" t="s">
        <v>6809</v>
      </c>
    </row>
    <row r="436" spans="6:9" x14ac:dyDescent="0.2">
      <c r="F436" s="310" t="s">
        <v>7221</v>
      </c>
      <c r="G436" s="311">
        <v>1879</v>
      </c>
      <c r="H436" s="312" t="s">
        <v>2735</v>
      </c>
      <c r="I436" s="313" t="s">
        <v>6809</v>
      </c>
    </row>
    <row r="437" spans="6:9" x14ac:dyDescent="0.2">
      <c r="F437" s="310" t="s">
        <v>7222</v>
      </c>
      <c r="G437" s="311">
        <v>1880</v>
      </c>
      <c r="H437" s="312" t="s">
        <v>2735</v>
      </c>
      <c r="I437" s="313" t="s">
        <v>6809</v>
      </c>
    </row>
    <row r="438" spans="6:9" x14ac:dyDescent="0.2">
      <c r="F438" s="310" t="s">
        <v>7223</v>
      </c>
      <c r="G438" s="311">
        <v>1885</v>
      </c>
      <c r="H438" s="312" t="s">
        <v>2735</v>
      </c>
      <c r="I438" s="313" t="s">
        <v>6809</v>
      </c>
    </row>
    <row r="439" spans="6:9" x14ac:dyDescent="0.2">
      <c r="F439" s="310" t="s">
        <v>7224</v>
      </c>
      <c r="G439" s="311">
        <v>1886</v>
      </c>
      <c r="H439" s="312" t="s">
        <v>2735</v>
      </c>
      <c r="I439" s="313" t="s">
        <v>6809</v>
      </c>
    </row>
    <row r="440" spans="6:9" x14ac:dyDescent="0.2">
      <c r="F440" s="310" t="s">
        <v>7225</v>
      </c>
      <c r="G440" s="311">
        <v>1887</v>
      </c>
      <c r="H440" s="312" t="s">
        <v>2735</v>
      </c>
      <c r="I440" s="313" t="s">
        <v>6809</v>
      </c>
    </row>
    <row r="441" spans="6:9" x14ac:dyDescent="0.2">
      <c r="F441" s="310" t="s">
        <v>7226</v>
      </c>
      <c r="G441" s="311">
        <v>1888</v>
      </c>
      <c r="H441" s="312" t="s">
        <v>2735</v>
      </c>
      <c r="I441" s="313" t="s">
        <v>6809</v>
      </c>
    </row>
    <row r="442" spans="6:9" x14ac:dyDescent="0.2">
      <c r="F442" s="310" t="s">
        <v>7227</v>
      </c>
      <c r="G442" s="311">
        <v>1889</v>
      </c>
      <c r="H442" s="312" t="s">
        <v>2735</v>
      </c>
      <c r="I442" s="313" t="s">
        <v>6809</v>
      </c>
    </row>
    <row r="443" spans="6:9" x14ac:dyDescent="0.2">
      <c r="F443" s="310" t="s">
        <v>7228</v>
      </c>
      <c r="G443" s="311">
        <v>1890</v>
      </c>
      <c r="H443" s="312" t="s">
        <v>2735</v>
      </c>
      <c r="I443" s="313" t="s">
        <v>6809</v>
      </c>
    </row>
    <row r="444" spans="6:9" x14ac:dyDescent="0.2">
      <c r="F444" s="310" t="s">
        <v>7229</v>
      </c>
      <c r="G444" s="311">
        <v>1899</v>
      </c>
      <c r="H444" s="312" t="s">
        <v>2735</v>
      </c>
      <c r="I444" s="313" t="s">
        <v>6809</v>
      </c>
    </row>
    <row r="445" spans="6:9" x14ac:dyDescent="0.2">
      <c r="F445" s="310" t="s">
        <v>7230</v>
      </c>
      <c r="G445" s="311">
        <v>1901</v>
      </c>
      <c r="H445" s="312" t="s">
        <v>2735</v>
      </c>
      <c r="I445" s="313" t="s">
        <v>6809</v>
      </c>
    </row>
    <row r="446" spans="6:9" x14ac:dyDescent="0.2">
      <c r="F446" s="310" t="s">
        <v>7231</v>
      </c>
      <c r="G446" s="311">
        <v>1902</v>
      </c>
      <c r="H446" s="312" t="s">
        <v>2735</v>
      </c>
      <c r="I446" s="313" t="s">
        <v>6809</v>
      </c>
    </row>
    <row r="447" spans="6:9" x14ac:dyDescent="0.2">
      <c r="F447" s="310" t="s">
        <v>7232</v>
      </c>
      <c r="G447" s="311">
        <v>1903</v>
      </c>
      <c r="H447" s="312" t="s">
        <v>2735</v>
      </c>
      <c r="I447" s="313" t="s">
        <v>6809</v>
      </c>
    </row>
    <row r="448" spans="6:9" x14ac:dyDescent="0.2">
      <c r="F448" s="310" t="s">
        <v>7233</v>
      </c>
      <c r="G448" s="311">
        <v>1904</v>
      </c>
      <c r="H448" s="312" t="s">
        <v>2735</v>
      </c>
      <c r="I448" s="313" t="s">
        <v>6809</v>
      </c>
    </row>
    <row r="449" spans="6:9" x14ac:dyDescent="0.2">
      <c r="F449" s="310" t="s">
        <v>7234</v>
      </c>
      <c r="G449" s="311">
        <v>1905</v>
      </c>
      <c r="H449" s="312" t="s">
        <v>2735</v>
      </c>
      <c r="I449" s="313" t="s">
        <v>6809</v>
      </c>
    </row>
    <row r="450" spans="6:9" x14ac:dyDescent="0.2">
      <c r="F450" s="310" t="s">
        <v>7235</v>
      </c>
      <c r="G450" s="311">
        <v>1906</v>
      </c>
      <c r="H450" s="312" t="s">
        <v>2735</v>
      </c>
      <c r="I450" s="313" t="s">
        <v>6809</v>
      </c>
    </row>
    <row r="451" spans="6:9" x14ac:dyDescent="0.2">
      <c r="F451" s="310" t="s">
        <v>7236</v>
      </c>
      <c r="G451" s="311">
        <v>1907</v>
      </c>
      <c r="H451" s="312" t="s">
        <v>2735</v>
      </c>
      <c r="I451" s="313" t="s">
        <v>6809</v>
      </c>
    </row>
    <row r="452" spans="6:9" x14ac:dyDescent="0.2">
      <c r="F452" s="310" t="s">
        <v>7237</v>
      </c>
      <c r="G452" s="311">
        <v>1908</v>
      </c>
      <c r="H452" s="312" t="s">
        <v>2735</v>
      </c>
      <c r="I452" s="313" t="s">
        <v>6809</v>
      </c>
    </row>
    <row r="453" spans="6:9" x14ac:dyDescent="0.2">
      <c r="F453" s="310" t="s">
        <v>7238</v>
      </c>
      <c r="G453" s="311">
        <v>1910</v>
      </c>
      <c r="H453" s="312" t="s">
        <v>2735</v>
      </c>
      <c r="I453" s="313" t="s">
        <v>6809</v>
      </c>
    </row>
    <row r="454" spans="6:9" x14ac:dyDescent="0.2">
      <c r="F454" s="310" t="s">
        <v>7239</v>
      </c>
      <c r="G454" s="311">
        <v>1913</v>
      </c>
      <c r="H454" s="312" t="s">
        <v>2735</v>
      </c>
      <c r="I454" s="313" t="s">
        <v>6809</v>
      </c>
    </row>
    <row r="455" spans="6:9" x14ac:dyDescent="0.2">
      <c r="F455" s="310" t="s">
        <v>7240</v>
      </c>
      <c r="G455" s="311">
        <v>1915</v>
      </c>
      <c r="H455" s="312" t="s">
        <v>2735</v>
      </c>
      <c r="I455" s="313" t="s">
        <v>6809</v>
      </c>
    </row>
    <row r="456" spans="6:9" x14ac:dyDescent="0.2">
      <c r="F456" s="310" t="s">
        <v>7241</v>
      </c>
      <c r="G456" s="311">
        <v>1921</v>
      </c>
      <c r="H456" s="312" t="s">
        <v>2735</v>
      </c>
      <c r="I456" s="313" t="s">
        <v>6809</v>
      </c>
    </row>
    <row r="457" spans="6:9" x14ac:dyDescent="0.2">
      <c r="F457" s="310" t="s">
        <v>7242</v>
      </c>
      <c r="G457" s="311">
        <v>1922</v>
      </c>
      <c r="H457" s="312" t="s">
        <v>2735</v>
      </c>
      <c r="I457" s="313" t="s">
        <v>6809</v>
      </c>
    </row>
    <row r="458" spans="6:9" x14ac:dyDescent="0.2">
      <c r="F458" s="310" t="s">
        <v>7243</v>
      </c>
      <c r="G458" s="311">
        <v>1923</v>
      </c>
      <c r="H458" s="312" t="s">
        <v>2735</v>
      </c>
      <c r="I458" s="313" t="s">
        <v>6809</v>
      </c>
    </row>
    <row r="459" spans="6:9" x14ac:dyDescent="0.2">
      <c r="F459" s="310" t="s">
        <v>7244</v>
      </c>
      <c r="G459" s="311">
        <v>1929</v>
      </c>
      <c r="H459" s="312" t="s">
        <v>2735</v>
      </c>
      <c r="I459" s="313" t="s">
        <v>6809</v>
      </c>
    </row>
    <row r="460" spans="6:9" x14ac:dyDescent="0.2">
      <c r="F460" s="310" t="s">
        <v>7245</v>
      </c>
      <c r="G460" s="311">
        <v>1930</v>
      </c>
      <c r="H460" s="312" t="s">
        <v>2735</v>
      </c>
      <c r="I460" s="313" t="s">
        <v>6809</v>
      </c>
    </row>
    <row r="461" spans="6:9" x14ac:dyDescent="0.2">
      <c r="F461" s="310" t="s">
        <v>7246</v>
      </c>
      <c r="G461" s="311">
        <v>1931</v>
      </c>
      <c r="H461" s="312" t="s">
        <v>2735</v>
      </c>
      <c r="I461" s="313" t="s">
        <v>6809</v>
      </c>
    </row>
    <row r="462" spans="6:9" x14ac:dyDescent="0.2">
      <c r="F462" s="310" t="s">
        <v>7247</v>
      </c>
      <c r="G462" s="311">
        <v>1936</v>
      </c>
      <c r="H462" s="312" t="s">
        <v>2735</v>
      </c>
      <c r="I462" s="313" t="s">
        <v>6809</v>
      </c>
    </row>
    <row r="463" spans="6:9" x14ac:dyDescent="0.2">
      <c r="F463" s="310" t="s">
        <v>7248</v>
      </c>
      <c r="G463" s="311">
        <v>1937</v>
      </c>
      <c r="H463" s="312" t="s">
        <v>2735</v>
      </c>
      <c r="I463" s="313" t="s">
        <v>6809</v>
      </c>
    </row>
    <row r="464" spans="6:9" x14ac:dyDescent="0.2">
      <c r="F464" s="310" t="s">
        <v>7249</v>
      </c>
      <c r="G464" s="311">
        <v>1938</v>
      </c>
      <c r="H464" s="312" t="s">
        <v>2735</v>
      </c>
      <c r="I464" s="313" t="s">
        <v>6809</v>
      </c>
    </row>
    <row r="465" spans="6:9" x14ac:dyDescent="0.2">
      <c r="F465" s="310" t="s">
        <v>7250</v>
      </c>
      <c r="G465" s="311">
        <v>1940</v>
      </c>
      <c r="H465" s="312" t="s">
        <v>2735</v>
      </c>
      <c r="I465" s="313" t="s">
        <v>6809</v>
      </c>
    </row>
    <row r="466" spans="6:9" x14ac:dyDescent="0.2">
      <c r="F466" s="310" t="s">
        <v>7251</v>
      </c>
      <c r="G466" s="311">
        <v>1944</v>
      </c>
      <c r="H466" s="312" t="s">
        <v>2735</v>
      </c>
      <c r="I466" s="313" t="s">
        <v>6809</v>
      </c>
    </row>
    <row r="467" spans="6:9" x14ac:dyDescent="0.2">
      <c r="F467" s="310" t="s">
        <v>7252</v>
      </c>
      <c r="G467" s="311">
        <v>1945</v>
      </c>
      <c r="H467" s="312" t="s">
        <v>2735</v>
      </c>
      <c r="I467" s="313" t="s">
        <v>6809</v>
      </c>
    </row>
    <row r="468" spans="6:9" x14ac:dyDescent="0.2">
      <c r="F468" s="310" t="s">
        <v>7253</v>
      </c>
      <c r="G468" s="311">
        <v>1949</v>
      </c>
      <c r="H468" s="312" t="s">
        <v>2735</v>
      </c>
      <c r="I468" s="313" t="s">
        <v>6809</v>
      </c>
    </row>
    <row r="469" spans="6:9" x14ac:dyDescent="0.2">
      <c r="F469" s="310" t="s">
        <v>7254</v>
      </c>
      <c r="G469" s="311">
        <v>1950</v>
      </c>
      <c r="H469" s="312" t="s">
        <v>2735</v>
      </c>
      <c r="I469" s="313" t="s">
        <v>6809</v>
      </c>
    </row>
    <row r="470" spans="6:9" x14ac:dyDescent="0.2">
      <c r="F470" s="310" t="s">
        <v>7255</v>
      </c>
      <c r="G470" s="311">
        <v>1951</v>
      </c>
      <c r="H470" s="312" t="s">
        <v>2735</v>
      </c>
      <c r="I470" s="313" t="s">
        <v>6809</v>
      </c>
    </row>
    <row r="471" spans="6:9" x14ac:dyDescent="0.2">
      <c r="F471" s="310" t="s">
        <v>7256</v>
      </c>
      <c r="G471" s="311">
        <v>1952</v>
      </c>
      <c r="H471" s="312" t="s">
        <v>2735</v>
      </c>
      <c r="I471" s="313" t="s">
        <v>6809</v>
      </c>
    </row>
    <row r="472" spans="6:9" x14ac:dyDescent="0.2">
      <c r="F472" s="310" t="s">
        <v>7257</v>
      </c>
      <c r="G472" s="311">
        <v>1960</v>
      </c>
      <c r="H472" s="312" t="s">
        <v>2735</v>
      </c>
      <c r="I472" s="313" t="s">
        <v>6809</v>
      </c>
    </row>
    <row r="473" spans="6:9" x14ac:dyDescent="0.2">
      <c r="F473" s="310" t="s">
        <v>7258</v>
      </c>
      <c r="G473" s="311">
        <v>1961</v>
      </c>
      <c r="H473" s="312" t="s">
        <v>2735</v>
      </c>
      <c r="I473" s="313" t="s">
        <v>6809</v>
      </c>
    </row>
    <row r="474" spans="6:9" x14ac:dyDescent="0.2">
      <c r="F474" s="310" t="s">
        <v>7259</v>
      </c>
      <c r="G474" s="311">
        <v>1965</v>
      </c>
      <c r="H474" s="312" t="s">
        <v>2735</v>
      </c>
      <c r="I474" s="313" t="s">
        <v>6809</v>
      </c>
    </row>
    <row r="475" spans="6:9" x14ac:dyDescent="0.2">
      <c r="F475" s="310" t="s">
        <v>7260</v>
      </c>
      <c r="G475" s="311">
        <v>1966</v>
      </c>
      <c r="H475" s="312" t="s">
        <v>2735</v>
      </c>
      <c r="I475" s="313" t="s">
        <v>6809</v>
      </c>
    </row>
    <row r="476" spans="6:9" x14ac:dyDescent="0.2">
      <c r="F476" s="310" t="s">
        <v>7261</v>
      </c>
      <c r="G476" s="311">
        <v>1969</v>
      </c>
      <c r="H476" s="312" t="s">
        <v>2735</v>
      </c>
      <c r="I476" s="313" t="s">
        <v>6809</v>
      </c>
    </row>
    <row r="477" spans="6:9" x14ac:dyDescent="0.2">
      <c r="F477" s="310" t="s">
        <v>7262</v>
      </c>
      <c r="G477" s="311">
        <v>1970</v>
      </c>
      <c r="H477" s="312" t="s">
        <v>2735</v>
      </c>
      <c r="I477" s="313" t="s">
        <v>6809</v>
      </c>
    </row>
    <row r="478" spans="6:9" x14ac:dyDescent="0.2">
      <c r="F478" s="310" t="s">
        <v>7263</v>
      </c>
      <c r="G478" s="311">
        <v>1971</v>
      </c>
      <c r="H478" s="312" t="s">
        <v>2735</v>
      </c>
      <c r="I478" s="313" t="s">
        <v>6809</v>
      </c>
    </row>
    <row r="479" spans="6:9" x14ac:dyDescent="0.2">
      <c r="F479" s="310" t="s">
        <v>7264</v>
      </c>
      <c r="G479" s="311">
        <v>1982</v>
      </c>
      <c r="H479" s="312" t="s">
        <v>2735</v>
      </c>
      <c r="I479" s="313" t="s">
        <v>6809</v>
      </c>
    </row>
    <row r="480" spans="6:9" x14ac:dyDescent="0.2">
      <c r="F480" s="310" t="s">
        <v>7265</v>
      </c>
      <c r="G480" s="311">
        <v>1983</v>
      </c>
      <c r="H480" s="312" t="s">
        <v>2735</v>
      </c>
      <c r="I480" s="313" t="s">
        <v>6809</v>
      </c>
    </row>
    <row r="481" spans="6:9" x14ac:dyDescent="0.2">
      <c r="F481" s="310" t="s">
        <v>7266</v>
      </c>
      <c r="G481" s="311">
        <v>1984</v>
      </c>
      <c r="H481" s="312" t="s">
        <v>2735</v>
      </c>
      <c r="I481" s="313" t="s">
        <v>6809</v>
      </c>
    </row>
    <row r="482" spans="6:9" x14ac:dyDescent="0.2">
      <c r="F482" s="310" t="s">
        <v>7267</v>
      </c>
      <c r="G482" s="311">
        <v>1985</v>
      </c>
      <c r="H482" s="312" t="s">
        <v>2735</v>
      </c>
      <c r="I482" s="313" t="s">
        <v>6809</v>
      </c>
    </row>
    <row r="483" spans="6:9" x14ac:dyDescent="0.2">
      <c r="F483" s="310" t="s">
        <v>7268</v>
      </c>
      <c r="G483" s="311">
        <v>2018</v>
      </c>
      <c r="H483" s="312" t="s">
        <v>2735</v>
      </c>
      <c r="I483" s="313" t="s">
        <v>6809</v>
      </c>
    </row>
    <row r="484" spans="6:9" x14ac:dyDescent="0.2">
      <c r="F484" s="310" t="s">
        <v>7269</v>
      </c>
      <c r="G484" s="311">
        <v>2019</v>
      </c>
      <c r="H484" s="312" t="s">
        <v>2735</v>
      </c>
      <c r="I484" s="313" t="s">
        <v>6809</v>
      </c>
    </row>
    <row r="485" spans="6:9" x14ac:dyDescent="0.2">
      <c r="F485" s="310" t="s">
        <v>7270</v>
      </c>
      <c r="G485" s="311">
        <v>2020</v>
      </c>
      <c r="H485" s="312" t="s">
        <v>2735</v>
      </c>
      <c r="I485" s="313" t="s">
        <v>6809</v>
      </c>
    </row>
    <row r="486" spans="6:9" x14ac:dyDescent="0.2">
      <c r="F486" s="310" t="s">
        <v>7271</v>
      </c>
      <c r="G486" s="311">
        <v>2021</v>
      </c>
      <c r="H486" s="312" t="s">
        <v>2735</v>
      </c>
      <c r="I486" s="313" t="s">
        <v>6809</v>
      </c>
    </row>
    <row r="487" spans="6:9" x14ac:dyDescent="0.2">
      <c r="F487" s="310" t="s">
        <v>7272</v>
      </c>
      <c r="G487" s="311">
        <v>2025</v>
      </c>
      <c r="H487" s="312" t="s">
        <v>2735</v>
      </c>
      <c r="I487" s="313" t="s">
        <v>6809</v>
      </c>
    </row>
    <row r="488" spans="6:9" x14ac:dyDescent="0.2">
      <c r="F488" s="310" t="s">
        <v>7273</v>
      </c>
      <c r="G488" s="311">
        <v>2026</v>
      </c>
      <c r="H488" s="312" t="s">
        <v>2735</v>
      </c>
      <c r="I488" s="313" t="s">
        <v>6809</v>
      </c>
    </row>
    <row r="489" spans="6:9" x14ac:dyDescent="0.2">
      <c r="F489" s="310" t="s">
        <v>7274</v>
      </c>
      <c r="G489" s="311">
        <v>2027</v>
      </c>
      <c r="H489" s="312" t="s">
        <v>2735</v>
      </c>
      <c r="I489" s="313" t="s">
        <v>6809</v>
      </c>
    </row>
    <row r="490" spans="6:9" x14ac:dyDescent="0.2">
      <c r="F490" s="310" t="s">
        <v>7275</v>
      </c>
      <c r="G490" s="311">
        <v>2030</v>
      </c>
      <c r="H490" s="312" t="s">
        <v>2735</v>
      </c>
      <c r="I490" s="313" t="s">
        <v>6809</v>
      </c>
    </row>
    <row r="491" spans="6:9" x14ac:dyDescent="0.2">
      <c r="F491" s="310" t="s">
        <v>7276</v>
      </c>
      <c r="G491" s="311">
        <v>2032</v>
      </c>
      <c r="H491" s="312" t="s">
        <v>2735</v>
      </c>
      <c r="I491" s="313" t="s">
        <v>6809</v>
      </c>
    </row>
    <row r="492" spans="6:9" x14ac:dyDescent="0.2">
      <c r="F492" s="310" t="s">
        <v>7277</v>
      </c>
      <c r="G492" s="311">
        <v>2035</v>
      </c>
      <c r="H492" s="312" t="s">
        <v>2735</v>
      </c>
      <c r="I492" s="313" t="s">
        <v>6809</v>
      </c>
    </row>
    <row r="493" spans="6:9" x14ac:dyDescent="0.2">
      <c r="F493" s="310" t="s">
        <v>7278</v>
      </c>
      <c r="G493" s="311">
        <v>2038</v>
      </c>
      <c r="H493" s="312" t="s">
        <v>2735</v>
      </c>
      <c r="I493" s="313" t="s">
        <v>6809</v>
      </c>
    </row>
    <row r="494" spans="6:9" x14ac:dyDescent="0.2">
      <c r="F494" s="310" t="s">
        <v>7279</v>
      </c>
      <c r="G494" s="311">
        <v>2040</v>
      </c>
      <c r="H494" s="312" t="s">
        <v>2735</v>
      </c>
      <c r="I494" s="313" t="s">
        <v>6809</v>
      </c>
    </row>
    <row r="495" spans="6:9" x14ac:dyDescent="0.2">
      <c r="F495" s="310" t="s">
        <v>7280</v>
      </c>
      <c r="G495" s="311">
        <v>2041</v>
      </c>
      <c r="H495" s="312" t="s">
        <v>2735</v>
      </c>
      <c r="I495" s="313" t="s">
        <v>6809</v>
      </c>
    </row>
    <row r="496" spans="6:9" x14ac:dyDescent="0.2">
      <c r="F496" s="310" t="s">
        <v>7281</v>
      </c>
      <c r="G496" s="311">
        <v>2043</v>
      </c>
      <c r="H496" s="312" t="s">
        <v>2735</v>
      </c>
      <c r="I496" s="313" t="s">
        <v>6809</v>
      </c>
    </row>
    <row r="497" spans="6:9" x14ac:dyDescent="0.2">
      <c r="F497" s="310" t="s">
        <v>7282</v>
      </c>
      <c r="G497" s="311">
        <v>2044</v>
      </c>
      <c r="H497" s="312" t="s">
        <v>2735</v>
      </c>
      <c r="I497" s="313" t="s">
        <v>6809</v>
      </c>
    </row>
    <row r="498" spans="6:9" x14ac:dyDescent="0.2">
      <c r="F498" s="310" t="s">
        <v>7283</v>
      </c>
      <c r="G498" s="311">
        <v>2045</v>
      </c>
      <c r="H498" s="312" t="s">
        <v>2735</v>
      </c>
      <c r="I498" s="313" t="s">
        <v>6809</v>
      </c>
    </row>
    <row r="499" spans="6:9" x14ac:dyDescent="0.2">
      <c r="F499" s="310" t="s">
        <v>7284</v>
      </c>
      <c r="G499" s="311">
        <v>2047</v>
      </c>
      <c r="H499" s="312" t="s">
        <v>2735</v>
      </c>
      <c r="I499" s="313" t="s">
        <v>6809</v>
      </c>
    </row>
    <row r="500" spans="6:9" x14ac:dyDescent="0.2">
      <c r="F500" s="310" t="s">
        <v>7285</v>
      </c>
      <c r="G500" s="311">
        <v>2048</v>
      </c>
      <c r="H500" s="312" t="s">
        <v>2735</v>
      </c>
      <c r="I500" s="313" t="s">
        <v>6809</v>
      </c>
    </row>
    <row r="501" spans="6:9" x14ac:dyDescent="0.2">
      <c r="F501" s="310" t="s">
        <v>7286</v>
      </c>
      <c r="G501" s="311">
        <v>2050</v>
      </c>
      <c r="H501" s="312" t="s">
        <v>2735</v>
      </c>
      <c r="I501" s="313" t="s">
        <v>6809</v>
      </c>
    </row>
    <row r="502" spans="6:9" x14ac:dyDescent="0.2">
      <c r="F502" s="310" t="s">
        <v>7287</v>
      </c>
      <c r="G502" s="311">
        <v>2051</v>
      </c>
      <c r="H502" s="312" t="s">
        <v>2735</v>
      </c>
      <c r="I502" s="313" t="s">
        <v>6809</v>
      </c>
    </row>
    <row r="503" spans="6:9" x14ac:dyDescent="0.2">
      <c r="F503" s="310" t="s">
        <v>7288</v>
      </c>
      <c r="G503" s="311">
        <v>2052</v>
      </c>
      <c r="H503" s="312" t="s">
        <v>2735</v>
      </c>
      <c r="I503" s="313" t="s">
        <v>6809</v>
      </c>
    </row>
    <row r="504" spans="6:9" x14ac:dyDescent="0.2">
      <c r="F504" s="310" t="s">
        <v>7289</v>
      </c>
      <c r="G504" s="311">
        <v>2053</v>
      </c>
      <c r="H504" s="312" t="s">
        <v>2735</v>
      </c>
      <c r="I504" s="313" t="s">
        <v>6809</v>
      </c>
    </row>
    <row r="505" spans="6:9" x14ac:dyDescent="0.2">
      <c r="F505" s="310" t="s">
        <v>7290</v>
      </c>
      <c r="G505" s="311">
        <v>2054</v>
      </c>
      <c r="H505" s="312" t="s">
        <v>2735</v>
      </c>
      <c r="I505" s="313" t="s">
        <v>6809</v>
      </c>
    </row>
    <row r="506" spans="6:9" x14ac:dyDescent="0.2">
      <c r="F506" s="315" t="s">
        <v>7291</v>
      </c>
      <c r="G506" s="316">
        <v>2055</v>
      </c>
      <c r="H506" s="317" t="s">
        <v>2735</v>
      </c>
      <c r="I506" s="313" t="s">
        <v>6809</v>
      </c>
    </row>
    <row r="507" spans="6:9" x14ac:dyDescent="0.2">
      <c r="F507" s="310" t="s">
        <v>7292</v>
      </c>
      <c r="G507" s="311">
        <v>2056</v>
      </c>
      <c r="H507" s="312" t="s">
        <v>2735</v>
      </c>
      <c r="I507" s="313" t="s">
        <v>6809</v>
      </c>
    </row>
    <row r="508" spans="6:9" x14ac:dyDescent="0.2">
      <c r="F508" s="310" t="s">
        <v>7293</v>
      </c>
      <c r="G508" s="311">
        <v>2059</v>
      </c>
      <c r="H508" s="312" t="s">
        <v>2735</v>
      </c>
      <c r="I508" s="313" t="s">
        <v>6809</v>
      </c>
    </row>
    <row r="509" spans="6:9" x14ac:dyDescent="0.2">
      <c r="F509" s="310" t="s">
        <v>7294</v>
      </c>
      <c r="G509" s="311">
        <v>2060</v>
      </c>
      <c r="H509" s="312" t="s">
        <v>2735</v>
      </c>
      <c r="I509" s="313" t="s">
        <v>6809</v>
      </c>
    </row>
    <row r="510" spans="6:9" x14ac:dyDescent="0.2">
      <c r="F510" s="310" t="s">
        <v>7295</v>
      </c>
      <c r="G510" s="311">
        <v>2061</v>
      </c>
      <c r="H510" s="312" t="s">
        <v>2735</v>
      </c>
      <c r="I510" s="313" t="s">
        <v>6809</v>
      </c>
    </row>
    <row r="511" spans="6:9" x14ac:dyDescent="0.2">
      <c r="F511" s="310" t="s">
        <v>7296</v>
      </c>
      <c r="G511" s="311">
        <v>2062</v>
      </c>
      <c r="H511" s="312" t="s">
        <v>2735</v>
      </c>
      <c r="I511" s="313" t="s">
        <v>6809</v>
      </c>
    </row>
    <row r="512" spans="6:9" x14ac:dyDescent="0.2">
      <c r="F512" s="310" t="s">
        <v>7297</v>
      </c>
      <c r="G512" s="311">
        <v>2065</v>
      </c>
      <c r="H512" s="312" t="s">
        <v>2735</v>
      </c>
      <c r="I512" s="313" t="s">
        <v>6809</v>
      </c>
    </row>
    <row r="513" spans="6:9" x14ac:dyDescent="0.2">
      <c r="F513" s="310" t="s">
        <v>7298</v>
      </c>
      <c r="G513" s="311">
        <v>2066</v>
      </c>
      <c r="H513" s="312" t="s">
        <v>2735</v>
      </c>
      <c r="I513" s="313" t="s">
        <v>6809</v>
      </c>
    </row>
    <row r="514" spans="6:9" x14ac:dyDescent="0.2">
      <c r="F514" s="310" t="s">
        <v>7299</v>
      </c>
      <c r="G514" s="311">
        <v>2067</v>
      </c>
      <c r="H514" s="312" t="s">
        <v>2735</v>
      </c>
      <c r="I514" s="313" t="s">
        <v>6809</v>
      </c>
    </row>
    <row r="515" spans="6:9" x14ac:dyDescent="0.2">
      <c r="F515" s="310" t="s">
        <v>7300</v>
      </c>
      <c r="G515" s="311">
        <v>2070</v>
      </c>
      <c r="H515" s="312" t="s">
        <v>2735</v>
      </c>
      <c r="I515" s="313" t="s">
        <v>6809</v>
      </c>
    </row>
    <row r="516" spans="6:9" x14ac:dyDescent="0.2">
      <c r="F516" s="310" t="s">
        <v>7301</v>
      </c>
      <c r="G516" s="311">
        <v>2071</v>
      </c>
      <c r="H516" s="312" t="s">
        <v>2735</v>
      </c>
      <c r="I516" s="313" t="s">
        <v>6809</v>
      </c>
    </row>
    <row r="517" spans="6:9" x14ac:dyDescent="0.2">
      <c r="F517" s="310" t="s">
        <v>7302</v>
      </c>
      <c r="G517" s="311">
        <v>2072</v>
      </c>
      <c r="H517" s="312" t="s">
        <v>2735</v>
      </c>
      <c r="I517" s="313" t="s">
        <v>6809</v>
      </c>
    </row>
    <row r="518" spans="6:9" x14ac:dyDescent="0.2">
      <c r="F518" s="310" t="s">
        <v>7303</v>
      </c>
      <c r="G518" s="311">
        <v>2081</v>
      </c>
      <c r="H518" s="312" t="s">
        <v>2735</v>
      </c>
      <c r="I518" s="313" t="s">
        <v>6809</v>
      </c>
    </row>
    <row r="519" spans="6:9" x14ac:dyDescent="0.2">
      <c r="F519" s="310" t="s">
        <v>7304</v>
      </c>
      <c r="G519" s="311">
        <v>2090</v>
      </c>
      <c r="H519" s="312" t="s">
        <v>2735</v>
      </c>
      <c r="I519" s="313" t="s">
        <v>6809</v>
      </c>
    </row>
    <row r="520" spans="6:9" x14ac:dyDescent="0.2">
      <c r="F520" s="310" t="s">
        <v>7305</v>
      </c>
      <c r="G520" s="311">
        <v>2093</v>
      </c>
      <c r="H520" s="312" t="s">
        <v>2735</v>
      </c>
      <c r="I520" s="313" t="s">
        <v>6809</v>
      </c>
    </row>
    <row r="521" spans="6:9" x14ac:dyDescent="0.2">
      <c r="F521" s="310" t="s">
        <v>7306</v>
      </c>
      <c r="G521" s="311">
        <v>2108</v>
      </c>
      <c r="H521" s="312" t="s">
        <v>2735</v>
      </c>
      <c r="I521" s="313" t="s">
        <v>6809</v>
      </c>
    </row>
    <row r="522" spans="6:9" x14ac:dyDescent="0.2">
      <c r="F522" s="310" t="s">
        <v>7307</v>
      </c>
      <c r="G522" s="311">
        <v>2109</v>
      </c>
      <c r="H522" s="312" t="s">
        <v>2735</v>
      </c>
      <c r="I522" s="313" t="s">
        <v>6809</v>
      </c>
    </row>
    <row r="523" spans="6:9" x14ac:dyDescent="0.2">
      <c r="F523" s="310" t="s">
        <v>7308</v>
      </c>
      <c r="G523" s="311">
        <v>2110</v>
      </c>
      <c r="H523" s="312" t="s">
        <v>2735</v>
      </c>
      <c r="I523" s="313" t="s">
        <v>6809</v>
      </c>
    </row>
    <row r="524" spans="6:9" x14ac:dyDescent="0.2">
      <c r="F524" s="310" t="s">
        <v>7309</v>
      </c>
      <c r="G524" s="311">
        <v>2111</v>
      </c>
      <c r="H524" s="312" t="s">
        <v>2735</v>
      </c>
      <c r="I524" s="313" t="s">
        <v>6809</v>
      </c>
    </row>
    <row r="525" spans="6:9" x14ac:dyDescent="0.2">
      <c r="F525" s="310" t="s">
        <v>7310</v>
      </c>
      <c r="G525" s="311">
        <v>2112</v>
      </c>
      <c r="H525" s="312" t="s">
        <v>2735</v>
      </c>
      <c r="I525" s="313" t="s">
        <v>6809</v>
      </c>
    </row>
    <row r="526" spans="6:9" x14ac:dyDescent="0.2">
      <c r="F526" s="310" t="s">
        <v>7311</v>
      </c>
      <c r="G526" s="311">
        <v>2113</v>
      </c>
      <c r="H526" s="312" t="s">
        <v>2735</v>
      </c>
      <c r="I526" s="313" t="s">
        <v>6809</v>
      </c>
    </row>
    <row r="527" spans="6:9" x14ac:dyDescent="0.2">
      <c r="F527" s="310" t="s">
        <v>7312</v>
      </c>
      <c r="G527" s="311">
        <v>2114</v>
      </c>
      <c r="H527" s="312" t="s">
        <v>2735</v>
      </c>
      <c r="I527" s="313" t="s">
        <v>6809</v>
      </c>
    </row>
    <row r="528" spans="6:9" x14ac:dyDescent="0.2">
      <c r="F528" s="310" t="s">
        <v>7313</v>
      </c>
      <c r="G528" s="311">
        <v>2115</v>
      </c>
      <c r="H528" s="312" t="s">
        <v>2735</v>
      </c>
      <c r="I528" s="313" t="s">
        <v>6809</v>
      </c>
    </row>
    <row r="529" spans="6:9" x14ac:dyDescent="0.2">
      <c r="F529" s="310" t="s">
        <v>7314</v>
      </c>
      <c r="G529" s="311">
        <v>2116</v>
      </c>
      <c r="H529" s="312" t="s">
        <v>2735</v>
      </c>
      <c r="I529" s="313" t="s">
        <v>6809</v>
      </c>
    </row>
    <row r="530" spans="6:9" x14ac:dyDescent="0.2">
      <c r="F530" s="310" t="s">
        <v>7315</v>
      </c>
      <c r="G530" s="311">
        <v>2117</v>
      </c>
      <c r="H530" s="312" t="s">
        <v>2735</v>
      </c>
      <c r="I530" s="313" t="s">
        <v>6809</v>
      </c>
    </row>
    <row r="531" spans="6:9" x14ac:dyDescent="0.2">
      <c r="F531" s="310" t="s">
        <v>7316</v>
      </c>
      <c r="G531" s="311">
        <v>2118</v>
      </c>
      <c r="H531" s="312" t="s">
        <v>2735</v>
      </c>
      <c r="I531" s="313" t="s">
        <v>6809</v>
      </c>
    </row>
    <row r="532" spans="6:9" x14ac:dyDescent="0.2">
      <c r="F532" s="310" t="s">
        <v>7317</v>
      </c>
      <c r="G532" s="311">
        <v>2119</v>
      </c>
      <c r="H532" s="312" t="s">
        <v>2735</v>
      </c>
      <c r="I532" s="313" t="s">
        <v>6809</v>
      </c>
    </row>
    <row r="533" spans="6:9" x14ac:dyDescent="0.2">
      <c r="F533" s="310" t="s">
        <v>7318</v>
      </c>
      <c r="G533" s="311">
        <v>2120</v>
      </c>
      <c r="H533" s="312" t="s">
        <v>2735</v>
      </c>
      <c r="I533" s="313" t="s">
        <v>6809</v>
      </c>
    </row>
    <row r="534" spans="6:9" x14ac:dyDescent="0.2">
      <c r="F534" s="310" t="s">
        <v>7319</v>
      </c>
      <c r="G534" s="311">
        <v>2121</v>
      </c>
      <c r="H534" s="312" t="s">
        <v>2735</v>
      </c>
      <c r="I534" s="313" t="s">
        <v>6809</v>
      </c>
    </row>
    <row r="535" spans="6:9" x14ac:dyDescent="0.2">
      <c r="F535" s="310" t="s">
        <v>7320</v>
      </c>
      <c r="G535" s="311">
        <v>2122</v>
      </c>
      <c r="H535" s="312" t="s">
        <v>2735</v>
      </c>
      <c r="I535" s="313" t="s">
        <v>6809</v>
      </c>
    </row>
    <row r="536" spans="6:9" x14ac:dyDescent="0.2">
      <c r="F536" s="310" t="s">
        <v>7321</v>
      </c>
      <c r="G536" s="311">
        <v>2123</v>
      </c>
      <c r="H536" s="312" t="s">
        <v>2735</v>
      </c>
      <c r="I536" s="313" t="s">
        <v>6809</v>
      </c>
    </row>
    <row r="537" spans="6:9" x14ac:dyDescent="0.2">
      <c r="F537" s="310" t="s">
        <v>7322</v>
      </c>
      <c r="G537" s="311">
        <v>2124</v>
      </c>
      <c r="H537" s="312" t="s">
        <v>2735</v>
      </c>
      <c r="I537" s="313" t="s">
        <v>6809</v>
      </c>
    </row>
    <row r="538" spans="6:9" x14ac:dyDescent="0.2">
      <c r="F538" s="310" t="s">
        <v>7323</v>
      </c>
      <c r="G538" s="311">
        <v>2125</v>
      </c>
      <c r="H538" s="312" t="s">
        <v>2735</v>
      </c>
      <c r="I538" s="313" t="s">
        <v>6809</v>
      </c>
    </row>
    <row r="539" spans="6:9" x14ac:dyDescent="0.2">
      <c r="F539" s="310" t="s">
        <v>7324</v>
      </c>
      <c r="G539" s="311">
        <v>2126</v>
      </c>
      <c r="H539" s="312" t="s">
        <v>2735</v>
      </c>
      <c r="I539" s="313" t="s">
        <v>6809</v>
      </c>
    </row>
    <row r="540" spans="6:9" x14ac:dyDescent="0.2">
      <c r="F540" s="310" t="s">
        <v>7325</v>
      </c>
      <c r="G540" s="311">
        <v>2127</v>
      </c>
      <c r="H540" s="312" t="s">
        <v>2735</v>
      </c>
      <c r="I540" s="313" t="s">
        <v>6809</v>
      </c>
    </row>
    <row r="541" spans="6:9" x14ac:dyDescent="0.2">
      <c r="F541" s="310" t="s">
        <v>7326</v>
      </c>
      <c r="G541" s="311">
        <v>2128</v>
      </c>
      <c r="H541" s="312" t="s">
        <v>2735</v>
      </c>
      <c r="I541" s="313" t="s">
        <v>6809</v>
      </c>
    </row>
    <row r="542" spans="6:9" x14ac:dyDescent="0.2">
      <c r="F542" s="310" t="s">
        <v>7327</v>
      </c>
      <c r="G542" s="311">
        <v>2129</v>
      </c>
      <c r="H542" s="312" t="s">
        <v>2735</v>
      </c>
      <c r="I542" s="313" t="s">
        <v>6809</v>
      </c>
    </row>
    <row r="543" spans="6:9" x14ac:dyDescent="0.2">
      <c r="F543" s="310" t="s">
        <v>7328</v>
      </c>
      <c r="G543" s="311">
        <v>2130</v>
      </c>
      <c r="H543" s="312" t="s">
        <v>2735</v>
      </c>
      <c r="I543" s="313" t="s">
        <v>6809</v>
      </c>
    </row>
    <row r="544" spans="6:9" x14ac:dyDescent="0.2">
      <c r="F544" s="310" t="s">
        <v>7329</v>
      </c>
      <c r="G544" s="311">
        <v>2131</v>
      </c>
      <c r="H544" s="312" t="s">
        <v>2735</v>
      </c>
      <c r="I544" s="313" t="s">
        <v>6809</v>
      </c>
    </row>
    <row r="545" spans="6:9" x14ac:dyDescent="0.2">
      <c r="F545" s="310" t="s">
        <v>7330</v>
      </c>
      <c r="G545" s="311">
        <v>2132</v>
      </c>
      <c r="H545" s="312" t="s">
        <v>2735</v>
      </c>
      <c r="I545" s="313" t="s">
        <v>6809</v>
      </c>
    </row>
    <row r="546" spans="6:9" x14ac:dyDescent="0.2">
      <c r="F546" s="310" t="s">
        <v>7331</v>
      </c>
      <c r="G546" s="311">
        <v>2133</v>
      </c>
      <c r="H546" s="312" t="s">
        <v>2735</v>
      </c>
      <c r="I546" s="313" t="s">
        <v>6809</v>
      </c>
    </row>
    <row r="547" spans="6:9" x14ac:dyDescent="0.2">
      <c r="F547" s="310" t="s">
        <v>7332</v>
      </c>
      <c r="G547" s="311">
        <v>2134</v>
      </c>
      <c r="H547" s="312" t="s">
        <v>2735</v>
      </c>
      <c r="I547" s="313" t="s">
        <v>6809</v>
      </c>
    </row>
    <row r="548" spans="6:9" x14ac:dyDescent="0.2">
      <c r="F548" s="310" t="s">
        <v>7333</v>
      </c>
      <c r="G548" s="311">
        <v>2135</v>
      </c>
      <c r="H548" s="312" t="s">
        <v>2735</v>
      </c>
      <c r="I548" s="313" t="s">
        <v>6809</v>
      </c>
    </row>
    <row r="549" spans="6:9" x14ac:dyDescent="0.2">
      <c r="F549" s="310" t="s">
        <v>7334</v>
      </c>
      <c r="G549" s="311">
        <v>2136</v>
      </c>
      <c r="H549" s="312" t="s">
        <v>2735</v>
      </c>
      <c r="I549" s="313" t="s">
        <v>6809</v>
      </c>
    </row>
    <row r="550" spans="6:9" x14ac:dyDescent="0.2">
      <c r="F550" s="310" t="s">
        <v>7335</v>
      </c>
      <c r="G550" s="311">
        <v>2137</v>
      </c>
      <c r="H550" s="312" t="s">
        <v>2735</v>
      </c>
      <c r="I550" s="313" t="s">
        <v>6809</v>
      </c>
    </row>
    <row r="551" spans="6:9" x14ac:dyDescent="0.2">
      <c r="F551" s="310" t="s">
        <v>7336</v>
      </c>
      <c r="G551" s="311">
        <v>2138</v>
      </c>
      <c r="H551" s="312" t="s">
        <v>2735</v>
      </c>
      <c r="I551" s="313" t="s">
        <v>6809</v>
      </c>
    </row>
    <row r="552" spans="6:9" x14ac:dyDescent="0.2">
      <c r="F552" s="310" t="s">
        <v>7337</v>
      </c>
      <c r="G552" s="311">
        <v>2139</v>
      </c>
      <c r="H552" s="312" t="s">
        <v>2735</v>
      </c>
      <c r="I552" s="313" t="s">
        <v>6809</v>
      </c>
    </row>
    <row r="553" spans="6:9" x14ac:dyDescent="0.2">
      <c r="F553" s="310" t="s">
        <v>7338</v>
      </c>
      <c r="G553" s="311">
        <v>2140</v>
      </c>
      <c r="H553" s="312" t="s">
        <v>2735</v>
      </c>
      <c r="I553" s="313" t="s">
        <v>6809</v>
      </c>
    </row>
    <row r="554" spans="6:9" x14ac:dyDescent="0.2">
      <c r="F554" s="310" t="s">
        <v>7339</v>
      </c>
      <c r="G554" s="311">
        <v>2141</v>
      </c>
      <c r="H554" s="312" t="s">
        <v>2735</v>
      </c>
      <c r="I554" s="313" t="s">
        <v>6809</v>
      </c>
    </row>
    <row r="555" spans="6:9" x14ac:dyDescent="0.2">
      <c r="F555" s="310" t="s">
        <v>7340</v>
      </c>
      <c r="G555" s="311">
        <v>2142</v>
      </c>
      <c r="H555" s="312" t="s">
        <v>2735</v>
      </c>
      <c r="I555" s="313" t="s">
        <v>6809</v>
      </c>
    </row>
    <row r="556" spans="6:9" x14ac:dyDescent="0.2">
      <c r="F556" s="310" t="s">
        <v>7341</v>
      </c>
      <c r="G556" s="311">
        <v>2143</v>
      </c>
      <c r="H556" s="312" t="s">
        <v>2735</v>
      </c>
      <c r="I556" s="313" t="s">
        <v>6809</v>
      </c>
    </row>
    <row r="557" spans="6:9" x14ac:dyDescent="0.2">
      <c r="F557" s="310" t="s">
        <v>7342</v>
      </c>
      <c r="G557" s="311">
        <v>2144</v>
      </c>
      <c r="H557" s="312" t="s">
        <v>2735</v>
      </c>
      <c r="I557" s="313" t="s">
        <v>6809</v>
      </c>
    </row>
    <row r="558" spans="6:9" x14ac:dyDescent="0.2">
      <c r="F558" s="310" t="s">
        <v>7343</v>
      </c>
      <c r="G558" s="311">
        <v>2145</v>
      </c>
      <c r="H558" s="312" t="s">
        <v>2735</v>
      </c>
      <c r="I558" s="313" t="s">
        <v>6809</v>
      </c>
    </row>
    <row r="559" spans="6:9" x14ac:dyDescent="0.2">
      <c r="F559" s="310" t="s">
        <v>7344</v>
      </c>
      <c r="G559" s="311">
        <v>2148</v>
      </c>
      <c r="H559" s="312" t="s">
        <v>2735</v>
      </c>
      <c r="I559" s="313" t="s">
        <v>6809</v>
      </c>
    </row>
    <row r="560" spans="6:9" x14ac:dyDescent="0.2">
      <c r="F560" s="310" t="s">
        <v>7345</v>
      </c>
      <c r="G560" s="311">
        <v>2149</v>
      </c>
      <c r="H560" s="312" t="s">
        <v>2735</v>
      </c>
      <c r="I560" s="313" t="s">
        <v>6809</v>
      </c>
    </row>
    <row r="561" spans="6:9" x14ac:dyDescent="0.2">
      <c r="F561" s="310" t="s">
        <v>7346</v>
      </c>
      <c r="G561" s="311">
        <v>2150</v>
      </c>
      <c r="H561" s="312" t="s">
        <v>2735</v>
      </c>
      <c r="I561" s="313" t="s">
        <v>6809</v>
      </c>
    </row>
    <row r="562" spans="6:9" x14ac:dyDescent="0.2">
      <c r="F562" s="310" t="s">
        <v>7347</v>
      </c>
      <c r="G562" s="311">
        <v>2151</v>
      </c>
      <c r="H562" s="312" t="s">
        <v>2735</v>
      </c>
      <c r="I562" s="313" t="s">
        <v>6809</v>
      </c>
    </row>
    <row r="563" spans="6:9" x14ac:dyDescent="0.2">
      <c r="F563" s="310" t="s">
        <v>7348</v>
      </c>
      <c r="G563" s="311">
        <v>2152</v>
      </c>
      <c r="H563" s="312" t="s">
        <v>2735</v>
      </c>
      <c r="I563" s="313" t="s">
        <v>6809</v>
      </c>
    </row>
    <row r="564" spans="6:9" x14ac:dyDescent="0.2">
      <c r="F564" s="310" t="s">
        <v>7349</v>
      </c>
      <c r="G564" s="311">
        <v>2153</v>
      </c>
      <c r="H564" s="312" t="s">
        <v>2735</v>
      </c>
      <c r="I564" s="313" t="s">
        <v>6809</v>
      </c>
    </row>
    <row r="565" spans="6:9" x14ac:dyDescent="0.2">
      <c r="F565" s="310" t="s">
        <v>7350</v>
      </c>
      <c r="G565" s="311">
        <v>2155</v>
      </c>
      <c r="H565" s="312" t="s">
        <v>2735</v>
      </c>
      <c r="I565" s="313" t="s">
        <v>6809</v>
      </c>
    </row>
    <row r="566" spans="6:9" x14ac:dyDescent="0.2">
      <c r="F566" s="310" t="s">
        <v>7351</v>
      </c>
      <c r="G566" s="311">
        <v>2156</v>
      </c>
      <c r="H566" s="312" t="s">
        <v>2735</v>
      </c>
      <c r="I566" s="313" t="s">
        <v>6809</v>
      </c>
    </row>
    <row r="567" spans="6:9" x14ac:dyDescent="0.2">
      <c r="F567" s="310" t="s">
        <v>7352</v>
      </c>
      <c r="G567" s="311">
        <v>2163</v>
      </c>
      <c r="H567" s="312" t="s">
        <v>2735</v>
      </c>
      <c r="I567" s="313" t="s">
        <v>6809</v>
      </c>
    </row>
    <row r="568" spans="6:9" x14ac:dyDescent="0.2">
      <c r="F568" s="310" t="s">
        <v>7353</v>
      </c>
      <c r="G568" s="311">
        <v>2169</v>
      </c>
      <c r="H568" s="312" t="s">
        <v>2735</v>
      </c>
      <c r="I568" s="313" t="s">
        <v>6809</v>
      </c>
    </row>
    <row r="569" spans="6:9" x14ac:dyDescent="0.2">
      <c r="F569" s="310" t="s">
        <v>7354</v>
      </c>
      <c r="G569" s="311">
        <v>2170</v>
      </c>
      <c r="H569" s="312" t="s">
        <v>2735</v>
      </c>
      <c r="I569" s="313" t="s">
        <v>6809</v>
      </c>
    </row>
    <row r="570" spans="6:9" x14ac:dyDescent="0.2">
      <c r="F570" s="310" t="s">
        <v>7355</v>
      </c>
      <c r="G570" s="311">
        <v>2171</v>
      </c>
      <c r="H570" s="312" t="s">
        <v>2735</v>
      </c>
      <c r="I570" s="313" t="s">
        <v>6809</v>
      </c>
    </row>
    <row r="571" spans="6:9" x14ac:dyDescent="0.2">
      <c r="F571" s="310" t="s">
        <v>7356</v>
      </c>
      <c r="G571" s="311">
        <v>2176</v>
      </c>
      <c r="H571" s="312" t="s">
        <v>2735</v>
      </c>
      <c r="I571" s="313" t="s">
        <v>6809</v>
      </c>
    </row>
    <row r="572" spans="6:9" x14ac:dyDescent="0.2">
      <c r="F572" s="310" t="s">
        <v>7357</v>
      </c>
      <c r="G572" s="311">
        <v>2180</v>
      </c>
      <c r="H572" s="312" t="s">
        <v>2735</v>
      </c>
      <c r="I572" s="313" t="s">
        <v>6809</v>
      </c>
    </row>
    <row r="573" spans="6:9" x14ac:dyDescent="0.2">
      <c r="F573" s="310" t="s">
        <v>7358</v>
      </c>
      <c r="G573" s="311">
        <v>2184</v>
      </c>
      <c r="H573" s="312" t="s">
        <v>2735</v>
      </c>
      <c r="I573" s="313" t="s">
        <v>6809</v>
      </c>
    </row>
    <row r="574" spans="6:9" x14ac:dyDescent="0.2">
      <c r="F574" s="310" t="s">
        <v>7359</v>
      </c>
      <c r="G574" s="311">
        <v>2185</v>
      </c>
      <c r="H574" s="312" t="s">
        <v>2735</v>
      </c>
      <c r="I574" s="313" t="s">
        <v>6809</v>
      </c>
    </row>
    <row r="575" spans="6:9" x14ac:dyDescent="0.2">
      <c r="F575" s="310" t="s">
        <v>7360</v>
      </c>
      <c r="G575" s="311">
        <v>2186</v>
      </c>
      <c r="H575" s="312" t="s">
        <v>2735</v>
      </c>
      <c r="I575" s="313" t="s">
        <v>6809</v>
      </c>
    </row>
    <row r="576" spans="6:9" x14ac:dyDescent="0.2">
      <c r="F576" s="310" t="s">
        <v>7361</v>
      </c>
      <c r="G576" s="311">
        <v>2187</v>
      </c>
      <c r="H576" s="312" t="s">
        <v>2735</v>
      </c>
      <c r="I576" s="313" t="s">
        <v>6809</v>
      </c>
    </row>
    <row r="577" spans="6:9" x14ac:dyDescent="0.2">
      <c r="F577" s="310" t="s">
        <v>7362</v>
      </c>
      <c r="G577" s="311">
        <v>2188</v>
      </c>
      <c r="H577" s="312" t="s">
        <v>2735</v>
      </c>
      <c r="I577" s="313" t="s">
        <v>6809</v>
      </c>
    </row>
    <row r="578" spans="6:9" x14ac:dyDescent="0.2">
      <c r="F578" s="310" t="s">
        <v>7363</v>
      </c>
      <c r="G578" s="311">
        <v>2189</v>
      </c>
      <c r="H578" s="312" t="s">
        <v>2735</v>
      </c>
      <c r="I578" s="313" t="s">
        <v>6809</v>
      </c>
    </row>
    <row r="579" spans="6:9" x14ac:dyDescent="0.2">
      <c r="F579" s="310" t="s">
        <v>7364</v>
      </c>
      <c r="G579" s="311">
        <v>2190</v>
      </c>
      <c r="H579" s="312" t="s">
        <v>2735</v>
      </c>
      <c r="I579" s="313" t="s">
        <v>6809</v>
      </c>
    </row>
    <row r="580" spans="6:9" x14ac:dyDescent="0.2">
      <c r="F580" s="310" t="s">
        <v>7365</v>
      </c>
      <c r="G580" s="311">
        <v>2191</v>
      </c>
      <c r="H580" s="312" t="s">
        <v>2735</v>
      </c>
      <c r="I580" s="313" t="s">
        <v>6809</v>
      </c>
    </row>
    <row r="581" spans="6:9" x14ac:dyDescent="0.2">
      <c r="F581" s="310" t="s">
        <v>7366</v>
      </c>
      <c r="G581" s="311">
        <v>2196</v>
      </c>
      <c r="H581" s="312" t="s">
        <v>2735</v>
      </c>
      <c r="I581" s="313" t="s">
        <v>6809</v>
      </c>
    </row>
    <row r="582" spans="6:9" x14ac:dyDescent="0.2">
      <c r="F582" s="310" t="s">
        <v>7367</v>
      </c>
      <c r="G582" s="311">
        <v>2199</v>
      </c>
      <c r="H582" s="312" t="s">
        <v>2735</v>
      </c>
      <c r="I582" s="313" t="s">
        <v>6809</v>
      </c>
    </row>
    <row r="583" spans="6:9" x14ac:dyDescent="0.2">
      <c r="F583" s="310" t="s">
        <v>7368</v>
      </c>
      <c r="G583" s="311">
        <v>2201</v>
      </c>
      <c r="H583" s="312" t="s">
        <v>2735</v>
      </c>
      <c r="I583" s="313" t="s">
        <v>6809</v>
      </c>
    </row>
    <row r="584" spans="6:9" x14ac:dyDescent="0.2">
      <c r="F584" s="310" t="s">
        <v>7369</v>
      </c>
      <c r="G584" s="311">
        <v>2203</v>
      </c>
      <c r="H584" s="312" t="s">
        <v>2735</v>
      </c>
      <c r="I584" s="313" t="s">
        <v>6809</v>
      </c>
    </row>
    <row r="585" spans="6:9" x14ac:dyDescent="0.2">
      <c r="F585" s="310" t="s">
        <v>7370</v>
      </c>
      <c r="G585" s="311">
        <v>2204</v>
      </c>
      <c r="H585" s="312" t="s">
        <v>2735</v>
      </c>
      <c r="I585" s="313" t="s">
        <v>6809</v>
      </c>
    </row>
    <row r="586" spans="6:9" x14ac:dyDescent="0.2">
      <c r="F586" s="310" t="s">
        <v>7371</v>
      </c>
      <c r="G586" s="311">
        <v>2205</v>
      </c>
      <c r="H586" s="312" t="s">
        <v>2735</v>
      </c>
      <c r="I586" s="313" t="s">
        <v>6809</v>
      </c>
    </row>
    <row r="587" spans="6:9" x14ac:dyDescent="0.2">
      <c r="F587" s="310" t="s">
        <v>7372</v>
      </c>
      <c r="G587" s="311">
        <v>2206</v>
      </c>
      <c r="H587" s="312" t="s">
        <v>2735</v>
      </c>
      <c r="I587" s="313" t="s">
        <v>6809</v>
      </c>
    </row>
    <row r="588" spans="6:9" x14ac:dyDescent="0.2">
      <c r="F588" s="310" t="s">
        <v>7373</v>
      </c>
      <c r="G588" s="311">
        <v>2210</v>
      </c>
      <c r="H588" s="312" t="s">
        <v>2735</v>
      </c>
      <c r="I588" s="313" t="s">
        <v>6809</v>
      </c>
    </row>
    <row r="589" spans="6:9" x14ac:dyDescent="0.2">
      <c r="F589" s="310" t="s">
        <v>7374</v>
      </c>
      <c r="G589" s="311">
        <v>2211</v>
      </c>
      <c r="H589" s="312" t="s">
        <v>2735</v>
      </c>
      <c r="I589" s="313" t="s">
        <v>6809</v>
      </c>
    </row>
    <row r="590" spans="6:9" x14ac:dyDescent="0.2">
      <c r="F590" s="310" t="s">
        <v>7375</v>
      </c>
      <c r="G590" s="311">
        <v>2212</v>
      </c>
      <c r="H590" s="312" t="s">
        <v>2735</v>
      </c>
      <c r="I590" s="313" t="s">
        <v>6809</v>
      </c>
    </row>
    <row r="591" spans="6:9" x14ac:dyDescent="0.2">
      <c r="F591" s="310" t="s">
        <v>7376</v>
      </c>
      <c r="G591" s="311">
        <v>2215</v>
      </c>
      <c r="H591" s="312" t="s">
        <v>2735</v>
      </c>
      <c r="I591" s="313" t="s">
        <v>6809</v>
      </c>
    </row>
    <row r="592" spans="6:9" x14ac:dyDescent="0.2">
      <c r="F592" s="310" t="s">
        <v>7377</v>
      </c>
      <c r="G592" s="311">
        <v>2217</v>
      </c>
      <c r="H592" s="312" t="s">
        <v>2735</v>
      </c>
      <c r="I592" s="313" t="s">
        <v>6809</v>
      </c>
    </row>
    <row r="593" spans="6:9" x14ac:dyDescent="0.2">
      <c r="F593" s="310" t="s">
        <v>7378</v>
      </c>
      <c r="G593" s="311">
        <v>2222</v>
      </c>
      <c r="H593" s="312" t="s">
        <v>2735</v>
      </c>
      <c r="I593" s="313" t="s">
        <v>6809</v>
      </c>
    </row>
    <row r="594" spans="6:9" x14ac:dyDescent="0.2">
      <c r="F594" s="310" t="s">
        <v>7379</v>
      </c>
      <c r="G594" s="311">
        <v>2228</v>
      </c>
      <c r="H594" s="312" t="s">
        <v>2735</v>
      </c>
      <c r="I594" s="313" t="s">
        <v>6809</v>
      </c>
    </row>
    <row r="595" spans="6:9" x14ac:dyDescent="0.2">
      <c r="F595" s="310" t="s">
        <v>7380</v>
      </c>
      <c r="G595" s="311">
        <v>2238</v>
      </c>
      <c r="H595" s="312" t="s">
        <v>2735</v>
      </c>
      <c r="I595" s="313" t="s">
        <v>6809</v>
      </c>
    </row>
    <row r="596" spans="6:9" x14ac:dyDescent="0.2">
      <c r="F596" s="310" t="s">
        <v>7381</v>
      </c>
      <c r="G596" s="311">
        <v>2241</v>
      </c>
      <c r="H596" s="312" t="s">
        <v>2735</v>
      </c>
      <c r="I596" s="313" t="s">
        <v>6809</v>
      </c>
    </row>
    <row r="597" spans="6:9" x14ac:dyDescent="0.2">
      <c r="F597" s="310" t="s">
        <v>7382</v>
      </c>
      <c r="G597" s="311">
        <v>2266</v>
      </c>
      <c r="H597" s="312" t="s">
        <v>2735</v>
      </c>
      <c r="I597" s="313" t="s">
        <v>6809</v>
      </c>
    </row>
    <row r="598" spans="6:9" x14ac:dyDescent="0.2">
      <c r="F598" s="310" t="s">
        <v>7383</v>
      </c>
      <c r="G598" s="311">
        <v>2269</v>
      </c>
      <c r="H598" s="312" t="s">
        <v>2735</v>
      </c>
      <c r="I598" s="313" t="s">
        <v>6809</v>
      </c>
    </row>
    <row r="599" spans="6:9" x14ac:dyDescent="0.2">
      <c r="F599" s="310" t="s">
        <v>7384</v>
      </c>
      <c r="G599" s="311">
        <v>2283</v>
      </c>
      <c r="H599" s="312" t="s">
        <v>2735</v>
      </c>
      <c r="I599" s="313" t="s">
        <v>6809</v>
      </c>
    </row>
    <row r="600" spans="6:9" x14ac:dyDescent="0.2">
      <c r="F600" s="310" t="s">
        <v>7385</v>
      </c>
      <c r="G600" s="311">
        <v>2284</v>
      </c>
      <c r="H600" s="312" t="s">
        <v>2735</v>
      </c>
      <c r="I600" s="313" t="s">
        <v>6809</v>
      </c>
    </row>
    <row r="601" spans="6:9" x14ac:dyDescent="0.2">
      <c r="F601" s="310" t="s">
        <v>7386</v>
      </c>
      <c r="G601" s="311">
        <v>2293</v>
      </c>
      <c r="H601" s="312" t="s">
        <v>2735</v>
      </c>
      <c r="I601" s="313" t="s">
        <v>6809</v>
      </c>
    </row>
    <row r="602" spans="6:9" x14ac:dyDescent="0.2">
      <c r="F602" s="310" t="s">
        <v>7387</v>
      </c>
      <c r="G602" s="311">
        <v>2295</v>
      </c>
      <c r="H602" s="312" t="s">
        <v>2735</v>
      </c>
      <c r="I602" s="313" t="s">
        <v>6809</v>
      </c>
    </row>
    <row r="603" spans="6:9" x14ac:dyDescent="0.2">
      <c r="F603" s="310" t="s">
        <v>7388</v>
      </c>
      <c r="G603" s="311">
        <v>2297</v>
      </c>
      <c r="H603" s="312" t="s">
        <v>2735</v>
      </c>
      <c r="I603" s="313" t="s">
        <v>6809</v>
      </c>
    </row>
    <row r="604" spans="6:9" x14ac:dyDescent="0.2">
      <c r="F604" s="310" t="s">
        <v>7389</v>
      </c>
      <c r="G604" s="311">
        <v>2298</v>
      </c>
      <c r="H604" s="312" t="s">
        <v>2735</v>
      </c>
      <c r="I604" s="313" t="s">
        <v>6809</v>
      </c>
    </row>
    <row r="605" spans="6:9" x14ac:dyDescent="0.2">
      <c r="F605" s="310" t="s">
        <v>7390</v>
      </c>
      <c r="G605" s="311">
        <v>2301</v>
      </c>
      <c r="H605" s="312" t="s">
        <v>2735</v>
      </c>
      <c r="I605" s="313" t="s">
        <v>6809</v>
      </c>
    </row>
    <row r="606" spans="6:9" x14ac:dyDescent="0.2">
      <c r="F606" s="310" t="s">
        <v>7391</v>
      </c>
      <c r="G606" s="311">
        <v>2302</v>
      </c>
      <c r="H606" s="312" t="s">
        <v>2735</v>
      </c>
      <c r="I606" s="313" t="s">
        <v>6809</v>
      </c>
    </row>
    <row r="607" spans="6:9" x14ac:dyDescent="0.2">
      <c r="F607" s="310" t="s">
        <v>7392</v>
      </c>
      <c r="G607" s="311">
        <v>2303</v>
      </c>
      <c r="H607" s="312" t="s">
        <v>2735</v>
      </c>
      <c r="I607" s="313" t="s">
        <v>6809</v>
      </c>
    </row>
    <row r="608" spans="6:9" x14ac:dyDescent="0.2">
      <c r="F608" s="310" t="s">
        <v>7393</v>
      </c>
      <c r="G608" s="311">
        <v>2304</v>
      </c>
      <c r="H608" s="312" t="s">
        <v>2735</v>
      </c>
      <c r="I608" s="313" t="s">
        <v>6809</v>
      </c>
    </row>
    <row r="609" spans="6:9" x14ac:dyDescent="0.2">
      <c r="F609" s="310" t="s">
        <v>7394</v>
      </c>
      <c r="G609" s="311">
        <v>2305</v>
      </c>
      <c r="H609" s="312" t="s">
        <v>2735</v>
      </c>
      <c r="I609" s="313" t="s">
        <v>6809</v>
      </c>
    </row>
    <row r="610" spans="6:9" x14ac:dyDescent="0.2">
      <c r="F610" s="310" t="s">
        <v>7395</v>
      </c>
      <c r="G610" s="311">
        <v>2322</v>
      </c>
      <c r="H610" s="312" t="s">
        <v>2735</v>
      </c>
      <c r="I610" s="313" t="s">
        <v>6809</v>
      </c>
    </row>
    <row r="611" spans="6:9" x14ac:dyDescent="0.2">
      <c r="F611" s="310" t="s">
        <v>7396</v>
      </c>
      <c r="G611" s="311">
        <v>2324</v>
      </c>
      <c r="H611" s="312" t="s">
        <v>2735</v>
      </c>
      <c r="I611" s="313" t="s">
        <v>6809</v>
      </c>
    </row>
    <row r="612" spans="6:9" x14ac:dyDescent="0.2">
      <c r="F612" s="310" t="s">
        <v>7397</v>
      </c>
      <c r="G612" s="311">
        <v>2325</v>
      </c>
      <c r="H612" s="312" t="s">
        <v>2735</v>
      </c>
      <c r="I612" s="313" t="s">
        <v>6809</v>
      </c>
    </row>
    <row r="613" spans="6:9" x14ac:dyDescent="0.2">
      <c r="F613" s="310" t="s">
        <v>7398</v>
      </c>
      <c r="G613" s="311">
        <v>2327</v>
      </c>
      <c r="H613" s="312" t="s">
        <v>2735</v>
      </c>
      <c r="I613" s="313" t="s">
        <v>6809</v>
      </c>
    </row>
    <row r="614" spans="6:9" x14ac:dyDescent="0.2">
      <c r="F614" s="310" t="s">
        <v>7399</v>
      </c>
      <c r="G614" s="311">
        <v>2330</v>
      </c>
      <c r="H614" s="312" t="s">
        <v>2735</v>
      </c>
      <c r="I614" s="313" t="s">
        <v>6809</v>
      </c>
    </row>
    <row r="615" spans="6:9" x14ac:dyDescent="0.2">
      <c r="F615" s="310" t="s">
        <v>7400</v>
      </c>
      <c r="G615" s="311">
        <v>2331</v>
      </c>
      <c r="H615" s="312" t="s">
        <v>2735</v>
      </c>
      <c r="I615" s="313" t="s">
        <v>6809</v>
      </c>
    </row>
    <row r="616" spans="6:9" x14ac:dyDescent="0.2">
      <c r="F616" s="310" t="s">
        <v>7401</v>
      </c>
      <c r="G616" s="311">
        <v>2332</v>
      </c>
      <c r="H616" s="312" t="s">
        <v>2735</v>
      </c>
      <c r="I616" s="313" t="s">
        <v>6809</v>
      </c>
    </row>
    <row r="617" spans="6:9" x14ac:dyDescent="0.2">
      <c r="F617" s="310" t="s">
        <v>7402</v>
      </c>
      <c r="G617" s="311">
        <v>2333</v>
      </c>
      <c r="H617" s="312" t="s">
        <v>2735</v>
      </c>
      <c r="I617" s="313" t="s">
        <v>6809</v>
      </c>
    </row>
    <row r="618" spans="6:9" x14ac:dyDescent="0.2">
      <c r="F618" s="310" t="s">
        <v>7403</v>
      </c>
      <c r="G618" s="311">
        <v>2334</v>
      </c>
      <c r="H618" s="312" t="s">
        <v>2735</v>
      </c>
      <c r="I618" s="313" t="s">
        <v>6809</v>
      </c>
    </row>
    <row r="619" spans="6:9" x14ac:dyDescent="0.2">
      <c r="F619" s="310" t="s">
        <v>7404</v>
      </c>
      <c r="G619" s="311">
        <v>2337</v>
      </c>
      <c r="H619" s="312" t="s">
        <v>2735</v>
      </c>
      <c r="I619" s="313" t="s">
        <v>6809</v>
      </c>
    </row>
    <row r="620" spans="6:9" x14ac:dyDescent="0.2">
      <c r="F620" s="310" t="s">
        <v>7405</v>
      </c>
      <c r="G620" s="311">
        <v>2338</v>
      </c>
      <c r="H620" s="312" t="s">
        <v>2735</v>
      </c>
      <c r="I620" s="313" t="s">
        <v>6809</v>
      </c>
    </row>
    <row r="621" spans="6:9" x14ac:dyDescent="0.2">
      <c r="F621" s="310" t="s">
        <v>7406</v>
      </c>
      <c r="G621" s="311">
        <v>2339</v>
      </c>
      <c r="H621" s="312" t="s">
        <v>2735</v>
      </c>
      <c r="I621" s="313" t="s">
        <v>6809</v>
      </c>
    </row>
    <row r="622" spans="6:9" x14ac:dyDescent="0.2">
      <c r="F622" s="310" t="s">
        <v>7407</v>
      </c>
      <c r="G622" s="311">
        <v>2340</v>
      </c>
      <c r="H622" s="312" t="s">
        <v>2735</v>
      </c>
      <c r="I622" s="313" t="s">
        <v>6809</v>
      </c>
    </row>
    <row r="623" spans="6:9" x14ac:dyDescent="0.2">
      <c r="F623" s="310" t="s">
        <v>7408</v>
      </c>
      <c r="G623" s="311">
        <v>2341</v>
      </c>
      <c r="H623" s="312" t="s">
        <v>2735</v>
      </c>
      <c r="I623" s="313" t="s">
        <v>6809</v>
      </c>
    </row>
    <row r="624" spans="6:9" x14ac:dyDescent="0.2">
      <c r="F624" s="310" t="s">
        <v>7409</v>
      </c>
      <c r="G624" s="311">
        <v>2343</v>
      </c>
      <c r="H624" s="312" t="s">
        <v>2735</v>
      </c>
      <c r="I624" s="313" t="s">
        <v>6809</v>
      </c>
    </row>
    <row r="625" spans="6:9" x14ac:dyDescent="0.2">
      <c r="F625" s="310" t="s">
        <v>7410</v>
      </c>
      <c r="G625" s="311">
        <v>2344</v>
      </c>
      <c r="H625" s="312" t="s">
        <v>2735</v>
      </c>
      <c r="I625" s="313" t="s">
        <v>6809</v>
      </c>
    </row>
    <row r="626" spans="6:9" x14ac:dyDescent="0.2">
      <c r="F626" s="310" t="s">
        <v>7411</v>
      </c>
      <c r="G626" s="311">
        <v>2345</v>
      </c>
      <c r="H626" s="312" t="s">
        <v>2735</v>
      </c>
      <c r="I626" s="313" t="s">
        <v>6809</v>
      </c>
    </row>
    <row r="627" spans="6:9" x14ac:dyDescent="0.2">
      <c r="F627" s="310" t="s">
        <v>7412</v>
      </c>
      <c r="G627" s="311">
        <v>2346</v>
      </c>
      <c r="H627" s="312" t="s">
        <v>2735</v>
      </c>
      <c r="I627" s="313" t="s">
        <v>6809</v>
      </c>
    </row>
    <row r="628" spans="6:9" x14ac:dyDescent="0.2">
      <c r="F628" s="310" t="s">
        <v>7413</v>
      </c>
      <c r="G628" s="311">
        <v>2347</v>
      </c>
      <c r="H628" s="312" t="s">
        <v>2735</v>
      </c>
      <c r="I628" s="313" t="s">
        <v>6809</v>
      </c>
    </row>
    <row r="629" spans="6:9" x14ac:dyDescent="0.2">
      <c r="F629" s="310" t="s">
        <v>7414</v>
      </c>
      <c r="G629" s="311">
        <v>2348</v>
      </c>
      <c r="H629" s="312" t="s">
        <v>2735</v>
      </c>
      <c r="I629" s="313" t="s">
        <v>6809</v>
      </c>
    </row>
    <row r="630" spans="6:9" x14ac:dyDescent="0.2">
      <c r="F630" s="310" t="s">
        <v>7415</v>
      </c>
      <c r="G630" s="311">
        <v>2349</v>
      </c>
      <c r="H630" s="312" t="s">
        <v>2735</v>
      </c>
      <c r="I630" s="313" t="s">
        <v>6809</v>
      </c>
    </row>
    <row r="631" spans="6:9" x14ac:dyDescent="0.2">
      <c r="F631" s="310" t="s">
        <v>7416</v>
      </c>
      <c r="G631" s="311">
        <v>2350</v>
      </c>
      <c r="H631" s="312" t="s">
        <v>2735</v>
      </c>
      <c r="I631" s="313" t="s">
        <v>6809</v>
      </c>
    </row>
    <row r="632" spans="6:9" x14ac:dyDescent="0.2">
      <c r="F632" s="310" t="s">
        <v>7417</v>
      </c>
      <c r="G632" s="311">
        <v>2351</v>
      </c>
      <c r="H632" s="312" t="s">
        <v>2735</v>
      </c>
      <c r="I632" s="313" t="s">
        <v>6809</v>
      </c>
    </row>
    <row r="633" spans="6:9" x14ac:dyDescent="0.2">
      <c r="F633" s="310" t="s">
        <v>7418</v>
      </c>
      <c r="G633" s="311">
        <v>2355</v>
      </c>
      <c r="H633" s="312" t="s">
        <v>2735</v>
      </c>
      <c r="I633" s="313" t="s">
        <v>6809</v>
      </c>
    </row>
    <row r="634" spans="6:9" x14ac:dyDescent="0.2">
      <c r="F634" s="310" t="s">
        <v>7419</v>
      </c>
      <c r="G634" s="311">
        <v>2356</v>
      </c>
      <c r="H634" s="312" t="s">
        <v>2735</v>
      </c>
      <c r="I634" s="313" t="s">
        <v>6809</v>
      </c>
    </row>
    <row r="635" spans="6:9" x14ac:dyDescent="0.2">
      <c r="F635" s="310" t="s">
        <v>7420</v>
      </c>
      <c r="G635" s="311">
        <v>2357</v>
      </c>
      <c r="H635" s="312" t="s">
        <v>2735</v>
      </c>
      <c r="I635" s="313" t="s">
        <v>6809</v>
      </c>
    </row>
    <row r="636" spans="6:9" x14ac:dyDescent="0.2">
      <c r="F636" s="310" t="s">
        <v>7421</v>
      </c>
      <c r="G636" s="311">
        <v>2358</v>
      </c>
      <c r="H636" s="312" t="s">
        <v>2735</v>
      </c>
      <c r="I636" s="313" t="s">
        <v>6809</v>
      </c>
    </row>
    <row r="637" spans="6:9" x14ac:dyDescent="0.2">
      <c r="F637" s="310" t="s">
        <v>7422</v>
      </c>
      <c r="G637" s="311">
        <v>2359</v>
      </c>
      <c r="H637" s="312" t="s">
        <v>2735</v>
      </c>
      <c r="I637" s="313" t="s">
        <v>6809</v>
      </c>
    </row>
    <row r="638" spans="6:9" x14ac:dyDescent="0.2">
      <c r="F638" s="310" t="s">
        <v>7423</v>
      </c>
      <c r="G638" s="311">
        <v>2360</v>
      </c>
      <c r="H638" s="312" t="s">
        <v>2735</v>
      </c>
      <c r="I638" s="313" t="s">
        <v>6809</v>
      </c>
    </row>
    <row r="639" spans="6:9" x14ac:dyDescent="0.2">
      <c r="F639" s="310" t="s">
        <v>7424</v>
      </c>
      <c r="G639" s="311">
        <v>2361</v>
      </c>
      <c r="H639" s="312" t="s">
        <v>2735</v>
      </c>
      <c r="I639" s="313" t="s">
        <v>6809</v>
      </c>
    </row>
    <row r="640" spans="6:9" x14ac:dyDescent="0.2">
      <c r="F640" s="310" t="s">
        <v>7425</v>
      </c>
      <c r="G640" s="311">
        <v>2362</v>
      </c>
      <c r="H640" s="312" t="s">
        <v>2735</v>
      </c>
      <c r="I640" s="313" t="s">
        <v>6809</v>
      </c>
    </row>
    <row r="641" spans="6:9" x14ac:dyDescent="0.2">
      <c r="F641" s="310" t="s">
        <v>7426</v>
      </c>
      <c r="G641" s="311">
        <v>2364</v>
      </c>
      <c r="H641" s="312" t="s">
        <v>2735</v>
      </c>
      <c r="I641" s="313" t="s">
        <v>6809</v>
      </c>
    </row>
    <row r="642" spans="6:9" x14ac:dyDescent="0.2">
      <c r="F642" s="310" t="s">
        <v>7427</v>
      </c>
      <c r="G642" s="311">
        <v>2366</v>
      </c>
      <c r="H642" s="312" t="s">
        <v>2735</v>
      </c>
      <c r="I642" s="313" t="s">
        <v>6809</v>
      </c>
    </row>
    <row r="643" spans="6:9" x14ac:dyDescent="0.2">
      <c r="F643" s="310" t="s">
        <v>7428</v>
      </c>
      <c r="G643" s="311">
        <v>2367</v>
      </c>
      <c r="H643" s="312" t="s">
        <v>2735</v>
      </c>
      <c r="I643" s="313" t="s">
        <v>6809</v>
      </c>
    </row>
    <row r="644" spans="6:9" x14ac:dyDescent="0.2">
      <c r="F644" s="310" t="s">
        <v>7429</v>
      </c>
      <c r="G644" s="311">
        <v>2368</v>
      </c>
      <c r="H644" s="312" t="s">
        <v>2735</v>
      </c>
      <c r="I644" s="313" t="s">
        <v>6809</v>
      </c>
    </row>
    <row r="645" spans="6:9" x14ac:dyDescent="0.2">
      <c r="F645" s="310" t="s">
        <v>7430</v>
      </c>
      <c r="G645" s="311">
        <v>2370</v>
      </c>
      <c r="H645" s="312" t="s">
        <v>2735</v>
      </c>
      <c r="I645" s="313" t="s">
        <v>6809</v>
      </c>
    </row>
    <row r="646" spans="6:9" x14ac:dyDescent="0.2">
      <c r="F646" s="310" t="s">
        <v>7431</v>
      </c>
      <c r="G646" s="311">
        <v>2375</v>
      </c>
      <c r="H646" s="312" t="s">
        <v>2735</v>
      </c>
      <c r="I646" s="313" t="s">
        <v>6809</v>
      </c>
    </row>
    <row r="647" spans="6:9" x14ac:dyDescent="0.2">
      <c r="F647" s="310" t="s">
        <v>7432</v>
      </c>
      <c r="G647" s="311">
        <v>2379</v>
      </c>
      <c r="H647" s="312" t="s">
        <v>2735</v>
      </c>
      <c r="I647" s="313" t="s">
        <v>6809</v>
      </c>
    </row>
    <row r="648" spans="6:9" x14ac:dyDescent="0.2">
      <c r="F648" s="310" t="s">
        <v>7433</v>
      </c>
      <c r="G648" s="311">
        <v>2381</v>
      </c>
      <c r="H648" s="312" t="s">
        <v>2735</v>
      </c>
      <c r="I648" s="313" t="s">
        <v>6809</v>
      </c>
    </row>
    <row r="649" spans="6:9" x14ac:dyDescent="0.2">
      <c r="F649" s="310" t="s">
        <v>7434</v>
      </c>
      <c r="G649" s="311">
        <v>2382</v>
      </c>
      <c r="H649" s="312" t="s">
        <v>2735</v>
      </c>
      <c r="I649" s="313" t="s">
        <v>6809</v>
      </c>
    </row>
    <row r="650" spans="6:9" x14ac:dyDescent="0.2">
      <c r="F650" s="310" t="s">
        <v>7435</v>
      </c>
      <c r="G650" s="311">
        <v>2420</v>
      </c>
      <c r="H650" s="312" t="s">
        <v>2735</v>
      </c>
      <c r="I650" s="313" t="s">
        <v>6809</v>
      </c>
    </row>
    <row r="651" spans="6:9" x14ac:dyDescent="0.2">
      <c r="F651" s="310" t="s">
        <v>7436</v>
      </c>
      <c r="G651" s="311">
        <v>2421</v>
      </c>
      <c r="H651" s="312" t="s">
        <v>2735</v>
      </c>
      <c r="I651" s="313" t="s">
        <v>6809</v>
      </c>
    </row>
    <row r="652" spans="6:9" x14ac:dyDescent="0.2">
      <c r="F652" s="310" t="s">
        <v>7437</v>
      </c>
      <c r="G652" s="311">
        <v>2445</v>
      </c>
      <c r="H652" s="312" t="s">
        <v>2735</v>
      </c>
      <c r="I652" s="313" t="s">
        <v>6809</v>
      </c>
    </row>
    <row r="653" spans="6:9" x14ac:dyDescent="0.2">
      <c r="F653" s="310" t="s">
        <v>7438</v>
      </c>
      <c r="G653" s="311">
        <v>2446</v>
      </c>
      <c r="H653" s="312" t="s">
        <v>2735</v>
      </c>
      <c r="I653" s="313" t="s">
        <v>6809</v>
      </c>
    </row>
    <row r="654" spans="6:9" x14ac:dyDescent="0.2">
      <c r="F654" s="310" t="s">
        <v>7439</v>
      </c>
      <c r="G654" s="311">
        <v>2447</v>
      </c>
      <c r="H654" s="312" t="s">
        <v>2735</v>
      </c>
      <c r="I654" s="313" t="s">
        <v>6809</v>
      </c>
    </row>
    <row r="655" spans="6:9" x14ac:dyDescent="0.2">
      <c r="F655" s="310" t="s">
        <v>7440</v>
      </c>
      <c r="G655" s="311">
        <v>2451</v>
      </c>
      <c r="H655" s="312" t="s">
        <v>2735</v>
      </c>
      <c r="I655" s="313" t="s">
        <v>6809</v>
      </c>
    </row>
    <row r="656" spans="6:9" x14ac:dyDescent="0.2">
      <c r="F656" s="310" t="s">
        <v>7441</v>
      </c>
      <c r="G656" s="311">
        <v>2452</v>
      </c>
      <c r="H656" s="312" t="s">
        <v>2735</v>
      </c>
      <c r="I656" s="313" t="s">
        <v>6809</v>
      </c>
    </row>
    <row r="657" spans="6:9" x14ac:dyDescent="0.2">
      <c r="F657" s="310" t="s">
        <v>7442</v>
      </c>
      <c r="G657" s="311">
        <v>2453</v>
      </c>
      <c r="H657" s="312" t="s">
        <v>2735</v>
      </c>
      <c r="I657" s="313" t="s">
        <v>6809</v>
      </c>
    </row>
    <row r="658" spans="6:9" x14ac:dyDescent="0.2">
      <c r="F658" s="310" t="s">
        <v>7443</v>
      </c>
      <c r="G658" s="311">
        <v>2454</v>
      </c>
      <c r="H658" s="312" t="s">
        <v>2735</v>
      </c>
      <c r="I658" s="313" t="s">
        <v>6809</v>
      </c>
    </row>
    <row r="659" spans="6:9" x14ac:dyDescent="0.2">
      <c r="F659" s="310" t="s">
        <v>7444</v>
      </c>
      <c r="G659" s="311">
        <v>2455</v>
      </c>
      <c r="H659" s="312" t="s">
        <v>2735</v>
      </c>
      <c r="I659" s="313" t="s">
        <v>6809</v>
      </c>
    </row>
    <row r="660" spans="6:9" x14ac:dyDescent="0.2">
      <c r="F660" s="310" t="s">
        <v>7445</v>
      </c>
      <c r="G660" s="311">
        <v>2456</v>
      </c>
      <c r="H660" s="312" t="s">
        <v>2735</v>
      </c>
      <c r="I660" s="313" t="s">
        <v>6809</v>
      </c>
    </row>
    <row r="661" spans="6:9" x14ac:dyDescent="0.2">
      <c r="F661" s="310" t="s">
        <v>7446</v>
      </c>
      <c r="G661" s="311">
        <v>2457</v>
      </c>
      <c r="H661" s="312" t="s">
        <v>2735</v>
      </c>
      <c r="I661" s="313" t="s">
        <v>6809</v>
      </c>
    </row>
    <row r="662" spans="6:9" x14ac:dyDescent="0.2">
      <c r="F662" s="310" t="s">
        <v>7447</v>
      </c>
      <c r="G662" s="311">
        <v>2458</v>
      </c>
      <c r="H662" s="312" t="s">
        <v>2735</v>
      </c>
      <c r="I662" s="313" t="s">
        <v>6809</v>
      </c>
    </row>
    <row r="663" spans="6:9" x14ac:dyDescent="0.2">
      <c r="F663" s="310" t="s">
        <v>7448</v>
      </c>
      <c r="G663" s="311">
        <v>2459</v>
      </c>
      <c r="H663" s="312" t="s">
        <v>2735</v>
      </c>
      <c r="I663" s="313" t="s">
        <v>6809</v>
      </c>
    </row>
    <row r="664" spans="6:9" x14ac:dyDescent="0.2">
      <c r="F664" s="310" t="s">
        <v>7449</v>
      </c>
      <c r="G664" s="311">
        <v>2460</v>
      </c>
      <c r="H664" s="312" t="s">
        <v>2735</v>
      </c>
      <c r="I664" s="313" t="s">
        <v>6809</v>
      </c>
    </row>
    <row r="665" spans="6:9" x14ac:dyDescent="0.2">
      <c r="F665" s="310" t="s">
        <v>7450</v>
      </c>
      <c r="G665" s="311">
        <v>2461</v>
      </c>
      <c r="H665" s="312" t="s">
        <v>2735</v>
      </c>
      <c r="I665" s="313" t="s">
        <v>6809</v>
      </c>
    </row>
    <row r="666" spans="6:9" x14ac:dyDescent="0.2">
      <c r="F666" s="310" t="s">
        <v>7451</v>
      </c>
      <c r="G666" s="311">
        <v>2462</v>
      </c>
      <c r="H666" s="312" t="s">
        <v>2735</v>
      </c>
      <c r="I666" s="313" t="s">
        <v>6809</v>
      </c>
    </row>
    <row r="667" spans="6:9" x14ac:dyDescent="0.2">
      <c r="F667" s="310" t="s">
        <v>7452</v>
      </c>
      <c r="G667" s="311">
        <v>2464</v>
      </c>
      <c r="H667" s="312" t="s">
        <v>2735</v>
      </c>
      <c r="I667" s="313" t="s">
        <v>6809</v>
      </c>
    </row>
    <row r="668" spans="6:9" x14ac:dyDescent="0.2">
      <c r="F668" s="310" t="s">
        <v>7453</v>
      </c>
      <c r="G668" s="311">
        <v>2465</v>
      </c>
      <c r="H668" s="312" t="s">
        <v>2735</v>
      </c>
      <c r="I668" s="313" t="s">
        <v>6809</v>
      </c>
    </row>
    <row r="669" spans="6:9" x14ac:dyDescent="0.2">
      <c r="F669" s="310" t="s">
        <v>7454</v>
      </c>
      <c r="G669" s="311">
        <v>2466</v>
      </c>
      <c r="H669" s="312" t="s">
        <v>2735</v>
      </c>
      <c r="I669" s="313" t="s">
        <v>6809</v>
      </c>
    </row>
    <row r="670" spans="6:9" x14ac:dyDescent="0.2">
      <c r="F670" s="310" t="s">
        <v>7455</v>
      </c>
      <c r="G670" s="311">
        <v>2467</v>
      </c>
      <c r="H670" s="312" t="s">
        <v>2735</v>
      </c>
      <c r="I670" s="313" t="s">
        <v>6809</v>
      </c>
    </row>
    <row r="671" spans="6:9" x14ac:dyDescent="0.2">
      <c r="F671" s="310" t="s">
        <v>7456</v>
      </c>
      <c r="G671" s="311">
        <v>2468</v>
      </c>
      <c r="H671" s="312" t="s">
        <v>2735</v>
      </c>
      <c r="I671" s="313" t="s">
        <v>6809</v>
      </c>
    </row>
    <row r="672" spans="6:9" x14ac:dyDescent="0.2">
      <c r="F672" s="310" t="s">
        <v>7457</v>
      </c>
      <c r="G672" s="311">
        <v>2471</v>
      </c>
      <c r="H672" s="312" t="s">
        <v>2735</v>
      </c>
      <c r="I672" s="313" t="s">
        <v>6809</v>
      </c>
    </row>
    <row r="673" spans="6:9" x14ac:dyDescent="0.2">
      <c r="F673" s="310" t="s">
        <v>7458</v>
      </c>
      <c r="G673" s="311">
        <v>2472</v>
      </c>
      <c r="H673" s="312" t="s">
        <v>2735</v>
      </c>
      <c r="I673" s="313" t="s">
        <v>6809</v>
      </c>
    </row>
    <row r="674" spans="6:9" x14ac:dyDescent="0.2">
      <c r="F674" s="310" t="s">
        <v>7459</v>
      </c>
      <c r="G674" s="311">
        <v>2474</v>
      </c>
      <c r="H674" s="312" t="s">
        <v>2735</v>
      </c>
      <c r="I674" s="313" t="s">
        <v>6809</v>
      </c>
    </row>
    <row r="675" spans="6:9" x14ac:dyDescent="0.2">
      <c r="F675" s="310" t="s">
        <v>7460</v>
      </c>
      <c r="G675" s="311">
        <v>2475</v>
      </c>
      <c r="H675" s="312" t="s">
        <v>2735</v>
      </c>
      <c r="I675" s="313" t="s">
        <v>6809</v>
      </c>
    </row>
    <row r="676" spans="6:9" x14ac:dyDescent="0.2">
      <c r="F676" s="310" t="s">
        <v>7461</v>
      </c>
      <c r="G676" s="311">
        <v>2476</v>
      </c>
      <c r="H676" s="312" t="s">
        <v>2735</v>
      </c>
      <c r="I676" s="313" t="s">
        <v>6809</v>
      </c>
    </row>
    <row r="677" spans="6:9" x14ac:dyDescent="0.2">
      <c r="F677" s="310" t="s">
        <v>7462</v>
      </c>
      <c r="G677" s="311">
        <v>2477</v>
      </c>
      <c r="H677" s="312" t="s">
        <v>2735</v>
      </c>
      <c r="I677" s="313" t="s">
        <v>6809</v>
      </c>
    </row>
    <row r="678" spans="6:9" x14ac:dyDescent="0.2">
      <c r="F678" s="310" t="s">
        <v>7463</v>
      </c>
      <c r="G678" s="311">
        <v>2478</v>
      </c>
      <c r="H678" s="312" t="s">
        <v>2735</v>
      </c>
      <c r="I678" s="313" t="s">
        <v>6809</v>
      </c>
    </row>
    <row r="679" spans="6:9" x14ac:dyDescent="0.2">
      <c r="F679" s="310" t="s">
        <v>7464</v>
      </c>
      <c r="G679" s="311">
        <v>2479</v>
      </c>
      <c r="H679" s="312" t="s">
        <v>2735</v>
      </c>
      <c r="I679" s="313" t="s">
        <v>6809</v>
      </c>
    </row>
    <row r="680" spans="6:9" x14ac:dyDescent="0.2">
      <c r="F680" s="310" t="s">
        <v>7465</v>
      </c>
      <c r="G680" s="311">
        <v>2481</v>
      </c>
      <c r="H680" s="312" t="s">
        <v>2735</v>
      </c>
      <c r="I680" s="313" t="s">
        <v>6809</v>
      </c>
    </row>
    <row r="681" spans="6:9" x14ac:dyDescent="0.2">
      <c r="F681" s="310" t="s">
        <v>7466</v>
      </c>
      <c r="G681" s="311">
        <v>2482</v>
      </c>
      <c r="H681" s="312" t="s">
        <v>2735</v>
      </c>
      <c r="I681" s="313" t="s">
        <v>6809</v>
      </c>
    </row>
    <row r="682" spans="6:9" x14ac:dyDescent="0.2">
      <c r="F682" s="310" t="s">
        <v>7467</v>
      </c>
      <c r="G682" s="311">
        <v>2492</v>
      </c>
      <c r="H682" s="312" t="s">
        <v>2735</v>
      </c>
      <c r="I682" s="313" t="s">
        <v>6809</v>
      </c>
    </row>
    <row r="683" spans="6:9" x14ac:dyDescent="0.2">
      <c r="F683" s="310" t="s">
        <v>7468</v>
      </c>
      <c r="G683" s="311">
        <v>2493</v>
      </c>
      <c r="H683" s="312" t="s">
        <v>2735</v>
      </c>
      <c r="I683" s="313" t="s">
        <v>6809</v>
      </c>
    </row>
    <row r="684" spans="6:9" x14ac:dyDescent="0.2">
      <c r="F684" s="310" t="s">
        <v>7469</v>
      </c>
      <c r="G684" s="311">
        <v>2494</v>
      </c>
      <c r="H684" s="312" t="s">
        <v>2735</v>
      </c>
      <c r="I684" s="313" t="s">
        <v>6809</v>
      </c>
    </row>
    <row r="685" spans="6:9" x14ac:dyDescent="0.2">
      <c r="F685" s="310" t="s">
        <v>7470</v>
      </c>
      <c r="G685" s="311">
        <v>2495</v>
      </c>
      <c r="H685" s="312" t="s">
        <v>2735</v>
      </c>
      <c r="I685" s="313" t="s">
        <v>6809</v>
      </c>
    </row>
    <row r="686" spans="6:9" x14ac:dyDescent="0.2">
      <c r="F686" s="310" t="s">
        <v>7471</v>
      </c>
      <c r="G686" s="311">
        <v>2532</v>
      </c>
      <c r="H686" s="312" t="s">
        <v>2735</v>
      </c>
      <c r="I686" s="313" t="s">
        <v>6809</v>
      </c>
    </row>
    <row r="687" spans="6:9" x14ac:dyDescent="0.2">
      <c r="F687" s="310" t="s">
        <v>7472</v>
      </c>
      <c r="G687" s="311">
        <v>2534</v>
      </c>
      <c r="H687" s="312" t="s">
        <v>2735</v>
      </c>
      <c r="I687" s="313" t="s">
        <v>6809</v>
      </c>
    </row>
    <row r="688" spans="6:9" x14ac:dyDescent="0.2">
      <c r="F688" s="310" t="s">
        <v>7473</v>
      </c>
      <c r="G688" s="311">
        <v>2535</v>
      </c>
      <c r="H688" s="312" t="s">
        <v>2735</v>
      </c>
      <c r="I688" s="313" t="s">
        <v>6809</v>
      </c>
    </row>
    <row r="689" spans="6:9" x14ac:dyDescent="0.2">
      <c r="F689" s="310" t="s">
        <v>7474</v>
      </c>
      <c r="G689" s="311">
        <v>2536</v>
      </c>
      <c r="H689" s="312" t="s">
        <v>2735</v>
      </c>
      <c r="I689" s="313" t="s">
        <v>6809</v>
      </c>
    </row>
    <row r="690" spans="6:9" x14ac:dyDescent="0.2">
      <c r="F690" s="310" t="s">
        <v>7475</v>
      </c>
      <c r="G690" s="311">
        <v>2537</v>
      </c>
      <c r="H690" s="312" t="s">
        <v>2735</v>
      </c>
      <c r="I690" s="313" t="s">
        <v>6809</v>
      </c>
    </row>
    <row r="691" spans="6:9" x14ac:dyDescent="0.2">
      <c r="F691" s="310" t="s">
        <v>7476</v>
      </c>
      <c r="G691" s="311">
        <v>2538</v>
      </c>
      <c r="H691" s="312" t="s">
        <v>2735</v>
      </c>
      <c r="I691" s="313" t="s">
        <v>6809</v>
      </c>
    </row>
    <row r="692" spans="6:9" x14ac:dyDescent="0.2">
      <c r="F692" s="310" t="s">
        <v>7477</v>
      </c>
      <c r="G692" s="311">
        <v>2539</v>
      </c>
      <c r="H692" s="312" t="s">
        <v>2735</v>
      </c>
      <c r="I692" s="313" t="s">
        <v>6809</v>
      </c>
    </row>
    <row r="693" spans="6:9" x14ac:dyDescent="0.2">
      <c r="F693" s="310" t="s">
        <v>7478</v>
      </c>
      <c r="G693" s="311">
        <v>2540</v>
      </c>
      <c r="H693" s="312" t="s">
        <v>2735</v>
      </c>
      <c r="I693" s="313" t="s">
        <v>6809</v>
      </c>
    </row>
    <row r="694" spans="6:9" x14ac:dyDescent="0.2">
      <c r="F694" s="310" t="s">
        <v>7479</v>
      </c>
      <c r="G694" s="311">
        <v>2541</v>
      </c>
      <c r="H694" s="312" t="s">
        <v>2735</v>
      </c>
      <c r="I694" s="313" t="s">
        <v>6809</v>
      </c>
    </row>
    <row r="695" spans="6:9" x14ac:dyDescent="0.2">
      <c r="F695" s="310" t="s">
        <v>7480</v>
      </c>
      <c r="G695" s="311">
        <v>2542</v>
      </c>
      <c r="H695" s="312" t="s">
        <v>2735</v>
      </c>
      <c r="I695" s="313" t="s">
        <v>6809</v>
      </c>
    </row>
    <row r="696" spans="6:9" x14ac:dyDescent="0.2">
      <c r="F696" s="310" t="s">
        <v>7481</v>
      </c>
      <c r="G696" s="311">
        <v>2543</v>
      </c>
      <c r="H696" s="312" t="s">
        <v>2735</v>
      </c>
      <c r="I696" s="313" t="s">
        <v>6809</v>
      </c>
    </row>
    <row r="697" spans="6:9" x14ac:dyDescent="0.2">
      <c r="F697" s="310" t="s">
        <v>7482</v>
      </c>
      <c r="G697" s="311">
        <v>2552</v>
      </c>
      <c r="H697" s="312" t="s">
        <v>2735</v>
      </c>
      <c r="I697" s="313" t="s">
        <v>6809</v>
      </c>
    </row>
    <row r="698" spans="6:9" x14ac:dyDescent="0.2">
      <c r="F698" s="310" t="s">
        <v>7483</v>
      </c>
      <c r="G698" s="311">
        <v>2553</v>
      </c>
      <c r="H698" s="312" t="s">
        <v>2735</v>
      </c>
      <c r="I698" s="313" t="s">
        <v>6809</v>
      </c>
    </row>
    <row r="699" spans="6:9" x14ac:dyDescent="0.2">
      <c r="F699" s="310" t="s">
        <v>7484</v>
      </c>
      <c r="G699" s="311">
        <v>2554</v>
      </c>
      <c r="H699" s="312" t="s">
        <v>2735</v>
      </c>
      <c r="I699" s="313" t="s">
        <v>6809</v>
      </c>
    </row>
    <row r="700" spans="6:9" x14ac:dyDescent="0.2">
      <c r="F700" s="310" t="s">
        <v>7485</v>
      </c>
      <c r="G700" s="311">
        <v>2556</v>
      </c>
      <c r="H700" s="312" t="s">
        <v>2735</v>
      </c>
      <c r="I700" s="313" t="s">
        <v>6809</v>
      </c>
    </row>
    <row r="701" spans="6:9" x14ac:dyDescent="0.2">
      <c r="F701" s="310" t="s">
        <v>7486</v>
      </c>
      <c r="G701" s="311">
        <v>2557</v>
      </c>
      <c r="H701" s="312" t="s">
        <v>2735</v>
      </c>
      <c r="I701" s="313" t="s">
        <v>6809</v>
      </c>
    </row>
    <row r="702" spans="6:9" x14ac:dyDescent="0.2">
      <c r="F702" s="310" t="s">
        <v>7487</v>
      </c>
      <c r="G702" s="311">
        <v>2558</v>
      </c>
      <c r="H702" s="312" t="s">
        <v>2735</v>
      </c>
      <c r="I702" s="313" t="s">
        <v>6809</v>
      </c>
    </row>
    <row r="703" spans="6:9" x14ac:dyDescent="0.2">
      <c r="F703" s="310" t="s">
        <v>7488</v>
      </c>
      <c r="G703" s="311">
        <v>2559</v>
      </c>
      <c r="H703" s="312" t="s">
        <v>2735</v>
      </c>
      <c r="I703" s="313" t="s">
        <v>6809</v>
      </c>
    </row>
    <row r="704" spans="6:9" x14ac:dyDescent="0.2">
      <c r="F704" s="310" t="s">
        <v>7489</v>
      </c>
      <c r="G704" s="311">
        <v>2561</v>
      </c>
      <c r="H704" s="312" t="s">
        <v>2735</v>
      </c>
      <c r="I704" s="313" t="s">
        <v>6809</v>
      </c>
    </row>
    <row r="705" spans="6:9" x14ac:dyDescent="0.2">
      <c r="F705" s="310" t="s">
        <v>7490</v>
      </c>
      <c r="G705" s="311">
        <v>2562</v>
      </c>
      <c r="H705" s="312" t="s">
        <v>2735</v>
      </c>
      <c r="I705" s="313" t="s">
        <v>6809</v>
      </c>
    </row>
    <row r="706" spans="6:9" x14ac:dyDescent="0.2">
      <c r="F706" s="310" t="s">
        <v>7491</v>
      </c>
      <c r="G706" s="311">
        <v>2563</v>
      </c>
      <c r="H706" s="312" t="s">
        <v>2735</v>
      </c>
      <c r="I706" s="313" t="s">
        <v>6809</v>
      </c>
    </row>
    <row r="707" spans="6:9" x14ac:dyDescent="0.2">
      <c r="F707" s="310" t="s">
        <v>7492</v>
      </c>
      <c r="G707" s="311">
        <v>2564</v>
      </c>
      <c r="H707" s="312" t="s">
        <v>2735</v>
      </c>
      <c r="I707" s="313" t="s">
        <v>6809</v>
      </c>
    </row>
    <row r="708" spans="6:9" x14ac:dyDescent="0.2">
      <c r="F708" s="310" t="s">
        <v>7493</v>
      </c>
      <c r="G708" s="311">
        <v>2565</v>
      </c>
      <c r="H708" s="312" t="s">
        <v>2735</v>
      </c>
      <c r="I708" s="313" t="s">
        <v>6809</v>
      </c>
    </row>
    <row r="709" spans="6:9" x14ac:dyDescent="0.2">
      <c r="F709" s="310" t="s">
        <v>7494</v>
      </c>
      <c r="G709" s="311">
        <v>2568</v>
      </c>
      <c r="H709" s="312" t="s">
        <v>2735</v>
      </c>
      <c r="I709" s="313" t="s">
        <v>6809</v>
      </c>
    </row>
    <row r="710" spans="6:9" x14ac:dyDescent="0.2">
      <c r="F710" s="310" t="s">
        <v>7495</v>
      </c>
      <c r="G710" s="311">
        <v>2571</v>
      </c>
      <c r="H710" s="312" t="s">
        <v>2735</v>
      </c>
      <c r="I710" s="313" t="s">
        <v>6809</v>
      </c>
    </row>
    <row r="711" spans="6:9" x14ac:dyDescent="0.2">
      <c r="F711" s="310" t="s">
        <v>7496</v>
      </c>
      <c r="G711" s="311">
        <v>2573</v>
      </c>
      <c r="H711" s="312" t="s">
        <v>2735</v>
      </c>
      <c r="I711" s="313" t="s">
        <v>6809</v>
      </c>
    </row>
    <row r="712" spans="6:9" x14ac:dyDescent="0.2">
      <c r="F712" s="310" t="s">
        <v>7497</v>
      </c>
      <c r="G712" s="311">
        <v>2574</v>
      </c>
      <c r="H712" s="312" t="s">
        <v>2735</v>
      </c>
      <c r="I712" s="313" t="s">
        <v>6809</v>
      </c>
    </row>
    <row r="713" spans="6:9" x14ac:dyDescent="0.2">
      <c r="F713" s="310" t="s">
        <v>7498</v>
      </c>
      <c r="G713" s="311">
        <v>2575</v>
      </c>
      <c r="H713" s="312" t="s">
        <v>2735</v>
      </c>
      <c r="I713" s="313" t="s">
        <v>6809</v>
      </c>
    </row>
    <row r="714" spans="6:9" x14ac:dyDescent="0.2">
      <c r="F714" s="310" t="s">
        <v>7499</v>
      </c>
      <c r="G714" s="311">
        <v>2576</v>
      </c>
      <c r="H714" s="312" t="s">
        <v>2735</v>
      </c>
      <c r="I714" s="313" t="s">
        <v>6809</v>
      </c>
    </row>
    <row r="715" spans="6:9" x14ac:dyDescent="0.2">
      <c r="F715" s="310" t="s">
        <v>7500</v>
      </c>
      <c r="G715" s="311">
        <v>2584</v>
      </c>
      <c r="H715" s="312" t="s">
        <v>2735</v>
      </c>
      <c r="I715" s="313" t="s">
        <v>6809</v>
      </c>
    </row>
    <row r="716" spans="6:9" x14ac:dyDescent="0.2">
      <c r="F716" s="310" t="s">
        <v>7501</v>
      </c>
      <c r="G716" s="311">
        <v>2601</v>
      </c>
      <c r="H716" s="312" t="s">
        <v>2735</v>
      </c>
      <c r="I716" s="313" t="s">
        <v>6809</v>
      </c>
    </row>
    <row r="717" spans="6:9" x14ac:dyDescent="0.2">
      <c r="F717" s="310" t="s">
        <v>7502</v>
      </c>
      <c r="G717" s="311">
        <v>2630</v>
      </c>
      <c r="H717" s="312" t="s">
        <v>2735</v>
      </c>
      <c r="I717" s="313" t="s">
        <v>6809</v>
      </c>
    </row>
    <row r="718" spans="6:9" x14ac:dyDescent="0.2">
      <c r="F718" s="310" t="s">
        <v>7503</v>
      </c>
      <c r="G718" s="311">
        <v>2631</v>
      </c>
      <c r="H718" s="312" t="s">
        <v>2735</v>
      </c>
      <c r="I718" s="313" t="s">
        <v>6809</v>
      </c>
    </row>
    <row r="719" spans="6:9" x14ac:dyDescent="0.2">
      <c r="F719" s="310" t="s">
        <v>7504</v>
      </c>
      <c r="G719" s="311">
        <v>2632</v>
      </c>
      <c r="H719" s="312" t="s">
        <v>2735</v>
      </c>
      <c r="I719" s="313" t="s">
        <v>6809</v>
      </c>
    </row>
    <row r="720" spans="6:9" x14ac:dyDescent="0.2">
      <c r="F720" s="310" t="s">
        <v>7505</v>
      </c>
      <c r="G720" s="311">
        <v>2633</v>
      </c>
      <c r="H720" s="312" t="s">
        <v>2735</v>
      </c>
      <c r="I720" s="313" t="s">
        <v>6809</v>
      </c>
    </row>
    <row r="721" spans="6:9" x14ac:dyDescent="0.2">
      <c r="F721" s="310" t="s">
        <v>7506</v>
      </c>
      <c r="G721" s="311">
        <v>2634</v>
      </c>
      <c r="H721" s="312" t="s">
        <v>2735</v>
      </c>
      <c r="I721" s="313" t="s">
        <v>6809</v>
      </c>
    </row>
    <row r="722" spans="6:9" x14ac:dyDescent="0.2">
      <c r="F722" s="310" t="s">
        <v>7507</v>
      </c>
      <c r="G722" s="311">
        <v>2635</v>
      </c>
      <c r="H722" s="312" t="s">
        <v>2735</v>
      </c>
      <c r="I722" s="313" t="s">
        <v>6809</v>
      </c>
    </row>
    <row r="723" spans="6:9" x14ac:dyDescent="0.2">
      <c r="F723" s="310" t="s">
        <v>7508</v>
      </c>
      <c r="G723" s="311">
        <v>2637</v>
      </c>
      <c r="H723" s="312" t="s">
        <v>2735</v>
      </c>
      <c r="I723" s="313" t="s">
        <v>6809</v>
      </c>
    </row>
    <row r="724" spans="6:9" x14ac:dyDescent="0.2">
      <c r="F724" s="310" t="s">
        <v>7509</v>
      </c>
      <c r="G724" s="311">
        <v>2638</v>
      </c>
      <c r="H724" s="312" t="s">
        <v>2735</v>
      </c>
      <c r="I724" s="313" t="s">
        <v>6809</v>
      </c>
    </row>
    <row r="725" spans="6:9" x14ac:dyDescent="0.2">
      <c r="F725" s="310" t="s">
        <v>7510</v>
      </c>
      <c r="G725" s="311">
        <v>2639</v>
      </c>
      <c r="H725" s="312" t="s">
        <v>2735</v>
      </c>
      <c r="I725" s="313" t="s">
        <v>6809</v>
      </c>
    </row>
    <row r="726" spans="6:9" x14ac:dyDescent="0.2">
      <c r="F726" s="310" t="s">
        <v>7511</v>
      </c>
      <c r="G726" s="311">
        <v>2641</v>
      </c>
      <c r="H726" s="312" t="s">
        <v>2735</v>
      </c>
      <c r="I726" s="313" t="s">
        <v>6809</v>
      </c>
    </row>
    <row r="727" spans="6:9" x14ac:dyDescent="0.2">
      <c r="F727" s="310" t="s">
        <v>7512</v>
      </c>
      <c r="G727" s="311">
        <v>2642</v>
      </c>
      <c r="H727" s="312" t="s">
        <v>2735</v>
      </c>
      <c r="I727" s="313" t="s">
        <v>6809</v>
      </c>
    </row>
    <row r="728" spans="6:9" x14ac:dyDescent="0.2">
      <c r="F728" s="310" t="s">
        <v>7513</v>
      </c>
      <c r="G728" s="311">
        <v>2643</v>
      </c>
      <c r="H728" s="312" t="s">
        <v>2735</v>
      </c>
      <c r="I728" s="313" t="s">
        <v>6809</v>
      </c>
    </row>
    <row r="729" spans="6:9" x14ac:dyDescent="0.2">
      <c r="F729" s="310" t="s">
        <v>7514</v>
      </c>
      <c r="G729" s="311">
        <v>2644</v>
      </c>
      <c r="H729" s="312" t="s">
        <v>2735</v>
      </c>
      <c r="I729" s="313" t="s">
        <v>6809</v>
      </c>
    </row>
    <row r="730" spans="6:9" x14ac:dyDescent="0.2">
      <c r="F730" s="310" t="s">
        <v>7515</v>
      </c>
      <c r="G730" s="311">
        <v>2645</v>
      </c>
      <c r="H730" s="312" t="s">
        <v>2735</v>
      </c>
      <c r="I730" s="313" t="s">
        <v>6809</v>
      </c>
    </row>
    <row r="731" spans="6:9" x14ac:dyDescent="0.2">
      <c r="F731" s="310" t="s">
        <v>7516</v>
      </c>
      <c r="G731" s="311">
        <v>2646</v>
      </c>
      <c r="H731" s="312" t="s">
        <v>2735</v>
      </c>
      <c r="I731" s="313" t="s">
        <v>6809</v>
      </c>
    </row>
    <row r="732" spans="6:9" x14ac:dyDescent="0.2">
      <c r="F732" s="315" t="s">
        <v>7517</v>
      </c>
      <c r="G732" s="316">
        <v>2647</v>
      </c>
      <c r="H732" s="317" t="s">
        <v>2735</v>
      </c>
      <c r="I732" s="313" t="s">
        <v>6809</v>
      </c>
    </row>
    <row r="733" spans="6:9" x14ac:dyDescent="0.2">
      <c r="F733" s="310" t="s">
        <v>7518</v>
      </c>
      <c r="G733" s="311">
        <v>2648</v>
      </c>
      <c r="H733" s="312" t="s">
        <v>2735</v>
      </c>
      <c r="I733" s="313" t="s">
        <v>6809</v>
      </c>
    </row>
    <row r="734" spans="6:9" x14ac:dyDescent="0.2">
      <c r="F734" s="310" t="s">
        <v>7519</v>
      </c>
      <c r="G734" s="311">
        <v>2649</v>
      </c>
      <c r="H734" s="312" t="s">
        <v>2735</v>
      </c>
      <c r="I734" s="313" t="s">
        <v>6809</v>
      </c>
    </row>
    <row r="735" spans="6:9" x14ac:dyDescent="0.2">
      <c r="F735" s="310" t="s">
        <v>7520</v>
      </c>
      <c r="G735" s="311">
        <v>2650</v>
      </c>
      <c r="H735" s="312" t="s">
        <v>2735</v>
      </c>
      <c r="I735" s="313" t="s">
        <v>6809</v>
      </c>
    </row>
    <row r="736" spans="6:9" x14ac:dyDescent="0.2">
      <c r="F736" s="310" t="s">
        <v>7521</v>
      </c>
      <c r="G736" s="311">
        <v>2651</v>
      </c>
      <c r="H736" s="312" t="s">
        <v>2735</v>
      </c>
      <c r="I736" s="313" t="s">
        <v>6809</v>
      </c>
    </row>
    <row r="737" spans="6:9" x14ac:dyDescent="0.2">
      <c r="F737" s="310" t="s">
        <v>7522</v>
      </c>
      <c r="G737" s="311">
        <v>2652</v>
      </c>
      <c r="H737" s="312" t="s">
        <v>2735</v>
      </c>
      <c r="I737" s="313" t="s">
        <v>6809</v>
      </c>
    </row>
    <row r="738" spans="6:9" x14ac:dyDescent="0.2">
      <c r="F738" s="310" t="s">
        <v>7523</v>
      </c>
      <c r="G738" s="311">
        <v>2653</v>
      </c>
      <c r="H738" s="312" t="s">
        <v>2735</v>
      </c>
      <c r="I738" s="313" t="s">
        <v>6809</v>
      </c>
    </row>
    <row r="739" spans="6:9" x14ac:dyDescent="0.2">
      <c r="F739" s="310" t="s">
        <v>7524</v>
      </c>
      <c r="G739" s="311">
        <v>2655</v>
      </c>
      <c r="H739" s="312" t="s">
        <v>2735</v>
      </c>
      <c r="I739" s="313" t="s">
        <v>6809</v>
      </c>
    </row>
    <row r="740" spans="6:9" x14ac:dyDescent="0.2">
      <c r="F740" s="310" t="s">
        <v>7525</v>
      </c>
      <c r="G740" s="311">
        <v>2657</v>
      </c>
      <c r="H740" s="312" t="s">
        <v>2735</v>
      </c>
      <c r="I740" s="313" t="s">
        <v>6809</v>
      </c>
    </row>
    <row r="741" spans="6:9" x14ac:dyDescent="0.2">
      <c r="F741" s="310" t="s">
        <v>7526</v>
      </c>
      <c r="G741" s="311">
        <v>2659</v>
      </c>
      <c r="H741" s="312" t="s">
        <v>2735</v>
      </c>
      <c r="I741" s="313" t="s">
        <v>6809</v>
      </c>
    </row>
    <row r="742" spans="6:9" x14ac:dyDescent="0.2">
      <c r="F742" s="310" t="s">
        <v>7527</v>
      </c>
      <c r="G742" s="311">
        <v>2660</v>
      </c>
      <c r="H742" s="312" t="s">
        <v>2735</v>
      </c>
      <c r="I742" s="313" t="s">
        <v>6809</v>
      </c>
    </row>
    <row r="743" spans="6:9" x14ac:dyDescent="0.2">
      <c r="F743" s="310" t="s">
        <v>7528</v>
      </c>
      <c r="G743" s="311">
        <v>2661</v>
      </c>
      <c r="H743" s="312" t="s">
        <v>2735</v>
      </c>
      <c r="I743" s="313" t="s">
        <v>6809</v>
      </c>
    </row>
    <row r="744" spans="6:9" x14ac:dyDescent="0.2">
      <c r="F744" s="310" t="s">
        <v>7529</v>
      </c>
      <c r="G744" s="311">
        <v>2662</v>
      </c>
      <c r="H744" s="312" t="s">
        <v>2735</v>
      </c>
      <c r="I744" s="313" t="s">
        <v>6809</v>
      </c>
    </row>
    <row r="745" spans="6:9" x14ac:dyDescent="0.2">
      <c r="F745" s="310" t="s">
        <v>7530</v>
      </c>
      <c r="G745" s="311">
        <v>2663</v>
      </c>
      <c r="H745" s="312" t="s">
        <v>2735</v>
      </c>
      <c r="I745" s="313" t="s">
        <v>6809</v>
      </c>
    </row>
    <row r="746" spans="6:9" x14ac:dyDescent="0.2">
      <c r="F746" s="310" t="s">
        <v>7531</v>
      </c>
      <c r="G746" s="311">
        <v>2664</v>
      </c>
      <c r="H746" s="312" t="s">
        <v>2735</v>
      </c>
      <c r="I746" s="313" t="s">
        <v>6809</v>
      </c>
    </row>
    <row r="747" spans="6:9" x14ac:dyDescent="0.2">
      <c r="F747" s="310" t="s">
        <v>7532</v>
      </c>
      <c r="G747" s="311">
        <v>2666</v>
      </c>
      <c r="H747" s="312" t="s">
        <v>2735</v>
      </c>
      <c r="I747" s="313" t="s">
        <v>6809</v>
      </c>
    </row>
    <row r="748" spans="6:9" x14ac:dyDescent="0.2">
      <c r="F748" s="310" t="s">
        <v>7533</v>
      </c>
      <c r="G748" s="311">
        <v>2667</v>
      </c>
      <c r="H748" s="312" t="s">
        <v>2735</v>
      </c>
      <c r="I748" s="313" t="s">
        <v>6809</v>
      </c>
    </row>
    <row r="749" spans="6:9" x14ac:dyDescent="0.2">
      <c r="F749" s="310" t="s">
        <v>7534</v>
      </c>
      <c r="G749" s="311">
        <v>2668</v>
      </c>
      <c r="H749" s="312" t="s">
        <v>2735</v>
      </c>
      <c r="I749" s="313" t="s">
        <v>6809</v>
      </c>
    </row>
    <row r="750" spans="6:9" x14ac:dyDescent="0.2">
      <c r="F750" s="310" t="s">
        <v>7535</v>
      </c>
      <c r="G750" s="311">
        <v>2669</v>
      </c>
      <c r="H750" s="312" t="s">
        <v>2735</v>
      </c>
      <c r="I750" s="313" t="s">
        <v>6809</v>
      </c>
    </row>
    <row r="751" spans="6:9" x14ac:dyDescent="0.2">
      <c r="F751" s="310" t="s">
        <v>7536</v>
      </c>
      <c r="G751" s="311">
        <v>2670</v>
      </c>
      <c r="H751" s="312" t="s">
        <v>2735</v>
      </c>
      <c r="I751" s="313" t="s">
        <v>6809</v>
      </c>
    </row>
    <row r="752" spans="6:9" x14ac:dyDescent="0.2">
      <c r="F752" s="310" t="s">
        <v>7537</v>
      </c>
      <c r="G752" s="311">
        <v>2671</v>
      </c>
      <c r="H752" s="312" t="s">
        <v>2735</v>
      </c>
      <c r="I752" s="313" t="s">
        <v>6809</v>
      </c>
    </row>
    <row r="753" spans="6:9" x14ac:dyDescent="0.2">
      <c r="F753" s="310" t="s">
        <v>7538</v>
      </c>
      <c r="G753" s="311">
        <v>2672</v>
      </c>
      <c r="H753" s="312" t="s">
        <v>2735</v>
      </c>
      <c r="I753" s="313" t="s">
        <v>6809</v>
      </c>
    </row>
    <row r="754" spans="6:9" x14ac:dyDescent="0.2">
      <c r="F754" s="310" t="s">
        <v>7539</v>
      </c>
      <c r="G754" s="311">
        <v>2673</v>
      </c>
      <c r="H754" s="312" t="s">
        <v>2735</v>
      </c>
      <c r="I754" s="313" t="s">
        <v>6809</v>
      </c>
    </row>
    <row r="755" spans="6:9" x14ac:dyDescent="0.2">
      <c r="F755" s="310" t="s">
        <v>7540</v>
      </c>
      <c r="G755" s="311">
        <v>2675</v>
      </c>
      <c r="H755" s="312" t="s">
        <v>2735</v>
      </c>
      <c r="I755" s="313" t="s">
        <v>6809</v>
      </c>
    </row>
    <row r="756" spans="6:9" x14ac:dyDescent="0.2">
      <c r="F756" s="310" t="s">
        <v>7541</v>
      </c>
      <c r="G756" s="311">
        <v>2702</v>
      </c>
      <c r="H756" s="312" t="s">
        <v>2735</v>
      </c>
      <c r="I756" s="313" t="s">
        <v>6809</v>
      </c>
    </row>
    <row r="757" spans="6:9" x14ac:dyDescent="0.2">
      <c r="F757" s="310" t="s">
        <v>7542</v>
      </c>
      <c r="G757" s="311">
        <v>2703</v>
      </c>
      <c r="H757" s="312" t="s">
        <v>2735</v>
      </c>
      <c r="I757" s="313" t="s">
        <v>6809</v>
      </c>
    </row>
    <row r="758" spans="6:9" x14ac:dyDescent="0.2">
      <c r="F758" s="310" t="s">
        <v>7543</v>
      </c>
      <c r="G758" s="311">
        <v>2712</v>
      </c>
      <c r="H758" s="312" t="s">
        <v>2735</v>
      </c>
      <c r="I758" s="313" t="s">
        <v>6809</v>
      </c>
    </row>
    <row r="759" spans="6:9" x14ac:dyDescent="0.2">
      <c r="F759" s="310" t="s">
        <v>7544</v>
      </c>
      <c r="G759" s="311">
        <v>2713</v>
      </c>
      <c r="H759" s="312" t="s">
        <v>2735</v>
      </c>
      <c r="I759" s="313" t="s">
        <v>6809</v>
      </c>
    </row>
    <row r="760" spans="6:9" x14ac:dyDescent="0.2">
      <c r="F760" s="310" t="s">
        <v>7545</v>
      </c>
      <c r="G760" s="311">
        <v>2714</v>
      </c>
      <c r="H760" s="312" t="s">
        <v>2735</v>
      </c>
      <c r="I760" s="313" t="s">
        <v>6809</v>
      </c>
    </row>
    <row r="761" spans="6:9" x14ac:dyDescent="0.2">
      <c r="F761" s="310" t="s">
        <v>7546</v>
      </c>
      <c r="G761" s="311">
        <v>2715</v>
      </c>
      <c r="H761" s="312" t="s">
        <v>2735</v>
      </c>
      <c r="I761" s="313" t="s">
        <v>6809</v>
      </c>
    </row>
    <row r="762" spans="6:9" x14ac:dyDescent="0.2">
      <c r="F762" s="310" t="s">
        <v>7547</v>
      </c>
      <c r="G762" s="311">
        <v>2717</v>
      </c>
      <c r="H762" s="312" t="s">
        <v>2735</v>
      </c>
      <c r="I762" s="313" t="s">
        <v>6809</v>
      </c>
    </row>
    <row r="763" spans="6:9" x14ac:dyDescent="0.2">
      <c r="F763" s="310" t="s">
        <v>7548</v>
      </c>
      <c r="G763" s="311">
        <v>2718</v>
      </c>
      <c r="H763" s="312" t="s">
        <v>2735</v>
      </c>
      <c r="I763" s="313" t="s">
        <v>6809</v>
      </c>
    </row>
    <row r="764" spans="6:9" x14ac:dyDescent="0.2">
      <c r="F764" s="310" t="s">
        <v>7549</v>
      </c>
      <c r="G764" s="311">
        <v>2719</v>
      </c>
      <c r="H764" s="312" t="s">
        <v>2735</v>
      </c>
      <c r="I764" s="313" t="s">
        <v>6809</v>
      </c>
    </row>
    <row r="765" spans="6:9" x14ac:dyDescent="0.2">
      <c r="F765" s="310" t="s">
        <v>7550</v>
      </c>
      <c r="G765" s="311">
        <v>2720</v>
      </c>
      <c r="H765" s="312" t="s">
        <v>2735</v>
      </c>
      <c r="I765" s="313" t="s">
        <v>6809</v>
      </c>
    </row>
    <row r="766" spans="6:9" x14ac:dyDescent="0.2">
      <c r="F766" s="310" t="s">
        <v>7551</v>
      </c>
      <c r="G766" s="311">
        <v>2721</v>
      </c>
      <c r="H766" s="312" t="s">
        <v>2735</v>
      </c>
      <c r="I766" s="313" t="s">
        <v>6809</v>
      </c>
    </row>
    <row r="767" spans="6:9" x14ac:dyDescent="0.2">
      <c r="F767" s="310" t="s">
        <v>7552</v>
      </c>
      <c r="G767" s="311">
        <v>2722</v>
      </c>
      <c r="H767" s="312" t="s">
        <v>2735</v>
      </c>
      <c r="I767" s="313" t="s">
        <v>6809</v>
      </c>
    </row>
    <row r="768" spans="6:9" x14ac:dyDescent="0.2">
      <c r="F768" s="310" t="s">
        <v>7553</v>
      </c>
      <c r="G768" s="311">
        <v>2723</v>
      </c>
      <c r="H768" s="312" t="s">
        <v>2735</v>
      </c>
      <c r="I768" s="313" t="s">
        <v>6809</v>
      </c>
    </row>
    <row r="769" spans="6:9" x14ac:dyDescent="0.2">
      <c r="F769" s="310" t="s">
        <v>7554</v>
      </c>
      <c r="G769" s="311">
        <v>2724</v>
      </c>
      <c r="H769" s="312" t="s">
        <v>2735</v>
      </c>
      <c r="I769" s="313" t="s">
        <v>6809</v>
      </c>
    </row>
    <row r="770" spans="6:9" x14ac:dyDescent="0.2">
      <c r="F770" s="310" t="s">
        <v>7555</v>
      </c>
      <c r="G770" s="311">
        <v>2725</v>
      </c>
      <c r="H770" s="312" t="s">
        <v>2735</v>
      </c>
      <c r="I770" s="313" t="s">
        <v>6809</v>
      </c>
    </row>
    <row r="771" spans="6:9" x14ac:dyDescent="0.2">
      <c r="F771" s="310" t="s">
        <v>7556</v>
      </c>
      <c r="G771" s="311">
        <v>2726</v>
      </c>
      <c r="H771" s="312" t="s">
        <v>2735</v>
      </c>
      <c r="I771" s="313" t="s">
        <v>6809</v>
      </c>
    </row>
    <row r="772" spans="6:9" x14ac:dyDescent="0.2">
      <c r="F772" s="310" t="s">
        <v>7557</v>
      </c>
      <c r="G772" s="311">
        <v>2738</v>
      </c>
      <c r="H772" s="312" t="s">
        <v>2735</v>
      </c>
      <c r="I772" s="313" t="s">
        <v>6809</v>
      </c>
    </row>
    <row r="773" spans="6:9" x14ac:dyDescent="0.2">
      <c r="F773" s="310" t="s">
        <v>7558</v>
      </c>
      <c r="G773" s="311">
        <v>2739</v>
      </c>
      <c r="H773" s="312" t="s">
        <v>2735</v>
      </c>
      <c r="I773" s="313" t="s">
        <v>6809</v>
      </c>
    </row>
    <row r="774" spans="6:9" x14ac:dyDescent="0.2">
      <c r="F774" s="310" t="s">
        <v>7559</v>
      </c>
      <c r="G774" s="311">
        <v>2740</v>
      </c>
      <c r="H774" s="312" t="s">
        <v>2735</v>
      </c>
      <c r="I774" s="313" t="s">
        <v>6809</v>
      </c>
    </row>
    <row r="775" spans="6:9" x14ac:dyDescent="0.2">
      <c r="F775" s="310" t="s">
        <v>7560</v>
      </c>
      <c r="G775" s="311">
        <v>2741</v>
      </c>
      <c r="H775" s="312" t="s">
        <v>2735</v>
      </c>
      <c r="I775" s="313" t="s">
        <v>6809</v>
      </c>
    </row>
    <row r="776" spans="6:9" x14ac:dyDescent="0.2">
      <c r="F776" s="310" t="s">
        <v>7561</v>
      </c>
      <c r="G776" s="311">
        <v>2742</v>
      </c>
      <c r="H776" s="312" t="s">
        <v>2735</v>
      </c>
      <c r="I776" s="313" t="s">
        <v>6809</v>
      </c>
    </row>
    <row r="777" spans="6:9" x14ac:dyDescent="0.2">
      <c r="F777" s="310" t="s">
        <v>7562</v>
      </c>
      <c r="G777" s="311">
        <v>2743</v>
      </c>
      <c r="H777" s="312" t="s">
        <v>2735</v>
      </c>
      <c r="I777" s="313" t="s">
        <v>6809</v>
      </c>
    </row>
    <row r="778" spans="6:9" x14ac:dyDescent="0.2">
      <c r="F778" s="310" t="s">
        <v>7563</v>
      </c>
      <c r="G778" s="311">
        <v>2744</v>
      </c>
      <c r="H778" s="312" t="s">
        <v>2735</v>
      </c>
      <c r="I778" s="313" t="s">
        <v>6809</v>
      </c>
    </row>
    <row r="779" spans="6:9" x14ac:dyDescent="0.2">
      <c r="F779" s="310" t="s">
        <v>7564</v>
      </c>
      <c r="G779" s="311">
        <v>2745</v>
      </c>
      <c r="H779" s="312" t="s">
        <v>2735</v>
      </c>
      <c r="I779" s="313" t="s">
        <v>6809</v>
      </c>
    </row>
    <row r="780" spans="6:9" x14ac:dyDescent="0.2">
      <c r="F780" s="310" t="s">
        <v>7565</v>
      </c>
      <c r="G780" s="311">
        <v>2746</v>
      </c>
      <c r="H780" s="312" t="s">
        <v>2735</v>
      </c>
      <c r="I780" s="313" t="s">
        <v>6809</v>
      </c>
    </row>
    <row r="781" spans="6:9" x14ac:dyDescent="0.2">
      <c r="F781" s="310" t="s">
        <v>7566</v>
      </c>
      <c r="G781" s="311">
        <v>2747</v>
      </c>
      <c r="H781" s="312" t="s">
        <v>2735</v>
      </c>
      <c r="I781" s="313" t="s">
        <v>6809</v>
      </c>
    </row>
    <row r="782" spans="6:9" x14ac:dyDescent="0.2">
      <c r="F782" s="310" t="s">
        <v>7567</v>
      </c>
      <c r="G782" s="311">
        <v>2748</v>
      </c>
      <c r="H782" s="312" t="s">
        <v>2735</v>
      </c>
      <c r="I782" s="313" t="s">
        <v>6809</v>
      </c>
    </row>
    <row r="783" spans="6:9" x14ac:dyDescent="0.2">
      <c r="F783" s="310" t="s">
        <v>7568</v>
      </c>
      <c r="G783" s="311">
        <v>2760</v>
      </c>
      <c r="H783" s="312" t="s">
        <v>2735</v>
      </c>
      <c r="I783" s="313" t="s">
        <v>6809</v>
      </c>
    </row>
    <row r="784" spans="6:9" x14ac:dyDescent="0.2">
      <c r="F784" s="310" t="s">
        <v>7569</v>
      </c>
      <c r="G784" s="311">
        <v>2761</v>
      </c>
      <c r="H784" s="312" t="s">
        <v>2735</v>
      </c>
      <c r="I784" s="313" t="s">
        <v>6809</v>
      </c>
    </row>
    <row r="785" spans="6:9" x14ac:dyDescent="0.2">
      <c r="F785" s="310" t="s">
        <v>7570</v>
      </c>
      <c r="G785" s="311">
        <v>2762</v>
      </c>
      <c r="H785" s="312" t="s">
        <v>2735</v>
      </c>
      <c r="I785" s="313" t="s">
        <v>6809</v>
      </c>
    </row>
    <row r="786" spans="6:9" x14ac:dyDescent="0.2">
      <c r="F786" s="310" t="s">
        <v>7571</v>
      </c>
      <c r="G786" s="311">
        <v>2763</v>
      </c>
      <c r="H786" s="312" t="s">
        <v>2735</v>
      </c>
      <c r="I786" s="313" t="s">
        <v>6809</v>
      </c>
    </row>
    <row r="787" spans="6:9" x14ac:dyDescent="0.2">
      <c r="F787" s="310" t="s">
        <v>7572</v>
      </c>
      <c r="G787" s="311">
        <v>2764</v>
      </c>
      <c r="H787" s="312" t="s">
        <v>2735</v>
      </c>
      <c r="I787" s="313" t="s">
        <v>6809</v>
      </c>
    </row>
    <row r="788" spans="6:9" x14ac:dyDescent="0.2">
      <c r="F788" s="310" t="s">
        <v>7573</v>
      </c>
      <c r="G788" s="311">
        <v>2766</v>
      </c>
      <c r="H788" s="312" t="s">
        <v>2735</v>
      </c>
      <c r="I788" s="313" t="s">
        <v>6809</v>
      </c>
    </row>
    <row r="789" spans="6:9" x14ac:dyDescent="0.2">
      <c r="F789" s="310" t="s">
        <v>7574</v>
      </c>
      <c r="G789" s="311">
        <v>2767</v>
      </c>
      <c r="H789" s="312" t="s">
        <v>2735</v>
      </c>
      <c r="I789" s="313" t="s">
        <v>6809</v>
      </c>
    </row>
    <row r="790" spans="6:9" x14ac:dyDescent="0.2">
      <c r="F790" s="310" t="s">
        <v>7575</v>
      </c>
      <c r="G790" s="311">
        <v>2768</v>
      </c>
      <c r="H790" s="312" t="s">
        <v>2735</v>
      </c>
      <c r="I790" s="313" t="s">
        <v>6809</v>
      </c>
    </row>
    <row r="791" spans="6:9" x14ac:dyDescent="0.2">
      <c r="F791" s="310" t="s">
        <v>7576</v>
      </c>
      <c r="G791" s="311">
        <v>2769</v>
      </c>
      <c r="H791" s="312" t="s">
        <v>2735</v>
      </c>
      <c r="I791" s="313" t="s">
        <v>6809</v>
      </c>
    </row>
    <row r="792" spans="6:9" x14ac:dyDescent="0.2">
      <c r="F792" s="310" t="s">
        <v>7577</v>
      </c>
      <c r="G792" s="311">
        <v>2770</v>
      </c>
      <c r="H792" s="312" t="s">
        <v>2735</v>
      </c>
      <c r="I792" s="313" t="s">
        <v>6809</v>
      </c>
    </row>
    <row r="793" spans="6:9" x14ac:dyDescent="0.2">
      <c r="F793" s="310" t="s">
        <v>7578</v>
      </c>
      <c r="G793" s="311">
        <v>2771</v>
      </c>
      <c r="H793" s="312" t="s">
        <v>2735</v>
      </c>
      <c r="I793" s="313" t="s">
        <v>6809</v>
      </c>
    </row>
    <row r="794" spans="6:9" x14ac:dyDescent="0.2">
      <c r="F794" s="310" t="s">
        <v>7579</v>
      </c>
      <c r="G794" s="311">
        <v>2777</v>
      </c>
      <c r="H794" s="312" t="s">
        <v>2735</v>
      </c>
      <c r="I794" s="313" t="s">
        <v>6809</v>
      </c>
    </row>
    <row r="795" spans="6:9" x14ac:dyDescent="0.2">
      <c r="F795" s="310" t="s">
        <v>7580</v>
      </c>
      <c r="G795" s="311">
        <v>2779</v>
      </c>
      <c r="H795" s="312" t="s">
        <v>2735</v>
      </c>
      <c r="I795" s="313" t="s">
        <v>6809</v>
      </c>
    </row>
    <row r="796" spans="6:9" x14ac:dyDescent="0.2">
      <c r="F796" s="310" t="s">
        <v>7581</v>
      </c>
      <c r="G796" s="311">
        <v>2780</v>
      </c>
      <c r="H796" s="312" t="s">
        <v>2735</v>
      </c>
      <c r="I796" s="313" t="s">
        <v>6809</v>
      </c>
    </row>
    <row r="797" spans="6:9" x14ac:dyDescent="0.2">
      <c r="F797" s="310" t="s">
        <v>7582</v>
      </c>
      <c r="G797" s="311">
        <v>2783</v>
      </c>
      <c r="H797" s="312" t="s">
        <v>2735</v>
      </c>
      <c r="I797" s="313" t="s">
        <v>6809</v>
      </c>
    </row>
    <row r="798" spans="6:9" x14ac:dyDescent="0.2">
      <c r="F798" s="310" t="s">
        <v>7583</v>
      </c>
      <c r="G798" s="311">
        <v>2790</v>
      </c>
      <c r="H798" s="312" t="s">
        <v>2735</v>
      </c>
      <c r="I798" s="313" t="s">
        <v>6809</v>
      </c>
    </row>
    <row r="799" spans="6:9" x14ac:dyDescent="0.2">
      <c r="F799" s="310" t="s">
        <v>7584</v>
      </c>
      <c r="G799" s="311">
        <v>2791</v>
      </c>
      <c r="H799" s="312" t="s">
        <v>2735</v>
      </c>
      <c r="I799" s="313" t="s">
        <v>6809</v>
      </c>
    </row>
    <row r="800" spans="6:9" x14ac:dyDescent="0.2">
      <c r="F800" s="310" t="s">
        <v>7585</v>
      </c>
      <c r="G800" s="311">
        <v>2801</v>
      </c>
      <c r="H800" s="312" t="s">
        <v>4439</v>
      </c>
      <c r="I800" s="313" t="s">
        <v>6809</v>
      </c>
    </row>
    <row r="801" spans="6:9" x14ac:dyDescent="0.2">
      <c r="F801" s="310" t="s">
        <v>7586</v>
      </c>
      <c r="G801" s="311">
        <v>2802</v>
      </c>
      <c r="H801" s="312" t="s">
        <v>4439</v>
      </c>
      <c r="I801" s="313" t="s">
        <v>6809</v>
      </c>
    </row>
    <row r="802" spans="6:9" x14ac:dyDescent="0.2">
      <c r="F802" s="310" t="s">
        <v>7587</v>
      </c>
      <c r="G802" s="311">
        <v>2804</v>
      </c>
      <c r="H802" s="312" t="s">
        <v>4439</v>
      </c>
      <c r="I802" s="313" t="s">
        <v>6809</v>
      </c>
    </row>
    <row r="803" spans="6:9" x14ac:dyDescent="0.2">
      <c r="F803" s="310" t="s">
        <v>7588</v>
      </c>
      <c r="G803" s="311">
        <v>2806</v>
      </c>
      <c r="H803" s="312" t="s">
        <v>4439</v>
      </c>
      <c r="I803" s="313" t="s">
        <v>6809</v>
      </c>
    </row>
    <row r="804" spans="6:9" x14ac:dyDescent="0.2">
      <c r="F804" s="310" t="s">
        <v>7589</v>
      </c>
      <c r="G804" s="311">
        <v>2807</v>
      </c>
      <c r="H804" s="312" t="s">
        <v>4439</v>
      </c>
      <c r="I804" s="313" t="s">
        <v>6809</v>
      </c>
    </row>
    <row r="805" spans="6:9" x14ac:dyDescent="0.2">
      <c r="F805" s="310" t="s">
        <v>7590</v>
      </c>
      <c r="G805" s="311">
        <v>2808</v>
      </c>
      <c r="H805" s="312" t="s">
        <v>4439</v>
      </c>
      <c r="I805" s="313" t="s">
        <v>6809</v>
      </c>
    </row>
    <row r="806" spans="6:9" x14ac:dyDescent="0.2">
      <c r="F806" s="310" t="s">
        <v>7591</v>
      </c>
      <c r="G806" s="311">
        <v>2809</v>
      </c>
      <c r="H806" s="312" t="s">
        <v>4439</v>
      </c>
      <c r="I806" s="313" t="s">
        <v>6809</v>
      </c>
    </row>
    <row r="807" spans="6:9" x14ac:dyDescent="0.2">
      <c r="F807" s="310" t="s">
        <v>7592</v>
      </c>
      <c r="G807" s="311">
        <v>2812</v>
      </c>
      <c r="H807" s="312" t="s">
        <v>4439</v>
      </c>
      <c r="I807" s="313" t="s">
        <v>6809</v>
      </c>
    </row>
    <row r="808" spans="6:9" x14ac:dyDescent="0.2">
      <c r="F808" s="310" t="s">
        <v>7593</v>
      </c>
      <c r="G808" s="311">
        <v>2813</v>
      </c>
      <c r="H808" s="312" t="s">
        <v>4439</v>
      </c>
      <c r="I808" s="313" t="s">
        <v>6809</v>
      </c>
    </row>
    <row r="809" spans="6:9" x14ac:dyDescent="0.2">
      <c r="F809" s="310" t="s">
        <v>7594</v>
      </c>
      <c r="G809" s="311">
        <v>2814</v>
      </c>
      <c r="H809" s="312" t="s">
        <v>4439</v>
      </c>
      <c r="I809" s="313" t="s">
        <v>6809</v>
      </c>
    </row>
    <row r="810" spans="6:9" x14ac:dyDescent="0.2">
      <c r="F810" s="310" t="s">
        <v>7595</v>
      </c>
      <c r="G810" s="311">
        <v>2815</v>
      </c>
      <c r="H810" s="312" t="s">
        <v>4439</v>
      </c>
      <c r="I810" s="313" t="s">
        <v>6809</v>
      </c>
    </row>
    <row r="811" spans="6:9" x14ac:dyDescent="0.2">
      <c r="F811" s="310" t="s">
        <v>7596</v>
      </c>
      <c r="G811" s="311">
        <v>2816</v>
      </c>
      <c r="H811" s="312" t="s">
        <v>4439</v>
      </c>
      <c r="I811" s="313" t="s">
        <v>6809</v>
      </c>
    </row>
    <row r="812" spans="6:9" x14ac:dyDescent="0.2">
      <c r="F812" s="310" t="s">
        <v>7597</v>
      </c>
      <c r="G812" s="311">
        <v>2817</v>
      </c>
      <c r="H812" s="312" t="s">
        <v>4439</v>
      </c>
      <c r="I812" s="313" t="s">
        <v>6809</v>
      </c>
    </row>
    <row r="813" spans="6:9" x14ac:dyDescent="0.2">
      <c r="F813" s="310" t="s">
        <v>7598</v>
      </c>
      <c r="G813" s="311">
        <v>2818</v>
      </c>
      <c r="H813" s="312" t="s">
        <v>4439</v>
      </c>
      <c r="I813" s="313" t="s">
        <v>6809</v>
      </c>
    </row>
    <row r="814" spans="6:9" x14ac:dyDescent="0.2">
      <c r="F814" s="310" t="s">
        <v>7599</v>
      </c>
      <c r="G814" s="311">
        <v>2822</v>
      </c>
      <c r="H814" s="312" t="s">
        <v>4439</v>
      </c>
      <c r="I814" s="313" t="s">
        <v>6809</v>
      </c>
    </row>
    <row r="815" spans="6:9" x14ac:dyDescent="0.2">
      <c r="F815" s="310" t="s">
        <v>7600</v>
      </c>
      <c r="G815" s="311">
        <v>2823</v>
      </c>
      <c r="H815" s="312" t="s">
        <v>4439</v>
      </c>
      <c r="I815" s="313" t="s">
        <v>6809</v>
      </c>
    </row>
    <row r="816" spans="6:9" x14ac:dyDescent="0.2">
      <c r="F816" s="310" t="s">
        <v>7601</v>
      </c>
      <c r="G816" s="311">
        <v>2824</v>
      </c>
      <c r="H816" s="312" t="s">
        <v>4439</v>
      </c>
      <c r="I816" s="313" t="s">
        <v>6809</v>
      </c>
    </row>
    <row r="817" spans="6:9" x14ac:dyDescent="0.2">
      <c r="F817" s="310" t="s">
        <v>7602</v>
      </c>
      <c r="G817" s="311">
        <v>2825</v>
      </c>
      <c r="H817" s="312" t="s">
        <v>4439</v>
      </c>
      <c r="I817" s="313" t="s">
        <v>6809</v>
      </c>
    </row>
    <row r="818" spans="6:9" x14ac:dyDescent="0.2">
      <c r="F818" s="310" t="s">
        <v>7603</v>
      </c>
      <c r="G818" s="311">
        <v>2826</v>
      </c>
      <c r="H818" s="312" t="s">
        <v>4439</v>
      </c>
      <c r="I818" s="313" t="s">
        <v>6809</v>
      </c>
    </row>
    <row r="819" spans="6:9" x14ac:dyDescent="0.2">
      <c r="F819" s="310" t="s">
        <v>7604</v>
      </c>
      <c r="G819" s="311">
        <v>2827</v>
      </c>
      <c r="H819" s="312" t="s">
        <v>4439</v>
      </c>
      <c r="I819" s="313" t="s">
        <v>6809</v>
      </c>
    </row>
    <row r="820" spans="6:9" x14ac:dyDescent="0.2">
      <c r="F820" s="310" t="s">
        <v>7605</v>
      </c>
      <c r="G820" s="311">
        <v>2828</v>
      </c>
      <c r="H820" s="312" t="s">
        <v>4439</v>
      </c>
      <c r="I820" s="313" t="s">
        <v>6809</v>
      </c>
    </row>
    <row r="821" spans="6:9" x14ac:dyDescent="0.2">
      <c r="F821" s="310" t="s">
        <v>7606</v>
      </c>
      <c r="G821" s="311">
        <v>2829</v>
      </c>
      <c r="H821" s="312" t="s">
        <v>4439</v>
      </c>
      <c r="I821" s="313" t="s">
        <v>6809</v>
      </c>
    </row>
    <row r="822" spans="6:9" x14ac:dyDescent="0.2">
      <c r="F822" s="310" t="s">
        <v>7607</v>
      </c>
      <c r="G822" s="311">
        <v>2830</v>
      </c>
      <c r="H822" s="312" t="s">
        <v>4439</v>
      </c>
      <c r="I822" s="313" t="s">
        <v>6809</v>
      </c>
    </row>
    <row r="823" spans="6:9" x14ac:dyDescent="0.2">
      <c r="F823" s="310" t="s">
        <v>7608</v>
      </c>
      <c r="G823" s="311">
        <v>2831</v>
      </c>
      <c r="H823" s="312" t="s">
        <v>4439</v>
      </c>
      <c r="I823" s="313" t="s">
        <v>6809</v>
      </c>
    </row>
    <row r="824" spans="6:9" x14ac:dyDescent="0.2">
      <c r="F824" s="310" t="s">
        <v>7609</v>
      </c>
      <c r="G824" s="311">
        <v>2832</v>
      </c>
      <c r="H824" s="312" t="s">
        <v>4439</v>
      </c>
      <c r="I824" s="313" t="s">
        <v>6809</v>
      </c>
    </row>
    <row r="825" spans="6:9" x14ac:dyDescent="0.2">
      <c r="F825" s="310" t="s">
        <v>7610</v>
      </c>
      <c r="G825" s="311">
        <v>2833</v>
      </c>
      <c r="H825" s="312" t="s">
        <v>4439</v>
      </c>
      <c r="I825" s="313" t="s">
        <v>6809</v>
      </c>
    </row>
    <row r="826" spans="6:9" x14ac:dyDescent="0.2">
      <c r="F826" s="310" t="s">
        <v>7611</v>
      </c>
      <c r="G826" s="311">
        <v>2835</v>
      </c>
      <c r="H826" s="312" t="s">
        <v>4439</v>
      </c>
      <c r="I826" s="313" t="s">
        <v>6809</v>
      </c>
    </row>
    <row r="827" spans="6:9" x14ac:dyDescent="0.2">
      <c r="F827" s="310" t="s">
        <v>7612</v>
      </c>
      <c r="G827" s="311">
        <v>2836</v>
      </c>
      <c r="H827" s="312" t="s">
        <v>4439</v>
      </c>
      <c r="I827" s="313" t="s">
        <v>6809</v>
      </c>
    </row>
    <row r="828" spans="6:9" x14ac:dyDescent="0.2">
      <c r="F828" s="310" t="s">
        <v>7613</v>
      </c>
      <c r="G828" s="311">
        <v>2837</v>
      </c>
      <c r="H828" s="312" t="s">
        <v>4439</v>
      </c>
      <c r="I828" s="313" t="s">
        <v>6809</v>
      </c>
    </row>
    <row r="829" spans="6:9" x14ac:dyDescent="0.2">
      <c r="F829" s="310" t="s">
        <v>7614</v>
      </c>
      <c r="G829" s="311">
        <v>2838</v>
      </c>
      <c r="H829" s="312" t="s">
        <v>4439</v>
      </c>
      <c r="I829" s="313" t="s">
        <v>6809</v>
      </c>
    </row>
    <row r="830" spans="6:9" x14ac:dyDescent="0.2">
      <c r="F830" s="310" t="s">
        <v>7615</v>
      </c>
      <c r="G830" s="311">
        <v>2839</v>
      </c>
      <c r="H830" s="312" t="s">
        <v>4439</v>
      </c>
      <c r="I830" s="313" t="s">
        <v>6809</v>
      </c>
    </row>
    <row r="831" spans="6:9" x14ac:dyDescent="0.2">
      <c r="F831" s="310" t="s">
        <v>7616</v>
      </c>
      <c r="G831" s="311">
        <v>2840</v>
      </c>
      <c r="H831" s="312" t="s">
        <v>4439</v>
      </c>
      <c r="I831" s="313" t="s">
        <v>6809</v>
      </c>
    </row>
    <row r="832" spans="6:9" x14ac:dyDescent="0.2">
      <c r="F832" s="310" t="s">
        <v>7617</v>
      </c>
      <c r="G832" s="311">
        <v>2841</v>
      </c>
      <c r="H832" s="312" t="s">
        <v>4439</v>
      </c>
      <c r="I832" s="313" t="s">
        <v>6809</v>
      </c>
    </row>
    <row r="833" spans="6:9" x14ac:dyDescent="0.2">
      <c r="F833" s="310" t="s">
        <v>7618</v>
      </c>
      <c r="G833" s="311">
        <v>2842</v>
      </c>
      <c r="H833" s="312" t="s">
        <v>4439</v>
      </c>
      <c r="I833" s="313" t="s">
        <v>6809</v>
      </c>
    </row>
    <row r="834" spans="6:9" x14ac:dyDescent="0.2">
      <c r="F834" s="310" t="s">
        <v>7619</v>
      </c>
      <c r="G834" s="311">
        <v>2852</v>
      </c>
      <c r="H834" s="312" t="s">
        <v>4439</v>
      </c>
      <c r="I834" s="313" t="s">
        <v>6809</v>
      </c>
    </row>
    <row r="835" spans="6:9" x14ac:dyDescent="0.2">
      <c r="F835" s="310" t="s">
        <v>7620</v>
      </c>
      <c r="G835" s="311">
        <v>2857</v>
      </c>
      <c r="H835" s="312" t="s">
        <v>4439</v>
      </c>
      <c r="I835" s="313" t="s">
        <v>6809</v>
      </c>
    </row>
    <row r="836" spans="6:9" x14ac:dyDescent="0.2">
      <c r="F836" s="310" t="s">
        <v>7621</v>
      </c>
      <c r="G836" s="311">
        <v>2858</v>
      </c>
      <c r="H836" s="312" t="s">
        <v>4439</v>
      </c>
      <c r="I836" s="313" t="s">
        <v>6809</v>
      </c>
    </row>
    <row r="837" spans="6:9" x14ac:dyDescent="0.2">
      <c r="F837" s="310" t="s">
        <v>7622</v>
      </c>
      <c r="G837" s="311">
        <v>2859</v>
      </c>
      <c r="H837" s="312" t="s">
        <v>4439</v>
      </c>
      <c r="I837" s="313" t="s">
        <v>6809</v>
      </c>
    </row>
    <row r="838" spans="6:9" x14ac:dyDescent="0.2">
      <c r="F838" s="310" t="s">
        <v>7623</v>
      </c>
      <c r="G838" s="311">
        <v>2860</v>
      </c>
      <c r="H838" s="312" t="s">
        <v>4439</v>
      </c>
      <c r="I838" s="313" t="s">
        <v>6809</v>
      </c>
    </row>
    <row r="839" spans="6:9" x14ac:dyDescent="0.2">
      <c r="F839" s="310" t="s">
        <v>7624</v>
      </c>
      <c r="G839" s="311">
        <v>2861</v>
      </c>
      <c r="H839" s="312" t="s">
        <v>4439</v>
      </c>
      <c r="I839" s="313" t="s">
        <v>6809</v>
      </c>
    </row>
    <row r="840" spans="6:9" x14ac:dyDescent="0.2">
      <c r="F840" s="310" t="s">
        <v>7625</v>
      </c>
      <c r="G840" s="311">
        <v>2862</v>
      </c>
      <c r="H840" s="312" t="s">
        <v>4439</v>
      </c>
      <c r="I840" s="313" t="s">
        <v>6809</v>
      </c>
    </row>
    <row r="841" spans="6:9" x14ac:dyDescent="0.2">
      <c r="F841" s="310" t="s">
        <v>7626</v>
      </c>
      <c r="G841" s="311">
        <v>2863</v>
      </c>
      <c r="H841" s="312" t="s">
        <v>4439</v>
      </c>
      <c r="I841" s="313" t="s">
        <v>6809</v>
      </c>
    </row>
    <row r="842" spans="6:9" x14ac:dyDescent="0.2">
      <c r="F842" s="310" t="s">
        <v>7627</v>
      </c>
      <c r="G842" s="311">
        <v>2864</v>
      </c>
      <c r="H842" s="312" t="s">
        <v>4439</v>
      </c>
      <c r="I842" s="313" t="s">
        <v>6809</v>
      </c>
    </row>
    <row r="843" spans="6:9" x14ac:dyDescent="0.2">
      <c r="F843" s="310" t="s">
        <v>7628</v>
      </c>
      <c r="G843" s="311">
        <v>2865</v>
      </c>
      <c r="H843" s="312" t="s">
        <v>4439</v>
      </c>
      <c r="I843" s="313" t="s">
        <v>6809</v>
      </c>
    </row>
    <row r="844" spans="6:9" x14ac:dyDescent="0.2">
      <c r="F844" s="310" t="s">
        <v>7629</v>
      </c>
      <c r="G844" s="311">
        <v>2871</v>
      </c>
      <c r="H844" s="312" t="s">
        <v>4439</v>
      </c>
      <c r="I844" s="313" t="s">
        <v>6809</v>
      </c>
    </row>
    <row r="845" spans="6:9" x14ac:dyDescent="0.2">
      <c r="F845" s="310" t="s">
        <v>7630</v>
      </c>
      <c r="G845" s="311">
        <v>2872</v>
      </c>
      <c r="H845" s="312" t="s">
        <v>4439</v>
      </c>
      <c r="I845" s="313" t="s">
        <v>6809</v>
      </c>
    </row>
    <row r="846" spans="6:9" x14ac:dyDescent="0.2">
      <c r="F846" s="310" t="s">
        <v>7631</v>
      </c>
      <c r="G846" s="311">
        <v>2873</v>
      </c>
      <c r="H846" s="312" t="s">
        <v>4439</v>
      </c>
      <c r="I846" s="313" t="s">
        <v>6809</v>
      </c>
    </row>
    <row r="847" spans="6:9" x14ac:dyDescent="0.2">
      <c r="F847" s="310" t="s">
        <v>7632</v>
      </c>
      <c r="G847" s="311">
        <v>2874</v>
      </c>
      <c r="H847" s="312" t="s">
        <v>4439</v>
      </c>
      <c r="I847" s="313" t="s">
        <v>6809</v>
      </c>
    </row>
    <row r="848" spans="6:9" x14ac:dyDescent="0.2">
      <c r="F848" s="310" t="s">
        <v>7633</v>
      </c>
      <c r="G848" s="311">
        <v>2875</v>
      </c>
      <c r="H848" s="312" t="s">
        <v>4439</v>
      </c>
      <c r="I848" s="313" t="s">
        <v>6809</v>
      </c>
    </row>
    <row r="849" spans="6:9" x14ac:dyDescent="0.2">
      <c r="F849" s="310" t="s">
        <v>7634</v>
      </c>
      <c r="G849" s="311">
        <v>2876</v>
      </c>
      <c r="H849" s="312" t="s">
        <v>4439</v>
      </c>
      <c r="I849" s="313" t="s">
        <v>6809</v>
      </c>
    </row>
    <row r="850" spans="6:9" x14ac:dyDescent="0.2">
      <c r="F850" s="310" t="s">
        <v>7635</v>
      </c>
      <c r="G850" s="311">
        <v>2877</v>
      </c>
      <c r="H850" s="312" t="s">
        <v>4439</v>
      </c>
      <c r="I850" s="313" t="s">
        <v>6809</v>
      </c>
    </row>
    <row r="851" spans="6:9" x14ac:dyDescent="0.2">
      <c r="F851" s="310" t="s">
        <v>7636</v>
      </c>
      <c r="G851" s="311">
        <v>2878</v>
      </c>
      <c r="H851" s="312" t="s">
        <v>4439</v>
      </c>
      <c r="I851" s="313" t="s">
        <v>6809</v>
      </c>
    </row>
    <row r="852" spans="6:9" x14ac:dyDescent="0.2">
      <c r="F852" s="310" t="s">
        <v>7637</v>
      </c>
      <c r="G852" s="311">
        <v>2879</v>
      </c>
      <c r="H852" s="312" t="s">
        <v>4439</v>
      </c>
      <c r="I852" s="313" t="s">
        <v>6809</v>
      </c>
    </row>
    <row r="853" spans="6:9" x14ac:dyDescent="0.2">
      <c r="F853" s="310" t="s">
        <v>7638</v>
      </c>
      <c r="G853" s="311">
        <v>2880</v>
      </c>
      <c r="H853" s="312" t="s">
        <v>4439</v>
      </c>
      <c r="I853" s="313" t="s">
        <v>6809</v>
      </c>
    </row>
    <row r="854" spans="6:9" x14ac:dyDescent="0.2">
      <c r="F854" s="310" t="s">
        <v>7639</v>
      </c>
      <c r="G854" s="311">
        <v>2881</v>
      </c>
      <c r="H854" s="312" t="s">
        <v>4439</v>
      </c>
      <c r="I854" s="313" t="s">
        <v>6809</v>
      </c>
    </row>
    <row r="855" spans="6:9" x14ac:dyDescent="0.2">
      <c r="F855" s="310" t="s">
        <v>7640</v>
      </c>
      <c r="G855" s="311">
        <v>2882</v>
      </c>
      <c r="H855" s="312" t="s">
        <v>4439</v>
      </c>
      <c r="I855" s="313" t="s">
        <v>6809</v>
      </c>
    </row>
    <row r="856" spans="6:9" x14ac:dyDescent="0.2">
      <c r="F856" s="310" t="s">
        <v>7641</v>
      </c>
      <c r="G856" s="311">
        <v>2883</v>
      </c>
      <c r="H856" s="312" t="s">
        <v>4439</v>
      </c>
      <c r="I856" s="313" t="s">
        <v>6809</v>
      </c>
    </row>
    <row r="857" spans="6:9" x14ac:dyDescent="0.2">
      <c r="F857" s="310" t="s">
        <v>7642</v>
      </c>
      <c r="G857" s="311">
        <v>2885</v>
      </c>
      <c r="H857" s="312" t="s">
        <v>4439</v>
      </c>
      <c r="I857" s="313" t="s">
        <v>6809</v>
      </c>
    </row>
    <row r="858" spans="6:9" x14ac:dyDescent="0.2">
      <c r="F858" s="310" t="s">
        <v>7643</v>
      </c>
      <c r="G858" s="311">
        <v>2886</v>
      </c>
      <c r="H858" s="312" t="s">
        <v>4439</v>
      </c>
      <c r="I858" s="313" t="s">
        <v>6809</v>
      </c>
    </row>
    <row r="859" spans="6:9" x14ac:dyDescent="0.2">
      <c r="F859" s="310" t="s">
        <v>7644</v>
      </c>
      <c r="G859" s="311">
        <v>2887</v>
      </c>
      <c r="H859" s="312" t="s">
        <v>4439</v>
      </c>
      <c r="I859" s="313" t="s">
        <v>6809</v>
      </c>
    </row>
    <row r="860" spans="6:9" x14ac:dyDescent="0.2">
      <c r="F860" s="310" t="s">
        <v>7645</v>
      </c>
      <c r="G860" s="311">
        <v>2888</v>
      </c>
      <c r="H860" s="312" t="s">
        <v>4439</v>
      </c>
      <c r="I860" s="313" t="s">
        <v>6809</v>
      </c>
    </row>
    <row r="861" spans="6:9" x14ac:dyDescent="0.2">
      <c r="F861" s="310" t="s">
        <v>7646</v>
      </c>
      <c r="G861" s="311">
        <v>2889</v>
      </c>
      <c r="H861" s="312" t="s">
        <v>4439</v>
      </c>
      <c r="I861" s="313" t="s">
        <v>6809</v>
      </c>
    </row>
    <row r="862" spans="6:9" x14ac:dyDescent="0.2">
      <c r="F862" s="310" t="s">
        <v>7647</v>
      </c>
      <c r="G862" s="311">
        <v>2891</v>
      </c>
      <c r="H862" s="312" t="s">
        <v>4439</v>
      </c>
      <c r="I862" s="313" t="s">
        <v>6809</v>
      </c>
    </row>
    <row r="863" spans="6:9" x14ac:dyDescent="0.2">
      <c r="F863" s="310" t="s">
        <v>7648</v>
      </c>
      <c r="G863" s="311">
        <v>2892</v>
      </c>
      <c r="H863" s="312" t="s">
        <v>4439</v>
      </c>
      <c r="I863" s="313" t="s">
        <v>6809</v>
      </c>
    </row>
    <row r="864" spans="6:9" x14ac:dyDescent="0.2">
      <c r="F864" s="310" t="s">
        <v>7649</v>
      </c>
      <c r="G864" s="311">
        <v>2893</v>
      </c>
      <c r="H864" s="312" t="s">
        <v>4439</v>
      </c>
      <c r="I864" s="313" t="s">
        <v>6809</v>
      </c>
    </row>
    <row r="865" spans="6:9" x14ac:dyDescent="0.2">
      <c r="F865" s="310" t="s">
        <v>7650</v>
      </c>
      <c r="G865" s="311">
        <v>2894</v>
      </c>
      <c r="H865" s="312" t="s">
        <v>4439</v>
      </c>
      <c r="I865" s="313" t="s">
        <v>6809</v>
      </c>
    </row>
    <row r="866" spans="6:9" x14ac:dyDescent="0.2">
      <c r="F866" s="310" t="s">
        <v>7651</v>
      </c>
      <c r="G866" s="311">
        <v>2895</v>
      </c>
      <c r="H866" s="312" t="s">
        <v>4439</v>
      </c>
      <c r="I866" s="313" t="s">
        <v>6809</v>
      </c>
    </row>
    <row r="867" spans="6:9" x14ac:dyDescent="0.2">
      <c r="F867" s="310" t="s">
        <v>7652</v>
      </c>
      <c r="G867" s="311">
        <v>2896</v>
      </c>
      <c r="H867" s="312" t="s">
        <v>4439</v>
      </c>
      <c r="I867" s="313" t="s">
        <v>6809</v>
      </c>
    </row>
    <row r="868" spans="6:9" x14ac:dyDescent="0.2">
      <c r="F868" s="310" t="s">
        <v>7653</v>
      </c>
      <c r="G868" s="311">
        <v>2898</v>
      </c>
      <c r="H868" s="312" t="s">
        <v>4439</v>
      </c>
      <c r="I868" s="313" t="s">
        <v>6809</v>
      </c>
    </row>
    <row r="869" spans="6:9" x14ac:dyDescent="0.2">
      <c r="F869" s="310" t="s">
        <v>7654</v>
      </c>
      <c r="G869" s="311">
        <v>2901</v>
      </c>
      <c r="H869" s="312" t="s">
        <v>4439</v>
      </c>
      <c r="I869" s="313" t="s">
        <v>6809</v>
      </c>
    </row>
    <row r="870" spans="6:9" x14ac:dyDescent="0.2">
      <c r="F870" s="310" t="s">
        <v>7655</v>
      </c>
      <c r="G870" s="311">
        <v>2902</v>
      </c>
      <c r="H870" s="312" t="s">
        <v>4439</v>
      </c>
      <c r="I870" s="313" t="s">
        <v>6809</v>
      </c>
    </row>
    <row r="871" spans="6:9" x14ac:dyDescent="0.2">
      <c r="F871" s="310" t="s">
        <v>7656</v>
      </c>
      <c r="G871" s="311">
        <v>2903</v>
      </c>
      <c r="H871" s="312" t="s">
        <v>4439</v>
      </c>
      <c r="I871" s="313" t="s">
        <v>6809</v>
      </c>
    </row>
    <row r="872" spans="6:9" x14ac:dyDescent="0.2">
      <c r="F872" s="310" t="s">
        <v>7657</v>
      </c>
      <c r="G872" s="311">
        <v>2904</v>
      </c>
      <c r="H872" s="312" t="s">
        <v>4439</v>
      </c>
      <c r="I872" s="313" t="s">
        <v>6809</v>
      </c>
    </row>
    <row r="873" spans="6:9" x14ac:dyDescent="0.2">
      <c r="F873" s="310" t="s">
        <v>7658</v>
      </c>
      <c r="G873" s="311">
        <v>2905</v>
      </c>
      <c r="H873" s="312" t="s">
        <v>4439</v>
      </c>
      <c r="I873" s="313" t="s">
        <v>6809</v>
      </c>
    </row>
    <row r="874" spans="6:9" x14ac:dyDescent="0.2">
      <c r="F874" s="310" t="s">
        <v>7659</v>
      </c>
      <c r="G874" s="311">
        <v>2906</v>
      </c>
      <c r="H874" s="312" t="s">
        <v>4439</v>
      </c>
      <c r="I874" s="313" t="s">
        <v>6809</v>
      </c>
    </row>
    <row r="875" spans="6:9" x14ac:dyDescent="0.2">
      <c r="F875" s="310" t="s">
        <v>7660</v>
      </c>
      <c r="G875" s="311">
        <v>2907</v>
      </c>
      <c r="H875" s="312" t="s">
        <v>4439</v>
      </c>
      <c r="I875" s="313" t="s">
        <v>6809</v>
      </c>
    </row>
    <row r="876" spans="6:9" x14ac:dyDescent="0.2">
      <c r="F876" s="310" t="s">
        <v>7661</v>
      </c>
      <c r="G876" s="311">
        <v>2908</v>
      </c>
      <c r="H876" s="312" t="s">
        <v>4439</v>
      </c>
      <c r="I876" s="313" t="s">
        <v>6809</v>
      </c>
    </row>
    <row r="877" spans="6:9" x14ac:dyDescent="0.2">
      <c r="F877" s="310" t="s">
        <v>7662</v>
      </c>
      <c r="G877" s="311">
        <v>2909</v>
      </c>
      <c r="H877" s="312" t="s">
        <v>4439</v>
      </c>
      <c r="I877" s="313" t="s">
        <v>6809</v>
      </c>
    </row>
    <row r="878" spans="6:9" x14ac:dyDescent="0.2">
      <c r="F878" s="310" t="s">
        <v>7663</v>
      </c>
      <c r="G878" s="311">
        <v>2910</v>
      </c>
      <c r="H878" s="312" t="s">
        <v>4439</v>
      </c>
      <c r="I878" s="313" t="s">
        <v>6809</v>
      </c>
    </row>
    <row r="879" spans="6:9" x14ac:dyDescent="0.2">
      <c r="F879" s="310" t="s">
        <v>7664</v>
      </c>
      <c r="G879" s="311">
        <v>2911</v>
      </c>
      <c r="H879" s="312" t="s">
        <v>4439</v>
      </c>
      <c r="I879" s="313" t="s">
        <v>6809</v>
      </c>
    </row>
    <row r="880" spans="6:9" x14ac:dyDescent="0.2">
      <c r="F880" s="310" t="s">
        <v>7665</v>
      </c>
      <c r="G880" s="311">
        <v>2912</v>
      </c>
      <c r="H880" s="312" t="s">
        <v>4439</v>
      </c>
      <c r="I880" s="313" t="s">
        <v>6809</v>
      </c>
    </row>
    <row r="881" spans="6:9" x14ac:dyDescent="0.2">
      <c r="F881" s="310" t="s">
        <v>7666</v>
      </c>
      <c r="G881" s="311">
        <v>2914</v>
      </c>
      <c r="H881" s="312" t="s">
        <v>4439</v>
      </c>
      <c r="I881" s="313" t="s">
        <v>6809</v>
      </c>
    </row>
    <row r="882" spans="6:9" x14ac:dyDescent="0.2">
      <c r="F882" s="310" t="s">
        <v>7667</v>
      </c>
      <c r="G882" s="311">
        <v>2915</v>
      </c>
      <c r="H882" s="312" t="s">
        <v>4439</v>
      </c>
      <c r="I882" s="313" t="s">
        <v>6809</v>
      </c>
    </row>
    <row r="883" spans="6:9" x14ac:dyDescent="0.2">
      <c r="F883" s="310" t="s">
        <v>7668</v>
      </c>
      <c r="G883" s="311">
        <v>2916</v>
      </c>
      <c r="H883" s="312" t="s">
        <v>4439</v>
      </c>
      <c r="I883" s="313" t="s">
        <v>6809</v>
      </c>
    </row>
    <row r="884" spans="6:9" x14ac:dyDescent="0.2">
      <c r="F884" s="310" t="s">
        <v>7669</v>
      </c>
      <c r="G884" s="311">
        <v>2917</v>
      </c>
      <c r="H884" s="312" t="s">
        <v>4439</v>
      </c>
      <c r="I884" s="313" t="s">
        <v>6809</v>
      </c>
    </row>
    <row r="885" spans="6:9" x14ac:dyDescent="0.2">
      <c r="F885" s="310" t="s">
        <v>7670</v>
      </c>
      <c r="G885" s="311">
        <v>2918</v>
      </c>
      <c r="H885" s="312" t="s">
        <v>4439</v>
      </c>
      <c r="I885" s="313" t="s">
        <v>6809</v>
      </c>
    </row>
    <row r="886" spans="6:9" x14ac:dyDescent="0.2">
      <c r="F886" s="310" t="s">
        <v>7671</v>
      </c>
      <c r="G886" s="311">
        <v>2919</v>
      </c>
      <c r="H886" s="312" t="s">
        <v>4439</v>
      </c>
      <c r="I886" s="313" t="s">
        <v>6809</v>
      </c>
    </row>
    <row r="887" spans="6:9" x14ac:dyDescent="0.2">
      <c r="F887" s="310" t="s">
        <v>7672</v>
      </c>
      <c r="G887" s="311">
        <v>2920</v>
      </c>
      <c r="H887" s="312" t="s">
        <v>4439</v>
      </c>
      <c r="I887" s="313" t="s">
        <v>6809</v>
      </c>
    </row>
    <row r="888" spans="6:9" x14ac:dyDescent="0.2">
      <c r="F888" s="310" t="s">
        <v>7673</v>
      </c>
      <c r="G888" s="311">
        <v>2921</v>
      </c>
      <c r="H888" s="312" t="s">
        <v>4439</v>
      </c>
      <c r="I888" s="313" t="s">
        <v>6809</v>
      </c>
    </row>
    <row r="889" spans="6:9" x14ac:dyDescent="0.2">
      <c r="F889" s="310" t="s">
        <v>7674</v>
      </c>
      <c r="G889" s="311">
        <v>2940</v>
      </c>
      <c r="H889" s="312" t="s">
        <v>4439</v>
      </c>
      <c r="I889" s="313" t="s">
        <v>6809</v>
      </c>
    </row>
    <row r="890" spans="6:9" x14ac:dyDescent="0.2">
      <c r="F890" s="310" t="s">
        <v>7675</v>
      </c>
      <c r="G890" s="311">
        <v>3031</v>
      </c>
      <c r="H890" s="312" t="s">
        <v>3588</v>
      </c>
      <c r="I890" s="313" t="s">
        <v>6809</v>
      </c>
    </row>
    <row r="891" spans="6:9" x14ac:dyDescent="0.2">
      <c r="F891" s="310" t="s">
        <v>7676</v>
      </c>
      <c r="G891" s="311">
        <v>3032</v>
      </c>
      <c r="H891" s="312" t="s">
        <v>3588</v>
      </c>
      <c r="I891" s="313" t="s">
        <v>6809</v>
      </c>
    </row>
    <row r="892" spans="6:9" x14ac:dyDescent="0.2">
      <c r="F892" s="310" t="s">
        <v>7677</v>
      </c>
      <c r="G892" s="311">
        <v>3033</v>
      </c>
      <c r="H892" s="312" t="s">
        <v>3588</v>
      </c>
      <c r="I892" s="313" t="s">
        <v>6809</v>
      </c>
    </row>
    <row r="893" spans="6:9" x14ac:dyDescent="0.2">
      <c r="F893" s="310" t="s">
        <v>7678</v>
      </c>
      <c r="G893" s="311">
        <v>3034</v>
      </c>
      <c r="H893" s="312" t="s">
        <v>3588</v>
      </c>
      <c r="I893" s="313" t="s">
        <v>6809</v>
      </c>
    </row>
    <row r="894" spans="6:9" x14ac:dyDescent="0.2">
      <c r="F894" s="310" t="s">
        <v>7679</v>
      </c>
      <c r="G894" s="311">
        <v>3036</v>
      </c>
      <c r="H894" s="312" t="s">
        <v>3588</v>
      </c>
      <c r="I894" s="313" t="s">
        <v>6809</v>
      </c>
    </row>
    <row r="895" spans="6:9" x14ac:dyDescent="0.2">
      <c r="F895" s="310" t="s">
        <v>7680</v>
      </c>
      <c r="G895" s="311">
        <v>3037</v>
      </c>
      <c r="H895" s="312" t="s">
        <v>3588</v>
      </c>
      <c r="I895" s="313" t="s">
        <v>6809</v>
      </c>
    </row>
    <row r="896" spans="6:9" x14ac:dyDescent="0.2">
      <c r="F896" s="310" t="s">
        <v>7681</v>
      </c>
      <c r="G896" s="311">
        <v>3038</v>
      </c>
      <c r="H896" s="312" t="s">
        <v>3588</v>
      </c>
      <c r="I896" s="313" t="s">
        <v>6809</v>
      </c>
    </row>
    <row r="897" spans="6:9" x14ac:dyDescent="0.2">
      <c r="F897" s="310" t="s">
        <v>7682</v>
      </c>
      <c r="G897" s="311">
        <v>3040</v>
      </c>
      <c r="H897" s="312" t="s">
        <v>3588</v>
      </c>
      <c r="I897" s="313" t="s">
        <v>6809</v>
      </c>
    </row>
    <row r="898" spans="6:9" x14ac:dyDescent="0.2">
      <c r="F898" s="310" t="s">
        <v>7683</v>
      </c>
      <c r="G898" s="311">
        <v>3041</v>
      </c>
      <c r="H898" s="312" t="s">
        <v>3588</v>
      </c>
      <c r="I898" s="313" t="s">
        <v>6809</v>
      </c>
    </row>
    <row r="899" spans="6:9" x14ac:dyDescent="0.2">
      <c r="F899" s="310" t="s">
        <v>7684</v>
      </c>
      <c r="G899" s="311">
        <v>3042</v>
      </c>
      <c r="H899" s="312" t="s">
        <v>3588</v>
      </c>
      <c r="I899" s="313" t="s">
        <v>6809</v>
      </c>
    </row>
    <row r="900" spans="6:9" x14ac:dyDescent="0.2">
      <c r="F900" s="310" t="s">
        <v>7685</v>
      </c>
      <c r="G900" s="311">
        <v>3043</v>
      </c>
      <c r="H900" s="312" t="s">
        <v>3588</v>
      </c>
      <c r="I900" s="313" t="s">
        <v>6809</v>
      </c>
    </row>
    <row r="901" spans="6:9" x14ac:dyDescent="0.2">
      <c r="F901" s="310" t="s">
        <v>7686</v>
      </c>
      <c r="G901" s="311">
        <v>3044</v>
      </c>
      <c r="H901" s="312" t="s">
        <v>3588</v>
      </c>
      <c r="I901" s="313" t="s">
        <v>6809</v>
      </c>
    </row>
    <row r="902" spans="6:9" x14ac:dyDescent="0.2">
      <c r="F902" s="310" t="s">
        <v>7687</v>
      </c>
      <c r="G902" s="311">
        <v>3045</v>
      </c>
      <c r="H902" s="312" t="s">
        <v>3588</v>
      </c>
      <c r="I902" s="313" t="s">
        <v>6809</v>
      </c>
    </row>
    <row r="903" spans="6:9" x14ac:dyDescent="0.2">
      <c r="F903" s="310" t="s">
        <v>7688</v>
      </c>
      <c r="G903" s="311">
        <v>3046</v>
      </c>
      <c r="H903" s="312" t="s">
        <v>3588</v>
      </c>
      <c r="I903" s="313" t="s">
        <v>6809</v>
      </c>
    </row>
    <row r="904" spans="6:9" x14ac:dyDescent="0.2">
      <c r="F904" s="310" t="s">
        <v>7689</v>
      </c>
      <c r="G904" s="311">
        <v>3047</v>
      </c>
      <c r="H904" s="312" t="s">
        <v>3588</v>
      </c>
      <c r="I904" s="313" t="s">
        <v>6809</v>
      </c>
    </row>
    <row r="905" spans="6:9" x14ac:dyDescent="0.2">
      <c r="F905" s="310" t="s">
        <v>7690</v>
      </c>
      <c r="G905" s="311">
        <v>3048</v>
      </c>
      <c r="H905" s="312" t="s">
        <v>3588</v>
      </c>
      <c r="I905" s="313" t="s">
        <v>6809</v>
      </c>
    </row>
    <row r="906" spans="6:9" x14ac:dyDescent="0.2">
      <c r="F906" s="310" t="s">
        <v>7691</v>
      </c>
      <c r="G906" s="311">
        <v>3049</v>
      </c>
      <c r="H906" s="312" t="s">
        <v>3588</v>
      </c>
      <c r="I906" s="313" t="s">
        <v>6809</v>
      </c>
    </row>
    <row r="907" spans="6:9" x14ac:dyDescent="0.2">
      <c r="F907" s="310" t="s">
        <v>7692</v>
      </c>
      <c r="G907" s="311">
        <v>3051</v>
      </c>
      <c r="H907" s="312" t="s">
        <v>3588</v>
      </c>
      <c r="I907" s="313" t="s">
        <v>6809</v>
      </c>
    </row>
    <row r="908" spans="6:9" x14ac:dyDescent="0.2">
      <c r="F908" s="310" t="s">
        <v>7693</v>
      </c>
      <c r="G908" s="311">
        <v>3052</v>
      </c>
      <c r="H908" s="312" t="s">
        <v>3588</v>
      </c>
      <c r="I908" s="313" t="s">
        <v>6809</v>
      </c>
    </row>
    <row r="909" spans="6:9" x14ac:dyDescent="0.2">
      <c r="F909" s="310" t="s">
        <v>7694</v>
      </c>
      <c r="G909" s="311">
        <v>3053</v>
      </c>
      <c r="H909" s="312" t="s">
        <v>3588</v>
      </c>
      <c r="I909" s="313" t="s">
        <v>6809</v>
      </c>
    </row>
    <row r="910" spans="6:9" x14ac:dyDescent="0.2">
      <c r="F910" s="310" t="s">
        <v>7695</v>
      </c>
      <c r="G910" s="311">
        <v>3054</v>
      </c>
      <c r="H910" s="312" t="s">
        <v>3588</v>
      </c>
      <c r="I910" s="313" t="s">
        <v>6809</v>
      </c>
    </row>
    <row r="911" spans="6:9" x14ac:dyDescent="0.2">
      <c r="F911" s="310" t="s">
        <v>7696</v>
      </c>
      <c r="G911" s="311">
        <v>3055</v>
      </c>
      <c r="H911" s="312" t="s">
        <v>3588</v>
      </c>
      <c r="I911" s="313" t="s">
        <v>6809</v>
      </c>
    </row>
    <row r="912" spans="6:9" x14ac:dyDescent="0.2">
      <c r="F912" s="310" t="s">
        <v>7697</v>
      </c>
      <c r="G912" s="311">
        <v>3057</v>
      </c>
      <c r="H912" s="312" t="s">
        <v>3588</v>
      </c>
      <c r="I912" s="313" t="s">
        <v>6809</v>
      </c>
    </row>
    <row r="913" spans="6:9" x14ac:dyDescent="0.2">
      <c r="F913" s="310" t="s">
        <v>7698</v>
      </c>
      <c r="G913" s="311">
        <v>3060</v>
      </c>
      <c r="H913" s="312" t="s">
        <v>3588</v>
      </c>
      <c r="I913" s="313" t="s">
        <v>6809</v>
      </c>
    </row>
    <row r="914" spans="6:9" x14ac:dyDescent="0.2">
      <c r="F914" s="310" t="s">
        <v>7699</v>
      </c>
      <c r="G914" s="311">
        <v>3061</v>
      </c>
      <c r="H914" s="312" t="s">
        <v>3588</v>
      </c>
      <c r="I914" s="313" t="s">
        <v>6809</v>
      </c>
    </row>
    <row r="915" spans="6:9" x14ac:dyDescent="0.2">
      <c r="F915" s="310" t="s">
        <v>7700</v>
      </c>
      <c r="G915" s="311">
        <v>3062</v>
      </c>
      <c r="H915" s="312" t="s">
        <v>3588</v>
      </c>
      <c r="I915" s="313" t="s">
        <v>6809</v>
      </c>
    </row>
    <row r="916" spans="6:9" x14ac:dyDescent="0.2">
      <c r="F916" s="310" t="s">
        <v>7701</v>
      </c>
      <c r="G916" s="311">
        <v>3063</v>
      </c>
      <c r="H916" s="312" t="s">
        <v>3588</v>
      </c>
      <c r="I916" s="313" t="s">
        <v>6809</v>
      </c>
    </row>
    <row r="917" spans="6:9" x14ac:dyDescent="0.2">
      <c r="F917" s="310" t="s">
        <v>7702</v>
      </c>
      <c r="G917" s="311">
        <v>3064</v>
      </c>
      <c r="H917" s="312" t="s">
        <v>3588</v>
      </c>
      <c r="I917" s="313" t="s">
        <v>6809</v>
      </c>
    </row>
    <row r="918" spans="6:9" x14ac:dyDescent="0.2">
      <c r="F918" s="310" t="s">
        <v>7703</v>
      </c>
      <c r="G918" s="311">
        <v>3070</v>
      </c>
      <c r="H918" s="312" t="s">
        <v>3588</v>
      </c>
      <c r="I918" s="313" t="s">
        <v>6809</v>
      </c>
    </row>
    <row r="919" spans="6:9" x14ac:dyDescent="0.2">
      <c r="F919" s="310" t="s">
        <v>7704</v>
      </c>
      <c r="G919" s="311">
        <v>3071</v>
      </c>
      <c r="H919" s="312" t="s">
        <v>3588</v>
      </c>
      <c r="I919" s="313" t="s">
        <v>6809</v>
      </c>
    </row>
    <row r="920" spans="6:9" x14ac:dyDescent="0.2">
      <c r="F920" s="310" t="s">
        <v>7705</v>
      </c>
      <c r="G920" s="311">
        <v>3073</v>
      </c>
      <c r="H920" s="312" t="s">
        <v>3588</v>
      </c>
      <c r="I920" s="313" t="s">
        <v>6809</v>
      </c>
    </row>
    <row r="921" spans="6:9" x14ac:dyDescent="0.2">
      <c r="F921" s="310" t="s">
        <v>7706</v>
      </c>
      <c r="G921" s="311">
        <v>3076</v>
      </c>
      <c r="H921" s="312" t="s">
        <v>3588</v>
      </c>
      <c r="I921" s="313" t="s">
        <v>6809</v>
      </c>
    </row>
    <row r="922" spans="6:9" x14ac:dyDescent="0.2">
      <c r="F922" s="310" t="s">
        <v>7707</v>
      </c>
      <c r="G922" s="311">
        <v>3077</v>
      </c>
      <c r="H922" s="312" t="s">
        <v>3588</v>
      </c>
      <c r="I922" s="313" t="s">
        <v>6809</v>
      </c>
    </row>
    <row r="923" spans="6:9" x14ac:dyDescent="0.2">
      <c r="F923" s="310" t="s">
        <v>7708</v>
      </c>
      <c r="G923" s="311">
        <v>3079</v>
      </c>
      <c r="H923" s="312" t="s">
        <v>3588</v>
      </c>
      <c r="I923" s="313" t="s">
        <v>6809</v>
      </c>
    </row>
    <row r="924" spans="6:9" x14ac:dyDescent="0.2">
      <c r="F924" s="310" t="s">
        <v>7709</v>
      </c>
      <c r="G924" s="311">
        <v>3082</v>
      </c>
      <c r="H924" s="312" t="s">
        <v>3588</v>
      </c>
      <c r="I924" s="313" t="s">
        <v>6809</v>
      </c>
    </row>
    <row r="925" spans="6:9" x14ac:dyDescent="0.2">
      <c r="F925" s="310" t="s">
        <v>7710</v>
      </c>
      <c r="G925" s="311">
        <v>3084</v>
      </c>
      <c r="H925" s="312" t="s">
        <v>3588</v>
      </c>
      <c r="I925" s="313" t="s">
        <v>6809</v>
      </c>
    </row>
    <row r="926" spans="6:9" x14ac:dyDescent="0.2">
      <c r="F926" s="310" t="s">
        <v>7711</v>
      </c>
      <c r="G926" s="311">
        <v>3086</v>
      </c>
      <c r="H926" s="312" t="s">
        <v>3588</v>
      </c>
      <c r="I926" s="313" t="s">
        <v>6809</v>
      </c>
    </row>
    <row r="927" spans="6:9" x14ac:dyDescent="0.2">
      <c r="F927" s="310" t="s">
        <v>7712</v>
      </c>
      <c r="G927" s="311">
        <v>3087</v>
      </c>
      <c r="H927" s="312" t="s">
        <v>3588</v>
      </c>
      <c r="I927" s="313" t="s">
        <v>6809</v>
      </c>
    </row>
    <row r="928" spans="6:9" x14ac:dyDescent="0.2">
      <c r="F928" s="310" t="s">
        <v>7713</v>
      </c>
      <c r="G928" s="311">
        <v>3101</v>
      </c>
      <c r="H928" s="312" t="s">
        <v>3588</v>
      </c>
      <c r="I928" s="313" t="s">
        <v>6809</v>
      </c>
    </row>
    <row r="929" spans="6:9" x14ac:dyDescent="0.2">
      <c r="F929" s="310" t="s">
        <v>7714</v>
      </c>
      <c r="G929" s="311">
        <v>3102</v>
      </c>
      <c r="H929" s="312" t="s">
        <v>3588</v>
      </c>
      <c r="I929" s="313" t="s">
        <v>6809</v>
      </c>
    </row>
    <row r="930" spans="6:9" x14ac:dyDescent="0.2">
      <c r="F930" s="310" t="s">
        <v>7715</v>
      </c>
      <c r="G930" s="311">
        <v>3103</v>
      </c>
      <c r="H930" s="312" t="s">
        <v>3588</v>
      </c>
      <c r="I930" s="313" t="s">
        <v>6809</v>
      </c>
    </row>
    <row r="931" spans="6:9" x14ac:dyDescent="0.2">
      <c r="F931" s="310" t="s">
        <v>7716</v>
      </c>
      <c r="G931" s="311">
        <v>3104</v>
      </c>
      <c r="H931" s="312" t="s">
        <v>3588</v>
      </c>
      <c r="I931" s="313" t="s">
        <v>6809</v>
      </c>
    </row>
    <row r="932" spans="6:9" x14ac:dyDescent="0.2">
      <c r="F932" s="310" t="s">
        <v>7717</v>
      </c>
      <c r="G932" s="311">
        <v>3105</v>
      </c>
      <c r="H932" s="312" t="s">
        <v>3588</v>
      </c>
      <c r="I932" s="313" t="s">
        <v>6809</v>
      </c>
    </row>
    <row r="933" spans="6:9" x14ac:dyDescent="0.2">
      <c r="F933" s="310" t="s">
        <v>7718</v>
      </c>
      <c r="G933" s="311">
        <v>3106</v>
      </c>
      <c r="H933" s="312" t="s">
        <v>3588</v>
      </c>
      <c r="I933" s="313" t="s">
        <v>6809</v>
      </c>
    </row>
    <row r="934" spans="6:9" x14ac:dyDescent="0.2">
      <c r="F934" s="310" t="s">
        <v>7719</v>
      </c>
      <c r="G934" s="311">
        <v>3107</v>
      </c>
      <c r="H934" s="312" t="s">
        <v>3588</v>
      </c>
      <c r="I934" s="313" t="s">
        <v>6809</v>
      </c>
    </row>
    <row r="935" spans="6:9" x14ac:dyDescent="0.2">
      <c r="F935" s="310" t="s">
        <v>7720</v>
      </c>
      <c r="G935" s="311">
        <v>3108</v>
      </c>
      <c r="H935" s="312" t="s">
        <v>3588</v>
      </c>
      <c r="I935" s="313" t="s">
        <v>6809</v>
      </c>
    </row>
    <row r="936" spans="6:9" x14ac:dyDescent="0.2">
      <c r="F936" s="310" t="s">
        <v>7721</v>
      </c>
      <c r="G936" s="311">
        <v>3109</v>
      </c>
      <c r="H936" s="312" t="s">
        <v>3588</v>
      </c>
      <c r="I936" s="313" t="s">
        <v>6809</v>
      </c>
    </row>
    <row r="937" spans="6:9" x14ac:dyDescent="0.2">
      <c r="F937" s="310" t="s">
        <v>7722</v>
      </c>
      <c r="G937" s="311">
        <v>3110</v>
      </c>
      <c r="H937" s="312" t="s">
        <v>3588</v>
      </c>
      <c r="I937" s="313" t="s">
        <v>6809</v>
      </c>
    </row>
    <row r="938" spans="6:9" x14ac:dyDescent="0.2">
      <c r="F938" s="310" t="s">
        <v>7723</v>
      </c>
      <c r="G938" s="311">
        <v>3111</v>
      </c>
      <c r="H938" s="312" t="s">
        <v>3588</v>
      </c>
      <c r="I938" s="313" t="s">
        <v>6809</v>
      </c>
    </row>
    <row r="939" spans="6:9" x14ac:dyDescent="0.2">
      <c r="F939" s="310" t="s">
        <v>7724</v>
      </c>
      <c r="G939" s="311">
        <v>3215</v>
      </c>
      <c r="H939" s="312" t="s">
        <v>3588</v>
      </c>
      <c r="I939" s="313" t="s">
        <v>6809</v>
      </c>
    </row>
    <row r="940" spans="6:9" x14ac:dyDescent="0.2">
      <c r="F940" s="310" t="s">
        <v>7725</v>
      </c>
      <c r="G940" s="311">
        <v>3216</v>
      </c>
      <c r="H940" s="312" t="s">
        <v>3588</v>
      </c>
      <c r="I940" s="313" t="s">
        <v>6809</v>
      </c>
    </row>
    <row r="941" spans="6:9" x14ac:dyDescent="0.2">
      <c r="F941" s="310" t="s">
        <v>7726</v>
      </c>
      <c r="G941" s="311">
        <v>3217</v>
      </c>
      <c r="H941" s="312" t="s">
        <v>3588</v>
      </c>
      <c r="I941" s="313" t="s">
        <v>6809</v>
      </c>
    </row>
    <row r="942" spans="6:9" x14ac:dyDescent="0.2">
      <c r="F942" s="310" t="s">
        <v>7727</v>
      </c>
      <c r="G942" s="311">
        <v>3218</v>
      </c>
      <c r="H942" s="312" t="s">
        <v>3588</v>
      </c>
      <c r="I942" s="313" t="s">
        <v>6809</v>
      </c>
    </row>
    <row r="943" spans="6:9" x14ac:dyDescent="0.2">
      <c r="F943" s="310" t="s">
        <v>7728</v>
      </c>
      <c r="G943" s="311">
        <v>3220</v>
      </c>
      <c r="H943" s="312" t="s">
        <v>3588</v>
      </c>
      <c r="I943" s="313" t="s">
        <v>6809</v>
      </c>
    </row>
    <row r="944" spans="6:9" x14ac:dyDescent="0.2">
      <c r="F944" s="310" t="s">
        <v>7729</v>
      </c>
      <c r="G944" s="311">
        <v>3221</v>
      </c>
      <c r="H944" s="312" t="s">
        <v>3588</v>
      </c>
      <c r="I944" s="313" t="s">
        <v>6809</v>
      </c>
    </row>
    <row r="945" spans="6:9" x14ac:dyDescent="0.2">
      <c r="F945" s="310" t="s">
        <v>7730</v>
      </c>
      <c r="G945" s="311">
        <v>3222</v>
      </c>
      <c r="H945" s="312" t="s">
        <v>3588</v>
      </c>
      <c r="I945" s="313" t="s">
        <v>6809</v>
      </c>
    </row>
    <row r="946" spans="6:9" x14ac:dyDescent="0.2">
      <c r="F946" s="310" t="s">
        <v>7731</v>
      </c>
      <c r="G946" s="311">
        <v>3223</v>
      </c>
      <c r="H946" s="312" t="s">
        <v>3588</v>
      </c>
      <c r="I946" s="313" t="s">
        <v>6809</v>
      </c>
    </row>
    <row r="947" spans="6:9" x14ac:dyDescent="0.2">
      <c r="F947" s="310" t="s">
        <v>7732</v>
      </c>
      <c r="G947" s="311">
        <v>3224</v>
      </c>
      <c r="H947" s="312" t="s">
        <v>3588</v>
      </c>
      <c r="I947" s="313" t="s">
        <v>6809</v>
      </c>
    </row>
    <row r="948" spans="6:9" x14ac:dyDescent="0.2">
      <c r="F948" s="310" t="s">
        <v>7733</v>
      </c>
      <c r="G948" s="311">
        <v>3225</v>
      </c>
      <c r="H948" s="312" t="s">
        <v>3588</v>
      </c>
      <c r="I948" s="313" t="s">
        <v>6809</v>
      </c>
    </row>
    <row r="949" spans="6:9" x14ac:dyDescent="0.2">
      <c r="F949" s="310" t="s">
        <v>7734</v>
      </c>
      <c r="G949" s="311">
        <v>3226</v>
      </c>
      <c r="H949" s="312" t="s">
        <v>3588</v>
      </c>
      <c r="I949" s="313" t="s">
        <v>6809</v>
      </c>
    </row>
    <row r="950" spans="6:9" x14ac:dyDescent="0.2">
      <c r="F950" s="310" t="s">
        <v>7735</v>
      </c>
      <c r="G950" s="311">
        <v>3227</v>
      </c>
      <c r="H950" s="312" t="s">
        <v>3588</v>
      </c>
      <c r="I950" s="313" t="s">
        <v>6809</v>
      </c>
    </row>
    <row r="951" spans="6:9" x14ac:dyDescent="0.2">
      <c r="F951" s="310" t="s">
        <v>7736</v>
      </c>
      <c r="G951" s="311">
        <v>3229</v>
      </c>
      <c r="H951" s="312" t="s">
        <v>3588</v>
      </c>
      <c r="I951" s="313" t="s">
        <v>6809</v>
      </c>
    </row>
    <row r="952" spans="6:9" x14ac:dyDescent="0.2">
      <c r="F952" s="310" t="s">
        <v>7737</v>
      </c>
      <c r="G952" s="311">
        <v>3230</v>
      </c>
      <c r="H952" s="312" t="s">
        <v>3588</v>
      </c>
      <c r="I952" s="313" t="s">
        <v>6809</v>
      </c>
    </row>
    <row r="953" spans="6:9" x14ac:dyDescent="0.2">
      <c r="F953" s="310" t="s">
        <v>7738</v>
      </c>
      <c r="G953" s="311">
        <v>3231</v>
      </c>
      <c r="H953" s="312" t="s">
        <v>3588</v>
      </c>
      <c r="I953" s="313" t="s">
        <v>6809</v>
      </c>
    </row>
    <row r="954" spans="6:9" x14ac:dyDescent="0.2">
      <c r="F954" s="310" t="s">
        <v>7739</v>
      </c>
      <c r="G954" s="311">
        <v>3233</v>
      </c>
      <c r="H954" s="312" t="s">
        <v>3588</v>
      </c>
      <c r="I954" s="313" t="s">
        <v>6809</v>
      </c>
    </row>
    <row r="955" spans="6:9" x14ac:dyDescent="0.2">
      <c r="F955" s="310" t="s">
        <v>7740</v>
      </c>
      <c r="G955" s="311">
        <v>3234</v>
      </c>
      <c r="H955" s="312" t="s">
        <v>3588</v>
      </c>
      <c r="I955" s="313" t="s">
        <v>6809</v>
      </c>
    </row>
    <row r="956" spans="6:9" x14ac:dyDescent="0.2">
      <c r="F956" s="310" t="s">
        <v>7741</v>
      </c>
      <c r="G956" s="311">
        <v>3235</v>
      </c>
      <c r="H956" s="312" t="s">
        <v>3588</v>
      </c>
      <c r="I956" s="313" t="s">
        <v>6809</v>
      </c>
    </row>
    <row r="957" spans="6:9" x14ac:dyDescent="0.2">
      <c r="F957" s="310" t="s">
        <v>7742</v>
      </c>
      <c r="G957" s="311">
        <v>3237</v>
      </c>
      <c r="H957" s="312" t="s">
        <v>3588</v>
      </c>
      <c r="I957" s="313" t="s">
        <v>6809</v>
      </c>
    </row>
    <row r="958" spans="6:9" x14ac:dyDescent="0.2">
      <c r="F958" s="310" t="s">
        <v>7743</v>
      </c>
      <c r="G958" s="311">
        <v>3238</v>
      </c>
      <c r="H958" s="312" t="s">
        <v>3588</v>
      </c>
      <c r="I958" s="313" t="s">
        <v>6809</v>
      </c>
    </row>
    <row r="959" spans="6:9" x14ac:dyDescent="0.2">
      <c r="F959" s="310" t="s">
        <v>7744</v>
      </c>
      <c r="G959" s="311">
        <v>3240</v>
      </c>
      <c r="H959" s="312" t="s">
        <v>3588</v>
      </c>
      <c r="I959" s="313" t="s">
        <v>6809</v>
      </c>
    </row>
    <row r="960" spans="6:9" x14ac:dyDescent="0.2">
      <c r="F960" s="310" t="s">
        <v>7745</v>
      </c>
      <c r="G960" s="311">
        <v>3241</v>
      </c>
      <c r="H960" s="312" t="s">
        <v>3588</v>
      </c>
      <c r="I960" s="313" t="s">
        <v>6809</v>
      </c>
    </row>
    <row r="961" spans="6:9" x14ac:dyDescent="0.2">
      <c r="F961" s="310" t="s">
        <v>7746</v>
      </c>
      <c r="G961" s="311">
        <v>3242</v>
      </c>
      <c r="H961" s="312" t="s">
        <v>3588</v>
      </c>
      <c r="I961" s="313" t="s">
        <v>6809</v>
      </c>
    </row>
    <row r="962" spans="6:9" x14ac:dyDescent="0.2">
      <c r="F962" s="310" t="s">
        <v>7747</v>
      </c>
      <c r="G962" s="311">
        <v>3243</v>
      </c>
      <c r="H962" s="312" t="s">
        <v>3588</v>
      </c>
      <c r="I962" s="313" t="s">
        <v>6809</v>
      </c>
    </row>
    <row r="963" spans="6:9" x14ac:dyDescent="0.2">
      <c r="F963" s="310" t="s">
        <v>7748</v>
      </c>
      <c r="G963" s="311">
        <v>3244</v>
      </c>
      <c r="H963" s="312" t="s">
        <v>3588</v>
      </c>
      <c r="I963" s="313" t="s">
        <v>6809</v>
      </c>
    </row>
    <row r="964" spans="6:9" x14ac:dyDescent="0.2">
      <c r="F964" s="310" t="s">
        <v>7749</v>
      </c>
      <c r="G964" s="311">
        <v>3245</v>
      </c>
      <c r="H964" s="312" t="s">
        <v>3588</v>
      </c>
      <c r="I964" s="313" t="s">
        <v>6809</v>
      </c>
    </row>
    <row r="965" spans="6:9" x14ac:dyDescent="0.2">
      <c r="F965" s="310" t="s">
        <v>7750</v>
      </c>
      <c r="G965" s="311">
        <v>3246</v>
      </c>
      <c r="H965" s="312" t="s">
        <v>3588</v>
      </c>
      <c r="I965" s="313" t="s">
        <v>6809</v>
      </c>
    </row>
    <row r="966" spans="6:9" x14ac:dyDescent="0.2">
      <c r="F966" s="310" t="s">
        <v>7751</v>
      </c>
      <c r="G966" s="311">
        <v>3247</v>
      </c>
      <c r="H966" s="312" t="s">
        <v>3588</v>
      </c>
      <c r="I966" s="313" t="s">
        <v>6809</v>
      </c>
    </row>
    <row r="967" spans="6:9" x14ac:dyDescent="0.2">
      <c r="F967" s="310" t="s">
        <v>7752</v>
      </c>
      <c r="G967" s="311">
        <v>3249</v>
      </c>
      <c r="H967" s="312" t="s">
        <v>3588</v>
      </c>
      <c r="I967" s="313" t="s">
        <v>6809</v>
      </c>
    </row>
    <row r="968" spans="6:9" x14ac:dyDescent="0.2">
      <c r="F968" s="310" t="s">
        <v>7753</v>
      </c>
      <c r="G968" s="311">
        <v>3251</v>
      </c>
      <c r="H968" s="312" t="s">
        <v>3588</v>
      </c>
      <c r="I968" s="313" t="s">
        <v>6809</v>
      </c>
    </row>
    <row r="969" spans="6:9" x14ac:dyDescent="0.2">
      <c r="F969" s="310" t="s">
        <v>7754</v>
      </c>
      <c r="G969" s="311">
        <v>3252</v>
      </c>
      <c r="H969" s="312" t="s">
        <v>3588</v>
      </c>
      <c r="I969" s="313" t="s">
        <v>6809</v>
      </c>
    </row>
    <row r="970" spans="6:9" x14ac:dyDescent="0.2">
      <c r="F970" s="310" t="s">
        <v>7755</v>
      </c>
      <c r="G970" s="311">
        <v>3253</v>
      </c>
      <c r="H970" s="312" t="s">
        <v>3588</v>
      </c>
      <c r="I970" s="313" t="s">
        <v>6809</v>
      </c>
    </row>
    <row r="971" spans="6:9" x14ac:dyDescent="0.2">
      <c r="F971" s="310" t="s">
        <v>7756</v>
      </c>
      <c r="G971" s="311">
        <v>3254</v>
      </c>
      <c r="H971" s="312" t="s">
        <v>3588</v>
      </c>
      <c r="I971" s="313" t="s">
        <v>6809</v>
      </c>
    </row>
    <row r="972" spans="6:9" x14ac:dyDescent="0.2">
      <c r="F972" s="310" t="s">
        <v>7757</v>
      </c>
      <c r="G972" s="311">
        <v>3255</v>
      </c>
      <c r="H972" s="312" t="s">
        <v>3588</v>
      </c>
      <c r="I972" s="313" t="s">
        <v>6809</v>
      </c>
    </row>
    <row r="973" spans="6:9" x14ac:dyDescent="0.2">
      <c r="F973" s="310" t="s">
        <v>7758</v>
      </c>
      <c r="G973" s="311">
        <v>3256</v>
      </c>
      <c r="H973" s="312" t="s">
        <v>3588</v>
      </c>
      <c r="I973" s="313" t="s">
        <v>6809</v>
      </c>
    </row>
    <row r="974" spans="6:9" x14ac:dyDescent="0.2">
      <c r="F974" s="310" t="s">
        <v>7759</v>
      </c>
      <c r="G974" s="311">
        <v>3257</v>
      </c>
      <c r="H974" s="312" t="s">
        <v>3588</v>
      </c>
      <c r="I974" s="313" t="s">
        <v>6809</v>
      </c>
    </row>
    <row r="975" spans="6:9" x14ac:dyDescent="0.2">
      <c r="F975" s="310" t="s">
        <v>7760</v>
      </c>
      <c r="G975" s="311">
        <v>3258</v>
      </c>
      <c r="H975" s="312" t="s">
        <v>3588</v>
      </c>
      <c r="I975" s="313" t="s">
        <v>6809</v>
      </c>
    </row>
    <row r="976" spans="6:9" x14ac:dyDescent="0.2">
      <c r="F976" s="310" t="s">
        <v>7761</v>
      </c>
      <c r="G976" s="311">
        <v>3259</v>
      </c>
      <c r="H976" s="312" t="s">
        <v>3588</v>
      </c>
      <c r="I976" s="313" t="s">
        <v>6809</v>
      </c>
    </row>
    <row r="977" spans="6:9" x14ac:dyDescent="0.2">
      <c r="F977" s="310" t="s">
        <v>7762</v>
      </c>
      <c r="G977" s="311">
        <v>3260</v>
      </c>
      <c r="H977" s="312" t="s">
        <v>3588</v>
      </c>
      <c r="I977" s="313" t="s">
        <v>6809</v>
      </c>
    </row>
    <row r="978" spans="6:9" x14ac:dyDescent="0.2">
      <c r="F978" s="310" t="s">
        <v>7763</v>
      </c>
      <c r="G978" s="311">
        <v>3261</v>
      </c>
      <c r="H978" s="312" t="s">
        <v>3588</v>
      </c>
      <c r="I978" s="313" t="s">
        <v>6809</v>
      </c>
    </row>
    <row r="979" spans="6:9" x14ac:dyDescent="0.2">
      <c r="F979" s="310" t="s">
        <v>7764</v>
      </c>
      <c r="G979" s="311">
        <v>3262</v>
      </c>
      <c r="H979" s="312" t="s">
        <v>3588</v>
      </c>
      <c r="I979" s="313" t="s">
        <v>6809</v>
      </c>
    </row>
    <row r="980" spans="6:9" x14ac:dyDescent="0.2">
      <c r="F980" s="310" t="s">
        <v>7765</v>
      </c>
      <c r="G980" s="311">
        <v>3263</v>
      </c>
      <c r="H980" s="312" t="s">
        <v>3588</v>
      </c>
      <c r="I980" s="313" t="s">
        <v>6809</v>
      </c>
    </row>
    <row r="981" spans="6:9" x14ac:dyDescent="0.2">
      <c r="F981" s="310" t="s">
        <v>7766</v>
      </c>
      <c r="G981" s="311">
        <v>3264</v>
      </c>
      <c r="H981" s="312" t="s">
        <v>3588</v>
      </c>
      <c r="I981" s="313" t="s">
        <v>6809</v>
      </c>
    </row>
    <row r="982" spans="6:9" x14ac:dyDescent="0.2">
      <c r="F982" s="310" t="s">
        <v>7767</v>
      </c>
      <c r="G982" s="311">
        <v>3266</v>
      </c>
      <c r="H982" s="312" t="s">
        <v>3588</v>
      </c>
      <c r="I982" s="313" t="s">
        <v>6809</v>
      </c>
    </row>
    <row r="983" spans="6:9" x14ac:dyDescent="0.2">
      <c r="F983" s="310" t="s">
        <v>7768</v>
      </c>
      <c r="G983" s="311">
        <v>3268</v>
      </c>
      <c r="H983" s="312" t="s">
        <v>3588</v>
      </c>
      <c r="I983" s="313" t="s">
        <v>6809</v>
      </c>
    </row>
    <row r="984" spans="6:9" x14ac:dyDescent="0.2">
      <c r="F984" s="310" t="s">
        <v>7769</v>
      </c>
      <c r="G984" s="311">
        <v>3269</v>
      </c>
      <c r="H984" s="312" t="s">
        <v>3588</v>
      </c>
      <c r="I984" s="313" t="s">
        <v>6809</v>
      </c>
    </row>
    <row r="985" spans="6:9" x14ac:dyDescent="0.2">
      <c r="F985" s="310" t="s">
        <v>7770</v>
      </c>
      <c r="G985" s="311">
        <v>3272</v>
      </c>
      <c r="H985" s="312" t="s">
        <v>3588</v>
      </c>
      <c r="I985" s="313" t="s">
        <v>6809</v>
      </c>
    </row>
    <row r="986" spans="6:9" x14ac:dyDescent="0.2">
      <c r="F986" s="310" t="s">
        <v>7771</v>
      </c>
      <c r="G986" s="311">
        <v>3273</v>
      </c>
      <c r="H986" s="312" t="s">
        <v>3588</v>
      </c>
      <c r="I986" s="313" t="s">
        <v>6809</v>
      </c>
    </row>
    <row r="987" spans="6:9" x14ac:dyDescent="0.2">
      <c r="F987" s="310" t="s">
        <v>7772</v>
      </c>
      <c r="G987" s="311">
        <v>3274</v>
      </c>
      <c r="H987" s="312" t="s">
        <v>3588</v>
      </c>
      <c r="I987" s="313" t="s">
        <v>6809</v>
      </c>
    </row>
    <row r="988" spans="6:9" x14ac:dyDescent="0.2">
      <c r="F988" s="310" t="s">
        <v>7773</v>
      </c>
      <c r="G988" s="311">
        <v>3275</v>
      </c>
      <c r="H988" s="312" t="s">
        <v>3588</v>
      </c>
      <c r="I988" s="313" t="s">
        <v>6809</v>
      </c>
    </row>
    <row r="989" spans="6:9" x14ac:dyDescent="0.2">
      <c r="F989" s="310" t="s">
        <v>7774</v>
      </c>
      <c r="G989" s="311">
        <v>3276</v>
      </c>
      <c r="H989" s="312" t="s">
        <v>3588</v>
      </c>
      <c r="I989" s="313" t="s">
        <v>6809</v>
      </c>
    </row>
    <row r="990" spans="6:9" x14ac:dyDescent="0.2">
      <c r="F990" s="310" t="s">
        <v>7775</v>
      </c>
      <c r="G990" s="311">
        <v>3278</v>
      </c>
      <c r="H990" s="312" t="s">
        <v>3588</v>
      </c>
      <c r="I990" s="313" t="s">
        <v>6809</v>
      </c>
    </row>
    <row r="991" spans="6:9" x14ac:dyDescent="0.2">
      <c r="F991" s="310" t="s">
        <v>7776</v>
      </c>
      <c r="G991" s="311">
        <v>3279</v>
      </c>
      <c r="H991" s="312" t="s">
        <v>3588</v>
      </c>
      <c r="I991" s="313" t="s">
        <v>6809</v>
      </c>
    </row>
    <row r="992" spans="6:9" x14ac:dyDescent="0.2">
      <c r="F992" s="310" t="s">
        <v>7777</v>
      </c>
      <c r="G992" s="311">
        <v>3280</v>
      </c>
      <c r="H992" s="312" t="s">
        <v>3588</v>
      </c>
      <c r="I992" s="313" t="s">
        <v>6809</v>
      </c>
    </row>
    <row r="993" spans="6:9" x14ac:dyDescent="0.2">
      <c r="F993" s="310" t="s">
        <v>7778</v>
      </c>
      <c r="G993" s="311">
        <v>3281</v>
      </c>
      <c r="H993" s="312" t="s">
        <v>3588</v>
      </c>
      <c r="I993" s="313" t="s">
        <v>6809</v>
      </c>
    </row>
    <row r="994" spans="6:9" x14ac:dyDescent="0.2">
      <c r="F994" s="310" t="s">
        <v>7779</v>
      </c>
      <c r="G994" s="311">
        <v>3282</v>
      </c>
      <c r="H994" s="312" t="s">
        <v>3588</v>
      </c>
      <c r="I994" s="313" t="s">
        <v>6809</v>
      </c>
    </row>
    <row r="995" spans="6:9" x14ac:dyDescent="0.2">
      <c r="F995" s="310" t="s">
        <v>7780</v>
      </c>
      <c r="G995" s="311">
        <v>3284</v>
      </c>
      <c r="H995" s="312" t="s">
        <v>3588</v>
      </c>
      <c r="I995" s="313" t="s">
        <v>6809</v>
      </c>
    </row>
    <row r="996" spans="6:9" x14ac:dyDescent="0.2">
      <c r="F996" s="310" t="s">
        <v>7781</v>
      </c>
      <c r="G996" s="311">
        <v>3285</v>
      </c>
      <c r="H996" s="312" t="s">
        <v>3588</v>
      </c>
      <c r="I996" s="313" t="s">
        <v>6809</v>
      </c>
    </row>
    <row r="997" spans="6:9" x14ac:dyDescent="0.2">
      <c r="F997" s="310" t="s">
        <v>7782</v>
      </c>
      <c r="G997" s="311">
        <v>3287</v>
      </c>
      <c r="H997" s="312" t="s">
        <v>3588</v>
      </c>
      <c r="I997" s="313" t="s">
        <v>6809</v>
      </c>
    </row>
    <row r="998" spans="6:9" x14ac:dyDescent="0.2">
      <c r="F998" s="310" t="s">
        <v>7783</v>
      </c>
      <c r="G998" s="311">
        <v>3289</v>
      </c>
      <c r="H998" s="312" t="s">
        <v>3588</v>
      </c>
      <c r="I998" s="313" t="s">
        <v>6809</v>
      </c>
    </row>
    <row r="999" spans="6:9" x14ac:dyDescent="0.2">
      <c r="F999" s="310" t="s">
        <v>7784</v>
      </c>
      <c r="G999" s="311">
        <v>3290</v>
      </c>
      <c r="H999" s="312" t="s">
        <v>3588</v>
      </c>
      <c r="I999" s="313" t="s">
        <v>6809</v>
      </c>
    </row>
    <row r="1000" spans="6:9" x14ac:dyDescent="0.2">
      <c r="F1000" s="310" t="s">
        <v>7785</v>
      </c>
      <c r="G1000" s="311">
        <v>3291</v>
      </c>
      <c r="H1000" s="312" t="s">
        <v>3588</v>
      </c>
      <c r="I1000" s="313" t="s">
        <v>6809</v>
      </c>
    </row>
    <row r="1001" spans="6:9" x14ac:dyDescent="0.2">
      <c r="F1001" s="310" t="s">
        <v>7786</v>
      </c>
      <c r="G1001" s="311">
        <v>3293</v>
      </c>
      <c r="H1001" s="312" t="s">
        <v>3588</v>
      </c>
      <c r="I1001" s="313" t="s">
        <v>6809</v>
      </c>
    </row>
    <row r="1002" spans="6:9" x14ac:dyDescent="0.2">
      <c r="F1002" s="310" t="s">
        <v>7787</v>
      </c>
      <c r="G1002" s="311">
        <v>3298</v>
      </c>
      <c r="H1002" s="312" t="s">
        <v>3588</v>
      </c>
      <c r="I1002" s="313" t="s">
        <v>6809</v>
      </c>
    </row>
    <row r="1003" spans="6:9" x14ac:dyDescent="0.2">
      <c r="F1003" s="310" t="s">
        <v>7788</v>
      </c>
      <c r="G1003" s="311">
        <v>3299</v>
      </c>
      <c r="H1003" s="312" t="s">
        <v>3588</v>
      </c>
      <c r="I1003" s="313" t="s">
        <v>6809</v>
      </c>
    </row>
    <row r="1004" spans="6:9" x14ac:dyDescent="0.2">
      <c r="F1004" s="310" t="s">
        <v>7789</v>
      </c>
      <c r="G1004" s="311">
        <v>3301</v>
      </c>
      <c r="H1004" s="312" t="s">
        <v>3588</v>
      </c>
      <c r="I1004" s="313" t="s">
        <v>6809</v>
      </c>
    </row>
    <row r="1005" spans="6:9" x14ac:dyDescent="0.2">
      <c r="F1005" s="310" t="s">
        <v>7790</v>
      </c>
      <c r="G1005" s="311">
        <v>3302</v>
      </c>
      <c r="H1005" s="312" t="s">
        <v>3588</v>
      </c>
      <c r="I1005" s="313" t="s">
        <v>6809</v>
      </c>
    </row>
    <row r="1006" spans="6:9" x14ac:dyDescent="0.2">
      <c r="F1006" s="310" t="s">
        <v>7791</v>
      </c>
      <c r="G1006" s="311">
        <v>3303</v>
      </c>
      <c r="H1006" s="312" t="s">
        <v>3588</v>
      </c>
      <c r="I1006" s="313" t="s">
        <v>6809</v>
      </c>
    </row>
    <row r="1007" spans="6:9" x14ac:dyDescent="0.2">
      <c r="F1007" s="310" t="s">
        <v>7792</v>
      </c>
      <c r="G1007" s="311">
        <v>3304</v>
      </c>
      <c r="H1007" s="312" t="s">
        <v>3588</v>
      </c>
      <c r="I1007" s="313" t="s">
        <v>6809</v>
      </c>
    </row>
    <row r="1008" spans="6:9" x14ac:dyDescent="0.2">
      <c r="F1008" s="310" t="s">
        <v>7793</v>
      </c>
      <c r="G1008" s="311">
        <v>3305</v>
      </c>
      <c r="H1008" s="312" t="s">
        <v>3588</v>
      </c>
      <c r="I1008" s="313" t="s">
        <v>6809</v>
      </c>
    </row>
    <row r="1009" spans="6:9" x14ac:dyDescent="0.2">
      <c r="F1009" s="310" t="s">
        <v>7794</v>
      </c>
      <c r="G1009" s="311">
        <v>3307</v>
      </c>
      <c r="H1009" s="312" t="s">
        <v>3588</v>
      </c>
      <c r="I1009" s="313" t="s">
        <v>6809</v>
      </c>
    </row>
    <row r="1010" spans="6:9" x14ac:dyDescent="0.2">
      <c r="F1010" s="310" t="s">
        <v>7795</v>
      </c>
      <c r="G1010" s="311">
        <v>3431</v>
      </c>
      <c r="H1010" s="312" t="s">
        <v>3588</v>
      </c>
      <c r="I1010" s="313" t="s">
        <v>6809</v>
      </c>
    </row>
    <row r="1011" spans="6:9" x14ac:dyDescent="0.2">
      <c r="F1011" s="310" t="s">
        <v>7796</v>
      </c>
      <c r="G1011" s="311">
        <v>3435</v>
      </c>
      <c r="H1011" s="312" t="s">
        <v>3588</v>
      </c>
      <c r="I1011" s="313" t="s">
        <v>6809</v>
      </c>
    </row>
    <row r="1012" spans="6:9" x14ac:dyDescent="0.2">
      <c r="F1012" s="310" t="s">
        <v>7797</v>
      </c>
      <c r="G1012" s="311">
        <v>3440</v>
      </c>
      <c r="H1012" s="312" t="s">
        <v>3588</v>
      </c>
      <c r="I1012" s="313" t="s">
        <v>6809</v>
      </c>
    </row>
    <row r="1013" spans="6:9" x14ac:dyDescent="0.2">
      <c r="F1013" s="310" t="s">
        <v>7798</v>
      </c>
      <c r="G1013" s="311">
        <v>3441</v>
      </c>
      <c r="H1013" s="312" t="s">
        <v>3588</v>
      </c>
      <c r="I1013" s="313" t="s">
        <v>6809</v>
      </c>
    </row>
    <row r="1014" spans="6:9" x14ac:dyDescent="0.2">
      <c r="F1014" s="310" t="s">
        <v>7799</v>
      </c>
      <c r="G1014" s="311">
        <v>3442</v>
      </c>
      <c r="H1014" s="312" t="s">
        <v>3588</v>
      </c>
      <c r="I1014" s="313" t="s">
        <v>6809</v>
      </c>
    </row>
    <row r="1015" spans="6:9" x14ac:dyDescent="0.2">
      <c r="F1015" s="310" t="s">
        <v>7800</v>
      </c>
      <c r="G1015" s="311">
        <v>3443</v>
      </c>
      <c r="H1015" s="312" t="s">
        <v>3588</v>
      </c>
      <c r="I1015" s="313" t="s">
        <v>6809</v>
      </c>
    </row>
    <row r="1016" spans="6:9" x14ac:dyDescent="0.2">
      <c r="F1016" s="310" t="s">
        <v>7801</v>
      </c>
      <c r="G1016" s="311">
        <v>3444</v>
      </c>
      <c r="H1016" s="312" t="s">
        <v>3588</v>
      </c>
      <c r="I1016" s="313" t="s">
        <v>6809</v>
      </c>
    </row>
    <row r="1017" spans="6:9" x14ac:dyDescent="0.2">
      <c r="F1017" s="310" t="s">
        <v>7802</v>
      </c>
      <c r="G1017" s="311">
        <v>3445</v>
      </c>
      <c r="H1017" s="312" t="s">
        <v>3588</v>
      </c>
      <c r="I1017" s="313" t="s">
        <v>6809</v>
      </c>
    </row>
    <row r="1018" spans="6:9" x14ac:dyDescent="0.2">
      <c r="F1018" s="310" t="s">
        <v>7803</v>
      </c>
      <c r="G1018" s="311">
        <v>3446</v>
      </c>
      <c r="H1018" s="312" t="s">
        <v>3588</v>
      </c>
      <c r="I1018" s="313" t="s">
        <v>6809</v>
      </c>
    </row>
    <row r="1019" spans="6:9" x14ac:dyDescent="0.2">
      <c r="F1019" s="310" t="s">
        <v>7804</v>
      </c>
      <c r="G1019" s="311">
        <v>3447</v>
      </c>
      <c r="H1019" s="312" t="s">
        <v>3588</v>
      </c>
      <c r="I1019" s="313" t="s">
        <v>6809</v>
      </c>
    </row>
    <row r="1020" spans="6:9" x14ac:dyDescent="0.2">
      <c r="F1020" s="310" t="s">
        <v>7805</v>
      </c>
      <c r="G1020" s="311">
        <v>3448</v>
      </c>
      <c r="H1020" s="312" t="s">
        <v>3588</v>
      </c>
      <c r="I1020" s="313" t="s">
        <v>6809</v>
      </c>
    </row>
    <row r="1021" spans="6:9" x14ac:dyDescent="0.2">
      <c r="F1021" s="310" t="s">
        <v>7806</v>
      </c>
      <c r="G1021" s="311">
        <v>3449</v>
      </c>
      <c r="H1021" s="312" t="s">
        <v>3588</v>
      </c>
      <c r="I1021" s="313" t="s">
        <v>6809</v>
      </c>
    </row>
    <row r="1022" spans="6:9" x14ac:dyDescent="0.2">
      <c r="F1022" s="310" t="s">
        <v>7807</v>
      </c>
      <c r="G1022" s="311">
        <v>3450</v>
      </c>
      <c r="H1022" s="312" t="s">
        <v>3588</v>
      </c>
      <c r="I1022" s="313" t="s">
        <v>6809</v>
      </c>
    </row>
    <row r="1023" spans="6:9" x14ac:dyDescent="0.2">
      <c r="F1023" s="310" t="s">
        <v>7808</v>
      </c>
      <c r="G1023" s="311">
        <v>3451</v>
      </c>
      <c r="H1023" s="312" t="s">
        <v>3588</v>
      </c>
      <c r="I1023" s="313" t="s">
        <v>6809</v>
      </c>
    </row>
    <row r="1024" spans="6:9" x14ac:dyDescent="0.2">
      <c r="F1024" s="310" t="s">
        <v>7809</v>
      </c>
      <c r="G1024" s="311">
        <v>3452</v>
      </c>
      <c r="H1024" s="312" t="s">
        <v>3588</v>
      </c>
      <c r="I1024" s="313" t="s">
        <v>6809</v>
      </c>
    </row>
    <row r="1025" spans="6:9" x14ac:dyDescent="0.2">
      <c r="F1025" s="310" t="s">
        <v>7810</v>
      </c>
      <c r="G1025" s="311">
        <v>3455</v>
      </c>
      <c r="H1025" s="312" t="s">
        <v>3588</v>
      </c>
      <c r="I1025" s="313" t="s">
        <v>6809</v>
      </c>
    </row>
    <row r="1026" spans="6:9" x14ac:dyDescent="0.2">
      <c r="F1026" s="310" t="s">
        <v>7811</v>
      </c>
      <c r="G1026" s="311">
        <v>3456</v>
      </c>
      <c r="H1026" s="312" t="s">
        <v>3588</v>
      </c>
      <c r="I1026" s="313" t="s">
        <v>6809</v>
      </c>
    </row>
    <row r="1027" spans="6:9" x14ac:dyDescent="0.2">
      <c r="F1027" s="310" t="s">
        <v>7812</v>
      </c>
      <c r="G1027" s="311">
        <v>3457</v>
      </c>
      <c r="H1027" s="312" t="s">
        <v>3588</v>
      </c>
      <c r="I1027" s="313" t="s">
        <v>6809</v>
      </c>
    </row>
    <row r="1028" spans="6:9" x14ac:dyDescent="0.2">
      <c r="F1028" s="310" t="s">
        <v>7813</v>
      </c>
      <c r="G1028" s="311">
        <v>3458</v>
      </c>
      <c r="H1028" s="312" t="s">
        <v>3588</v>
      </c>
      <c r="I1028" s="313" t="s">
        <v>6809</v>
      </c>
    </row>
    <row r="1029" spans="6:9" x14ac:dyDescent="0.2">
      <c r="F1029" s="310" t="s">
        <v>7814</v>
      </c>
      <c r="G1029" s="311">
        <v>3461</v>
      </c>
      <c r="H1029" s="312" t="s">
        <v>3588</v>
      </c>
      <c r="I1029" s="313" t="s">
        <v>6809</v>
      </c>
    </row>
    <row r="1030" spans="6:9" x14ac:dyDescent="0.2">
      <c r="F1030" s="310" t="s">
        <v>7815</v>
      </c>
      <c r="G1030" s="311">
        <v>3462</v>
      </c>
      <c r="H1030" s="312" t="s">
        <v>3588</v>
      </c>
      <c r="I1030" s="313" t="s">
        <v>6809</v>
      </c>
    </row>
    <row r="1031" spans="6:9" x14ac:dyDescent="0.2">
      <c r="F1031" s="310" t="s">
        <v>7816</v>
      </c>
      <c r="G1031" s="311">
        <v>3464</v>
      </c>
      <c r="H1031" s="312" t="s">
        <v>3588</v>
      </c>
      <c r="I1031" s="313" t="s">
        <v>6809</v>
      </c>
    </row>
    <row r="1032" spans="6:9" x14ac:dyDescent="0.2">
      <c r="F1032" s="310" t="s">
        <v>7817</v>
      </c>
      <c r="G1032" s="311">
        <v>3465</v>
      </c>
      <c r="H1032" s="312" t="s">
        <v>3588</v>
      </c>
      <c r="I1032" s="313" t="s">
        <v>6809</v>
      </c>
    </row>
    <row r="1033" spans="6:9" x14ac:dyDescent="0.2">
      <c r="F1033" s="310" t="s">
        <v>7818</v>
      </c>
      <c r="G1033" s="311">
        <v>3466</v>
      </c>
      <c r="H1033" s="312" t="s">
        <v>3588</v>
      </c>
      <c r="I1033" s="313" t="s">
        <v>6809</v>
      </c>
    </row>
    <row r="1034" spans="6:9" x14ac:dyDescent="0.2">
      <c r="F1034" s="310" t="s">
        <v>7819</v>
      </c>
      <c r="G1034" s="311">
        <v>3467</v>
      </c>
      <c r="H1034" s="312" t="s">
        <v>3588</v>
      </c>
      <c r="I1034" s="313" t="s">
        <v>6809</v>
      </c>
    </row>
    <row r="1035" spans="6:9" x14ac:dyDescent="0.2">
      <c r="F1035" s="310" t="s">
        <v>7820</v>
      </c>
      <c r="G1035" s="311">
        <v>3468</v>
      </c>
      <c r="H1035" s="312" t="s">
        <v>3588</v>
      </c>
      <c r="I1035" s="313" t="s">
        <v>6809</v>
      </c>
    </row>
    <row r="1036" spans="6:9" x14ac:dyDescent="0.2">
      <c r="F1036" s="310" t="s">
        <v>7821</v>
      </c>
      <c r="G1036" s="311">
        <v>3469</v>
      </c>
      <c r="H1036" s="312" t="s">
        <v>3588</v>
      </c>
      <c r="I1036" s="313" t="s">
        <v>6809</v>
      </c>
    </row>
    <row r="1037" spans="6:9" x14ac:dyDescent="0.2">
      <c r="F1037" s="310" t="s">
        <v>7822</v>
      </c>
      <c r="G1037" s="311">
        <v>3470</v>
      </c>
      <c r="H1037" s="312" t="s">
        <v>3588</v>
      </c>
      <c r="I1037" s="313" t="s">
        <v>6809</v>
      </c>
    </row>
    <row r="1038" spans="6:9" x14ac:dyDescent="0.2">
      <c r="F1038" s="310" t="s">
        <v>7823</v>
      </c>
      <c r="G1038" s="311">
        <v>3561</v>
      </c>
      <c r="H1038" s="312" t="s">
        <v>3588</v>
      </c>
      <c r="I1038" s="313" t="s">
        <v>6809</v>
      </c>
    </row>
    <row r="1039" spans="6:9" x14ac:dyDescent="0.2">
      <c r="F1039" s="310" t="s">
        <v>7824</v>
      </c>
      <c r="G1039" s="311">
        <v>3570</v>
      </c>
      <c r="H1039" s="312" t="s">
        <v>3588</v>
      </c>
      <c r="I1039" s="313" t="s">
        <v>6809</v>
      </c>
    </row>
    <row r="1040" spans="6:9" x14ac:dyDescent="0.2">
      <c r="F1040" s="310" t="s">
        <v>7825</v>
      </c>
      <c r="G1040" s="311">
        <v>3574</v>
      </c>
      <c r="H1040" s="312" t="s">
        <v>3588</v>
      </c>
      <c r="I1040" s="313" t="s">
        <v>6809</v>
      </c>
    </row>
    <row r="1041" spans="6:9" x14ac:dyDescent="0.2">
      <c r="F1041" s="310" t="s">
        <v>7826</v>
      </c>
      <c r="G1041" s="311">
        <v>3575</v>
      </c>
      <c r="H1041" s="312" t="s">
        <v>3588</v>
      </c>
      <c r="I1041" s="313" t="s">
        <v>6809</v>
      </c>
    </row>
    <row r="1042" spans="6:9" x14ac:dyDescent="0.2">
      <c r="F1042" s="310" t="s">
        <v>7827</v>
      </c>
      <c r="G1042" s="311">
        <v>3576</v>
      </c>
      <c r="H1042" s="312" t="s">
        <v>3588</v>
      </c>
      <c r="I1042" s="313" t="s">
        <v>6809</v>
      </c>
    </row>
    <row r="1043" spans="6:9" x14ac:dyDescent="0.2">
      <c r="F1043" s="310" t="s">
        <v>7828</v>
      </c>
      <c r="G1043" s="311">
        <v>3579</v>
      </c>
      <c r="H1043" s="312" t="s">
        <v>3588</v>
      </c>
      <c r="I1043" s="313" t="s">
        <v>6809</v>
      </c>
    </row>
    <row r="1044" spans="6:9" x14ac:dyDescent="0.2">
      <c r="F1044" s="310" t="s">
        <v>7829</v>
      </c>
      <c r="G1044" s="311">
        <v>3580</v>
      </c>
      <c r="H1044" s="312" t="s">
        <v>3588</v>
      </c>
      <c r="I1044" s="313" t="s">
        <v>6809</v>
      </c>
    </row>
    <row r="1045" spans="6:9" x14ac:dyDescent="0.2">
      <c r="F1045" s="310" t="s">
        <v>7830</v>
      </c>
      <c r="G1045" s="311">
        <v>3581</v>
      </c>
      <c r="H1045" s="312" t="s">
        <v>3588</v>
      </c>
      <c r="I1045" s="313" t="s">
        <v>6809</v>
      </c>
    </row>
    <row r="1046" spans="6:9" x14ac:dyDescent="0.2">
      <c r="F1046" s="310" t="s">
        <v>7831</v>
      </c>
      <c r="G1046" s="311">
        <v>3582</v>
      </c>
      <c r="H1046" s="312" t="s">
        <v>3588</v>
      </c>
      <c r="I1046" s="313" t="s">
        <v>6809</v>
      </c>
    </row>
    <row r="1047" spans="6:9" x14ac:dyDescent="0.2">
      <c r="F1047" s="310" t="s">
        <v>7832</v>
      </c>
      <c r="G1047" s="311">
        <v>3583</v>
      </c>
      <c r="H1047" s="312" t="s">
        <v>3588</v>
      </c>
      <c r="I1047" s="313" t="s">
        <v>6809</v>
      </c>
    </row>
    <row r="1048" spans="6:9" x14ac:dyDescent="0.2">
      <c r="F1048" s="310" t="s">
        <v>7833</v>
      </c>
      <c r="G1048" s="311">
        <v>3584</v>
      </c>
      <c r="H1048" s="312" t="s">
        <v>3588</v>
      </c>
      <c r="I1048" s="313" t="s">
        <v>6809</v>
      </c>
    </row>
    <row r="1049" spans="6:9" x14ac:dyDescent="0.2">
      <c r="F1049" s="310" t="s">
        <v>7834</v>
      </c>
      <c r="G1049" s="311">
        <v>3585</v>
      </c>
      <c r="H1049" s="312" t="s">
        <v>3588</v>
      </c>
      <c r="I1049" s="313" t="s">
        <v>6809</v>
      </c>
    </row>
    <row r="1050" spans="6:9" x14ac:dyDescent="0.2">
      <c r="F1050" s="310" t="s">
        <v>7835</v>
      </c>
      <c r="G1050" s="311">
        <v>3586</v>
      </c>
      <c r="H1050" s="312" t="s">
        <v>3588</v>
      </c>
      <c r="I1050" s="313" t="s">
        <v>6809</v>
      </c>
    </row>
    <row r="1051" spans="6:9" x14ac:dyDescent="0.2">
      <c r="F1051" s="310" t="s">
        <v>7836</v>
      </c>
      <c r="G1051" s="311">
        <v>3588</v>
      </c>
      <c r="H1051" s="312" t="s">
        <v>3588</v>
      </c>
      <c r="I1051" s="313" t="s">
        <v>6809</v>
      </c>
    </row>
    <row r="1052" spans="6:9" x14ac:dyDescent="0.2">
      <c r="F1052" s="310" t="s">
        <v>7837</v>
      </c>
      <c r="G1052" s="311">
        <v>3589</v>
      </c>
      <c r="H1052" s="312" t="s">
        <v>3588</v>
      </c>
      <c r="I1052" s="313" t="s">
        <v>6809</v>
      </c>
    </row>
    <row r="1053" spans="6:9" x14ac:dyDescent="0.2">
      <c r="F1053" s="310" t="s">
        <v>7838</v>
      </c>
      <c r="G1053" s="311">
        <v>3590</v>
      </c>
      <c r="H1053" s="312" t="s">
        <v>3588</v>
      </c>
      <c r="I1053" s="313" t="s">
        <v>6809</v>
      </c>
    </row>
    <row r="1054" spans="6:9" x14ac:dyDescent="0.2">
      <c r="F1054" s="310" t="s">
        <v>7839</v>
      </c>
      <c r="G1054" s="311">
        <v>3592</v>
      </c>
      <c r="H1054" s="312" t="s">
        <v>3588</v>
      </c>
      <c r="I1054" s="313" t="s">
        <v>6809</v>
      </c>
    </row>
    <row r="1055" spans="6:9" x14ac:dyDescent="0.2">
      <c r="F1055" s="310" t="s">
        <v>7840</v>
      </c>
      <c r="G1055" s="311">
        <v>3593</v>
      </c>
      <c r="H1055" s="312" t="s">
        <v>3588</v>
      </c>
      <c r="I1055" s="313" t="s">
        <v>6809</v>
      </c>
    </row>
    <row r="1056" spans="6:9" x14ac:dyDescent="0.2">
      <c r="F1056" s="310" t="s">
        <v>7841</v>
      </c>
      <c r="G1056" s="311">
        <v>3595</v>
      </c>
      <c r="H1056" s="312" t="s">
        <v>3588</v>
      </c>
      <c r="I1056" s="313" t="s">
        <v>6809</v>
      </c>
    </row>
    <row r="1057" spans="6:9" x14ac:dyDescent="0.2">
      <c r="F1057" s="310" t="s">
        <v>7842</v>
      </c>
      <c r="G1057" s="311">
        <v>3597</v>
      </c>
      <c r="H1057" s="312" t="s">
        <v>3588</v>
      </c>
      <c r="I1057" s="313" t="s">
        <v>6809</v>
      </c>
    </row>
    <row r="1058" spans="6:9" x14ac:dyDescent="0.2">
      <c r="F1058" s="310" t="s">
        <v>7843</v>
      </c>
      <c r="G1058" s="311">
        <v>3598</v>
      </c>
      <c r="H1058" s="312" t="s">
        <v>3588</v>
      </c>
      <c r="I1058" s="313" t="s">
        <v>6809</v>
      </c>
    </row>
    <row r="1059" spans="6:9" x14ac:dyDescent="0.2">
      <c r="F1059" s="310" t="s">
        <v>7844</v>
      </c>
      <c r="G1059" s="311">
        <v>3601</v>
      </c>
      <c r="H1059" s="312" t="s">
        <v>3588</v>
      </c>
      <c r="I1059" s="313" t="s">
        <v>6809</v>
      </c>
    </row>
    <row r="1060" spans="6:9" x14ac:dyDescent="0.2">
      <c r="F1060" s="310" t="s">
        <v>7845</v>
      </c>
      <c r="G1060" s="311">
        <v>3602</v>
      </c>
      <c r="H1060" s="312" t="s">
        <v>3588</v>
      </c>
      <c r="I1060" s="313" t="s">
        <v>6809</v>
      </c>
    </row>
    <row r="1061" spans="6:9" x14ac:dyDescent="0.2">
      <c r="F1061" s="310" t="s">
        <v>7846</v>
      </c>
      <c r="G1061" s="311">
        <v>3603</v>
      </c>
      <c r="H1061" s="312" t="s">
        <v>3588</v>
      </c>
      <c r="I1061" s="313" t="s">
        <v>6809</v>
      </c>
    </row>
    <row r="1062" spans="6:9" x14ac:dyDescent="0.2">
      <c r="F1062" s="310" t="s">
        <v>7847</v>
      </c>
      <c r="G1062" s="311">
        <v>3604</v>
      </c>
      <c r="H1062" s="312" t="s">
        <v>3588</v>
      </c>
      <c r="I1062" s="313" t="s">
        <v>6809</v>
      </c>
    </row>
    <row r="1063" spans="6:9" x14ac:dyDescent="0.2">
      <c r="F1063" s="310" t="s">
        <v>7848</v>
      </c>
      <c r="G1063" s="311">
        <v>3605</v>
      </c>
      <c r="H1063" s="312" t="s">
        <v>3588</v>
      </c>
      <c r="I1063" s="313" t="s">
        <v>6809</v>
      </c>
    </row>
    <row r="1064" spans="6:9" x14ac:dyDescent="0.2">
      <c r="F1064" s="310" t="s">
        <v>7849</v>
      </c>
      <c r="G1064" s="311">
        <v>3607</v>
      </c>
      <c r="H1064" s="312" t="s">
        <v>3588</v>
      </c>
      <c r="I1064" s="313" t="s">
        <v>6809</v>
      </c>
    </row>
    <row r="1065" spans="6:9" x14ac:dyDescent="0.2">
      <c r="F1065" s="310" t="s">
        <v>7850</v>
      </c>
      <c r="G1065" s="311">
        <v>3608</v>
      </c>
      <c r="H1065" s="312" t="s">
        <v>3588</v>
      </c>
      <c r="I1065" s="313" t="s">
        <v>6809</v>
      </c>
    </row>
    <row r="1066" spans="6:9" x14ac:dyDescent="0.2">
      <c r="F1066" s="310" t="s">
        <v>7851</v>
      </c>
      <c r="G1066" s="311">
        <v>3609</v>
      </c>
      <c r="H1066" s="312" t="s">
        <v>3588</v>
      </c>
      <c r="I1066" s="313" t="s">
        <v>6809</v>
      </c>
    </row>
    <row r="1067" spans="6:9" x14ac:dyDescent="0.2">
      <c r="F1067" s="310" t="s">
        <v>7852</v>
      </c>
      <c r="G1067" s="311">
        <v>3740</v>
      </c>
      <c r="H1067" s="312" t="s">
        <v>3588</v>
      </c>
      <c r="I1067" s="313" t="s">
        <v>6809</v>
      </c>
    </row>
    <row r="1068" spans="6:9" x14ac:dyDescent="0.2">
      <c r="F1068" s="310" t="s">
        <v>7853</v>
      </c>
      <c r="G1068" s="311">
        <v>3741</v>
      </c>
      <c r="H1068" s="312" t="s">
        <v>3588</v>
      </c>
      <c r="I1068" s="313" t="s">
        <v>6809</v>
      </c>
    </row>
    <row r="1069" spans="6:9" x14ac:dyDescent="0.2">
      <c r="F1069" s="310" t="s">
        <v>7854</v>
      </c>
      <c r="G1069" s="311">
        <v>3743</v>
      </c>
      <c r="H1069" s="312" t="s">
        <v>3588</v>
      </c>
      <c r="I1069" s="313" t="s">
        <v>6809</v>
      </c>
    </row>
    <row r="1070" spans="6:9" x14ac:dyDescent="0.2">
      <c r="F1070" s="310" t="s">
        <v>7855</v>
      </c>
      <c r="G1070" s="311">
        <v>3745</v>
      </c>
      <c r="H1070" s="312" t="s">
        <v>3588</v>
      </c>
      <c r="I1070" s="313" t="s">
        <v>6809</v>
      </c>
    </row>
    <row r="1071" spans="6:9" x14ac:dyDescent="0.2">
      <c r="F1071" s="310" t="s">
        <v>7856</v>
      </c>
      <c r="G1071" s="311">
        <v>3746</v>
      </c>
      <c r="H1071" s="312" t="s">
        <v>3588</v>
      </c>
      <c r="I1071" s="313" t="s">
        <v>6809</v>
      </c>
    </row>
    <row r="1072" spans="6:9" x14ac:dyDescent="0.2">
      <c r="F1072" s="310" t="s">
        <v>7857</v>
      </c>
      <c r="G1072" s="311">
        <v>3748</v>
      </c>
      <c r="H1072" s="312" t="s">
        <v>3588</v>
      </c>
      <c r="I1072" s="313" t="s">
        <v>6809</v>
      </c>
    </row>
    <row r="1073" spans="6:9" x14ac:dyDescent="0.2">
      <c r="F1073" s="310" t="s">
        <v>7858</v>
      </c>
      <c r="G1073" s="311">
        <v>3749</v>
      </c>
      <c r="H1073" s="312" t="s">
        <v>3588</v>
      </c>
      <c r="I1073" s="313" t="s">
        <v>6809</v>
      </c>
    </row>
    <row r="1074" spans="6:9" x14ac:dyDescent="0.2">
      <c r="F1074" s="310" t="s">
        <v>7859</v>
      </c>
      <c r="G1074" s="311">
        <v>3750</v>
      </c>
      <c r="H1074" s="312" t="s">
        <v>3588</v>
      </c>
      <c r="I1074" s="313" t="s">
        <v>6809</v>
      </c>
    </row>
    <row r="1075" spans="6:9" x14ac:dyDescent="0.2">
      <c r="F1075" s="310" t="s">
        <v>7860</v>
      </c>
      <c r="G1075" s="311">
        <v>3751</v>
      </c>
      <c r="H1075" s="312" t="s">
        <v>3588</v>
      </c>
      <c r="I1075" s="313" t="s">
        <v>6809</v>
      </c>
    </row>
    <row r="1076" spans="6:9" x14ac:dyDescent="0.2">
      <c r="F1076" s="310" t="s">
        <v>7861</v>
      </c>
      <c r="G1076" s="311">
        <v>3752</v>
      </c>
      <c r="H1076" s="312" t="s">
        <v>3588</v>
      </c>
      <c r="I1076" s="313" t="s">
        <v>6809</v>
      </c>
    </row>
    <row r="1077" spans="6:9" x14ac:dyDescent="0.2">
      <c r="F1077" s="310" t="s">
        <v>7862</v>
      </c>
      <c r="G1077" s="311">
        <v>3753</v>
      </c>
      <c r="H1077" s="312" t="s">
        <v>3588</v>
      </c>
      <c r="I1077" s="313" t="s">
        <v>6809</v>
      </c>
    </row>
    <row r="1078" spans="6:9" x14ac:dyDescent="0.2">
      <c r="F1078" s="310" t="s">
        <v>7863</v>
      </c>
      <c r="G1078" s="311">
        <v>3754</v>
      </c>
      <c r="H1078" s="312" t="s">
        <v>3588</v>
      </c>
      <c r="I1078" s="313" t="s">
        <v>6809</v>
      </c>
    </row>
    <row r="1079" spans="6:9" x14ac:dyDescent="0.2">
      <c r="F1079" s="310" t="s">
        <v>7864</v>
      </c>
      <c r="G1079" s="311">
        <v>3755</v>
      </c>
      <c r="H1079" s="312" t="s">
        <v>3588</v>
      </c>
      <c r="I1079" s="313" t="s">
        <v>6809</v>
      </c>
    </row>
    <row r="1080" spans="6:9" x14ac:dyDescent="0.2">
      <c r="F1080" s="310" t="s">
        <v>7865</v>
      </c>
      <c r="G1080" s="311">
        <v>3756</v>
      </c>
      <c r="H1080" s="312" t="s">
        <v>3588</v>
      </c>
      <c r="I1080" s="313" t="s">
        <v>6809</v>
      </c>
    </row>
    <row r="1081" spans="6:9" x14ac:dyDescent="0.2">
      <c r="F1081" s="310" t="s">
        <v>7866</v>
      </c>
      <c r="G1081" s="311">
        <v>3765</v>
      </c>
      <c r="H1081" s="312" t="s">
        <v>3588</v>
      </c>
      <c r="I1081" s="313" t="s">
        <v>6809</v>
      </c>
    </row>
    <row r="1082" spans="6:9" x14ac:dyDescent="0.2">
      <c r="F1082" s="310" t="s">
        <v>7867</v>
      </c>
      <c r="G1082" s="311">
        <v>3766</v>
      </c>
      <c r="H1082" s="312" t="s">
        <v>3588</v>
      </c>
      <c r="I1082" s="313" t="s">
        <v>6809</v>
      </c>
    </row>
    <row r="1083" spans="6:9" x14ac:dyDescent="0.2">
      <c r="F1083" s="310" t="s">
        <v>7868</v>
      </c>
      <c r="G1083" s="311">
        <v>3768</v>
      </c>
      <c r="H1083" s="312" t="s">
        <v>3588</v>
      </c>
      <c r="I1083" s="313" t="s">
        <v>6809</v>
      </c>
    </row>
    <row r="1084" spans="6:9" x14ac:dyDescent="0.2">
      <c r="F1084" s="310" t="s">
        <v>7869</v>
      </c>
      <c r="G1084" s="311">
        <v>3769</v>
      </c>
      <c r="H1084" s="312" t="s">
        <v>3588</v>
      </c>
      <c r="I1084" s="313" t="s">
        <v>6809</v>
      </c>
    </row>
    <row r="1085" spans="6:9" x14ac:dyDescent="0.2">
      <c r="F1085" s="310" t="s">
        <v>7870</v>
      </c>
      <c r="G1085" s="311">
        <v>3770</v>
      </c>
      <c r="H1085" s="312" t="s">
        <v>3588</v>
      </c>
      <c r="I1085" s="313" t="s">
        <v>6809</v>
      </c>
    </row>
    <row r="1086" spans="6:9" x14ac:dyDescent="0.2">
      <c r="F1086" s="310" t="s">
        <v>7871</v>
      </c>
      <c r="G1086" s="311">
        <v>3771</v>
      </c>
      <c r="H1086" s="312" t="s">
        <v>3588</v>
      </c>
      <c r="I1086" s="313" t="s">
        <v>6809</v>
      </c>
    </row>
    <row r="1087" spans="6:9" x14ac:dyDescent="0.2">
      <c r="F1087" s="310" t="s">
        <v>7872</v>
      </c>
      <c r="G1087" s="311">
        <v>3773</v>
      </c>
      <c r="H1087" s="312" t="s">
        <v>3588</v>
      </c>
      <c r="I1087" s="313" t="s">
        <v>6809</v>
      </c>
    </row>
    <row r="1088" spans="6:9" x14ac:dyDescent="0.2">
      <c r="F1088" s="310" t="s">
        <v>7873</v>
      </c>
      <c r="G1088" s="311">
        <v>3774</v>
      </c>
      <c r="H1088" s="312" t="s">
        <v>3588</v>
      </c>
      <c r="I1088" s="313" t="s">
        <v>6809</v>
      </c>
    </row>
    <row r="1089" spans="6:9" x14ac:dyDescent="0.2">
      <c r="F1089" s="310" t="s">
        <v>7874</v>
      </c>
      <c r="G1089" s="311">
        <v>3777</v>
      </c>
      <c r="H1089" s="312" t="s">
        <v>3588</v>
      </c>
      <c r="I1089" s="313" t="s">
        <v>6809</v>
      </c>
    </row>
    <row r="1090" spans="6:9" x14ac:dyDescent="0.2">
      <c r="F1090" s="310" t="s">
        <v>7875</v>
      </c>
      <c r="G1090" s="311">
        <v>3779</v>
      </c>
      <c r="H1090" s="312" t="s">
        <v>3588</v>
      </c>
      <c r="I1090" s="313" t="s">
        <v>6809</v>
      </c>
    </row>
    <row r="1091" spans="6:9" x14ac:dyDescent="0.2">
      <c r="F1091" s="310" t="s">
        <v>7876</v>
      </c>
      <c r="G1091" s="311">
        <v>3780</v>
      </c>
      <c r="H1091" s="312" t="s">
        <v>3588</v>
      </c>
      <c r="I1091" s="313" t="s">
        <v>6809</v>
      </c>
    </row>
    <row r="1092" spans="6:9" x14ac:dyDescent="0.2">
      <c r="F1092" s="310" t="s">
        <v>7877</v>
      </c>
      <c r="G1092" s="311">
        <v>3781</v>
      </c>
      <c r="H1092" s="312" t="s">
        <v>3588</v>
      </c>
      <c r="I1092" s="313" t="s">
        <v>6809</v>
      </c>
    </row>
    <row r="1093" spans="6:9" x14ac:dyDescent="0.2">
      <c r="F1093" s="310" t="s">
        <v>7878</v>
      </c>
      <c r="G1093" s="311">
        <v>3782</v>
      </c>
      <c r="H1093" s="312" t="s">
        <v>3588</v>
      </c>
      <c r="I1093" s="313" t="s">
        <v>6809</v>
      </c>
    </row>
    <row r="1094" spans="6:9" x14ac:dyDescent="0.2">
      <c r="F1094" s="310" t="s">
        <v>7879</v>
      </c>
      <c r="G1094" s="311">
        <v>3784</v>
      </c>
      <c r="H1094" s="312" t="s">
        <v>3588</v>
      </c>
      <c r="I1094" s="313" t="s">
        <v>6809</v>
      </c>
    </row>
    <row r="1095" spans="6:9" x14ac:dyDescent="0.2">
      <c r="F1095" s="310" t="s">
        <v>7880</v>
      </c>
      <c r="G1095" s="311">
        <v>3785</v>
      </c>
      <c r="H1095" s="312" t="s">
        <v>3588</v>
      </c>
      <c r="I1095" s="313" t="s">
        <v>6809</v>
      </c>
    </row>
    <row r="1096" spans="6:9" x14ac:dyDescent="0.2">
      <c r="F1096" s="310" t="s">
        <v>7881</v>
      </c>
      <c r="G1096" s="311">
        <v>3801</v>
      </c>
      <c r="H1096" s="312" t="s">
        <v>3588</v>
      </c>
      <c r="I1096" s="313" t="s">
        <v>6809</v>
      </c>
    </row>
    <row r="1097" spans="6:9" x14ac:dyDescent="0.2">
      <c r="F1097" s="310" t="s">
        <v>7882</v>
      </c>
      <c r="G1097" s="311">
        <v>3802</v>
      </c>
      <c r="H1097" s="312" t="s">
        <v>3588</v>
      </c>
      <c r="I1097" s="313" t="s">
        <v>6809</v>
      </c>
    </row>
    <row r="1098" spans="6:9" x14ac:dyDescent="0.2">
      <c r="F1098" s="310" t="s">
        <v>7883</v>
      </c>
      <c r="G1098" s="311">
        <v>3803</v>
      </c>
      <c r="H1098" s="312" t="s">
        <v>3588</v>
      </c>
      <c r="I1098" s="313" t="s">
        <v>6809</v>
      </c>
    </row>
    <row r="1099" spans="6:9" x14ac:dyDescent="0.2">
      <c r="F1099" s="310" t="s">
        <v>7884</v>
      </c>
      <c r="G1099" s="311">
        <v>3804</v>
      </c>
      <c r="H1099" s="312" t="s">
        <v>2666</v>
      </c>
      <c r="I1099" s="313" t="s">
        <v>6809</v>
      </c>
    </row>
    <row r="1100" spans="6:9" x14ac:dyDescent="0.2">
      <c r="F1100" s="310" t="s">
        <v>7885</v>
      </c>
      <c r="G1100" s="311">
        <v>3805</v>
      </c>
      <c r="H1100" s="312" t="s">
        <v>3588</v>
      </c>
      <c r="I1100" s="313" t="s">
        <v>6809</v>
      </c>
    </row>
    <row r="1101" spans="6:9" x14ac:dyDescent="0.2">
      <c r="F1101" s="310" t="s">
        <v>7886</v>
      </c>
      <c r="G1101" s="311">
        <v>3809</v>
      </c>
      <c r="H1101" s="312" t="s">
        <v>3588</v>
      </c>
      <c r="I1101" s="313" t="s">
        <v>6809</v>
      </c>
    </row>
    <row r="1102" spans="6:9" x14ac:dyDescent="0.2">
      <c r="F1102" s="310" t="s">
        <v>7887</v>
      </c>
      <c r="G1102" s="311">
        <v>3810</v>
      </c>
      <c r="H1102" s="312" t="s">
        <v>3588</v>
      </c>
      <c r="I1102" s="313" t="s">
        <v>6809</v>
      </c>
    </row>
    <row r="1103" spans="6:9" x14ac:dyDescent="0.2">
      <c r="F1103" s="310" t="s">
        <v>7888</v>
      </c>
      <c r="G1103" s="311">
        <v>3811</v>
      </c>
      <c r="H1103" s="312" t="s">
        <v>3588</v>
      </c>
      <c r="I1103" s="313" t="s">
        <v>6809</v>
      </c>
    </row>
    <row r="1104" spans="6:9" x14ac:dyDescent="0.2">
      <c r="F1104" s="310" t="s">
        <v>7889</v>
      </c>
      <c r="G1104" s="311">
        <v>3812</v>
      </c>
      <c r="H1104" s="312" t="s">
        <v>3588</v>
      </c>
      <c r="I1104" s="313" t="s">
        <v>6809</v>
      </c>
    </row>
    <row r="1105" spans="6:9" x14ac:dyDescent="0.2">
      <c r="F1105" s="310" t="s">
        <v>7890</v>
      </c>
      <c r="G1105" s="311">
        <v>3813</v>
      </c>
      <c r="H1105" s="312" t="s">
        <v>3588</v>
      </c>
      <c r="I1105" s="313" t="s">
        <v>6809</v>
      </c>
    </row>
    <row r="1106" spans="6:9" x14ac:dyDescent="0.2">
      <c r="F1106" s="310" t="s">
        <v>7891</v>
      </c>
      <c r="G1106" s="311">
        <v>3814</v>
      </c>
      <c r="H1106" s="312" t="s">
        <v>3588</v>
      </c>
      <c r="I1106" s="313" t="s">
        <v>6809</v>
      </c>
    </row>
    <row r="1107" spans="6:9" x14ac:dyDescent="0.2">
      <c r="F1107" s="310" t="s">
        <v>7892</v>
      </c>
      <c r="G1107" s="311">
        <v>3815</v>
      </c>
      <c r="H1107" s="312" t="s">
        <v>3588</v>
      </c>
      <c r="I1107" s="313" t="s">
        <v>6809</v>
      </c>
    </row>
    <row r="1108" spans="6:9" x14ac:dyDescent="0.2">
      <c r="F1108" s="310" t="s">
        <v>7893</v>
      </c>
      <c r="G1108" s="311">
        <v>3816</v>
      </c>
      <c r="H1108" s="312" t="s">
        <v>3588</v>
      </c>
      <c r="I1108" s="313" t="s">
        <v>6809</v>
      </c>
    </row>
    <row r="1109" spans="6:9" x14ac:dyDescent="0.2">
      <c r="F1109" s="310" t="s">
        <v>7894</v>
      </c>
      <c r="G1109" s="311">
        <v>3817</v>
      </c>
      <c r="H1109" s="312" t="s">
        <v>3588</v>
      </c>
      <c r="I1109" s="313" t="s">
        <v>6809</v>
      </c>
    </row>
    <row r="1110" spans="6:9" x14ac:dyDescent="0.2">
      <c r="F1110" s="310" t="s">
        <v>7895</v>
      </c>
      <c r="G1110" s="311">
        <v>3818</v>
      </c>
      <c r="H1110" s="312" t="s">
        <v>3588</v>
      </c>
      <c r="I1110" s="313" t="s">
        <v>6809</v>
      </c>
    </row>
    <row r="1111" spans="6:9" x14ac:dyDescent="0.2">
      <c r="F1111" s="310" t="s">
        <v>7896</v>
      </c>
      <c r="G1111" s="311">
        <v>3819</v>
      </c>
      <c r="H1111" s="312" t="s">
        <v>3588</v>
      </c>
      <c r="I1111" s="313" t="s">
        <v>6809</v>
      </c>
    </row>
    <row r="1112" spans="6:9" x14ac:dyDescent="0.2">
      <c r="F1112" s="310" t="s">
        <v>7897</v>
      </c>
      <c r="G1112" s="311">
        <v>3820</v>
      </c>
      <c r="H1112" s="312" t="s">
        <v>3588</v>
      </c>
      <c r="I1112" s="313" t="s">
        <v>6809</v>
      </c>
    </row>
    <row r="1113" spans="6:9" x14ac:dyDescent="0.2">
      <c r="F1113" s="310" t="s">
        <v>7898</v>
      </c>
      <c r="G1113" s="311">
        <v>3821</v>
      </c>
      <c r="H1113" s="312" t="s">
        <v>3588</v>
      </c>
      <c r="I1113" s="313" t="s">
        <v>6809</v>
      </c>
    </row>
    <row r="1114" spans="6:9" x14ac:dyDescent="0.2">
      <c r="F1114" s="310" t="s">
        <v>7899</v>
      </c>
      <c r="G1114" s="311">
        <v>3822</v>
      </c>
      <c r="H1114" s="312" t="s">
        <v>3588</v>
      </c>
      <c r="I1114" s="313" t="s">
        <v>6809</v>
      </c>
    </row>
    <row r="1115" spans="6:9" x14ac:dyDescent="0.2">
      <c r="F1115" s="310" t="s">
        <v>7900</v>
      </c>
      <c r="G1115" s="311">
        <v>3823</v>
      </c>
      <c r="H1115" s="312" t="s">
        <v>3588</v>
      </c>
      <c r="I1115" s="313" t="s">
        <v>6809</v>
      </c>
    </row>
    <row r="1116" spans="6:9" x14ac:dyDescent="0.2">
      <c r="F1116" s="310" t="s">
        <v>7901</v>
      </c>
      <c r="G1116" s="311">
        <v>3824</v>
      </c>
      <c r="H1116" s="312" t="s">
        <v>3588</v>
      </c>
      <c r="I1116" s="313" t="s">
        <v>6809</v>
      </c>
    </row>
    <row r="1117" spans="6:9" x14ac:dyDescent="0.2">
      <c r="F1117" s="310" t="s">
        <v>7902</v>
      </c>
      <c r="G1117" s="311">
        <v>3825</v>
      </c>
      <c r="H1117" s="312" t="s">
        <v>3588</v>
      </c>
      <c r="I1117" s="313" t="s">
        <v>6809</v>
      </c>
    </row>
    <row r="1118" spans="6:9" x14ac:dyDescent="0.2">
      <c r="F1118" s="310" t="s">
        <v>7903</v>
      </c>
      <c r="G1118" s="311">
        <v>3826</v>
      </c>
      <c r="H1118" s="312" t="s">
        <v>3588</v>
      </c>
      <c r="I1118" s="313" t="s">
        <v>6809</v>
      </c>
    </row>
    <row r="1119" spans="6:9" x14ac:dyDescent="0.2">
      <c r="F1119" s="310" t="s">
        <v>7904</v>
      </c>
      <c r="G1119" s="311">
        <v>3827</v>
      </c>
      <c r="H1119" s="312" t="s">
        <v>3588</v>
      </c>
      <c r="I1119" s="313" t="s">
        <v>6809</v>
      </c>
    </row>
    <row r="1120" spans="6:9" x14ac:dyDescent="0.2">
      <c r="F1120" s="310" t="s">
        <v>7905</v>
      </c>
      <c r="G1120" s="311">
        <v>3830</v>
      </c>
      <c r="H1120" s="312" t="s">
        <v>3588</v>
      </c>
      <c r="I1120" s="313" t="s">
        <v>6809</v>
      </c>
    </row>
    <row r="1121" spans="6:9" x14ac:dyDescent="0.2">
      <c r="F1121" s="310" t="s">
        <v>7906</v>
      </c>
      <c r="G1121" s="311">
        <v>3832</v>
      </c>
      <c r="H1121" s="312" t="s">
        <v>3588</v>
      </c>
      <c r="I1121" s="313" t="s">
        <v>6809</v>
      </c>
    </row>
    <row r="1122" spans="6:9" x14ac:dyDescent="0.2">
      <c r="F1122" s="310" t="s">
        <v>7907</v>
      </c>
      <c r="G1122" s="311">
        <v>3833</v>
      </c>
      <c r="H1122" s="312" t="s">
        <v>3588</v>
      </c>
      <c r="I1122" s="313" t="s">
        <v>6809</v>
      </c>
    </row>
    <row r="1123" spans="6:9" x14ac:dyDescent="0.2">
      <c r="F1123" s="310" t="s">
        <v>7908</v>
      </c>
      <c r="G1123" s="311">
        <v>3835</v>
      </c>
      <c r="H1123" s="312" t="s">
        <v>3588</v>
      </c>
      <c r="I1123" s="313" t="s">
        <v>6809</v>
      </c>
    </row>
    <row r="1124" spans="6:9" x14ac:dyDescent="0.2">
      <c r="F1124" s="310" t="s">
        <v>7909</v>
      </c>
      <c r="G1124" s="311">
        <v>3836</v>
      </c>
      <c r="H1124" s="312" t="s">
        <v>3588</v>
      </c>
      <c r="I1124" s="313" t="s">
        <v>6809</v>
      </c>
    </row>
    <row r="1125" spans="6:9" x14ac:dyDescent="0.2">
      <c r="F1125" s="310" t="s">
        <v>7910</v>
      </c>
      <c r="G1125" s="311">
        <v>3837</v>
      </c>
      <c r="H1125" s="312" t="s">
        <v>3588</v>
      </c>
      <c r="I1125" s="313" t="s">
        <v>6809</v>
      </c>
    </row>
    <row r="1126" spans="6:9" x14ac:dyDescent="0.2">
      <c r="F1126" s="310" t="s">
        <v>7911</v>
      </c>
      <c r="G1126" s="311">
        <v>3838</v>
      </c>
      <c r="H1126" s="312" t="s">
        <v>3588</v>
      </c>
      <c r="I1126" s="313" t="s">
        <v>6809</v>
      </c>
    </row>
    <row r="1127" spans="6:9" x14ac:dyDescent="0.2">
      <c r="F1127" s="310" t="s">
        <v>7912</v>
      </c>
      <c r="G1127" s="311">
        <v>3839</v>
      </c>
      <c r="H1127" s="312" t="s">
        <v>3588</v>
      </c>
      <c r="I1127" s="313" t="s">
        <v>6809</v>
      </c>
    </row>
    <row r="1128" spans="6:9" x14ac:dyDescent="0.2">
      <c r="F1128" s="310" t="s">
        <v>7913</v>
      </c>
      <c r="G1128" s="311">
        <v>3840</v>
      </c>
      <c r="H1128" s="312" t="s">
        <v>3588</v>
      </c>
      <c r="I1128" s="313" t="s">
        <v>6809</v>
      </c>
    </row>
    <row r="1129" spans="6:9" x14ac:dyDescent="0.2">
      <c r="F1129" s="310" t="s">
        <v>7914</v>
      </c>
      <c r="G1129" s="311">
        <v>3841</v>
      </c>
      <c r="H1129" s="312" t="s">
        <v>3588</v>
      </c>
      <c r="I1129" s="313" t="s">
        <v>6809</v>
      </c>
    </row>
    <row r="1130" spans="6:9" x14ac:dyDescent="0.2">
      <c r="F1130" s="310" t="s">
        <v>7915</v>
      </c>
      <c r="G1130" s="311">
        <v>3842</v>
      </c>
      <c r="H1130" s="312" t="s">
        <v>3588</v>
      </c>
      <c r="I1130" s="313" t="s">
        <v>6809</v>
      </c>
    </row>
    <row r="1131" spans="6:9" x14ac:dyDescent="0.2">
      <c r="F1131" s="310" t="s">
        <v>7916</v>
      </c>
      <c r="G1131" s="311">
        <v>3843</v>
      </c>
      <c r="H1131" s="312" t="s">
        <v>3588</v>
      </c>
      <c r="I1131" s="313" t="s">
        <v>6809</v>
      </c>
    </row>
    <row r="1132" spans="6:9" x14ac:dyDescent="0.2">
      <c r="F1132" s="310" t="s">
        <v>7917</v>
      </c>
      <c r="G1132" s="311">
        <v>3844</v>
      </c>
      <c r="H1132" s="312" t="s">
        <v>3588</v>
      </c>
      <c r="I1132" s="313" t="s">
        <v>6809</v>
      </c>
    </row>
    <row r="1133" spans="6:9" x14ac:dyDescent="0.2">
      <c r="F1133" s="310" t="s">
        <v>7918</v>
      </c>
      <c r="G1133" s="311">
        <v>3845</v>
      </c>
      <c r="H1133" s="312" t="s">
        <v>3588</v>
      </c>
      <c r="I1133" s="313" t="s">
        <v>6809</v>
      </c>
    </row>
    <row r="1134" spans="6:9" x14ac:dyDescent="0.2">
      <c r="F1134" s="310" t="s">
        <v>7919</v>
      </c>
      <c r="G1134" s="311">
        <v>3846</v>
      </c>
      <c r="H1134" s="312" t="s">
        <v>3588</v>
      </c>
      <c r="I1134" s="313" t="s">
        <v>6809</v>
      </c>
    </row>
    <row r="1135" spans="6:9" x14ac:dyDescent="0.2">
      <c r="F1135" s="310" t="s">
        <v>7920</v>
      </c>
      <c r="G1135" s="311">
        <v>3847</v>
      </c>
      <c r="H1135" s="312" t="s">
        <v>3588</v>
      </c>
      <c r="I1135" s="313" t="s">
        <v>6809</v>
      </c>
    </row>
    <row r="1136" spans="6:9" x14ac:dyDescent="0.2">
      <c r="F1136" s="310" t="s">
        <v>7921</v>
      </c>
      <c r="G1136" s="311">
        <v>3848</v>
      </c>
      <c r="H1136" s="312" t="s">
        <v>3588</v>
      </c>
      <c r="I1136" s="313" t="s">
        <v>6809</v>
      </c>
    </row>
    <row r="1137" spans="6:9" x14ac:dyDescent="0.2">
      <c r="F1137" s="310" t="s">
        <v>7922</v>
      </c>
      <c r="G1137" s="311">
        <v>3849</v>
      </c>
      <c r="H1137" s="312" t="s">
        <v>3588</v>
      </c>
      <c r="I1137" s="313" t="s">
        <v>6809</v>
      </c>
    </row>
    <row r="1138" spans="6:9" x14ac:dyDescent="0.2">
      <c r="F1138" s="310" t="s">
        <v>7923</v>
      </c>
      <c r="G1138" s="311">
        <v>3850</v>
      </c>
      <c r="H1138" s="312" t="s">
        <v>3588</v>
      </c>
      <c r="I1138" s="313" t="s">
        <v>6809</v>
      </c>
    </row>
    <row r="1139" spans="6:9" x14ac:dyDescent="0.2">
      <c r="F1139" s="310" t="s">
        <v>7924</v>
      </c>
      <c r="G1139" s="311">
        <v>3851</v>
      </c>
      <c r="H1139" s="312" t="s">
        <v>3588</v>
      </c>
      <c r="I1139" s="313" t="s">
        <v>6809</v>
      </c>
    </row>
    <row r="1140" spans="6:9" x14ac:dyDescent="0.2">
      <c r="F1140" s="310" t="s">
        <v>7925</v>
      </c>
      <c r="G1140" s="311">
        <v>3852</v>
      </c>
      <c r="H1140" s="312" t="s">
        <v>3588</v>
      </c>
      <c r="I1140" s="313" t="s">
        <v>6809</v>
      </c>
    </row>
    <row r="1141" spans="6:9" x14ac:dyDescent="0.2">
      <c r="F1141" s="310" t="s">
        <v>7926</v>
      </c>
      <c r="G1141" s="311">
        <v>3853</v>
      </c>
      <c r="H1141" s="312" t="s">
        <v>3588</v>
      </c>
      <c r="I1141" s="313" t="s">
        <v>6809</v>
      </c>
    </row>
    <row r="1142" spans="6:9" x14ac:dyDescent="0.2">
      <c r="F1142" s="310" t="s">
        <v>7927</v>
      </c>
      <c r="G1142" s="311">
        <v>3854</v>
      </c>
      <c r="H1142" s="312" t="s">
        <v>3588</v>
      </c>
      <c r="I1142" s="313" t="s">
        <v>6809</v>
      </c>
    </row>
    <row r="1143" spans="6:9" x14ac:dyDescent="0.2">
      <c r="F1143" s="310" t="s">
        <v>7928</v>
      </c>
      <c r="G1143" s="311">
        <v>3855</v>
      </c>
      <c r="H1143" s="312" t="s">
        <v>3588</v>
      </c>
      <c r="I1143" s="313" t="s">
        <v>6809</v>
      </c>
    </row>
    <row r="1144" spans="6:9" x14ac:dyDescent="0.2">
      <c r="F1144" s="310" t="s">
        <v>7929</v>
      </c>
      <c r="G1144" s="311">
        <v>3856</v>
      </c>
      <c r="H1144" s="312" t="s">
        <v>3588</v>
      </c>
      <c r="I1144" s="313" t="s">
        <v>6809</v>
      </c>
    </row>
    <row r="1145" spans="6:9" x14ac:dyDescent="0.2">
      <c r="F1145" s="310" t="s">
        <v>7930</v>
      </c>
      <c r="G1145" s="311">
        <v>3857</v>
      </c>
      <c r="H1145" s="312" t="s">
        <v>3588</v>
      </c>
      <c r="I1145" s="313" t="s">
        <v>6809</v>
      </c>
    </row>
    <row r="1146" spans="6:9" x14ac:dyDescent="0.2">
      <c r="F1146" s="310" t="s">
        <v>7931</v>
      </c>
      <c r="G1146" s="311">
        <v>3858</v>
      </c>
      <c r="H1146" s="312" t="s">
        <v>3588</v>
      </c>
      <c r="I1146" s="313" t="s">
        <v>6809</v>
      </c>
    </row>
    <row r="1147" spans="6:9" x14ac:dyDescent="0.2">
      <c r="F1147" s="310" t="s">
        <v>7932</v>
      </c>
      <c r="G1147" s="311">
        <v>3859</v>
      </c>
      <c r="H1147" s="312" t="s">
        <v>3588</v>
      </c>
      <c r="I1147" s="313" t="s">
        <v>6809</v>
      </c>
    </row>
    <row r="1148" spans="6:9" x14ac:dyDescent="0.2">
      <c r="F1148" s="310" t="s">
        <v>7933</v>
      </c>
      <c r="G1148" s="311">
        <v>3860</v>
      </c>
      <c r="H1148" s="312" t="s">
        <v>3588</v>
      </c>
      <c r="I1148" s="313" t="s">
        <v>6809</v>
      </c>
    </row>
    <row r="1149" spans="6:9" x14ac:dyDescent="0.2">
      <c r="F1149" s="310" t="s">
        <v>7934</v>
      </c>
      <c r="G1149" s="311">
        <v>3861</v>
      </c>
      <c r="H1149" s="312" t="s">
        <v>3588</v>
      </c>
      <c r="I1149" s="313" t="s">
        <v>6809</v>
      </c>
    </row>
    <row r="1150" spans="6:9" x14ac:dyDescent="0.2">
      <c r="F1150" s="310" t="s">
        <v>7935</v>
      </c>
      <c r="G1150" s="311">
        <v>3862</v>
      </c>
      <c r="H1150" s="312" t="s">
        <v>3588</v>
      </c>
      <c r="I1150" s="313" t="s">
        <v>6809</v>
      </c>
    </row>
    <row r="1151" spans="6:9" x14ac:dyDescent="0.2">
      <c r="F1151" s="310" t="s">
        <v>7936</v>
      </c>
      <c r="G1151" s="311">
        <v>3864</v>
      </c>
      <c r="H1151" s="312" t="s">
        <v>3588</v>
      </c>
      <c r="I1151" s="313" t="s">
        <v>6809</v>
      </c>
    </row>
    <row r="1152" spans="6:9" x14ac:dyDescent="0.2">
      <c r="F1152" s="310" t="s">
        <v>7937</v>
      </c>
      <c r="G1152" s="311">
        <v>3865</v>
      </c>
      <c r="H1152" s="312" t="s">
        <v>3588</v>
      </c>
      <c r="I1152" s="313" t="s">
        <v>6809</v>
      </c>
    </row>
    <row r="1153" spans="6:9" x14ac:dyDescent="0.2">
      <c r="F1153" s="310" t="s">
        <v>7938</v>
      </c>
      <c r="G1153" s="311">
        <v>3866</v>
      </c>
      <c r="H1153" s="312" t="s">
        <v>3588</v>
      </c>
      <c r="I1153" s="313" t="s">
        <v>6809</v>
      </c>
    </row>
    <row r="1154" spans="6:9" x14ac:dyDescent="0.2">
      <c r="F1154" s="310" t="s">
        <v>7939</v>
      </c>
      <c r="G1154" s="311">
        <v>3867</v>
      </c>
      <c r="H1154" s="312" t="s">
        <v>3588</v>
      </c>
      <c r="I1154" s="313" t="s">
        <v>6809</v>
      </c>
    </row>
    <row r="1155" spans="6:9" x14ac:dyDescent="0.2">
      <c r="F1155" s="310" t="s">
        <v>7940</v>
      </c>
      <c r="G1155" s="311">
        <v>3868</v>
      </c>
      <c r="H1155" s="312" t="s">
        <v>3588</v>
      </c>
      <c r="I1155" s="313" t="s">
        <v>6809</v>
      </c>
    </row>
    <row r="1156" spans="6:9" x14ac:dyDescent="0.2">
      <c r="F1156" s="310" t="s">
        <v>7941</v>
      </c>
      <c r="G1156" s="311">
        <v>3869</v>
      </c>
      <c r="H1156" s="312" t="s">
        <v>3588</v>
      </c>
      <c r="I1156" s="313" t="s">
        <v>6809</v>
      </c>
    </row>
    <row r="1157" spans="6:9" x14ac:dyDescent="0.2">
      <c r="F1157" s="310" t="s">
        <v>7942</v>
      </c>
      <c r="G1157" s="311">
        <v>3870</v>
      </c>
      <c r="H1157" s="312" t="s">
        <v>3588</v>
      </c>
      <c r="I1157" s="313" t="s">
        <v>6809</v>
      </c>
    </row>
    <row r="1158" spans="6:9" x14ac:dyDescent="0.2">
      <c r="F1158" s="310" t="s">
        <v>7943</v>
      </c>
      <c r="G1158" s="311">
        <v>3871</v>
      </c>
      <c r="H1158" s="312" t="s">
        <v>3588</v>
      </c>
      <c r="I1158" s="313" t="s">
        <v>6809</v>
      </c>
    </row>
    <row r="1159" spans="6:9" x14ac:dyDescent="0.2">
      <c r="F1159" s="310" t="s">
        <v>7944</v>
      </c>
      <c r="G1159" s="311">
        <v>3872</v>
      </c>
      <c r="H1159" s="312" t="s">
        <v>3588</v>
      </c>
      <c r="I1159" s="313" t="s">
        <v>6809</v>
      </c>
    </row>
    <row r="1160" spans="6:9" x14ac:dyDescent="0.2">
      <c r="F1160" s="310" t="s">
        <v>7945</v>
      </c>
      <c r="G1160" s="311">
        <v>3873</v>
      </c>
      <c r="H1160" s="312" t="s">
        <v>3588</v>
      </c>
      <c r="I1160" s="313" t="s">
        <v>6809</v>
      </c>
    </row>
    <row r="1161" spans="6:9" x14ac:dyDescent="0.2">
      <c r="F1161" s="310" t="s">
        <v>7946</v>
      </c>
      <c r="G1161" s="311">
        <v>3874</v>
      </c>
      <c r="H1161" s="312" t="s">
        <v>3588</v>
      </c>
      <c r="I1161" s="313" t="s">
        <v>6809</v>
      </c>
    </row>
    <row r="1162" spans="6:9" x14ac:dyDescent="0.2">
      <c r="F1162" s="310" t="s">
        <v>7947</v>
      </c>
      <c r="G1162" s="311">
        <v>3875</v>
      </c>
      <c r="H1162" s="312" t="s">
        <v>3588</v>
      </c>
      <c r="I1162" s="313" t="s">
        <v>6809</v>
      </c>
    </row>
    <row r="1163" spans="6:9" x14ac:dyDescent="0.2">
      <c r="F1163" s="310" t="s">
        <v>7948</v>
      </c>
      <c r="G1163" s="311">
        <v>3878</v>
      </c>
      <c r="H1163" s="312" t="s">
        <v>3588</v>
      </c>
      <c r="I1163" s="313" t="s">
        <v>6809</v>
      </c>
    </row>
    <row r="1164" spans="6:9" x14ac:dyDescent="0.2">
      <c r="F1164" s="310" t="s">
        <v>7949</v>
      </c>
      <c r="G1164" s="311">
        <v>3882</v>
      </c>
      <c r="H1164" s="312" t="s">
        <v>3588</v>
      </c>
      <c r="I1164" s="313" t="s">
        <v>6809</v>
      </c>
    </row>
    <row r="1165" spans="6:9" x14ac:dyDescent="0.2">
      <c r="F1165" s="310" t="s">
        <v>7950</v>
      </c>
      <c r="G1165" s="311">
        <v>3883</v>
      </c>
      <c r="H1165" s="312" t="s">
        <v>3588</v>
      </c>
      <c r="I1165" s="313" t="s">
        <v>6809</v>
      </c>
    </row>
    <row r="1166" spans="6:9" x14ac:dyDescent="0.2">
      <c r="F1166" s="310" t="s">
        <v>7951</v>
      </c>
      <c r="G1166" s="311">
        <v>3884</v>
      </c>
      <c r="H1166" s="312" t="s">
        <v>3588</v>
      </c>
      <c r="I1166" s="313" t="s">
        <v>6809</v>
      </c>
    </row>
    <row r="1167" spans="6:9" x14ac:dyDescent="0.2">
      <c r="F1167" s="310" t="s">
        <v>7952</v>
      </c>
      <c r="G1167" s="311">
        <v>3885</v>
      </c>
      <c r="H1167" s="312" t="s">
        <v>3588</v>
      </c>
      <c r="I1167" s="313" t="s">
        <v>6809</v>
      </c>
    </row>
    <row r="1168" spans="6:9" x14ac:dyDescent="0.2">
      <c r="F1168" s="310" t="s">
        <v>7953</v>
      </c>
      <c r="G1168" s="311">
        <v>3886</v>
      </c>
      <c r="H1168" s="312" t="s">
        <v>3588</v>
      </c>
      <c r="I1168" s="313" t="s">
        <v>6809</v>
      </c>
    </row>
    <row r="1169" spans="6:9" x14ac:dyDescent="0.2">
      <c r="F1169" s="310" t="s">
        <v>7954</v>
      </c>
      <c r="G1169" s="311">
        <v>3887</v>
      </c>
      <c r="H1169" s="312" t="s">
        <v>3588</v>
      </c>
      <c r="I1169" s="313" t="s">
        <v>6809</v>
      </c>
    </row>
    <row r="1170" spans="6:9" x14ac:dyDescent="0.2">
      <c r="F1170" s="310" t="s">
        <v>7955</v>
      </c>
      <c r="G1170" s="311">
        <v>3890</v>
      </c>
      <c r="H1170" s="312" t="s">
        <v>3588</v>
      </c>
      <c r="I1170" s="313" t="s">
        <v>6809</v>
      </c>
    </row>
    <row r="1171" spans="6:9" x14ac:dyDescent="0.2">
      <c r="F1171" s="310" t="s">
        <v>7956</v>
      </c>
      <c r="G1171" s="311">
        <v>3894</v>
      </c>
      <c r="H1171" s="312" t="s">
        <v>3588</v>
      </c>
      <c r="I1171" s="313" t="s">
        <v>6809</v>
      </c>
    </row>
    <row r="1172" spans="6:9" x14ac:dyDescent="0.2">
      <c r="F1172" s="310" t="s">
        <v>7957</v>
      </c>
      <c r="G1172" s="311">
        <v>3896</v>
      </c>
      <c r="H1172" s="312" t="s">
        <v>3588</v>
      </c>
      <c r="I1172" s="313" t="s">
        <v>6809</v>
      </c>
    </row>
    <row r="1173" spans="6:9" x14ac:dyDescent="0.2">
      <c r="F1173" s="310" t="s">
        <v>7958</v>
      </c>
      <c r="G1173" s="311">
        <v>3897</v>
      </c>
      <c r="H1173" s="312" t="s">
        <v>3588</v>
      </c>
      <c r="I1173" s="313" t="s">
        <v>6809</v>
      </c>
    </row>
    <row r="1174" spans="6:9" x14ac:dyDescent="0.2">
      <c r="F1174" s="310" t="s">
        <v>7959</v>
      </c>
      <c r="G1174" s="311">
        <v>3901</v>
      </c>
      <c r="H1174" s="312" t="s">
        <v>2666</v>
      </c>
      <c r="I1174" s="313" t="s">
        <v>6809</v>
      </c>
    </row>
    <row r="1175" spans="6:9" x14ac:dyDescent="0.2">
      <c r="F1175" s="310" t="s">
        <v>7960</v>
      </c>
      <c r="G1175" s="311">
        <v>3902</v>
      </c>
      <c r="H1175" s="312" t="s">
        <v>2666</v>
      </c>
      <c r="I1175" s="313" t="s">
        <v>6809</v>
      </c>
    </row>
    <row r="1176" spans="6:9" x14ac:dyDescent="0.2">
      <c r="F1176" s="310" t="s">
        <v>7961</v>
      </c>
      <c r="G1176" s="311">
        <v>3903</v>
      </c>
      <c r="H1176" s="312" t="s">
        <v>2666</v>
      </c>
      <c r="I1176" s="313" t="s">
        <v>6809</v>
      </c>
    </row>
    <row r="1177" spans="6:9" x14ac:dyDescent="0.2">
      <c r="F1177" s="310" t="s">
        <v>7962</v>
      </c>
      <c r="G1177" s="311">
        <v>3904</v>
      </c>
      <c r="H1177" s="312" t="s">
        <v>2666</v>
      </c>
      <c r="I1177" s="313" t="s">
        <v>6809</v>
      </c>
    </row>
    <row r="1178" spans="6:9" x14ac:dyDescent="0.2">
      <c r="F1178" s="310" t="s">
        <v>7963</v>
      </c>
      <c r="G1178" s="311">
        <v>3905</v>
      </c>
      <c r="H1178" s="312" t="s">
        <v>2666</v>
      </c>
      <c r="I1178" s="313" t="s">
        <v>6809</v>
      </c>
    </row>
    <row r="1179" spans="6:9" x14ac:dyDescent="0.2">
      <c r="F1179" s="310" t="s">
        <v>7964</v>
      </c>
      <c r="G1179" s="311">
        <v>3906</v>
      </c>
      <c r="H1179" s="312" t="s">
        <v>2666</v>
      </c>
      <c r="I1179" s="313" t="s">
        <v>6809</v>
      </c>
    </row>
    <row r="1180" spans="6:9" x14ac:dyDescent="0.2">
      <c r="F1180" s="310" t="s">
        <v>7965</v>
      </c>
      <c r="G1180" s="311">
        <v>3907</v>
      </c>
      <c r="H1180" s="312" t="s">
        <v>2666</v>
      </c>
      <c r="I1180" s="313" t="s">
        <v>6809</v>
      </c>
    </row>
    <row r="1181" spans="6:9" x14ac:dyDescent="0.2">
      <c r="F1181" s="310" t="s">
        <v>7966</v>
      </c>
      <c r="G1181" s="311">
        <v>3908</v>
      </c>
      <c r="H1181" s="312" t="s">
        <v>2666</v>
      </c>
      <c r="I1181" s="313" t="s">
        <v>6809</v>
      </c>
    </row>
    <row r="1182" spans="6:9" x14ac:dyDescent="0.2">
      <c r="F1182" s="310" t="s">
        <v>7967</v>
      </c>
      <c r="G1182" s="311">
        <v>3909</v>
      </c>
      <c r="H1182" s="312" t="s">
        <v>2666</v>
      </c>
      <c r="I1182" s="313" t="s">
        <v>6809</v>
      </c>
    </row>
    <row r="1183" spans="6:9" x14ac:dyDescent="0.2">
      <c r="F1183" s="310" t="s">
        <v>7968</v>
      </c>
      <c r="G1183" s="311">
        <v>3910</v>
      </c>
      <c r="H1183" s="312" t="s">
        <v>2666</v>
      </c>
      <c r="I1183" s="313" t="s">
        <v>6809</v>
      </c>
    </row>
    <row r="1184" spans="6:9" x14ac:dyDescent="0.2">
      <c r="F1184" s="310" t="s">
        <v>7969</v>
      </c>
      <c r="G1184" s="311">
        <v>3911</v>
      </c>
      <c r="H1184" s="312" t="s">
        <v>2666</v>
      </c>
      <c r="I1184" s="313" t="s">
        <v>6809</v>
      </c>
    </row>
    <row r="1185" spans="6:9" x14ac:dyDescent="0.2">
      <c r="F1185" s="310" t="s">
        <v>873</v>
      </c>
      <c r="G1185" s="311">
        <v>4001</v>
      </c>
      <c r="H1185" s="312" t="s">
        <v>2666</v>
      </c>
      <c r="I1185" s="313" t="s">
        <v>6809</v>
      </c>
    </row>
    <row r="1186" spans="6:9" x14ac:dyDescent="0.2">
      <c r="F1186" s="310" t="s">
        <v>7970</v>
      </c>
      <c r="G1186" s="311">
        <v>4002</v>
      </c>
      <c r="H1186" s="312" t="s">
        <v>2666</v>
      </c>
      <c r="I1186" s="313" t="s">
        <v>6809</v>
      </c>
    </row>
    <row r="1187" spans="6:9" x14ac:dyDescent="0.2">
      <c r="F1187" s="310" t="s">
        <v>876</v>
      </c>
      <c r="G1187" s="311">
        <v>4003</v>
      </c>
      <c r="H1187" s="312" t="s">
        <v>2666</v>
      </c>
      <c r="I1187" s="313" t="s">
        <v>6809</v>
      </c>
    </row>
    <row r="1188" spans="6:9" x14ac:dyDescent="0.2">
      <c r="F1188" s="310" t="s">
        <v>7971</v>
      </c>
      <c r="G1188" s="311">
        <v>4004</v>
      </c>
      <c r="H1188" s="312" t="s">
        <v>2666</v>
      </c>
      <c r="I1188" s="313" t="s">
        <v>6809</v>
      </c>
    </row>
    <row r="1189" spans="6:9" x14ac:dyDescent="0.2">
      <c r="F1189" s="310" t="s">
        <v>878</v>
      </c>
      <c r="G1189" s="311">
        <v>4005</v>
      </c>
      <c r="H1189" s="312" t="s">
        <v>2666</v>
      </c>
      <c r="I1189" s="313" t="s">
        <v>6809</v>
      </c>
    </row>
    <row r="1190" spans="6:9" x14ac:dyDescent="0.2">
      <c r="F1190" s="310" t="s">
        <v>7972</v>
      </c>
      <c r="G1190" s="311">
        <v>4006</v>
      </c>
      <c r="H1190" s="312" t="s">
        <v>2666</v>
      </c>
      <c r="I1190" s="313" t="s">
        <v>6809</v>
      </c>
    </row>
    <row r="1191" spans="6:9" x14ac:dyDescent="0.2">
      <c r="F1191" s="310" t="s">
        <v>880</v>
      </c>
      <c r="G1191" s="311">
        <v>4007</v>
      </c>
      <c r="H1191" s="312" t="s">
        <v>2666</v>
      </c>
      <c r="I1191" s="313" t="s">
        <v>6809</v>
      </c>
    </row>
    <row r="1192" spans="6:9" x14ac:dyDescent="0.2">
      <c r="F1192" s="310" t="s">
        <v>7973</v>
      </c>
      <c r="G1192" s="311">
        <v>4008</v>
      </c>
      <c r="H1192" s="312" t="s">
        <v>2666</v>
      </c>
      <c r="I1192" s="313" t="s">
        <v>6809</v>
      </c>
    </row>
    <row r="1193" spans="6:9" x14ac:dyDescent="0.2">
      <c r="F1193" s="310" t="s">
        <v>882</v>
      </c>
      <c r="G1193" s="311">
        <v>4009</v>
      </c>
      <c r="H1193" s="312" t="s">
        <v>2666</v>
      </c>
      <c r="I1193" s="313" t="s">
        <v>6809</v>
      </c>
    </row>
    <row r="1194" spans="6:9" x14ac:dyDescent="0.2">
      <c r="F1194" s="310" t="s">
        <v>7974</v>
      </c>
      <c r="G1194" s="311">
        <v>4010</v>
      </c>
      <c r="H1194" s="312" t="s">
        <v>2666</v>
      </c>
      <c r="I1194" s="313" t="s">
        <v>6809</v>
      </c>
    </row>
    <row r="1195" spans="6:9" x14ac:dyDescent="0.2">
      <c r="F1195" s="310" t="s">
        <v>884</v>
      </c>
      <c r="G1195" s="311">
        <v>4011</v>
      </c>
      <c r="H1195" s="312" t="s">
        <v>2666</v>
      </c>
      <c r="I1195" s="313" t="s">
        <v>6809</v>
      </c>
    </row>
    <row r="1196" spans="6:9" x14ac:dyDescent="0.2">
      <c r="F1196" s="310" t="s">
        <v>7975</v>
      </c>
      <c r="G1196" s="311">
        <v>4014</v>
      </c>
      <c r="H1196" s="312" t="s">
        <v>2666</v>
      </c>
      <c r="I1196" s="313" t="s">
        <v>6809</v>
      </c>
    </row>
    <row r="1197" spans="6:9" x14ac:dyDescent="0.2">
      <c r="F1197" s="310" t="s">
        <v>890</v>
      </c>
      <c r="G1197" s="311">
        <v>4015</v>
      </c>
      <c r="H1197" s="312" t="s">
        <v>2666</v>
      </c>
      <c r="I1197" s="313" t="s">
        <v>6809</v>
      </c>
    </row>
    <row r="1198" spans="6:9" x14ac:dyDescent="0.2">
      <c r="F1198" s="310" t="s">
        <v>7976</v>
      </c>
      <c r="G1198" s="311">
        <v>4016</v>
      </c>
      <c r="H1198" s="312" t="s">
        <v>2666</v>
      </c>
      <c r="I1198" s="313" t="s">
        <v>6809</v>
      </c>
    </row>
    <row r="1199" spans="6:9" x14ac:dyDescent="0.2">
      <c r="F1199" s="310" t="s">
        <v>892</v>
      </c>
      <c r="G1199" s="311">
        <v>4017</v>
      </c>
      <c r="H1199" s="312" t="s">
        <v>2666</v>
      </c>
      <c r="I1199" s="313" t="s">
        <v>6809</v>
      </c>
    </row>
    <row r="1200" spans="6:9" x14ac:dyDescent="0.2">
      <c r="F1200" s="310" t="s">
        <v>894</v>
      </c>
      <c r="G1200" s="311">
        <v>4019</v>
      </c>
      <c r="H1200" s="312" t="s">
        <v>2666</v>
      </c>
      <c r="I1200" s="313" t="s">
        <v>6809</v>
      </c>
    </row>
    <row r="1201" spans="6:9" x14ac:dyDescent="0.2">
      <c r="F1201" s="310" t="s">
        <v>7977</v>
      </c>
      <c r="G1201" s="311">
        <v>4020</v>
      </c>
      <c r="H1201" s="312" t="s">
        <v>2666</v>
      </c>
      <c r="I1201" s="313" t="s">
        <v>6809</v>
      </c>
    </row>
    <row r="1202" spans="6:9" x14ac:dyDescent="0.2">
      <c r="F1202" s="310" t="s">
        <v>896</v>
      </c>
      <c r="G1202" s="311">
        <v>4021</v>
      </c>
      <c r="H1202" s="312" t="s">
        <v>2666</v>
      </c>
      <c r="I1202" s="313" t="s">
        <v>6809</v>
      </c>
    </row>
    <row r="1203" spans="6:9" x14ac:dyDescent="0.2">
      <c r="F1203" s="310" t="s">
        <v>7978</v>
      </c>
      <c r="G1203" s="311">
        <v>4022</v>
      </c>
      <c r="H1203" s="312" t="s">
        <v>2666</v>
      </c>
      <c r="I1203" s="313" t="s">
        <v>6809</v>
      </c>
    </row>
    <row r="1204" spans="6:9" x14ac:dyDescent="0.2">
      <c r="F1204" s="310" t="s">
        <v>7979</v>
      </c>
      <c r="G1204" s="311">
        <v>4024</v>
      </c>
      <c r="H1204" s="312" t="s">
        <v>2666</v>
      </c>
      <c r="I1204" s="313" t="s">
        <v>6809</v>
      </c>
    </row>
    <row r="1205" spans="6:9" x14ac:dyDescent="0.2">
      <c r="F1205" s="310" t="s">
        <v>902</v>
      </c>
      <c r="G1205" s="311">
        <v>4027</v>
      </c>
      <c r="H1205" s="312" t="s">
        <v>2666</v>
      </c>
      <c r="I1205" s="313" t="s">
        <v>6809</v>
      </c>
    </row>
    <row r="1206" spans="6:9" x14ac:dyDescent="0.2">
      <c r="F1206" s="310" t="s">
        <v>7980</v>
      </c>
      <c r="G1206" s="311">
        <v>4028</v>
      </c>
      <c r="H1206" s="312" t="s">
        <v>2666</v>
      </c>
      <c r="I1206" s="313" t="s">
        <v>6809</v>
      </c>
    </row>
    <row r="1207" spans="6:9" x14ac:dyDescent="0.2">
      <c r="F1207" s="310" t="s">
        <v>7981</v>
      </c>
      <c r="G1207" s="311">
        <v>4029</v>
      </c>
      <c r="H1207" s="312" t="s">
        <v>2666</v>
      </c>
      <c r="I1207" s="313" t="s">
        <v>6809</v>
      </c>
    </row>
    <row r="1208" spans="6:9" x14ac:dyDescent="0.2">
      <c r="F1208" s="310" t="s">
        <v>7982</v>
      </c>
      <c r="G1208" s="311">
        <v>4030</v>
      </c>
      <c r="H1208" s="312" t="s">
        <v>2666</v>
      </c>
      <c r="I1208" s="313" t="s">
        <v>6809</v>
      </c>
    </row>
    <row r="1209" spans="6:9" x14ac:dyDescent="0.2">
      <c r="F1209" s="310" t="s">
        <v>7983</v>
      </c>
      <c r="G1209" s="311">
        <v>4032</v>
      </c>
      <c r="H1209" s="312" t="s">
        <v>2666</v>
      </c>
      <c r="I1209" s="313" t="s">
        <v>6809</v>
      </c>
    </row>
    <row r="1210" spans="6:9" x14ac:dyDescent="0.2">
      <c r="F1210" s="310" t="s">
        <v>7984</v>
      </c>
      <c r="G1210" s="311">
        <v>4033</v>
      </c>
      <c r="H1210" s="312" t="s">
        <v>2666</v>
      </c>
      <c r="I1210" s="313" t="s">
        <v>6809</v>
      </c>
    </row>
    <row r="1211" spans="6:9" x14ac:dyDescent="0.2">
      <c r="F1211" s="310" t="s">
        <v>7985</v>
      </c>
      <c r="G1211" s="311">
        <v>4034</v>
      </c>
      <c r="H1211" s="312" t="s">
        <v>2666</v>
      </c>
      <c r="I1211" s="313" t="s">
        <v>6809</v>
      </c>
    </row>
    <row r="1212" spans="6:9" x14ac:dyDescent="0.2">
      <c r="F1212" s="310" t="s">
        <v>7986</v>
      </c>
      <c r="G1212" s="311">
        <v>4037</v>
      </c>
      <c r="H1212" s="312" t="s">
        <v>2666</v>
      </c>
      <c r="I1212" s="313" t="s">
        <v>6809</v>
      </c>
    </row>
    <row r="1213" spans="6:9" x14ac:dyDescent="0.2">
      <c r="F1213" s="310" t="s">
        <v>7987</v>
      </c>
      <c r="G1213" s="311">
        <v>4038</v>
      </c>
      <c r="H1213" s="312" t="s">
        <v>2666</v>
      </c>
      <c r="I1213" s="313" t="s">
        <v>6809</v>
      </c>
    </row>
    <row r="1214" spans="6:9" x14ac:dyDescent="0.2">
      <c r="F1214" s="310" t="s">
        <v>7988</v>
      </c>
      <c r="G1214" s="311">
        <v>4039</v>
      </c>
      <c r="H1214" s="312" t="s">
        <v>2666</v>
      </c>
      <c r="I1214" s="313" t="s">
        <v>6809</v>
      </c>
    </row>
    <row r="1215" spans="6:9" x14ac:dyDescent="0.2">
      <c r="F1215" s="310" t="s">
        <v>7989</v>
      </c>
      <c r="G1215" s="311">
        <v>4040</v>
      </c>
      <c r="H1215" s="312" t="s">
        <v>2666</v>
      </c>
      <c r="I1215" s="313" t="s">
        <v>6809</v>
      </c>
    </row>
    <row r="1216" spans="6:9" x14ac:dyDescent="0.2">
      <c r="F1216" s="310" t="s">
        <v>7990</v>
      </c>
      <c r="G1216" s="311">
        <v>4041</v>
      </c>
      <c r="H1216" s="312" t="s">
        <v>2666</v>
      </c>
      <c r="I1216" s="313" t="s">
        <v>6809</v>
      </c>
    </row>
    <row r="1217" spans="6:9" x14ac:dyDescent="0.2">
      <c r="F1217" s="310" t="s">
        <v>7991</v>
      </c>
      <c r="G1217" s="311">
        <v>4042</v>
      </c>
      <c r="H1217" s="312" t="s">
        <v>2666</v>
      </c>
      <c r="I1217" s="313" t="s">
        <v>6809</v>
      </c>
    </row>
    <row r="1218" spans="6:9" x14ac:dyDescent="0.2">
      <c r="F1218" s="310" t="s">
        <v>7992</v>
      </c>
      <c r="G1218" s="311">
        <v>4043</v>
      </c>
      <c r="H1218" s="312" t="s">
        <v>2666</v>
      </c>
      <c r="I1218" s="313" t="s">
        <v>6809</v>
      </c>
    </row>
    <row r="1219" spans="6:9" x14ac:dyDescent="0.2">
      <c r="F1219" s="310" t="s">
        <v>7993</v>
      </c>
      <c r="G1219" s="311">
        <v>4046</v>
      </c>
      <c r="H1219" s="312" t="s">
        <v>2666</v>
      </c>
      <c r="I1219" s="313" t="s">
        <v>6809</v>
      </c>
    </row>
    <row r="1220" spans="6:9" x14ac:dyDescent="0.2">
      <c r="F1220" s="310" t="s">
        <v>7994</v>
      </c>
      <c r="G1220" s="311">
        <v>4047</v>
      </c>
      <c r="H1220" s="312" t="s">
        <v>2666</v>
      </c>
      <c r="I1220" s="313" t="s">
        <v>6809</v>
      </c>
    </row>
    <row r="1221" spans="6:9" x14ac:dyDescent="0.2">
      <c r="F1221" s="310" t="s">
        <v>7995</v>
      </c>
      <c r="G1221" s="311">
        <v>4048</v>
      </c>
      <c r="H1221" s="312" t="s">
        <v>2666</v>
      </c>
      <c r="I1221" s="313" t="s">
        <v>6809</v>
      </c>
    </row>
    <row r="1222" spans="6:9" x14ac:dyDescent="0.2">
      <c r="F1222" s="310" t="s">
        <v>7996</v>
      </c>
      <c r="G1222" s="311">
        <v>4049</v>
      </c>
      <c r="H1222" s="312" t="s">
        <v>2666</v>
      </c>
      <c r="I1222" s="313" t="s">
        <v>6809</v>
      </c>
    </row>
    <row r="1223" spans="6:9" x14ac:dyDescent="0.2">
      <c r="F1223" s="310" t="s">
        <v>7997</v>
      </c>
      <c r="G1223" s="311">
        <v>4050</v>
      </c>
      <c r="H1223" s="312" t="s">
        <v>2666</v>
      </c>
      <c r="I1223" s="313" t="s">
        <v>6809</v>
      </c>
    </row>
    <row r="1224" spans="6:9" x14ac:dyDescent="0.2">
      <c r="F1224" s="310" t="s">
        <v>7998</v>
      </c>
      <c r="G1224" s="311">
        <v>4051</v>
      </c>
      <c r="H1224" s="312" t="s">
        <v>2666</v>
      </c>
      <c r="I1224" s="313" t="s">
        <v>6809</v>
      </c>
    </row>
    <row r="1225" spans="6:9" x14ac:dyDescent="0.2">
      <c r="F1225" s="310" t="s">
        <v>7999</v>
      </c>
      <c r="G1225" s="311">
        <v>4054</v>
      </c>
      <c r="H1225" s="312" t="s">
        <v>2666</v>
      </c>
      <c r="I1225" s="313" t="s">
        <v>6809</v>
      </c>
    </row>
    <row r="1226" spans="6:9" x14ac:dyDescent="0.2">
      <c r="F1226" s="310" t="s">
        <v>8000</v>
      </c>
      <c r="G1226" s="311">
        <v>4055</v>
      </c>
      <c r="H1226" s="312" t="s">
        <v>2666</v>
      </c>
      <c r="I1226" s="313" t="s">
        <v>6809</v>
      </c>
    </row>
    <row r="1227" spans="6:9" x14ac:dyDescent="0.2">
      <c r="F1227" s="310" t="s">
        <v>8001</v>
      </c>
      <c r="G1227" s="311">
        <v>4056</v>
      </c>
      <c r="H1227" s="312" t="s">
        <v>2666</v>
      </c>
      <c r="I1227" s="313" t="s">
        <v>6809</v>
      </c>
    </row>
    <row r="1228" spans="6:9" x14ac:dyDescent="0.2">
      <c r="F1228" s="310" t="s">
        <v>8002</v>
      </c>
      <c r="G1228" s="311">
        <v>4057</v>
      </c>
      <c r="H1228" s="312" t="s">
        <v>2666</v>
      </c>
      <c r="I1228" s="313" t="s">
        <v>6809</v>
      </c>
    </row>
    <row r="1229" spans="6:9" x14ac:dyDescent="0.2">
      <c r="F1229" s="310" t="s">
        <v>8003</v>
      </c>
      <c r="G1229" s="311">
        <v>4061</v>
      </c>
      <c r="H1229" s="312" t="s">
        <v>2666</v>
      </c>
      <c r="I1229" s="313" t="s">
        <v>6809</v>
      </c>
    </row>
    <row r="1230" spans="6:9" x14ac:dyDescent="0.2">
      <c r="F1230" s="310" t="s">
        <v>8004</v>
      </c>
      <c r="G1230" s="311">
        <v>4062</v>
      </c>
      <c r="H1230" s="312" t="s">
        <v>2666</v>
      </c>
      <c r="I1230" s="313" t="s">
        <v>6809</v>
      </c>
    </row>
    <row r="1231" spans="6:9" x14ac:dyDescent="0.2">
      <c r="F1231" s="310" t="s">
        <v>8005</v>
      </c>
      <c r="G1231" s="311">
        <v>4063</v>
      </c>
      <c r="H1231" s="312" t="s">
        <v>2666</v>
      </c>
      <c r="I1231" s="313" t="s">
        <v>6809</v>
      </c>
    </row>
    <row r="1232" spans="6:9" x14ac:dyDescent="0.2">
      <c r="F1232" s="310" t="s">
        <v>8006</v>
      </c>
      <c r="G1232" s="311">
        <v>4064</v>
      </c>
      <c r="H1232" s="312" t="s">
        <v>2666</v>
      </c>
      <c r="I1232" s="313" t="s">
        <v>6809</v>
      </c>
    </row>
    <row r="1233" spans="6:9" x14ac:dyDescent="0.2">
      <c r="F1233" s="310" t="s">
        <v>8007</v>
      </c>
      <c r="G1233" s="311">
        <v>4066</v>
      </c>
      <c r="H1233" s="312" t="s">
        <v>2666</v>
      </c>
      <c r="I1233" s="313" t="s">
        <v>6809</v>
      </c>
    </row>
    <row r="1234" spans="6:9" x14ac:dyDescent="0.2">
      <c r="F1234" s="310" t="s">
        <v>8008</v>
      </c>
      <c r="G1234" s="311">
        <v>4068</v>
      </c>
      <c r="H1234" s="312" t="s">
        <v>2666</v>
      </c>
      <c r="I1234" s="313" t="s">
        <v>6809</v>
      </c>
    </row>
    <row r="1235" spans="6:9" x14ac:dyDescent="0.2">
      <c r="F1235" s="310" t="s">
        <v>8009</v>
      </c>
      <c r="G1235" s="311">
        <v>4069</v>
      </c>
      <c r="H1235" s="312" t="s">
        <v>2666</v>
      </c>
      <c r="I1235" s="313" t="s">
        <v>6809</v>
      </c>
    </row>
    <row r="1236" spans="6:9" x14ac:dyDescent="0.2">
      <c r="F1236" s="310" t="s">
        <v>8010</v>
      </c>
      <c r="G1236" s="311">
        <v>4070</v>
      </c>
      <c r="H1236" s="312" t="s">
        <v>2666</v>
      </c>
      <c r="I1236" s="313" t="s">
        <v>6809</v>
      </c>
    </row>
    <row r="1237" spans="6:9" x14ac:dyDescent="0.2">
      <c r="F1237" s="310" t="s">
        <v>8011</v>
      </c>
      <c r="G1237" s="311">
        <v>4071</v>
      </c>
      <c r="H1237" s="312" t="s">
        <v>2666</v>
      </c>
      <c r="I1237" s="313" t="s">
        <v>6809</v>
      </c>
    </row>
    <row r="1238" spans="6:9" x14ac:dyDescent="0.2">
      <c r="F1238" s="310" t="s">
        <v>8012</v>
      </c>
      <c r="G1238" s="311">
        <v>4072</v>
      </c>
      <c r="H1238" s="312" t="s">
        <v>2666</v>
      </c>
      <c r="I1238" s="313" t="s">
        <v>6809</v>
      </c>
    </row>
    <row r="1239" spans="6:9" x14ac:dyDescent="0.2">
      <c r="F1239" s="310" t="s">
        <v>8013</v>
      </c>
      <c r="G1239" s="311">
        <v>4073</v>
      </c>
      <c r="H1239" s="312" t="s">
        <v>2666</v>
      </c>
      <c r="I1239" s="313" t="s">
        <v>6809</v>
      </c>
    </row>
    <row r="1240" spans="6:9" x14ac:dyDescent="0.2">
      <c r="F1240" s="310" t="s">
        <v>8014</v>
      </c>
      <c r="G1240" s="311">
        <v>4074</v>
      </c>
      <c r="H1240" s="312" t="s">
        <v>2666</v>
      </c>
      <c r="I1240" s="313" t="s">
        <v>6809</v>
      </c>
    </row>
    <row r="1241" spans="6:9" x14ac:dyDescent="0.2">
      <c r="F1241" s="310" t="s">
        <v>8015</v>
      </c>
      <c r="G1241" s="311">
        <v>4076</v>
      </c>
      <c r="H1241" s="312" t="s">
        <v>2666</v>
      </c>
      <c r="I1241" s="313" t="s">
        <v>6809</v>
      </c>
    </row>
    <row r="1242" spans="6:9" x14ac:dyDescent="0.2">
      <c r="F1242" s="310" t="s">
        <v>8016</v>
      </c>
      <c r="G1242" s="311">
        <v>4077</v>
      </c>
      <c r="H1242" s="312" t="s">
        <v>2666</v>
      </c>
      <c r="I1242" s="313" t="s">
        <v>6809</v>
      </c>
    </row>
    <row r="1243" spans="6:9" x14ac:dyDescent="0.2">
      <c r="F1243" s="310" t="s">
        <v>8017</v>
      </c>
      <c r="G1243" s="311">
        <v>4078</v>
      </c>
      <c r="H1243" s="312" t="s">
        <v>2666</v>
      </c>
      <c r="I1243" s="313" t="s">
        <v>6809</v>
      </c>
    </row>
    <row r="1244" spans="6:9" x14ac:dyDescent="0.2">
      <c r="F1244" s="310" t="s">
        <v>8018</v>
      </c>
      <c r="G1244" s="311">
        <v>4079</v>
      </c>
      <c r="H1244" s="312" t="s">
        <v>2666</v>
      </c>
      <c r="I1244" s="313" t="s">
        <v>6809</v>
      </c>
    </row>
    <row r="1245" spans="6:9" x14ac:dyDescent="0.2">
      <c r="F1245" s="310" t="s">
        <v>8019</v>
      </c>
      <c r="G1245" s="311">
        <v>4082</v>
      </c>
      <c r="H1245" s="312" t="s">
        <v>2666</v>
      </c>
      <c r="I1245" s="313" t="s">
        <v>6809</v>
      </c>
    </row>
    <row r="1246" spans="6:9" x14ac:dyDescent="0.2">
      <c r="F1246" s="310" t="s">
        <v>8020</v>
      </c>
      <c r="G1246" s="311">
        <v>4083</v>
      </c>
      <c r="H1246" s="312" t="s">
        <v>2666</v>
      </c>
      <c r="I1246" s="313" t="s">
        <v>6809</v>
      </c>
    </row>
    <row r="1247" spans="6:9" x14ac:dyDescent="0.2">
      <c r="F1247" s="310" t="s">
        <v>8021</v>
      </c>
      <c r="G1247" s="311">
        <v>4084</v>
      </c>
      <c r="H1247" s="312" t="s">
        <v>2666</v>
      </c>
      <c r="I1247" s="313" t="s">
        <v>6809</v>
      </c>
    </row>
    <row r="1248" spans="6:9" x14ac:dyDescent="0.2">
      <c r="F1248" s="310" t="s">
        <v>8022</v>
      </c>
      <c r="G1248" s="311">
        <v>4085</v>
      </c>
      <c r="H1248" s="312" t="s">
        <v>2666</v>
      </c>
      <c r="I1248" s="313" t="s">
        <v>6809</v>
      </c>
    </row>
    <row r="1249" spans="6:9" x14ac:dyDescent="0.2">
      <c r="F1249" s="310" t="s">
        <v>8023</v>
      </c>
      <c r="G1249" s="311">
        <v>4086</v>
      </c>
      <c r="H1249" s="312" t="s">
        <v>2666</v>
      </c>
      <c r="I1249" s="313" t="s">
        <v>6809</v>
      </c>
    </row>
    <row r="1250" spans="6:9" x14ac:dyDescent="0.2">
      <c r="F1250" s="310" t="s">
        <v>8024</v>
      </c>
      <c r="G1250" s="311">
        <v>4087</v>
      </c>
      <c r="H1250" s="312" t="s">
        <v>2666</v>
      </c>
      <c r="I1250" s="313" t="s">
        <v>6809</v>
      </c>
    </row>
    <row r="1251" spans="6:9" x14ac:dyDescent="0.2">
      <c r="F1251" s="310" t="s">
        <v>8025</v>
      </c>
      <c r="G1251" s="311">
        <v>4088</v>
      </c>
      <c r="H1251" s="312" t="s">
        <v>2666</v>
      </c>
      <c r="I1251" s="313" t="s">
        <v>6809</v>
      </c>
    </row>
    <row r="1252" spans="6:9" x14ac:dyDescent="0.2">
      <c r="F1252" s="310" t="s">
        <v>8026</v>
      </c>
      <c r="G1252" s="311">
        <v>4090</v>
      </c>
      <c r="H1252" s="312" t="s">
        <v>2666</v>
      </c>
      <c r="I1252" s="313" t="s">
        <v>6809</v>
      </c>
    </row>
    <row r="1253" spans="6:9" x14ac:dyDescent="0.2">
      <c r="F1253" s="310" t="s">
        <v>8027</v>
      </c>
      <c r="G1253" s="311">
        <v>4091</v>
      </c>
      <c r="H1253" s="312" t="s">
        <v>2666</v>
      </c>
      <c r="I1253" s="313" t="s">
        <v>6809</v>
      </c>
    </row>
    <row r="1254" spans="6:9" x14ac:dyDescent="0.2">
      <c r="F1254" s="310" t="s">
        <v>8028</v>
      </c>
      <c r="G1254" s="311">
        <v>4092</v>
      </c>
      <c r="H1254" s="312" t="s">
        <v>2666</v>
      </c>
      <c r="I1254" s="313" t="s">
        <v>6809</v>
      </c>
    </row>
    <row r="1255" spans="6:9" x14ac:dyDescent="0.2">
      <c r="F1255" s="310" t="s">
        <v>8029</v>
      </c>
      <c r="G1255" s="311">
        <v>4093</v>
      </c>
      <c r="H1255" s="312" t="s">
        <v>2666</v>
      </c>
      <c r="I1255" s="313" t="s">
        <v>6809</v>
      </c>
    </row>
    <row r="1256" spans="6:9" x14ac:dyDescent="0.2">
      <c r="F1256" s="310" t="s">
        <v>8030</v>
      </c>
      <c r="G1256" s="311">
        <v>4094</v>
      </c>
      <c r="H1256" s="312" t="s">
        <v>2666</v>
      </c>
      <c r="I1256" s="313" t="s">
        <v>6809</v>
      </c>
    </row>
    <row r="1257" spans="6:9" x14ac:dyDescent="0.2">
      <c r="F1257" s="310" t="s">
        <v>8031</v>
      </c>
      <c r="G1257" s="311">
        <v>4095</v>
      </c>
      <c r="H1257" s="312" t="s">
        <v>2666</v>
      </c>
      <c r="I1257" s="313" t="s">
        <v>6809</v>
      </c>
    </row>
    <row r="1258" spans="6:9" x14ac:dyDescent="0.2">
      <c r="F1258" s="310" t="s">
        <v>8032</v>
      </c>
      <c r="G1258" s="311">
        <v>4096</v>
      </c>
      <c r="H1258" s="312" t="s">
        <v>2666</v>
      </c>
      <c r="I1258" s="313" t="s">
        <v>6809</v>
      </c>
    </row>
    <row r="1259" spans="6:9" x14ac:dyDescent="0.2">
      <c r="F1259" s="310" t="s">
        <v>8033</v>
      </c>
      <c r="G1259" s="311">
        <v>4097</v>
      </c>
      <c r="H1259" s="312" t="s">
        <v>2666</v>
      </c>
      <c r="I1259" s="313" t="s">
        <v>6809</v>
      </c>
    </row>
    <row r="1260" spans="6:9" x14ac:dyDescent="0.2">
      <c r="F1260" s="310" t="s">
        <v>8034</v>
      </c>
      <c r="G1260" s="311">
        <v>4098</v>
      </c>
      <c r="H1260" s="312" t="s">
        <v>2666</v>
      </c>
      <c r="I1260" s="313" t="s">
        <v>6809</v>
      </c>
    </row>
    <row r="1261" spans="6:9" x14ac:dyDescent="0.2">
      <c r="F1261" s="310" t="s">
        <v>8035</v>
      </c>
      <c r="G1261" s="311">
        <v>4101</v>
      </c>
      <c r="H1261" s="312" t="s">
        <v>2666</v>
      </c>
      <c r="I1261" s="313" t="s">
        <v>6809</v>
      </c>
    </row>
    <row r="1262" spans="6:9" x14ac:dyDescent="0.2">
      <c r="F1262" s="310" t="s">
        <v>8036</v>
      </c>
      <c r="G1262" s="311">
        <v>4102</v>
      </c>
      <c r="H1262" s="312" t="s">
        <v>2666</v>
      </c>
      <c r="I1262" s="313" t="s">
        <v>6809</v>
      </c>
    </row>
    <row r="1263" spans="6:9" x14ac:dyDescent="0.2">
      <c r="F1263" s="310" t="s">
        <v>8037</v>
      </c>
      <c r="G1263" s="311">
        <v>4103</v>
      </c>
      <c r="H1263" s="312" t="s">
        <v>2666</v>
      </c>
      <c r="I1263" s="313" t="s">
        <v>6809</v>
      </c>
    </row>
    <row r="1264" spans="6:9" x14ac:dyDescent="0.2">
      <c r="F1264" s="310" t="s">
        <v>8038</v>
      </c>
      <c r="G1264" s="311">
        <v>4104</v>
      </c>
      <c r="H1264" s="312" t="s">
        <v>2666</v>
      </c>
      <c r="I1264" s="313" t="s">
        <v>6809</v>
      </c>
    </row>
    <row r="1265" spans="6:9" x14ac:dyDescent="0.2">
      <c r="F1265" s="310" t="s">
        <v>8039</v>
      </c>
      <c r="G1265" s="311">
        <v>4105</v>
      </c>
      <c r="H1265" s="312" t="s">
        <v>2666</v>
      </c>
      <c r="I1265" s="313" t="s">
        <v>6809</v>
      </c>
    </row>
    <row r="1266" spans="6:9" x14ac:dyDescent="0.2">
      <c r="F1266" s="310" t="s">
        <v>8040</v>
      </c>
      <c r="G1266" s="311">
        <v>4106</v>
      </c>
      <c r="H1266" s="312" t="s">
        <v>2666</v>
      </c>
      <c r="I1266" s="313" t="s">
        <v>6809</v>
      </c>
    </row>
    <row r="1267" spans="6:9" x14ac:dyDescent="0.2">
      <c r="F1267" s="310" t="s">
        <v>8041</v>
      </c>
      <c r="G1267" s="311">
        <v>4107</v>
      </c>
      <c r="H1267" s="312" t="s">
        <v>2666</v>
      </c>
      <c r="I1267" s="313" t="s">
        <v>6809</v>
      </c>
    </row>
    <row r="1268" spans="6:9" x14ac:dyDescent="0.2">
      <c r="F1268" s="310" t="s">
        <v>8042</v>
      </c>
      <c r="G1268" s="311">
        <v>4108</v>
      </c>
      <c r="H1268" s="312" t="s">
        <v>2666</v>
      </c>
      <c r="I1268" s="313" t="s">
        <v>6809</v>
      </c>
    </row>
    <row r="1269" spans="6:9" x14ac:dyDescent="0.2">
      <c r="F1269" s="310" t="s">
        <v>8043</v>
      </c>
      <c r="G1269" s="311">
        <v>4109</v>
      </c>
      <c r="H1269" s="312" t="s">
        <v>2666</v>
      </c>
      <c r="I1269" s="313" t="s">
        <v>6809</v>
      </c>
    </row>
    <row r="1270" spans="6:9" x14ac:dyDescent="0.2">
      <c r="F1270" s="310" t="s">
        <v>8044</v>
      </c>
      <c r="G1270" s="311">
        <v>4110</v>
      </c>
      <c r="H1270" s="312" t="s">
        <v>2666</v>
      </c>
      <c r="I1270" s="313" t="s">
        <v>6809</v>
      </c>
    </row>
    <row r="1271" spans="6:9" x14ac:dyDescent="0.2">
      <c r="F1271" s="310" t="s">
        <v>8045</v>
      </c>
      <c r="G1271" s="311">
        <v>4112</v>
      </c>
      <c r="H1271" s="312" t="s">
        <v>2666</v>
      </c>
      <c r="I1271" s="313" t="s">
        <v>6809</v>
      </c>
    </row>
    <row r="1272" spans="6:9" x14ac:dyDescent="0.2">
      <c r="F1272" s="310" t="s">
        <v>8046</v>
      </c>
      <c r="G1272" s="311">
        <v>4116</v>
      </c>
      <c r="H1272" s="312" t="s">
        <v>2666</v>
      </c>
      <c r="I1272" s="313" t="s">
        <v>6809</v>
      </c>
    </row>
    <row r="1273" spans="6:9" x14ac:dyDescent="0.2">
      <c r="F1273" s="310" t="s">
        <v>8047</v>
      </c>
      <c r="G1273" s="311">
        <v>4122</v>
      </c>
      <c r="H1273" s="312" t="s">
        <v>2666</v>
      </c>
      <c r="I1273" s="313" t="s">
        <v>6809</v>
      </c>
    </row>
    <row r="1274" spans="6:9" x14ac:dyDescent="0.2">
      <c r="F1274" s="310" t="s">
        <v>8048</v>
      </c>
      <c r="G1274" s="311">
        <v>4123</v>
      </c>
      <c r="H1274" s="312" t="s">
        <v>2666</v>
      </c>
      <c r="I1274" s="313" t="s">
        <v>6809</v>
      </c>
    </row>
    <row r="1275" spans="6:9" x14ac:dyDescent="0.2">
      <c r="F1275" s="310" t="s">
        <v>8049</v>
      </c>
      <c r="G1275" s="311">
        <v>4124</v>
      </c>
      <c r="H1275" s="312" t="s">
        <v>2666</v>
      </c>
      <c r="I1275" s="313" t="s">
        <v>6809</v>
      </c>
    </row>
    <row r="1276" spans="6:9" x14ac:dyDescent="0.2">
      <c r="F1276" s="310" t="s">
        <v>8050</v>
      </c>
      <c r="G1276" s="311">
        <v>4210</v>
      </c>
      <c r="H1276" s="312" t="s">
        <v>2666</v>
      </c>
      <c r="I1276" s="313" t="s">
        <v>6809</v>
      </c>
    </row>
    <row r="1277" spans="6:9" x14ac:dyDescent="0.2">
      <c r="F1277" s="310" t="s">
        <v>8051</v>
      </c>
      <c r="G1277" s="311">
        <v>4211</v>
      </c>
      <c r="H1277" s="312" t="s">
        <v>2666</v>
      </c>
      <c r="I1277" s="313" t="s">
        <v>6809</v>
      </c>
    </row>
    <row r="1278" spans="6:9" x14ac:dyDescent="0.2">
      <c r="F1278" s="310" t="s">
        <v>8052</v>
      </c>
      <c r="G1278" s="311">
        <v>4212</v>
      </c>
      <c r="H1278" s="312" t="s">
        <v>2666</v>
      </c>
      <c r="I1278" s="313" t="s">
        <v>6809</v>
      </c>
    </row>
    <row r="1279" spans="6:9" x14ac:dyDescent="0.2">
      <c r="F1279" s="310" t="s">
        <v>8053</v>
      </c>
      <c r="G1279" s="311">
        <v>4216</v>
      </c>
      <c r="H1279" s="312" t="s">
        <v>2666</v>
      </c>
      <c r="I1279" s="313" t="s">
        <v>6809</v>
      </c>
    </row>
    <row r="1280" spans="6:9" x14ac:dyDescent="0.2">
      <c r="F1280" s="310" t="s">
        <v>8054</v>
      </c>
      <c r="G1280" s="311">
        <v>4217</v>
      </c>
      <c r="H1280" s="312" t="s">
        <v>2666</v>
      </c>
      <c r="I1280" s="313" t="s">
        <v>6809</v>
      </c>
    </row>
    <row r="1281" spans="6:9" x14ac:dyDescent="0.2">
      <c r="F1281" s="310" t="s">
        <v>8055</v>
      </c>
      <c r="G1281" s="311">
        <v>4219</v>
      </c>
      <c r="H1281" s="312" t="s">
        <v>2666</v>
      </c>
      <c r="I1281" s="313" t="s">
        <v>6809</v>
      </c>
    </row>
    <row r="1282" spans="6:9" x14ac:dyDescent="0.2">
      <c r="F1282" s="310" t="s">
        <v>8056</v>
      </c>
      <c r="G1282" s="311">
        <v>4220</v>
      </c>
      <c r="H1282" s="312" t="s">
        <v>2666</v>
      </c>
      <c r="I1282" s="313" t="s">
        <v>6809</v>
      </c>
    </row>
    <row r="1283" spans="6:9" x14ac:dyDescent="0.2">
      <c r="F1283" s="310" t="s">
        <v>8057</v>
      </c>
      <c r="G1283" s="311">
        <v>4221</v>
      </c>
      <c r="H1283" s="312" t="s">
        <v>2666</v>
      </c>
      <c r="I1283" s="313" t="s">
        <v>6809</v>
      </c>
    </row>
    <row r="1284" spans="6:9" x14ac:dyDescent="0.2">
      <c r="F1284" s="310" t="s">
        <v>8058</v>
      </c>
      <c r="G1284" s="311">
        <v>4222</v>
      </c>
      <c r="H1284" s="312" t="s">
        <v>2666</v>
      </c>
      <c r="I1284" s="313" t="s">
        <v>6809</v>
      </c>
    </row>
    <row r="1285" spans="6:9" x14ac:dyDescent="0.2">
      <c r="F1285" s="310" t="s">
        <v>8059</v>
      </c>
      <c r="G1285" s="311">
        <v>4223</v>
      </c>
      <c r="H1285" s="312" t="s">
        <v>2666</v>
      </c>
      <c r="I1285" s="313" t="s">
        <v>6809</v>
      </c>
    </row>
    <row r="1286" spans="6:9" x14ac:dyDescent="0.2">
      <c r="F1286" s="310" t="s">
        <v>8060</v>
      </c>
      <c r="G1286" s="311">
        <v>4224</v>
      </c>
      <c r="H1286" s="312" t="s">
        <v>2666</v>
      </c>
      <c r="I1286" s="313" t="s">
        <v>6809</v>
      </c>
    </row>
    <row r="1287" spans="6:9" x14ac:dyDescent="0.2">
      <c r="F1287" s="310" t="s">
        <v>8061</v>
      </c>
      <c r="G1287" s="311">
        <v>4225</v>
      </c>
      <c r="H1287" s="312" t="s">
        <v>2666</v>
      </c>
      <c r="I1287" s="313" t="s">
        <v>6809</v>
      </c>
    </row>
    <row r="1288" spans="6:9" x14ac:dyDescent="0.2">
      <c r="F1288" s="310" t="s">
        <v>8062</v>
      </c>
      <c r="G1288" s="311">
        <v>4226</v>
      </c>
      <c r="H1288" s="312" t="s">
        <v>2666</v>
      </c>
      <c r="I1288" s="313" t="s">
        <v>6809</v>
      </c>
    </row>
    <row r="1289" spans="6:9" x14ac:dyDescent="0.2">
      <c r="F1289" s="310" t="s">
        <v>8063</v>
      </c>
      <c r="G1289" s="311">
        <v>4227</v>
      </c>
      <c r="H1289" s="312" t="s">
        <v>2666</v>
      </c>
      <c r="I1289" s="313" t="s">
        <v>6809</v>
      </c>
    </row>
    <row r="1290" spans="6:9" x14ac:dyDescent="0.2">
      <c r="F1290" s="310" t="s">
        <v>8064</v>
      </c>
      <c r="G1290" s="311">
        <v>4228</v>
      </c>
      <c r="H1290" s="312" t="s">
        <v>2666</v>
      </c>
      <c r="I1290" s="313" t="s">
        <v>6809</v>
      </c>
    </row>
    <row r="1291" spans="6:9" x14ac:dyDescent="0.2">
      <c r="F1291" s="310" t="s">
        <v>8065</v>
      </c>
      <c r="G1291" s="311">
        <v>4230</v>
      </c>
      <c r="H1291" s="312" t="s">
        <v>2666</v>
      </c>
      <c r="I1291" s="313" t="s">
        <v>6809</v>
      </c>
    </row>
    <row r="1292" spans="6:9" x14ac:dyDescent="0.2">
      <c r="F1292" s="310" t="s">
        <v>8066</v>
      </c>
      <c r="G1292" s="311">
        <v>4231</v>
      </c>
      <c r="H1292" s="312" t="s">
        <v>2666</v>
      </c>
      <c r="I1292" s="313" t="s">
        <v>6809</v>
      </c>
    </row>
    <row r="1293" spans="6:9" x14ac:dyDescent="0.2">
      <c r="F1293" s="310" t="s">
        <v>8067</v>
      </c>
      <c r="G1293" s="311">
        <v>4234</v>
      </c>
      <c r="H1293" s="312" t="s">
        <v>2666</v>
      </c>
      <c r="I1293" s="313" t="s">
        <v>6809</v>
      </c>
    </row>
    <row r="1294" spans="6:9" x14ac:dyDescent="0.2">
      <c r="F1294" s="310" t="s">
        <v>8068</v>
      </c>
      <c r="G1294" s="311">
        <v>4236</v>
      </c>
      <c r="H1294" s="312" t="s">
        <v>2666</v>
      </c>
      <c r="I1294" s="313" t="s">
        <v>6809</v>
      </c>
    </row>
    <row r="1295" spans="6:9" x14ac:dyDescent="0.2">
      <c r="F1295" s="310" t="s">
        <v>8069</v>
      </c>
      <c r="G1295" s="311">
        <v>4237</v>
      </c>
      <c r="H1295" s="312" t="s">
        <v>2666</v>
      </c>
      <c r="I1295" s="313" t="s">
        <v>6809</v>
      </c>
    </row>
    <row r="1296" spans="6:9" x14ac:dyDescent="0.2">
      <c r="F1296" s="310" t="s">
        <v>8070</v>
      </c>
      <c r="G1296" s="311">
        <v>4238</v>
      </c>
      <c r="H1296" s="312" t="s">
        <v>2666</v>
      </c>
      <c r="I1296" s="313" t="s">
        <v>6809</v>
      </c>
    </row>
    <row r="1297" spans="6:9" x14ac:dyDescent="0.2">
      <c r="F1297" s="310" t="s">
        <v>8071</v>
      </c>
      <c r="G1297" s="311">
        <v>4239</v>
      </c>
      <c r="H1297" s="312" t="s">
        <v>2666</v>
      </c>
      <c r="I1297" s="313" t="s">
        <v>6809</v>
      </c>
    </row>
    <row r="1298" spans="6:9" x14ac:dyDescent="0.2">
      <c r="F1298" s="310" t="s">
        <v>8072</v>
      </c>
      <c r="G1298" s="311">
        <v>4240</v>
      </c>
      <c r="H1298" s="312" t="s">
        <v>2666</v>
      </c>
      <c r="I1298" s="313" t="s">
        <v>6809</v>
      </c>
    </row>
    <row r="1299" spans="6:9" x14ac:dyDescent="0.2">
      <c r="F1299" s="310" t="s">
        <v>8073</v>
      </c>
      <c r="G1299" s="311">
        <v>4241</v>
      </c>
      <c r="H1299" s="312" t="s">
        <v>2666</v>
      </c>
      <c r="I1299" s="313" t="s">
        <v>6809</v>
      </c>
    </row>
    <row r="1300" spans="6:9" x14ac:dyDescent="0.2">
      <c r="F1300" s="310" t="s">
        <v>8074</v>
      </c>
      <c r="G1300" s="311">
        <v>4243</v>
      </c>
      <c r="H1300" s="312" t="s">
        <v>2666</v>
      </c>
      <c r="I1300" s="313" t="s">
        <v>6809</v>
      </c>
    </row>
    <row r="1301" spans="6:9" x14ac:dyDescent="0.2">
      <c r="F1301" s="310" t="s">
        <v>8075</v>
      </c>
      <c r="G1301" s="311">
        <v>4250</v>
      </c>
      <c r="H1301" s="312" t="s">
        <v>2666</v>
      </c>
      <c r="I1301" s="313" t="s">
        <v>6809</v>
      </c>
    </row>
    <row r="1302" spans="6:9" x14ac:dyDescent="0.2">
      <c r="F1302" s="310" t="s">
        <v>8076</v>
      </c>
      <c r="G1302" s="311">
        <v>4252</v>
      </c>
      <c r="H1302" s="312" t="s">
        <v>2666</v>
      </c>
      <c r="I1302" s="313" t="s">
        <v>6809</v>
      </c>
    </row>
    <row r="1303" spans="6:9" x14ac:dyDescent="0.2">
      <c r="F1303" s="310" t="s">
        <v>8077</v>
      </c>
      <c r="G1303" s="311">
        <v>4253</v>
      </c>
      <c r="H1303" s="312" t="s">
        <v>2666</v>
      </c>
      <c r="I1303" s="313" t="s">
        <v>6809</v>
      </c>
    </row>
    <row r="1304" spans="6:9" x14ac:dyDescent="0.2">
      <c r="F1304" s="310" t="s">
        <v>8078</v>
      </c>
      <c r="G1304" s="311">
        <v>4254</v>
      </c>
      <c r="H1304" s="312" t="s">
        <v>2666</v>
      </c>
      <c r="I1304" s="313" t="s">
        <v>6809</v>
      </c>
    </row>
    <row r="1305" spans="6:9" x14ac:dyDescent="0.2">
      <c r="F1305" s="310" t="s">
        <v>8079</v>
      </c>
      <c r="G1305" s="311">
        <v>4255</v>
      </c>
      <c r="H1305" s="312" t="s">
        <v>2666</v>
      </c>
      <c r="I1305" s="313" t="s">
        <v>6809</v>
      </c>
    </row>
    <row r="1306" spans="6:9" x14ac:dyDescent="0.2">
      <c r="F1306" s="310" t="s">
        <v>8080</v>
      </c>
      <c r="G1306" s="311">
        <v>4256</v>
      </c>
      <c r="H1306" s="312" t="s">
        <v>2666</v>
      </c>
      <c r="I1306" s="313" t="s">
        <v>6809</v>
      </c>
    </row>
    <row r="1307" spans="6:9" x14ac:dyDescent="0.2">
      <c r="F1307" s="310" t="s">
        <v>8081</v>
      </c>
      <c r="G1307" s="311">
        <v>4257</v>
      </c>
      <c r="H1307" s="312" t="s">
        <v>2666</v>
      </c>
      <c r="I1307" s="313" t="s">
        <v>6809</v>
      </c>
    </row>
    <row r="1308" spans="6:9" x14ac:dyDescent="0.2">
      <c r="F1308" s="310" t="s">
        <v>8082</v>
      </c>
      <c r="G1308" s="311">
        <v>4258</v>
      </c>
      <c r="H1308" s="312" t="s">
        <v>2666</v>
      </c>
      <c r="I1308" s="313" t="s">
        <v>6809</v>
      </c>
    </row>
    <row r="1309" spans="6:9" x14ac:dyDescent="0.2">
      <c r="F1309" s="310" t="s">
        <v>8083</v>
      </c>
      <c r="G1309" s="311">
        <v>4259</v>
      </c>
      <c r="H1309" s="312" t="s">
        <v>2666</v>
      </c>
      <c r="I1309" s="313" t="s">
        <v>6809</v>
      </c>
    </row>
    <row r="1310" spans="6:9" x14ac:dyDescent="0.2">
      <c r="F1310" s="310" t="s">
        <v>8084</v>
      </c>
      <c r="G1310" s="311">
        <v>4260</v>
      </c>
      <c r="H1310" s="312" t="s">
        <v>2666</v>
      </c>
      <c r="I1310" s="313" t="s">
        <v>6809</v>
      </c>
    </row>
    <row r="1311" spans="6:9" x14ac:dyDescent="0.2">
      <c r="F1311" s="310" t="s">
        <v>8085</v>
      </c>
      <c r="G1311" s="311">
        <v>4261</v>
      </c>
      <c r="H1311" s="312" t="s">
        <v>2666</v>
      </c>
      <c r="I1311" s="313" t="s">
        <v>6809</v>
      </c>
    </row>
    <row r="1312" spans="6:9" x14ac:dyDescent="0.2">
      <c r="F1312" s="310" t="s">
        <v>8086</v>
      </c>
      <c r="G1312" s="311">
        <v>4262</v>
      </c>
      <c r="H1312" s="312" t="s">
        <v>2666</v>
      </c>
      <c r="I1312" s="313" t="s">
        <v>6809</v>
      </c>
    </row>
    <row r="1313" spans="6:9" x14ac:dyDescent="0.2">
      <c r="F1313" s="310" t="s">
        <v>8087</v>
      </c>
      <c r="G1313" s="311">
        <v>4263</v>
      </c>
      <c r="H1313" s="312" t="s">
        <v>2666</v>
      </c>
      <c r="I1313" s="313" t="s">
        <v>6809</v>
      </c>
    </row>
    <row r="1314" spans="6:9" x14ac:dyDescent="0.2">
      <c r="F1314" s="310" t="s">
        <v>8088</v>
      </c>
      <c r="G1314" s="311">
        <v>4265</v>
      </c>
      <c r="H1314" s="312" t="s">
        <v>2666</v>
      </c>
      <c r="I1314" s="313" t="s">
        <v>6809</v>
      </c>
    </row>
    <row r="1315" spans="6:9" x14ac:dyDescent="0.2">
      <c r="F1315" s="310" t="s">
        <v>8089</v>
      </c>
      <c r="G1315" s="311">
        <v>4266</v>
      </c>
      <c r="H1315" s="312" t="s">
        <v>2666</v>
      </c>
      <c r="I1315" s="313" t="s">
        <v>6809</v>
      </c>
    </row>
    <row r="1316" spans="6:9" x14ac:dyDescent="0.2">
      <c r="F1316" s="310" t="s">
        <v>8090</v>
      </c>
      <c r="G1316" s="311">
        <v>4267</v>
      </c>
      <c r="H1316" s="312" t="s">
        <v>2666</v>
      </c>
      <c r="I1316" s="313" t="s">
        <v>6809</v>
      </c>
    </row>
    <row r="1317" spans="6:9" x14ac:dyDescent="0.2">
      <c r="F1317" s="310" t="s">
        <v>8091</v>
      </c>
      <c r="G1317" s="311">
        <v>4268</v>
      </c>
      <c r="H1317" s="312" t="s">
        <v>2666</v>
      </c>
      <c r="I1317" s="313" t="s">
        <v>6809</v>
      </c>
    </row>
    <row r="1318" spans="6:9" x14ac:dyDescent="0.2">
      <c r="F1318" s="310" t="s">
        <v>8092</v>
      </c>
      <c r="G1318" s="311">
        <v>4270</v>
      </c>
      <c r="H1318" s="312" t="s">
        <v>2666</v>
      </c>
      <c r="I1318" s="313" t="s">
        <v>6809</v>
      </c>
    </row>
    <row r="1319" spans="6:9" x14ac:dyDescent="0.2">
      <c r="F1319" s="310" t="s">
        <v>8093</v>
      </c>
      <c r="G1319" s="311">
        <v>4271</v>
      </c>
      <c r="H1319" s="312" t="s">
        <v>2666</v>
      </c>
      <c r="I1319" s="313" t="s">
        <v>6809</v>
      </c>
    </row>
    <row r="1320" spans="6:9" x14ac:dyDescent="0.2">
      <c r="F1320" s="310" t="s">
        <v>8094</v>
      </c>
      <c r="G1320" s="311">
        <v>4274</v>
      </c>
      <c r="H1320" s="312" t="s">
        <v>2666</v>
      </c>
      <c r="I1320" s="313" t="s">
        <v>6809</v>
      </c>
    </row>
    <row r="1321" spans="6:9" x14ac:dyDescent="0.2">
      <c r="F1321" s="310" t="s">
        <v>8095</v>
      </c>
      <c r="G1321" s="311">
        <v>4275</v>
      </c>
      <c r="H1321" s="312" t="s">
        <v>2666</v>
      </c>
      <c r="I1321" s="313" t="s">
        <v>6809</v>
      </c>
    </row>
    <row r="1322" spans="6:9" x14ac:dyDescent="0.2">
      <c r="F1322" s="310" t="s">
        <v>8096</v>
      </c>
      <c r="G1322" s="311">
        <v>4276</v>
      </c>
      <c r="H1322" s="312" t="s">
        <v>2666</v>
      </c>
      <c r="I1322" s="313" t="s">
        <v>6809</v>
      </c>
    </row>
    <row r="1323" spans="6:9" x14ac:dyDescent="0.2">
      <c r="F1323" s="310" t="s">
        <v>8097</v>
      </c>
      <c r="G1323" s="311">
        <v>4280</v>
      </c>
      <c r="H1323" s="312" t="s">
        <v>2666</v>
      </c>
      <c r="I1323" s="313" t="s">
        <v>6809</v>
      </c>
    </row>
    <row r="1324" spans="6:9" x14ac:dyDescent="0.2">
      <c r="F1324" s="310" t="s">
        <v>8098</v>
      </c>
      <c r="G1324" s="311">
        <v>4281</v>
      </c>
      <c r="H1324" s="312" t="s">
        <v>2666</v>
      </c>
      <c r="I1324" s="313" t="s">
        <v>6809</v>
      </c>
    </row>
    <row r="1325" spans="6:9" x14ac:dyDescent="0.2">
      <c r="F1325" s="310" t="s">
        <v>8099</v>
      </c>
      <c r="G1325" s="311">
        <v>4282</v>
      </c>
      <c r="H1325" s="312" t="s">
        <v>2666</v>
      </c>
      <c r="I1325" s="313" t="s">
        <v>6809</v>
      </c>
    </row>
    <row r="1326" spans="6:9" x14ac:dyDescent="0.2">
      <c r="F1326" s="310" t="s">
        <v>8100</v>
      </c>
      <c r="G1326" s="311">
        <v>4284</v>
      </c>
      <c r="H1326" s="312" t="s">
        <v>2666</v>
      </c>
      <c r="I1326" s="313" t="s">
        <v>6809</v>
      </c>
    </row>
    <row r="1327" spans="6:9" x14ac:dyDescent="0.2">
      <c r="F1327" s="310" t="s">
        <v>8101</v>
      </c>
      <c r="G1327" s="311">
        <v>4285</v>
      </c>
      <c r="H1327" s="312" t="s">
        <v>2666</v>
      </c>
      <c r="I1327" s="313" t="s">
        <v>6809</v>
      </c>
    </row>
    <row r="1328" spans="6:9" x14ac:dyDescent="0.2">
      <c r="F1328" s="310" t="s">
        <v>8102</v>
      </c>
      <c r="G1328" s="311">
        <v>4286</v>
      </c>
      <c r="H1328" s="312" t="s">
        <v>2666</v>
      </c>
      <c r="I1328" s="313" t="s">
        <v>6809</v>
      </c>
    </row>
    <row r="1329" spans="6:9" x14ac:dyDescent="0.2">
      <c r="F1329" s="310" t="s">
        <v>8103</v>
      </c>
      <c r="G1329" s="311">
        <v>4287</v>
      </c>
      <c r="H1329" s="312" t="s">
        <v>2666</v>
      </c>
      <c r="I1329" s="313" t="s">
        <v>6809</v>
      </c>
    </row>
    <row r="1330" spans="6:9" x14ac:dyDescent="0.2">
      <c r="F1330" s="310" t="s">
        <v>8104</v>
      </c>
      <c r="G1330" s="311">
        <v>4288</v>
      </c>
      <c r="H1330" s="312" t="s">
        <v>2666</v>
      </c>
      <c r="I1330" s="313" t="s">
        <v>6809</v>
      </c>
    </row>
    <row r="1331" spans="6:9" x14ac:dyDescent="0.2">
      <c r="F1331" s="310" t="s">
        <v>8105</v>
      </c>
      <c r="G1331" s="311">
        <v>4289</v>
      </c>
      <c r="H1331" s="312" t="s">
        <v>2666</v>
      </c>
      <c r="I1331" s="313" t="s">
        <v>6809</v>
      </c>
    </row>
    <row r="1332" spans="6:9" x14ac:dyDescent="0.2">
      <c r="F1332" s="310" t="s">
        <v>8106</v>
      </c>
      <c r="G1332" s="311">
        <v>4290</v>
      </c>
      <c r="H1332" s="312" t="s">
        <v>2666</v>
      </c>
      <c r="I1332" s="313" t="s">
        <v>6809</v>
      </c>
    </row>
    <row r="1333" spans="6:9" x14ac:dyDescent="0.2">
      <c r="F1333" s="310" t="s">
        <v>8107</v>
      </c>
      <c r="G1333" s="311">
        <v>4291</v>
      </c>
      <c r="H1333" s="312" t="s">
        <v>2666</v>
      </c>
      <c r="I1333" s="313" t="s">
        <v>6809</v>
      </c>
    </row>
    <row r="1334" spans="6:9" x14ac:dyDescent="0.2">
      <c r="F1334" s="310" t="s">
        <v>8108</v>
      </c>
      <c r="G1334" s="311">
        <v>4292</v>
      </c>
      <c r="H1334" s="312" t="s">
        <v>2666</v>
      </c>
      <c r="I1334" s="313" t="s">
        <v>6809</v>
      </c>
    </row>
    <row r="1335" spans="6:9" x14ac:dyDescent="0.2">
      <c r="F1335" s="310" t="s">
        <v>8109</v>
      </c>
      <c r="G1335" s="311">
        <v>4294</v>
      </c>
      <c r="H1335" s="312" t="s">
        <v>2666</v>
      </c>
      <c r="I1335" s="313" t="s">
        <v>6809</v>
      </c>
    </row>
    <row r="1336" spans="6:9" x14ac:dyDescent="0.2">
      <c r="F1336" s="310" t="s">
        <v>8110</v>
      </c>
      <c r="G1336" s="311">
        <v>4330</v>
      </c>
      <c r="H1336" s="312" t="s">
        <v>2666</v>
      </c>
      <c r="I1336" s="313" t="s">
        <v>6809</v>
      </c>
    </row>
    <row r="1337" spans="6:9" x14ac:dyDescent="0.2">
      <c r="F1337" s="310" t="s">
        <v>8111</v>
      </c>
      <c r="G1337" s="311">
        <v>4332</v>
      </c>
      <c r="H1337" s="312" t="s">
        <v>2666</v>
      </c>
      <c r="I1337" s="313" t="s">
        <v>6809</v>
      </c>
    </row>
    <row r="1338" spans="6:9" x14ac:dyDescent="0.2">
      <c r="F1338" s="310" t="s">
        <v>8112</v>
      </c>
      <c r="G1338" s="311">
        <v>4333</v>
      </c>
      <c r="H1338" s="312" t="s">
        <v>2666</v>
      </c>
      <c r="I1338" s="313" t="s">
        <v>6809</v>
      </c>
    </row>
    <row r="1339" spans="6:9" x14ac:dyDescent="0.2">
      <c r="F1339" s="310" t="s">
        <v>8113</v>
      </c>
      <c r="G1339" s="311">
        <v>4336</v>
      </c>
      <c r="H1339" s="312" t="s">
        <v>2666</v>
      </c>
      <c r="I1339" s="313" t="s">
        <v>6809</v>
      </c>
    </row>
    <row r="1340" spans="6:9" x14ac:dyDescent="0.2">
      <c r="F1340" s="310" t="s">
        <v>8114</v>
      </c>
      <c r="G1340" s="311">
        <v>4338</v>
      </c>
      <c r="H1340" s="312" t="s">
        <v>2666</v>
      </c>
      <c r="I1340" s="313" t="s">
        <v>6809</v>
      </c>
    </row>
    <row r="1341" spans="6:9" x14ac:dyDescent="0.2">
      <c r="F1341" s="310" t="s">
        <v>8115</v>
      </c>
      <c r="G1341" s="311">
        <v>4341</v>
      </c>
      <c r="H1341" s="312" t="s">
        <v>2666</v>
      </c>
      <c r="I1341" s="313" t="s">
        <v>6809</v>
      </c>
    </row>
    <row r="1342" spans="6:9" x14ac:dyDescent="0.2">
      <c r="F1342" s="310" t="s">
        <v>8116</v>
      </c>
      <c r="G1342" s="311">
        <v>4342</v>
      </c>
      <c r="H1342" s="312" t="s">
        <v>2666</v>
      </c>
      <c r="I1342" s="313" t="s">
        <v>6809</v>
      </c>
    </row>
    <row r="1343" spans="6:9" x14ac:dyDescent="0.2">
      <c r="F1343" s="310" t="s">
        <v>8117</v>
      </c>
      <c r="G1343" s="311">
        <v>4343</v>
      </c>
      <c r="H1343" s="312" t="s">
        <v>2666</v>
      </c>
      <c r="I1343" s="313" t="s">
        <v>6809</v>
      </c>
    </row>
    <row r="1344" spans="6:9" x14ac:dyDescent="0.2">
      <c r="F1344" s="310" t="s">
        <v>8118</v>
      </c>
      <c r="G1344" s="311">
        <v>4344</v>
      </c>
      <c r="H1344" s="312" t="s">
        <v>2666</v>
      </c>
      <c r="I1344" s="313" t="s">
        <v>6809</v>
      </c>
    </row>
    <row r="1345" spans="6:9" x14ac:dyDescent="0.2">
      <c r="F1345" s="310" t="s">
        <v>8119</v>
      </c>
      <c r="G1345" s="311">
        <v>4345</v>
      </c>
      <c r="H1345" s="312" t="s">
        <v>2666</v>
      </c>
      <c r="I1345" s="313" t="s">
        <v>6809</v>
      </c>
    </row>
    <row r="1346" spans="6:9" x14ac:dyDescent="0.2">
      <c r="F1346" s="310" t="s">
        <v>8120</v>
      </c>
      <c r="G1346" s="311">
        <v>4346</v>
      </c>
      <c r="H1346" s="312" t="s">
        <v>2666</v>
      </c>
      <c r="I1346" s="313" t="s">
        <v>6809</v>
      </c>
    </row>
    <row r="1347" spans="6:9" x14ac:dyDescent="0.2">
      <c r="F1347" s="310" t="s">
        <v>8121</v>
      </c>
      <c r="G1347" s="311">
        <v>4347</v>
      </c>
      <c r="H1347" s="312" t="s">
        <v>2666</v>
      </c>
      <c r="I1347" s="313" t="s">
        <v>6809</v>
      </c>
    </row>
    <row r="1348" spans="6:9" x14ac:dyDescent="0.2">
      <c r="F1348" s="310" t="s">
        <v>8122</v>
      </c>
      <c r="G1348" s="311">
        <v>4348</v>
      </c>
      <c r="H1348" s="312" t="s">
        <v>2666</v>
      </c>
      <c r="I1348" s="313" t="s">
        <v>6809</v>
      </c>
    </row>
    <row r="1349" spans="6:9" x14ac:dyDescent="0.2">
      <c r="F1349" s="310" t="s">
        <v>8123</v>
      </c>
      <c r="G1349" s="311">
        <v>4349</v>
      </c>
      <c r="H1349" s="312" t="s">
        <v>2666</v>
      </c>
      <c r="I1349" s="313" t="s">
        <v>6809</v>
      </c>
    </row>
    <row r="1350" spans="6:9" x14ac:dyDescent="0.2">
      <c r="F1350" s="310" t="s">
        <v>8124</v>
      </c>
      <c r="G1350" s="311">
        <v>4350</v>
      </c>
      <c r="H1350" s="312" t="s">
        <v>2666</v>
      </c>
      <c r="I1350" s="313" t="s">
        <v>6809</v>
      </c>
    </row>
    <row r="1351" spans="6:9" x14ac:dyDescent="0.2">
      <c r="F1351" s="310" t="s">
        <v>8125</v>
      </c>
      <c r="G1351" s="311">
        <v>4351</v>
      </c>
      <c r="H1351" s="312" t="s">
        <v>2666</v>
      </c>
      <c r="I1351" s="313" t="s">
        <v>6809</v>
      </c>
    </row>
    <row r="1352" spans="6:9" x14ac:dyDescent="0.2">
      <c r="F1352" s="310" t="s">
        <v>8126</v>
      </c>
      <c r="G1352" s="311">
        <v>4352</v>
      </c>
      <c r="H1352" s="312" t="s">
        <v>2666</v>
      </c>
      <c r="I1352" s="313" t="s">
        <v>6809</v>
      </c>
    </row>
    <row r="1353" spans="6:9" x14ac:dyDescent="0.2">
      <c r="F1353" s="310" t="s">
        <v>8127</v>
      </c>
      <c r="G1353" s="311">
        <v>4353</v>
      </c>
      <c r="H1353" s="312" t="s">
        <v>2666</v>
      </c>
      <c r="I1353" s="313" t="s">
        <v>6809</v>
      </c>
    </row>
    <row r="1354" spans="6:9" x14ac:dyDescent="0.2">
      <c r="F1354" s="310" t="s">
        <v>8128</v>
      </c>
      <c r="G1354" s="311">
        <v>4354</v>
      </c>
      <c r="H1354" s="312" t="s">
        <v>2666</v>
      </c>
      <c r="I1354" s="313" t="s">
        <v>6809</v>
      </c>
    </row>
    <row r="1355" spans="6:9" x14ac:dyDescent="0.2">
      <c r="F1355" s="310" t="s">
        <v>8129</v>
      </c>
      <c r="G1355" s="311">
        <v>4355</v>
      </c>
      <c r="H1355" s="312" t="s">
        <v>2666</v>
      </c>
      <c r="I1355" s="313" t="s">
        <v>6809</v>
      </c>
    </row>
    <row r="1356" spans="6:9" x14ac:dyDescent="0.2">
      <c r="F1356" s="310" t="s">
        <v>8130</v>
      </c>
      <c r="G1356" s="311">
        <v>4357</v>
      </c>
      <c r="H1356" s="312" t="s">
        <v>2666</v>
      </c>
      <c r="I1356" s="313" t="s">
        <v>6809</v>
      </c>
    </row>
    <row r="1357" spans="6:9" x14ac:dyDescent="0.2">
      <c r="F1357" s="310" t="s">
        <v>8131</v>
      </c>
      <c r="G1357" s="311">
        <v>4358</v>
      </c>
      <c r="H1357" s="312" t="s">
        <v>2666</v>
      </c>
      <c r="I1357" s="313" t="s">
        <v>6809</v>
      </c>
    </row>
    <row r="1358" spans="6:9" x14ac:dyDescent="0.2">
      <c r="F1358" s="310" t="s">
        <v>8132</v>
      </c>
      <c r="G1358" s="311">
        <v>4359</v>
      </c>
      <c r="H1358" s="312" t="s">
        <v>2666</v>
      </c>
      <c r="I1358" s="313" t="s">
        <v>6809</v>
      </c>
    </row>
    <row r="1359" spans="6:9" x14ac:dyDescent="0.2">
      <c r="F1359" s="310" t="s">
        <v>8133</v>
      </c>
      <c r="G1359" s="311">
        <v>4360</v>
      </c>
      <c r="H1359" s="312" t="s">
        <v>2666</v>
      </c>
      <c r="I1359" s="313" t="s">
        <v>6809</v>
      </c>
    </row>
    <row r="1360" spans="6:9" x14ac:dyDescent="0.2">
      <c r="F1360" s="310" t="s">
        <v>8134</v>
      </c>
      <c r="G1360" s="311">
        <v>4363</v>
      </c>
      <c r="H1360" s="312" t="s">
        <v>2666</v>
      </c>
      <c r="I1360" s="313" t="s">
        <v>6809</v>
      </c>
    </row>
    <row r="1361" spans="6:9" x14ac:dyDescent="0.2">
      <c r="F1361" s="310" t="s">
        <v>8135</v>
      </c>
      <c r="G1361" s="311">
        <v>4364</v>
      </c>
      <c r="H1361" s="312" t="s">
        <v>2666</v>
      </c>
      <c r="I1361" s="313" t="s">
        <v>6809</v>
      </c>
    </row>
    <row r="1362" spans="6:9" x14ac:dyDescent="0.2">
      <c r="F1362" s="310" t="s">
        <v>8136</v>
      </c>
      <c r="G1362" s="311">
        <v>4401</v>
      </c>
      <c r="H1362" s="312" t="s">
        <v>2666</v>
      </c>
      <c r="I1362" s="313" t="s">
        <v>6809</v>
      </c>
    </row>
    <row r="1363" spans="6:9" x14ac:dyDescent="0.2">
      <c r="F1363" s="310" t="s">
        <v>8137</v>
      </c>
      <c r="G1363" s="311">
        <v>4402</v>
      </c>
      <c r="H1363" s="312" t="s">
        <v>2666</v>
      </c>
      <c r="I1363" s="313" t="s">
        <v>6809</v>
      </c>
    </row>
    <row r="1364" spans="6:9" x14ac:dyDescent="0.2">
      <c r="F1364" s="310" t="s">
        <v>8138</v>
      </c>
      <c r="G1364" s="311">
        <v>4406</v>
      </c>
      <c r="H1364" s="312" t="s">
        <v>2666</v>
      </c>
      <c r="I1364" s="313" t="s">
        <v>6809</v>
      </c>
    </row>
    <row r="1365" spans="6:9" x14ac:dyDescent="0.2">
      <c r="F1365" s="310" t="s">
        <v>8139</v>
      </c>
      <c r="G1365" s="311">
        <v>4408</v>
      </c>
      <c r="H1365" s="312" t="s">
        <v>2666</v>
      </c>
      <c r="I1365" s="313" t="s">
        <v>6809</v>
      </c>
    </row>
    <row r="1366" spans="6:9" x14ac:dyDescent="0.2">
      <c r="F1366" s="310" t="s">
        <v>8140</v>
      </c>
      <c r="G1366" s="311">
        <v>4410</v>
      </c>
      <c r="H1366" s="312" t="s">
        <v>2666</v>
      </c>
      <c r="I1366" s="313" t="s">
        <v>6809</v>
      </c>
    </row>
    <row r="1367" spans="6:9" x14ac:dyDescent="0.2">
      <c r="F1367" s="310" t="s">
        <v>8141</v>
      </c>
      <c r="G1367" s="311">
        <v>4411</v>
      </c>
      <c r="H1367" s="312" t="s">
        <v>2666</v>
      </c>
      <c r="I1367" s="313" t="s">
        <v>6809</v>
      </c>
    </row>
    <row r="1368" spans="6:9" x14ac:dyDescent="0.2">
      <c r="F1368" s="310" t="s">
        <v>8142</v>
      </c>
      <c r="G1368" s="311">
        <v>4412</v>
      </c>
      <c r="H1368" s="312" t="s">
        <v>2666</v>
      </c>
      <c r="I1368" s="313" t="s">
        <v>6809</v>
      </c>
    </row>
    <row r="1369" spans="6:9" x14ac:dyDescent="0.2">
      <c r="F1369" s="310" t="s">
        <v>8143</v>
      </c>
      <c r="G1369" s="311">
        <v>4413</v>
      </c>
      <c r="H1369" s="312" t="s">
        <v>2666</v>
      </c>
      <c r="I1369" s="313" t="s">
        <v>6809</v>
      </c>
    </row>
    <row r="1370" spans="6:9" x14ac:dyDescent="0.2">
      <c r="F1370" s="310" t="s">
        <v>8144</v>
      </c>
      <c r="G1370" s="311">
        <v>4414</v>
      </c>
      <c r="H1370" s="312" t="s">
        <v>2666</v>
      </c>
      <c r="I1370" s="313" t="s">
        <v>6809</v>
      </c>
    </row>
    <row r="1371" spans="6:9" x14ac:dyDescent="0.2">
      <c r="F1371" s="310" t="s">
        <v>8145</v>
      </c>
      <c r="G1371" s="311">
        <v>4415</v>
      </c>
      <c r="H1371" s="312" t="s">
        <v>2666</v>
      </c>
      <c r="I1371" s="313" t="s">
        <v>6809</v>
      </c>
    </row>
    <row r="1372" spans="6:9" x14ac:dyDescent="0.2">
      <c r="F1372" s="310" t="s">
        <v>8146</v>
      </c>
      <c r="G1372" s="311">
        <v>4416</v>
      </c>
      <c r="H1372" s="312" t="s">
        <v>2666</v>
      </c>
      <c r="I1372" s="313" t="s">
        <v>6809</v>
      </c>
    </row>
    <row r="1373" spans="6:9" x14ac:dyDescent="0.2">
      <c r="F1373" s="310" t="s">
        <v>8147</v>
      </c>
      <c r="G1373" s="311">
        <v>4417</v>
      </c>
      <c r="H1373" s="312" t="s">
        <v>2666</v>
      </c>
      <c r="I1373" s="313" t="s">
        <v>6809</v>
      </c>
    </row>
    <row r="1374" spans="6:9" x14ac:dyDescent="0.2">
      <c r="F1374" s="310" t="s">
        <v>8148</v>
      </c>
      <c r="G1374" s="311">
        <v>4418</v>
      </c>
      <c r="H1374" s="312" t="s">
        <v>2666</v>
      </c>
      <c r="I1374" s="313" t="s">
        <v>6809</v>
      </c>
    </row>
    <row r="1375" spans="6:9" x14ac:dyDescent="0.2">
      <c r="F1375" s="310" t="s">
        <v>8149</v>
      </c>
      <c r="G1375" s="311">
        <v>4419</v>
      </c>
      <c r="H1375" s="312" t="s">
        <v>2666</v>
      </c>
      <c r="I1375" s="313" t="s">
        <v>6809</v>
      </c>
    </row>
    <row r="1376" spans="6:9" x14ac:dyDescent="0.2">
      <c r="F1376" s="310" t="s">
        <v>8150</v>
      </c>
      <c r="G1376" s="311">
        <v>4420</v>
      </c>
      <c r="H1376" s="312" t="s">
        <v>2666</v>
      </c>
      <c r="I1376" s="313" t="s">
        <v>6809</v>
      </c>
    </row>
    <row r="1377" spans="6:9" x14ac:dyDescent="0.2">
      <c r="F1377" s="310" t="s">
        <v>8151</v>
      </c>
      <c r="G1377" s="311">
        <v>4421</v>
      </c>
      <c r="H1377" s="312" t="s">
        <v>2666</v>
      </c>
      <c r="I1377" s="313" t="s">
        <v>6809</v>
      </c>
    </row>
    <row r="1378" spans="6:9" x14ac:dyDescent="0.2">
      <c r="F1378" s="310" t="s">
        <v>8152</v>
      </c>
      <c r="G1378" s="311">
        <v>4422</v>
      </c>
      <c r="H1378" s="312" t="s">
        <v>2666</v>
      </c>
      <c r="I1378" s="313" t="s">
        <v>6809</v>
      </c>
    </row>
    <row r="1379" spans="6:9" x14ac:dyDescent="0.2">
      <c r="F1379" s="310" t="s">
        <v>8153</v>
      </c>
      <c r="G1379" s="311">
        <v>4424</v>
      </c>
      <c r="H1379" s="312" t="s">
        <v>2666</v>
      </c>
      <c r="I1379" s="313" t="s">
        <v>6809</v>
      </c>
    </row>
    <row r="1380" spans="6:9" x14ac:dyDescent="0.2">
      <c r="F1380" s="310" t="s">
        <v>8154</v>
      </c>
      <c r="G1380" s="311">
        <v>4426</v>
      </c>
      <c r="H1380" s="312" t="s">
        <v>2666</v>
      </c>
      <c r="I1380" s="313" t="s">
        <v>6809</v>
      </c>
    </row>
    <row r="1381" spans="6:9" x14ac:dyDescent="0.2">
      <c r="F1381" s="310" t="s">
        <v>8155</v>
      </c>
      <c r="G1381" s="311">
        <v>4427</v>
      </c>
      <c r="H1381" s="312" t="s">
        <v>2666</v>
      </c>
      <c r="I1381" s="313" t="s">
        <v>6809</v>
      </c>
    </row>
    <row r="1382" spans="6:9" x14ac:dyDescent="0.2">
      <c r="F1382" s="310" t="s">
        <v>8156</v>
      </c>
      <c r="G1382" s="311">
        <v>4428</v>
      </c>
      <c r="H1382" s="312" t="s">
        <v>2666</v>
      </c>
      <c r="I1382" s="313" t="s">
        <v>6809</v>
      </c>
    </row>
    <row r="1383" spans="6:9" x14ac:dyDescent="0.2">
      <c r="F1383" s="310" t="s">
        <v>8157</v>
      </c>
      <c r="G1383" s="311">
        <v>4429</v>
      </c>
      <c r="H1383" s="312" t="s">
        <v>2666</v>
      </c>
      <c r="I1383" s="313" t="s">
        <v>6809</v>
      </c>
    </row>
    <row r="1384" spans="6:9" x14ac:dyDescent="0.2">
      <c r="F1384" s="310" t="s">
        <v>8158</v>
      </c>
      <c r="G1384" s="311">
        <v>4430</v>
      </c>
      <c r="H1384" s="312" t="s">
        <v>2666</v>
      </c>
      <c r="I1384" s="313" t="s">
        <v>6809</v>
      </c>
    </row>
    <row r="1385" spans="6:9" x14ac:dyDescent="0.2">
      <c r="F1385" s="310" t="s">
        <v>8159</v>
      </c>
      <c r="G1385" s="311">
        <v>4431</v>
      </c>
      <c r="H1385" s="312" t="s">
        <v>2666</v>
      </c>
      <c r="I1385" s="313" t="s">
        <v>6809</v>
      </c>
    </row>
    <row r="1386" spans="6:9" x14ac:dyDescent="0.2">
      <c r="F1386" s="310" t="s">
        <v>8160</v>
      </c>
      <c r="G1386" s="311">
        <v>4434</v>
      </c>
      <c r="H1386" s="312" t="s">
        <v>2666</v>
      </c>
      <c r="I1386" s="313" t="s">
        <v>6809</v>
      </c>
    </row>
    <row r="1387" spans="6:9" x14ac:dyDescent="0.2">
      <c r="F1387" s="310" t="s">
        <v>8161</v>
      </c>
      <c r="G1387" s="311">
        <v>4435</v>
      </c>
      <c r="H1387" s="312" t="s">
        <v>2666</v>
      </c>
      <c r="I1387" s="313" t="s">
        <v>6809</v>
      </c>
    </row>
    <row r="1388" spans="6:9" x14ac:dyDescent="0.2">
      <c r="F1388" s="310" t="s">
        <v>8162</v>
      </c>
      <c r="G1388" s="311">
        <v>4438</v>
      </c>
      <c r="H1388" s="312" t="s">
        <v>2666</v>
      </c>
      <c r="I1388" s="313" t="s">
        <v>6809</v>
      </c>
    </row>
    <row r="1389" spans="6:9" x14ac:dyDescent="0.2">
      <c r="F1389" s="310" t="s">
        <v>8163</v>
      </c>
      <c r="G1389" s="311">
        <v>4441</v>
      </c>
      <c r="H1389" s="312" t="s">
        <v>2666</v>
      </c>
      <c r="I1389" s="313" t="s">
        <v>6809</v>
      </c>
    </row>
    <row r="1390" spans="6:9" x14ac:dyDescent="0.2">
      <c r="F1390" s="310" t="s">
        <v>8164</v>
      </c>
      <c r="G1390" s="311">
        <v>4442</v>
      </c>
      <c r="H1390" s="312" t="s">
        <v>2666</v>
      </c>
      <c r="I1390" s="313" t="s">
        <v>6809</v>
      </c>
    </row>
    <row r="1391" spans="6:9" x14ac:dyDescent="0.2">
      <c r="F1391" s="310" t="s">
        <v>8165</v>
      </c>
      <c r="G1391" s="311">
        <v>4443</v>
      </c>
      <c r="H1391" s="312" t="s">
        <v>2666</v>
      </c>
      <c r="I1391" s="313" t="s">
        <v>6809</v>
      </c>
    </row>
    <row r="1392" spans="6:9" x14ac:dyDescent="0.2">
      <c r="F1392" s="310" t="s">
        <v>8166</v>
      </c>
      <c r="G1392" s="311">
        <v>4444</v>
      </c>
      <c r="H1392" s="312" t="s">
        <v>2666</v>
      </c>
      <c r="I1392" s="313" t="s">
        <v>6809</v>
      </c>
    </row>
    <row r="1393" spans="6:9" x14ac:dyDescent="0.2">
      <c r="F1393" s="310" t="s">
        <v>8167</v>
      </c>
      <c r="G1393" s="311">
        <v>4448</v>
      </c>
      <c r="H1393" s="312" t="s">
        <v>2666</v>
      </c>
      <c r="I1393" s="313" t="s">
        <v>6809</v>
      </c>
    </row>
    <row r="1394" spans="6:9" x14ac:dyDescent="0.2">
      <c r="F1394" s="310" t="s">
        <v>8168</v>
      </c>
      <c r="G1394" s="311">
        <v>4449</v>
      </c>
      <c r="H1394" s="312" t="s">
        <v>2666</v>
      </c>
      <c r="I1394" s="313" t="s">
        <v>6809</v>
      </c>
    </row>
    <row r="1395" spans="6:9" x14ac:dyDescent="0.2">
      <c r="F1395" s="310" t="s">
        <v>8169</v>
      </c>
      <c r="G1395" s="311">
        <v>4450</v>
      </c>
      <c r="H1395" s="312" t="s">
        <v>2666</v>
      </c>
      <c r="I1395" s="313" t="s">
        <v>6809</v>
      </c>
    </row>
    <row r="1396" spans="6:9" x14ac:dyDescent="0.2">
      <c r="F1396" s="310" t="s">
        <v>8170</v>
      </c>
      <c r="G1396" s="311">
        <v>4451</v>
      </c>
      <c r="H1396" s="312" t="s">
        <v>2666</v>
      </c>
      <c r="I1396" s="313" t="s">
        <v>6809</v>
      </c>
    </row>
    <row r="1397" spans="6:9" x14ac:dyDescent="0.2">
      <c r="F1397" s="310" t="s">
        <v>8171</v>
      </c>
      <c r="G1397" s="311">
        <v>4453</v>
      </c>
      <c r="H1397" s="312" t="s">
        <v>2666</v>
      </c>
      <c r="I1397" s="313" t="s">
        <v>6809</v>
      </c>
    </row>
    <row r="1398" spans="6:9" x14ac:dyDescent="0.2">
      <c r="F1398" s="310" t="s">
        <v>8172</v>
      </c>
      <c r="G1398" s="311">
        <v>4454</v>
      </c>
      <c r="H1398" s="312" t="s">
        <v>2666</v>
      </c>
      <c r="I1398" s="313" t="s">
        <v>6809</v>
      </c>
    </row>
    <row r="1399" spans="6:9" x14ac:dyDescent="0.2">
      <c r="F1399" s="310" t="s">
        <v>8173</v>
      </c>
      <c r="G1399" s="311">
        <v>4455</v>
      </c>
      <c r="H1399" s="312" t="s">
        <v>2666</v>
      </c>
      <c r="I1399" s="313" t="s">
        <v>6809</v>
      </c>
    </row>
    <row r="1400" spans="6:9" x14ac:dyDescent="0.2">
      <c r="F1400" s="310" t="s">
        <v>8174</v>
      </c>
      <c r="G1400" s="311">
        <v>4456</v>
      </c>
      <c r="H1400" s="312" t="s">
        <v>2666</v>
      </c>
      <c r="I1400" s="313" t="s">
        <v>6809</v>
      </c>
    </row>
    <row r="1401" spans="6:9" x14ac:dyDescent="0.2">
      <c r="F1401" s="310" t="s">
        <v>8175</v>
      </c>
      <c r="G1401" s="311">
        <v>4457</v>
      </c>
      <c r="H1401" s="312" t="s">
        <v>2666</v>
      </c>
      <c r="I1401" s="313" t="s">
        <v>6809</v>
      </c>
    </row>
    <row r="1402" spans="6:9" x14ac:dyDescent="0.2">
      <c r="F1402" s="310" t="s">
        <v>8176</v>
      </c>
      <c r="G1402" s="311">
        <v>4459</v>
      </c>
      <c r="H1402" s="312" t="s">
        <v>2666</v>
      </c>
      <c r="I1402" s="313" t="s">
        <v>6809</v>
      </c>
    </row>
    <row r="1403" spans="6:9" x14ac:dyDescent="0.2">
      <c r="F1403" s="310" t="s">
        <v>8177</v>
      </c>
      <c r="G1403" s="311">
        <v>4460</v>
      </c>
      <c r="H1403" s="312" t="s">
        <v>2666</v>
      </c>
      <c r="I1403" s="313" t="s">
        <v>6809</v>
      </c>
    </row>
    <row r="1404" spans="6:9" x14ac:dyDescent="0.2">
      <c r="F1404" s="310" t="s">
        <v>8178</v>
      </c>
      <c r="G1404" s="311">
        <v>4461</v>
      </c>
      <c r="H1404" s="312" t="s">
        <v>2666</v>
      </c>
      <c r="I1404" s="313" t="s">
        <v>6809</v>
      </c>
    </row>
    <row r="1405" spans="6:9" x14ac:dyDescent="0.2">
      <c r="F1405" s="310" t="s">
        <v>8179</v>
      </c>
      <c r="G1405" s="311">
        <v>4462</v>
      </c>
      <c r="H1405" s="312" t="s">
        <v>2666</v>
      </c>
      <c r="I1405" s="313" t="s">
        <v>6809</v>
      </c>
    </row>
    <row r="1406" spans="6:9" x14ac:dyDescent="0.2">
      <c r="F1406" s="310" t="s">
        <v>8180</v>
      </c>
      <c r="G1406" s="311">
        <v>4463</v>
      </c>
      <c r="H1406" s="312" t="s">
        <v>2666</v>
      </c>
      <c r="I1406" s="313" t="s">
        <v>6809</v>
      </c>
    </row>
    <row r="1407" spans="6:9" x14ac:dyDescent="0.2">
      <c r="F1407" s="310" t="s">
        <v>8181</v>
      </c>
      <c r="G1407" s="311">
        <v>4464</v>
      </c>
      <c r="H1407" s="312" t="s">
        <v>2666</v>
      </c>
      <c r="I1407" s="313" t="s">
        <v>6809</v>
      </c>
    </row>
    <row r="1408" spans="6:9" x14ac:dyDescent="0.2">
      <c r="F1408" s="310" t="s">
        <v>8182</v>
      </c>
      <c r="G1408" s="311">
        <v>4468</v>
      </c>
      <c r="H1408" s="312" t="s">
        <v>2666</v>
      </c>
      <c r="I1408" s="313" t="s">
        <v>6809</v>
      </c>
    </row>
    <row r="1409" spans="6:9" x14ac:dyDescent="0.2">
      <c r="F1409" s="310" t="s">
        <v>8183</v>
      </c>
      <c r="G1409" s="311">
        <v>4469</v>
      </c>
      <c r="H1409" s="312" t="s">
        <v>2666</v>
      </c>
      <c r="I1409" s="313" t="s">
        <v>6809</v>
      </c>
    </row>
    <row r="1410" spans="6:9" x14ac:dyDescent="0.2">
      <c r="F1410" s="310" t="s">
        <v>8184</v>
      </c>
      <c r="G1410" s="311">
        <v>4471</v>
      </c>
      <c r="H1410" s="312" t="s">
        <v>2666</v>
      </c>
      <c r="I1410" s="313" t="s">
        <v>6809</v>
      </c>
    </row>
    <row r="1411" spans="6:9" x14ac:dyDescent="0.2">
      <c r="F1411" s="310" t="s">
        <v>8185</v>
      </c>
      <c r="G1411" s="311">
        <v>4472</v>
      </c>
      <c r="H1411" s="312" t="s">
        <v>2666</v>
      </c>
      <c r="I1411" s="313" t="s">
        <v>6809</v>
      </c>
    </row>
    <row r="1412" spans="6:9" x14ac:dyDescent="0.2">
      <c r="F1412" s="310" t="s">
        <v>8186</v>
      </c>
      <c r="G1412" s="311">
        <v>4473</v>
      </c>
      <c r="H1412" s="312" t="s">
        <v>2666</v>
      </c>
      <c r="I1412" s="313" t="s">
        <v>6809</v>
      </c>
    </row>
    <row r="1413" spans="6:9" x14ac:dyDescent="0.2">
      <c r="F1413" s="310" t="s">
        <v>8187</v>
      </c>
      <c r="G1413" s="311">
        <v>4474</v>
      </c>
      <c r="H1413" s="312" t="s">
        <v>2666</v>
      </c>
      <c r="I1413" s="313" t="s">
        <v>6809</v>
      </c>
    </row>
    <row r="1414" spans="6:9" x14ac:dyDescent="0.2">
      <c r="F1414" s="310" t="s">
        <v>8188</v>
      </c>
      <c r="G1414" s="311">
        <v>4475</v>
      </c>
      <c r="H1414" s="312" t="s">
        <v>2666</v>
      </c>
      <c r="I1414" s="313" t="s">
        <v>6809</v>
      </c>
    </row>
    <row r="1415" spans="6:9" x14ac:dyDescent="0.2">
      <c r="F1415" s="310" t="s">
        <v>8189</v>
      </c>
      <c r="G1415" s="311">
        <v>4476</v>
      </c>
      <c r="H1415" s="312" t="s">
        <v>2666</v>
      </c>
      <c r="I1415" s="313" t="s">
        <v>6809</v>
      </c>
    </row>
    <row r="1416" spans="6:9" x14ac:dyDescent="0.2">
      <c r="F1416" s="310" t="s">
        <v>8190</v>
      </c>
      <c r="G1416" s="311">
        <v>4478</v>
      </c>
      <c r="H1416" s="312" t="s">
        <v>2666</v>
      </c>
      <c r="I1416" s="313" t="s">
        <v>6809</v>
      </c>
    </row>
    <row r="1417" spans="6:9" x14ac:dyDescent="0.2">
      <c r="F1417" s="310" t="s">
        <v>8191</v>
      </c>
      <c r="G1417" s="311">
        <v>4479</v>
      </c>
      <c r="H1417" s="312" t="s">
        <v>2666</v>
      </c>
      <c r="I1417" s="313" t="s">
        <v>6809</v>
      </c>
    </row>
    <row r="1418" spans="6:9" x14ac:dyDescent="0.2">
      <c r="F1418" s="310" t="s">
        <v>8192</v>
      </c>
      <c r="G1418" s="311">
        <v>4481</v>
      </c>
      <c r="H1418" s="312" t="s">
        <v>2666</v>
      </c>
      <c r="I1418" s="313" t="s">
        <v>6809</v>
      </c>
    </row>
    <row r="1419" spans="6:9" x14ac:dyDescent="0.2">
      <c r="F1419" s="310" t="s">
        <v>8193</v>
      </c>
      <c r="G1419" s="311">
        <v>4485</v>
      </c>
      <c r="H1419" s="312" t="s">
        <v>2666</v>
      </c>
      <c r="I1419" s="313" t="s">
        <v>6809</v>
      </c>
    </row>
    <row r="1420" spans="6:9" x14ac:dyDescent="0.2">
      <c r="F1420" s="310" t="s">
        <v>8194</v>
      </c>
      <c r="G1420" s="311">
        <v>4487</v>
      </c>
      <c r="H1420" s="312" t="s">
        <v>2666</v>
      </c>
      <c r="I1420" s="313" t="s">
        <v>6809</v>
      </c>
    </row>
    <row r="1421" spans="6:9" x14ac:dyDescent="0.2">
      <c r="F1421" s="310" t="s">
        <v>8195</v>
      </c>
      <c r="G1421" s="311">
        <v>4488</v>
      </c>
      <c r="H1421" s="312" t="s">
        <v>2666</v>
      </c>
      <c r="I1421" s="313" t="s">
        <v>6809</v>
      </c>
    </row>
    <row r="1422" spans="6:9" x14ac:dyDescent="0.2">
      <c r="F1422" s="310" t="s">
        <v>8196</v>
      </c>
      <c r="G1422" s="311">
        <v>4489</v>
      </c>
      <c r="H1422" s="312" t="s">
        <v>2666</v>
      </c>
      <c r="I1422" s="313" t="s">
        <v>6809</v>
      </c>
    </row>
    <row r="1423" spans="6:9" x14ac:dyDescent="0.2">
      <c r="F1423" s="310" t="s">
        <v>8197</v>
      </c>
      <c r="G1423" s="311">
        <v>4490</v>
      </c>
      <c r="H1423" s="312" t="s">
        <v>2666</v>
      </c>
      <c r="I1423" s="313" t="s">
        <v>6809</v>
      </c>
    </row>
    <row r="1424" spans="6:9" x14ac:dyDescent="0.2">
      <c r="F1424" s="310" t="s">
        <v>8198</v>
      </c>
      <c r="G1424" s="311">
        <v>4491</v>
      </c>
      <c r="H1424" s="312" t="s">
        <v>2666</v>
      </c>
      <c r="I1424" s="313" t="s">
        <v>6809</v>
      </c>
    </row>
    <row r="1425" spans="6:9" x14ac:dyDescent="0.2">
      <c r="F1425" s="310" t="s">
        <v>8199</v>
      </c>
      <c r="G1425" s="311">
        <v>4492</v>
      </c>
      <c r="H1425" s="312" t="s">
        <v>2666</v>
      </c>
      <c r="I1425" s="313" t="s">
        <v>6809</v>
      </c>
    </row>
    <row r="1426" spans="6:9" x14ac:dyDescent="0.2">
      <c r="F1426" s="310" t="s">
        <v>8200</v>
      </c>
      <c r="G1426" s="311">
        <v>4493</v>
      </c>
      <c r="H1426" s="312" t="s">
        <v>2666</v>
      </c>
      <c r="I1426" s="313" t="s">
        <v>6809</v>
      </c>
    </row>
    <row r="1427" spans="6:9" x14ac:dyDescent="0.2">
      <c r="F1427" s="310" t="s">
        <v>8201</v>
      </c>
      <c r="G1427" s="311">
        <v>4495</v>
      </c>
      <c r="H1427" s="312" t="s">
        <v>2666</v>
      </c>
      <c r="I1427" s="313" t="s">
        <v>6809</v>
      </c>
    </row>
    <row r="1428" spans="6:9" x14ac:dyDescent="0.2">
      <c r="F1428" s="310" t="s">
        <v>8202</v>
      </c>
      <c r="G1428" s="311">
        <v>4496</v>
      </c>
      <c r="H1428" s="312" t="s">
        <v>2666</v>
      </c>
      <c r="I1428" s="313" t="s">
        <v>6809</v>
      </c>
    </row>
    <row r="1429" spans="6:9" x14ac:dyDescent="0.2">
      <c r="F1429" s="310" t="s">
        <v>8203</v>
      </c>
      <c r="G1429" s="311">
        <v>4497</v>
      </c>
      <c r="H1429" s="312" t="s">
        <v>2666</v>
      </c>
      <c r="I1429" s="313" t="s">
        <v>6809</v>
      </c>
    </row>
    <row r="1430" spans="6:9" x14ac:dyDescent="0.2">
      <c r="F1430" s="310" t="s">
        <v>8204</v>
      </c>
      <c r="G1430" s="311">
        <v>4530</v>
      </c>
      <c r="H1430" s="312" t="s">
        <v>2666</v>
      </c>
      <c r="I1430" s="313" t="s">
        <v>6809</v>
      </c>
    </row>
    <row r="1431" spans="6:9" x14ac:dyDescent="0.2">
      <c r="F1431" s="310" t="s">
        <v>8205</v>
      </c>
      <c r="G1431" s="311">
        <v>4535</v>
      </c>
      <c r="H1431" s="312" t="s">
        <v>2666</v>
      </c>
      <c r="I1431" s="313" t="s">
        <v>6809</v>
      </c>
    </row>
    <row r="1432" spans="6:9" x14ac:dyDescent="0.2">
      <c r="F1432" s="310" t="s">
        <v>8206</v>
      </c>
      <c r="G1432" s="311">
        <v>4537</v>
      </c>
      <c r="H1432" s="312" t="s">
        <v>2666</v>
      </c>
      <c r="I1432" s="313" t="s">
        <v>6809</v>
      </c>
    </row>
    <row r="1433" spans="6:9" x14ac:dyDescent="0.2">
      <c r="F1433" s="310" t="s">
        <v>8207</v>
      </c>
      <c r="G1433" s="311">
        <v>4538</v>
      </c>
      <c r="H1433" s="312" t="s">
        <v>2666</v>
      </c>
      <c r="I1433" s="313" t="s">
        <v>6809</v>
      </c>
    </row>
    <row r="1434" spans="6:9" x14ac:dyDescent="0.2">
      <c r="F1434" s="310" t="s">
        <v>8208</v>
      </c>
      <c r="G1434" s="311">
        <v>4539</v>
      </c>
      <c r="H1434" s="312" t="s">
        <v>2666</v>
      </c>
      <c r="I1434" s="313" t="s">
        <v>6809</v>
      </c>
    </row>
    <row r="1435" spans="6:9" x14ac:dyDescent="0.2">
      <c r="F1435" s="310" t="s">
        <v>8209</v>
      </c>
      <c r="G1435" s="311">
        <v>4541</v>
      </c>
      <c r="H1435" s="312" t="s">
        <v>2666</v>
      </c>
      <c r="I1435" s="313" t="s">
        <v>6809</v>
      </c>
    </row>
    <row r="1436" spans="6:9" x14ac:dyDescent="0.2">
      <c r="F1436" s="310" t="s">
        <v>8210</v>
      </c>
      <c r="G1436" s="311">
        <v>4543</v>
      </c>
      <c r="H1436" s="312" t="s">
        <v>2666</v>
      </c>
      <c r="I1436" s="313" t="s">
        <v>6809</v>
      </c>
    </row>
    <row r="1437" spans="6:9" x14ac:dyDescent="0.2">
      <c r="F1437" s="310" t="s">
        <v>8211</v>
      </c>
      <c r="G1437" s="311">
        <v>4544</v>
      </c>
      <c r="H1437" s="312" t="s">
        <v>2666</v>
      </c>
      <c r="I1437" s="313" t="s">
        <v>6809</v>
      </c>
    </row>
    <row r="1438" spans="6:9" x14ac:dyDescent="0.2">
      <c r="F1438" s="310" t="s">
        <v>8212</v>
      </c>
      <c r="G1438" s="311">
        <v>4547</v>
      </c>
      <c r="H1438" s="312" t="s">
        <v>2666</v>
      </c>
      <c r="I1438" s="313" t="s">
        <v>6809</v>
      </c>
    </row>
    <row r="1439" spans="6:9" x14ac:dyDescent="0.2">
      <c r="F1439" s="310" t="s">
        <v>8213</v>
      </c>
      <c r="G1439" s="311">
        <v>4548</v>
      </c>
      <c r="H1439" s="312" t="s">
        <v>2666</v>
      </c>
      <c r="I1439" s="313" t="s">
        <v>6809</v>
      </c>
    </row>
    <row r="1440" spans="6:9" x14ac:dyDescent="0.2">
      <c r="F1440" s="310" t="s">
        <v>8214</v>
      </c>
      <c r="G1440" s="311">
        <v>4549</v>
      </c>
      <c r="H1440" s="312" t="s">
        <v>2666</v>
      </c>
      <c r="I1440" s="313" t="s">
        <v>6809</v>
      </c>
    </row>
    <row r="1441" spans="6:9" x14ac:dyDescent="0.2">
      <c r="F1441" s="310" t="s">
        <v>8215</v>
      </c>
      <c r="G1441" s="311">
        <v>4551</v>
      </c>
      <c r="H1441" s="312" t="s">
        <v>2666</v>
      </c>
      <c r="I1441" s="313" t="s">
        <v>6809</v>
      </c>
    </row>
    <row r="1442" spans="6:9" x14ac:dyDescent="0.2">
      <c r="F1442" s="310" t="s">
        <v>8216</v>
      </c>
      <c r="G1442" s="311">
        <v>4553</v>
      </c>
      <c r="H1442" s="312" t="s">
        <v>2666</v>
      </c>
      <c r="I1442" s="313" t="s">
        <v>6809</v>
      </c>
    </row>
    <row r="1443" spans="6:9" x14ac:dyDescent="0.2">
      <c r="F1443" s="310" t="s">
        <v>8217</v>
      </c>
      <c r="G1443" s="311">
        <v>4554</v>
      </c>
      <c r="H1443" s="312" t="s">
        <v>2666</v>
      </c>
      <c r="I1443" s="313" t="s">
        <v>6809</v>
      </c>
    </row>
    <row r="1444" spans="6:9" x14ac:dyDescent="0.2">
      <c r="F1444" s="310" t="s">
        <v>8218</v>
      </c>
      <c r="G1444" s="311">
        <v>4555</v>
      </c>
      <c r="H1444" s="312" t="s">
        <v>2666</v>
      </c>
      <c r="I1444" s="313" t="s">
        <v>6809</v>
      </c>
    </row>
    <row r="1445" spans="6:9" x14ac:dyDescent="0.2">
      <c r="F1445" s="310" t="s">
        <v>8219</v>
      </c>
      <c r="G1445" s="311">
        <v>4556</v>
      </c>
      <c r="H1445" s="312" t="s">
        <v>2666</v>
      </c>
      <c r="I1445" s="313" t="s">
        <v>6809</v>
      </c>
    </row>
    <row r="1446" spans="6:9" x14ac:dyDescent="0.2">
      <c r="F1446" s="310" t="s">
        <v>8220</v>
      </c>
      <c r="G1446" s="311">
        <v>4558</v>
      </c>
      <c r="H1446" s="312" t="s">
        <v>2666</v>
      </c>
      <c r="I1446" s="313" t="s">
        <v>6809</v>
      </c>
    </row>
    <row r="1447" spans="6:9" x14ac:dyDescent="0.2">
      <c r="F1447" s="310" t="s">
        <v>8221</v>
      </c>
      <c r="G1447" s="311">
        <v>4562</v>
      </c>
      <c r="H1447" s="312" t="s">
        <v>2666</v>
      </c>
      <c r="I1447" s="313" t="s">
        <v>6809</v>
      </c>
    </row>
    <row r="1448" spans="6:9" x14ac:dyDescent="0.2">
      <c r="F1448" s="310" t="s">
        <v>8222</v>
      </c>
      <c r="G1448" s="311">
        <v>4563</v>
      </c>
      <c r="H1448" s="312" t="s">
        <v>2666</v>
      </c>
      <c r="I1448" s="313" t="s">
        <v>6809</v>
      </c>
    </row>
    <row r="1449" spans="6:9" x14ac:dyDescent="0.2">
      <c r="F1449" s="310" t="s">
        <v>8223</v>
      </c>
      <c r="G1449" s="311">
        <v>4564</v>
      </c>
      <c r="H1449" s="312" t="s">
        <v>2666</v>
      </c>
      <c r="I1449" s="313" t="s">
        <v>6809</v>
      </c>
    </row>
    <row r="1450" spans="6:9" x14ac:dyDescent="0.2">
      <c r="F1450" s="310" t="s">
        <v>8224</v>
      </c>
      <c r="G1450" s="311">
        <v>4565</v>
      </c>
      <c r="H1450" s="312" t="s">
        <v>2666</v>
      </c>
      <c r="I1450" s="313" t="s">
        <v>6809</v>
      </c>
    </row>
    <row r="1451" spans="6:9" x14ac:dyDescent="0.2">
      <c r="F1451" s="310" t="s">
        <v>8225</v>
      </c>
      <c r="G1451" s="311">
        <v>4568</v>
      </c>
      <c r="H1451" s="312" t="s">
        <v>2666</v>
      </c>
      <c r="I1451" s="313" t="s">
        <v>6809</v>
      </c>
    </row>
    <row r="1452" spans="6:9" x14ac:dyDescent="0.2">
      <c r="F1452" s="310" t="s">
        <v>8226</v>
      </c>
      <c r="G1452" s="311">
        <v>4571</v>
      </c>
      <c r="H1452" s="312" t="s">
        <v>2666</v>
      </c>
      <c r="I1452" s="313" t="s">
        <v>6809</v>
      </c>
    </row>
    <row r="1453" spans="6:9" x14ac:dyDescent="0.2">
      <c r="F1453" s="310" t="s">
        <v>8227</v>
      </c>
      <c r="G1453" s="311">
        <v>4572</v>
      </c>
      <c r="H1453" s="312" t="s">
        <v>2666</v>
      </c>
      <c r="I1453" s="313" t="s">
        <v>6809</v>
      </c>
    </row>
    <row r="1454" spans="6:9" x14ac:dyDescent="0.2">
      <c r="F1454" s="310" t="s">
        <v>8228</v>
      </c>
      <c r="G1454" s="311">
        <v>4573</v>
      </c>
      <c r="H1454" s="312" t="s">
        <v>2666</v>
      </c>
      <c r="I1454" s="313" t="s">
        <v>6809</v>
      </c>
    </row>
    <row r="1455" spans="6:9" x14ac:dyDescent="0.2">
      <c r="F1455" s="310" t="s">
        <v>8229</v>
      </c>
      <c r="G1455" s="311">
        <v>4574</v>
      </c>
      <c r="H1455" s="312" t="s">
        <v>2666</v>
      </c>
      <c r="I1455" s="313" t="s">
        <v>6809</v>
      </c>
    </row>
    <row r="1456" spans="6:9" x14ac:dyDescent="0.2">
      <c r="F1456" s="310" t="s">
        <v>8230</v>
      </c>
      <c r="G1456" s="311">
        <v>4575</v>
      </c>
      <c r="H1456" s="312" t="s">
        <v>2666</v>
      </c>
      <c r="I1456" s="313" t="s">
        <v>6809</v>
      </c>
    </row>
    <row r="1457" spans="6:9" x14ac:dyDescent="0.2">
      <c r="F1457" s="310" t="s">
        <v>8231</v>
      </c>
      <c r="G1457" s="311">
        <v>4576</v>
      </c>
      <c r="H1457" s="312" t="s">
        <v>2666</v>
      </c>
      <c r="I1457" s="313" t="s">
        <v>6809</v>
      </c>
    </row>
    <row r="1458" spans="6:9" x14ac:dyDescent="0.2">
      <c r="F1458" s="310" t="s">
        <v>8232</v>
      </c>
      <c r="G1458" s="311">
        <v>4578</v>
      </c>
      <c r="H1458" s="312" t="s">
        <v>2666</v>
      </c>
      <c r="I1458" s="313" t="s">
        <v>6809</v>
      </c>
    </row>
    <row r="1459" spans="6:9" x14ac:dyDescent="0.2">
      <c r="F1459" s="310" t="s">
        <v>8233</v>
      </c>
      <c r="G1459" s="311">
        <v>4579</v>
      </c>
      <c r="H1459" s="312" t="s">
        <v>2666</v>
      </c>
      <c r="I1459" s="313" t="s">
        <v>6809</v>
      </c>
    </row>
    <row r="1460" spans="6:9" x14ac:dyDescent="0.2">
      <c r="F1460" s="310" t="s">
        <v>8234</v>
      </c>
      <c r="G1460" s="311">
        <v>4605</v>
      </c>
      <c r="H1460" s="312" t="s">
        <v>2666</v>
      </c>
      <c r="I1460" s="313" t="s">
        <v>6809</v>
      </c>
    </row>
    <row r="1461" spans="6:9" x14ac:dyDescent="0.2">
      <c r="F1461" s="310" t="s">
        <v>8235</v>
      </c>
      <c r="G1461" s="311">
        <v>4606</v>
      </c>
      <c r="H1461" s="312" t="s">
        <v>2666</v>
      </c>
      <c r="I1461" s="313" t="s">
        <v>6809</v>
      </c>
    </row>
    <row r="1462" spans="6:9" x14ac:dyDescent="0.2">
      <c r="F1462" s="310" t="s">
        <v>8236</v>
      </c>
      <c r="G1462" s="311">
        <v>4607</v>
      </c>
      <c r="H1462" s="312" t="s">
        <v>2666</v>
      </c>
      <c r="I1462" s="313" t="s">
        <v>6809</v>
      </c>
    </row>
    <row r="1463" spans="6:9" x14ac:dyDescent="0.2">
      <c r="F1463" s="310" t="s">
        <v>8237</v>
      </c>
      <c r="G1463" s="311">
        <v>4609</v>
      </c>
      <c r="H1463" s="312" t="s">
        <v>2666</v>
      </c>
      <c r="I1463" s="313" t="s">
        <v>6809</v>
      </c>
    </row>
    <row r="1464" spans="6:9" x14ac:dyDescent="0.2">
      <c r="F1464" s="310" t="s">
        <v>8238</v>
      </c>
      <c r="G1464" s="311">
        <v>4611</v>
      </c>
      <c r="H1464" s="312" t="s">
        <v>2666</v>
      </c>
      <c r="I1464" s="313" t="s">
        <v>6809</v>
      </c>
    </row>
    <row r="1465" spans="6:9" x14ac:dyDescent="0.2">
      <c r="F1465" s="310" t="s">
        <v>8239</v>
      </c>
      <c r="G1465" s="311">
        <v>4612</v>
      </c>
      <c r="H1465" s="312" t="s">
        <v>2666</v>
      </c>
      <c r="I1465" s="313" t="s">
        <v>6809</v>
      </c>
    </row>
    <row r="1466" spans="6:9" x14ac:dyDescent="0.2">
      <c r="F1466" s="310" t="s">
        <v>8240</v>
      </c>
      <c r="G1466" s="311">
        <v>4613</v>
      </c>
      <c r="H1466" s="312" t="s">
        <v>2666</v>
      </c>
      <c r="I1466" s="313" t="s">
        <v>6809</v>
      </c>
    </row>
    <row r="1467" spans="6:9" x14ac:dyDescent="0.2">
      <c r="F1467" s="310" t="s">
        <v>8241</v>
      </c>
      <c r="G1467" s="311">
        <v>4614</v>
      </c>
      <c r="H1467" s="312" t="s">
        <v>2666</v>
      </c>
      <c r="I1467" s="313" t="s">
        <v>6809</v>
      </c>
    </row>
    <row r="1468" spans="6:9" x14ac:dyDescent="0.2">
      <c r="F1468" s="310" t="s">
        <v>8242</v>
      </c>
      <c r="G1468" s="311">
        <v>4616</v>
      </c>
      <c r="H1468" s="312" t="s">
        <v>2666</v>
      </c>
      <c r="I1468" s="313" t="s">
        <v>6809</v>
      </c>
    </row>
    <row r="1469" spans="6:9" x14ac:dyDescent="0.2">
      <c r="F1469" s="310" t="s">
        <v>8243</v>
      </c>
      <c r="G1469" s="311">
        <v>4617</v>
      </c>
      <c r="H1469" s="312" t="s">
        <v>2666</v>
      </c>
      <c r="I1469" s="313" t="s">
        <v>6809</v>
      </c>
    </row>
    <row r="1470" spans="6:9" x14ac:dyDescent="0.2">
      <c r="F1470" s="310" t="s">
        <v>8244</v>
      </c>
      <c r="G1470" s="311">
        <v>4619</v>
      </c>
      <c r="H1470" s="312" t="s">
        <v>2666</v>
      </c>
      <c r="I1470" s="313" t="s">
        <v>6809</v>
      </c>
    </row>
    <row r="1471" spans="6:9" x14ac:dyDescent="0.2">
      <c r="F1471" s="310" t="s">
        <v>8245</v>
      </c>
      <c r="G1471" s="311">
        <v>4622</v>
      </c>
      <c r="H1471" s="312" t="s">
        <v>2666</v>
      </c>
      <c r="I1471" s="313" t="s">
        <v>6809</v>
      </c>
    </row>
    <row r="1472" spans="6:9" x14ac:dyDescent="0.2">
      <c r="F1472" s="310" t="s">
        <v>8246</v>
      </c>
      <c r="G1472" s="311">
        <v>4623</v>
      </c>
      <c r="H1472" s="312" t="s">
        <v>2666</v>
      </c>
      <c r="I1472" s="313" t="s">
        <v>6809</v>
      </c>
    </row>
    <row r="1473" spans="6:9" x14ac:dyDescent="0.2">
      <c r="F1473" s="310" t="s">
        <v>8247</v>
      </c>
      <c r="G1473" s="311">
        <v>4624</v>
      </c>
      <c r="H1473" s="312" t="s">
        <v>2666</v>
      </c>
      <c r="I1473" s="313" t="s">
        <v>6809</v>
      </c>
    </row>
    <row r="1474" spans="6:9" x14ac:dyDescent="0.2">
      <c r="F1474" s="310" t="s">
        <v>8248</v>
      </c>
      <c r="G1474" s="311">
        <v>4625</v>
      </c>
      <c r="H1474" s="312" t="s">
        <v>2666</v>
      </c>
      <c r="I1474" s="313" t="s">
        <v>6809</v>
      </c>
    </row>
    <row r="1475" spans="6:9" x14ac:dyDescent="0.2">
      <c r="F1475" s="310" t="s">
        <v>8249</v>
      </c>
      <c r="G1475" s="311">
        <v>4626</v>
      </c>
      <c r="H1475" s="312" t="s">
        <v>2666</v>
      </c>
      <c r="I1475" s="313" t="s">
        <v>6809</v>
      </c>
    </row>
    <row r="1476" spans="6:9" x14ac:dyDescent="0.2">
      <c r="F1476" s="310" t="s">
        <v>8250</v>
      </c>
      <c r="G1476" s="311">
        <v>4627</v>
      </c>
      <c r="H1476" s="312" t="s">
        <v>2666</v>
      </c>
      <c r="I1476" s="313" t="s">
        <v>6809</v>
      </c>
    </row>
    <row r="1477" spans="6:9" x14ac:dyDescent="0.2">
      <c r="F1477" s="310" t="s">
        <v>8251</v>
      </c>
      <c r="G1477" s="311">
        <v>4628</v>
      </c>
      <c r="H1477" s="312" t="s">
        <v>2666</v>
      </c>
      <c r="I1477" s="313" t="s">
        <v>6809</v>
      </c>
    </row>
    <row r="1478" spans="6:9" x14ac:dyDescent="0.2">
      <c r="F1478" s="310" t="s">
        <v>8252</v>
      </c>
      <c r="G1478" s="311">
        <v>4629</v>
      </c>
      <c r="H1478" s="312" t="s">
        <v>2666</v>
      </c>
      <c r="I1478" s="313" t="s">
        <v>6809</v>
      </c>
    </row>
    <row r="1479" spans="6:9" x14ac:dyDescent="0.2">
      <c r="F1479" s="310" t="s">
        <v>8253</v>
      </c>
      <c r="G1479" s="311">
        <v>4630</v>
      </c>
      <c r="H1479" s="312" t="s">
        <v>2666</v>
      </c>
      <c r="I1479" s="313" t="s">
        <v>6809</v>
      </c>
    </row>
    <row r="1480" spans="6:9" x14ac:dyDescent="0.2">
      <c r="F1480" s="310" t="s">
        <v>8254</v>
      </c>
      <c r="G1480" s="311">
        <v>4631</v>
      </c>
      <c r="H1480" s="312" t="s">
        <v>2666</v>
      </c>
      <c r="I1480" s="313" t="s">
        <v>6809</v>
      </c>
    </row>
    <row r="1481" spans="6:9" x14ac:dyDescent="0.2">
      <c r="F1481" s="310" t="s">
        <v>8255</v>
      </c>
      <c r="G1481" s="311">
        <v>4634</v>
      </c>
      <c r="H1481" s="312" t="s">
        <v>2666</v>
      </c>
      <c r="I1481" s="313" t="s">
        <v>6809</v>
      </c>
    </row>
    <row r="1482" spans="6:9" x14ac:dyDescent="0.2">
      <c r="F1482" s="310" t="s">
        <v>8256</v>
      </c>
      <c r="G1482" s="311">
        <v>4635</v>
      </c>
      <c r="H1482" s="312" t="s">
        <v>2666</v>
      </c>
      <c r="I1482" s="313" t="s">
        <v>6809</v>
      </c>
    </row>
    <row r="1483" spans="6:9" x14ac:dyDescent="0.2">
      <c r="F1483" s="310" t="s">
        <v>8257</v>
      </c>
      <c r="G1483" s="311">
        <v>4637</v>
      </c>
      <c r="H1483" s="312" t="s">
        <v>2666</v>
      </c>
      <c r="I1483" s="313" t="s">
        <v>6809</v>
      </c>
    </row>
    <row r="1484" spans="6:9" x14ac:dyDescent="0.2">
      <c r="F1484" s="310" t="s">
        <v>8258</v>
      </c>
      <c r="G1484" s="311">
        <v>4640</v>
      </c>
      <c r="H1484" s="312" t="s">
        <v>2666</v>
      </c>
      <c r="I1484" s="313" t="s">
        <v>6809</v>
      </c>
    </row>
    <row r="1485" spans="6:9" x14ac:dyDescent="0.2">
      <c r="F1485" s="310" t="s">
        <v>8259</v>
      </c>
      <c r="G1485" s="311">
        <v>4642</v>
      </c>
      <c r="H1485" s="312" t="s">
        <v>2666</v>
      </c>
      <c r="I1485" s="313" t="s">
        <v>6809</v>
      </c>
    </row>
    <row r="1486" spans="6:9" x14ac:dyDescent="0.2">
      <c r="F1486" s="310" t="s">
        <v>8260</v>
      </c>
      <c r="G1486" s="311">
        <v>4643</v>
      </c>
      <c r="H1486" s="312" t="s">
        <v>2666</v>
      </c>
      <c r="I1486" s="313" t="s">
        <v>6809</v>
      </c>
    </row>
    <row r="1487" spans="6:9" x14ac:dyDescent="0.2">
      <c r="F1487" s="310" t="s">
        <v>8261</v>
      </c>
      <c r="G1487" s="311">
        <v>4644</v>
      </c>
      <c r="H1487" s="312" t="s">
        <v>2666</v>
      </c>
      <c r="I1487" s="313" t="s">
        <v>6809</v>
      </c>
    </row>
    <row r="1488" spans="6:9" x14ac:dyDescent="0.2">
      <c r="F1488" s="310" t="s">
        <v>8262</v>
      </c>
      <c r="G1488" s="311">
        <v>4646</v>
      </c>
      <c r="H1488" s="312" t="s">
        <v>2666</v>
      </c>
      <c r="I1488" s="313" t="s">
        <v>6809</v>
      </c>
    </row>
    <row r="1489" spans="6:9" x14ac:dyDescent="0.2">
      <c r="F1489" s="310" t="s">
        <v>8263</v>
      </c>
      <c r="G1489" s="311">
        <v>4648</v>
      </c>
      <c r="H1489" s="312" t="s">
        <v>2666</v>
      </c>
      <c r="I1489" s="313" t="s">
        <v>6809</v>
      </c>
    </row>
    <row r="1490" spans="6:9" x14ac:dyDescent="0.2">
      <c r="F1490" s="310" t="s">
        <v>8264</v>
      </c>
      <c r="G1490" s="311">
        <v>4649</v>
      </c>
      <c r="H1490" s="312" t="s">
        <v>2666</v>
      </c>
      <c r="I1490" s="313" t="s">
        <v>6809</v>
      </c>
    </row>
    <row r="1491" spans="6:9" x14ac:dyDescent="0.2">
      <c r="F1491" s="310" t="s">
        <v>8265</v>
      </c>
      <c r="G1491" s="311">
        <v>4652</v>
      </c>
      <c r="H1491" s="312" t="s">
        <v>2666</v>
      </c>
      <c r="I1491" s="313" t="s">
        <v>6809</v>
      </c>
    </row>
    <row r="1492" spans="6:9" x14ac:dyDescent="0.2">
      <c r="F1492" s="310" t="s">
        <v>8266</v>
      </c>
      <c r="G1492" s="311">
        <v>4653</v>
      </c>
      <c r="H1492" s="312" t="s">
        <v>2666</v>
      </c>
      <c r="I1492" s="313" t="s">
        <v>6809</v>
      </c>
    </row>
    <row r="1493" spans="6:9" x14ac:dyDescent="0.2">
      <c r="F1493" s="310" t="s">
        <v>8267</v>
      </c>
      <c r="G1493" s="311">
        <v>4654</v>
      </c>
      <c r="H1493" s="312" t="s">
        <v>2666</v>
      </c>
      <c r="I1493" s="313" t="s">
        <v>6809</v>
      </c>
    </row>
    <row r="1494" spans="6:9" x14ac:dyDescent="0.2">
      <c r="F1494" s="310" t="s">
        <v>8268</v>
      </c>
      <c r="G1494" s="311">
        <v>4655</v>
      </c>
      <c r="H1494" s="312" t="s">
        <v>2666</v>
      </c>
      <c r="I1494" s="313" t="s">
        <v>6809</v>
      </c>
    </row>
    <row r="1495" spans="6:9" x14ac:dyDescent="0.2">
      <c r="F1495" s="310" t="s">
        <v>8269</v>
      </c>
      <c r="G1495" s="311">
        <v>4657</v>
      </c>
      <c r="H1495" s="312" t="s">
        <v>2666</v>
      </c>
      <c r="I1495" s="313" t="s">
        <v>6809</v>
      </c>
    </row>
    <row r="1496" spans="6:9" x14ac:dyDescent="0.2">
      <c r="F1496" s="310" t="s">
        <v>8270</v>
      </c>
      <c r="G1496" s="311">
        <v>4658</v>
      </c>
      <c r="H1496" s="312" t="s">
        <v>2666</v>
      </c>
      <c r="I1496" s="313" t="s">
        <v>6809</v>
      </c>
    </row>
    <row r="1497" spans="6:9" x14ac:dyDescent="0.2">
      <c r="F1497" s="310" t="s">
        <v>8271</v>
      </c>
      <c r="G1497" s="311">
        <v>4660</v>
      </c>
      <c r="H1497" s="312" t="s">
        <v>2666</v>
      </c>
      <c r="I1497" s="313" t="s">
        <v>6809</v>
      </c>
    </row>
    <row r="1498" spans="6:9" x14ac:dyDescent="0.2">
      <c r="F1498" s="310" t="s">
        <v>8272</v>
      </c>
      <c r="G1498" s="311">
        <v>4662</v>
      </c>
      <c r="H1498" s="312" t="s">
        <v>2666</v>
      </c>
      <c r="I1498" s="313" t="s">
        <v>6809</v>
      </c>
    </row>
    <row r="1499" spans="6:9" x14ac:dyDescent="0.2">
      <c r="F1499" s="310" t="s">
        <v>8273</v>
      </c>
      <c r="G1499" s="311">
        <v>4664</v>
      </c>
      <c r="H1499" s="312" t="s">
        <v>2666</v>
      </c>
      <c r="I1499" s="313" t="s">
        <v>6809</v>
      </c>
    </row>
    <row r="1500" spans="6:9" x14ac:dyDescent="0.2">
      <c r="F1500" s="310" t="s">
        <v>8274</v>
      </c>
      <c r="G1500" s="311">
        <v>4666</v>
      </c>
      <c r="H1500" s="312" t="s">
        <v>2666</v>
      </c>
      <c r="I1500" s="313" t="s">
        <v>6809</v>
      </c>
    </row>
    <row r="1501" spans="6:9" x14ac:dyDescent="0.2">
      <c r="F1501" s="310" t="s">
        <v>8275</v>
      </c>
      <c r="G1501" s="311">
        <v>4667</v>
      </c>
      <c r="H1501" s="312" t="s">
        <v>2666</v>
      </c>
      <c r="I1501" s="313" t="s">
        <v>6809</v>
      </c>
    </row>
    <row r="1502" spans="6:9" x14ac:dyDescent="0.2">
      <c r="F1502" s="310" t="s">
        <v>8276</v>
      </c>
      <c r="G1502" s="311">
        <v>4668</v>
      </c>
      <c r="H1502" s="312" t="s">
        <v>2666</v>
      </c>
      <c r="I1502" s="313" t="s">
        <v>6809</v>
      </c>
    </row>
    <row r="1503" spans="6:9" x14ac:dyDescent="0.2">
      <c r="F1503" s="310" t="s">
        <v>8277</v>
      </c>
      <c r="G1503" s="311">
        <v>4669</v>
      </c>
      <c r="H1503" s="312" t="s">
        <v>2666</v>
      </c>
      <c r="I1503" s="313" t="s">
        <v>6809</v>
      </c>
    </row>
    <row r="1504" spans="6:9" x14ac:dyDescent="0.2">
      <c r="F1504" s="310" t="s">
        <v>8278</v>
      </c>
      <c r="G1504" s="311">
        <v>4671</v>
      </c>
      <c r="H1504" s="312" t="s">
        <v>2666</v>
      </c>
      <c r="I1504" s="313" t="s">
        <v>6809</v>
      </c>
    </row>
    <row r="1505" spans="6:9" x14ac:dyDescent="0.2">
      <c r="F1505" s="310" t="s">
        <v>8279</v>
      </c>
      <c r="G1505" s="311">
        <v>4672</v>
      </c>
      <c r="H1505" s="312" t="s">
        <v>2666</v>
      </c>
      <c r="I1505" s="313" t="s">
        <v>6809</v>
      </c>
    </row>
    <row r="1506" spans="6:9" x14ac:dyDescent="0.2">
      <c r="F1506" s="310" t="s">
        <v>8280</v>
      </c>
      <c r="G1506" s="311">
        <v>4673</v>
      </c>
      <c r="H1506" s="312" t="s">
        <v>2666</v>
      </c>
      <c r="I1506" s="313" t="s">
        <v>6809</v>
      </c>
    </row>
    <row r="1507" spans="6:9" x14ac:dyDescent="0.2">
      <c r="F1507" s="310" t="s">
        <v>8281</v>
      </c>
      <c r="G1507" s="311">
        <v>4674</v>
      </c>
      <c r="H1507" s="312" t="s">
        <v>2666</v>
      </c>
      <c r="I1507" s="313" t="s">
        <v>6809</v>
      </c>
    </row>
    <row r="1508" spans="6:9" x14ac:dyDescent="0.2">
      <c r="F1508" s="310" t="s">
        <v>8282</v>
      </c>
      <c r="G1508" s="311">
        <v>4675</v>
      </c>
      <c r="H1508" s="312" t="s">
        <v>2666</v>
      </c>
      <c r="I1508" s="313" t="s">
        <v>6809</v>
      </c>
    </row>
    <row r="1509" spans="6:9" x14ac:dyDescent="0.2">
      <c r="F1509" s="310" t="s">
        <v>8283</v>
      </c>
      <c r="G1509" s="311">
        <v>4676</v>
      </c>
      <c r="H1509" s="312" t="s">
        <v>2666</v>
      </c>
      <c r="I1509" s="313" t="s">
        <v>6809</v>
      </c>
    </row>
    <row r="1510" spans="6:9" x14ac:dyDescent="0.2">
      <c r="F1510" s="310" t="s">
        <v>8284</v>
      </c>
      <c r="G1510" s="311">
        <v>4677</v>
      </c>
      <c r="H1510" s="312" t="s">
        <v>2666</v>
      </c>
      <c r="I1510" s="313" t="s">
        <v>6809</v>
      </c>
    </row>
    <row r="1511" spans="6:9" x14ac:dyDescent="0.2">
      <c r="F1511" s="310" t="s">
        <v>8285</v>
      </c>
      <c r="G1511" s="311">
        <v>4679</v>
      </c>
      <c r="H1511" s="312" t="s">
        <v>2666</v>
      </c>
      <c r="I1511" s="313" t="s">
        <v>6809</v>
      </c>
    </row>
    <row r="1512" spans="6:9" x14ac:dyDescent="0.2">
      <c r="F1512" s="310" t="s">
        <v>8286</v>
      </c>
      <c r="G1512" s="311">
        <v>4680</v>
      </c>
      <c r="H1512" s="312" t="s">
        <v>2666</v>
      </c>
      <c r="I1512" s="313" t="s">
        <v>6809</v>
      </c>
    </row>
    <row r="1513" spans="6:9" x14ac:dyDescent="0.2">
      <c r="F1513" s="310" t="s">
        <v>8287</v>
      </c>
      <c r="G1513" s="311">
        <v>4681</v>
      </c>
      <c r="H1513" s="312" t="s">
        <v>2666</v>
      </c>
      <c r="I1513" s="313" t="s">
        <v>6809</v>
      </c>
    </row>
    <row r="1514" spans="6:9" x14ac:dyDescent="0.2">
      <c r="F1514" s="310" t="s">
        <v>8288</v>
      </c>
      <c r="G1514" s="311">
        <v>4683</v>
      </c>
      <c r="H1514" s="312" t="s">
        <v>2666</v>
      </c>
      <c r="I1514" s="313" t="s">
        <v>6809</v>
      </c>
    </row>
    <row r="1515" spans="6:9" x14ac:dyDescent="0.2">
      <c r="F1515" s="310" t="s">
        <v>8289</v>
      </c>
      <c r="G1515" s="311">
        <v>4684</v>
      </c>
      <c r="H1515" s="312" t="s">
        <v>2666</v>
      </c>
      <c r="I1515" s="313" t="s">
        <v>6809</v>
      </c>
    </row>
    <row r="1516" spans="6:9" x14ac:dyDescent="0.2">
      <c r="F1516" s="310" t="s">
        <v>8290</v>
      </c>
      <c r="G1516" s="311">
        <v>4685</v>
      </c>
      <c r="H1516" s="312" t="s">
        <v>2666</v>
      </c>
      <c r="I1516" s="313" t="s">
        <v>6809</v>
      </c>
    </row>
    <row r="1517" spans="6:9" x14ac:dyDescent="0.2">
      <c r="F1517" s="310" t="s">
        <v>8291</v>
      </c>
      <c r="G1517" s="311">
        <v>4686</v>
      </c>
      <c r="H1517" s="312" t="s">
        <v>2666</v>
      </c>
      <c r="I1517" s="313" t="s">
        <v>6809</v>
      </c>
    </row>
    <row r="1518" spans="6:9" x14ac:dyDescent="0.2">
      <c r="F1518" s="310" t="s">
        <v>8292</v>
      </c>
      <c r="G1518" s="311">
        <v>4691</v>
      </c>
      <c r="H1518" s="312" t="s">
        <v>2666</v>
      </c>
      <c r="I1518" s="313" t="s">
        <v>6809</v>
      </c>
    </row>
    <row r="1519" spans="6:9" x14ac:dyDescent="0.2">
      <c r="F1519" s="310" t="s">
        <v>8293</v>
      </c>
      <c r="G1519" s="311">
        <v>4693</v>
      </c>
      <c r="H1519" s="312" t="s">
        <v>2666</v>
      </c>
      <c r="I1519" s="313" t="s">
        <v>6809</v>
      </c>
    </row>
    <row r="1520" spans="6:9" x14ac:dyDescent="0.2">
      <c r="F1520" s="310" t="s">
        <v>8294</v>
      </c>
      <c r="G1520" s="311">
        <v>4694</v>
      </c>
      <c r="H1520" s="312" t="s">
        <v>2666</v>
      </c>
      <c r="I1520" s="313" t="s">
        <v>6809</v>
      </c>
    </row>
    <row r="1521" spans="6:9" x14ac:dyDescent="0.2">
      <c r="F1521" s="310" t="s">
        <v>8295</v>
      </c>
      <c r="G1521" s="311">
        <v>4730</v>
      </c>
      <c r="H1521" s="312" t="s">
        <v>2666</v>
      </c>
      <c r="I1521" s="313" t="s">
        <v>6809</v>
      </c>
    </row>
    <row r="1522" spans="6:9" x14ac:dyDescent="0.2">
      <c r="F1522" s="310" t="s">
        <v>8296</v>
      </c>
      <c r="G1522" s="311">
        <v>4732</v>
      </c>
      <c r="H1522" s="312" t="s">
        <v>2666</v>
      </c>
      <c r="I1522" s="313" t="s">
        <v>6809</v>
      </c>
    </row>
    <row r="1523" spans="6:9" x14ac:dyDescent="0.2">
      <c r="F1523" s="310" t="s">
        <v>8297</v>
      </c>
      <c r="G1523" s="311">
        <v>4733</v>
      </c>
      <c r="H1523" s="312" t="s">
        <v>2666</v>
      </c>
      <c r="I1523" s="313" t="s">
        <v>6809</v>
      </c>
    </row>
    <row r="1524" spans="6:9" x14ac:dyDescent="0.2">
      <c r="F1524" s="310" t="s">
        <v>8298</v>
      </c>
      <c r="G1524" s="311">
        <v>4734</v>
      </c>
      <c r="H1524" s="312" t="s">
        <v>2666</v>
      </c>
      <c r="I1524" s="313" t="s">
        <v>6809</v>
      </c>
    </row>
    <row r="1525" spans="6:9" x14ac:dyDescent="0.2">
      <c r="F1525" s="310" t="s">
        <v>8299</v>
      </c>
      <c r="G1525" s="311">
        <v>4735</v>
      </c>
      <c r="H1525" s="312" t="s">
        <v>2666</v>
      </c>
      <c r="I1525" s="313" t="s">
        <v>6809</v>
      </c>
    </row>
    <row r="1526" spans="6:9" x14ac:dyDescent="0.2">
      <c r="F1526" s="310" t="s">
        <v>8300</v>
      </c>
      <c r="G1526" s="311">
        <v>4736</v>
      </c>
      <c r="H1526" s="312" t="s">
        <v>2666</v>
      </c>
      <c r="I1526" s="313" t="s">
        <v>6809</v>
      </c>
    </row>
    <row r="1527" spans="6:9" x14ac:dyDescent="0.2">
      <c r="F1527" s="310" t="s">
        <v>8301</v>
      </c>
      <c r="G1527" s="311">
        <v>4738</v>
      </c>
      <c r="H1527" s="312" t="s">
        <v>2666</v>
      </c>
      <c r="I1527" s="313" t="s">
        <v>6809</v>
      </c>
    </row>
    <row r="1528" spans="6:9" x14ac:dyDescent="0.2">
      <c r="F1528" s="310" t="s">
        <v>8302</v>
      </c>
      <c r="G1528" s="311">
        <v>4739</v>
      </c>
      <c r="H1528" s="312" t="s">
        <v>2666</v>
      </c>
      <c r="I1528" s="313" t="s">
        <v>6809</v>
      </c>
    </row>
    <row r="1529" spans="6:9" x14ac:dyDescent="0.2">
      <c r="F1529" s="310" t="s">
        <v>8303</v>
      </c>
      <c r="G1529" s="311">
        <v>4740</v>
      </c>
      <c r="H1529" s="312" t="s">
        <v>2666</v>
      </c>
      <c r="I1529" s="313" t="s">
        <v>6809</v>
      </c>
    </row>
    <row r="1530" spans="6:9" x14ac:dyDescent="0.2">
      <c r="F1530" s="310" t="s">
        <v>8304</v>
      </c>
      <c r="G1530" s="311">
        <v>4742</v>
      </c>
      <c r="H1530" s="312" t="s">
        <v>2666</v>
      </c>
      <c r="I1530" s="313" t="s">
        <v>6809</v>
      </c>
    </row>
    <row r="1531" spans="6:9" x14ac:dyDescent="0.2">
      <c r="F1531" s="310" t="s">
        <v>8305</v>
      </c>
      <c r="G1531" s="311">
        <v>4743</v>
      </c>
      <c r="H1531" s="312" t="s">
        <v>2666</v>
      </c>
      <c r="I1531" s="313" t="s">
        <v>6809</v>
      </c>
    </row>
    <row r="1532" spans="6:9" x14ac:dyDescent="0.2">
      <c r="F1532" s="310" t="s">
        <v>8306</v>
      </c>
      <c r="G1532" s="311">
        <v>4744</v>
      </c>
      <c r="H1532" s="312" t="s">
        <v>2666</v>
      </c>
      <c r="I1532" s="313" t="s">
        <v>6809</v>
      </c>
    </row>
    <row r="1533" spans="6:9" x14ac:dyDescent="0.2">
      <c r="F1533" s="310" t="s">
        <v>8307</v>
      </c>
      <c r="G1533" s="311">
        <v>4745</v>
      </c>
      <c r="H1533" s="312" t="s">
        <v>2666</v>
      </c>
      <c r="I1533" s="313" t="s">
        <v>6809</v>
      </c>
    </row>
    <row r="1534" spans="6:9" x14ac:dyDescent="0.2">
      <c r="F1534" s="310" t="s">
        <v>8308</v>
      </c>
      <c r="G1534" s="311">
        <v>4746</v>
      </c>
      <c r="H1534" s="312" t="s">
        <v>2666</v>
      </c>
      <c r="I1534" s="313" t="s">
        <v>6809</v>
      </c>
    </row>
    <row r="1535" spans="6:9" x14ac:dyDescent="0.2">
      <c r="F1535" s="310" t="s">
        <v>8309</v>
      </c>
      <c r="G1535" s="311">
        <v>4747</v>
      </c>
      <c r="H1535" s="312" t="s">
        <v>2666</v>
      </c>
      <c r="I1535" s="313" t="s">
        <v>6809</v>
      </c>
    </row>
    <row r="1536" spans="6:9" x14ac:dyDescent="0.2">
      <c r="F1536" s="310" t="s">
        <v>8310</v>
      </c>
      <c r="G1536" s="311">
        <v>4750</v>
      </c>
      <c r="H1536" s="312" t="s">
        <v>2666</v>
      </c>
      <c r="I1536" s="313" t="s">
        <v>6809</v>
      </c>
    </row>
    <row r="1537" spans="6:9" x14ac:dyDescent="0.2">
      <c r="F1537" s="310" t="s">
        <v>8311</v>
      </c>
      <c r="G1537" s="311">
        <v>4751</v>
      </c>
      <c r="H1537" s="312" t="s">
        <v>2666</v>
      </c>
      <c r="I1537" s="313" t="s">
        <v>6809</v>
      </c>
    </row>
    <row r="1538" spans="6:9" x14ac:dyDescent="0.2">
      <c r="F1538" s="310" t="s">
        <v>8312</v>
      </c>
      <c r="G1538" s="311">
        <v>4756</v>
      </c>
      <c r="H1538" s="312" t="s">
        <v>2666</v>
      </c>
      <c r="I1538" s="313" t="s">
        <v>6809</v>
      </c>
    </row>
    <row r="1539" spans="6:9" x14ac:dyDescent="0.2">
      <c r="F1539" s="310" t="s">
        <v>8313</v>
      </c>
      <c r="G1539" s="311">
        <v>4757</v>
      </c>
      <c r="H1539" s="312" t="s">
        <v>2666</v>
      </c>
      <c r="I1539" s="313" t="s">
        <v>6809</v>
      </c>
    </row>
    <row r="1540" spans="6:9" x14ac:dyDescent="0.2">
      <c r="F1540" s="310" t="s">
        <v>8314</v>
      </c>
      <c r="G1540" s="311">
        <v>4758</v>
      </c>
      <c r="H1540" s="312" t="s">
        <v>2666</v>
      </c>
      <c r="I1540" s="313" t="s">
        <v>6809</v>
      </c>
    </row>
    <row r="1541" spans="6:9" x14ac:dyDescent="0.2">
      <c r="F1541" s="310" t="s">
        <v>8315</v>
      </c>
      <c r="G1541" s="311">
        <v>4760</v>
      </c>
      <c r="H1541" s="312" t="s">
        <v>2666</v>
      </c>
      <c r="I1541" s="313" t="s">
        <v>6809</v>
      </c>
    </row>
    <row r="1542" spans="6:9" x14ac:dyDescent="0.2">
      <c r="F1542" s="310" t="s">
        <v>8316</v>
      </c>
      <c r="G1542" s="311">
        <v>4761</v>
      </c>
      <c r="H1542" s="312" t="s">
        <v>2666</v>
      </c>
      <c r="I1542" s="313" t="s">
        <v>6809</v>
      </c>
    </row>
    <row r="1543" spans="6:9" x14ac:dyDescent="0.2">
      <c r="F1543" s="310" t="s">
        <v>8317</v>
      </c>
      <c r="G1543" s="311">
        <v>4762</v>
      </c>
      <c r="H1543" s="312" t="s">
        <v>2666</v>
      </c>
      <c r="I1543" s="313" t="s">
        <v>6809</v>
      </c>
    </row>
    <row r="1544" spans="6:9" x14ac:dyDescent="0.2">
      <c r="F1544" s="310" t="s">
        <v>8318</v>
      </c>
      <c r="G1544" s="311">
        <v>4763</v>
      </c>
      <c r="H1544" s="312" t="s">
        <v>2666</v>
      </c>
      <c r="I1544" s="313" t="s">
        <v>6809</v>
      </c>
    </row>
    <row r="1545" spans="6:9" x14ac:dyDescent="0.2">
      <c r="F1545" s="310" t="s">
        <v>8319</v>
      </c>
      <c r="G1545" s="311">
        <v>4764</v>
      </c>
      <c r="H1545" s="312" t="s">
        <v>2666</v>
      </c>
      <c r="I1545" s="313" t="s">
        <v>6809</v>
      </c>
    </row>
    <row r="1546" spans="6:9" x14ac:dyDescent="0.2">
      <c r="F1546" s="310" t="s">
        <v>8320</v>
      </c>
      <c r="G1546" s="311">
        <v>4765</v>
      </c>
      <c r="H1546" s="312" t="s">
        <v>2666</v>
      </c>
      <c r="I1546" s="313" t="s">
        <v>6809</v>
      </c>
    </row>
    <row r="1547" spans="6:9" x14ac:dyDescent="0.2">
      <c r="F1547" s="310" t="s">
        <v>8321</v>
      </c>
      <c r="G1547" s="311">
        <v>4766</v>
      </c>
      <c r="H1547" s="312" t="s">
        <v>2666</v>
      </c>
      <c r="I1547" s="313" t="s">
        <v>6809</v>
      </c>
    </row>
    <row r="1548" spans="6:9" x14ac:dyDescent="0.2">
      <c r="F1548" s="310" t="s">
        <v>8322</v>
      </c>
      <c r="G1548" s="311">
        <v>4768</v>
      </c>
      <c r="H1548" s="312" t="s">
        <v>2666</v>
      </c>
      <c r="I1548" s="313" t="s">
        <v>6809</v>
      </c>
    </row>
    <row r="1549" spans="6:9" x14ac:dyDescent="0.2">
      <c r="F1549" s="310" t="s">
        <v>8323</v>
      </c>
      <c r="G1549" s="311">
        <v>4769</v>
      </c>
      <c r="H1549" s="312" t="s">
        <v>2666</v>
      </c>
      <c r="I1549" s="313" t="s">
        <v>6809</v>
      </c>
    </row>
    <row r="1550" spans="6:9" x14ac:dyDescent="0.2">
      <c r="F1550" s="310" t="s">
        <v>8324</v>
      </c>
      <c r="G1550" s="311">
        <v>4772</v>
      </c>
      <c r="H1550" s="312" t="s">
        <v>2666</v>
      </c>
      <c r="I1550" s="313" t="s">
        <v>6809</v>
      </c>
    </row>
    <row r="1551" spans="6:9" x14ac:dyDescent="0.2">
      <c r="F1551" s="310" t="s">
        <v>8325</v>
      </c>
      <c r="G1551" s="311">
        <v>4773</v>
      </c>
      <c r="H1551" s="312" t="s">
        <v>2666</v>
      </c>
      <c r="I1551" s="313" t="s">
        <v>6809</v>
      </c>
    </row>
    <row r="1552" spans="6:9" x14ac:dyDescent="0.2">
      <c r="F1552" s="310" t="s">
        <v>8326</v>
      </c>
      <c r="G1552" s="311">
        <v>4774</v>
      </c>
      <c r="H1552" s="312" t="s">
        <v>2666</v>
      </c>
      <c r="I1552" s="313" t="s">
        <v>6809</v>
      </c>
    </row>
    <row r="1553" spans="6:9" x14ac:dyDescent="0.2">
      <c r="F1553" s="310" t="s">
        <v>8327</v>
      </c>
      <c r="G1553" s="311">
        <v>4775</v>
      </c>
      <c r="H1553" s="312" t="s">
        <v>2666</v>
      </c>
      <c r="I1553" s="313" t="s">
        <v>6809</v>
      </c>
    </row>
    <row r="1554" spans="6:9" x14ac:dyDescent="0.2">
      <c r="F1554" s="310" t="s">
        <v>8328</v>
      </c>
      <c r="G1554" s="311">
        <v>4776</v>
      </c>
      <c r="H1554" s="312" t="s">
        <v>2666</v>
      </c>
      <c r="I1554" s="313" t="s">
        <v>6809</v>
      </c>
    </row>
    <row r="1555" spans="6:9" x14ac:dyDescent="0.2">
      <c r="F1555" s="310" t="s">
        <v>8329</v>
      </c>
      <c r="G1555" s="311">
        <v>4777</v>
      </c>
      <c r="H1555" s="312" t="s">
        <v>2666</v>
      </c>
      <c r="I1555" s="313" t="s">
        <v>6809</v>
      </c>
    </row>
    <row r="1556" spans="6:9" x14ac:dyDescent="0.2">
      <c r="F1556" s="310" t="s">
        <v>8330</v>
      </c>
      <c r="G1556" s="311">
        <v>4779</v>
      </c>
      <c r="H1556" s="312" t="s">
        <v>2666</v>
      </c>
      <c r="I1556" s="313" t="s">
        <v>6809</v>
      </c>
    </row>
    <row r="1557" spans="6:9" x14ac:dyDescent="0.2">
      <c r="F1557" s="310" t="s">
        <v>8331</v>
      </c>
      <c r="G1557" s="311">
        <v>4780</v>
      </c>
      <c r="H1557" s="312" t="s">
        <v>2666</v>
      </c>
      <c r="I1557" s="313" t="s">
        <v>6809</v>
      </c>
    </row>
    <row r="1558" spans="6:9" x14ac:dyDescent="0.2">
      <c r="F1558" s="310" t="s">
        <v>8332</v>
      </c>
      <c r="G1558" s="311">
        <v>4781</v>
      </c>
      <c r="H1558" s="312" t="s">
        <v>2666</v>
      </c>
      <c r="I1558" s="313" t="s">
        <v>6809</v>
      </c>
    </row>
    <row r="1559" spans="6:9" x14ac:dyDescent="0.2">
      <c r="F1559" s="310" t="s">
        <v>8333</v>
      </c>
      <c r="G1559" s="311">
        <v>4783</v>
      </c>
      <c r="H1559" s="312" t="s">
        <v>2666</v>
      </c>
      <c r="I1559" s="313" t="s">
        <v>6809</v>
      </c>
    </row>
    <row r="1560" spans="6:9" x14ac:dyDescent="0.2">
      <c r="F1560" s="310" t="s">
        <v>8334</v>
      </c>
      <c r="G1560" s="311">
        <v>4785</v>
      </c>
      <c r="H1560" s="312" t="s">
        <v>2666</v>
      </c>
      <c r="I1560" s="313" t="s">
        <v>6809</v>
      </c>
    </row>
    <row r="1561" spans="6:9" x14ac:dyDescent="0.2">
      <c r="F1561" s="310" t="s">
        <v>8335</v>
      </c>
      <c r="G1561" s="311">
        <v>4786</v>
      </c>
      <c r="H1561" s="312" t="s">
        <v>2666</v>
      </c>
      <c r="I1561" s="313" t="s">
        <v>6809</v>
      </c>
    </row>
    <row r="1562" spans="6:9" x14ac:dyDescent="0.2">
      <c r="F1562" s="310" t="s">
        <v>8336</v>
      </c>
      <c r="G1562" s="311">
        <v>4787</v>
      </c>
      <c r="H1562" s="312" t="s">
        <v>2666</v>
      </c>
      <c r="I1562" s="313" t="s">
        <v>6809</v>
      </c>
    </row>
    <row r="1563" spans="6:9" x14ac:dyDescent="0.2">
      <c r="F1563" s="310" t="s">
        <v>8337</v>
      </c>
      <c r="G1563" s="311">
        <v>4841</v>
      </c>
      <c r="H1563" s="312" t="s">
        <v>2666</v>
      </c>
      <c r="I1563" s="313" t="s">
        <v>6809</v>
      </c>
    </row>
    <row r="1564" spans="6:9" x14ac:dyDescent="0.2">
      <c r="F1564" s="310" t="s">
        <v>8338</v>
      </c>
      <c r="G1564" s="311">
        <v>4843</v>
      </c>
      <c r="H1564" s="312" t="s">
        <v>2666</v>
      </c>
      <c r="I1564" s="313" t="s">
        <v>6809</v>
      </c>
    </row>
    <row r="1565" spans="6:9" x14ac:dyDescent="0.2">
      <c r="F1565" s="310" t="s">
        <v>8339</v>
      </c>
      <c r="G1565" s="311">
        <v>4846</v>
      </c>
      <c r="H1565" s="312" t="s">
        <v>2666</v>
      </c>
      <c r="I1565" s="313" t="s">
        <v>6809</v>
      </c>
    </row>
    <row r="1566" spans="6:9" x14ac:dyDescent="0.2">
      <c r="F1566" s="310" t="s">
        <v>8340</v>
      </c>
      <c r="G1566" s="311">
        <v>4847</v>
      </c>
      <c r="H1566" s="312" t="s">
        <v>2666</v>
      </c>
      <c r="I1566" s="313" t="s">
        <v>6809</v>
      </c>
    </row>
    <row r="1567" spans="6:9" x14ac:dyDescent="0.2">
      <c r="F1567" s="310" t="s">
        <v>8341</v>
      </c>
      <c r="G1567" s="311">
        <v>4848</v>
      </c>
      <c r="H1567" s="312" t="s">
        <v>2666</v>
      </c>
      <c r="I1567" s="313" t="s">
        <v>6809</v>
      </c>
    </row>
    <row r="1568" spans="6:9" x14ac:dyDescent="0.2">
      <c r="F1568" s="310" t="s">
        <v>8342</v>
      </c>
      <c r="G1568" s="311">
        <v>4849</v>
      </c>
      <c r="H1568" s="312" t="s">
        <v>2666</v>
      </c>
      <c r="I1568" s="313" t="s">
        <v>6809</v>
      </c>
    </row>
    <row r="1569" spans="6:9" x14ac:dyDescent="0.2">
      <c r="F1569" s="310" t="s">
        <v>8343</v>
      </c>
      <c r="G1569" s="311">
        <v>4850</v>
      </c>
      <c r="H1569" s="312" t="s">
        <v>2666</v>
      </c>
      <c r="I1569" s="313" t="s">
        <v>6809</v>
      </c>
    </row>
    <row r="1570" spans="6:9" x14ac:dyDescent="0.2">
      <c r="F1570" s="310" t="s">
        <v>8344</v>
      </c>
      <c r="G1570" s="311">
        <v>4851</v>
      </c>
      <c r="H1570" s="312" t="s">
        <v>2666</v>
      </c>
      <c r="I1570" s="313" t="s">
        <v>6809</v>
      </c>
    </row>
    <row r="1571" spans="6:9" x14ac:dyDescent="0.2">
      <c r="F1571" s="310" t="s">
        <v>8345</v>
      </c>
      <c r="G1571" s="311">
        <v>4853</v>
      </c>
      <c r="H1571" s="312" t="s">
        <v>2666</v>
      </c>
      <c r="I1571" s="313" t="s">
        <v>6809</v>
      </c>
    </row>
    <row r="1572" spans="6:9" x14ac:dyDescent="0.2">
      <c r="F1572" s="310" t="s">
        <v>8346</v>
      </c>
      <c r="G1572" s="311">
        <v>4854</v>
      </c>
      <c r="H1572" s="312" t="s">
        <v>2666</v>
      </c>
      <c r="I1572" s="313" t="s">
        <v>6809</v>
      </c>
    </row>
    <row r="1573" spans="6:9" x14ac:dyDescent="0.2">
      <c r="F1573" s="310" t="s">
        <v>8347</v>
      </c>
      <c r="G1573" s="311">
        <v>4855</v>
      </c>
      <c r="H1573" s="312" t="s">
        <v>2666</v>
      </c>
      <c r="I1573" s="313" t="s">
        <v>6809</v>
      </c>
    </row>
    <row r="1574" spans="6:9" x14ac:dyDescent="0.2">
      <c r="F1574" s="310" t="s">
        <v>8348</v>
      </c>
      <c r="G1574" s="311">
        <v>4856</v>
      </c>
      <c r="H1574" s="312" t="s">
        <v>2666</v>
      </c>
      <c r="I1574" s="313" t="s">
        <v>6809</v>
      </c>
    </row>
    <row r="1575" spans="6:9" x14ac:dyDescent="0.2">
      <c r="F1575" s="310" t="s">
        <v>8349</v>
      </c>
      <c r="G1575" s="311">
        <v>4858</v>
      </c>
      <c r="H1575" s="312" t="s">
        <v>2666</v>
      </c>
      <c r="I1575" s="313" t="s">
        <v>6809</v>
      </c>
    </row>
    <row r="1576" spans="6:9" x14ac:dyDescent="0.2">
      <c r="F1576" s="310" t="s">
        <v>8350</v>
      </c>
      <c r="G1576" s="311">
        <v>4859</v>
      </c>
      <c r="H1576" s="312" t="s">
        <v>2666</v>
      </c>
      <c r="I1576" s="313" t="s">
        <v>6809</v>
      </c>
    </row>
    <row r="1577" spans="6:9" x14ac:dyDescent="0.2">
      <c r="F1577" s="310" t="s">
        <v>8351</v>
      </c>
      <c r="G1577" s="311">
        <v>4860</v>
      </c>
      <c r="H1577" s="312" t="s">
        <v>2666</v>
      </c>
      <c r="I1577" s="313" t="s">
        <v>6809</v>
      </c>
    </row>
    <row r="1578" spans="6:9" x14ac:dyDescent="0.2">
      <c r="F1578" s="310" t="s">
        <v>8352</v>
      </c>
      <c r="G1578" s="311">
        <v>4861</v>
      </c>
      <c r="H1578" s="312" t="s">
        <v>2666</v>
      </c>
      <c r="I1578" s="313" t="s">
        <v>6809</v>
      </c>
    </row>
    <row r="1579" spans="6:9" x14ac:dyDescent="0.2">
      <c r="F1579" s="310" t="s">
        <v>8353</v>
      </c>
      <c r="G1579" s="311">
        <v>4862</v>
      </c>
      <c r="H1579" s="312" t="s">
        <v>2666</v>
      </c>
      <c r="I1579" s="313" t="s">
        <v>6809</v>
      </c>
    </row>
    <row r="1580" spans="6:9" x14ac:dyDescent="0.2">
      <c r="F1580" s="310" t="s">
        <v>8354</v>
      </c>
      <c r="G1580" s="311">
        <v>4863</v>
      </c>
      <c r="H1580" s="312" t="s">
        <v>2666</v>
      </c>
      <c r="I1580" s="313" t="s">
        <v>6809</v>
      </c>
    </row>
    <row r="1581" spans="6:9" x14ac:dyDescent="0.2">
      <c r="F1581" s="310" t="s">
        <v>8355</v>
      </c>
      <c r="G1581" s="311">
        <v>4864</v>
      </c>
      <c r="H1581" s="312" t="s">
        <v>2666</v>
      </c>
      <c r="I1581" s="313" t="s">
        <v>6809</v>
      </c>
    </row>
    <row r="1582" spans="6:9" x14ac:dyDescent="0.2">
      <c r="F1582" s="310" t="s">
        <v>8356</v>
      </c>
      <c r="G1582" s="311">
        <v>4865</v>
      </c>
      <c r="H1582" s="312" t="s">
        <v>2666</v>
      </c>
      <c r="I1582" s="313" t="s">
        <v>6809</v>
      </c>
    </row>
    <row r="1583" spans="6:9" x14ac:dyDescent="0.2">
      <c r="F1583" s="310" t="s">
        <v>8357</v>
      </c>
      <c r="G1583" s="311">
        <v>4901</v>
      </c>
      <c r="H1583" s="312" t="s">
        <v>2666</v>
      </c>
      <c r="I1583" s="313" t="s">
        <v>6809</v>
      </c>
    </row>
    <row r="1584" spans="6:9" x14ac:dyDescent="0.2">
      <c r="F1584" s="310" t="s">
        <v>8358</v>
      </c>
      <c r="G1584" s="311">
        <v>4903</v>
      </c>
      <c r="H1584" s="312" t="s">
        <v>2666</v>
      </c>
      <c r="I1584" s="313" t="s">
        <v>6809</v>
      </c>
    </row>
    <row r="1585" spans="6:9" x14ac:dyDescent="0.2">
      <c r="F1585" s="310" t="s">
        <v>8359</v>
      </c>
      <c r="G1585" s="311">
        <v>4910</v>
      </c>
      <c r="H1585" s="312" t="s">
        <v>2666</v>
      </c>
      <c r="I1585" s="313" t="s">
        <v>6809</v>
      </c>
    </row>
    <row r="1586" spans="6:9" x14ac:dyDescent="0.2">
      <c r="F1586" s="310" t="s">
        <v>8360</v>
      </c>
      <c r="G1586" s="311">
        <v>4911</v>
      </c>
      <c r="H1586" s="312" t="s">
        <v>2666</v>
      </c>
      <c r="I1586" s="313" t="s">
        <v>6809</v>
      </c>
    </row>
    <row r="1587" spans="6:9" x14ac:dyDescent="0.2">
      <c r="F1587" s="310" t="s">
        <v>8361</v>
      </c>
      <c r="G1587" s="311">
        <v>4912</v>
      </c>
      <c r="H1587" s="312" t="s">
        <v>2666</v>
      </c>
      <c r="I1587" s="313" t="s">
        <v>6809</v>
      </c>
    </row>
    <row r="1588" spans="6:9" x14ac:dyDescent="0.2">
      <c r="F1588" s="310" t="s">
        <v>8362</v>
      </c>
      <c r="G1588" s="311">
        <v>4915</v>
      </c>
      <c r="H1588" s="312" t="s">
        <v>2666</v>
      </c>
      <c r="I1588" s="313" t="s">
        <v>6809</v>
      </c>
    </row>
    <row r="1589" spans="6:9" x14ac:dyDescent="0.2">
      <c r="F1589" s="310" t="s">
        <v>8363</v>
      </c>
      <c r="G1589" s="311">
        <v>4917</v>
      </c>
      <c r="H1589" s="312" t="s">
        <v>2666</v>
      </c>
      <c r="I1589" s="313" t="s">
        <v>6809</v>
      </c>
    </row>
    <row r="1590" spans="6:9" x14ac:dyDescent="0.2">
      <c r="F1590" s="310" t="s">
        <v>8364</v>
      </c>
      <c r="G1590" s="311">
        <v>4918</v>
      </c>
      <c r="H1590" s="312" t="s">
        <v>2666</v>
      </c>
      <c r="I1590" s="313" t="s">
        <v>6809</v>
      </c>
    </row>
    <row r="1591" spans="6:9" x14ac:dyDescent="0.2">
      <c r="F1591" s="310" t="s">
        <v>8365</v>
      </c>
      <c r="G1591" s="311">
        <v>4920</v>
      </c>
      <c r="H1591" s="312" t="s">
        <v>2666</v>
      </c>
      <c r="I1591" s="313" t="s">
        <v>6809</v>
      </c>
    </row>
    <row r="1592" spans="6:9" x14ac:dyDescent="0.2">
      <c r="F1592" s="310" t="s">
        <v>8366</v>
      </c>
      <c r="G1592" s="311">
        <v>4921</v>
      </c>
      <c r="H1592" s="312" t="s">
        <v>2666</v>
      </c>
      <c r="I1592" s="313" t="s">
        <v>6809</v>
      </c>
    </row>
    <row r="1593" spans="6:9" x14ac:dyDescent="0.2">
      <c r="F1593" s="310" t="s">
        <v>8367</v>
      </c>
      <c r="G1593" s="311">
        <v>4922</v>
      </c>
      <c r="H1593" s="312" t="s">
        <v>2666</v>
      </c>
      <c r="I1593" s="313" t="s">
        <v>6809</v>
      </c>
    </row>
    <row r="1594" spans="6:9" x14ac:dyDescent="0.2">
      <c r="F1594" s="310" t="s">
        <v>8368</v>
      </c>
      <c r="G1594" s="311">
        <v>4923</v>
      </c>
      <c r="H1594" s="312" t="s">
        <v>2666</v>
      </c>
      <c r="I1594" s="313" t="s">
        <v>6809</v>
      </c>
    </row>
    <row r="1595" spans="6:9" x14ac:dyDescent="0.2">
      <c r="F1595" s="310" t="s">
        <v>8369</v>
      </c>
      <c r="G1595" s="311">
        <v>4924</v>
      </c>
      <c r="H1595" s="312" t="s">
        <v>2666</v>
      </c>
      <c r="I1595" s="313" t="s">
        <v>6809</v>
      </c>
    </row>
    <row r="1596" spans="6:9" x14ac:dyDescent="0.2">
      <c r="F1596" s="310" t="s">
        <v>8370</v>
      </c>
      <c r="G1596" s="311">
        <v>4925</v>
      </c>
      <c r="H1596" s="312" t="s">
        <v>2666</v>
      </c>
      <c r="I1596" s="313" t="s">
        <v>6809</v>
      </c>
    </row>
    <row r="1597" spans="6:9" x14ac:dyDescent="0.2">
      <c r="F1597" s="310" t="s">
        <v>8371</v>
      </c>
      <c r="G1597" s="311">
        <v>4926</v>
      </c>
      <c r="H1597" s="312" t="s">
        <v>2666</v>
      </c>
      <c r="I1597" s="313" t="s">
        <v>6809</v>
      </c>
    </row>
    <row r="1598" spans="6:9" x14ac:dyDescent="0.2">
      <c r="F1598" s="310" t="s">
        <v>8372</v>
      </c>
      <c r="G1598" s="311">
        <v>4927</v>
      </c>
      <c r="H1598" s="312" t="s">
        <v>2666</v>
      </c>
      <c r="I1598" s="313" t="s">
        <v>6809</v>
      </c>
    </row>
    <row r="1599" spans="6:9" x14ac:dyDescent="0.2">
      <c r="F1599" s="310" t="s">
        <v>8373</v>
      </c>
      <c r="G1599" s="311">
        <v>4928</v>
      </c>
      <c r="H1599" s="312" t="s">
        <v>2666</v>
      </c>
      <c r="I1599" s="313" t="s">
        <v>6809</v>
      </c>
    </row>
    <row r="1600" spans="6:9" x14ac:dyDescent="0.2">
      <c r="F1600" s="310" t="s">
        <v>8374</v>
      </c>
      <c r="G1600" s="311">
        <v>4929</v>
      </c>
      <c r="H1600" s="312" t="s">
        <v>2666</v>
      </c>
      <c r="I1600" s="313" t="s">
        <v>6809</v>
      </c>
    </row>
    <row r="1601" spans="6:9" x14ac:dyDescent="0.2">
      <c r="F1601" s="310" t="s">
        <v>8375</v>
      </c>
      <c r="G1601" s="311">
        <v>4930</v>
      </c>
      <c r="H1601" s="312" t="s">
        <v>2666</v>
      </c>
      <c r="I1601" s="313" t="s">
        <v>6809</v>
      </c>
    </row>
    <row r="1602" spans="6:9" x14ac:dyDescent="0.2">
      <c r="F1602" s="310" t="s">
        <v>8376</v>
      </c>
      <c r="G1602" s="311">
        <v>4932</v>
      </c>
      <c r="H1602" s="312" t="s">
        <v>2666</v>
      </c>
      <c r="I1602" s="313" t="s">
        <v>6809</v>
      </c>
    </row>
    <row r="1603" spans="6:9" x14ac:dyDescent="0.2">
      <c r="F1603" s="310" t="s">
        <v>8377</v>
      </c>
      <c r="G1603" s="311">
        <v>4933</v>
      </c>
      <c r="H1603" s="312" t="s">
        <v>2666</v>
      </c>
      <c r="I1603" s="313" t="s">
        <v>6809</v>
      </c>
    </row>
    <row r="1604" spans="6:9" x14ac:dyDescent="0.2">
      <c r="F1604" s="310" t="s">
        <v>8378</v>
      </c>
      <c r="G1604" s="311">
        <v>4935</v>
      </c>
      <c r="H1604" s="312" t="s">
        <v>2666</v>
      </c>
      <c r="I1604" s="313" t="s">
        <v>6809</v>
      </c>
    </row>
    <row r="1605" spans="6:9" x14ac:dyDescent="0.2">
      <c r="F1605" s="310" t="s">
        <v>8379</v>
      </c>
      <c r="G1605" s="311">
        <v>4936</v>
      </c>
      <c r="H1605" s="312" t="s">
        <v>2666</v>
      </c>
      <c r="I1605" s="313" t="s">
        <v>6809</v>
      </c>
    </row>
    <row r="1606" spans="6:9" x14ac:dyDescent="0.2">
      <c r="F1606" s="310" t="s">
        <v>8380</v>
      </c>
      <c r="G1606" s="311">
        <v>4937</v>
      </c>
      <c r="H1606" s="312" t="s">
        <v>2666</v>
      </c>
      <c r="I1606" s="313" t="s">
        <v>6809</v>
      </c>
    </row>
    <row r="1607" spans="6:9" x14ac:dyDescent="0.2">
      <c r="F1607" s="310" t="s">
        <v>8381</v>
      </c>
      <c r="G1607" s="311">
        <v>4938</v>
      </c>
      <c r="H1607" s="312" t="s">
        <v>2666</v>
      </c>
      <c r="I1607" s="313" t="s">
        <v>6809</v>
      </c>
    </row>
    <row r="1608" spans="6:9" x14ac:dyDescent="0.2">
      <c r="F1608" s="310" t="s">
        <v>8382</v>
      </c>
      <c r="G1608" s="311">
        <v>4939</v>
      </c>
      <c r="H1608" s="312" t="s">
        <v>2666</v>
      </c>
      <c r="I1608" s="313" t="s">
        <v>6809</v>
      </c>
    </row>
    <row r="1609" spans="6:9" x14ac:dyDescent="0.2">
      <c r="F1609" s="310" t="s">
        <v>8383</v>
      </c>
      <c r="G1609" s="311">
        <v>4940</v>
      </c>
      <c r="H1609" s="312" t="s">
        <v>2666</v>
      </c>
      <c r="I1609" s="313" t="s">
        <v>6809</v>
      </c>
    </row>
    <row r="1610" spans="6:9" x14ac:dyDescent="0.2">
      <c r="F1610" s="310" t="s">
        <v>8384</v>
      </c>
      <c r="G1610" s="311">
        <v>4941</v>
      </c>
      <c r="H1610" s="312" t="s">
        <v>2666</v>
      </c>
      <c r="I1610" s="313" t="s">
        <v>6809</v>
      </c>
    </row>
    <row r="1611" spans="6:9" x14ac:dyDescent="0.2">
      <c r="F1611" s="310" t="s">
        <v>8385</v>
      </c>
      <c r="G1611" s="311">
        <v>4942</v>
      </c>
      <c r="H1611" s="312" t="s">
        <v>2666</v>
      </c>
      <c r="I1611" s="313" t="s">
        <v>6809</v>
      </c>
    </row>
    <row r="1612" spans="6:9" x14ac:dyDescent="0.2">
      <c r="F1612" s="310" t="s">
        <v>8386</v>
      </c>
      <c r="G1612" s="311">
        <v>4943</v>
      </c>
      <c r="H1612" s="312" t="s">
        <v>2666</v>
      </c>
      <c r="I1612" s="313" t="s">
        <v>6809</v>
      </c>
    </row>
    <row r="1613" spans="6:9" x14ac:dyDescent="0.2">
      <c r="F1613" s="310" t="s">
        <v>8387</v>
      </c>
      <c r="G1613" s="311">
        <v>4944</v>
      </c>
      <c r="H1613" s="312" t="s">
        <v>2666</v>
      </c>
      <c r="I1613" s="313" t="s">
        <v>6809</v>
      </c>
    </row>
    <row r="1614" spans="6:9" x14ac:dyDescent="0.2">
      <c r="F1614" s="310" t="s">
        <v>8388</v>
      </c>
      <c r="G1614" s="311">
        <v>4945</v>
      </c>
      <c r="H1614" s="312" t="s">
        <v>2666</v>
      </c>
      <c r="I1614" s="313" t="s">
        <v>6809</v>
      </c>
    </row>
    <row r="1615" spans="6:9" x14ac:dyDescent="0.2">
      <c r="F1615" s="310" t="s">
        <v>8389</v>
      </c>
      <c r="G1615" s="311">
        <v>4947</v>
      </c>
      <c r="H1615" s="312" t="s">
        <v>2666</v>
      </c>
      <c r="I1615" s="313" t="s">
        <v>6809</v>
      </c>
    </row>
    <row r="1616" spans="6:9" x14ac:dyDescent="0.2">
      <c r="F1616" s="310" t="s">
        <v>8390</v>
      </c>
      <c r="G1616" s="311">
        <v>4949</v>
      </c>
      <c r="H1616" s="312" t="s">
        <v>2666</v>
      </c>
      <c r="I1616" s="313" t="s">
        <v>6809</v>
      </c>
    </row>
    <row r="1617" spans="6:9" x14ac:dyDescent="0.2">
      <c r="F1617" s="310" t="s">
        <v>8391</v>
      </c>
      <c r="G1617" s="311">
        <v>4950</v>
      </c>
      <c r="H1617" s="312" t="s">
        <v>2666</v>
      </c>
      <c r="I1617" s="313" t="s">
        <v>6809</v>
      </c>
    </row>
    <row r="1618" spans="6:9" x14ac:dyDescent="0.2">
      <c r="F1618" s="310" t="s">
        <v>8392</v>
      </c>
      <c r="G1618" s="311">
        <v>4951</v>
      </c>
      <c r="H1618" s="312" t="s">
        <v>2666</v>
      </c>
      <c r="I1618" s="313" t="s">
        <v>6809</v>
      </c>
    </row>
    <row r="1619" spans="6:9" x14ac:dyDescent="0.2">
      <c r="F1619" s="310" t="s">
        <v>8393</v>
      </c>
      <c r="G1619" s="311">
        <v>4952</v>
      </c>
      <c r="H1619" s="312" t="s">
        <v>2666</v>
      </c>
      <c r="I1619" s="313" t="s">
        <v>6809</v>
      </c>
    </row>
    <row r="1620" spans="6:9" x14ac:dyDescent="0.2">
      <c r="F1620" s="310" t="s">
        <v>8394</v>
      </c>
      <c r="G1620" s="311">
        <v>4953</v>
      </c>
      <c r="H1620" s="312" t="s">
        <v>2666</v>
      </c>
      <c r="I1620" s="313" t="s">
        <v>6809</v>
      </c>
    </row>
    <row r="1621" spans="6:9" x14ac:dyDescent="0.2">
      <c r="F1621" s="310" t="s">
        <v>8395</v>
      </c>
      <c r="G1621" s="311">
        <v>4954</v>
      </c>
      <c r="H1621" s="312" t="s">
        <v>2666</v>
      </c>
      <c r="I1621" s="313" t="s">
        <v>6809</v>
      </c>
    </row>
    <row r="1622" spans="6:9" x14ac:dyDescent="0.2">
      <c r="F1622" s="310" t="s">
        <v>8396</v>
      </c>
      <c r="G1622" s="311">
        <v>4955</v>
      </c>
      <c r="H1622" s="312" t="s">
        <v>2666</v>
      </c>
      <c r="I1622" s="313" t="s">
        <v>6809</v>
      </c>
    </row>
    <row r="1623" spans="6:9" x14ac:dyDescent="0.2">
      <c r="F1623" s="310" t="s">
        <v>8397</v>
      </c>
      <c r="G1623" s="311">
        <v>4956</v>
      </c>
      <c r="H1623" s="312" t="s">
        <v>2666</v>
      </c>
      <c r="I1623" s="313" t="s">
        <v>6809</v>
      </c>
    </row>
    <row r="1624" spans="6:9" x14ac:dyDescent="0.2">
      <c r="F1624" s="310" t="s">
        <v>8398</v>
      </c>
      <c r="G1624" s="311">
        <v>4957</v>
      </c>
      <c r="H1624" s="312" t="s">
        <v>2666</v>
      </c>
      <c r="I1624" s="313" t="s">
        <v>6809</v>
      </c>
    </row>
    <row r="1625" spans="6:9" x14ac:dyDescent="0.2">
      <c r="F1625" s="310" t="s">
        <v>8399</v>
      </c>
      <c r="G1625" s="311">
        <v>4958</v>
      </c>
      <c r="H1625" s="312" t="s">
        <v>2666</v>
      </c>
      <c r="I1625" s="313" t="s">
        <v>6809</v>
      </c>
    </row>
    <row r="1626" spans="6:9" x14ac:dyDescent="0.2">
      <c r="F1626" s="310" t="s">
        <v>8400</v>
      </c>
      <c r="G1626" s="311">
        <v>4961</v>
      </c>
      <c r="H1626" s="312" t="s">
        <v>2666</v>
      </c>
      <c r="I1626" s="313" t="s">
        <v>6809</v>
      </c>
    </row>
    <row r="1627" spans="6:9" x14ac:dyDescent="0.2">
      <c r="F1627" s="310" t="s">
        <v>8401</v>
      </c>
      <c r="G1627" s="311">
        <v>4962</v>
      </c>
      <c r="H1627" s="312" t="s">
        <v>2666</v>
      </c>
      <c r="I1627" s="313" t="s">
        <v>6809</v>
      </c>
    </row>
    <row r="1628" spans="6:9" x14ac:dyDescent="0.2">
      <c r="F1628" s="310" t="s">
        <v>8402</v>
      </c>
      <c r="G1628" s="311">
        <v>4963</v>
      </c>
      <c r="H1628" s="312" t="s">
        <v>2666</v>
      </c>
      <c r="I1628" s="313" t="s">
        <v>6809</v>
      </c>
    </row>
    <row r="1629" spans="6:9" x14ac:dyDescent="0.2">
      <c r="F1629" s="310" t="s">
        <v>8403</v>
      </c>
      <c r="G1629" s="311">
        <v>4964</v>
      </c>
      <c r="H1629" s="312" t="s">
        <v>2666</v>
      </c>
      <c r="I1629" s="313" t="s">
        <v>6809</v>
      </c>
    </row>
    <row r="1630" spans="6:9" x14ac:dyDescent="0.2">
      <c r="F1630" s="310" t="s">
        <v>8404</v>
      </c>
      <c r="G1630" s="311">
        <v>4965</v>
      </c>
      <c r="H1630" s="312" t="s">
        <v>2666</v>
      </c>
      <c r="I1630" s="313" t="s">
        <v>6809</v>
      </c>
    </row>
    <row r="1631" spans="6:9" x14ac:dyDescent="0.2">
      <c r="F1631" s="310" t="s">
        <v>8405</v>
      </c>
      <c r="G1631" s="311">
        <v>4966</v>
      </c>
      <c r="H1631" s="312" t="s">
        <v>2666</v>
      </c>
      <c r="I1631" s="313" t="s">
        <v>6809</v>
      </c>
    </row>
    <row r="1632" spans="6:9" x14ac:dyDescent="0.2">
      <c r="F1632" s="310" t="s">
        <v>8406</v>
      </c>
      <c r="G1632" s="311">
        <v>4967</v>
      </c>
      <c r="H1632" s="312" t="s">
        <v>2666</v>
      </c>
      <c r="I1632" s="313" t="s">
        <v>6809</v>
      </c>
    </row>
    <row r="1633" spans="6:9" x14ac:dyDescent="0.2">
      <c r="F1633" s="310" t="s">
        <v>8407</v>
      </c>
      <c r="G1633" s="311">
        <v>4969</v>
      </c>
      <c r="H1633" s="312" t="s">
        <v>2666</v>
      </c>
      <c r="I1633" s="313" t="s">
        <v>6809</v>
      </c>
    </row>
    <row r="1634" spans="6:9" x14ac:dyDescent="0.2">
      <c r="F1634" s="310" t="s">
        <v>8408</v>
      </c>
      <c r="G1634" s="311">
        <v>4970</v>
      </c>
      <c r="H1634" s="312" t="s">
        <v>2666</v>
      </c>
      <c r="I1634" s="313" t="s">
        <v>6809</v>
      </c>
    </row>
    <row r="1635" spans="6:9" x14ac:dyDescent="0.2">
      <c r="F1635" s="310" t="s">
        <v>8409</v>
      </c>
      <c r="G1635" s="311">
        <v>4971</v>
      </c>
      <c r="H1635" s="312" t="s">
        <v>2666</v>
      </c>
      <c r="I1635" s="313" t="s">
        <v>6809</v>
      </c>
    </row>
    <row r="1636" spans="6:9" x14ac:dyDescent="0.2">
      <c r="F1636" s="310" t="s">
        <v>8410</v>
      </c>
      <c r="G1636" s="311">
        <v>4972</v>
      </c>
      <c r="H1636" s="312" t="s">
        <v>2666</v>
      </c>
      <c r="I1636" s="313" t="s">
        <v>6809</v>
      </c>
    </row>
    <row r="1637" spans="6:9" x14ac:dyDescent="0.2">
      <c r="F1637" s="310" t="s">
        <v>8411</v>
      </c>
      <c r="G1637" s="311">
        <v>4973</v>
      </c>
      <c r="H1637" s="312" t="s">
        <v>2666</v>
      </c>
      <c r="I1637" s="313" t="s">
        <v>6809</v>
      </c>
    </row>
    <row r="1638" spans="6:9" x14ac:dyDescent="0.2">
      <c r="F1638" s="310" t="s">
        <v>8412</v>
      </c>
      <c r="G1638" s="311">
        <v>4974</v>
      </c>
      <c r="H1638" s="312" t="s">
        <v>2666</v>
      </c>
      <c r="I1638" s="313" t="s">
        <v>6809</v>
      </c>
    </row>
    <row r="1639" spans="6:9" x14ac:dyDescent="0.2">
      <c r="F1639" s="310" t="s">
        <v>8413</v>
      </c>
      <c r="G1639" s="311">
        <v>4975</v>
      </c>
      <c r="H1639" s="312" t="s">
        <v>2666</v>
      </c>
      <c r="I1639" s="313" t="s">
        <v>6809</v>
      </c>
    </row>
    <row r="1640" spans="6:9" x14ac:dyDescent="0.2">
      <c r="F1640" s="310" t="s">
        <v>8414</v>
      </c>
      <c r="G1640" s="311">
        <v>4976</v>
      </c>
      <c r="H1640" s="312" t="s">
        <v>2666</v>
      </c>
      <c r="I1640" s="313" t="s">
        <v>6809</v>
      </c>
    </row>
    <row r="1641" spans="6:9" x14ac:dyDescent="0.2">
      <c r="F1641" s="310" t="s">
        <v>8415</v>
      </c>
      <c r="G1641" s="311">
        <v>4978</v>
      </c>
      <c r="H1641" s="312" t="s">
        <v>2666</v>
      </c>
      <c r="I1641" s="313" t="s">
        <v>6809</v>
      </c>
    </row>
    <row r="1642" spans="6:9" x14ac:dyDescent="0.2">
      <c r="F1642" s="310" t="s">
        <v>8416</v>
      </c>
      <c r="G1642" s="311">
        <v>4979</v>
      </c>
      <c r="H1642" s="312" t="s">
        <v>2666</v>
      </c>
      <c r="I1642" s="313" t="s">
        <v>6809</v>
      </c>
    </row>
    <row r="1643" spans="6:9" x14ac:dyDescent="0.2">
      <c r="F1643" s="310" t="s">
        <v>8417</v>
      </c>
      <c r="G1643" s="311">
        <v>4981</v>
      </c>
      <c r="H1643" s="312" t="s">
        <v>2666</v>
      </c>
      <c r="I1643" s="313" t="s">
        <v>6809</v>
      </c>
    </row>
    <row r="1644" spans="6:9" x14ac:dyDescent="0.2">
      <c r="F1644" s="310" t="s">
        <v>8418</v>
      </c>
      <c r="G1644" s="311">
        <v>4982</v>
      </c>
      <c r="H1644" s="312" t="s">
        <v>2666</v>
      </c>
      <c r="I1644" s="313" t="s">
        <v>6809</v>
      </c>
    </row>
    <row r="1645" spans="6:9" x14ac:dyDescent="0.2">
      <c r="F1645" s="310" t="s">
        <v>8419</v>
      </c>
      <c r="G1645" s="311">
        <v>4983</v>
      </c>
      <c r="H1645" s="312" t="s">
        <v>2666</v>
      </c>
      <c r="I1645" s="313" t="s">
        <v>6809</v>
      </c>
    </row>
    <row r="1646" spans="6:9" x14ac:dyDescent="0.2">
      <c r="F1646" s="310" t="s">
        <v>8420</v>
      </c>
      <c r="G1646" s="311">
        <v>4984</v>
      </c>
      <c r="H1646" s="312" t="s">
        <v>2666</v>
      </c>
      <c r="I1646" s="313" t="s">
        <v>6809</v>
      </c>
    </row>
    <row r="1647" spans="6:9" x14ac:dyDescent="0.2">
      <c r="F1647" s="310" t="s">
        <v>8421</v>
      </c>
      <c r="G1647" s="311">
        <v>4985</v>
      </c>
      <c r="H1647" s="312" t="s">
        <v>2666</v>
      </c>
      <c r="I1647" s="313" t="s">
        <v>6809</v>
      </c>
    </row>
    <row r="1648" spans="6:9" x14ac:dyDescent="0.2">
      <c r="F1648" s="310" t="s">
        <v>8422</v>
      </c>
      <c r="G1648" s="311">
        <v>4986</v>
      </c>
      <c r="H1648" s="312" t="s">
        <v>2666</v>
      </c>
      <c r="I1648" s="313" t="s">
        <v>6809</v>
      </c>
    </row>
    <row r="1649" spans="6:9" x14ac:dyDescent="0.2">
      <c r="F1649" s="310" t="s">
        <v>8423</v>
      </c>
      <c r="G1649" s="311">
        <v>4987</v>
      </c>
      <c r="H1649" s="312" t="s">
        <v>2666</v>
      </c>
      <c r="I1649" s="313" t="s">
        <v>6809</v>
      </c>
    </row>
    <row r="1650" spans="6:9" x14ac:dyDescent="0.2">
      <c r="F1650" s="310" t="s">
        <v>8424</v>
      </c>
      <c r="G1650" s="311">
        <v>4988</v>
      </c>
      <c r="H1650" s="312" t="s">
        <v>2666</v>
      </c>
      <c r="I1650" s="313" t="s">
        <v>6809</v>
      </c>
    </row>
    <row r="1651" spans="6:9" x14ac:dyDescent="0.2">
      <c r="F1651" s="310" t="s">
        <v>8425</v>
      </c>
      <c r="G1651" s="311">
        <v>4989</v>
      </c>
      <c r="H1651" s="312" t="s">
        <v>2666</v>
      </c>
      <c r="I1651" s="313" t="s">
        <v>6809</v>
      </c>
    </row>
    <row r="1652" spans="6:9" x14ac:dyDescent="0.2">
      <c r="F1652" s="310" t="s">
        <v>8426</v>
      </c>
      <c r="G1652" s="311">
        <v>4992</v>
      </c>
      <c r="H1652" s="312" t="s">
        <v>2666</v>
      </c>
      <c r="I1652" s="313" t="s">
        <v>6809</v>
      </c>
    </row>
    <row r="1653" spans="6:9" x14ac:dyDescent="0.2">
      <c r="F1653" s="310" t="s">
        <v>905</v>
      </c>
      <c r="G1653" s="311">
        <v>5001</v>
      </c>
      <c r="H1653" s="312" t="s">
        <v>5210</v>
      </c>
      <c r="I1653" s="313" t="s">
        <v>6809</v>
      </c>
    </row>
    <row r="1654" spans="6:9" x14ac:dyDescent="0.2">
      <c r="F1654" s="310" t="s">
        <v>913</v>
      </c>
      <c r="G1654" s="311">
        <v>5009</v>
      </c>
      <c r="H1654" s="312" t="s">
        <v>5210</v>
      </c>
      <c r="I1654" s="313" t="s">
        <v>6809</v>
      </c>
    </row>
    <row r="1655" spans="6:9" x14ac:dyDescent="0.2">
      <c r="F1655" s="310" t="s">
        <v>8427</v>
      </c>
      <c r="G1655" s="311">
        <v>5030</v>
      </c>
      <c r="H1655" s="312" t="s">
        <v>5210</v>
      </c>
      <c r="I1655" s="313" t="s">
        <v>6809</v>
      </c>
    </row>
    <row r="1656" spans="6:9" x14ac:dyDescent="0.2">
      <c r="F1656" s="310" t="s">
        <v>932</v>
      </c>
      <c r="G1656" s="311">
        <v>5031</v>
      </c>
      <c r="H1656" s="312" t="s">
        <v>5210</v>
      </c>
      <c r="I1656" s="313" t="s">
        <v>6809</v>
      </c>
    </row>
    <row r="1657" spans="6:9" x14ac:dyDescent="0.2">
      <c r="F1657" s="310" t="s">
        <v>8428</v>
      </c>
      <c r="G1657" s="311">
        <v>5032</v>
      </c>
      <c r="H1657" s="312" t="s">
        <v>5210</v>
      </c>
      <c r="I1657" s="313" t="s">
        <v>6809</v>
      </c>
    </row>
    <row r="1658" spans="6:9" x14ac:dyDescent="0.2">
      <c r="F1658" s="310" t="s">
        <v>934</v>
      </c>
      <c r="G1658" s="311">
        <v>5033</v>
      </c>
      <c r="H1658" s="312" t="s">
        <v>5210</v>
      </c>
      <c r="I1658" s="313" t="s">
        <v>6809</v>
      </c>
    </row>
    <row r="1659" spans="6:9" x14ac:dyDescent="0.2">
      <c r="F1659" s="310" t="s">
        <v>8429</v>
      </c>
      <c r="G1659" s="311">
        <v>5034</v>
      </c>
      <c r="H1659" s="312" t="s">
        <v>5210</v>
      </c>
      <c r="I1659" s="313" t="s">
        <v>6809</v>
      </c>
    </row>
    <row r="1660" spans="6:9" x14ac:dyDescent="0.2">
      <c r="F1660" s="310" t="s">
        <v>936</v>
      </c>
      <c r="G1660" s="311">
        <v>5035</v>
      </c>
      <c r="H1660" s="312" t="s">
        <v>5210</v>
      </c>
      <c r="I1660" s="313" t="s">
        <v>6809</v>
      </c>
    </row>
    <row r="1661" spans="6:9" x14ac:dyDescent="0.2">
      <c r="F1661" s="310" t="s">
        <v>8430</v>
      </c>
      <c r="G1661" s="311">
        <v>5036</v>
      </c>
      <c r="H1661" s="312" t="s">
        <v>5210</v>
      </c>
      <c r="I1661" s="313" t="s">
        <v>6809</v>
      </c>
    </row>
    <row r="1662" spans="6:9" x14ac:dyDescent="0.2">
      <c r="F1662" s="310" t="s">
        <v>938</v>
      </c>
      <c r="G1662" s="311">
        <v>5037</v>
      </c>
      <c r="H1662" s="312" t="s">
        <v>5210</v>
      </c>
      <c r="I1662" s="313" t="s">
        <v>6809</v>
      </c>
    </row>
    <row r="1663" spans="6:9" x14ac:dyDescent="0.2">
      <c r="F1663" s="310" t="s">
        <v>8431</v>
      </c>
      <c r="G1663" s="311">
        <v>5038</v>
      </c>
      <c r="H1663" s="312" t="s">
        <v>5210</v>
      </c>
      <c r="I1663" s="313" t="s">
        <v>6809</v>
      </c>
    </row>
    <row r="1664" spans="6:9" x14ac:dyDescent="0.2">
      <c r="F1664" s="310" t="s">
        <v>939</v>
      </c>
      <c r="G1664" s="311">
        <v>5039</v>
      </c>
      <c r="H1664" s="312" t="s">
        <v>5210</v>
      </c>
      <c r="I1664" s="313" t="s">
        <v>6809</v>
      </c>
    </row>
    <row r="1665" spans="6:9" x14ac:dyDescent="0.2">
      <c r="F1665" s="310" t="s">
        <v>8432</v>
      </c>
      <c r="G1665" s="311">
        <v>5040</v>
      </c>
      <c r="H1665" s="312" t="s">
        <v>5210</v>
      </c>
      <c r="I1665" s="313" t="s">
        <v>6809</v>
      </c>
    </row>
    <row r="1666" spans="6:9" x14ac:dyDescent="0.2">
      <c r="F1666" s="310" t="s">
        <v>941</v>
      </c>
      <c r="G1666" s="311">
        <v>5041</v>
      </c>
      <c r="H1666" s="312" t="s">
        <v>5210</v>
      </c>
      <c r="I1666" s="313" t="s">
        <v>6809</v>
      </c>
    </row>
    <row r="1667" spans="6:9" x14ac:dyDescent="0.2">
      <c r="F1667" s="310" t="s">
        <v>8433</v>
      </c>
      <c r="G1667" s="311">
        <v>5042</v>
      </c>
      <c r="H1667" s="312" t="s">
        <v>5210</v>
      </c>
      <c r="I1667" s="313" t="s">
        <v>6809</v>
      </c>
    </row>
    <row r="1668" spans="6:9" x14ac:dyDescent="0.2">
      <c r="F1668" s="310" t="s">
        <v>943</v>
      </c>
      <c r="G1668" s="311">
        <v>5043</v>
      </c>
      <c r="H1668" s="312" t="s">
        <v>5210</v>
      </c>
      <c r="I1668" s="313" t="s">
        <v>6809</v>
      </c>
    </row>
    <row r="1669" spans="6:9" x14ac:dyDescent="0.2">
      <c r="F1669" s="310" t="s">
        <v>945</v>
      </c>
      <c r="G1669" s="311">
        <v>5045</v>
      </c>
      <c r="H1669" s="312" t="s">
        <v>5210</v>
      </c>
      <c r="I1669" s="313" t="s">
        <v>6809</v>
      </c>
    </row>
    <row r="1670" spans="6:9" x14ac:dyDescent="0.2">
      <c r="F1670" s="310" t="s">
        <v>8434</v>
      </c>
      <c r="G1670" s="311">
        <v>5046</v>
      </c>
      <c r="H1670" s="312" t="s">
        <v>5210</v>
      </c>
      <c r="I1670" s="313" t="s">
        <v>6809</v>
      </c>
    </row>
    <row r="1671" spans="6:9" x14ac:dyDescent="0.2">
      <c r="F1671" s="310" t="s">
        <v>946</v>
      </c>
      <c r="G1671" s="311">
        <v>5047</v>
      </c>
      <c r="H1671" s="312" t="s">
        <v>5210</v>
      </c>
      <c r="I1671" s="313" t="s">
        <v>6809</v>
      </c>
    </row>
    <row r="1672" spans="6:9" x14ac:dyDescent="0.2">
      <c r="F1672" s="310" t="s">
        <v>8435</v>
      </c>
      <c r="G1672" s="311">
        <v>5048</v>
      </c>
      <c r="H1672" s="312" t="s">
        <v>5210</v>
      </c>
      <c r="I1672" s="313" t="s">
        <v>6809</v>
      </c>
    </row>
    <row r="1673" spans="6:9" x14ac:dyDescent="0.2">
      <c r="F1673" s="310" t="s">
        <v>948</v>
      </c>
      <c r="G1673" s="311">
        <v>5049</v>
      </c>
      <c r="H1673" s="312" t="s">
        <v>5210</v>
      </c>
      <c r="I1673" s="313" t="s">
        <v>6809</v>
      </c>
    </row>
    <row r="1674" spans="6:9" x14ac:dyDescent="0.2">
      <c r="F1674" s="310" t="s">
        <v>8436</v>
      </c>
      <c r="G1674" s="311">
        <v>5050</v>
      </c>
      <c r="H1674" s="312" t="s">
        <v>5210</v>
      </c>
      <c r="I1674" s="313" t="s">
        <v>6809</v>
      </c>
    </row>
    <row r="1675" spans="6:9" x14ac:dyDescent="0.2">
      <c r="F1675" s="310" t="s">
        <v>950</v>
      </c>
      <c r="G1675" s="311">
        <v>5051</v>
      </c>
      <c r="H1675" s="312" t="s">
        <v>5210</v>
      </c>
      <c r="I1675" s="313" t="s">
        <v>6809</v>
      </c>
    </row>
    <row r="1676" spans="6:9" x14ac:dyDescent="0.2">
      <c r="F1676" s="310" t="s">
        <v>8437</v>
      </c>
      <c r="G1676" s="311">
        <v>5052</v>
      </c>
      <c r="H1676" s="312" t="s">
        <v>5210</v>
      </c>
      <c r="I1676" s="313" t="s">
        <v>6809</v>
      </c>
    </row>
    <row r="1677" spans="6:9" x14ac:dyDescent="0.2">
      <c r="F1677" s="310" t="s">
        <v>952</v>
      </c>
      <c r="G1677" s="311">
        <v>5053</v>
      </c>
      <c r="H1677" s="312" t="s">
        <v>5210</v>
      </c>
      <c r="I1677" s="313" t="s">
        <v>6809</v>
      </c>
    </row>
    <row r="1678" spans="6:9" x14ac:dyDescent="0.2">
      <c r="F1678" s="310" t="s">
        <v>8438</v>
      </c>
      <c r="G1678" s="311">
        <v>5054</v>
      </c>
      <c r="H1678" s="312" t="s">
        <v>5210</v>
      </c>
      <c r="I1678" s="313" t="s">
        <v>6809</v>
      </c>
    </row>
    <row r="1679" spans="6:9" x14ac:dyDescent="0.2">
      <c r="F1679" s="310" t="s">
        <v>953</v>
      </c>
      <c r="G1679" s="311">
        <v>5055</v>
      </c>
      <c r="H1679" s="312" t="s">
        <v>5210</v>
      </c>
      <c r="I1679" s="313" t="s">
        <v>6809</v>
      </c>
    </row>
    <row r="1680" spans="6:9" x14ac:dyDescent="0.2">
      <c r="F1680" s="310" t="s">
        <v>8439</v>
      </c>
      <c r="G1680" s="311">
        <v>5056</v>
      </c>
      <c r="H1680" s="312" t="s">
        <v>5210</v>
      </c>
      <c r="I1680" s="313" t="s">
        <v>6809</v>
      </c>
    </row>
    <row r="1681" spans="6:9" x14ac:dyDescent="0.2">
      <c r="F1681" s="310" t="s">
        <v>8440</v>
      </c>
      <c r="G1681" s="311">
        <v>5058</v>
      </c>
      <c r="H1681" s="312" t="s">
        <v>5210</v>
      </c>
      <c r="I1681" s="313" t="s">
        <v>6809</v>
      </c>
    </row>
    <row r="1682" spans="6:9" x14ac:dyDescent="0.2">
      <c r="F1682" s="310" t="s">
        <v>957</v>
      </c>
      <c r="G1682" s="311">
        <v>5059</v>
      </c>
      <c r="H1682" s="312" t="s">
        <v>5210</v>
      </c>
      <c r="I1682" s="313" t="s">
        <v>6809</v>
      </c>
    </row>
    <row r="1683" spans="6:9" x14ac:dyDescent="0.2">
      <c r="F1683" s="310" t="s">
        <v>8441</v>
      </c>
      <c r="G1683" s="311">
        <v>5060</v>
      </c>
      <c r="H1683" s="312" t="s">
        <v>5210</v>
      </c>
      <c r="I1683" s="313" t="s">
        <v>6809</v>
      </c>
    </row>
    <row r="1684" spans="6:9" x14ac:dyDescent="0.2">
      <c r="F1684" s="310" t="s">
        <v>959</v>
      </c>
      <c r="G1684" s="311">
        <v>5061</v>
      </c>
      <c r="H1684" s="312" t="s">
        <v>5210</v>
      </c>
      <c r="I1684" s="313" t="s">
        <v>6809</v>
      </c>
    </row>
    <row r="1685" spans="6:9" x14ac:dyDescent="0.2">
      <c r="F1685" s="310" t="s">
        <v>8442</v>
      </c>
      <c r="G1685" s="311">
        <v>5062</v>
      </c>
      <c r="H1685" s="312" t="s">
        <v>5210</v>
      </c>
      <c r="I1685" s="313" t="s">
        <v>6809</v>
      </c>
    </row>
    <row r="1686" spans="6:9" x14ac:dyDescent="0.2">
      <c r="F1686" s="310" t="s">
        <v>963</v>
      </c>
      <c r="G1686" s="311">
        <v>5065</v>
      </c>
      <c r="H1686" s="312" t="s">
        <v>5210</v>
      </c>
      <c r="I1686" s="313" t="s">
        <v>6809</v>
      </c>
    </row>
    <row r="1687" spans="6:9" x14ac:dyDescent="0.2">
      <c r="F1687" s="310" t="s">
        <v>964</v>
      </c>
      <c r="G1687" s="311">
        <v>5067</v>
      </c>
      <c r="H1687" s="312" t="s">
        <v>5210</v>
      </c>
      <c r="I1687" s="313" t="s">
        <v>6809</v>
      </c>
    </row>
    <row r="1688" spans="6:9" x14ac:dyDescent="0.2">
      <c r="F1688" s="310" t="s">
        <v>8443</v>
      </c>
      <c r="G1688" s="311">
        <v>5068</v>
      </c>
      <c r="H1688" s="312" t="s">
        <v>5210</v>
      </c>
      <c r="I1688" s="313" t="s">
        <v>6809</v>
      </c>
    </row>
    <row r="1689" spans="6:9" x14ac:dyDescent="0.2">
      <c r="F1689" s="310" t="s">
        <v>965</v>
      </c>
      <c r="G1689" s="311">
        <v>5069</v>
      </c>
      <c r="H1689" s="312" t="s">
        <v>5210</v>
      </c>
      <c r="I1689" s="313" t="s">
        <v>6809</v>
      </c>
    </row>
    <row r="1690" spans="6:9" x14ac:dyDescent="0.2">
      <c r="F1690" s="310" t="s">
        <v>8444</v>
      </c>
      <c r="G1690" s="311">
        <v>5070</v>
      </c>
      <c r="H1690" s="312" t="s">
        <v>5210</v>
      </c>
      <c r="I1690" s="313" t="s">
        <v>6809</v>
      </c>
    </row>
    <row r="1691" spans="6:9" x14ac:dyDescent="0.2">
      <c r="F1691" s="310" t="s">
        <v>967</v>
      </c>
      <c r="G1691" s="311">
        <v>5071</v>
      </c>
      <c r="H1691" s="312" t="s">
        <v>5210</v>
      </c>
      <c r="I1691" s="313" t="s">
        <v>6809</v>
      </c>
    </row>
    <row r="1692" spans="6:9" x14ac:dyDescent="0.2">
      <c r="F1692" s="310" t="s">
        <v>8445</v>
      </c>
      <c r="G1692" s="311">
        <v>5072</v>
      </c>
      <c r="H1692" s="312" t="s">
        <v>5210</v>
      </c>
      <c r="I1692" s="313" t="s">
        <v>6809</v>
      </c>
    </row>
    <row r="1693" spans="6:9" x14ac:dyDescent="0.2">
      <c r="F1693" s="310" t="s">
        <v>969</v>
      </c>
      <c r="G1693" s="311">
        <v>5073</v>
      </c>
      <c r="H1693" s="312" t="s">
        <v>5210</v>
      </c>
      <c r="I1693" s="313" t="s">
        <v>6809</v>
      </c>
    </row>
    <row r="1694" spans="6:9" x14ac:dyDescent="0.2">
      <c r="F1694" s="310" t="s">
        <v>8446</v>
      </c>
      <c r="G1694" s="311">
        <v>5074</v>
      </c>
      <c r="H1694" s="312" t="s">
        <v>5210</v>
      </c>
      <c r="I1694" s="313" t="s">
        <v>6809</v>
      </c>
    </row>
    <row r="1695" spans="6:9" x14ac:dyDescent="0.2">
      <c r="F1695" s="310" t="s">
        <v>970</v>
      </c>
      <c r="G1695" s="311">
        <v>5075</v>
      </c>
      <c r="H1695" s="312" t="s">
        <v>5210</v>
      </c>
      <c r="I1695" s="313" t="s">
        <v>6809</v>
      </c>
    </row>
    <row r="1696" spans="6:9" x14ac:dyDescent="0.2">
      <c r="F1696" s="310" t="s">
        <v>8447</v>
      </c>
      <c r="G1696" s="311">
        <v>5076</v>
      </c>
      <c r="H1696" s="312" t="s">
        <v>5210</v>
      </c>
      <c r="I1696" s="313" t="s">
        <v>6809</v>
      </c>
    </row>
    <row r="1697" spans="6:9" x14ac:dyDescent="0.2">
      <c r="F1697" s="310" t="s">
        <v>971</v>
      </c>
      <c r="G1697" s="311">
        <v>5077</v>
      </c>
      <c r="H1697" s="312" t="s">
        <v>5210</v>
      </c>
      <c r="I1697" s="313" t="s">
        <v>6809</v>
      </c>
    </row>
    <row r="1698" spans="6:9" x14ac:dyDescent="0.2">
      <c r="F1698" s="310" t="s">
        <v>973</v>
      </c>
      <c r="G1698" s="311">
        <v>5079</v>
      </c>
      <c r="H1698" s="312" t="s">
        <v>5210</v>
      </c>
      <c r="I1698" s="313" t="s">
        <v>6809</v>
      </c>
    </row>
    <row r="1699" spans="6:9" x14ac:dyDescent="0.2">
      <c r="F1699" s="310" t="s">
        <v>975</v>
      </c>
      <c r="G1699" s="311">
        <v>5081</v>
      </c>
      <c r="H1699" s="312" t="s">
        <v>5210</v>
      </c>
      <c r="I1699" s="313" t="s">
        <v>6809</v>
      </c>
    </row>
    <row r="1700" spans="6:9" x14ac:dyDescent="0.2">
      <c r="F1700" s="310" t="s">
        <v>977</v>
      </c>
      <c r="G1700" s="311">
        <v>5083</v>
      </c>
      <c r="H1700" s="312" t="s">
        <v>5210</v>
      </c>
      <c r="I1700" s="313" t="s">
        <v>6809</v>
      </c>
    </row>
    <row r="1701" spans="6:9" x14ac:dyDescent="0.2">
      <c r="F1701" s="310" t="s">
        <v>8448</v>
      </c>
      <c r="G1701" s="311">
        <v>5084</v>
      </c>
      <c r="H1701" s="312" t="s">
        <v>5210</v>
      </c>
      <c r="I1701" s="313" t="s">
        <v>6809</v>
      </c>
    </row>
    <row r="1702" spans="6:9" x14ac:dyDescent="0.2">
      <c r="F1702" s="310" t="s">
        <v>979</v>
      </c>
      <c r="G1702" s="311">
        <v>5085</v>
      </c>
      <c r="H1702" s="312" t="s">
        <v>5210</v>
      </c>
      <c r="I1702" s="313" t="s">
        <v>6809</v>
      </c>
    </row>
    <row r="1703" spans="6:9" x14ac:dyDescent="0.2">
      <c r="F1703" s="310" t="s">
        <v>8449</v>
      </c>
      <c r="G1703" s="311">
        <v>5086</v>
      </c>
      <c r="H1703" s="312" t="s">
        <v>5210</v>
      </c>
      <c r="I1703" s="313" t="s">
        <v>6809</v>
      </c>
    </row>
    <row r="1704" spans="6:9" x14ac:dyDescent="0.2">
      <c r="F1704" s="310" t="s">
        <v>8450</v>
      </c>
      <c r="G1704" s="311">
        <v>5088</v>
      </c>
      <c r="H1704" s="312" t="s">
        <v>5210</v>
      </c>
      <c r="I1704" s="313" t="s">
        <v>6809</v>
      </c>
    </row>
    <row r="1705" spans="6:9" x14ac:dyDescent="0.2">
      <c r="F1705" s="310" t="s">
        <v>981</v>
      </c>
      <c r="G1705" s="311">
        <v>5089</v>
      </c>
      <c r="H1705" s="312" t="s">
        <v>5210</v>
      </c>
      <c r="I1705" s="313" t="s">
        <v>6809</v>
      </c>
    </row>
    <row r="1706" spans="6:9" x14ac:dyDescent="0.2">
      <c r="F1706" s="310" t="s">
        <v>983</v>
      </c>
      <c r="G1706" s="311">
        <v>5091</v>
      </c>
      <c r="H1706" s="312" t="s">
        <v>5210</v>
      </c>
      <c r="I1706" s="313" t="s">
        <v>6809</v>
      </c>
    </row>
    <row r="1707" spans="6:9" x14ac:dyDescent="0.2">
      <c r="F1707" s="310" t="s">
        <v>991</v>
      </c>
      <c r="G1707" s="311">
        <v>5101</v>
      </c>
      <c r="H1707" s="312" t="s">
        <v>5210</v>
      </c>
      <c r="I1707" s="313" t="s">
        <v>6809</v>
      </c>
    </row>
    <row r="1708" spans="6:9" x14ac:dyDescent="0.2">
      <c r="F1708" s="310" t="s">
        <v>1028</v>
      </c>
      <c r="G1708" s="311">
        <v>5141</v>
      </c>
      <c r="H1708" s="312" t="s">
        <v>5210</v>
      </c>
      <c r="I1708" s="313" t="s">
        <v>6809</v>
      </c>
    </row>
    <row r="1709" spans="6:9" x14ac:dyDescent="0.2">
      <c r="F1709" s="310" t="s">
        <v>8451</v>
      </c>
      <c r="G1709" s="311">
        <v>5142</v>
      </c>
      <c r="H1709" s="312" t="s">
        <v>5210</v>
      </c>
      <c r="I1709" s="313" t="s">
        <v>6809</v>
      </c>
    </row>
    <row r="1710" spans="6:9" x14ac:dyDescent="0.2">
      <c r="F1710" s="310" t="s">
        <v>1029</v>
      </c>
      <c r="G1710" s="311">
        <v>5143</v>
      </c>
      <c r="H1710" s="312" t="s">
        <v>5210</v>
      </c>
      <c r="I1710" s="313" t="s">
        <v>6809</v>
      </c>
    </row>
    <row r="1711" spans="6:9" x14ac:dyDescent="0.2">
      <c r="F1711" s="310" t="s">
        <v>8452</v>
      </c>
      <c r="G1711" s="311">
        <v>5144</v>
      </c>
      <c r="H1711" s="312" t="s">
        <v>5210</v>
      </c>
      <c r="I1711" s="313" t="s">
        <v>6809</v>
      </c>
    </row>
    <row r="1712" spans="6:9" x14ac:dyDescent="0.2">
      <c r="F1712" s="310" t="s">
        <v>8453</v>
      </c>
      <c r="G1712" s="311">
        <v>5146</v>
      </c>
      <c r="H1712" s="312" t="s">
        <v>5210</v>
      </c>
      <c r="I1712" s="313" t="s">
        <v>6809</v>
      </c>
    </row>
    <row r="1713" spans="6:9" x14ac:dyDescent="0.2">
      <c r="F1713" s="310" t="s">
        <v>8454</v>
      </c>
      <c r="G1713" s="311">
        <v>5148</v>
      </c>
      <c r="H1713" s="312" t="s">
        <v>5210</v>
      </c>
      <c r="I1713" s="313" t="s">
        <v>6809</v>
      </c>
    </row>
    <row r="1714" spans="6:9" x14ac:dyDescent="0.2">
      <c r="F1714" s="310" t="s">
        <v>1035</v>
      </c>
      <c r="G1714" s="311">
        <v>5149</v>
      </c>
      <c r="H1714" s="312" t="s">
        <v>5210</v>
      </c>
      <c r="I1714" s="313" t="s">
        <v>6809</v>
      </c>
    </row>
    <row r="1715" spans="6:9" x14ac:dyDescent="0.2">
      <c r="F1715" s="310" t="s">
        <v>8455</v>
      </c>
      <c r="G1715" s="311">
        <v>5150</v>
      </c>
      <c r="H1715" s="312" t="s">
        <v>5210</v>
      </c>
      <c r="I1715" s="313" t="s">
        <v>6809</v>
      </c>
    </row>
    <row r="1716" spans="6:9" x14ac:dyDescent="0.2">
      <c r="F1716" s="310" t="s">
        <v>8456</v>
      </c>
      <c r="G1716" s="311">
        <v>5151</v>
      </c>
      <c r="H1716" s="312" t="s">
        <v>5210</v>
      </c>
      <c r="I1716" s="313" t="s">
        <v>6809</v>
      </c>
    </row>
    <row r="1717" spans="6:9" x14ac:dyDescent="0.2">
      <c r="F1717" s="310" t="s">
        <v>8457</v>
      </c>
      <c r="G1717" s="311">
        <v>5152</v>
      </c>
      <c r="H1717" s="312" t="s">
        <v>5210</v>
      </c>
      <c r="I1717" s="313" t="s">
        <v>6809</v>
      </c>
    </row>
    <row r="1718" spans="6:9" x14ac:dyDescent="0.2">
      <c r="F1718" s="310" t="s">
        <v>8458</v>
      </c>
      <c r="G1718" s="311">
        <v>5153</v>
      </c>
      <c r="H1718" s="312" t="s">
        <v>5210</v>
      </c>
      <c r="I1718" s="313" t="s">
        <v>6809</v>
      </c>
    </row>
    <row r="1719" spans="6:9" x14ac:dyDescent="0.2">
      <c r="F1719" s="310" t="s">
        <v>8459</v>
      </c>
      <c r="G1719" s="311">
        <v>5154</v>
      </c>
      <c r="H1719" s="312" t="s">
        <v>5210</v>
      </c>
      <c r="I1719" s="313" t="s">
        <v>6809</v>
      </c>
    </row>
    <row r="1720" spans="6:9" x14ac:dyDescent="0.2">
      <c r="F1720" s="310" t="s">
        <v>8460</v>
      </c>
      <c r="G1720" s="311">
        <v>5155</v>
      </c>
      <c r="H1720" s="312" t="s">
        <v>5210</v>
      </c>
      <c r="I1720" s="313" t="s">
        <v>6809</v>
      </c>
    </row>
    <row r="1721" spans="6:9" x14ac:dyDescent="0.2">
      <c r="F1721" s="310" t="s">
        <v>8461</v>
      </c>
      <c r="G1721" s="311">
        <v>5156</v>
      </c>
      <c r="H1721" s="312" t="s">
        <v>5210</v>
      </c>
      <c r="I1721" s="313" t="s">
        <v>6809</v>
      </c>
    </row>
    <row r="1722" spans="6:9" x14ac:dyDescent="0.2">
      <c r="F1722" s="310" t="s">
        <v>8462</v>
      </c>
      <c r="G1722" s="311">
        <v>5158</v>
      </c>
      <c r="H1722" s="312" t="s">
        <v>5210</v>
      </c>
      <c r="I1722" s="313" t="s">
        <v>6809</v>
      </c>
    </row>
    <row r="1723" spans="6:9" x14ac:dyDescent="0.2">
      <c r="F1723" s="310" t="s">
        <v>8463</v>
      </c>
      <c r="G1723" s="311">
        <v>5159</v>
      </c>
      <c r="H1723" s="312" t="s">
        <v>5210</v>
      </c>
      <c r="I1723" s="313" t="s">
        <v>6809</v>
      </c>
    </row>
    <row r="1724" spans="6:9" x14ac:dyDescent="0.2">
      <c r="F1724" s="310" t="s">
        <v>8464</v>
      </c>
      <c r="G1724" s="311">
        <v>5161</v>
      </c>
      <c r="H1724" s="312" t="s">
        <v>5210</v>
      </c>
      <c r="I1724" s="313" t="s">
        <v>6809</v>
      </c>
    </row>
    <row r="1725" spans="6:9" x14ac:dyDescent="0.2">
      <c r="F1725" s="310" t="s">
        <v>8465</v>
      </c>
      <c r="G1725" s="311">
        <v>5201</v>
      </c>
      <c r="H1725" s="312" t="s">
        <v>5210</v>
      </c>
      <c r="I1725" s="313" t="s">
        <v>6809</v>
      </c>
    </row>
    <row r="1726" spans="6:9" x14ac:dyDescent="0.2">
      <c r="F1726" s="310" t="s">
        <v>8466</v>
      </c>
      <c r="G1726" s="311">
        <v>5250</v>
      </c>
      <c r="H1726" s="312" t="s">
        <v>5210</v>
      </c>
      <c r="I1726" s="313" t="s">
        <v>6809</v>
      </c>
    </row>
    <row r="1727" spans="6:9" x14ac:dyDescent="0.2">
      <c r="F1727" s="310" t="s">
        <v>8467</v>
      </c>
      <c r="G1727" s="311">
        <v>5251</v>
      </c>
      <c r="H1727" s="312" t="s">
        <v>5210</v>
      </c>
      <c r="I1727" s="313" t="s">
        <v>6809</v>
      </c>
    </row>
    <row r="1728" spans="6:9" x14ac:dyDescent="0.2">
      <c r="F1728" s="310" t="s">
        <v>8468</v>
      </c>
      <c r="G1728" s="311">
        <v>5252</v>
      </c>
      <c r="H1728" s="312" t="s">
        <v>5210</v>
      </c>
      <c r="I1728" s="313" t="s">
        <v>6809</v>
      </c>
    </row>
    <row r="1729" spans="6:9" x14ac:dyDescent="0.2">
      <c r="F1729" s="310" t="s">
        <v>8469</v>
      </c>
      <c r="G1729" s="311">
        <v>5253</v>
      </c>
      <c r="H1729" s="312" t="s">
        <v>5210</v>
      </c>
      <c r="I1729" s="313" t="s">
        <v>6809</v>
      </c>
    </row>
    <row r="1730" spans="6:9" x14ac:dyDescent="0.2">
      <c r="F1730" s="310" t="s">
        <v>8470</v>
      </c>
      <c r="G1730" s="311">
        <v>5254</v>
      </c>
      <c r="H1730" s="312" t="s">
        <v>5210</v>
      </c>
      <c r="I1730" s="313" t="s">
        <v>6809</v>
      </c>
    </row>
    <row r="1731" spans="6:9" x14ac:dyDescent="0.2">
      <c r="F1731" s="310" t="s">
        <v>8471</v>
      </c>
      <c r="G1731" s="311">
        <v>5255</v>
      </c>
      <c r="H1731" s="312" t="s">
        <v>5210</v>
      </c>
      <c r="I1731" s="313" t="s">
        <v>6809</v>
      </c>
    </row>
    <row r="1732" spans="6:9" x14ac:dyDescent="0.2">
      <c r="F1732" s="310" t="s">
        <v>8472</v>
      </c>
      <c r="G1732" s="311">
        <v>5257</v>
      </c>
      <c r="H1732" s="312" t="s">
        <v>5210</v>
      </c>
      <c r="I1732" s="313" t="s">
        <v>6809</v>
      </c>
    </row>
    <row r="1733" spans="6:9" x14ac:dyDescent="0.2">
      <c r="F1733" s="310" t="s">
        <v>8473</v>
      </c>
      <c r="G1733" s="311">
        <v>5260</v>
      </c>
      <c r="H1733" s="312" t="s">
        <v>5210</v>
      </c>
      <c r="I1733" s="313" t="s">
        <v>6809</v>
      </c>
    </row>
    <row r="1734" spans="6:9" x14ac:dyDescent="0.2">
      <c r="F1734" s="310" t="s">
        <v>8474</v>
      </c>
      <c r="G1734" s="311">
        <v>5261</v>
      </c>
      <c r="H1734" s="312" t="s">
        <v>5210</v>
      </c>
      <c r="I1734" s="313" t="s">
        <v>6809</v>
      </c>
    </row>
    <row r="1735" spans="6:9" x14ac:dyDescent="0.2">
      <c r="F1735" s="310" t="s">
        <v>8475</v>
      </c>
      <c r="G1735" s="311">
        <v>5262</v>
      </c>
      <c r="H1735" s="312" t="s">
        <v>5210</v>
      </c>
      <c r="I1735" s="313" t="s">
        <v>6809</v>
      </c>
    </row>
    <row r="1736" spans="6:9" x14ac:dyDescent="0.2">
      <c r="F1736" s="310" t="s">
        <v>8476</v>
      </c>
      <c r="G1736" s="311">
        <v>5301</v>
      </c>
      <c r="H1736" s="312" t="s">
        <v>5210</v>
      </c>
      <c r="I1736" s="313" t="s">
        <v>6809</v>
      </c>
    </row>
    <row r="1737" spans="6:9" x14ac:dyDescent="0.2">
      <c r="F1737" s="310" t="s">
        <v>8477</v>
      </c>
      <c r="G1737" s="311">
        <v>5302</v>
      </c>
      <c r="H1737" s="312" t="s">
        <v>5210</v>
      </c>
      <c r="I1737" s="313" t="s">
        <v>6809</v>
      </c>
    </row>
    <row r="1738" spans="6:9" x14ac:dyDescent="0.2">
      <c r="F1738" s="310" t="s">
        <v>8478</v>
      </c>
      <c r="G1738" s="311">
        <v>5303</v>
      </c>
      <c r="H1738" s="312" t="s">
        <v>5210</v>
      </c>
      <c r="I1738" s="313" t="s">
        <v>6809</v>
      </c>
    </row>
    <row r="1739" spans="6:9" x14ac:dyDescent="0.2">
      <c r="F1739" s="310" t="s">
        <v>8479</v>
      </c>
      <c r="G1739" s="311">
        <v>5304</v>
      </c>
      <c r="H1739" s="312" t="s">
        <v>5210</v>
      </c>
      <c r="I1739" s="313" t="s">
        <v>6809</v>
      </c>
    </row>
    <row r="1740" spans="6:9" x14ac:dyDescent="0.2">
      <c r="F1740" s="310" t="s">
        <v>8480</v>
      </c>
      <c r="G1740" s="311">
        <v>5340</v>
      </c>
      <c r="H1740" s="312" t="s">
        <v>5210</v>
      </c>
      <c r="I1740" s="313" t="s">
        <v>6809</v>
      </c>
    </row>
    <row r="1741" spans="6:9" x14ac:dyDescent="0.2">
      <c r="F1741" s="310" t="s">
        <v>8481</v>
      </c>
      <c r="G1741" s="311">
        <v>5341</v>
      </c>
      <c r="H1741" s="312" t="s">
        <v>5210</v>
      </c>
      <c r="I1741" s="313" t="s">
        <v>6809</v>
      </c>
    </row>
    <row r="1742" spans="6:9" x14ac:dyDescent="0.2">
      <c r="F1742" s="310" t="s">
        <v>8482</v>
      </c>
      <c r="G1742" s="311">
        <v>5342</v>
      </c>
      <c r="H1742" s="312" t="s">
        <v>5210</v>
      </c>
      <c r="I1742" s="313" t="s">
        <v>6809</v>
      </c>
    </row>
    <row r="1743" spans="6:9" x14ac:dyDescent="0.2">
      <c r="F1743" s="310" t="s">
        <v>8483</v>
      </c>
      <c r="G1743" s="311">
        <v>5343</v>
      </c>
      <c r="H1743" s="312" t="s">
        <v>5210</v>
      </c>
      <c r="I1743" s="313" t="s">
        <v>6809</v>
      </c>
    </row>
    <row r="1744" spans="6:9" x14ac:dyDescent="0.2">
      <c r="F1744" s="310" t="s">
        <v>8484</v>
      </c>
      <c r="G1744" s="311">
        <v>5344</v>
      </c>
      <c r="H1744" s="312" t="s">
        <v>5210</v>
      </c>
      <c r="I1744" s="313" t="s">
        <v>6809</v>
      </c>
    </row>
    <row r="1745" spans="6:9" x14ac:dyDescent="0.2">
      <c r="F1745" s="310" t="s">
        <v>8485</v>
      </c>
      <c r="G1745" s="311">
        <v>5345</v>
      </c>
      <c r="H1745" s="312" t="s">
        <v>5210</v>
      </c>
      <c r="I1745" s="313" t="s">
        <v>6809</v>
      </c>
    </row>
    <row r="1746" spans="6:9" x14ac:dyDescent="0.2">
      <c r="F1746" s="310" t="s">
        <v>8486</v>
      </c>
      <c r="G1746" s="311">
        <v>5346</v>
      </c>
      <c r="H1746" s="312" t="s">
        <v>5210</v>
      </c>
      <c r="I1746" s="313" t="s">
        <v>6809</v>
      </c>
    </row>
    <row r="1747" spans="6:9" x14ac:dyDescent="0.2">
      <c r="F1747" s="310" t="s">
        <v>8487</v>
      </c>
      <c r="G1747" s="311">
        <v>5350</v>
      </c>
      <c r="H1747" s="312" t="s">
        <v>5210</v>
      </c>
      <c r="I1747" s="313" t="s">
        <v>6809</v>
      </c>
    </row>
    <row r="1748" spans="6:9" x14ac:dyDescent="0.2">
      <c r="F1748" s="310" t="s">
        <v>8488</v>
      </c>
      <c r="G1748" s="311">
        <v>5351</v>
      </c>
      <c r="H1748" s="312" t="s">
        <v>5210</v>
      </c>
      <c r="I1748" s="313" t="s">
        <v>6809</v>
      </c>
    </row>
    <row r="1749" spans="6:9" x14ac:dyDescent="0.2">
      <c r="F1749" s="310" t="s">
        <v>8489</v>
      </c>
      <c r="G1749" s="311">
        <v>5352</v>
      </c>
      <c r="H1749" s="312" t="s">
        <v>5210</v>
      </c>
      <c r="I1749" s="313" t="s">
        <v>6809</v>
      </c>
    </row>
    <row r="1750" spans="6:9" x14ac:dyDescent="0.2">
      <c r="F1750" s="310" t="s">
        <v>8490</v>
      </c>
      <c r="G1750" s="311">
        <v>5353</v>
      </c>
      <c r="H1750" s="312" t="s">
        <v>5210</v>
      </c>
      <c r="I1750" s="313" t="s">
        <v>6809</v>
      </c>
    </row>
    <row r="1751" spans="6:9" x14ac:dyDescent="0.2">
      <c r="F1751" s="310" t="s">
        <v>8491</v>
      </c>
      <c r="G1751" s="311">
        <v>5354</v>
      </c>
      <c r="H1751" s="312" t="s">
        <v>5210</v>
      </c>
      <c r="I1751" s="313" t="s">
        <v>6809</v>
      </c>
    </row>
    <row r="1752" spans="6:9" x14ac:dyDescent="0.2">
      <c r="F1752" s="310" t="s">
        <v>8492</v>
      </c>
      <c r="G1752" s="311">
        <v>5355</v>
      </c>
      <c r="H1752" s="312" t="s">
        <v>5210</v>
      </c>
      <c r="I1752" s="313" t="s">
        <v>6809</v>
      </c>
    </row>
    <row r="1753" spans="6:9" x14ac:dyDescent="0.2">
      <c r="F1753" s="310" t="s">
        <v>8493</v>
      </c>
      <c r="G1753" s="311">
        <v>5356</v>
      </c>
      <c r="H1753" s="312" t="s">
        <v>5210</v>
      </c>
      <c r="I1753" s="313" t="s">
        <v>6809</v>
      </c>
    </row>
    <row r="1754" spans="6:9" x14ac:dyDescent="0.2">
      <c r="F1754" s="310" t="s">
        <v>8494</v>
      </c>
      <c r="G1754" s="311">
        <v>5357</v>
      </c>
      <c r="H1754" s="312" t="s">
        <v>5210</v>
      </c>
      <c r="I1754" s="313" t="s">
        <v>6809</v>
      </c>
    </row>
    <row r="1755" spans="6:9" x14ac:dyDescent="0.2">
      <c r="F1755" s="310" t="s">
        <v>8495</v>
      </c>
      <c r="G1755" s="311">
        <v>5358</v>
      </c>
      <c r="H1755" s="312" t="s">
        <v>5210</v>
      </c>
      <c r="I1755" s="313" t="s">
        <v>6809</v>
      </c>
    </row>
    <row r="1756" spans="6:9" x14ac:dyDescent="0.2">
      <c r="F1756" s="310" t="s">
        <v>8496</v>
      </c>
      <c r="G1756" s="311">
        <v>5359</v>
      </c>
      <c r="H1756" s="312" t="s">
        <v>5210</v>
      </c>
      <c r="I1756" s="313" t="s">
        <v>6809</v>
      </c>
    </row>
    <row r="1757" spans="6:9" x14ac:dyDescent="0.2">
      <c r="F1757" s="310" t="s">
        <v>8497</v>
      </c>
      <c r="G1757" s="311">
        <v>5360</v>
      </c>
      <c r="H1757" s="312" t="s">
        <v>5210</v>
      </c>
      <c r="I1757" s="313" t="s">
        <v>6809</v>
      </c>
    </row>
    <row r="1758" spans="6:9" x14ac:dyDescent="0.2">
      <c r="F1758" s="310" t="s">
        <v>8498</v>
      </c>
      <c r="G1758" s="311">
        <v>5361</v>
      </c>
      <c r="H1758" s="312" t="s">
        <v>5210</v>
      </c>
      <c r="I1758" s="313" t="s">
        <v>6809</v>
      </c>
    </row>
    <row r="1759" spans="6:9" x14ac:dyDescent="0.2">
      <c r="F1759" s="310" t="s">
        <v>8499</v>
      </c>
      <c r="G1759" s="311">
        <v>5362</v>
      </c>
      <c r="H1759" s="312" t="s">
        <v>5210</v>
      </c>
      <c r="I1759" s="313" t="s">
        <v>6809</v>
      </c>
    </row>
    <row r="1760" spans="6:9" x14ac:dyDescent="0.2">
      <c r="F1760" s="310" t="s">
        <v>8500</v>
      </c>
      <c r="G1760" s="311">
        <v>5363</v>
      </c>
      <c r="H1760" s="312" t="s">
        <v>5210</v>
      </c>
      <c r="I1760" s="313" t="s">
        <v>6809</v>
      </c>
    </row>
    <row r="1761" spans="6:9" x14ac:dyDescent="0.2">
      <c r="F1761" s="310" t="s">
        <v>8501</v>
      </c>
      <c r="G1761" s="311">
        <v>5401</v>
      </c>
      <c r="H1761" s="312" t="s">
        <v>5210</v>
      </c>
      <c r="I1761" s="313" t="s">
        <v>6809</v>
      </c>
    </row>
    <row r="1762" spans="6:9" x14ac:dyDescent="0.2">
      <c r="F1762" s="310" t="s">
        <v>8502</v>
      </c>
      <c r="G1762" s="311">
        <v>5402</v>
      </c>
      <c r="H1762" s="312" t="s">
        <v>5210</v>
      </c>
      <c r="I1762" s="313" t="s">
        <v>6809</v>
      </c>
    </row>
    <row r="1763" spans="6:9" x14ac:dyDescent="0.2">
      <c r="F1763" s="310" t="s">
        <v>8503</v>
      </c>
      <c r="G1763" s="311">
        <v>5403</v>
      </c>
      <c r="H1763" s="312" t="s">
        <v>5210</v>
      </c>
      <c r="I1763" s="313" t="s">
        <v>6809</v>
      </c>
    </row>
    <row r="1764" spans="6:9" x14ac:dyDescent="0.2">
      <c r="F1764" s="310" t="s">
        <v>8504</v>
      </c>
      <c r="G1764" s="311">
        <v>5404</v>
      </c>
      <c r="H1764" s="312" t="s">
        <v>5210</v>
      </c>
      <c r="I1764" s="313" t="s">
        <v>6809</v>
      </c>
    </row>
    <row r="1765" spans="6:9" x14ac:dyDescent="0.2">
      <c r="F1765" s="310" t="s">
        <v>8505</v>
      </c>
      <c r="G1765" s="311">
        <v>5405</v>
      </c>
      <c r="H1765" s="312" t="s">
        <v>5210</v>
      </c>
      <c r="I1765" s="313" t="s">
        <v>6809</v>
      </c>
    </row>
    <row r="1766" spans="6:9" x14ac:dyDescent="0.2">
      <c r="F1766" s="310" t="s">
        <v>8506</v>
      </c>
      <c r="G1766" s="311">
        <v>5406</v>
      </c>
      <c r="H1766" s="312" t="s">
        <v>5210</v>
      </c>
      <c r="I1766" s="313" t="s">
        <v>6809</v>
      </c>
    </row>
    <row r="1767" spans="6:9" x14ac:dyDescent="0.2">
      <c r="F1767" s="310" t="s">
        <v>8507</v>
      </c>
      <c r="G1767" s="311">
        <v>5407</v>
      </c>
      <c r="H1767" s="312" t="s">
        <v>5210</v>
      </c>
      <c r="I1767" s="313" t="s">
        <v>6809</v>
      </c>
    </row>
    <row r="1768" spans="6:9" x14ac:dyDescent="0.2">
      <c r="F1768" s="310" t="s">
        <v>8508</v>
      </c>
      <c r="G1768" s="311">
        <v>5408</v>
      </c>
      <c r="H1768" s="312" t="s">
        <v>5210</v>
      </c>
      <c r="I1768" s="313" t="s">
        <v>6809</v>
      </c>
    </row>
    <row r="1769" spans="6:9" x14ac:dyDescent="0.2">
      <c r="F1769" s="310" t="s">
        <v>8509</v>
      </c>
      <c r="G1769" s="311">
        <v>5439</v>
      </c>
      <c r="H1769" s="312" t="s">
        <v>5210</v>
      </c>
      <c r="I1769" s="313" t="s">
        <v>6809</v>
      </c>
    </row>
    <row r="1770" spans="6:9" x14ac:dyDescent="0.2">
      <c r="F1770" s="310" t="s">
        <v>8510</v>
      </c>
      <c r="G1770" s="311">
        <v>5440</v>
      </c>
      <c r="H1770" s="312" t="s">
        <v>5210</v>
      </c>
      <c r="I1770" s="313" t="s">
        <v>6809</v>
      </c>
    </row>
    <row r="1771" spans="6:9" x14ac:dyDescent="0.2">
      <c r="F1771" s="310" t="s">
        <v>8511</v>
      </c>
      <c r="G1771" s="311">
        <v>5441</v>
      </c>
      <c r="H1771" s="312" t="s">
        <v>5210</v>
      </c>
      <c r="I1771" s="313" t="s">
        <v>6809</v>
      </c>
    </row>
    <row r="1772" spans="6:9" x14ac:dyDescent="0.2">
      <c r="F1772" s="310" t="s">
        <v>8512</v>
      </c>
      <c r="G1772" s="311">
        <v>5442</v>
      </c>
      <c r="H1772" s="312" t="s">
        <v>5210</v>
      </c>
      <c r="I1772" s="313" t="s">
        <v>6809</v>
      </c>
    </row>
    <row r="1773" spans="6:9" x14ac:dyDescent="0.2">
      <c r="F1773" s="310" t="s">
        <v>8513</v>
      </c>
      <c r="G1773" s="311">
        <v>5443</v>
      </c>
      <c r="H1773" s="312" t="s">
        <v>5210</v>
      </c>
      <c r="I1773" s="313" t="s">
        <v>6809</v>
      </c>
    </row>
    <row r="1774" spans="6:9" x14ac:dyDescent="0.2">
      <c r="F1774" s="310" t="s">
        <v>8514</v>
      </c>
      <c r="G1774" s="311">
        <v>5444</v>
      </c>
      <c r="H1774" s="312" t="s">
        <v>5210</v>
      </c>
      <c r="I1774" s="313" t="s">
        <v>6809</v>
      </c>
    </row>
    <row r="1775" spans="6:9" x14ac:dyDescent="0.2">
      <c r="F1775" s="310" t="s">
        <v>8515</v>
      </c>
      <c r="G1775" s="311">
        <v>5445</v>
      </c>
      <c r="H1775" s="312" t="s">
        <v>5210</v>
      </c>
      <c r="I1775" s="313" t="s">
        <v>6809</v>
      </c>
    </row>
    <row r="1776" spans="6:9" x14ac:dyDescent="0.2">
      <c r="F1776" s="310" t="s">
        <v>8516</v>
      </c>
      <c r="G1776" s="311">
        <v>5446</v>
      </c>
      <c r="H1776" s="312" t="s">
        <v>5210</v>
      </c>
      <c r="I1776" s="313" t="s">
        <v>6809</v>
      </c>
    </row>
    <row r="1777" spans="6:9" x14ac:dyDescent="0.2">
      <c r="F1777" s="310" t="s">
        <v>8517</v>
      </c>
      <c r="G1777" s="311">
        <v>5447</v>
      </c>
      <c r="H1777" s="312" t="s">
        <v>5210</v>
      </c>
      <c r="I1777" s="313" t="s">
        <v>6809</v>
      </c>
    </row>
    <row r="1778" spans="6:9" x14ac:dyDescent="0.2">
      <c r="F1778" s="310" t="s">
        <v>8518</v>
      </c>
      <c r="G1778" s="311">
        <v>5448</v>
      </c>
      <c r="H1778" s="312" t="s">
        <v>5210</v>
      </c>
      <c r="I1778" s="313" t="s">
        <v>6809</v>
      </c>
    </row>
    <row r="1779" spans="6:9" x14ac:dyDescent="0.2">
      <c r="F1779" s="310" t="s">
        <v>8519</v>
      </c>
      <c r="G1779" s="311">
        <v>5449</v>
      </c>
      <c r="H1779" s="312" t="s">
        <v>5210</v>
      </c>
      <c r="I1779" s="313" t="s">
        <v>6809</v>
      </c>
    </row>
    <row r="1780" spans="6:9" x14ac:dyDescent="0.2">
      <c r="F1780" s="310" t="s">
        <v>8520</v>
      </c>
      <c r="G1780" s="311">
        <v>5450</v>
      </c>
      <c r="H1780" s="312" t="s">
        <v>5210</v>
      </c>
      <c r="I1780" s="313" t="s">
        <v>6809</v>
      </c>
    </row>
    <row r="1781" spans="6:9" x14ac:dyDescent="0.2">
      <c r="F1781" s="310" t="s">
        <v>8521</v>
      </c>
      <c r="G1781" s="311">
        <v>5451</v>
      </c>
      <c r="H1781" s="312" t="s">
        <v>5210</v>
      </c>
      <c r="I1781" s="313" t="s">
        <v>6809</v>
      </c>
    </row>
    <row r="1782" spans="6:9" x14ac:dyDescent="0.2">
      <c r="F1782" s="310" t="s">
        <v>8522</v>
      </c>
      <c r="G1782" s="311">
        <v>5452</v>
      </c>
      <c r="H1782" s="312" t="s">
        <v>5210</v>
      </c>
      <c r="I1782" s="313" t="s">
        <v>6809</v>
      </c>
    </row>
    <row r="1783" spans="6:9" x14ac:dyDescent="0.2">
      <c r="F1783" s="310" t="s">
        <v>8523</v>
      </c>
      <c r="G1783" s="311">
        <v>5453</v>
      </c>
      <c r="H1783" s="312" t="s">
        <v>5210</v>
      </c>
      <c r="I1783" s="313" t="s">
        <v>6809</v>
      </c>
    </row>
    <row r="1784" spans="6:9" x14ac:dyDescent="0.2">
      <c r="F1784" s="310" t="s">
        <v>8524</v>
      </c>
      <c r="G1784" s="311">
        <v>5454</v>
      </c>
      <c r="H1784" s="312" t="s">
        <v>5210</v>
      </c>
      <c r="I1784" s="313" t="s">
        <v>6809</v>
      </c>
    </row>
    <row r="1785" spans="6:9" x14ac:dyDescent="0.2">
      <c r="F1785" s="310" t="s">
        <v>8525</v>
      </c>
      <c r="G1785" s="311">
        <v>5455</v>
      </c>
      <c r="H1785" s="312" t="s">
        <v>5210</v>
      </c>
      <c r="I1785" s="313" t="s">
        <v>6809</v>
      </c>
    </row>
    <row r="1786" spans="6:9" x14ac:dyDescent="0.2">
      <c r="F1786" s="310" t="s">
        <v>8526</v>
      </c>
      <c r="G1786" s="311">
        <v>5456</v>
      </c>
      <c r="H1786" s="312" t="s">
        <v>5210</v>
      </c>
      <c r="I1786" s="313" t="s">
        <v>6809</v>
      </c>
    </row>
    <row r="1787" spans="6:9" x14ac:dyDescent="0.2">
      <c r="F1787" s="310" t="s">
        <v>8527</v>
      </c>
      <c r="G1787" s="311">
        <v>5457</v>
      </c>
      <c r="H1787" s="312" t="s">
        <v>5210</v>
      </c>
      <c r="I1787" s="313" t="s">
        <v>6809</v>
      </c>
    </row>
    <row r="1788" spans="6:9" x14ac:dyDescent="0.2">
      <c r="F1788" s="310" t="s">
        <v>8528</v>
      </c>
      <c r="G1788" s="311">
        <v>5458</v>
      </c>
      <c r="H1788" s="312" t="s">
        <v>5210</v>
      </c>
      <c r="I1788" s="313" t="s">
        <v>6809</v>
      </c>
    </row>
    <row r="1789" spans="6:9" x14ac:dyDescent="0.2">
      <c r="F1789" s="310" t="s">
        <v>8529</v>
      </c>
      <c r="G1789" s="311">
        <v>5459</v>
      </c>
      <c r="H1789" s="312" t="s">
        <v>5210</v>
      </c>
      <c r="I1789" s="313" t="s">
        <v>6809</v>
      </c>
    </row>
    <row r="1790" spans="6:9" x14ac:dyDescent="0.2">
      <c r="F1790" s="310" t="s">
        <v>8530</v>
      </c>
      <c r="G1790" s="311">
        <v>5460</v>
      </c>
      <c r="H1790" s="312" t="s">
        <v>5210</v>
      </c>
      <c r="I1790" s="313" t="s">
        <v>6809</v>
      </c>
    </row>
    <row r="1791" spans="6:9" x14ac:dyDescent="0.2">
      <c r="F1791" s="310" t="s">
        <v>8531</v>
      </c>
      <c r="G1791" s="311">
        <v>5461</v>
      </c>
      <c r="H1791" s="312" t="s">
        <v>5210</v>
      </c>
      <c r="I1791" s="313" t="s">
        <v>6809</v>
      </c>
    </row>
    <row r="1792" spans="6:9" x14ac:dyDescent="0.2">
      <c r="F1792" s="310" t="s">
        <v>8532</v>
      </c>
      <c r="G1792" s="311">
        <v>5462</v>
      </c>
      <c r="H1792" s="312" t="s">
        <v>5210</v>
      </c>
      <c r="I1792" s="313" t="s">
        <v>6809</v>
      </c>
    </row>
    <row r="1793" spans="6:9" x14ac:dyDescent="0.2">
      <c r="F1793" s="310" t="s">
        <v>8533</v>
      </c>
      <c r="G1793" s="311">
        <v>5463</v>
      </c>
      <c r="H1793" s="312" t="s">
        <v>5210</v>
      </c>
      <c r="I1793" s="313" t="s">
        <v>6809</v>
      </c>
    </row>
    <row r="1794" spans="6:9" x14ac:dyDescent="0.2">
      <c r="F1794" s="310" t="s">
        <v>8534</v>
      </c>
      <c r="G1794" s="311">
        <v>5464</v>
      </c>
      <c r="H1794" s="312" t="s">
        <v>5210</v>
      </c>
      <c r="I1794" s="313" t="s">
        <v>6809</v>
      </c>
    </row>
    <row r="1795" spans="6:9" x14ac:dyDescent="0.2">
      <c r="F1795" s="310" t="s">
        <v>8535</v>
      </c>
      <c r="G1795" s="311">
        <v>5465</v>
      </c>
      <c r="H1795" s="312" t="s">
        <v>5210</v>
      </c>
      <c r="I1795" s="313" t="s">
        <v>6809</v>
      </c>
    </row>
    <row r="1796" spans="6:9" x14ac:dyDescent="0.2">
      <c r="F1796" s="310" t="s">
        <v>8536</v>
      </c>
      <c r="G1796" s="311">
        <v>5466</v>
      </c>
      <c r="H1796" s="312" t="s">
        <v>5210</v>
      </c>
      <c r="I1796" s="313" t="s">
        <v>6809</v>
      </c>
    </row>
    <row r="1797" spans="6:9" x14ac:dyDescent="0.2">
      <c r="F1797" s="310" t="s">
        <v>8537</v>
      </c>
      <c r="G1797" s="311">
        <v>5468</v>
      </c>
      <c r="H1797" s="312" t="s">
        <v>5210</v>
      </c>
      <c r="I1797" s="313" t="s">
        <v>6809</v>
      </c>
    </row>
    <row r="1798" spans="6:9" x14ac:dyDescent="0.2">
      <c r="F1798" s="310" t="s">
        <v>8538</v>
      </c>
      <c r="G1798" s="311">
        <v>5469</v>
      </c>
      <c r="H1798" s="312" t="s">
        <v>5210</v>
      </c>
      <c r="I1798" s="313" t="s">
        <v>6809</v>
      </c>
    </row>
    <row r="1799" spans="6:9" x14ac:dyDescent="0.2">
      <c r="F1799" s="310" t="s">
        <v>8539</v>
      </c>
      <c r="G1799" s="311">
        <v>5470</v>
      </c>
      <c r="H1799" s="312" t="s">
        <v>5210</v>
      </c>
      <c r="I1799" s="313" t="s">
        <v>6809</v>
      </c>
    </row>
    <row r="1800" spans="6:9" x14ac:dyDescent="0.2">
      <c r="F1800" s="310" t="s">
        <v>8540</v>
      </c>
      <c r="G1800" s="311">
        <v>5471</v>
      </c>
      <c r="H1800" s="312" t="s">
        <v>5210</v>
      </c>
      <c r="I1800" s="313" t="s">
        <v>6809</v>
      </c>
    </row>
    <row r="1801" spans="6:9" x14ac:dyDescent="0.2">
      <c r="F1801" s="310" t="s">
        <v>8541</v>
      </c>
      <c r="G1801" s="311">
        <v>5472</v>
      </c>
      <c r="H1801" s="312" t="s">
        <v>5210</v>
      </c>
      <c r="I1801" s="313" t="s">
        <v>6809</v>
      </c>
    </row>
    <row r="1802" spans="6:9" x14ac:dyDescent="0.2">
      <c r="F1802" s="310" t="s">
        <v>8542</v>
      </c>
      <c r="G1802" s="311">
        <v>5473</v>
      </c>
      <c r="H1802" s="312" t="s">
        <v>5210</v>
      </c>
      <c r="I1802" s="313" t="s">
        <v>6809</v>
      </c>
    </row>
    <row r="1803" spans="6:9" x14ac:dyDescent="0.2">
      <c r="F1803" s="310" t="s">
        <v>8543</v>
      </c>
      <c r="G1803" s="311">
        <v>5474</v>
      </c>
      <c r="H1803" s="312" t="s">
        <v>5210</v>
      </c>
      <c r="I1803" s="313" t="s">
        <v>6809</v>
      </c>
    </row>
    <row r="1804" spans="6:9" x14ac:dyDescent="0.2">
      <c r="F1804" s="310" t="s">
        <v>8544</v>
      </c>
      <c r="G1804" s="311">
        <v>5476</v>
      </c>
      <c r="H1804" s="312" t="s">
        <v>5210</v>
      </c>
      <c r="I1804" s="313" t="s">
        <v>6809</v>
      </c>
    </row>
    <row r="1805" spans="6:9" x14ac:dyDescent="0.2">
      <c r="F1805" s="310" t="s">
        <v>8545</v>
      </c>
      <c r="G1805" s="311">
        <v>5477</v>
      </c>
      <c r="H1805" s="312" t="s">
        <v>5210</v>
      </c>
      <c r="I1805" s="313" t="s">
        <v>6809</v>
      </c>
    </row>
    <row r="1806" spans="6:9" x14ac:dyDescent="0.2">
      <c r="F1806" s="310" t="s">
        <v>8546</v>
      </c>
      <c r="G1806" s="311">
        <v>5478</v>
      </c>
      <c r="H1806" s="312" t="s">
        <v>5210</v>
      </c>
      <c r="I1806" s="313" t="s">
        <v>6809</v>
      </c>
    </row>
    <row r="1807" spans="6:9" x14ac:dyDescent="0.2">
      <c r="F1807" s="310" t="s">
        <v>8547</v>
      </c>
      <c r="G1807" s="311">
        <v>5479</v>
      </c>
      <c r="H1807" s="312" t="s">
        <v>5210</v>
      </c>
      <c r="I1807" s="313" t="s">
        <v>6809</v>
      </c>
    </row>
    <row r="1808" spans="6:9" x14ac:dyDescent="0.2">
      <c r="F1808" s="310" t="s">
        <v>8548</v>
      </c>
      <c r="G1808" s="311">
        <v>5481</v>
      </c>
      <c r="H1808" s="312" t="s">
        <v>5210</v>
      </c>
      <c r="I1808" s="313" t="s">
        <v>6809</v>
      </c>
    </row>
    <row r="1809" spans="6:9" x14ac:dyDescent="0.2">
      <c r="F1809" s="310" t="s">
        <v>8549</v>
      </c>
      <c r="G1809" s="311">
        <v>5482</v>
      </c>
      <c r="H1809" s="312" t="s">
        <v>5210</v>
      </c>
      <c r="I1809" s="313" t="s">
        <v>6809</v>
      </c>
    </row>
    <row r="1810" spans="6:9" x14ac:dyDescent="0.2">
      <c r="F1810" s="310" t="s">
        <v>8550</v>
      </c>
      <c r="G1810" s="311">
        <v>5483</v>
      </c>
      <c r="H1810" s="312" t="s">
        <v>5210</v>
      </c>
      <c r="I1810" s="313" t="s">
        <v>6809</v>
      </c>
    </row>
    <row r="1811" spans="6:9" x14ac:dyDescent="0.2">
      <c r="F1811" s="310" t="s">
        <v>8551</v>
      </c>
      <c r="G1811" s="311">
        <v>5485</v>
      </c>
      <c r="H1811" s="312" t="s">
        <v>5210</v>
      </c>
      <c r="I1811" s="313" t="s">
        <v>6809</v>
      </c>
    </row>
    <row r="1812" spans="6:9" x14ac:dyDescent="0.2">
      <c r="F1812" s="310" t="s">
        <v>8552</v>
      </c>
      <c r="G1812" s="311">
        <v>5486</v>
      </c>
      <c r="H1812" s="312" t="s">
        <v>5210</v>
      </c>
      <c r="I1812" s="313" t="s">
        <v>6809</v>
      </c>
    </row>
    <row r="1813" spans="6:9" x14ac:dyDescent="0.2">
      <c r="F1813" s="310" t="s">
        <v>8553</v>
      </c>
      <c r="G1813" s="311">
        <v>5487</v>
      </c>
      <c r="H1813" s="312" t="s">
        <v>5210</v>
      </c>
      <c r="I1813" s="313" t="s">
        <v>6809</v>
      </c>
    </row>
    <row r="1814" spans="6:9" x14ac:dyDescent="0.2">
      <c r="F1814" s="310" t="s">
        <v>8554</v>
      </c>
      <c r="G1814" s="311">
        <v>5488</v>
      </c>
      <c r="H1814" s="312" t="s">
        <v>5210</v>
      </c>
      <c r="I1814" s="313" t="s">
        <v>6809</v>
      </c>
    </row>
    <row r="1815" spans="6:9" x14ac:dyDescent="0.2">
      <c r="F1815" s="310" t="s">
        <v>8555</v>
      </c>
      <c r="G1815" s="311">
        <v>5489</v>
      </c>
      <c r="H1815" s="312" t="s">
        <v>5210</v>
      </c>
      <c r="I1815" s="313" t="s">
        <v>6809</v>
      </c>
    </row>
    <row r="1816" spans="6:9" x14ac:dyDescent="0.2">
      <c r="F1816" s="310" t="s">
        <v>8556</v>
      </c>
      <c r="G1816" s="311">
        <v>5490</v>
      </c>
      <c r="H1816" s="312" t="s">
        <v>5210</v>
      </c>
      <c r="I1816" s="313" t="s">
        <v>6809</v>
      </c>
    </row>
    <row r="1817" spans="6:9" x14ac:dyDescent="0.2">
      <c r="F1817" s="310" t="s">
        <v>8557</v>
      </c>
      <c r="G1817" s="311">
        <v>5491</v>
      </c>
      <c r="H1817" s="312" t="s">
        <v>5210</v>
      </c>
      <c r="I1817" s="313" t="s">
        <v>6809</v>
      </c>
    </row>
    <row r="1818" spans="6:9" x14ac:dyDescent="0.2">
      <c r="F1818" s="310" t="s">
        <v>8558</v>
      </c>
      <c r="G1818" s="311">
        <v>5492</v>
      </c>
      <c r="H1818" s="312" t="s">
        <v>5210</v>
      </c>
      <c r="I1818" s="313" t="s">
        <v>6809</v>
      </c>
    </row>
    <row r="1819" spans="6:9" x14ac:dyDescent="0.2">
      <c r="F1819" s="310" t="s">
        <v>8559</v>
      </c>
      <c r="G1819" s="311">
        <v>5494</v>
      </c>
      <c r="H1819" s="312" t="s">
        <v>5210</v>
      </c>
      <c r="I1819" s="313" t="s">
        <v>6809</v>
      </c>
    </row>
    <row r="1820" spans="6:9" x14ac:dyDescent="0.2">
      <c r="F1820" s="310" t="s">
        <v>8560</v>
      </c>
      <c r="G1820" s="311">
        <v>5495</v>
      </c>
      <c r="H1820" s="312" t="s">
        <v>5210</v>
      </c>
      <c r="I1820" s="313" t="s">
        <v>6809</v>
      </c>
    </row>
    <row r="1821" spans="6:9" x14ac:dyDescent="0.2">
      <c r="F1821" s="310" t="s">
        <v>8561</v>
      </c>
      <c r="G1821" s="311">
        <v>5501</v>
      </c>
      <c r="H1821" s="312" t="s">
        <v>2735</v>
      </c>
      <c r="I1821" s="313" t="s">
        <v>6809</v>
      </c>
    </row>
    <row r="1822" spans="6:9" x14ac:dyDescent="0.2">
      <c r="F1822" s="310" t="s">
        <v>8562</v>
      </c>
      <c r="G1822" s="311">
        <v>5544</v>
      </c>
      <c r="H1822" s="312" t="s">
        <v>2735</v>
      </c>
      <c r="I1822" s="313" t="s">
        <v>6809</v>
      </c>
    </row>
    <row r="1823" spans="6:9" x14ac:dyDescent="0.2">
      <c r="F1823" s="310" t="s">
        <v>8563</v>
      </c>
      <c r="G1823" s="311">
        <v>5601</v>
      </c>
      <c r="H1823" s="312" t="s">
        <v>5210</v>
      </c>
      <c r="I1823" s="313" t="s">
        <v>6809</v>
      </c>
    </row>
    <row r="1824" spans="6:9" x14ac:dyDescent="0.2">
      <c r="F1824" s="310" t="s">
        <v>8564</v>
      </c>
      <c r="G1824" s="311">
        <v>5602</v>
      </c>
      <c r="H1824" s="312" t="s">
        <v>5210</v>
      </c>
      <c r="I1824" s="313" t="s">
        <v>6809</v>
      </c>
    </row>
    <row r="1825" spans="6:9" x14ac:dyDescent="0.2">
      <c r="F1825" s="310" t="s">
        <v>8565</v>
      </c>
      <c r="G1825" s="311">
        <v>5603</v>
      </c>
      <c r="H1825" s="312" t="s">
        <v>5210</v>
      </c>
      <c r="I1825" s="313" t="s">
        <v>6809</v>
      </c>
    </row>
    <row r="1826" spans="6:9" x14ac:dyDescent="0.2">
      <c r="F1826" s="310" t="s">
        <v>8566</v>
      </c>
      <c r="G1826" s="311">
        <v>5604</v>
      </c>
      <c r="H1826" s="312" t="s">
        <v>5210</v>
      </c>
      <c r="I1826" s="313" t="s">
        <v>6809</v>
      </c>
    </row>
    <row r="1827" spans="6:9" x14ac:dyDescent="0.2">
      <c r="F1827" s="310" t="s">
        <v>8567</v>
      </c>
      <c r="G1827" s="311">
        <v>5609</v>
      </c>
      <c r="H1827" s="312" t="s">
        <v>5210</v>
      </c>
      <c r="I1827" s="313" t="s">
        <v>6809</v>
      </c>
    </row>
    <row r="1828" spans="6:9" x14ac:dyDescent="0.2">
      <c r="F1828" s="310" t="s">
        <v>8568</v>
      </c>
      <c r="G1828" s="311">
        <v>5620</v>
      </c>
      <c r="H1828" s="312" t="s">
        <v>5210</v>
      </c>
      <c r="I1828" s="313" t="s">
        <v>6809</v>
      </c>
    </row>
    <row r="1829" spans="6:9" x14ac:dyDescent="0.2">
      <c r="F1829" s="310" t="s">
        <v>8569</v>
      </c>
      <c r="G1829" s="311">
        <v>5633</v>
      </c>
      <c r="H1829" s="312" t="s">
        <v>5210</v>
      </c>
      <c r="I1829" s="313" t="s">
        <v>6809</v>
      </c>
    </row>
    <row r="1830" spans="6:9" x14ac:dyDescent="0.2">
      <c r="F1830" s="310" t="s">
        <v>8570</v>
      </c>
      <c r="G1830" s="311">
        <v>5640</v>
      </c>
      <c r="H1830" s="312" t="s">
        <v>5210</v>
      </c>
      <c r="I1830" s="313" t="s">
        <v>6809</v>
      </c>
    </row>
    <row r="1831" spans="6:9" x14ac:dyDescent="0.2">
      <c r="F1831" s="310" t="s">
        <v>8571</v>
      </c>
      <c r="G1831" s="311">
        <v>5641</v>
      </c>
      <c r="H1831" s="312" t="s">
        <v>5210</v>
      </c>
      <c r="I1831" s="313" t="s">
        <v>6809</v>
      </c>
    </row>
    <row r="1832" spans="6:9" x14ac:dyDescent="0.2">
      <c r="F1832" s="310" t="s">
        <v>8572</v>
      </c>
      <c r="G1832" s="311">
        <v>5647</v>
      </c>
      <c r="H1832" s="312" t="s">
        <v>5210</v>
      </c>
      <c r="I1832" s="313" t="s">
        <v>6809</v>
      </c>
    </row>
    <row r="1833" spans="6:9" x14ac:dyDescent="0.2">
      <c r="F1833" s="310" t="s">
        <v>8573</v>
      </c>
      <c r="G1833" s="311">
        <v>5648</v>
      </c>
      <c r="H1833" s="312" t="s">
        <v>5210</v>
      </c>
      <c r="I1833" s="313" t="s">
        <v>6809</v>
      </c>
    </row>
    <row r="1834" spans="6:9" x14ac:dyDescent="0.2">
      <c r="F1834" s="310" t="s">
        <v>8574</v>
      </c>
      <c r="G1834" s="311">
        <v>5649</v>
      </c>
      <c r="H1834" s="312" t="s">
        <v>5210</v>
      </c>
      <c r="I1834" s="313" t="s">
        <v>6809</v>
      </c>
    </row>
    <row r="1835" spans="6:9" x14ac:dyDescent="0.2">
      <c r="F1835" s="310" t="s">
        <v>8575</v>
      </c>
      <c r="G1835" s="311">
        <v>5650</v>
      </c>
      <c r="H1835" s="312" t="s">
        <v>5210</v>
      </c>
      <c r="I1835" s="313" t="s">
        <v>6809</v>
      </c>
    </row>
    <row r="1836" spans="6:9" x14ac:dyDescent="0.2">
      <c r="F1836" s="310" t="s">
        <v>8576</v>
      </c>
      <c r="G1836" s="311">
        <v>5651</v>
      </c>
      <c r="H1836" s="312" t="s">
        <v>5210</v>
      </c>
      <c r="I1836" s="313" t="s">
        <v>6809</v>
      </c>
    </row>
    <row r="1837" spans="6:9" x14ac:dyDescent="0.2">
      <c r="F1837" s="310" t="s">
        <v>8577</v>
      </c>
      <c r="G1837" s="311">
        <v>5652</v>
      </c>
      <c r="H1837" s="312" t="s">
        <v>5210</v>
      </c>
      <c r="I1837" s="313" t="s">
        <v>6809</v>
      </c>
    </row>
    <row r="1838" spans="6:9" x14ac:dyDescent="0.2">
      <c r="F1838" s="310" t="s">
        <v>8578</v>
      </c>
      <c r="G1838" s="311">
        <v>5653</v>
      </c>
      <c r="H1838" s="312" t="s">
        <v>5210</v>
      </c>
      <c r="I1838" s="313" t="s">
        <v>6809</v>
      </c>
    </row>
    <row r="1839" spans="6:9" x14ac:dyDescent="0.2">
      <c r="F1839" s="310" t="s">
        <v>8579</v>
      </c>
      <c r="G1839" s="311">
        <v>5654</v>
      </c>
      <c r="H1839" s="312" t="s">
        <v>5210</v>
      </c>
      <c r="I1839" s="313" t="s">
        <v>6809</v>
      </c>
    </row>
    <row r="1840" spans="6:9" x14ac:dyDescent="0.2">
      <c r="F1840" s="310" t="s">
        <v>8580</v>
      </c>
      <c r="G1840" s="311">
        <v>5655</v>
      </c>
      <c r="H1840" s="312" t="s">
        <v>5210</v>
      </c>
      <c r="I1840" s="313" t="s">
        <v>6809</v>
      </c>
    </row>
    <row r="1841" spans="6:9" x14ac:dyDescent="0.2">
      <c r="F1841" s="310" t="s">
        <v>8581</v>
      </c>
      <c r="G1841" s="311">
        <v>5656</v>
      </c>
      <c r="H1841" s="312" t="s">
        <v>5210</v>
      </c>
      <c r="I1841" s="313" t="s">
        <v>6809</v>
      </c>
    </row>
    <row r="1842" spans="6:9" x14ac:dyDescent="0.2">
      <c r="F1842" s="310" t="s">
        <v>8582</v>
      </c>
      <c r="G1842" s="311">
        <v>5657</v>
      </c>
      <c r="H1842" s="312" t="s">
        <v>5210</v>
      </c>
      <c r="I1842" s="313" t="s">
        <v>6809</v>
      </c>
    </row>
    <row r="1843" spans="6:9" x14ac:dyDescent="0.2">
      <c r="F1843" s="310" t="s">
        <v>8583</v>
      </c>
      <c r="G1843" s="311">
        <v>5658</v>
      </c>
      <c r="H1843" s="312" t="s">
        <v>5210</v>
      </c>
      <c r="I1843" s="313" t="s">
        <v>6809</v>
      </c>
    </row>
    <row r="1844" spans="6:9" x14ac:dyDescent="0.2">
      <c r="F1844" s="310" t="s">
        <v>8584</v>
      </c>
      <c r="G1844" s="311">
        <v>5660</v>
      </c>
      <c r="H1844" s="312" t="s">
        <v>5210</v>
      </c>
      <c r="I1844" s="313" t="s">
        <v>6809</v>
      </c>
    </row>
    <row r="1845" spans="6:9" x14ac:dyDescent="0.2">
      <c r="F1845" s="310" t="s">
        <v>8585</v>
      </c>
      <c r="G1845" s="311">
        <v>5661</v>
      </c>
      <c r="H1845" s="312" t="s">
        <v>5210</v>
      </c>
      <c r="I1845" s="313" t="s">
        <v>6809</v>
      </c>
    </row>
    <row r="1846" spans="6:9" x14ac:dyDescent="0.2">
      <c r="F1846" s="310" t="s">
        <v>8586</v>
      </c>
      <c r="G1846" s="311">
        <v>5662</v>
      </c>
      <c r="H1846" s="312" t="s">
        <v>5210</v>
      </c>
      <c r="I1846" s="313" t="s">
        <v>6809</v>
      </c>
    </row>
    <row r="1847" spans="6:9" x14ac:dyDescent="0.2">
      <c r="F1847" s="310" t="s">
        <v>8587</v>
      </c>
      <c r="G1847" s="311">
        <v>5663</v>
      </c>
      <c r="H1847" s="312" t="s">
        <v>5210</v>
      </c>
      <c r="I1847" s="313" t="s">
        <v>6809</v>
      </c>
    </row>
    <row r="1848" spans="6:9" x14ac:dyDescent="0.2">
      <c r="F1848" s="310" t="s">
        <v>8588</v>
      </c>
      <c r="G1848" s="311">
        <v>5664</v>
      </c>
      <c r="H1848" s="312" t="s">
        <v>5210</v>
      </c>
      <c r="I1848" s="313" t="s">
        <v>6809</v>
      </c>
    </row>
    <row r="1849" spans="6:9" x14ac:dyDescent="0.2">
      <c r="F1849" s="310" t="s">
        <v>8589</v>
      </c>
      <c r="G1849" s="311">
        <v>5665</v>
      </c>
      <c r="H1849" s="312" t="s">
        <v>5210</v>
      </c>
      <c r="I1849" s="313" t="s">
        <v>6809</v>
      </c>
    </row>
    <row r="1850" spans="6:9" x14ac:dyDescent="0.2">
      <c r="F1850" s="310" t="s">
        <v>8590</v>
      </c>
      <c r="G1850" s="311">
        <v>5666</v>
      </c>
      <c r="H1850" s="312" t="s">
        <v>5210</v>
      </c>
      <c r="I1850" s="313" t="s">
        <v>6809</v>
      </c>
    </row>
    <row r="1851" spans="6:9" x14ac:dyDescent="0.2">
      <c r="F1851" s="310" t="s">
        <v>8591</v>
      </c>
      <c r="G1851" s="311">
        <v>5667</v>
      </c>
      <c r="H1851" s="312" t="s">
        <v>5210</v>
      </c>
      <c r="I1851" s="313" t="s">
        <v>6809</v>
      </c>
    </row>
    <row r="1852" spans="6:9" x14ac:dyDescent="0.2">
      <c r="F1852" s="310" t="s">
        <v>8592</v>
      </c>
      <c r="G1852" s="311">
        <v>5669</v>
      </c>
      <c r="H1852" s="312" t="s">
        <v>5210</v>
      </c>
      <c r="I1852" s="313" t="s">
        <v>6809</v>
      </c>
    </row>
    <row r="1853" spans="6:9" x14ac:dyDescent="0.2">
      <c r="F1853" s="310" t="s">
        <v>8593</v>
      </c>
      <c r="G1853" s="311">
        <v>5670</v>
      </c>
      <c r="H1853" s="312" t="s">
        <v>5210</v>
      </c>
      <c r="I1853" s="313" t="s">
        <v>6809</v>
      </c>
    </row>
    <row r="1854" spans="6:9" x14ac:dyDescent="0.2">
      <c r="F1854" s="310" t="s">
        <v>8594</v>
      </c>
      <c r="G1854" s="311">
        <v>5671</v>
      </c>
      <c r="H1854" s="312" t="s">
        <v>5210</v>
      </c>
      <c r="I1854" s="313" t="s">
        <v>6809</v>
      </c>
    </row>
    <row r="1855" spans="6:9" x14ac:dyDescent="0.2">
      <c r="F1855" s="310" t="s">
        <v>8595</v>
      </c>
      <c r="G1855" s="311">
        <v>5672</v>
      </c>
      <c r="H1855" s="312" t="s">
        <v>5210</v>
      </c>
      <c r="I1855" s="313" t="s">
        <v>6809</v>
      </c>
    </row>
    <row r="1856" spans="6:9" x14ac:dyDescent="0.2">
      <c r="F1856" s="310" t="s">
        <v>8596</v>
      </c>
      <c r="G1856" s="311">
        <v>5673</v>
      </c>
      <c r="H1856" s="312" t="s">
        <v>5210</v>
      </c>
      <c r="I1856" s="313" t="s">
        <v>6809</v>
      </c>
    </row>
    <row r="1857" spans="6:9" x14ac:dyDescent="0.2">
      <c r="F1857" s="310" t="s">
        <v>8597</v>
      </c>
      <c r="G1857" s="311">
        <v>5674</v>
      </c>
      <c r="H1857" s="312" t="s">
        <v>5210</v>
      </c>
      <c r="I1857" s="313" t="s">
        <v>6809</v>
      </c>
    </row>
    <row r="1858" spans="6:9" x14ac:dyDescent="0.2">
      <c r="F1858" s="310" t="s">
        <v>8598</v>
      </c>
      <c r="G1858" s="311">
        <v>5675</v>
      </c>
      <c r="H1858" s="312" t="s">
        <v>5210</v>
      </c>
      <c r="I1858" s="313" t="s">
        <v>6809</v>
      </c>
    </row>
    <row r="1859" spans="6:9" x14ac:dyDescent="0.2">
      <c r="F1859" s="310" t="s">
        <v>8599</v>
      </c>
      <c r="G1859" s="311">
        <v>5676</v>
      </c>
      <c r="H1859" s="312" t="s">
        <v>5210</v>
      </c>
      <c r="I1859" s="313" t="s">
        <v>6809</v>
      </c>
    </row>
    <row r="1860" spans="6:9" x14ac:dyDescent="0.2">
      <c r="F1860" s="310" t="s">
        <v>8600</v>
      </c>
      <c r="G1860" s="311">
        <v>5677</v>
      </c>
      <c r="H1860" s="312" t="s">
        <v>5210</v>
      </c>
      <c r="I1860" s="313" t="s">
        <v>6809</v>
      </c>
    </row>
    <row r="1861" spans="6:9" x14ac:dyDescent="0.2">
      <c r="F1861" s="310" t="s">
        <v>8601</v>
      </c>
      <c r="G1861" s="311">
        <v>5678</v>
      </c>
      <c r="H1861" s="312" t="s">
        <v>5210</v>
      </c>
      <c r="I1861" s="313" t="s">
        <v>6809</v>
      </c>
    </row>
    <row r="1862" spans="6:9" x14ac:dyDescent="0.2">
      <c r="F1862" s="310" t="s">
        <v>8602</v>
      </c>
      <c r="G1862" s="311">
        <v>5679</v>
      </c>
      <c r="H1862" s="312" t="s">
        <v>5210</v>
      </c>
      <c r="I1862" s="313" t="s">
        <v>6809</v>
      </c>
    </row>
    <row r="1863" spans="6:9" x14ac:dyDescent="0.2">
      <c r="F1863" s="310" t="s">
        <v>8603</v>
      </c>
      <c r="G1863" s="311">
        <v>5680</v>
      </c>
      <c r="H1863" s="312" t="s">
        <v>5210</v>
      </c>
      <c r="I1863" s="313" t="s">
        <v>6809</v>
      </c>
    </row>
    <row r="1864" spans="6:9" x14ac:dyDescent="0.2">
      <c r="F1864" s="310" t="s">
        <v>8604</v>
      </c>
      <c r="G1864" s="311">
        <v>5681</v>
      </c>
      <c r="H1864" s="312" t="s">
        <v>5210</v>
      </c>
      <c r="I1864" s="313" t="s">
        <v>6809</v>
      </c>
    </row>
    <row r="1865" spans="6:9" x14ac:dyDescent="0.2">
      <c r="F1865" s="310" t="s">
        <v>8605</v>
      </c>
      <c r="G1865" s="311">
        <v>5682</v>
      </c>
      <c r="H1865" s="312" t="s">
        <v>5210</v>
      </c>
      <c r="I1865" s="313" t="s">
        <v>6809</v>
      </c>
    </row>
    <row r="1866" spans="6:9" x14ac:dyDescent="0.2">
      <c r="F1866" s="310" t="s">
        <v>8606</v>
      </c>
      <c r="G1866" s="311">
        <v>5701</v>
      </c>
      <c r="H1866" s="312" t="s">
        <v>5210</v>
      </c>
      <c r="I1866" s="313" t="s">
        <v>6809</v>
      </c>
    </row>
    <row r="1867" spans="6:9" x14ac:dyDescent="0.2">
      <c r="F1867" s="310" t="s">
        <v>8607</v>
      </c>
      <c r="G1867" s="311">
        <v>5702</v>
      </c>
      <c r="H1867" s="312" t="s">
        <v>5210</v>
      </c>
      <c r="I1867" s="313" t="s">
        <v>6809</v>
      </c>
    </row>
    <row r="1868" spans="6:9" x14ac:dyDescent="0.2">
      <c r="F1868" s="310" t="s">
        <v>8608</v>
      </c>
      <c r="G1868" s="311">
        <v>5730</v>
      </c>
      <c r="H1868" s="312" t="s">
        <v>5210</v>
      </c>
      <c r="I1868" s="313" t="s">
        <v>6809</v>
      </c>
    </row>
    <row r="1869" spans="6:9" x14ac:dyDescent="0.2">
      <c r="F1869" s="310" t="s">
        <v>8609</v>
      </c>
      <c r="G1869" s="311">
        <v>5731</v>
      </c>
      <c r="H1869" s="312" t="s">
        <v>5210</v>
      </c>
      <c r="I1869" s="313" t="s">
        <v>6809</v>
      </c>
    </row>
    <row r="1870" spans="6:9" x14ac:dyDescent="0.2">
      <c r="F1870" s="310" t="s">
        <v>8610</v>
      </c>
      <c r="G1870" s="311">
        <v>5732</v>
      </c>
      <c r="H1870" s="312" t="s">
        <v>5210</v>
      </c>
      <c r="I1870" s="313" t="s">
        <v>6809</v>
      </c>
    </row>
    <row r="1871" spans="6:9" x14ac:dyDescent="0.2">
      <c r="F1871" s="310" t="s">
        <v>8611</v>
      </c>
      <c r="G1871" s="311">
        <v>5733</v>
      </c>
      <c r="H1871" s="312" t="s">
        <v>5210</v>
      </c>
      <c r="I1871" s="313" t="s">
        <v>6809</v>
      </c>
    </row>
    <row r="1872" spans="6:9" x14ac:dyDescent="0.2">
      <c r="F1872" s="310" t="s">
        <v>8612</v>
      </c>
      <c r="G1872" s="311">
        <v>5734</v>
      </c>
      <c r="H1872" s="312" t="s">
        <v>5210</v>
      </c>
      <c r="I1872" s="313" t="s">
        <v>6809</v>
      </c>
    </row>
    <row r="1873" spans="6:9" x14ac:dyDescent="0.2">
      <c r="F1873" s="310" t="s">
        <v>8613</v>
      </c>
      <c r="G1873" s="311">
        <v>5735</v>
      </c>
      <c r="H1873" s="312" t="s">
        <v>5210</v>
      </c>
      <c r="I1873" s="313" t="s">
        <v>6809</v>
      </c>
    </row>
    <row r="1874" spans="6:9" x14ac:dyDescent="0.2">
      <c r="F1874" s="310" t="s">
        <v>8614</v>
      </c>
      <c r="G1874" s="311">
        <v>5736</v>
      </c>
      <c r="H1874" s="312" t="s">
        <v>5210</v>
      </c>
      <c r="I1874" s="313" t="s">
        <v>6809</v>
      </c>
    </row>
    <row r="1875" spans="6:9" x14ac:dyDescent="0.2">
      <c r="F1875" s="310" t="s">
        <v>8615</v>
      </c>
      <c r="G1875" s="311">
        <v>5737</v>
      </c>
      <c r="H1875" s="312" t="s">
        <v>5210</v>
      </c>
      <c r="I1875" s="313" t="s">
        <v>6809</v>
      </c>
    </row>
    <row r="1876" spans="6:9" x14ac:dyDescent="0.2">
      <c r="F1876" s="310" t="s">
        <v>8616</v>
      </c>
      <c r="G1876" s="311">
        <v>5738</v>
      </c>
      <c r="H1876" s="312" t="s">
        <v>5210</v>
      </c>
      <c r="I1876" s="313" t="s">
        <v>6809</v>
      </c>
    </row>
    <row r="1877" spans="6:9" x14ac:dyDescent="0.2">
      <c r="F1877" s="310" t="s">
        <v>8617</v>
      </c>
      <c r="G1877" s="311">
        <v>5739</v>
      </c>
      <c r="H1877" s="312" t="s">
        <v>5210</v>
      </c>
      <c r="I1877" s="313" t="s">
        <v>6809</v>
      </c>
    </row>
    <row r="1878" spans="6:9" x14ac:dyDescent="0.2">
      <c r="F1878" s="310" t="s">
        <v>8618</v>
      </c>
      <c r="G1878" s="311">
        <v>5740</v>
      </c>
      <c r="H1878" s="312" t="s">
        <v>5210</v>
      </c>
      <c r="I1878" s="313" t="s">
        <v>6809</v>
      </c>
    </row>
    <row r="1879" spans="6:9" x14ac:dyDescent="0.2">
      <c r="F1879" s="310" t="s">
        <v>8619</v>
      </c>
      <c r="G1879" s="311">
        <v>5741</v>
      </c>
      <c r="H1879" s="312" t="s">
        <v>5210</v>
      </c>
      <c r="I1879" s="313" t="s">
        <v>6809</v>
      </c>
    </row>
    <row r="1880" spans="6:9" x14ac:dyDescent="0.2">
      <c r="F1880" s="310" t="s">
        <v>8620</v>
      </c>
      <c r="G1880" s="311">
        <v>5742</v>
      </c>
      <c r="H1880" s="312" t="s">
        <v>5210</v>
      </c>
      <c r="I1880" s="313" t="s">
        <v>6809</v>
      </c>
    </row>
    <row r="1881" spans="6:9" x14ac:dyDescent="0.2">
      <c r="F1881" s="310" t="s">
        <v>8621</v>
      </c>
      <c r="G1881" s="311">
        <v>5743</v>
      </c>
      <c r="H1881" s="312" t="s">
        <v>5210</v>
      </c>
      <c r="I1881" s="313" t="s">
        <v>6809</v>
      </c>
    </row>
    <row r="1882" spans="6:9" x14ac:dyDescent="0.2">
      <c r="F1882" s="310" t="s">
        <v>8622</v>
      </c>
      <c r="G1882" s="311">
        <v>5744</v>
      </c>
      <c r="H1882" s="312" t="s">
        <v>5210</v>
      </c>
      <c r="I1882" s="313" t="s">
        <v>6809</v>
      </c>
    </row>
    <row r="1883" spans="6:9" x14ac:dyDescent="0.2">
      <c r="F1883" s="310" t="s">
        <v>8623</v>
      </c>
      <c r="G1883" s="311">
        <v>5745</v>
      </c>
      <c r="H1883" s="312" t="s">
        <v>5210</v>
      </c>
      <c r="I1883" s="313" t="s">
        <v>6809</v>
      </c>
    </row>
    <row r="1884" spans="6:9" x14ac:dyDescent="0.2">
      <c r="F1884" s="310" t="s">
        <v>8624</v>
      </c>
      <c r="G1884" s="311">
        <v>5746</v>
      </c>
      <c r="H1884" s="312" t="s">
        <v>5210</v>
      </c>
      <c r="I1884" s="313" t="s">
        <v>6809</v>
      </c>
    </row>
    <row r="1885" spans="6:9" x14ac:dyDescent="0.2">
      <c r="F1885" s="310" t="s">
        <v>8625</v>
      </c>
      <c r="G1885" s="311">
        <v>5747</v>
      </c>
      <c r="H1885" s="312" t="s">
        <v>5210</v>
      </c>
      <c r="I1885" s="313" t="s">
        <v>6809</v>
      </c>
    </row>
    <row r="1886" spans="6:9" x14ac:dyDescent="0.2">
      <c r="F1886" s="310" t="s">
        <v>8626</v>
      </c>
      <c r="G1886" s="311">
        <v>5748</v>
      </c>
      <c r="H1886" s="312" t="s">
        <v>5210</v>
      </c>
      <c r="I1886" s="313" t="s">
        <v>6809</v>
      </c>
    </row>
    <row r="1887" spans="6:9" x14ac:dyDescent="0.2">
      <c r="F1887" s="310" t="s">
        <v>8627</v>
      </c>
      <c r="G1887" s="311">
        <v>5750</v>
      </c>
      <c r="H1887" s="312" t="s">
        <v>5210</v>
      </c>
      <c r="I1887" s="313" t="s">
        <v>6809</v>
      </c>
    </row>
    <row r="1888" spans="6:9" x14ac:dyDescent="0.2">
      <c r="F1888" s="310" t="s">
        <v>8628</v>
      </c>
      <c r="G1888" s="311">
        <v>5751</v>
      </c>
      <c r="H1888" s="312" t="s">
        <v>5210</v>
      </c>
      <c r="I1888" s="313" t="s">
        <v>6809</v>
      </c>
    </row>
    <row r="1889" spans="6:9" x14ac:dyDescent="0.2">
      <c r="F1889" s="310" t="s">
        <v>8629</v>
      </c>
      <c r="G1889" s="311">
        <v>5753</v>
      </c>
      <c r="H1889" s="312" t="s">
        <v>5210</v>
      </c>
      <c r="I1889" s="313" t="s">
        <v>6809</v>
      </c>
    </row>
    <row r="1890" spans="6:9" x14ac:dyDescent="0.2">
      <c r="F1890" s="310" t="s">
        <v>8630</v>
      </c>
      <c r="G1890" s="311">
        <v>5757</v>
      </c>
      <c r="H1890" s="312" t="s">
        <v>5210</v>
      </c>
      <c r="I1890" s="313" t="s">
        <v>6809</v>
      </c>
    </row>
    <row r="1891" spans="6:9" x14ac:dyDescent="0.2">
      <c r="F1891" s="310" t="s">
        <v>8631</v>
      </c>
      <c r="G1891" s="311">
        <v>5758</v>
      </c>
      <c r="H1891" s="312" t="s">
        <v>5210</v>
      </c>
      <c r="I1891" s="313" t="s">
        <v>6809</v>
      </c>
    </row>
    <row r="1892" spans="6:9" x14ac:dyDescent="0.2">
      <c r="F1892" s="310" t="s">
        <v>8632</v>
      </c>
      <c r="G1892" s="311">
        <v>5759</v>
      </c>
      <c r="H1892" s="312" t="s">
        <v>5210</v>
      </c>
      <c r="I1892" s="313" t="s">
        <v>6809</v>
      </c>
    </row>
    <row r="1893" spans="6:9" x14ac:dyDescent="0.2">
      <c r="F1893" s="310" t="s">
        <v>8633</v>
      </c>
      <c r="G1893" s="311">
        <v>5760</v>
      </c>
      <c r="H1893" s="312" t="s">
        <v>5210</v>
      </c>
      <c r="I1893" s="313" t="s">
        <v>6809</v>
      </c>
    </row>
    <row r="1894" spans="6:9" x14ac:dyDescent="0.2">
      <c r="F1894" s="310" t="s">
        <v>8634</v>
      </c>
      <c r="G1894" s="311">
        <v>5761</v>
      </c>
      <c r="H1894" s="312" t="s">
        <v>5210</v>
      </c>
      <c r="I1894" s="313" t="s">
        <v>6809</v>
      </c>
    </row>
    <row r="1895" spans="6:9" x14ac:dyDescent="0.2">
      <c r="F1895" s="310" t="s">
        <v>8635</v>
      </c>
      <c r="G1895" s="311">
        <v>5762</v>
      </c>
      <c r="H1895" s="312" t="s">
        <v>5210</v>
      </c>
      <c r="I1895" s="313" t="s">
        <v>6809</v>
      </c>
    </row>
    <row r="1896" spans="6:9" x14ac:dyDescent="0.2">
      <c r="F1896" s="310" t="s">
        <v>8636</v>
      </c>
      <c r="G1896" s="311">
        <v>5763</v>
      </c>
      <c r="H1896" s="312" t="s">
        <v>5210</v>
      </c>
      <c r="I1896" s="313" t="s">
        <v>6809</v>
      </c>
    </row>
    <row r="1897" spans="6:9" x14ac:dyDescent="0.2">
      <c r="F1897" s="310" t="s">
        <v>8637</v>
      </c>
      <c r="G1897" s="311">
        <v>5764</v>
      </c>
      <c r="H1897" s="312" t="s">
        <v>5210</v>
      </c>
      <c r="I1897" s="313" t="s">
        <v>6809</v>
      </c>
    </row>
    <row r="1898" spans="6:9" x14ac:dyDescent="0.2">
      <c r="F1898" s="310" t="s">
        <v>8638</v>
      </c>
      <c r="G1898" s="311">
        <v>5765</v>
      </c>
      <c r="H1898" s="312" t="s">
        <v>5210</v>
      </c>
      <c r="I1898" s="313" t="s">
        <v>6809</v>
      </c>
    </row>
    <row r="1899" spans="6:9" x14ac:dyDescent="0.2">
      <c r="F1899" s="310" t="s">
        <v>8639</v>
      </c>
      <c r="G1899" s="311">
        <v>5766</v>
      </c>
      <c r="H1899" s="312" t="s">
        <v>5210</v>
      </c>
      <c r="I1899" s="313" t="s">
        <v>6809</v>
      </c>
    </row>
    <row r="1900" spans="6:9" x14ac:dyDescent="0.2">
      <c r="F1900" s="310" t="s">
        <v>8640</v>
      </c>
      <c r="G1900" s="311">
        <v>5767</v>
      </c>
      <c r="H1900" s="312" t="s">
        <v>5210</v>
      </c>
      <c r="I1900" s="313" t="s">
        <v>6809</v>
      </c>
    </row>
    <row r="1901" spans="6:9" x14ac:dyDescent="0.2">
      <c r="F1901" s="310" t="s">
        <v>8641</v>
      </c>
      <c r="G1901" s="311">
        <v>5768</v>
      </c>
      <c r="H1901" s="312" t="s">
        <v>5210</v>
      </c>
      <c r="I1901" s="313" t="s">
        <v>6809</v>
      </c>
    </row>
    <row r="1902" spans="6:9" x14ac:dyDescent="0.2">
      <c r="F1902" s="310" t="s">
        <v>8642</v>
      </c>
      <c r="G1902" s="311">
        <v>5769</v>
      </c>
      <c r="H1902" s="312" t="s">
        <v>5210</v>
      </c>
      <c r="I1902" s="313" t="s">
        <v>6809</v>
      </c>
    </row>
    <row r="1903" spans="6:9" x14ac:dyDescent="0.2">
      <c r="F1903" s="310" t="s">
        <v>8643</v>
      </c>
      <c r="G1903" s="311">
        <v>5770</v>
      </c>
      <c r="H1903" s="312" t="s">
        <v>5210</v>
      </c>
      <c r="I1903" s="313" t="s">
        <v>6809</v>
      </c>
    </row>
    <row r="1904" spans="6:9" x14ac:dyDescent="0.2">
      <c r="F1904" s="310" t="s">
        <v>8644</v>
      </c>
      <c r="G1904" s="311">
        <v>5772</v>
      </c>
      <c r="H1904" s="312" t="s">
        <v>5210</v>
      </c>
      <c r="I1904" s="313" t="s">
        <v>6809</v>
      </c>
    </row>
    <row r="1905" spans="6:9" x14ac:dyDescent="0.2">
      <c r="F1905" s="310" t="s">
        <v>8645</v>
      </c>
      <c r="G1905" s="311">
        <v>5773</v>
      </c>
      <c r="H1905" s="312" t="s">
        <v>5210</v>
      </c>
      <c r="I1905" s="313" t="s">
        <v>6809</v>
      </c>
    </row>
    <row r="1906" spans="6:9" x14ac:dyDescent="0.2">
      <c r="F1906" s="310" t="s">
        <v>8646</v>
      </c>
      <c r="G1906" s="311">
        <v>5774</v>
      </c>
      <c r="H1906" s="312" t="s">
        <v>5210</v>
      </c>
      <c r="I1906" s="313" t="s">
        <v>6809</v>
      </c>
    </row>
    <row r="1907" spans="6:9" x14ac:dyDescent="0.2">
      <c r="F1907" s="310" t="s">
        <v>8647</v>
      </c>
      <c r="G1907" s="311">
        <v>5775</v>
      </c>
      <c r="H1907" s="312" t="s">
        <v>5210</v>
      </c>
      <c r="I1907" s="313" t="s">
        <v>6809</v>
      </c>
    </row>
    <row r="1908" spans="6:9" x14ac:dyDescent="0.2">
      <c r="F1908" s="310" t="s">
        <v>8648</v>
      </c>
      <c r="G1908" s="311">
        <v>5776</v>
      </c>
      <c r="H1908" s="312" t="s">
        <v>5210</v>
      </c>
      <c r="I1908" s="313" t="s">
        <v>6809</v>
      </c>
    </row>
    <row r="1909" spans="6:9" x14ac:dyDescent="0.2">
      <c r="F1909" s="310" t="s">
        <v>8649</v>
      </c>
      <c r="G1909" s="311">
        <v>5777</v>
      </c>
      <c r="H1909" s="312" t="s">
        <v>5210</v>
      </c>
      <c r="I1909" s="313" t="s">
        <v>6809</v>
      </c>
    </row>
    <row r="1910" spans="6:9" x14ac:dyDescent="0.2">
      <c r="F1910" s="310" t="s">
        <v>8650</v>
      </c>
      <c r="G1910" s="311">
        <v>5778</v>
      </c>
      <c r="H1910" s="312" t="s">
        <v>5210</v>
      </c>
      <c r="I1910" s="313" t="s">
        <v>6809</v>
      </c>
    </row>
    <row r="1911" spans="6:9" x14ac:dyDescent="0.2">
      <c r="F1911" s="310" t="s">
        <v>8651</v>
      </c>
      <c r="G1911" s="311">
        <v>5819</v>
      </c>
      <c r="H1911" s="312" t="s">
        <v>5210</v>
      </c>
      <c r="I1911" s="313" t="s">
        <v>6809</v>
      </c>
    </row>
    <row r="1912" spans="6:9" x14ac:dyDescent="0.2">
      <c r="F1912" s="310" t="s">
        <v>8652</v>
      </c>
      <c r="G1912" s="311">
        <v>5820</v>
      </c>
      <c r="H1912" s="312" t="s">
        <v>5210</v>
      </c>
      <c r="I1912" s="313" t="s">
        <v>6809</v>
      </c>
    </row>
    <row r="1913" spans="6:9" x14ac:dyDescent="0.2">
      <c r="F1913" s="310" t="s">
        <v>8653</v>
      </c>
      <c r="G1913" s="311">
        <v>5821</v>
      </c>
      <c r="H1913" s="312" t="s">
        <v>5210</v>
      </c>
      <c r="I1913" s="313" t="s">
        <v>6809</v>
      </c>
    </row>
    <row r="1914" spans="6:9" x14ac:dyDescent="0.2">
      <c r="F1914" s="310" t="s">
        <v>8654</v>
      </c>
      <c r="G1914" s="311">
        <v>5822</v>
      </c>
      <c r="H1914" s="312" t="s">
        <v>5210</v>
      </c>
      <c r="I1914" s="313" t="s">
        <v>6809</v>
      </c>
    </row>
    <row r="1915" spans="6:9" x14ac:dyDescent="0.2">
      <c r="F1915" s="310" t="s">
        <v>8655</v>
      </c>
      <c r="G1915" s="311">
        <v>5823</v>
      </c>
      <c r="H1915" s="312" t="s">
        <v>5210</v>
      </c>
      <c r="I1915" s="313" t="s">
        <v>6809</v>
      </c>
    </row>
    <row r="1916" spans="6:9" x14ac:dyDescent="0.2">
      <c r="F1916" s="310" t="s">
        <v>8656</v>
      </c>
      <c r="G1916" s="311">
        <v>5824</v>
      </c>
      <c r="H1916" s="312" t="s">
        <v>5210</v>
      </c>
      <c r="I1916" s="313" t="s">
        <v>6809</v>
      </c>
    </row>
    <row r="1917" spans="6:9" x14ac:dyDescent="0.2">
      <c r="F1917" s="310" t="s">
        <v>8657</v>
      </c>
      <c r="G1917" s="311">
        <v>5825</v>
      </c>
      <c r="H1917" s="312" t="s">
        <v>5210</v>
      </c>
      <c r="I1917" s="313" t="s">
        <v>6809</v>
      </c>
    </row>
    <row r="1918" spans="6:9" x14ac:dyDescent="0.2">
      <c r="F1918" s="310" t="s">
        <v>8658</v>
      </c>
      <c r="G1918" s="311">
        <v>5826</v>
      </c>
      <c r="H1918" s="312" t="s">
        <v>5210</v>
      </c>
      <c r="I1918" s="313" t="s">
        <v>6809</v>
      </c>
    </row>
    <row r="1919" spans="6:9" x14ac:dyDescent="0.2">
      <c r="F1919" s="310" t="s">
        <v>8659</v>
      </c>
      <c r="G1919" s="311">
        <v>5827</v>
      </c>
      <c r="H1919" s="312" t="s">
        <v>5210</v>
      </c>
      <c r="I1919" s="313" t="s">
        <v>6809</v>
      </c>
    </row>
    <row r="1920" spans="6:9" x14ac:dyDescent="0.2">
      <c r="F1920" s="310" t="s">
        <v>8660</v>
      </c>
      <c r="G1920" s="311">
        <v>5828</v>
      </c>
      <c r="H1920" s="312" t="s">
        <v>5210</v>
      </c>
      <c r="I1920" s="313" t="s">
        <v>6809</v>
      </c>
    </row>
    <row r="1921" spans="6:9" x14ac:dyDescent="0.2">
      <c r="F1921" s="310" t="s">
        <v>8661</v>
      </c>
      <c r="G1921" s="311">
        <v>5829</v>
      </c>
      <c r="H1921" s="312" t="s">
        <v>5210</v>
      </c>
      <c r="I1921" s="313" t="s">
        <v>6809</v>
      </c>
    </row>
    <row r="1922" spans="6:9" x14ac:dyDescent="0.2">
      <c r="F1922" s="310" t="s">
        <v>8662</v>
      </c>
      <c r="G1922" s="311">
        <v>5830</v>
      </c>
      <c r="H1922" s="312" t="s">
        <v>5210</v>
      </c>
      <c r="I1922" s="313" t="s">
        <v>6809</v>
      </c>
    </row>
    <row r="1923" spans="6:9" x14ac:dyDescent="0.2">
      <c r="F1923" s="310" t="s">
        <v>8663</v>
      </c>
      <c r="G1923" s="311">
        <v>5832</v>
      </c>
      <c r="H1923" s="312" t="s">
        <v>5210</v>
      </c>
      <c r="I1923" s="313" t="s">
        <v>6809</v>
      </c>
    </row>
    <row r="1924" spans="6:9" x14ac:dyDescent="0.2">
      <c r="F1924" s="310" t="s">
        <v>8664</v>
      </c>
      <c r="G1924" s="311">
        <v>5833</v>
      </c>
      <c r="H1924" s="312" t="s">
        <v>5210</v>
      </c>
      <c r="I1924" s="313" t="s">
        <v>6809</v>
      </c>
    </row>
    <row r="1925" spans="6:9" x14ac:dyDescent="0.2">
      <c r="F1925" s="310" t="s">
        <v>8665</v>
      </c>
      <c r="G1925" s="311">
        <v>5836</v>
      </c>
      <c r="H1925" s="312" t="s">
        <v>5210</v>
      </c>
      <c r="I1925" s="313" t="s">
        <v>6809</v>
      </c>
    </row>
    <row r="1926" spans="6:9" x14ac:dyDescent="0.2">
      <c r="F1926" s="310" t="s">
        <v>8666</v>
      </c>
      <c r="G1926" s="311">
        <v>5837</v>
      </c>
      <c r="H1926" s="312" t="s">
        <v>5210</v>
      </c>
      <c r="I1926" s="313" t="s">
        <v>6809</v>
      </c>
    </row>
    <row r="1927" spans="6:9" x14ac:dyDescent="0.2">
      <c r="F1927" s="310" t="s">
        <v>8667</v>
      </c>
      <c r="G1927" s="311">
        <v>5838</v>
      </c>
      <c r="H1927" s="312" t="s">
        <v>5210</v>
      </c>
      <c r="I1927" s="313" t="s">
        <v>6809</v>
      </c>
    </row>
    <row r="1928" spans="6:9" x14ac:dyDescent="0.2">
      <c r="F1928" s="310" t="s">
        <v>8668</v>
      </c>
      <c r="G1928" s="311">
        <v>5839</v>
      </c>
      <c r="H1928" s="312" t="s">
        <v>5210</v>
      </c>
      <c r="I1928" s="313" t="s">
        <v>6809</v>
      </c>
    </row>
    <row r="1929" spans="6:9" x14ac:dyDescent="0.2">
      <c r="F1929" s="310" t="s">
        <v>8669</v>
      </c>
      <c r="G1929" s="311">
        <v>5840</v>
      </c>
      <c r="H1929" s="312" t="s">
        <v>5210</v>
      </c>
      <c r="I1929" s="313" t="s">
        <v>6809</v>
      </c>
    </row>
    <row r="1930" spans="6:9" x14ac:dyDescent="0.2">
      <c r="F1930" s="310" t="s">
        <v>8670</v>
      </c>
      <c r="G1930" s="311">
        <v>5841</v>
      </c>
      <c r="H1930" s="312" t="s">
        <v>5210</v>
      </c>
      <c r="I1930" s="313" t="s">
        <v>6809</v>
      </c>
    </row>
    <row r="1931" spans="6:9" x14ac:dyDescent="0.2">
      <c r="F1931" s="310" t="s">
        <v>8671</v>
      </c>
      <c r="G1931" s="311">
        <v>5842</v>
      </c>
      <c r="H1931" s="312" t="s">
        <v>5210</v>
      </c>
      <c r="I1931" s="313" t="s">
        <v>6809</v>
      </c>
    </row>
    <row r="1932" spans="6:9" x14ac:dyDescent="0.2">
      <c r="F1932" s="310" t="s">
        <v>8672</v>
      </c>
      <c r="G1932" s="311">
        <v>5843</v>
      </c>
      <c r="H1932" s="312" t="s">
        <v>5210</v>
      </c>
      <c r="I1932" s="313" t="s">
        <v>6809</v>
      </c>
    </row>
    <row r="1933" spans="6:9" x14ac:dyDescent="0.2">
      <c r="F1933" s="310" t="s">
        <v>8673</v>
      </c>
      <c r="G1933" s="311">
        <v>5845</v>
      </c>
      <c r="H1933" s="312" t="s">
        <v>5210</v>
      </c>
      <c r="I1933" s="313" t="s">
        <v>6809</v>
      </c>
    </row>
    <row r="1934" spans="6:9" x14ac:dyDescent="0.2">
      <c r="F1934" s="310" t="s">
        <v>8674</v>
      </c>
      <c r="G1934" s="311">
        <v>5846</v>
      </c>
      <c r="H1934" s="312" t="s">
        <v>5210</v>
      </c>
      <c r="I1934" s="313" t="s">
        <v>6809</v>
      </c>
    </row>
    <row r="1935" spans="6:9" x14ac:dyDescent="0.2">
      <c r="F1935" s="310" t="s">
        <v>8675</v>
      </c>
      <c r="G1935" s="311">
        <v>5847</v>
      </c>
      <c r="H1935" s="312" t="s">
        <v>5210</v>
      </c>
      <c r="I1935" s="313" t="s">
        <v>6809</v>
      </c>
    </row>
    <row r="1936" spans="6:9" x14ac:dyDescent="0.2">
      <c r="F1936" s="310" t="s">
        <v>8676</v>
      </c>
      <c r="G1936" s="311">
        <v>5848</v>
      </c>
      <c r="H1936" s="312" t="s">
        <v>5210</v>
      </c>
      <c r="I1936" s="313" t="s">
        <v>6809</v>
      </c>
    </row>
    <row r="1937" spans="6:9" x14ac:dyDescent="0.2">
      <c r="F1937" s="310" t="s">
        <v>8677</v>
      </c>
      <c r="G1937" s="311">
        <v>5849</v>
      </c>
      <c r="H1937" s="312" t="s">
        <v>5210</v>
      </c>
      <c r="I1937" s="313" t="s">
        <v>6809</v>
      </c>
    </row>
    <row r="1938" spans="6:9" x14ac:dyDescent="0.2">
      <c r="F1938" s="310" t="s">
        <v>8678</v>
      </c>
      <c r="G1938" s="311">
        <v>5850</v>
      </c>
      <c r="H1938" s="312" t="s">
        <v>5210</v>
      </c>
      <c r="I1938" s="313" t="s">
        <v>6809</v>
      </c>
    </row>
    <row r="1939" spans="6:9" x14ac:dyDescent="0.2">
      <c r="F1939" s="310" t="s">
        <v>8679</v>
      </c>
      <c r="G1939" s="311">
        <v>5851</v>
      </c>
      <c r="H1939" s="312" t="s">
        <v>5210</v>
      </c>
      <c r="I1939" s="313" t="s">
        <v>6809</v>
      </c>
    </row>
    <row r="1940" spans="6:9" x14ac:dyDescent="0.2">
      <c r="F1940" s="310" t="s">
        <v>8680</v>
      </c>
      <c r="G1940" s="311">
        <v>5853</v>
      </c>
      <c r="H1940" s="312" t="s">
        <v>5210</v>
      </c>
      <c r="I1940" s="313" t="s">
        <v>6809</v>
      </c>
    </row>
    <row r="1941" spans="6:9" x14ac:dyDescent="0.2">
      <c r="F1941" s="310" t="s">
        <v>8681</v>
      </c>
      <c r="G1941" s="311">
        <v>5855</v>
      </c>
      <c r="H1941" s="312" t="s">
        <v>5210</v>
      </c>
      <c r="I1941" s="313" t="s">
        <v>6809</v>
      </c>
    </row>
    <row r="1942" spans="6:9" x14ac:dyDescent="0.2">
      <c r="F1942" s="310" t="s">
        <v>8682</v>
      </c>
      <c r="G1942" s="311">
        <v>5857</v>
      </c>
      <c r="H1942" s="312" t="s">
        <v>5210</v>
      </c>
      <c r="I1942" s="313" t="s">
        <v>6809</v>
      </c>
    </row>
    <row r="1943" spans="6:9" x14ac:dyDescent="0.2">
      <c r="F1943" s="310" t="s">
        <v>8683</v>
      </c>
      <c r="G1943" s="311">
        <v>5858</v>
      </c>
      <c r="H1943" s="312" t="s">
        <v>5210</v>
      </c>
      <c r="I1943" s="313" t="s">
        <v>6809</v>
      </c>
    </row>
    <row r="1944" spans="6:9" x14ac:dyDescent="0.2">
      <c r="F1944" s="310" t="s">
        <v>8684</v>
      </c>
      <c r="G1944" s="311">
        <v>5859</v>
      </c>
      <c r="H1944" s="312" t="s">
        <v>5210</v>
      </c>
      <c r="I1944" s="313" t="s">
        <v>6809</v>
      </c>
    </row>
    <row r="1945" spans="6:9" x14ac:dyDescent="0.2">
      <c r="F1945" s="310" t="s">
        <v>8685</v>
      </c>
      <c r="G1945" s="311">
        <v>5860</v>
      </c>
      <c r="H1945" s="312" t="s">
        <v>5210</v>
      </c>
      <c r="I1945" s="313" t="s">
        <v>6809</v>
      </c>
    </row>
    <row r="1946" spans="6:9" x14ac:dyDescent="0.2">
      <c r="F1946" s="310" t="s">
        <v>8686</v>
      </c>
      <c r="G1946" s="311">
        <v>5861</v>
      </c>
      <c r="H1946" s="312" t="s">
        <v>5210</v>
      </c>
      <c r="I1946" s="313" t="s">
        <v>6809</v>
      </c>
    </row>
    <row r="1947" spans="6:9" x14ac:dyDescent="0.2">
      <c r="F1947" s="310" t="s">
        <v>8687</v>
      </c>
      <c r="G1947" s="311">
        <v>5862</v>
      </c>
      <c r="H1947" s="312" t="s">
        <v>5210</v>
      </c>
      <c r="I1947" s="313" t="s">
        <v>6809</v>
      </c>
    </row>
    <row r="1948" spans="6:9" x14ac:dyDescent="0.2">
      <c r="F1948" s="310" t="s">
        <v>8688</v>
      </c>
      <c r="G1948" s="311">
        <v>5863</v>
      </c>
      <c r="H1948" s="312" t="s">
        <v>5210</v>
      </c>
      <c r="I1948" s="313" t="s">
        <v>6809</v>
      </c>
    </row>
    <row r="1949" spans="6:9" x14ac:dyDescent="0.2">
      <c r="F1949" s="310" t="s">
        <v>8689</v>
      </c>
      <c r="G1949" s="311">
        <v>5866</v>
      </c>
      <c r="H1949" s="312" t="s">
        <v>5210</v>
      </c>
      <c r="I1949" s="313" t="s">
        <v>6809</v>
      </c>
    </row>
    <row r="1950" spans="6:9" x14ac:dyDescent="0.2">
      <c r="F1950" s="310" t="s">
        <v>8690</v>
      </c>
      <c r="G1950" s="311">
        <v>5867</v>
      </c>
      <c r="H1950" s="312" t="s">
        <v>5210</v>
      </c>
      <c r="I1950" s="313" t="s">
        <v>6809</v>
      </c>
    </row>
    <row r="1951" spans="6:9" x14ac:dyDescent="0.2">
      <c r="F1951" s="310" t="s">
        <v>8691</v>
      </c>
      <c r="G1951" s="311">
        <v>5868</v>
      </c>
      <c r="H1951" s="312" t="s">
        <v>5210</v>
      </c>
      <c r="I1951" s="313" t="s">
        <v>6809</v>
      </c>
    </row>
    <row r="1952" spans="6:9" x14ac:dyDescent="0.2">
      <c r="F1952" s="310" t="s">
        <v>8692</v>
      </c>
      <c r="G1952" s="311">
        <v>5871</v>
      </c>
      <c r="H1952" s="312" t="s">
        <v>5210</v>
      </c>
      <c r="I1952" s="313" t="s">
        <v>6809</v>
      </c>
    </row>
    <row r="1953" spans="6:9" x14ac:dyDescent="0.2">
      <c r="F1953" s="310" t="s">
        <v>8693</v>
      </c>
      <c r="G1953" s="311">
        <v>5872</v>
      </c>
      <c r="H1953" s="312" t="s">
        <v>5210</v>
      </c>
      <c r="I1953" s="313" t="s">
        <v>6809</v>
      </c>
    </row>
    <row r="1954" spans="6:9" x14ac:dyDescent="0.2">
      <c r="F1954" s="310" t="s">
        <v>8694</v>
      </c>
      <c r="G1954" s="311">
        <v>5873</v>
      </c>
      <c r="H1954" s="312" t="s">
        <v>5210</v>
      </c>
      <c r="I1954" s="313" t="s">
        <v>6809</v>
      </c>
    </row>
    <row r="1955" spans="6:9" x14ac:dyDescent="0.2">
      <c r="F1955" s="310" t="s">
        <v>8695</v>
      </c>
      <c r="G1955" s="311">
        <v>5874</v>
      </c>
      <c r="H1955" s="312" t="s">
        <v>5210</v>
      </c>
      <c r="I1955" s="313" t="s">
        <v>6809</v>
      </c>
    </row>
    <row r="1956" spans="6:9" x14ac:dyDescent="0.2">
      <c r="F1956" s="310" t="s">
        <v>8696</v>
      </c>
      <c r="G1956" s="311">
        <v>5875</v>
      </c>
      <c r="H1956" s="312" t="s">
        <v>5210</v>
      </c>
      <c r="I1956" s="313" t="s">
        <v>6809</v>
      </c>
    </row>
    <row r="1957" spans="6:9" x14ac:dyDescent="0.2">
      <c r="F1957" s="310" t="s">
        <v>8697</v>
      </c>
      <c r="G1957" s="311">
        <v>5901</v>
      </c>
      <c r="H1957" s="312" t="s">
        <v>5210</v>
      </c>
      <c r="I1957" s="313" t="s">
        <v>6809</v>
      </c>
    </row>
    <row r="1958" spans="6:9" x14ac:dyDescent="0.2">
      <c r="F1958" s="310" t="s">
        <v>8698</v>
      </c>
      <c r="G1958" s="311">
        <v>5902</v>
      </c>
      <c r="H1958" s="312" t="s">
        <v>5210</v>
      </c>
      <c r="I1958" s="313" t="s">
        <v>6809</v>
      </c>
    </row>
    <row r="1959" spans="6:9" x14ac:dyDescent="0.2">
      <c r="F1959" s="310" t="s">
        <v>8699</v>
      </c>
      <c r="G1959" s="311">
        <v>5903</v>
      </c>
      <c r="H1959" s="312" t="s">
        <v>5210</v>
      </c>
      <c r="I1959" s="313" t="s">
        <v>6809</v>
      </c>
    </row>
    <row r="1960" spans="6:9" x14ac:dyDescent="0.2">
      <c r="F1960" s="310" t="s">
        <v>8700</v>
      </c>
      <c r="G1960" s="311">
        <v>5904</v>
      </c>
      <c r="H1960" s="312" t="s">
        <v>5210</v>
      </c>
      <c r="I1960" s="313" t="s">
        <v>6809</v>
      </c>
    </row>
    <row r="1961" spans="6:9" x14ac:dyDescent="0.2">
      <c r="F1961" s="310" t="s">
        <v>8701</v>
      </c>
      <c r="G1961" s="311">
        <v>5905</v>
      </c>
      <c r="H1961" s="312" t="s">
        <v>5210</v>
      </c>
      <c r="I1961" s="313" t="s">
        <v>6809</v>
      </c>
    </row>
    <row r="1962" spans="6:9" x14ac:dyDescent="0.2">
      <c r="F1962" s="310" t="s">
        <v>8702</v>
      </c>
      <c r="G1962" s="311">
        <v>5906</v>
      </c>
      <c r="H1962" s="312" t="s">
        <v>5210</v>
      </c>
      <c r="I1962" s="313" t="s">
        <v>6809</v>
      </c>
    </row>
    <row r="1963" spans="6:9" x14ac:dyDescent="0.2">
      <c r="F1963" s="310" t="s">
        <v>8703</v>
      </c>
      <c r="G1963" s="311">
        <v>5907</v>
      </c>
      <c r="H1963" s="312" t="s">
        <v>5210</v>
      </c>
      <c r="I1963" s="313" t="s">
        <v>6809</v>
      </c>
    </row>
    <row r="1964" spans="6:9" x14ac:dyDescent="0.2">
      <c r="F1964" s="310" t="s">
        <v>1039</v>
      </c>
      <c r="G1964" s="311">
        <v>6001</v>
      </c>
      <c r="H1964" s="312" t="s">
        <v>1273</v>
      </c>
      <c r="I1964" s="313" t="s">
        <v>6809</v>
      </c>
    </row>
    <row r="1965" spans="6:9" x14ac:dyDescent="0.2">
      <c r="F1965" s="310" t="s">
        <v>8704</v>
      </c>
      <c r="G1965" s="311">
        <v>6002</v>
      </c>
      <c r="H1965" s="312" t="s">
        <v>1273</v>
      </c>
      <c r="I1965" s="313" t="s">
        <v>6809</v>
      </c>
    </row>
    <row r="1966" spans="6:9" x14ac:dyDescent="0.2">
      <c r="F1966" s="310" t="s">
        <v>8705</v>
      </c>
      <c r="G1966" s="311">
        <v>6006</v>
      </c>
      <c r="H1966" s="312" t="s">
        <v>1273</v>
      </c>
      <c r="I1966" s="313" t="s">
        <v>6809</v>
      </c>
    </row>
    <row r="1967" spans="6:9" x14ac:dyDescent="0.2">
      <c r="F1967" s="310" t="s">
        <v>8706</v>
      </c>
      <c r="G1967" s="311">
        <v>6010</v>
      </c>
      <c r="H1967" s="312" t="s">
        <v>1273</v>
      </c>
      <c r="I1967" s="313" t="s">
        <v>6809</v>
      </c>
    </row>
    <row r="1968" spans="6:9" x14ac:dyDescent="0.2">
      <c r="F1968" s="310" t="s">
        <v>1049</v>
      </c>
      <c r="G1968" s="311">
        <v>6011</v>
      </c>
      <c r="H1968" s="312" t="s">
        <v>1273</v>
      </c>
      <c r="I1968" s="313" t="s">
        <v>6809</v>
      </c>
    </row>
    <row r="1969" spans="6:9" x14ac:dyDescent="0.2">
      <c r="F1969" s="310" t="s">
        <v>1051</v>
      </c>
      <c r="G1969" s="311">
        <v>6013</v>
      </c>
      <c r="H1969" s="312" t="s">
        <v>1273</v>
      </c>
      <c r="I1969" s="313" t="s">
        <v>6809</v>
      </c>
    </row>
    <row r="1970" spans="6:9" x14ac:dyDescent="0.2">
      <c r="F1970" s="310" t="s">
        <v>8707</v>
      </c>
      <c r="G1970" s="311">
        <v>6016</v>
      </c>
      <c r="H1970" s="312" t="s">
        <v>1273</v>
      </c>
      <c r="I1970" s="313" t="s">
        <v>6809</v>
      </c>
    </row>
    <row r="1971" spans="6:9" x14ac:dyDescent="0.2">
      <c r="F1971" s="310" t="s">
        <v>8708</v>
      </c>
      <c r="G1971" s="311">
        <v>6018</v>
      </c>
      <c r="H1971" s="312" t="s">
        <v>1273</v>
      </c>
      <c r="I1971" s="313" t="s">
        <v>6809</v>
      </c>
    </row>
    <row r="1972" spans="6:9" x14ac:dyDescent="0.2">
      <c r="F1972" s="310" t="s">
        <v>1057</v>
      </c>
      <c r="G1972" s="311">
        <v>6019</v>
      </c>
      <c r="H1972" s="312" t="s">
        <v>1273</v>
      </c>
      <c r="I1972" s="313" t="s">
        <v>6809</v>
      </c>
    </row>
    <row r="1973" spans="6:9" x14ac:dyDescent="0.2">
      <c r="F1973" s="310" t="s">
        <v>8709</v>
      </c>
      <c r="G1973" s="311">
        <v>6020</v>
      </c>
      <c r="H1973" s="312" t="s">
        <v>1273</v>
      </c>
      <c r="I1973" s="313" t="s">
        <v>6809</v>
      </c>
    </row>
    <row r="1974" spans="6:9" x14ac:dyDescent="0.2">
      <c r="F1974" s="310" t="s">
        <v>1059</v>
      </c>
      <c r="G1974" s="311">
        <v>6021</v>
      </c>
      <c r="H1974" s="312" t="s">
        <v>1273</v>
      </c>
      <c r="I1974" s="313" t="s">
        <v>6809</v>
      </c>
    </row>
    <row r="1975" spans="6:9" x14ac:dyDescent="0.2">
      <c r="F1975" s="310" t="s">
        <v>8710</v>
      </c>
      <c r="G1975" s="311">
        <v>6022</v>
      </c>
      <c r="H1975" s="312" t="s">
        <v>1273</v>
      </c>
      <c r="I1975" s="313" t="s">
        <v>6809</v>
      </c>
    </row>
    <row r="1976" spans="6:9" x14ac:dyDescent="0.2">
      <c r="F1976" s="310" t="s">
        <v>1061</v>
      </c>
      <c r="G1976" s="311">
        <v>6023</v>
      </c>
      <c r="H1976" s="312" t="s">
        <v>1273</v>
      </c>
      <c r="I1976" s="313" t="s">
        <v>6809</v>
      </c>
    </row>
    <row r="1977" spans="6:9" x14ac:dyDescent="0.2">
      <c r="F1977" s="310" t="s">
        <v>8711</v>
      </c>
      <c r="G1977" s="311">
        <v>6024</v>
      </c>
      <c r="H1977" s="312" t="s">
        <v>1273</v>
      </c>
      <c r="I1977" s="313" t="s">
        <v>6809</v>
      </c>
    </row>
    <row r="1978" spans="6:9" x14ac:dyDescent="0.2">
      <c r="F1978" s="310" t="s">
        <v>1063</v>
      </c>
      <c r="G1978" s="311">
        <v>6025</v>
      </c>
      <c r="H1978" s="312" t="s">
        <v>1273</v>
      </c>
      <c r="I1978" s="313" t="s">
        <v>6809</v>
      </c>
    </row>
    <row r="1979" spans="6:9" x14ac:dyDescent="0.2">
      <c r="F1979" s="310" t="s">
        <v>8712</v>
      </c>
      <c r="G1979" s="311">
        <v>6026</v>
      </c>
      <c r="H1979" s="312" t="s">
        <v>1273</v>
      </c>
      <c r="I1979" s="313" t="s">
        <v>6809</v>
      </c>
    </row>
    <row r="1980" spans="6:9" x14ac:dyDescent="0.2">
      <c r="F1980" s="310" t="s">
        <v>1065</v>
      </c>
      <c r="G1980" s="311">
        <v>6027</v>
      </c>
      <c r="H1980" s="312" t="s">
        <v>1273</v>
      </c>
      <c r="I1980" s="313" t="s">
        <v>6809</v>
      </c>
    </row>
    <row r="1981" spans="6:9" x14ac:dyDescent="0.2">
      <c r="F1981" s="310" t="s">
        <v>8713</v>
      </c>
      <c r="G1981" s="311">
        <v>6028</v>
      </c>
      <c r="H1981" s="312" t="s">
        <v>1273</v>
      </c>
      <c r="I1981" s="313" t="s">
        <v>6809</v>
      </c>
    </row>
    <row r="1982" spans="6:9" x14ac:dyDescent="0.2">
      <c r="F1982" s="310" t="s">
        <v>1067</v>
      </c>
      <c r="G1982" s="311">
        <v>6029</v>
      </c>
      <c r="H1982" s="312" t="s">
        <v>1273</v>
      </c>
      <c r="I1982" s="313" t="s">
        <v>6809</v>
      </c>
    </row>
    <row r="1983" spans="6:9" x14ac:dyDescent="0.2">
      <c r="F1983" s="310" t="s">
        <v>8714</v>
      </c>
      <c r="G1983" s="311">
        <v>6030</v>
      </c>
      <c r="H1983" s="312" t="s">
        <v>1273</v>
      </c>
      <c r="I1983" s="313" t="s">
        <v>6809</v>
      </c>
    </row>
    <row r="1984" spans="6:9" x14ac:dyDescent="0.2">
      <c r="F1984" s="310" t="s">
        <v>1069</v>
      </c>
      <c r="G1984" s="311">
        <v>6031</v>
      </c>
      <c r="H1984" s="312" t="s">
        <v>1273</v>
      </c>
      <c r="I1984" s="313" t="s">
        <v>6809</v>
      </c>
    </row>
    <row r="1985" spans="6:9" x14ac:dyDescent="0.2">
      <c r="F1985" s="310" t="s">
        <v>8715</v>
      </c>
      <c r="G1985" s="311">
        <v>6032</v>
      </c>
      <c r="H1985" s="312" t="s">
        <v>1273</v>
      </c>
      <c r="I1985" s="313" t="s">
        <v>6809</v>
      </c>
    </row>
    <row r="1986" spans="6:9" x14ac:dyDescent="0.2">
      <c r="F1986" s="310" t="s">
        <v>1071</v>
      </c>
      <c r="G1986" s="311">
        <v>6033</v>
      </c>
      <c r="H1986" s="312" t="s">
        <v>1273</v>
      </c>
      <c r="I1986" s="313" t="s">
        <v>6809</v>
      </c>
    </row>
    <row r="1987" spans="6:9" x14ac:dyDescent="0.2">
      <c r="F1987" s="310" t="s">
        <v>8716</v>
      </c>
      <c r="G1987" s="311">
        <v>6034</v>
      </c>
      <c r="H1987" s="312" t="s">
        <v>1273</v>
      </c>
      <c r="I1987" s="313" t="s">
        <v>6809</v>
      </c>
    </row>
    <row r="1988" spans="6:9" x14ac:dyDescent="0.2">
      <c r="F1988" s="310" t="s">
        <v>1073</v>
      </c>
      <c r="G1988" s="311">
        <v>6035</v>
      </c>
      <c r="H1988" s="312" t="s">
        <v>1273</v>
      </c>
      <c r="I1988" s="313" t="s">
        <v>6809</v>
      </c>
    </row>
    <row r="1989" spans="6:9" x14ac:dyDescent="0.2">
      <c r="F1989" s="310" t="s">
        <v>1075</v>
      </c>
      <c r="G1989" s="311">
        <v>6037</v>
      </c>
      <c r="H1989" s="312" t="s">
        <v>1273</v>
      </c>
      <c r="I1989" s="313" t="s">
        <v>6809</v>
      </c>
    </row>
    <row r="1990" spans="6:9" x14ac:dyDescent="0.2">
      <c r="F1990" s="310" t="s">
        <v>1077</v>
      </c>
      <c r="G1990" s="311">
        <v>6039</v>
      </c>
      <c r="H1990" s="312" t="s">
        <v>1273</v>
      </c>
      <c r="I1990" s="313" t="s">
        <v>6809</v>
      </c>
    </row>
    <row r="1991" spans="6:9" x14ac:dyDescent="0.2">
      <c r="F1991" s="310" t="s">
        <v>8717</v>
      </c>
      <c r="G1991" s="311">
        <v>6040</v>
      </c>
      <c r="H1991" s="312" t="s">
        <v>1273</v>
      </c>
      <c r="I1991" s="313" t="s">
        <v>6809</v>
      </c>
    </row>
    <row r="1992" spans="6:9" x14ac:dyDescent="0.2">
      <c r="F1992" s="310" t="s">
        <v>1079</v>
      </c>
      <c r="G1992" s="311">
        <v>6041</v>
      </c>
      <c r="H1992" s="312" t="s">
        <v>1273</v>
      </c>
      <c r="I1992" s="313" t="s">
        <v>6809</v>
      </c>
    </row>
    <row r="1993" spans="6:9" x14ac:dyDescent="0.2">
      <c r="F1993" s="310" t="s">
        <v>8718</v>
      </c>
      <c r="G1993" s="311">
        <v>6042</v>
      </c>
      <c r="H1993" s="312" t="s">
        <v>1273</v>
      </c>
      <c r="I1993" s="313" t="s">
        <v>6809</v>
      </c>
    </row>
    <row r="1994" spans="6:9" x14ac:dyDescent="0.2">
      <c r="F1994" s="310" t="s">
        <v>1081</v>
      </c>
      <c r="G1994" s="311">
        <v>6043</v>
      </c>
      <c r="H1994" s="312" t="s">
        <v>1273</v>
      </c>
      <c r="I1994" s="313" t="s">
        <v>6809</v>
      </c>
    </row>
    <row r="1995" spans="6:9" x14ac:dyDescent="0.2">
      <c r="F1995" s="310" t="s">
        <v>1083</v>
      </c>
      <c r="G1995" s="311">
        <v>6045</v>
      </c>
      <c r="H1995" s="312" t="s">
        <v>1273</v>
      </c>
      <c r="I1995" s="313" t="s">
        <v>6809</v>
      </c>
    </row>
    <row r="1996" spans="6:9" x14ac:dyDescent="0.2">
      <c r="F1996" s="310" t="s">
        <v>8719</v>
      </c>
      <c r="G1996" s="311">
        <v>6050</v>
      </c>
      <c r="H1996" s="312" t="s">
        <v>1273</v>
      </c>
      <c r="I1996" s="313" t="s">
        <v>6809</v>
      </c>
    </row>
    <row r="1997" spans="6:9" x14ac:dyDescent="0.2">
      <c r="F1997" s="310" t="s">
        <v>1089</v>
      </c>
      <c r="G1997" s="311">
        <v>6051</v>
      </c>
      <c r="H1997" s="312" t="s">
        <v>1273</v>
      </c>
      <c r="I1997" s="313" t="s">
        <v>6809</v>
      </c>
    </row>
    <row r="1998" spans="6:9" x14ac:dyDescent="0.2">
      <c r="F1998" s="310" t="s">
        <v>8720</v>
      </c>
      <c r="G1998" s="311">
        <v>6052</v>
      </c>
      <c r="H1998" s="312" t="s">
        <v>1273</v>
      </c>
      <c r="I1998" s="313" t="s">
        <v>6809</v>
      </c>
    </row>
    <row r="1999" spans="6:9" x14ac:dyDescent="0.2">
      <c r="F1999" s="310" t="s">
        <v>1091</v>
      </c>
      <c r="G1999" s="311">
        <v>6053</v>
      </c>
      <c r="H1999" s="312" t="s">
        <v>1273</v>
      </c>
      <c r="I1999" s="313" t="s">
        <v>6809</v>
      </c>
    </row>
    <row r="2000" spans="6:9" x14ac:dyDescent="0.2">
      <c r="F2000" s="310" t="s">
        <v>1094</v>
      </c>
      <c r="G2000" s="311">
        <v>6057</v>
      </c>
      <c r="H2000" s="312" t="s">
        <v>1273</v>
      </c>
      <c r="I2000" s="313" t="s">
        <v>6809</v>
      </c>
    </row>
    <row r="2001" spans="6:9" x14ac:dyDescent="0.2">
      <c r="F2001" s="310" t="s">
        <v>8721</v>
      </c>
      <c r="G2001" s="311">
        <v>6058</v>
      </c>
      <c r="H2001" s="312" t="s">
        <v>1273</v>
      </c>
      <c r="I2001" s="313" t="s">
        <v>6809</v>
      </c>
    </row>
    <row r="2002" spans="6:9" x14ac:dyDescent="0.2">
      <c r="F2002" s="310" t="s">
        <v>1096</v>
      </c>
      <c r="G2002" s="311">
        <v>6059</v>
      </c>
      <c r="H2002" s="312" t="s">
        <v>1273</v>
      </c>
      <c r="I2002" s="313" t="s">
        <v>6809</v>
      </c>
    </row>
    <row r="2003" spans="6:9" x14ac:dyDescent="0.2">
      <c r="F2003" s="310" t="s">
        <v>8722</v>
      </c>
      <c r="G2003" s="311">
        <v>6060</v>
      </c>
      <c r="H2003" s="312" t="s">
        <v>1273</v>
      </c>
      <c r="I2003" s="313" t="s">
        <v>6809</v>
      </c>
    </row>
    <row r="2004" spans="6:9" x14ac:dyDescent="0.2">
      <c r="F2004" s="310" t="s">
        <v>1098</v>
      </c>
      <c r="G2004" s="311">
        <v>6061</v>
      </c>
      <c r="H2004" s="312" t="s">
        <v>1273</v>
      </c>
      <c r="I2004" s="313" t="s">
        <v>6809</v>
      </c>
    </row>
    <row r="2005" spans="6:9" x14ac:dyDescent="0.2">
      <c r="F2005" s="310" t="s">
        <v>8723</v>
      </c>
      <c r="G2005" s="311">
        <v>6062</v>
      </c>
      <c r="H2005" s="312" t="s">
        <v>1273</v>
      </c>
      <c r="I2005" s="313" t="s">
        <v>6809</v>
      </c>
    </row>
    <row r="2006" spans="6:9" x14ac:dyDescent="0.2">
      <c r="F2006" s="310" t="s">
        <v>1100</v>
      </c>
      <c r="G2006" s="311">
        <v>6063</v>
      </c>
      <c r="H2006" s="312" t="s">
        <v>1273</v>
      </c>
      <c r="I2006" s="313" t="s">
        <v>6809</v>
      </c>
    </row>
    <row r="2007" spans="6:9" x14ac:dyDescent="0.2">
      <c r="F2007" s="310" t="s">
        <v>8724</v>
      </c>
      <c r="G2007" s="311">
        <v>6064</v>
      </c>
      <c r="H2007" s="312" t="s">
        <v>1273</v>
      </c>
      <c r="I2007" s="313" t="s">
        <v>6809</v>
      </c>
    </row>
    <row r="2008" spans="6:9" x14ac:dyDescent="0.2">
      <c r="F2008" s="310" t="s">
        <v>1102</v>
      </c>
      <c r="G2008" s="311">
        <v>6065</v>
      </c>
      <c r="H2008" s="312" t="s">
        <v>1273</v>
      </c>
      <c r="I2008" s="313" t="s">
        <v>6809</v>
      </c>
    </row>
    <row r="2009" spans="6:9" x14ac:dyDescent="0.2">
      <c r="F2009" s="310" t="s">
        <v>8725</v>
      </c>
      <c r="G2009" s="311">
        <v>6066</v>
      </c>
      <c r="H2009" s="312" t="s">
        <v>1273</v>
      </c>
      <c r="I2009" s="313" t="s">
        <v>6809</v>
      </c>
    </row>
    <row r="2010" spans="6:9" x14ac:dyDescent="0.2">
      <c r="F2010" s="310" t="s">
        <v>1104</v>
      </c>
      <c r="G2010" s="311">
        <v>6067</v>
      </c>
      <c r="H2010" s="312" t="s">
        <v>1273</v>
      </c>
      <c r="I2010" s="313" t="s">
        <v>6809</v>
      </c>
    </row>
    <row r="2011" spans="6:9" x14ac:dyDescent="0.2">
      <c r="F2011" s="310" t="s">
        <v>8726</v>
      </c>
      <c r="G2011" s="311">
        <v>6068</v>
      </c>
      <c r="H2011" s="312" t="s">
        <v>1273</v>
      </c>
      <c r="I2011" s="313" t="s">
        <v>6809</v>
      </c>
    </row>
    <row r="2012" spans="6:9" x14ac:dyDescent="0.2">
      <c r="F2012" s="310" t="s">
        <v>1106</v>
      </c>
      <c r="G2012" s="311">
        <v>6069</v>
      </c>
      <c r="H2012" s="312" t="s">
        <v>1273</v>
      </c>
      <c r="I2012" s="313" t="s">
        <v>6809</v>
      </c>
    </row>
    <row r="2013" spans="6:9" x14ac:dyDescent="0.2">
      <c r="F2013" s="310" t="s">
        <v>8727</v>
      </c>
      <c r="G2013" s="311">
        <v>6070</v>
      </c>
      <c r="H2013" s="312" t="s">
        <v>1273</v>
      </c>
      <c r="I2013" s="313" t="s">
        <v>6809</v>
      </c>
    </row>
    <row r="2014" spans="6:9" x14ac:dyDescent="0.2">
      <c r="F2014" s="310" t="s">
        <v>1108</v>
      </c>
      <c r="G2014" s="311">
        <v>6071</v>
      </c>
      <c r="H2014" s="312" t="s">
        <v>1273</v>
      </c>
      <c r="I2014" s="313" t="s">
        <v>6809</v>
      </c>
    </row>
    <row r="2015" spans="6:9" x14ac:dyDescent="0.2">
      <c r="F2015" s="310" t="s">
        <v>8728</v>
      </c>
      <c r="G2015" s="311">
        <v>6072</v>
      </c>
      <c r="H2015" s="312" t="s">
        <v>1273</v>
      </c>
      <c r="I2015" s="313" t="s">
        <v>6809</v>
      </c>
    </row>
    <row r="2016" spans="6:9" x14ac:dyDescent="0.2">
      <c r="F2016" s="310" t="s">
        <v>1110</v>
      </c>
      <c r="G2016" s="311">
        <v>6073</v>
      </c>
      <c r="H2016" s="312" t="s">
        <v>1273</v>
      </c>
      <c r="I2016" s="313" t="s">
        <v>6809</v>
      </c>
    </row>
    <row r="2017" spans="6:9" x14ac:dyDescent="0.2">
      <c r="F2017" s="310" t="s">
        <v>8729</v>
      </c>
      <c r="G2017" s="311">
        <v>6074</v>
      </c>
      <c r="H2017" s="312" t="s">
        <v>1273</v>
      </c>
      <c r="I2017" s="313" t="s">
        <v>6809</v>
      </c>
    </row>
    <row r="2018" spans="6:9" x14ac:dyDescent="0.2">
      <c r="F2018" s="310" t="s">
        <v>1112</v>
      </c>
      <c r="G2018" s="311">
        <v>6075</v>
      </c>
      <c r="H2018" s="312" t="s">
        <v>1273</v>
      </c>
      <c r="I2018" s="313" t="s">
        <v>6809</v>
      </c>
    </row>
    <row r="2019" spans="6:9" x14ac:dyDescent="0.2">
      <c r="F2019" s="310" t="s">
        <v>8730</v>
      </c>
      <c r="G2019" s="311">
        <v>6076</v>
      </c>
      <c r="H2019" s="312" t="s">
        <v>1273</v>
      </c>
      <c r="I2019" s="313" t="s">
        <v>6809</v>
      </c>
    </row>
    <row r="2020" spans="6:9" x14ac:dyDescent="0.2">
      <c r="F2020" s="310" t="s">
        <v>1114</v>
      </c>
      <c r="G2020" s="311">
        <v>6077</v>
      </c>
      <c r="H2020" s="312" t="s">
        <v>1273</v>
      </c>
      <c r="I2020" s="313" t="s">
        <v>6809</v>
      </c>
    </row>
    <row r="2021" spans="6:9" x14ac:dyDescent="0.2">
      <c r="F2021" s="310" t="s">
        <v>8731</v>
      </c>
      <c r="G2021" s="311">
        <v>6078</v>
      </c>
      <c r="H2021" s="312" t="s">
        <v>1273</v>
      </c>
      <c r="I2021" s="313" t="s">
        <v>6809</v>
      </c>
    </row>
    <row r="2022" spans="6:9" x14ac:dyDescent="0.2">
      <c r="F2022" s="310" t="s">
        <v>1116</v>
      </c>
      <c r="G2022" s="311">
        <v>6079</v>
      </c>
      <c r="H2022" s="312" t="s">
        <v>1273</v>
      </c>
      <c r="I2022" s="313" t="s">
        <v>6809</v>
      </c>
    </row>
    <row r="2023" spans="6:9" x14ac:dyDescent="0.2">
      <c r="F2023" s="310" t="s">
        <v>8732</v>
      </c>
      <c r="G2023" s="311">
        <v>6080</v>
      </c>
      <c r="H2023" s="312" t="s">
        <v>1273</v>
      </c>
      <c r="I2023" s="313" t="s">
        <v>6809</v>
      </c>
    </row>
    <row r="2024" spans="6:9" x14ac:dyDescent="0.2">
      <c r="F2024" s="310" t="s">
        <v>1118</v>
      </c>
      <c r="G2024" s="311">
        <v>6081</v>
      </c>
      <c r="H2024" s="312" t="s">
        <v>1273</v>
      </c>
      <c r="I2024" s="313" t="s">
        <v>6809</v>
      </c>
    </row>
    <row r="2025" spans="6:9" x14ac:dyDescent="0.2">
      <c r="F2025" s="310" t="s">
        <v>8733</v>
      </c>
      <c r="G2025" s="311">
        <v>6082</v>
      </c>
      <c r="H2025" s="312" t="s">
        <v>1273</v>
      </c>
      <c r="I2025" s="313" t="s">
        <v>6809</v>
      </c>
    </row>
    <row r="2026" spans="6:9" x14ac:dyDescent="0.2">
      <c r="F2026" s="310" t="s">
        <v>1120</v>
      </c>
      <c r="G2026" s="311">
        <v>6083</v>
      </c>
      <c r="H2026" s="312" t="s">
        <v>1273</v>
      </c>
      <c r="I2026" s="313" t="s">
        <v>6809</v>
      </c>
    </row>
    <row r="2027" spans="6:9" x14ac:dyDescent="0.2">
      <c r="F2027" s="310" t="s">
        <v>8734</v>
      </c>
      <c r="G2027" s="311">
        <v>6084</v>
      </c>
      <c r="H2027" s="312" t="s">
        <v>1273</v>
      </c>
      <c r="I2027" s="313" t="s">
        <v>6809</v>
      </c>
    </row>
    <row r="2028" spans="6:9" x14ac:dyDescent="0.2">
      <c r="F2028" s="310" t="s">
        <v>1122</v>
      </c>
      <c r="G2028" s="311">
        <v>6085</v>
      </c>
      <c r="H2028" s="312" t="s">
        <v>1273</v>
      </c>
      <c r="I2028" s="313" t="s">
        <v>6809</v>
      </c>
    </row>
    <row r="2029" spans="6:9" x14ac:dyDescent="0.2">
      <c r="F2029" s="310" t="s">
        <v>1123</v>
      </c>
      <c r="G2029" s="311">
        <v>6087</v>
      </c>
      <c r="H2029" s="312" t="s">
        <v>1273</v>
      </c>
      <c r="I2029" s="313" t="s">
        <v>6809</v>
      </c>
    </row>
    <row r="2030" spans="6:9" x14ac:dyDescent="0.2">
      <c r="F2030" s="310" t="s">
        <v>8735</v>
      </c>
      <c r="G2030" s="311">
        <v>6088</v>
      </c>
      <c r="H2030" s="312" t="s">
        <v>1273</v>
      </c>
      <c r="I2030" s="313" t="s">
        <v>6809</v>
      </c>
    </row>
    <row r="2031" spans="6:9" x14ac:dyDescent="0.2">
      <c r="F2031" s="310" t="s">
        <v>1125</v>
      </c>
      <c r="G2031" s="311">
        <v>6089</v>
      </c>
      <c r="H2031" s="312" t="s">
        <v>1273</v>
      </c>
      <c r="I2031" s="313" t="s">
        <v>6809</v>
      </c>
    </row>
    <row r="2032" spans="6:9" x14ac:dyDescent="0.2">
      <c r="F2032" s="310" t="s">
        <v>8736</v>
      </c>
      <c r="G2032" s="311">
        <v>6090</v>
      </c>
      <c r="H2032" s="312" t="s">
        <v>1273</v>
      </c>
      <c r="I2032" s="313" t="s">
        <v>6809</v>
      </c>
    </row>
    <row r="2033" spans="6:9" x14ac:dyDescent="0.2">
      <c r="F2033" s="310" t="s">
        <v>1127</v>
      </c>
      <c r="G2033" s="311">
        <v>6091</v>
      </c>
      <c r="H2033" s="312" t="s">
        <v>1273</v>
      </c>
      <c r="I2033" s="313" t="s">
        <v>6809</v>
      </c>
    </row>
    <row r="2034" spans="6:9" x14ac:dyDescent="0.2">
      <c r="F2034" s="310" t="s">
        <v>8737</v>
      </c>
      <c r="G2034" s="311">
        <v>6092</v>
      </c>
      <c r="H2034" s="312" t="s">
        <v>1273</v>
      </c>
      <c r="I2034" s="313" t="s">
        <v>6809</v>
      </c>
    </row>
    <row r="2035" spans="6:9" x14ac:dyDescent="0.2">
      <c r="F2035" s="310" t="s">
        <v>1129</v>
      </c>
      <c r="G2035" s="311">
        <v>6093</v>
      </c>
      <c r="H2035" s="312" t="s">
        <v>1273</v>
      </c>
      <c r="I2035" s="313" t="s">
        <v>6809</v>
      </c>
    </row>
    <row r="2036" spans="6:9" x14ac:dyDescent="0.2">
      <c r="F2036" s="310" t="s">
        <v>8738</v>
      </c>
      <c r="G2036" s="311">
        <v>6094</v>
      </c>
      <c r="H2036" s="312" t="s">
        <v>1273</v>
      </c>
      <c r="I2036" s="313" t="s">
        <v>6809</v>
      </c>
    </row>
    <row r="2037" spans="6:9" x14ac:dyDescent="0.2">
      <c r="F2037" s="310" t="s">
        <v>1131</v>
      </c>
      <c r="G2037" s="311">
        <v>6095</v>
      </c>
      <c r="H2037" s="312" t="s">
        <v>1273</v>
      </c>
      <c r="I2037" s="313" t="s">
        <v>6809</v>
      </c>
    </row>
    <row r="2038" spans="6:9" x14ac:dyDescent="0.2">
      <c r="F2038" s="310" t="s">
        <v>8739</v>
      </c>
      <c r="G2038" s="311">
        <v>6096</v>
      </c>
      <c r="H2038" s="312" t="s">
        <v>1273</v>
      </c>
      <c r="I2038" s="313" t="s">
        <v>6809</v>
      </c>
    </row>
    <row r="2039" spans="6:9" x14ac:dyDescent="0.2">
      <c r="F2039" s="310" t="s">
        <v>8740</v>
      </c>
      <c r="G2039" s="311">
        <v>6098</v>
      </c>
      <c r="H2039" s="312" t="s">
        <v>1273</v>
      </c>
      <c r="I2039" s="313" t="s">
        <v>6809</v>
      </c>
    </row>
    <row r="2040" spans="6:9" x14ac:dyDescent="0.2">
      <c r="F2040" s="310" t="s">
        <v>1137</v>
      </c>
      <c r="G2040" s="311">
        <v>6101</v>
      </c>
      <c r="H2040" s="312" t="s">
        <v>1273</v>
      </c>
      <c r="I2040" s="313" t="s">
        <v>6809</v>
      </c>
    </row>
    <row r="2041" spans="6:9" x14ac:dyDescent="0.2">
      <c r="F2041" s="310" t="s">
        <v>8741</v>
      </c>
      <c r="G2041" s="311">
        <v>6102</v>
      </c>
      <c r="H2041" s="312" t="s">
        <v>1273</v>
      </c>
      <c r="I2041" s="313" t="s">
        <v>6809</v>
      </c>
    </row>
    <row r="2042" spans="6:9" x14ac:dyDescent="0.2">
      <c r="F2042" s="310" t="s">
        <v>1139</v>
      </c>
      <c r="G2042" s="311">
        <v>6103</v>
      </c>
      <c r="H2042" s="312" t="s">
        <v>1273</v>
      </c>
      <c r="I2042" s="313" t="s">
        <v>6809</v>
      </c>
    </row>
    <row r="2043" spans="6:9" x14ac:dyDescent="0.2">
      <c r="F2043" s="310" t="s">
        <v>8742</v>
      </c>
      <c r="G2043" s="311">
        <v>6104</v>
      </c>
      <c r="H2043" s="312" t="s">
        <v>1273</v>
      </c>
      <c r="I2043" s="313" t="s">
        <v>6809</v>
      </c>
    </row>
    <row r="2044" spans="6:9" x14ac:dyDescent="0.2">
      <c r="F2044" s="310" t="s">
        <v>1141</v>
      </c>
      <c r="G2044" s="311">
        <v>6105</v>
      </c>
      <c r="H2044" s="312" t="s">
        <v>1273</v>
      </c>
      <c r="I2044" s="313" t="s">
        <v>6809</v>
      </c>
    </row>
    <row r="2045" spans="6:9" x14ac:dyDescent="0.2">
      <c r="F2045" s="310" t="s">
        <v>8743</v>
      </c>
      <c r="G2045" s="311">
        <v>6106</v>
      </c>
      <c r="H2045" s="312" t="s">
        <v>1273</v>
      </c>
      <c r="I2045" s="313" t="s">
        <v>6809</v>
      </c>
    </row>
    <row r="2046" spans="6:9" x14ac:dyDescent="0.2">
      <c r="F2046" s="310" t="s">
        <v>1143</v>
      </c>
      <c r="G2046" s="311">
        <v>6107</v>
      </c>
      <c r="H2046" s="312" t="s">
        <v>1273</v>
      </c>
      <c r="I2046" s="313" t="s">
        <v>6809</v>
      </c>
    </row>
    <row r="2047" spans="6:9" x14ac:dyDescent="0.2">
      <c r="F2047" s="310" t="s">
        <v>8744</v>
      </c>
      <c r="G2047" s="311">
        <v>6108</v>
      </c>
      <c r="H2047" s="312" t="s">
        <v>1273</v>
      </c>
      <c r="I2047" s="313" t="s">
        <v>6809</v>
      </c>
    </row>
    <row r="2048" spans="6:9" x14ac:dyDescent="0.2">
      <c r="F2048" s="310" t="s">
        <v>1145</v>
      </c>
      <c r="G2048" s="311">
        <v>6109</v>
      </c>
      <c r="H2048" s="312" t="s">
        <v>1273</v>
      </c>
      <c r="I2048" s="313" t="s">
        <v>6809</v>
      </c>
    </row>
    <row r="2049" spans="6:9" x14ac:dyDescent="0.2">
      <c r="F2049" s="310" t="s">
        <v>8745</v>
      </c>
      <c r="G2049" s="311">
        <v>6110</v>
      </c>
      <c r="H2049" s="312" t="s">
        <v>1273</v>
      </c>
      <c r="I2049" s="313" t="s">
        <v>6809</v>
      </c>
    </row>
    <row r="2050" spans="6:9" x14ac:dyDescent="0.2">
      <c r="F2050" s="310" t="s">
        <v>1147</v>
      </c>
      <c r="G2050" s="311">
        <v>6111</v>
      </c>
      <c r="H2050" s="312" t="s">
        <v>1273</v>
      </c>
      <c r="I2050" s="313" t="s">
        <v>6809</v>
      </c>
    </row>
    <row r="2051" spans="6:9" x14ac:dyDescent="0.2">
      <c r="F2051" s="310" t="s">
        <v>8746</v>
      </c>
      <c r="G2051" s="311">
        <v>6112</v>
      </c>
      <c r="H2051" s="312" t="s">
        <v>1273</v>
      </c>
      <c r="I2051" s="313" t="s">
        <v>6809</v>
      </c>
    </row>
    <row r="2052" spans="6:9" x14ac:dyDescent="0.2">
      <c r="F2052" s="310" t="s">
        <v>8747</v>
      </c>
      <c r="G2052" s="311">
        <v>6114</v>
      </c>
      <c r="H2052" s="312" t="s">
        <v>1273</v>
      </c>
      <c r="I2052" s="313" t="s">
        <v>6809</v>
      </c>
    </row>
    <row r="2053" spans="6:9" x14ac:dyDescent="0.2">
      <c r="F2053" s="310" t="s">
        <v>1151</v>
      </c>
      <c r="G2053" s="311">
        <v>6115</v>
      </c>
      <c r="H2053" s="312" t="s">
        <v>1273</v>
      </c>
      <c r="I2053" s="313" t="s">
        <v>6809</v>
      </c>
    </row>
    <row r="2054" spans="6:9" x14ac:dyDescent="0.2">
      <c r="F2054" s="310" t="s">
        <v>8748</v>
      </c>
      <c r="G2054" s="311">
        <v>6117</v>
      </c>
      <c r="H2054" s="312" t="s">
        <v>1273</v>
      </c>
      <c r="I2054" s="313" t="s">
        <v>6809</v>
      </c>
    </row>
    <row r="2055" spans="6:9" x14ac:dyDescent="0.2">
      <c r="F2055" s="310" t="s">
        <v>8749</v>
      </c>
      <c r="G2055" s="311">
        <v>6118</v>
      </c>
      <c r="H2055" s="312" t="s">
        <v>1273</v>
      </c>
      <c r="I2055" s="313" t="s">
        <v>6809</v>
      </c>
    </row>
    <row r="2056" spans="6:9" x14ac:dyDescent="0.2">
      <c r="F2056" s="310" t="s">
        <v>8750</v>
      </c>
      <c r="G2056" s="311">
        <v>6119</v>
      </c>
      <c r="H2056" s="312" t="s">
        <v>1273</v>
      </c>
      <c r="I2056" s="313" t="s">
        <v>6809</v>
      </c>
    </row>
    <row r="2057" spans="6:9" x14ac:dyDescent="0.2">
      <c r="F2057" s="310" t="s">
        <v>8751</v>
      </c>
      <c r="G2057" s="311">
        <v>6120</v>
      </c>
      <c r="H2057" s="312" t="s">
        <v>1273</v>
      </c>
      <c r="I2057" s="313" t="s">
        <v>6809</v>
      </c>
    </row>
    <row r="2058" spans="6:9" x14ac:dyDescent="0.2">
      <c r="F2058" s="310" t="s">
        <v>8752</v>
      </c>
      <c r="G2058" s="311">
        <v>6123</v>
      </c>
      <c r="H2058" s="312" t="s">
        <v>1273</v>
      </c>
      <c r="I2058" s="313" t="s">
        <v>6809</v>
      </c>
    </row>
    <row r="2059" spans="6:9" x14ac:dyDescent="0.2">
      <c r="F2059" s="310" t="s">
        <v>8753</v>
      </c>
      <c r="G2059" s="311">
        <v>6126</v>
      </c>
      <c r="H2059" s="312" t="s">
        <v>1273</v>
      </c>
      <c r="I2059" s="313" t="s">
        <v>6809</v>
      </c>
    </row>
    <row r="2060" spans="6:9" x14ac:dyDescent="0.2">
      <c r="F2060" s="310" t="s">
        <v>8754</v>
      </c>
      <c r="G2060" s="311">
        <v>6127</v>
      </c>
      <c r="H2060" s="312" t="s">
        <v>1273</v>
      </c>
      <c r="I2060" s="313" t="s">
        <v>6809</v>
      </c>
    </row>
    <row r="2061" spans="6:9" x14ac:dyDescent="0.2">
      <c r="F2061" s="310" t="s">
        <v>8755</v>
      </c>
      <c r="G2061" s="311">
        <v>6128</v>
      </c>
      <c r="H2061" s="312" t="s">
        <v>1273</v>
      </c>
      <c r="I2061" s="313" t="s">
        <v>6809</v>
      </c>
    </row>
    <row r="2062" spans="6:9" x14ac:dyDescent="0.2">
      <c r="F2062" s="310" t="s">
        <v>8756</v>
      </c>
      <c r="G2062" s="311">
        <v>6129</v>
      </c>
      <c r="H2062" s="312" t="s">
        <v>1273</v>
      </c>
      <c r="I2062" s="313" t="s">
        <v>6809</v>
      </c>
    </row>
    <row r="2063" spans="6:9" x14ac:dyDescent="0.2">
      <c r="F2063" s="310" t="s">
        <v>8757</v>
      </c>
      <c r="G2063" s="311">
        <v>6131</v>
      </c>
      <c r="H2063" s="312" t="s">
        <v>1273</v>
      </c>
      <c r="I2063" s="313" t="s">
        <v>6809</v>
      </c>
    </row>
    <row r="2064" spans="6:9" x14ac:dyDescent="0.2">
      <c r="F2064" s="310" t="s">
        <v>8758</v>
      </c>
      <c r="G2064" s="311">
        <v>6132</v>
      </c>
      <c r="H2064" s="312" t="s">
        <v>1273</v>
      </c>
      <c r="I2064" s="313" t="s">
        <v>6809</v>
      </c>
    </row>
    <row r="2065" spans="6:9" x14ac:dyDescent="0.2">
      <c r="F2065" s="310" t="s">
        <v>8759</v>
      </c>
      <c r="G2065" s="311">
        <v>6133</v>
      </c>
      <c r="H2065" s="312" t="s">
        <v>1273</v>
      </c>
      <c r="I2065" s="313" t="s">
        <v>6809</v>
      </c>
    </row>
    <row r="2066" spans="6:9" x14ac:dyDescent="0.2">
      <c r="F2066" s="310" t="s">
        <v>8760</v>
      </c>
      <c r="G2066" s="311">
        <v>6134</v>
      </c>
      <c r="H2066" s="312" t="s">
        <v>1273</v>
      </c>
      <c r="I2066" s="313" t="s">
        <v>6809</v>
      </c>
    </row>
    <row r="2067" spans="6:9" x14ac:dyDescent="0.2">
      <c r="F2067" s="310" t="s">
        <v>8761</v>
      </c>
      <c r="G2067" s="311">
        <v>6137</v>
      </c>
      <c r="H2067" s="312" t="s">
        <v>1273</v>
      </c>
      <c r="I2067" s="313" t="s">
        <v>6809</v>
      </c>
    </row>
    <row r="2068" spans="6:9" x14ac:dyDescent="0.2">
      <c r="F2068" s="310" t="s">
        <v>8762</v>
      </c>
      <c r="G2068" s="311">
        <v>6138</v>
      </c>
      <c r="H2068" s="312" t="s">
        <v>1273</v>
      </c>
      <c r="I2068" s="313" t="s">
        <v>6809</v>
      </c>
    </row>
    <row r="2069" spans="6:9" x14ac:dyDescent="0.2">
      <c r="F2069" s="310" t="s">
        <v>8763</v>
      </c>
      <c r="G2069" s="311">
        <v>6140</v>
      </c>
      <c r="H2069" s="312" t="s">
        <v>1273</v>
      </c>
      <c r="I2069" s="313" t="s">
        <v>6809</v>
      </c>
    </row>
    <row r="2070" spans="6:9" x14ac:dyDescent="0.2">
      <c r="F2070" s="310" t="s">
        <v>8764</v>
      </c>
      <c r="G2070" s="311">
        <v>6141</v>
      </c>
      <c r="H2070" s="312" t="s">
        <v>1273</v>
      </c>
      <c r="I2070" s="313" t="s">
        <v>6809</v>
      </c>
    </row>
    <row r="2071" spans="6:9" x14ac:dyDescent="0.2">
      <c r="F2071" s="310" t="s">
        <v>8765</v>
      </c>
      <c r="G2071" s="311">
        <v>6142</v>
      </c>
      <c r="H2071" s="312" t="s">
        <v>1273</v>
      </c>
      <c r="I2071" s="313" t="s">
        <v>6809</v>
      </c>
    </row>
    <row r="2072" spans="6:9" x14ac:dyDescent="0.2">
      <c r="F2072" s="310" t="s">
        <v>8766</v>
      </c>
      <c r="G2072" s="311">
        <v>6143</v>
      </c>
      <c r="H2072" s="312" t="s">
        <v>1273</v>
      </c>
      <c r="I2072" s="313" t="s">
        <v>6809</v>
      </c>
    </row>
    <row r="2073" spans="6:9" x14ac:dyDescent="0.2">
      <c r="F2073" s="310" t="s">
        <v>8767</v>
      </c>
      <c r="G2073" s="311">
        <v>6144</v>
      </c>
      <c r="H2073" s="312" t="s">
        <v>1273</v>
      </c>
      <c r="I2073" s="313" t="s">
        <v>6809</v>
      </c>
    </row>
    <row r="2074" spans="6:9" x14ac:dyDescent="0.2">
      <c r="F2074" s="310" t="s">
        <v>8768</v>
      </c>
      <c r="G2074" s="311">
        <v>6145</v>
      </c>
      <c r="H2074" s="312" t="s">
        <v>1273</v>
      </c>
      <c r="I2074" s="313" t="s">
        <v>6809</v>
      </c>
    </row>
    <row r="2075" spans="6:9" x14ac:dyDescent="0.2">
      <c r="F2075" s="310" t="s">
        <v>8769</v>
      </c>
      <c r="G2075" s="311">
        <v>6146</v>
      </c>
      <c r="H2075" s="312" t="s">
        <v>1273</v>
      </c>
      <c r="I2075" s="313" t="s">
        <v>6809</v>
      </c>
    </row>
    <row r="2076" spans="6:9" x14ac:dyDescent="0.2">
      <c r="F2076" s="310" t="s">
        <v>8770</v>
      </c>
      <c r="G2076" s="311">
        <v>6147</v>
      </c>
      <c r="H2076" s="312" t="s">
        <v>1273</v>
      </c>
      <c r="I2076" s="313" t="s">
        <v>6809</v>
      </c>
    </row>
    <row r="2077" spans="6:9" x14ac:dyDescent="0.2">
      <c r="F2077" s="310" t="s">
        <v>8771</v>
      </c>
      <c r="G2077" s="311">
        <v>6150</v>
      </c>
      <c r="H2077" s="312" t="s">
        <v>1273</v>
      </c>
      <c r="I2077" s="313" t="s">
        <v>6809</v>
      </c>
    </row>
    <row r="2078" spans="6:9" x14ac:dyDescent="0.2">
      <c r="F2078" s="310" t="s">
        <v>8772</v>
      </c>
      <c r="G2078" s="311">
        <v>6151</v>
      </c>
      <c r="H2078" s="312" t="s">
        <v>1273</v>
      </c>
      <c r="I2078" s="313" t="s">
        <v>6809</v>
      </c>
    </row>
    <row r="2079" spans="6:9" x14ac:dyDescent="0.2">
      <c r="F2079" s="310" t="s">
        <v>8773</v>
      </c>
      <c r="G2079" s="311">
        <v>6152</v>
      </c>
      <c r="H2079" s="312" t="s">
        <v>1273</v>
      </c>
      <c r="I2079" s="313" t="s">
        <v>6809</v>
      </c>
    </row>
    <row r="2080" spans="6:9" x14ac:dyDescent="0.2">
      <c r="F2080" s="310" t="s">
        <v>8774</v>
      </c>
      <c r="G2080" s="311">
        <v>6153</v>
      </c>
      <c r="H2080" s="312" t="s">
        <v>1273</v>
      </c>
      <c r="I2080" s="313" t="s">
        <v>6809</v>
      </c>
    </row>
    <row r="2081" spans="6:9" x14ac:dyDescent="0.2">
      <c r="F2081" s="310" t="s">
        <v>8775</v>
      </c>
      <c r="G2081" s="311">
        <v>6154</v>
      </c>
      <c r="H2081" s="312" t="s">
        <v>1273</v>
      </c>
      <c r="I2081" s="313" t="s">
        <v>6809</v>
      </c>
    </row>
    <row r="2082" spans="6:9" x14ac:dyDescent="0.2">
      <c r="F2082" s="310" t="s">
        <v>8776</v>
      </c>
      <c r="G2082" s="311">
        <v>6155</v>
      </c>
      <c r="H2082" s="312" t="s">
        <v>1273</v>
      </c>
      <c r="I2082" s="313" t="s">
        <v>6809</v>
      </c>
    </row>
    <row r="2083" spans="6:9" x14ac:dyDescent="0.2">
      <c r="F2083" s="310" t="s">
        <v>8777</v>
      </c>
      <c r="G2083" s="311">
        <v>6156</v>
      </c>
      <c r="H2083" s="312" t="s">
        <v>1273</v>
      </c>
      <c r="I2083" s="313" t="s">
        <v>6809</v>
      </c>
    </row>
    <row r="2084" spans="6:9" x14ac:dyDescent="0.2">
      <c r="F2084" s="310" t="s">
        <v>8778</v>
      </c>
      <c r="G2084" s="311">
        <v>6160</v>
      </c>
      <c r="H2084" s="312" t="s">
        <v>1273</v>
      </c>
      <c r="I2084" s="313" t="s">
        <v>6809</v>
      </c>
    </row>
    <row r="2085" spans="6:9" x14ac:dyDescent="0.2">
      <c r="F2085" s="310" t="s">
        <v>8779</v>
      </c>
      <c r="G2085" s="311">
        <v>6161</v>
      </c>
      <c r="H2085" s="312" t="s">
        <v>1273</v>
      </c>
      <c r="I2085" s="313" t="s">
        <v>6809</v>
      </c>
    </row>
    <row r="2086" spans="6:9" x14ac:dyDescent="0.2">
      <c r="F2086" s="310" t="s">
        <v>8780</v>
      </c>
      <c r="G2086" s="311">
        <v>6167</v>
      </c>
      <c r="H2086" s="312" t="s">
        <v>1273</v>
      </c>
      <c r="I2086" s="313" t="s">
        <v>6809</v>
      </c>
    </row>
    <row r="2087" spans="6:9" x14ac:dyDescent="0.2">
      <c r="F2087" s="310" t="s">
        <v>8781</v>
      </c>
      <c r="G2087" s="311">
        <v>6176</v>
      </c>
      <c r="H2087" s="312" t="s">
        <v>1273</v>
      </c>
      <c r="I2087" s="313" t="s">
        <v>6809</v>
      </c>
    </row>
    <row r="2088" spans="6:9" x14ac:dyDescent="0.2">
      <c r="F2088" s="310" t="s">
        <v>8782</v>
      </c>
      <c r="G2088" s="311">
        <v>6180</v>
      </c>
      <c r="H2088" s="312" t="s">
        <v>1273</v>
      </c>
      <c r="I2088" s="313" t="s">
        <v>6809</v>
      </c>
    </row>
    <row r="2089" spans="6:9" x14ac:dyDescent="0.2">
      <c r="F2089" s="310" t="s">
        <v>8783</v>
      </c>
      <c r="G2089" s="311">
        <v>6183</v>
      </c>
      <c r="H2089" s="312" t="s">
        <v>1273</v>
      </c>
      <c r="I2089" s="313" t="s">
        <v>6809</v>
      </c>
    </row>
    <row r="2090" spans="6:9" x14ac:dyDescent="0.2">
      <c r="F2090" s="310" t="s">
        <v>8784</v>
      </c>
      <c r="G2090" s="311">
        <v>6199</v>
      </c>
      <c r="H2090" s="312" t="s">
        <v>1273</v>
      </c>
      <c r="I2090" s="313" t="s">
        <v>6809</v>
      </c>
    </row>
    <row r="2091" spans="6:9" x14ac:dyDescent="0.2">
      <c r="F2091" s="310" t="s">
        <v>8785</v>
      </c>
      <c r="G2091" s="311">
        <v>6226</v>
      </c>
      <c r="H2091" s="312" t="s">
        <v>1273</v>
      </c>
      <c r="I2091" s="313" t="s">
        <v>6809</v>
      </c>
    </row>
    <row r="2092" spans="6:9" x14ac:dyDescent="0.2">
      <c r="F2092" s="310" t="s">
        <v>8786</v>
      </c>
      <c r="G2092" s="311">
        <v>6230</v>
      </c>
      <c r="H2092" s="312" t="s">
        <v>1273</v>
      </c>
      <c r="I2092" s="313" t="s">
        <v>6809</v>
      </c>
    </row>
    <row r="2093" spans="6:9" x14ac:dyDescent="0.2">
      <c r="F2093" s="310" t="s">
        <v>8787</v>
      </c>
      <c r="G2093" s="311">
        <v>6231</v>
      </c>
      <c r="H2093" s="312" t="s">
        <v>1273</v>
      </c>
      <c r="I2093" s="313" t="s">
        <v>6809</v>
      </c>
    </row>
    <row r="2094" spans="6:9" x14ac:dyDescent="0.2">
      <c r="F2094" s="310" t="s">
        <v>8788</v>
      </c>
      <c r="G2094" s="311">
        <v>6232</v>
      </c>
      <c r="H2094" s="312" t="s">
        <v>1273</v>
      </c>
      <c r="I2094" s="313" t="s">
        <v>6809</v>
      </c>
    </row>
    <row r="2095" spans="6:9" x14ac:dyDescent="0.2">
      <c r="F2095" s="310" t="s">
        <v>8789</v>
      </c>
      <c r="G2095" s="311">
        <v>6233</v>
      </c>
      <c r="H2095" s="312" t="s">
        <v>1273</v>
      </c>
      <c r="I2095" s="313" t="s">
        <v>6809</v>
      </c>
    </row>
    <row r="2096" spans="6:9" x14ac:dyDescent="0.2">
      <c r="F2096" s="310" t="s">
        <v>8790</v>
      </c>
      <c r="G2096" s="311">
        <v>6234</v>
      </c>
      <c r="H2096" s="312" t="s">
        <v>1273</v>
      </c>
      <c r="I2096" s="313" t="s">
        <v>6809</v>
      </c>
    </row>
    <row r="2097" spans="6:9" x14ac:dyDescent="0.2">
      <c r="F2097" s="310" t="s">
        <v>8791</v>
      </c>
      <c r="G2097" s="311">
        <v>6235</v>
      </c>
      <c r="H2097" s="312" t="s">
        <v>1273</v>
      </c>
      <c r="I2097" s="313" t="s">
        <v>6809</v>
      </c>
    </row>
    <row r="2098" spans="6:9" x14ac:dyDescent="0.2">
      <c r="F2098" s="310" t="s">
        <v>8792</v>
      </c>
      <c r="G2098" s="311">
        <v>6237</v>
      </c>
      <c r="H2098" s="312" t="s">
        <v>1273</v>
      </c>
      <c r="I2098" s="313" t="s">
        <v>6809</v>
      </c>
    </row>
    <row r="2099" spans="6:9" x14ac:dyDescent="0.2">
      <c r="F2099" s="310" t="s">
        <v>8793</v>
      </c>
      <c r="G2099" s="311">
        <v>6238</v>
      </c>
      <c r="H2099" s="312" t="s">
        <v>1273</v>
      </c>
      <c r="I2099" s="313" t="s">
        <v>6809</v>
      </c>
    </row>
    <row r="2100" spans="6:9" x14ac:dyDescent="0.2">
      <c r="F2100" s="310" t="s">
        <v>8794</v>
      </c>
      <c r="G2100" s="311">
        <v>6239</v>
      </c>
      <c r="H2100" s="312" t="s">
        <v>1273</v>
      </c>
      <c r="I2100" s="313" t="s">
        <v>6809</v>
      </c>
    </row>
    <row r="2101" spans="6:9" x14ac:dyDescent="0.2">
      <c r="F2101" s="310" t="s">
        <v>8795</v>
      </c>
      <c r="G2101" s="311">
        <v>6241</v>
      </c>
      <c r="H2101" s="312" t="s">
        <v>1273</v>
      </c>
      <c r="I2101" s="313" t="s">
        <v>6809</v>
      </c>
    </row>
    <row r="2102" spans="6:9" x14ac:dyDescent="0.2">
      <c r="F2102" s="310" t="s">
        <v>8796</v>
      </c>
      <c r="G2102" s="311">
        <v>6242</v>
      </c>
      <c r="H2102" s="312" t="s">
        <v>1273</v>
      </c>
      <c r="I2102" s="313" t="s">
        <v>6809</v>
      </c>
    </row>
    <row r="2103" spans="6:9" x14ac:dyDescent="0.2">
      <c r="F2103" s="310" t="s">
        <v>8797</v>
      </c>
      <c r="G2103" s="311">
        <v>6243</v>
      </c>
      <c r="H2103" s="312" t="s">
        <v>1273</v>
      </c>
      <c r="I2103" s="313" t="s">
        <v>6809</v>
      </c>
    </row>
    <row r="2104" spans="6:9" x14ac:dyDescent="0.2">
      <c r="F2104" s="310" t="s">
        <v>8798</v>
      </c>
      <c r="G2104" s="311">
        <v>6244</v>
      </c>
      <c r="H2104" s="312" t="s">
        <v>1273</v>
      </c>
      <c r="I2104" s="313" t="s">
        <v>6809</v>
      </c>
    </row>
    <row r="2105" spans="6:9" x14ac:dyDescent="0.2">
      <c r="F2105" s="310" t="s">
        <v>8799</v>
      </c>
      <c r="G2105" s="311">
        <v>6245</v>
      </c>
      <c r="H2105" s="312" t="s">
        <v>1273</v>
      </c>
      <c r="I2105" s="313" t="s">
        <v>6809</v>
      </c>
    </row>
    <row r="2106" spans="6:9" x14ac:dyDescent="0.2">
      <c r="F2106" s="310" t="s">
        <v>8800</v>
      </c>
      <c r="G2106" s="311">
        <v>6246</v>
      </c>
      <c r="H2106" s="312" t="s">
        <v>1273</v>
      </c>
      <c r="I2106" s="313" t="s">
        <v>6809</v>
      </c>
    </row>
    <row r="2107" spans="6:9" x14ac:dyDescent="0.2">
      <c r="F2107" s="310" t="s">
        <v>8801</v>
      </c>
      <c r="G2107" s="311">
        <v>6247</v>
      </c>
      <c r="H2107" s="312" t="s">
        <v>1273</v>
      </c>
      <c r="I2107" s="313" t="s">
        <v>6809</v>
      </c>
    </row>
    <row r="2108" spans="6:9" x14ac:dyDescent="0.2">
      <c r="F2108" s="310" t="s">
        <v>8802</v>
      </c>
      <c r="G2108" s="311">
        <v>6248</v>
      </c>
      <c r="H2108" s="312" t="s">
        <v>1273</v>
      </c>
      <c r="I2108" s="313" t="s">
        <v>6809</v>
      </c>
    </row>
    <row r="2109" spans="6:9" x14ac:dyDescent="0.2">
      <c r="F2109" s="310" t="s">
        <v>8803</v>
      </c>
      <c r="G2109" s="311">
        <v>6249</v>
      </c>
      <c r="H2109" s="312" t="s">
        <v>1273</v>
      </c>
      <c r="I2109" s="313" t="s">
        <v>6809</v>
      </c>
    </row>
    <row r="2110" spans="6:9" x14ac:dyDescent="0.2">
      <c r="F2110" s="310" t="s">
        <v>8804</v>
      </c>
      <c r="G2110" s="311">
        <v>6250</v>
      </c>
      <c r="H2110" s="312" t="s">
        <v>1273</v>
      </c>
      <c r="I2110" s="313" t="s">
        <v>6809</v>
      </c>
    </row>
    <row r="2111" spans="6:9" x14ac:dyDescent="0.2">
      <c r="F2111" s="310" t="s">
        <v>8805</v>
      </c>
      <c r="G2111" s="311">
        <v>6251</v>
      </c>
      <c r="H2111" s="312" t="s">
        <v>1273</v>
      </c>
      <c r="I2111" s="313" t="s">
        <v>6809</v>
      </c>
    </row>
    <row r="2112" spans="6:9" x14ac:dyDescent="0.2">
      <c r="F2112" s="310" t="s">
        <v>8806</v>
      </c>
      <c r="G2112" s="311">
        <v>6254</v>
      </c>
      <c r="H2112" s="312" t="s">
        <v>1273</v>
      </c>
      <c r="I2112" s="313" t="s">
        <v>6809</v>
      </c>
    </row>
    <row r="2113" spans="6:9" x14ac:dyDescent="0.2">
      <c r="F2113" s="310" t="s">
        <v>8807</v>
      </c>
      <c r="G2113" s="311">
        <v>6255</v>
      </c>
      <c r="H2113" s="312" t="s">
        <v>1273</v>
      </c>
      <c r="I2113" s="313" t="s">
        <v>6809</v>
      </c>
    </row>
    <row r="2114" spans="6:9" x14ac:dyDescent="0.2">
      <c r="F2114" s="310" t="s">
        <v>8808</v>
      </c>
      <c r="G2114" s="311">
        <v>6256</v>
      </c>
      <c r="H2114" s="312" t="s">
        <v>1273</v>
      </c>
      <c r="I2114" s="313" t="s">
        <v>6809</v>
      </c>
    </row>
    <row r="2115" spans="6:9" x14ac:dyDescent="0.2">
      <c r="F2115" s="310" t="s">
        <v>8809</v>
      </c>
      <c r="G2115" s="311">
        <v>6258</v>
      </c>
      <c r="H2115" s="312" t="s">
        <v>1273</v>
      </c>
      <c r="I2115" s="313" t="s">
        <v>6809</v>
      </c>
    </row>
    <row r="2116" spans="6:9" x14ac:dyDescent="0.2">
      <c r="F2116" s="310" t="s">
        <v>8810</v>
      </c>
      <c r="G2116" s="311">
        <v>6259</v>
      </c>
      <c r="H2116" s="312" t="s">
        <v>1273</v>
      </c>
      <c r="I2116" s="313" t="s">
        <v>6809</v>
      </c>
    </row>
    <row r="2117" spans="6:9" x14ac:dyDescent="0.2">
      <c r="F2117" s="310" t="s">
        <v>8811</v>
      </c>
      <c r="G2117" s="311">
        <v>6260</v>
      </c>
      <c r="H2117" s="312" t="s">
        <v>1273</v>
      </c>
      <c r="I2117" s="313" t="s">
        <v>6809</v>
      </c>
    </row>
    <row r="2118" spans="6:9" x14ac:dyDescent="0.2">
      <c r="F2118" s="310" t="s">
        <v>8812</v>
      </c>
      <c r="G2118" s="311">
        <v>6262</v>
      </c>
      <c r="H2118" s="312" t="s">
        <v>1273</v>
      </c>
      <c r="I2118" s="313" t="s">
        <v>6809</v>
      </c>
    </row>
    <row r="2119" spans="6:9" x14ac:dyDescent="0.2">
      <c r="F2119" s="310" t="s">
        <v>8813</v>
      </c>
      <c r="G2119" s="311">
        <v>6263</v>
      </c>
      <c r="H2119" s="312" t="s">
        <v>1273</v>
      </c>
      <c r="I2119" s="313" t="s">
        <v>6809</v>
      </c>
    </row>
    <row r="2120" spans="6:9" x14ac:dyDescent="0.2">
      <c r="F2120" s="310" t="s">
        <v>8814</v>
      </c>
      <c r="G2120" s="311">
        <v>6264</v>
      </c>
      <c r="H2120" s="312" t="s">
        <v>1273</v>
      </c>
      <c r="I2120" s="313" t="s">
        <v>6809</v>
      </c>
    </row>
    <row r="2121" spans="6:9" x14ac:dyDescent="0.2">
      <c r="F2121" s="310" t="s">
        <v>8815</v>
      </c>
      <c r="G2121" s="311">
        <v>6265</v>
      </c>
      <c r="H2121" s="312" t="s">
        <v>1273</v>
      </c>
      <c r="I2121" s="313" t="s">
        <v>6809</v>
      </c>
    </row>
    <row r="2122" spans="6:9" x14ac:dyDescent="0.2">
      <c r="F2122" s="310" t="s">
        <v>8816</v>
      </c>
      <c r="G2122" s="311">
        <v>6266</v>
      </c>
      <c r="H2122" s="312" t="s">
        <v>1273</v>
      </c>
      <c r="I2122" s="313" t="s">
        <v>6809</v>
      </c>
    </row>
    <row r="2123" spans="6:9" x14ac:dyDescent="0.2">
      <c r="F2123" s="310" t="s">
        <v>8817</v>
      </c>
      <c r="G2123" s="311">
        <v>6267</v>
      </c>
      <c r="H2123" s="312" t="s">
        <v>1273</v>
      </c>
      <c r="I2123" s="313" t="s">
        <v>6809</v>
      </c>
    </row>
    <row r="2124" spans="6:9" x14ac:dyDescent="0.2">
      <c r="F2124" s="310" t="s">
        <v>8818</v>
      </c>
      <c r="G2124" s="311">
        <v>6268</v>
      </c>
      <c r="H2124" s="312" t="s">
        <v>1273</v>
      </c>
      <c r="I2124" s="313" t="s">
        <v>6809</v>
      </c>
    </row>
    <row r="2125" spans="6:9" x14ac:dyDescent="0.2">
      <c r="F2125" s="310" t="s">
        <v>8819</v>
      </c>
      <c r="G2125" s="311">
        <v>6269</v>
      </c>
      <c r="H2125" s="312" t="s">
        <v>1273</v>
      </c>
      <c r="I2125" s="313" t="s">
        <v>6809</v>
      </c>
    </row>
    <row r="2126" spans="6:9" x14ac:dyDescent="0.2">
      <c r="F2126" s="310" t="s">
        <v>8820</v>
      </c>
      <c r="G2126" s="311">
        <v>6277</v>
      </c>
      <c r="H2126" s="312" t="s">
        <v>1273</v>
      </c>
      <c r="I2126" s="313" t="s">
        <v>6809</v>
      </c>
    </row>
    <row r="2127" spans="6:9" x14ac:dyDescent="0.2">
      <c r="F2127" s="310" t="s">
        <v>8821</v>
      </c>
      <c r="G2127" s="311">
        <v>6278</v>
      </c>
      <c r="H2127" s="312" t="s">
        <v>1273</v>
      </c>
      <c r="I2127" s="313" t="s">
        <v>6809</v>
      </c>
    </row>
    <row r="2128" spans="6:9" x14ac:dyDescent="0.2">
      <c r="F2128" s="310" t="s">
        <v>8822</v>
      </c>
      <c r="G2128" s="311">
        <v>6279</v>
      </c>
      <c r="H2128" s="312" t="s">
        <v>1273</v>
      </c>
      <c r="I2128" s="313" t="s">
        <v>6809</v>
      </c>
    </row>
    <row r="2129" spans="6:9" x14ac:dyDescent="0.2">
      <c r="F2129" s="310" t="s">
        <v>8823</v>
      </c>
      <c r="G2129" s="311">
        <v>6280</v>
      </c>
      <c r="H2129" s="312" t="s">
        <v>1273</v>
      </c>
      <c r="I2129" s="313" t="s">
        <v>6809</v>
      </c>
    </row>
    <row r="2130" spans="6:9" x14ac:dyDescent="0.2">
      <c r="F2130" s="310" t="s">
        <v>8824</v>
      </c>
      <c r="G2130" s="311">
        <v>6281</v>
      </c>
      <c r="H2130" s="312" t="s">
        <v>1273</v>
      </c>
      <c r="I2130" s="313" t="s">
        <v>6809</v>
      </c>
    </row>
    <row r="2131" spans="6:9" x14ac:dyDescent="0.2">
      <c r="F2131" s="310" t="s">
        <v>8825</v>
      </c>
      <c r="G2131" s="311">
        <v>6282</v>
      </c>
      <c r="H2131" s="312" t="s">
        <v>1273</v>
      </c>
      <c r="I2131" s="313" t="s">
        <v>6809</v>
      </c>
    </row>
    <row r="2132" spans="6:9" x14ac:dyDescent="0.2">
      <c r="F2132" s="310" t="s">
        <v>8826</v>
      </c>
      <c r="G2132" s="311">
        <v>6320</v>
      </c>
      <c r="H2132" s="312" t="s">
        <v>1273</v>
      </c>
      <c r="I2132" s="313" t="s">
        <v>6809</v>
      </c>
    </row>
    <row r="2133" spans="6:9" x14ac:dyDescent="0.2">
      <c r="F2133" s="310" t="s">
        <v>8827</v>
      </c>
      <c r="G2133" s="311">
        <v>6330</v>
      </c>
      <c r="H2133" s="312" t="s">
        <v>1273</v>
      </c>
      <c r="I2133" s="313" t="s">
        <v>6809</v>
      </c>
    </row>
    <row r="2134" spans="6:9" x14ac:dyDescent="0.2">
      <c r="F2134" s="310" t="s">
        <v>8828</v>
      </c>
      <c r="G2134" s="311">
        <v>6331</v>
      </c>
      <c r="H2134" s="312" t="s">
        <v>1273</v>
      </c>
      <c r="I2134" s="313" t="s">
        <v>6809</v>
      </c>
    </row>
    <row r="2135" spans="6:9" x14ac:dyDescent="0.2">
      <c r="F2135" s="310" t="s">
        <v>8829</v>
      </c>
      <c r="G2135" s="311">
        <v>6332</v>
      </c>
      <c r="H2135" s="312" t="s">
        <v>1273</v>
      </c>
      <c r="I2135" s="313" t="s">
        <v>6809</v>
      </c>
    </row>
    <row r="2136" spans="6:9" x14ac:dyDescent="0.2">
      <c r="F2136" s="310" t="s">
        <v>8830</v>
      </c>
      <c r="G2136" s="311">
        <v>6333</v>
      </c>
      <c r="H2136" s="312" t="s">
        <v>1273</v>
      </c>
      <c r="I2136" s="313" t="s">
        <v>6809</v>
      </c>
    </row>
    <row r="2137" spans="6:9" x14ac:dyDescent="0.2">
      <c r="F2137" s="310" t="s">
        <v>8831</v>
      </c>
      <c r="G2137" s="311">
        <v>6334</v>
      </c>
      <c r="H2137" s="312" t="s">
        <v>1273</v>
      </c>
      <c r="I2137" s="313" t="s">
        <v>6809</v>
      </c>
    </row>
    <row r="2138" spans="6:9" x14ac:dyDescent="0.2">
      <c r="F2138" s="310" t="s">
        <v>8832</v>
      </c>
      <c r="G2138" s="311">
        <v>6335</v>
      </c>
      <c r="H2138" s="312" t="s">
        <v>1273</v>
      </c>
      <c r="I2138" s="313" t="s">
        <v>6809</v>
      </c>
    </row>
    <row r="2139" spans="6:9" x14ac:dyDescent="0.2">
      <c r="F2139" s="310" t="s">
        <v>8833</v>
      </c>
      <c r="G2139" s="311">
        <v>6336</v>
      </c>
      <c r="H2139" s="312" t="s">
        <v>1273</v>
      </c>
      <c r="I2139" s="313" t="s">
        <v>6809</v>
      </c>
    </row>
    <row r="2140" spans="6:9" x14ac:dyDescent="0.2">
      <c r="F2140" s="310" t="s">
        <v>8834</v>
      </c>
      <c r="G2140" s="311">
        <v>6338</v>
      </c>
      <c r="H2140" s="312" t="s">
        <v>1273</v>
      </c>
      <c r="I2140" s="313" t="s">
        <v>6809</v>
      </c>
    </row>
    <row r="2141" spans="6:9" x14ac:dyDescent="0.2">
      <c r="F2141" s="310" t="s">
        <v>8835</v>
      </c>
      <c r="G2141" s="311">
        <v>6339</v>
      </c>
      <c r="H2141" s="312" t="s">
        <v>1273</v>
      </c>
      <c r="I2141" s="313" t="s">
        <v>6809</v>
      </c>
    </row>
    <row r="2142" spans="6:9" x14ac:dyDescent="0.2">
      <c r="F2142" s="310" t="s">
        <v>8836</v>
      </c>
      <c r="G2142" s="311">
        <v>6340</v>
      </c>
      <c r="H2142" s="312" t="s">
        <v>1273</v>
      </c>
      <c r="I2142" s="313" t="s">
        <v>6809</v>
      </c>
    </row>
    <row r="2143" spans="6:9" x14ac:dyDescent="0.2">
      <c r="F2143" s="310" t="s">
        <v>8837</v>
      </c>
      <c r="G2143" s="311">
        <v>6349</v>
      </c>
      <c r="H2143" s="312" t="s">
        <v>1273</v>
      </c>
      <c r="I2143" s="313" t="s">
        <v>6809</v>
      </c>
    </row>
    <row r="2144" spans="6:9" x14ac:dyDescent="0.2">
      <c r="F2144" s="310" t="s">
        <v>8838</v>
      </c>
      <c r="G2144" s="311">
        <v>6350</v>
      </c>
      <c r="H2144" s="312" t="s">
        <v>1273</v>
      </c>
      <c r="I2144" s="313" t="s">
        <v>6809</v>
      </c>
    </row>
    <row r="2145" spans="6:9" x14ac:dyDescent="0.2">
      <c r="F2145" s="310" t="s">
        <v>8839</v>
      </c>
      <c r="G2145" s="311">
        <v>6351</v>
      </c>
      <c r="H2145" s="312" t="s">
        <v>1273</v>
      </c>
      <c r="I2145" s="313" t="s">
        <v>6809</v>
      </c>
    </row>
    <row r="2146" spans="6:9" x14ac:dyDescent="0.2">
      <c r="F2146" s="310" t="s">
        <v>8840</v>
      </c>
      <c r="G2146" s="311">
        <v>6353</v>
      </c>
      <c r="H2146" s="312" t="s">
        <v>1273</v>
      </c>
      <c r="I2146" s="313" t="s">
        <v>6809</v>
      </c>
    </row>
    <row r="2147" spans="6:9" x14ac:dyDescent="0.2">
      <c r="F2147" s="310" t="s">
        <v>8841</v>
      </c>
      <c r="G2147" s="311">
        <v>6354</v>
      </c>
      <c r="H2147" s="312" t="s">
        <v>1273</v>
      </c>
      <c r="I2147" s="313" t="s">
        <v>6809</v>
      </c>
    </row>
    <row r="2148" spans="6:9" x14ac:dyDescent="0.2">
      <c r="F2148" s="310" t="s">
        <v>8842</v>
      </c>
      <c r="G2148" s="311">
        <v>6355</v>
      </c>
      <c r="H2148" s="312" t="s">
        <v>1273</v>
      </c>
      <c r="I2148" s="313" t="s">
        <v>6809</v>
      </c>
    </row>
    <row r="2149" spans="6:9" x14ac:dyDescent="0.2">
      <c r="F2149" s="310" t="s">
        <v>8843</v>
      </c>
      <c r="G2149" s="311">
        <v>6357</v>
      </c>
      <c r="H2149" s="312" t="s">
        <v>1273</v>
      </c>
      <c r="I2149" s="313" t="s">
        <v>6809</v>
      </c>
    </row>
    <row r="2150" spans="6:9" x14ac:dyDescent="0.2">
      <c r="F2150" s="310" t="s">
        <v>8844</v>
      </c>
      <c r="G2150" s="311">
        <v>6359</v>
      </c>
      <c r="H2150" s="312" t="s">
        <v>1273</v>
      </c>
      <c r="I2150" s="313" t="s">
        <v>6809</v>
      </c>
    </row>
    <row r="2151" spans="6:9" x14ac:dyDescent="0.2">
      <c r="F2151" s="310" t="s">
        <v>8845</v>
      </c>
      <c r="G2151" s="311">
        <v>6360</v>
      </c>
      <c r="H2151" s="312" t="s">
        <v>1273</v>
      </c>
      <c r="I2151" s="313" t="s">
        <v>6809</v>
      </c>
    </row>
    <row r="2152" spans="6:9" x14ac:dyDescent="0.2">
      <c r="F2152" s="310" t="s">
        <v>8846</v>
      </c>
      <c r="G2152" s="311">
        <v>6365</v>
      </c>
      <c r="H2152" s="312" t="s">
        <v>1273</v>
      </c>
      <c r="I2152" s="313" t="s">
        <v>6809</v>
      </c>
    </row>
    <row r="2153" spans="6:9" x14ac:dyDescent="0.2">
      <c r="F2153" s="310" t="s">
        <v>8847</v>
      </c>
      <c r="G2153" s="311">
        <v>6370</v>
      </c>
      <c r="H2153" s="312" t="s">
        <v>1273</v>
      </c>
      <c r="I2153" s="313" t="s">
        <v>6809</v>
      </c>
    </row>
    <row r="2154" spans="6:9" x14ac:dyDescent="0.2">
      <c r="F2154" s="310" t="s">
        <v>8848</v>
      </c>
      <c r="G2154" s="311">
        <v>6371</v>
      </c>
      <c r="H2154" s="312" t="s">
        <v>1273</v>
      </c>
      <c r="I2154" s="313" t="s">
        <v>6809</v>
      </c>
    </row>
    <row r="2155" spans="6:9" x14ac:dyDescent="0.2">
      <c r="F2155" s="310" t="s">
        <v>8849</v>
      </c>
      <c r="G2155" s="311">
        <v>6372</v>
      </c>
      <c r="H2155" s="312" t="s">
        <v>1273</v>
      </c>
      <c r="I2155" s="313" t="s">
        <v>6809</v>
      </c>
    </row>
    <row r="2156" spans="6:9" x14ac:dyDescent="0.2">
      <c r="F2156" s="310" t="s">
        <v>8850</v>
      </c>
      <c r="G2156" s="311">
        <v>6373</v>
      </c>
      <c r="H2156" s="312" t="s">
        <v>1273</v>
      </c>
      <c r="I2156" s="313" t="s">
        <v>6809</v>
      </c>
    </row>
    <row r="2157" spans="6:9" x14ac:dyDescent="0.2">
      <c r="F2157" s="310" t="s">
        <v>8851</v>
      </c>
      <c r="G2157" s="311">
        <v>6374</v>
      </c>
      <c r="H2157" s="312" t="s">
        <v>1273</v>
      </c>
      <c r="I2157" s="313" t="s">
        <v>6809</v>
      </c>
    </row>
    <row r="2158" spans="6:9" x14ac:dyDescent="0.2">
      <c r="F2158" s="310" t="s">
        <v>8852</v>
      </c>
      <c r="G2158" s="311">
        <v>6375</v>
      </c>
      <c r="H2158" s="312" t="s">
        <v>1273</v>
      </c>
      <c r="I2158" s="313" t="s">
        <v>6809</v>
      </c>
    </row>
    <row r="2159" spans="6:9" x14ac:dyDescent="0.2">
      <c r="F2159" s="310" t="s">
        <v>8853</v>
      </c>
      <c r="G2159" s="311">
        <v>6376</v>
      </c>
      <c r="H2159" s="312" t="s">
        <v>1273</v>
      </c>
      <c r="I2159" s="313" t="s">
        <v>6809</v>
      </c>
    </row>
    <row r="2160" spans="6:9" x14ac:dyDescent="0.2">
      <c r="F2160" s="310" t="s">
        <v>8854</v>
      </c>
      <c r="G2160" s="311">
        <v>6377</v>
      </c>
      <c r="H2160" s="312" t="s">
        <v>1273</v>
      </c>
      <c r="I2160" s="313" t="s">
        <v>6809</v>
      </c>
    </row>
    <row r="2161" spans="6:9" x14ac:dyDescent="0.2">
      <c r="F2161" s="310" t="s">
        <v>8855</v>
      </c>
      <c r="G2161" s="311">
        <v>6378</v>
      </c>
      <c r="H2161" s="312" t="s">
        <v>1273</v>
      </c>
      <c r="I2161" s="313" t="s">
        <v>6809</v>
      </c>
    </row>
    <row r="2162" spans="6:9" x14ac:dyDescent="0.2">
      <c r="F2162" s="310" t="s">
        <v>8856</v>
      </c>
      <c r="G2162" s="311">
        <v>6379</v>
      </c>
      <c r="H2162" s="312" t="s">
        <v>1273</v>
      </c>
      <c r="I2162" s="313" t="s">
        <v>6809</v>
      </c>
    </row>
    <row r="2163" spans="6:9" x14ac:dyDescent="0.2">
      <c r="F2163" s="310" t="s">
        <v>8857</v>
      </c>
      <c r="G2163" s="311">
        <v>6380</v>
      </c>
      <c r="H2163" s="312" t="s">
        <v>1273</v>
      </c>
      <c r="I2163" s="313" t="s">
        <v>6809</v>
      </c>
    </row>
    <row r="2164" spans="6:9" x14ac:dyDescent="0.2">
      <c r="F2164" s="310" t="s">
        <v>8858</v>
      </c>
      <c r="G2164" s="311">
        <v>6382</v>
      </c>
      <c r="H2164" s="312" t="s">
        <v>1273</v>
      </c>
      <c r="I2164" s="313" t="s">
        <v>6809</v>
      </c>
    </row>
    <row r="2165" spans="6:9" x14ac:dyDescent="0.2">
      <c r="F2165" s="310" t="s">
        <v>8859</v>
      </c>
      <c r="G2165" s="311">
        <v>6383</v>
      </c>
      <c r="H2165" s="312" t="s">
        <v>1273</v>
      </c>
      <c r="I2165" s="313" t="s">
        <v>6809</v>
      </c>
    </row>
    <row r="2166" spans="6:9" x14ac:dyDescent="0.2">
      <c r="F2166" s="310" t="s">
        <v>8860</v>
      </c>
      <c r="G2166" s="311">
        <v>6384</v>
      </c>
      <c r="H2166" s="312" t="s">
        <v>1273</v>
      </c>
      <c r="I2166" s="313" t="s">
        <v>6809</v>
      </c>
    </row>
    <row r="2167" spans="6:9" x14ac:dyDescent="0.2">
      <c r="F2167" s="310" t="s">
        <v>8861</v>
      </c>
      <c r="G2167" s="311">
        <v>6385</v>
      </c>
      <c r="H2167" s="312" t="s">
        <v>1273</v>
      </c>
      <c r="I2167" s="313" t="s">
        <v>6809</v>
      </c>
    </row>
    <row r="2168" spans="6:9" x14ac:dyDescent="0.2">
      <c r="F2168" s="310" t="s">
        <v>8862</v>
      </c>
      <c r="G2168" s="311">
        <v>6387</v>
      </c>
      <c r="H2168" s="312" t="s">
        <v>1273</v>
      </c>
      <c r="I2168" s="313" t="s">
        <v>6809</v>
      </c>
    </row>
    <row r="2169" spans="6:9" x14ac:dyDescent="0.2">
      <c r="F2169" s="310" t="s">
        <v>8863</v>
      </c>
      <c r="G2169" s="311">
        <v>6388</v>
      </c>
      <c r="H2169" s="312" t="s">
        <v>1273</v>
      </c>
      <c r="I2169" s="313" t="s">
        <v>6809</v>
      </c>
    </row>
    <row r="2170" spans="6:9" x14ac:dyDescent="0.2">
      <c r="F2170" s="310" t="s">
        <v>8864</v>
      </c>
      <c r="G2170" s="311">
        <v>6389</v>
      </c>
      <c r="H2170" s="312" t="s">
        <v>1273</v>
      </c>
      <c r="I2170" s="313" t="s">
        <v>6809</v>
      </c>
    </row>
    <row r="2171" spans="6:9" x14ac:dyDescent="0.2">
      <c r="F2171" s="310" t="s">
        <v>8865</v>
      </c>
      <c r="G2171" s="311">
        <v>6390</v>
      </c>
      <c r="H2171" s="312" t="s">
        <v>3700</v>
      </c>
      <c r="I2171" s="313" t="s">
        <v>6809</v>
      </c>
    </row>
    <row r="2172" spans="6:9" x14ac:dyDescent="0.2">
      <c r="F2172" s="310" t="s">
        <v>8866</v>
      </c>
      <c r="G2172" s="311">
        <v>6401</v>
      </c>
      <c r="H2172" s="312" t="s">
        <v>1273</v>
      </c>
      <c r="I2172" s="313" t="s">
        <v>6809</v>
      </c>
    </row>
    <row r="2173" spans="6:9" x14ac:dyDescent="0.2">
      <c r="F2173" s="310" t="s">
        <v>8867</v>
      </c>
      <c r="G2173" s="311">
        <v>6403</v>
      </c>
      <c r="H2173" s="312" t="s">
        <v>1273</v>
      </c>
      <c r="I2173" s="313" t="s">
        <v>6809</v>
      </c>
    </row>
    <row r="2174" spans="6:9" x14ac:dyDescent="0.2">
      <c r="F2174" s="310" t="s">
        <v>8868</v>
      </c>
      <c r="G2174" s="311">
        <v>6404</v>
      </c>
      <c r="H2174" s="312" t="s">
        <v>1273</v>
      </c>
      <c r="I2174" s="313" t="s">
        <v>6809</v>
      </c>
    </row>
    <row r="2175" spans="6:9" x14ac:dyDescent="0.2">
      <c r="F2175" s="310" t="s">
        <v>8869</v>
      </c>
      <c r="G2175" s="311">
        <v>6405</v>
      </c>
      <c r="H2175" s="312" t="s">
        <v>1273</v>
      </c>
      <c r="I2175" s="313" t="s">
        <v>6809</v>
      </c>
    </row>
    <row r="2176" spans="6:9" x14ac:dyDescent="0.2">
      <c r="F2176" s="310" t="s">
        <v>8870</v>
      </c>
      <c r="G2176" s="311">
        <v>6408</v>
      </c>
      <c r="H2176" s="312" t="s">
        <v>1273</v>
      </c>
      <c r="I2176" s="313" t="s">
        <v>6809</v>
      </c>
    </row>
    <row r="2177" spans="6:9" x14ac:dyDescent="0.2">
      <c r="F2177" s="310" t="s">
        <v>8871</v>
      </c>
      <c r="G2177" s="311">
        <v>6409</v>
      </c>
      <c r="H2177" s="312" t="s">
        <v>1273</v>
      </c>
      <c r="I2177" s="313" t="s">
        <v>6809</v>
      </c>
    </row>
    <row r="2178" spans="6:9" x14ac:dyDescent="0.2">
      <c r="F2178" s="310" t="s">
        <v>8872</v>
      </c>
      <c r="G2178" s="311">
        <v>6410</v>
      </c>
      <c r="H2178" s="312" t="s">
        <v>1273</v>
      </c>
      <c r="I2178" s="313" t="s">
        <v>6809</v>
      </c>
    </row>
    <row r="2179" spans="6:9" x14ac:dyDescent="0.2">
      <c r="F2179" s="310" t="s">
        <v>8873</v>
      </c>
      <c r="G2179" s="311">
        <v>6411</v>
      </c>
      <c r="H2179" s="312" t="s">
        <v>1273</v>
      </c>
      <c r="I2179" s="313" t="s">
        <v>6809</v>
      </c>
    </row>
    <row r="2180" spans="6:9" x14ac:dyDescent="0.2">
      <c r="F2180" s="310" t="s">
        <v>8874</v>
      </c>
      <c r="G2180" s="311">
        <v>6412</v>
      </c>
      <c r="H2180" s="312" t="s">
        <v>1273</v>
      </c>
      <c r="I2180" s="313" t="s">
        <v>6809</v>
      </c>
    </row>
    <row r="2181" spans="6:9" x14ac:dyDescent="0.2">
      <c r="F2181" s="310" t="s">
        <v>8875</v>
      </c>
      <c r="G2181" s="311">
        <v>6413</v>
      </c>
      <c r="H2181" s="312" t="s">
        <v>1273</v>
      </c>
      <c r="I2181" s="313" t="s">
        <v>6809</v>
      </c>
    </row>
    <row r="2182" spans="6:9" x14ac:dyDescent="0.2">
      <c r="F2182" s="310" t="s">
        <v>8876</v>
      </c>
      <c r="G2182" s="311">
        <v>6414</v>
      </c>
      <c r="H2182" s="312" t="s">
        <v>1273</v>
      </c>
      <c r="I2182" s="313" t="s">
        <v>6809</v>
      </c>
    </row>
    <row r="2183" spans="6:9" x14ac:dyDescent="0.2">
      <c r="F2183" s="310" t="s">
        <v>8877</v>
      </c>
      <c r="G2183" s="311">
        <v>6415</v>
      </c>
      <c r="H2183" s="312" t="s">
        <v>1273</v>
      </c>
      <c r="I2183" s="313" t="s">
        <v>6809</v>
      </c>
    </row>
    <row r="2184" spans="6:9" x14ac:dyDescent="0.2">
      <c r="F2184" s="310" t="s">
        <v>8878</v>
      </c>
      <c r="G2184" s="311">
        <v>6416</v>
      </c>
      <c r="H2184" s="312" t="s">
        <v>1273</v>
      </c>
      <c r="I2184" s="313" t="s">
        <v>6809</v>
      </c>
    </row>
    <row r="2185" spans="6:9" x14ac:dyDescent="0.2">
      <c r="F2185" s="310" t="s">
        <v>8879</v>
      </c>
      <c r="G2185" s="311">
        <v>6417</v>
      </c>
      <c r="H2185" s="312" t="s">
        <v>1273</v>
      </c>
      <c r="I2185" s="313" t="s">
        <v>6809</v>
      </c>
    </row>
    <row r="2186" spans="6:9" x14ac:dyDescent="0.2">
      <c r="F2186" s="310" t="s">
        <v>8880</v>
      </c>
      <c r="G2186" s="311">
        <v>6418</v>
      </c>
      <c r="H2186" s="312" t="s">
        <v>1273</v>
      </c>
      <c r="I2186" s="313" t="s">
        <v>6809</v>
      </c>
    </row>
    <row r="2187" spans="6:9" x14ac:dyDescent="0.2">
      <c r="F2187" s="310" t="s">
        <v>8881</v>
      </c>
      <c r="G2187" s="311">
        <v>6419</v>
      </c>
      <c r="H2187" s="312" t="s">
        <v>1273</v>
      </c>
      <c r="I2187" s="313" t="s">
        <v>6809</v>
      </c>
    </row>
    <row r="2188" spans="6:9" x14ac:dyDescent="0.2">
      <c r="F2188" s="310" t="s">
        <v>8882</v>
      </c>
      <c r="G2188" s="311">
        <v>6420</v>
      </c>
      <c r="H2188" s="312" t="s">
        <v>1273</v>
      </c>
      <c r="I2188" s="313" t="s">
        <v>6809</v>
      </c>
    </row>
    <row r="2189" spans="6:9" x14ac:dyDescent="0.2">
      <c r="F2189" s="310" t="s">
        <v>8883</v>
      </c>
      <c r="G2189" s="311">
        <v>6422</v>
      </c>
      <c r="H2189" s="312" t="s">
        <v>1273</v>
      </c>
      <c r="I2189" s="313" t="s">
        <v>6809</v>
      </c>
    </row>
    <row r="2190" spans="6:9" x14ac:dyDescent="0.2">
      <c r="F2190" s="310" t="s">
        <v>8884</v>
      </c>
      <c r="G2190" s="311">
        <v>6423</v>
      </c>
      <c r="H2190" s="312" t="s">
        <v>1273</v>
      </c>
      <c r="I2190" s="313" t="s">
        <v>6809</v>
      </c>
    </row>
    <row r="2191" spans="6:9" x14ac:dyDescent="0.2">
      <c r="F2191" s="310" t="s">
        <v>8885</v>
      </c>
      <c r="G2191" s="311">
        <v>6424</v>
      </c>
      <c r="H2191" s="312" t="s">
        <v>1273</v>
      </c>
      <c r="I2191" s="313" t="s">
        <v>6809</v>
      </c>
    </row>
    <row r="2192" spans="6:9" x14ac:dyDescent="0.2">
      <c r="F2192" s="310" t="s">
        <v>8886</v>
      </c>
      <c r="G2192" s="311">
        <v>6426</v>
      </c>
      <c r="H2192" s="312" t="s">
        <v>1273</v>
      </c>
      <c r="I2192" s="313" t="s">
        <v>6809</v>
      </c>
    </row>
    <row r="2193" spans="6:9" x14ac:dyDescent="0.2">
      <c r="F2193" s="310" t="s">
        <v>8887</v>
      </c>
      <c r="G2193" s="311">
        <v>6437</v>
      </c>
      <c r="H2193" s="312" t="s">
        <v>1273</v>
      </c>
      <c r="I2193" s="313" t="s">
        <v>6809</v>
      </c>
    </row>
    <row r="2194" spans="6:9" x14ac:dyDescent="0.2">
      <c r="F2194" s="310" t="s">
        <v>8888</v>
      </c>
      <c r="G2194" s="311">
        <v>6438</v>
      </c>
      <c r="H2194" s="312" t="s">
        <v>1273</v>
      </c>
      <c r="I2194" s="313" t="s">
        <v>6809</v>
      </c>
    </row>
    <row r="2195" spans="6:9" x14ac:dyDescent="0.2">
      <c r="F2195" s="310" t="s">
        <v>8889</v>
      </c>
      <c r="G2195" s="311">
        <v>6439</v>
      </c>
      <c r="H2195" s="312" t="s">
        <v>1273</v>
      </c>
      <c r="I2195" s="313" t="s">
        <v>6809</v>
      </c>
    </row>
    <row r="2196" spans="6:9" x14ac:dyDescent="0.2">
      <c r="F2196" s="310" t="s">
        <v>8890</v>
      </c>
      <c r="G2196" s="311">
        <v>6440</v>
      </c>
      <c r="H2196" s="312" t="s">
        <v>1273</v>
      </c>
      <c r="I2196" s="313" t="s">
        <v>6809</v>
      </c>
    </row>
    <row r="2197" spans="6:9" x14ac:dyDescent="0.2">
      <c r="F2197" s="310" t="s">
        <v>8891</v>
      </c>
      <c r="G2197" s="311">
        <v>6441</v>
      </c>
      <c r="H2197" s="312" t="s">
        <v>1273</v>
      </c>
      <c r="I2197" s="313" t="s">
        <v>6809</v>
      </c>
    </row>
    <row r="2198" spans="6:9" x14ac:dyDescent="0.2">
      <c r="F2198" s="310" t="s">
        <v>8892</v>
      </c>
      <c r="G2198" s="311">
        <v>6442</v>
      </c>
      <c r="H2198" s="312" t="s">
        <v>1273</v>
      </c>
      <c r="I2198" s="313" t="s">
        <v>6809</v>
      </c>
    </row>
    <row r="2199" spans="6:9" x14ac:dyDescent="0.2">
      <c r="F2199" s="310" t="s">
        <v>8893</v>
      </c>
      <c r="G2199" s="311">
        <v>6443</v>
      </c>
      <c r="H2199" s="312" t="s">
        <v>1273</v>
      </c>
      <c r="I2199" s="313" t="s">
        <v>6809</v>
      </c>
    </row>
    <row r="2200" spans="6:9" x14ac:dyDescent="0.2">
      <c r="F2200" s="310" t="s">
        <v>8894</v>
      </c>
      <c r="G2200" s="311">
        <v>6444</v>
      </c>
      <c r="H2200" s="312" t="s">
        <v>1273</v>
      </c>
      <c r="I2200" s="313" t="s">
        <v>6809</v>
      </c>
    </row>
    <row r="2201" spans="6:9" x14ac:dyDescent="0.2">
      <c r="F2201" s="310" t="s">
        <v>8895</v>
      </c>
      <c r="G2201" s="311">
        <v>6447</v>
      </c>
      <c r="H2201" s="312" t="s">
        <v>1273</v>
      </c>
      <c r="I2201" s="313" t="s">
        <v>6809</v>
      </c>
    </row>
    <row r="2202" spans="6:9" x14ac:dyDescent="0.2">
      <c r="F2202" s="310" t="s">
        <v>8896</v>
      </c>
      <c r="G2202" s="311">
        <v>6450</v>
      </c>
      <c r="H2202" s="312" t="s">
        <v>1273</v>
      </c>
      <c r="I2202" s="313" t="s">
        <v>6809</v>
      </c>
    </row>
    <row r="2203" spans="6:9" x14ac:dyDescent="0.2">
      <c r="F2203" s="310" t="s">
        <v>8897</v>
      </c>
      <c r="G2203" s="311">
        <v>6451</v>
      </c>
      <c r="H2203" s="312" t="s">
        <v>1273</v>
      </c>
      <c r="I2203" s="313" t="s">
        <v>6809</v>
      </c>
    </row>
    <row r="2204" spans="6:9" x14ac:dyDescent="0.2">
      <c r="F2204" s="310" t="s">
        <v>8898</v>
      </c>
      <c r="G2204" s="311">
        <v>6455</v>
      </c>
      <c r="H2204" s="312" t="s">
        <v>1273</v>
      </c>
      <c r="I2204" s="313" t="s">
        <v>6809</v>
      </c>
    </row>
    <row r="2205" spans="6:9" x14ac:dyDescent="0.2">
      <c r="F2205" s="310" t="s">
        <v>8899</v>
      </c>
      <c r="G2205" s="311">
        <v>6456</v>
      </c>
      <c r="H2205" s="312" t="s">
        <v>1273</v>
      </c>
      <c r="I2205" s="313" t="s">
        <v>6809</v>
      </c>
    </row>
    <row r="2206" spans="6:9" x14ac:dyDescent="0.2">
      <c r="F2206" s="310" t="s">
        <v>8900</v>
      </c>
      <c r="G2206" s="311">
        <v>6457</v>
      </c>
      <c r="H2206" s="312" t="s">
        <v>1273</v>
      </c>
      <c r="I2206" s="313" t="s">
        <v>6809</v>
      </c>
    </row>
    <row r="2207" spans="6:9" x14ac:dyDescent="0.2">
      <c r="F2207" s="310" t="s">
        <v>8901</v>
      </c>
      <c r="G2207" s="311">
        <v>6459</v>
      </c>
      <c r="H2207" s="312" t="s">
        <v>1273</v>
      </c>
      <c r="I2207" s="313" t="s">
        <v>6809</v>
      </c>
    </row>
    <row r="2208" spans="6:9" x14ac:dyDescent="0.2">
      <c r="F2208" s="310" t="s">
        <v>8902</v>
      </c>
      <c r="G2208" s="311">
        <v>6460</v>
      </c>
      <c r="H2208" s="312" t="s">
        <v>1273</v>
      </c>
      <c r="I2208" s="313" t="s">
        <v>6809</v>
      </c>
    </row>
    <row r="2209" spans="6:9" x14ac:dyDescent="0.2">
      <c r="F2209" s="310" t="s">
        <v>8903</v>
      </c>
      <c r="G2209" s="311">
        <v>6461</v>
      </c>
      <c r="H2209" s="312" t="s">
        <v>1273</v>
      </c>
      <c r="I2209" s="313" t="s">
        <v>6809</v>
      </c>
    </row>
    <row r="2210" spans="6:9" x14ac:dyDescent="0.2">
      <c r="F2210" s="310" t="s">
        <v>8904</v>
      </c>
      <c r="G2210" s="311">
        <v>6467</v>
      </c>
      <c r="H2210" s="312" t="s">
        <v>1273</v>
      </c>
      <c r="I2210" s="313" t="s">
        <v>6809</v>
      </c>
    </row>
    <row r="2211" spans="6:9" x14ac:dyDescent="0.2">
      <c r="F2211" s="310" t="s">
        <v>8905</v>
      </c>
      <c r="G2211" s="311">
        <v>6468</v>
      </c>
      <c r="H2211" s="312" t="s">
        <v>1273</v>
      </c>
      <c r="I2211" s="313" t="s">
        <v>6809</v>
      </c>
    </row>
    <row r="2212" spans="6:9" x14ac:dyDescent="0.2">
      <c r="F2212" s="310" t="s">
        <v>8906</v>
      </c>
      <c r="G2212" s="311">
        <v>6469</v>
      </c>
      <c r="H2212" s="312" t="s">
        <v>1273</v>
      </c>
      <c r="I2212" s="313" t="s">
        <v>6809</v>
      </c>
    </row>
    <row r="2213" spans="6:9" x14ac:dyDescent="0.2">
      <c r="F2213" s="310" t="s">
        <v>8907</v>
      </c>
      <c r="G2213" s="311">
        <v>6470</v>
      </c>
      <c r="H2213" s="312" t="s">
        <v>1273</v>
      </c>
      <c r="I2213" s="313" t="s">
        <v>6809</v>
      </c>
    </row>
    <row r="2214" spans="6:9" x14ac:dyDescent="0.2">
      <c r="F2214" s="310" t="s">
        <v>8908</v>
      </c>
      <c r="G2214" s="311">
        <v>6471</v>
      </c>
      <c r="H2214" s="312" t="s">
        <v>1273</v>
      </c>
      <c r="I2214" s="313" t="s">
        <v>6809</v>
      </c>
    </row>
    <row r="2215" spans="6:9" x14ac:dyDescent="0.2">
      <c r="F2215" s="310" t="s">
        <v>8909</v>
      </c>
      <c r="G2215" s="311">
        <v>6472</v>
      </c>
      <c r="H2215" s="312" t="s">
        <v>1273</v>
      </c>
      <c r="I2215" s="313" t="s">
        <v>6809</v>
      </c>
    </row>
    <row r="2216" spans="6:9" x14ac:dyDescent="0.2">
      <c r="F2216" s="310" t="s">
        <v>8910</v>
      </c>
      <c r="G2216" s="311">
        <v>6473</v>
      </c>
      <c r="H2216" s="312" t="s">
        <v>1273</v>
      </c>
      <c r="I2216" s="313" t="s">
        <v>6809</v>
      </c>
    </row>
    <row r="2217" spans="6:9" x14ac:dyDescent="0.2">
      <c r="F2217" s="310" t="s">
        <v>8911</v>
      </c>
      <c r="G2217" s="311">
        <v>6474</v>
      </c>
      <c r="H2217" s="312" t="s">
        <v>1273</v>
      </c>
      <c r="I2217" s="313" t="s">
        <v>6809</v>
      </c>
    </row>
    <row r="2218" spans="6:9" x14ac:dyDescent="0.2">
      <c r="F2218" s="310" t="s">
        <v>8912</v>
      </c>
      <c r="G2218" s="311">
        <v>6475</v>
      </c>
      <c r="H2218" s="312" t="s">
        <v>1273</v>
      </c>
      <c r="I2218" s="313" t="s">
        <v>6809</v>
      </c>
    </row>
    <row r="2219" spans="6:9" x14ac:dyDescent="0.2">
      <c r="F2219" s="310" t="s">
        <v>8913</v>
      </c>
      <c r="G2219" s="311">
        <v>6477</v>
      </c>
      <c r="H2219" s="312" t="s">
        <v>1273</v>
      </c>
      <c r="I2219" s="313" t="s">
        <v>6809</v>
      </c>
    </row>
    <row r="2220" spans="6:9" x14ac:dyDescent="0.2">
      <c r="F2220" s="310" t="s">
        <v>8914</v>
      </c>
      <c r="G2220" s="311">
        <v>6478</v>
      </c>
      <c r="H2220" s="312" t="s">
        <v>1273</v>
      </c>
      <c r="I2220" s="313" t="s">
        <v>6809</v>
      </c>
    </row>
    <row r="2221" spans="6:9" x14ac:dyDescent="0.2">
      <c r="F2221" s="310" t="s">
        <v>8915</v>
      </c>
      <c r="G2221" s="311">
        <v>6479</v>
      </c>
      <c r="H2221" s="312" t="s">
        <v>1273</v>
      </c>
      <c r="I2221" s="313" t="s">
        <v>6809</v>
      </c>
    </row>
    <row r="2222" spans="6:9" x14ac:dyDescent="0.2">
      <c r="F2222" s="310" t="s">
        <v>8916</v>
      </c>
      <c r="G2222" s="311">
        <v>6480</v>
      </c>
      <c r="H2222" s="312" t="s">
        <v>1273</v>
      </c>
      <c r="I2222" s="313" t="s">
        <v>6809</v>
      </c>
    </row>
    <row r="2223" spans="6:9" x14ac:dyDescent="0.2">
      <c r="F2223" s="310" t="s">
        <v>8917</v>
      </c>
      <c r="G2223" s="311">
        <v>6481</v>
      </c>
      <c r="H2223" s="312" t="s">
        <v>1273</v>
      </c>
      <c r="I2223" s="313" t="s">
        <v>6809</v>
      </c>
    </row>
    <row r="2224" spans="6:9" x14ac:dyDescent="0.2">
      <c r="F2224" s="310" t="s">
        <v>8918</v>
      </c>
      <c r="G2224" s="311">
        <v>6482</v>
      </c>
      <c r="H2224" s="312" t="s">
        <v>1273</v>
      </c>
      <c r="I2224" s="313" t="s">
        <v>6809</v>
      </c>
    </row>
    <row r="2225" spans="6:9" x14ac:dyDescent="0.2">
      <c r="F2225" s="310" t="s">
        <v>8919</v>
      </c>
      <c r="G2225" s="311">
        <v>6483</v>
      </c>
      <c r="H2225" s="312" t="s">
        <v>1273</v>
      </c>
      <c r="I2225" s="313" t="s">
        <v>6809</v>
      </c>
    </row>
    <row r="2226" spans="6:9" x14ac:dyDescent="0.2">
      <c r="F2226" s="310" t="s">
        <v>8920</v>
      </c>
      <c r="G2226" s="311">
        <v>6484</v>
      </c>
      <c r="H2226" s="312" t="s">
        <v>1273</v>
      </c>
      <c r="I2226" s="313" t="s">
        <v>6809</v>
      </c>
    </row>
    <row r="2227" spans="6:9" x14ac:dyDescent="0.2">
      <c r="F2227" s="310" t="s">
        <v>8921</v>
      </c>
      <c r="G2227" s="311">
        <v>6487</v>
      </c>
      <c r="H2227" s="312" t="s">
        <v>1273</v>
      </c>
      <c r="I2227" s="313" t="s">
        <v>6809</v>
      </c>
    </row>
    <row r="2228" spans="6:9" x14ac:dyDescent="0.2">
      <c r="F2228" s="310" t="s">
        <v>8922</v>
      </c>
      <c r="G2228" s="311">
        <v>6488</v>
      </c>
      <c r="H2228" s="312" t="s">
        <v>1273</v>
      </c>
      <c r="I2228" s="313" t="s">
        <v>6809</v>
      </c>
    </row>
    <row r="2229" spans="6:9" x14ac:dyDescent="0.2">
      <c r="F2229" s="310" t="s">
        <v>8923</v>
      </c>
      <c r="G2229" s="311">
        <v>6489</v>
      </c>
      <c r="H2229" s="312" t="s">
        <v>1273</v>
      </c>
      <c r="I2229" s="313" t="s">
        <v>6809</v>
      </c>
    </row>
    <row r="2230" spans="6:9" x14ac:dyDescent="0.2">
      <c r="F2230" s="310" t="s">
        <v>8924</v>
      </c>
      <c r="G2230" s="311">
        <v>6491</v>
      </c>
      <c r="H2230" s="312" t="s">
        <v>1273</v>
      </c>
      <c r="I2230" s="313" t="s">
        <v>6809</v>
      </c>
    </row>
    <row r="2231" spans="6:9" x14ac:dyDescent="0.2">
      <c r="F2231" s="310" t="s">
        <v>8925</v>
      </c>
      <c r="G2231" s="311">
        <v>6492</v>
      </c>
      <c r="H2231" s="312" t="s">
        <v>1273</v>
      </c>
      <c r="I2231" s="313" t="s">
        <v>6809</v>
      </c>
    </row>
    <row r="2232" spans="6:9" x14ac:dyDescent="0.2">
      <c r="F2232" s="310" t="s">
        <v>8926</v>
      </c>
      <c r="G2232" s="311">
        <v>6493</v>
      </c>
      <c r="H2232" s="312" t="s">
        <v>1273</v>
      </c>
      <c r="I2232" s="313" t="s">
        <v>6809</v>
      </c>
    </row>
    <row r="2233" spans="6:9" x14ac:dyDescent="0.2">
      <c r="F2233" s="310" t="s">
        <v>8927</v>
      </c>
      <c r="G2233" s="311">
        <v>6494</v>
      </c>
      <c r="H2233" s="312" t="s">
        <v>1273</v>
      </c>
      <c r="I2233" s="313" t="s">
        <v>6809</v>
      </c>
    </row>
    <row r="2234" spans="6:9" x14ac:dyDescent="0.2">
      <c r="F2234" s="310" t="s">
        <v>8928</v>
      </c>
      <c r="G2234" s="311">
        <v>6495</v>
      </c>
      <c r="H2234" s="312" t="s">
        <v>1273</v>
      </c>
      <c r="I2234" s="313" t="s">
        <v>6809</v>
      </c>
    </row>
    <row r="2235" spans="6:9" x14ac:dyDescent="0.2">
      <c r="F2235" s="310" t="s">
        <v>8929</v>
      </c>
      <c r="G2235" s="311">
        <v>6498</v>
      </c>
      <c r="H2235" s="312" t="s">
        <v>1273</v>
      </c>
      <c r="I2235" s="313" t="s">
        <v>6809</v>
      </c>
    </row>
    <row r="2236" spans="6:9" x14ac:dyDescent="0.2">
      <c r="F2236" s="310" t="s">
        <v>8930</v>
      </c>
      <c r="G2236" s="311">
        <v>6501</v>
      </c>
      <c r="H2236" s="312" t="s">
        <v>1273</v>
      </c>
      <c r="I2236" s="313" t="s">
        <v>6809</v>
      </c>
    </row>
    <row r="2237" spans="6:9" x14ac:dyDescent="0.2">
      <c r="F2237" s="310" t="s">
        <v>8931</v>
      </c>
      <c r="G2237" s="311">
        <v>6502</v>
      </c>
      <c r="H2237" s="312" t="s">
        <v>1273</v>
      </c>
      <c r="I2237" s="313" t="s">
        <v>6809</v>
      </c>
    </row>
    <row r="2238" spans="6:9" x14ac:dyDescent="0.2">
      <c r="F2238" s="310" t="s">
        <v>8932</v>
      </c>
      <c r="G2238" s="311">
        <v>6503</v>
      </c>
      <c r="H2238" s="312" t="s">
        <v>1273</v>
      </c>
      <c r="I2238" s="313" t="s">
        <v>6809</v>
      </c>
    </row>
    <row r="2239" spans="6:9" x14ac:dyDescent="0.2">
      <c r="F2239" s="310" t="s">
        <v>8933</v>
      </c>
      <c r="G2239" s="311">
        <v>6504</v>
      </c>
      <c r="H2239" s="312" t="s">
        <v>1273</v>
      </c>
      <c r="I2239" s="313" t="s">
        <v>6809</v>
      </c>
    </row>
    <row r="2240" spans="6:9" x14ac:dyDescent="0.2">
      <c r="F2240" s="310" t="s">
        <v>8934</v>
      </c>
      <c r="G2240" s="311">
        <v>6505</v>
      </c>
      <c r="H2240" s="312" t="s">
        <v>1273</v>
      </c>
      <c r="I2240" s="313" t="s">
        <v>6809</v>
      </c>
    </row>
    <row r="2241" spans="6:9" x14ac:dyDescent="0.2">
      <c r="F2241" s="310" t="s">
        <v>8935</v>
      </c>
      <c r="G2241" s="311">
        <v>6506</v>
      </c>
      <c r="H2241" s="312" t="s">
        <v>1273</v>
      </c>
      <c r="I2241" s="313" t="s">
        <v>6809</v>
      </c>
    </row>
    <row r="2242" spans="6:9" x14ac:dyDescent="0.2">
      <c r="F2242" s="310" t="s">
        <v>8936</v>
      </c>
      <c r="G2242" s="311">
        <v>6507</v>
      </c>
      <c r="H2242" s="312" t="s">
        <v>1273</v>
      </c>
      <c r="I2242" s="313" t="s">
        <v>6809</v>
      </c>
    </row>
    <row r="2243" spans="6:9" x14ac:dyDescent="0.2">
      <c r="F2243" s="310" t="s">
        <v>8937</v>
      </c>
      <c r="G2243" s="311">
        <v>6508</v>
      </c>
      <c r="H2243" s="312" t="s">
        <v>1273</v>
      </c>
      <c r="I2243" s="313" t="s">
        <v>6809</v>
      </c>
    </row>
    <row r="2244" spans="6:9" x14ac:dyDescent="0.2">
      <c r="F2244" s="310" t="s">
        <v>8938</v>
      </c>
      <c r="G2244" s="311">
        <v>6509</v>
      </c>
      <c r="H2244" s="312" t="s">
        <v>1273</v>
      </c>
      <c r="I2244" s="313" t="s">
        <v>6809</v>
      </c>
    </row>
    <row r="2245" spans="6:9" x14ac:dyDescent="0.2">
      <c r="F2245" s="310" t="s">
        <v>8939</v>
      </c>
      <c r="G2245" s="311">
        <v>6510</v>
      </c>
      <c r="H2245" s="312" t="s">
        <v>1273</v>
      </c>
      <c r="I2245" s="313" t="s">
        <v>6809</v>
      </c>
    </row>
    <row r="2246" spans="6:9" x14ac:dyDescent="0.2">
      <c r="F2246" s="310" t="s">
        <v>8940</v>
      </c>
      <c r="G2246" s="311">
        <v>6511</v>
      </c>
      <c r="H2246" s="312" t="s">
        <v>1273</v>
      </c>
      <c r="I2246" s="313" t="s">
        <v>6809</v>
      </c>
    </row>
    <row r="2247" spans="6:9" x14ac:dyDescent="0.2">
      <c r="F2247" s="310" t="s">
        <v>8941</v>
      </c>
      <c r="G2247" s="311">
        <v>6512</v>
      </c>
      <c r="H2247" s="312" t="s">
        <v>1273</v>
      </c>
      <c r="I2247" s="313" t="s">
        <v>6809</v>
      </c>
    </row>
    <row r="2248" spans="6:9" x14ac:dyDescent="0.2">
      <c r="F2248" s="310" t="s">
        <v>8942</v>
      </c>
      <c r="G2248" s="311">
        <v>6513</v>
      </c>
      <c r="H2248" s="312" t="s">
        <v>1273</v>
      </c>
      <c r="I2248" s="313" t="s">
        <v>6809</v>
      </c>
    </row>
    <row r="2249" spans="6:9" x14ac:dyDescent="0.2">
      <c r="F2249" s="310" t="s">
        <v>8943</v>
      </c>
      <c r="G2249" s="311">
        <v>6514</v>
      </c>
      <c r="H2249" s="312" t="s">
        <v>1273</v>
      </c>
      <c r="I2249" s="313" t="s">
        <v>6809</v>
      </c>
    </row>
    <row r="2250" spans="6:9" x14ac:dyDescent="0.2">
      <c r="F2250" s="310" t="s">
        <v>8944</v>
      </c>
      <c r="G2250" s="311">
        <v>6515</v>
      </c>
      <c r="H2250" s="312" t="s">
        <v>1273</v>
      </c>
      <c r="I2250" s="313" t="s">
        <v>6809</v>
      </c>
    </row>
    <row r="2251" spans="6:9" x14ac:dyDescent="0.2">
      <c r="F2251" s="310" t="s">
        <v>8945</v>
      </c>
      <c r="G2251" s="311">
        <v>6516</v>
      </c>
      <c r="H2251" s="312" t="s">
        <v>1273</v>
      </c>
      <c r="I2251" s="313" t="s">
        <v>6809</v>
      </c>
    </row>
    <row r="2252" spans="6:9" x14ac:dyDescent="0.2">
      <c r="F2252" s="310" t="s">
        <v>8946</v>
      </c>
      <c r="G2252" s="311">
        <v>6517</v>
      </c>
      <c r="H2252" s="312" t="s">
        <v>1273</v>
      </c>
      <c r="I2252" s="313" t="s">
        <v>6809</v>
      </c>
    </row>
    <row r="2253" spans="6:9" x14ac:dyDescent="0.2">
      <c r="F2253" s="310" t="s">
        <v>8947</v>
      </c>
      <c r="G2253" s="311">
        <v>6518</v>
      </c>
      <c r="H2253" s="312" t="s">
        <v>1273</v>
      </c>
      <c r="I2253" s="313" t="s">
        <v>6809</v>
      </c>
    </row>
    <row r="2254" spans="6:9" x14ac:dyDescent="0.2">
      <c r="F2254" s="310" t="s">
        <v>8948</v>
      </c>
      <c r="G2254" s="311">
        <v>6519</v>
      </c>
      <c r="H2254" s="312" t="s">
        <v>1273</v>
      </c>
      <c r="I2254" s="313" t="s">
        <v>6809</v>
      </c>
    </row>
    <row r="2255" spans="6:9" x14ac:dyDescent="0.2">
      <c r="F2255" s="310" t="s">
        <v>8949</v>
      </c>
      <c r="G2255" s="311">
        <v>6520</v>
      </c>
      <c r="H2255" s="312" t="s">
        <v>1273</v>
      </c>
      <c r="I2255" s="313" t="s">
        <v>6809</v>
      </c>
    </row>
    <row r="2256" spans="6:9" x14ac:dyDescent="0.2">
      <c r="F2256" s="310" t="s">
        <v>8950</v>
      </c>
      <c r="G2256" s="311">
        <v>6521</v>
      </c>
      <c r="H2256" s="312" t="s">
        <v>1273</v>
      </c>
      <c r="I2256" s="313" t="s">
        <v>6809</v>
      </c>
    </row>
    <row r="2257" spans="6:9" x14ac:dyDescent="0.2">
      <c r="F2257" s="310" t="s">
        <v>8951</v>
      </c>
      <c r="G2257" s="311">
        <v>6524</v>
      </c>
      <c r="H2257" s="312" t="s">
        <v>1273</v>
      </c>
      <c r="I2257" s="313" t="s">
        <v>6809</v>
      </c>
    </row>
    <row r="2258" spans="6:9" x14ac:dyDescent="0.2">
      <c r="F2258" s="310" t="s">
        <v>8952</v>
      </c>
      <c r="G2258" s="311">
        <v>6525</v>
      </c>
      <c r="H2258" s="312" t="s">
        <v>1273</v>
      </c>
      <c r="I2258" s="313" t="s">
        <v>6809</v>
      </c>
    </row>
    <row r="2259" spans="6:9" x14ac:dyDescent="0.2">
      <c r="F2259" s="310" t="s">
        <v>8953</v>
      </c>
      <c r="G2259" s="311">
        <v>6530</v>
      </c>
      <c r="H2259" s="312" t="s">
        <v>1273</v>
      </c>
      <c r="I2259" s="313" t="s">
        <v>6809</v>
      </c>
    </row>
    <row r="2260" spans="6:9" x14ac:dyDescent="0.2">
      <c r="F2260" s="310" t="s">
        <v>8954</v>
      </c>
      <c r="G2260" s="311">
        <v>6531</v>
      </c>
      <c r="H2260" s="312" t="s">
        <v>1273</v>
      </c>
      <c r="I2260" s="313" t="s">
        <v>6809</v>
      </c>
    </row>
    <row r="2261" spans="6:9" x14ac:dyDescent="0.2">
      <c r="F2261" s="310" t="s">
        <v>8955</v>
      </c>
      <c r="G2261" s="311">
        <v>6532</v>
      </c>
      <c r="H2261" s="312" t="s">
        <v>1273</v>
      </c>
      <c r="I2261" s="313" t="s">
        <v>6809</v>
      </c>
    </row>
    <row r="2262" spans="6:9" x14ac:dyDescent="0.2">
      <c r="F2262" s="310" t="s">
        <v>8956</v>
      </c>
      <c r="G2262" s="311">
        <v>6533</v>
      </c>
      <c r="H2262" s="312" t="s">
        <v>1273</v>
      </c>
      <c r="I2262" s="313" t="s">
        <v>6809</v>
      </c>
    </row>
    <row r="2263" spans="6:9" x14ac:dyDescent="0.2">
      <c r="F2263" s="310" t="s">
        <v>8957</v>
      </c>
      <c r="G2263" s="311">
        <v>6534</v>
      </c>
      <c r="H2263" s="312" t="s">
        <v>1273</v>
      </c>
      <c r="I2263" s="313" t="s">
        <v>6809</v>
      </c>
    </row>
    <row r="2264" spans="6:9" x14ac:dyDescent="0.2">
      <c r="F2264" s="310" t="s">
        <v>8958</v>
      </c>
      <c r="G2264" s="311">
        <v>6535</v>
      </c>
      <c r="H2264" s="312" t="s">
        <v>1273</v>
      </c>
      <c r="I2264" s="313" t="s">
        <v>6809</v>
      </c>
    </row>
    <row r="2265" spans="6:9" x14ac:dyDescent="0.2">
      <c r="F2265" s="310" t="s">
        <v>8959</v>
      </c>
      <c r="G2265" s="311">
        <v>6536</v>
      </c>
      <c r="H2265" s="312" t="s">
        <v>1273</v>
      </c>
      <c r="I2265" s="313" t="s">
        <v>6809</v>
      </c>
    </row>
    <row r="2266" spans="6:9" x14ac:dyDescent="0.2">
      <c r="F2266" s="310" t="s">
        <v>8960</v>
      </c>
      <c r="G2266" s="311">
        <v>6537</v>
      </c>
      <c r="H2266" s="312" t="s">
        <v>1273</v>
      </c>
      <c r="I2266" s="313" t="s">
        <v>6809</v>
      </c>
    </row>
    <row r="2267" spans="6:9" x14ac:dyDescent="0.2">
      <c r="F2267" s="310" t="s">
        <v>8961</v>
      </c>
      <c r="G2267" s="311">
        <v>6538</v>
      </c>
      <c r="H2267" s="312" t="s">
        <v>1273</v>
      </c>
      <c r="I2267" s="313" t="s">
        <v>6809</v>
      </c>
    </row>
    <row r="2268" spans="6:9" x14ac:dyDescent="0.2">
      <c r="F2268" s="310" t="s">
        <v>8962</v>
      </c>
      <c r="G2268" s="311">
        <v>6540</v>
      </c>
      <c r="H2268" s="312" t="s">
        <v>1273</v>
      </c>
      <c r="I2268" s="313" t="s">
        <v>6809</v>
      </c>
    </row>
    <row r="2269" spans="6:9" x14ac:dyDescent="0.2">
      <c r="F2269" s="310" t="s">
        <v>8963</v>
      </c>
      <c r="G2269" s="311">
        <v>6601</v>
      </c>
      <c r="H2269" s="312" t="s">
        <v>1273</v>
      </c>
      <c r="I2269" s="313" t="s">
        <v>6809</v>
      </c>
    </row>
    <row r="2270" spans="6:9" x14ac:dyDescent="0.2">
      <c r="F2270" s="310" t="s">
        <v>8964</v>
      </c>
      <c r="G2270" s="311">
        <v>6602</v>
      </c>
      <c r="H2270" s="312" t="s">
        <v>1273</v>
      </c>
      <c r="I2270" s="313" t="s">
        <v>6809</v>
      </c>
    </row>
    <row r="2271" spans="6:9" x14ac:dyDescent="0.2">
      <c r="F2271" s="310" t="s">
        <v>8965</v>
      </c>
      <c r="G2271" s="311">
        <v>6604</v>
      </c>
      <c r="H2271" s="312" t="s">
        <v>1273</v>
      </c>
      <c r="I2271" s="313" t="s">
        <v>6809</v>
      </c>
    </row>
    <row r="2272" spans="6:9" x14ac:dyDescent="0.2">
      <c r="F2272" s="310" t="s">
        <v>8966</v>
      </c>
      <c r="G2272" s="311">
        <v>6605</v>
      </c>
      <c r="H2272" s="312" t="s">
        <v>1273</v>
      </c>
      <c r="I2272" s="313" t="s">
        <v>6809</v>
      </c>
    </row>
    <row r="2273" spans="6:9" x14ac:dyDescent="0.2">
      <c r="F2273" s="310" t="s">
        <v>8967</v>
      </c>
      <c r="G2273" s="311">
        <v>6606</v>
      </c>
      <c r="H2273" s="312" t="s">
        <v>1273</v>
      </c>
      <c r="I2273" s="313" t="s">
        <v>6809</v>
      </c>
    </row>
    <row r="2274" spans="6:9" x14ac:dyDescent="0.2">
      <c r="F2274" s="310" t="s">
        <v>8968</v>
      </c>
      <c r="G2274" s="311">
        <v>6607</v>
      </c>
      <c r="H2274" s="312" t="s">
        <v>1273</v>
      </c>
      <c r="I2274" s="313" t="s">
        <v>6809</v>
      </c>
    </row>
    <row r="2275" spans="6:9" x14ac:dyDescent="0.2">
      <c r="F2275" s="310" t="s">
        <v>8969</v>
      </c>
      <c r="G2275" s="311">
        <v>6608</v>
      </c>
      <c r="H2275" s="312" t="s">
        <v>1273</v>
      </c>
      <c r="I2275" s="313" t="s">
        <v>6809</v>
      </c>
    </row>
    <row r="2276" spans="6:9" x14ac:dyDescent="0.2">
      <c r="F2276" s="310" t="s">
        <v>8970</v>
      </c>
      <c r="G2276" s="311">
        <v>6610</v>
      </c>
      <c r="H2276" s="312" t="s">
        <v>1273</v>
      </c>
      <c r="I2276" s="313" t="s">
        <v>6809</v>
      </c>
    </row>
    <row r="2277" spans="6:9" x14ac:dyDescent="0.2">
      <c r="F2277" s="310" t="s">
        <v>8971</v>
      </c>
      <c r="G2277" s="311">
        <v>6611</v>
      </c>
      <c r="H2277" s="312" t="s">
        <v>1273</v>
      </c>
      <c r="I2277" s="313" t="s">
        <v>6809</v>
      </c>
    </row>
    <row r="2278" spans="6:9" x14ac:dyDescent="0.2">
      <c r="F2278" s="310" t="s">
        <v>8972</v>
      </c>
      <c r="G2278" s="311">
        <v>6612</v>
      </c>
      <c r="H2278" s="312" t="s">
        <v>1273</v>
      </c>
      <c r="I2278" s="313" t="s">
        <v>6809</v>
      </c>
    </row>
    <row r="2279" spans="6:9" x14ac:dyDescent="0.2">
      <c r="F2279" s="310" t="s">
        <v>8973</v>
      </c>
      <c r="G2279" s="311">
        <v>6614</v>
      </c>
      <c r="H2279" s="312" t="s">
        <v>1273</v>
      </c>
      <c r="I2279" s="313" t="s">
        <v>6809</v>
      </c>
    </row>
    <row r="2280" spans="6:9" x14ac:dyDescent="0.2">
      <c r="F2280" s="310" t="s">
        <v>8974</v>
      </c>
      <c r="G2280" s="311">
        <v>6615</v>
      </c>
      <c r="H2280" s="312" t="s">
        <v>1273</v>
      </c>
      <c r="I2280" s="313" t="s">
        <v>6809</v>
      </c>
    </row>
    <row r="2281" spans="6:9" x14ac:dyDescent="0.2">
      <c r="F2281" s="310" t="s">
        <v>8975</v>
      </c>
      <c r="G2281" s="311">
        <v>6650</v>
      </c>
      <c r="H2281" s="312" t="s">
        <v>1273</v>
      </c>
      <c r="I2281" s="313" t="s">
        <v>6809</v>
      </c>
    </row>
    <row r="2282" spans="6:9" x14ac:dyDescent="0.2">
      <c r="F2282" s="310" t="s">
        <v>8976</v>
      </c>
      <c r="G2282" s="311">
        <v>6673</v>
      </c>
      <c r="H2282" s="312" t="s">
        <v>1273</v>
      </c>
      <c r="I2282" s="313" t="s">
        <v>6809</v>
      </c>
    </row>
    <row r="2283" spans="6:9" x14ac:dyDescent="0.2">
      <c r="F2283" s="310" t="s">
        <v>8977</v>
      </c>
      <c r="G2283" s="311">
        <v>6699</v>
      </c>
      <c r="H2283" s="312" t="s">
        <v>1273</v>
      </c>
      <c r="I2283" s="313" t="s">
        <v>6809</v>
      </c>
    </row>
    <row r="2284" spans="6:9" x14ac:dyDescent="0.2">
      <c r="F2284" s="310" t="s">
        <v>8978</v>
      </c>
      <c r="G2284" s="311">
        <v>6701</v>
      </c>
      <c r="H2284" s="312" t="s">
        <v>1273</v>
      </c>
      <c r="I2284" s="313" t="s">
        <v>6809</v>
      </c>
    </row>
    <row r="2285" spans="6:9" x14ac:dyDescent="0.2">
      <c r="F2285" s="310" t="s">
        <v>8979</v>
      </c>
      <c r="G2285" s="311">
        <v>6702</v>
      </c>
      <c r="H2285" s="312" t="s">
        <v>1273</v>
      </c>
      <c r="I2285" s="313" t="s">
        <v>6809</v>
      </c>
    </row>
    <row r="2286" spans="6:9" x14ac:dyDescent="0.2">
      <c r="F2286" s="310" t="s">
        <v>8980</v>
      </c>
      <c r="G2286" s="311">
        <v>6703</v>
      </c>
      <c r="H2286" s="312" t="s">
        <v>1273</v>
      </c>
      <c r="I2286" s="313" t="s">
        <v>6809</v>
      </c>
    </row>
    <row r="2287" spans="6:9" x14ac:dyDescent="0.2">
      <c r="F2287" s="310" t="s">
        <v>8981</v>
      </c>
      <c r="G2287" s="311">
        <v>6704</v>
      </c>
      <c r="H2287" s="312" t="s">
        <v>1273</v>
      </c>
      <c r="I2287" s="313" t="s">
        <v>6809</v>
      </c>
    </row>
    <row r="2288" spans="6:9" x14ac:dyDescent="0.2">
      <c r="F2288" s="310" t="s">
        <v>8982</v>
      </c>
      <c r="G2288" s="311">
        <v>6705</v>
      </c>
      <c r="H2288" s="312" t="s">
        <v>1273</v>
      </c>
      <c r="I2288" s="313" t="s">
        <v>6809</v>
      </c>
    </row>
    <row r="2289" spans="6:9" x14ac:dyDescent="0.2">
      <c r="F2289" s="310" t="s">
        <v>8983</v>
      </c>
      <c r="G2289" s="311">
        <v>6706</v>
      </c>
      <c r="H2289" s="312" t="s">
        <v>1273</v>
      </c>
      <c r="I2289" s="313" t="s">
        <v>6809</v>
      </c>
    </row>
    <row r="2290" spans="6:9" x14ac:dyDescent="0.2">
      <c r="F2290" s="310" t="s">
        <v>8984</v>
      </c>
      <c r="G2290" s="311">
        <v>6708</v>
      </c>
      <c r="H2290" s="312" t="s">
        <v>1273</v>
      </c>
      <c r="I2290" s="313" t="s">
        <v>6809</v>
      </c>
    </row>
    <row r="2291" spans="6:9" x14ac:dyDescent="0.2">
      <c r="F2291" s="310" t="s">
        <v>8985</v>
      </c>
      <c r="G2291" s="311">
        <v>6710</v>
      </c>
      <c r="H2291" s="312" t="s">
        <v>1273</v>
      </c>
      <c r="I2291" s="313" t="s">
        <v>6809</v>
      </c>
    </row>
    <row r="2292" spans="6:9" x14ac:dyDescent="0.2">
      <c r="F2292" s="310" t="s">
        <v>8986</v>
      </c>
      <c r="G2292" s="311">
        <v>6712</v>
      </c>
      <c r="H2292" s="312" t="s">
        <v>1273</v>
      </c>
      <c r="I2292" s="313" t="s">
        <v>6809</v>
      </c>
    </row>
    <row r="2293" spans="6:9" x14ac:dyDescent="0.2">
      <c r="F2293" s="310" t="s">
        <v>8987</v>
      </c>
      <c r="G2293" s="311">
        <v>6716</v>
      </c>
      <c r="H2293" s="312" t="s">
        <v>1273</v>
      </c>
      <c r="I2293" s="313" t="s">
        <v>6809</v>
      </c>
    </row>
    <row r="2294" spans="6:9" x14ac:dyDescent="0.2">
      <c r="F2294" s="310" t="s">
        <v>8988</v>
      </c>
      <c r="G2294" s="311">
        <v>6720</v>
      </c>
      <c r="H2294" s="312" t="s">
        <v>1273</v>
      </c>
      <c r="I2294" s="313" t="s">
        <v>6809</v>
      </c>
    </row>
    <row r="2295" spans="6:9" x14ac:dyDescent="0.2">
      <c r="F2295" s="310" t="s">
        <v>8989</v>
      </c>
      <c r="G2295" s="311">
        <v>6721</v>
      </c>
      <c r="H2295" s="312" t="s">
        <v>1273</v>
      </c>
      <c r="I2295" s="313" t="s">
        <v>6809</v>
      </c>
    </row>
    <row r="2296" spans="6:9" x14ac:dyDescent="0.2">
      <c r="F2296" s="310" t="s">
        <v>8990</v>
      </c>
      <c r="G2296" s="311">
        <v>6722</v>
      </c>
      <c r="H2296" s="312" t="s">
        <v>1273</v>
      </c>
      <c r="I2296" s="313" t="s">
        <v>6809</v>
      </c>
    </row>
    <row r="2297" spans="6:9" x14ac:dyDescent="0.2">
      <c r="F2297" s="310" t="s">
        <v>8991</v>
      </c>
      <c r="G2297" s="311">
        <v>6723</v>
      </c>
      <c r="H2297" s="312" t="s">
        <v>1273</v>
      </c>
      <c r="I2297" s="313" t="s">
        <v>6809</v>
      </c>
    </row>
    <row r="2298" spans="6:9" x14ac:dyDescent="0.2">
      <c r="F2298" s="310" t="s">
        <v>8992</v>
      </c>
      <c r="G2298" s="311">
        <v>6724</v>
      </c>
      <c r="H2298" s="312" t="s">
        <v>1273</v>
      </c>
      <c r="I2298" s="313" t="s">
        <v>6809</v>
      </c>
    </row>
    <row r="2299" spans="6:9" x14ac:dyDescent="0.2">
      <c r="F2299" s="310" t="s">
        <v>8993</v>
      </c>
      <c r="G2299" s="311">
        <v>6725</v>
      </c>
      <c r="H2299" s="312" t="s">
        <v>1273</v>
      </c>
      <c r="I2299" s="313" t="s">
        <v>6809</v>
      </c>
    </row>
    <row r="2300" spans="6:9" x14ac:dyDescent="0.2">
      <c r="F2300" s="310" t="s">
        <v>8994</v>
      </c>
      <c r="G2300" s="311">
        <v>6726</v>
      </c>
      <c r="H2300" s="312" t="s">
        <v>1273</v>
      </c>
      <c r="I2300" s="313" t="s">
        <v>6809</v>
      </c>
    </row>
    <row r="2301" spans="6:9" x14ac:dyDescent="0.2">
      <c r="F2301" s="310" t="s">
        <v>8995</v>
      </c>
      <c r="G2301" s="311">
        <v>6749</v>
      </c>
      <c r="H2301" s="312" t="s">
        <v>1273</v>
      </c>
      <c r="I2301" s="313" t="s">
        <v>6809</v>
      </c>
    </row>
    <row r="2302" spans="6:9" x14ac:dyDescent="0.2">
      <c r="F2302" s="310" t="s">
        <v>8996</v>
      </c>
      <c r="G2302" s="311">
        <v>6750</v>
      </c>
      <c r="H2302" s="312" t="s">
        <v>1273</v>
      </c>
      <c r="I2302" s="313" t="s">
        <v>6809</v>
      </c>
    </row>
    <row r="2303" spans="6:9" x14ac:dyDescent="0.2">
      <c r="F2303" s="310" t="s">
        <v>8997</v>
      </c>
      <c r="G2303" s="311">
        <v>6751</v>
      </c>
      <c r="H2303" s="312" t="s">
        <v>1273</v>
      </c>
      <c r="I2303" s="313" t="s">
        <v>6809</v>
      </c>
    </row>
    <row r="2304" spans="6:9" x14ac:dyDescent="0.2">
      <c r="F2304" s="310" t="s">
        <v>8998</v>
      </c>
      <c r="G2304" s="311">
        <v>6752</v>
      </c>
      <c r="H2304" s="312" t="s">
        <v>1273</v>
      </c>
      <c r="I2304" s="313" t="s">
        <v>6809</v>
      </c>
    </row>
    <row r="2305" spans="6:9" x14ac:dyDescent="0.2">
      <c r="F2305" s="310" t="s">
        <v>8999</v>
      </c>
      <c r="G2305" s="311">
        <v>6753</v>
      </c>
      <c r="H2305" s="312" t="s">
        <v>1273</v>
      </c>
      <c r="I2305" s="313" t="s">
        <v>6809</v>
      </c>
    </row>
    <row r="2306" spans="6:9" x14ac:dyDescent="0.2">
      <c r="F2306" s="310" t="s">
        <v>9000</v>
      </c>
      <c r="G2306" s="311">
        <v>6754</v>
      </c>
      <c r="H2306" s="312" t="s">
        <v>1273</v>
      </c>
      <c r="I2306" s="313" t="s">
        <v>6809</v>
      </c>
    </row>
    <row r="2307" spans="6:9" x14ac:dyDescent="0.2">
      <c r="F2307" s="310" t="s">
        <v>9001</v>
      </c>
      <c r="G2307" s="311">
        <v>6755</v>
      </c>
      <c r="H2307" s="312" t="s">
        <v>1273</v>
      </c>
      <c r="I2307" s="313" t="s">
        <v>6809</v>
      </c>
    </row>
    <row r="2308" spans="6:9" x14ac:dyDescent="0.2">
      <c r="F2308" s="310" t="s">
        <v>9002</v>
      </c>
      <c r="G2308" s="311">
        <v>6756</v>
      </c>
      <c r="H2308" s="312" t="s">
        <v>1273</v>
      </c>
      <c r="I2308" s="313" t="s">
        <v>6809</v>
      </c>
    </row>
    <row r="2309" spans="6:9" x14ac:dyDescent="0.2">
      <c r="F2309" s="310" t="s">
        <v>9003</v>
      </c>
      <c r="G2309" s="311">
        <v>6757</v>
      </c>
      <c r="H2309" s="312" t="s">
        <v>1273</v>
      </c>
      <c r="I2309" s="313" t="s">
        <v>6809</v>
      </c>
    </row>
    <row r="2310" spans="6:9" x14ac:dyDescent="0.2">
      <c r="F2310" s="310" t="s">
        <v>9004</v>
      </c>
      <c r="G2310" s="311">
        <v>6758</v>
      </c>
      <c r="H2310" s="312" t="s">
        <v>1273</v>
      </c>
      <c r="I2310" s="313" t="s">
        <v>6809</v>
      </c>
    </row>
    <row r="2311" spans="6:9" x14ac:dyDescent="0.2">
      <c r="F2311" s="310" t="s">
        <v>9005</v>
      </c>
      <c r="G2311" s="311">
        <v>6759</v>
      </c>
      <c r="H2311" s="312" t="s">
        <v>1273</v>
      </c>
      <c r="I2311" s="313" t="s">
        <v>6809</v>
      </c>
    </row>
    <row r="2312" spans="6:9" x14ac:dyDescent="0.2">
      <c r="F2312" s="310" t="s">
        <v>9006</v>
      </c>
      <c r="G2312" s="311">
        <v>6762</v>
      </c>
      <c r="H2312" s="312" t="s">
        <v>1273</v>
      </c>
      <c r="I2312" s="313" t="s">
        <v>6809</v>
      </c>
    </row>
    <row r="2313" spans="6:9" x14ac:dyDescent="0.2">
      <c r="F2313" s="310" t="s">
        <v>9007</v>
      </c>
      <c r="G2313" s="311">
        <v>6763</v>
      </c>
      <c r="H2313" s="312" t="s">
        <v>1273</v>
      </c>
      <c r="I2313" s="313" t="s">
        <v>6809</v>
      </c>
    </row>
    <row r="2314" spans="6:9" x14ac:dyDescent="0.2">
      <c r="F2314" s="310" t="s">
        <v>9008</v>
      </c>
      <c r="G2314" s="311">
        <v>6770</v>
      </c>
      <c r="H2314" s="312" t="s">
        <v>1273</v>
      </c>
      <c r="I2314" s="313" t="s">
        <v>6809</v>
      </c>
    </row>
    <row r="2315" spans="6:9" x14ac:dyDescent="0.2">
      <c r="F2315" s="310" t="s">
        <v>9009</v>
      </c>
      <c r="G2315" s="311">
        <v>6776</v>
      </c>
      <c r="H2315" s="312" t="s">
        <v>1273</v>
      </c>
      <c r="I2315" s="313" t="s">
        <v>6809</v>
      </c>
    </row>
    <row r="2316" spans="6:9" x14ac:dyDescent="0.2">
      <c r="F2316" s="310" t="s">
        <v>9010</v>
      </c>
      <c r="G2316" s="311">
        <v>6777</v>
      </c>
      <c r="H2316" s="312" t="s">
        <v>1273</v>
      </c>
      <c r="I2316" s="313" t="s">
        <v>6809</v>
      </c>
    </row>
    <row r="2317" spans="6:9" x14ac:dyDescent="0.2">
      <c r="F2317" s="310" t="s">
        <v>9011</v>
      </c>
      <c r="G2317" s="311">
        <v>6778</v>
      </c>
      <c r="H2317" s="312" t="s">
        <v>1273</v>
      </c>
      <c r="I2317" s="313" t="s">
        <v>6809</v>
      </c>
    </row>
    <row r="2318" spans="6:9" x14ac:dyDescent="0.2">
      <c r="F2318" s="310" t="s">
        <v>9012</v>
      </c>
      <c r="G2318" s="311">
        <v>6779</v>
      </c>
      <c r="H2318" s="312" t="s">
        <v>1273</v>
      </c>
      <c r="I2318" s="313" t="s">
        <v>6809</v>
      </c>
    </row>
    <row r="2319" spans="6:9" x14ac:dyDescent="0.2">
      <c r="F2319" s="310" t="s">
        <v>9013</v>
      </c>
      <c r="G2319" s="311">
        <v>6781</v>
      </c>
      <c r="H2319" s="312" t="s">
        <v>1273</v>
      </c>
      <c r="I2319" s="313" t="s">
        <v>6809</v>
      </c>
    </row>
    <row r="2320" spans="6:9" x14ac:dyDescent="0.2">
      <c r="F2320" s="310" t="s">
        <v>9014</v>
      </c>
      <c r="G2320" s="311">
        <v>6782</v>
      </c>
      <c r="H2320" s="312" t="s">
        <v>1273</v>
      </c>
      <c r="I2320" s="313" t="s">
        <v>6809</v>
      </c>
    </row>
    <row r="2321" spans="6:9" x14ac:dyDescent="0.2">
      <c r="F2321" s="310" t="s">
        <v>9015</v>
      </c>
      <c r="G2321" s="311">
        <v>6783</v>
      </c>
      <c r="H2321" s="312" t="s">
        <v>1273</v>
      </c>
      <c r="I2321" s="313" t="s">
        <v>6809</v>
      </c>
    </row>
    <row r="2322" spans="6:9" x14ac:dyDescent="0.2">
      <c r="F2322" s="310" t="s">
        <v>9016</v>
      </c>
      <c r="G2322" s="311">
        <v>6784</v>
      </c>
      <c r="H2322" s="312" t="s">
        <v>1273</v>
      </c>
      <c r="I2322" s="313" t="s">
        <v>6809</v>
      </c>
    </row>
    <row r="2323" spans="6:9" x14ac:dyDescent="0.2">
      <c r="F2323" s="310" t="s">
        <v>9017</v>
      </c>
      <c r="G2323" s="311">
        <v>6785</v>
      </c>
      <c r="H2323" s="312" t="s">
        <v>1273</v>
      </c>
      <c r="I2323" s="313" t="s">
        <v>6809</v>
      </c>
    </row>
    <row r="2324" spans="6:9" x14ac:dyDescent="0.2">
      <c r="F2324" s="310" t="s">
        <v>9018</v>
      </c>
      <c r="G2324" s="311">
        <v>6786</v>
      </c>
      <c r="H2324" s="312" t="s">
        <v>1273</v>
      </c>
      <c r="I2324" s="313" t="s">
        <v>6809</v>
      </c>
    </row>
    <row r="2325" spans="6:9" x14ac:dyDescent="0.2">
      <c r="F2325" s="310" t="s">
        <v>9019</v>
      </c>
      <c r="G2325" s="311">
        <v>6787</v>
      </c>
      <c r="H2325" s="312" t="s">
        <v>1273</v>
      </c>
      <c r="I2325" s="313" t="s">
        <v>6809</v>
      </c>
    </row>
    <row r="2326" spans="6:9" x14ac:dyDescent="0.2">
      <c r="F2326" s="310" t="s">
        <v>9020</v>
      </c>
      <c r="G2326" s="311">
        <v>6790</v>
      </c>
      <c r="H2326" s="312" t="s">
        <v>1273</v>
      </c>
      <c r="I2326" s="313" t="s">
        <v>6809</v>
      </c>
    </row>
    <row r="2327" spans="6:9" x14ac:dyDescent="0.2">
      <c r="F2327" s="310" t="s">
        <v>9021</v>
      </c>
      <c r="G2327" s="311">
        <v>6791</v>
      </c>
      <c r="H2327" s="312" t="s">
        <v>1273</v>
      </c>
      <c r="I2327" s="313" t="s">
        <v>6809</v>
      </c>
    </row>
    <row r="2328" spans="6:9" x14ac:dyDescent="0.2">
      <c r="F2328" s="310" t="s">
        <v>9022</v>
      </c>
      <c r="G2328" s="311">
        <v>6792</v>
      </c>
      <c r="H2328" s="312" t="s">
        <v>1273</v>
      </c>
      <c r="I2328" s="313" t="s">
        <v>6809</v>
      </c>
    </row>
    <row r="2329" spans="6:9" x14ac:dyDescent="0.2">
      <c r="F2329" s="310" t="s">
        <v>9023</v>
      </c>
      <c r="G2329" s="311">
        <v>6793</v>
      </c>
      <c r="H2329" s="312" t="s">
        <v>1273</v>
      </c>
      <c r="I2329" s="313" t="s">
        <v>6809</v>
      </c>
    </row>
    <row r="2330" spans="6:9" x14ac:dyDescent="0.2">
      <c r="F2330" s="310" t="s">
        <v>9024</v>
      </c>
      <c r="G2330" s="311">
        <v>6794</v>
      </c>
      <c r="H2330" s="312" t="s">
        <v>1273</v>
      </c>
      <c r="I2330" s="313" t="s">
        <v>6809</v>
      </c>
    </row>
    <row r="2331" spans="6:9" x14ac:dyDescent="0.2">
      <c r="F2331" s="310" t="s">
        <v>9025</v>
      </c>
      <c r="G2331" s="311">
        <v>6795</v>
      </c>
      <c r="H2331" s="312" t="s">
        <v>1273</v>
      </c>
      <c r="I2331" s="313" t="s">
        <v>6809</v>
      </c>
    </row>
    <row r="2332" spans="6:9" x14ac:dyDescent="0.2">
      <c r="F2332" s="310" t="s">
        <v>9026</v>
      </c>
      <c r="G2332" s="311">
        <v>6796</v>
      </c>
      <c r="H2332" s="312" t="s">
        <v>1273</v>
      </c>
      <c r="I2332" s="313" t="s">
        <v>6809</v>
      </c>
    </row>
    <row r="2333" spans="6:9" x14ac:dyDescent="0.2">
      <c r="F2333" s="310" t="s">
        <v>9027</v>
      </c>
      <c r="G2333" s="311">
        <v>6798</v>
      </c>
      <c r="H2333" s="312" t="s">
        <v>1273</v>
      </c>
      <c r="I2333" s="313" t="s">
        <v>6809</v>
      </c>
    </row>
    <row r="2334" spans="6:9" x14ac:dyDescent="0.2">
      <c r="F2334" s="310" t="s">
        <v>9028</v>
      </c>
      <c r="G2334" s="311">
        <v>6801</v>
      </c>
      <c r="H2334" s="312" t="s">
        <v>1273</v>
      </c>
      <c r="I2334" s="313" t="s">
        <v>6809</v>
      </c>
    </row>
    <row r="2335" spans="6:9" x14ac:dyDescent="0.2">
      <c r="F2335" s="310" t="s">
        <v>9029</v>
      </c>
      <c r="G2335" s="311">
        <v>6804</v>
      </c>
      <c r="H2335" s="312" t="s">
        <v>1273</v>
      </c>
      <c r="I2335" s="313" t="s">
        <v>6809</v>
      </c>
    </row>
    <row r="2336" spans="6:9" x14ac:dyDescent="0.2">
      <c r="F2336" s="310" t="s">
        <v>9030</v>
      </c>
      <c r="G2336" s="311">
        <v>6807</v>
      </c>
      <c r="H2336" s="312" t="s">
        <v>1273</v>
      </c>
      <c r="I2336" s="313" t="s">
        <v>6809</v>
      </c>
    </row>
    <row r="2337" spans="6:9" x14ac:dyDescent="0.2">
      <c r="F2337" s="310" t="s">
        <v>9031</v>
      </c>
      <c r="G2337" s="311">
        <v>6810</v>
      </c>
      <c r="H2337" s="312" t="s">
        <v>1273</v>
      </c>
      <c r="I2337" s="313" t="s">
        <v>6809</v>
      </c>
    </row>
    <row r="2338" spans="6:9" x14ac:dyDescent="0.2">
      <c r="F2338" s="310" t="s">
        <v>9032</v>
      </c>
      <c r="G2338" s="311">
        <v>6811</v>
      </c>
      <c r="H2338" s="312" t="s">
        <v>1273</v>
      </c>
      <c r="I2338" s="313" t="s">
        <v>6809</v>
      </c>
    </row>
    <row r="2339" spans="6:9" x14ac:dyDescent="0.2">
      <c r="F2339" s="310" t="s">
        <v>9033</v>
      </c>
      <c r="G2339" s="311">
        <v>6812</v>
      </c>
      <c r="H2339" s="312" t="s">
        <v>1273</v>
      </c>
      <c r="I2339" s="313" t="s">
        <v>6809</v>
      </c>
    </row>
    <row r="2340" spans="6:9" x14ac:dyDescent="0.2">
      <c r="F2340" s="310" t="s">
        <v>9034</v>
      </c>
      <c r="G2340" s="311">
        <v>6813</v>
      </c>
      <c r="H2340" s="312" t="s">
        <v>1273</v>
      </c>
      <c r="I2340" s="313" t="s">
        <v>6809</v>
      </c>
    </row>
    <row r="2341" spans="6:9" x14ac:dyDescent="0.2">
      <c r="F2341" s="310" t="s">
        <v>9035</v>
      </c>
      <c r="G2341" s="311">
        <v>6814</v>
      </c>
      <c r="H2341" s="312" t="s">
        <v>1273</v>
      </c>
      <c r="I2341" s="313" t="s">
        <v>6809</v>
      </c>
    </row>
    <row r="2342" spans="6:9" x14ac:dyDescent="0.2">
      <c r="F2342" s="310" t="s">
        <v>9036</v>
      </c>
      <c r="G2342" s="311">
        <v>6816</v>
      </c>
      <c r="H2342" s="312" t="s">
        <v>1273</v>
      </c>
      <c r="I2342" s="313" t="s">
        <v>6809</v>
      </c>
    </row>
    <row r="2343" spans="6:9" x14ac:dyDescent="0.2">
      <c r="F2343" s="310" t="s">
        <v>9037</v>
      </c>
      <c r="G2343" s="311">
        <v>6817</v>
      </c>
      <c r="H2343" s="312" t="s">
        <v>1273</v>
      </c>
      <c r="I2343" s="313" t="s">
        <v>6809</v>
      </c>
    </row>
    <row r="2344" spans="6:9" x14ac:dyDescent="0.2">
      <c r="F2344" s="310" t="s">
        <v>9038</v>
      </c>
      <c r="G2344" s="311">
        <v>6820</v>
      </c>
      <c r="H2344" s="312" t="s">
        <v>1273</v>
      </c>
      <c r="I2344" s="313" t="s">
        <v>6809</v>
      </c>
    </row>
    <row r="2345" spans="6:9" x14ac:dyDescent="0.2">
      <c r="F2345" s="310" t="s">
        <v>9039</v>
      </c>
      <c r="G2345" s="311">
        <v>6824</v>
      </c>
      <c r="H2345" s="312" t="s">
        <v>1273</v>
      </c>
      <c r="I2345" s="313" t="s">
        <v>6809</v>
      </c>
    </row>
    <row r="2346" spans="6:9" x14ac:dyDescent="0.2">
      <c r="F2346" s="310" t="s">
        <v>9040</v>
      </c>
      <c r="G2346" s="311">
        <v>6825</v>
      </c>
      <c r="H2346" s="312" t="s">
        <v>1273</v>
      </c>
      <c r="I2346" s="313" t="s">
        <v>6809</v>
      </c>
    </row>
    <row r="2347" spans="6:9" x14ac:dyDescent="0.2">
      <c r="F2347" s="310" t="s">
        <v>9041</v>
      </c>
      <c r="G2347" s="311">
        <v>6828</v>
      </c>
      <c r="H2347" s="312" t="s">
        <v>1273</v>
      </c>
      <c r="I2347" s="313" t="s">
        <v>6809</v>
      </c>
    </row>
    <row r="2348" spans="6:9" x14ac:dyDescent="0.2">
      <c r="F2348" s="310" t="s">
        <v>9042</v>
      </c>
      <c r="G2348" s="311">
        <v>6829</v>
      </c>
      <c r="H2348" s="312" t="s">
        <v>1273</v>
      </c>
      <c r="I2348" s="313" t="s">
        <v>6809</v>
      </c>
    </row>
    <row r="2349" spans="6:9" x14ac:dyDescent="0.2">
      <c r="F2349" s="310" t="s">
        <v>9043</v>
      </c>
      <c r="G2349" s="311">
        <v>6830</v>
      </c>
      <c r="H2349" s="312" t="s">
        <v>1273</v>
      </c>
      <c r="I2349" s="313" t="s">
        <v>6809</v>
      </c>
    </row>
    <row r="2350" spans="6:9" x14ac:dyDescent="0.2">
      <c r="F2350" s="310" t="s">
        <v>9044</v>
      </c>
      <c r="G2350" s="311">
        <v>6831</v>
      </c>
      <c r="H2350" s="312" t="s">
        <v>1273</v>
      </c>
      <c r="I2350" s="313" t="s">
        <v>6809</v>
      </c>
    </row>
    <row r="2351" spans="6:9" x14ac:dyDescent="0.2">
      <c r="F2351" s="310" t="s">
        <v>9045</v>
      </c>
      <c r="G2351" s="311">
        <v>6836</v>
      </c>
      <c r="H2351" s="312" t="s">
        <v>1273</v>
      </c>
      <c r="I2351" s="313" t="s">
        <v>6809</v>
      </c>
    </row>
    <row r="2352" spans="6:9" x14ac:dyDescent="0.2">
      <c r="F2352" s="310" t="s">
        <v>9046</v>
      </c>
      <c r="G2352" s="311">
        <v>6838</v>
      </c>
      <c r="H2352" s="312" t="s">
        <v>1273</v>
      </c>
      <c r="I2352" s="313" t="s">
        <v>6809</v>
      </c>
    </row>
    <row r="2353" spans="6:9" x14ac:dyDescent="0.2">
      <c r="F2353" s="310" t="s">
        <v>9047</v>
      </c>
      <c r="G2353" s="311">
        <v>6840</v>
      </c>
      <c r="H2353" s="312" t="s">
        <v>1273</v>
      </c>
      <c r="I2353" s="313" t="s">
        <v>6809</v>
      </c>
    </row>
    <row r="2354" spans="6:9" x14ac:dyDescent="0.2">
      <c r="F2354" s="310" t="s">
        <v>9048</v>
      </c>
      <c r="G2354" s="311">
        <v>6850</v>
      </c>
      <c r="H2354" s="312" t="s">
        <v>1273</v>
      </c>
      <c r="I2354" s="313" t="s">
        <v>6809</v>
      </c>
    </row>
    <row r="2355" spans="6:9" x14ac:dyDescent="0.2">
      <c r="F2355" s="310" t="s">
        <v>9049</v>
      </c>
      <c r="G2355" s="311">
        <v>6851</v>
      </c>
      <c r="H2355" s="312" t="s">
        <v>1273</v>
      </c>
      <c r="I2355" s="313" t="s">
        <v>6809</v>
      </c>
    </row>
    <row r="2356" spans="6:9" x14ac:dyDescent="0.2">
      <c r="F2356" s="310" t="s">
        <v>9050</v>
      </c>
      <c r="G2356" s="311">
        <v>6852</v>
      </c>
      <c r="H2356" s="312" t="s">
        <v>1273</v>
      </c>
      <c r="I2356" s="313" t="s">
        <v>6809</v>
      </c>
    </row>
    <row r="2357" spans="6:9" x14ac:dyDescent="0.2">
      <c r="F2357" s="310" t="s">
        <v>9051</v>
      </c>
      <c r="G2357" s="311">
        <v>6853</v>
      </c>
      <c r="H2357" s="312" t="s">
        <v>1273</v>
      </c>
      <c r="I2357" s="313" t="s">
        <v>6809</v>
      </c>
    </row>
    <row r="2358" spans="6:9" x14ac:dyDescent="0.2">
      <c r="F2358" s="310" t="s">
        <v>9052</v>
      </c>
      <c r="G2358" s="311">
        <v>6854</v>
      </c>
      <c r="H2358" s="312" t="s">
        <v>1273</v>
      </c>
      <c r="I2358" s="313" t="s">
        <v>6809</v>
      </c>
    </row>
    <row r="2359" spans="6:9" x14ac:dyDescent="0.2">
      <c r="F2359" s="310" t="s">
        <v>9053</v>
      </c>
      <c r="G2359" s="311">
        <v>6855</v>
      </c>
      <c r="H2359" s="312" t="s">
        <v>1273</v>
      </c>
      <c r="I2359" s="313" t="s">
        <v>6809</v>
      </c>
    </row>
    <row r="2360" spans="6:9" x14ac:dyDescent="0.2">
      <c r="F2360" s="310" t="s">
        <v>9054</v>
      </c>
      <c r="G2360" s="311">
        <v>6856</v>
      </c>
      <c r="H2360" s="312" t="s">
        <v>1273</v>
      </c>
      <c r="I2360" s="313" t="s">
        <v>6809</v>
      </c>
    </row>
    <row r="2361" spans="6:9" x14ac:dyDescent="0.2">
      <c r="F2361" s="310" t="s">
        <v>9055</v>
      </c>
      <c r="G2361" s="311">
        <v>6857</v>
      </c>
      <c r="H2361" s="312" t="s">
        <v>1273</v>
      </c>
      <c r="I2361" s="313" t="s">
        <v>6809</v>
      </c>
    </row>
    <row r="2362" spans="6:9" x14ac:dyDescent="0.2">
      <c r="F2362" s="310" t="s">
        <v>9056</v>
      </c>
      <c r="G2362" s="311">
        <v>6858</v>
      </c>
      <c r="H2362" s="312" t="s">
        <v>1273</v>
      </c>
      <c r="I2362" s="313" t="s">
        <v>6809</v>
      </c>
    </row>
    <row r="2363" spans="6:9" x14ac:dyDescent="0.2">
      <c r="F2363" s="310" t="s">
        <v>9057</v>
      </c>
      <c r="G2363" s="311">
        <v>6859</v>
      </c>
      <c r="H2363" s="312" t="s">
        <v>1273</v>
      </c>
      <c r="I2363" s="313" t="s">
        <v>6809</v>
      </c>
    </row>
    <row r="2364" spans="6:9" x14ac:dyDescent="0.2">
      <c r="F2364" s="310" t="s">
        <v>9058</v>
      </c>
      <c r="G2364" s="311">
        <v>6860</v>
      </c>
      <c r="H2364" s="312" t="s">
        <v>1273</v>
      </c>
      <c r="I2364" s="313" t="s">
        <v>6809</v>
      </c>
    </row>
    <row r="2365" spans="6:9" x14ac:dyDescent="0.2">
      <c r="F2365" s="310" t="s">
        <v>9059</v>
      </c>
      <c r="G2365" s="311">
        <v>6870</v>
      </c>
      <c r="H2365" s="312" t="s">
        <v>1273</v>
      </c>
      <c r="I2365" s="313" t="s">
        <v>6809</v>
      </c>
    </row>
    <row r="2366" spans="6:9" x14ac:dyDescent="0.2">
      <c r="F2366" s="310" t="s">
        <v>9060</v>
      </c>
      <c r="G2366" s="311">
        <v>6875</v>
      </c>
      <c r="H2366" s="312" t="s">
        <v>1273</v>
      </c>
      <c r="I2366" s="313" t="s">
        <v>6809</v>
      </c>
    </row>
    <row r="2367" spans="6:9" x14ac:dyDescent="0.2">
      <c r="F2367" s="310" t="s">
        <v>9061</v>
      </c>
      <c r="G2367" s="311">
        <v>6876</v>
      </c>
      <c r="H2367" s="312" t="s">
        <v>1273</v>
      </c>
      <c r="I2367" s="313" t="s">
        <v>6809</v>
      </c>
    </row>
    <row r="2368" spans="6:9" x14ac:dyDescent="0.2">
      <c r="F2368" s="310" t="s">
        <v>9062</v>
      </c>
      <c r="G2368" s="311">
        <v>6877</v>
      </c>
      <c r="H2368" s="312" t="s">
        <v>1273</v>
      </c>
      <c r="I2368" s="313" t="s">
        <v>6809</v>
      </c>
    </row>
    <row r="2369" spans="6:9" x14ac:dyDescent="0.2">
      <c r="F2369" s="310" t="s">
        <v>9063</v>
      </c>
      <c r="G2369" s="311">
        <v>6878</v>
      </c>
      <c r="H2369" s="312" t="s">
        <v>1273</v>
      </c>
      <c r="I2369" s="313" t="s">
        <v>6809</v>
      </c>
    </row>
    <row r="2370" spans="6:9" x14ac:dyDescent="0.2">
      <c r="F2370" s="310" t="s">
        <v>9064</v>
      </c>
      <c r="G2370" s="311">
        <v>6879</v>
      </c>
      <c r="H2370" s="312" t="s">
        <v>1273</v>
      </c>
      <c r="I2370" s="313" t="s">
        <v>6809</v>
      </c>
    </row>
    <row r="2371" spans="6:9" x14ac:dyDescent="0.2">
      <c r="F2371" s="310" t="s">
        <v>9065</v>
      </c>
      <c r="G2371" s="311">
        <v>6880</v>
      </c>
      <c r="H2371" s="312" t="s">
        <v>1273</v>
      </c>
      <c r="I2371" s="313" t="s">
        <v>6809</v>
      </c>
    </row>
    <row r="2372" spans="6:9" x14ac:dyDescent="0.2">
      <c r="F2372" s="310" t="s">
        <v>9066</v>
      </c>
      <c r="G2372" s="311">
        <v>6881</v>
      </c>
      <c r="H2372" s="312" t="s">
        <v>1273</v>
      </c>
      <c r="I2372" s="313" t="s">
        <v>6809</v>
      </c>
    </row>
    <row r="2373" spans="6:9" x14ac:dyDescent="0.2">
      <c r="F2373" s="310" t="s">
        <v>9067</v>
      </c>
      <c r="G2373" s="311">
        <v>6883</v>
      </c>
      <c r="H2373" s="312" t="s">
        <v>1273</v>
      </c>
      <c r="I2373" s="313" t="s">
        <v>6809</v>
      </c>
    </row>
    <row r="2374" spans="6:9" x14ac:dyDescent="0.2">
      <c r="F2374" s="310" t="s">
        <v>9068</v>
      </c>
      <c r="G2374" s="311">
        <v>6888</v>
      </c>
      <c r="H2374" s="312" t="s">
        <v>1273</v>
      </c>
      <c r="I2374" s="313" t="s">
        <v>6809</v>
      </c>
    </row>
    <row r="2375" spans="6:9" x14ac:dyDescent="0.2">
      <c r="F2375" s="310" t="s">
        <v>9069</v>
      </c>
      <c r="G2375" s="311">
        <v>6889</v>
      </c>
      <c r="H2375" s="312" t="s">
        <v>1273</v>
      </c>
      <c r="I2375" s="313" t="s">
        <v>6809</v>
      </c>
    </row>
    <row r="2376" spans="6:9" x14ac:dyDescent="0.2">
      <c r="F2376" s="310" t="s">
        <v>9070</v>
      </c>
      <c r="G2376" s="311">
        <v>6890</v>
      </c>
      <c r="H2376" s="312" t="s">
        <v>1273</v>
      </c>
      <c r="I2376" s="313" t="s">
        <v>6809</v>
      </c>
    </row>
    <row r="2377" spans="6:9" x14ac:dyDescent="0.2">
      <c r="F2377" s="310" t="s">
        <v>9071</v>
      </c>
      <c r="G2377" s="311">
        <v>6896</v>
      </c>
      <c r="H2377" s="312" t="s">
        <v>1273</v>
      </c>
      <c r="I2377" s="313" t="s">
        <v>6809</v>
      </c>
    </row>
    <row r="2378" spans="6:9" x14ac:dyDescent="0.2">
      <c r="F2378" s="310" t="s">
        <v>9072</v>
      </c>
      <c r="G2378" s="311">
        <v>6897</v>
      </c>
      <c r="H2378" s="312" t="s">
        <v>1273</v>
      </c>
      <c r="I2378" s="313" t="s">
        <v>6809</v>
      </c>
    </row>
    <row r="2379" spans="6:9" x14ac:dyDescent="0.2">
      <c r="F2379" s="310" t="s">
        <v>9073</v>
      </c>
      <c r="G2379" s="311">
        <v>6901</v>
      </c>
      <c r="H2379" s="312" t="s">
        <v>1273</v>
      </c>
      <c r="I2379" s="313" t="s">
        <v>6809</v>
      </c>
    </row>
    <row r="2380" spans="6:9" x14ac:dyDescent="0.2">
      <c r="F2380" s="310" t="s">
        <v>9074</v>
      </c>
      <c r="G2380" s="311">
        <v>6902</v>
      </c>
      <c r="H2380" s="312" t="s">
        <v>1273</v>
      </c>
      <c r="I2380" s="313" t="s">
        <v>6809</v>
      </c>
    </row>
    <row r="2381" spans="6:9" x14ac:dyDescent="0.2">
      <c r="F2381" s="310" t="s">
        <v>9075</v>
      </c>
      <c r="G2381" s="311">
        <v>6903</v>
      </c>
      <c r="H2381" s="312" t="s">
        <v>1273</v>
      </c>
      <c r="I2381" s="313" t="s">
        <v>6809</v>
      </c>
    </row>
    <row r="2382" spans="6:9" x14ac:dyDescent="0.2">
      <c r="F2382" s="310" t="s">
        <v>9076</v>
      </c>
      <c r="G2382" s="311">
        <v>6904</v>
      </c>
      <c r="H2382" s="312" t="s">
        <v>1273</v>
      </c>
      <c r="I2382" s="313" t="s">
        <v>6809</v>
      </c>
    </row>
    <row r="2383" spans="6:9" x14ac:dyDescent="0.2">
      <c r="F2383" s="310" t="s">
        <v>9077</v>
      </c>
      <c r="G2383" s="311">
        <v>6905</v>
      </c>
      <c r="H2383" s="312" t="s">
        <v>1273</v>
      </c>
      <c r="I2383" s="313" t="s">
        <v>6809</v>
      </c>
    </row>
    <row r="2384" spans="6:9" x14ac:dyDescent="0.2">
      <c r="F2384" s="310" t="s">
        <v>9078</v>
      </c>
      <c r="G2384" s="311">
        <v>6906</v>
      </c>
      <c r="H2384" s="312" t="s">
        <v>1273</v>
      </c>
      <c r="I2384" s="313" t="s">
        <v>6809</v>
      </c>
    </row>
    <row r="2385" spans="6:9" x14ac:dyDescent="0.2">
      <c r="F2385" s="310" t="s">
        <v>9079</v>
      </c>
      <c r="G2385" s="311">
        <v>6907</v>
      </c>
      <c r="H2385" s="312" t="s">
        <v>1273</v>
      </c>
      <c r="I2385" s="313" t="s">
        <v>6809</v>
      </c>
    </row>
    <row r="2386" spans="6:9" x14ac:dyDescent="0.2">
      <c r="F2386" s="310" t="s">
        <v>9080</v>
      </c>
      <c r="G2386" s="311">
        <v>6910</v>
      </c>
      <c r="H2386" s="312" t="s">
        <v>1273</v>
      </c>
      <c r="I2386" s="313" t="s">
        <v>6809</v>
      </c>
    </row>
    <row r="2387" spans="6:9" x14ac:dyDescent="0.2">
      <c r="F2387" s="310" t="s">
        <v>9081</v>
      </c>
      <c r="G2387" s="311">
        <v>6911</v>
      </c>
      <c r="H2387" s="312" t="s">
        <v>1273</v>
      </c>
      <c r="I2387" s="313" t="s">
        <v>6809</v>
      </c>
    </row>
    <row r="2388" spans="6:9" x14ac:dyDescent="0.2">
      <c r="F2388" s="310" t="s">
        <v>9082</v>
      </c>
      <c r="G2388" s="311">
        <v>6912</v>
      </c>
      <c r="H2388" s="312" t="s">
        <v>1273</v>
      </c>
      <c r="I2388" s="313" t="s">
        <v>6809</v>
      </c>
    </row>
    <row r="2389" spans="6:9" x14ac:dyDescent="0.2">
      <c r="F2389" s="310" t="s">
        <v>9083</v>
      </c>
      <c r="G2389" s="311">
        <v>6913</v>
      </c>
      <c r="H2389" s="312" t="s">
        <v>1273</v>
      </c>
      <c r="I2389" s="313" t="s">
        <v>6809</v>
      </c>
    </row>
    <row r="2390" spans="6:9" x14ac:dyDescent="0.2">
      <c r="F2390" s="310" t="s">
        <v>9084</v>
      </c>
      <c r="G2390" s="311">
        <v>6914</v>
      </c>
      <c r="H2390" s="312" t="s">
        <v>1273</v>
      </c>
      <c r="I2390" s="313" t="s">
        <v>6809</v>
      </c>
    </row>
    <row r="2391" spans="6:9" x14ac:dyDescent="0.2">
      <c r="F2391" s="310" t="s">
        <v>9085</v>
      </c>
      <c r="G2391" s="311">
        <v>6920</v>
      </c>
      <c r="H2391" s="312" t="s">
        <v>1273</v>
      </c>
      <c r="I2391" s="313" t="s">
        <v>6809</v>
      </c>
    </row>
    <row r="2392" spans="6:9" x14ac:dyDescent="0.2">
      <c r="F2392" s="310" t="s">
        <v>9086</v>
      </c>
      <c r="G2392" s="311">
        <v>6921</v>
      </c>
      <c r="H2392" s="312" t="s">
        <v>1273</v>
      </c>
      <c r="I2392" s="313" t="s">
        <v>6809</v>
      </c>
    </row>
    <row r="2393" spans="6:9" x14ac:dyDescent="0.2">
      <c r="F2393" s="310" t="s">
        <v>9087</v>
      </c>
      <c r="G2393" s="311">
        <v>6922</v>
      </c>
      <c r="H2393" s="312" t="s">
        <v>1273</v>
      </c>
      <c r="I2393" s="313" t="s">
        <v>6809</v>
      </c>
    </row>
    <row r="2394" spans="6:9" x14ac:dyDescent="0.2">
      <c r="F2394" s="310" t="s">
        <v>9088</v>
      </c>
      <c r="G2394" s="311">
        <v>6925</v>
      </c>
      <c r="H2394" s="312" t="s">
        <v>1273</v>
      </c>
      <c r="I2394" s="313" t="s">
        <v>6809</v>
      </c>
    </row>
    <row r="2395" spans="6:9" x14ac:dyDescent="0.2">
      <c r="F2395" s="310" t="s">
        <v>9089</v>
      </c>
      <c r="G2395" s="311">
        <v>6926</v>
      </c>
      <c r="H2395" s="312" t="s">
        <v>1273</v>
      </c>
      <c r="I2395" s="313" t="s">
        <v>6809</v>
      </c>
    </row>
    <row r="2396" spans="6:9" x14ac:dyDescent="0.2">
      <c r="F2396" s="310" t="s">
        <v>9090</v>
      </c>
      <c r="G2396" s="311">
        <v>6927</v>
      </c>
      <c r="H2396" s="312" t="s">
        <v>1273</v>
      </c>
      <c r="I2396" s="313" t="s">
        <v>6809</v>
      </c>
    </row>
    <row r="2397" spans="6:9" x14ac:dyDescent="0.2">
      <c r="F2397" s="310" t="s">
        <v>9091</v>
      </c>
      <c r="G2397" s="311">
        <v>6928</v>
      </c>
      <c r="H2397" s="312" t="s">
        <v>1273</v>
      </c>
      <c r="I2397" s="313" t="s">
        <v>6809</v>
      </c>
    </row>
    <row r="2398" spans="6:9" x14ac:dyDescent="0.2">
      <c r="F2398" s="310" t="s">
        <v>9092</v>
      </c>
      <c r="G2398" s="311">
        <v>7001</v>
      </c>
      <c r="H2398" s="312" t="s">
        <v>3607</v>
      </c>
      <c r="I2398" s="313" t="s">
        <v>6824</v>
      </c>
    </row>
    <row r="2399" spans="6:9" x14ac:dyDescent="0.2">
      <c r="F2399" s="310" t="s">
        <v>9093</v>
      </c>
      <c r="G2399" s="311">
        <v>7002</v>
      </c>
      <c r="H2399" s="312" t="s">
        <v>3607</v>
      </c>
      <c r="I2399" s="313" t="s">
        <v>6824</v>
      </c>
    </row>
    <row r="2400" spans="6:9" x14ac:dyDescent="0.2">
      <c r="F2400" s="310" t="s">
        <v>9094</v>
      </c>
      <c r="G2400" s="311">
        <v>7003</v>
      </c>
      <c r="H2400" s="312" t="s">
        <v>3607</v>
      </c>
      <c r="I2400" s="313" t="s">
        <v>6824</v>
      </c>
    </row>
    <row r="2401" spans="6:9" x14ac:dyDescent="0.2">
      <c r="F2401" s="310" t="s">
        <v>9095</v>
      </c>
      <c r="G2401" s="311">
        <v>7004</v>
      </c>
      <c r="H2401" s="312" t="s">
        <v>3607</v>
      </c>
      <c r="I2401" s="313" t="s">
        <v>6824</v>
      </c>
    </row>
    <row r="2402" spans="6:9" x14ac:dyDescent="0.2">
      <c r="F2402" s="310" t="s">
        <v>9096</v>
      </c>
      <c r="G2402" s="311">
        <v>7005</v>
      </c>
      <c r="H2402" s="312" t="s">
        <v>3607</v>
      </c>
      <c r="I2402" s="313" t="s">
        <v>6824</v>
      </c>
    </row>
    <row r="2403" spans="6:9" x14ac:dyDescent="0.2">
      <c r="F2403" s="310" t="s">
        <v>9097</v>
      </c>
      <c r="G2403" s="311">
        <v>7006</v>
      </c>
      <c r="H2403" s="312" t="s">
        <v>3607</v>
      </c>
      <c r="I2403" s="313" t="s">
        <v>6824</v>
      </c>
    </row>
    <row r="2404" spans="6:9" x14ac:dyDescent="0.2">
      <c r="F2404" s="310" t="s">
        <v>9098</v>
      </c>
      <c r="G2404" s="311">
        <v>7007</v>
      </c>
      <c r="H2404" s="312" t="s">
        <v>3607</v>
      </c>
      <c r="I2404" s="313" t="s">
        <v>6824</v>
      </c>
    </row>
    <row r="2405" spans="6:9" x14ac:dyDescent="0.2">
      <c r="F2405" s="310" t="s">
        <v>9099</v>
      </c>
      <c r="G2405" s="311">
        <v>7008</v>
      </c>
      <c r="H2405" s="312" t="s">
        <v>3607</v>
      </c>
      <c r="I2405" s="313" t="s">
        <v>6824</v>
      </c>
    </row>
    <row r="2406" spans="6:9" x14ac:dyDescent="0.2">
      <c r="F2406" s="310" t="s">
        <v>9100</v>
      </c>
      <c r="G2406" s="311">
        <v>7009</v>
      </c>
      <c r="H2406" s="312" t="s">
        <v>3607</v>
      </c>
      <c r="I2406" s="313" t="s">
        <v>6824</v>
      </c>
    </row>
    <row r="2407" spans="6:9" x14ac:dyDescent="0.2">
      <c r="F2407" s="310" t="s">
        <v>9101</v>
      </c>
      <c r="G2407" s="311">
        <v>7010</v>
      </c>
      <c r="H2407" s="312" t="s">
        <v>3607</v>
      </c>
      <c r="I2407" s="313" t="s">
        <v>6824</v>
      </c>
    </row>
    <row r="2408" spans="6:9" x14ac:dyDescent="0.2">
      <c r="F2408" s="310" t="s">
        <v>9102</v>
      </c>
      <c r="G2408" s="311">
        <v>7011</v>
      </c>
      <c r="H2408" s="312" t="s">
        <v>3607</v>
      </c>
      <c r="I2408" s="313" t="s">
        <v>6824</v>
      </c>
    </row>
    <row r="2409" spans="6:9" x14ac:dyDescent="0.2">
      <c r="F2409" s="310" t="s">
        <v>9103</v>
      </c>
      <c r="G2409" s="311">
        <v>7012</v>
      </c>
      <c r="H2409" s="312" t="s">
        <v>3607</v>
      </c>
      <c r="I2409" s="313" t="s">
        <v>6824</v>
      </c>
    </row>
    <row r="2410" spans="6:9" x14ac:dyDescent="0.2">
      <c r="F2410" s="310" t="s">
        <v>9104</v>
      </c>
      <c r="G2410" s="311">
        <v>7013</v>
      </c>
      <c r="H2410" s="312" t="s">
        <v>3607</v>
      </c>
      <c r="I2410" s="313" t="s">
        <v>6824</v>
      </c>
    </row>
    <row r="2411" spans="6:9" x14ac:dyDescent="0.2">
      <c r="F2411" s="310" t="s">
        <v>9105</v>
      </c>
      <c r="G2411" s="311">
        <v>7014</v>
      </c>
      <c r="H2411" s="312" t="s">
        <v>3607</v>
      </c>
      <c r="I2411" s="313" t="s">
        <v>6824</v>
      </c>
    </row>
    <row r="2412" spans="6:9" x14ac:dyDescent="0.2">
      <c r="F2412" s="310" t="s">
        <v>9106</v>
      </c>
      <c r="G2412" s="311">
        <v>7015</v>
      </c>
      <c r="H2412" s="312" t="s">
        <v>3607</v>
      </c>
      <c r="I2412" s="313" t="s">
        <v>6824</v>
      </c>
    </row>
    <row r="2413" spans="6:9" x14ac:dyDescent="0.2">
      <c r="F2413" s="310" t="s">
        <v>9107</v>
      </c>
      <c r="G2413" s="311">
        <v>7016</v>
      </c>
      <c r="H2413" s="312" t="s">
        <v>3607</v>
      </c>
      <c r="I2413" s="313" t="s">
        <v>6824</v>
      </c>
    </row>
    <row r="2414" spans="6:9" x14ac:dyDescent="0.2">
      <c r="F2414" s="310" t="s">
        <v>9108</v>
      </c>
      <c r="G2414" s="311">
        <v>7017</v>
      </c>
      <c r="H2414" s="312" t="s">
        <v>3607</v>
      </c>
      <c r="I2414" s="313" t="s">
        <v>6824</v>
      </c>
    </row>
    <row r="2415" spans="6:9" x14ac:dyDescent="0.2">
      <c r="F2415" s="310" t="s">
        <v>9109</v>
      </c>
      <c r="G2415" s="311">
        <v>7018</v>
      </c>
      <c r="H2415" s="312" t="s">
        <v>3607</v>
      </c>
      <c r="I2415" s="313" t="s">
        <v>6824</v>
      </c>
    </row>
    <row r="2416" spans="6:9" x14ac:dyDescent="0.2">
      <c r="F2416" s="310" t="s">
        <v>9110</v>
      </c>
      <c r="G2416" s="311">
        <v>7019</v>
      </c>
      <c r="H2416" s="312" t="s">
        <v>3607</v>
      </c>
      <c r="I2416" s="313" t="s">
        <v>6824</v>
      </c>
    </row>
    <row r="2417" spans="6:9" x14ac:dyDescent="0.2">
      <c r="F2417" s="310" t="s">
        <v>9111</v>
      </c>
      <c r="G2417" s="311">
        <v>7020</v>
      </c>
      <c r="H2417" s="312" t="s">
        <v>3607</v>
      </c>
      <c r="I2417" s="313" t="s">
        <v>6824</v>
      </c>
    </row>
    <row r="2418" spans="6:9" x14ac:dyDescent="0.2">
      <c r="F2418" s="310" t="s">
        <v>9112</v>
      </c>
      <c r="G2418" s="311">
        <v>7021</v>
      </c>
      <c r="H2418" s="312" t="s">
        <v>3607</v>
      </c>
      <c r="I2418" s="313" t="s">
        <v>6824</v>
      </c>
    </row>
    <row r="2419" spans="6:9" x14ac:dyDescent="0.2">
      <c r="F2419" s="310" t="s">
        <v>9113</v>
      </c>
      <c r="G2419" s="311">
        <v>7022</v>
      </c>
      <c r="H2419" s="312" t="s">
        <v>3607</v>
      </c>
      <c r="I2419" s="313" t="s">
        <v>6824</v>
      </c>
    </row>
    <row r="2420" spans="6:9" x14ac:dyDescent="0.2">
      <c r="F2420" s="310" t="s">
        <v>9114</v>
      </c>
      <c r="G2420" s="311">
        <v>7023</v>
      </c>
      <c r="H2420" s="312" t="s">
        <v>3607</v>
      </c>
      <c r="I2420" s="313" t="s">
        <v>6824</v>
      </c>
    </row>
    <row r="2421" spans="6:9" x14ac:dyDescent="0.2">
      <c r="F2421" s="310" t="s">
        <v>9115</v>
      </c>
      <c r="G2421" s="311">
        <v>7024</v>
      </c>
      <c r="H2421" s="312" t="s">
        <v>3607</v>
      </c>
      <c r="I2421" s="313" t="s">
        <v>6824</v>
      </c>
    </row>
    <row r="2422" spans="6:9" x14ac:dyDescent="0.2">
      <c r="F2422" s="310" t="s">
        <v>9116</v>
      </c>
      <c r="G2422" s="311">
        <v>7026</v>
      </c>
      <c r="H2422" s="312" t="s">
        <v>3607</v>
      </c>
      <c r="I2422" s="313" t="s">
        <v>6824</v>
      </c>
    </row>
    <row r="2423" spans="6:9" x14ac:dyDescent="0.2">
      <c r="F2423" s="310" t="s">
        <v>9117</v>
      </c>
      <c r="G2423" s="311">
        <v>7027</v>
      </c>
      <c r="H2423" s="312" t="s">
        <v>3607</v>
      </c>
      <c r="I2423" s="313" t="s">
        <v>6824</v>
      </c>
    </row>
    <row r="2424" spans="6:9" x14ac:dyDescent="0.2">
      <c r="F2424" s="310" t="s">
        <v>9118</v>
      </c>
      <c r="G2424" s="311">
        <v>7028</v>
      </c>
      <c r="H2424" s="312" t="s">
        <v>3607</v>
      </c>
      <c r="I2424" s="313" t="s">
        <v>6824</v>
      </c>
    </row>
    <row r="2425" spans="6:9" x14ac:dyDescent="0.2">
      <c r="F2425" s="310" t="s">
        <v>9119</v>
      </c>
      <c r="G2425" s="311">
        <v>7029</v>
      </c>
      <c r="H2425" s="312" t="s">
        <v>3607</v>
      </c>
      <c r="I2425" s="313" t="s">
        <v>6824</v>
      </c>
    </row>
    <row r="2426" spans="6:9" x14ac:dyDescent="0.2">
      <c r="F2426" s="310" t="s">
        <v>9120</v>
      </c>
      <c r="G2426" s="311">
        <v>7030</v>
      </c>
      <c r="H2426" s="312" t="s">
        <v>3607</v>
      </c>
      <c r="I2426" s="313" t="s">
        <v>6824</v>
      </c>
    </row>
    <row r="2427" spans="6:9" x14ac:dyDescent="0.2">
      <c r="F2427" s="310" t="s">
        <v>9121</v>
      </c>
      <c r="G2427" s="311">
        <v>7031</v>
      </c>
      <c r="H2427" s="312" t="s">
        <v>3607</v>
      </c>
      <c r="I2427" s="313" t="s">
        <v>6824</v>
      </c>
    </row>
    <row r="2428" spans="6:9" x14ac:dyDescent="0.2">
      <c r="F2428" s="310" t="s">
        <v>9122</v>
      </c>
      <c r="G2428" s="311">
        <v>7032</v>
      </c>
      <c r="H2428" s="312" t="s">
        <v>3607</v>
      </c>
      <c r="I2428" s="313" t="s">
        <v>6824</v>
      </c>
    </row>
    <row r="2429" spans="6:9" x14ac:dyDescent="0.2">
      <c r="F2429" s="310" t="s">
        <v>9123</v>
      </c>
      <c r="G2429" s="311">
        <v>7033</v>
      </c>
      <c r="H2429" s="312" t="s">
        <v>3607</v>
      </c>
      <c r="I2429" s="313" t="s">
        <v>6824</v>
      </c>
    </row>
    <row r="2430" spans="6:9" x14ac:dyDescent="0.2">
      <c r="F2430" s="310" t="s">
        <v>9124</v>
      </c>
      <c r="G2430" s="311">
        <v>7034</v>
      </c>
      <c r="H2430" s="312" t="s">
        <v>3607</v>
      </c>
      <c r="I2430" s="313" t="s">
        <v>6824</v>
      </c>
    </row>
    <row r="2431" spans="6:9" x14ac:dyDescent="0.2">
      <c r="F2431" s="310" t="s">
        <v>9125</v>
      </c>
      <c r="G2431" s="311">
        <v>7035</v>
      </c>
      <c r="H2431" s="312" t="s">
        <v>3607</v>
      </c>
      <c r="I2431" s="313" t="s">
        <v>6824</v>
      </c>
    </row>
    <row r="2432" spans="6:9" x14ac:dyDescent="0.2">
      <c r="F2432" s="310" t="s">
        <v>9126</v>
      </c>
      <c r="G2432" s="311">
        <v>7036</v>
      </c>
      <c r="H2432" s="312" t="s">
        <v>3607</v>
      </c>
      <c r="I2432" s="313" t="s">
        <v>6824</v>
      </c>
    </row>
    <row r="2433" spans="6:9" x14ac:dyDescent="0.2">
      <c r="F2433" s="310" t="s">
        <v>9127</v>
      </c>
      <c r="G2433" s="311">
        <v>7039</v>
      </c>
      <c r="H2433" s="312" t="s">
        <v>3607</v>
      </c>
      <c r="I2433" s="313" t="s">
        <v>6824</v>
      </c>
    </row>
    <row r="2434" spans="6:9" x14ac:dyDescent="0.2">
      <c r="F2434" s="310" t="s">
        <v>9128</v>
      </c>
      <c r="G2434" s="311">
        <v>7040</v>
      </c>
      <c r="H2434" s="312" t="s">
        <v>3607</v>
      </c>
      <c r="I2434" s="313" t="s">
        <v>6824</v>
      </c>
    </row>
    <row r="2435" spans="6:9" x14ac:dyDescent="0.2">
      <c r="F2435" s="310" t="s">
        <v>9129</v>
      </c>
      <c r="G2435" s="311">
        <v>7041</v>
      </c>
      <c r="H2435" s="312" t="s">
        <v>3607</v>
      </c>
      <c r="I2435" s="313" t="s">
        <v>6824</v>
      </c>
    </row>
    <row r="2436" spans="6:9" x14ac:dyDescent="0.2">
      <c r="F2436" s="310" t="s">
        <v>9130</v>
      </c>
      <c r="G2436" s="311">
        <v>7042</v>
      </c>
      <c r="H2436" s="312" t="s">
        <v>3607</v>
      </c>
      <c r="I2436" s="313" t="s">
        <v>6824</v>
      </c>
    </row>
    <row r="2437" spans="6:9" x14ac:dyDescent="0.2">
      <c r="F2437" s="310" t="s">
        <v>9131</v>
      </c>
      <c r="G2437" s="311">
        <v>7043</v>
      </c>
      <c r="H2437" s="312" t="s">
        <v>3607</v>
      </c>
      <c r="I2437" s="313" t="s">
        <v>6824</v>
      </c>
    </row>
    <row r="2438" spans="6:9" x14ac:dyDescent="0.2">
      <c r="F2438" s="310" t="s">
        <v>9132</v>
      </c>
      <c r="G2438" s="311">
        <v>7044</v>
      </c>
      <c r="H2438" s="312" t="s">
        <v>3607</v>
      </c>
      <c r="I2438" s="313" t="s">
        <v>6824</v>
      </c>
    </row>
    <row r="2439" spans="6:9" x14ac:dyDescent="0.2">
      <c r="F2439" s="310" t="s">
        <v>9133</v>
      </c>
      <c r="G2439" s="311">
        <v>7045</v>
      </c>
      <c r="H2439" s="312" t="s">
        <v>3607</v>
      </c>
      <c r="I2439" s="313" t="s">
        <v>6824</v>
      </c>
    </row>
    <row r="2440" spans="6:9" x14ac:dyDescent="0.2">
      <c r="F2440" s="310" t="s">
        <v>9134</v>
      </c>
      <c r="G2440" s="311">
        <v>7046</v>
      </c>
      <c r="H2440" s="312" t="s">
        <v>3607</v>
      </c>
      <c r="I2440" s="313" t="s">
        <v>6824</v>
      </c>
    </row>
    <row r="2441" spans="6:9" x14ac:dyDescent="0.2">
      <c r="F2441" s="310" t="s">
        <v>9135</v>
      </c>
      <c r="G2441" s="311">
        <v>7047</v>
      </c>
      <c r="H2441" s="312" t="s">
        <v>3607</v>
      </c>
      <c r="I2441" s="313" t="s">
        <v>6824</v>
      </c>
    </row>
    <row r="2442" spans="6:9" x14ac:dyDescent="0.2">
      <c r="F2442" s="310" t="s">
        <v>9136</v>
      </c>
      <c r="G2442" s="311">
        <v>7050</v>
      </c>
      <c r="H2442" s="312" t="s">
        <v>3607</v>
      </c>
      <c r="I2442" s="313" t="s">
        <v>6824</v>
      </c>
    </row>
    <row r="2443" spans="6:9" x14ac:dyDescent="0.2">
      <c r="F2443" s="310" t="s">
        <v>9137</v>
      </c>
      <c r="G2443" s="311">
        <v>7051</v>
      </c>
      <c r="H2443" s="312" t="s">
        <v>3607</v>
      </c>
      <c r="I2443" s="313" t="s">
        <v>6824</v>
      </c>
    </row>
    <row r="2444" spans="6:9" x14ac:dyDescent="0.2">
      <c r="F2444" s="310" t="s">
        <v>9138</v>
      </c>
      <c r="G2444" s="311">
        <v>7052</v>
      </c>
      <c r="H2444" s="312" t="s">
        <v>3607</v>
      </c>
      <c r="I2444" s="313" t="s">
        <v>6824</v>
      </c>
    </row>
    <row r="2445" spans="6:9" x14ac:dyDescent="0.2">
      <c r="F2445" s="310" t="s">
        <v>9139</v>
      </c>
      <c r="G2445" s="311">
        <v>7054</v>
      </c>
      <c r="H2445" s="312" t="s">
        <v>3607</v>
      </c>
      <c r="I2445" s="313" t="s">
        <v>6824</v>
      </c>
    </row>
    <row r="2446" spans="6:9" x14ac:dyDescent="0.2">
      <c r="F2446" s="310" t="s">
        <v>9140</v>
      </c>
      <c r="G2446" s="311">
        <v>7055</v>
      </c>
      <c r="H2446" s="312" t="s">
        <v>3607</v>
      </c>
      <c r="I2446" s="313" t="s">
        <v>6824</v>
      </c>
    </row>
    <row r="2447" spans="6:9" x14ac:dyDescent="0.2">
      <c r="F2447" s="310" t="s">
        <v>9141</v>
      </c>
      <c r="G2447" s="311">
        <v>7057</v>
      </c>
      <c r="H2447" s="312" t="s">
        <v>3607</v>
      </c>
      <c r="I2447" s="313" t="s">
        <v>6824</v>
      </c>
    </row>
    <row r="2448" spans="6:9" x14ac:dyDescent="0.2">
      <c r="F2448" s="310" t="s">
        <v>9142</v>
      </c>
      <c r="G2448" s="311">
        <v>7058</v>
      </c>
      <c r="H2448" s="312" t="s">
        <v>3607</v>
      </c>
      <c r="I2448" s="313" t="s">
        <v>6824</v>
      </c>
    </row>
    <row r="2449" spans="6:9" x14ac:dyDescent="0.2">
      <c r="F2449" s="310" t="s">
        <v>9143</v>
      </c>
      <c r="G2449" s="311">
        <v>7059</v>
      </c>
      <c r="H2449" s="312" t="s">
        <v>3607</v>
      </c>
      <c r="I2449" s="313" t="s">
        <v>6824</v>
      </c>
    </row>
    <row r="2450" spans="6:9" x14ac:dyDescent="0.2">
      <c r="F2450" s="310" t="s">
        <v>9144</v>
      </c>
      <c r="G2450" s="311">
        <v>7060</v>
      </c>
      <c r="H2450" s="312" t="s">
        <v>3607</v>
      </c>
      <c r="I2450" s="313" t="s">
        <v>6824</v>
      </c>
    </row>
    <row r="2451" spans="6:9" x14ac:dyDescent="0.2">
      <c r="F2451" s="310" t="s">
        <v>9145</v>
      </c>
      <c r="G2451" s="311">
        <v>7061</v>
      </c>
      <c r="H2451" s="312" t="s">
        <v>3607</v>
      </c>
      <c r="I2451" s="313" t="s">
        <v>6824</v>
      </c>
    </row>
    <row r="2452" spans="6:9" x14ac:dyDescent="0.2">
      <c r="F2452" s="310" t="s">
        <v>9146</v>
      </c>
      <c r="G2452" s="311">
        <v>7062</v>
      </c>
      <c r="H2452" s="312" t="s">
        <v>3607</v>
      </c>
      <c r="I2452" s="313" t="s">
        <v>6824</v>
      </c>
    </row>
    <row r="2453" spans="6:9" x14ac:dyDescent="0.2">
      <c r="F2453" s="310" t="s">
        <v>9147</v>
      </c>
      <c r="G2453" s="311">
        <v>7063</v>
      </c>
      <c r="H2453" s="312" t="s">
        <v>3607</v>
      </c>
      <c r="I2453" s="313" t="s">
        <v>6824</v>
      </c>
    </row>
    <row r="2454" spans="6:9" x14ac:dyDescent="0.2">
      <c r="F2454" s="310" t="s">
        <v>9148</v>
      </c>
      <c r="G2454" s="311">
        <v>7064</v>
      </c>
      <c r="H2454" s="312" t="s">
        <v>3607</v>
      </c>
      <c r="I2454" s="313" t="s">
        <v>6824</v>
      </c>
    </row>
    <row r="2455" spans="6:9" x14ac:dyDescent="0.2">
      <c r="F2455" s="310" t="s">
        <v>9149</v>
      </c>
      <c r="G2455" s="311">
        <v>7065</v>
      </c>
      <c r="H2455" s="312" t="s">
        <v>3607</v>
      </c>
      <c r="I2455" s="313" t="s">
        <v>6824</v>
      </c>
    </row>
    <row r="2456" spans="6:9" x14ac:dyDescent="0.2">
      <c r="F2456" s="310" t="s">
        <v>9150</v>
      </c>
      <c r="G2456" s="311">
        <v>7066</v>
      </c>
      <c r="H2456" s="312" t="s">
        <v>3607</v>
      </c>
      <c r="I2456" s="313" t="s">
        <v>6824</v>
      </c>
    </row>
    <row r="2457" spans="6:9" x14ac:dyDescent="0.2">
      <c r="F2457" s="310" t="s">
        <v>9151</v>
      </c>
      <c r="G2457" s="311">
        <v>7067</v>
      </c>
      <c r="H2457" s="312" t="s">
        <v>3607</v>
      </c>
      <c r="I2457" s="313" t="s">
        <v>6824</v>
      </c>
    </row>
    <row r="2458" spans="6:9" x14ac:dyDescent="0.2">
      <c r="F2458" s="310" t="s">
        <v>9152</v>
      </c>
      <c r="G2458" s="311">
        <v>7068</v>
      </c>
      <c r="H2458" s="312" t="s">
        <v>3607</v>
      </c>
      <c r="I2458" s="313" t="s">
        <v>6824</v>
      </c>
    </row>
    <row r="2459" spans="6:9" x14ac:dyDescent="0.2">
      <c r="F2459" s="310" t="s">
        <v>9153</v>
      </c>
      <c r="G2459" s="311">
        <v>7069</v>
      </c>
      <c r="H2459" s="312" t="s">
        <v>3607</v>
      </c>
      <c r="I2459" s="313" t="s">
        <v>6824</v>
      </c>
    </row>
    <row r="2460" spans="6:9" x14ac:dyDescent="0.2">
      <c r="F2460" s="310" t="s">
        <v>9154</v>
      </c>
      <c r="G2460" s="311">
        <v>7070</v>
      </c>
      <c r="H2460" s="312" t="s">
        <v>3607</v>
      </c>
      <c r="I2460" s="313" t="s">
        <v>6824</v>
      </c>
    </row>
    <row r="2461" spans="6:9" x14ac:dyDescent="0.2">
      <c r="F2461" s="310" t="s">
        <v>9155</v>
      </c>
      <c r="G2461" s="311">
        <v>7071</v>
      </c>
      <c r="H2461" s="312" t="s">
        <v>3607</v>
      </c>
      <c r="I2461" s="313" t="s">
        <v>6824</v>
      </c>
    </row>
    <row r="2462" spans="6:9" x14ac:dyDescent="0.2">
      <c r="F2462" s="310" t="s">
        <v>9156</v>
      </c>
      <c r="G2462" s="311">
        <v>7072</v>
      </c>
      <c r="H2462" s="312" t="s">
        <v>3607</v>
      </c>
      <c r="I2462" s="313" t="s">
        <v>6824</v>
      </c>
    </row>
    <row r="2463" spans="6:9" x14ac:dyDescent="0.2">
      <c r="F2463" s="310" t="s">
        <v>9157</v>
      </c>
      <c r="G2463" s="311">
        <v>7073</v>
      </c>
      <c r="H2463" s="312" t="s">
        <v>3607</v>
      </c>
      <c r="I2463" s="313" t="s">
        <v>6824</v>
      </c>
    </row>
    <row r="2464" spans="6:9" x14ac:dyDescent="0.2">
      <c r="F2464" s="310" t="s">
        <v>9158</v>
      </c>
      <c r="G2464" s="311">
        <v>7074</v>
      </c>
      <c r="H2464" s="312" t="s">
        <v>3607</v>
      </c>
      <c r="I2464" s="313" t="s">
        <v>6824</v>
      </c>
    </row>
    <row r="2465" spans="6:9" x14ac:dyDescent="0.2">
      <c r="F2465" s="310" t="s">
        <v>9159</v>
      </c>
      <c r="G2465" s="311">
        <v>7075</v>
      </c>
      <c r="H2465" s="312" t="s">
        <v>3607</v>
      </c>
      <c r="I2465" s="313" t="s">
        <v>6824</v>
      </c>
    </row>
    <row r="2466" spans="6:9" x14ac:dyDescent="0.2">
      <c r="F2466" s="310" t="s">
        <v>9160</v>
      </c>
      <c r="G2466" s="311">
        <v>7076</v>
      </c>
      <c r="H2466" s="312" t="s">
        <v>3607</v>
      </c>
      <c r="I2466" s="313" t="s">
        <v>6824</v>
      </c>
    </row>
    <row r="2467" spans="6:9" x14ac:dyDescent="0.2">
      <c r="F2467" s="310" t="s">
        <v>9161</v>
      </c>
      <c r="G2467" s="311">
        <v>7077</v>
      </c>
      <c r="H2467" s="312" t="s">
        <v>3607</v>
      </c>
      <c r="I2467" s="313" t="s">
        <v>6824</v>
      </c>
    </row>
    <row r="2468" spans="6:9" x14ac:dyDescent="0.2">
      <c r="F2468" s="310" t="s">
        <v>9162</v>
      </c>
      <c r="G2468" s="311">
        <v>7078</v>
      </c>
      <c r="H2468" s="312" t="s">
        <v>3607</v>
      </c>
      <c r="I2468" s="313" t="s">
        <v>6824</v>
      </c>
    </row>
    <row r="2469" spans="6:9" x14ac:dyDescent="0.2">
      <c r="F2469" s="310" t="s">
        <v>9163</v>
      </c>
      <c r="G2469" s="311">
        <v>7079</v>
      </c>
      <c r="H2469" s="312" t="s">
        <v>3607</v>
      </c>
      <c r="I2469" s="313" t="s">
        <v>6824</v>
      </c>
    </row>
    <row r="2470" spans="6:9" x14ac:dyDescent="0.2">
      <c r="F2470" s="310" t="s">
        <v>9164</v>
      </c>
      <c r="G2470" s="311">
        <v>7080</v>
      </c>
      <c r="H2470" s="312" t="s">
        <v>3607</v>
      </c>
      <c r="I2470" s="313" t="s">
        <v>6824</v>
      </c>
    </row>
    <row r="2471" spans="6:9" x14ac:dyDescent="0.2">
      <c r="F2471" s="310" t="s">
        <v>9165</v>
      </c>
      <c r="G2471" s="311">
        <v>7081</v>
      </c>
      <c r="H2471" s="312" t="s">
        <v>3607</v>
      </c>
      <c r="I2471" s="313" t="s">
        <v>6824</v>
      </c>
    </row>
    <row r="2472" spans="6:9" x14ac:dyDescent="0.2">
      <c r="F2472" s="310" t="s">
        <v>9166</v>
      </c>
      <c r="G2472" s="311">
        <v>7082</v>
      </c>
      <c r="H2472" s="312" t="s">
        <v>3607</v>
      </c>
      <c r="I2472" s="313" t="s">
        <v>6824</v>
      </c>
    </row>
    <row r="2473" spans="6:9" x14ac:dyDescent="0.2">
      <c r="F2473" s="310" t="s">
        <v>9167</v>
      </c>
      <c r="G2473" s="311">
        <v>7083</v>
      </c>
      <c r="H2473" s="312" t="s">
        <v>3607</v>
      </c>
      <c r="I2473" s="313" t="s">
        <v>6824</v>
      </c>
    </row>
    <row r="2474" spans="6:9" x14ac:dyDescent="0.2">
      <c r="F2474" s="310" t="s">
        <v>9168</v>
      </c>
      <c r="G2474" s="311">
        <v>7086</v>
      </c>
      <c r="H2474" s="312" t="s">
        <v>3607</v>
      </c>
      <c r="I2474" s="313" t="s">
        <v>6824</v>
      </c>
    </row>
    <row r="2475" spans="6:9" x14ac:dyDescent="0.2">
      <c r="F2475" s="310" t="s">
        <v>9169</v>
      </c>
      <c r="G2475" s="311">
        <v>7087</v>
      </c>
      <c r="H2475" s="312" t="s">
        <v>3607</v>
      </c>
      <c r="I2475" s="313" t="s">
        <v>6824</v>
      </c>
    </row>
    <row r="2476" spans="6:9" x14ac:dyDescent="0.2">
      <c r="F2476" s="310" t="s">
        <v>9170</v>
      </c>
      <c r="G2476" s="311">
        <v>7088</v>
      </c>
      <c r="H2476" s="312" t="s">
        <v>3607</v>
      </c>
      <c r="I2476" s="313" t="s">
        <v>6824</v>
      </c>
    </row>
    <row r="2477" spans="6:9" x14ac:dyDescent="0.2">
      <c r="F2477" s="310" t="s">
        <v>9171</v>
      </c>
      <c r="G2477" s="311">
        <v>7090</v>
      </c>
      <c r="H2477" s="312" t="s">
        <v>3607</v>
      </c>
      <c r="I2477" s="313" t="s">
        <v>6824</v>
      </c>
    </row>
    <row r="2478" spans="6:9" x14ac:dyDescent="0.2">
      <c r="F2478" s="310" t="s">
        <v>9172</v>
      </c>
      <c r="G2478" s="311">
        <v>7091</v>
      </c>
      <c r="H2478" s="312" t="s">
        <v>3607</v>
      </c>
      <c r="I2478" s="313" t="s">
        <v>6824</v>
      </c>
    </row>
    <row r="2479" spans="6:9" x14ac:dyDescent="0.2">
      <c r="F2479" s="310" t="s">
        <v>9173</v>
      </c>
      <c r="G2479" s="311">
        <v>7092</v>
      </c>
      <c r="H2479" s="312" t="s">
        <v>3607</v>
      </c>
      <c r="I2479" s="313" t="s">
        <v>6824</v>
      </c>
    </row>
    <row r="2480" spans="6:9" x14ac:dyDescent="0.2">
      <c r="F2480" s="310" t="s">
        <v>9174</v>
      </c>
      <c r="G2480" s="311">
        <v>7093</v>
      </c>
      <c r="H2480" s="312" t="s">
        <v>3607</v>
      </c>
      <c r="I2480" s="313" t="s">
        <v>6824</v>
      </c>
    </row>
    <row r="2481" spans="6:9" x14ac:dyDescent="0.2">
      <c r="F2481" s="310" t="s">
        <v>9175</v>
      </c>
      <c r="G2481" s="311">
        <v>7094</v>
      </c>
      <c r="H2481" s="312" t="s">
        <v>3607</v>
      </c>
      <c r="I2481" s="313" t="s">
        <v>6824</v>
      </c>
    </row>
    <row r="2482" spans="6:9" x14ac:dyDescent="0.2">
      <c r="F2482" s="310" t="s">
        <v>9176</v>
      </c>
      <c r="G2482" s="311">
        <v>7095</v>
      </c>
      <c r="H2482" s="312" t="s">
        <v>3607</v>
      </c>
      <c r="I2482" s="313" t="s">
        <v>6824</v>
      </c>
    </row>
    <row r="2483" spans="6:9" x14ac:dyDescent="0.2">
      <c r="F2483" s="310" t="s">
        <v>9177</v>
      </c>
      <c r="G2483" s="311">
        <v>7096</v>
      </c>
      <c r="H2483" s="312" t="s">
        <v>3607</v>
      </c>
      <c r="I2483" s="313" t="s">
        <v>6824</v>
      </c>
    </row>
    <row r="2484" spans="6:9" x14ac:dyDescent="0.2">
      <c r="F2484" s="310" t="s">
        <v>9178</v>
      </c>
      <c r="G2484" s="311">
        <v>7097</v>
      </c>
      <c r="H2484" s="312" t="s">
        <v>3607</v>
      </c>
      <c r="I2484" s="313" t="s">
        <v>6824</v>
      </c>
    </row>
    <row r="2485" spans="6:9" x14ac:dyDescent="0.2">
      <c r="F2485" s="310" t="s">
        <v>9179</v>
      </c>
      <c r="G2485" s="311">
        <v>7099</v>
      </c>
      <c r="H2485" s="312" t="s">
        <v>3607</v>
      </c>
      <c r="I2485" s="313" t="s">
        <v>6824</v>
      </c>
    </row>
    <row r="2486" spans="6:9" x14ac:dyDescent="0.2">
      <c r="F2486" s="310" t="s">
        <v>9180</v>
      </c>
      <c r="G2486" s="311">
        <v>7101</v>
      </c>
      <c r="H2486" s="312" t="s">
        <v>3607</v>
      </c>
      <c r="I2486" s="313" t="s">
        <v>6824</v>
      </c>
    </row>
    <row r="2487" spans="6:9" x14ac:dyDescent="0.2">
      <c r="F2487" s="310" t="s">
        <v>9181</v>
      </c>
      <c r="G2487" s="311">
        <v>7102</v>
      </c>
      <c r="H2487" s="312" t="s">
        <v>3607</v>
      </c>
      <c r="I2487" s="313" t="s">
        <v>6824</v>
      </c>
    </row>
    <row r="2488" spans="6:9" x14ac:dyDescent="0.2">
      <c r="F2488" s="310" t="s">
        <v>9182</v>
      </c>
      <c r="G2488" s="311">
        <v>7103</v>
      </c>
      <c r="H2488" s="312" t="s">
        <v>3607</v>
      </c>
      <c r="I2488" s="313" t="s">
        <v>6824</v>
      </c>
    </row>
    <row r="2489" spans="6:9" x14ac:dyDescent="0.2">
      <c r="F2489" s="310" t="s">
        <v>9183</v>
      </c>
      <c r="G2489" s="311">
        <v>7104</v>
      </c>
      <c r="H2489" s="312" t="s">
        <v>3607</v>
      </c>
      <c r="I2489" s="313" t="s">
        <v>6824</v>
      </c>
    </row>
    <row r="2490" spans="6:9" x14ac:dyDescent="0.2">
      <c r="F2490" s="310" t="s">
        <v>9184</v>
      </c>
      <c r="G2490" s="311">
        <v>7105</v>
      </c>
      <c r="H2490" s="312" t="s">
        <v>3607</v>
      </c>
      <c r="I2490" s="313" t="s">
        <v>6824</v>
      </c>
    </row>
    <row r="2491" spans="6:9" x14ac:dyDescent="0.2">
      <c r="F2491" s="310" t="s">
        <v>9185</v>
      </c>
      <c r="G2491" s="311">
        <v>7106</v>
      </c>
      <c r="H2491" s="312" t="s">
        <v>3607</v>
      </c>
      <c r="I2491" s="313" t="s">
        <v>6824</v>
      </c>
    </row>
    <row r="2492" spans="6:9" x14ac:dyDescent="0.2">
      <c r="F2492" s="310" t="s">
        <v>9186</v>
      </c>
      <c r="G2492" s="311">
        <v>7107</v>
      </c>
      <c r="H2492" s="312" t="s">
        <v>3607</v>
      </c>
      <c r="I2492" s="313" t="s">
        <v>6824</v>
      </c>
    </row>
    <row r="2493" spans="6:9" x14ac:dyDescent="0.2">
      <c r="F2493" s="310" t="s">
        <v>9187</v>
      </c>
      <c r="G2493" s="311">
        <v>7108</v>
      </c>
      <c r="H2493" s="312" t="s">
        <v>3607</v>
      </c>
      <c r="I2493" s="313" t="s">
        <v>6824</v>
      </c>
    </row>
    <row r="2494" spans="6:9" x14ac:dyDescent="0.2">
      <c r="F2494" s="310" t="s">
        <v>9188</v>
      </c>
      <c r="G2494" s="311">
        <v>7109</v>
      </c>
      <c r="H2494" s="312" t="s">
        <v>3607</v>
      </c>
      <c r="I2494" s="313" t="s">
        <v>6824</v>
      </c>
    </row>
    <row r="2495" spans="6:9" x14ac:dyDescent="0.2">
      <c r="F2495" s="310" t="s">
        <v>9189</v>
      </c>
      <c r="G2495" s="311">
        <v>7110</v>
      </c>
      <c r="H2495" s="312" t="s">
        <v>3607</v>
      </c>
      <c r="I2495" s="313" t="s">
        <v>6824</v>
      </c>
    </row>
    <row r="2496" spans="6:9" x14ac:dyDescent="0.2">
      <c r="F2496" s="310" t="s">
        <v>9190</v>
      </c>
      <c r="G2496" s="311">
        <v>7111</v>
      </c>
      <c r="H2496" s="312" t="s">
        <v>3607</v>
      </c>
      <c r="I2496" s="313" t="s">
        <v>6824</v>
      </c>
    </row>
    <row r="2497" spans="6:9" x14ac:dyDescent="0.2">
      <c r="F2497" s="310" t="s">
        <v>9191</v>
      </c>
      <c r="G2497" s="311">
        <v>7112</v>
      </c>
      <c r="H2497" s="312" t="s">
        <v>3607</v>
      </c>
      <c r="I2497" s="313" t="s">
        <v>6824</v>
      </c>
    </row>
    <row r="2498" spans="6:9" x14ac:dyDescent="0.2">
      <c r="F2498" s="310" t="s">
        <v>9192</v>
      </c>
      <c r="G2498" s="311">
        <v>7114</v>
      </c>
      <c r="H2498" s="312" t="s">
        <v>3607</v>
      </c>
      <c r="I2498" s="313" t="s">
        <v>6824</v>
      </c>
    </row>
    <row r="2499" spans="6:9" x14ac:dyDescent="0.2">
      <c r="F2499" s="310" t="s">
        <v>9193</v>
      </c>
      <c r="G2499" s="311">
        <v>7175</v>
      </c>
      <c r="H2499" s="312" t="s">
        <v>3607</v>
      </c>
      <c r="I2499" s="313" t="s">
        <v>6824</v>
      </c>
    </row>
    <row r="2500" spans="6:9" x14ac:dyDescent="0.2">
      <c r="F2500" s="310" t="s">
        <v>9194</v>
      </c>
      <c r="G2500" s="311">
        <v>7184</v>
      </c>
      <c r="H2500" s="312" t="s">
        <v>3607</v>
      </c>
      <c r="I2500" s="313" t="s">
        <v>6824</v>
      </c>
    </row>
    <row r="2501" spans="6:9" x14ac:dyDescent="0.2">
      <c r="F2501" s="310" t="s">
        <v>9195</v>
      </c>
      <c r="G2501" s="311">
        <v>7188</v>
      </c>
      <c r="H2501" s="312" t="s">
        <v>3607</v>
      </c>
      <c r="I2501" s="313" t="s">
        <v>6824</v>
      </c>
    </row>
    <row r="2502" spans="6:9" x14ac:dyDescent="0.2">
      <c r="F2502" s="310" t="s">
        <v>9196</v>
      </c>
      <c r="G2502" s="311">
        <v>7189</v>
      </c>
      <c r="H2502" s="312" t="s">
        <v>3607</v>
      </c>
      <c r="I2502" s="313" t="s">
        <v>6824</v>
      </c>
    </row>
    <row r="2503" spans="6:9" x14ac:dyDescent="0.2">
      <c r="F2503" s="310" t="s">
        <v>9197</v>
      </c>
      <c r="G2503" s="311">
        <v>7191</v>
      </c>
      <c r="H2503" s="312" t="s">
        <v>3607</v>
      </c>
      <c r="I2503" s="313" t="s">
        <v>6824</v>
      </c>
    </row>
    <row r="2504" spans="6:9" x14ac:dyDescent="0.2">
      <c r="F2504" s="310" t="s">
        <v>9198</v>
      </c>
      <c r="G2504" s="311">
        <v>7192</v>
      </c>
      <c r="H2504" s="312" t="s">
        <v>3607</v>
      </c>
      <c r="I2504" s="313" t="s">
        <v>6824</v>
      </c>
    </row>
    <row r="2505" spans="6:9" x14ac:dyDescent="0.2">
      <c r="F2505" s="310" t="s">
        <v>9199</v>
      </c>
      <c r="G2505" s="311">
        <v>7193</v>
      </c>
      <c r="H2505" s="312" t="s">
        <v>3607</v>
      </c>
      <c r="I2505" s="313" t="s">
        <v>6824</v>
      </c>
    </row>
    <row r="2506" spans="6:9" x14ac:dyDescent="0.2">
      <c r="F2506" s="310" t="s">
        <v>9200</v>
      </c>
      <c r="G2506" s="311">
        <v>7195</v>
      </c>
      <c r="H2506" s="312" t="s">
        <v>3607</v>
      </c>
      <c r="I2506" s="313" t="s">
        <v>6824</v>
      </c>
    </row>
    <row r="2507" spans="6:9" x14ac:dyDescent="0.2">
      <c r="F2507" s="310" t="s">
        <v>9201</v>
      </c>
      <c r="G2507" s="311">
        <v>7198</v>
      </c>
      <c r="H2507" s="312" t="s">
        <v>3607</v>
      </c>
      <c r="I2507" s="313" t="s">
        <v>6824</v>
      </c>
    </row>
    <row r="2508" spans="6:9" x14ac:dyDescent="0.2">
      <c r="F2508" s="310" t="s">
        <v>9202</v>
      </c>
      <c r="G2508" s="311">
        <v>7199</v>
      </c>
      <c r="H2508" s="312" t="s">
        <v>3607</v>
      </c>
      <c r="I2508" s="313" t="s">
        <v>6824</v>
      </c>
    </row>
    <row r="2509" spans="6:9" x14ac:dyDescent="0.2">
      <c r="F2509" s="310" t="s">
        <v>9203</v>
      </c>
      <c r="G2509" s="311">
        <v>7201</v>
      </c>
      <c r="H2509" s="312" t="s">
        <v>3607</v>
      </c>
      <c r="I2509" s="313" t="s">
        <v>6824</v>
      </c>
    </row>
    <row r="2510" spans="6:9" x14ac:dyDescent="0.2">
      <c r="F2510" s="310" t="s">
        <v>9204</v>
      </c>
      <c r="G2510" s="311">
        <v>7202</v>
      </c>
      <c r="H2510" s="312" t="s">
        <v>3607</v>
      </c>
      <c r="I2510" s="313" t="s">
        <v>6824</v>
      </c>
    </row>
    <row r="2511" spans="6:9" x14ac:dyDescent="0.2">
      <c r="F2511" s="310" t="s">
        <v>9205</v>
      </c>
      <c r="G2511" s="311">
        <v>7203</v>
      </c>
      <c r="H2511" s="312" t="s">
        <v>3607</v>
      </c>
      <c r="I2511" s="313" t="s">
        <v>6824</v>
      </c>
    </row>
    <row r="2512" spans="6:9" x14ac:dyDescent="0.2">
      <c r="F2512" s="310" t="s">
        <v>9206</v>
      </c>
      <c r="G2512" s="311">
        <v>7204</v>
      </c>
      <c r="H2512" s="312" t="s">
        <v>3607</v>
      </c>
      <c r="I2512" s="313" t="s">
        <v>6824</v>
      </c>
    </row>
    <row r="2513" spans="6:9" x14ac:dyDescent="0.2">
      <c r="F2513" s="310" t="s">
        <v>9207</v>
      </c>
      <c r="G2513" s="311">
        <v>7205</v>
      </c>
      <c r="H2513" s="312" t="s">
        <v>3607</v>
      </c>
      <c r="I2513" s="313" t="s">
        <v>6824</v>
      </c>
    </row>
    <row r="2514" spans="6:9" x14ac:dyDescent="0.2">
      <c r="F2514" s="310" t="s">
        <v>9208</v>
      </c>
      <c r="G2514" s="311">
        <v>7206</v>
      </c>
      <c r="H2514" s="312" t="s">
        <v>3607</v>
      </c>
      <c r="I2514" s="313" t="s">
        <v>6824</v>
      </c>
    </row>
    <row r="2515" spans="6:9" x14ac:dyDescent="0.2">
      <c r="F2515" s="310" t="s">
        <v>9209</v>
      </c>
      <c r="G2515" s="311">
        <v>7207</v>
      </c>
      <c r="H2515" s="312" t="s">
        <v>3607</v>
      </c>
      <c r="I2515" s="313" t="s">
        <v>6824</v>
      </c>
    </row>
    <row r="2516" spans="6:9" x14ac:dyDescent="0.2">
      <c r="F2516" s="310" t="s">
        <v>9210</v>
      </c>
      <c r="G2516" s="311">
        <v>7208</v>
      </c>
      <c r="H2516" s="312" t="s">
        <v>3607</v>
      </c>
      <c r="I2516" s="313" t="s">
        <v>6824</v>
      </c>
    </row>
    <row r="2517" spans="6:9" x14ac:dyDescent="0.2">
      <c r="F2517" s="310" t="s">
        <v>9211</v>
      </c>
      <c r="G2517" s="311">
        <v>7302</v>
      </c>
      <c r="H2517" s="312" t="s">
        <v>3607</v>
      </c>
      <c r="I2517" s="313" t="s">
        <v>6824</v>
      </c>
    </row>
    <row r="2518" spans="6:9" x14ac:dyDescent="0.2">
      <c r="F2518" s="310" t="s">
        <v>9212</v>
      </c>
      <c r="G2518" s="311">
        <v>7303</v>
      </c>
      <c r="H2518" s="312" t="s">
        <v>3607</v>
      </c>
      <c r="I2518" s="313" t="s">
        <v>6824</v>
      </c>
    </row>
    <row r="2519" spans="6:9" x14ac:dyDescent="0.2">
      <c r="F2519" s="310" t="s">
        <v>9213</v>
      </c>
      <c r="G2519" s="311">
        <v>7304</v>
      </c>
      <c r="H2519" s="312" t="s">
        <v>3607</v>
      </c>
      <c r="I2519" s="313" t="s">
        <v>6824</v>
      </c>
    </row>
    <row r="2520" spans="6:9" x14ac:dyDescent="0.2">
      <c r="F2520" s="310" t="s">
        <v>9214</v>
      </c>
      <c r="G2520" s="311">
        <v>7305</v>
      </c>
      <c r="H2520" s="312" t="s">
        <v>3607</v>
      </c>
      <c r="I2520" s="313" t="s">
        <v>6824</v>
      </c>
    </row>
    <row r="2521" spans="6:9" x14ac:dyDescent="0.2">
      <c r="F2521" s="310" t="s">
        <v>9215</v>
      </c>
      <c r="G2521" s="311">
        <v>7306</v>
      </c>
      <c r="H2521" s="312" t="s">
        <v>3607</v>
      </c>
      <c r="I2521" s="313" t="s">
        <v>6824</v>
      </c>
    </row>
    <row r="2522" spans="6:9" x14ac:dyDescent="0.2">
      <c r="F2522" s="310" t="s">
        <v>9216</v>
      </c>
      <c r="G2522" s="311">
        <v>7307</v>
      </c>
      <c r="H2522" s="312" t="s">
        <v>3607</v>
      </c>
      <c r="I2522" s="313" t="s">
        <v>6824</v>
      </c>
    </row>
    <row r="2523" spans="6:9" x14ac:dyDescent="0.2">
      <c r="F2523" s="310" t="s">
        <v>9217</v>
      </c>
      <c r="G2523" s="311">
        <v>7308</v>
      </c>
      <c r="H2523" s="312" t="s">
        <v>3607</v>
      </c>
      <c r="I2523" s="313" t="s">
        <v>6824</v>
      </c>
    </row>
    <row r="2524" spans="6:9" x14ac:dyDescent="0.2">
      <c r="F2524" s="322" t="s">
        <v>9218</v>
      </c>
      <c r="G2524" s="316">
        <v>7309</v>
      </c>
      <c r="H2524" s="323" t="s">
        <v>3607</v>
      </c>
      <c r="I2524" s="313" t="s">
        <v>6824</v>
      </c>
    </row>
    <row r="2525" spans="6:9" x14ac:dyDescent="0.2">
      <c r="F2525" s="310" t="s">
        <v>9219</v>
      </c>
      <c r="G2525" s="311">
        <v>7310</v>
      </c>
      <c r="H2525" s="312" t="s">
        <v>3607</v>
      </c>
      <c r="I2525" s="313" t="s">
        <v>6824</v>
      </c>
    </row>
    <row r="2526" spans="6:9" x14ac:dyDescent="0.2">
      <c r="F2526" s="310" t="s">
        <v>9220</v>
      </c>
      <c r="G2526" s="311">
        <v>7311</v>
      </c>
      <c r="H2526" s="312" t="s">
        <v>3607</v>
      </c>
      <c r="I2526" s="313" t="s">
        <v>6824</v>
      </c>
    </row>
    <row r="2527" spans="6:9" x14ac:dyDescent="0.2">
      <c r="F2527" s="310" t="s">
        <v>9221</v>
      </c>
      <c r="G2527" s="311">
        <v>7395</v>
      </c>
      <c r="H2527" s="312" t="s">
        <v>3607</v>
      </c>
      <c r="I2527" s="313" t="s">
        <v>6824</v>
      </c>
    </row>
    <row r="2528" spans="6:9" x14ac:dyDescent="0.2">
      <c r="F2528" s="310" t="s">
        <v>9222</v>
      </c>
      <c r="G2528" s="311">
        <v>7399</v>
      </c>
      <c r="H2528" s="312" t="s">
        <v>3607</v>
      </c>
      <c r="I2528" s="313" t="s">
        <v>6824</v>
      </c>
    </row>
    <row r="2529" spans="6:9" x14ac:dyDescent="0.2">
      <c r="F2529" s="310" t="s">
        <v>9223</v>
      </c>
      <c r="G2529" s="311">
        <v>7401</v>
      </c>
      <c r="H2529" s="312" t="s">
        <v>3607</v>
      </c>
      <c r="I2529" s="313" t="s">
        <v>6821</v>
      </c>
    </row>
    <row r="2530" spans="6:9" x14ac:dyDescent="0.2">
      <c r="F2530" s="310" t="s">
        <v>9224</v>
      </c>
      <c r="G2530" s="311">
        <v>7403</v>
      </c>
      <c r="H2530" s="312" t="s">
        <v>3607</v>
      </c>
      <c r="I2530" s="313" t="s">
        <v>6824</v>
      </c>
    </row>
    <row r="2531" spans="6:9" x14ac:dyDescent="0.2">
      <c r="F2531" s="310" t="s">
        <v>9225</v>
      </c>
      <c r="G2531" s="311">
        <v>7405</v>
      </c>
      <c r="H2531" s="312" t="s">
        <v>3607</v>
      </c>
      <c r="I2531" s="313" t="s">
        <v>6824</v>
      </c>
    </row>
    <row r="2532" spans="6:9" x14ac:dyDescent="0.2">
      <c r="F2532" s="310" t="s">
        <v>9226</v>
      </c>
      <c r="G2532" s="311">
        <v>7407</v>
      </c>
      <c r="H2532" s="312" t="s">
        <v>3607</v>
      </c>
      <c r="I2532" s="313" t="s">
        <v>6824</v>
      </c>
    </row>
    <row r="2533" spans="6:9" x14ac:dyDescent="0.2">
      <c r="F2533" s="310" t="s">
        <v>9227</v>
      </c>
      <c r="G2533" s="311">
        <v>7410</v>
      </c>
      <c r="H2533" s="312" t="s">
        <v>3607</v>
      </c>
      <c r="I2533" s="313" t="s">
        <v>6824</v>
      </c>
    </row>
    <row r="2534" spans="6:9" x14ac:dyDescent="0.2">
      <c r="F2534" s="310" t="s">
        <v>9228</v>
      </c>
      <c r="G2534" s="311">
        <v>7416</v>
      </c>
      <c r="H2534" s="312" t="s">
        <v>3607</v>
      </c>
      <c r="I2534" s="313" t="s">
        <v>6824</v>
      </c>
    </row>
    <row r="2535" spans="6:9" x14ac:dyDescent="0.2">
      <c r="F2535" s="310" t="s">
        <v>9229</v>
      </c>
      <c r="G2535" s="311">
        <v>7417</v>
      </c>
      <c r="H2535" s="312" t="s">
        <v>3607</v>
      </c>
      <c r="I2535" s="313" t="s">
        <v>6821</v>
      </c>
    </row>
    <row r="2536" spans="6:9" x14ac:dyDescent="0.2">
      <c r="F2536" s="310" t="s">
        <v>9230</v>
      </c>
      <c r="G2536" s="311">
        <v>7418</v>
      </c>
      <c r="H2536" s="312" t="s">
        <v>3607</v>
      </c>
      <c r="I2536" s="313" t="s">
        <v>6824</v>
      </c>
    </row>
    <row r="2537" spans="6:9" x14ac:dyDescent="0.2">
      <c r="F2537" s="310" t="s">
        <v>9231</v>
      </c>
      <c r="G2537" s="311">
        <v>7419</v>
      </c>
      <c r="H2537" s="312" t="s">
        <v>3607</v>
      </c>
      <c r="I2537" s="313" t="s">
        <v>6824</v>
      </c>
    </row>
    <row r="2538" spans="6:9" x14ac:dyDescent="0.2">
      <c r="F2538" s="310" t="s">
        <v>9232</v>
      </c>
      <c r="G2538" s="311">
        <v>7420</v>
      </c>
      <c r="H2538" s="312" t="s">
        <v>3607</v>
      </c>
      <c r="I2538" s="313" t="s">
        <v>6824</v>
      </c>
    </row>
    <row r="2539" spans="6:9" x14ac:dyDescent="0.2">
      <c r="F2539" s="310" t="s">
        <v>9233</v>
      </c>
      <c r="G2539" s="311">
        <v>7421</v>
      </c>
      <c r="H2539" s="312" t="s">
        <v>3607</v>
      </c>
      <c r="I2539" s="313" t="s">
        <v>6821</v>
      </c>
    </row>
    <row r="2540" spans="6:9" x14ac:dyDescent="0.2">
      <c r="F2540" s="310" t="s">
        <v>9234</v>
      </c>
      <c r="G2540" s="311">
        <v>7422</v>
      </c>
      <c r="H2540" s="312" t="s">
        <v>3607</v>
      </c>
      <c r="I2540" s="313" t="s">
        <v>6824</v>
      </c>
    </row>
    <row r="2541" spans="6:9" x14ac:dyDescent="0.2">
      <c r="F2541" s="310" t="s">
        <v>9235</v>
      </c>
      <c r="G2541" s="311">
        <v>7423</v>
      </c>
      <c r="H2541" s="312" t="s">
        <v>3607</v>
      </c>
      <c r="I2541" s="313" t="s">
        <v>6824</v>
      </c>
    </row>
    <row r="2542" spans="6:9" x14ac:dyDescent="0.2">
      <c r="F2542" s="310" t="s">
        <v>9236</v>
      </c>
      <c r="G2542" s="311">
        <v>7424</v>
      </c>
      <c r="H2542" s="312" t="s">
        <v>3607</v>
      </c>
      <c r="I2542" s="313" t="s">
        <v>6824</v>
      </c>
    </row>
    <row r="2543" spans="6:9" x14ac:dyDescent="0.2">
      <c r="F2543" s="310" t="s">
        <v>9237</v>
      </c>
      <c r="G2543" s="311">
        <v>7428</v>
      </c>
      <c r="H2543" s="312" t="s">
        <v>3607</v>
      </c>
      <c r="I2543" s="313" t="s">
        <v>6824</v>
      </c>
    </row>
    <row r="2544" spans="6:9" x14ac:dyDescent="0.2">
      <c r="F2544" s="310" t="s">
        <v>9238</v>
      </c>
      <c r="G2544" s="311">
        <v>7430</v>
      </c>
      <c r="H2544" s="312" t="s">
        <v>3607</v>
      </c>
      <c r="I2544" s="313" t="s">
        <v>6821</v>
      </c>
    </row>
    <row r="2545" spans="6:9" x14ac:dyDescent="0.2">
      <c r="F2545" s="310" t="s">
        <v>9239</v>
      </c>
      <c r="G2545" s="311">
        <v>7432</v>
      </c>
      <c r="H2545" s="312" t="s">
        <v>3607</v>
      </c>
      <c r="I2545" s="313" t="s">
        <v>6824</v>
      </c>
    </row>
    <row r="2546" spans="6:9" x14ac:dyDescent="0.2">
      <c r="F2546" s="310" t="s">
        <v>9240</v>
      </c>
      <c r="G2546" s="311">
        <v>7435</v>
      </c>
      <c r="H2546" s="312" t="s">
        <v>3607</v>
      </c>
      <c r="I2546" s="313" t="s">
        <v>6821</v>
      </c>
    </row>
    <row r="2547" spans="6:9" x14ac:dyDescent="0.2">
      <c r="F2547" s="310" t="s">
        <v>9241</v>
      </c>
      <c r="G2547" s="311">
        <v>7436</v>
      </c>
      <c r="H2547" s="312" t="s">
        <v>3607</v>
      </c>
      <c r="I2547" s="313" t="s">
        <v>6821</v>
      </c>
    </row>
    <row r="2548" spans="6:9" x14ac:dyDescent="0.2">
      <c r="F2548" s="310" t="s">
        <v>9242</v>
      </c>
      <c r="G2548" s="311">
        <v>7438</v>
      </c>
      <c r="H2548" s="312" t="s">
        <v>3607</v>
      </c>
      <c r="I2548" s="313" t="s">
        <v>6824</v>
      </c>
    </row>
    <row r="2549" spans="6:9" x14ac:dyDescent="0.2">
      <c r="F2549" s="310" t="s">
        <v>9243</v>
      </c>
      <c r="G2549" s="311">
        <v>7439</v>
      </c>
      <c r="H2549" s="312" t="s">
        <v>3607</v>
      </c>
      <c r="I2549" s="313" t="s">
        <v>6824</v>
      </c>
    </row>
    <row r="2550" spans="6:9" x14ac:dyDescent="0.2">
      <c r="F2550" s="310" t="s">
        <v>9244</v>
      </c>
      <c r="G2550" s="311">
        <v>7440</v>
      </c>
      <c r="H2550" s="312" t="s">
        <v>3607</v>
      </c>
      <c r="I2550" s="313" t="s">
        <v>6824</v>
      </c>
    </row>
    <row r="2551" spans="6:9" x14ac:dyDescent="0.2">
      <c r="F2551" s="310" t="s">
        <v>9245</v>
      </c>
      <c r="G2551" s="311">
        <v>7442</v>
      </c>
      <c r="H2551" s="312" t="s">
        <v>3607</v>
      </c>
      <c r="I2551" s="313" t="s">
        <v>6824</v>
      </c>
    </row>
    <row r="2552" spans="6:9" x14ac:dyDescent="0.2">
      <c r="F2552" s="310" t="s">
        <v>9246</v>
      </c>
      <c r="G2552" s="311">
        <v>7444</v>
      </c>
      <c r="H2552" s="312" t="s">
        <v>3607</v>
      </c>
      <c r="I2552" s="313" t="s">
        <v>6824</v>
      </c>
    </row>
    <row r="2553" spans="6:9" x14ac:dyDescent="0.2">
      <c r="F2553" s="310" t="s">
        <v>9247</v>
      </c>
      <c r="G2553" s="311">
        <v>7446</v>
      </c>
      <c r="H2553" s="312" t="s">
        <v>3607</v>
      </c>
      <c r="I2553" s="313" t="s">
        <v>6821</v>
      </c>
    </row>
    <row r="2554" spans="6:9" x14ac:dyDescent="0.2">
      <c r="F2554" s="310" t="s">
        <v>9248</v>
      </c>
      <c r="G2554" s="311">
        <v>7450</v>
      </c>
      <c r="H2554" s="312" t="s">
        <v>3607</v>
      </c>
      <c r="I2554" s="313" t="s">
        <v>6824</v>
      </c>
    </row>
    <row r="2555" spans="6:9" x14ac:dyDescent="0.2">
      <c r="F2555" s="310" t="s">
        <v>9249</v>
      </c>
      <c r="G2555" s="311">
        <v>7451</v>
      </c>
      <c r="H2555" s="312" t="s">
        <v>3607</v>
      </c>
      <c r="I2555" s="313" t="s">
        <v>6824</v>
      </c>
    </row>
    <row r="2556" spans="6:9" x14ac:dyDescent="0.2">
      <c r="F2556" s="310" t="s">
        <v>9250</v>
      </c>
      <c r="G2556" s="311">
        <v>7452</v>
      </c>
      <c r="H2556" s="312" t="s">
        <v>3607</v>
      </c>
      <c r="I2556" s="313" t="s">
        <v>6824</v>
      </c>
    </row>
    <row r="2557" spans="6:9" x14ac:dyDescent="0.2">
      <c r="F2557" s="310" t="s">
        <v>9251</v>
      </c>
      <c r="G2557" s="311">
        <v>7456</v>
      </c>
      <c r="H2557" s="312" t="s">
        <v>3607</v>
      </c>
      <c r="I2557" s="313" t="s">
        <v>6821</v>
      </c>
    </row>
    <row r="2558" spans="6:9" x14ac:dyDescent="0.2">
      <c r="F2558" s="310" t="s">
        <v>9252</v>
      </c>
      <c r="G2558" s="311">
        <v>7457</v>
      </c>
      <c r="H2558" s="312" t="s">
        <v>3607</v>
      </c>
      <c r="I2558" s="313" t="s">
        <v>6824</v>
      </c>
    </row>
    <row r="2559" spans="6:9" x14ac:dyDescent="0.2">
      <c r="F2559" s="310" t="s">
        <v>9253</v>
      </c>
      <c r="G2559" s="311">
        <v>7458</v>
      </c>
      <c r="H2559" s="312" t="s">
        <v>3607</v>
      </c>
      <c r="I2559" s="313" t="s">
        <v>6821</v>
      </c>
    </row>
    <row r="2560" spans="6:9" x14ac:dyDescent="0.2">
      <c r="F2560" s="310" t="s">
        <v>9254</v>
      </c>
      <c r="G2560" s="311">
        <v>7460</v>
      </c>
      <c r="H2560" s="312" t="s">
        <v>3607</v>
      </c>
      <c r="I2560" s="313" t="s">
        <v>6824</v>
      </c>
    </row>
    <row r="2561" spans="6:9" x14ac:dyDescent="0.2">
      <c r="F2561" s="310" t="s">
        <v>9255</v>
      </c>
      <c r="G2561" s="311">
        <v>7461</v>
      </c>
      <c r="H2561" s="312" t="s">
        <v>3607</v>
      </c>
      <c r="I2561" s="313" t="s">
        <v>6824</v>
      </c>
    </row>
    <row r="2562" spans="6:9" x14ac:dyDescent="0.2">
      <c r="F2562" s="310" t="s">
        <v>9256</v>
      </c>
      <c r="G2562" s="311">
        <v>7462</v>
      </c>
      <c r="H2562" s="312" t="s">
        <v>3607</v>
      </c>
      <c r="I2562" s="313" t="s">
        <v>6824</v>
      </c>
    </row>
    <row r="2563" spans="6:9" x14ac:dyDescent="0.2">
      <c r="F2563" s="310" t="s">
        <v>9257</v>
      </c>
      <c r="G2563" s="311">
        <v>7463</v>
      </c>
      <c r="H2563" s="312" t="s">
        <v>3607</v>
      </c>
      <c r="I2563" s="313" t="s">
        <v>6824</v>
      </c>
    </row>
    <row r="2564" spans="6:9" x14ac:dyDescent="0.2">
      <c r="F2564" s="310" t="s">
        <v>9258</v>
      </c>
      <c r="G2564" s="311">
        <v>7465</v>
      </c>
      <c r="H2564" s="312" t="s">
        <v>3607</v>
      </c>
      <c r="I2564" s="313" t="s">
        <v>6824</v>
      </c>
    </row>
    <row r="2565" spans="6:9" x14ac:dyDescent="0.2">
      <c r="F2565" s="310" t="s">
        <v>9259</v>
      </c>
      <c r="G2565" s="311">
        <v>7470</v>
      </c>
      <c r="H2565" s="312" t="s">
        <v>3607</v>
      </c>
      <c r="I2565" s="313" t="s">
        <v>6824</v>
      </c>
    </row>
    <row r="2566" spans="6:9" x14ac:dyDescent="0.2">
      <c r="F2566" s="310" t="s">
        <v>9260</v>
      </c>
      <c r="G2566" s="311">
        <v>7474</v>
      </c>
      <c r="H2566" s="312" t="s">
        <v>3607</v>
      </c>
      <c r="I2566" s="313" t="s">
        <v>6824</v>
      </c>
    </row>
    <row r="2567" spans="6:9" x14ac:dyDescent="0.2">
      <c r="F2567" s="310" t="s">
        <v>9261</v>
      </c>
      <c r="G2567" s="311">
        <v>7480</v>
      </c>
      <c r="H2567" s="312" t="s">
        <v>3607</v>
      </c>
      <c r="I2567" s="313" t="s">
        <v>6821</v>
      </c>
    </row>
    <row r="2568" spans="6:9" x14ac:dyDescent="0.2">
      <c r="F2568" s="310" t="s">
        <v>9262</v>
      </c>
      <c r="G2568" s="311">
        <v>7481</v>
      </c>
      <c r="H2568" s="312" t="s">
        <v>3607</v>
      </c>
      <c r="I2568" s="313" t="s">
        <v>6821</v>
      </c>
    </row>
    <row r="2569" spans="6:9" x14ac:dyDescent="0.2">
      <c r="F2569" s="310" t="s">
        <v>9263</v>
      </c>
      <c r="G2569" s="311">
        <v>7495</v>
      </c>
      <c r="H2569" s="312" t="s">
        <v>3607</v>
      </c>
      <c r="I2569" s="313" t="s">
        <v>6821</v>
      </c>
    </row>
    <row r="2570" spans="6:9" x14ac:dyDescent="0.2">
      <c r="F2570" s="310" t="s">
        <v>9264</v>
      </c>
      <c r="G2570" s="311">
        <v>7501</v>
      </c>
      <c r="H2570" s="312" t="s">
        <v>3607</v>
      </c>
      <c r="I2570" s="313" t="s">
        <v>6824</v>
      </c>
    </row>
    <row r="2571" spans="6:9" x14ac:dyDescent="0.2">
      <c r="F2571" s="310" t="s">
        <v>9265</v>
      </c>
      <c r="G2571" s="311">
        <v>7502</v>
      </c>
      <c r="H2571" s="312" t="s">
        <v>3607</v>
      </c>
      <c r="I2571" s="313" t="s">
        <v>6824</v>
      </c>
    </row>
    <row r="2572" spans="6:9" x14ac:dyDescent="0.2">
      <c r="F2572" s="310" t="s">
        <v>9266</v>
      </c>
      <c r="G2572" s="311">
        <v>7503</v>
      </c>
      <c r="H2572" s="312" t="s">
        <v>3607</v>
      </c>
      <c r="I2572" s="313" t="s">
        <v>6824</v>
      </c>
    </row>
    <row r="2573" spans="6:9" x14ac:dyDescent="0.2">
      <c r="F2573" s="310" t="s">
        <v>9267</v>
      </c>
      <c r="G2573" s="311">
        <v>7504</v>
      </c>
      <c r="H2573" s="312" t="s">
        <v>3607</v>
      </c>
      <c r="I2573" s="313" t="s">
        <v>6824</v>
      </c>
    </row>
    <row r="2574" spans="6:9" x14ac:dyDescent="0.2">
      <c r="F2574" s="310" t="s">
        <v>9268</v>
      </c>
      <c r="G2574" s="311">
        <v>7505</v>
      </c>
      <c r="H2574" s="312" t="s">
        <v>3607</v>
      </c>
      <c r="I2574" s="313" t="s">
        <v>6824</v>
      </c>
    </row>
    <row r="2575" spans="6:9" x14ac:dyDescent="0.2">
      <c r="F2575" s="310" t="s">
        <v>9269</v>
      </c>
      <c r="G2575" s="311">
        <v>7506</v>
      </c>
      <c r="H2575" s="312" t="s">
        <v>3607</v>
      </c>
      <c r="I2575" s="313" t="s">
        <v>6824</v>
      </c>
    </row>
    <row r="2576" spans="6:9" x14ac:dyDescent="0.2">
      <c r="F2576" s="310" t="s">
        <v>9270</v>
      </c>
      <c r="G2576" s="311">
        <v>7507</v>
      </c>
      <c r="H2576" s="312" t="s">
        <v>3607</v>
      </c>
      <c r="I2576" s="313" t="s">
        <v>6824</v>
      </c>
    </row>
    <row r="2577" spans="6:9" x14ac:dyDescent="0.2">
      <c r="F2577" s="310" t="s">
        <v>9271</v>
      </c>
      <c r="G2577" s="311">
        <v>7508</v>
      </c>
      <c r="H2577" s="312" t="s">
        <v>3607</v>
      </c>
      <c r="I2577" s="313" t="s">
        <v>6824</v>
      </c>
    </row>
    <row r="2578" spans="6:9" x14ac:dyDescent="0.2">
      <c r="F2578" s="310" t="s">
        <v>9272</v>
      </c>
      <c r="G2578" s="311">
        <v>7509</v>
      </c>
      <c r="H2578" s="312" t="s">
        <v>3607</v>
      </c>
      <c r="I2578" s="313" t="s">
        <v>6824</v>
      </c>
    </row>
    <row r="2579" spans="6:9" x14ac:dyDescent="0.2">
      <c r="F2579" s="310" t="s">
        <v>9273</v>
      </c>
      <c r="G2579" s="311">
        <v>7510</v>
      </c>
      <c r="H2579" s="312" t="s">
        <v>3607</v>
      </c>
      <c r="I2579" s="313" t="s">
        <v>6824</v>
      </c>
    </row>
    <row r="2580" spans="6:9" x14ac:dyDescent="0.2">
      <c r="F2580" s="310" t="s">
        <v>9274</v>
      </c>
      <c r="G2580" s="311">
        <v>7511</v>
      </c>
      <c r="H2580" s="312" t="s">
        <v>3607</v>
      </c>
      <c r="I2580" s="313" t="s">
        <v>6824</v>
      </c>
    </row>
    <row r="2581" spans="6:9" x14ac:dyDescent="0.2">
      <c r="F2581" s="310" t="s">
        <v>9275</v>
      </c>
      <c r="G2581" s="311">
        <v>7512</v>
      </c>
      <c r="H2581" s="312" t="s">
        <v>3607</v>
      </c>
      <c r="I2581" s="313" t="s">
        <v>6824</v>
      </c>
    </row>
    <row r="2582" spans="6:9" x14ac:dyDescent="0.2">
      <c r="F2582" s="310" t="s">
        <v>9276</v>
      </c>
      <c r="G2582" s="311">
        <v>7513</v>
      </c>
      <c r="H2582" s="312" t="s">
        <v>3607</v>
      </c>
      <c r="I2582" s="313" t="s">
        <v>6824</v>
      </c>
    </row>
    <row r="2583" spans="6:9" x14ac:dyDescent="0.2">
      <c r="F2583" s="310" t="s">
        <v>9277</v>
      </c>
      <c r="G2583" s="311">
        <v>7514</v>
      </c>
      <c r="H2583" s="312" t="s">
        <v>3607</v>
      </c>
      <c r="I2583" s="313" t="s">
        <v>6824</v>
      </c>
    </row>
    <row r="2584" spans="6:9" x14ac:dyDescent="0.2">
      <c r="F2584" s="310" t="s">
        <v>9278</v>
      </c>
      <c r="G2584" s="311">
        <v>7522</v>
      </c>
      <c r="H2584" s="312" t="s">
        <v>3607</v>
      </c>
      <c r="I2584" s="313" t="s">
        <v>6824</v>
      </c>
    </row>
    <row r="2585" spans="6:9" x14ac:dyDescent="0.2">
      <c r="F2585" s="310" t="s">
        <v>9279</v>
      </c>
      <c r="G2585" s="311">
        <v>7524</v>
      </c>
      <c r="H2585" s="312" t="s">
        <v>3607</v>
      </c>
      <c r="I2585" s="313" t="s">
        <v>6824</v>
      </c>
    </row>
    <row r="2586" spans="6:9" x14ac:dyDescent="0.2">
      <c r="F2586" s="310" t="s">
        <v>9280</v>
      </c>
      <c r="G2586" s="311">
        <v>7533</v>
      </c>
      <c r="H2586" s="312" t="s">
        <v>3607</v>
      </c>
      <c r="I2586" s="313" t="s">
        <v>6824</v>
      </c>
    </row>
    <row r="2587" spans="6:9" x14ac:dyDescent="0.2">
      <c r="F2587" s="310" t="s">
        <v>9281</v>
      </c>
      <c r="G2587" s="311">
        <v>7538</v>
      </c>
      <c r="H2587" s="312" t="s">
        <v>3607</v>
      </c>
      <c r="I2587" s="313" t="s">
        <v>6824</v>
      </c>
    </row>
    <row r="2588" spans="6:9" x14ac:dyDescent="0.2">
      <c r="F2588" s="310" t="s">
        <v>9282</v>
      </c>
      <c r="G2588" s="311">
        <v>7543</v>
      </c>
      <c r="H2588" s="312" t="s">
        <v>3607</v>
      </c>
      <c r="I2588" s="313" t="s">
        <v>6824</v>
      </c>
    </row>
    <row r="2589" spans="6:9" x14ac:dyDescent="0.2">
      <c r="F2589" s="310" t="s">
        <v>9283</v>
      </c>
      <c r="G2589" s="311">
        <v>7544</v>
      </c>
      <c r="H2589" s="312" t="s">
        <v>3607</v>
      </c>
      <c r="I2589" s="313" t="s">
        <v>6824</v>
      </c>
    </row>
    <row r="2590" spans="6:9" x14ac:dyDescent="0.2">
      <c r="F2590" s="310" t="s">
        <v>9284</v>
      </c>
      <c r="G2590" s="311">
        <v>7601</v>
      </c>
      <c r="H2590" s="312" t="s">
        <v>3607</v>
      </c>
      <c r="I2590" s="313" t="s">
        <v>6824</v>
      </c>
    </row>
    <row r="2591" spans="6:9" x14ac:dyDescent="0.2">
      <c r="F2591" s="310" t="s">
        <v>9285</v>
      </c>
      <c r="G2591" s="311">
        <v>7602</v>
      </c>
      <c r="H2591" s="312" t="s">
        <v>3607</v>
      </c>
      <c r="I2591" s="313" t="s">
        <v>6824</v>
      </c>
    </row>
    <row r="2592" spans="6:9" x14ac:dyDescent="0.2">
      <c r="F2592" s="310" t="s">
        <v>9286</v>
      </c>
      <c r="G2592" s="311">
        <v>7603</v>
      </c>
      <c r="H2592" s="312" t="s">
        <v>3607</v>
      </c>
      <c r="I2592" s="313" t="s">
        <v>6824</v>
      </c>
    </row>
    <row r="2593" spans="6:9" x14ac:dyDescent="0.2">
      <c r="F2593" s="310" t="s">
        <v>9287</v>
      </c>
      <c r="G2593" s="311">
        <v>7604</v>
      </c>
      <c r="H2593" s="312" t="s">
        <v>3607</v>
      </c>
      <c r="I2593" s="313" t="s">
        <v>6824</v>
      </c>
    </row>
    <row r="2594" spans="6:9" x14ac:dyDescent="0.2">
      <c r="F2594" s="310" t="s">
        <v>9288</v>
      </c>
      <c r="G2594" s="311">
        <v>7605</v>
      </c>
      <c r="H2594" s="312" t="s">
        <v>3607</v>
      </c>
      <c r="I2594" s="313" t="s">
        <v>6824</v>
      </c>
    </row>
    <row r="2595" spans="6:9" x14ac:dyDescent="0.2">
      <c r="F2595" s="310" t="s">
        <v>9289</v>
      </c>
      <c r="G2595" s="311">
        <v>7606</v>
      </c>
      <c r="H2595" s="312" t="s">
        <v>3607</v>
      </c>
      <c r="I2595" s="313" t="s">
        <v>6824</v>
      </c>
    </row>
    <row r="2596" spans="6:9" x14ac:dyDescent="0.2">
      <c r="F2596" s="310" t="s">
        <v>9290</v>
      </c>
      <c r="G2596" s="311">
        <v>7607</v>
      </c>
      <c r="H2596" s="312" t="s">
        <v>3607</v>
      </c>
      <c r="I2596" s="313" t="s">
        <v>6824</v>
      </c>
    </row>
    <row r="2597" spans="6:9" x14ac:dyDescent="0.2">
      <c r="F2597" s="310" t="s">
        <v>9291</v>
      </c>
      <c r="G2597" s="311">
        <v>7608</v>
      </c>
      <c r="H2597" s="312" t="s">
        <v>3607</v>
      </c>
      <c r="I2597" s="313" t="s">
        <v>6824</v>
      </c>
    </row>
    <row r="2598" spans="6:9" x14ac:dyDescent="0.2">
      <c r="F2598" s="310" t="s">
        <v>9292</v>
      </c>
      <c r="G2598" s="311">
        <v>7620</v>
      </c>
      <c r="H2598" s="312" t="s">
        <v>3607</v>
      </c>
      <c r="I2598" s="313" t="s">
        <v>6821</v>
      </c>
    </row>
    <row r="2599" spans="6:9" x14ac:dyDescent="0.2">
      <c r="F2599" s="310" t="s">
        <v>9293</v>
      </c>
      <c r="G2599" s="311">
        <v>7621</v>
      </c>
      <c r="H2599" s="312" t="s">
        <v>3607</v>
      </c>
      <c r="I2599" s="313" t="s">
        <v>6824</v>
      </c>
    </row>
    <row r="2600" spans="6:9" x14ac:dyDescent="0.2">
      <c r="F2600" s="310" t="s">
        <v>9294</v>
      </c>
      <c r="G2600" s="311">
        <v>7624</v>
      </c>
      <c r="H2600" s="312" t="s">
        <v>3607</v>
      </c>
      <c r="I2600" s="313" t="s">
        <v>6821</v>
      </c>
    </row>
    <row r="2601" spans="6:9" x14ac:dyDescent="0.2">
      <c r="F2601" s="310" t="s">
        <v>9295</v>
      </c>
      <c r="G2601" s="311">
        <v>7626</v>
      </c>
      <c r="H2601" s="312" t="s">
        <v>3607</v>
      </c>
      <c r="I2601" s="313" t="s">
        <v>6821</v>
      </c>
    </row>
    <row r="2602" spans="6:9" x14ac:dyDescent="0.2">
      <c r="F2602" s="310" t="s">
        <v>9296</v>
      </c>
      <c r="G2602" s="311">
        <v>7627</v>
      </c>
      <c r="H2602" s="312" t="s">
        <v>3607</v>
      </c>
      <c r="I2602" s="313" t="s">
        <v>6821</v>
      </c>
    </row>
    <row r="2603" spans="6:9" x14ac:dyDescent="0.2">
      <c r="F2603" s="310" t="s">
        <v>9297</v>
      </c>
      <c r="G2603" s="311">
        <v>7628</v>
      </c>
      <c r="H2603" s="312" t="s">
        <v>3607</v>
      </c>
      <c r="I2603" s="313" t="s">
        <v>6824</v>
      </c>
    </row>
    <row r="2604" spans="6:9" x14ac:dyDescent="0.2">
      <c r="F2604" s="310" t="s">
        <v>9298</v>
      </c>
      <c r="G2604" s="311">
        <v>7630</v>
      </c>
      <c r="H2604" s="312" t="s">
        <v>3607</v>
      </c>
      <c r="I2604" s="313" t="s">
        <v>6824</v>
      </c>
    </row>
    <row r="2605" spans="6:9" x14ac:dyDescent="0.2">
      <c r="F2605" s="310" t="s">
        <v>9299</v>
      </c>
      <c r="G2605" s="311">
        <v>7631</v>
      </c>
      <c r="H2605" s="312" t="s">
        <v>3607</v>
      </c>
      <c r="I2605" s="313" t="s">
        <v>6824</v>
      </c>
    </row>
    <row r="2606" spans="6:9" x14ac:dyDescent="0.2">
      <c r="F2606" s="310" t="s">
        <v>9300</v>
      </c>
      <c r="G2606" s="311">
        <v>7632</v>
      </c>
      <c r="H2606" s="312" t="s">
        <v>3607</v>
      </c>
      <c r="I2606" s="313" t="s">
        <v>6824</v>
      </c>
    </row>
    <row r="2607" spans="6:9" x14ac:dyDescent="0.2">
      <c r="F2607" s="310" t="s">
        <v>9301</v>
      </c>
      <c r="G2607" s="311">
        <v>7640</v>
      </c>
      <c r="H2607" s="312" t="s">
        <v>3607</v>
      </c>
      <c r="I2607" s="313" t="s">
        <v>6821</v>
      </c>
    </row>
    <row r="2608" spans="6:9" x14ac:dyDescent="0.2">
      <c r="F2608" s="310" t="s">
        <v>9302</v>
      </c>
      <c r="G2608" s="311">
        <v>7641</v>
      </c>
      <c r="H2608" s="312" t="s">
        <v>3607</v>
      </c>
      <c r="I2608" s="313" t="s">
        <v>6821</v>
      </c>
    </row>
    <row r="2609" spans="6:9" x14ac:dyDescent="0.2">
      <c r="F2609" s="310" t="s">
        <v>9303</v>
      </c>
      <c r="G2609" s="311">
        <v>7642</v>
      </c>
      <c r="H2609" s="312" t="s">
        <v>3607</v>
      </c>
      <c r="I2609" s="313" t="s">
        <v>6824</v>
      </c>
    </row>
    <row r="2610" spans="6:9" x14ac:dyDescent="0.2">
      <c r="F2610" s="310" t="s">
        <v>9304</v>
      </c>
      <c r="G2610" s="311">
        <v>7643</v>
      </c>
      <c r="H2610" s="312" t="s">
        <v>3607</v>
      </c>
      <c r="I2610" s="313" t="s">
        <v>6824</v>
      </c>
    </row>
    <row r="2611" spans="6:9" x14ac:dyDescent="0.2">
      <c r="F2611" s="310" t="s">
        <v>9305</v>
      </c>
      <c r="G2611" s="311">
        <v>7644</v>
      </c>
      <c r="H2611" s="312" t="s">
        <v>3607</v>
      </c>
      <c r="I2611" s="313" t="s">
        <v>6824</v>
      </c>
    </row>
    <row r="2612" spans="6:9" x14ac:dyDescent="0.2">
      <c r="F2612" s="310" t="s">
        <v>9306</v>
      </c>
      <c r="G2612" s="311">
        <v>7645</v>
      </c>
      <c r="H2612" s="312" t="s">
        <v>3607</v>
      </c>
      <c r="I2612" s="313" t="s">
        <v>6821</v>
      </c>
    </row>
    <row r="2613" spans="6:9" x14ac:dyDescent="0.2">
      <c r="F2613" s="310" t="s">
        <v>9307</v>
      </c>
      <c r="G2613" s="311">
        <v>7646</v>
      </c>
      <c r="H2613" s="312" t="s">
        <v>3607</v>
      </c>
      <c r="I2613" s="313" t="s">
        <v>6824</v>
      </c>
    </row>
    <row r="2614" spans="6:9" x14ac:dyDescent="0.2">
      <c r="F2614" s="310" t="s">
        <v>9308</v>
      </c>
      <c r="G2614" s="311">
        <v>7647</v>
      </c>
      <c r="H2614" s="312" t="s">
        <v>3607</v>
      </c>
      <c r="I2614" s="313" t="s">
        <v>6821</v>
      </c>
    </row>
    <row r="2615" spans="6:9" x14ac:dyDescent="0.2">
      <c r="F2615" s="310" t="s">
        <v>9309</v>
      </c>
      <c r="G2615" s="311">
        <v>7648</v>
      </c>
      <c r="H2615" s="312" t="s">
        <v>3607</v>
      </c>
      <c r="I2615" s="313" t="s">
        <v>6821</v>
      </c>
    </row>
    <row r="2616" spans="6:9" x14ac:dyDescent="0.2">
      <c r="F2616" s="310" t="s">
        <v>9310</v>
      </c>
      <c r="G2616" s="311">
        <v>7649</v>
      </c>
      <c r="H2616" s="312" t="s">
        <v>3607</v>
      </c>
      <c r="I2616" s="313" t="s">
        <v>6824</v>
      </c>
    </row>
    <row r="2617" spans="6:9" x14ac:dyDescent="0.2">
      <c r="F2617" s="310" t="s">
        <v>9311</v>
      </c>
      <c r="G2617" s="311">
        <v>7650</v>
      </c>
      <c r="H2617" s="312" t="s">
        <v>3607</v>
      </c>
      <c r="I2617" s="313" t="s">
        <v>6824</v>
      </c>
    </row>
    <row r="2618" spans="6:9" x14ac:dyDescent="0.2">
      <c r="F2618" s="310" t="s">
        <v>9312</v>
      </c>
      <c r="G2618" s="311">
        <v>7652</v>
      </c>
      <c r="H2618" s="312" t="s">
        <v>3607</v>
      </c>
      <c r="I2618" s="313" t="s">
        <v>6824</v>
      </c>
    </row>
    <row r="2619" spans="6:9" x14ac:dyDescent="0.2">
      <c r="F2619" s="310" t="s">
        <v>9313</v>
      </c>
      <c r="G2619" s="311">
        <v>7653</v>
      </c>
      <c r="H2619" s="312" t="s">
        <v>3607</v>
      </c>
      <c r="I2619" s="313" t="s">
        <v>6824</v>
      </c>
    </row>
    <row r="2620" spans="6:9" x14ac:dyDescent="0.2">
      <c r="F2620" s="310" t="s">
        <v>9314</v>
      </c>
      <c r="G2620" s="311">
        <v>7656</v>
      </c>
      <c r="H2620" s="312" t="s">
        <v>3607</v>
      </c>
      <c r="I2620" s="313" t="s">
        <v>6824</v>
      </c>
    </row>
    <row r="2621" spans="6:9" x14ac:dyDescent="0.2">
      <c r="F2621" s="310" t="s">
        <v>9315</v>
      </c>
      <c r="G2621" s="311">
        <v>7657</v>
      </c>
      <c r="H2621" s="312" t="s">
        <v>3607</v>
      </c>
      <c r="I2621" s="313" t="s">
        <v>6824</v>
      </c>
    </row>
    <row r="2622" spans="6:9" x14ac:dyDescent="0.2">
      <c r="F2622" s="310" t="s">
        <v>9316</v>
      </c>
      <c r="G2622" s="311">
        <v>7660</v>
      </c>
      <c r="H2622" s="312" t="s">
        <v>3607</v>
      </c>
      <c r="I2622" s="313" t="s">
        <v>6824</v>
      </c>
    </row>
    <row r="2623" spans="6:9" x14ac:dyDescent="0.2">
      <c r="F2623" s="310" t="s">
        <v>9317</v>
      </c>
      <c r="G2623" s="311">
        <v>7661</v>
      </c>
      <c r="H2623" s="312" t="s">
        <v>3607</v>
      </c>
      <c r="I2623" s="313" t="s">
        <v>6824</v>
      </c>
    </row>
    <row r="2624" spans="6:9" x14ac:dyDescent="0.2">
      <c r="F2624" s="310" t="s">
        <v>9318</v>
      </c>
      <c r="G2624" s="311">
        <v>7662</v>
      </c>
      <c r="H2624" s="312" t="s">
        <v>3607</v>
      </c>
      <c r="I2624" s="313" t="s">
        <v>6824</v>
      </c>
    </row>
    <row r="2625" spans="6:9" x14ac:dyDescent="0.2">
      <c r="F2625" s="310" t="s">
        <v>9319</v>
      </c>
      <c r="G2625" s="311">
        <v>7663</v>
      </c>
      <c r="H2625" s="312" t="s">
        <v>3607</v>
      </c>
      <c r="I2625" s="313" t="s">
        <v>6824</v>
      </c>
    </row>
    <row r="2626" spans="6:9" x14ac:dyDescent="0.2">
      <c r="F2626" s="310" t="s">
        <v>9320</v>
      </c>
      <c r="G2626" s="311">
        <v>7666</v>
      </c>
      <c r="H2626" s="312" t="s">
        <v>3607</v>
      </c>
      <c r="I2626" s="313" t="s">
        <v>6824</v>
      </c>
    </row>
    <row r="2627" spans="6:9" x14ac:dyDescent="0.2">
      <c r="F2627" s="310" t="s">
        <v>9321</v>
      </c>
      <c r="G2627" s="311">
        <v>7670</v>
      </c>
      <c r="H2627" s="312" t="s">
        <v>3607</v>
      </c>
      <c r="I2627" s="313" t="s">
        <v>6824</v>
      </c>
    </row>
    <row r="2628" spans="6:9" x14ac:dyDescent="0.2">
      <c r="F2628" s="310" t="s">
        <v>9322</v>
      </c>
      <c r="G2628" s="311">
        <v>7675</v>
      </c>
      <c r="H2628" s="312" t="s">
        <v>3607</v>
      </c>
      <c r="I2628" s="313" t="s">
        <v>6821</v>
      </c>
    </row>
    <row r="2629" spans="6:9" x14ac:dyDescent="0.2">
      <c r="F2629" s="310" t="s">
        <v>9323</v>
      </c>
      <c r="G2629" s="311">
        <v>7676</v>
      </c>
      <c r="H2629" s="312" t="s">
        <v>3607</v>
      </c>
      <c r="I2629" s="313" t="s">
        <v>6824</v>
      </c>
    </row>
    <row r="2630" spans="6:9" x14ac:dyDescent="0.2">
      <c r="F2630" s="310" t="s">
        <v>9324</v>
      </c>
      <c r="G2630" s="311">
        <v>7677</v>
      </c>
      <c r="H2630" s="312" t="s">
        <v>3607</v>
      </c>
      <c r="I2630" s="313" t="s">
        <v>6824</v>
      </c>
    </row>
    <row r="2631" spans="6:9" x14ac:dyDescent="0.2">
      <c r="F2631" s="310" t="s">
        <v>9325</v>
      </c>
      <c r="G2631" s="311">
        <v>7699</v>
      </c>
      <c r="H2631" s="312" t="s">
        <v>3607</v>
      </c>
      <c r="I2631" s="313" t="s">
        <v>6824</v>
      </c>
    </row>
    <row r="2632" spans="6:9" x14ac:dyDescent="0.2">
      <c r="F2632" s="310" t="s">
        <v>9326</v>
      </c>
      <c r="G2632" s="311">
        <v>7701</v>
      </c>
      <c r="H2632" s="312" t="s">
        <v>3607</v>
      </c>
      <c r="I2632" s="313" t="s">
        <v>6824</v>
      </c>
    </row>
    <row r="2633" spans="6:9" x14ac:dyDescent="0.2">
      <c r="F2633" s="310" t="s">
        <v>9327</v>
      </c>
      <c r="G2633" s="311">
        <v>7702</v>
      </c>
      <c r="H2633" s="312" t="s">
        <v>3607</v>
      </c>
      <c r="I2633" s="313" t="s">
        <v>6824</v>
      </c>
    </row>
    <row r="2634" spans="6:9" x14ac:dyDescent="0.2">
      <c r="F2634" s="310" t="s">
        <v>9328</v>
      </c>
      <c r="G2634" s="311">
        <v>7703</v>
      </c>
      <c r="H2634" s="312" t="s">
        <v>3607</v>
      </c>
      <c r="I2634" s="313" t="s">
        <v>6824</v>
      </c>
    </row>
    <row r="2635" spans="6:9" x14ac:dyDescent="0.2">
      <c r="F2635" s="310" t="s">
        <v>9329</v>
      </c>
      <c r="G2635" s="311">
        <v>7704</v>
      </c>
      <c r="H2635" s="312" t="s">
        <v>3607</v>
      </c>
      <c r="I2635" s="313" t="s">
        <v>6824</v>
      </c>
    </row>
    <row r="2636" spans="6:9" x14ac:dyDescent="0.2">
      <c r="F2636" s="310" t="s">
        <v>9330</v>
      </c>
      <c r="G2636" s="311">
        <v>7709</v>
      </c>
      <c r="H2636" s="312" t="s">
        <v>3607</v>
      </c>
      <c r="I2636" s="313" t="s">
        <v>6824</v>
      </c>
    </row>
    <row r="2637" spans="6:9" x14ac:dyDescent="0.2">
      <c r="F2637" s="310" t="s">
        <v>9331</v>
      </c>
      <c r="G2637" s="311">
        <v>7710</v>
      </c>
      <c r="H2637" s="312" t="s">
        <v>3607</v>
      </c>
      <c r="I2637" s="313" t="s">
        <v>6824</v>
      </c>
    </row>
    <row r="2638" spans="6:9" x14ac:dyDescent="0.2">
      <c r="F2638" s="310" t="s">
        <v>9332</v>
      </c>
      <c r="G2638" s="311">
        <v>7711</v>
      </c>
      <c r="H2638" s="312" t="s">
        <v>3607</v>
      </c>
      <c r="I2638" s="313" t="s">
        <v>6824</v>
      </c>
    </row>
    <row r="2639" spans="6:9" x14ac:dyDescent="0.2">
      <c r="F2639" s="310" t="s">
        <v>9333</v>
      </c>
      <c r="G2639" s="311">
        <v>7712</v>
      </c>
      <c r="H2639" s="312" t="s">
        <v>3607</v>
      </c>
      <c r="I2639" s="313" t="s">
        <v>6824</v>
      </c>
    </row>
    <row r="2640" spans="6:9" x14ac:dyDescent="0.2">
      <c r="F2640" s="310" t="s">
        <v>9334</v>
      </c>
      <c r="G2640" s="311">
        <v>7715</v>
      </c>
      <c r="H2640" s="312" t="s">
        <v>3607</v>
      </c>
      <c r="I2640" s="313" t="s">
        <v>6824</v>
      </c>
    </row>
    <row r="2641" spans="6:9" x14ac:dyDescent="0.2">
      <c r="F2641" s="310" t="s">
        <v>9335</v>
      </c>
      <c r="G2641" s="311">
        <v>7716</v>
      </c>
      <c r="H2641" s="312" t="s">
        <v>3607</v>
      </c>
      <c r="I2641" s="313" t="s">
        <v>6824</v>
      </c>
    </row>
    <row r="2642" spans="6:9" x14ac:dyDescent="0.2">
      <c r="F2642" s="310" t="s">
        <v>9336</v>
      </c>
      <c r="G2642" s="311">
        <v>7717</v>
      </c>
      <c r="H2642" s="312" t="s">
        <v>3607</v>
      </c>
      <c r="I2642" s="313" t="s">
        <v>6824</v>
      </c>
    </row>
    <row r="2643" spans="6:9" x14ac:dyDescent="0.2">
      <c r="F2643" s="310" t="s">
        <v>9337</v>
      </c>
      <c r="G2643" s="311">
        <v>7718</v>
      </c>
      <c r="H2643" s="312" t="s">
        <v>3607</v>
      </c>
      <c r="I2643" s="313" t="s">
        <v>6824</v>
      </c>
    </row>
    <row r="2644" spans="6:9" x14ac:dyDescent="0.2">
      <c r="F2644" s="310" t="s">
        <v>9338</v>
      </c>
      <c r="G2644" s="311">
        <v>7719</v>
      </c>
      <c r="H2644" s="312" t="s">
        <v>3607</v>
      </c>
      <c r="I2644" s="313" t="s">
        <v>6824</v>
      </c>
    </row>
    <row r="2645" spans="6:9" x14ac:dyDescent="0.2">
      <c r="F2645" s="310" t="s">
        <v>9339</v>
      </c>
      <c r="G2645" s="311">
        <v>7720</v>
      </c>
      <c r="H2645" s="312" t="s">
        <v>3607</v>
      </c>
      <c r="I2645" s="313" t="s">
        <v>6824</v>
      </c>
    </row>
    <row r="2646" spans="6:9" x14ac:dyDescent="0.2">
      <c r="F2646" s="310" t="s">
        <v>9340</v>
      </c>
      <c r="G2646" s="311">
        <v>7721</v>
      </c>
      <c r="H2646" s="312" t="s">
        <v>3607</v>
      </c>
      <c r="I2646" s="313" t="s">
        <v>6824</v>
      </c>
    </row>
    <row r="2647" spans="6:9" x14ac:dyDescent="0.2">
      <c r="F2647" s="310" t="s">
        <v>9341</v>
      </c>
      <c r="G2647" s="311">
        <v>7722</v>
      </c>
      <c r="H2647" s="312" t="s">
        <v>3607</v>
      </c>
      <c r="I2647" s="313" t="s">
        <v>6824</v>
      </c>
    </row>
    <row r="2648" spans="6:9" x14ac:dyDescent="0.2">
      <c r="F2648" s="310" t="s">
        <v>9342</v>
      </c>
      <c r="G2648" s="311">
        <v>7723</v>
      </c>
      <c r="H2648" s="312" t="s">
        <v>3607</v>
      </c>
      <c r="I2648" s="313" t="s">
        <v>6824</v>
      </c>
    </row>
    <row r="2649" spans="6:9" x14ac:dyDescent="0.2">
      <c r="F2649" s="310" t="s">
        <v>9343</v>
      </c>
      <c r="G2649" s="311">
        <v>7724</v>
      </c>
      <c r="H2649" s="312" t="s">
        <v>3607</v>
      </c>
      <c r="I2649" s="313" t="s">
        <v>6824</v>
      </c>
    </row>
    <row r="2650" spans="6:9" x14ac:dyDescent="0.2">
      <c r="F2650" s="310" t="s">
        <v>9344</v>
      </c>
      <c r="G2650" s="311">
        <v>7726</v>
      </c>
      <c r="H2650" s="312" t="s">
        <v>3607</v>
      </c>
      <c r="I2650" s="313" t="s">
        <v>6824</v>
      </c>
    </row>
    <row r="2651" spans="6:9" x14ac:dyDescent="0.2">
      <c r="F2651" s="310" t="s">
        <v>9345</v>
      </c>
      <c r="G2651" s="311">
        <v>7727</v>
      </c>
      <c r="H2651" s="312" t="s">
        <v>3607</v>
      </c>
      <c r="I2651" s="313" t="s">
        <v>6824</v>
      </c>
    </row>
    <row r="2652" spans="6:9" x14ac:dyDescent="0.2">
      <c r="F2652" s="310" t="s">
        <v>9346</v>
      </c>
      <c r="G2652" s="311">
        <v>7728</v>
      </c>
      <c r="H2652" s="312" t="s">
        <v>3607</v>
      </c>
      <c r="I2652" s="313" t="s">
        <v>6824</v>
      </c>
    </row>
    <row r="2653" spans="6:9" x14ac:dyDescent="0.2">
      <c r="F2653" s="310" t="s">
        <v>9347</v>
      </c>
      <c r="G2653" s="311">
        <v>7730</v>
      </c>
      <c r="H2653" s="312" t="s">
        <v>3607</v>
      </c>
      <c r="I2653" s="313" t="s">
        <v>6824</v>
      </c>
    </row>
    <row r="2654" spans="6:9" x14ac:dyDescent="0.2">
      <c r="F2654" s="310" t="s">
        <v>9348</v>
      </c>
      <c r="G2654" s="311">
        <v>7731</v>
      </c>
      <c r="H2654" s="312" t="s">
        <v>3607</v>
      </c>
      <c r="I2654" s="313" t="s">
        <v>6824</v>
      </c>
    </row>
    <row r="2655" spans="6:9" x14ac:dyDescent="0.2">
      <c r="F2655" s="310" t="s">
        <v>9349</v>
      </c>
      <c r="G2655" s="311">
        <v>7732</v>
      </c>
      <c r="H2655" s="312" t="s">
        <v>3607</v>
      </c>
      <c r="I2655" s="313" t="s">
        <v>6824</v>
      </c>
    </row>
    <row r="2656" spans="6:9" x14ac:dyDescent="0.2">
      <c r="F2656" s="310" t="s">
        <v>9350</v>
      </c>
      <c r="G2656" s="311">
        <v>7733</v>
      </c>
      <c r="H2656" s="312" t="s">
        <v>3607</v>
      </c>
      <c r="I2656" s="313" t="s">
        <v>6824</v>
      </c>
    </row>
    <row r="2657" spans="6:9" x14ac:dyDescent="0.2">
      <c r="F2657" s="310" t="s">
        <v>9351</v>
      </c>
      <c r="G2657" s="311">
        <v>7734</v>
      </c>
      <c r="H2657" s="312" t="s">
        <v>3607</v>
      </c>
      <c r="I2657" s="313" t="s">
        <v>6824</v>
      </c>
    </row>
    <row r="2658" spans="6:9" x14ac:dyDescent="0.2">
      <c r="F2658" s="310" t="s">
        <v>9352</v>
      </c>
      <c r="G2658" s="311">
        <v>7735</v>
      </c>
      <c r="H2658" s="312" t="s">
        <v>3607</v>
      </c>
      <c r="I2658" s="313" t="s">
        <v>6824</v>
      </c>
    </row>
    <row r="2659" spans="6:9" x14ac:dyDescent="0.2">
      <c r="F2659" s="310" t="s">
        <v>9353</v>
      </c>
      <c r="G2659" s="311">
        <v>7737</v>
      </c>
      <c r="H2659" s="312" t="s">
        <v>3607</v>
      </c>
      <c r="I2659" s="313" t="s">
        <v>6824</v>
      </c>
    </row>
    <row r="2660" spans="6:9" x14ac:dyDescent="0.2">
      <c r="F2660" s="310" t="s">
        <v>9354</v>
      </c>
      <c r="G2660" s="311">
        <v>7738</v>
      </c>
      <c r="H2660" s="312" t="s">
        <v>3607</v>
      </c>
      <c r="I2660" s="313" t="s">
        <v>6824</v>
      </c>
    </row>
    <row r="2661" spans="6:9" x14ac:dyDescent="0.2">
      <c r="F2661" s="310" t="s">
        <v>9355</v>
      </c>
      <c r="G2661" s="311">
        <v>7739</v>
      </c>
      <c r="H2661" s="312" t="s">
        <v>3607</v>
      </c>
      <c r="I2661" s="313" t="s">
        <v>6824</v>
      </c>
    </row>
    <row r="2662" spans="6:9" x14ac:dyDescent="0.2">
      <c r="F2662" s="310" t="s">
        <v>9356</v>
      </c>
      <c r="G2662" s="311">
        <v>7740</v>
      </c>
      <c r="H2662" s="312" t="s">
        <v>3607</v>
      </c>
      <c r="I2662" s="313" t="s">
        <v>6824</v>
      </c>
    </row>
    <row r="2663" spans="6:9" x14ac:dyDescent="0.2">
      <c r="F2663" s="310" t="s">
        <v>9357</v>
      </c>
      <c r="G2663" s="311">
        <v>7746</v>
      </c>
      <c r="H2663" s="312" t="s">
        <v>3607</v>
      </c>
      <c r="I2663" s="313" t="s">
        <v>6824</v>
      </c>
    </row>
    <row r="2664" spans="6:9" x14ac:dyDescent="0.2">
      <c r="F2664" s="310" t="s">
        <v>9358</v>
      </c>
      <c r="G2664" s="311">
        <v>7747</v>
      </c>
      <c r="H2664" s="312" t="s">
        <v>3607</v>
      </c>
      <c r="I2664" s="313" t="s">
        <v>6824</v>
      </c>
    </row>
    <row r="2665" spans="6:9" x14ac:dyDescent="0.2">
      <c r="F2665" s="310" t="s">
        <v>9359</v>
      </c>
      <c r="G2665" s="311">
        <v>7748</v>
      </c>
      <c r="H2665" s="312" t="s">
        <v>3607</v>
      </c>
      <c r="I2665" s="313" t="s">
        <v>6824</v>
      </c>
    </row>
    <row r="2666" spans="6:9" x14ac:dyDescent="0.2">
      <c r="F2666" s="310" t="s">
        <v>9360</v>
      </c>
      <c r="G2666" s="311">
        <v>7750</v>
      </c>
      <c r="H2666" s="312" t="s">
        <v>3607</v>
      </c>
      <c r="I2666" s="313" t="s">
        <v>6824</v>
      </c>
    </row>
    <row r="2667" spans="6:9" x14ac:dyDescent="0.2">
      <c r="F2667" s="310" t="s">
        <v>9361</v>
      </c>
      <c r="G2667" s="311">
        <v>7751</v>
      </c>
      <c r="H2667" s="312" t="s">
        <v>3607</v>
      </c>
      <c r="I2667" s="313" t="s">
        <v>6824</v>
      </c>
    </row>
    <row r="2668" spans="6:9" x14ac:dyDescent="0.2">
      <c r="F2668" s="310" t="s">
        <v>9362</v>
      </c>
      <c r="G2668" s="311">
        <v>7752</v>
      </c>
      <c r="H2668" s="312" t="s">
        <v>3607</v>
      </c>
      <c r="I2668" s="313" t="s">
        <v>6824</v>
      </c>
    </row>
    <row r="2669" spans="6:9" x14ac:dyDescent="0.2">
      <c r="F2669" s="310" t="s">
        <v>9363</v>
      </c>
      <c r="G2669" s="311">
        <v>7753</v>
      </c>
      <c r="H2669" s="312" t="s">
        <v>3607</v>
      </c>
      <c r="I2669" s="313" t="s">
        <v>6824</v>
      </c>
    </row>
    <row r="2670" spans="6:9" x14ac:dyDescent="0.2">
      <c r="F2670" s="310" t="s">
        <v>9364</v>
      </c>
      <c r="G2670" s="311">
        <v>7754</v>
      </c>
      <c r="H2670" s="312" t="s">
        <v>3607</v>
      </c>
      <c r="I2670" s="313" t="s">
        <v>6824</v>
      </c>
    </row>
    <row r="2671" spans="6:9" x14ac:dyDescent="0.2">
      <c r="F2671" s="310" t="s">
        <v>9365</v>
      </c>
      <c r="G2671" s="311">
        <v>7755</v>
      </c>
      <c r="H2671" s="312" t="s">
        <v>3607</v>
      </c>
      <c r="I2671" s="313" t="s">
        <v>6824</v>
      </c>
    </row>
    <row r="2672" spans="6:9" x14ac:dyDescent="0.2">
      <c r="F2672" s="310" t="s">
        <v>9366</v>
      </c>
      <c r="G2672" s="311">
        <v>7756</v>
      </c>
      <c r="H2672" s="312" t="s">
        <v>3607</v>
      </c>
      <c r="I2672" s="313" t="s">
        <v>6824</v>
      </c>
    </row>
    <row r="2673" spans="6:9" x14ac:dyDescent="0.2">
      <c r="F2673" s="310" t="s">
        <v>9367</v>
      </c>
      <c r="G2673" s="311">
        <v>7757</v>
      </c>
      <c r="H2673" s="312" t="s">
        <v>3607</v>
      </c>
      <c r="I2673" s="313" t="s">
        <v>6824</v>
      </c>
    </row>
    <row r="2674" spans="6:9" x14ac:dyDescent="0.2">
      <c r="F2674" s="310" t="s">
        <v>9368</v>
      </c>
      <c r="G2674" s="311">
        <v>7758</v>
      </c>
      <c r="H2674" s="312" t="s">
        <v>3607</v>
      </c>
      <c r="I2674" s="313" t="s">
        <v>6824</v>
      </c>
    </row>
    <row r="2675" spans="6:9" x14ac:dyDescent="0.2">
      <c r="F2675" s="310" t="s">
        <v>9369</v>
      </c>
      <c r="G2675" s="311">
        <v>7760</v>
      </c>
      <c r="H2675" s="312" t="s">
        <v>3607</v>
      </c>
      <c r="I2675" s="313" t="s">
        <v>6824</v>
      </c>
    </row>
    <row r="2676" spans="6:9" x14ac:dyDescent="0.2">
      <c r="F2676" s="310" t="s">
        <v>9370</v>
      </c>
      <c r="G2676" s="311">
        <v>7762</v>
      </c>
      <c r="H2676" s="312" t="s">
        <v>3607</v>
      </c>
      <c r="I2676" s="313" t="s">
        <v>6824</v>
      </c>
    </row>
    <row r="2677" spans="6:9" x14ac:dyDescent="0.2">
      <c r="F2677" s="310" t="s">
        <v>9371</v>
      </c>
      <c r="G2677" s="311">
        <v>7763</v>
      </c>
      <c r="H2677" s="312" t="s">
        <v>3607</v>
      </c>
      <c r="I2677" s="313" t="s">
        <v>6824</v>
      </c>
    </row>
    <row r="2678" spans="6:9" x14ac:dyDescent="0.2">
      <c r="F2678" s="310" t="s">
        <v>9372</v>
      </c>
      <c r="G2678" s="311">
        <v>7764</v>
      </c>
      <c r="H2678" s="312" t="s">
        <v>3607</v>
      </c>
      <c r="I2678" s="313" t="s">
        <v>6824</v>
      </c>
    </row>
    <row r="2679" spans="6:9" x14ac:dyDescent="0.2">
      <c r="F2679" s="310" t="s">
        <v>9373</v>
      </c>
      <c r="G2679" s="311">
        <v>7765</v>
      </c>
      <c r="H2679" s="312" t="s">
        <v>3607</v>
      </c>
      <c r="I2679" s="313" t="s">
        <v>6824</v>
      </c>
    </row>
    <row r="2680" spans="6:9" x14ac:dyDescent="0.2">
      <c r="F2680" s="310" t="s">
        <v>9374</v>
      </c>
      <c r="G2680" s="311">
        <v>7799</v>
      </c>
      <c r="H2680" s="312" t="s">
        <v>3607</v>
      </c>
      <c r="I2680" s="313" t="s">
        <v>6824</v>
      </c>
    </row>
    <row r="2681" spans="6:9" x14ac:dyDescent="0.2">
      <c r="F2681" s="310" t="s">
        <v>9375</v>
      </c>
      <c r="G2681" s="311">
        <v>7801</v>
      </c>
      <c r="H2681" s="312" t="s">
        <v>3607</v>
      </c>
      <c r="I2681" s="313" t="s">
        <v>6824</v>
      </c>
    </row>
    <row r="2682" spans="6:9" x14ac:dyDescent="0.2">
      <c r="F2682" s="310" t="s">
        <v>9376</v>
      </c>
      <c r="G2682" s="311">
        <v>7802</v>
      </c>
      <c r="H2682" s="312" t="s">
        <v>3607</v>
      </c>
      <c r="I2682" s="313" t="s">
        <v>6824</v>
      </c>
    </row>
    <row r="2683" spans="6:9" x14ac:dyDescent="0.2">
      <c r="F2683" s="310" t="s">
        <v>9377</v>
      </c>
      <c r="G2683" s="311">
        <v>7803</v>
      </c>
      <c r="H2683" s="312" t="s">
        <v>3607</v>
      </c>
      <c r="I2683" s="313" t="s">
        <v>6824</v>
      </c>
    </row>
    <row r="2684" spans="6:9" x14ac:dyDescent="0.2">
      <c r="F2684" s="310" t="s">
        <v>9378</v>
      </c>
      <c r="G2684" s="311">
        <v>7806</v>
      </c>
      <c r="H2684" s="312" t="s">
        <v>3607</v>
      </c>
      <c r="I2684" s="313" t="s">
        <v>6824</v>
      </c>
    </row>
    <row r="2685" spans="6:9" x14ac:dyDescent="0.2">
      <c r="F2685" s="310" t="s">
        <v>9379</v>
      </c>
      <c r="G2685" s="311">
        <v>7820</v>
      </c>
      <c r="H2685" s="312" t="s">
        <v>3607</v>
      </c>
      <c r="I2685" s="313" t="s">
        <v>6824</v>
      </c>
    </row>
    <row r="2686" spans="6:9" x14ac:dyDescent="0.2">
      <c r="F2686" s="310" t="s">
        <v>9380</v>
      </c>
      <c r="G2686" s="311">
        <v>7821</v>
      </c>
      <c r="H2686" s="312" t="s">
        <v>3607</v>
      </c>
      <c r="I2686" s="313" t="s">
        <v>6824</v>
      </c>
    </row>
    <row r="2687" spans="6:9" x14ac:dyDescent="0.2">
      <c r="F2687" s="310" t="s">
        <v>9381</v>
      </c>
      <c r="G2687" s="311">
        <v>7822</v>
      </c>
      <c r="H2687" s="312" t="s">
        <v>3607</v>
      </c>
      <c r="I2687" s="313" t="s">
        <v>6824</v>
      </c>
    </row>
    <row r="2688" spans="6:9" x14ac:dyDescent="0.2">
      <c r="F2688" s="310" t="s">
        <v>9382</v>
      </c>
      <c r="G2688" s="311">
        <v>7823</v>
      </c>
      <c r="H2688" s="312" t="s">
        <v>3607</v>
      </c>
      <c r="I2688" s="313" t="s">
        <v>6824</v>
      </c>
    </row>
    <row r="2689" spans="6:9" x14ac:dyDescent="0.2">
      <c r="F2689" s="310" t="s">
        <v>9383</v>
      </c>
      <c r="G2689" s="311">
        <v>7825</v>
      </c>
      <c r="H2689" s="312" t="s">
        <v>3607</v>
      </c>
      <c r="I2689" s="313" t="s">
        <v>6824</v>
      </c>
    </row>
    <row r="2690" spans="6:9" x14ac:dyDescent="0.2">
      <c r="F2690" s="310" t="s">
        <v>9384</v>
      </c>
      <c r="G2690" s="311">
        <v>7826</v>
      </c>
      <c r="H2690" s="312" t="s">
        <v>3607</v>
      </c>
      <c r="I2690" s="313" t="s">
        <v>6824</v>
      </c>
    </row>
    <row r="2691" spans="6:9" x14ac:dyDescent="0.2">
      <c r="F2691" s="310" t="s">
        <v>9385</v>
      </c>
      <c r="G2691" s="311">
        <v>7827</v>
      </c>
      <c r="H2691" s="312" t="s">
        <v>3607</v>
      </c>
      <c r="I2691" s="313" t="s">
        <v>6824</v>
      </c>
    </row>
    <row r="2692" spans="6:9" x14ac:dyDescent="0.2">
      <c r="F2692" s="310" t="s">
        <v>9386</v>
      </c>
      <c r="G2692" s="311">
        <v>7828</v>
      </c>
      <c r="H2692" s="312" t="s">
        <v>3607</v>
      </c>
      <c r="I2692" s="313" t="s">
        <v>6824</v>
      </c>
    </row>
    <row r="2693" spans="6:9" x14ac:dyDescent="0.2">
      <c r="F2693" s="310" t="s">
        <v>9387</v>
      </c>
      <c r="G2693" s="311">
        <v>7829</v>
      </c>
      <c r="H2693" s="312" t="s">
        <v>3607</v>
      </c>
      <c r="I2693" s="313" t="s">
        <v>6824</v>
      </c>
    </row>
    <row r="2694" spans="6:9" x14ac:dyDescent="0.2">
      <c r="F2694" s="310" t="s">
        <v>9388</v>
      </c>
      <c r="G2694" s="311">
        <v>7830</v>
      </c>
      <c r="H2694" s="312" t="s">
        <v>3607</v>
      </c>
      <c r="I2694" s="313" t="s">
        <v>6824</v>
      </c>
    </row>
    <row r="2695" spans="6:9" x14ac:dyDescent="0.2">
      <c r="F2695" s="310" t="s">
        <v>9389</v>
      </c>
      <c r="G2695" s="311">
        <v>7831</v>
      </c>
      <c r="H2695" s="312" t="s">
        <v>3607</v>
      </c>
      <c r="I2695" s="313" t="s">
        <v>6824</v>
      </c>
    </row>
    <row r="2696" spans="6:9" x14ac:dyDescent="0.2">
      <c r="F2696" s="310" t="s">
        <v>9390</v>
      </c>
      <c r="G2696" s="311">
        <v>7832</v>
      </c>
      <c r="H2696" s="312" t="s">
        <v>3607</v>
      </c>
      <c r="I2696" s="313" t="s">
        <v>6824</v>
      </c>
    </row>
    <row r="2697" spans="6:9" x14ac:dyDescent="0.2">
      <c r="F2697" s="310" t="s">
        <v>9391</v>
      </c>
      <c r="G2697" s="311">
        <v>7833</v>
      </c>
      <c r="H2697" s="312" t="s">
        <v>3607</v>
      </c>
      <c r="I2697" s="313" t="s">
        <v>6824</v>
      </c>
    </row>
    <row r="2698" spans="6:9" x14ac:dyDescent="0.2">
      <c r="F2698" s="310" t="s">
        <v>9392</v>
      </c>
      <c r="G2698" s="311">
        <v>7834</v>
      </c>
      <c r="H2698" s="312" t="s">
        <v>3607</v>
      </c>
      <c r="I2698" s="313" t="s">
        <v>6824</v>
      </c>
    </row>
    <row r="2699" spans="6:9" x14ac:dyDescent="0.2">
      <c r="F2699" s="310" t="s">
        <v>9393</v>
      </c>
      <c r="G2699" s="311">
        <v>7836</v>
      </c>
      <c r="H2699" s="312" t="s">
        <v>3607</v>
      </c>
      <c r="I2699" s="313" t="s">
        <v>6824</v>
      </c>
    </row>
    <row r="2700" spans="6:9" x14ac:dyDescent="0.2">
      <c r="F2700" s="310" t="s">
        <v>9394</v>
      </c>
      <c r="G2700" s="311">
        <v>7837</v>
      </c>
      <c r="H2700" s="312" t="s">
        <v>3607</v>
      </c>
      <c r="I2700" s="313" t="s">
        <v>6824</v>
      </c>
    </row>
    <row r="2701" spans="6:9" x14ac:dyDescent="0.2">
      <c r="F2701" s="310" t="s">
        <v>9395</v>
      </c>
      <c r="G2701" s="311">
        <v>7838</v>
      </c>
      <c r="H2701" s="312" t="s">
        <v>3607</v>
      </c>
      <c r="I2701" s="313" t="s">
        <v>6824</v>
      </c>
    </row>
    <row r="2702" spans="6:9" x14ac:dyDescent="0.2">
      <c r="F2702" s="310" t="s">
        <v>9396</v>
      </c>
      <c r="G2702" s="311">
        <v>7839</v>
      </c>
      <c r="H2702" s="312" t="s">
        <v>3607</v>
      </c>
      <c r="I2702" s="313" t="s">
        <v>6824</v>
      </c>
    </row>
    <row r="2703" spans="6:9" x14ac:dyDescent="0.2">
      <c r="F2703" s="310" t="s">
        <v>9397</v>
      </c>
      <c r="G2703" s="311">
        <v>7840</v>
      </c>
      <c r="H2703" s="312" t="s">
        <v>3607</v>
      </c>
      <c r="I2703" s="313" t="s">
        <v>6824</v>
      </c>
    </row>
    <row r="2704" spans="6:9" x14ac:dyDescent="0.2">
      <c r="F2704" s="310" t="s">
        <v>9398</v>
      </c>
      <c r="G2704" s="311">
        <v>7842</v>
      </c>
      <c r="H2704" s="312" t="s">
        <v>3607</v>
      </c>
      <c r="I2704" s="313" t="s">
        <v>6824</v>
      </c>
    </row>
    <row r="2705" spans="6:9" x14ac:dyDescent="0.2">
      <c r="F2705" s="310" t="s">
        <v>9399</v>
      </c>
      <c r="G2705" s="311">
        <v>7843</v>
      </c>
      <c r="H2705" s="312" t="s">
        <v>3607</v>
      </c>
      <c r="I2705" s="313" t="s">
        <v>6824</v>
      </c>
    </row>
    <row r="2706" spans="6:9" x14ac:dyDescent="0.2">
      <c r="F2706" s="310" t="s">
        <v>9400</v>
      </c>
      <c r="G2706" s="311">
        <v>7844</v>
      </c>
      <c r="H2706" s="312" t="s">
        <v>3607</v>
      </c>
      <c r="I2706" s="313" t="s">
        <v>6824</v>
      </c>
    </row>
    <row r="2707" spans="6:9" x14ac:dyDescent="0.2">
      <c r="F2707" s="310" t="s">
        <v>9401</v>
      </c>
      <c r="G2707" s="311">
        <v>7845</v>
      </c>
      <c r="H2707" s="312" t="s">
        <v>3607</v>
      </c>
      <c r="I2707" s="313" t="s">
        <v>6824</v>
      </c>
    </row>
    <row r="2708" spans="6:9" x14ac:dyDescent="0.2">
      <c r="F2708" s="310" t="s">
        <v>9402</v>
      </c>
      <c r="G2708" s="311">
        <v>7846</v>
      </c>
      <c r="H2708" s="312" t="s">
        <v>3607</v>
      </c>
      <c r="I2708" s="313" t="s">
        <v>6824</v>
      </c>
    </row>
    <row r="2709" spans="6:9" x14ac:dyDescent="0.2">
      <c r="F2709" s="310" t="s">
        <v>9403</v>
      </c>
      <c r="G2709" s="311">
        <v>7847</v>
      </c>
      <c r="H2709" s="312" t="s">
        <v>3607</v>
      </c>
      <c r="I2709" s="313" t="s">
        <v>6824</v>
      </c>
    </row>
    <row r="2710" spans="6:9" x14ac:dyDescent="0.2">
      <c r="F2710" s="310" t="s">
        <v>9404</v>
      </c>
      <c r="G2710" s="311">
        <v>7848</v>
      </c>
      <c r="H2710" s="312" t="s">
        <v>3607</v>
      </c>
      <c r="I2710" s="313" t="s">
        <v>6824</v>
      </c>
    </row>
    <row r="2711" spans="6:9" x14ac:dyDescent="0.2">
      <c r="F2711" s="310" t="s">
        <v>9405</v>
      </c>
      <c r="G2711" s="311">
        <v>7849</v>
      </c>
      <c r="H2711" s="312" t="s">
        <v>3607</v>
      </c>
      <c r="I2711" s="313" t="s">
        <v>6824</v>
      </c>
    </row>
    <row r="2712" spans="6:9" x14ac:dyDescent="0.2">
      <c r="F2712" s="310" t="s">
        <v>9406</v>
      </c>
      <c r="G2712" s="311">
        <v>7850</v>
      </c>
      <c r="H2712" s="312" t="s">
        <v>3607</v>
      </c>
      <c r="I2712" s="313" t="s">
        <v>6824</v>
      </c>
    </row>
    <row r="2713" spans="6:9" x14ac:dyDescent="0.2">
      <c r="F2713" s="310" t="s">
        <v>9407</v>
      </c>
      <c r="G2713" s="311">
        <v>7851</v>
      </c>
      <c r="H2713" s="312" t="s">
        <v>3607</v>
      </c>
      <c r="I2713" s="313" t="s">
        <v>6824</v>
      </c>
    </row>
    <row r="2714" spans="6:9" x14ac:dyDescent="0.2">
      <c r="F2714" s="310" t="s">
        <v>9408</v>
      </c>
      <c r="G2714" s="311">
        <v>7852</v>
      </c>
      <c r="H2714" s="312" t="s">
        <v>3607</v>
      </c>
      <c r="I2714" s="313" t="s">
        <v>6824</v>
      </c>
    </row>
    <row r="2715" spans="6:9" x14ac:dyDescent="0.2">
      <c r="F2715" s="310" t="s">
        <v>9409</v>
      </c>
      <c r="G2715" s="311">
        <v>7853</v>
      </c>
      <c r="H2715" s="312" t="s">
        <v>3607</v>
      </c>
      <c r="I2715" s="313" t="s">
        <v>6824</v>
      </c>
    </row>
    <row r="2716" spans="6:9" x14ac:dyDescent="0.2">
      <c r="F2716" s="310" t="s">
        <v>9410</v>
      </c>
      <c r="G2716" s="311">
        <v>7855</v>
      </c>
      <c r="H2716" s="312" t="s">
        <v>3607</v>
      </c>
      <c r="I2716" s="313" t="s">
        <v>6824</v>
      </c>
    </row>
    <row r="2717" spans="6:9" x14ac:dyDescent="0.2">
      <c r="F2717" s="310" t="s">
        <v>9411</v>
      </c>
      <c r="G2717" s="311">
        <v>7856</v>
      </c>
      <c r="H2717" s="312" t="s">
        <v>3607</v>
      </c>
      <c r="I2717" s="313" t="s">
        <v>6824</v>
      </c>
    </row>
    <row r="2718" spans="6:9" x14ac:dyDescent="0.2">
      <c r="F2718" s="310" t="s">
        <v>9412</v>
      </c>
      <c r="G2718" s="311">
        <v>7857</v>
      </c>
      <c r="H2718" s="312" t="s">
        <v>3607</v>
      </c>
      <c r="I2718" s="313" t="s">
        <v>6824</v>
      </c>
    </row>
    <row r="2719" spans="6:9" x14ac:dyDescent="0.2">
      <c r="F2719" s="310" t="s">
        <v>9413</v>
      </c>
      <c r="G2719" s="311">
        <v>7860</v>
      </c>
      <c r="H2719" s="312" t="s">
        <v>3607</v>
      </c>
      <c r="I2719" s="313" t="s">
        <v>6824</v>
      </c>
    </row>
    <row r="2720" spans="6:9" x14ac:dyDescent="0.2">
      <c r="F2720" s="310" t="s">
        <v>9414</v>
      </c>
      <c r="G2720" s="311">
        <v>7863</v>
      </c>
      <c r="H2720" s="312" t="s">
        <v>3607</v>
      </c>
      <c r="I2720" s="313" t="s">
        <v>6824</v>
      </c>
    </row>
    <row r="2721" spans="6:9" x14ac:dyDescent="0.2">
      <c r="F2721" s="310" t="s">
        <v>9415</v>
      </c>
      <c r="G2721" s="311">
        <v>7865</v>
      </c>
      <c r="H2721" s="312" t="s">
        <v>3607</v>
      </c>
      <c r="I2721" s="313" t="s">
        <v>6824</v>
      </c>
    </row>
    <row r="2722" spans="6:9" x14ac:dyDescent="0.2">
      <c r="F2722" s="310" t="s">
        <v>9416</v>
      </c>
      <c r="G2722" s="311">
        <v>7866</v>
      </c>
      <c r="H2722" s="312" t="s">
        <v>3607</v>
      </c>
      <c r="I2722" s="313" t="s">
        <v>6824</v>
      </c>
    </row>
    <row r="2723" spans="6:9" x14ac:dyDescent="0.2">
      <c r="F2723" s="310" t="s">
        <v>9417</v>
      </c>
      <c r="G2723" s="311">
        <v>7869</v>
      </c>
      <c r="H2723" s="312" t="s">
        <v>3607</v>
      </c>
      <c r="I2723" s="313" t="s">
        <v>6824</v>
      </c>
    </row>
    <row r="2724" spans="6:9" x14ac:dyDescent="0.2">
      <c r="F2724" s="310" t="s">
        <v>9418</v>
      </c>
      <c r="G2724" s="311">
        <v>7870</v>
      </c>
      <c r="H2724" s="312" t="s">
        <v>3607</v>
      </c>
      <c r="I2724" s="313" t="s">
        <v>6824</v>
      </c>
    </row>
    <row r="2725" spans="6:9" x14ac:dyDescent="0.2">
      <c r="F2725" s="310" t="s">
        <v>9419</v>
      </c>
      <c r="G2725" s="311">
        <v>7871</v>
      </c>
      <c r="H2725" s="312" t="s">
        <v>3607</v>
      </c>
      <c r="I2725" s="313" t="s">
        <v>6824</v>
      </c>
    </row>
    <row r="2726" spans="6:9" x14ac:dyDescent="0.2">
      <c r="F2726" s="310" t="s">
        <v>9420</v>
      </c>
      <c r="G2726" s="311">
        <v>7874</v>
      </c>
      <c r="H2726" s="312" t="s">
        <v>3607</v>
      </c>
      <c r="I2726" s="313" t="s">
        <v>6824</v>
      </c>
    </row>
    <row r="2727" spans="6:9" x14ac:dyDescent="0.2">
      <c r="F2727" s="310" t="s">
        <v>9421</v>
      </c>
      <c r="G2727" s="311">
        <v>7875</v>
      </c>
      <c r="H2727" s="312" t="s">
        <v>3607</v>
      </c>
      <c r="I2727" s="313" t="s">
        <v>6824</v>
      </c>
    </row>
    <row r="2728" spans="6:9" x14ac:dyDescent="0.2">
      <c r="F2728" s="310" t="s">
        <v>9422</v>
      </c>
      <c r="G2728" s="311">
        <v>7876</v>
      </c>
      <c r="H2728" s="312" t="s">
        <v>3607</v>
      </c>
      <c r="I2728" s="313" t="s">
        <v>6824</v>
      </c>
    </row>
    <row r="2729" spans="6:9" x14ac:dyDescent="0.2">
      <c r="F2729" s="310" t="s">
        <v>9423</v>
      </c>
      <c r="G2729" s="311">
        <v>7877</v>
      </c>
      <c r="H2729" s="312" t="s">
        <v>3607</v>
      </c>
      <c r="I2729" s="313" t="s">
        <v>6824</v>
      </c>
    </row>
    <row r="2730" spans="6:9" x14ac:dyDescent="0.2">
      <c r="F2730" s="310" t="s">
        <v>9424</v>
      </c>
      <c r="G2730" s="311">
        <v>7878</v>
      </c>
      <c r="H2730" s="312" t="s">
        <v>3607</v>
      </c>
      <c r="I2730" s="313" t="s">
        <v>6824</v>
      </c>
    </row>
    <row r="2731" spans="6:9" x14ac:dyDescent="0.2">
      <c r="F2731" s="310" t="s">
        <v>9425</v>
      </c>
      <c r="G2731" s="311">
        <v>7879</v>
      </c>
      <c r="H2731" s="312" t="s">
        <v>3607</v>
      </c>
      <c r="I2731" s="313" t="s">
        <v>6824</v>
      </c>
    </row>
    <row r="2732" spans="6:9" x14ac:dyDescent="0.2">
      <c r="F2732" s="310" t="s">
        <v>9426</v>
      </c>
      <c r="G2732" s="311">
        <v>7880</v>
      </c>
      <c r="H2732" s="312" t="s">
        <v>3607</v>
      </c>
      <c r="I2732" s="313" t="s">
        <v>6824</v>
      </c>
    </row>
    <row r="2733" spans="6:9" x14ac:dyDescent="0.2">
      <c r="F2733" s="310" t="s">
        <v>9427</v>
      </c>
      <c r="G2733" s="311">
        <v>7881</v>
      </c>
      <c r="H2733" s="312" t="s">
        <v>3607</v>
      </c>
      <c r="I2733" s="313" t="s">
        <v>6824</v>
      </c>
    </row>
    <row r="2734" spans="6:9" x14ac:dyDescent="0.2">
      <c r="F2734" s="310" t="s">
        <v>9428</v>
      </c>
      <c r="G2734" s="311">
        <v>7882</v>
      </c>
      <c r="H2734" s="312" t="s">
        <v>3607</v>
      </c>
      <c r="I2734" s="313" t="s">
        <v>6824</v>
      </c>
    </row>
    <row r="2735" spans="6:9" x14ac:dyDescent="0.2">
      <c r="F2735" s="310" t="s">
        <v>9429</v>
      </c>
      <c r="G2735" s="311">
        <v>7885</v>
      </c>
      <c r="H2735" s="312" t="s">
        <v>3607</v>
      </c>
      <c r="I2735" s="313" t="s">
        <v>6824</v>
      </c>
    </row>
    <row r="2736" spans="6:9" x14ac:dyDescent="0.2">
      <c r="F2736" s="310" t="s">
        <v>9430</v>
      </c>
      <c r="G2736" s="311">
        <v>7890</v>
      </c>
      <c r="H2736" s="312" t="s">
        <v>3607</v>
      </c>
      <c r="I2736" s="313" t="s">
        <v>6824</v>
      </c>
    </row>
    <row r="2737" spans="6:9" x14ac:dyDescent="0.2">
      <c r="F2737" s="310" t="s">
        <v>9431</v>
      </c>
      <c r="G2737" s="311">
        <v>7901</v>
      </c>
      <c r="H2737" s="312" t="s">
        <v>3607</v>
      </c>
      <c r="I2737" s="313" t="s">
        <v>6824</v>
      </c>
    </row>
    <row r="2738" spans="6:9" x14ac:dyDescent="0.2">
      <c r="F2738" s="310" t="s">
        <v>9432</v>
      </c>
      <c r="G2738" s="311">
        <v>7902</v>
      </c>
      <c r="H2738" s="312" t="s">
        <v>3607</v>
      </c>
      <c r="I2738" s="313" t="s">
        <v>6824</v>
      </c>
    </row>
    <row r="2739" spans="6:9" x14ac:dyDescent="0.2">
      <c r="F2739" s="310" t="s">
        <v>9433</v>
      </c>
      <c r="G2739" s="311">
        <v>7920</v>
      </c>
      <c r="H2739" s="312" t="s">
        <v>3607</v>
      </c>
      <c r="I2739" s="313" t="s">
        <v>6824</v>
      </c>
    </row>
    <row r="2740" spans="6:9" x14ac:dyDescent="0.2">
      <c r="F2740" s="310" t="s">
        <v>9434</v>
      </c>
      <c r="G2740" s="311">
        <v>7921</v>
      </c>
      <c r="H2740" s="312" t="s">
        <v>3607</v>
      </c>
      <c r="I2740" s="313" t="s">
        <v>6824</v>
      </c>
    </row>
    <row r="2741" spans="6:9" x14ac:dyDescent="0.2">
      <c r="F2741" s="310" t="s">
        <v>9435</v>
      </c>
      <c r="G2741" s="311">
        <v>7922</v>
      </c>
      <c r="H2741" s="312" t="s">
        <v>3607</v>
      </c>
      <c r="I2741" s="313" t="s">
        <v>6824</v>
      </c>
    </row>
    <row r="2742" spans="6:9" x14ac:dyDescent="0.2">
      <c r="F2742" s="310" t="s">
        <v>9436</v>
      </c>
      <c r="G2742" s="311">
        <v>7924</v>
      </c>
      <c r="H2742" s="312" t="s">
        <v>3607</v>
      </c>
      <c r="I2742" s="313" t="s">
        <v>6824</v>
      </c>
    </row>
    <row r="2743" spans="6:9" x14ac:dyDescent="0.2">
      <c r="F2743" s="310" t="s">
        <v>9437</v>
      </c>
      <c r="G2743" s="311">
        <v>7926</v>
      </c>
      <c r="H2743" s="312" t="s">
        <v>3607</v>
      </c>
      <c r="I2743" s="313" t="s">
        <v>6824</v>
      </c>
    </row>
    <row r="2744" spans="6:9" x14ac:dyDescent="0.2">
      <c r="F2744" s="310" t="s">
        <v>9438</v>
      </c>
      <c r="G2744" s="311">
        <v>7927</v>
      </c>
      <c r="H2744" s="312" t="s">
        <v>3607</v>
      </c>
      <c r="I2744" s="313" t="s">
        <v>6824</v>
      </c>
    </row>
    <row r="2745" spans="6:9" x14ac:dyDescent="0.2">
      <c r="F2745" s="310" t="s">
        <v>9439</v>
      </c>
      <c r="G2745" s="311">
        <v>7928</v>
      </c>
      <c r="H2745" s="312" t="s">
        <v>3607</v>
      </c>
      <c r="I2745" s="313" t="s">
        <v>6824</v>
      </c>
    </row>
    <row r="2746" spans="6:9" x14ac:dyDescent="0.2">
      <c r="F2746" s="310" t="s">
        <v>9440</v>
      </c>
      <c r="G2746" s="311">
        <v>7930</v>
      </c>
      <c r="H2746" s="312" t="s">
        <v>3607</v>
      </c>
      <c r="I2746" s="313" t="s">
        <v>6824</v>
      </c>
    </row>
    <row r="2747" spans="6:9" x14ac:dyDescent="0.2">
      <c r="F2747" s="310" t="s">
        <v>9441</v>
      </c>
      <c r="G2747" s="311">
        <v>7931</v>
      </c>
      <c r="H2747" s="312" t="s">
        <v>3607</v>
      </c>
      <c r="I2747" s="313" t="s">
        <v>6824</v>
      </c>
    </row>
    <row r="2748" spans="6:9" x14ac:dyDescent="0.2">
      <c r="F2748" s="310" t="s">
        <v>9442</v>
      </c>
      <c r="G2748" s="311">
        <v>7932</v>
      </c>
      <c r="H2748" s="312" t="s">
        <v>3607</v>
      </c>
      <c r="I2748" s="313" t="s">
        <v>6824</v>
      </c>
    </row>
    <row r="2749" spans="6:9" x14ac:dyDescent="0.2">
      <c r="F2749" s="310" t="s">
        <v>9443</v>
      </c>
      <c r="G2749" s="311">
        <v>7933</v>
      </c>
      <c r="H2749" s="312" t="s">
        <v>3607</v>
      </c>
      <c r="I2749" s="313" t="s">
        <v>6824</v>
      </c>
    </row>
    <row r="2750" spans="6:9" x14ac:dyDescent="0.2">
      <c r="F2750" s="310" t="s">
        <v>9444</v>
      </c>
      <c r="G2750" s="311">
        <v>7934</v>
      </c>
      <c r="H2750" s="312" t="s">
        <v>3607</v>
      </c>
      <c r="I2750" s="313" t="s">
        <v>6824</v>
      </c>
    </row>
    <row r="2751" spans="6:9" x14ac:dyDescent="0.2">
      <c r="F2751" s="310" t="s">
        <v>9445</v>
      </c>
      <c r="G2751" s="311">
        <v>7935</v>
      </c>
      <c r="H2751" s="312" t="s">
        <v>3607</v>
      </c>
      <c r="I2751" s="313" t="s">
        <v>6824</v>
      </c>
    </row>
    <row r="2752" spans="6:9" x14ac:dyDescent="0.2">
      <c r="F2752" s="310" t="s">
        <v>9446</v>
      </c>
      <c r="G2752" s="311">
        <v>7936</v>
      </c>
      <c r="H2752" s="312" t="s">
        <v>3607</v>
      </c>
      <c r="I2752" s="313" t="s">
        <v>6824</v>
      </c>
    </row>
    <row r="2753" spans="6:9" x14ac:dyDescent="0.2">
      <c r="F2753" s="310" t="s">
        <v>9447</v>
      </c>
      <c r="G2753" s="311">
        <v>7938</v>
      </c>
      <c r="H2753" s="312" t="s">
        <v>3607</v>
      </c>
      <c r="I2753" s="313" t="s">
        <v>6824</v>
      </c>
    </row>
    <row r="2754" spans="6:9" x14ac:dyDescent="0.2">
      <c r="F2754" s="310" t="s">
        <v>9448</v>
      </c>
      <c r="G2754" s="311">
        <v>7939</v>
      </c>
      <c r="H2754" s="312" t="s">
        <v>3607</v>
      </c>
      <c r="I2754" s="313" t="s">
        <v>6824</v>
      </c>
    </row>
    <row r="2755" spans="6:9" x14ac:dyDescent="0.2">
      <c r="F2755" s="310" t="s">
        <v>9449</v>
      </c>
      <c r="G2755" s="311">
        <v>7940</v>
      </c>
      <c r="H2755" s="312" t="s">
        <v>3607</v>
      </c>
      <c r="I2755" s="313" t="s">
        <v>6824</v>
      </c>
    </row>
    <row r="2756" spans="6:9" x14ac:dyDescent="0.2">
      <c r="F2756" s="310" t="s">
        <v>9450</v>
      </c>
      <c r="G2756" s="311">
        <v>7945</v>
      </c>
      <c r="H2756" s="312" t="s">
        <v>3607</v>
      </c>
      <c r="I2756" s="313" t="s">
        <v>6824</v>
      </c>
    </row>
    <row r="2757" spans="6:9" x14ac:dyDescent="0.2">
      <c r="F2757" s="310" t="s">
        <v>9451</v>
      </c>
      <c r="G2757" s="311">
        <v>7946</v>
      </c>
      <c r="H2757" s="312" t="s">
        <v>3607</v>
      </c>
      <c r="I2757" s="313" t="s">
        <v>6824</v>
      </c>
    </row>
    <row r="2758" spans="6:9" x14ac:dyDescent="0.2">
      <c r="F2758" s="310" t="s">
        <v>9452</v>
      </c>
      <c r="G2758" s="311">
        <v>7950</v>
      </c>
      <c r="H2758" s="312" t="s">
        <v>3607</v>
      </c>
      <c r="I2758" s="313" t="s">
        <v>6824</v>
      </c>
    </row>
    <row r="2759" spans="6:9" x14ac:dyDescent="0.2">
      <c r="F2759" s="310" t="s">
        <v>9453</v>
      </c>
      <c r="G2759" s="311">
        <v>7960</v>
      </c>
      <c r="H2759" s="312" t="s">
        <v>3607</v>
      </c>
      <c r="I2759" s="313" t="s">
        <v>6824</v>
      </c>
    </row>
    <row r="2760" spans="6:9" x14ac:dyDescent="0.2">
      <c r="F2760" s="310" t="s">
        <v>9454</v>
      </c>
      <c r="G2760" s="311">
        <v>7961</v>
      </c>
      <c r="H2760" s="312" t="s">
        <v>3607</v>
      </c>
      <c r="I2760" s="313" t="s">
        <v>6824</v>
      </c>
    </row>
    <row r="2761" spans="6:9" x14ac:dyDescent="0.2">
      <c r="F2761" s="310" t="s">
        <v>9455</v>
      </c>
      <c r="G2761" s="311">
        <v>7962</v>
      </c>
      <c r="H2761" s="312" t="s">
        <v>3607</v>
      </c>
      <c r="I2761" s="313" t="s">
        <v>6824</v>
      </c>
    </row>
    <row r="2762" spans="6:9" x14ac:dyDescent="0.2">
      <c r="F2762" s="310" t="s">
        <v>9456</v>
      </c>
      <c r="G2762" s="311">
        <v>7963</v>
      </c>
      <c r="H2762" s="312" t="s">
        <v>3607</v>
      </c>
      <c r="I2762" s="313" t="s">
        <v>6824</v>
      </c>
    </row>
    <row r="2763" spans="6:9" x14ac:dyDescent="0.2">
      <c r="F2763" s="310" t="s">
        <v>9457</v>
      </c>
      <c r="G2763" s="311">
        <v>7970</v>
      </c>
      <c r="H2763" s="312" t="s">
        <v>3607</v>
      </c>
      <c r="I2763" s="313" t="s">
        <v>6824</v>
      </c>
    </row>
    <row r="2764" spans="6:9" x14ac:dyDescent="0.2">
      <c r="F2764" s="310" t="s">
        <v>9458</v>
      </c>
      <c r="G2764" s="311">
        <v>7974</v>
      </c>
      <c r="H2764" s="312" t="s">
        <v>3607</v>
      </c>
      <c r="I2764" s="313" t="s">
        <v>6824</v>
      </c>
    </row>
    <row r="2765" spans="6:9" x14ac:dyDescent="0.2">
      <c r="F2765" s="310" t="s">
        <v>9459</v>
      </c>
      <c r="G2765" s="311">
        <v>7976</v>
      </c>
      <c r="H2765" s="312" t="s">
        <v>3607</v>
      </c>
      <c r="I2765" s="313" t="s">
        <v>6824</v>
      </c>
    </row>
    <row r="2766" spans="6:9" x14ac:dyDescent="0.2">
      <c r="F2766" s="310" t="s">
        <v>9460</v>
      </c>
      <c r="G2766" s="311">
        <v>7977</v>
      </c>
      <c r="H2766" s="312" t="s">
        <v>3607</v>
      </c>
      <c r="I2766" s="313" t="s">
        <v>6824</v>
      </c>
    </row>
    <row r="2767" spans="6:9" x14ac:dyDescent="0.2">
      <c r="F2767" s="310" t="s">
        <v>9461</v>
      </c>
      <c r="G2767" s="311">
        <v>7978</v>
      </c>
      <c r="H2767" s="312" t="s">
        <v>3607</v>
      </c>
      <c r="I2767" s="313" t="s">
        <v>6824</v>
      </c>
    </row>
    <row r="2768" spans="6:9" x14ac:dyDescent="0.2">
      <c r="F2768" s="310" t="s">
        <v>9462</v>
      </c>
      <c r="G2768" s="311">
        <v>7979</v>
      </c>
      <c r="H2768" s="312" t="s">
        <v>3607</v>
      </c>
      <c r="I2768" s="313" t="s">
        <v>6824</v>
      </c>
    </row>
    <row r="2769" spans="6:9" x14ac:dyDescent="0.2">
      <c r="F2769" s="310" t="s">
        <v>9463</v>
      </c>
      <c r="G2769" s="311">
        <v>7980</v>
      </c>
      <c r="H2769" s="312" t="s">
        <v>3607</v>
      </c>
      <c r="I2769" s="313" t="s">
        <v>6824</v>
      </c>
    </row>
    <row r="2770" spans="6:9" x14ac:dyDescent="0.2">
      <c r="F2770" s="310" t="s">
        <v>9464</v>
      </c>
      <c r="G2770" s="311">
        <v>7981</v>
      </c>
      <c r="H2770" s="312" t="s">
        <v>3607</v>
      </c>
      <c r="I2770" s="313" t="s">
        <v>6824</v>
      </c>
    </row>
    <row r="2771" spans="6:9" x14ac:dyDescent="0.2">
      <c r="F2771" s="310" t="s">
        <v>9465</v>
      </c>
      <c r="G2771" s="311">
        <v>7999</v>
      </c>
      <c r="H2771" s="312" t="s">
        <v>3607</v>
      </c>
      <c r="I2771" s="313" t="s">
        <v>6824</v>
      </c>
    </row>
    <row r="2772" spans="6:9" x14ac:dyDescent="0.2">
      <c r="F2772" s="310" t="s">
        <v>1155</v>
      </c>
      <c r="G2772" s="311">
        <v>8001</v>
      </c>
      <c r="H2772" s="312" t="s">
        <v>3607</v>
      </c>
      <c r="I2772" s="313" t="s">
        <v>6824</v>
      </c>
    </row>
    <row r="2773" spans="6:9" x14ac:dyDescent="0.2">
      <c r="F2773" s="310" t="s">
        <v>9466</v>
      </c>
      <c r="G2773" s="311">
        <v>8002</v>
      </c>
      <c r="H2773" s="312" t="s">
        <v>3607</v>
      </c>
      <c r="I2773" s="313" t="s">
        <v>6824</v>
      </c>
    </row>
    <row r="2774" spans="6:9" x14ac:dyDescent="0.2">
      <c r="F2774" s="310" t="s">
        <v>1157</v>
      </c>
      <c r="G2774" s="311">
        <v>8003</v>
      </c>
      <c r="H2774" s="312" t="s">
        <v>3607</v>
      </c>
      <c r="I2774" s="313" t="s">
        <v>6824</v>
      </c>
    </row>
    <row r="2775" spans="6:9" x14ac:dyDescent="0.2">
      <c r="F2775" s="310" t="s">
        <v>9467</v>
      </c>
      <c r="G2775" s="311">
        <v>8004</v>
      </c>
      <c r="H2775" s="312" t="s">
        <v>3607</v>
      </c>
      <c r="I2775" s="313" t="s">
        <v>6824</v>
      </c>
    </row>
    <row r="2776" spans="6:9" x14ac:dyDescent="0.2">
      <c r="F2776" s="310" t="s">
        <v>1159</v>
      </c>
      <c r="G2776" s="311">
        <v>8005</v>
      </c>
      <c r="H2776" s="312" t="s">
        <v>3607</v>
      </c>
      <c r="I2776" s="313" t="s">
        <v>6824</v>
      </c>
    </row>
    <row r="2777" spans="6:9" x14ac:dyDescent="0.2">
      <c r="F2777" s="310" t="s">
        <v>9468</v>
      </c>
      <c r="G2777" s="311">
        <v>8006</v>
      </c>
      <c r="H2777" s="312" t="s">
        <v>3607</v>
      </c>
      <c r="I2777" s="313" t="s">
        <v>6824</v>
      </c>
    </row>
    <row r="2778" spans="6:9" x14ac:dyDescent="0.2">
      <c r="F2778" s="310" t="s">
        <v>1161</v>
      </c>
      <c r="G2778" s="311">
        <v>8007</v>
      </c>
      <c r="H2778" s="312" t="s">
        <v>3607</v>
      </c>
      <c r="I2778" s="313" t="s">
        <v>6824</v>
      </c>
    </row>
    <row r="2779" spans="6:9" x14ac:dyDescent="0.2">
      <c r="F2779" s="310" t="s">
        <v>9469</v>
      </c>
      <c r="G2779" s="311">
        <v>8008</v>
      </c>
      <c r="H2779" s="312" t="s">
        <v>3607</v>
      </c>
      <c r="I2779" s="313" t="s">
        <v>6824</v>
      </c>
    </row>
    <row r="2780" spans="6:9" x14ac:dyDescent="0.2">
      <c r="F2780" s="310" t="s">
        <v>1163</v>
      </c>
      <c r="G2780" s="311">
        <v>8009</v>
      </c>
      <c r="H2780" s="312" t="s">
        <v>3607</v>
      </c>
      <c r="I2780" s="313" t="s">
        <v>6824</v>
      </c>
    </row>
    <row r="2781" spans="6:9" x14ac:dyDescent="0.2">
      <c r="F2781" s="310" t="s">
        <v>9470</v>
      </c>
      <c r="G2781" s="311">
        <v>8010</v>
      </c>
      <c r="H2781" s="312" t="s">
        <v>3607</v>
      </c>
      <c r="I2781" s="313" t="s">
        <v>6824</v>
      </c>
    </row>
    <row r="2782" spans="6:9" x14ac:dyDescent="0.2">
      <c r="F2782" s="310" t="s">
        <v>1165</v>
      </c>
      <c r="G2782" s="311">
        <v>8011</v>
      </c>
      <c r="H2782" s="312" t="s">
        <v>3607</v>
      </c>
      <c r="I2782" s="313" t="s">
        <v>6824</v>
      </c>
    </row>
    <row r="2783" spans="6:9" x14ac:dyDescent="0.2">
      <c r="F2783" s="310" t="s">
        <v>9471</v>
      </c>
      <c r="G2783" s="311">
        <v>8012</v>
      </c>
      <c r="H2783" s="312" t="s">
        <v>3607</v>
      </c>
      <c r="I2783" s="313" t="s">
        <v>6824</v>
      </c>
    </row>
    <row r="2784" spans="6:9" x14ac:dyDescent="0.2">
      <c r="F2784" s="310" t="s">
        <v>1169</v>
      </c>
      <c r="G2784" s="311">
        <v>8014</v>
      </c>
      <c r="H2784" s="312" t="s">
        <v>3607</v>
      </c>
      <c r="I2784" s="313" t="s">
        <v>6824</v>
      </c>
    </row>
    <row r="2785" spans="6:9" x14ac:dyDescent="0.2">
      <c r="F2785" s="310" t="s">
        <v>1171</v>
      </c>
      <c r="G2785" s="311">
        <v>8015</v>
      </c>
      <c r="H2785" s="312" t="s">
        <v>3607</v>
      </c>
      <c r="I2785" s="313" t="s">
        <v>6824</v>
      </c>
    </row>
    <row r="2786" spans="6:9" x14ac:dyDescent="0.2">
      <c r="F2786" s="310" t="s">
        <v>9472</v>
      </c>
      <c r="G2786" s="311">
        <v>8016</v>
      </c>
      <c r="H2786" s="312" t="s">
        <v>3607</v>
      </c>
      <c r="I2786" s="313" t="s">
        <v>6824</v>
      </c>
    </row>
    <row r="2787" spans="6:9" x14ac:dyDescent="0.2">
      <c r="F2787" s="310" t="s">
        <v>9473</v>
      </c>
      <c r="G2787" s="311">
        <v>8018</v>
      </c>
      <c r="H2787" s="312" t="s">
        <v>3607</v>
      </c>
      <c r="I2787" s="313" t="s">
        <v>6824</v>
      </c>
    </row>
    <row r="2788" spans="6:9" x14ac:dyDescent="0.2">
      <c r="F2788" s="310" t="s">
        <v>1175</v>
      </c>
      <c r="G2788" s="311">
        <v>8019</v>
      </c>
      <c r="H2788" s="312" t="s">
        <v>3607</v>
      </c>
      <c r="I2788" s="313" t="s">
        <v>6824</v>
      </c>
    </row>
    <row r="2789" spans="6:9" x14ac:dyDescent="0.2">
      <c r="F2789" s="310" t="s">
        <v>9474</v>
      </c>
      <c r="G2789" s="311">
        <v>8020</v>
      </c>
      <c r="H2789" s="312" t="s">
        <v>3607</v>
      </c>
      <c r="I2789" s="313" t="s">
        <v>6824</v>
      </c>
    </row>
    <row r="2790" spans="6:9" x14ac:dyDescent="0.2">
      <c r="F2790" s="310" t="s">
        <v>1177</v>
      </c>
      <c r="G2790" s="311">
        <v>8021</v>
      </c>
      <c r="H2790" s="312" t="s">
        <v>3607</v>
      </c>
      <c r="I2790" s="313" t="s">
        <v>6824</v>
      </c>
    </row>
    <row r="2791" spans="6:9" x14ac:dyDescent="0.2">
      <c r="F2791" s="310" t="s">
        <v>9475</v>
      </c>
      <c r="G2791" s="311">
        <v>8022</v>
      </c>
      <c r="H2791" s="312" t="s">
        <v>3607</v>
      </c>
      <c r="I2791" s="313" t="s">
        <v>6824</v>
      </c>
    </row>
    <row r="2792" spans="6:9" x14ac:dyDescent="0.2">
      <c r="F2792" s="310" t="s">
        <v>1179</v>
      </c>
      <c r="G2792" s="311">
        <v>8023</v>
      </c>
      <c r="H2792" s="312" t="s">
        <v>3607</v>
      </c>
      <c r="I2792" s="313" t="s">
        <v>6824</v>
      </c>
    </row>
    <row r="2793" spans="6:9" x14ac:dyDescent="0.2">
      <c r="F2793" s="310" t="s">
        <v>1181</v>
      </c>
      <c r="G2793" s="311">
        <v>8025</v>
      </c>
      <c r="H2793" s="312" t="s">
        <v>3607</v>
      </c>
      <c r="I2793" s="313" t="s">
        <v>6824</v>
      </c>
    </row>
    <row r="2794" spans="6:9" x14ac:dyDescent="0.2">
      <c r="F2794" s="310" t="s">
        <v>9476</v>
      </c>
      <c r="G2794" s="311">
        <v>8026</v>
      </c>
      <c r="H2794" s="312" t="s">
        <v>3607</v>
      </c>
      <c r="I2794" s="313" t="s">
        <v>6824</v>
      </c>
    </row>
    <row r="2795" spans="6:9" x14ac:dyDescent="0.2">
      <c r="F2795" s="310" t="s">
        <v>1183</v>
      </c>
      <c r="G2795" s="311">
        <v>8027</v>
      </c>
      <c r="H2795" s="312" t="s">
        <v>3607</v>
      </c>
      <c r="I2795" s="313" t="s">
        <v>6824</v>
      </c>
    </row>
    <row r="2796" spans="6:9" x14ac:dyDescent="0.2">
      <c r="F2796" s="310" t="s">
        <v>9477</v>
      </c>
      <c r="G2796" s="311">
        <v>8028</v>
      </c>
      <c r="H2796" s="312" t="s">
        <v>3607</v>
      </c>
      <c r="I2796" s="313" t="s">
        <v>6824</v>
      </c>
    </row>
    <row r="2797" spans="6:9" x14ac:dyDescent="0.2">
      <c r="F2797" s="310" t="s">
        <v>1185</v>
      </c>
      <c r="G2797" s="311">
        <v>8029</v>
      </c>
      <c r="H2797" s="312" t="s">
        <v>3607</v>
      </c>
      <c r="I2797" s="313" t="s">
        <v>6824</v>
      </c>
    </row>
    <row r="2798" spans="6:9" x14ac:dyDescent="0.2">
      <c r="F2798" s="310" t="s">
        <v>9478</v>
      </c>
      <c r="G2798" s="311">
        <v>8030</v>
      </c>
      <c r="H2798" s="312" t="s">
        <v>3607</v>
      </c>
      <c r="I2798" s="313" t="s">
        <v>6824</v>
      </c>
    </row>
    <row r="2799" spans="6:9" x14ac:dyDescent="0.2">
      <c r="F2799" s="310" t="s">
        <v>1187</v>
      </c>
      <c r="G2799" s="311">
        <v>8031</v>
      </c>
      <c r="H2799" s="312" t="s">
        <v>3607</v>
      </c>
      <c r="I2799" s="313" t="s">
        <v>6824</v>
      </c>
    </row>
    <row r="2800" spans="6:9" x14ac:dyDescent="0.2">
      <c r="F2800" s="310" t="s">
        <v>9479</v>
      </c>
      <c r="G2800" s="311">
        <v>8032</v>
      </c>
      <c r="H2800" s="312" t="s">
        <v>3607</v>
      </c>
      <c r="I2800" s="313" t="s">
        <v>6824</v>
      </c>
    </row>
    <row r="2801" spans="6:9" x14ac:dyDescent="0.2">
      <c r="F2801" s="310" t="s">
        <v>1189</v>
      </c>
      <c r="G2801" s="311">
        <v>8033</v>
      </c>
      <c r="H2801" s="312" t="s">
        <v>3607</v>
      </c>
      <c r="I2801" s="313" t="s">
        <v>6824</v>
      </c>
    </row>
    <row r="2802" spans="6:9" x14ac:dyDescent="0.2">
      <c r="F2802" s="310" t="s">
        <v>9480</v>
      </c>
      <c r="G2802" s="311">
        <v>8034</v>
      </c>
      <c r="H2802" s="312" t="s">
        <v>3607</v>
      </c>
      <c r="I2802" s="313" t="s">
        <v>6824</v>
      </c>
    </row>
    <row r="2803" spans="6:9" x14ac:dyDescent="0.2">
      <c r="F2803" s="310" t="s">
        <v>1191</v>
      </c>
      <c r="G2803" s="311">
        <v>8035</v>
      </c>
      <c r="H2803" s="312" t="s">
        <v>3607</v>
      </c>
      <c r="I2803" s="313" t="s">
        <v>6824</v>
      </c>
    </row>
    <row r="2804" spans="6:9" x14ac:dyDescent="0.2">
      <c r="F2804" s="310" t="s">
        <v>9481</v>
      </c>
      <c r="G2804" s="311">
        <v>8036</v>
      </c>
      <c r="H2804" s="312" t="s">
        <v>3607</v>
      </c>
      <c r="I2804" s="313" t="s">
        <v>6824</v>
      </c>
    </row>
    <row r="2805" spans="6:9" x14ac:dyDescent="0.2">
      <c r="F2805" s="310" t="s">
        <v>1193</v>
      </c>
      <c r="G2805" s="311">
        <v>8037</v>
      </c>
      <c r="H2805" s="312" t="s">
        <v>3607</v>
      </c>
      <c r="I2805" s="313" t="s">
        <v>6824</v>
      </c>
    </row>
    <row r="2806" spans="6:9" x14ac:dyDescent="0.2">
      <c r="F2806" s="310" t="s">
        <v>9482</v>
      </c>
      <c r="G2806" s="311">
        <v>8038</v>
      </c>
      <c r="H2806" s="312" t="s">
        <v>3607</v>
      </c>
      <c r="I2806" s="313" t="s">
        <v>6824</v>
      </c>
    </row>
    <row r="2807" spans="6:9" x14ac:dyDescent="0.2">
      <c r="F2807" s="310" t="s">
        <v>1195</v>
      </c>
      <c r="G2807" s="311">
        <v>8039</v>
      </c>
      <c r="H2807" s="312" t="s">
        <v>3607</v>
      </c>
      <c r="I2807" s="313" t="s">
        <v>6824</v>
      </c>
    </row>
    <row r="2808" spans="6:9" x14ac:dyDescent="0.2">
      <c r="F2808" s="310" t="s">
        <v>1197</v>
      </c>
      <c r="G2808" s="311">
        <v>8041</v>
      </c>
      <c r="H2808" s="312" t="s">
        <v>3607</v>
      </c>
      <c r="I2808" s="313" t="s">
        <v>6824</v>
      </c>
    </row>
    <row r="2809" spans="6:9" x14ac:dyDescent="0.2">
      <c r="F2809" s="310" t="s">
        <v>9483</v>
      </c>
      <c r="G2809" s="311">
        <v>8042</v>
      </c>
      <c r="H2809" s="312" t="s">
        <v>3607</v>
      </c>
      <c r="I2809" s="313" t="s">
        <v>6824</v>
      </c>
    </row>
    <row r="2810" spans="6:9" x14ac:dyDescent="0.2">
      <c r="F2810" s="310" t="s">
        <v>1199</v>
      </c>
      <c r="G2810" s="311">
        <v>8043</v>
      </c>
      <c r="H2810" s="312" t="s">
        <v>3607</v>
      </c>
      <c r="I2810" s="313" t="s">
        <v>6824</v>
      </c>
    </row>
    <row r="2811" spans="6:9" x14ac:dyDescent="0.2">
      <c r="F2811" s="310" t="s">
        <v>1201</v>
      </c>
      <c r="G2811" s="311">
        <v>8045</v>
      </c>
      <c r="H2811" s="312" t="s">
        <v>3607</v>
      </c>
      <c r="I2811" s="313" t="s">
        <v>6824</v>
      </c>
    </row>
    <row r="2812" spans="6:9" x14ac:dyDescent="0.2">
      <c r="F2812" s="310" t="s">
        <v>9484</v>
      </c>
      <c r="G2812" s="311">
        <v>8046</v>
      </c>
      <c r="H2812" s="312" t="s">
        <v>3607</v>
      </c>
      <c r="I2812" s="313" t="s">
        <v>6824</v>
      </c>
    </row>
    <row r="2813" spans="6:9" x14ac:dyDescent="0.2">
      <c r="F2813" s="310" t="s">
        <v>9485</v>
      </c>
      <c r="G2813" s="311">
        <v>8048</v>
      </c>
      <c r="H2813" s="312" t="s">
        <v>3607</v>
      </c>
      <c r="I2813" s="313" t="s">
        <v>6824</v>
      </c>
    </row>
    <row r="2814" spans="6:9" x14ac:dyDescent="0.2">
      <c r="F2814" s="310" t="s">
        <v>1205</v>
      </c>
      <c r="G2814" s="311">
        <v>8049</v>
      </c>
      <c r="H2814" s="312" t="s">
        <v>3607</v>
      </c>
      <c r="I2814" s="313" t="s">
        <v>6824</v>
      </c>
    </row>
    <row r="2815" spans="6:9" x14ac:dyDescent="0.2">
      <c r="F2815" s="310" t="s">
        <v>9486</v>
      </c>
      <c r="G2815" s="311">
        <v>8050</v>
      </c>
      <c r="H2815" s="312" t="s">
        <v>3607</v>
      </c>
      <c r="I2815" s="313" t="s">
        <v>6824</v>
      </c>
    </row>
    <row r="2816" spans="6:9" x14ac:dyDescent="0.2">
      <c r="F2816" s="310" t="s">
        <v>1207</v>
      </c>
      <c r="G2816" s="311">
        <v>8051</v>
      </c>
      <c r="H2816" s="312" t="s">
        <v>3607</v>
      </c>
      <c r="I2816" s="313" t="s">
        <v>6824</v>
      </c>
    </row>
    <row r="2817" spans="6:9" x14ac:dyDescent="0.2">
      <c r="F2817" s="310" t="s">
        <v>9487</v>
      </c>
      <c r="G2817" s="311">
        <v>8052</v>
      </c>
      <c r="H2817" s="312" t="s">
        <v>3607</v>
      </c>
      <c r="I2817" s="313" t="s">
        <v>6824</v>
      </c>
    </row>
    <row r="2818" spans="6:9" x14ac:dyDescent="0.2">
      <c r="F2818" s="310" t="s">
        <v>1209</v>
      </c>
      <c r="G2818" s="311">
        <v>8053</v>
      </c>
      <c r="H2818" s="312" t="s">
        <v>3607</v>
      </c>
      <c r="I2818" s="313" t="s">
        <v>6824</v>
      </c>
    </row>
    <row r="2819" spans="6:9" x14ac:dyDescent="0.2">
      <c r="F2819" s="310" t="s">
        <v>9488</v>
      </c>
      <c r="G2819" s="311">
        <v>8054</v>
      </c>
      <c r="H2819" s="312" t="s">
        <v>3607</v>
      </c>
      <c r="I2819" s="313" t="s">
        <v>6824</v>
      </c>
    </row>
    <row r="2820" spans="6:9" x14ac:dyDescent="0.2">
      <c r="F2820" s="310" t="s">
        <v>1211</v>
      </c>
      <c r="G2820" s="311">
        <v>8055</v>
      </c>
      <c r="H2820" s="312" t="s">
        <v>3607</v>
      </c>
      <c r="I2820" s="313" t="s">
        <v>6824</v>
      </c>
    </row>
    <row r="2821" spans="6:9" x14ac:dyDescent="0.2">
      <c r="F2821" s="310" t="s">
        <v>9489</v>
      </c>
      <c r="G2821" s="311">
        <v>8056</v>
      </c>
      <c r="H2821" s="312" t="s">
        <v>3607</v>
      </c>
      <c r="I2821" s="313" t="s">
        <v>6824</v>
      </c>
    </row>
    <row r="2822" spans="6:9" x14ac:dyDescent="0.2">
      <c r="F2822" s="310" t="s">
        <v>1212</v>
      </c>
      <c r="G2822" s="311">
        <v>8057</v>
      </c>
      <c r="H2822" s="312" t="s">
        <v>3607</v>
      </c>
      <c r="I2822" s="313" t="s">
        <v>6824</v>
      </c>
    </row>
    <row r="2823" spans="6:9" x14ac:dyDescent="0.2">
      <c r="F2823" s="310" t="s">
        <v>1213</v>
      </c>
      <c r="G2823" s="311">
        <v>8059</v>
      </c>
      <c r="H2823" s="312" t="s">
        <v>3607</v>
      </c>
      <c r="I2823" s="313" t="s">
        <v>6824</v>
      </c>
    </row>
    <row r="2824" spans="6:9" x14ac:dyDescent="0.2">
      <c r="F2824" s="310" t="s">
        <v>9490</v>
      </c>
      <c r="G2824" s="311">
        <v>8060</v>
      </c>
      <c r="H2824" s="312" t="s">
        <v>3607</v>
      </c>
      <c r="I2824" s="313" t="s">
        <v>6824</v>
      </c>
    </row>
    <row r="2825" spans="6:9" x14ac:dyDescent="0.2">
      <c r="F2825" s="310" t="s">
        <v>1215</v>
      </c>
      <c r="G2825" s="311">
        <v>8061</v>
      </c>
      <c r="H2825" s="312" t="s">
        <v>3607</v>
      </c>
      <c r="I2825" s="313" t="s">
        <v>6824</v>
      </c>
    </row>
    <row r="2826" spans="6:9" x14ac:dyDescent="0.2">
      <c r="F2826" s="310" t="s">
        <v>9491</v>
      </c>
      <c r="G2826" s="311">
        <v>8062</v>
      </c>
      <c r="H2826" s="312" t="s">
        <v>3607</v>
      </c>
      <c r="I2826" s="313" t="s">
        <v>6824</v>
      </c>
    </row>
    <row r="2827" spans="6:9" x14ac:dyDescent="0.2">
      <c r="F2827" s="310" t="s">
        <v>1217</v>
      </c>
      <c r="G2827" s="311">
        <v>8063</v>
      </c>
      <c r="H2827" s="312" t="s">
        <v>3607</v>
      </c>
      <c r="I2827" s="313" t="s">
        <v>6824</v>
      </c>
    </row>
    <row r="2828" spans="6:9" x14ac:dyDescent="0.2">
      <c r="F2828" s="310" t="s">
        <v>9492</v>
      </c>
      <c r="G2828" s="311">
        <v>8064</v>
      </c>
      <c r="H2828" s="312" t="s">
        <v>3607</v>
      </c>
      <c r="I2828" s="313" t="s">
        <v>6824</v>
      </c>
    </row>
    <row r="2829" spans="6:9" x14ac:dyDescent="0.2">
      <c r="F2829" s="310" t="s">
        <v>1218</v>
      </c>
      <c r="G2829" s="311">
        <v>8065</v>
      </c>
      <c r="H2829" s="312" t="s">
        <v>3607</v>
      </c>
      <c r="I2829" s="313" t="s">
        <v>6824</v>
      </c>
    </row>
    <row r="2830" spans="6:9" x14ac:dyDescent="0.2">
      <c r="F2830" s="310" t="s">
        <v>9493</v>
      </c>
      <c r="G2830" s="311">
        <v>8066</v>
      </c>
      <c r="H2830" s="312" t="s">
        <v>3607</v>
      </c>
      <c r="I2830" s="313" t="s">
        <v>6824</v>
      </c>
    </row>
    <row r="2831" spans="6:9" x14ac:dyDescent="0.2">
      <c r="F2831" s="310" t="s">
        <v>1220</v>
      </c>
      <c r="G2831" s="311">
        <v>8067</v>
      </c>
      <c r="H2831" s="312" t="s">
        <v>3607</v>
      </c>
      <c r="I2831" s="313" t="s">
        <v>6824</v>
      </c>
    </row>
    <row r="2832" spans="6:9" x14ac:dyDescent="0.2">
      <c r="F2832" s="310" t="s">
        <v>9494</v>
      </c>
      <c r="G2832" s="311">
        <v>8068</v>
      </c>
      <c r="H2832" s="312" t="s">
        <v>3607</v>
      </c>
      <c r="I2832" s="313" t="s">
        <v>6824</v>
      </c>
    </row>
    <row r="2833" spans="6:9" x14ac:dyDescent="0.2">
      <c r="F2833" s="310" t="s">
        <v>1222</v>
      </c>
      <c r="G2833" s="311">
        <v>8069</v>
      </c>
      <c r="H2833" s="312" t="s">
        <v>3607</v>
      </c>
      <c r="I2833" s="313" t="s">
        <v>6824</v>
      </c>
    </row>
    <row r="2834" spans="6:9" x14ac:dyDescent="0.2">
      <c r="F2834" s="310" t="s">
        <v>9495</v>
      </c>
      <c r="G2834" s="311">
        <v>8070</v>
      </c>
      <c r="H2834" s="312" t="s">
        <v>3607</v>
      </c>
      <c r="I2834" s="313" t="s">
        <v>6824</v>
      </c>
    </row>
    <row r="2835" spans="6:9" x14ac:dyDescent="0.2">
      <c r="F2835" s="310" t="s">
        <v>1224</v>
      </c>
      <c r="G2835" s="311">
        <v>8071</v>
      </c>
      <c r="H2835" s="312" t="s">
        <v>3607</v>
      </c>
      <c r="I2835" s="313" t="s">
        <v>6824</v>
      </c>
    </row>
    <row r="2836" spans="6:9" x14ac:dyDescent="0.2">
      <c r="F2836" s="310" t="s">
        <v>9496</v>
      </c>
      <c r="G2836" s="311">
        <v>8072</v>
      </c>
      <c r="H2836" s="312" t="s">
        <v>3607</v>
      </c>
      <c r="I2836" s="313" t="s">
        <v>6824</v>
      </c>
    </row>
    <row r="2837" spans="6:9" x14ac:dyDescent="0.2">
      <c r="F2837" s="310" t="s">
        <v>1225</v>
      </c>
      <c r="G2837" s="311">
        <v>8073</v>
      </c>
      <c r="H2837" s="312" t="s">
        <v>3607</v>
      </c>
      <c r="I2837" s="313" t="s">
        <v>6824</v>
      </c>
    </row>
    <row r="2838" spans="6:9" x14ac:dyDescent="0.2">
      <c r="F2838" s="310" t="s">
        <v>9497</v>
      </c>
      <c r="G2838" s="311">
        <v>8074</v>
      </c>
      <c r="H2838" s="312" t="s">
        <v>3607</v>
      </c>
      <c r="I2838" s="313" t="s">
        <v>6824</v>
      </c>
    </row>
    <row r="2839" spans="6:9" x14ac:dyDescent="0.2">
      <c r="F2839" s="310" t="s">
        <v>1226</v>
      </c>
      <c r="G2839" s="311">
        <v>8075</v>
      </c>
      <c r="H2839" s="312" t="s">
        <v>3607</v>
      </c>
      <c r="I2839" s="313" t="s">
        <v>6824</v>
      </c>
    </row>
    <row r="2840" spans="6:9" x14ac:dyDescent="0.2">
      <c r="F2840" s="310" t="s">
        <v>9498</v>
      </c>
      <c r="G2840" s="311">
        <v>8076</v>
      </c>
      <c r="H2840" s="312" t="s">
        <v>3607</v>
      </c>
      <c r="I2840" s="313" t="s">
        <v>6824</v>
      </c>
    </row>
    <row r="2841" spans="6:9" x14ac:dyDescent="0.2">
      <c r="F2841" s="310" t="s">
        <v>1228</v>
      </c>
      <c r="G2841" s="311">
        <v>8077</v>
      </c>
      <c r="H2841" s="312" t="s">
        <v>3607</v>
      </c>
      <c r="I2841" s="313" t="s">
        <v>6824</v>
      </c>
    </row>
    <row r="2842" spans="6:9" x14ac:dyDescent="0.2">
      <c r="F2842" s="310" t="s">
        <v>9499</v>
      </c>
      <c r="G2842" s="311">
        <v>8078</v>
      </c>
      <c r="H2842" s="312" t="s">
        <v>3607</v>
      </c>
      <c r="I2842" s="313" t="s">
        <v>6824</v>
      </c>
    </row>
    <row r="2843" spans="6:9" x14ac:dyDescent="0.2">
      <c r="F2843" s="310" t="s">
        <v>1230</v>
      </c>
      <c r="G2843" s="311">
        <v>8079</v>
      </c>
      <c r="H2843" s="312" t="s">
        <v>3607</v>
      </c>
      <c r="I2843" s="313" t="s">
        <v>6824</v>
      </c>
    </row>
    <row r="2844" spans="6:9" x14ac:dyDescent="0.2">
      <c r="F2844" s="310" t="s">
        <v>9500</v>
      </c>
      <c r="G2844" s="311">
        <v>8080</v>
      </c>
      <c r="H2844" s="312" t="s">
        <v>3607</v>
      </c>
      <c r="I2844" s="313" t="s">
        <v>6824</v>
      </c>
    </row>
    <row r="2845" spans="6:9" x14ac:dyDescent="0.2">
      <c r="F2845" s="310" t="s">
        <v>1232</v>
      </c>
      <c r="G2845" s="311">
        <v>8081</v>
      </c>
      <c r="H2845" s="312" t="s">
        <v>3607</v>
      </c>
      <c r="I2845" s="313" t="s">
        <v>6824</v>
      </c>
    </row>
    <row r="2846" spans="6:9" x14ac:dyDescent="0.2">
      <c r="F2846" s="310" t="s">
        <v>1234</v>
      </c>
      <c r="G2846" s="311">
        <v>8083</v>
      </c>
      <c r="H2846" s="312" t="s">
        <v>3607</v>
      </c>
      <c r="I2846" s="313" t="s">
        <v>6824</v>
      </c>
    </row>
    <row r="2847" spans="6:9" x14ac:dyDescent="0.2">
      <c r="F2847" s="310" t="s">
        <v>9501</v>
      </c>
      <c r="G2847" s="311">
        <v>8084</v>
      </c>
      <c r="H2847" s="312" t="s">
        <v>3607</v>
      </c>
      <c r="I2847" s="313" t="s">
        <v>6824</v>
      </c>
    </row>
    <row r="2848" spans="6:9" x14ac:dyDescent="0.2">
      <c r="F2848" s="310" t="s">
        <v>1236</v>
      </c>
      <c r="G2848" s="311">
        <v>8085</v>
      </c>
      <c r="H2848" s="312" t="s">
        <v>3607</v>
      </c>
      <c r="I2848" s="313" t="s">
        <v>6824</v>
      </c>
    </row>
    <row r="2849" spans="6:9" x14ac:dyDescent="0.2">
      <c r="F2849" s="310" t="s">
        <v>9502</v>
      </c>
      <c r="G2849" s="311">
        <v>8086</v>
      </c>
      <c r="H2849" s="312" t="s">
        <v>3607</v>
      </c>
      <c r="I2849" s="313" t="s">
        <v>6824</v>
      </c>
    </row>
    <row r="2850" spans="6:9" x14ac:dyDescent="0.2">
      <c r="F2850" s="310" t="s">
        <v>1237</v>
      </c>
      <c r="G2850" s="311">
        <v>8087</v>
      </c>
      <c r="H2850" s="312" t="s">
        <v>3607</v>
      </c>
      <c r="I2850" s="313" t="s">
        <v>6824</v>
      </c>
    </row>
    <row r="2851" spans="6:9" x14ac:dyDescent="0.2">
      <c r="F2851" s="310" t="s">
        <v>9503</v>
      </c>
      <c r="G2851" s="311">
        <v>8088</v>
      </c>
      <c r="H2851" s="312" t="s">
        <v>3607</v>
      </c>
      <c r="I2851" s="313" t="s">
        <v>6824</v>
      </c>
    </row>
    <row r="2852" spans="6:9" x14ac:dyDescent="0.2">
      <c r="F2852" s="310" t="s">
        <v>1239</v>
      </c>
      <c r="G2852" s="311">
        <v>8089</v>
      </c>
      <c r="H2852" s="312" t="s">
        <v>3607</v>
      </c>
      <c r="I2852" s="313" t="s">
        <v>6824</v>
      </c>
    </row>
    <row r="2853" spans="6:9" x14ac:dyDescent="0.2">
      <c r="F2853" s="310" t="s">
        <v>9504</v>
      </c>
      <c r="G2853" s="311">
        <v>8090</v>
      </c>
      <c r="H2853" s="312" t="s">
        <v>3607</v>
      </c>
      <c r="I2853" s="313" t="s">
        <v>6824</v>
      </c>
    </row>
    <row r="2854" spans="6:9" x14ac:dyDescent="0.2">
      <c r="F2854" s="310" t="s">
        <v>1241</v>
      </c>
      <c r="G2854" s="311">
        <v>8091</v>
      </c>
      <c r="H2854" s="312" t="s">
        <v>3607</v>
      </c>
      <c r="I2854" s="313" t="s">
        <v>6824</v>
      </c>
    </row>
    <row r="2855" spans="6:9" x14ac:dyDescent="0.2">
      <c r="F2855" s="310" t="s">
        <v>9505</v>
      </c>
      <c r="G2855" s="311">
        <v>8092</v>
      </c>
      <c r="H2855" s="312" t="s">
        <v>3607</v>
      </c>
      <c r="I2855" s="313" t="s">
        <v>6824</v>
      </c>
    </row>
    <row r="2856" spans="6:9" x14ac:dyDescent="0.2">
      <c r="F2856" s="310" t="s">
        <v>1243</v>
      </c>
      <c r="G2856" s="311">
        <v>8093</v>
      </c>
      <c r="H2856" s="312" t="s">
        <v>3607</v>
      </c>
      <c r="I2856" s="313" t="s">
        <v>6824</v>
      </c>
    </row>
    <row r="2857" spans="6:9" x14ac:dyDescent="0.2">
      <c r="F2857" s="310" t="s">
        <v>9506</v>
      </c>
      <c r="G2857" s="311">
        <v>8094</v>
      </c>
      <c r="H2857" s="312" t="s">
        <v>3607</v>
      </c>
      <c r="I2857" s="313" t="s">
        <v>6824</v>
      </c>
    </row>
    <row r="2858" spans="6:9" x14ac:dyDescent="0.2">
      <c r="F2858" s="310" t="s">
        <v>1244</v>
      </c>
      <c r="G2858" s="311">
        <v>8095</v>
      </c>
      <c r="H2858" s="312" t="s">
        <v>3607</v>
      </c>
      <c r="I2858" s="313" t="s">
        <v>6824</v>
      </c>
    </row>
    <row r="2859" spans="6:9" x14ac:dyDescent="0.2">
      <c r="F2859" s="310" t="s">
        <v>9507</v>
      </c>
      <c r="G2859" s="311">
        <v>8096</v>
      </c>
      <c r="H2859" s="312" t="s">
        <v>3607</v>
      </c>
      <c r="I2859" s="313" t="s">
        <v>6824</v>
      </c>
    </row>
    <row r="2860" spans="6:9" x14ac:dyDescent="0.2">
      <c r="F2860" s="310" t="s">
        <v>1246</v>
      </c>
      <c r="G2860" s="311">
        <v>8097</v>
      </c>
      <c r="H2860" s="312" t="s">
        <v>3607</v>
      </c>
      <c r="I2860" s="313" t="s">
        <v>6824</v>
      </c>
    </row>
    <row r="2861" spans="6:9" x14ac:dyDescent="0.2">
      <c r="F2861" s="310" t="s">
        <v>9508</v>
      </c>
      <c r="G2861" s="311">
        <v>8098</v>
      </c>
      <c r="H2861" s="312" t="s">
        <v>3607</v>
      </c>
      <c r="I2861" s="313" t="s">
        <v>6824</v>
      </c>
    </row>
    <row r="2862" spans="6:9" x14ac:dyDescent="0.2">
      <c r="F2862" s="310" t="s">
        <v>1248</v>
      </c>
      <c r="G2862" s="311">
        <v>8099</v>
      </c>
      <c r="H2862" s="312" t="s">
        <v>3607</v>
      </c>
      <c r="I2862" s="313" t="s">
        <v>6824</v>
      </c>
    </row>
    <row r="2863" spans="6:9" x14ac:dyDescent="0.2">
      <c r="F2863" s="310" t="s">
        <v>1250</v>
      </c>
      <c r="G2863" s="311">
        <v>8101</v>
      </c>
      <c r="H2863" s="312" t="s">
        <v>3607</v>
      </c>
      <c r="I2863" s="313" t="s">
        <v>6824</v>
      </c>
    </row>
    <row r="2864" spans="6:9" x14ac:dyDescent="0.2">
      <c r="F2864" s="310" t="s">
        <v>9509</v>
      </c>
      <c r="G2864" s="311">
        <v>8102</v>
      </c>
      <c r="H2864" s="312" t="s">
        <v>3607</v>
      </c>
      <c r="I2864" s="313" t="s">
        <v>6824</v>
      </c>
    </row>
    <row r="2865" spans="6:9" x14ac:dyDescent="0.2">
      <c r="F2865" s="310" t="s">
        <v>1252</v>
      </c>
      <c r="G2865" s="311">
        <v>8103</v>
      </c>
      <c r="H2865" s="312" t="s">
        <v>3607</v>
      </c>
      <c r="I2865" s="313" t="s">
        <v>6824</v>
      </c>
    </row>
    <row r="2866" spans="6:9" x14ac:dyDescent="0.2">
      <c r="F2866" s="310" t="s">
        <v>9510</v>
      </c>
      <c r="G2866" s="311">
        <v>8104</v>
      </c>
      <c r="H2866" s="312" t="s">
        <v>3607</v>
      </c>
      <c r="I2866" s="313" t="s">
        <v>6824</v>
      </c>
    </row>
    <row r="2867" spans="6:9" x14ac:dyDescent="0.2">
      <c r="F2867" s="310" t="s">
        <v>1254</v>
      </c>
      <c r="G2867" s="311">
        <v>8105</v>
      </c>
      <c r="H2867" s="312" t="s">
        <v>3607</v>
      </c>
      <c r="I2867" s="313" t="s">
        <v>6824</v>
      </c>
    </row>
    <row r="2868" spans="6:9" x14ac:dyDescent="0.2">
      <c r="F2868" s="310" t="s">
        <v>9511</v>
      </c>
      <c r="G2868" s="311">
        <v>8106</v>
      </c>
      <c r="H2868" s="312" t="s">
        <v>3607</v>
      </c>
      <c r="I2868" s="313" t="s">
        <v>6824</v>
      </c>
    </row>
    <row r="2869" spans="6:9" x14ac:dyDescent="0.2">
      <c r="F2869" s="310" t="s">
        <v>1256</v>
      </c>
      <c r="G2869" s="311">
        <v>8107</v>
      </c>
      <c r="H2869" s="312" t="s">
        <v>3607</v>
      </c>
      <c r="I2869" s="313" t="s">
        <v>6824</v>
      </c>
    </row>
    <row r="2870" spans="6:9" x14ac:dyDescent="0.2">
      <c r="F2870" s="310" t="s">
        <v>9512</v>
      </c>
      <c r="G2870" s="311">
        <v>8108</v>
      </c>
      <c r="H2870" s="312" t="s">
        <v>3607</v>
      </c>
      <c r="I2870" s="313" t="s">
        <v>6824</v>
      </c>
    </row>
    <row r="2871" spans="6:9" x14ac:dyDescent="0.2">
      <c r="F2871" s="310" t="s">
        <v>1258</v>
      </c>
      <c r="G2871" s="311">
        <v>8109</v>
      </c>
      <c r="H2871" s="312" t="s">
        <v>3607</v>
      </c>
      <c r="I2871" s="313" t="s">
        <v>6824</v>
      </c>
    </row>
    <row r="2872" spans="6:9" x14ac:dyDescent="0.2">
      <c r="F2872" s="310" t="s">
        <v>9513</v>
      </c>
      <c r="G2872" s="311">
        <v>8110</v>
      </c>
      <c r="H2872" s="312" t="s">
        <v>3607</v>
      </c>
      <c r="I2872" s="313" t="s">
        <v>6824</v>
      </c>
    </row>
    <row r="2873" spans="6:9" x14ac:dyDescent="0.2">
      <c r="F2873" s="310" t="s">
        <v>9514</v>
      </c>
      <c r="G2873" s="311">
        <v>8201</v>
      </c>
      <c r="H2873" s="312" t="s">
        <v>3607</v>
      </c>
      <c r="I2873" s="313" t="s">
        <v>6824</v>
      </c>
    </row>
    <row r="2874" spans="6:9" x14ac:dyDescent="0.2">
      <c r="F2874" s="310" t="s">
        <v>9515</v>
      </c>
      <c r="G2874" s="311">
        <v>8202</v>
      </c>
      <c r="H2874" s="312" t="s">
        <v>3607</v>
      </c>
      <c r="I2874" s="313" t="s">
        <v>6824</v>
      </c>
    </row>
    <row r="2875" spans="6:9" x14ac:dyDescent="0.2">
      <c r="F2875" s="310" t="s">
        <v>9516</v>
      </c>
      <c r="G2875" s="311">
        <v>8203</v>
      </c>
      <c r="H2875" s="312" t="s">
        <v>3607</v>
      </c>
      <c r="I2875" s="313" t="s">
        <v>6824</v>
      </c>
    </row>
    <row r="2876" spans="6:9" x14ac:dyDescent="0.2">
      <c r="F2876" s="310" t="s">
        <v>9517</v>
      </c>
      <c r="G2876" s="311">
        <v>8204</v>
      </c>
      <c r="H2876" s="312" t="s">
        <v>3607</v>
      </c>
      <c r="I2876" s="313" t="s">
        <v>6824</v>
      </c>
    </row>
    <row r="2877" spans="6:9" x14ac:dyDescent="0.2">
      <c r="F2877" s="310" t="s">
        <v>9518</v>
      </c>
      <c r="G2877" s="311">
        <v>8205</v>
      </c>
      <c r="H2877" s="312" t="s">
        <v>3607</v>
      </c>
      <c r="I2877" s="313" t="s">
        <v>6824</v>
      </c>
    </row>
    <row r="2878" spans="6:9" x14ac:dyDescent="0.2">
      <c r="F2878" s="310" t="s">
        <v>9519</v>
      </c>
      <c r="G2878" s="311">
        <v>8210</v>
      </c>
      <c r="H2878" s="312" t="s">
        <v>3607</v>
      </c>
      <c r="I2878" s="313" t="s">
        <v>6824</v>
      </c>
    </row>
    <row r="2879" spans="6:9" x14ac:dyDescent="0.2">
      <c r="F2879" s="310" t="s">
        <v>9520</v>
      </c>
      <c r="G2879" s="311">
        <v>8212</v>
      </c>
      <c r="H2879" s="312" t="s">
        <v>3607</v>
      </c>
      <c r="I2879" s="313" t="s">
        <v>6824</v>
      </c>
    </row>
    <row r="2880" spans="6:9" x14ac:dyDescent="0.2">
      <c r="F2880" s="310" t="s">
        <v>9521</v>
      </c>
      <c r="G2880" s="311">
        <v>8213</v>
      </c>
      <c r="H2880" s="312" t="s">
        <v>3607</v>
      </c>
      <c r="I2880" s="313" t="s">
        <v>6824</v>
      </c>
    </row>
    <row r="2881" spans="6:9" x14ac:dyDescent="0.2">
      <c r="F2881" s="310" t="s">
        <v>9522</v>
      </c>
      <c r="G2881" s="311">
        <v>8214</v>
      </c>
      <c r="H2881" s="312" t="s">
        <v>3607</v>
      </c>
      <c r="I2881" s="313" t="s">
        <v>6824</v>
      </c>
    </row>
    <row r="2882" spans="6:9" x14ac:dyDescent="0.2">
      <c r="F2882" s="310" t="s">
        <v>9523</v>
      </c>
      <c r="G2882" s="311">
        <v>8215</v>
      </c>
      <c r="H2882" s="312" t="s">
        <v>3607</v>
      </c>
      <c r="I2882" s="313" t="s">
        <v>6824</v>
      </c>
    </row>
    <row r="2883" spans="6:9" x14ac:dyDescent="0.2">
      <c r="F2883" s="310" t="s">
        <v>9524</v>
      </c>
      <c r="G2883" s="311">
        <v>8217</v>
      </c>
      <c r="H2883" s="312" t="s">
        <v>3607</v>
      </c>
      <c r="I2883" s="313" t="s">
        <v>6824</v>
      </c>
    </row>
    <row r="2884" spans="6:9" x14ac:dyDescent="0.2">
      <c r="F2884" s="310" t="s">
        <v>9525</v>
      </c>
      <c r="G2884" s="311">
        <v>8218</v>
      </c>
      <c r="H2884" s="312" t="s">
        <v>3607</v>
      </c>
      <c r="I2884" s="313" t="s">
        <v>6824</v>
      </c>
    </row>
    <row r="2885" spans="6:9" x14ac:dyDescent="0.2">
      <c r="F2885" s="310" t="s">
        <v>9526</v>
      </c>
      <c r="G2885" s="311">
        <v>8219</v>
      </c>
      <c r="H2885" s="312" t="s">
        <v>3607</v>
      </c>
      <c r="I2885" s="313" t="s">
        <v>6824</v>
      </c>
    </row>
    <row r="2886" spans="6:9" x14ac:dyDescent="0.2">
      <c r="F2886" s="310" t="s">
        <v>9527</v>
      </c>
      <c r="G2886" s="311">
        <v>8220</v>
      </c>
      <c r="H2886" s="312" t="s">
        <v>3607</v>
      </c>
      <c r="I2886" s="313" t="s">
        <v>6824</v>
      </c>
    </row>
    <row r="2887" spans="6:9" x14ac:dyDescent="0.2">
      <c r="F2887" s="310" t="s">
        <v>9528</v>
      </c>
      <c r="G2887" s="311">
        <v>8221</v>
      </c>
      <c r="H2887" s="312" t="s">
        <v>3607</v>
      </c>
      <c r="I2887" s="313" t="s">
        <v>6824</v>
      </c>
    </row>
    <row r="2888" spans="6:9" x14ac:dyDescent="0.2">
      <c r="F2888" s="310" t="s">
        <v>9529</v>
      </c>
      <c r="G2888" s="311">
        <v>8223</v>
      </c>
      <c r="H2888" s="312" t="s">
        <v>3607</v>
      </c>
      <c r="I2888" s="313" t="s">
        <v>6824</v>
      </c>
    </row>
    <row r="2889" spans="6:9" x14ac:dyDescent="0.2">
      <c r="F2889" s="310" t="s">
        <v>9530</v>
      </c>
      <c r="G2889" s="311">
        <v>8224</v>
      </c>
      <c r="H2889" s="312" t="s">
        <v>3607</v>
      </c>
      <c r="I2889" s="313" t="s">
        <v>6824</v>
      </c>
    </row>
    <row r="2890" spans="6:9" x14ac:dyDescent="0.2">
      <c r="F2890" s="310" t="s">
        <v>9531</v>
      </c>
      <c r="G2890" s="311">
        <v>8225</v>
      </c>
      <c r="H2890" s="312" t="s">
        <v>3607</v>
      </c>
      <c r="I2890" s="313" t="s">
        <v>6824</v>
      </c>
    </row>
    <row r="2891" spans="6:9" x14ac:dyDescent="0.2">
      <c r="F2891" s="310" t="s">
        <v>9532</v>
      </c>
      <c r="G2891" s="311">
        <v>8226</v>
      </c>
      <c r="H2891" s="312" t="s">
        <v>3607</v>
      </c>
      <c r="I2891" s="313" t="s">
        <v>6824</v>
      </c>
    </row>
    <row r="2892" spans="6:9" x14ac:dyDescent="0.2">
      <c r="F2892" s="310" t="s">
        <v>9533</v>
      </c>
      <c r="G2892" s="311">
        <v>8230</v>
      </c>
      <c r="H2892" s="312" t="s">
        <v>3607</v>
      </c>
      <c r="I2892" s="313" t="s">
        <v>6824</v>
      </c>
    </row>
    <row r="2893" spans="6:9" x14ac:dyDescent="0.2">
      <c r="F2893" s="310" t="s">
        <v>9534</v>
      </c>
      <c r="G2893" s="311">
        <v>8231</v>
      </c>
      <c r="H2893" s="312" t="s">
        <v>3607</v>
      </c>
      <c r="I2893" s="313" t="s">
        <v>6824</v>
      </c>
    </row>
    <row r="2894" spans="6:9" x14ac:dyDescent="0.2">
      <c r="F2894" s="310" t="s">
        <v>9535</v>
      </c>
      <c r="G2894" s="311">
        <v>8232</v>
      </c>
      <c r="H2894" s="312" t="s">
        <v>3607</v>
      </c>
      <c r="I2894" s="313" t="s">
        <v>6824</v>
      </c>
    </row>
    <row r="2895" spans="6:9" x14ac:dyDescent="0.2">
      <c r="F2895" s="310" t="s">
        <v>9536</v>
      </c>
      <c r="G2895" s="311">
        <v>8234</v>
      </c>
      <c r="H2895" s="312" t="s">
        <v>3607</v>
      </c>
      <c r="I2895" s="313" t="s">
        <v>6824</v>
      </c>
    </row>
    <row r="2896" spans="6:9" x14ac:dyDescent="0.2">
      <c r="F2896" s="310" t="s">
        <v>9537</v>
      </c>
      <c r="G2896" s="311">
        <v>8240</v>
      </c>
      <c r="H2896" s="312" t="s">
        <v>3607</v>
      </c>
      <c r="I2896" s="313" t="s">
        <v>6824</v>
      </c>
    </row>
    <row r="2897" spans="6:9" x14ac:dyDescent="0.2">
      <c r="F2897" s="310" t="s">
        <v>9538</v>
      </c>
      <c r="G2897" s="311">
        <v>8241</v>
      </c>
      <c r="H2897" s="312" t="s">
        <v>3607</v>
      </c>
      <c r="I2897" s="313" t="s">
        <v>6824</v>
      </c>
    </row>
    <row r="2898" spans="6:9" x14ac:dyDescent="0.2">
      <c r="F2898" s="310" t="s">
        <v>9539</v>
      </c>
      <c r="G2898" s="311">
        <v>8242</v>
      </c>
      <c r="H2898" s="312" t="s">
        <v>3607</v>
      </c>
      <c r="I2898" s="313" t="s">
        <v>6824</v>
      </c>
    </row>
    <row r="2899" spans="6:9" x14ac:dyDescent="0.2">
      <c r="F2899" s="310" t="s">
        <v>9540</v>
      </c>
      <c r="G2899" s="311">
        <v>8243</v>
      </c>
      <c r="H2899" s="312" t="s">
        <v>3607</v>
      </c>
      <c r="I2899" s="313" t="s">
        <v>6824</v>
      </c>
    </row>
    <row r="2900" spans="6:9" x14ac:dyDescent="0.2">
      <c r="F2900" s="310" t="s">
        <v>9541</v>
      </c>
      <c r="G2900" s="311">
        <v>8244</v>
      </c>
      <c r="H2900" s="312" t="s">
        <v>3607</v>
      </c>
      <c r="I2900" s="313" t="s">
        <v>6824</v>
      </c>
    </row>
    <row r="2901" spans="6:9" x14ac:dyDescent="0.2">
      <c r="F2901" s="310" t="s">
        <v>9542</v>
      </c>
      <c r="G2901" s="311">
        <v>8245</v>
      </c>
      <c r="H2901" s="312" t="s">
        <v>3607</v>
      </c>
      <c r="I2901" s="313" t="s">
        <v>6824</v>
      </c>
    </row>
    <row r="2902" spans="6:9" x14ac:dyDescent="0.2">
      <c r="F2902" s="310" t="s">
        <v>9543</v>
      </c>
      <c r="G2902" s="311">
        <v>8246</v>
      </c>
      <c r="H2902" s="312" t="s">
        <v>3607</v>
      </c>
      <c r="I2902" s="313" t="s">
        <v>6824</v>
      </c>
    </row>
    <row r="2903" spans="6:9" x14ac:dyDescent="0.2">
      <c r="F2903" s="310" t="s">
        <v>9544</v>
      </c>
      <c r="G2903" s="311">
        <v>8247</v>
      </c>
      <c r="H2903" s="312" t="s">
        <v>3607</v>
      </c>
      <c r="I2903" s="313" t="s">
        <v>6824</v>
      </c>
    </row>
    <row r="2904" spans="6:9" x14ac:dyDescent="0.2">
      <c r="F2904" s="310" t="s">
        <v>9545</v>
      </c>
      <c r="G2904" s="311">
        <v>8248</v>
      </c>
      <c r="H2904" s="312" t="s">
        <v>3607</v>
      </c>
      <c r="I2904" s="313" t="s">
        <v>6824</v>
      </c>
    </row>
    <row r="2905" spans="6:9" x14ac:dyDescent="0.2">
      <c r="F2905" s="310" t="s">
        <v>9546</v>
      </c>
      <c r="G2905" s="311">
        <v>8250</v>
      </c>
      <c r="H2905" s="312" t="s">
        <v>3607</v>
      </c>
      <c r="I2905" s="313" t="s">
        <v>6824</v>
      </c>
    </row>
    <row r="2906" spans="6:9" x14ac:dyDescent="0.2">
      <c r="F2906" s="310" t="s">
        <v>9547</v>
      </c>
      <c r="G2906" s="311">
        <v>8251</v>
      </c>
      <c r="H2906" s="312" t="s">
        <v>3607</v>
      </c>
      <c r="I2906" s="313" t="s">
        <v>6824</v>
      </c>
    </row>
    <row r="2907" spans="6:9" x14ac:dyDescent="0.2">
      <c r="F2907" s="310" t="s">
        <v>9548</v>
      </c>
      <c r="G2907" s="311">
        <v>8252</v>
      </c>
      <c r="H2907" s="312" t="s">
        <v>3607</v>
      </c>
      <c r="I2907" s="313" t="s">
        <v>6824</v>
      </c>
    </row>
    <row r="2908" spans="6:9" x14ac:dyDescent="0.2">
      <c r="F2908" s="310" t="s">
        <v>9549</v>
      </c>
      <c r="G2908" s="311">
        <v>8260</v>
      </c>
      <c r="H2908" s="312" t="s">
        <v>3607</v>
      </c>
      <c r="I2908" s="313" t="s">
        <v>6824</v>
      </c>
    </row>
    <row r="2909" spans="6:9" x14ac:dyDescent="0.2">
      <c r="F2909" s="310" t="s">
        <v>9550</v>
      </c>
      <c r="G2909" s="311">
        <v>8270</v>
      </c>
      <c r="H2909" s="312" t="s">
        <v>3607</v>
      </c>
      <c r="I2909" s="313" t="s">
        <v>6824</v>
      </c>
    </row>
    <row r="2910" spans="6:9" x14ac:dyDescent="0.2">
      <c r="F2910" s="310" t="s">
        <v>9551</v>
      </c>
      <c r="G2910" s="311">
        <v>8302</v>
      </c>
      <c r="H2910" s="312" t="s">
        <v>3607</v>
      </c>
      <c r="I2910" s="313" t="s">
        <v>6824</v>
      </c>
    </row>
    <row r="2911" spans="6:9" x14ac:dyDescent="0.2">
      <c r="F2911" s="310" t="s">
        <v>9552</v>
      </c>
      <c r="G2911" s="311">
        <v>8310</v>
      </c>
      <c r="H2911" s="312" t="s">
        <v>3607</v>
      </c>
      <c r="I2911" s="313" t="s">
        <v>6824</v>
      </c>
    </row>
    <row r="2912" spans="6:9" x14ac:dyDescent="0.2">
      <c r="F2912" s="310" t="s">
        <v>9553</v>
      </c>
      <c r="G2912" s="311">
        <v>8311</v>
      </c>
      <c r="H2912" s="312" t="s">
        <v>3607</v>
      </c>
      <c r="I2912" s="313" t="s">
        <v>6824</v>
      </c>
    </row>
    <row r="2913" spans="6:9" x14ac:dyDescent="0.2">
      <c r="F2913" s="310" t="s">
        <v>9554</v>
      </c>
      <c r="G2913" s="311">
        <v>8312</v>
      </c>
      <c r="H2913" s="312" t="s">
        <v>3607</v>
      </c>
      <c r="I2913" s="313" t="s">
        <v>6824</v>
      </c>
    </row>
    <row r="2914" spans="6:9" x14ac:dyDescent="0.2">
      <c r="F2914" s="310" t="s">
        <v>9555</v>
      </c>
      <c r="G2914" s="311">
        <v>8313</v>
      </c>
      <c r="H2914" s="312" t="s">
        <v>3607</v>
      </c>
      <c r="I2914" s="313" t="s">
        <v>6824</v>
      </c>
    </row>
    <row r="2915" spans="6:9" x14ac:dyDescent="0.2">
      <c r="F2915" s="310" t="s">
        <v>9556</v>
      </c>
      <c r="G2915" s="311">
        <v>8314</v>
      </c>
      <c r="H2915" s="312" t="s">
        <v>3607</v>
      </c>
      <c r="I2915" s="313" t="s">
        <v>6824</v>
      </c>
    </row>
    <row r="2916" spans="6:9" x14ac:dyDescent="0.2">
      <c r="F2916" s="310" t="s">
        <v>9557</v>
      </c>
      <c r="G2916" s="311">
        <v>8315</v>
      </c>
      <c r="H2916" s="312" t="s">
        <v>3607</v>
      </c>
      <c r="I2916" s="313" t="s">
        <v>6824</v>
      </c>
    </row>
    <row r="2917" spans="6:9" x14ac:dyDescent="0.2">
      <c r="F2917" s="310" t="s">
        <v>9558</v>
      </c>
      <c r="G2917" s="311">
        <v>8316</v>
      </c>
      <c r="H2917" s="312" t="s">
        <v>3607</v>
      </c>
      <c r="I2917" s="313" t="s">
        <v>6824</v>
      </c>
    </row>
    <row r="2918" spans="6:9" x14ac:dyDescent="0.2">
      <c r="F2918" s="310" t="s">
        <v>9559</v>
      </c>
      <c r="G2918" s="311">
        <v>8317</v>
      </c>
      <c r="H2918" s="312" t="s">
        <v>3607</v>
      </c>
      <c r="I2918" s="313" t="s">
        <v>6824</v>
      </c>
    </row>
    <row r="2919" spans="6:9" x14ac:dyDescent="0.2">
      <c r="F2919" s="310" t="s">
        <v>9560</v>
      </c>
      <c r="G2919" s="311">
        <v>8318</v>
      </c>
      <c r="H2919" s="312" t="s">
        <v>3607</v>
      </c>
      <c r="I2919" s="313" t="s">
        <v>6824</v>
      </c>
    </row>
    <row r="2920" spans="6:9" x14ac:dyDescent="0.2">
      <c r="F2920" s="310" t="s">
        <v>9561</v>
      </c>
      <c r="G2920" s="311">
        <v>8319</v>
      </c>
      <c r="H2920" s="312" t="s">
        <v>3607</v>
      </c>
      <c r="I2920" s="313" t="s">
        <v>6824</v>
      </c>
    </row>
    <row r="2921" spans="6:9" x14ac:dyDescent="0.2">
      <c r="F2921" s="310" t="s">
        <v>9562</v>
      </c>
      <c r="G2921" s="311">
        <v>8320</v>
      </c>
      <c r="H2921" s="312" t="s">
        <v>3607</v>
      </c>
      <c r="I2921" s="313" t="s">
        <v>6824</v>
      </c>
    </row>
    <row r="2922" spans="6:9" x14ac:dyDescent="0.2">
      <c r="F2922" s="310" t="s">
        <v>9563</v>
      </c>
      <c r="G2922" s="311">
        <v>8321</v>
      </c>
      <c r="H2922" s="312" t="s">
        <v>3607</v>
      </c>
      <c r="I2922" s="313" t="s">
        <v>6824</v>
      </c>
    </row>
    <row r="2923" spans="6:9" x14ac:dyDescent="0.2">
      <c r="F2923" s="310" t="s">
        <v>9564</v>
      </c>
      <c r="G2923" s="311">
        <v>8322</v>
      </c>
      <c r="H2923" s="312" t="s">
        <v>3607</v>
      </c>
      <c r="I2923" s="313" t="s">
        <v>6824</v>
      </c>
    </row>
    <row r="2924" spans="6:9" x14ac:dyDescent="0.2">
      <c r="F2924" s="310" t="s">
        <v>9565</v>
      </c>
      <c r="G2924" s="311">
        <v>8323</v>
      </c>
      <c r="H2924" s="312" t="s">
        <v>3607</v>
      </c>
      <c r="I2924" s="313" t="s">
        <v>6824</v>
      </c>
    </row>
    <row r="2925" spans="6:9" x14ac:dyDescent="0.2">
      <c r="F2925" s="310" t="s">
        <v>9566</v>
      </c>
      <c r="G2925" s="311">
        <v>8324</v>
      </c>
      <c r="H2925" s="312" t="s">
        <v>3607</v>
      </c>
      <c r="I2925" s="313" t="s">
        <v>6824</v>
      </c>
    </row>
    <row r="2926" spans="6:9" x14ac:dyDescent="0.2">
      <c r="F2926" s="310" t="s">
        <v>9567</v>
      </c>
      <c r="G2926" s="311">
        <v>8326</v>
      </c>
      <c r="H2926" s="312" t="s">
        <v>3607</v>
      </c>
      <c r="I2926" s="313" t="s">
        <v>6824</v>
      </c>
    </row>
    <row r="2927" spans="6:9" x14ac:dyDescent="0.2">
      <c r="F2927" s="310" t="s">
        <v>9568</v>
      </c>
      <c r="G2927" s="311">
        <v>8327</v>
      </c>
      <c r="H2927" s="312" t="s">
        <v>3607</v>
      </c>
      <c r="I2927" s="313" t="s">
        <v>6824</v>
      </c>
    </row>
    <row r="2928" spans="6:9" x14ac:dyDescent="0.2">
      <c r="F2928" s="310" t="s">
        <v>9569</v>
      </c>
      <c r="G2928" s="311">
        <v>8328</v>
      </c>
      <c r="H2928" s="312" t="s">
        <v>3607</v>
      </c>
      <c r="I2928" s="313" t="s">
        <v>6824</v>
      </c>
    </row>
    <row r="2929" spans="6:9" x14ac:dyDescent="0.2">
      <c r="F2929" s="310" t="s">
        <v>9570</v>
      </c>
      <c r="G2929" s="311">
        <v>8329</v>
      </c>
      <c r="H2929" s="312" t="s">
        <v>3607</v>
      </c>
      <c r="I2929" s="313" t="s">
        <v>6824</v>
      </c>
    </row>
    <row r="2930" spans="6:9" x14ac:dyDescent="0.2">
      <c r="F2930" s="310" t="s">
        <v>9571</v>
      </c>
      <c r="G2930" s="311">
        <v>8330</v>
      </c>
      <c r="H2930" s="312" t="s">
        <v>3607</v>
      </c>
      <c r="I2930" s="313" t="s">
        <v>6824</v>
      </c>
    </row>
    <row r="2931" spans="6:9" x14ac:dyDescent="0.2">
      <c r="F2931" s="310" t="s">
        <v>9572</v>
      </c>
      <c r="G2931" s="311">
        <v>8332</v>
      </c>
      <c r="H2931" s="312" t="s">
        <v>3607</v>
      </c>
      <c r="I2931" s="313" t="s">
        <v>6824</v>
      </c>
    </row>
    <row r="2932" spans="6:9" x14ac:dyDescent="0.2">
      <c r="F2932" s="310" t="s">
        <v>9573</v>
      </c>
      <c r="G2932" s="311">
        <v>8340</v>
      </c>
      <c r="H2932" s="312" t="s">
        <v>3607</v>
      </c>
      <c r="I2932" s="313" t="s">
        <v>6824</v>
      </c>
    </row>
    <row r="2933" spans="6:9" x14ac:dyDescent="0.2">
      <c r="F2933" s="310" t="s">
        <v>9574</v>
      </c>
      <c r="G2933" s="311">
        <v>8341</v>
      </c>
      <c r="H2933" s="312" t="s">
        <v>3607</v>
      </c>
      <c r="I2933" s="313" t="s">
        <v>6824</v>
      </c>
    </row>
    <row r="2934" spans="6:9" x14ac:dyDescent="0.2">
      <c r="F2934" s="310" t="s">
        <v>9575</v>
      </c>
      <c r="G2934" s="311">
        <v>8342</v>
      </c>
      <c r="H2934" s="312" t="s">
        <v>3607</v>
      </c>
      <c r="I2934" s="313" t="s">
        <v>6824</v>
      </c>
    </row>
    <row r="2935" spans="6:9" x14ac:dyDescent="0.2">
      <c r="F2935" s="310" t="s">
        <v>9576</v>
      </c>
      <c r="G2935" s="311">
        <v>8343</v>
      </c>
      <c r="H2935" s="312" t="s">
        <v>3607</v>
      </c>
      <c r="I2935" s="313" t="s">
        <v>6824</v>
      </c>
    </row>
    <row r="2936" spans="6:9" x14ac:dyDescent="0.2">
      <c r="F2936" s="310" t="s">
        <v>9577</v>
      </c>
      <c r="G2936" s="311">
        <v>8344</v>
      </c>
      <c r="H2936" s="312" t="s">
        <v>3607</v>
      </c>
      <c r="I2936" s="313" t="s">
        <v>6824</v>
      </c>
    </row>
    <row r="2937" spans="6:9" x14ac:dyDescent="0.2">
      <c r="F2937" s="310" t="s">
        <v>9578</v>
      </c>
      <c r="G2937" s="311">
        <v>8345</v>
      </c>
      <c r="H2937" s="312" t="s">
        <v>3607</v>
      </c>
      <c r="I2937" s="313" t="s">
        <v>6824</v>
      </c>
    </row>
    <row r="2938" spans="6:9" x14ac:dyDescent="0.2">
      <c r="F2938" s="310" t="s">
        <v>9579</v>
      </c>
      <c r="G2938" s="311">
        <v>8346</v>
      </c>
      <c r="H2938" s="312" t="s">
        <v>3607</v>
      </c>
      <c r="I2938" s="313" t="s">
        <v>6824</v>
      </c>
    </row>
    <row r="2939" spans="6:9" x14ac:dyDescent="0.2">
      <c r="F2939" s="310" t="s">
        <v>9580</v>
      </c>
      <c r="G2939" s="311">
        <v>8347</v>
      </c>
      <c r="H2939" s="312" t="s">
        <v>3607</v>
      </c>
      <c r="I2939" s="313" t="s">
        <v>6824</v>
      </c>
    </row>
    <row r="2940" spans="6:9" x14ac:dyDescent="0.2">
      <c r="F2940" s="310" t="s">
        <v>9581</v>
      </c>
      <c r="G2940" s="311">
        <v>8348</v>
      </c>
      <c r="H2940" s="312" t="s">
        <v>3607</v>
      </c>
      <c r="I2940" s="313" t="s">
        <v>6824</v>
      </c>
    </row>
    <row r="2941" spans="6:9" x14ac:dyDescent="0.2">
      <c r="F2941" s="310" t="s">
        <v>9582</v>
      </c>
      <c r="G2941" s="311">
        <v>8349</v>
      </c>
      <c r="H2941" s="312" t="s">
        <v>3607</v>
      </c>
      <c r="I2941" s="313" t="s">
        <v>6824</v>
      </c>
    </row>
    <row r="2942" spans="6:9" x14ac:dyDescent="0.2">
      <c r="F2942" s="310" t="s">
        <v>9583</v>
      </c>
      <c r="G2942" s="311">
        <v>8350</v>
      </c>
      <c r="H2942" s="312" t="s">
        <v>3607</v>
      </c>
      <c r="I2942" s="313" t="s">
        <v>6824</v>
      </c>
    </row>
    <row r="2943" spans="6:9" x14ac:dyDescent="0.2">
      <c r="F2943" s="310" t="s">
        <v>9584</v>
      </c>
      <c r="G2943" s="311">
        <v>8352</v>
      </c>
      <c r="H2943" s="312" t="s">
        <v>3607</v>
      </c>
      <c r="I2943" s="313" t="s">
        <v>6824</v>
      </c>
    </row>
    <row r="2944" spans="6:9" x14ac:dyDescent="0.2">
      <c r="F2944" s="310" t="s">
        <v>9585</v>
      </c>
      <c r="G2944" s="311">
        <v>8353</v>
      </c>
      <c r="H2944" s="312" t="s">
        <v>3607</v>
      </c>
      <c r="I2944" s="313" t="s">
        <v>6824</v>
      </c>
    </row>
    <row r="2945" spans="6:9" x14ac:dyDescent="0.2">
      <c r="F2945" s="310" t="s">
        <v>9586</v>
      </c>
      <c r="G2945" s="311">
        <v>8360</v>
      </c>
      <c r="H2945" s="312" t="s">
        <v>3607</v>
      </c>
      <c r="I2945" s="313" t="s">
        <v>6824</v>
      </c>
    </row>
    <row r="2946" spans="6:9" x14ac:dyDescent="0.2">
      <c r="F2946" s="310" t="s">
        <v>9587</v>
      </c>
      <c r="G2946" s="311">
        <v>8361</v>
      </c>
      <c r="H2946" s="312" t="s">
        <v>3607</v>
      </c>
      <c r="I2946" s="313" t="s">
        <v>6824</v>
      </c>
    </row>
    <row r="2947" spans="6:9" x14ac:dyDescent="0.2">
      <c r="F2947" s="310" t="s">
        <v>9588</v>
      </c>
      <c r="G2947" s="311">
        <v>8362</v>
      </c>
      <c r="H2947" s="312" t="s">
        <v>3607</v>
      </c>
      <c r="I2947" s="313" t="s">
        <v>6824</v>
      </c>
    </row>
    <row r="2948" spans="6:9" x14ac:dyDescent="0.2">
      <c r="F2948" s="310" t="s">
        <v>9589</v>
      </c>
      <c r="G2948" s="311">
        <v>8401</v>
      </c>
      <c r="H2948" s="312" t="s">
        <v>3607</v>
      </c>
      <c r="I2948" s="313" t="s">
        <v>6824</v>
      </c>
    </row>
    <row r="2949" spans="6:9" x14ac:dyDescent="0.2">
      <c r="F2949" s="310" t="s">
        <v>9590</v>
      </c>
      <c r="G2949" s="311">
        <v>8402</v>
      </c>
      <c r="H2949" s="312" t="s">
        <v>3607</v>
      </c>
      <c r="I2949" s="313" t="s">
        <v>6824</v>
      </c>
    </row>
    <row r="2950" spans="6:9" x14ac:dyDescent="0.2">
      <c r="F2950" s="310" t="s">
        <v>9591</v>
      </c>
      <c r="G2950" s="311">
        <v>8403</v>
      </c>
      <c r="H2950" s="312" t="s">
        <v>3607</v>
      </c>
      <c r="I2950" s="313" t="s">
        <v>6824</v>
      </c>
    </row>
    <row r="2951" spans="6:9" x14ac:dyDescent="0.2">
      <c r="F2951" s="310" t="s">
        <v>9592</v>
      </c>
      <c r="G2951" s="311">
        <v>8404</v>
      </c>
      <c r="H2951" s="312" t="s">
        <v>3607</v>
      </c>
      <c r="I2951" s="313" t="s">
        <v>6824</v>
      </c>
    </row>
    <row r="2952" spans="6:9" x14ac:dyDescent="0.2">
      <c r="F2952" s="310" t="s">
        <v>9593</v>
      </c>
      <c r="G2952" s="311">
        <v>8405</v>
      </c>
      <c r="H2952" s="312" t="s">
        <v>3607</v>
      </c>
      <c r="I2952" s="313" t="s">
        <v>6824</v>
      </c>
    </row>
    <row r="2953" spans="6:9" x14ac:dyDescent="0.2">
      <c r="F2953" s="310" t="s">
        <v>9594</v>
      </c>
      <c r="G2953" s="311">
        <v>8406</v>
      </c>
      <c r="H2953" s="312" t="s">
        <v>3607</v>
      </c>
      <c r="I2953" s="313" t="s">
        <v>6824</v>
      </c>
    </row>
    <row r="2954" spans="6:9" x14ac:dyDescent="0.2">
      <c r="F2954" s="310" t="s">
        <v>9595</v>
      </c>
      <c r="G2954" s="311">
        <v>8501</v>
      </c>
      <c r="H2954" s="312" t="s">
        <v>3607</v>
      </c>
      <c r="I2954" s="313" t="s">
        <v>6824</v>
      </c>
    </row>
    <row r="2955" spans="6:9" x14ac:dyDescent="0.2">
      <c r="F2955" s="310" t="s">
        <v>9596</v>
      </c>
      <c r="G2955" s="311">
        <v>8502</v>
      </c>
      <c r="H2955" s="312" t="s">
        <v>3607</v>
      </c>
      <c r="I2955" s="313" t="s">
        <v>6824</v>
      </c>
    </row>
    <row r="2956" spans="6:9" x14ac:dyDescent="0.2">
      <c r="F2956" s="310" t="s">
        <v>9597</v>
      </c>
      <c r="G2956" s="311">
        <v>8504</v>
      </c>
      <c r="H2956" s="312" t="s">
        <v>3607</v>
      </c>
      <c r="I2956" s="313" t="s">
        <v>6824</v>
      </c>
    </row>
    <row r="2957" spans="6:9" x14ac:dyDescent="0.2">
      <c r="F2957" s="310" t="s">
        <v>9598</v>
      </c>
      <c r="G2957" s="311">
        <v>8505</v>
      </c>
      <c r="H2957" s="312" t="s">
        <v>3607</v>
      </c>
      <c r="I2957" s="313" t="s">
        <v>6824</v>
      </c>
    </row>
    <row r="2958" spans="6:9" x14ac:dyDescent="0.2">
      <c r="F2958" s="310" t="s">
        <v>9599</v>
      </c>
      <c r="G2958" s="311">
        <v>8510</v>
      </c>
      <c r="H2958" s="312" t="s">
        <v>3607</v>
      </c>
      <c r="I2958" s="313" t="s">
        <v>6824</v>
      </c>
    </row>
    <row r="2959" spans="6:9" x14ac:dyDescent="0.2">
      <c r="F2959" s="310" t="s">
        <v>9600</v>
      </c>
      <c r="G2959" s="311">
        <v>8511</v>
      </c>
      <c r="H2959" s="312" t="s">
        <v>3607</v>
      </c>
      <c r="I2959" s="313" t="s">
        <v>6824</v>
      </c>
    </row>
    <row r="2960" spans="6:9" x14ac:dyDescent="0.2">
      <c r="F2960" s="310" t="s">
        <v>9601</v>
      </c>
      <c r="G2960" s="311">
        <v>8512</v>
      </c>
      <c r="H2960" s="312" t="s">
        <v>3607</v>
      </c>
      <c r="I2960" s="313" t="s">
        <v>6824</v>
      </c>
    </row>
    <row r="2961" spans="6:9" x14ac:dyDescent="0.2">
      <c r="F2961" s="310" t="s">
        <v>9602</v>
      </c>
      <c r="G2961" s="311">
        <v>8514</v>
      </c>
      <c r="H2961" s="312" t="s">
        <v>3607</v>
      </c>
      <c r="I2961" s="313" t="s">
        <v>6824</v>
      </c>
    </row>
    <row r="2962" spans="6:9" x14ac:dyDescent="0.2">
      <c r="F2962" s="310" t="s">
        <v>9603</v>
      </c>
      <c r="G2962" s="311">
        <v>8515</v>
      </c>
      <c r="H2962" s="312" t="s">
        <v>3607</v>
      </c>
      <c r="I2962" s="313" t="s">
        <v>6824</v>
      </c>
    </row>
    <row r="2963" spans="6:9" x14ac:dyDescent="0.2">
      <c r="F2963" s="310" t="s">
        <v>9604</v>
      </c>
      <c r="G2963" s="311">
        <v>8518</v>
      </c>
      <c r="H2963" s="312" t="s">
        <v>3607</v>
      </c>
      <c r="I2963" s="313" t="s">
        <v>6824</v>
      </c>
    </row>
    <row r="2964" spans="6:9" x14ac:dyDescent="0.2">
      <c r="F2964" s="310" t="s">
        <v>9605</v>
      </c>
      <c r="G2964" s="311">
        <v>8520</v>
      </c>
      <c r="H2964" s="312" t="s">
        <v>3607</v>
      </c>
      <c r="I2964" s="313" t="s">
        <v>6824</v>
      </c>
    </row>
    <row r="2965" spans="6:9" x14ac:dyDescent="0.2">
      <c r="F2965" s="310" t="s">
        <v>9606</v>
      </c>
      <c r="G2965" s="311">
        <v>8525</v>
      </c>
      <c r="H2965" s="312" t="s">
        <v>3607</v>
      </c>
      <c r="I2965" s="313" t="s">
        <v>6824</v>
      </c>
    </row>
    <row r="2966" spans="6:9" x14ac:dyDescent="0.2">
      <c r="F2966" s="310" t="s">
        <v>9607</v>
      </c>
      <c r="G2966" s="311">
        <v>8526</v>
      </c>
      <c r="H2966" s="312" t="s">
        <v>3607</v>
      </c>
      <c r="I2966" s="313" t="s">
        <v>6824</v>
      </c>
    </row>
    <row r="2967" spans="6:9" x14ac:dyDescent="0.2">
      <c r="F2967" s="310" t="s">
        <v>9608</v>
      </c>
      <c r="G2967" s="311">
        <v>8527</v>
      </c>
      <c r="H2967" s="312" t="s">
        <v>3607</v>
      </c>
      <c r="I2967" s="313" t="s">
        <v>6824</v>
      </c>
    </row>
    <row r="2968" spans="6:9" x14ac:dyDescent="0.2">
      <c r="F2968" s="310" t="s">
        <v>9609</v>
      </c>
      <c r="G2968" s="311">
        <v>8528</v>
      </c>
      <c r="H2968" s="312" t="s">
        <v>3607</v>
      </c>
      <c r="I2968" s="313" t="s">
        <v>6824</v>
      </c>
    </row>
    <row r="2969" spans="6:9" x14ac:dyDescent="0.2">
      <c r="F2969" s="310" t="s">
        <v>9610</v>
      </c>
      <c r="G2969" s="311">
        <v>8530</v>
      </c>
      <c r="H2969" s="312" t="s">
        <v>3607</v>
      </c>
      <c r="I2969" s="313" t="s">
        <v>6824</v>
      </c>
    </row>
    <row r="2970" spans="6:9" x14ac:dyDescent="0.2">
      <c r="F2970" s="310" t="s">
        <v>9611</v>
      </c>
      <c r="G2970" s="311">
        <v>8533</v>
      </c>
      <c r="H2970" s="312" t="s">
        <v>3607</v>
      </c>
      <c r="I2970" s="313" t="s">
        <v>6824</v>
      </c>
    </row>
    <row r="2971" spans="6:9" x14ac:dyDescent="0.2">
      <c r="F2971" s="310" t="s">
        <v>9612</v>
      </c>
      <c r="G2971" s="311">
        <v>8534</v>
      </c>
      <c r="H2971" s="312" t="s">
        <v>3607</v>
      </c>
      <c r="I2971" s="313" t="s">
        <v>6824</v>
      </c>
    </row>
    <row r="2972" spans="6:9" x14ac:dyDescent="0.2">
      <c r="F2972" s="310" t="s">
        <v>9613</v>
      </c>
      <c r="G2972" s="311">
        <v>8535</v>
      </c>
      <c r="H2972" s="312" t="s">
        <v>3607</v>
      </c>
      <c r="I2972" s="313" t="s">
        <v>6824</v>
      </c>
    </row>
    <row r="2973" spans="6:9" x14ac:dyDescent="0.2">
      <c r="F2973" s="310" t="s">
        <v>9614</v>
      </c>
      <c r="G2973" s="311">
        <v>8536</v>
      </c>
      <c r="H2973" s="312" t="s">
        <v>3607</v>
      </c>
      <c r="I2973" s="313" t="s">
        <v>6824</v>
      </c>
    </row>
    <row r="2974" spans="6:9" x14ac:dyDescent="0.2">
      <c r="F2974" s="310" t="s">
        <v>9615</v>
      </c>
      <c r="G2974" s="311">
        <v>8540</v>
      </c>
      <c r="H2974" s="312" t="s">
        <v>3607</v>
      </c>
      <c r="I2974" s="313" t="s">
        <v>6824</v>
      </c>
    </row>
    <row r="2975" spans="6:9" x14ac:dyDescent="0.2">
      <c r="F2975" s="310" t="s">
        <v>9616</v>
      </c>
      <c r="G2975" s="311">
        <v>8541</v>
      </c>
      <c r="H2975" s="312" t="s">
        <v>3607</v>
      </c>
      <c r="I2975" s="313" t="s">
        <v>6824</v>
      </c>
    </row>
    <row r="2976" spans="6:9" x14ac:dyDescent="0.2">
      <c r="F2976" s="310" t="s">
        <v>9617</v>
      </c>
      <c r="G2976" s="311">
        <v>8542</v>
      </c>
      <c r="H2976" s="312" t="s">
        <v>3607</v>
      </c>
      <c r="I2976" s="313" t="s">
        <v>6824</v>
      </c>
    </row>
    <row r="2977" spans="6:9" x14ac:dyDescent="0.2">
      <c r="F2977" s="310" t="s">
        <v>9618</v>
      </c>
      <c r="G2977" s="311">
        <v>8543</v>
      </c>
      <c r="H2977" s="312" t="s">
        <v>3607</v>
      </c>
      <c r="I2977" s="313" t="s">
        <v>6824</v>
      </c>
    </row>
    <row r="2978" spans="6:9" x14ac:dyDescent="0.2">
      <c r="F2978" s="310" t="s">
        <v>9619</v>
      </c>
      <c r="G2978" s="311">
        <v>8544</v>
      </c>
      <c r="H2978" s="312" t="s">
        <v>3607</v>
      </c>
      <c r="I2978" s="313" t="s">
        <v>6824</v>
      </c>
    </row>
    <row r="2979" spans="6:9" x14ac:dyDescent="0.2">
      <c r="F2979" s="310" t="s">
        <v>9620</v>
      </c>
      <c r="G2979" s="311">
        <v>8550</v>
      </c>
      <c r="H2979" s="312" t="s">
        <v>3607</v>
      </c>
      <c r="I2979" s="313" t="s">
        <v>6824</v>
      </c>
    </row>
    <row r="2980" spans="6:9" x14ac:dyDescent="0.2">
      <c r="F2980" s="310" t="s">
        <v>9621</v>
      </c>
      <c r="G2980" s="311">
        <v>8551</v>
      </c>
      <c r="H2980" s="312" t="s">
        <v>3607</v>
      </c>
      <c r="I2980" s="313" t="s">
        <v>6824</v>
      </c>
    </row>
    <row r="2981" spans="6:9" x14ac:dyDescent="0.2">
      <c r="F2981" s="310" t="s">
        <v>9622</v>
      </c>
      <c r="G2981" s="311">
        <v>8553</v>
      </c>
      <c r="H2981" s="312" t="s">
        <v>3607</v>
      </c>
      <c r="I2981" s="313" t="s">
        <v>6824</v>
      </c>
    </row>
    <row r="2982" spans="6:9" x14ac:dyDescent="0.2">
      <c r="F2982" s="310" t="s">
        <v>9623</v>
      </c>
      <c r="G2982" s="311">
        <v>8554</v>
      </c>
      <c r="H2982" s="312" t="s">
        <v>3607</v>
      </c>
      <c r="I2982" s="313" t="s">
        <v>6824</v>
      </c>
    </row>
    <row r="2983" spans="6:9" x14ac:dyDescent="0.2">
      <c r="F2983" s="310" t="s">
        <v>9624</v>
      </c>
      <c r="G2983" s="311">
        <v>8555</v>
      </c>
      <c r="H2983" s="312" t="s">
        <v>3607</v>
      </c>
      <c r="I2983" s="313" t="s">
        <v>6824</v>
      </c>
    </row>
    <row r="2984" spans="6:9" x14ac:dyDescent="0.2">
      <c r="F2984" s="310" t="s">
        <v>9625</v>
      </c>
      <c r="G2984" s="311">
        <v>8556</v>
      </c>
      <c r="H2984" s="312" t="s">
        <v>3607</v>
      </c>
      <c r="I2984" s="313" t="s">
        <v>6824</v>
      </c>
    </row>
    <row r="2985" spans="6:9" x14ac:dyDescent="0.2">
      <c r="F2985" s="310" t="s">
        <v>9626</v>
      </c>
      <c r="G2985" s="311">
        <v>8557</v>
      </c>
      <c r="H2985" s="312" t="s">
        <v>3607</v>
      </c>
      <c r="I2985" s="313" t="s">
        <v>6824</v>
      </c>
    </row>
    <row r="2986" spans="6:9" x14ac:dyDescent="0.2">
      <c r="F2986" s="310" t="s">
        <v>9627</v>
      </c>
      <c r="G2986" s="311">
        <v>8558</v>
      </c>
      <c r="H2986" s="312" t="s">
        <v>3607</v>
      </c>
      <c r="I2986" s="313" t="s">
        <v>6824</v>
      </c>
    </row>
    <row r="2987" spans="6:9" x14ac:dyDescent="0.2">
      <c r="F2987" s="310" t="s">
        <v>9628</v>
      </c>
      <c r="G2987" s="311">
        <v>8559</v>
      </c>
      <c r="H2987" s="312" t="s">
        <v>3607</v>
      </c>
      <c r="I2987" s="313" t="s">
        <v>6824</v>
      </c>
    </row>
    <row r="2988" spans="6:9" x14ac:dyDescent="0.2">
      <c r="F2988" s="310" t="s">
        <v>9629</v>
      </c>
      <c r="G2988" s="311">
        <v>8560</v>
      </c>
      <c r="H2988" s="312" t="s">
        <v>3607</v>
      </c>
      <c r="I2988" s="313" t="s">
        <v>6824</v>
      </c>
    </row>
    <row r="2989" spans="6:9" x14ac:dyDescent="0.2">
      <c r="F2989" s="310" t="s">
        <v>9630</v>
      </c>
      <c r="G2989" s="311">
        <v>8561</v>
      </c>
      <c r="H2989" s="312" t="s">
        <v>3607</v>
      </c>
      <c r="I2989" s="313" t="s">
        <v>6824</v>
      </c>
    </row>
    <row r="2990" spans="6:9" x14ac:dyDescent="0.2">
      <c r="F2990" s="310" t="s">
        <v>9631</v>
      </c>
      <c r="G2990" s="311">
        <v>8562</v>
      </c>
      <c r="H2990" s="312" t="s">
        <v>3607</v>
      </c>
      <c r="I2990" s="313" t="s">
        <v>6824</v>
      </c>
    </row>
    <row r="2991" spans="6:9" x14ac:dyDescent="0.2">
      <c r="F2991" s="310" t="s">
        <v>9632</v>
      </c>
      <c r="G2991" s="311">
        <v>8601</v>
      </c>
      <c r="H2991" s="312" t="s">
        <v>3607</v>
      </c>
      <c r="I2991" s="313" t="s">
        <v>6824</v>
      </c>
    </row>
    <row r="2992" spans="6:9" x14ac:dyDescent="0.2">
      <c r="F2992" s="310" t="s">
        <v>9633</v>
      </c>
      <c r="G2992" s="311">
        <v>8602</v>
      </c>
      <c r="H2992" s="312" t="s">
        <v>3607</v>
      </c>
      <c r="I2992" s="313" t="s">
        <v>6824</v>
      </c>
    </row>
    <row r="2993" spans="6:9" x14ac:dyDescent="0.2">
      <c r="F2993" s="310" t="s">
        <v>9634</v>
      </c>
      <c r="G2993" s="311">
        <v>8603</v>
      </c>
      <c r="H2993" s="312" t="s">
        <v>3607</v>
      </c>
      <c r="I2993" s="313" t="s">
        <v>6824</v>
      </c>
    </row>
    <row r="2994" spans="6:9" x14ac:dyDescent="0.2">
      <c r="F2994" s="310" t="s">
        <v>9635</v>
      </c>
      <c r="G2994" s="311">
        <v>8604</v>
      </c>
      <c r="H2994" s="312" t="s">
        <v>3607</v>
      </c>
      <c r="I2994" s="313" t="s">
        <v>6824</v>
      </c>
    </row>
    <row r="2995" spans="6:9" x14ac:dyDescent="0.2">
      <c r="F2995" s="310" t="s">
        <v>9636</v>
      </c>
      <c r="G2995" s="311">
        <v>8605</v>
      </c>
      <c r="H2995" s="312" t="s">
        <v>3607</v>
      </c>
      <c r="I2995" s="313" t="s">
        <v>6824</v>
      </c>
    </row>
    <row r="2996" spans="6:9" x14ac:dyDescent="0.2">
      <c r="F2996" s="310" t="s">
        <v>9637</v>
      </c>
      <c r="G2996" s="311">
        <v>8606</v>
      </c>
      <c r="H2996" s="312" t="s">
        <v>3607</v>
      </c>
      <c r="I2996" s="313" t="s">
        <v>6824</v>
      </c>
    </row>
    <row r="2997" spans="6:9" x14ac:dyDescent="0.2">
      <c r="F2997" s="310" t="s">
        <v>9638</v>
      </c>
      <c r="G2997" s="311">
        <v>8607</v>
      </c>
      <c r="H2997" s="312" t="s">
        <v>3607</v>
      </c>
      <c r="I2997" s="313" t="s">
        <v>6824</v>
      </c>
    </row>
    <row r="2998" spans="6:9" x14ac:dyDescent="0.2">
      <c r="F2998" s="310" t="s">
        <v>9639</v>
      </c>
      <c r="G2998" s="311">
        <v>8608</v>
      </c>
      <c r="H2998" s="312" t="s">
        <v>3607</v>
      </c>
      <c r="I2998" s="313" t="s">
        <v>6824</v>
      </c>
    </row>
    <row r="2999" spans="6:9" x14ac:dyDescent="0.2">
      <c r="F2999" s="310" t="s">
        <v>9640</v>
      </c>
      <c r="G2999" s="311">
        <v>8609</v>
      </c>
      <c r="H2999" s="312" t="s">
        <v>3607</v>
      </c>
      <c r="I2999" s="313" t="s">
        <v>6824</v>
      </c>
    </row>
    <row r="3000" spans="6:9" x14ac:dyDescent="0.2">
      <c r="F3000" s="310" t="s">
        <v>9641</v>
      </c>
      <c r="G3000" s="311">
        <v>8610</v>
      </c>
      <c r="H3000" s="312" t="s">
        <v>3607</v>
      </c>
      <c r="I3000" s="313" t="s">
        <v>6824</v>
      </c>
    </row>
    <row r="3001" spans="6:9" x14ac:dyDescent="0.2">
      <c r="F3001" s="310" t="s">
        <v>9642</v>
      </c>
      <c r="G3001" s="311">
        <v>8611</v>
      </c>
      <c r="H3001" s="312" t="s">
        <v>3607</v>
      </c>
      <c r="I3001" s="313" t="s">
        <v>6824</v>
      </c>
    </row>
    <row r="3002" spans="6:9" x14ac:dyDescent="0.2">
      <c r="F3002" s="310" t="s">
        <v>9643</v>
      </c>
      <c r="G3002" s="311">
        <v>8618</v>
      </c>
      <c r="H3002" s="312" t="s">
        <v>3607</v>
      </c>
      <c r="I3002" s="313" t="s">
        <v>6824</v>
      </c>
    </row>
    <row r="3003" spans="6:9" x14ac:dyDescent="0.2">
      <c r="F3003" s="310" t="s">
        <v>9644</v>
      </c>
      <c r="G3003" s="311">
        <v>8619</v>
      </c>
      <c r="H3003" s="312" t="s">
        <v>3607</v>
      </c>
      <c r="I3003" s="313" t="s">
        <v>6824</v>
      </c>
    </row>
    <row r="3004" spans="6:9" x14ac:dyDescent="0.2">
      <c r="F3004" s="310" t="s">
        <v>9645</v>
      </c>
      <c r="G3004" s="311">
        <v>8620</v>
      </c>
      <c r="H3004" s="312" t="s">
        <v>3607</v>
      </c>
      <c r="I3004" s="313" t="s">
        <v>6824</v>
      </c>
    </row>
    <row r="3005" spans="6:9" x14ac:dyDescent="0.2">
      <c r="F3005" s="310" t="s">
        <v>9646</v>
      </c>
      <c r="G3005" s="311">
        <v>8625</v>
      </c>
      <c r="H3005" s="312" t="s">
        <v>3607</v>
      </c>
      <c r="I3005" s="313" t="s">
        <v>6824</v>
      </c>
    </row>
    <row r="3006" spans="6:9" x14ac:dyDescent="0.2">
      <c r="F3006" s="310" t="s">
        <v>9647</v>
      </c>
      <c r="G3006" s="311">
        <v>8628</v>
      </c>
      <c r="H3006" s="312" t="s">
        <v>3607</v>
      </c>
      <c r="I3006" s="313" t="s">
        <v>6824</v>
      </c>
    </row>
    <row r="3007" spans="6:9" x14ac:dyDescent="0.2">
      <c r="F3007" s="310" t="s">
        <v>9648</v>
      </c>
      <c r="G3007" s="311">
        <v>8629</v>
      </c>
      <c r="H3007" s="312" t="s">
        <v>3607</v>
      </c>
      <c r="I3007" s="313" t="s">
        <v>6824</v>
      </c>
    </row>
    <row r="3008" spans="6:9" x14ac:dyDescent="0.2">
      <c r="F3008" s="310" t="s">
        <v>9649</v>
      </c>
      <c r="G3008" s="311">
        <v>8638</v>
      </c>
      <c r="H3008" s="312" t="s">
        <v>3607</v>
      </c>
      <c r="I3008" s="313" t="s">
        <v>6824</v>
      </c>
    </row>
    <row r="3009" spans="6:9" x14ac:dyDescent="0.2">
      <c r="F3009" s="310" t="s">
        <v>9650</v>
      </c>
      <c r="G3009" s="311">
        <v>8640</v>
      </c>
      <c r="H3009" s="312" t="s">
        <v>3607</v>
      </c>
      <c r="I3009" s="313" t="s">
        <v>6824</v>
      </c>
    </row>
    <row r="3010" spans="6:9" x14ac:dyDescent="0.2">
      <c r="F3010" s="310" t="s">
        <v>9651</v>
      </c>
      <c r="G3010" s="311">
        <v>8641</v>
      </c>
      <c r="H3010" s="312" t="s">
        <v>3607</v>
      </c>
      <c r="I3010" s="313" t="s">
        <v>6824</v>
      </c>
    </row>
    <row r="3011" spans="6:9" x14ac:dyDescent="0.2">
      <c r="F3011" s="310" t="s">
        <v>9652</v>
      </c>
      <c r="G3011" s="311">
        <v>8645</v>
      </c>
      <c r="H3011" s="312" t="s">
        <v>3607</v>
      </c>
      <c r="I3011" s="313" t="s">
        <v>6824</v>
      </c>
    </row>
    <row r="3012" spans="6:9" x14ac:dyDescent="0.2">
      <c r="F3012" s="310" t="s">
        <v>9653</v>
      </c>
      <c r="G3012" s="311">
        <v>8646</v>
      </c>
      <c r="H3012" s="312" t="s">
        <v>3607</v>
      </c>
      <c r="I3012" s="313" t="s">
        <v>6824</v>
      </c>
    </row>
    <row r="3013" spans="6:9" x14ac:dyDescent="0.2">
      <c r="F3013" s="310" t="s">
        <v>9654</v>
      </c>
      <c r="G3013" s="311">
        <v>8647</v>
      </c>
      <c r="H3013" s="312" t="s">
        <v>3607</v>
      </c>
      <c r="I3013" s="313" t="s">
        <v>6824</v>
      </c>
    </row>
    <row r="3014" spans="6:9" x14ac:dyDescent="0.2">
      <c r="F3014" s="310" t="s">
        <v>9655</v>
      </c>
      <c r="G3014" s="311">
        <v>8648</v>
      </c>
      <c r="H3014" s="312" t="s">
        <v>3607</v>
      </c>
      <c r="I3014" s="313" t="s">
        <v>6824</v>
      </c>
    </row>
    <row r="3015" spans="6:9" x14ac:dyDescent="0.2">
      <c r="F3015" s="310" t="s">
        <v>9656</v>
      </c>
      <c r="G3015" s="311">
        <v>8650</v>
      </c>
      <c r="H3015" s="312" t="s">
        <v>3607</v>
      </c>
      <c r="I3015" s="313" t="s">
        <v>6824</v>
      </c>
    </row>
    <row r="3016" spans="6:9" x14ac:dyDescent="0.2">
      <c r="F3016" s="310" t="s">
        <v>9657</v>
      </c>
      <c r="G3016" s="311">
        <v>8666</v>
      </c>
      <c r="H3016" s="312" t="s">
        <v>3607</v>
      </c>
      <c r="I3016" s="313" t="s">
        <v>6824</v>
      </c>
    </row>
    <row r="3017" spans="6:9" x14ac:dyDescent="0.2">
      <c r="F3017" s="310" t="s">
        <v>9658</v>
      </c>
      <c r="G3017" s="311">
        <v>8690</v>
      </c>
      <c r="H3017" s="312" t="s">
        <v>3607</v>
      </c>
      <c r="I3017" s="313" t="s">
        <v>6824</v>
      </c>
    </row>
    <row r="3018" spans="6:9" x14ac:dyDescent="0.2">
      <c r="F3018" s="310" t="s">
        <v>9659</v>
      </c>
      <c r="G3018" s="311">
        <v>8691</v>
      </c>
      <c r="H3018" s="312" t="s">
        <v>3607</v>
      </c>
      <c r="I3018" s="313" t="s">
        <v>6824</v>
      </c>
    </row>
    <row r="3019" spans="6:9" x14ac:dyDescent="0.2">
      <c r="F3019" s="310" t="s">
        <v>9660</v>
      </c>
      <c r="G3019" s="311">
        <v>8695</v>
      </c>
      <c r="H3019" s="312" t="s">
        <v>3607</v>
      </c>
      <c r="I3019" s="313" t="s">
        <v>6824</v>
      </c>
    </row>
    <row r="3020" spans="6:9" x14ac:dyDescent="0.2">
      <c r="F3020" s="310" t="s">
        <v>9661</v>
      </c>
      <c r="G3020" s="311">
        <v>8701</v>
      </c>
      <c r="H3020" s="312" t="s">
        <v>3607</v>
      </c>
      <c r="I3020" s="313" t="s">
        <v>6824</v>
      </c>
    </row>
    <row r="3021" spans="6:9" x14ac:dyDescent="0.2">
      <c r="F3021" s="310" t="s">
        <v>9662</v>
      </c>
      <c r="G3021" s="311">
        <v>8720</v>
      </c>
      <c r="H3021" s="312" t="s">
        <v>3607</v>
      </c>
      <c r="I3021" s="313" t="s">
        <v>6824</v>
      </c>
    </row>
    <row r="3022" spans="6:9" x14ac:dyDescent="0.2">
      <c r="F3022" s="310" t="s">
        <v>9663</v>
      </c>
      <c r="G3022" s="311">
        <v>8721</v>
      </c>
      <c r="H3022" s="312" t="s">
        <v>3607</v>
      </c>
      <c r="I3022" s="313" t="s">
        <v>6824</v>
      </c>
    </row>
    <row r="3023" spans="6:9" x14ac:dyDescent="0.2">
      <c r="F3023" s="310" t="s">
        <v>9664</v>
      </c>
      <c r="G3023" s="311">
        <v>8722</v>
      </c>
      <c r="H3023" s="312" t="s">
        <v>3607</v>
      </c>
      <c r="I3023" s="313" t="s">
        <v>6824</v>
      </c>
    </row>
    <row r="3024" spans="6:9" x14ac:dyDescent="0.2">
      <c r="F3024" s="310" t="s">
        <v>9665</v>
      </c>
      <c r="G3024" s="311">
        <v>8723</v>
      </c>
      <c r="H3024" s="312" t="s">
        <v>3607</v>
      </c>
      <c r="I3024" s="313" t="s">
        <v>6824</v>
      </c>
    </row>
    <row r="3025" spans="6:9" x14ac:dyDescent="0.2">
      <c r="F3025" s="310" t="s">
        <v>9666</v>
      </c>
      <c r="G3025" s="311">
        <v>8724</v>
      </c>
      <c r="H3025" s="312" t="s">
        <v>3607</v>
      </c>
      <c r="I3025" s="313" t="s">
        <v>6824</v>
      </c>
    </row>
    <row r="3026" spans="6:9" x14ac:dyDescent="0.2">
      <c r="F3026" s="310" t="s">
        <v>9667</v>
      </c>
      <c r="G3026" s="311">
        <v>8730</v>
      </c>
      <c r="H3026" s="312" t="s">
        <v>3607</v>
      </c>
      <c r="I3026" s="313" t="s">
        <v>6824</v>
      </c>
    </row>
    <row r="3027" spans="6:9" x14ac:dyDescent="0.2">
      <c r="F3027" s="310" t="s">
        <v>9668</v>
      </c>
      <c r="G3027" s="311">
        <v>8731</v>
      </c>
      <c r="H3027" s="312" t="s">
        <v>3607</v>
      </c>
      <c r="I3027" s="313" t="s">
        <v>6824</v>
      </c>
    </row>
    <row r="3028" spans="6:9" x14ac:dyDescent="0.2">
      <c r="F3028" s="310" t="s">
        <v>9669</v>
      </c>
      <c r="G3028" s="311">
        <v>8732</v>
      </c>
      <c r="H3028" s="312" t="s">
        <v>3607</v>
      </c>
      <c r="I3028" s="313" t="s">
        <v>6824</v>
      </c>
    </row>
    <row r="3029" spans="6:9" x14ac:dyDescent="0.2">
      <c r="F3029" s="310" t="s">
        <v>9670</v>
      </c>
      <c r="G3029" s="311">
        <v>8733</v>
      </c>
      <c r="H3029" s="312" t="s">
        <v>3607</v>
      </c>
      <c r="I3029" s="313" t="s">
        <v>6824</v>
      </c>
    </row>
    <row r="3030" spans="6:9" x14ac:dyDescent="0.2">
      <c r="F3030" s="310" t="s">
        <v>9671</v>
      </c>
      <c r="G3030" s="311">
        <v>8734</v>
      </c>
      <c r="H3030" s="312" t="s">
        <v>3607</v>
      </c>
      <c r="I3030" s="313" t="s">
        <v>6824</v>
      </c>
    </row>
    <row r="3031" spans="6:9" x14ac:dyDescent="0.2">
      <c r="F3031" s="310" t="s">
        <v>9672</v>
      </c>
      <c r="G3031" s="311">
        <v>8735</v>
      </c>
      <c r="H3031" s="312" t="s">
        <v>3607</v>
      </c>
      <c r="I3031" s="313" t="s">
        <v>6824</v>
      </c>
    </row>
    <row r="3032" spans="6:9" x14ac:dyDescent="0.2">
      <c r="F3032" s="310" t="s">
        <v>9673</v>
      </c>
      <c r="G3032" s="311">
        <v>8736</v>
      </c>
      <c r="H3032" s="312" t="s">
        <v>3607</v>
      </c>
      <c r="I3032" s="313" t="s">
        <v>6824</v>
      </c>
    </row>
    <row r="3033" spans="6:9" x14ac:dyDescent="0.2">
      <c r="F3033" s="310" t="s">
        <v>9674</v>
      </c>
      <c r="G3033" s="311">
        <v>8738</v>
      </c>
      <c r="H3033" s="312" t="s">
        <v>3607</v>
      </c>
      <c r="I3033" s="313" t="s">
        <v>6824</v>
      </c>
    </row>
    <row r="3034" spans="6:9" x14ac:dyDescent="0.2">
      <c r="F3034" s="310" t="s">
        <v>9675</v>
      </c>
      <c r="G3034" s="311">
        <v>8739</v>
      </c>
      <c r="H3034" s="312" t="s">
        <v>3607</v>
      </c>
      <c r="I3034" s="313" t="s">
        <v>6824</v>
      </c>
    </row>
    <row r="3035" spans="6:9" x14ac:dyDescent="0.2">
      <c r="F3035" s="310" t="s">
        <v>9676</v>
      </c>
      <c r="G3035" s="311">
        <v>8740</v>
      </c>
      <c r="H3035" s="312" t="s">
        <v>3607</v>
      </c>
      <c r="I3035" s="313" t="s">
        <v>6824</v>
      </c>
    </row>
    <row r="3036" spans="6:9" x14ac:dyDescent="0.2">
      <c r="F3036" s="310" t="s">
        <v>9677</v>
      </c>
      <c r="G3036" s="311">
        <v>8741</v>
      </c>
      <c r="H3036" s="312" t="s">
        <v>3607</v>
      </c>
      <c r="I3036" s="313" t="s">
        <v>6824</v>
      </c>
    </row>
    <row r="3037" spans="6:9" x14ac:dyDescent="0.2">
      <c r="F3037" s="310" t="s">
        <v>9678</v>
      </c>
      <c r="G3037" s="311">
        <v>8742</v>
      </c>
      <c r="H3037" s="312" t="s">
        <v>3607</v>
      </c>
      <c r="I3037" s="313" t="s">
        <v>6824</v>
      </c>
    </row>
    <row r="3038" spans="6:9" x14ac:dyDescent="0.2">
      <c r="F3038" s="310" t="s">
        <v>9679</v>
      </c>
      <c r="G3038" s="311">
        <v>8750</v>
      </c>
      <c r="H3038" s="312" t="s">
        <v>3607</v>
      </c>
      <c r="I3038" s="313" t="s">
        <v>6824</v>
      </c>
    </row>
    <row r="3039" spans="6:9" x14ac:dyDescent="0.2">
      <c r="F3039" s="310" t="s">
        <v>9680</v>
      </c>
      <c r="G3039" s="311">
        <v>8751</v>
      </c>
      <c r="H3039" s="312" t="s">
        <v>3607</v>
      </c>
      <c r="I3039" s="313" t="s">
        <v>6824</v>
      </c>
    </row>
    <row r="3040" spans="6:9" x14ac:dyDescent="0.2">
      <c r="F3040" s="310" t="s">
        <v>9681</v>
      </c>
      <c r="G3040" s="311">
        <v>8752</v>
      </c>
      <c r="H3040" s="312" t="s">
        <v>3607</v>
      </c>
      <c r="I3040" s="313" t="s">
        <v>6824</v>
      </c>
    </row>
    <row r="3041" spans="6:9" x14ac:dyDescent="0.2">
      <c r="F3041" s="310" t="s">
        <v>9682</v>
      </c>
      <c r="G3041" s="311">
        <v>8753</v>
      </c>
      <c r="H3041" s="312" t="s">
        <v>3607</v>
      </c>
      <c r="I3041" s="313" t="s">
        <v>6824</v>
      </c>
    </row>
    <row r="3042" spans="6:9" x14ac:dyDescent="0.2">
      <c r="F3042" s="310" t="s">
        <v>9683</v>
      </c>
      <c r="G3042" s="311">
        <v>8754</v>
      </c>
      <c r="H3042" s="312" t="s">
        <v>3607</v>
      </c>
      <c r="I3042" s="313" t="s">
        <v>6824</v>
      </c>
    </row>
    <row r="3043" spans="6:9" x14ac:dyDescent="0.2">
      <c r="F3043" s="310" t="s">
        <v>9684</v>
      </c>
      <c r="G3043" s="311">
        <v>8755</v>
      </c>
      <c r="H3043" s="312" t="s">
        <v>3607</v>
      </c>
      <c r="I3043" s="313" t="s">
        <v>6824</v>
      </c>
    </row>
    <row r="3044" spans="6:9" x14ac:dyDescent="0.2">
      <c r="F3044" s="310" t="s">
        <v>9685</v>
      </c>
      <c r="G3044" s="311">
        <v>8756</v>
      </c>
      <c r="H3044" s="312" t="s">
        <v>3607</v>
      </c>
      <c r="I3044" s="313" t="s">
        <v>6824</v>
      </c>
    </row>
    <row r="3045" spans="6:9" x14ac:dyDescent="0.2">
      <c r="F3045" s="310" t="s">
        <v>9686</v>
      </c>
      <c r="G3045" s="311">
        <v>8757</v>
      </c>
      <c r="H3045" s="312" t="s">
        <v>3607</v>
      </c>
      <c r="I3045" s="313" t="s">
        <v>6824</v>
      </c>
    </row>
    <row r="3046" spans="6:9" x14ac:dyDescent="0.2">
      <c r="F3046" s="310" t="s">
        <v>9687</v>
      </c>
      <c r="G3046" s="311">
        <v>8758</v>
      </c>
      <c r="H3046" s="312" t="s">
        <v>3607</v>
      </c>
      <c r="I3046" s="313" t="s">
        <v>6824</v>
      </c>
    </row>
    <row r="3047" spans="6:9" x14ac:dyDescent="0.2">
      <c r="F3047" s="310" t="s">
        <v>9688</v>
      </c>
      <c r="G3047" s="311">
        <v>8759</v>
      </c>
      <c r="H3047" s="312" t="s">
        <v>3607</v>
      </c>
      <c r="I3047" s="313" t="s">
        <v>6824</v>
      </c>
    </row>
    <row r="3048" spans="6:9" x14ac:dyDescent="0.2">
      <c r="F3048" s="310" t="s">
        <v>9689</v>
      </c>
      <c r="G3048" s="311">
        <v>8801</v>
      </c>
      <c r="H3048" s="312" t="s">
        <v>3607</v>
      </c>
      <c r="I3048" s="313" t="s">
        <v>6824</v>
      </c>
    </row>
    <row r="3049" spans="6:9" x14ac:dyDescent="0.2">
      <c r="F3049" s="310" t="s">
        <v>9690</v>
      </c>
      <c r="G3049" s="311">
        <v>8802</v>
      </c>
      <c r="H3049" s="312" t="s">
        <v>3607</v>
      </c>
      <c r="I3049" s="313" t="s">
        <v>6824</v>
      </c>
    </row>
    <row r="3050" spans="6:9" x14ac:dyDescent="0.2">
      <c r="F3050" s="310" t="s">
        <v>9691</v>
      </c>
      <c r="G3050" s="311">
        <v>8803</v>
      </c>
      <c r="H3050" s="312" t="s">
        <v>3607</v>
      </c>
      <c r="I3050" s="313" t="s">
        <v>6824</v>
      </c>
    </row>
    <row r="3051" spans="6:9" x14ac:dyDescent="0.2">
      <c r="F3051" s="310" t="s">
        <v>9692</v>
      </c>
      <c r="G3051" s="311">
        <v>8804</v>
      </c>
      <c r="H3051" s="312" t="s">
        <v>3607</v>
      </c>
      <c r="I3051" s="313" t="s">
        <v>6824</v>
      </c>
    </row>
    <row r="3052" spans="6:9" x14ac:dyDescent="0.2">
      <c r="F3052" s="310" t="s">
        <v>9693</v>
      </c>
      <c r="G3052" s="311">
        <v>8805</v>
      </c>
      <c r="H3052" s="312" t="s">
        <v>3607</v>
      </c>
      <c r="I3052" s="313" t="s">
        <v>6824</v>
      </c>
    </row>
    <row r="3053" spans="6:9" x14ac:dyDescent="0.2">
      <c r="F3053" s="310" t="s">
        <v>9694</v>
      </c>
      <c r="G3053" s="311">
        <v>8807</v>
      </c>
      <c r="H3053" s="312" t="s">
        <v>3607</v>
      </c>
      <c r="I3053" s="313" t="s">
        <v>6824</v>
      </c>
    </row>
    <row r="3054" spans="6:9" x14ac:dyDescent="0.2">
      <c r="F3054" s="310" t="s">
        <v>9695</v>
      </c>
      <c r="G3054" s="311">
        <v>8808</v>
      </c>
      <c r="H3054" s="312" t="s">
        <v>3607</v>
      </c>
      <c r="I3054" s="313" t="s">
        <v>6824</v>
      </c>
    </row>
    <row r="3055" spans="6:9" x14ac:dyDescent="0.2">
      <c r="F3055" s="310" t="s">
        <v>9696</v>
      </c>
      <c r="G3055" s="311">
        <v>8809</v>
      </c>
      <c r="H3055" s="312" t="s">
        <v>3607</v>
      </c>
      <c r="I3055" s="313" t="s">
        <v>6824</v>
      </c>
    </row>
    <row r="3056" spans="6:9" x14ac:dyDescent="0.2">
      <c r="F3056" s="310" t="s">
        <v>9697</v>
      </c>
      <c r="G3056" s="311">
        <v>8810</v>
      </c>
      <c r="H3056" s="312" t="s">
        <v>3607</v>
      </c>
      <c r="I3056" s="313" t="s">
        <v>6824</v>
      </c>
    </row>
    <row r="3057" spans="6:9" x14ac:dyDescent="0.2">
      <c r="F3057" s="310" t="s">
        <v>9698</v>
      </c>
      <c r="G3057" s="311">
        <v>8812</v>
      </c>
      <c r="H3057" s="312" t="s">
        <v>3607</v>
      </c>
      <c r="I3057" s="313" t="s">
        <v>6824</v>
      </c>
    </row>
    <row r="3058" spans="6:9" x14ac:dyDescent="0.2">
      <c r="F3058" s="310" t="s">
        <v>9699</v>
      </c>
      <c r="G3058" s="311">
        <v>8816</v>
      </c>
      <c r="H3058" s="312" t="s">
        <v>3607</v>
      </c>
      <c r="I3058" s="313" t="s">
        <v>6824</v>
      </c>
    </row>
    <row r="3059" spans="6:9" x14ac:dyDescent="0.2">
      <c r="F3059" s="310" t="s">
        <v>9700</v>
      </c>
      <c r="G3059" s="311">
        <v>8817</v>
      </c>
      <c r="H3059" s="312" t="s">
        <v>3607</v>
      </c>
      <c r="I3059" s="313" t="s">
        <v>6824</v>
      </c>
    </row>
    <row r="3060" spans="6:9" x14ac:dyDescent="0.2">
      <c r="F3060" s="310" t="s">
        <v>9701</v>
      </c>
      <c r="G3060" s="311">
        <v>8818</v>
      </c>
      <c r="H3060" s="312" t="s">
        <v>3607</v>
      </c>
      <c r="I3060" s="313" t="s">
        <v>6824</v>
      </c>
    </row>
    <row r="3061" spans="6:9" x14ac:dyDescent="0.2">
      <c r="F3061" s="310" t="s">
        <v>9702</v>
      </c>
      <c r="G3061" s="311">
        <v>8820</v>
      </c>
      <c r="H3061" s="312" t="s">
        <v>3607</v>
      </c>
      <c r="I3061" s="313" t="s">
        <v>6824</v>
      </c>
    </row>
    <row r="3062" spans="6:9" x14ac:dyDescent="0.2">
      <c r="F3062" s="310" t="s">
        <v>9703</v>
      </c>
      <c r="G3062" s="311">
        <v>8821</v>
      </c>
      <c r="H3062" s="312" t="s">
        <v>3607</v>
      </c>
      <c r="I3062" s="313" t="s">
        <v>6824</v>
      </c>
    </row>
    <row r="3063" spans="6:9" x14ac:dyDescent="0.2">
      <c r="F3063" s="310" t="s">
        <v>9704</v>
      </c>
      <c r="G3063" s="311">
        <v>8822</v>
      </c>
      <c r="H3063" s="312" t="s">
        <v>3607</v>
      </c>
      <c r="I3063" s="313" t="s">
        <v>6824</v>
      </c>
    </row>
    <row r="3064" spans="6:9" x14ac:dyDescent="0.2">
      <c r="F3064" s="310" t="s">
        <v>9705</v>
      </c>
      <c r="G3064" s="311">
        <v>8823</v>
      </c>
      <c r="H3064" s="312" t="s">
        <v>3607</v>
      </c>
      <c r="I3064" s="313" t="s">
        <v>6824</v>
      </c>
    </row>
    <row r="3065" spans="6:9" x14ac:dyDescent="0.2">
      <c r="F3065" s="310" t="s">
        <v>9706</v>
      </c>
      <c r="G3065" s="311">
        <v>8824</v>
      </c>
      <c r="H3065" s="312" t="s">
        <v>3607</v>
      </c>
      <c r="I3065" s="313" t="s">
        <v>6824</v>
      </c>
    </row>
    <row r="3066" spans="6:9" x14ac:dyDescent="0.2">
      <c r="F3066" s="310" t="s">
        <v>9707</v>
      </c>
      <c r="G3066" s="311">
        <v>8825</v>
      </c>
      <c r="H3066" s="312" t="s">
        <v>3607</v>
      </c>
      <c r="I3066" s="313" t="s">
        <v>6824</v>
      </c>
    </row>
    <row r="3067" spans="6:9" x14ac:dyDescent="0.2">
      <c r="F3067" s="310" t="s">
        <v>9708</v>
      </c>
      <c r="G3067" s="311">
        <v>8826</v>
      </c>
      <c r="H3067" s="312" t="s">
        <v>3607</v>
      </c>
      <c r="I3067" s="313" t="s">
        <v>6824</v>
      </c>
    </row>
    <row r="3068" spans="6:9" x14ac:dyDescent="0.2">
      <c r="F3068" s="310" t="s">
        <v>9709</v>
      </c>
      <c r="G3068" s="311">
        <v>8827</v>
      </c>
      <c r="H3068" s="312" t="s">
        <v>3607</v>
      </c>
      <c r="I3068" s="313" t="s">
        <v>6824</v>
      </c>
    </row>
    <row r="3069" spans="6:9" x14ac:dyDescent="0.2">
      <c r="F3069" s="310" t="s">
        <v>9710</v>
      </c>
      <c r="G3069" s="311">
        <v>8828</v>
      </c>
      <c r="H3069" s="312" t="s">
        <v>3607</v>
      </c>
      <c r="I3069" s="313" t="s">
        <v>6824</v>
      </c>
    </row>
    <row r="3070" spans="6:9" x14ac:dyDescent="0.2">
      <c r="F3070" s="310" t="s">
        <v>9711</v>
      </c>
      <c r="G3070" s="311">
        <v>8829</v>
      </c>
      <c r="H3070" s="312" t="s">
        <v>3607</v>
      </c>
      <c r="I3070" s="313" t="s">
        <v>6824</v>
      </c>
    </row>
    <row r="3071" spans="6:9" x14ac:dyDescent="0.2">
      <c r="F3071" s="310" t="s">
        <v>9712</v>
      </c>
      <c r="G3071" s="311">
        <v>8830</v>
      </c>
      <c r="H3071" s="312" t="s">
        <v>3607</v>
      </c>
      <c r="I3071" s="313" t="s">
        <v>6824</v>
      </c>
    </row>
    <row r="3072" spans="6:9" x14ac:dyDescent="0.2">
      <c r="F3072" s="310" t="s">
        <v>9713</v>
      </c>
      <c r="G3072" s="311">
        <v>8831</v>
      </c>
      <c r="H3072" s="312" t="s">
        <v>3607</v>
      </c>
      <c r="I3072" s="313" t="s">
        <v>6824</v>
      </c>
    </row>
    <row r="3073" spans="6:9" x14ac:dyDescent="0.2">
      <c r="F3073" s="310" t="s">
        <v>9714</v>
      </c>
      <c r="G3073" s="311">
        <v>8832</v>
      </c>
      <c r="H3073" s="312" t="s">
        <v>3607</v>
      </c>
      <c r="I3073" s="313" t="s">
        <v>6824</v>
      </c>
    </row>
    <row r="3074" spans="6:9" x14ac:dyDescent="0.2">
      <c r="F3074" s="310" t="s">
        <v>9715</v>
      </c>
      <c r="G3074" s="311">
        <v>8833</v>
      </c>
      <c r="H3074" s="312" t="s">
        <v>3607</v>
      </c>
      <c r="I3074" s="313" t="s">
        <v>6824</v>
      </c>
    </row>
    <row r="3075" spans="6:9" x14ac:dyDescent="0.2">
      <c r="F3075" s="310" t="s">
        <v>9716</v>
      </c>
      <c r="G3075" s="311">
        <v>8834</v>
      </c>
      <c r="H3075" s="312" t="s">
        <v>3607</v>
      </c>
      <c r="I3075" s="313" t="s">
        <v>6824</v>
      </c>
    </row>
    <row r="3076" spans="6:9" x14ac:dyDescent="0.2">
      <c r="F3076" s="310" t="s">
        <v>9717</v>
      </c>
      <c r="G3076" s="311">
        <v>8835</v>
      </c>
      <c r="H3076" s="312" t="s">
        <v>3607</v>
      </c>
      <c r="I3076" s="313" t="s">
        <v>6824</v>
      </c>
    </row>
    <row r="3077" spans="6:9" x14ac:dyDescent="0.2">
      <c r="F3077" s="310" t="s">
        <v>9718</v>
      </c>
      <c r="G3077" s="311">
        <v>8836</v>
      </c>
      <c r="H3077" s="312" t="s">
        <v>3607</v>
      </c>
      <c r="I3077" s="313" t="s">
        <v>6824</v>
      </c>
    </row>
    <row r="3078" spans="6:9" x14ac:dyDescent="0.2">
      <c r="F3078" s="310" t="s">
        <v>9719</v>
      </c>
      <c r="G3078" s="311">
        <v>8837</v>
      </c>
      <c r="H3078" s="312" t="s">
        <v>3607</v>
      </c>
      <c r="I3078" s="313" t="s">
        <v>6824</v>
      </c>
    </row>
    <row r="3079" spans="6:9" x14ac:dyDescent="0.2">
      <c r="F3079" s="310" t="s">
        <v>9720</v>
      </c>
      <c r="G3079" s="311">
        <v>8840</v>
      </c>
      <c r="H3079" s="312" t="s">
        <v>3607</v>
      </c>
      <c r="I3079" s="313" t="s">
        <v>6824</v>
      </c>
    </row>
    <row r="3080" spans="6:9" x14ac:dyDescent="0.2">
      <c r="F3080" s="310" t="s">
        <v>9721</v>
      </c>
      <c r="G3080" s="311">
        <v>8844</v>
      </c>
      <c r="H3080" s="312" t="s">
        <v>3607</v>
      </c>
      <c r="I3080" s="313" t="s">
        <v>6824</v>
      </c>
    </row>
    <row r="3081" spans="6:9" x14ac:dyDescent="0.2">
      <c r="F3081" s="310" t="s">
        <v>9722</v>
      </c>
      <c r="G3081" s="311">
        <v>8846</v>
      </c>
      <c r="H3081" s="312" t="s">
        <v>3607</v>
      </c>
      <c r="I3081" s="313" t="s">
        <v>6824</v>
      </c>
    </row>
    <row r="3082" spans="6:9" x14ac:dyDescent="0.2">
      <c r="F3082" s="310" t="s">
        <v>9723</v>
      </c>
      <c r="G3082" s="311">
        <v>8848</v>
      </c>
      <c r="H3082" s="312" t="s">
        <v>3607</v>
      </c>
      <c r="I3082" s="313" t="s">
        <v>6824</v>
      </c>
    </row>
    <row r="3083" spans="6:9" x14ac:dyDescent="0.2">
      <c r="F3083" s="310" t="s">
        <v>9724</v>
      </c>
      <c r="G3083" s="311">
        <v>8850</v>
      </c>
      <c r="H3083" s="312" t="s">
        <v>3607</v>
      </c>
      <c r="I3083" s="313" t="s">
        <v>6824</v>
      </c>
    </row>
    <row r="3084" spans="6:9" x14ac:dyDescent="0.2">
      <c r="F3084" s="310" t="s">
        <v>9725</v>
      </c>
      <c r="G3084" s="311">
        <v>8852</v>
      </c>
      <c r="H3084" s="312" t="s">
        <v>3607</v>
      </c>
      <c r="I3084" s="313" t="s">
        <v>6824</v>
      </c>
    </row>
    <row r="3085" spans="6:9" x14ac:dyDescent="0.2">
      <c r="F3085" s="310" t="s">
        <v>9726</v>
      </c>
      <c r="G3085" s="311">
        <v>8853</v>
      </c>
      <c r="H3085" s="312" t="s">
        <v>3607</v>
      </c>
      <c r="I3085" s="313" t="s">
        <v>6824</v>
      </c>
    </row>
    <row r="3086" spans="6:9" x14ac:dyDescent="0.2">
      <c r="F3086" s="310" t="s">
        <v>9727</v>
      </c>
      <c r="G3086" s="311">
        <v>8854</v>
      </c>
      <c r="H3086" s="312" t="s">
        <v>3607</v>
      </c>
      <c r="I3086" s="313" t="s">
        <v>6824</v>
      </c>
    </row>
    <row r="3087" spans="6:9" x14ac:dyDescent="0.2">
      <c r="F3087" s="310" t="s">
        <v>9728</v>
      </c>
      <c r="G3087" s="311">
        <v>8855</v>
      </c>
      <c r="H3087" s="312" t="s">
        <v>3607</v>
      </c>
      <c r="I3087" s="313" t="s">
        <v>6824</v>
      </c>
    </row>
    <row r="3088" spans="6:9" x14ac:dyDescent="0.2">
      <c r="F3088" s="310" t="s">
        <v>9729</v>
      </c>
      <c r="G3088" s="311">
        <v>8857</v>
      </c>
      <c r="H3088" s="312" t="s">
        <v>3607</v>
      </c>
      <c r="I3088" s="313" t="s">
        <v>6824</v>
      </c>
    </row>
    <row r="3089" spans="6:9" x14ac:dyDescent="0.2">
      <c r="F3089" s="310" t="s">
        <v>9730</v>
      </c>
      <c r="G3089" s="311">
        <v>8858</v>
      </c>
      <c r="H3089" s="312" t="s">
        <v>3607</v>
      </c>
      <c r="I3089" s="313" t="s">
        <v>6824</v>
      </c>
    </row>
    <row r="3090" spans="6:9" x14ac:dyDescent="0.2">
      <c r="F3090" s="310" t="s">
        <v>9731</v>
      </c>
      <c r="G3090" s="311">
        <v>8859</v>
      </c>
      <c r="H3090" s="312" t="s">
        <v>3607</v>
      </c>
      <c r="I3090" s="313" t="s">
        <v>6824</v>
      </c>
    </row>
    <row r="3091" spans="6:9" x14ac:dyDescent="0.2">
      <c r="F3091" s="310" t="s">
        <v>9732</v>
      </c>
      <c r="G3091" s="311">
        <v>8861</v>
      </c>
      <c r="H3091" s="312" t="s">
        <v>3607</v>
      </c>
      <c r="I3091" s="313" t="s">
        <v>6824</v>
      </c>
    </row>
    <row r="3092" spans="6:9" x14ac:dyDescent="0.2">
      <c r="F3092" s="310" t="s">
        <v>9733</v>
      </c>
      <c r="G3092" s="311">
        <v>8862</v>
      </c>
      <c r="H3092" s="312" t="s">
        <v>3607</v>
      </c>
      <c r="I3092" s="313" t="s">
        <v>6824</v>
      </c>
    </row>
    <row r="3093" spans="6:9" x14ac:dyDescent="0.2">
      <c r="F3093" s="310" t="s">
        <v>9734</v>
      </c>
      <c r="G3093" s="311">
        <v>8863</v>
      </c>
      <c r="H3093" s="312" t="s">
        <v>3607</v>
      </c>
      <c r="I3093" s="313" t="s">
        <v>6824</v>
      </c>
    </row>
    <row r="3094" spans="6:9" x14ac:dyDescent="0.2">
      <c r="F3094" s="310" t="s">
        <v>9735</v>
      </c>
      <c r="G3094" s="311">
        <v>8865</v>
      </c>
      <c r="H3094" s="312" t="s">
        <v>3607</v>
      </c>
      <c r="I3094" s="313" t="s">
        <v>6824</v>
      </c>
    </row>
    <row r="3095" spans="6:9" x14ac:dyDescent="0.2">
      <c r="F3095" s="310" t="s">
        <v>9736</v>
      </c>
      <c r="G3095" s="311">
        <v>8867</v>
      </c>
      <c r="H3095" s="312" t="s">
        <v>3607</v>
      </c>
      <c r="I3095" s="313" t="s">
        <v>6824</v>
      </c>
    </row>
    <row r="3096" spans="6:9" x14ac:dyDescent="0.2">
      <c r="F3096" s="310" t="s">
        <v>9737</v>
      </c>
      <c r="G3096" s="311">
        <v>8868</v>
      </c>
      <c r="H3096" s="312" t="s">
        <v>3607</v>
      </c>
      <c r="I3096" s="313" t="s">
        <v>6824</v>
      </c>
    </row>
    <row r="3097" spans="6:9" x14ac:dyDescent="0.2">
      <c r="F3097" s="310" t="s">
        <v>9738</v>
      </c>
      <c r="G3097" s="311">
        <v>8869</v>
      </c>
      <c r="H3097" s="312" t="s">
        <v>3607</v>
      </c>
      <c r="I3097" s="313" t="s">
        <v>6824</v>
      </c>
    </row>
    <row r="3098" spans="6:9" x14ac:dyDescent="0.2">
      <c r="F3098" s="310" t="s">
        <v>9739</v>
      </c>
      <c r="G3098" s="311">
        <v>8870</v>
      </c>
      <c r="H3098" s="312" t="s">
        <v>3607</v>
      </c>
      <c r="I3098" s="313" t="s">
        <v>6824</v>
      </c>
    </row>
    <row r="3099" spans="6:9" x14ac:dyDescent="0.2">
      <c r="F3099" s="310" t="s">
        <v>9740</v>
      </c>
      <c r="G3099" s="311">
        <v>8871</v>
      </c>
      <c r="H3099" s="312" t="s">
        <v>3607</v>
      </c>
      <c r="I3099" s="313" t="s">
        <v>6824</v>
      </c>
    </row>
    <row r="3100" spans="6:9" x14ac:dyDescent="0.2">
      <c r="F3100" s="310" t="s">
        <v>9741</v>
      </c>
      <c r="G3100" s="311">
        <v>8872</v>
      </c>
      <c r="H3100" s="312" t="s">
        <v>3607</v>
      </c>
      <c r="I3100" s="313" t="s">
        <v>6824</v>
      </c>
    </row>
    <row r="3101" spans="6:9" x14ac:dyDescent="0.2">
      <c r="F3101" s="310" t="s">
        <v>9742</v>
      </c>
      <c r="G3101" s="311">
        <v>8873</v>
      </c>
      <c r="H3101" s="312" t="s">
        <v>3607</v>
      </c>
      <c r="I3101" s="313" t="s">
        <v>6824</v>
      </c>
    </row>
    <row r="3102" spans="6:9" x14ac:dyDescent="0.2">
      <c r="F3102" s="310" t="s">
        <v>9743</v>
      </c>
      <c r="G3102" s="311">
        <v>8875</v>
      </c>
      <c r="H3102" s="312" t="s">
        <v>3607</v>
      </c>
      <c r="I3102" s="313" t="s">
        <v>6824</v>
      </c>
    </row>
    <row r="3103" spans="6:9" x14ac:dyDescent="0.2">
      <c r="F3103" s="310" t="s">
        <v>9744</v>
      </c>
      <c r="G3103" s="311">
        <v>8876</v>
      </c>
      <c r="H3103" s="312" t="s">
        <v>3607</v>
      </c>
      <c r="I3103" s="313" t="s">
        <v>6824</v>
      </c>
    </row>
    <row r="3104" spans="6:9" x14ac:dyDescent="0.2">
      <c r="F3104" s="310" t="s">
        <v>9745</v>
      </c>
      <c r="G3104" s="311">
        <v>8879</v>
      </c>
      <c r="H3104" s="312" t="s">
        <v>3607</v>
      </c>
      <c r="I3104" s="313" t="s">
        <v>6824</v>
      </c>
    </row>
    <row r="3105" spans="6:9" x14ac:dyDescent="0.2">
      <c r="F3105" s="310" t="s">
        <v>9746</v>
      </c>
      <c r="G3105" s="311">
        <v>8880</v>
      </c>
      <c r="H3105" s="312" t="s">
        <v>3607</v>
      </c>
      <c r="I3105" s="313" t="s">
        <v>6824</v>
      </c>
    </row>
    <row r="3106" spans="6:9" x14ac:dyDescent="0.2">
      <c r="F3106" s="310" t="s">
        <v>9747</v>
      </c>
      <c r="G3106" s="311">
        <v>8882</v>
      </c>
      <c r="H3106" s="312" t="s">
        <v>3607</v>
      </c>
      <c r="I3106" s="313" t="s">
        <v>6824</v>
      </c>
    </row>
    <row r="3107" spans="6:9" x14ac:dyDescent="0.2">
      <c r="F3107" s="310" t="s">
        <v>9748</v>
      </c>
      <c r="G3107" s="311">
        <v>8884</v>
      </c>
      <c r="H3107" s="312" t="s">
        <v>3607</v>
      </c>
      <c r="I3107" s="313" t="s">
        <v>6824</v>
      </c>
    </row>
    <row r="3108" spans="6:9" x14ac:dyDescent="0.2">
      <c r="F3108" s="310" t="s">
        <v>9749</v>
      </c>
      <c r="G3108" s="311">
        <v>8885</v>
      </c>
      <c r="H3108" s="312" t="s">
        <v>3607</v>
      </c>
      <c r="I3108" s="313" t="s">
        <v>6824</v>
      </c>
    </row>
    <row r="3109" spans="6:9" x14ac:dyDescent="0.2">
      <c r="F3109" s="310" t="s">
        <v>9750</v>
      </c>
      <c r="G3109" s="311">
        <v>8886</v>
      </c>
      <c r="H3109" s="312" t="s">
        <v>3607</v>
      </c>
      <c r="I3109" s="313" t="s">
        <v>6824</v>
      </c>
    </row>
    <row r="3110" spans="6:9" x14ac:dyDescent="0.2">
      <c r="F3110" s="310" t="s">
        <v>9751</v>
      </c>
      <c r="G3110" s="311">
        <v>8887</v>
      </c>
      <c r="H3110" s="312" t="s">
        <v>3607</v>
      </c>
      <c r="I3110" s="313" t="s">
        <v>6824</v>
      </c>
    </row>
    <row r="3111" spans="6:9" x14ac:dyDescent="0.2">
      <c r="F3111" s="310" t="s">
        <v>9752</v>
      </c>
      <c r="G3111" s="311">
        <v>8888</v>
      </c>
      <c r="H3111" s="312" t="s">
        <v>3607</v>
      </c>
      <c r="I3111" s="313" t="s">
        <v>6824</v>
      </c>
    </row>
    <row r="3112" spans="6:9" x14ac:dyDescent="0.2">
      <c r="F3112" s="310" t="s">
        <v>9753</v>
      </c>
      <c r="G3112" s="311">
        <v>8889</v>
      </c>
      <c r="H3112" s="312" t="s">
        <v>3607</v>
      </c>
      <c r="I3112" s="313" t="s">
        <v>6824</v>
      </c>
    </row>
    <row r="3113" spans="6:9" x14ac:dyDescent="0.2">
      <c r="F3113" s="310" t="s">
        <v>9754</v>
      </c>
      <c r="G3113" s="311">
        <v>8890</v>
      </c>
      <c r="H3113" s="312" t="s">
        <v>3607</v>
      </c>
      <c r="I3113" s="313" t="s">
        <v>6824</v>
      </c>
    </row>
    <row r="3114" spans="6:9" x14ac:dyDescent="0.2">
      <c r="F3114" s="310" t="s">
        <v>9755</v>
      </c>
      <c r="G3114" s="311">
        <v>8899</v>
      </c>
      <c r="H3114" s="312" t="s">
        <v>3607</v>
      </c>
      <c r="I3114" s="313" t="s">
        <v>6824</v>
      </c>
    </row>
    <row r="3115" spans="6:9" x14ac:dyDescent="0.2">
      <c r="F3115" s="310" t="s">
        <v>9756</v>
      </c>
      <c r="G3115" s="311">
        <v>8901</v>
      </c>
      <c r="H3115" s="312" t="s">
        <v>3607</v>
      </c>
      <c r="I3115" s="313" t="s">
        <v>6824</v>
      </c>
    </row>
    <row r="3116" spans="6:9" x14ac:dyDescent="0.2">
      <c r="F3116" s="310" t="s">
        <v>9757</v>
      </c>
      <c r="G3116" s="311">
        <v>8902</v>
      </c>
      <c r="H3116" s="312" t="s">
        <v>3607</v>
      </c>
      <c r="I3116" s="313" t="s">
        <v>6824</v>
      </c>
    </row>
    <row r="3117" spans="6:9" x14ac:dyDescent="0.2">
      <c r="F3117" s="310" t="s">
        <v>9758</v>
      </c>
      <c r="G3117" s="311">
        <v>8903</v>
      </c>
      <c r="H3117" s="312" t="s">
        <v>3607</v>
      </c>
      <c r="I3117" s="313" t="s">
        <v>6824</v>
      </c>
    </row>
    <row r="3118" spans="6:9" x14ac:dyDescent="0.2">
      <c r="F3118" s="310" t="s">
        <v>9759</v>
      </c>
      <c r="G3118" s="311">
        <v>8904</v>
      </c>
      <c r="H3118" s="312" t="s">
        <v>3607</v>
      </c>
      <c r="I3118" s="313" t="s">
        <v>6824</v>
      </c>
    </row>
    <row r="3119" spans="6:9" x14ac:dyDescent="0.2">
      <c r="F3119" s="310" t="s">
        <v>9760</v>
      </c>
      <c r="G3119" s="311">
        <v>8905</v>
      </c>
      <c r="H3119" s="312" t="s">
        <v>3607</v>
      </c>
      <c r="I3119" s="313" t="s">
        <v>6824</v>
      </c>
    </row>
    <row r="3120" spans="6:9" x14ac:dyDescent="0.2">
      <c r="F3120" s="310" t="s">
        <v>9761</v>
      </c>
      <c r="G3120" s="311">
        <v>8906</v>
      </c>
      <c r="H3120" s="312" t="s">
        <v>3607</v>
      </c>
      <c r="I3120" s="313" t="s">
        <v>6824</v>
      </c>
    </row>
    <row r="3121" spans="6:9" x14ac:dyDescent="0.2">
      <c r="F3121" s="310" t="s">
        <v>9762</v>
      </c>
      <c r="G3121" s="311">
        <v>8933</v>
      </c>
      <c r="H3121" s="312" t="s">
        <v>3607</v>
      </c>
      <c r="I3121" s="313" t="s">
        <v>6824</v>
      </c>
    </row>
    <row r="3122" spans="6:9" x14ac:dyDescent="0.2">
      <c r="F3122" s="310" t="s">
        <v>9763</v>
      </c>
      <c r="G3122" s="311">
        <v>8989</v>
      </c>
      <c r="H3122" s="312" t="s">
        <v>3607</v>
      </c>
      <c r="I3122" s="313" t="s">
        <v>6824</v>
      </c>
    </row>
    <row r="3123" spans="6:9" x14ac:dyDescent="0.2">
      <c r="F3123" s="310" t="s">
        <v>1294</v>
      </c>
      <c r="G3123" s="311">
        <v>10001</v>
      </c>
      <c r="H3123" s="312" t="s">
        <v>3700</v>
      </c>
      <c r="I3123" s="313" t="s">
        <v>6815</v>
      </c>
    </row>
    <row r="3124" spans="6:9" x14ac:dyDescent="0.2">
      <c r="F3124" s="310" t="s">
        <v>9764</v>
      </c>
      <c r="G3124" s="311">
        <v>10002</v>
      </c>
      <c r="H3124" s="312" t="s">
        <v>3700</v>
      </c>
      <c r="I3124" s="313" t="s">
        <v>6815</v>
      </c>
    </row>
    <row r="3125" spans="6:9" x14ac:dyDescent="0.2">
      <c r="F3125" s="310" t="s">
        <v>1296</v>
      </c>
      <c r="G3125" s="311">
        <v>10003</v>
      </c>
      <c r="H3125" s="312" t="s">
        <v>3700</v>
      </c>
      <c r="I3125" s="313" t="s">
        <v>6815</v>
      </c>
    </row>
    <row r="3126" spans="6:9" x14ac:dyDescent="0.2">
      <c r="F3126" s="310" t="s">
        <v>9765</v>
      </c>
      <c r="G3126" s="311">
        <v>10004</v>
      </c>
      <c r="H3126" s="312" t="s">
        <v>3700</v>
      </c>
      <c r="I3126" s="313" t="s">
        <v>6815</v>
      </c>
    </row>
    <row r="3127" spans="6:9" x14ac:dyDescent="0.2">
      <c r="F3127" s="310" t="s">
        <v>1298</v>
      </c>
      <c r="G3127" s="311">
        <v>10005</v>
      </c>
      <c r="H3127" s="312" t="s">
        <v>3700</v>
      </c>
      <c r="I3127" s="313" t="s">
        <v>6815</v>
      </c>
    </row>
    <row r="3128" spans="6:9" x14ac:dyDescent="0.2">
      <c r="F3128" s="310" t="s">
        <v>9766</v>
      </c>
      <c r="G3128" s="311">
        <v>10006</v>
      </c>
      <c r="H3128" s="312" t="s">
        <v>3700</v>
      </c>
      <c r="I3128" s="313" t="s">
        <v>6815</v>
      </c>
    </row>
    <row r="3129" spans="6:9" x14ac:dyDescent="0.2">
      <c r="F3129" s="310" t="s">
        <v>9767</v>
      </c>
      <c r="G3129" s="311">
        <v>10007</v>
      </c>
      <c r="H3129" s="312" t="s">
        <v>3700</v>
      </c>
      <c r="I3129" s="313" t="s">
        <v>6815</v>
      </c>
    </row>
    <row r="3130" spans="6:9" x14ac:dyDescent="0.2">
      <c r="F3130" s="310" t="s">
        <v>9768</v>
      </c>
      <c r="G3130" s="311">
        <v>10008</v>
      </c>
      <c r="H3130" s="312" t="s">
        <v>3700</v>
      </c>
      <c r="I3130" s="313" t="s">
        <v>6815</v>
      </c>
    </row>
    <row r="3131" spans="6:9" x14ac:dyDescent="0.2">
      <c r="F3131" s="310" t="s">
        <v>9769</v>
      </c>
      <c r="G3131" s="311">
        <v>10009</v>
      </c>
      <c r="H3131" s="312" t="s">
        <v>3700</v>
      </c>
      <c r="I3131" s="313" t="s">
        <v>6815</v>
      </c>
    </row>
    <row r="3132" spans="6:9" x14ac:dyDescent="0.2">
      <c r="F3132" s="310" t="s">
        <v>9770</v>
      </c>
      <c r="G3132" s="311">
        <v>10010</v>
      </c>
      <c r="H3132" s="312" t="s">
        <v>3700</v>
      </c>
      <c r="I3132" s="313" t="s">
        <v>6815</v>
      </c>
    </row>
    <row r="3133" spans="6:9" x14ac:dyDescent="0.2">
      <c r="F3133" s="310" t="s">
        <v>9771</v>
      </c>
      <c r="G3133" s="311">
        <v>10011</v>
      </c>
      <c r="H3133" s="312" t="s">
        <v>3700</v>
      </c>
      <c r="I3133" s="313" t="s">
        <v>6815</v>
      </c>
    </row>
    <row r="3134" spans="6:9" x14ac:dyDescent="0.2">
      <c r="F3134" s="310" t="s">
        <v>9772</v>
      </c>
      <c r="G3134" s="311">
        <v>10012</v>
      </c>
      <c r="H3134" s="312" t="s">
        <v>3700</v>
      </c>
      <c r="I3134" s="313" t="s">
        <v>6815</v>
      </c>
    </row>
    <row r="3135" spans="6:9" x14ac:dyDescent="0.2">
      <c r="F3135" s="310" t="s">
        <v>9773</v>
      </c>
      <c r="G3135" s="311">
        <v>10013</v>
      </c>
      <c r="H3135" s="312" t="s">
        <v>3700</v>
      </c>
      <c r="I3135" s="313" t="s">
        <v>6815</v>
      </c>
    </row>
    <row r="3136" spans="6:9" x14ac:dyDescent="0.2">
      <c r="F3136" s="310" t="s">
        <v>9774</v>
      </c>
      <c r="G3136" s="311">
        <v>10014</v>
      </c>
      <c r="H3136" s="312" t="s">
        <v>3700</v>
      </c>
      <c r="I3136" s="313" t="s">
        <v>6815</v>
      </c>
    </row>
    <row r="3137" spans="6:9" x14ac:dyDescent="0.2">
      <c r="F3137" s="310" t="s">
        <v>9775</v>
      </c>
      <c r="G3137" s="311">
        <v>10016</v>
      </c>
      <c r="H3137" s="312" t="s">
        <v>3700</v>
      </c>
      <c r="I3137" s="313" t="s">
        <v>6815</v>
      </c>
    </row>
    <row r="3138" spans="6:9" x14ac:dyDescent="0.2">
      <c r="F3138" s="310" t="s">
        <v>9776</v>
      </c>
      <c r="G3138" s="311">
        <v>10017</v>
      </c>
      <c r="H3138" s="312" t="s">
        <v>3700</v>
      </c>
      <c r="I3138" s="313" t="s">
        <v>6815</v>
      </c>
    </row>
    <row r="3139" spans="6:9" x14ac:dyDescent="0.2">
      <c r="F3139" s="310" t="s">
        <v>9777</v>
      </c>
      <c r="G3139" s="311">
        <v>10018</v>
      </c>
      <c r="H3139" s="312" t="s">
        <v>3700</v>
      </c>
      <c r="I3139" s="313" t="s">
        <v>6815</v>
      </c>
    </row>
    <row r="3140" spans="6:9" x14ac:dyDescent="0.2">
      <c r="F3140" s="310" t="s">
        <v>9778</v>
      </c>
      <c r="G3140" s="311">
        <v>10019</v>
      </c>
      <c r="H3140" s="312" t="s">
        <v>3700</v>
      </c>
      <c r="I3140" s="313" t="s">
        <v>6815</v>
      </c>
    </row>
    <row r="3141" spans="6:9" x14ac:dyDescent="0.2">
      <c r="F3141" s="310" t="s">
        <v>9779</v>
      </c>
      <c r="G3141" s="311">
        <v>10020</v>
      </c>
      <c r="H3141" s="312" t="s">
        <v>3700</v>
      </c>
      <c r="I3141" s="313" t="s">
        <v>6815</v>
      </c>
    </row>
    <row r="3142" spans="6:9" x14ac:dyDescent="0.2">
      <c r="F3142" s="310" t="s">
        <v>9780</v>
      </c>
      <c r="G3142" s="311">
        <v>10021</v>
      </c>
      <c r="H3142" s="312" t="s">
        <v>3700</v>
      </c>
      <c r="I3142" s="313" t="s">
        <v>6815</v>
      </c>
    </row>
    <row r="3143" spans="6:9" x14ac:dyDescent="0.2">
      <c r="F3143" s="310" t="s">
        <v>9781</v>
      </c>
      <c r="G3143" s="311">
        <v>10022</v>
      </c>
      <c r="H3143" s="312" t="s">
        <v>3700</v>
      </c>
      <c r="I3143" s="313" t="s">
        <v>6815</v>
      </c>
    </row>
    <row r="3144" spans="6:9" x14ac:dyDescent="0.2">
      <c r="F3144" s="310" t="s">
        <v>9782</v>
      </c>
      <c r="G3144" s="311">
        <v>10023</v>
      </c>
      <c r="H3144" s="312" t="s">
        <v>3700</v>
      </c>
      <c r="I3144" s="313" t="s">
        <v>6815</v>
      </c>
    </row>
    <row r="3145" spans="6:9" x14ac:dyDescent="0.2">
      <c r="F3145" s="310" t="s">
        <v>9783</v>
      </c>
      <c r="G3145" s="311">
        <v>10024</v>
      </c>
      <c r="H3145" s="312" t="s">
        <v>3700</v>
      </c>
      <c r="I3145" s="313" t="s">
        <v>6815</v>
      </c>
    </row>
    <row r="3146" spans="6:9" x14ac:dyDescent="0.2">
      <c r="F3146" s="310" t="s">
        <v>9784</v>
      </c>
      <c r="G3146" s="311">
        <v>10025</v>
      </c>
      <c r="H3146" s="312" t="s">
        <v>3700</v>
      </c>
      <c r="I3146" s="313" t="s">
        <v>6815</v>
      </c>
    </row>
    <row r="3147" spans="6:9" x14ac:dyDescent="0.2">
      <c r="F3147" s="310" t="s">
        <v>9785</v>
      </c>
      <c r="G3147" s="311">
        <v>10026</v>
      </c>
      <c r="H3147" s="312" t="s">
        <v>3700</v>
      </c>
      <c r="I3147" s="313" t="s">
        <v>6815</v>
      </c>
    </row>
    <row r="3148" spans="6:9" x14ac:dyDescent="0.2">
      <c r="F3148" s="310" t="s">
        <v>9786</v>
      </c>
      <c r="G3148" s="311">
        <v>10027</v>
      </c>
      <c r="H3148" s="312" t="s">
        <v>3700</v>
      </c>
      <c r="I3148" s="313" t="s">
        <v>6815</v>
      </c>
    </row>
    <row r="3149" spans="6:9" x14ac:dyDescent="0.2">
      <c r="F3149" s="310" t="s">
        <v>9787</v>
      </c>
      <c r="G3149" s="311">
        <v>10028</v>
      </c>
      <c r="H3149" s="312" t="s">
        <v>3700</v>
      </c>
      <c r="I3149" s="313" t="s">
        <v>6815</v>
      </c>
    </row>
    <row r="3150" spans="6:9" x14ac:dyDescent="0.2">
      <c r="F3150" s="310" t="s">
        <v>9788</v>
      </c>
      <c r="G3150" s="311">
        <v>10029</v>
      </c>
      <c r="H3150" s="312" t="s">
        <v>3700</v>
      </c>
      <c r="I3150" s="313" t="s">
        <v>6815</v>
      </c>
    </row>
    <row r="3151" spans="6:9" x14ac:dyDescent="0.2">
      <c r="F3151" s="310" t="s">
        <v>9789</v>
      </c>
      <c r="G3151" s="311">
        <v>10030</v>
      </c>
      <c r="H3151" s="312" t="s">
        <v>3700</v>
      </c>
      <c r="I3151" s="313" t="s">
        <v>6815</v>
      </c>
    </row>
    <row r="3152" spans="6:9" x14ac:dyDescent="0.2">
      <c r="F3152" s="310" t="s">
        <v>9790</v>
      </c>
      <c r="G3152" s="311">
        <v>10031</v>
      </c>
      <c r="H3152" s="312" t="s">
        <v>3700</v>
      </c>
      <c r="I3152" s="313" t="s">
        <v>6815</v>
      </c>
    </row>
    <row r="3153" spans="6:9" x14ac:dyDescent="0.2">
      <c r="F3153" s="310" t="s">
        <v>9791</v>
      </c>
      <c r="G3153" s="311">
        <v>10032</v>
      </c>
      <c r="H3153" s="312" t="s">
        <v>3700</v>
      </c>
      <c r="I3153" s="313" t="s">
        <v>6815</v>
      </c>
    </row>
    <row r="3154" spans="6:9" x14ac:dyDescent="0.2">
      <c r="F3154" s="310" t="s">
        <v>9792</v>
      </c>
      <c r="G3154" s="311">
        <v>10033</v>
      </c>
      <c r="H3154" s="312" t="s">
        <v>3700</v>
      </c>
      <c r="I3154" s="313" t="s">
        <v>6815</v>
      </c>
    </row>
    <row r="3155" spans="6:9" x14ac:dyDescent="0.2">
      <c r="F3155" s="310" t="s">
        <v>9793</v>
      </c>
      <c r="G3155" s="311">
        <v>10034</v>
      </c>
      <c r="H3155" s="312" t="s">
        <v>3700</v>
      </c>
      <c r="I3155" s="313" t="s">
        <v>6815</v>
      </c>
    </row>
    <row r="3156" spans="6:9" x14ac:dyDescent="0.2">
      <c r="F3156" s="310" t="s">
        <v>9794</v>
      </c>
      <c r="G3156" s="311">
        <v>10035</v>
      </c>
      <c r="H3156" s="312" t="s">
        <v>3700</v>
      </c>
      <c r="I3156" s="313" t="s">
        <v>6815</v>
      </c>
    </row>
    <row r="3157" spans="6:9" x14ac:dyDescent="0.2">
      <c r="F3157" s="310" t="s">
        <v>9795</v>
      </c>
      <c r="G3157" s="311">
        <v>10036</v>
      </c>
      <c r="H3157" s="312" t="s">
        <v>3700</v>
      </c>
      <c r="I3157" s="313" t="s">
        <v>6815</v>
      </c>
    </row>
    <row r="3158" spans="6:9" x14ac:dyDescent="0.2">
      <c r="F3158" s="310" t="s">
        <v>9796</v>
      </c>
      <c r="G3158" s="311">
        <v>10037</v>
      </c>
      <c r="H3158" s="312" t="s">
        <v>3700</v>
      </c>
      <c r="I3158" s="313" t="s">
        <v>6815</v>
      </c>
    </row>
    <row r="3159" spans="6:9" x14ac:dyDescent="0.2">
      <c r="F3159" s="310" t="s">
        <v>9797</v>
      </c>
      <c r="G3159" s="311">
        <v>10038</v>
      </c>
      <c r="H3159" s="312" t="s">
        <v>3700</v>
      </c>
      <c r="I3159" s="313" t="s">
        <v>6815</v>
      </c>
    </row>
    <row r="3160" spans="6:9" x14ac:dyDescent="0.2">
      <c r="F3160" s="310" t="s">
        <v>9798</v>
      </c>
      <c r="G3160" s="311">
        <v>10039</v>
      </c>
      <c r="H3160" s="312" t="s">
        <v>3700</v>
      </c>
      <c r="I3160" s="313" t="s">
        <v>6815</v>
      </c>
    </row>
    <row r="3161" spans="6:9" x14ac:dyDescent="0.2">
      <c r="F3161" s="310" t="s">
        <v>9799</v>
      </c>
      <c r="G3161" s="311">
        <v>10040</v>
      </c>
      <c r="H3161" s="312" t="s">
        <v>3700</v>
      </c>
      <c r="I3161" s="313" t="s">
        <v>6815</v>
      </c>
    </row>
    <row r="3162" spans="6:9" x14ac:dyDescent="0.2">
      <c r="F3162" s="310" t="s">
        <v>9800</v>
      </c>
      <c r="G3162" s="311">
        <v>10041</v>
      </c>
      <c r="H3162" s="312" t="s">
        <v>3700</v>
      </c>
      <c r="I3162" s="313" t="s">
        <v>6815</v>
      </c>
    </row>
    <row r="3163" spans="6:9" x14ac:dyDescent="0.2">
      <c r="F3163" s="310" t="s">
        <v>9801</v>
      </c>
      <c r="G3163" s="311">
        <v>10043</v>
      </c>
      <c r="H3163" s="312" t="s">
        <v>3700</v>
      </c>
      <c r="I3163" s="313" t="s">
        <v>6815</v>
      </c>
    </row>
    <row r="3164" spans="6:9" x14ac:dyDescent="0.2">
      <c r="F3164" s="310" t="s">
        <v>9802</v>
      </c>
      <c r="G3164" s="311">
        <v>10044</v>
      </c>
      <c r="H3164" s="312" t="s">
        <v>3700</v>
      </c>
      <c r="I3164" s="313" t="s">
        <v>6815</v>
      </c>
    </row>
    <row r="3165" spans="6:9" x14ac:dyDescent="0.2">
      <c r="F3165" s="310" t="s">
        <v>9803</v>
      </c>
      <c r="G3165" s="311">
        <v>10045</v>
      </c>
      <c r="H3165" s="312" t="s">
        <v>3700</v>
      </c>
      <c r="I3165" s="313" t="s">
        <v>6815</v>
      </c>
    </row>
    <row r="3166" spans="6:9" x14ac:dyDescent="0.2">
      <c r="F3166" s="310" t="s">
        <v>9804</v>
      </c>
      <c r="G3166" s="311">
        <v>10055</v>
      </c>
      <c r="H3166" s="312" t="s">
        <v>3700</v>
      </c>
      <c r="I3166" s="313" t="s">
        <v>6815</v>
      </c>
    </row>
    <row r="3167" spans="6:9" x14ac:dyDescent="0.2">
      <c r="F3167" s="310" t="s">
        <v>9805</v>
      </c>
      <c r="G3167" s="311">
        <v>10060</v>
      </c>
      <c r="H3167" s="312" t="s">
        <v>3700</v>
      </c>
      <c r="I3167" s="313" t="s">
        <v>6815</v>
      </c>
    </row>
    <row r="3168" spans="6:9" x14ac:dyDescent="0.2">
      <c r="F3168" s="310" t="s">
        <v>9806</v>
      </c>
      <c r="G3168" s="311">
        <v>10065</v>
      </c>
      <c r="H3168" s="312" t="s">
        <v>3700</v>
      </c>
      <c r="I3168" s="313" t="s">
        <v>6815</v>
      </c>
    </row>
    <row r="3169" spans="6:9" x14ac:dyDescent="0.2">
      <c r="F3169" s="310" t="s">
        <v>9807</v>
      </c>
      <c r="G3169" s="311">
        <v>10069</v>
      </c>
      <c r="H3169" s="312" t="s">
        <v>3700</v>
      </c>
      <c r="I3169" s="313" t="s">
        <v>6815</v>
      </c>
    </row>
    <row r="3170" spans="6:9" x14ac:dyDescent="0.2">
      <c r="F3170" s="322" t="s">
        <v>9808</v>
      </c>
      <c r="G3170" s="316">
        <v>10072</v>
      </c>
      <c r="H3170" s="323" t="s">
        <v>3700</v>
      </c>
      <c r="I3170" s="313" t="s">
        <v>6815</v>
      </c>
    </row>
    <row r="3171" spans="6:9" x14ac:dyDescent="0.2">
      <c r="F3171" s="310" t="s">
        <v>9809</v>
      </c>
      <c r="G3171" s="311">
        <v>10075</v>
      </c>
      <c r="H3171" s="312" t="s">
        <v>3700</v>
      </c>
      <c r="I3171" s="313" t="s">
        <v>6815</v>
      </c>
    </row>
    <row r="3172" spans="6:9" x14ac:dyDescent="0.2">
      <c r="F3172" s="310" t="s">
        <v>9810</v>
      </c>
      <c r="G3172" s="311">
        <v>10080</v>
      </c>
      <c r="H3172" s="312" t="s">
        <v>3700</v>
      </c>
      <c r="I3172" s="313" t="s">
        <v>6815</v>
      </c>
    </row>
    <row r="3173" spans="6:9" x14ac:dyDescent="0.2">
      <c r="F3173" s="310" t="s">
        <v>9811</v>
      </c>
      <c r="G3173" s="311">
        <v>10081</v>
      </c>
      <c r="H3173" s="312" t="s">
        <v>3700</v>
      </c>
      <c r="I3173" s="313" t="s">
        <v>6815</v>
      </c>
    </row>
    <row r="3174" spans="6:9" x14ac:dyDescent="0.2">
      <c r="F3174" s="322" t="s">
        <v>9812</v>
      </c>
      <c r="G3174" s="316">
        <v>10082</v>
      </c>
      <c r="H3174" s="323" t="s">
        <v>3700</v>
      </c>
      <c r="I3174" s="313" t="s">
        <v>6815</v>
      </c>
    </row>
    <row r="3175" spans="6:9" x14ac:dyDescent="0.2">
      <c r="F3175" s="310" t="s">
        <v>9813</v>
      </c>
      <c r="G3175" s="311">
        <v>10087</v>
      </c>
      <c r="H3175" s="312" t="s">
        <v>3700</v>
      </c>
      <c r="I3175" s="313" t="s">
        <v>6815</v>
      </c>
    </row>
    <row r="3176" spans="6:9" x14ac:dyDescent="0.2">
      <c r="F3176" s="310" t="s">
        <v>9814</v>
      </c>
      <c r="G3176" s="311">
        <v>10090</v>
      </c>
      <c r="H3176" s="312" t="s">
        <v>3700</v>
      </c>
      <c r="I3176" s="313" t="s">
        <v>6815</v>
      </c>
    </row>
    <row r="3177" spans="6:9" x14ac:dyDescent="0.2">
      <c r="F3177" s="310" t="s">
        <v>9815</v>
      </c>
      <c r="G3177" s="311">
        <v>10095</v>
      </c>
      <c r="H3177" s="312" t="s">
        <v>3700</v>
      </c>
      <c r="I3177" s="313" t="s">
        <v>6815</v>
      </c>
    </row>
    <row r="3178" spans="6:9" x14ac:dyDescent="0.2">
      <c r="F3178" s="310" t="s">
        <v>9816</v>
      </c>
      <c r="G3178" s="311">
        <v>10101</v>
      </c>
      <c r="H3178" s="312" t="s">
        <v>3700</v>
      </c>
      <c r="I3178" s="313" t="s">
        <v>6815</v>
      </c>
    </row>
    <row r="3179" spans="6:9" x14ac:dyDescent="0.2">
      <c r="F3179" s="310" t="s">
        <v>9817</v>
      </c>
      <c r="G3179" s="311">
        <v>10102</v>
      </c>
      <c r="H3179" s="312" t="s">
        <v>3700</v>
      </c>
      <c r="I3179" s="313" t="s">
        <v>6815</v>
      </c>
    </row>
    <row r="3180" spans="6:9" x14ac:dyDescent="0.2">
      <c r="F3180" s="310" t="s">
        <v>9818</v>
      </c>
      <c r="G3180" s="311">
        <v>10103</v>
      </c>
      <c r="H3180" s="312" t="s">
        <v>3700</v>
      </c>
      <c r="I3180" s="313" t="s">
        <v>6815</v>
      </c>
    </row>
    <row r="3181" spans="6:9" x14ac:dyDescent="0.2">
      <c r="F3181" s="310" t="s">
        <v>9819</v>
      </c>
      <c r="G3181" s="311">
        <v>10104</v>
      </c>
      <c r="H3181" s="312" t="s">
        <v>3700</v>
      </c>
      <c r="I3181" s="313" t="s">
        <v>6815</v>
      </c>
    </row>
    <row r="3182" spans="6:9" x14ac:dyDescent="0.2">
      <c r="F3182" s="310" t="s">
        <v>9820</v>
      </c>
      <c r="G3182" s="311">
        <v>10105</v>
      </c>
      <c r="H3182" s="312" t="s">
        <v>3700</v>
      </c>
      <c r="I3182" s="313" t="s">
        <v>6815</v>
      </c>
    </row>
    <row r="3183" spans="6:9" x14ac:dyDescent="0.2">
      <c r="F3183" s="310" t="s">
        <v>9821</v>
      </c>
      <c r="G3183" s="311">
        <v>10106</v>
      </c>
      <c r="H3183" s="312" t="s">
        <v>3700</v>
      </c>
      <c r="I3183" s="313" t="s">
        <v>6815</v>
      </c>
    </row>
    <row r="3184" spans="6:9" x14ac:dyDescent="0.2">
      <c r="F3184" s="310" t="s">
        <v>9822</v>
      </c>
      <c r="G3184" s="311">
        <v>10107</v>
      </c>
      <c r="H3184" s="312" t="s">
        <v>3700</v>
      </c>
      <c r="I3184" s="313" t="s">
        <v>6815</v>
      </c>
    </row>
    <row r="3185" spans="6:9" x14ac:dyDescent="0.2">
      <c r="F3185" s="310" t="s">
        <v>9823</v>
      </c>
      <c r="G3185" s="311">
        <v>10108</v>
      </c>
      <c r="H3185" s="312" t="s">
        <v>3700</v>
      </c>
      <c r="I3185" s="313" t="s">
        <v>6815</v>
      </c>
    </row>
    <row r="3186" spans="6:9" x14ac:dyDescent="0.2">
      <c r="F3186" s="310" t="s">
        <v>9824</v>
      </c>
      <c r="G3186" s="311">
        <v>10109</v>
      </c>
      <c r="H3186" s="312" t="s">
        <v>3700</v>
      </c>
      <c r="I3186" s="313" t="s">
        <v>6815</v>
      </c>
    </row>
    <row r="3187" spans="6:9" x14ac:dyDescent="0.2">
      <c r="F3187" s="310" t="s">
        <v>9825</v>
      </c>
      <c r="G3187" s="311">
        <v>10110</v>
      </c>
      <c r="H3187" s="312" t="s">
        <v>3700</v>
      </c>
      <c r="I3187" s="313" t="s">
        <v>6815</v>
      </c>
    </row>
    <row r="3188" spans="6:9" x14ac:dyDescent="0.2">
      <c r="F3188" s="310" t="s">
        <v>9826</v>
      </c>
      <c r="G3188" s="311">
        <v>10111</v>
      </c>
      <c r="H3188" s="312" t="s">
        <v>3700</v>
      </c>
      <c r="I3188" s="313" t="s">
        <v>6815</v>
      </c>
    </row>
    <row r="3189" spans="6:9" x14ac:dyDescent="0.2">
      <c r="F3189" s="310" t="s">
        <v>9827</v>
      </c>
      <c r="G3189" s="311">
        <v>10112</v>
      </c>
      <c r="H3189" s="312" t="s">
        <v>3700</v>
      </c>
      <c r="I3189" s="313" t="s">
        <v>6815</v>
      </c>
    </row>
    <row r="3190" spans="6:9" x14ac:dyDescent="0.2">
      <c r="F3190" s="310" t="s">
        <v>9828</v>
      </c>
      <c r="G3190" s="311">
        <v>10113</v>
      </c>
      <c r="H3190" s="312" t="s">
        <v>3700</v>
      </c>
      <c r="I3190" s="313" t="s">
        <v>6815</v>
      </c>
    </row>
    <row r="3191" spans="6:9" x14ac:dyDescent="0.2">
      <c r="F3191" s="310" t="s">
        <v>9829</v>
      </c>
      <c r="G3191" s="311">
        <v>10114</v>
      </c>
      <c r="H3191" s="312" t="s">
        <v>3700</v>
      </c>
      <c r="I3191" s="313" t="s">
        <v>6815</v>
      </c>
    </row>
    <row r="3192" spans="6:9" x14ac:dyDescent="0.2">
      <c r="F3192" s="310" t="s">
        <v>9830</v>
      </c>
      <c r="G3192" s="311">
        <v>10115</v>
      </c>
      <c r="H3192" s="312" t="s">
        <v>3700</v>
      </c>
      <c r="I3192" s="313" t="s">
        <v>6815</v>
      </c>
    </row>
    <row r="3193" spans="6:9" x14ac:dyDescent="0.2">
      <c r="F3193" s="310" t="s">
        <v>9831</v>
      </c>
      <c r="G3193" s="311">
        <v>10116</v>
      </c>
      <c r="H3193" s="312" t="s">
        <v>3700</v>
      </c>
      <c r="I3193" s="313" t="s">
        <v>6815</v>
      </c>
    </row>
    <row r="3194" spans="6:9" x14ac:dyDescent="0.2">
      <c r="F3194" s="310" t="s">
        <v>9832</v>
      </c>
      <c r="G3194" s="311">
        <v>10117</v>
      </c>
      <c r="H3194" s="312" t="s">
        <v>3700</v>
      </c>
      <c r="I3194" s="313" t="s">
        <v>6815</v>
      </c>
    </row>
    <row r="3195" spans="6:9" x14ac:dyDescent="0.2">
      <c r="F3195" s="310" t="s">
        <v>9833</v>
      </c>
      <c r="G3195" s="311">
        <v>10118</v>
      </c>
      <c r="H3195" s="312" t="s">
        <v>3700</v>
      </c>
      <c r="I3195" s="313" t="s">
        <v>6815</v>
      </c>
    </row>
    <row r="3196" spans="6:9" x14ac:dyDescent="0.2">
      <c r="F3196" s="310" t="s">
        <v>9834</v>
      </c>
      <c r="G3196" s="311">
        <v>10119</v>
      </c>
      <c r="H3196" s="312" t="s">
        <v>3700</v>
      </c>
      <c r="I3196" s="313" t="s">
        <v>6815</v>
      </c>
    </row>
    <row r="3197" spans="6:9" x14ac:dyDescent="0.2">
      <c r="F3197" s="310" t="s">
        <v>9835</v>
      </c>
      <c r="G3197" s="311">
        <v>10120</v>
      </c>
      <c r="H3197" s="312" t="s">
        <v>3700</v>
      </c>
      <c r="I3197" s="313" t="s">
        <v>6815</v>
      </c>
    </row>
    <row r="3198" spans="6:9" x14ac:dyDescent="0.2">
      <c r="F3198" s="310" t="s">
        <v>9836</v>
      </c>
      <c r="G3198" s="311">
        <v>10121</v>
      </c>
      <c r="H3198" s="312" t="s">
        <v>3700</v>
      </c>
      <c r="I3198" s="313" t="s">
        <v>6815</v>
      </c>
    </row>
    <row r="3199" spans="6:9" x14ac:dyDescent="0.2">
      <c r="F3199" s="310" t="s">
        <v>9837</v>
      </c>
      <c r="G3199" s="311">
        <v>10122</v>
      </c>
      <c r="H3199" s="312" t="s">
        <v>3700</v>
      </c>
      <c r="I3199" s="313" t="s">
        <v>6815</v>
      </c>
    </row>
    <row r="3200" spans="6:9" x14ac:dyDescent="0.2">
      <c r="F3200" s="310" t="s">
        <v>9838</v>
      </c>
      <c r="G3200" s="311">
        <v>10123</v>
      </c>
      <c r="H3200" s="312" t="s">
        <v>3700</v>
      </c>
      <c r="I3200" s="313" t="s">
        <v>6815</v>
      </c>
    </row>
    <row r="3201" spans="6:9" x14ac:dyDescent="0.2">
      <c r="F3201" s="310" t="s">
        <v>9839</v>
      </c>
      <c r="G3201" s="311">
        <v>10124</v>
      </c>
      <c r="H3201" s="312" t="s">
        <v>3700</v>
      </c>
      <c r="I3201" s="313" t="s">
        <v>6815</v>
      </c>
    </row>
    <row r="3202" spans="6:9" x14ac:dyDescent="0.2">
      <c r="F3202" s="310" t="s">
        <v>9840</v>
      </c>
      <c r="G3202" s="311">
        <v>10125</v>
      </c>
      <c r="H3202" s="312" t="s">
        <v>3700</v>
      </c>
      <c r="I3202" s="313" t="s">
        <v>6815</v>
      </c>
    </row>
    <row r="3203" spans="6:9" x14ac:dyDescent="0.2">
      <c r="F3203" s="310" t="s">
        <v>9841</v>
      </c>
      <c r="G3203" s="311">
        <v>10126</v>
      </c>
      <c r="H3203" s="312" t="s">
        <v>3700</v>
      </c>
      <c r="I3203" s="313" t="s">
        <v>6815</v>
      </c>
    </row>
    <row r="3204" spans="6:9" x14ac:dyDescent="0.2">
      <c r="F3204" s="310" t="s">
        <v>9842</v>
      </c>
      <c r="G3204" s="311">
        <v>10128</v>
      </c>
      <c r="H3204" s="312" t="s">
        <v>3700</v>
      </c>
      <c r="I3204" s="313" t="s">
        <v>6815</v>
      </c>
    </row>
    <row r="3205" spans="6:9" x14ac:dyDescent="0.2">
      <c r="F3205" s="310" t="s">
        <v>9843</v>
      </c>
      <c r="G3205" s="311">
        <v>10129</v>
      </c>
      <c r="H3205" s="312" t="s">
        <v>3700</v>
      </c>
      <c r="I3205" s="313" t="s">
        <v>6815</v>
      </c>
    </row>
    <row r="3206" spans="6:9" x14ac:dyDescent="0.2">
      <c r="F3206" s="310" t="s">
        <v>9844</v>
      </c>
      <c r="G3206" s="311">
        <v>10130</v>
      </c>
      <c r="H3206" s="312" t="s">
        <v>3700</v>
      </c>
      <c r="I3206" s="313" t="s">
        <v>6815</v>
      </c>
    </row>
    <row r="3207" spans="6:9" x14ac:dyDescent="0.2">
      <c r="F3207" s="310" t="s">
        <v>9845</v>
      </c>
      <c r="G3207" s="311">
        <v>10131</v>
      </c>
      <c r="H3207" s="312" t="s">
        <v>3700</v>
      </c>
      <c r="I3207" s="313" t="s">
        <v>6815</v>
      </c>
    </row>
    <row r="3208" spans="6:9" x14ac:dyDescent="0.2">
      <c r="F3208" s="310" t="s">
        <v>9846</v>
      </c>
      <c r="G3208" s="311">
        <v>10132</v>
      </c>
      <c r="H3208" s="312" t="s">
        <v>3700</v>
      </c>
      <c r="I3208" s="313" t="s">
        <v>6815</v>
      </c>
    </row>
    <row r="3209" spans="6:9" x14ac:dyDescent="0.2">
      <c r="F3209" s="310" t="s">
        <v>9847</v>
      </c>
      <c r="G3209" s="311">
        <v>10133</v>
      </c>
      <c r="H3209" s="312" t="s">
        <v>3700</v>
      </c>
      <c r="I3209" s="313" t="s">
        <v>6815</v>
      </c>
    </row>
    <row r="3210" spans="6:9" x14ac:dyDescent="0.2">
      <c r="F3210" s="310" t="s">
        <v>9848</v>
      </c>
      <c r="G3210" s="311">
        <v>10138</v>
      </c>
      <c r="H3210" s="312" t="s">
        <v>3700</v>
      </c>
      <c r="I3210" s="313" t="s">
        <v>6815</v>
      </c>
    </row>
    <row r="3211" spans="6:9" x14ac:dyDescent="0.2">
      <c r="F3211" s="322" t="s">
        <v>9849</v>
      </c>
      <c r="G3211" s="316">
        <v>10149</v>
      </c>
      <c r="H3211" s="323" t="s">
        <v>3700</v>
      </c>
      <c r="I3211" s="313" t="s">
        <v>6815</v>
      </c>
    </row>
    <row r="3212" spans="6:9" x14ac:dyDescent="0.2">
      <c r="F3212" s="310" t="s">
        <v>9850</v>
      </c>
      <c r="G3212" s="311">
        <v>10150</v>
      </c>
      <c r="H3212" s="312" t="s">
        <v>3700</v>
      </c>
      <c r="I3212" s="313" t="s">
        <v>6815</v>
      </c>
    </row>
    <row r="3213" spans="6:9" x14ac:dyDescent="0.2">
      <c r="F3213" s="310" t="s">
        <v>9851</v>
      </c>
      <c r="G3213" s="311">
        <v>10151</v>
      </c>
      <c r="H3213" s="312" t="s">
        <v>3700</v>
      </c>
      <c r="I3213" s="313" t="s">
        <v>6815</v>
      </c>
    </row>
    <row r="3214" spans="6:9" x14ac:dyDescent="0.2">
      <c r="F3214" s="310" t="s">
        <v>9852</v>
      </c>
      <c r="G3214" s="311">
        <v>10152</v>
      </c>
      <c r="H3214" s="312" t="s">
        <v>3700</v>
      </c>
      <c r="I3214" s="313" t="s">
        <v>6815</v>
      </c>
    </row>
    <row r="3215" spans="6:9" x14ac:dyDescent="0.2">
      <c r="F3215" s="310" t="s">
        <v>9853</v>
      </c>
      <c r="G3215" s="311">
        <v>10153</v>
      </c>
      <c r="H3215" s="312" t="s">
        <v>3700</v>
      </c>
      <c r="I3215" s="313" t="s">
        <v>6815</v>
      </c>
    </row>
    <row r="3216" spans="6:9" x14ac:dyDescent="0.2">
      <c r="F3216" s="310" t="s">
        <v>9854</v>
      </c>
      <c r="G3216" s="311">
        <v>10154</v>
      </c>
      <c r="H3216" s="312" t="s">
        <v>3700</v>
      </c>
      <c r="I3216" s="313" t="s">
        <v>6815</v>
      </c>
    </row>
    <row r="3217" spans="6:9" x14ac:dyDescent="0.2">
      <c r="F3217" s="310" t="s">
        <v>9855</v>
      </c>
      <c r="G3217" s="311">
        <v>10155</v>
      </c>
      <c r="H3217" s="312" t="s">
        <v>3700</v>
      </c>
      <c r="I3217" s="313" t="s">
        <v>6815</v>
      </c>
    </row>
    <row r="3218" spans="6:9" x14ac:dyDescent="0.2">
      <c r="F3218" s="310" t="s">
        <v>9856</v>
      </c>
      <c r="G3218" s="311">
        <v>10156</v>
      </c>
      <c r="H3218" s="312" t="s">
        <v>3700</v>
      </c>
      <c r="I3218" s="313" t="s">
        <v>6815</v>
      </c>
    </row>
    <row r="3219" spans="6:9" x14ac:dyDescent="0.2">
      <c r="F3219" s="310" t="s">
        <v>9857</v>
      </c>
      <c r="G3219" s="311">
        <v>10157</v>
      </c>
      <c r="H3219" s="312" t="s">
        <v>3700</v>
      </c>
      <c r="I3219" s="313" t="s">
        <v>6815</v>
      </c>
    </row>
    <row r="3220" spans="6:9" x14ac:dyDescent="0.2">
      <c r="F3220" s="310" t="s">
        <v>9858</v>
      </c>
      <c r="G3220" s="311">
        <v>10158</v>
      </c>
      <c r="H3220" s="312" t="s">
        <v>3700</v>
      </c>
      <c r="I3220" s="313" t="s">
        <v>6815</v>
      </c>
    </row>
    <row r="3221" spans="6:9" x14ac:dyDescent="0.2">
      <c r="F3221" s="310" t="s">
        <v>9859</v>
      </c>
      <c r="G3221" s="311">
        <v>10159</v>
      </c>
      <c r="H3221" s="312" t="s">
        <v>3700</v>
      </c>
      <c r="I3221" s="313" t="s">
        <v>6815</v>
      </c>
    </row>
    <row r="3222" spans="6:9" x14ac:dyDescent="0.2">
      <c r="F3222" s="310" t="s">
        <v>9860</v>
      </c>
      <c r="G3222" s="311">
        <v>10160</v>
      </c>
      <c r="H3222" s="312" t="s">
        <v>3700</v>
      </c>
      <c r="I3222" s="313" t="s">
        <v>6815</v>
      </c>
    </row>
    <row r="3223" spans="6:9" x14ac:dyDescent="0.2">
      <c r="F3223" s="310" t="s">
        <v>9861</v>
      </c>
      <c r="G3223" s="311">
        <v>10161</v>
      </c>
      <c r="H3223" s="312" t="s">
        <v>3700</v>
      </c>
      <c r="I3223" s="313" t="s">
        <v>6815</v>
      </c>
    </row>
    <row r="3224" spans="6:9" x14ac:dyDescent="0.2">
      <c r="F3224" s="310" t="s">
        <v>9862</v>
      </c>
      <c r="G3224" s="311">
        <v>10162</v>
      </c>
      <c r="H3224" s="312" t="s">
        <v>3700</v>
      </c>
      <c r="I3224" s="313" t="s">
        <v>6815</v>
      </c>
    </row>
    <row r="3225" spans="6:9" x14ac:dyDescent="0.2">
      <c r="F3225" s="310" t="s">
        <v>9863</v>
      </c>
      <c r="G3225" s="311">
        <v>10163</v>
      </c>
      <c r="H3225" s="312" t="s">
        <v>3700</v>
      </c>
      <c r="I3225" s="313" t="s">
        <v>6815</v>
      </c>
    </row>
    <row r="3226" spans="6:9" x14ac:dyDescent="0.2">
      <c r="F3226" s="310" t="s">
        <v>9864</v>
      </c>
      <c r="G3226" s="311">
        <v>10164</v>
      </c>
      <c r="H3226" s="312" t="s">
        <v>3700</v>
      </c>
      <c r="I3226" s="313" t="s">
        <v>6815</v>
      </c>
    </row>
    <row r="3227" spans="6:9" x14ac:dyDescent="0.2">
      <c r="F3227" s="310" t="s">
        <v>9865</v>
      </c>
      <c r="G3227" s="311">
        <v>10165</v>
      </c>
      <c r="H3227" s="312" t="s">
        <v>3700</v>
      </c>
      <c r="I3227" s="313" t="s">
        <v>6815</v>
      </c>
    </row>
    <row r="3228" spans="6:9" x14ac:dyDescent="0.2">
      <c r="F3228" s="310" t="s">
        <v>9866</v>
      </c>
      <c r="G3228" s="311">
        <v>10166</v>
      </c>
      <c r="H3228" s="312" t="s">
        <v>3700</v>
      </c>
      <c r="I3228" s="313" t="s">
        <v>6815</v>
      </c>
    </row>
    <row r="3229" spans="6:9" x14ac:dyDescent="0.2">
      <c r="F3229" s="310" t="s">
        <v>9867</v>
      </c>
      <c r="G3229" s="311">
        <v>10167</v>
      </c>
      <c r="H3229" s="312" t="s">
        <v>3700</v>
      </c>
      <c r="I3229" s="313" t="s">
        <v>6815</v>
      </c>
    </row>
    <row r="3230" spans="6:9" x14ac:dyDescent="0.2">
      <c r="F3230" s="310" t="s">
        <v>9868</v>
      </c>
      <c r="G3230" s="311">
        <v>10168</v>
      </c>
      <c r="H3230" s="312" t="s">
        <v>3700</v>
      </c>
      <c r="I3230" s="313" t="s">
        <v>6815</v>
      </c>
    </row>
    <row r="3231" spans="6:9" x14ac:dyDescent="0.2">
      <c r="F3231" s="310" t="s">
        <v>9869</v>
      </c>
      <c r="G3231" s="311">
        <v>10169</v>
      </c>
      <c r="H3231" s="312" t="s">
        <v>3700</v>
      </c>
      <c r="I3231" s="313" t="s">
        <v>6815</v>
      </c>
    </row>
    <row r="3232" spans="6:9" x14ac:dyDescent="0.2">
      <c r="F3232" s="310" t="s">
        <v>9870</v>
      </c>
      <c r="G3232" s="311">
        <v>10170</v>
      </c>
      <c r="H3232" s="312" t="s">
        <v>3700</v>
      </c>
      <c r="I3232" s="313" t="s">
        <v>6815</v>
      </c>
    </row>
    <row r="3233" spans="6:9" x14ac:dyDescent="0.2">
      <c r="F3233" s="310" t="s">
        <v>9871</v>
      </c>
      <c r="G3233" s="311">
        <v>10171</v>
      </c>
      <c r="H3233" s="312" t="s">
        <v>3700</v>
      </c>
      <c r="I3233" s="313" t="s">
        <v>6815</v>
      </c>
    </row>
    <row r="3234" spans="6:9" x14ac:dyDescent="0.2">
      <c r="F3234" s="310" t="s">
        <v>9872</v>
      </c>
      <c r="G3234" s="311">
        <v>10172</v>
      </c>
      <c r="H3234" s="312" t="s">
        <v>3700</v>
      </c>
      <c r="I3234" s="313" t="s">
        <v>6815</v>
      </c>
    </row>
    <row r="3235" spans="6:9" x14ac:dyDescent="0.2">
      <c r="F3235" s="310" t="s">
        <v>9873</v>
      </c>
      <c r="G3235" s="311">
        <v>10173</v>
      </c>
      <c r="H3235" s="312" t="s">
        <v>3700</v>
      </c>
      <c r="I3235" s="313" t="s">
        <v>6815</v>
      </c>
    </row>
    <row r="3236" spans="6:9" x14ac:dyDescent="0.2">
      <c r="F3236" s="310" t="s">
        <v>9874</v>
      </c>
      <c r="G3236" s="311">
        <v>10174</v>
      </c>
      <c r="H3236" s="312" t="s">
        <v>3700</v>
      </c>
      <c r="I3236" s="313" t="s">
        <v>6815</v>
      </c>
    </row>
    <row r="3237" spans="6:9" x14ac:dyDescent="0.2">
      <c r="F3237" s="310" t="s">
        <v>9875</v>
      </c>
      <c r="G3237" s="311">
        <v>10175</v>
      </c>
      <c r="H3237" s="312" t="s">
        <v>3700</v>
      </c>
      <c r="I3237" s="313" t="s">
        <v>6815</v>
      </c>
    </row>
    <row r="3238" spans="6:9" x14ac:dyDescent="0.2">
      <c r="F3238" s="310" t="s">
        <v>9876</v>
      </c>
      <c r="G3238" s="311">
        <v>10176</v>
      </c>
      <c r="H3238" s="312" t="s">
        <v>3700</v>
      </c>
      <c r="I3238" s="313" t="s">
        <v>6815</v>
      </c>
    </row>
    <row r="3239" spans="6:9" x14ac:dyDescent="0.2">
      <c r="F3239" s="310" t="s">
        <v>9877</v>
      </c>
      <c r="G3239" s="311">
        <v>10177</v>
      </c>
      <c r="H3239" s="312" t="s">
        <v>3700</v>
      </c>
      <c r="I3239" s="313" t="s">
        <v>6815</v>
      </c>
    </row>
    <row r="3240" spans="6:9" x14ac:dyDescent="0.2">
      <c r="F3240" s="310" t="s">
        <v>9878</v>
      </c>
      <c r="G3240" s="311">
        <v>10178</v>
      </c>
      <c r="H3240" s="312" t="s">
        <v>3700</v>
      </c>
      <c r="I3240" s="313" t="s">
        <v>6815</v>
      </c>
    </row>
    <row r="3241" spans="6:9" x14ac:dyDescent="0.2">
      <c r="F3241" s="310" t="s">
        <v>9879</v>
      </c>
      <c r="G3241" s="311">
        <v>10179</v>
      </c>
      <c r="H3241" s="312" t="s">
        <v>3700</v>
      </c>
      <c r="I3241" s="313" t="s">
        <v>6815</v>
      </c>
    </row>
    <row r="3242" spans="6:9" x14ac:dyDescent="0.2">
      <c r="F3242" s="310" t="s">
        <v>9880</v>
      </c>
      <c r="G3242" s="311">
        <v>10185</v>
      </c>
      <c r="H3242" s="312" t="s">
        <v>3700</v>
      </c>
      <c r="I3242" s="313" t="s">
        <v>6815</v>
      </c>
    </row>
    <row r="3243" spans="6:9" x14ac:dyDescent="0.2">
      <c r="F3243" s="322" t="s">
        <v>9881</v>
      </c>
      <c r="G3243" s="316">
        <v>10197</v>
      </c>
      <c r="H3243" s="323" t="s">
        <v>3700</v>
      </c>
      <c r="I3243" s="313" t="s">
        <v>6815</v>
      </c>
    </row>
    <row r="3244" spans="6:9" x14ac:dyDescent="0.2">
      <c r="F3244" s="310" t="s">
        <v>9882</v>
      </c>
      <c r="G3244" s="311">
        <v>10199</v>
      </c>
      <c r="H3244" s="312" t="s">
        <v>3700</v>
      </c>
      <c r="I3244" s="313" t="s">
        <v>6815</v>
      </c>
    </row>
    <row r="3245" spans="6:9" x14ac:dyDescent="0.2">
      <c r="F3245" s="310" t="s">
        <v>9883</v>
      </c>
      <c r="G3245" s="311">
        <v>10203</v>
      </c>
      <c r="H3245" s="312" t="s">
        <v>3700</v>
      </c>
      <c r="I3245" s="313" t="s">
        <v>6815</v>
      </c>
    </row>
    <row r="3246" spans="6:9" x14ac:dyDescent="0.2">
      <c r="F3246" s="310" t="s">
        <v>9884</v>
      </c>
      <c r="G3246" s="311">
        <v>10211</v>
      </c>
      <c r="H3246" s="312" t="s">
        <v>3700</v>
      </c>
      <c r="I3246" s="313" t="s">
        <v>6815</v>
      </c>
    </row>
    <row r="3247" spans="6:9" x14ac:dyDescent="0.2">
      <c r="F3247" s="310" t="s">
        <v>9885</v>
      </c>
      <c r="G3247" s="311">
        <v>10212</v>
      </c>
      <c r="H3247" s="312" t="s">
        <v>3700</v>
      </c>
      <c r="I3247" s="313" t="s">
        <v>6815</v>
      </c>
    </row>
    <row r="3248" spans="6:9" x14ac:dyDescent="0.2">
      <c r="F3248" s="310" t="s">
        <v>9886</v>
      </c>
      <c r="G3248" s="311">
        <v>10213</v>
      </c>
      <c r="H3248" s="312" t="s">
        <v>3700</v>
      </c>
      <c r="I3248" s="313" t="s">
        <v>6815</v>
      </c>
    </row>
    <row r="3249" spans="6:9" x14ac:dyDescent="0.2">
      <c r="F3249" s="310" t="s">
        <v>9887</v>
      </c>
      <c r="G3249" s="311">
        <v>10242</v>
      </c>
      <c r="H3249" s="312" t="s">
        <v>3700</v>
      </c>
      <c r="I3249" s="313" t="s">
        <v>6815</v>
      </c>
    </row>
    <row r="3250" spans="6:9" x14ac:dyDescent="0.2">
      <c r="F3250" s="310" t="s">
        <v>9888</v>
      </c>
      <c r="G3250" s="311">
        <v>10249</v>
      </c>
      <c r="H3250" s="312" t="s">
        <v>3700</v>
      </c>
      <c r="I3250" s="313" t="s">
        <v>6815</v>
      </c>
    </row>
    <row r="3251" spans="6:9" x14ac:dyDescent="0.2">
      <c r="F3251" s="310" t="s">
        <v>9889</v>
      </c>
      <c r="G3251" s="311">
        <v>10256</v>
      </c>
      <c r="H3251" s="312" t="s">
        <v>3700</v>
      </c>
      <c r="I3251" s="313" t="s">
        <v>6815</v>
      </c>
    </row>
    <row r="3252" spans="6:9" x14ac:dyDescent="0.2">
      <c r="F3252" s="310" t="s">
        <v>9890</v>
      </c>
      <c r="G3252" s="311">
        <v>10257</v>
      </c>
      <c r="H3252" s="312" t="s">
        <v>3700</v>
      </c>
      <c r="I3252" s="313" t="s">
        <v>6815</v>
      </c>
    </row>
    <row r="3253" spans="6:9" x14ac:dyDescent="0.2">
      <c r="F3253" s="310" t="s">
        <v>9891</v>
      </c>
      <c r="G3253" s="311">
        <v>10258</v>
      </c>
      <c r="H3253" s="312" t="s">
        <v>3700</v>
      </c>
      <c r="I3253" s="313" t="s">
        <v>6815</v>
      </c>
    </row>
    <row r="3254" spans="6:9" x14ac:dyDescent="0.2">
      <c r="F3254" s="310" t="s">
        <v>9892</v>
      </c>
      <c r="G3254" s="311">
        <v>10259</v>
      </c>
      <c r="H3254" s="312" t="s">
        <v>3700</v>
      </c>
      <c r="I3254" s="313" t="s">
        <v>6815</v>
      </c>
    </row>
    <row r="3255" spans="6:9" x14ac:dyDescent="0.2">
      <c r="F3255" s="310" t="s">
        <v>9893</v>
      </c>
      <c r="G3255" s="311">
        <v>10260</v>
      </c>
      <c r="H3255" s="312" t="s">
        <v>3700</v>
      </c>
      <c r="I3255" s="313" t="s">
        <v>6815</v>
      </c>
    </row>
    <row r="3256" spans="6:9" x14ac:dyDescent="0.2">
      <c r="F3256" s="310" t="s">
        <v>9894</v>
      </c>
      <c r="G3256" s="311">
        <v>10261</v>
      </c>
      <c r="H3256" s="312" t="s">
        <v>3700</v>
      </c>
      <c r="I3256" s="313" t="s">
        <v>6815</v>
      </c>
    </row>
    <row r="3257" spans="6:9" x14ac:dyDescent="0.2">
      <c r="F3257" s="310" t="s">
        <v>9895</v>
      </c>
      <c r="G3257" s="311">
        <v>10265</v>
      </c>
      <c r="H3257" s="312" t="s">
        <v>3700</v>
      </c>
      <c r="I3257" s="313" t="s">
        <v>6815</v>
      </c>
    </row>
    <row r="3258" spans="6:9" x14ac:dyDescent="0.2">
      <c r="F3258" s="310" t="s">
        <v>9896</v>
      </c>
      <c r="G3258" s="311">
        <v>10268</v>
      </c>
      <c r="H3258" s="312" t="s">
        <v>3700</v>
      </c>
      <c r="I3258" s="313" t="s">
        <v>6815</v>
      </c>
    </row>
    <row r="3259" spans="6:9" x14ac:dyDescent="0.2">
      <c r="F3259" s="310" t="s">
        <v>9897</v>
      </c>
      <c r="G3259" s="311">
        <v>10269</v>
      </c>
      <c r="H3259" s="312" t="s">
        <v>3700</v>
      </c>
      <c r="I3259" s="313" t="s">
        <v>6815</v>
      </c>
    </row>
    <row r="3260" spans="6:9" x14ac:dyDescent="0.2">
      <c r="F3260" s="310" t="s">
        <v>9898</v>
      </c>
      <c r="G3260" s="311">
        <v>10270</v>
      </c>
      <c r="H3260" s="312" t="s">
        <v>3700</v>
      </c>
      <c r="I3260" s="313" t="s">
        <v>6815</v>
      </c>
    </row>
    <row r="3261" spans="6:9" x14ac:dyDescent="0.2">
      <c r="F3261" s="310" t="s">
        <v>9899</v>
      </c>
      <c r="G3261" s="311">
        <v>10271</v>
      </c>
      <c r="H3261" s="312" t="s">
        <v>3700</v>
      </c>
      <c r="I3261" s="313" t="s">
        <v>6815</v>
      </c>
    </row>
    <row r="3262" spans="6:9" x14ac:dyDescent="0.2">
      <c r="F3262" s="310" t="s">
        <v>9900</v>
      </c>
      <c r="G3262" s="311">
        <v>10272</v>
      </c>
      <c r="H3262" s="312" t="s">
        <v>3700</v>
      </c>
      <c r="I3262" s="313" t="s">
        <v>6815</v>
      </c>
    </row>
    <row r="3263" spans="6:9" x14ac:dyDescent="0.2">
      <c r="F3263" s="310" t="s">
        <v>9901</v>
      </c>
      <c r="G3263" s="311">
        <v>10273</v>
      </c>
      <c r="H3263" s="312" t="s">
        <v>3700</v>
      </c>
      <c r="I3263" s="313" t="s">
        <v>6815</v>
      </c>
    </row>
    <row r="3264" spans="6:9" x14ac:dyDescent="0.2">
      <c r="F3264" s="310" t="s">
        <v>9902</v>
      </c>
      <c r="G3264" s="311">
        <v>10274</v>
      </c>
      <c r="H3264" s="312" t="s">
        <v>3700</v>
      </c>
      <c r="I3264" s="313" t="s">
        <v>6815</v>
      </c>
    </row>
    <row r="3265" spans="6:9" x14ac:dyDescent="0.2">
      <c r="F3265" s="310" t="s">
        <v>9903</v>
      </c>
      <c r="G3265" s="311">
        <v>10275</v>
      </c>
      <c r="H3265" s="312" t="s">
        <v>3700</v>
      </c>
      <c r="I3265" s="313" t="s">
        <v>6815</v>
      </c>
    </row>
    <row r="3266" spans="6:9" x14ac:dyDescent="0.2">
      <c r="F3266" s="310" t="s">
        <v>9904</v>
      </c>
      <c r="G3266" s="311">
        <v>10276</v>
      </c>
      <c r="H3266" s="312" t="s">
        <v>3700</v>
      </c>
      <c r="I3266" s="313" t="s">
        <v>6815</v>
      </c>
    </row>
    <row r="3267" spans="6:9" x14ac:dyDescent="0.2">
      <c r="F3267" s="310" t="s">
        <v>9905</v>
      </c>
      <c r="G3267" s="311">
        <v>10277</v>
      </c>
      <c r="H3267" s="312" t="s">
        <v>3700</v>
      </c>
      <c r="I3267" s="313" t="s">
        <v>6815</v>
      </c>
    </row>
    <row r="3268" spans="6:9" x14ac:dyDescent="0.2">
      <c r="F3268" s="310" t="s">
        <v>9906</v>
      </c>
      <c r="G3268" s="311">
        <v>10278</v>
      </c>
      <c r="H3268" s="312" t="s">
        <v>3700</v>
      </c>
      <c r="I3268" s="313" t="s">
        <v>6815</v>
      </c>
    </row>
    <row r="3269" spans="6:9" x14ac:dyDescent="0.2">
      <c r="F3269" s="310" t="s">
        <v>9907</v>
      </c>
      <c r="G3269" s="311">
        <v>10279</v>
      </c>
      <c r="H3269" s="312" t="s">
        <v>3700</v>
      </c>
      <c r="I3269" s="313" t="s">
        <v>6815</v>
      </c>
    </row>
    <row r="3270" spans="6:9" x14ac:dyDescent="0.2">
      <c r="F3270" s="310" t="s">
        <v>9908</v>
      </c>
      <c r="G3270" s="311">
        <v>10280</v>
      </c>
      <c r="H3270" s="312" t="s">
        <v>3700</v>
      </c>
      <c r="I3270" s="313" t="s">
        <v>6815</v>
      </c>
    </row>
    <row r="3271" spans="6:9" x14ac:dyDescent="0.2">
      <c r="F3271" s="310" t="s">
        <v>9909</v>
      </c>
      <c r="G3271" s="311">
        <v>10281</v>
      </c>
      <c r="H3271" s="312" t="s">
        <v>3700</v>
      </c>
      <c r="I3271" s="313" t="s">
        <v>6815</v>
      </c>
    </row>
    <row r="3272" spans="6:9" x14ac:dyDescent="0.2">
      <c r="F3272" s="310" t="s">
        <v>9910</v>
      </c>
      <c r="G3272" s="311">
        <v>10282</v>
      </c>
      <c r="H3272" s="312" t="s">
        <v>3700</v>
      </c>
      <c r="I3272" s="313" t="s">
        <v>6815</v>
      </c>
    </row>
    <row r="3273" spans="6:9" x14ac:dyDescent="0.2">
      <c r="F3273" s="310" t="s">
        <v>9911</v>
      </c>
      <c r="G3273" s="311">
        <v>10285</v>
      </c>
      <c r="H3273" s="312" t="s">
        <v>3700</v>
      </c>
      <c r="I3273" s="313" t="s">
        <v>6815</v>
      </c>
    </row>
    <row r="3274" spans="6:9" x14ac:dyDescent="0.2">
      <c r="F3274" s="310" t="s">
        <v>9912</v>
      </c>
      <c r="G3274" s="311">
        <v>10286</v>
      </c>
      <c r="H3274" s="312" t="s">
        <v>3700</v>
      </c>
      <c r="I3274" s="313" t="s">
        <v>6815</v>
      </c>
    </row>
    <row r="3275" spans="6:9" x14ac:dyDescent="0.2">
      <c r="F3275" s="310" t="s">
        <v>9913</v>
      </c>
      <c r="G3275" s="311">
        <v>10292</v>
      </c>
      <c r="H3275" s="312" t="s">
        <v>3700</v>
      </c>
      <c r="I3275" s="313" t="s">
        <v>6815</v>
      </c>
    </row>
    <row r="3276" spans="6:9" x14ac:dyDescent="0.2">
      <c r="F3276" s="310" t="s">
        <v>9914</v>
      </c>
      <c r="G3276" s="311">
        <v>10301</v>
      </c>
      <c r="H3276" s="312" t="s">
        <v>3700</v>
      </c>
      <c r="I3276" s="313" t="s">
        <v>6815</v>
      </c>
    </row>
    <row r="3277" spans="6:9" x14ac:dyDescent="0.2">
      <c r="F3277" s="310" t="s">
        <v>9915</v>
      </c>
      <c r="G3277" s="311">
        <v>10302</v>
      </c>
      <c r="H3277" s="312" t="s">
        <v>3700</v>
      </c>
      <c r="I3277" s="313" t="s">
        <v>6815</v>
      </c>
    </row>
    <row r="3278" spans="6:9" x14ac:dyDescent="0.2">
      <c r="F3278" s="310" t="s">
        <v>9916</v>
      </c>
      <c r="G3278" s="311">
        <v>10303</v>
      </c>
      <c r="H3278" s="312" t="s">
        <v>3700</v>
      </c>
      <c r="I3278" s="313" t="s">
        <v>6815</v>
      </c>
    </row>
    <row r="3279" spans="6:9" x14ac:dyDescent="0.2">
      <c r="F3279" s="310" t="s">
        <v>9917</v>
      </c>
      <c r="G3279" s="311">
        <v>10304</v>
      </c>
      <c r="H3279" s="312" t="s">
        <v>3700</v>
      </c>
      <c r="I3279" s="313" t="s">
        <v>6815</v>
      </c>
    </row>
    <row r="3280" spans="6:9" x14ac:dyDescent="0.2">
      <c r="F3280" s="310" t="s">
        <v>9918</v>
      </c>
      <c r="G3280" s="311">
        <v>10305</v>
      </c>
      <c r="H3280" s="312" t="s">
        <v>3700</v>
      </c>
      <c r="I3280" s="313" t="s">
        <v>6815</v>
      </c>
    </row>
    <row r="3281" spans="6:9" x14ac:dyDescent="0.2">
      <c r="F3281" s="310" t="s">
        <v>9919</v>
      </c>
      <c r="G3281" s="311">
        <v>10306</v>
      </c>
      <c r="H3281" s="312" t="s">
        <v>3700</v>
      </c>
      <c r="I3281" s="313" t="s">
        <v>6815</v>
      </c>
    </row>
    <row r="3282" spans="6:9" x14ac:dyDescent="0.2">
      <c r="F3282" s="310" t="s">
        <v>9920</v>
      </c>
      <c r="G3282" s="311">
        <v>10307</v>
      </c>
      <c r="H3282" s="312" t="s">
        <v>3700</v>
      </c>
      <c r="I3282" s="313" t="s">
        <v>6815</v>
      </c>
    </row>
    <row r="3283" spans="6:9" x14ac:dyDescent="0.2">
      <c r="F3283" s="310" t="s">
        <v>9921</v>
      </c>
      <c r="G3283" s="311">
        <v>10308</v>
      </c>
      <c r="H3283" s="312" t="s">
        <v>3700</v>
      </c>
      <c r="I3283" s="313" t="s">
        <v>6815</v>
      </c>
    </row>
    <row r="3284" spans="6:9" x14ac:dyDescent="0.2">
      <c r="F3284" s="310" t="s">
        <v>9922</v>
      </c>
      <c r="G3284" s="311">
        <v>10309</v>
      </c>
      <c r="H3284" s="312" t="s">
        <v>3700</v>
      </c>
      <c r="I3284" s="313" t="s">
        <v>6815</v>
      </c>
    </row>
    <row r="3285" spans="6:9" x14ac:dyDescent="0.2">
      <c r="F3285" s="310" t="s">
        <v>9923</v>
      </c>
      <c r="G3285" s="311">
        <v>10310</v>
      </c>
      <c r="H3285" s="312" t="s">
        <v>3700</v>
      </c>
      <c r="I3285" s="313" t="s">
        <v>6815</v>
      </c>
    </row>
    <row r="3286" spans="6:9" x14ac:dyDescent="0.2">
      <c r="F3286" s="310" t="s">
        <v>9924</v>
      </c>
      <c r="G3286" s="311">
        <v>10311</v>
      </c>
      <c r="H3286" s="312" t="s">
        <v>3700</v>
      </c>
      <c r="I3286" s="313" t="s">
        <v>6815</v>
      </c>
    </row>
    <row r="3287" spans="6:9" x14ac:dyDescent="0.2">
      <c r="F3287" s="310" t="s">
        <v>9925</v>
      </c>
      <c r="G3287" s="311">
        <v>10312</v>
      </c>
      <c r="H3287" s="312" t="s">
        <v>3700</v>
      </c>
      <c r="I3287" s="313" t="s">
        <v>6815</v>
      </c>
    </row>
    <row r="3288" spans="6:9" x14ac:dyDescent="0.2">
      <c r="F3288" s="310" t="s">
        <v>9926</v>
      </c>
      <c r="G3288" s="311">
        <v>10313</v>
      </c>
      <c r="H3288" s="312" t="s">
        <v>3700</v>
      </c>
      <c r="I3288" s="313" t="s">
        <v>6815</v>
      </c>
    </row>
    <row r="3289" spans="6:9" x14ac:dyDescent="0.2">
      <c r="F3289" s="310" t="s">
        <v>9927</v>
      </c>
      <c r="G3289" s="311">
        <v>10314</v>
      </c>
      <c r="H3289" s="312" t="s">
        <v>3700</v>
      </c>
      <c r="I3289" s="313" t="s">
        <v>6815</v>
      </c>
    </row>
    <row r="3290" spans="6:9" x14ac:dyDescent="0.2">
      <c r="F3290" s="310" t="s">
        <v>9928</v>
      </c>
      <c r="G3290" s="311">
        <v>10451</v>
      </c>
      <c r="H3290" s="312" t="s">
        <v>3700</v>
      </c>
      <c r="I3290" s="313" t="s">
        <v>6815</v>
      </c>
    </row>
    <row r="3291" spans="6:9" x14ac:dyDescent="0.2">
      <c r="F3291" s="310" t="s">
        <v>9929</v>
      </c>
      <c r="G3291" s="311">
        <v>10452</v>
      </c>
      <c r="H3291" s="312" t="s">
        <v>3700</v>
      </c>
      <c r="I3291" s="313" t="s">
        <v>6815</v>
      </c>
    </row>
    <row r="3292" spans="6:9" x14ac:dyDescent="0.2">
      <c r="F3292" s="310" t="s">
        <v>9930</v>
      </c>
      <c r="G3292" s="311">
        <v>10453</v>
      </c>
      <c r="H3292" s="312" t="s">
        <v>3700</v>
      </c>
      <c r="I3292" s="313" t="s">
        <v>6815</v>
      </c>
    </row>
    <row r="3293" spans="6:9" x14ac:dyDescent="0.2">
      <c r="F3293" s="310" t="s">
        <v>9931</v>
      </c>
      <c r="G3293" s="311">
        <v>10454</v>
      </c>
      <c r="H3293" s="312" t="s">
        <v>3700</v>
      </c>
      <c r="I3293" s="313" t="s">
        <v>6815</v>
      </c>
    </row>
    <row r="3294" spans="6:9" x14ac:dyDescent="0.2">
      <c r="F3294" s="310" t="s">
        <v>9932</v>
      </c>
      <c r="G3294" s="311">
        <v>10455</v>
      </c>
      <c r="H3294" s="312" t="s">
        <v>3700</v>
      </c>
      <c r="I3294" s="313" t="s">
        <v>6815</v>
      </c>
    </row>
    <row r="3295" spans="6:9" x14ac:dyDescent="0.2">
      <c r="F3295" s="310" t="s">
        <v>9933</v>
      </c>
      <c r="G3295" s="311">
        <v>10456</v>
      </c>
      <c r="H3295" s="312" t="s">
        <v>3700</v>
      </c>
      <c r="I3295" s="313" t="s">
        <v>6815</v>
      </c>
    </row>
    <row r="3296" spans="6:9" x14ac:dyDescent="0.2">
      <c r="F3296" s="310" t="s">
        <v>9934</v>
      </c>
      <c r="G3296" s="311">
        <v>10457</v>
      </c>
      <c r="H3296" s="312" t="s">
        <v>3700</v>
      </c>
      <c r="I3296" s="313" t="s">
        <v>6815</v>
      </c>
    </row>
    <row r="3297" spans="6:9" x14ac:dyDescent="0.2">
      <c r="F3297" s="310" t="s">
        <v>9935</v>
      </c>
      <c r="G3297" s="311">
        <v>10458</v>
      </c>
      <c r="H3297" s="312" t="s">
        <v>3700</v>
      </c>
      <c r="I3297" s="313" t="s">
        <v>6815</v>
      </c>
    </row>
    <row r="3298" spans="6:9" x14ac:dyDescent="0.2">
      <c r="F3298" s="310" t="s">
        <v>9936</v>
      </c>
      <c r="G3298" s="311">
        <v>10459</v>
      </c>
      <c r="H3298" s="312" t="s">
        <v>3700</v>
      </c>
      <c r="I3298" s="313" t="s">
        <v>6815</v>
      </c>
    </row>
    <row r="3299" spans="6:9" x14ac:dyDescent="0.2">
      <c r="F3299" s="310" t="s">
        <v>9937</v>
      </c>
      <c r="G3299" s="311">
        <v>10460</v>
      </c>
      <c r="H3299" s="312" t="s">
        <v>3700</v>
      </c>
      <c r="I3299" s="313" t="s">
        <v>6815</v>
      </c>
    </row>
    <row r="3300" spans="6:9" x14ac:dyDescent="0.2">
      <c r="F3300" s="310" t="s">
        <v>9938</v>
      </c>
      <c r="G3300" s="311">
        <v>10461</v>
      </c>
      <c r="H3300" s="312" t="s">
        <v>3700</v>
      </c>
      <c r="I3300" s="313" t="s">
        <v>6815</v>
      </c>
    </row>
    <row r="3301" spans="6:9" x14ac:dyDescent="0.2">
      <c r="F3301" s="310" t="s">
        <v>9939</v>
      </c>
      <c r="G3301" s="311">
        <v>10462</v>
      </c>
      <c r="H3301" s="312" t="s">
        <v>3700</v>
      </c>
      <c r="I3301" s="313" t="s">
        <v>6815</v>
      </c>
    </row>
    <row r="3302" spans="6:9" x14ac:dyDescent="0.2">
      <c r="F3302" s="310" t="s">
        <v>9940</v>
      </c>
      <c r="G3302" s="311">
        <v>10463</v>
      </c>
      <c r="H3302" s="312" t="s">
        <v>3700</v>
      </c>
      <c r="I3302" s="313" t="s">
        <v>6815</v>
      </c>
    </row>
    <row r="3303" spans="6:9" x14ac:dyDescent="0.2">
      <c r="F3303" s="310" t="s">
        <v>9941</v>
      </c>
      <c r="G3303" s="311">
        <v>10464</v>
      </c>
      <c r="H3303" s="312" t="s">
        <v>3700</v>
      </c>
      <c r="I3303" s="313" t="s">
        <v>6815</v>
      </c>
    </row>
    <row r="3304" spans="6:9" x14ac:dyDescent="0.2">
      <c r="F3304" s="310" t="s">
        <v>9942</v>
      </c>
      <c r="G3304" s="311">
        <v>10465</v>
      </c>
      <c r="H3304" s="312" t="s">
        <v>3700</v>
      </c>
      <c r="I3304" s="313" t="s">
        <v>6815</v>
      </c>
    </row>
    <row r="3305" spans="6:9" x14ac:dyDescent="0.2">
      <c r="F3305" s="310" t="s">
        <v>9943</v>
      </c>
      <c r="G3305" s="311">
        <v>10466</v>
      </c>
      <c r="H3305" s="312" t="s">
        <v>3700</v>
      </c>
      <c r="I3305" s="313" t="s">
        <v>6815</v>
      </c>
    </row>
    <row r="3306" spans="6:9" x14ac:dyDescent="0.2">
      <c r="F3306" s="310" t="s">
        <v>9944</v>
      </c>
      <c r="G3306" s="311">
        <v>10467</v>
      </c>
      <c r="H3306" s="312" t="s">
        <v>3700</v>
      </c>
      <c r="I3306" s="313" t="s">
        <v>6815</v>
      </c>
    </row>
    <row r="3307" spans="6:9" x14ac:dyDescent="0.2">
      <c r="F3307" s="310" t="s">
        <v>9945</v>
      </c>
      <c r="G3307" s="311">
        <v>10468</v>
      </c>
      <c r="H3307" s="312" t="s">
        <v>3700</v>
      </c>
      <c r="I3307" s="313" t="s">
        <v>6815</v>
      </c>
    </row>
    <row r="3308" spans="6:9" x14ac:dyDescent="0.2">
      <c r="F3308" s="310" t="s">
        <v>9946</v>
      </c>
      <c r="G3308" s="311">
        <v>10469</v>
      </c>
      <c r="H3308" s="312" t="s">
        <v>3700</v>
      </c>
      <c r="I3308" s="313" t="s">
        <v>6815</v>
      </c>
    </row>
    <row r="3309" spans="6:9" x14ac:dyDescent="0.2">
      <c r="F3309" s="310" t="s">
        <v>9947</v>
      </c>
      <c r="G3309" s="311">
        <v>10470</v>
      </c>
      <c r="H3309" s="312" t="s">
        <v>3700</v>
      </c>
      <c r="I3309" s="313" t="s">
        <v>6815</v>
      </c>
    </row>
    <row r="3310" spans="6:9" x14ac:dyDescent="0.2">
      <c r="F3310" s="310" t="s">
        <v>9948</v>
      </c>
      <c r="G3310" s="311">
        <v>10471</v>
      </c>
      <c r="H3310" s="312" t="s">
        <v>3700</v>
      </c>
      <c r="I3310" s="313" t="s">
        <v>6815</v>
      </c>
    </row>
    <row r="3311" spans="6:9" x14ac:dyDescent="0.2">
      <c r="F3311" s="310" t="s">
        <v>9949</v>
      </c>
      <c r="G3311" s="311">
        <v>10472</v>
      </c>
      <c r="H3311" s="312" t="s">
        <v>3700</v>
      </c>
      <c r="I3311" s="313" t="s">
        <v>6815</v>
      </c>
    </row>
    <row r="3312" spans="6:9" x14ac:dyDescent="0.2">
      <c r="F3312" s="310" t="s">
        <v>9950</v>
      </c>
      <c r="G3312" s="311">
        <v>10473</v>
      </c>
      <c r="H3312" s="312" t="s">
        <v>3700</v>
      </c>
      <c r="I3312" s="313" t="s">
        <v>6815</v>
      </c>
    </row>
    <row r="3313" spans="6:9" x14ac:dyDescent="0.2">
      <c r="F3313" s="310" t="s">
        <v>9951</v>
      </c>
      <c r="G3313" s="311">
        <v>10474</v>
      </c>
      <c r="H3313" s="312" t="s">
        <v>3700</v>
      </c>
      <c r="I3313" s="313" t="s">
        <v>6815</v>
      </c>
    </row>
    <row r="3314" spans="6:9" x14ac:dyDescent="0.2">
      <c r="F3314" s="310" t="s">
        <v>9952</v>
      </c>
      <c r="G3314" s="311">
        <v>10475</v>
      </c>
      <c r="H3314" s="312" t="s">
        <v>3700</v>
      </c>
      <c r="I3314" s="313" t="s">
        <v>6815</v>
      </c>
    </row>
    <row r="3315" spans="6:9" x14ac:dyDescent="0.2">
      <c r="F3315" s="310" t="s">
        <v>9953</v>
      </c>
      <c r="G3315" s="311">
        <v>10499</v>
      </c>
      <c r="H3315" s="312" t="s">
        <v>3700</v>
      </c>
      <c r="I3315" s="313" t="s">
        <v>6815</v>
      </c>
    </row>
    <row r="3316" spans="6:9" x14ac:dyDescent="0.2">
      <c r="F3316" s="310" t="s">
        <v>9954</v>
      </c>
      <c r="G3316" s="311">
        <v>10501</v>
      </c>
      <c r="H3316" s="312" t="s">
        <v>3700</v>
      </c>
      <c r="I3316" s="313" t="s">
        <v>6821</v>
      </c>
    </row>
    <row r="3317" spans="6:9" x14ac:dyDescent="0.2">
      <c r="F3317" s="310" t="s">
        <v>9955</v>
      </c>
      <c r="G3317" s="311">
        <v>10502</v>
      </c>
      <c r="H3317" s="312" t="s">
        <v>3700</v>
      </c>
      <c r="I3317" s="313" t="s">
        <v>6815</v>
      </c>
    </row>
    <row r="3318" spans="6:9" x14ac:dyDescent="0.2">
      <c r="F3318" s="310" t="s">
        <v>9956</v>
      </c>
      <c r="G3318" s="311">
        <v>10503</v>
      </c>
      <c r="H3318" s="312" t="s">
        <v>3700</v>
      </c>
      <c r="I3318" s="313" t="s">
        <v>6815</v>
      </c>
    </row>
    <row r="3319" spans="6:9" x14ac:dyDescent="0.2">
      <c r="F3319" s="310" t="s">
        <v>9957</v>
      </c>
      <c r="G3319" s="311">
        <v>10504</v>
      </c>
      <c r="H3319" s="312" t="s">
        <v>3700</v>
      </c>
      <c r="I3319" s="313" t="s">
        <v>6815</v>
      </c>
    </row>
    <row r="3320" spans="6:9" x14ac:dyDescent="0.2">
      <c r="F3320" s="310" t="s">
        <v>9958</v>
      </c>
      <c r="G3320" s="311">
        <v>10505</v>
      </c>
      <c r="H3320" s="312" t="s">
        <v>3700</v>
      </c>
      <c r="I3320" s="313" t="s">
        <v>6821</v>
      </c>
    </row>
    <row r="3321" spans="6:9" x14ac:dyDescent="0.2">
      <c r="F3321" s="310" t="s">
        <v>9959</v>
      </c>
      <c r="G3321" s="311">
        <v>10506</v>
      </c>
      <c r="H3321" s="312" t="s">
        <v>3700</v>
      </c>
      <c r="I3321" s="313" t="s">
        <v>6815</v>
      </c>
    </row>
    <row r="3322" spans="6:9" x14ac:dyDescent="0.2">
      <c r="F3322" s="310" t="s">
        <v>9960</v>
      </c>
      <c r="G3322" s="311">
        <v>10507</v>
      </c>
      <c r="H3322" s="312" t="s">
        <v>3700</v>
      </c>
      <c r="I3322" s="313" t="s">
        <v>6815</v>
      </c>
    </row>
    <row r="3323" spans="6:9" x14ac:dyDescent="0.2">
      <c r="F3323" s="310" t="s">
        <v>9961</v>
      </c>
      <c r="G3323" s="311">
        <v>10509</v>
      </c>
      <c r="H3323" s="312" t="s">
        <v>3700</v>
      </c>
      <c r="I3323" s="313" t="s">
        <v>6821</v>
      </c>
    </row>
    <row r="3324" spans="6:9" x14ac:dyDescent="0.2">
      <c r="F3324" s="310" t="s">
        <v>9962</v>
      </c>
      <c r="G3324" s="311">
        <v>10510</v>
      </c>
      <c r="H3324" s="312" t="s">
        <v>3700</v>
      </c>
      <c r="I3324" s="313" t="s">
        <v>6815</v>
      </c>
    </row>
    <row r="3325" spans="6:9" x14ac:dyDescent="0.2">
      <c r="F3325" s="310" t="s">
        <v>9963</v>
      </c>
      <c r="G3325" s="311">
        <v>10511</v>
      </c>
      <c r="H3325" s="312" t="s">
        <v>3700</v>
      </c>
      <c r="I3325" s="313" t="s">
        <v>6815</v>
      </c>
    </row>
    <row r="3326" spans="6:9" x14ac:dyDescent="0.2">
      <c r="F3326" s="310" t="s">
        <v>9964</v>
      </c>
      <c r="G3326" s="311">
        <v>10512</v>
      </c>
      <c r="H3326" s="312" t="s">
        <v>3700</v>
      </c>
      <c r="I3326" s="313" t="s">
        <v>6821</v>
      </c>
    </row>
    <row r="3327" spans="6:9" x14ac:dyDescent="0.2">
      <c r="F3327" s="310" t="s">
        <v>9965</v>
      </c>
      <c r="G3327" s="311">
        <v>10514</v>
      </c>
      <c r="H3327" s="312" t="s">
        <v>3700</v>
      </c>
      <c r="I3327" s="313" t="s">
        <v>6815</v>
      </c>
    </row>
    <row r="3328" spans="6:9" x14ac:dyDescent="0.2">
      <c r="F3328" s="310" t="s">
        <v>9966</v>
      </c>
      <c r="G3328" s="311">
        <v>10516</v>
      </c>
      <c r="H3328" s="312" t="s">
        <v>3700</v>
      </c>
      <c r="I3328" s="313" t="s">
        <v>6821</v>
      </c>
    </row>
    <row r="3329" spans="6:9" x14ac:dyDescent="0.2">
      <c r="F3329" s="310" t="s">
        <v>9967</v>
      </c>
      <c r="G3329" s="311">
        <v>10517</v>
      </c>
      <c r="H3329" s="312" t="s">
        <v>3700</v>
      </c>
      <c r="I3329" s="313" t="s">
        <v>6815</v>
      </c>
    </row>
    <row r="3330" spans="6:9" x14ac:dyDescent="0.2">
      <c r="F3330" s="310" t="s">
        <v>9968</v>
      </c>
      <c r="G3330" s="311">
        <v>10518</v>
      </c>
      <c r="H3330" s="312" t="s">
        <v>3700</v>
      </c>
      <c r="I3330" s="313" t="s">
        <v>6821</v>
      </c>
    </row>
    <row r="3331" spans="6:9" x14ac:dyDescent="0.2">
      <c r="F3331" s="310" t="s">
        <v>9969</v>
      </c>
      <c r="G3331" s="311">
        <v>10519</v>
      </c>
      <c r="H3331" s="312" t="s">
        <v>3700</v>
      </c>
      <c r="I3331" s="313" t="s">
        <v>6821</v>
      </c>
    </row>
    <row r="3332" spans="6:9" x14ac:dyDescent="0.2">
      <c r="F3332" s="310" t="s">
        <v>9970</v>
      </c>
      <c r="G3332" s="311">
        <v>10520</v>
      </c>
      <c r="H3332" s="312" t="s">
        <v>3700</v>
      </c>
      <c r="I3332" s="313" t="s">
        <v>6815</v>
      </c>
    </row>
    <row r="3333" spans="6:9" x14ac:dyDescent="0.2">
      <c r="F3333" s="310" t="s">
        <v>9971</v>
      </c>
      <c r="G3333" s="311">
        <v>10521</v>
      </c>
      <c r="H3333" s="312" t="s">
        <v>3700</v>
      </c>
      <c r="I3333" s="313" t="s">
        <v>6815</v>
      </c>
    </row>
    <row r="3334" spans="6:9" x14ac:dyDescent="0.2">
      <c r="F3334" s="310" t="s">
        <v>9972</v>
      </c>
      <c r="G3334" s="311">
        <v>10522</v>
      </c>
      <c r="H3334" s="312" t="s">
        <v>3700</v>
      </c>
      <c r="I3334" s="313" t="s">
        <v>6815</v>
      </c>
    </row>
    <row r="3335" spans="6:9" x14ac:dyDescent="0.2">
      <c r="F3335" s="310" t="s">
        <v>9973</v>
      </c>
      <c r="G3335" s="311">
        <v>10523</v>
      </c>
      <c r="H3335" s="312" t="s">
        <v>3700</v>
      </c>
      <c r="I3335" s="313" t="s">
        <v>6815</v>
      </c>
    </row>
    <row r="3336" spans="6:9" x14ac:dyDescent="0.2">
      <c r="F3336" s="310" t="s">
        <v>9974</v>
      </c>
      <c r="G3336" s="311">
        <v>10524</v>
      </c>
      <c r="H3336" s="312" t="s">
        <v>3700</v>
      </c>
      <c r="I3336" s="313" t="s">
        <v>6821</v>
      </c>
    </row>
    <row r="3337" spans="6:9" x14ac:dyDescent="0.2">
      <c r="F3337" s="310" t="s">
        <v>9975</v>
      </c>
      <c r="G3337" s="311">
        <v>10526</v>
      </c>
      <c r="H3337" s="312" t="s">
        <v>3700</v>
      </c>
      <c r="I3337" s="313" t="s">
        <v>6821</v>
      </c>
    </row>
    <row r="3338" spans="6:9" x14ac:dyDescent="0.2">
      <c r="F3338" s="310" t="s">
        <v>9976</v>
      </c>
      <c r="G3338" s="311">
        <v>10527</v>
      </c>
      <c r="H3338" s="312" t="s">
        <v>3700</v>
      </c>
      <c r="I3338" s="313" t="s">
        <v>6821</v>
      </c>
    </row>
    <row r="3339" spans="6:9" x14ac:dyDescent="0.2">
      <c r="F3339" s="310" t="s">
        <v>9977</v>
      </c>
      <c r="G3339" s="311">
        <v>10528</v>
      </c>
      <c r="H3339" s="312" t="s">
        <v>3700</v>
      </c>
      <c r="I3339" s="313" t="s">
        <v>6815</v>
      </c>
    </row>
    <row r="3340" spans="6:9" x14ac:dyDescent="0.2">
      <c r="F3340" s="310" t="s">
        <v>9978</v>
      </c>
      <c r="G3340" s="311">
        <v>10530</v>
      </c>
      <c r="H3340" s="312" t="s">
        <v>3700</v>
      </c>
      <c r="I3340" s="313" t="s">
        <v>6815</v>
      </c>
    </row>
    <row r="3341" spans="6:9" x14ac:dyDescent="0.2">
      <c r="F3341" s="310" t="s">
        <v>9979</v>
      </c>
      <c r="G3341" s="311">
        <v>10532</v>
      </c>
      <c r="H3341" s="312" t="s">
        <v>3700</v>
      </c>
      <c r="I3341" s="313" t="s">
        <v>6815</v>
      </c>
    </row>
    <row r="3342" spans="6:9" x14ac:dyDescent="0.2">
      <c r="F3342" s="310" t="s">
        <v>9980</v>
      </c>
      <c r="G3342" s="311">
        <v>10533</v>
      </c>
      <c r="H3342" s="312" t="s">
        <v>3700</v>
      </c>
      <c r="I3342" s="313" t="s">
        <v>6815</v>
      </c>
    </row>
    <row r="3343" spans="6:9" x14ac:dyDescent="0.2">
      <c r="F3343" s="310" t="s">
        <v>9981</v>
      </c>
      <c r="G3343" s="311">
        <v>10535</v>
      </c>
      <c r="H3343" s="312" t="s">
        <v>3700</v>
      </c>
      <c r="I3343" s="313" t="s">
        <v>6821</v>
      </c>
    </row>
    <row r="3344" spans="6:9" x14ac:dyDescent="0.2">
      <c r="F3344" s="310" t="s">
        <v>9982</v>
      </c>
      <c r="G3344" s="311">
        <v>10536</v>
      </c>
      <c r="H3344" s="312" t="s">
        <v>3700</v>
      </c>
      <c r="I3344" s="313" t="s">
        <v>6821</v>
      </c>
    </row>
    <row r="3345" spans="6:9" x14ac:dyDescent="0.2">
      <c r="F3345" s="310" t="s">
        <v>9983</v>
      </c>
      <c r="G3345" s="311">
        <v>10537</v>
      </c>
      <c r="H3345" s="312" t="s">
        <v>3700</v>
      </c>
      <c r="I3345" s="313" t="s">
        <v>6821</v>
      </c>
    </row>
    <row r="3346" spans="6:9" x14ac:dyDescent="0.2">
      <c r="F3346" s="310" t="s">
        <v>9984</v>
      </c>
      <c r="G3346" s="311">
        <v>10538</v>
      </c>
      <c r="H3346" s="312" t="s">
        <v>3700</v>
      </c>
      <c r="I3346" s="313" t="s">
        <v>6815</v>
      </c>
    </row>
    <row r="3347" spans="6:9" x14ac:dyDescent="0.2">
      <c r="F3347" s="310" t="s">
        <v>9985</v>
      </c>
      <c r="G3347" s="311">
        <v>10540</v>
      </c>
      <c r="H3347" s="312" t="s">
        <v>3700</v>
      </c>
      <c r="I3347" s="313" t="s">
        <v>6821</v>
      </c>
    </row>
    <row r="3348" spans="6:9" x14ac:dyDescent="0.2">
      <c r="F3348" s="310" t="s">
        <v>9986</v>
      </c>
      <c r="G3348" s="311">
        <v>10541</v>
      </c>
      <c r="H3348" s="312" t="s">
        <v>3700</v>
      </c>
      <c r="I3348" s="313" t="s">
        <v>6821</v>
      </c>
    </row>
    <row r="3349" spans="6:9" x14ac:dyDescent="0.2">
      <c r="F3349" s="310" t="s">
        <v>9987</v>
      </c>
      <c r="G3349" s="311">
        <v>10542</v>
      </c>
      <c r="H3349" s="312" t="s">
        <v>3700</v>
      </c>
      <c r="I3349" s="313" t="s">
        <v>6821</v>
      </c>
    </row>
    <row r="3350" spans="6:9" x14ac:dyDescent="0.2">
      <c r="F3350" s="310" t="s">
        <v>9988</v>
      </c>
      <c r="G3350" s="311">
        <v>10543</v>
      </c>
      <c r="H3350" s="312" t="s">
        <v>3700</v>
      </c>
      <c r="I3350" s="313" t="s">
        <v>6815</v>
      </c>
    </row>
    <row r="3351" spans="6:9" x14ac:dyDescent="0.2">
      <c r="F3351" s="310" t="s">
        <v>9989</v>
      </c>
      <c r="G3351" s="311">
        <v>10545</v>
      </c>
      <c r="H3351" s="312" t="s">
        <v>3700</v>
      </c>
      <c r="I3351" s="313" t="s">
        <v>6815</v>
      </c>
    </row>
    <row r="3352" spans="6:9" x14ac:dyDescent="0.2">
      <c r="F3352" s="310" t="s">
        <v>9990</v>
      </c>
      <c r="G3352" s="311">
        <v>10546</v>
      </c>
      <c r="H3352" s="312" t="s">
        <v>3700</v>
      </c>
      <c r="I3352" s="313" t="s">
        <v>6815</v>
      </c>
    </row>
    <row r="3353" spans="6:9" x14ac:dyDescent="0.2">
      <c r="F3353" s="310" t="s">
        <v>9991</v>
      </c>
      <c r="G3353" s="311">
        <v>10547</v>
      </c>
      <c r="H3353" s="312" t="s">
        <v>3700</v>
      </c>
      <c r="I3353" s="313" t="s">
        <v>6815</v>
      </c>
    </row>
    <row r="3354" spans="6:9" x14ac:dyDescent="0.2">
      <c r="F3354" s="310" t="s">
        <v>9992</v>
      </c>
      <c r="G3354" s="311">
        <v>10548</v>
      </c>
      <c r="H3354" s="312" t="s">
        <v>3700</v>
      </c>
      <c r="I3354" s="313" t="s">
        <v>6815</v>
      </c>
    </row>
    <row r="3355" spans="6:9" x14ac:dyDescent="0.2">
      <c r="F3355" s="310" t="s">
        <v>9993</v>
      </c>
      <c r="G3355" s="311">
        <v>10549</v>
      </c>
      <c r="H3355" s="312" t="s">
        <v>3700</v>
      </c>
      <c r="I3355" s="313" t="s">
        <v>6815</v>
      </c>
    </row>
    <row r="3356" spans="6:9" x14ac:dyDescent="0.2">
      <c r="F3356" s="310" t="s">
        <v>9994</v>
      </c>
      <c r="G3356" s="311">
        <v>10550</v>
      </c>
      <c r="H3356" s="312" t="s">
        <v>3700</v>
      </c>
      <c r="I3356" s="313" t="s">
        <v>6815</v>
      </c>
    </row>
    <row r="3357" spans="6:9" x14ac:dyDescent="0.2">
      <c r="F3357" s="310" t="s">
        <v>9995</v>
      </c>
      <c r="G3357" s="311">
        <v>10551</v>
      </c>
      <c r="H3357" s="312" t="s">
        <v>3700</v>
      </c>
      <c r="I3357" s="313" t="s">
        <v>6815</v>
      </c>
    </row>
    <row r="3358" spans="6:9" x14ac:dyDescent="0.2">
      <c r="F3358" s="310" t="s">
        <v>9996</v>
      </c>
      <c r="G3358" s="311">
        <v>10552</v>
      </c>
      <c r="H3358" s="312" t="s">
        <v>3700</v>
      </c>
      <c r="I3358" s="313" t="s">
        <v>6815</v>
      </c>
    </row>
    <row r="3359" spans="6:9" x14ac:dyDescent="0.2">
      <c r="F3359" s="310" t="s">
        <v>9997</v>
      </c>
      <c r="G3359" s="311">
        <v>10553</v>
      </c>
      <c r="H3359" s="312" t="s">
        <v>3700</v>
      </c>
      <c r="I3359" s="313" t="s">
        <v>6815</v>
      </c>
    </row>
    <row r="3360" spans="6:9" x14ac:dyDescent="0.2">
      <c r="F3360" s="310" t="s">
        <v>9998</v>
      </c>
      <c r="G3360" s="311">
        <v>10560</v>
      </c>
      <c r="H3360" s="312" t="s">
        <v>3700</v>
      </c>
      <c r="I3360" s="313" t="s">
        <v>6821</v>
      </c>
    </row>
    <row r="3361" spans="6:9" x14ac:dyDescent="0.2">
      <c r="F3361" s="310" t="s">
        <v>9999</v>
      </c>
      <c r="G3361" s="311">
        <v>10562</v>
      </c>
      <c r="H3361" s="312" t="s">
        <v>3700</v>
      </c>
      <c r="I3361" s="313" t="s">
        <v>6815</v>
      </c>
    </row>
    <row r="3362" spans="6:9" x14ac:dyDescent="0.2">
      <c r="F3362" s="310" t="s">
        <v>10000</v>
      </c>
      <c r="G3362" s="311">
        <v>10566</v>
      </c>
      <c r="H3362" s="312" t="s">
        <v>3700</v>
      </c>
      <c r="I3362" s="313" t="s">
        <v>6815</v>
      </c>
    </row>
    <row r="3363" spans="6:9" x14ac:dyDescent="0.2">
      <c r="F3363" s="310" t="s">
        <v>10001</v>
      </c>
      <c r="G3363" s="311">
        <v>10567</v>
      </c>
      <c r="H3363" s="312" t="s">
        <v>3700</v>
      </c>
      <c r="I3363" s="313" t="s">
        <v>6815</v>
      </c>
    </row>
    <row r="3364" spans="6:9" x14ac:dyDescent="0.2">
      <c r="F3364" s="310" t="s">
        <v>10002</v>
      </c>
      <c r="G3364" s="311">
        <v>10570</v>
      </c>
      <c r="H3364" s="312" t="s">
        <v>3700</v>
      </c>
      <c r="I3364" s="313" t="s">
        <v>6815</v>
      </c>
    </row>
    <row r="3365" spans="6:9" x14ac:dyDescent="0.2">
      <c r="F3365" s="310" t="s">
        <v>10003</v>
      </c>
      <c r="G3365" s="311">
        <v>10573</v>
      </c>
      <c r="H3365" s="312" t="s">
        <v>3700</v>
      </c>
      <c r="I3365" s="313" t="s">
        <v>6815</v>
      </c>
    </row>
    <row r="3366" spans="6:9" x14ac:dyDescent="0.2">
      <c r="F3366" s="310" t="s">
        <v>10004</v>
      </c>
      <c r="G3366" s="311">
        <v>10576</v>
      </c>
      <c r="H3366" s="312" t="s">
        <v>3700</v>
      </c>
      <c r="I3366" s="313" t="s">
        <v>6821</v>
      </c>
    </row>
    <row r="3367" spans="6:9" x14ac:dyDescent="0.2">
      <c r="F3367" s="310" t="s">
        <v>10005</v>
      </c>
      <c r="G3367" s="311">
        <v>10577</v>
      </c>
      <c r="H3367" s="312" t="s">
        <v>3700</v>
      </c>
      <c r="I3367" s="313" t="s">
        <v>6815</v>
      </c>
    </row>
    <row r="3368" spans="6:9" x14ac:dyDescent="0.2">
      <c r="F3368" s="310" t="s">
        <v>10006</v>
      </c>
      <c r="G3368" s="311">
        <v>10578</v>
      </c>
      <c r="H3368" s="312" t="s">
        <v>3700</v>
      </c>
      <c r="I3368" s="313" t="s">
        <v>6821</v>
      </c>
    </row>
    <row r="3369" spans="6:9" x14ac:dyDescent="0.2">
      <c r="F3369" s="310" t="s">
        <v>10007</v>
      </c>
      <c r="G3369" s="311">
        <v>10579</v>
      </c>
      <c r="H3369" s="312" t="s">
        <v>3700</v>
      </c>
      <c r="I3369" s="313" t="s">
        <v>6821</v>
      </c>
    </row>
    <row r="3370" spans="6:9" x14ac:dyDescent="0.2">
      <c r="F3370" s="310" t="s">
        <v>10008</v>
      </c>
      <c r="G3370" s="311">
        <v>10580</v>
      </c>
      <c r="H3370" s="312" t="s">
        <v>3700</v>
      </c>
      <c r="I3370" s="313" t="s">
        <v>6815</v>
      </c>
    </row>
    <row r="3371" spans="6:9" x14ac:dyDescent="0.2">
      <c r="F3371" s="310" t="s">
        <v>10009</v>
      </c>
      <c r="G3371" s="311">
        <v>10583</v>
      </c>
      <c r="H3371" s="312" t="s">
        <v>3700</v>
      </c>
      <c r="I3371" s="313" t="s">
        <v>6815</v>
      </c>
    </row>
    <row r="3372" spans="6:9" x14ac:dyDescent="0.2">
      <c r="F3372" s="310" t="s">
        <v>10010</v>
      </c>
      <c r="G3372" s="311">
        <v>10587</v>
      </c>
      <c r="H3372" s="312" t="s">
        <v>3700</v>
      </c>
      <c r="I3372" s="313" t="s">
        <v>6821</v>
      </c>
    </row>
    <row r="3373" spans="6:9" x14ac:dyDescent="0.2">
      <c r="F3373" s="310" t="s">
        <v>10011</v>
      </c>
      <c r="G3373" s="311">
        <v>10588</v>
      </c>
      <c r="H3373" s="312" t="s">
        <v>3700</v>
      </c>
      <c r="I3373" s="313" t="s">
        <v>6815</v>
      </c>
    </row>
    <row r="3374" spans="6:9" x14ac:dyDescent="0.2">
      <c r="F3374" s="310" t="s">
        <v>10012</v>
      </c>
      <c r="G3374" s="311">
        <v>10589</v>
      </c>
      <c r="H3374" s="312" t="s">
        <v>3700</v>
      </c>
      <c r="I3374" s="313" t="s">
        <v>6821</v>
      </c>
    </row>
    <row r="3375" spans="6:9" x14ac:dyDescent="0.2">
      <c r="F3375" s="310" t="s">
        <v>10013</v>
      </c>
      <c r="G3375" s="311">
        <v>10590</v>
      </c>
      <c r="H3375" s="312" t="s">
        <v>3700</v>
      </c>
      <c r="I3375" s="313" t="s">
        <v>6821</v>
      </c>
    </row>
    <row r="3376" spans="6:9" x14ac:dyDescent="0.2">
      <c r="F3376" s="310" t="s">
        <v>10014</v>
      </c>
      <c r="G3376" s="311">
        <v>10591</v>
      </c>
      <c r="H3376" s="312" t="s">
        <v>3700</v>
      </c>
      <c r="I3376" s="313" t="s">
        <v>6815</v>
      </c>
    </row>
    <row r="3377" spans="6:9" x14ac:dyDescent="0.2">
      <c r="F3377" s="310" t="s">
        <v>10015</v>
      </c>
      <c r="G3377" s="311">
        <v>10594</v>
      </c>
      <c r="H3377" s="312" t="s">
        <v>3700</v>
      </c>
      <c r="I3377" s="313" t="s">
        <v>6815</v>
      </c>
    </row>
    <row r="3378" spans="6:9" x14ac:dyDescent="0.2">
      <c r="F3378" s="310" t="s">
        <v>10016</v>
      </c>
      <c r="G3378" s="311">
        <v>10595</v>
      </c>
      <c r="H3378" s="312" t="s">
        <v>3700</v>
      </c>
      <c r="I3378" s="313" t="s">
        <v>6815</v>
      </c>
    </row>
    <row r="3379" spans="6:9" x14ac:dyDescent="0.2">
      <c r="F3379" s="310" t="s">
        <v>10017</v>
      </c>
      <c r="G3379" s="311">
        <v>10596</v>
      </c>
      <c r="H3379" s="312" t="s">
        <v>3700</v>
      </c>
      <c r="I3379" s="313" t="s">
        <v>6815</v>
      </c>
    </row>
    <row r="3380" spans="6:9" x14ac:dyDescent="0.2">
      <c r="F3380" s="310" t="s">
        <v>10018</v>
      </c>
      <c r="G3380" s="311">
        <v>10597</v>
      </c>
      <c r="H3380" s="312" t="s">
        <v>3700</v>
      </c>
      <c r="I3380" s="313" t="s">
        <v>6821</v>
      </c>
    </row>
    <row r="3381" spans="6:9" x14ac:dyDescent="0.2">
      <c r="F3381" s="310" t="s">
        <v>10019</v>
      </c>
      <c r="G3381" s="311">
        <v>10598</v>
      </c>
      <c r="H3381" s="312" t="s">
        <v>3700</v>
      </c>
      <c r="I3381" s="313" t="s">
        <v>6815</v>
      </c>
    </row>
    <row r="3382" spans="6:9" x14ac:dyDescent="0.2">
      <c r="F3382" s="310" t="s">
        <v>10020</v>
      </c>
      <c r="G3382" s="311">
        <v>10601</v>
      </c>
      <c r="H3382" s="312" t="s">
        <v>3700</v>
      </c>
      <c r="I3382" s="313" t="s">
        <v>6815</v>
      </c>
    </row>
    <row r="3383" spans="6:9" x14ac:dyDescent="0.2">
      <c r="F3383" s="310" t="s">
        <v>10021</v>
      </c>
      <c r="G3383" s="311">
        <v>10602</v>
      </c>
      <c r="H3383" s="312" t="s">
        <v>3700</v>
      </c>
      <c r="I3383" s="313" t="s">
        <v>6815</v>
      </c>
    </row>
    <row r="3384" spans="6:9" x14ac:dyDescent="0.2">
      <c r="F3384" s="310" t="s">
        <v>10022</v>
      </c>
      <c r="G3384" s="311">
        <v>10603</v>
      </c>
      <c r="H3384" s="312" t="s">
        <v>3700</v>
      </c>
      <c r="I3384" s="313" t="s">
        <v>6815</v>
      </c>
    </row>
    <row r="3385" spans="6:9" x14ac:dyDescent="0.2">
      <c r="F3385" s="310" t="s">
        <v>10023</v>
      </c>
      <c r="G3385" s="311">
        <v>10604</v>
      </c>
      <c r="H3385" s="312" t="s">
        <v>3700</v>
      </c>
      <c r="I3385" s="313" t="s">
        <v>6815</v>
      </c>
    </row>
    <row r="3386" spans="6:9" x14ac:dyDescent="0.2">
      <c r="F3386" s="310" t="s">
        <v>10024</v>
      </c>
      <c r="G3386" s="311">
        <v>10605</v>
      </c>
      <c r="H3386" s="312" t="s">
        <v>3700</v>
      </c>
      <c r="I3386" s="313" t="s">
        <v>6815</v>
      </c>
    </row>
    <row r="3387" spans="6:9" x14ac:dyDescent="0.2">
      <c r="F3387" s="310" t="s">
        <v>10025</v>
      </c>
      <c r="G3387" s="311">
        <v>10606</v>
      </c>
      <c r="H3387" s="312" t="s">
        <v>3700</v>
      </c>
      <c r="I3387" s="313" t="s">
        <v>6815</v>
      </c>
    </row>
    <row r="3388" spans="6:9" x14ac:dyDescent="0.2">
      <c r="F3388" s="310" t="s">
        <v>10026</v>
      </c>
      <c r="G3388" s="311">
        <v>10607</v>
      </c>
      <c r="H3388" s="312" t="s">
        <v>3700</v>
      </c>
      <c r="I3388" s="313" t="s">
        <v>6815</v>
      </c>
    </row>
    <row r="3389" spans="6:9" x14ac:dyDescent="0.2">
      <c r="F3389" s="310" t="s">
        <v>10027</v>
      </c>
      <c r="G3389" s="311">
        <v>10610</v>
      </c>
      <c r="H3389" s="312" t="s">
        <v>3700</v>
      </c>
      <c r="I3389" s="313" t="s">
        <v>6815</v>
      </c>
    </row>
    <row r="3390" spans="6:9" x14ac:dyDescent="0.2">
      <c r="F3390" s="310" t="s">
        <v>10028</v>
      </c>
      <c r="G3390" s="311">
        <v>10701</v>
      </c>
      <c r="H3390" s="312" t="s">
        <v>3700</v>
      </c>
      <c r="I3390" s="313" t="s">
        <v>6815</v>
      </c>
    </row>
    <row r="3391" spans="6:9" x14ac:dyDescent="0.2">
      <c r="F3391" s="310" t="s">
        <v>10029</v>
      </c>
      <c r="G3391" s="311">
        <v>10702</v>
      </c>
      <c r="H3391" s="312" t="s">
        <v>3700</v>
      </c>
      <c r="I3391" s="313" t="s">
        <v>6815</v>
      </c>
    </row>
    <row r="3392" spans="6:9" x14ac:dyDescent="0.2">
      <c r="F3392" s="310" t="s">
        <v>10030</v>
      </c>
      <c r="G3392" s="311">
        <v>10703</v>
      </c>
      <c r="H3392" s="312" t="s">
        <v>3700</v>
      </c>
      <c r="I3392" s="313" t="s">
        <v>6815</v>
      </c>
    </row>
    <row r="3393" spans="6:9" x14ac:dyDescent="0.2">
      <c r="F3393" s="310" t="s">
        <v>10031</v>
      </c>
      <c r="G3393" s="311">
        <v>10704</v>
      </c>
      <c r="H3393" s="312" t="s">
        <v>3700</v>
      </c>
      <c r="I3393" s="313" t="s">
        <v>6815</v>
      </c>
    </row>
    <row r="3394" spans="6:9" x14ac:dyDescent="0.2">
      <c r="F3394" s="310" t="s">
        <v>10032</v>
      </c>
      <c r="G3394" s="311">
        <v>10705</v>
      </c>
      <c r="H3394" s="312" t="s">
        <v>3700</v>
      </c>
      <c r="I3394" s="313" t="s">
        <v>6815</v>
      </c>
    </row>
    <row r="3395" spans="6:9" x14ac:dyDescent="0.2">
      <c r="F3395" s="310" t="s">
        <v>10033</v>
      </c>
      <c r="G3395" s="311">
        <v>10706</v>
      </c>
      <c r="H3395" s="312" t="s">
        <v>3700</v>
      </c>
      <c r="I3395" s="313" t="s">
        <v>6815</v>
      </c>
    </row>
    <row r="3396" spans="6:9" x14ac:dyDescent="0.2">
      <c r="F3396" s="310" t="s">
        <v>10034</v>
      </c>
      <c r="G3396" s="311">
        <v>10707</v>
      </c>
      <c r="H3396" s="312" t="s">
        <v>3700</v>
      </c>
      <c r="I3396" s="313" t="s">
        <v>6815</v>
      </c>
    </row>
    <row r="3397" spans="6:9" x14ac:dyDescent="0.2">
      <c r="F3397" s="310" t="s">
        <v>10035</v>
      </c>
      <c r="G3397" s="311">
        <v>10708</v>
      </c>
      <c r="H3397" s="312" t="s">
        <v>3700</v>
      </c>
      <c r="I3397" s="313" t="s">
        <v>6815</v>
      </c>
    </row>
    <row r="3398" spans="6:9" x14ac:dyDescent="0.2">
      <c r="F3398" s="310" t="s">
        <v>10036</v>
      </c>
      <c r="G3398" s="311">
        <v>10709</v>
      </c>
      <c r="H3398" s="312" t="s">
        <v>3700</v>
      </c>
      <c r="I3398" s="313" t="s">
        <v>6815</v>
      </c>
    </row>
    <row r="3399" spans="6:9" x14ac:dyDescent="0.2">
      <c r="F3399" s="310" t="s">
        <v>10037</v>
      </c>
      <c r="G3399" s="311">
        <v>10710</v>
      </c>
      <c r="H3399" s="312" t="s">
        <v>3700</v>
      </c>
      <c r="I3399" s="313" t="s">
        <v>6815</v>
      </c>
    </row>
    <row r="3400" spans="6:9" x14ac:dyDescent="0.2">
      <c r="F3400" s="310" t="s">
        <v>10038</v>
      </c>
      <c r="G3400" s="311">
        <v>10801</v>
      </c>
      <c r="H3400" s="312" t="s">
        <v>3700</v>
      </c>
      <c r="I3400" s="313" t="s">
        <v>6815</v>
      </c>
    </row>
    <row r="3401" spans="6:9" x14ac:dyDescent="0.2">
      <c r="F3401" s="310" t="s">
        <v>10039</v>
      </c>
      <c r="G3401" s="311">
        <v>10802</v>
      </c>
      <c r="H3401" s="312" t="s">
        <v>3700</v>
      </c>
      <c r="I3401" s="313" t="s">
        <v>6815</v>
      </c>
    </row>
    <row r="3402" spans="6:9" x14ac:dyDescent="0.2">
      <c r="F3402" s="310" t="s">
        <v>10040</v>
      </c>
      <c r="G3402" s="311">
        <v>10803</v>
      </c>
      <c r="H3402" s="312" t="s">
        <v>3700</v>
      </c>
      <c r="I3402" s="313" t="s">
        <v>6815</v>
      </c>
    </row>
    <row r="3403" spans="6:9" x14ac:dyDescent="0.2">
      <c r="F3403" s="310" t="s">
        <v>10041</v>
      </c>
      <c r="G3403" s="311">
        <v>10804</v>
      </c>
      <c r="H3403" s="312" t="s">
        <v>3700</v>
      </c>
      <c r="I3403" s="313" t="s">
        <v>6815</v>
      </c>
    </row>
    <row r="3404" spans="6:9" x14ac:dyDescent="0.2">
      <c r="F3404" s="310" t="s">
        <v>10042</v>
      </c>
      <c r="G3404" s="311">
        <v>10805</v>
      </c>
      <c r="H3404" s="312" t="s">
        <v>3700</v>
      </c>
      <c r="I3404" s="313" t="s">
        <v>6815</v>
      </c>
    </row>
    <row r="3405" spans="6:9" x14ac:dyDescent="0.2">
      <c r="F3405" s="310" t="s">
        <v>10043</v>
      </c>
      <c r="G3405" s="311">
        <v>10901</v>
      </c>
      <c r="H3405" s="312" t="s">
        <v>3700</v>
      </c>
      <c r="I3405" s="313" t="s">
        <v>6821</v>
      </c>
    </row>
    <row r="3406" spans="6:9" x14ac:dyDescent="0.2">
      <c r="F3406" s="310" t="s">
        <v>10044</v>
      </c>
      <c r="G3406" s="311">
        <v>10910</v>
      </c>
      <c r="H3406" s="312" t="s">
        <v>3700</v>
      </c>
      <c r="I3406" s="313" t="s">
        <v>6821</v>
      </c>
    </row>
    <row r="3407" spans="6:9" x14ac:dyDescent="0.2">
      <c r="F3407" s="310" t="s">
        <v>10045</v>
      </c>
      <c r="G3407" s="311">
        <v>10911</v>
      </c>
      <c r="H3407" s="312" t="s">
        <v>3700</v>
      </c>
      <c r="I3407" s="313" t="s">
        <v>6821</v>
      </c>
    </row>
    <row r="3408" spans="6:9" x14ac:dyDescent="0.2">
      <c r="F3408" s="310" t="s">
        <v>10046</v>
      </c>
      <c r="G3408" s="311">
        <v>10912</v>
      </c>
      <c r="H3408" s="312" t="s">
        <v>3700</v>
      </c>
      <c r="I3408" s="313" t="s">
        <v>6821</v>
      </c>
    </row>
    <row r="3409" spans="6:9" x14ac:dyDescent="0.2">
      <c r="F3409" s="310" t="s">
        <v>10047</v>
      </c>
      <c r="G3409" s="311">
        <v>10913</v>
      </c>
      <c r="H3409" s="312" t="s">
        <v>3700</v>
      </c>
      <c r="I3409" s="313" t="s">
        <v>6821</v>
      </c>
    </row>
    <row r="3410" spans="6:9" x14ac:dyDescent="0.2">
      <c r="F3410" s="310" t="s">
        <v>10048</v>
      </c>
      <c r="G3410" s="311">
        <v>10914</v>
      </c>
      <c r="H3410" s="312" t="s">
        <v>3700</v>
      </c>
      <c r="I3410" s="313" t="s">
        <v>6821</v>
      </c>
    </row>
    <row r="3411" spans="6:9" x14ac:dyDescent="0.2">
      <c r="F3411" s="310" t="s">
        <v>10049</v>
      </c>
      <c r="G3411" s="311">
        <v>10915</v>
      </c>
      <c r="H3411" s="312" t="s">
        <v>3700</v>
      </c>
      <c r="I3411" s="313" t="s">
        <v>6821</v>
      </c>
    </row>
    <row r="3412" spans="6:9" x14ac:dyDescent="0.2">
      <c r="F3412" s="310" t="s">
        <v>10050</v>
      </c>
      <c r="G3412" s="311">
        <v>10916</v>
      </c>
      <c r="H3412" s="312" t="s">
        <v>3700</v>
      </c>
      <c r="I3412" s="313" t="s">
        <v>6821</v>
      </c>
    </row>
    <row r="3413" spans="6:9" x14ac:dyDescent="0.2">
      <c r="F3413" s="310" t="s">
        <v>10051</v>
      </c>
      <c r="G3413" s="311">
        <v>10917</v>
      </c>
      <c r="H3413" s="312" t="s">
        <v>3700</v>
      </c>
      <c r="I3413" s="313" t="s">
        <v>6821</v>
      </c>
    </row>
    <row r="3414" spans="6:9" x14ac:dyDescent="0.2">
      <c r="F3414" s="310" t="s">
        <v>10052</v>
      </c>
      <c r="G3414" s="311">
        <v>10918</v>
      </c>
      <c r="H3414" s="312" t="s">
        <v>3700</v>
      </c>
      <c r="I3414" s="313" t="s">
        <v>6821</v>
      </c>
    </row>
    <row r="3415" spans="6:9" x14ac:dyDescent="0.2">
      <c r="F3415" s="310" t="s">
        <v>10053</v>
      </c>
      <c r="G3415" s="311">
        <v>10919</v>
      </c>
      <c r="H3415" s="312" t="s">
        <v>3700</v>
      </c>
      <c r="I3415" s="313" t="s">
        <v>6821</v>
      </c>
    </row>
    <row r="3416" spans="6:9" x14ac:dyDescent="0.2">
      <c r="F3416" s="310" t="s">
        <v>10054</v>
      </c>
      <c r="G3416" s="311">
        <v>10920</v>
      </c>
      <c r="H3416" s="312" t="s">
        <v>3700</v>
      </c>
      <c r="I3416" s="313" t="s">
        <v>6821</v>
      </c>
    </row>
    <row r="3417" spans="6:9" x14ac:dyDescent="0.2">
      <c r="F3417" s="310" t="s">
        <v>10055</v>
      </c>
      <c r="G3417" s="311">
        <v>10921</v>
      </c>
      <c r="H3417" s="312" t="s">
        <v>3700</v>
      </c>
      <c r="I3417" s="313" t="s">
        <v>6821</v>
      </c>
    </row>
    <row r="3418" spans="6:9" x14ac:dyDescent="0.2">
      <c r="F3418" s="310" t="s">
        <v>10056</v>
      </c>
      <c r="G3418" s="311">
        <v>10922</v>
      </c>
      <c r="H3418" s="312" t="s">
        <v>3700</v>
      </c>
      <c r="I3418" s="313" t="s">
        <v>6821</v>
      </c>
    </row>
    <row r="3419" spans="6:9" x14ac:dyDescent="0.2">
      <c r="F3419" s="310" t="s">
        <v>10057</v>
      </c>
      <c r="G3419" s="311">
        <v>10923</v>
      </c>
      <c r="H3419" s="312" t="s">
        <v>3700</v>
      </c>
      <c r="I3419" s="313" t="s">
        <v>6821</v>
      </c>
    </row>
    <row r="3420" spans="6:9" x14ac:dyDescent="0.2">
      <c r="F3420" s="310" t="s">
        <v>10058</v>
      </c>
      <c r="G3420" s="311">
        <v>10924</v>
      </c>
      <c r="H3420" s="312" t="s">
        <v>3700</v>
      </c>
      <c r="I3420" s="313" t="s">
        <v>6821</v>
      </c>
    </row>
    <row r="3421" spans="6:9" x14ac:dyDescent="0.2">
      <c r="F3421" s="310" t="s">
        <v>10059</v>
      </c>
      <c r="G3421" s="311">
        <v>10925</v>
      </c>
      <c r="H3421" s="312" t="s">
        <v>3700</v>
      </c>
      <c r="I3421" s="313" t="s">
        <v>6821</v>
      </c>
    </row>
    <row r="3422" spans="6:9" x14ac:dyDescent="0.2">
      <c r="F3422" s="310" t="s">
        <v>10060</v>
      </c>
      <c r="G3422" s="311">
        <v>10926</v>
      </c>
      <c r="H3422" s="312" t="s">
        <v>3700</v>
      </c>
      <c r="I3422" s="313" t="s">
        <v>6821</v>
      </c>
    </row>
    <row r="3423" spans="6:9" x14ac:dyDescent="0.2">
      <c r="F3423" s="310" t="s">
        <v>10061</v>
      </c>
      <c r="G3423" s="311">
        <v>10927</v>
      </c>
      <c r="H3423" s="312" t="s">
        <v>3700</v>
      </c>
      <c r="I3423" s="313" t="s">
        <v>6821</v>
      </c>
    </row>
    <row r="3424" spans="6:9" x14ac:dyDescent="0.2">
      <c r="F3424" s="310" t="s">
        <v>10062</v>
      </c>
      <c r="G3424" s="311">
        <v>10928</v>
      </c>
      <c r="H3424" s="312" t="s">
        <v>3700</v>
      </c>
      <c r="I3424" s="313" t="s">
        <v>6821</v>
      </c>
    </row>
    <row r="3425" spans="6:9" x14ac:dyDescent="0.2">
      <c r="F3425" s="310" t="s">
        <v>10063</v>
      </c>
      <c r="G3425" s="311">
        <v>10930</v>
      </c>
      <c r="H3425" s="312" t="s">
        <v>3700</v>
      </c>
      <c r="I3425" s="313" t="s">
        <v>6821</v>
      </c>
    </row>
    <row r="3426" spans="6:9" x14ac:dyDescent="0.2">
      <c r="F3426" s="310" t="s">
        <v>10064</v>
      </c>
      <c r="G3426" s="311">
        <v>10931</v>
      </c>
      <c r="H3426" s="312" t="s">
        <v>3700</v>
      </c>
      <c r="I3426" s="313" t="s">
        <v>6821</v>
      </c>
    </row>
    <row r="3427" spans="6:9" x14ac:dyDescent="0.2">
      <c r="F3427" s="310" t="s">
        <v>10065</v>
      </c>
      <c r="G3427" s="311">
        <v>10932</v>
      </c>
      <c r="H3427" s="312" t="s">
        <v>3700</v>
      </c>
      <c r="I3427" s="313" t="s">
        <v>6821</v>
      </c>
    </row>
    <row r="3428" spans="6:9" x14ac:dyDescent="0.2">
      <c r="F3428" s="310" t="s">
        <v>10066</v>
      </c>
      <c r="G3428" s="311">
        <v>10933</v>
      </c>
      <c r="H3428" s="312" t="s">
        <v>3700</v>
      </c>
      <c r="I3428" s="313" t="s">
        <v>6821</v>
      </c>
    </row>
    <row r="3429" spans="6:9" x14ac:dyDescent="0.2">
      <c r="F3429" s="310" t="s">
        <v>10067</v>
      </c>
      <c r="G3429" s="311">
        <v>10940</v>
      </c>
      <c r="H3429" s="312" t="s">
        <v>3700</v>
      </c>
      <c r="I3429" s="313" t="s">
        <v>6821</v>
      </c>
    </row>
    <row r="3430" spans="6:9" x14ac:dyDescent="0.2">
      <c r="F3430" s="310" t="s">
        <v>10068</v>
      </c>
      <c r="G3430" s="311">
        <v>10941</v>
      </c>
      <c r="H3430" s="312" t="s">
        <v>3700</v>
      </c>
      <c r="I3430" s="313" t="s">
        <v>6821</v>
      </c>
    </row>
    <row r="3431" spans="6:9" x14ac:dyDescent="0.2">
      <c r="F3431" s="310" t="s">
        <v>10069</v>
      </c>
      <c r="G3431" s="311">
        <v>10949</v>
      </c>
      <c r="H3431" s="312" t="s">
        <v>3700</v>
      </c>
      <c r="I3431" s="313" t="s">
        <v>6821</v>
      </c>
    </row>
    <row r="3432" spans="6:9" x14ac:dyDescent="0.2">
      <c r="F3432" s="310" t="s">
        <v>10070</v>
      </c>
      <c r="G3432" s="311">
        <v>10950</v>
      </c>
      <c r="H3432" s="312" t="s">
        <v>3700</v>
      </c>
      <c r="I3432" s="313" t="s">
        <v>6821</v>
      </c>
    </row>
    <row r="3433" spans="6:9" x14ac:dyDescent="0.2">
      <c r="F3433" s="310" t="s">
        <v>10071</v>
      </c>
      <c r="G3433" s="311">
        <v>10952</v>
      </c>
      <c r="H3433" s="312" t="s">
        <v>3700</v>
      </c>
      <c r="I3433" s="313" t="s">
        <v>6821</v>
      </c>
    </row>
    <row r="3434" spans="6:9" x14ac:dyDescent="0.2">
      <c r="F3434" s="310" t="s">
        <v>10072</v>
      </c>
      <c r="G3434" s="311">
        <v>10953</v>
      </c>
      <c r="H3434" s="312" t="s">
        <v>3700</v>
      </c>
      <c r="I3434" s="313" t="s">
        <v>6821</v>
      </c>
    </row>
    <row r="3435" spans="6:9" x14ac:dyDescent="0.2">
      <c r="F3435" s="310" t="s">
        <v>10073</v>
      </c>
      <c r="G3435" s="311">
        <v>10954</v>
      </c>
      <c r="H3435" s="312" t="s">
        <v>3700</v>
      </c>
      <c r="I3435" s="313" t="s">
        <v>6821</v>
      </c>
    </row>
    <row r="3436" spans="6:9" x14ac:dyDescent="0.2">
      <c r="F3436" s="310" t="s">
        <v>10074</v>
      </c>
      <c r="G3436" s="311">
        <v>10956</v>
      </c>
      <c r="H3436" s="312" t="s">
        <v>3700</v>
      </c>
      <c r="I3436" s="313" t="s">
        <v>6821</v>
      </c>
    </row>
    <row r="3437" spans="6:9" x14ac:dyDescent="0.2">
      <c r="F3437" s="310" t="s">
        <v>10075</v>
      </c>
      <c r="G3437" s="311">
        <v>10958</v>
      </c>
      <c r="H3437" s="312" t="s">
        <v>3700</v>
      </c>
      <c r="I3437" s="313" t="s">
        <v>6821</v>
      </c>
    </row>
    <row r="3438" spans="6:9" x14ac:dyDescent="0.2">
      <c r="F3438" s="310" t="s">
        <v>10076</v>
      </c>
      <c r="G3438" s="311">
        <v>10959</v>
      </c>
      <c r="H3438" s="312" t="s">
        <v>3700</v>
      </c>
      <c r="I3438" s="313" t="s">
        <v>6821</v>
      </c>
    </row>
    <row r="3439" spans="6:9" x14ac:dyDescent="0.2">
      <c r="F3439" s="310" t="s">
        <v>10077</v>
      </c>
      <c r="G3439" s="311">
        <v>10960</v>
      </c>
      <c r="H3439" s="312" t="s">
        <v>3700</v>
      </c>
      <c r="I3439" s="313" t="s">
        <v>6821</v>
      </c>
    </row>
    <row r="3440" spans="6:9" x14ac:dyDescent="0.2">
      <c r="F3440" s="310" t="s">
        <v>10078</v>
      </c>
      <c r="G3440" s="311">
        <v>10962</v>
      </c>
      <c r="H3440" s="312" t="s">
        <v>3700</v>
      </c>
      <c r="I3440" s="313" t="s">
        <v>6821</v>
      </c>
    </row>
    <row r="3441" spans="6:9" x14ac:dyDescent="0.2">
      <c r="F3441" s="310" t="s">
        <v>10079</v>
      </c>
      <c r="G3441" s="311">
        <v>10963</v>
      </c>
      <c r="H3441" s="312" t="s">
        <v>3700</v>
      </c>
      <c r="I3441" s="313" t="s">
        <v>6821</v>
      </c>
    </row>
    <row r="3442" spans="6:9" x14ac:dyDescent="0.2">
      <c r="F3442" s="310" t="s">
        <v>10080</v>
      </c>
      <c r="G3442" s="311">
        <v>10964</v>
      </c>
      <c r="H3442" s="312" t="s">
        <v>3700</v>
      </c>
      <c r="I3442" s="313" t="s">
        <v>6821</v>
      </c>
    </row>
    <row r="3443" spans="6:9" x14ac:dyDescent="0.2">
      <c r="F3443" s="310" t="s">
        <v>10081</v>
      </c>
      <c r="G3443" s="311">
        <v>10965</v>
      </c>
      <c r="H3443" s="312" t="s">
        <v>3700</v>
      </c>
      <c r="I3443" s="313" t="s">
        <v>6821</v>
      </c>
    </row>
    <row r="3444" spans="6:9" x14ac:dyDescent="0.2">
      <c r="F3444" s="310" t="s">
        <v>10082</v>
      </c>
      <c r="G3444" s="311">
        <v>10968</v>
      </c>
      <c r="H3444" s="312" t="s">
        <v>3700</v>
      </c>
      <c r="I3444" s="313" t="s">
        <v>6821</v>
      </c>
    </row>
    <row r="3445" spans="6:9" x14ac:dyDescent="0.2">
      <c r="F3445" s="310" t="s">
        <v>10083</v>
      </c>
      <c r="G3445" s="311">
        <v>10969</v>
      </c>
      <c r="H3445" s="312" t="s">
        <v>3700</v>
      </c>
      <c r="I3445" s="313" t="s">
        <v>6821</v>
      </c>
    </row>
    <row r="3446" spans="6:9" x14ac:dyDescent="0.2">
      <c r="F3446" s="310" t="s">
        <v>10084</v>
      </c>
      <c r="G3446" s="311">
        <v>10970</v>
      </c>
      <c r="H3446" s="312" t="s">
        <v>3700</v>
      </c>
      <c r="I3446" s="313" t="s">
        <v>6821</v>
      </c>
    </row>
    <row r="3447" spans="6:9" x14ac:dyDescent="0.2">
      <c r="F3447" s="310" t="s">
        <v>10085</v>
      </c>
      <c r="G3447" s="311">
        <v>10973</v>
      </c>
      <c r="H3447" s="312" t="s">
        <v>3700</v>
      </c>
      <c r="I3447" s="313" t="s">
        <v>6821</v>
      </c>
    </row>
    <row r="3448" spans="6:9" x14ac:dyDescent="0.2">
      <c r="F3448" s="310" t="s">
        <v>10086</v>
      </c>
      <c r="G3448" s="311">
        <v>10974</v>
      </c>
      <c r="H3448" s="312" t="s">
        <v>3700</v>
      </c>
      <c r="I3448" s="313" t="s">
        <v>6821</v>
      </c>
    </row>
    <row r="3449" spans="6:9" x14ac:dyDescent="0.2">
      <c r="F3449" s="310" t="s">
        <v>10087</v>
      </c>
      <c r="G3449" s="311">
        <v>10975</v>
      </c>
      <c r="H3449" s="312" t="s">
        <v>3700</v>
      </c>
      <c r="I3449" s="313" t="s">
        <v>6821</v>
      </c>
    </row>
    <row r="3450" spans="6:9" x14ac:dyDescent="0.2">
      <c r="F3450" s="310" t="s">
        <v>10088</v>
      </c>
      <c r="G3450" s="311">
        <v>10976</v>
      </c>
      <c r="H3450" s="312" t="s">
        <v>3700</v>
      </c>
      <c r="I3450" s="313" t="s">
        <v>6821</v>
      </c>
    </row>
    <row r="3451" spans="6:9" x14ac:dyDescent="0.2">
      <c r="F3451" s="310" t="s">
        <v>10089</v>
      </c>
      <c r="G3451" s="311">
        <v>10977</v>
      </c>
      <c r="H3451" s="312" t="s">
        <v>3700</v>
      </c>
      <c r="I3451" s="313" t="s">
        <v>6821</v>
      </c>
    </row>
    <row r="3452" spans="6:9" x14ac:dyDescent="0.2">
      <c r="F3452" s="310" t="s">
        <v>10090</v>
      </c>
      <c r="G3452" s="311">
        <v>10979</v>
      </c>
      <c r="H3452" s="312" t="s">
        <v>3700</v>
      </c>
      <c r="I3452" s="313" t="s">
        <v>6821</v>
      </c>
    </row>
    <row r="3453" spans="6:9" x14ac:dyDescent="0.2">
      <c r="F3453" s="310" t="s">
        <v>10091</v>
      </c>
      <c r="G3453" s="311">
        <v>10980</v>
      </c>
      <c r="H3453" s="312" t="s">
        <v>3700</v>
      </c>
      <c r="I3453" s="313" t="s">
        <v>6821</v>
      </c>
    </row>
    <row r="3454" spans="6:9" x14ac:dyDescent="0.2">
      <c r="F3454" s="310" t="s">
        <v>10092</v>
      </c>
      <c r="G3454" s="311">
        <v>10981</v>
      </c>
      <c r="H3454" s="312" t="s">
        <v>3700</v>
      </c>
      <c r="I3454" s="313" t="s">
        <v>6821</v>
      </c>
    </row>
    <row r="3455" spans="6:9" x14ac:dyDescent="0.2">
      <c r="F3455" s="310" t="s">
        <v>10093</v>
      </c>
      <c r="G3455" s="311">
        <v>10982</v>
      </c>
      <c r="H3455" s="312" t="s">
        <v>3700</v>
      </c>
      <c r="I3455" s="313" t="s">
        <v>6821</v>
      </c>
    </row>
    <row r="3456" spans="6:9" x14ac:dyDescent="0.2">
      <c r="F3456" s="310" t="s">
        <v>10094</v>
      </c>
      <c r="G3456" s="311">
        <v>10983</v>
      </c>
      <c r="H3456" s="312" t="s">
        <v>3700</v>
      </c>
      <c r="I3456" s="313" t="s">
        <v>6821</v>
      </c>
    </row>
    <row r="3457" spans="6:9" x14ac:dyDescent="0.2">
      <c r="F3457" s="310" t="s">
        <v>10095</v>
      </c>
      <c r="G3457" s="311">
        <v>10984</v>
      </c>
      <c r="H3457" s="312" t="s">
        <v>3700</v>
      </c>
      <c r="I3457" s="313" t="s">
        <v>6821</v>
      </c>
    </row>
    <row r="3458" spans="6:9" x14ac:dyDescent="0.2">
      <c r="F3458" s="310" t="s">
        <v>10096</v>
      </c>
      <c r="G3458" s="311">
        <v>10985</v>
      </c>
      <c r="H3458" s="312" t="s">
        <v>3700</v>
      </c>
      <c r="I3458" s="313" t="s">
        <v>6821</v>
      </c>
    </row>
    <row r="3459" spans="6:9" x14ac:dyDescent="0.2">
      <c r="F3459" s="310" t="s">
        <v>10097</v>
      </c>
      <c r="G3459" s="311">
        <v>10986</v>
      </c>
      <c r="H3459" s="312" t="s">
        <v>3700</v>
      </c>
      <c r="I3459" s="313" t="s">
        <v>6821</v>
      </c>
    </row>
    <row r="3460" spans="6:9" x14ac:dyDescent="0.2">
      <c r="F3460" s="310" t="s">
        <v>10098</v>
      </c>
      <c r="G3460" s="311">
        <v>10987</v>
      </c>
      <c r="H3460" s="312" t="s">
        <v>3700</v>
      </c>
      <c r="I3460" s="313" t="s">
        <v>6821</v>
      </c>
    </row>
    <row r="3461" spans="6:9" x14ac:dyDescent="0.2">
      <c r="F3461" s="310" t="s">
        <v>10099</v>
      </c>
      <c r="G3461" s="311">
        <v>10988</v>
      </c>
      <c r="H3461" s="312" t="s">
        <v>3700</v>
      </c>
      <c r="I3461" s="313" t="s">
        <v>6821</v>
      </c>
    </row>
    <row r="3462" spans="6:9" x14ac:dyDescent="0.2">
      <c r="F3462" s="310" t="s">
        <v>10100</v>
      </c>
      <c r="G3462" s="311">
        <v>10989</v>
      </c>
      <c r="H3462" s="312" t="s">
        <v>3700</v>
      </c>
      <c r="I3462" s="313" t="s">
        <v>6821</v>
      </c>
    </row>
    <row r="3463" spans="6:9" x14ac:dyDescent="0.2">
      <c r="F3463" s="310" t="s">
        <v>10101</v>
      </c>
      <c r="G3463" s="311">
        <v>10990</v>
      </c>
      <c r="H3463" s="312" t="s">
        <v>3700</v>
      </c>
      <c r="I3463" s="313" t="s">
        <v>6821</v>
      </c>
    </row>
    <row r="3464" spans="6:9" x14ac:dyDescent="0.2">
      <c r="F3464" s="310" t="s">
        <v>10102</v>
      </c>
      <c r="G3464" s="311">
        <v>10992</v>
      </c>
      <c r="H3464" s="312" t="s">
        <v>3700</v>
      </c>
      <c r="I3464" s="313" t="s">
        <v>6821</v>
      </c>
    </row>
    <row r="3465" spans="6:9" x14ac:dyDescent="0.2">
      <c r="F3465" s="310" t="s">
        <v>10103</v>
      </c>
      <c r="G3465" s="311">
        <v>10993</v>
      </c>
      <c r="H3465" s="312" t="s">
        <v>3700</v>
      </c>
      <c r="I3465" s="313" t="s">
        <v>6821</v>
      </c>
    </row>
    <row r="3466" spans="6:9" x14ac:dyDescent="0.2">
      <c r="F3466" s="310" t="s">
        <v>10104</v>
      </c>
      <c r="G3466" s="311">
        <v>10994</v>
      </c>
      <c r="H3466" s="312" t="s">
        <v>3700</v>
      </c>
      <c r="I3466" s="313" t="s">
        <v>6821</v>
      </c>
    </row>
    <row r="3467" spans="6:9" x14ac:dyDescent="0.2">
      <c r="F3467" s="310" t="s">
        <v>10105</v>
      </c>
      <c r="G3467" s="311">
        <v>10996</v>
      </c>
      <c r="H3467" s="312" t="s">
        <v>3700</v>
      </c>
      <c r="I3467" s="313" t="s">
        <v>6821</v>
      </c>
    </row>
    <row r="3468" spans="6:9" x14ac:dyDescent="0.2">
      <c r="F3468" s="310" t="s">
        <v>10106</v>
      </c>
      <c r="G3468" s="311">
        <v>10997</v>
      </c>
      <c r="H3468" s="312" t="s">
        <v>3700</v>
      </c>
      <c r="I3468" s="313" t="s">
        <v>6821</v>
      </c>
    </row>
    <row r="3469" spans="6:9" x14ac:dyDescent="0.2">
      <c r="F3469" s="310" t="s">
        <v>10107</v>
      </c>
      <c r="G3469" s="311">
        <v>10998</v>
      </c>
      <c r="H3469" s="312" t="s">
        <v>3700</v>
      </c>
      <c r="I3469" s="313" t="s">
        <v>6821</v>
      </c>
    </row>
    <row r="3470" spans="6:9" x14ac:dyDescent="0.2">
      <c r="F3470" s="310" t="s">
        <v>10108</v>
      </c>
      <c r="G3470" s="311">
        <v>11001</v>
      </c>
      <c r="H3470" s="312" t="s">
        <v>3700</v>
      </c>
      <c r="I3470" s="313" t="s">
        <v>6818</v>
      </c>
    </row>
    <row r="3471" spans="6:9" x14ac:dyDescent="0.2">
      <c r="F3471" s="310" t="s">
        <v>10109</v>
      </c>
      <c r="G3471" s="311">
        <v>11002</v>
      </c>
      <c r="H3471" s="312" t="s">
        <v>3700</v>
      </c>
      <c r="I3471" s="313" t="s">
        <v>6818</v>
      </c>
    </row>
    <row r="3472" spans="6:9" x14ac:dyDescent="0.2">
      <c r="F3472" s="310" t="s">
        <v>10110</v>
      </c>
      <c r="G3472" s="311">
        <v>11003</v>
      </c>
      <c r="H3472" s="312" t="s">
        <v>3700</v>
      </c>
      <c r="I3472" s="313" t="s">
        <v>6818</v>
      </c>
    </row>
    <row r="3473" spans="6:9" x14ac:dyDescent="0.2">
      <c r="F3473" s="310" t="s">
        <v>10111</v>
      </c>
      <c r="G3473" s="311">
        <v>11004</v>
      </c>
      <c r="H3473" s="312" t="s">
        <v>3700</v>
      </c>
      <c r="I3473" s="313" t="s">
        <v>6815</v>
      </c>
    </row>
    <row r="3474" spans="6:9" x14ac:dyDescent="0.2">
      <c r="F3474" s="310" t="s">
        <v>10112</v>
      </c>
      <c r="G3474" s="311">
        <v>11005</v>
      </c>
      <c r="H3474" s="312" t="s">
        <v>3700</v>
      </c>
      <c r="I3474" s="313" t="s">
        <v>6815</v>
      </c>
    </row>
    <row r="3475" spans="6:9" x14ac:dyDescent="0.2">
      <c r="F3475" s="310" t="s">
        <v>10113</v>
      </c>
      <c r="G3475" s="311">
        <v>11010</v>
      </c>
      <c r="H3475" s="312" t="s">
        <v>3700</v>
      </c>
      <c r="I3475" s="313" t="s">
        <v>6818</v>
      </c>
    </row>
    <row r="3476" spans="6:9" x14ac:dyDescent="0.2">
      <c r="F3476" s="310" t="s">
        <v>10114</v>
      </c>
      <c r="G3476" s="311">
        <v>11020</v>
      </c>
      <c r="H3476" s="312" t="s">
        <v>3700</v>
      </c>
      <c r="I3476" s="313" t="s">
        <v>6818</v>
      </c>
    </row>
    <row r="3477" spans="6:9" x14ac:dyDescent="0.2">
      <c r="F3477" s="310" t="s">
        <v>10115</v>
      </c>
      <c r="G3477" s="311">
        <v>11021</v>
      </c>
      <c r="H3477" s="312" t="s">
        <v>3700</v>
      </c>
      <c r="I3477" s="313" t="s">
        <v>6818</v>
      </c>
    </row>
    <row r="3478" spans="6:9" x14ac:dyDescent="0.2">
      <c r="F3478" s="310" t="s">
        <v>10116</v>
      </c>
      <c r="G3478" s="311">
        <v>11022</v>
      </c>
      <c r="H3478" s="312" t="s">
        <v>3700</v>
      </c>
      <c r="I3478" s="313" t="s">
        <v>6818</v>
      </c>
    </row>
    <row r="3479" spans="6:9" x14ac:dyDescent="0.2">
      <c r="F3479" s="310" t="s">
        <v>10117</v>
      </c>
      <c r="G3479" s="311">
        <v>11023</v>
      </c>
      <c r="H3479" s="312" t="s">
        <v>3700</v>
      </c>
      <c r="I3479" s="313" t="s">
        <v>6818</v>
      </c>
    </row>
    <row r="3480" spans="6:9" x14ac:dyDescent="0.2">
      <c r="F3480" s="310" t="s">
        <v>10118</v>
      </c>
      <c r="G3480" s="311">
        <v>11024</v>
      </c>
      <c r="H3480" s="312" t="s">
        <v>3700</v>
      </c>
      <c r="I3480" s="313" t="s">
        <v>6818</v>
      </c>
    </row>
    <row r="3481" spans="6:9" x14ac:dyDescent="0.2">
      <c r="F3481" s="310" t="s">
        <v>10119</v>
      </c>
      <c r="G3481" s="311">
        <v>11026</v>
      </c>
      <c r="H3481" s="312" t="s">
        <v>3700</v>
      </c>
      <c r="I3481" s="313" t="s">
        <v>6818</v>
      </c>
    </row>
    <row r="3482" spans="6:9" x14ac:dyDescent="0.2">
      <c r="F3482" s="310" t="s">
        <v>10120</v>
      </c>
      <c r="G3482" s="311">
        <v>11027</v>
      </c>
      <c r="H3482" s="312" t="s">
        <v>3700</v>
      </c>
      <c r="I3482" s="313" t="s">
        <v>6818</v>
      </c>
    </row>
    <row r="3483" spans="6:9" x14ac:dyDescent="0.2">
      <c r="F3483" s="310" t="s">
        <v>10121</v>
      </c>
      <c r="G3483" s="311">
        <v>11030</v>
      </c>
      <c r="H3483" s="312" t="s">
        <v>3700</v>
      </c>
      <c r="I3483" s="313" t="s">
        <v>6818</v>
      </c>
    </row>
    <row r="3484" spans="6:9" x14ac:dyDescent="0.2">
      <c r="F3484" s="310" t="s">
        <v>10122</v>
      </c>
      <c r="G3484" s="311">
        <v>11040</v>
      </c>
      <c r="H3484" s="312" t="s">
        <v>3700</v>
      </c>
      <c r="I3484" s="313" t="s">
        <v>6818</v>
      </c>
    </row>
    <row r="3485" spans="6:9" x14ac:dyDescent="0.2">
      <c r="F3485" s="310" t="s">
        <v>10123</v>
      </c>
      <c r="G3485" s="311">
        <v>11042</v>
      </c>
      <c r="H3485" s="312" t="s">
        <v>3700</v>
      </c>
      <c r="I3485" s="313" t="s">
        <v>6818</v>
      </c>
    </row>
    <row r="3486" spans="6:9" x14ac:dyDescent="0.2">
      <c r="F3486" s="310" t="s">
        <v>10124</v>
      </c>
      <c r="G3486" s="311">
        <v>11050</v>
      </c>
      <c r="H3486" s="312" t="s">
        <v>3700</v>
      </c>
      <c r="I3486" s="313" t="s">
        <v>6818</v>
      </c>
    </row>
    <row r="3487" spans="6:9" x14ac:dyDescent="0.2">
      <c r="F3487" s="310" t="s">
        <v>10125</v>
      </c>
      <c r="G3487" s="311">
        <v>11051</v>
      </c>
      <c r="H3487" s="312" t="s">
        <v>3700</v>
      </c>
      <c r="I3487" s="313" t="s">
        <v>6818</v>
      </c>
    </row>
    <row r="3488" spans="6:9" x14ac:dyDescent="0.2">
      <c r="F3488" s="310" t="s">
        <v>10126</v>
      </c>
      <c r="G3488" s="311">
        <v>11052</v>
      </c>
      <c r="H3488" s="312" t="s">
        <v>3700</v>
      </c>
      <c r="I3488" s="313" t="s">
        <v>6818</v>
      </c>
    </row>
    <row r="3489" spans="6:9" x14ac:dyDescent="0.2">
      <c r="F3489" s="310" t="s">
        <v>10127</v>
      </c>
      <c r="G3489" s="311">
        <v>11053</v>
      </c>
      <c r="H3489" s="312" t="s">
        <v>3700</v>
      </c>
      <c r="I3489" s="313" t="s">
        <v>6818</v>
      </c>
    </row>
    <row r="3490" spans="6:9" x14ac:dyDescent="0.2">
      <c r="F3490" s="310" t="s">
        <v>10128</v>
      </c>
      <c r="G3490" s="311">
        <v>11054</v>
      </c>
      <c r="H3490" s="312" t="s">
        <v>3700</v>
      </c>
      <c r="I3490" s="313" t="s">
        <v>6818</v>
      </c>
    </row>
    <row r="3491" spans="6:9" x14ac:dyDescent="0.2">
      <c r="F3491" s="310" t="s">
        <v>10129</v>
      </c>
      <c r="G3491" s="311">
        <v>11055</v>
      </c>
      <c r="H3491" s="312" t="s">
        <v>3700</v>
      </c>
      <c r="I3491" s="313" t="s">
        <v>6818</v>
      </c>
    </row>
    <row r="3492" spans="6:9" x14ac:dyDescent="0.2">
      <c r="F3492" s="310" t="s">
        <v>10130</v>
      </c>
      <c r="G3492" s="311">
        <v>11096</v>
      </c>
      <c r="H3492" s="312" t="s">
        <v>3700</v>
      </c>
      <c r="I3492" s="313" t="s">
        <v>6818</v>
      </c>
    </row>
    <row r="3493" spans="6:9" x14ac:dyDescent="0.2">
      <c r="F3493" s="310" t="s">
        <v>10131</v>
      </c>
      <c r="G3493" s="311">
        <v>11101</v>
      </c>
      <c r="H3493" s="312" t="s">
        <v>3700</v>
      </c>
      <c r="I3493" s="313" t="s">
        <v>6815</v>
      </c>
    </row>
    <row r="3494" spans="6:9" x14ac:dyDescent="0.2">
      <c r="F3494" s="310" t="s">
        <v>10132</v>
      </c>
      <c r="G3494" s="311">
        <v>11102</v>
      </c>
      <c r="H3494" s="312" t="s">
        <v>3700</v>
      </c>
      <c r="I3494" s="313" t="s">
        <v>6815</v>
      </c>
    </row>
    <row r="3495" spans="6:9" x14ac:dyDescent="0.2">
      <c r="F3495" s="310" t="s">
        <v>10133</v>
      </c>
      <c r="G3495" s="311">
        <v>11103</v>
      </c>
      <c r="H3495" s="312" t="s">
        <v>3700</v>
      </c>
      <c r="I3495" s="313" t="s">
        <v>6815</v>
      </c>
    </row>
    <row r="3496" spans="6:9" x14ac:dyDescent="0.2">
      <c r="F3496" s="310" t="s">
        <v>10134</v>
      </c>
      <c r="G3496" s="311">
        <v>11104</v>
      </c>
      <c r="H3496" s="312" t="s">
        <v>3700</v>
      </c>
      <c r="I3496" s="313" t="s">
        <v>6815</v>
      </c>
    </row>
    <row r="3497" spans="6:9" x14ac:dyDescent="0.2">
      <c r="F3497" s="310" t="s">
        <v>10135</v>
      </c>
      <c r="G3497" s="311">
        <v>11105</v>
      </c>
      <c r="H3497" s="312" t="s">
        <v>3700</v>
      </c>
      <c r="I3497" s="313" t="s">
        <v>6815</v>
      </c>
    </row>
    <row r="3498" spans="6:9" x14ac:dyDescent="0.2">
      <c r="F3498" s="310" t="s">
        <v>10136</v>
      </c>
      <c r="G3498" s="311">
        <v>11106</v>
      </c>
      <c r="H3498" s="312" t="s">
        <v>3700</v>
      </c>
      <c r="I3498" s="313" t="s">
        <v>6815</v>
      </c>
    </row>
    <row r="3499" spans="6:9" x14ac:dyDescent="0.2">
      <c r="F3499" s="310" t="s">
        <v>10137</v>
      </c>
      <c r="G3499" s="311">
        <v>11109</v>
      </c>
      <c r="H3499" s="312" t="s">
        <v>3700</v>
      </c>
      <c r="I3499" s="313" t="s">
        <v>6815</v>
      </c>
    </row>
    <row r="3500" spans="6:9" x14ac:dyDescent="0.2">
      <c r="F3500" s="310" t="s">
        <v>10138</v>
      </c>
      <c r="G3500" s="311">
        <v>11120</v>
      </c>
      <c r="H3500" s="312" t="s">
        <v>3700</v>
      </c>
      <c r="I3500" s="313" t="s">
        <v>6815</v>
      </c>
    </row>
    <row r="3501" spans="6:9" x14ac:dyDescent="0.2">
      <c r="F3501" s="310" t="s">
        <v>10139</v>
      </c>
      <c r="G3501" s="311">
        <v>11201</v>
      </c>
      <c r="H3501" s="312" t="s">
        <v>3700</v>
      </c>
      <c r="I3501" s="313" t="s">
        <v>6815</v>
      </c>
    </row>
    <row r="3502" spans="6:9" x14ac:dyDescent="0.2">
      <c r="F3502" s="310" t="s">
        <v>10140</v>
      </c>
      <c r="G3502" s="311">
        <v>11202</v>
      </c>
      <c r="H3502" s="312" t="s">
        <v>3700</v>
      </c>
      <c r="I3502" s="313" t="s">
        <v>6815</v>
      </c>
    </row>
    <row r="3503" spans="6:9" x14ac:dyDescent="0.2">
      <c r="F3503" s="310" t="s">
        <v>10141</v>
      </c>
      <c r="G3503" s="311">
        <v>11203</v>
      </c>
      <c r="H3503" s="312" t="s">
        <v>3700</v>
      </c>
      <c r="I3503" s="313" t="s">
        <v>6815</v>
      </c>
    </row>
    <row r="3504" spans="6:9" x14ac:dyDescent="0.2">
      <c r="F3504" s="310" t="s">
        <v>10142</v>
      </c>
      <c r="G3504" s="311">
        <v>11204</v>
      </c>
      <c r="H3504" s="312" t="s">
        <v>3700</v>
      </c>
      <c r="I3504" s="313" t="s">
        <v>6815</v>
      </c>
    </row>
    <row r="3505" spans="6:9" x14ac:dyDescent="0.2">
      <c r="F3505" s="310" t="s">
        <v>10143</v>
      </c>
      <c r="G3505" s="311">
        <v>11205</v>
      </c>
      <c r="H3505" s="312" t="s">
        <v>3700</v>
      </c>
      <c r="I3505" s="313" t="s">
        <v>6815</v>
      </c>
    </row>
    <row r="3506" spans="6:9" x14ac:dyDescent="0.2">
      <c r="F3506" s="310" t="s">
        <v>10144</v>
      </c>
      <c r="G3506" s="311">
        <v>11206</v>
      </c>
      <c r="H3506" s="312" t="s">
        <v>3700</v>
      </c>
      <c r="I3506" s="313" t="s">
        <v>6815</v>
      </c>
    </row>
    <row r="3507" spans="6:9" x14ac:dyDescent="0.2">
      <c r="F3507" s="310" t="s">
        <v>10145</v>
      </c>
      <c r="G3507" s="311">
        <v>11207</v>
      </c>
      <c r="H3507" s="312" t="s">
        <v>3700</v>
      </c>
      <c r="I3507" s="313" t="s">
        <v>6815</v>
      </c>
    </row>
    <row r="3508" spans="6:9" x14ac:dyDescent="0.2">
      <c r="F3508" s="310" t="s">
        <v>10146</v>
      </c>
      <c r="G3508" s="311">
        <v>11208</v>
      </c>
      <c r="H3508" s="312" t="s">
        <v>3700</v>
      </c>
      <c r="I3508" s="313" t="s">
        <v>6815</v>
      </c>
    </row>
    <row r="3509" spans="6:9" x14ac:dyDescent="0.2">
      <c r="F3509" s="310" t="s">
        <v>10147</v>
      </c>
      <c r="G3509" s="311">
        <v>11209</v>
      </c>
      <c r="H3509" s="312" t="s">
        <v>3700</v>
      </c>
      <c r="I3509" s="313" t="s">
        <v>6815</v>
      </c>
    </row>
    <row r="3510" spans="6:9" x14ac:dyDescent="0.2">
      <c r="F3510" s="310" t="s">
        <v>10148</v>
      </c>
      <c r="G3510" s="311">
        <v>11210</v>
      </c>
      <c r="H3510" s="312" t="s">
        <v>3700</v>
      </c>
      <c r="I3510" s="313" t="s">
        <v>6815</v>
      </c>
    </row>
    <row r="3511" spans="6:9" x14ac:dyDescent="0.2">
      <c r="F3511" s="310" t="s">
        <v>10149</v>
      </c>
      <c r="G3511" s="311">
        <v>11211</v>
      </c>
      <c r="H3511" s="312" t="s">
        <v>3700</v>
      </c>
      <c r="I3511" s="313" t="s">
        <v>6815</v>
      </c>
    </row>
    <row r="3512" spans="6:9" x14ac:dyDescent="0.2">
      <c r="F3512" s="310" t="s">
        <v>10150</v>
      </c>
      <c r="G3512" s="311">
        <v>11212</v>
      </c>
      <c r="H3512" s="312" t="s">
        <v>3700</v>
      </c>
      <c r="I3512" s="313" t="s">
        <v>6815</v>
      </c>
    </row>
    <row r="3513" spans="6:9" x14ac:dyDescent="0.2">
      <c r="F3513" s="310" t="s">
        <v>10151</v>
      </c>
      <c r="G3513" s="311">
        <v>11213</v>
      </c>
      <c r="H3513" s="312" t="s">
        <v>3700</v>
      </c>
      <c r="I3513" s="313" t="s">
        <v>6815</v>
      </c>
    </row>
    <row r="3514" spans="6:9" x14ac:dyDescent="0.2">
      <c r="F3514" s="310" t="s">
        <v>10152</v>
      </c>
      <c r="G3514" s="311">
        <v>11214</v>
      </c>
      <c r="H3514" s="312" t="s">
        <v>3700</v>
      </c>
      <c r="I3514" s="313" t="s">
        <v>6815</v>
      </c>
    </row>
    <row r="3515" spans="6:9" x14ac:dyDescent="0.2">
      <c r="F3515" s="310" t="s">
        <v>10153</v>
      </c>
      <c r="G3515" s="311">
        <v>11215</v>
      </c>
      <c r="H3515" s="312" t="s">
        <v>3700</v>
      </c>
      <c r="I3515" s="313" t="s">
        <v>6815</v>
      </c>
    </row>
    <row r="3516" spans="6:9" x14ac:dyDescent="0.2">
      <c r="F3516" s="310" t="s">
        <v>10154</v>
      </c>
      <c r="G3516" s="311">
        <v>11216</v>
      </c>
      <c r="H3516" s="312" t="s">
        <v>3700</v>
      </c>
      <c r="I3516" s="313" t="s">
        <v>6815</v>
      </c>
    </row>
    <row r="3517" spans="6:9" x14ac:dyDescent="0.2">
      <c r="F3517" s="310" t="s">
        <v>10155</v>
      </c>
      <c r="G3517" s="311">
        <v>11217</v>
      </c>
      <c r="H3517" s="312" t="s">
        <v>3700</v>
      </c>
      <c r="I3517" s="313" t="s">
        <v>6815</v>
      </c>
    </row>
    <row r="3518" spans="6:9" x14ac:dyDescent="0.2">
      <c r="F3518" s="310" t="s">
        <v>10156</v>
      </c>
      <c r="G3518" s="311">
        <v>11218</v>
      </c>
      <c r="H3518" s="312" t="s">
        <v>3700</v>
      </c>
      <c r="I3518" s="313" t="s">
        <v>6815</v>
      </c>
    </row>
    <row r="3519" spans="6:9" x14ac:dyDescent="0.2">
      <c r="F3519" s="310" t="s">
        <v>10157</v>
      </c>
      <c r="G3519" s="311">
        <v>11219</v>
      </c>
      <c r="H3519" s="312" t="s">
        <v>3700</v>
      </c>
      <c r="I3519" s="313" t="s">
        <v>6815</v>
      </c>
    </row>
    <row r="3520" spans="6:9" x14ac:dyDescent="0.2">
      <c r="F3520" s="310" t="s">
        <v>10158</v>
      </c>
      <c r="G3520" s="311">
        <v>11220</v>
      </c>
      <c r="H3520" s="312" t="s">
        <v>3700</v>
      </c>
      <c r="I3520" s="313" t="s">
        <v>6815</v>
      </c>
    </row>
    <row r="3521" spans="6:9" x14ac:dyDescent="0.2">
      <c r="F3521" s="310" t="s">
        <v>10159</v>
      </c>
      <c r="G3521" s="311">
        <v>11221</v>
      </c>
      <c r="H3521" s="312" t="s">
        <v>3700</v>
      </c>
      <c r="I3521" s="313" t="s">
        <v>6815</v>
      </c>
    </row>
    <row r="3522" spans="6:9" x14ac:dyDescent="0.2">
      <c r="F3522" s="310" t="s">
        <v>10160</v>
      </c>
      <c r="G3522" s="311">
        <v>11222</v>
      </c>
      <c r="H3522" s="312" t="s">
        <v>3700</v>
      </c>
      <c r="I3522" s="313" t="s">
        <v>6815</v>
      </c>
    </row>
    <row r="3523" spans="6:9" x14ac:dyDescent="0.2">
      <c r="F3523" s="310" t="s">
        <v>10161</v>
      </c>
      <c r="G3523" s="311">
        <v>11223</v>
      </c>
      <c r="H3523" s="312" t="s">
        <v>3700</v>
      </c>
      <c r="I3523" s="313" t="s">
        <v>6815</v>
      </c>
    </row>
    <row r="3524" spans="6:9" x14ac:dyDescent="0.2">
      <c r="F3524" s="310" t="s">
        <v>10162</v>
      </c>
      <c r="G3524" s="311">
        <v>11224</v>
      </c>
      <c r="H3524" s="312" t="s">
        <v>3700</v>
      </c>
      <c r="I3524" s="313" t="s">
        <v>6815</v>
      </c>
    </row>
    <row r="3525" spans="6:9" x14ac:dyDescent="0.2">
      <c r="F3525" s="310" t="s">
        <v>10163</v>
      </c>
      <c r="G3525" s="311">
        <v>11225</v>
      </c>
      <c r="H3525" s="312" t="s">
        <v>3700</v>
      </c>
      <c r="I3525" s="313" t="s">
        <v>6815</v>
      </c>
    </row>
    <row r="3526" spans="6:9" x14ac:dyDescent="0.2">
      <c r="F3526" s="310" t="s">
        <v>10164</v>
      </c>
      <c r="G3526" s="311">
        <v>11226</v>
      </c>
      <c r="H3526" s="312" t="s">
        <v>3700</v>
      </c>
      <c r="I3526" s="313" t="s">
        <v>6815</v>
      </c>
    </row>
    <row r="3527" spans="6:9" x14ac:dyDescent="0.2">
      <c r="F3527" s="310" t="s">
        <v>10165</v>
      </c>
      <c r="G3527" s="311">
        <v>11228</v>
      </c>
      <c r="H3527" s="312" t="s">
        <v>3700</v>
      </c>
      <c r="I3527" s="313" t="s">
        <v>6815</v>
      </c>
    </row>
    <row r="3528" spans="6:9" x14ac:dyDescent="0.2">
      <c r="F3528" s="310" t="s">
        <v>10166</v>
      </c>
      <c r="G3528" s="311">
        <v>11229</v>
      </c>
      <c r="H3528" s="312" t="s">
        <v>3700</v>
      </c>
      <c r="I3528" s="313" t="s">
        <v>6815</v>
      </c>
    </row>
    <row r="3529" spans="6:9" x14ac:dyDescent="0.2">
      <c r="F3529" s="310" t="s">
        <v>10167</v>
      </c>
      <c r="G3529" s="311">
        <v>11230</v>
      </c>
      <c r="H3529" s="312" t="s">
        <v>3700</v>
      </c>
      <c r="I3529" s="313" t="s">
        <v>6815</v>
      </c>
    </row>
    <row r="3530" spans="6:9" x14ac:dyDescent="0.2">
      <c r="F3530" s="310" t="s">
        <v>10168</v>
      </c>
      <c r="G3530" s="311">
        <v>11231</v>
      </c>
      <c r="H3530" s="312" t="s">
        <v>3700</v>
      </c>
      <c r="I3530" s="313" t="s">
        <v>6815</v>
      </c>
    </row>
    <row r="3531" spans="6:9" x14ac:dyDescent="0.2">
      <c r="F3531" s="310" t="s">
        <v>10169</v>
      </c>
      <c r="G3531" s="311">
        <v>11232</v>
      </c>
      <c r="H3531" s="312" t="s">
        <v>3700</v>
      </c>
      <c r="I3531" s="313" t="s">
        <v>6815</v>
      </c>
    </row>
    <row r="3532" spans="6:9" x14ac:dyDescent="0.2">
      <c r="F3532" s="310" t="s">
        <v>10170</v>
      </c>
      <c r="G3532" s="311">
        <v>11233</v>
      </c>
      <c r="H3532" s="312" t="s">
        <v>3700</v>
      </c>
      <c r="I3532" s="313" t="s">
        <v>6815</v>
      </c>
    </row>
    <row r="3533" spans="6:9" x14ac:dyDescent="0.2">
      <c r="F3533" s="310" t="s">
        <v>10171</v>
      </c>
      <c r="G3533" s="311">
        <v>11234</v>
      </c>
      <c r="H3533" s="312" t="s">
        <v>3700</v>
      </c>
      <c r="I3533" s="313" t="s">
        <v>6815</v>
      </c>
    </row>
    <row r="3534" spans="6:9" x14ac:dyDescent="0.2">
      <c r="F3534" s="310" t="s">
        <v>10172</v>
      </c>
      <c r="G3534" s="311">
        <v>11235</v>
      </c>
      <c r="H3534" s="312" t="s">
        <v>3700</v>
      </c>
      <c r="I3534" s="313" t="s">
        <v>6815</v>
      </c>
    </row>
    <row r="3535" spans="6:9" x14ac:dyDescent="0.2">
      <c r="F3535" s="310" t="s">
        <v>10173</v>
      </c>
      <c r="G3535" s="311">
        <v>11236</v>
      </c>
      <c r="H3535" s="312" t="s">
        <v>3700</v>
      </c>
      <c r="I3535" s="313" t="s">
        <v>6815</v>
      </c>
    </row>
    <row r="3536" spans="6:9" x14ac:dyDescent="0.2">
      <c r="F3536" s="310" t="s">
        <v>10174</v>
      </c>
      <c r="G3536" s="311">
        <v>11237</v>
      </c>
      <c r="H3536" s="312" t="s">
        <v>3700</v>
      </c>
      <c r="I3536" s="313" t="s">
        <v>6815</v>
      </c>
    </row>
    <row r="3537" spans="6:9" x14ac:dyDescent="0.2">
      <c r="F3537" s="310" t="s">
        <v>10175</v>
      </c>
      <c r="G3537" s="311">
        <v>11238</v>
      </c>
      <c r="H3537" s="312" t="s">
        <v>3700</v>
      </c>
      <c r="I3537" s="313" t="s">
        <v>6815</v>
      </c>
    </row>
    <row r="3538" spans="6:9" x14ac:dyDescent="0.2">
      <c r="F3538" s="310" t="s">
        <v>10176</v>
      </c>
      <c r="G3538" s="311">
        <v>11239</v>
      </c>
      <c r="H3538" s="312" t="s">
        <v>3700</v>
      </c>
      <c r="I3538" s="313" t="s">
        <v>6815</v>
      </c>
    </row>
    <row r="3539" spans="6:9" x14ac:dyDescent="0.2">
      <c r="F3539" s="310" t="s">
        <v>10177</v>
      </c>
      <c r="G3539" s="311">
        <v>11241</v>
      </c>
      <c r="H3539" s="312" t="s">
        <v>3700</v>
      </c>
      <c r="I3539" s="313" t="s">
        <v>6815</v>
      </c>
    </row>
    <row r="3540" spans="6:9" x14ac:dyDescent="0.2">
      <c r="F3540" s="310" t="s">
        <v>10178</v>
      </c>
      <c r="G3540" s="311">
        <v>11242</v>
      </c>
      <c r="H3540" s="312" t="s">
        <v>3700</v>
      </c>
      <c r="I3540" s="313" t="s">
        <v>6815</v>
      </c>
    </row>
    <row r="3541" spans="6:9" x14ac:dyDescent="0.2">
      <c r="F3541" s="310" t="s">
        <v>10179</v>
      </c>
      <c r="G3541" s="311">
        <v>11243</v>
      </c>
      <c r="H3541" s="312" t="s">
        <v>3700</v>
      </c>
      <c r="I3541" s="313" t="s">
        <v>6815</v>
      </c>
    </row>
    <row r="3542" spans="6:9" x14ac:dyDescent="0.2">
      <c r="F3542" s="310" t="s">
        <v>10180</v>
      </c>
      <c r="G3542" s="311">
        <v>11245</v>
      </c>
      <c r="H3542" s="312" t="s">
        <v>3700</v>
      </c>
      <c r="I3542" s="313" t="s">
        <v>6815</v>
      </c>
    </row>
    <row r="3543" spans="6:9" x14ac:dyDescent="0.2">
      <c r="F3543" s="310" t="s">
        <v>10181</v>
      </c>
      <c r="G3543" s="311">
        <v>11247</v>
      </c>
      <c r="H3543" s="312" t="s">
        <v>3700</v>
      </c>
      <c r="I3543" s="313" t="s">
        <v>6815</v>
      </c>
    </row>
    <row r="3544" spans="6:9" x14ac:dyDescent="0.2">
      <c r="F3544" s="310" t="s">
        <v>10182</v>
      </c>
      <c r="G3544" s="311">
        <v>11249</v>
      </c>
      <c r="H3544" s="312" t="s">
        <v>3700</v>
      </c>
      <c r="I3544" s="313" t="s">
        <v>6815</v>
      </c>
    </row>
    <row r="3545" spans="6:9" x14ac:dyDescent="0.2">
      <c r="F3545" s="310" t="s">
        <v>10183</v>
      </c>
      <c r="G3545" s="311">
        <v>11251</v>
      </c>
      <c r="H3545" s="312" t="s">
        <v>3700</v>
      </c>
      <c r="I3545" s="313" t="s">
        <v>6815</v>
      </c>
    </row>
    <row r="3546" spans="6:9" x14ac:dyDescent="0.2">
      <c r="F3546" s="310" t="s">
        <v>10184</v>
      </c>
      <c r="G3546" s="311">
        <v>11252</v>
      </c>
      <c r="H3546" s="312" t="s">
        <v>3700</v>
      </c>
      <c r="I3546" s="313" t="s">
        <v>6815</v>
      </c>
    </row>
    <row r="3547" spans="6:9" x14ac:dyDescent="0.2">
      <c r="F3547" s="310" t="s">
        <v>10185</v>
      </c>
      <c r="G3547" s="311">
        <v>11256</v>
      </c>
      <c r="H3547" s="312" t="s">
        <v>3700</v>
      </c>
      <c r="I3547" s="313" t="s">
        <v>6815</v>
      </c>
    </row>
    <row r="3548" spans="6:9" x14ac:dyDescent="0.2">
      <c r="F3548" s="310" t="s">
        <v>10186</v>
      </c>
      <c r="G3548" s="311">
        <v>11351</v>
      </c>
      <c r="H3548" s="312" t="s">
        <v>3700</v>
      </c>
      <c r="I3548" s="313" t="s">
        <v>6815</v>
      </c>
    </row>
    <row r="3549" spans="6:9" x14ac:dyDescent="0.2">
      <c r="F3549" s="310" t="s">
        <v>10187</v>
      </c>
      <c r="G3549" s="311">
        <v>11352</v>
      </c>
      <c r="H3549" s="312" t="s">
        <v>3700</v>
      </c>
      <c r="I3549" s="313" t="s">
        <v>6815</v>
      </c>
    </row>
    <row r="3550" spans="6:9" x14ac:dyDescent="0.2">
      <c r="F3550" s="310" t="s">
        <v>10188</v>
      </c>
      <c r="G3550" s="311">
        <v>11354</v>
      </c>
      <c r="H3550" s="312" t="s">
        <v>3700</v>
      </c>
      <c r="I3550" s="313" t="s">
        <v>6815</v>
      </c>
    </row>
    <row r="3551" spans="6:9" x14ac:dyDescent="0.2">
      <c r="F3551" s="310" t="s">
        <v>10189</v>
      </c>
      <c r="G3551" s="311">
        <v>11355</v>
      </c>
      <c r="H3551" s="312" t="s">
        <v>3700</v>
      </c>
      <c r="I3551" s="313" t="s">
        <v>6815</v>
      </c>
    </row>
    <row r="3552" spans="6:9" x14ac:dyDescent="0.2">
      <c r="F3552" s="310" t="s">
        <v>10190</v>
      </c>
      <c r="G3552" s="311">
        <v>11356</v>
      </c>
      <c r="H3552" s="312" t="s">
        <v>3700</v>
      </c>
      <c r="I3552" s="313" t="s">
        <v>6815</v>
      </c>
    </row>
    <row r="3553" spans="6:9" x14ac:dyDescent="0.2">
      <c r="F3553" s="310" t="s">
        <v>10191</v>
      </c>
      <c r="G3553" s="311">
        <v>11357</v>
      </c>
      <c r="H3553" s="312" t="s">
        <v>3700</v>
      </c>
      <c r="I3553" s="313" t="s">
        <v>6815</v>
      </c>
    </row>
    <row r="3554" spans="6:9" x14ac:dyDescent="0.2">
      <c r="F3554" s="310" t="s">
        <v>10192</v>
      </c>
      <c r="G3554" s="311">
        <v>11358</v>
      </c>
      <c r="H3554" s="312" t="s">
        <v>3700</v>
      </c>
      <c r="I3554" s="313" t="s">
        <v>6815</v>
      </c>
    </row>
    <row r="3555" spans="6:9" x14ac:dyDescent="0.2">
      <c r="F3555" s="310" t="s">
        <v>10193</v>
      </c>
      <c r="G3555" s="311">
        <v>11359</v>
      </c>
      <c r="H3555" s="312" t="s">
        <v>3700</v>
      </c>
      <c r="I3555" s="313" t="s">
        <v>6815</v>
      </c>
    </row>
    <row r="3556" spans="6:9" x14ac:dyDescent="0.2">
      <c r="F3556" s="310" t="s">
        <v>10194</v>
      </c>
      <c r="G3556" s="311">
        <v>11360</v>
      </c>
      <c r="H3556" s="312" t="s">
        <v>3700</v>
      </c>
      <c r="I3556" s="313" t="s">
        <v>6815</v>
      </c>
    </row>
    <row r="3557" spans="6:9" x14ac:dyDescent="0.2">
      <c r="F3557" s="310" t="s">
        <v>10195</v>
      </c>
      <c r="G3557" s="311">
        <v>11361</v>
      </c>
      <c r="H3557" s="312" t="s">
        <v>3700</v>
      </c>
      <c r="I3557" s="313" t="s">
        <v>6815</v>
      </c>
    </row>
    <row r="3558" spans="6:9" x14ac:dyDescent="0.2">
      <c r="F3558" s="310" t="s">
        <v>10196</v>
      </c>
      <c r="G3558" s="311">
        <v>11362</v>
      </c>
      <c r="H3558" s="312" t="s">
        <v>3700</v>
      </c>
      <c r="I3558" s="313" t="s">
        <v>6815</v>
      </c>
    </row>
    <row r="3559" spans="6:9" x14ac:dyDescent="0.2">
      <c r="F3559" s="310" t="s">
        <v>10197</v>
      </c>
      <c r="G3559" s="311">
        <v>11363</v>
      </c>
      <c r="H3559" s="312" t="s">
        <v>3700</v>
      </c>
      <c r="I3559" s="313" t="s">
        <v>6815</v>
      </c>
    </row>
    <row r="3560" spans="6:9" x14ac:dyDescent="0.2">
      <c r="F3560" s="310" t="s">
        <v>10198</v>
      </c>
      <c r="G3560" s="311">
        <v>11364</v>
      </c>
      <c r="H3560" s="312" t="s">
        <v>3700</v>
      </c>
      <c r="I3560" s="313" t="s">
        <v>6815</v>
      </c>
    </row>
    <row r="3561" spans="6:9" x14ac:dyDescent="0.2">
      <c r="F3561" s="310" t="s">
        <v>10199</v>
      </c>
      <c r="G3561" s="311">
        <v>11365</v>
      </c>
      <c r="H3561" s="312" t="s">
        <v>3700</v>
      </c>
      <c r="I3561" s="313" t="s">
        <v>6815</v>
      </c>
    </row>
    <row r="3562" spans="6:9" x14ac:dyDescent="0.2">
      <c r="F3562" s="310" t="s">
        <v>10200</v>
      </c>
      <c r="G3562" s="311">
        <v>11366</v>
      </c>
      <c r="H3562" s="312" t="s">
        <v>3700</v>
      </c>
      <c r="I3562" s="313" t="s">
        <v>6815</v>
      </c>
    </row>
    <row r="3563" spans="6:9" x14ac:dyDescent="0.2">
      <c r="F3563" s="310" t="s">
        <v>10201</v>
      </c>
      <c r="G3563" s="311">
        <v>11367</v>
      </c>
      <c r="H3563" s="312" t="s">
        <v>3700</v>
      </c>
      <c r="I3563" s="313" t="s">
        <v>6815</v>
      </c>
    </row>
    <row r="3564" spans="6:9" x14ac:dyDescent="0.2">
      <c r="F3564" s="310" t="s">
        <v>10202</v>
      </c>
      <c r="G3564" s="311">
        <v>11368</v>
      </c>
      <c r="H3564" s="312" t="s">
        <v>3700</v>
      </c>
      <c r="I3564" s="313" t="s">
        <v>6815</v>
      </c>
    </row>
    <row r="3565" spans="6:9" x14ac:dyDescent="0.2">
      <c r="F3565" s="310" t="s">
        <v>10203</v>
      </c>
      <c r="G3565" s="311">
        <v>11369</v>
      </c>
      <c r="H3565" s="312" t="s">
        <v>3700</v>
      </c>
      <c r="I3565" s="313" t="s">
        <v>6815</v>
      </c>
    </row>
    <row r="3566" spans="6:9" x14ac:dyDescent="0.2">
      <c r="F3566" s="310" t="s">
        <v>10204</v>
      </c>
      <c r="G3566" s="311">
        <v>11370</v>
      </c>
      <c r="H3566" s="312" t="s">
        <v>3700</v>
      </c>
      <c r="I3566" s="313" t="s">
        <v>6815</v>
      </c>
    </row>
    <row r="3567" spans="6:9" x14ac:dyDescent="0.2">
      <c r="F3567" s="310" t="s">
        <v>10205</v>
      </c>
      <c r="G3567" s="311">
        <v>11371</v>
      </c>
      <c r="H3567" s="312" t="s">
        <v>3700</v>
      </c>
      <c r="I3567" s="313" t="s">
        <v>6815</v>
      </c>
    </row>
    <row r="3568" spans="6:9" x14ac:dyDescent="0.2">
      <c r="F3568" s="310" t="s">
        <v>10206</v>
      </c>
      <c r="G3568" s="311">
        <v>11372</v>
      </c>
      <c r="H3568" s="312" t="s">
        <v>3700</v>
      </c>
      <c r="I3568" s="313" t="s">
        <v>6815</v>
      </c>
    </row>
    <row r="3569" spans="6:9" x14ac:dyDescent="0.2">
      <c r="F3569" s="310" t="s">
        <v>10207</v>
      </c>
      <c r="G3569" s="311">
        <v>11373</v>
      </c>
      <c r="H3569" s="312" t="s">
        <v>3700</v>
      </c>
      <c r="I3569" s="313" t="s">
        <v>6815</v>
      </c>
    </row>
    <row r="3570" spans="6:9" x14ac:dyDescent="0.2">
      <c r="F3570" s="310" t="s">
        <v>10208</v>
      </c>
      <c r="G3570" s="311">
        <v>11374</v>
      </c>
      <c r="H3570" s="312" t="s">
        <v>3700</v>
      </c>
      <c r="I3570" s="313" t="s">
        <v>6815</v>
      </c>
    </row>
    <row r="3571" spans="6:9" x14ac:dyDescent="0.2">
      <c r="F3571" s="310" t="s">
        <v>10209</v>
      </c>
      <c r="G3571" s="311">
        <v>11375</v>
      </c>
      <c r="H3571" s="312" t="s">
        <v>3700</v>
      </c>
      <c r="I3571" s="313" t="s">
        <v>6815</v>
      </c>
    </row>
    <row r="3572" spans="6:9" x14ac:dyDescent="0.2">
      <c r="F3572" s="310" t="s">
        <v>10210</v>
      </c>
      <c r="G3572" s="311">
        <v>11377</v>
      </c>
      <c r="H3572" s="312" t="s">
        <v>3700</v>
      </c>
      <c r="I3572" s="313" t="s">
        <v>6815</v>
      </c>
    </row>
    <row r="3573" spans="6:9" x14ac:dyDescent="0.2">
      <c r="F3573" s="310" t="s">
        <v>10211</v>
      </c>
      <c r="G3573" s="311">
        <v>11378</v>
      </c>
      <c r="H3573" s="312" t="s">
        <v>3700</v>
      </c>
      <c r="I3573" s="313" t="s">
        <v>6815</v>
      </c>
    </row>
    <row r="3574" spans="6:9" x14ac:dyDescent="0.2">
      <c r="F3574" s="310" t="s">
        <v>10212</v>
      </c>
      <c r="G3574" s="311">
        <v>11379</v>
      </c>
      <c r="H3574" s="312" t="s">
        <v>3700</v>
      </c>
      <c r="I3574" s="313" t="s">
        <v>6815</v>
      </c>
    </row>
    <row r="3575" spans="6:9" x14ac:dyDescent="0.2">
      <c r="F3575" s="310" t="s">
        <v>10213</v>
      </c>
      <c r="G3575" s="311">
        <v>11380</v>
      </c>
      <c r="H3575" s="312" t="s">
        <v>3700</v>
      </c>
      <c r="I3575" s="313" t="s">
        <v>6815</v>
      </c>
    </row>
    <row r="3576" spans="6:9" x14ac:dyDescent="0.2">
      <c r="F3576" s="310" t="s">
        <v>10214</v>
      </c>
      <c r="G3576" s="311">
        <v>11381</v>
      </c>
      <c r="H3576" s="312" t="s">
        <v>3700</v>
      </c>
      <c r="I3576" s="313" t="s">
        <v>6815</v>
      </c>
    </row>
    <row r="3577" spans="6:9" x14ac:dyDescent="0.2">
      <c r="F3577" s="310" t="s">
        <v>10215</v>
      </c>
      <c r="G3577" s="311">
        <v>11385</v>
      </c>
      <c r="H3577" s="312" t="s">
        <v>3700</v>
      </c>
      <c r="I3577" s="313" t="s">
        <v>6815</v>
      </c>
    </row>
    <row r="3578" spans="6:9" x14ac:dyDescent="0.2">
      <c r="F3578" s="310" t="s">
        <v>10216</v>
      </c>
      <c r="G3578" s="311">
        <v>11386</v>
      </c>
      <c r="H3578" s="312" t="s">
        <v>3700</v>
      </c>
      <c r="I3578" s="313" t="s">
        <v>6815</v>
      </c>
    </row>
    <row r="3579" spans="6:9" x14ac:dyDescent="0.2">
      <c r="F3579" s="310" t="s">
        <v>10217</v>
      </c>
      <c r="G3579" s="311">
        <v>11390</v>
      </c>
      <c r="H3579" s="312" t="s">
        <v>3700</v>
      </c>
      <c r="I3579" s="313" t="s">
        <v>6815</v>
      </c>
    </row>
    <row r="3580" spans="6:9" x14ac:dyDescent="0.2">
      <c r="F3580" s="310" t="s">
        <v>10218</v>
      </c>
      <c r="G3580" s="311">
        <v>11405</v>
      </c>
      <c r="H3580" s="312" t="s">
        <v>3700</v>
      </c>
      <c r="I3580" s="313" t="s">
        <v>6815</v>
      </c>
    </row>
    <row r="3581" spans="6:9" x14ac:dyDescent="0.2">
      <c r="F3581" s="310" t="s">
        <v>10219</v>
      </c>
      <c r="G3581" s="311">
        <v>11411</v>
      </c>
      <c r="H3581" s="312" t="s">
        <v>3700</v>
      </c>
      <c r="I3581" s="313" t="s">
        <v>6815</v>
      </c>
    </row>
    <row r="3582" spans="6:9" x14ac:dyDescent="0.2">
      <c r="F3582" s="310" t="s">
        <v>10220</v>
      </c>
      <c r="G3582" s="311">
        <v>11412</v>
      </c>
      <c r="H3582" s="312" t="s">
        <v>3700</v>
      </c>
      <c r="I3582" s="313" t="s">
        <v>6815</v>
      </c>
    </row>
    <row r="3583" spans="6:9" x14ac:dyDescent="0.2">
      <c r="F3583" s="310" t="s">
        <v>10221</v>
      </c>
      <c r="G3583" s="311">
        <v>11413</v>
      </c>
      <c r="H3583" s="312" t="s">
        <v>3700</v>
      </c>
      <c r="I3583" s="313" t="s">
        <v>6815</v>
      </c>
    </row>
    <row r="3584" spans="6:9" x14ac:dyDescent="0.2">
      <c r="F3584" s="310" t="s">
        <v>10222</v>
      </c>
      <c r="G3584" s="311">
        <v>11414</v>
      </c>
      <c r="H3584" s="312" t="s">
        <v>3700</v>
      </c>
      <c r="I3584" s="313" t="s">
        <v>6815</v>
      </c>
    </row>
    <row r="3585" spans="6:9" x14ac:dyDescent="0.2">
      <c r="F3585" s="310" t="s">
        <v>10223</v>
      </c>
      <c r="G3585" s="311">
        <v>11415</v>
      </c>
      <c r="H3585" s="312" t="s">
        <v>3700</v>
      </c>
      <c r="I3585" s="313" t="s">
        <v>6815</v>
      </c>
    </row>
    <row r="3586" spans="6:9" x14ac:dyDescent="0.2">
      <c r="F3586" s="310" t="s">
        <v>10224</v>
      </c>
      <c r="G3586" s="311">
        <v>11416</v>
      </c>
      <c r="H3586" s="312" t="s">
        <v>3700</v>
      </c>
      <c r="I3586" s="313" t="s">
        <v>6815</v>
      </c>
    </row>
    <row r="3587" spans="6:9" x14ac:dyDescent="0.2">
      <c r="F3587" s="310" t="s">
        <v>10225</v>
      </c>
      <c r="G3587" s="311">
        <v>11417</v>
      </c>
      <c r="H3587" s="312" t="s">
        <v>3700</v>
      </c>
      <c r="I3587" s="313" t="s">
        <v>6815</v>
      </c>
    </row>
    <row r="3588" spans="6:9" x14ac:dyDescent="0.2">
      <c r="F3588" s="310" t="s">
        <v>10226</v>
      </c>
      <c r="G3588" s="311">
        <v>11418</v>
      </c>
      <c r="H3588" s="312" t="s">
        <v>3700</v>
      </c>
      <c r="I3588" s="313" t="s">
        <v>6815</v>
      </c>
    </row>
    <row r="3589" spans="6:9" x14ac:dyDescent="0.2">
      <c r="F3589" s="310" t="s">
        <v>10227</v>
      </c>
      <c r="G3589" s="311">
        <v>11419</v>
      </c>
      <c r="H3589" s="312" t="s">
        <v>3700</v>
      </c>
      <c r="I3589" s="313" t="s">
        <v>6815</v>
      </c>
    </row>
    <row r="3590" spans="6:9" x14ac:dyDescent="0.2">
      <c r="F3590" s="310" t="s">
        <v>10228</v>
      </c>
      <c r="G3590" s="311">
        <v>11420</v>
      </c>
      <c r="H3590" s="312" t="s">
        <v>3700</v>
      </c>
      <c r="I3590" s="313" t="s">
        <v>6815</v>
      </c>
    </row>
    <row r="3591" spans="6:9" x14ac:dyDescent="0.2">
      <c r="F3591" s="310" t="s">
        <v>10229</v>
      </c>
      <c r="G3591" s="311">
        <v>11421</v>
      </c>
      <c r="H3591" s="312" t="s">
        <v>3700</v>
      </c>
      <c r="I3591" s="313" t="s">
        <v>6815</v>
      </c>
    </row>
    <row r="3592" spans="6:9" x14ac:dyDescent="0.2">
      <c r="F3592" s="310" t="s">
        <v>10230</v>
      </c>
      <c r="G3592" s="311">
        <v>11422</v>
      </c>
      <c r="H3592" s="312" t="s">
        <v>3700</v>
      </c>
      <c r="I3592" s="313" t="s">
        <v>6815</v>
      </c>
    </row>
    <row r="3593" spans="6:9" x14ac:dyDescent="0.2">
      <c r="F3593" s="310" t="s">
        <v>10231</v>
      </c>
      <c r="G3593" s="311">
        <v>11423</v>
      </c>
      <c r="H3593" s="312" t="s">
        <v>3700</v>
      </c>
      <c r="I3593" s="313" t="s">
        <v>6815</v>
      </c>
    </row>
    <row r="3594" spans="6:9" x14ac:dyDescent="0.2">
      <c r="F3594" s="310" t="s">
        <v>10232</v>
      </c>
      <c r="G3594" s="311">
        <v>11424</v>
      </c>
      <c r="H3594" s="312" t="s">
        <v>3700</v>
      </c>
      <c r="I3594" s="313" t="s">
        <v>6815</v>
      </c>
    </row>
    <row r="3595" spans="6:9" x14ac:dyDescent="0.2">
      <c r="F3595" s="310" t="s">
        <v>10233</v>
      </c>
      <c r="G3595" s="311">
        <v>11425</v>
      </c>
      <c r="H3595" s="312" t="s">
        <v>3700</v>
      </c>
      <c r="I3595" s="313" t="s">
        <v>6815</v>
      </c>
    </row>
    <row r="3596" spans="6:9" x14ac:dyDescent="0.2">
      <c r="F3596" s="310" t="s">
        <v>10234</v>
      </c>
      <c r="G3596" s="311">
        <v>11426</v>
      </c>
      <c r="H3596" s="312" t="s">
        <v>3700</v>
      </c>
      <c r="I3596" s="313" t="s">
        <v>6815</v>
      </c>
    </row>
    <row r="3597" spans="6:9" x14ac:dyDescent="0.2">
      <c r="F3597" s="310" t="s">
        <v>10235</v>
      </c>
      <c r="G3597" s="311">
        <v>11427</v>
      </c>
      <c r="H3597" s="312" t="s">
        <v>3700</v>
      </c>
      <c r="I3597" s="313" t="s">
        <v>6815</v>
      </c>
    </row>
    <row r="3598" spans="6:9" x14ac:dyDescent="0.2">
      <c r="F3598" s="310" t="s">
        <v>10236</v>
      </c>
      <c r="G3598" s="311">
        <v>11428</v>
      </c>
      <c r="H3598" s="312" t="s">
        <v>3700</v>
      </c>
      <c r="I3598" s="313" t="s">
        <v>6815</v>
      </c>
    </row>
    <row r="3599" spans="6:9" x14ac:dyDescent="0.2">
      <c r="F3599" s="310" t="s">
        <v>10237</v>
      </c>
      <c r="G3599" s="311">
        <v>11429</v>
      </c>
      <c r="H3599" s="312" t="s">
        <v>3700</v>
      </c>
      <c r="I3599" s="313" t="s">
        <v>6815</v>
      </c>
    </row>
    <row r="3600" spans="6:9" x14ac:dyDescent="0.2">
      <c r="F3600" s="310" t="s">
        <v>10238</v>
      </c>
      <c r="G3600" s="311">
        <v>11430</v>
      </c>
      <c r="H3600" s="312" t="s">
        <v>3700</v>
      </c>
      <c r="I3600" s="313" t="s">
        <v>6815</v>
      </c>
    </row>
    <row r="3601" spans="6:9" x14ac:dyDescent="0.2">
      <c r="F3601" s="310" t="s">
        <v>10239</v>
      </c>
      <c r="G3601" s="311">
        <v>11431</v>
      </c>
      <c r="H3601" s="312" t="s">
        <v>3700</v>
      </c>
      <c r="I3601" s="313" t="s">
        <v>6815</v>
      </c>
    </row>
    <row r="3602" spans="6:9" x14ac:dyDescent="0.2">
      <c r="F3602" s="310" t="s">
        <v>10240</v>
      </c>
      <c r="G3602" s="311">
        <v>11432</v>
      </c>
      <c r="H3602" s="312" t="s">
        <v>3700</v>
      </c>
      <c r="I3602" s="313" t="s">
        <v>6815</v>
      </c>
    </row>
    <row r="3603" spans="6:9" x14ac:dyDescent="0.2">
      <c r="F3603" s="310" t="s">
        <v>10241</v>
      </c>
      <c r="G3603" s="311">
        <v>11433</v>
      </c>
      <c r="H3603" s="312" t="s">
        <v>3700</v>
      </c>
      <c r="I3603" s="313" t="s">
        <v>6815</v>
      </c>
    </row>
    <row r="3604" spans="6:9" x14ac:dyDescent="0.2">
      <c r="F3604" s="310" t="s">
        <v>10242</v>
      </c>
      <c r="G3604" s="311">
        <v>11434</v>
      </c>
      <c r="H3604" s="312" t="s">
        <v>3700</v>
      </c>
      <c r="I3604" s="313" t="s">
        <v>6815</v>
      </c>
    </row>
    <row r="3605" spans="6:9" x14ac:dyDescent="0.2">
      <c r="F3605" s="310" t="s">
        <v>10243</v>
      </c>
      <c r="G3605" s="311">
        <v>11435</v>
      </c>
      <c r="H3605" s="312" t="s">
        <v>3700</v>
      </c>
      <c r="I3605" s="313" t="s">
        <v>6815</v>
      </c>
    </row>
    <row r="3606" spans="6:9" x14ac:dyDescent="0.2">
      <c r="F3606" s="310" t="s">
        <v>10244</v>
      </c>
      <c r="G3606" s="311">
        <v>11436</v>
      </c>
      <c r="H3606" s="312" t="s">
        <v>3700</v>
      </c>
      <c r="I3606" s="313" t="s">
        <v>6815</v>
      </c>
    </row>
    <row r="3607" spans="6:9" x14ac:dyDescent="0.2">
      <c r="F3607" s="310" t="s">
        <v>10245</v>
      </c>
      <c r="G3607" s="311">
        <v>11439</v>
      </c>
      <c r="H3607" s="312" t="s">
        <v>3700</v>
      </c>
      <c r="I3607" s="313" t="s">
        <v>6815</v>
      </c>
    </row>
    <row r="3608" spans="6:9" x14ac:dyDescent="0.2">
      <c r="F3608" s="310" t="s">
        <v>10246</v>
      </c>
      <c r="G3608" s="311">
        <v>11451</v>
      </c>
      <c r="H3608" s="312" t="s">
        <v>3700</v>
      </c>
      <c r="I3608" s="313" t="s">
        <v>6815</v>
      </c>
    </row>
    <row r="3609" spans="6:9" x14ac:dyDescent="0.2">
      <c r="F3609" s="310" t="s">
        <v>10247</v>
      </c>
      <c r="G3609" s="311">
        <v>11499</v>
      </c>
      <c r="H3609" s="312" t="s">
        <v>3700</v>
      </c>
      <c r="I3609" s="313" t="s">
        <v>6815</v>
      </c>
    </row>
    <row r="3610" spans="6:9" x14ac:dyDescent="0.2">
      <c r="F3610" s="310" t="s">
        <v>10248</v>
      </c>
      <c r="G3610" s="311">
        <v>11501</v>
      </c>
      <c r="H3610" s="312" t="s">
        <v>3700</v>
      </c>
      <c r="I3610" s="313" t="s">
        <v>6818</v>
      </c>
    </row>
    <row r="3611" spans="6:9" x14ac:dyDescent="0.2">
      <c r="F3611" s="310" t="s">
        <v>10249</v>
      </c>
      <c r="G3611" s="311">
        <v>11507</v>
      </c>
      <c r="H3611" s="312" t="s">
        <v>3700</v>
      </c>
      <c r="I3611" s="313" t="s">
        <v>6818</v>
      </c>
    </row>
    <row r="3612" spans="6:9" x14ac:dyDescent="0.2">
      <c r="F3612" s="310" t="s">
        <v>10250</v>
      </c>
      <c r="G3612" s="311">
        <v>11509</v>
      </c>
      <c r="H3612" s="312" t="s">
        <v>3700</v>
      </c>
      <c r="I3612" s="313" t="s">
        <v>6818</v>
      </c>
    </row>
    <row r="3613" spans="6:9" x14ac:dyDescent="0.2">
      <c r="F3613" s="310" t="s">
        <v>10251</v>
      </c>
      <c r="G3613" s="311">
        <v>11510</v>
      </c>
      <c r="H3613" s="312" t="s">
        <v>3700</v>
      </c>
      <c r="I3613" s="313" t="s">
        <v>6818</v>
      </c>
    </row>
    <row r="3614" spans="6:9" x14ac:dyDescent="0.2">
      <c r="F3614" s="310" t="s">
        <v>10252</v>
      </c>
      <c r="G3614" s="311">
        <v>11514</v>
      </c>
      <c r="H3614" s="312" t="s">
        <v>3700</v>
      </c>
      <c r="I3614" s="313" t="s">
        <v>6818</v>
      </c>
    </row>
    <row r="3615" spans="6:9" x14ac:dyDescent="0.2">
      <c r="F3615" s="310" t="s">
        <v>10253</v>
      </c>
      <c r="G3615" s="311">
        <v>11516</v>
      </c>
      <c r="H3615" s="312" t="s">
        <v>3700</v>
      </c>
      <c r="I3615" s="313" t="s">
        <v>6818</v>
      </c>
    </row>
    <row r="3616" spans="6:9" x14ac:dyDescent="0.2">
      <c r="F3616" s="310" t="s">
        <v>10254</v>
      </c>
      <c r="G3616" s="311">
        <v>11518</v>
      </c>
      <c r="H3616" s="312" t="s">
        <v>3700</v>
      </c>
      <c r="I3616" s="313" t="s">
        <v>6818</v>
      </c>
    </row>
    <row r="3617" spans="6:9" x14ac:dyDescent="0.2">
      <c r="F3617" s="310" t="s">
        <v>10255</v>
      </c>
      <c r="G3617" s="311">
        <v>11520</v>
      </c>
      <c r="H3617" s="312" t="s">
        <v>3700</v>
      </c>
      <c r="I3617" s="313" t="s">
        <v>6818</v>
      </c>
    </row>
    <row r="3618" spans="6:9" x14ac:dyDescent="0.2">
      <c r="F3618" s="310" t="s">
        <v>10256</v>
      </c>
      <c r="G3618" s="311">
        <v>11530</v>
      </c>
      <c r="H3618" s="312" t="s">
        <v>3700</v>
      </c>
      <c r="I3618" s="313" t="s">
        <v>6818</v>
      </c>
    </row>
    <row r="3619" spans="6:9" x14ac:dyDescent="0.2">
      <c r="F3619" s="310" t="s">
        <v>10257</v>
      </c>
      <c r="G3619" s="311">
        <v>11531</v>
      </c>
      <c r="H3619" s="312" t="s">
        <v>3700</v>
      </c>
      <c r="I3619" s="313" t="s">
        <v>6818</v>
      </c>
    </row>
    <row r="3620" spans="6:9" x14ac:dyDescent="0.2">
      <c r="F3620" s="310" t="s">
        <v>10258</v>
      </c>
      <c r="G3620" s="311">
        <v>11535</v>
      </c>
      <c r="H3620" s="312" t="s">
        <v>3700</v>
      </c>
      <c r="I3620" s="313" t="s">
        <v>6818</v>
      </c>
    </row>
    <row r="3621" spans="6:9" x14ac:dyDescent="0.2">
      <c r="F3621" s="310" t="s">
        <v>10259</v>
      </c>
      <c r="G3621" s="311">
        <v>11542</v>
      </c>
      <c r="H3621" s="312" t="s">
        <v>3700</v>
      </c>
      <c r="I3621" s="313" t="s">
        <v>6818</v>
      </c>
    </row>
    <row r="3622" spans="6:9" x14ac:dyDescent="0.2">
      <c r="F3622" s="310" t="s">
        <v>10260</v>
      </c>
      <c r="G3622" s="311">
        <v>11545</v>
      </c>
      <c r="H3622" s="312" t="s">
        <v>3700</v>
      </c>
      <c r="I3622" s="313" t="s">
        <v>6818</v>
      </c>
    </row>
    <row r="3623" spans="6:9" x14ac:dyDescent="0.2">
      <c r="F3623" s="310" t="s">
        <v>10261</v>
      </c>
      <c r="G3623" s="311">
        <v>11547</v>
      </c>
      <c r="H3623" s="312" t="s">
        <v>3700</v>
      </c>
      <c r="I3623" s="313" t="s">
        <v>6818</v>
      </c>
    </row>
    <row r="3624" spans="6:9" x14ac:dyDescent="0.2">
      <c r="F3624" s="310" t="s">
        <v>10262</v>
      </c>
      <c r="G3624" s="311">
        <v>11548</v>
      </c>
      <c r="H3624" s="312" t="s">
        <v>3700</v>
      </c>
      <c r="I3624" s="313" t="s">
        <v>6818</v>
      </c>
    </row>
    <row r="3625" spans="6:9" x14ac:dyDescent="0.2">
      <c r="F3625" s="310" t="s">
        <v>10263</v>
      </c>
      <c r="G3625" s="311">
        <v>11549</v>
      </c>
      <c r="H3625" s="312" t="s">
        <v>3700</v>
      </c>
      <c r="I3625" s="313" t="s">
        <v>6818</v>
      </c>
    </row>
    <row r="3626" spans="6:9" x14ac:dyDescent="0.2">
      <c r="F3626" s="310" t="s">
        <v>10264</v>
      </c>
      <c r="G3626" s="311">
        <v>11550</v>
      </c>
      <c r="H3626" s="312" t="s">
        <v>3700</v>
      </c>
      <c r="I3626" s="313" t="s">
        <v>6818</v>
      </c>
    </row>
    <row r="3627" spans="6:9" x14ac:dyDescent="0.2">
      <c r="F3627" s="310" t="s">
        <v>10265</v>
      </c>
      <c r="G3627" s="311">
        <v>11551</v>
      </c>
      <c r="H3627" s="312" t="s">
        <v>3700</v>
      </c>
      <c r="I3627" s="313" t="s">
        <v>6818</v>
      </c>
    </row>
    <row r="3628" spans="6:9" x14ac:dyDescent="0.2">
      <c r="F3628" s="310" t="s">
        <v>10266</v>
      </c>
      <c r="G3628" s="311">
        <v>11552</v>
      </c>
      <c r="H3628" s="312" t="s">
        <v>3700</v>
      </c>
      <c r="I3628" s="313" t="s">
        <v>6818</v>
      </c>
    </row>
    <row r="3629" spans="6:9" x14ac:dyDescent="0.2">
      <c r="F3629" s="310" t="s">
        <v>10267</v>
      </c>
      <c r="G3629" s="311">
        <v>11553</v>
      </c>
      <c r="H3629" s="312" t="s">
        <v>3700</v>
      </c>
      <c r="I3629" s="313" t="s">
        <v>6818</v>
      </c>
    </row>
    <row r="3630" spans="6:9" x14ac:dyDescent="0.2">
      <c r="F3630" s="310" t="s">
        <v>10268</v>
      </c>
      <c r="G3630" s="311">
        <v>11554</v>
      </c>
      <c r="H3630" s="312" t="s">
        <v>3700</v>
      </c>
      <c r="I3630" s="313" t="s">
        <v>6818</v>
      </c>
    </row>
    <row r="3631" spans="6:9" x14ac:dyDescent="0.2">
      <c r="F3631" s="310" t="s">
        <v>10269</v>
      </c>
      <c r="G3631" s="311">
        <v>11555</v>
      </c>
      <c r="H3631" s="312" t="s">
        <v>3700</v>
      </c>
      <c r="I3631" s="313" t="s">
        <v>6818</v>
      </c>
    </row>
    <row r="3632" spans="6:9" x14ac:dyDescent="0.2">
      <c r="F3632" s="310" t="s">
        <v>10270</v>
      </c>
      <c r="G3632" s="311">
        <v>11556</v>
      </c>
      <c r="H3632" s="312" t="s">
        <v>3700</v>
      </c>
      <c r="I3632" s="313" t="s">
        <v>6818</v>
      </c>
    </row>
    <row r="3633" spans="6:9" x14ac:dyDescent="0.2">
      <c r="F3633" s="310" t="s">
        <v>10271</v>
      </c>
      <c r="G3633" s="311">
        <v>11557</v>
      </c>
      <c r="H3633" s="312" t="s">
        <v>3700</v>
      </c>
      <c r="I3633" s="313" t="s">
        <v>6818</v>
      </c>
    </row>
    <row r="3634" spans="6:9" x14ac:dyDescent="0.2">
      <c r="F3634" s="310" t="s">
        <v>10272</v>
      </c>
      <c r="G3634" s="311">
        <v>11558</v>
      </c>
      <c r="H3634" s="312" t="s">
        <v>3700</v>
      </c>
      <c r="I3634" s="313" t="s">
        <v>6818</v>
      </c>
    </row>
    <row r="3635" spans="6:9" x14ac:dyDescent="0.2">
      <c r="F3635" s="310" t="s">
        <v>10273</v>
      </c>
      <c r="G3635" s="311">
        <v>11559</v>
      </c>
      <c r="H3635" s="312" t="s">
        <v>3700</v>
      </c>
      <c r="I3635" s="313" t="s">
        <v>6818</v>
      </c>
    </row>
    <row r="3636" spans="6:9" x14ac:dyDescent="0.2">
      <c r="F3636" s="310" t="s">
        <v>10274</v>
      </c>
      <c r="G3636" s="311">
        <v>11560</v>
      </c>
      <c r="H3636" s="312" t="s">
        <v>3700</v>
      </c>
      <c r="I3636" s="313" t="s">
        <v>6818</v>
      </c>
    </row>
    <row r="3637" spans="6:9" x14ac:dyDescent="0.2">
      <c r="F3637" s="310" t="s">
        <v>10275</v>
      </c>
      <c r="G3637" s="311">
        <v>11561</v>
      </c>
      <c r="H3637" s="312" t="s">
        <v>3700</v>
      </c>
      <c r="I3637" s="313" t="s">
        <v>6818</v>
      </c>
    </row>
    <row r="3638" spans="6:9" x14ac:dyDescent="0.2">
      <c r="F3638" s="310" t="s">
        <v>10276</v>
      </c>
      <c r="G3638" s="311">
        <v>11563</v>
      </c>
      <c r="H3638" s="312" t="s">
        <v>3700</v>
      </c>
      <c r="I3638" s="313" t="s">
        <v>6818</v>
      </c>
    </row>
    <row r="3639" spans="6:9" x14ac:dyDescent="0.2">
      <c r="F3639" s="310" t="s">
        <v>10277</v>
      </c>
      <c r="G3639" s="311">
        <v>11565</v>
      </c>
      <c r="H3639" s="312" t="s">
        <v>3700</v>
      </c>
      <c r="I3639" s="313" t="s">
        <v>6818</v>
      </c>
    </row>
    <row r="3640" spans="6:9" x14ac:dyDescent="0.2">
      <c r="F3640" s="310" t="s">
        <v>10278</v>
      </c>
      <c r="G3640" s="311">
        <v>11566</v>
      </c>
      <c r="H3640" s="312" t="s">
        <v>3700</v>
      </c>
      <c r="I3640" s="313" t="s">
        <v>6818</v>
      </c>
    </row>
    <row r="3641" spans="6:9" x14ac:dyDescent="0.2">
      <c r="F3641" s="310" t="s">
        <v>10279</v>
      </c>
      <c r="G3641" s="311">
        <v>11568</v>
      </c>
      <c r="H3641" s="312" t="s">
        <v>3700</v>
      </c>
      <c r="I3641" s="313" t="s">
        <v>6818</v>
      </c>
    </row>
    <row r="3642" spans="6:9" x14ac:dyDescent="0.2">
      <c r="F3642" s="310" t="s">
        <v>10280</v>
      </c>
      <c r="G3642" s="311">
        <v>11569</v>
      </c>
      <c r="H3642" s="312" t="s">
        <v>3700</v>
      </c>
      <c r="I3642" s="313" t="s">
        <v>6818</v>
      </c>
    </row>
    <row r="3643" spans="6:9" x14ac:dyDescent="0.2">
      <c r="F3643" s="310" t="s">
        <v>10281</v>
      </c>
      <c r="G3643" s="311">
        <v>11570</v>
      </c>
      <c r="H3643" s="312" t="s">
        <v>3700</v>
      </c>
      <c r="I3643" s="313" t="s">
        <v>6818</v>
      </c>
    </row>
    <row r="3644" spans="6:9" x14ac:dyDescent="0.2">
      <c r="F3644" s="310" t="s">
        <v>10282</v>
      </c>
      <c r="G3644" s="311">
        <v>11571</v>
      </c>
      <c r="H3644" s="312" t="s">
        <v>3700</v>
      </c>
      <c r="I3644" s="313" t="s">
        <v>6818</v>
      </c>
    </row>
    <row r="3645" spans="6:9" x14ac:dyDescent="0.2">
      <c r="F3645" s="310" t="s">
        <v>10283</v>
      </c>
      <c r="G3645" s="311">
        <v>11572</v>
      </c>
      <c r="H3645" s="312" t="s">
        <v>3700</v>
      </c>
      <c r="I3645" s="313" t="s">
        <v>6818</v>
      </c>
    </row>
    <row r="3646" spans="6:9" x14ac:dyDescent="0.2">
      <c r="F3646" s="310" t="s">
        <v>10284</v>
      </c>
      <c r="G3646" s="311">
        <v>11575</v>
      </c>
      <c r="H3646" s="312" t="s">
        <v>3700</v>
      </c>
      <c r="I3646" s="313" t="s">
        <v>6818</v>
      </c>
    </row>
    <row r="3647" spans="6:9" x14ac:dyDescent="0.2">
      <c r="F3647" s="310" t="s">
        <v>10285</v>
      </c>
      <c r="G3647" s="311">
        <v>11576</v>
      </c>
      <c r="H3647" s="312" t="s">
        <v>3700</v>
      </c>
      <c r="I3647" s="313" t="s">
        <v>6818</v>
      </c>
    </row>
    <row r="3648" spans="6:9" x14ac:dyDescent="0.2">
      <c r="F3648" s="310" t="s">
        <v>10286</v>
      </c>
      <c r="G3648" s="311">
        <v>11577</v>
      </c>
      <c r="H3648" s="312" t="s">
        <v>3700</v>
      </c>
      <c r="I3648" s="313" t="s">
        <v>6818</v>
      </c>
    </row>
    <row r="3649" spans="6:9" x14ac:dyDescent="0.2">
      <c r="F3649" s="310" t="s">
        <v>10287</v>
      </c>
      <c r="G3649" s="311">
        <v>11579</v>
      </c>
      <c r="H3649" s="312" t="s">
        <v>3700</v>
      </c>
      <c r="I3649" s="313" t="s">
        <v>6818</v>
      </c>
    </row>
    <row r="3650" spans="6:9" x14ac:dyDescent="0.2">
      <c r="F3650" s="310" t="s">
        <v>10288</v>
      </c>
      <c r="G3650" s="311">
        <v>11580</v>
      </c>
      <c r="H3650" s="312" t="s">
        <v>3700</v>
      </c>
      <c r="I3650" s="313" t="s">
        <v>6818</v>
      </c>
    </row>
    <row r="3651" spans="6:9" x14ac:dyDescent="0.2">
      <c r="F3651" s="310" t="s">
        <v>10289</v>
      </c>
      <c r="G3651" s="311">
        <v>11581</v>
      </c>
      <c r="H3651" s="312" t="s">
        <v>3700</v>
      </c>
      <c r="I3651" s="313" t="s">
        <v>6818</v>
      </c>
    </row>
    <row r="3652" spans="6:9" x14ac:dyDescent="0.2">
      <c r="F3652" s="310" t="s">
        <v>10290</v>
      </c>
      <c r="G3652" s="311">
        <v>11582</v>
      </c>
      <c r="H3652" s="312" t="s">
        <v>3700</v>
      </c>
      <c r="I3652" s="313" t="s">
        <v>6818</v>
      </c>
    </row>
    <row r="3653" spans="6:9" x14ac:dyDescent="0.2">
      <c r="F3653" s="310" t="s">
        <v>10291</v>
      </c>
      <c r="G3653" s="311">
        <v>11590</v>
      </c>
      <c r="H3653" s="312" t="s">
        <v>3700</v>
      </c>
      <c r="I3653" s="313" t="s">
        <v>6818</v>
      </c>
    </row>
    <row r="3654" spans="6:9" x14ac:dyDescent="0.2">
      <c r="F3654" s="310" t="s">
        <v>10292</v>
      </c>
      <c r="G3654" s="311">
        <v>11596</v>
      </c>
      <c r="H3654" s="312" t="s">
        <v>3700</v>
      </c>
      <c r="I3654" s="313" t="s">
        <v>6818</v>
      </c>
    </row>
    <row r="3655" spans="6:9" x14ac:dyDescent="0.2">
      <c r="F3655" s="310" t="s">
        <v>10293</v>
      </c>
      <c r="G3655" s="311">
        <v>11598</v>
      </c>
      <c r="H3655" s="312" t="s">
        <v>3700</v>
      </c>
      <c r="I3655" s="313" t="s">
        <v>6818</v>
      </c>
    </row>
    <row r="3656" spans="6:9" x14ac:dyDescent="0.2">
      <c r="F3656" s="310" t="s">
        <v>10294</v>
      </c>
      <c r="G3656" s="311">
        <v>11599</v>
      </c>
      <c r="H3656" s="312" t="s">
        <v>3700</v>
      </c>
      <c r="I3656" s="313" t="s">
        <v>6818</v>
      </c>
    </row>
    <row r="3657" spans="6:9" x14ac:dyDescent="0.2">
      <c r="F3657" s="310" t="s">
        <v>10295</v>
      </c>
      <c r="G3657" s="311">
        <v>11690</v>
      </c>
      <c r="H3657" s="312" t="s">
        <v>3700</v>
      </c>
      <c r="I3657" s="313" t="s">
        <v>6815</v>
      </c>
    </row>
    <row r="3658" spans="6:9" x14ac:dyDescent="0.2">
      <c r="F3658" s="310" t="s">
        <v>10296</v>
      </c>
      <c r="G3658" s="311">
        <v>11691</v>
      </c>
      <c r="H3658" s="312" t="s">
        <v>3700</v>
      </c>
      <c r="I3658" s="313" t="s">
        <v>6815</v>
      </c>
    </row>
    <row r="3659" spans="6:9" x14ac:dyDescent="0.2">
      <c r="F3659" s="310" t="s">
        <v>10297</v>
      </c>
      <c r="G3659" s="311">
        <v>11692</v>
      </c>
      <c r="H3659" s="312" t="s">
        <v>3700</v>
      </c>
      <c r="I3659" s="313" t="s">
        <v>6815</v>
      </c>
    </row>
    <row r="3660" spans="6:9" x14ac:dyDescent="0.2">
      <c r="F3660" s="310" t="s">
        <v>10298</v>
      </c>
      <c r="G3660" s="311">
        <v>11693</v>
      </c>
      <c r="H3660" s="312" t="s">
        <v>3700</v>
      </c>
      <c r="I3660" s="313" t="s">
        <v>6815</v>
      </c>
    </row>
    <row r="3661" spans="6:9" x14ac:dyDescent="0.2">
      <c r="F3661" s="310" t="s">
        <v>10299</v>
      </c>
      <c r="G3661" s="311">
        <v>11694</v>
      </c>
      <c r="H3661" s="312" t="s">
        <v>3700</v>
      </c>
      <c r="I3661" s="313" t="s">
        <v>6815</v>
      </c>
    </row>
    <row r="3662" spans="6:9" x14ac:dyDescent="0.2">
      <c r="F3662" s="310" t="s">
        <v>10300</v>
      </c>
      <c r="G3662" s="311">
        <v>11695</v>
      </c>
      <c r="H3662" s="312" t="s">
        <v>3700</v>
      </c>
      <c r="I3662" s="313" t="s">
        <v>6815</v>
      </c>
    </row>
    <row r="3663" spans="6:9" x14ac:dyDescent="0.2">
      <c r="F3663" s="310" t="s">
        <v>10301</v>
      </c>
      <c r="G3663" s="311">
        <v>11697</v>
      </c>
      <c r="H3663" s="312" t="s">
        <v>3700</v>
      </c>
      <c r="I3663" s="313" t="s">
        <v>6815</v>
      </c>
    </row>
    <row r="3664" spans="6:9" x14ac:dyDescent="0.2">
      <c r="F3664" s="310" t="s">
        <v>10302</v>
      </c>
      <c r="G3664" s="311">
        <v>11701</v>
      </c>
      <c r="H3664" s="312" t="s">
        <v>3700</v>
      </c>
      <c r="I3664" s="313" t="s">
        <v>6818</v>
      </c>
    </row>
    <row r="3665" spans="6:9" x14ac:dyDescent="0.2">
      <c r="F3665" s="310" t="s">
        <v>10303</v>
      </c>
      <c r="G3665" s="311">
        <v>11702</v>
      </c>
      <c r="H3665" s="312" t="s">
        <v>3700</v>
      </c>
      <c r="I3665" s="313" t="s">
        <v>6818</v>
      </c>
    </row>
    <row r="3666" spans="6:9" x14ac:dyDescent="0.2">
      <c r="F3666" s="310" t="s">
        <v>10304</v>
      </c>
      <c r="G3666" s="311">
        <v>11703</v>
      </c>
      <c r="H3666" s="312" t="s">
        <v>3700</v>
      </c>
      <c r="I3666" s="313" t="s">
        <v>6818</v>
      </c>
    </row>
    <row r="3667" spans="6:9" x14ac:dyDescent="0.2">
      <c r="F3667" s="310" t="s">
        <v>10305</v>
      </c>
      <c r="G3667" s="311">
        <v>11704</v>
      </c>
      <c r="H3667" s="312" t="s">
        <v>3700</v>
      </c>
      <c r="I3667" s="313" t="s">
        <v>6818</v>
      </c>
    </row>
    <row r="3668" spans="6:9" x14ac:dyDescent="0.2">
      <c r="F3668" s="310" t="s">
        <v>10306</v>
      </c>
      <c r="G3668" s="311">
        <v>11705</v>
      </c>
      <c r="H3668" s="312" t="s">
        <v>3700</v>
      </c>
      <c r="I3668" s="313" t="s">
        <v>6818</v>
      </c>
    </row>
    <row r="3669" spans="6:9" x14ac:dyDescent="0.2">
      <c r="F3669" s="310" t="s">
        <v>10307</v>
      </c>
      <c r="G3669" s="311">
        <v>11706</v>
      </c>
      <c r="H3669" s="312" t="s">
        <v>3700</v>
      </c>
      <c r="I3669" s="313" t="s">
        <v>6818</v>
      </c>
    </row>
    <row r="3670" spans="6:9" x14ac:dyDescent="0.2">
      <c r="F3670" s="310" t="s">
        <v>10308</v>
      </c>
      <c r="G3670" s="311">
        <v>11707</v>
      </c>
      <c r="H3670" s="312" t="s">
        <v>3700</v>
      </c>
      <c r="I3670" s="313" t="s">
        <v>6818</v>
      </c>
    </row>
    <row r="3671" spans="6:9" x14ac:dyDescent="0.2">
      <c r="F3671" s="310" t="s">
        <v>10309</v>
      </c>
      <c r="G3671" s="311">
        <v>11709</v>
      </c>
      <c r="H3671" s="312" t="s">
        <v>3700</v>
      </c>
      <c r="I3671" s="313" t="s">
        <v>6818</v>
      </c>
    </row>
    <row r="3672" spans="6:9" x14ac:dyDescent="0.2">
      <c r="F3672" s="310" t="s">
        <v>10310</v>
      </c>
      <c r="G3672" s="311">
        <v>11710</v>
      </c>
      <c r="H3672" s="312" t="s">
        <v>3700</v>
      </c>
      <c r="I3672" s="313" t="s">
        <v>6818</v>
      </c>
    </row>
    <row r="3673" spans="6:9" x14ac:dyDescent="0.2">
      <c r="F3673" s="310" t="s">
        <v>10311</v>
      </c>
      <c r="G3673" s="311">
        <v>11713</v>
      </c>
      <c r="H3673" s="312" t="s">
        <v>3700</v>
      </c>
      <c r="I3673" s="313" t="s">
        <v>6818</v>
      </c>
    </row>
    <row r="3674" spans="6:9" x14ac:dyDescent="0.2">
      <c r="F3674" s="310" t="s">
        <v>10312</v>
      </c>
      <c r="G3674" s="311">
        <v>11714</v>
      </c>
      <c r="H3674" s="312" t="s">
        <v>3700</v>
      </c>
      <c r="I3674" s="313" t="s">
        <v>6818</v>
      </c>
    </row>
    <row r="3675" spans="6:9" x14ac:dyDescent="0.2">
      <c r="F3675" s="310" t="s">
        <v>10313</v>
      </c>
      <c r="G3675" s="311">
        <v>11715</v>
      </c>
      <c r="H3675" s="312" t="s">
        <v>3700</v>
      </c>
      <c r="I3675" s="313" t="s">
        <v>6818</v>
      </c>
    </row>
    <row r="3676" spans="6:9" x14ac:dyDescent="0.2">
      <c r="F3676" s="310" t="s">
        <v>10314</v>
      </c>
      <c r="G3676" s="311">
        <v>11716</v>
      </c>
      <c r="H3676" s="312" t="s">
        <v>3700</v>
      </c>
      <c r="I3676" s="313" t="s">
        <v>6818</v>
      </c>
    </row>
    <row r="3677" spans="6:9" x14ac:dyDescent="0.2">
      <c r="F3677" s="310" t="s">
        <v>10315</v>
      </c>
      <c r="G3677" s="311">
        <v>11717</v>
      </c>
      <c r="H3677" s="312" t="s">
        <v>3700</v>
      </c>
      <c r="I3677" s="313" t="s">
        <v>6818</v>
      </c>
    </row>
    <row r="3678" spans="6:9" x14ac:dyDescent="0.2">
      <c r="F3678" s="310" t="s">
        <v>10316</v>
      </c>
      <c r="G3678" s="311">
        <v>11718</v>
      </c>
      <c r="H3678" s="312" t="s">
        <v>3700</v>
      </c>
      <c r="I3678" s="313" t="s">
        <v>6818</v>
      </c>
    </row>
    <row r="3679" spans="6:9" x14ac:dyDescent="0.2">
      <c r="F3679" s="310" t="s">
        <v>10317</v>
      </c>
      <c r="G3679" s="311">
        <v>11719</v>
      </c>
      <c r="H3679" s="312" t="s">
        <v>3700</v>
      </c>
      <c r="I3679" s="313" t="s">
        <v>6818</v>
      </c>
    </row>
    <row r="3680" spans="6:9" x14ac:dyDescent="0.2">
      <c r="F3680" s="310" t="s">
        <v>10318</v>
      </c>
      <c r="G3680" s="311">
        <v>11720</v>
      </c>
      <c r="H3680" s="312" t="s">
        <v>3700</v>
      </c>
      <c r="I3680" s="313" t="s">
        <v>6818</v>
      </c>
    </row>
    <row r="3681" spans="6:9" x14ac:dyDescent="0.2">
      <c r="F3681" s="310" t="s">
        <v>10319</v>
      </c>
      <c r="G3681" s="311">
        <v>11721</v>
      </c>
      <c r="H3681" s="312" t="s">
        <v>3700</v>
      </c>
      <c r="I3681" s="313" t="s">
        <v>6818</v>
      </c>
    </row>
    <row r="3682" spans="6:9" x14ac:dyDescent="0.2">
      <c r="F3682" s="310" t="s">
        <v>10320</v>
      </c>
      <c r="G3682" s="311">
        <v>11722</v>
      </c>
      <c r="H3682" s="312" t="s">
        <v>3700</v>
      </c>
      <c r="I3682" s="313" t="s">
        <v>6818</v>
      </c>
    </row>
    <row r="3683" spans="6:9" x14ac:dyDescent="0.2">
      <c r="F3683" s="310" t="s">
        <v>10321</v>
      </c>
      <c r="G3683" s="311">
        <v>11724</v>
      </c>
      <c r="H3683" s="312" t="s">
        <v>3700</v>
      </c>
      <c r="I3683" s="313" t="s">
        <v>6818</v>
      </c>
    </row>
    <row r="3684" spans="6:9" x14ac:dyDescent="0.2">
      <c r="F3684" s="310" t="s">
        <v>10322</v>
      </c>
      <c r="G3684" s="311">
        <v>11725</v>
      </c>
      <c r="H3684" s="312" t="s">
        <v>3700</v>
      </c>
      <c r="I3684" s="313" t="s">
        <v>6818</v>
      </c>
    </row>
    <row r="3685" spans="6:9" x14ac:dyDescent="0.2">
      <c r="F3685" s="310" t="s">
        <v>10323</v>
      </c>
      <c r="G3685" s="311">
        <v>11726</v>
      </c>
      <c r="H3685" s="312" t="s">
        <v>3700</v>
      </c>
      <c r="I3685" s="313" t="s">
        <v>6818</v>
      </c>
    </row>
    <row r="3686" spans="6:9" x14ac:dyDescent="0.2">
      <c r="F3686" s="310" t="s">
        <v>10324</v>
      </c>
      <c r="G3686" s="311">
        <v>11727</v>
      </c>
      <c r="H3686" s="312" t="s">
        <v>3700</v>
      </c>
      <c r="I3686" s="313" t="s">
        <v>6818</v>
      </c>
    </row>
    <row r="3687" spans="6:9" x14ac:dyDescent="0.2">
      <c r="F3687" s="310" t="s">
        <v>10325</v>
      </c>
      <c r="G3687" s="311">
        <v>11729</v>
      </c>
      <c r="H3687" s="312" t="s">
        <v>3700</v>
      </c>
      <c r="I3687" s="313" t="s">
        <v>6818</v>
      </c>
    </row>
    <row r="3688" spans="6:9" x14ac:dyDescent="0.2">
      <c r="F3688" s="310" t="s">
        <v>10326</v>
      </c>
      <c r="G3688" s="311">
        <v>11730</v>
      </c>
      <c r="H3688" s="312" t="s">
        <v>3700</v>
      </c>
      <c r="I3688" s="313" t="s">
        <v>6818</v>
      </c>
    </row>
    <row r="3689" spans="6:9" x14ac:dyDescent="0.2">
      <c r="F3689" s="310" t="s">
        <v>10327</v>
      </c>
      <c r="G3689" s="311">
        <v>11731</v>
      </c>
      <c r="H3689" s="312" t="s">
        <v>3700</v>
      </c>
      <c r="I3689" s="313" t="s">
        <v>6818</v>
      </c>
    </row>
    <row r="3690" spans="6:9" x14ac:dyDescent="0.2">
      <c r="F3690" s="310" t="s">
        <v>10328</v>
      </c>
      <c r="G3690" s="311">
        <v>11732</v>
      </c>
      <c r="H3690" s="312" t="s">
        <v>3700</v>
      </c>
      <c r="I3690" s="313" t="s">
        <v>6818</v>
      </c>
    </row>
    <row r="3691" spans="6:9" x14ac:dyDescent="0.2">
      <c r="F3691" s="310" t="s">
        <v>10329</v>
      </c>
      <c r="G3691" s="311">
        <v>11733</v>
      </c>
      <c r="H3691" s="312" t="s">
        <v>3700</v>
      </c>
      <c r="I3691" s="313" t="s">
        <v>6818</v>
      </c>
    </row>
    <row r="3692" spans="6:9" x14ac:dyDescent="0.2">
      <c r="F3692" s="310" t="s">
        <v>10330</v>
      </c>
      <c r="G3692" s="311">
        <v>11735</v>
      </c>
      <c r="H3692" s="312" t="s">
        <v>3700</v>
      </c>
      <c r="I3692" s="313" t="s">
        <v>6818</v>
      </c>
    </row>
    <row r="3693" spans="6:9" x14ac:dyDescent="0.2">
      <c r="F3693" s="310" t="s">
        <v>10331</v>
      </c>
      <c r="G3693" s="311">
        <v>11736</v>
      </c>
      <c r="H3693" s="312" t="s">
        <v>3700</v>
      </c>
      <c r="I3693" s="313" t="s">
        <v>6818</v>
      </c>
    </row>
    <row r="3694" spans="6:9" x14ac:dyDescent="0.2">
      <c r="F3694" s="310" t="s">
        <v>10332</v>
      </c>
      <c r="G3694" s="311">
        <v>11737</v>
      </c>
      <c r="H3694" s="312" t="s">
        <v>3700</v>
      </c>
      <c r="I3694" s="313" t="s">
        <v>6818</v>
      </c>
    </row>
    <row r="3695" spans="6:9" x14ac:dyDescent="0.2">
      <c r="F3695" s="310" t="s">
        <v>10333</v>
      </c>
      <c r="G3695" s="311">
        <v>11738</v>
      </c>
      <c r="H3695" s="312" t="s">
        <v>3700</v>
      </c>
      <c r="I3695" s="313" t="s">
        <v>6818</v>
      </c>
    </row>
    <row r="3696" spans="6:9" x14ac:dyDescent="0.2">
      <c r="F3696" s="310" t="s">
        <v>10334</v>
      </c>
      <c r="G3696" s="311">
        <v>11739</v>
      </c>
      <c r="H3696" s="312" t="s">
        <v>3700</v>
      </c>
      <c r="I3696" s="313" t="s">
        <v>6818</v>
      </c>
    </row>
    <row r="3697" spans="6:9" x14ac:dyDescent="0.2">
      <c r="F3697" s="310" t="s">
        <v>10335</v>
      </c>
      <c r="G3697" s="311">
        <v>11740</v>
      </c>
      <c r="H3697" s="312" t="s">
        <v>3700</v>
      </c>
      <c r="I3697" s="313" t="s">
        <v>6818</v>
      </c>
    </row>
    <row r="3698" spans="6:9" x14ac:dyDescent="0.2">
      <c r="F3698" s="310" t="s">
        <v>10336</v>
      </c>
      <c r="G3698" s="311">
        <v>11741</v>
      </c>
      <c r="H3698" s="312" t="s">
        <v>3700</v>
      </c>
      <c r="I3698" s="313" t="s">
        <v>6818</v>
      </c>
    </row>
    <row r="3699" spans="6:9" x14ac:dyDescent="0.2">
      <c r="F3699" s="310" t="s">
        <v>10337</v>
      </c>
      <c r="G3699" s="311">
        <v>11742</v>
      </c>
      <c r="H3699" s="312" t="s">
        <v>3700</v>
      </c>
      <c r="I3699" s="313" t="s">
        <v>6818</v>
      </c>
    </row>
    <row r="3700" spans="6:9" x14ac:dyDescent="0.2">
      <c r="F3700" s="310" t="s">
        <v>10338</v>
      </c>
      <c r="G3700" s="311">
        <v>11743</v>
      </c>
      <c r="H3700" s="312" t="s">
        <v>3700</v>
      </c>
      <c r="I3700" s="313" t="s">
        <v>6818</v>
      </c>
    </row>
    <row r="3701" spans="6:9" x14ac:dyDescent="0.2">
      <c r="F3701" s="310" t="s">
        <v>10339</v>
      </c>
      <c r="G3701" s="311">
        <v>11746</v>
      </c>
      <c r="H3701" s="312" t="s">
        <v>3700</v>
      </c>
      <c r="I3701" s="313" t="s">
        <v>6818</v>
      </c>
    </row>
    <row r="3702" spans="6:9" x14ac:dyDescent="0.2">
      <c r="F3702" s="310" t="s">
        <v>10340</v>
      </c>
      <c r="G3702" s="311">
        <v>11747</v>
      </c>
      <c r="H3702" s="312" t="s">
        <v>3700</v>
      </c>
      <c r="I3702" s="313" t="s">
        <v>6818</v>
      </c>
    </row>
    <row r="3703" spans="6:9" x14ac:dyDescent="0.2">
      <c r="F3703" s="310" t="s">
        <v>10341</v>
      </c>
      <c r="G3703" s="311">
        <v>11749</v>
      </c>
      <c r="H3703" s="312" t="s">
        <v>3700</v>
      </c>
      <c r="I3703" s="313" t="s">
        <v>6818</v>
      </c>
    </row>
    <row r="3704" spans="6:9" x14ac:dyDescent="0.2">
      <c r="F3704" s="310" t="s">
        <v>10342</v>
      </c>
      <c r="G3704" s="311">
        <v>11751</v>
      </c>
      <c r="H3704" s="312" t="s">
        <v>3700</v>
      </c>
      <c r="I3704" s="313" t="s">
        <v>6818</v>
      </c>
    </row>
    <row r="3705" spans="6:9" x14ac:dyDescent="0.2">
      <c r="F3705" s="310" t="s">
        <v>10343</v>
      </c>
      <c r="G3705" s="311">
        <v>11752</v>
      </c>
      <c r="H3705" s="312" t="s">
        <v>3700</v>
      </c>
      <c r="I3705" s="313" t="s">
        <v>6818</v>
      </c>
    </row>
    <row r="3706" spans="6:9" x14ac:dyDescent="0.2">
      <c r="F3706" s="310" t="s">
        <v>10344</v>
      </c>
      <c r="G3706" s="311">
        <v>11753</v>
      </c>
      <c r="H3706" s="312" t="s">
        <v>3700</v>
      </c>
      <c r="I3706" s="313" t="s">
        <v>6818</v>
      </c>
    </row>
    <row r="3707" spans="6:9" x14ac:dyDescent="0.2">
      <c r="F3707" s="310" t="s">
        <v>10345</v>
      </c>
      <c r="G3707" s="311">
        <v>11754</v>
      </c>
      <c r="H3707" s="312" t="s">
        <v>3700</v>
      </c>
      <c r="I3707" s="313" t="s">
        <v>6818</v>
      </c>
    </row>
    <row r="3708" spans="6:9" x14ac:dyDescent="0.2">
      <c r="F3708" s="310" t="s">
        <v>10346</v>
      </c>
      <c r="G3708" s="311">
        <v>11755</v>
      </c>
      <c r="H3708" s="312" t="s">
        <v>3700</v>
      </c>
      <c r="I3708" s="313" t="s">
        <v>6818</v>
      </c>
    </row>
    <row r="3709" spans="6:9" x14ac:dyDescent="0.2">
      <c r="F3709" s="310" t="s">
        <v>10347</v>
      </c>
      <c r="G3709" s="311">
        <v>11756</v>
      </c>
      <c r="H3709" s="312" t="s">
        <v>3700</v>
      </c>
      <c r="I3709" s="313" t="s">
        <v>6818</v>
      </c>
    </row>
    <row r="3710" spans="6:9" x14ac:dyDescent="0.2">
      <c r="F3710" s="310" t="s">
        <v>10348</v>
      </c>
      <c r="G3710" s="311">
        <v>11757</v>
      </c>
      <c r="H3710" s="312" t="s">
        <v>3700</v>
      </c>
      <c r="I3710" s="313" t="s">
        <v>6818</v>
      </c>
    </row>
    <row r="3711" spans="6:9" x14ac:dyDescent="0.2">
      <c r="F3711" s="310" t="s">
        <v>10349</v>
      </c>
      <c r="G3711" s="311">
        <v>11758</v>
      </c>
      <c r="H3711" s="312" t="s">
        <v>3700</v>
      </c>
      <c r="I3711" s="313" t="s">
        <v>6818</v>
      </c>
    </row>
    <row r="3712" spans="6:9" x14ac:dyDescent="0.2">
      <c r="F3712" s="310" t="s">
        <v>10350</v>
      </c>
      <c r="G3712" s="311">
        <v>11760</v>
      </c>
      <c r="H3712" s="312" t="s">
        <v>3700</v>
      </c>
      <c r="I3712" s="313" t="s">
        <v>6818</v>
      </c>
    </row>
    <row r="3713" spans="6:9" x14ac:dyDescent="0.2">
      <c r="F3713" s="310" t="s">
        <v>10351</v>
      </c>
      <c r="G3713" s="311">
        <v>11762</v>
      </c>
      <c r="H3713" s="312" t="s">
        <v>3700</v>
      </c>
      <c r="I3713" s="313" t="s">
        <v>6818</v>
      </c>
    </row>
    <row r="3714" spans="6:9" x14ac:dyDescent="0.2">
      <c r="F3714" s="310" t="s">
        <v>10352</v>
      </c>
      <c r="G3714" s="311">
        <v>11763</v>
      </c>
      <c r="H3714" s="312" t="s">
        <v>3700</v>
      </c>
      <c r="I3714" s="313" t="s">
        <v>6818</v>
      </c>
    </row>
    <row r="3715" spans="6:9" x14ac:dyDescent="0.2">
      <c r="F3715" s="310" t="s">
        <v>10353</v>
      </c>
      <c r="G3715" s="311">
        <v>11764</v>
      </c>
      <c r="H3715" s="312" t="s">
        <v>3700</v>
      </c>
      <c r="I3715" s="313" t="s">
        <v>6818</v>
      </c>
    </row>
    <row r="3716" spans="6:9" x14ac:dyDescent="0.2">
      <c r="F3716" s="310" t="s">
        <v>10354</v>
      </c>
      <c r="G3716" s="311">
        <v>11765</v>
      </c>
      <c r="H3716" s="312" t="s">
        <v>3700</v>
      </c>
      <c r="I3716" s="313" t="s">
        <v>6818</v>
      </c>
    </row>
    <row r="3717" spans="6:9" x14ac:dyDescent="0.2">
      <c r="F3717" s="310" t="s">
        <v>10355</v>
      </c>
      <c r="G3717" s="311">
        <v>11766</v>
      </c>
      <c r="H3717" s="312" t="s">
        <v>3700</v>
      </c>
      <c r="I3717" s="313" t="s">
        <v>6818</v>
      </c>
    </row>
    <row r="3718" spans="6:9" x14ac:dyDescent="0.2">
      <c r="F3718" s="310" t="s">
        <v>10356</v>
      </c>
      <c r="G3718" s="311">
        <v>11767</v>
      </c>
      <c r="H3718" s="312" t="s">
        <v>3700</v>
      </c>
      <c r="I3718" s="313" t="s">
        <v>6818</v>
      </c>
    </row>
    <row r="3719" spans="6:9" x14ac:dyDescent="0.2">
      <c r="F3719" s="310" t="s">
        <v>10357</v>
      </c>
      <c r="G3719" s="311">
        <v>11768</v>
      </c>
      <c r="H3719" s="312" t="s">
        <v>3700</v>
      </c>
      <c r="I3719" s="313" t="s">
        <v>6818</v>
      </c>
    </row>
    <row r="3720" spans="6:9" x14ac:dyDescent="0.2">
      <c r="F3720" s="310" t="s">
        <v>10358</v>
      </c>
      <c r="G3720" s="311">
        <v>11769</v>
      </c>
      <c r="H3720" s="312" t="s">
        <v>3700</v>
      </c>
      <c r="I3720" s="313" t="s">
        <v>6818</v>
      </c>
    </row>
    <row r="3721" spans="6:9" x14ac:dyDescent="0.2">
      <c r="F3721" s="310" t="s">
        <v>10359</v>
      </c>
      <c r="G3721" s="311">
        <v>11770</v>
      </c>
      <c r="H3721" s="312" t="s">
        <v>3700</v>
      </c>
      <c r="I3721" s="313" t="s">
        <v>6818</v>
      </c>
    </row>
    <row r="3722" spans="6:9" x14ac:dyDescent="0.2">
      <c r="F3722" s="310" t="s">
        <v>10360</v>
      </c>
      <c r="G3722" s="311">
        <v>11771</v>
      </c>
      <c r="H3722" s="312" t="s">
        <v>3700</v>
      </c>
      <c r="I3722" s="313" t="s">
        <v>6818</v>
      </c>
    </row>
    <row r="3723" spans="6:9" x14ac:dyDescent="0.2">
      <c r="F3723" s="310" t="s">
        <v>10361</v>
      </c>
      <c r="G3723" s="311">
        <v>11772</v>
      </c>
      <c r="H3723" s="312" t="s">
        <v>3700</v>
      </c>
      <c r="I3723" s="313" t="s">
        <v>6818</v>
      </c>
    </row>
    <row r="3724" spans="6:9" x14ac:dyDescent="0.2">
      <c r="F3724" s="310" t="s">
        <v>10362</v>
      </c>
      <c r="G3724" s="311">
        <v>11773</v>
      </c>
      <c r="H3724" s="312" t="s">
        <v>3700</v>
      </c>
      <c r="I3724" s="313" t="s">
        <v>6818</v>
      </c>
    </row>
    <row r="3725" spans="6:9" x14ac:dyDescent="0.2">
      <c r="F3725" s="322" t="s">
        <v>10363</v>
      </c>
      <c r="G3725" s="316">
        <v>11774</v>
      </c>
      <c r="H3725" s="323" t="s">
        <v>3700</v>
      </c>
      <c r="I3725" s="313" t="s">
        <v>6818</v>
      </c>
    </row>
    <row r="3726" spans="6:9" x14ac:dyDescent="0.2">
      <c r="F3726" s="310" t="s">
        <v>10364</v>
      </c>
      <c r="G3726" s="311">
        <v>11775</v>
      </c>
      <c r="H3726" s="312" t="s">
        <v>3700</v>
      </c>
      <c r="I3726" s="313" t="s">
        <v>6818</v>
      </c>
    </row>
    <row r="3727" spans="6:9" x14ac:dyDescent="0.2">
      <c r="F3727" s="310" t="s">
        <v>10365</v>
      </c>
      <c r="G3727" s="311">
        <v>11776</v>
      </c>
      <c r="H3727" s="312" t="s">
        <v>3700</v>
      </c>
      <c r="I3727" s="313" t="s">
        <v>6818</v>
      </c>
    </row>
    <row r="3728" spans="6:9" x14ac:dyDescent="0.2">
      <c r="F3728" s="310" t="s">
        <v>10366</v>
      </c>
      <c r="G3728" s="311">
        <v>11777</v>
      </c>
      <c r="H3728" s="312" t="s">
        <v>3700</v>
      </c>
      <c r="I3728" s="313" t="s">
        <v>6818</v>
      </c>
    </row>
    <row r="3729" spans="6:9" x14ac:dyDescent="0.2">
      <c r="F3729" s="310" t="s">
        <v>10367</v>
      </c>
      <c r="G3729" s="311">
        <v>11778</v>
      </c>
      <c r="H3729" s="312" t="s">
        <v>3700</v>
      </c>
      <c r="I3729" s="313" t="s">
        <v>6818</v>
      </c>
    </row>
    <row r="3730" spans="6:9" x14ac:dyDescent="0.2">
      <c r="F3730" s="310" t="s">
        <v>10368</v>
      </c>
      <c r="G3730" s="311">
        <v>11779</v>
      </c>
      <c r="H3730" s="312" t="s">
        <v>3700</v>
      </c>
      <c r="I3730" s="313" t="s">
        <v>6818</v>
      </c>
    </row>
    <row r="3731" spans="6:9" x14ac:dyDescent="0.2">
      <c r="F3731" s="310" t="s">
        <v>10369</v>
      </c>
      <c r="G3731" s="311">
        <v>11780</v>
      </c>
      <c r="H3731" s="312" t="s">
        <v>3700</v>
      </c>
      <c r="I3731" s="313" t="s">
        <v>6818</v>
      </c>
    </row>
    <row r="3732" spans="6:9" x14ac:dyDescent="0.2">
      <c r="F3732" s="310" t="s">
        <v>10370</v>
      </c>
      <c r="G3732" s="311">
        <v>11782</v>
      </c>
      <c r="H3732" s="312" t="s">
        <v>3700</v>
      </c>
      <c r="I3732" s="313" t="s">
        <v>6818</v>
      </c>
    </row>
    <row r="3733" spans="6:9" x14ac:dyDescent="0.2">
      <c r="F3733" s="310" t="s">
        <v>10371</v>
      </c>
      <c r="G3733" s="311">
        <v>11783</v>
      </c>
      <c r="H3733" s="312" t="s">
        <v>3700</v>
      </c>
      <c r="I3733" s="313" t="s">
        <v>6818</v>
      </c>
    </row>
    <row r="3734" spans="6:9" x14ac:dyDescent="0.2">
      <c r="F3734" s="310" t="s">
        <v>10372</v>
      </c>
      <c r="G3734" s="311">
        <v>11784</v>
      </c>
      <c r="H3734" s="312" t="s">
        <v>3700</v>
      </c>
      <c r="I3734" s="313" t="s">
        <v>6818</v>
      </c>
    </row>
    <row r="3735" spans="6:9" x14ac:dyDescent="0.2">
      <c r="F3735" s="310" t="s">
        <v>10373</v>
      </c>
      <c r="G3735" s="311">
        <v>11786</v>
      </c>
      <c r="H3735" s="312" t="s">
        <v>3700</v>
      </c>
      <c r="I3735" s="313" t="s">
        <v>6818</v>
      </c>
    </row>
    <row r="3736" spans="6:9" x14ac:dyDescent="0.2">
      <c r="F3736" s="310" t="s">
        <v>10374</v>
      </c>
      <c r="G3736" s="311">
        <v>11787</v>
      </c>
      <c r="H3736" s="312" t="s">
        <v>3700</v>
      </c>
      <c r="I3736" s="313" t="s">
        <v>6818</v>
      </c>
    </row>
    <row r="3737" spans="6:9" x14ac:dyDescent="0.2">
      <c r="F3737" s="310" t="s">
        <v>10375</v>
      </c>
      <c r="G3737" s="311">
        <v>11788</v>
      </c>
      <c r="H3737" s="312" t="s">
        <v>3700</v>
      </c>
      <c r="I3737" s="313" t="s">
        <v>6818</v>
      </c>
    </row>
    <row r="3738" spans="6:9" x14ac:dyDescent="0.2">
      <c r="F3738" s="310" t="s">
        <v>10376</v>
      </c>
      <c r="G3738" s="311">
        <v>11789</v>
      </c>
      <c r="H3738" s="312" t="s">
        <v>3700</v>
      </c>
      <c r="I3738" s="313" t="s">
        <v>6818</v>
      </c>
    </row>
    <row r="3739" spans="6:9" x14ac:dyDescent="0.2">
      <c r="F3739" s="310" t="s">
        <v>10377</v>
      </c>
      <c r="G3739" s="311">
        <v>11790</v>
      </c>
      <c r="H3739" s="312" t="s">
        <v>3700</v>
      </c>
      <c r="I3739" s="313" t="s">
        <v>6818</v>
      </c>
    </row>
    <row r="3740" spans="6:9" x14ac:dyDescent="0.2">
      <c r="F3740" s="310" t="s">
        <v>10378</v>
      </c>
      <c r="G3740" s="311">
        <v>11791</v>
      </c>
      <c r="H3740" s="312" t="s">
        <v>3700</v>
      </c>
      <c r="I3740" s="313" t="s">
        <v>6818</v>
      </c>
    </row>
    <row r="3741" spans="6:9" x14ac:dyDescent="0.2">
      <c r="F3741" s="310" t="s">
        <v>10379</v>
      </c>
      <c r="G3741" s="311">
        <v>11792</v>
      </c>
      <c r="H3741" s="312" t="s">
        <v>3700</v>
      </c>
      <c r="I3741" s="313" t="s">
        <v>6818</v>
      </c>
    </row>
    <row r="3742" spans="6:9" x14ac:dyDescent="0.2">
      <c r="F3742" s="310" t="s">
        <v>10380</v>
      </c>
      <c r="G3742" s="311">
        <v>11793</v>
      </c>
      <c r="H3742" s="312" t="s">
        <v>3700</v>
      </c>
      <c r="I3742" s="313" t="s">
        <v>6818</v>
      </c>
    </row>
    <row r="3743" spans="6:9" x14ac:dyDescent="0.2">
      <c r="F3743" s="310" t="s">
        <v>10381</v>
      </c>
      <c r="G3743" s="311">
        <v>11794</v>
      </c>
      <c r="H3743" s="312" t="s">
        <v>3700</v>
      </c>
      <c r="I3743" s="313" t="s">
        <v>6818</v>
      </c>
    </row>
    <row r="3744" spans="6:9" x14ac:dyDescent="0.2">
      <c r="F3744" s="310" t="s">
        <v>10382</v>
      </c>
      <c r="G3744" s="311">
        <v>11795</v>
      </c>
      <c r="H3744" s="312" t="s">
        <v>3700</v>
      </c>
      <c r="I3744" s="313" t="s">
        <v>6818</v>
      </c>
    </row>
    <row r="3745" spans="6:9" x14ac:dyDescent="0.2">
      <c r="F3745" s="310" t="s">
        <v>10383</v>
      </c>
      <c r="G3745" s="311">
        <v>11796</v>
      </c>
      <c r="H3745" s="312" t="s">
        <v>3700</v>
      </c>
      <c r="I3745" s="313" t="s">
        <v>6818</v>
      </c>
    </row>
    <row r="3746" spans="6:9" x14ac:dyDescent="0.2">
      <c r="F3746" s="310" t="s">
        <v>10384</v>
      </c>
      <c r="G3746" s="311">
        <v>11797</v>
      </c>
      <c r="H3746" s="312" t="s">
        <v>3700</v>
      </c>
      <c r="I3746" s="313" t="s">
        <v>6818</v>
      </c>
    </row>
    <row r="3747" spans="6:9" x14ac:dyDescent="0.2">
      <c r="F3747" s="310" t="s">
        <v>10385</v>
      </c>
      <c r="G3747" s="311">
        <v>11798</v>
      </c>
      <c r="H3747" s="312" t="s">
        <v>3700</v>
      </c>
      <c r="I3747" s="313" t="s">
        <v>6818</v>
      </c>
    </row>
    <row r="3748" spans="6:9" x14ac:dyDescent="0.2">
      <c r="F3748" s="310" t="s">
        <v>10386</v>
      </c>
      <c r="G3748" s="311">
        <v>11801</v>
      </c>
      <c r="H3748" s="312" t="s">
        <v>3700</v>
      </c>
      <c r="I3748" s="313" t="s">
        <v>6818</v>
      </c>
    </row>
    <row r="3749" spans="6:9" x14ac:dyDescent="0.2">
      <c r="F3749" s="310" t="s">
        <v>10387</v>
      </c>
      <c r="G3749" s="311">
        <v>11802</v>
      </c>
      <c r="H3749" s="312" t="s">
        <v>3700</v>
      </c>
      <c r="I3749" s="313" t="s">
        <v>6818</v>
      </c>
    </row>
    <row r="3750" spans="6:9" x14ac:dyDescent="0.2">
      <c r="F3750" s="310" t="s">
        <v>10388</v>
      </c>
      <c r="G3750" s="311">
        <v>11803</v>
      </c>
      <c r="H3750" s="312" t="s">
        <v>3700</v>
      </c>
      <c r="I3750" s="313" t="s">
        <v>6818</v>
      </c>
    </row>
    <row r="3751" spans="6:9" x14ac:dyDescent="0.2">
      <c r="F3751" s="310" t="s">
        <v>10389</v>
      </c>
      <c r="G3751" s="311">
        <v>11804</v>
      </c>
      <c r="H3751" s="312" t="s">
        <v>3700</v>
      </c>
      <c r="I3751" s="313" t="s">
        <v>6818</v>
      </c>
    </row>
    <row r="3752" spans="6:9" x14ac:dyDescent="0.2">
      <c r="F3752" s="310" t="s">
        <v>10390</v>
      </c>
      <c r="G3752" s="311">
        <v>11815</v>
      </c>
      <c r="H3752" s="312" t="s">
        <v>3700</v>
      </c>
      <c r="I3752" s="313" t="s">
        <v>6818</v>
      </c>
    </row>
    <row r="3753" spans="6:9" x14ac:dyDescent="0.2">
      <c r="F3753" s="310" t="s">
        <v>10391</v>
      </c>
      <c r="G3753" s="311">
        <v>11819</v>
      </c>
      <c r="H3753" s="312" t="s">
        <v>3700</v>
      </c>
      <c r="I3753" s="313" t="s">
        <v>6818</v>
      </c>
    </row>
    <row r="3754" spans="6:9" x14ac:dyDescent="0.2">
      <c r="F3754" s="310" t="s">
        <v>10392</v>
      </c>
      <c r="G3754" s="311">
        <v>11853</v>
      </c>
      <c r="H3754" s="312" t="s">
        <v>3700</v>
      </c>
      <c r="I3754" s="313" t="s">
        <v>6818</v>
      </c>
    </row>
    <row r="3755" spans="6:9" x14ac:dyDescent="0.2">
      <c r="F3755" s="310" t="s">
        <v>10393</v>
      </c>
      <c r="G3755" s="311">
        <v>11854</v>
      </c>
      <c r="H3755" s="312" t="s">
        <v>3700</v>
      </c>
      <c r="I3755" s="313" t="s">
        <v>6818</v>
      </c>
    </row>
    <row r="3756" spans="6:9" x14ac:dyDescent="0.2">
      <c r="F3756" s="310" t="s">
        <v>10394</v>
      </c>
      <c r="G3756" s="311">
        <v>11901</v>
      </c>
      <c r="H3756" s="312" t="s">
        <v>3700</v>
      </c>
      <c r="I3756" s="313" t="s">
        <v>6818</v>
      </c>
    </row>
    <row r="3757" spans="6:9" x14ac:dyDescent="0.2">
      <c r="F3757" s="310" t="s">
        <v>10395</v>
      </c>
      <c r="G3757" s="311">
        <v>11930</v>
      </c>
      <c r="H3757" s="312" t="s">
        <v>3700</v>
      </c>
      <c r="I3757" s="313" t="s">
        <v>6818</v>
      </c>
    </row>
    <row r="3758" spans="6:9" x14ac:dyDescent="0.2">
      <c r="F3758" s="310" t="s">
        <v>10396</v>
      </c>
      <c r="G3758" s="311">
        <v>11931</v>
      </c>
      <c r="H3758" s="312" t="s">
        <v>3700</v>
      </c>
      <c r="I3758" s="313" t="s">
        <v>6818</v>
      </c>
    </row>
    <row r="3759" spans="6:9" x14ac:dyDescent="0.2">
      <c r="F3759" s="310" t="s">
        <v>10397</v>
      </c>
      <c r="G3759" s="311">
        <v>11932</v>
      </c>
      <c r="H3759" s="312" t="s">
        <v>3700</v>
      </c>
      <c r="I3759" s="313" t="s">
        <v>6818</v>
      </c>
    </row>
    <row r="3760" spans="6:9" x14ac:dyDescent="0.2">
      <c r="F3760" s="310" t="s">
        <v>10398</v>
      </c>
      <c r="G3760" s="311">
        <v>11933</v>
      </c>
      <c r="H3760" s="312" t="s">
        <v>3700</v>
      </c>
      <c r="I3760" s="313" t="s">
        <v>6818</v>
      </c>
    </row>
    <row r="3761" spans="6:9" x14ac:dyDescent="0.2">
      <c r="F3761" s="310" t="s">
        <v>10399</v>
      </c>
      <c r="G3761" s="311">
        <v>11934</v>
      </c>
      <c r="H3761" s="312" t="s">
        <v>3700</v>
      </c>
      <c r="I3761" s="313" t="s">
        <v>6818</v>
      </c>
    </row>
    <row r="3762" spans="6:9" x14ac:dyDescent="0.2">
      <c r="F3762" s="310" t="s">
        <v>10400</v>
      </c>
      <c r="G3762" s="311">
        <v>11935</v>
      </c>
      <c r="H3762" s="312" t="s">
        <v>3700</v>
      </c>
      <c r="I3762" s="313" t="s">
        <v>6818</v>
      </c>
    </row>
    <row r="3763" spans="6:9" x14ac:dyDescent="0.2">
      <c r="F3763" s="310" t="s">
        <v>10401</v>
      </c>
      <c r="G3763" s="311">
        <v>11937</v>
      </c>
      <c r="H3763" s="312" t="s">
        <v>3700</v>
      </c>
      <c r="I3763" s="313" t="s">
        <v>6818</v>
      </c>
    </row>
    <row r="3764" spans="6:9" x14ac:dyDescent="0.2">
      <c r="F3764" s="310" t="s">
        <v>10402</v>
      </c>
      <c r="G3764" s="311">
        <v>11939</v>
      </c>
      <c r="H3764" s="312" t="s">
        <v>3700</v>
      </c>
      <c r="I3764" s="313" t="s">
        <v>6818</v>
      </c>
    </row>
    <row r="3765" spans="6:9" x14ac:dyDescent="0.2">
      <c r="F3765" s="310" t="s">
        <v>10403</v>
      </c>
      <c r="G3765" s="311">
        <v>11940</v>
      </c>
      <c r="H3765" s="312" t="s">
        <v>3700</v>
      </c>
      <c r="I3765" s="313" t="s">
        <v>6818</v>
      </c>
    </row>
    <row r="3766" spans="6:9" x14ac:dyDescent="0.2">
      <c r="F3766" s="310" t="s">
        <v>10404</v>
      </c>
      <c r="G3766" s="311">
        <v>11941</v>
      </c>
      <c r="H3766" s="312" t="s">
        <v>3700</v>
      </c>
      <c r="I3766" s="313" t="s">
        <v>6818</v>
      </c>
    </row>
    <row r="3767" spans="6:9" x14ac:dyDescent="0.2">
      <c r="F3767" s="310" t="s">
        <v>10405</v>
      </c>
      <c r="G3767" s="311">
        <v>11942</v>
      </c>
      <c r="H3767" s="312" t="s">
        <v>3700</v>
      </c>
      <c r="I3767" s="313" t="s">
        <v>6818</v>
      </c>
    </row>
    <row r="3768" spans="6:9" x14ac:dyDescent="0.2">
      <c r="F3768" s="310" t="s">
        <v>10406</v>
      </c>
      <c r="G3768" s="311">
        <v>11944</v>
      </c>
      <c r="H3768" s="312" t="s">
        <v>3700</v>
      </c>
      <c r="I3768" s="313" t="s">
        <v>6818</v>
      </c>
    </row>
    <row r="3769" spans="6:9" x14ac:dyDescent="0.2">
      <c r="F3769" s="310" t="s">
        <v>10407</v>
      </c>
      <c r="G3769" s="311">
        <v>11946</v>
      </c>
      <c r="H3769" s="312" t="s">
        <v>3700</v>
      </c>
      <c r="I3769" s="313" t="s">
        <v>6818</v>
      </c>
    </row>
    <row r="3770" spans="6:9" x14ac:dyDescent="0.2">
      <c r="F3770" s="310" t="s">
        <v>10408</v>
      </c>
      <c r="G3770" s="311">
        <v>11947</v>
      </c>
      <c r="H3770" s="312" t="s">
        <v>3700</v>
      </c>
      <c r="I3770" s="313" t="s">
        <v>6818</v>
      </c>
    </row>
    <row r="3771" spans="6:9" x14ac:dyDescent="0.2">
      <c r="F3771" s="310" t="s">
        <v>10409</v>
      </c>
      <c r="G3771" s="311">
        <v>11948</v>
      </c>
      <c r="H3771" s="312" t="s">
        <v>3700</v>
      </c>
      <c r="I3771" s="313" t="s">
        <v>6818</v>
      </c>
    </row>
    <row r="3772" spans="6:9" x14ac:dyDescent="0.2">
      <c r="F3772" s="310" t="s">
        <v>10410</v>
      </c>
      <c r="G3772" s="311">
        <v>11949</v>
      </c>
      <c r="H3772" s="312" t="s">
        <v>3700</v>
      </c>
      <c r="I3772" s="313" t="s">
        <v>6818</v>
      </c>
    </row>
    <row r="3773" spans="6:9" x14ac:dyDescent="0.2">
      <c r="F3773" s="310" t="s">
        <v>10411</v>
      </c>
      <c r="G3773" s="311">
        <v>11950</v>
      </c>
      <c r="H3773" s="312" t="s">
        <v>3700</v>
      </c>
      <c r="I3773" s="313" t="s">
        <v>6818</v>
      </c>
    </row>
    <row r="3774" spans="6:9" x14ac:dyDescent="0.2">
      <c r="F3774" s="310" t="s">
        <v>10412</v>
      </c>
      <c r="G3774" s="311">
        <v>11951</v>
      </c>
      <c r="H3774" s="312" t="s">
        <v>3700</v>
      </c>
      <c r="I3774" s="313" t="s">
        <v>6818</v>
      </c>
    </row>
    <row r="3775" spans="6:9" x14ac:dyDescent="0.2">
      <c r="F3775" s="310" t="s">
        <v>10413</v>
      </c>
      <c r="G3775" s="311">
        <v>11952</v>
      </c>
      <c r="H3775" s="312" t="s">
        <v>3700</v>
      </c>
      <c r="I3775" s="313" t="s">
        <v>6818</v>
      </c>
    </row>
    <row r="3776" spans="6:9" x14ac:dyDescent="0.2">
      <c r="F3776" s="310" t="s">
        <v>10414</v>
      </c>
      <c r="G3776" s="311">
        <v>11953</v>
      </c>
      <c r="H3776" s="312" t="s">
        <v>3700</v>
      </c>
      <c r="I3776" s="313" t="s">
        <v>6818</v>
      </c>
    </row>
    <row r="3777" spans="6:9" x14ac:dyDescent="0.2">
      <c r="F3777" s="310" t="s">
        <v>10415</v>
      </c>
      <c r="G3777" s="311">
        <v>11954</v>
      </c>
      <c r="H3777" s="312" t="s">
        <v>3700</v>
      </c>
      <c r="I3777" s="313" t="s">
        <v>6818</v>
      </c>
    </row>
    <row r="3778" spans="6:9" x14ac:dyDescent="0.2">
      <c r="F3778" s="310" t="s">
        <v>10416</v>
      </c>
      <c r="G3778" s="311">
        <v>11955</v>
      </c>
      <c r="H3778" s="312" t="s">
        <v>3700</v>
      </c>
      <c r="I3778" s="313" t="s">
        <v>6818</v>
      </c>
    </row>
    <row r="3779" spans="6:9" x14ac:dyDescent="0.2">
      <c r="F3779" s="310" t="s">
        <v>10417</v>
      </c>
      <c r="G3779" s="311">
        <v>11956</v>
      </c>
      <c r="H3779" s="312" t="s">
        <v>3700</v>
      </c>
      <c r="I3779" s="313" t="s">
        <v>6818</v>
      </c>
    </row>
    <row r="3780" spans="6:9" x14ac:dyDescent="0.2">
      <c r="F3780" s="310" t="s">
        <v>10418</v>
      </c>
      <c r="G3780" s="311">
        <v>11957</v>
      </c>
      <c r="H3780" s="312" t="s">
        <v>3700</v>
      </c>
      <c r="I3780" s="313" t="s">
        <v>6818</v>
      </c>
    </row>
    <row r="3781" spans="6:9" x14ac:dyDescent="0.2">
      <c r="F3781" s="310" t="s">
        <v>10419</v>
      </c>
      <c r="G3781" s="311">
        <v>11958</v>
      </c>
      <c r="H3781" s="312" t="s">
        <v>3700</v>
      </c>
      <c r="I3781" s="313" t="s">
        <v>6818</v>
      </c>
    </row>
    <row r="3782" spans="6:9" x14ac:dyDescent="0.2">
      <c r="F3782" s="310" t="s">
        <v>10420</v>
      </c>
      <c r="G3782" s="311">
        <v>11959</v>
      </c>
      <c r="H3782" s="312" t="s">
        <v>3700</v>
      </c>
      <c r="I3782" s="313" t="s">
        <v>6818</v>
      </c>
    </row>
    <row r="3783" spans="6:9" x14ac:dyDescent="0.2">
      <c r="F3783" s="310" t="s">
        <v>10421</v>
      </c>
      <c r="G3783" s="311">
        <v>11960</v>
      </c>
      <c r="H3783" s="312" t="s">
        <v>3700</v>
      </c>
      <c r="I3783" s="313" t="s">
        <v>6818</v>
      </c>
    </row>
    <row r="3784" spans="6:9" x14ac:dyDescent="0.2">
      <c r="F3784" s="310" t="s">
        <v>10422</v>
      </c>
      <c r="G3784" s="311">
        <v>11961</v>
      </c>
      <c r="H3784" s="312" t="s">
        <v>3700</v>
      </c>
      <c r="I3784" s="313" t="s">
        <v>6818</v>
      </c>
    </row>
    <row r="3785" spans="6:9" x14ac:dyDescent="0.2">
      <c r="F3785" s="310" t="s">
        <v>10423</v>
      </c>
      <c r="G3785" s="311">
        <v>11962</v>
      </c>
      <c r="H3785" s="312" t="s">
        <v>3700</v>
      </c>
      <c r="I3785" s="313" t="s">
        <v>6818</v>
      </c>
    </row>
    <row r="3786" spans="6:9" x14ac:dyDescent="0.2">
      <c r="F3786" s="310" t="s">
        <v>10424</v>
      </c>
      <c r="G3786" s="311">
        <v>11963</v>
      </c>
      <c r="H3786" s="312" t="s">
        <v>3700</v>
      </c>
      <c r="I3786" s="313" t="s">
        <v>6818</v>
      </c>
    </row>
    <row r="3787" spans="6:9" x14ac:dyDescent="0.2">
      <c r="F3787" s="310" t="s">
        <v>10425</v>
      </c>
      <c r="G3787" s="311">
        <v>11964</v>
      </c>
      <c r="H3787" s="312" t="s">
        <v>3700</v>
      </c>
      <c r="I3787" s="313" t="s">
        <v>6818</v>
      </c>
    </row>
    <row r="3788" spans="6:9" x14ac:dyDescent="0.2">
      <c r="F3788" s="310" t="s">
        <v>10426</v>
      </c>
      <c r="G3788" s="311">
        <v>11965</v>
      </c>
      <c r="H3788" s="312" t="s">
        <v>3700</v>
      </c>
      <c r="I3788" s="313" t="s">
        <v>6818</v>
      </c>
    </row>
    <row r="3789" spans="6:9" x14ac:dyDescent="0.2">
      <c r="F3789" s="310" t="s">
        <v>10427</v>
      </c>
      <c r="G3789" s="311">
        <v>11967</v>
      </c>
      <c r="H3789" s="312" t="s">
        <v>3700</v>
      </c>
      <c r="I3789" s="313" t="s">
        <v>6818</v>
      </c>
    </row>
    <row r="3790" spans="6:9" x14ac:dyDescent="0.2">
      <c r="F3790" s="310" t="s">
        <v>10428</v>
      </c>
      <c r="G3790" s="311">
        <v>11968</v>
      </c>
      <c r="H3790" s="312" t="s">
        <v>3700</v>
      </c>
      <c r="I3790" s="313" t="s">
        <v>6818</v>
      </c>
    </row>
    <row r="3791" spans="6:9" x14ac:dyDescent="0.2">
      <c r="F3791" s="310" t="s">
        <v>10429</v>
      </c>
      <c r="G3791" s="311">
        <v>11969</v>
      </c>
      <c r="H3791" s="312" t="s">
        <v>3700</v>
      </c>
      <c r="I3791" s="313" t="s">
        <v>6818</v>
      </c>
    </row>
    <row r="3792" spans="6:9" x14ac:dyDescent="0.2">
      <c r="F3792" s="310" t="s">
        <v>10430</v>
      </c>
      <c r="G3792" s="311">
        <v>11970</v>
      </c>
      <c r="H3792" s="312" t="s">
        <v>3700</v>
      </c>
      <c r="I3792" s="313" t="s">
        <v>6818</v>
      </c>
    </row>
    <row r="3793" spans="6:9" x14ac:dyDescent="0.2">
      <c r="F3793" s="310" t="s">
        <v>10431</v>
      </c>
      <c r="G3793" s="311">
        <v>11971</v>
      </c>
      <c r="H3793" s="312" t="s">
        <v>3700</v>
      </c>
      <c r="I3793" s="313" t="s">
        <v>6818</v>
      </c>
    </row>
    <row r="3794" spans="6:9" x14ac:dyDescent="0.2">
      <c r="F3794" s="310" t="s">
        <v>10432</v>
      </c>
      <c r="G3794" s="311">
        <v>11972</v>
      </c>
      <c r="H3794" s="312" t="s">
        <v>3700</v>
      </c>
      <c r="I3794" s="313" t="s">
        <v>6818</v>
      </c>
    </row>
    <row r="3795" spans="6:9" x14ac:dyDescent="0.2">
      <c r="F3795" s="310" t="s">
        <v>10433</v>
      </c>
      <c r="G3795" s="311">
        <v>11973</v>
      </c>
      <c r="H3795" s="312" t="s">
        <v>3700</v>
      </c>
      <c r="I3795" s="313" t="s">
        <v>6818</v>
      </c>
    </row>
    <row r="3796" spans="6:9" x14ac:dyDescent="0.2">
      <c r="F3796" s="310" t="s">
        <v>10434</v>
      </c>
      <c r="G3796" s="311">
        <v>11975</v>
      </c>
      <c r="H3796" s="312" t="s">
        <v>3700</v>
      </c>
      <c r="I3796" s="313" t="s">
        <v>6818</v>
      </c>
    </row>
    <row r="3797" spans="6:9" x14ac:dyDescent="0.2">
      <c r="F3797" s="310" t="s">
        <v>10435</v>
      </c>
      <c r="G3797" s="311">
        <v>11976</v>
      </c>
      <c r="H3797" s="312" t="s">
        <v>3700</v>
      </c>
      <c r="I3797" s="313" t="s">
        <v>6818</v>
      </c>
    </row>
    <row r="3798" spans="6:9" x14ac:dyDescent="0.2">
      <c r="F3798" s="310" t="s">
        <v>10436</v>
      </c>
      <c r="G3798" s="311">
        <v>11977</v>
      </c>
      <c r="H3798" s="312" t="s">
        <v>3700</v>
      </c>
      <c r="I3798" s="313" t="s">
        <v>6818</v>
      </c>
    </row>
    <row r="3799" spans="6:9" x14ac:dyDescent="0.2">
      <c r="F3799" s="310" t="s">
        <v>10437</v>
      </c>
      <c r="G3799" s="311">
        <v>11978</v>
      </c>
      <c r="H3799" s="312" t="s">
        <v>3700</v>
      </c>
      <c r="I3799" s="313" t="s">
        <v>6818</v>
      </c>
    </row>
    <row r="3800" spans="6:9" x14ac:dyDescent="0.2">
      <c r="F3800" s="310" t="s">
        <v>10438</v>
      </c>
      <c r="G3800" s="311">
        <v>11980</v>
      </c>
      <c r="H3800" s="312" t="s">
        <v>3700</v>
      </c>
      <c r="I3800" s="313" t="s">
        <v>6818</v>
      </c>
    </row>
    <row r="3801" spans="6:9" x14ac:dyDescent="0.2">
      <c r="F3801" s="310" t="s">
        <v>1308</v>
      </c>
      <c r="G3801" s="311">
        <v>12007</v>
      </c>
      <c r="H3801" s="312" t="s">
        <v>3700</v>
      </c>
      <c r="I3801" s="313" t="s">
        <v>6821</v>
      </c>
    </row>
    <row r="3802" spans="6:9" x14ac:dyDescent="0.2">
      <c r="F3802" s="310" t="s">
        <v>10439</v>
      </c>
      <c r="G3802" s="311">
        <v>12008</v>
      </c>
      <c r="H3802" s="312" t="s">
        <v>3700</v>
      </c>
      <c r="I3802" s="313" t="s">
        <v>6821</v>
      </c>
    </row>
    <row r="3803" spans="6:9" x14ac:dyDescent="0.2">
      <c r="F3803" s="310" t="s">
        <v>1310</v>
      </c>
      <c r="G3803" s="311">
        <v>12009</v>
      </c>
      <c r="H3803" s="312" t="s">
        <v>3700</v>
      </c>
      <c r="I3803" s="313" t="s">
        <v>6821</v>
      </c>
    </row>
    <row r="3804" spans="6:9" x14ac:dyDescent="0.2">
      <c r="F3804" s="310" t="s">
        <v>10440</v>
      </c>
      <c r="G3804" s="311">
        <v>12010</v>
      </c>
      <c r="H3804" s="312" t="s">
        <v>3700</v>
      </c>
      <c r="I3804" s="313" t="s">
        <v>6821</v>
      </c>
    </row>
    <row r="3805" spans="6:9" x14ac:dyDescent="0.2">
      <c r="F3805" s="310" t="s">
        <v>1315</v>
      </c>
      <c r="G3805" s="311">
        <v>12015</v>
      </c>
      <c r="H3805" s="312" t="s">
        <v>3700</v>
      </c>
      <c r="I3805" s="313" t="s">
        <v>6821</v>
      </c>
    </row>
    <row r="3806" spans="6:9" x14ac:dyDescent="0.2">
      <c r="F3806" s="310" t="s">
        <v>10441</v>
      </c>
      <c r="G3806" s="311">
        <v>12016</v>
      </c>
      <c r="H3806" s="312" t="s">
        <v>3700</v>
      </c>
      <c r="I3806" s="313" t="s">
        <v>6821</v>
      </c>
    </row>
    <row r="3807" spans="6:9" x14ac:dyDescent="0.2">
      <c r="F3807" s="310" t="s">
        <v>1317</v>
      </c>
      <c r="G3807" s="311">
        <v>12017</v>
      </c>
      <c r="H3807" s="312" t="s">
        <v>3700</v>
      </c>
      <c r="I3807" s="313" t="s">
        <v>6821</v>
      </c>
    </row>
    <row r="3808" spans="6:9" x14ac:dyDescent="0.2">
      <c r="F3808" s="310" t="s">
        <v>10442</v>
      </c>
      <c r="G3808" s="311">
        <v>12018</v>
      </c>
      <c r="H3808" s="312" t="s">
        <v>3700</v>
      </c>
      <c r="I3808" s="313" t="s">
        <v>6821</v>
      </c>
    </row>
    <row r="3809" spans="6:9" x14ac:dyDescent="0.2">
      <c r="F3809" s="310" t="s">
        <v>1318</v>
      </c>
      <c r="G3809" s="311">
        <v>12019</v>
      </c>
      <c r="H3809" s="312" t="s">
        <v>3700</v>
      </c>
      <c r="I3809" s="313" t="s">
        <v>6821</v>
      </c>
    </row>
    <row r="3810" spans="6:9" x14ac:dyDescent="0.2">
      <c r="F3810" s="310" t="s">
        <v>10443</v>
      </c>
      <c r="G3810" s="311">
        <v>12020</v>
      </c>
      <c r="H3810" s="312" t="s">
        <v>3700</v>
      </c>
      <c r="I3810" s="313" t="s">
        <v>6821</v>
      </c>
    </row>
    <row r="3811" spans="6:9" x14ac:dyDescent="0.2">
      <c r="F3811" s="310" t="s">
        <v>10444</v>
      </c>
      <c r="G3811" s="311">
        <v>12022</v>
      </c>
      <c r="H3811" s="312" t="s">
        <v>3700</v>
      </c>
      <c r="I3811" s="313" t="s">
        <v>6821</v>
      </c>
    </row>
    <row r="3812" spans="6:9" x14ac:dyDescent="0.2">
      <c r="F3812" s="310" t="s">
        <v>1321</v>
      </c>
      <c r="G3812" s="311">
        <v>12023</v>
      </c>
      <c r="H3812" s="312" t="s">
        <v>3700</v>
      </c>
      <c r="I3812" s="313" t="s">
        <v>6821</v>
      </c>
    </row>
    <row r="3813" spans="6:9" x14ac:dyDescent="0.2">
      <c r="F3813" s="310" t="s">
        <v>10445</v>
      </c>
      <c r="G3813" s="311">
        <v>12024</v>
      </c>
      <c r="H3813" s="312" t="s">
        <v>3700</v>
      </c>
      <c r="I3813" s="313" t="s">
        <v>6821</v>
      </c>
    </row>
    <row r="3814" spans="6:9" x14ac:dyDescent="0.2">
      <c r="F3814" s="310" t="s">
        <v>10446</v>
      </c>
      <c r="G3814" s="311">
        <v>12025</v>
      </c>
      <c r="H3814" s="312" t="s">
        <v>3700</v>
      </c>
      <c r="I3814" s="313" t="s">
        <v>6821</v>
      </c>
    </row>
    <row r="3815" spans="6:9" x14ac:dyDescent="0.2">
      <c r="F3815" s="310" t="s">
        <v>1323</v>
      </c>
      <c r="G3815" s="311">
        <v>12027</v>
      </c>
      <c r="H3815" s="312" t="s">
        <v>3700</v>
      </c>
      <c r="I3815" s="313" t="s">
        <v>6821</v>
      </c>
    </row>
    <row r="3816" spans="6:9" x14ac:dyDescent="0.2">
      <c r="F3816" s="310" t="s">
        <v>10447</v>
      </c>
      <c r="G3816" s="311">
        <v>12028</v>
      </c>
      <c r="H3816" s="312" t="s">
        <v>3700</v>
      </c>
      <c r="I3816" s="313" t="s">
        <v>6821</v>
      </c>
    </row>
    <row r="3817" spans="6:9" x14ac:dyDescent="0.2">
      <c r="F3817" s="310" t="s">
        <v>1325</v>
      </c>
      <c r="G3817" s="311">
        <v>12029</v>
      </c>
      <c r="H3817" s="312" t="s">
        <v>3700</v>
      </c>
      <c r="I3817" s="313" t="s">
        <v>6821</v>
      </c>
    </row>
    <row r="3818" spans="6:9" x14ac:dyDescent="0.2">
      <c r="F3818" s="310" t="s">
        <v>1327</v>
      </c>
      <c r="G3818" s="311">
        <v>12031</v>
      </c>
      <c r="H3818" s="312" t="s">
        <v>3700</v>
      </c>
      <c r="I3818" s="313" t="s">
        <v>6821</v>
      </c>
    </row>
    <row r="3819" spans="6:9" x14ac:dyDescent="0.2">
      <c r="F3819" s="310" t="s">
        <v>10448</v>
      </c>
      <c r="G3819" s="311">
        <v>12032</v>
      </c>
      <c r="H3819" s="312" t="s">
        <v>3700</v>
      </c>
      <c r="I3819" s="313" t="s">
        <v>6821</v>
      </c>
    </row>
    <row r="3820" spans="6:9" x14ac:dyDescent="0.2">
      <c r="F3820" s="310" t="s">
        <v>1328</v>
      </c>
      <c r="G3820" s="311">
        <v>12033</v>
      </c>
      <c r="H3820" s="312" t="s">
        <v>3700</v>
      </c>
      <c r="I3820" s="313" t="s">
        <v>6821</v>
      </c>
    </row>
    <row r="3821" spans="6:9" x14ac:dyDescent="0.2">
      <c r="F3821" s="310" t="s">
        <v>1330</v>
      </c>
      <c r="G3821" s="311">
        <v>12035</v>
      </c>
      <c r="H3821" s="312" t="s">
        <v>3700</v>
      </c>
      <c r="I3821" s="313" t="s">
        <v>6821</v>
      </c>
    </row>
    <row r="3822" spans="6:9" x14ac:dyDescent="0.2">
      <c r="F3822" s="310" t="s">
        <v>10449</v>
      </c>
      <c r="G3822" s="311">
        <v>12036</v>
      </c>
      <c r="H3822" s="312" t="s">
        <v>3700</v>
      </c>
      <c r="I3822" s="313" t="s">
        <v>6821</v>
      </c>
    </row>
    <row r="3823" spans="6:9" x14ac:dyDescent="0.2">
      <c r="F3823" s="310" t="s">
        <v>1331</v>
      </c>
      <c r="G3823" s="311">
        <v>12037</v>
      </c>
      <c r="H3823" s="312" t="s">
        <v>3700</v>
      </c>
      <c r="I3823" s="313" t="s">
        <v>6821</v>
      </c>
    </row>
    <row r="3824" spans="6:9" x14ac:dyDescent="0.2">
      <c r="F3824" s="310" t="s">
        <v>10450</v>
      </c>
      <c r="G3824" s="311">
        <v>12040</v>
      </c>
      <c r="H3824" s="312" t="s">
        <v>3700</v>
      </c>
      <c r="I3824" s="313" t="s">
        <v>6821</v>
      </c>
    </row>
    <row r="3825" spans="6:9" x14ac:dyDescent="0.2">
      <c r="F3825" s="310" t="s">
        <v>1335</v>
      </c>
      <c r="G3825" s="311">
        <v>12041</v>
      </c>
      <c r="H3825" s="312" t="s">
        <v>3700</v>
      </c>
      <c r="I3825" s="313" t="s">
        <v>6821</v>
      </c>
    </row>
    <row r="3826" spans="6:9" x14ac:dyDescent="0.2">
      <c r="F3826" s="310" t="s">
        <v>10451</v>
      </c>
      <c r="G3826" s="311">
        <v>12042</v>
      </c>
      <c r="H3826" s="312" t="s">
        <v>3700</v>
      </c>
      <c r="I3826" s="313" t="s">
        <v>6821</v>
      </c>
    </row>
    <row r="3827" spans="6:9" x14ac:dyDescent="0.2">
      <c r="F3827" s="310" t="s">
        <v>1337</v>
      </c>
      <c r="G3827" s="311">
        <v>12043</v>
      </c>
      <c r="H3827" s="312" t="s">
        <v>3700</v>
      </c>
      <c r="I3827" s="313" t="s">
        <v>6821</v>
      </c>
    </row>
    <row r="3828" spans="6:9" x14ac:dyDescent="0.2">
      <c r="F3828" s="310" t="s">
        <v>1339</v>
      </c>
      <c r="G3828" s="311">
        <v>12045</v>
      </c>
      <c r="H3828" s="312" t="s">
        <v>3700</v>
      </c>
      <c r="I3828" s="313" t="s">
        <v>6821</v>
      </c>
    </row>
    <row r="3829" spans="6:9" x14ac:dyDescent="0.2">
      <c r="F3829" s="310" t="s">
        <v>10452</v>
      </c>
      <c r="G3829" s="311">
        <v>12046</v>
      </c>
      <c r="H3829" s="312" t="s">
        <v>3700</v>
      </c>
      <c r="I3829" s="313" t="s">
        <v>6821</v>
      </c>
    </row>
    <row r="3830" spans="6:9" x14ac:dyDescent="0.2">
      <c r="F3830" s="310" t="s">
        <v>1341</v>
      </c>
      <c r="G3830" s="311">
        <v>12047</v>
      </c>
      <c r="H3830" s="312" t="s">
        <v>3700</v>
      </c>
      <c r="I3830" s="313" t="s">
        <v>6821</v>
      </c>
    </row>
    <row r="3831" spans="6:9" x14ac:dyDescent="0.2">
      <c r="F3831" s="310" t="s">
        <v>10453</v>
      </c>
      <c r="G3831" s="311">
        <v>12050</v>
      </c>
      <c r="H3831" s="312" t="s">
        <v>3700</v>
      </c>
      <c r="I3831" s="313" t="s">
        <v>6821</v>
      </c>
    </row>
    <row r="3832" spans="6:9" x14ac:dyDescent="0.2">
      <c r="F3832" s="310" t="s">
        <v>1345</v>
      </c>
      <c r="G3832" s="311">
        <v>12051</v>
      </c>
      <c r="H3832" s="312" t="s">
        <v>3700</v>
      </c>
      <c r="I3832" s="313" t="s">
        <v>6821</v>
      </c>
    </row>
    <row r="3833" spans="6:9" x14ac:dyDescent="0.2">
      <c r="F3833" s="310" t="s">
        <v>10454</v>
      </c>
      <c r="G3833" s="311">
        <v>12052</v>
      </c>
      <c r="H3833" s="312" t="s">
        <v>3700</v>
      </c>
      <c r="I3833" s="313" t="s">
        <v>6821</v>
      </c>
    </row>
    <row r="3834" spans="6:9" x14ac:dyDescent="0.2">
      <c r="F3834" s="310" t="s">
        <v>1347</v>
      </c>
      <c r="G3834" s="311">
        <v>12053</v>
      </c>
      <c r="H3834" s="312" t="s">
        <v>3700</v>
      </c>
      <c r="I3834" s="313" t="s">
        <v>6821</v>
      </c>
    </row>
    <row r="3835" spans="6:9" x14ac:dyDescent="0.2">
      <c r="F3835" s="310" t="s">
        <v>10455</v>
      </c>
      <c r="G3835" s="311">
        <v>12054</v>
      </c>
      <c r="H3835" s="312" t="s">
        <v>3700</v>
      </c>
      <c r="I3835" s="313" t="s">
        <v>6821</v>
      </c>
    </row>
    <row r="3836" spans="6:9" x14ac:dyDescent="0.2">
      <c r="F3836" s="310" t="s">
        <v>1349</v>
      </c>
      <c r="G3836" s="311">
        <v>12055</v>
      </c>
      <c r="H3836" s="312" t="s">
        <v>3700</v>
      </c>
      <c r="I3836" s="313" t="s">
        <v>6821</v>
      </c>
    </row>
    <row r="3837" spans="6:9" x14ac:dyDescent="0.2">
      <c r="F3837" s="310" t="s">
        <v>10456</v>
      </c>
      <c r="G3837" s="311">
        <v>12056</v>
      </c>
      <c r="H3837" s="312" t="s">
        <v>3700</v>
      </c>
      <c r="I3837" s="313" t="s">
        <v>6821</v>
      </c>
    </row>
    <row r="3838" spans="6:9" x14ac:dyDescent="0.2">
      <c r="F3838" s="310" t="s">
        <v>1351</v>
      </c>
      <c r="G3838" s="311">
        <v>12057</v>
      </c>
      <c r="H3838" s="312" t="s">
        <v>3700</v>
      </c>
      <c r="I3838" s="313" t="s">
        <v>6821</v>
      </c>
    </row>
    <row r="3839" spans="6:9" x14ac:dyDescent="0.2">
      <c r="F3839" s="310" t="s">
        <v>10457</v>
      </c>
      <c r="G3839" s="311">
        <v>12058</v>
      </c>
      <c r="H3839" s="312" t="s">
        <v>3700</v>
      </c>
      <c r="I3839" s="313" t="s">
        <v>6821</v>
      </c>
    </row>
    <row r="3840" spans="6:9" x14ac:dyDescent="0.2">
      <c r="F3840" s="310" t="s">
        <v>1353</v>
      </c>
      <c r="G3840" s="311">
        <v>12059</v>
      </c>
      <c r="H3840" s="312" t="s">
        <v>3700</v>
      </c>
      <c r="I3840" s="313" t="s">
        <v>6821</v>
      </c>
    </row>
    <row r="3841" spans="6:9" x14ac:dyDescent="0.2">
      <c r="F3841" s="310" t="s">
        <v>10458</v>
      </c>
      <c r="G3841" s="311">
        <v>12060</v>
      </c>
      <c r="H3841" s="312" t="s">
        <v>3700</v>
      </c>
      <c r="I3841" s="313" t="s">
        <v>6821</v>
      </c>
    </row>
    <row r="3842" spans="6:9" x14ac:dyDescent="0.2">
      <c r="F3842" s="310" t="s">
        <v>1355</v>
      </c>
      <c r="G3842" s="311">
        <v>12061</v>
      </c>
      <c r="H3842" s="312" t="s">
        <v>3700</v>
      </c>
      <c r="I3842" s="313" t="s">
        <v>6821</v>
      </c>
    </row>
    <row r="3843" spans="6:9" x14ac:dyDescent="0.2">
      <c r="F3843" s="310" t="s">
        <v>10459</v>
      </c>
      <c r="G3843" s="311">
        <v>12062</v>
      </c>
      <c r="H3843" s="312" t="s">
        <v>3700</v>
      </c>
      <c r="I3843" s="313" t="s">
        <v>6821</v>
      </c>
    </row>
    <row r="3844" spans="6:9" x14ac:dyDescent="0.2">
      <c r="F3844" s="310" t="s">
        <v>1356</v>
      </c>
      <c r="G3844" s="311">
        <v>12063</v>
      </c>
      <c r="H3844" s="312" t="s">
        <v>3700</v>
      </c>
      <c r="I3844" s="313" t="s">
        <v>6821</v>
      </c>
    </row>
    <row r="3845" spans="6:9" x14ac:dyDescent="0.2">
      <c r="F3845" s="310" t="s">
        <v>10460</v>
      </c>
      <c r="G3845" s="311">
        <v>12064</v>
      </c>
      <c r="H3845" s="312" t="s">
        <v>3700</v>
      </c>
      <c r="I3845" s="313" t="s">
        <v>6821</v>
      </c>
    </row>
    <row r="3846" spans="6:9" x14ac:dyDescent="0.2">
      <c r="F3846" s="310" t="s">
        <v>1357</v>
      </c>
      <c r="G3846" s="311">
        <v>12065</v>
      </c>
      <c r="H3846" s="312" t="s">
        <v>3700</v>
      </c>
      <c r="I3846" s="313" t="s">
        <v>6821</v>
      </c>
    </row>
    <row r="3847" spans="6:9" x14ac:dyDescent="0.2">
      <c r="F3847" s="310" t="s">
        <v>10461</v>
      </c>
      <c r="G3847" s="311">
        <v>12066</v>
      </c>
      <c r="H3847" s="312" t="s">
        <v>3700</v>
      </c>
      <c r="I3847" s="313" t="s">
        <v>6821</v>
      </c>
    </row>
    <row r="3848" spans="6:9" x14ac:dyDescent="0.2">
      <c r="F3848" s="310" t="s">
        <v>1358</v>
      </c>
      <c r="G3848" s="311">
        <v>12067</v>
      </c>
      <c r="H3848" s="312" t="s">
        <v>3700</v>
      </c>
      <c r="I3848" s="313" t="s">
        <v>6821</v>
      </c>
    </row>
    <row r="3849" spans="6:9" x14ac:dyDescent="0.2">
      <c r="F3849" s="310" t="s">
        <v>10462</v>
      </c>
      <c r="G3849" s="311">
        <v>12068</v>
      </c>
      <c r="H3849" s="312" t="s">
        <v>3700</v>
      </c>
      <c r="I3849" s="313" t="s">
        <v>6821</v>
      </c>
    </row>
    <row r="3850" spans="6:9" x14ac:dyDescent="0.2">
      <c r="F3850" s="310" t="s">
        <v>1359</v>
      </c>
      <c r="G3850" s="311">
        <v>12069</v>
      </c>
      <c r="H3850" s="312" t="s">
        <v>3700</v>
      </c>
      <c r="I3850" s="313" t="s">
        <v>6821</v>
      </c>
    </row>
    <row r="3851" spans="6:9" x14ac:dyDescent="0.2">
      <c r="F3851" s="310" t="s">
        <v>10463</v>
      </c>
      <c r="G3851" s="311">
        <v>12070</v>
      </c>
      <c r="H3851" s="312" t="s">
        <v>3700</v>
      </c>
      <c r="I3851" s="313" t="s">
        <v>6821</v>
      </c>
    </row>
    <row r="3852" spans="6:9" x14ac:dyDescent="0.2">
      <c r="F3852" s="310" t="s">
        <v>1360</v>
      </c>
      <c r="G3852" s="311">
        <v>12071</v>
      </c>
      <c r="H3852" s="312" t="s">
        <v>3700</v>
      </c>
      <c r="I3852" s="313" t="s">
        <v>6821</v>
      </c>
    </row>
    <row r="3853" spans="6:9" x14ac:dyDescent="0.2">
      <c r="F3853" s="310" t="s">
        <v>10464</v>
      </c>
      <c r="G3853" s="311">
        <v>12072</v>
      </c>
      <c r="H3853" s="312" t="s">
        <v>3700</v>
      </c>
      <c r="I3853" s="313" t="s">
        <v>6821</v>
      </c>
    </row>
    <row r="3854" spans="6:9" x14ac:dyDescent="0.2">
      <c r="F3854" s="310" t="s">
        <v>1362</v>
      </c>
      <c r="G3854" s="311">
        <v>12073</v>
      </c>
      <c r="H3854" s="312" t="s">
        <v>3700</v>
      </c>
      <c r="I3854" s="313" t="s">
        <v>6821</v>
      </c>
    </row>
    <row r="3855" spans="6:9" x14ac:dyDescent="0.2">
      <c r="F3855" s="310" t="s">
        <v>10465</v>
      </c>
      <c r="G3855" s="311">
        <v>12074</v>
      </c>
      <c r="H3855" s="312" t="s">
        <v>3700</v>
      </c>
      <c r="I3855" s="313" t="s">
        <v>6821</v>
      </c>
    </row>
    <row r="3856" spans="6:9" x14ac:dyDescent="0.2">
      <c r="F3856" s="310" t="s">
        <v>1364</v>
      </c>
      <c r="G3856" s="311">
        <v>12075</v>
      </c>
      <c r="H3856" s="312" t="s">
        <v>3700</v>
      </c>
      <c r="I3856" s="313" t="s">
        <v>6821</v>
      </c>
    </row>
    <row r="3857" spans="6:9" x14ac:dyDescent="0.2">
      <c r="F3857" s="310" t="s">
        <v>10466</v>
      </c>
      <c r="G3857" s="311">
        <v>12076</v>
      </c>
      <c r="H3857" s="312" t="s">
        <v>3700</v>
      </c>
      <c r="I3857" s="313" t="s">
        <v>6821</v>
      </c>
    </row>
    <row r="3858" spans="6:9" x14ac:dyDescent="0.2">
      <c r="F3858" s="310" t="s">
        <v>1366</v>
      </c>
      <c r="G3858" s="311">
        <v>12077</v>
      </c>
      <c r="H3858" s="312" t="s">
        <v>3700</v>
      </c>
      <c r="I3858" s="313" t="s">
        <v>6821</v>
      </c>
    </row>
    <row r="3859" spans="6:9" x14ac:dyDescent="0.2">
      <c r="F3859" s="310" t="s">
        <v>10467</v>
      </c>
      <c r="G3859" s="311">
        <v>12078</v>
      </c>
      <c r="H3859" s="312" t="s">
        <v>3700</v>
      </c>
      <c r="I3859" s="313" t="s">
        <v>6821</v>
      </c>
    </row>
    <row r="3860" spans="6:9" x14ac:dyDescent="0.2">
      <c r="F3860" s="310" t="s">
        <v>10468</v>
      </c>
      <c r="G3860" s="311">
        <v>12082</v>
      </c>
      <c r="H3860" s="312" t="s">
        <v>3700</v>
      </c>
      <c r="I3860" s="313" t="s">
        <v>6821</v>
      </c>
    </row>
    <row r="3861" spans="6:9" x14ac:dyDescent="0.2">
      <c r="F3861" s="310" t="s">
        <v>1370</v>
      </c>
      <c r="G3861" s="311">
        <v>12083</v>
      </c>
      <c r="H3861" s="312" t="s">
        <v>3700</v>
      </c>
      <c r="I3861" s="313" t="s">
        <v>6821</v>
      </c>
    </row>
    <row r="3862" spans="6:9" x14ac:dyDescent="0.2">
      <c r="F3862" s="310" t="s">
        <v>10469</v>
      </c>
      <c r="G3862" s="311">
        <v>12084</v>
      </c>
      <c r="H3862" s="312" t="s">
        <v>3700</v>
      </c>
      <c r="I3862" s="313" t="s">
        <v>6821</v>
      </c>
    </row>
    <row r="3863" spans="6:9" x14ac:dyDescent="0.2">
      <c r="F3863" s="310" t="s">
        <v>1372</v>
      </c>
      <c r="G3863" s="311">
        <v>12085</v>
      </c>
      <c r="H3863" s="312" t="s">
        <v>3700</v>
      </c>
      <c r="I3863" s="313" t="s">
        <v>6821</v>
      </c>
    </row>
    <row r="3864" spans="6:9" x14ac:dyDescent="0.2">
      <c r="F3864" s="310" t="s">
        <v>1374</v>
      </c>
      <c r="G3864" s="311">
        <v>12086</v>
      </c>
      <c r="H3864" s="312" t="s">
        <v>3700</v>
      </c>
      <c r="I3864" s="313" t="s">
        <v>6821</v>
      </c>
    </row>
    <row r="3865" spans="6:9" x14ac:dyDescent="0.2">
      <c r="F3865" s="310" t="s">
        <v>1375</v>
      </c>
      <c r="G3865" s="311">
        <v>12087</v>
      </c>
      <c r="H3865" s="312" t="s">
        <v>3700</v>
      </c>
      <c r="I3865" s="313" t="s">
        <v>6821</v>
      </c>
    </row>
    <row r="3866" spans="6:9" x14ac:dyDescent="0.2">
      <c r="F3866" s="310" t="s">
        <v>1377</v>
      </c>
      <c r="G3866" s="311">
        <v>12089</v>
      </c>
      <c r="H3866" s="312" t="s">
        <v>3700</v>
      </c>
      <c r="I3866" s="313" t="s">
        <v>6821</v>
      </c>
    </row>
    <row r="3867" spans="6:9" x14ac:dyDescent="0.2">
      <c r="F3867" s="310" t="s">
        <v>10470</v>
      </c>
      <c r="G3867" s="311">
        <v>12090</v>
      </c>
      <c r="H3867" s="312" t="s">
        <v>3700</v>
      </c>
      <c r="I3867" s="313" t="s">
        <v>6821</v>
      </c>
    </row>
    <row r="3868" spans="6:9" x14ac:dyDescent="0.2">
      <c r="F3868" s="310" t="s">
        <v>10471</v>
      </c>
      <c r="G3868" s="311">
        <v>12092</v>
      </c>
      <c r="H3868" s="312" t="s">
        <v>3700</v>
      </c>
      <c r="I3868" s="313" t="s">
        <v>6821</v>
      </c>
    </row>
    <row r="3869" spans="6:9" x14ac:dyDescent="0.2">
      <c r="F3869" s="310" t="s">
        <v>1381</v>
      </c>
      <c r="G3869" s="311">
        <v>12093</v>
      </c>
      <c r="H3869" s="312" t="s">
        <v>3700</v>
      </c>
      <c r="I3869" s="313" t="s">
        <v>6821</v>
      </c>
    </row>
    <row r="3870" spans="6:9" x14ac:dyDescent="0.2">
      <c r="F3870" s="310" t="s">
        <v>10472</v>
      </c>
      <c r="G3870" s="311">
        <v>12094</v>
      </c>
      <c r="H3870" s="312" t="s">
        <v>3700</v>
      </c>
      <c r="I3870" s="313" t="s">
        <v>6821</v>
      </c>
    </row>
    <row r="3871" spans="6:9" x14ac:dyDescent="0.2">
      <c r="F3871" s="310" t="s">
        <v>1382</v>
      </c>
      <c r="G3871" s="311">
        <v>12095</v>
      </c>
      <c r="H3871" s="312" t="s">
        <v>3700</v>
      </c>
      <c r="I3871" s="313" t="s">
        <v>6821</v>
      </c>
    </row>
    <row r="3872" spans="6:9" x14ac:dyDescent="0.2">
      <c r="F3872" s="310" t="s">
        <v>10473</v>
      </c>
      <c r="G3872" s="311">
        <v>12106</v>
      </c>
      <c r="H3872" s="312" t="s">
        <v>3700</v>
      </c>
      <c r="I3872" s="313" t="s">
        <v>6821</v>
      </c>
    </row>
    <row r="3873" spans="6:9" x14ac:dyDescent="0.2">
      <c r="F3873" s="310" t="s">
        <v>1393</v>
      </c>
      <c r="G3873" s="311">
        <v>12107</v>
      </c>
      <c r="H3873" s="312" t="s">
        <v>3700</v>
      </c>
      <c r="I3873" s="313" t="s">
        <v>6821</v>
      </c>
    </row>
    <row r="3874" spans="6:9" x14ac:dyDescent="0.2">
      <c r="F3874" s="310" t="s">
        <v>10474</v>
      </c>
      <c r="G3874" s="311">
        <v>12108</v>
      </c>
      <c r="H3874" s="312" t="s">
        <v>3700</v>
      </c>
      <c r="I3874" s="313" t="s">
        <v>6821</v>
      </c>
    </row>
    <row r="3875" spans="6:9" x14ac:dyDescent="0.2">
      <c r="F3875" s="310" t="s">
        <v>10475</v>
      </c>
      <c r="G3875" s="311">
        <v>12110</v>
      </c>
      <c r="H3875" s="312" t="s">
        <v>3700</v>
      </c>
      <c r="I3875" s="313" t="s">
        <v>6821</v>
      </c>
    </row>
    <row r="3876" spans="6:9" x14ac:dyDescent="0.2">
      <c r="F3876" s="310" t="s">
        <v>1401</v>
      </c>
      <c r="G3876" s="311">
        <v>12115</v>
      </c>
      <c r="H3876" s="312" t="s">
        <v>3700</v>
      </c>
      <c r="I3876" s="313" t="s">
        <v>6821</v>
      </c>
    </row>
    <row r="3877" spans="6:9" x14ac:dyDescent="0.2">
      <c r="F3877" s="310" t="s">
        <v>10476</v>
      </c>
      <c r="G3877" s="311">
        <v>12116</v>
      </c>
      <c r="H3877" s="312" t="s">
        <v>3700</v>
      </c>
      <c r="I3877" s="313" t="s">
        <v>6821</v>
      </c>
    </row>
    <row r="3878" spans="6:9" x14ac:dyDescent="0.2">
      <c r="F3878" s="310" t="s">
        <v>1403</v>
      </c>
      <c r="G3878" s="311">
        <v>12117</v>
      </c>
      <c r="H3878" s="312" t="s">
        <v>3700</v>
      </c>
      <c r="I3878" s="313" t="s">
        <v>6821</v>
      </c>
    </row>
    <row r="3879" spans="6:9" x14ac:dyDescent="0.2">
      <c r="F3879" s="310" t="s">
        <v>10477</v>
      </c>
      <c r="G3879" s="311">
        <v>12118</v>
      </c>
      <c r="H3879" s="312" t="s">
        <v>3700</v>
      </c>
      <c r="I3879" s="313" t="s">
        <v>6821</v>
      </c>
    </row>
    <row r="3880" spans="6:9" x14ac:dyDescent="0.2">
      <c r="F3880" s="310" t="s">
        <v>10478</v>
      </c>
      <c r="G3880" s="311">
        <v>12120</v>
      </c>
      <c r="H3880" s="312" t="s">
        <v>3700</v>
      </c>
      <c r="I3880" s="313" t="s">
        <v>6821</v>
      </c>
    </row>
    <row r="3881" spans="6:9" x14ac:dyDescent="0.2">
      <c r="F3881" s="310" t="s">
        <v>1406</v>
      </c>
      <c r="G3881" s="311">
        <v>12121</v>
      </c>
      <c r="H3881" s="312" t="s">
        <v>3700</v>
      </c>
      <c r="I3881" s="313" t="s">
        <v>6821</v>
      </c>
    </row>
    <row r="3882" spans="6:9" x14ac:dyDescent="0.2">
      <c r="F3882" s="310" t="s">
        <v>10479</v>
      </c>
      <c r="G3882" s="311">
        <v>12122</v>
      </c>
      <c r="H3882" s="312" t="s">
        <v>3700</v>
      </c>
      <c r="I3882" s="313" t="s">
        <v>6821</v>
      </c>
    </row>
    <row r="3883" spans="6:9" x14ac:dyDescent="0.2">
      <c r="F3883" s="310" t="s">
        <v>1408</v>
      </c>
      <c r="G3883" s="311">
        <v>12123</v>
      </c>
      <c r="H3883" s="312" t="s">
        <v>3700</v>
      </c>
      <c r="I3883" s="313" t="s">
        <v>6821</v>
      </c>
    </row>
    <row r="3884" spans="6:9" x14ac:dyDescent="0.2">
      <c r="F3884" s="310" t="s">
        <v>10480</v>
      </c>
      <c r="G3884" s="311">
        <v>12124</v>
      </c>
      <c r="H3884" s="312" t="s">
        <v>3700</v>
      </c>
      <c r="I3884" s="313" t="s">
        <v>6821</v>
      </c>
    </row>
    <row r="3885" spans="6:9" x14ac:dyDescent="0.2">
      <c r="F3885" s="310" t="s">
        <v>1409</v>
      </c>
      <c r="G3885" s="311">
        <v>12125</v>
      </c>
      <c r="H3885" s="312" t="s">
        <v>3700</v>
      </c>
      <c r="I3885" s="313" t="s">
        <v>6821</v>
      </c>
    </row>
    <row r="3886" spans="6:9" x14ac:dyDescent="0.2">
      <c r="F3886" s="310" t="s">
        <v>10481</v>
      </c>
      <c r="G3886" s="311">
        <v>12128</v>
      </c>
      <c r="H3886" s="312" t="s">
        <v>3700</v>
      </c>
      <c r="I3886" s="313" t="s">
        <v>6821</v>
      </c>
    </row>
    <row r="3887" spans="6:9" x14ac:dyDescent="0.2">
      <c r="F3887" s="310" t="s">
        <v>10482</v>
      </c>
      <c r="G3887" s="311">
        <v>12130</v>
      </c>
      <c r="H3887" s="312" t="s">
        <v>3700</v>
      </c>
      <c r="I3887" s="313" t="s">
        <v>6821</v>
      </c>
    </row>
    <row r="3888" spans="6:9" x14ac:dyDescent="0.2">
      <c r="F3888" s="310" t="s">
        <v>1415</v>
      </c>
      <c r="G3888" s="311">
        <v>12131</v>
      </c>
      <c r="H3888" s="312" t="s">
        <v>3700</v>
      </c>
      <c r="I3888" s="313" t="s">
        <v>6821</v>
      </c>
    </row>
    <row r="3889" spans="6:9" x14ac:dyDescent="0.2">
      <c r="F3889" s="310" t="s">
        <v>10483</v>
      </c>
      <c r="G3889" s="311">
        <v>12132</v>
      </c>
      <c r="H3889" s="312" t="s">
        <v>3700</v>
      </c>
      <c r="I3889" s="313" t="s">
        <v>6821</v>
      </c>
    </row>
    <row r="3890" spans="6:9" x14ac:dyDescent="0.2">
      <c r="F3890" s="310" t="s">
        <v>1416</v>
      </c>
      <c r="G3890" s="311">
        <v>12133</v>
      </c>
      <c r="H3890" s="312" t="s">
        <v>3700</v>
      </c>
      <c r="I3890" s="313" t="s">
        <v>6821</v>
      </c>
    </row>
    <row r="3891" spans="6:9" x14ac:dyDescent="0.2">
      <c r="F3891" s="310" t="s">
        <v>10484</v>
      </c>
      <c r="G3891" s="311">
        <v>12134</v>
      </c>
      <c r="H3891" s="312" t="s">
        <v>3700</v>
      </c>
      <c r="I3891" s="313" t="s">
        <v>6821</v>
      </c>
    </row>
    <row r="3892" spans="6:9" x14ac:dyDescent="0.2">
      <c r="F3892" s="310" t="s">
        <v>10485</v>
      </c>
      <c r="G3892" s="311">
        <v>12136</v>
      </c>
      <c r="H3892" s="312" t="s">
        <v>3700</v>
      </c>
      <c r="I3892" s="313" t="s">
        <v>6821</v>
      </c>
    </row>
    <row r="3893" spans="6:9" x14ac:dyDescent="0.2">
      <c r="F3893" s="310" t="s">
        <v>10486</v>
      </c>
      <c r="G3893" s="311">
        <v>12137</v>
      </c>
      <c r="H3893" s="312" t="s">
        <v>3700</v>
      </c>
      <c r="I3893" s="313" t="s">
        <v>6821</v>
      </c>
    </row>
    <row r="3894" spans="6:9" x14ac:dyDescent="0.2">
      <c r="F3894" s="310" t="s">
        <v>10487</v>
      </c>
      <c r="G3894" s="311">
        <v>12138</v>
      </c>
      <c r="H3894" s="312" t="s">
        <v>3700</v>
      </c>
      <c r="I3894" s="313" t="s">
        <v>6821</v>
      </c>
    </row>
    <row r="3895" spans="6:9" x14ac:dyDescent="0.2">
      <c r="F3895" s="310" t="s">
        <v>10488</v>
      </c>
      <c r="G3895" s="311">
        <v>12139</v>
      </c>
      <c r="H3895" s="312" t="s">
        <v>3700</v>
      </c>
      <c r="I3895" s="313" t="s">
        <v>6821</v>
      </c>
    </row>
    <row r="3896" spans="6:9" x14ac:dyDescent="0.2">
      <c r="F3896" s="310" t="s">
        <v>10489</v>
      </c>
      <c r="G3896" s="311">
        <v>12140</v>
      </c>
      <c r="H3896" s="312" t="s">
        <v>3700</v>
      </c>
      <c r="I3896" s="313" t="s">
        <v>6821</v>
      </c>
    </row>
    <row r="3897" spans="6:9" x14ac:dyDescent="0.2">
      <c r="F3897" s="310" t="s">
        <v>10490</v>
      </c>
      <c r="G3897" s="311">
        <v>12141</v>
      </c>
      <c r="H3897" s="312" t="s">
        <v>3700</v>
      </c>
      <c r="I3897" s="313" t="s">
        <v>6821</v>
      </c>
    </row>
    <row r="3898" spans="6:9" x14ac:dyDescent="0.2">
      <c r="F3898" s="310" t="s">
        <v>10491</v>
      </c>
      <c r="G3898" s="311">
        <v>12143</v>
      </c>
      <c r="H3898" s="312" t="s">
        <v>3700</v>
      </c>
      <c r="I3898" s="313" t="s">
        <v>6821</v>
      </c>
    </row>
    <row r="3899" spans="6:9" x14ac:dyDescent="0.2">
      <c r="F3899" s="310" t="s">
        <v>10492</v>
      </c>
      <c r="G3899" s="311">
        <v>12144</v>
      </c>
      <c r="H3899" s="312" t="s">
        <v>3700</v>
      </c>
      <c r="I3899" s="313" t="s">
        <v>6821</v>
      </c>
    </row>
    <row r="3900" spans="6:9" x14ac:dyDescent="0.2">
      <c r="F3900" s="310" t="s">
        <v>10493</v>
      </c>
      <c r="G3900" s="311">
        <v>12147</v>
      </c>
      <c r="H3900" s="312" t="s">
        <v>3700</v>
      </c>
      <c r="I3900" s="313" t="s">
        <v>6821</v>
      </c>
    </row>
    <row r="3901" spans="6:9" x14ac:dyDescent="0.2">
      <c r="F3901" s="310" t="s">
        <v>10494</v>
      </c>
      <c r="G3901" s="311">
        <v>12148</v>
      </c>
      <c r="H3901" s="312" t="s">
        <v>3700</v>
      </c>
      <c r="I3901" s="313" t="s">
        <v>6821</v>
      </c>
    </row>
    <row r="3902" spans="6:9" x14ac:dyDescent="0.2">
      <c r="F3902" s="310" t="s">
        <v>10495</v>
      </c>
      <c r="G3902" s="311">
        <v>12149</v>
      </c>
      <c r="H3902" s="312" t="s">
        <v>3700</v>
      </c>
      <c r="I3902" s="313" t="s">
        <v>6821</v>
      </c>
    </row>
    <row r="3903" spans="6:9" x14ac:dyDescent="0.2">
      <c r="F3903" s="310" t="s">
        <v>10496</v>
      </c>
      <c r="G3903" s="311">
        <v>12150</v>
      </c>
      <c r="H3903" s="312" t="s">
        <v>3700</v>
      </c>
      <c r="I3903" s="313" t="s">
        <v>6821</v>
      </c>
    </row>
    <row r="3904" spans="6:9" x14ac:dyDescent="0.2">
      <c r="F3904" s="310" t="s">
        <v>10497</v>
      </c>
      <c r="G3904" s="311">
        <v>12151</v>
      </c>
      <c r="H3904" s="312" t="s">
        <v>3700</v>
      </c>
      <c r="I3904" s="313" t="s">
        <v>6821</v>
      </c>
    </row>
    <row r="3905" spans="6:9" x14ac:dyDescent="0.2">
      <c r="F3905" s="310" t="s">
        <v>10498</v>
      </c>
      <c r="G3905" s="311">
        <v>12153</v>
      </c>
      <c r="H3905" s="312" t="s">
        <v>3700</v>
      </c>
      <c r="I3905" s="313" t="s">
        <v>6821</v>
      </c>
    </row>
    <row r="3906" spans="6:9" x14ac:dyDescent="0.2">
      <c r="F3906" s="310" t="s">
        <v>10499</v>
      </c>
      <c r="G3906" s="311">
        <v>12154</v>
      </c>
      <c r="H3906" s="312" t="s">
        <v>3700</v>
      </c>
      <c r="I3906" s="313" t="s">
        <v>6821</v>
      </c>
    </row>
    <row r="3907" spans="6:9" x14ac:dyDescent="0.2">
      <c r="F3907" s="310" t="s">
        <v>10500</v>
      </c>
      <c r="G3907" s="311">
        <v>12155</v>
      </c>
      <c r="H3907" s="312" t="s">
        <v>3700</v>
      </c>
      <c r="I3907" s="313" t="s">
        <v>6821</v>
      </c>
    </row>
    <row r="3908" spans="6:9" x14ac:dyDescent="0.2">
      <c r="F3908" s="310" t="s">
        <v>10501</v>
      </c>
      <c r="G3908" s="311">
        <v>12156</v>
      </c>
      <c r="H3908" s="312" t="s">
        <v>3700</v>
      </c>
      <c r="I3908" s="313" t="s">
        <v>6821</v>
      </c>
    </row>
    <row r="3909" spans="6:9" x14ac:dyDescent="0.2">
      <c r="F3909" s="310" t="s">
        <v>10502</v>
      </c>
      <c r="G3909" s="311">
        <v>12157</v>
      </c>
      <c r="H3909" s="312" t="s">
        <v>3700</v>
      </c>
      <c r="I3909" s="313" t="s">
        <v>6821</v>
      </c>
    </row>
    <row r="3910" spans="6:9" x14ac:dyDescent="0.2">
      <c r="F3910" s="310" t="s">
        <v>10503</v>
      </c>
      <c r="G3910" s="311">
        <v>12158</v>
      </c>
      <c r="H3910" s="312" t="s">
        <v>3700</v>
      </c>
      <c r="I3910" s="313" t="s">
        <v>6821</v>
      </c>
    </row>
    <row r="3911" spans="6:9" x14ac:dyDescent="0.2">
      <c r="F3911" s="310" t="s">
        <v>10504</v>
      </c>
      <c r="G3911" s="311">
        <v>12159</v>
      </c>
      <c r="H3911" s="312" t="s">
        <v>3700</v>
      </c>
      <c r="I3911" s="313" t="s">
        <v>6821</v>
      </c>
    </row>
    <row r="3912" spans="6:9" x14ac:dyDescent="0.2">
      <c r="F3912" s="310" t="s">
        <v>10505</v>
      </c>
      <c r="G3912" s="311">
        <v>12160</v>
      </c>
      <c r="H3912" s="312" t="s">
        <v>3700</v>
      </c>
      <c r="I3912" s="313" t="s">
        <v>6821</v>
      </c>
    </row>
    <row r="3913" spans="6:9" x14ac:dyDescent="0.2">
      <c r="F3913" s="310" t="s">
        <v>10506</v>
      </c>
      <c r="G3913" s="311">
        <v>12161</v>
      </c>
      <c r="H3913" s="312" t="s">
        <v>3700</v>
      </c>
      <c r="I3913" s="313" t="s">
        <v>6821</v>
      </c>
    </row>
    <row r="3914" spans="6:9" x14ac:dyDescent="0.2">
      <c r="F3914" s="310" t="s">
        <v>10507</v>
      </c>
      <c r="G3914" s="311">
        <v>12164</v>
      </c>
      <c r="H3914" s="312" t="s">
        <v>3700</v>
      </c>
      <c r="I3914" s="313" t="s">
        <v>6821</v>
      </c>
    </row>
    <row r="3915" spans="6:9" x14ac:dyDescent="0.2">
      <c r="F3915" s="310" t="s">
        <v>10508</v>
      </c>
      <c r="G3915" s="311">
        <v>12165</v>
      </c>
      <c r="H3915" s="312" t="s">
        <v>3700</v>
      </c>
      <c r="I3915" s="313" t="s">
        <v>6821</v>
      </c>
    </row>
    <row r="3916" spans="6:9" x14ac:dyDescent="0.2">
      <c r="F3916" s="310" t="s">
        <v>10509</v>
      </c>
      <c r="G3916" s="311">
        <v>12166</v>
      </c>
      <c r="H3916" s="312" t="s">
        <v>3700</v>
      </c>
      <c r="I3916" s="313" t="s">
        <v>6821</v>
      </c>
    </row>
    <row r="3917" spans="6:9" x14ac:dyDescent="0.2">
      <c r="F3917" s="310" t="s">
        <v>10510</v>
      </c>
      <c r="G3917" s="311">
        <v>12167</v>
      </c>
      <c r="H3917" s="312" t="s">
        <v>3700</v>
      </c>
      <c r="I3917" s="313" t="s">
        <v>6821</v>
      </c>
    </row>
    <row r="3918" spans="6:9" x14ac:dyDescent="0.2">
      <c r="F3918" s="310" t="s">
        <v>10511</v>
      </c>
      <c r="G3918" s="311">
        <v>12168</v>
      </c>
      <c r="H3918" s="312" t="s">
        <v>3700</v>
      </c>
      <c r="I3918" s="313" t="s">
        <v>6821</v>
      </c>
    </row>
    <row r="3919" spans="6:9" x14ac:dyDescent="0.2">
      <c r="F3919" s="310" t="s">
        <v>10512</v>
      </c>
      <c r="G3919" s="311">
        <v>12169</v>
      </c>
      <c r="H3919" s="312" t="s">
        <v>3700</v>
      </c>
      <c r="I3919" s="313" t="s">
        <v>6821</v>
      </c>
    </row>
    <row r="3920" spans="6:9" x14ac:dyDescent="0.2">
      <c r="F3920" s="310" t="s">
        <v>10513</v>
      </c>
      <c r="G3920" s="311">
        <v>12170</v>
      </c>
      <c r="H3920" s="312" t="s">
        <v>3700</v>
      </c>
      <c r="I3920" s="313" t="s">
        <v>6821</v>
      </c>
    </row>
    <row r="3921" spans="6:9" x14ac:dyDescent="0.2">
      <c r="F3921" s="310" t="s">
        <v>10514</v>
      </c>
      <c r="G3921" s="311">
        <v>12172</v>
      </c>
      <c r="H3921" s="312" t="s">
        <v>3700</v>
      </c>
      <c r="I3921" s="313" t="s">
        <v>6821</v>
      </c>
    </row>
    <row r="3922" spans="6:9" x14ac:dyDescent="0.2">
      <c r="F3922" s="310" t="s">
        <v>10515</v>
      </c>
      <c r="G3922" s="311">
        <v>12173</v>
      </c>
      <c r="H3922" s="312" t="s">
        <v>3700</v>
      </c>
      <c r="I3922" s="313" t="s">
        <v>6821</v>
      </c>
    </row>
    <row r="3923" spans="6:9" x14ac:dyDescent="0.2">
      <c r="F3923" s="310" t="s">
        <v>10516</v>
      </c>
      <c r="G3923" s="311">
        <v>12174</v>
      </c>
      <c r="H3923" s="312" t="s">
        <v>3700</v>
      </c>
      <c r="I3923" s="313" t="s">
        <v>6821</v>
      </c>
    </row>
    <row r="3924" spans="6:9" x14ac:dyDescent="0.2">
      <c r="F3924" s="310" t="s">
        <v>10517</v>
      </c>
      <c r="G3924" s="311">
        <v>12175</v>
      </c>
      <c r="H3924" s="312" t="s">
        <v>3700</v>
      </c>
      <c r="I3924" s="313" t="s">
        <v>6821</v>
      </c>
    </row>
    <row r="3925" spans="6:9" x14ac:dyDescent="0.2">
      <c r="F3925" s="310" t="s">
        <v>10518</v>
      </c>
      <c r="G3925" s="311">
        <v>12176</v>
      </c>
      <c r="H3925" s="312" t="s">
        <v>3700</v>
      </c>
      <c r="I3925" s="313" t="s">
        <v>6821</v>
      </c>
    </row>
    <row r="3926" spans="6:9" x14ac:dyDescent="0.2">
      <c r="F3926" s="310" t="s">
        <v>10519</v>
      </c>
      <c r="G3926" s="311">
        <v>12177</v>
      </c>
      <c r="H3926" s="312" t="s">
        <v>3700</v>
      </c>
      <c r="I3926" s="313" t="s">
        <v>6821</v>
      </c>
    </row>
    <row r="3927" spans="6:9" x14ac:dyDescent="0.2">
      <c r="F3927" s="310" t="s">
        <v>10520</v>
      </c>
      <c r="G3927" s="311">
        <v>12180</v>
      </c>
      <c r="H3927" s="312" t="s">
        <v>3700</v>
      </c>
      <c r="I3927" s="313" t="s">
        <v>6821</v>
      </c>
    </row>
    <row r="3928" spans="6:9" x14ac:dyDescent="0.2">
      <c r="F3928" s="310" t="s">
        <v>10521</v>
      </c>
      <c r="G3928" s="311">
        <v>12181</v>
      </c>
      <c r="H3928" s="312" t="s">
        <v>3700</v>
      </c>
      <c r="I3928" s="313" t="s">
        <v>6821</v>
      </c>
    </row>
    <row r="3929" spans="6:9" x14ac:dyDescent="0.2">
      <c r="F3929" s="310" t="s">
        <v>10522</v>
      </c>
      <c r="G3929" s="311">
        <v>12182</v>
      </c>
      <c r="H3929" s="312" t="s">
        <v>3700</v>
      </c>
      <c r="I3929" s="313" t="s">
        <v>6821</v>
      </c>
    </row>
    <row r="3930" spans="6:9" x14ac:dyDescent="0.2">
      <c r="F3930" s="310" t="s">
        <v>10523</v>
      </c>
      <c r="G3930" s="311">
        <v>12183</v>
      </c>
      <c r="H3930" s="312" t="s">
        <v>3700</v>
      </c>
      <c r="I3930" s="313" t="s">
        <v>6821</v>
      </c>
    </row>
    <row r="3931" spans="6:9" x14ac:dyDescent="0.2">
      <c r="F3931" s="310" t="s">
        <v>10524</v>
      </c>
      <c r="G3931" s="311">
        <v>12184</v>
      </c>
      <c r="H3931" s="312" t="s">
        <v>3700</v>
      </c>
      <c r="I3931" s="313" t="s">
        <v>6821</v>
      </c>
    </row>
    <row r="3932" spans="6:9" x14ac:dyDescent="0.2">
      <c r="F3932" s="310" t="s">
        <v>10525</v>
      </c>
      <c r="G3932" s="311">
        <v>12185</v>
      </c>
      <c r="H3932" s="312" t="s">
        <v>3700</v>
      </c>
      <c r="I3932" s="313" t="s">
        <v>6821</v>
      </c>
    </row>
    <row r="3933" spans="6:9" x14ac:dyDescent="0.2">
      <c r="F3933" s="310" t="s">
        <v>10526</v>
      </c>
      <c r="G3933" s="311">
        <v>12186</v>
      </c>
      <c r="H3933" s="312" t="s">
        <v>3700</v>
      </c>
      <c r="I3933" s="313" t="s">
        <v>6821</v>
      </c>
    </row>
    <row r="3934" spans="6:9" x14ac:dyDescent="0.2">
      <c r="F3934" s="310" t="s">
        <v>10527</v>
      </c>
      <c r="G3934" s="311">
        <v>12187</v>
      </c>
      <c r="H3934" s="312" t="s">
        <v>3700</v>
      </c>
      <c r="I3934" s="313" t="s">
        <v>6821</v>
      </c>
    </row>
    <row r="3935" spans="6:9" x14ac:dyDescent="0.2">
      <c r="F3935" s="310" t="s">
        <v>10528</v>
      </c>
      <c r="G3935" s="311">
        <v>12188</v>
      </c>
      <c r="H3935" s="312" t="s">
        <v>3700</v>
      </c>
      <c r="I3935" s="313" t="s">
        <v>6821</v>
      </c>
    </row>
    <row r="3936" spans="6:9" x14ac:dyDescent="0.2">
      <c r="F3936" s="310" t="s">
        <v>10529</v>
      </c>
      <c r="G3936" s="311">
        <v>12189</v>
      </c>
      <c r="H3936" s="312" t="s">
        <v>3700</v>
      </c>
      <c r="I3936" s="313" t="s">
        <v>6821</v>
      </c>
    </row>
    <row r="3937" spans="6:9" x14ac:dyDescent="0.2">
      <c r="F3937" s="310" t="s">
        <v>10530</v>
      </c>
      <c r="G3937" s="311">
        <v>12190</v>
      </c>
      <c r="H3937" s="312" t="s">
        <v>3700</v>
      </c>
      <c r="I3937" s="313" t="s">
        <v>6821</v>
      </c>
    </row>
    <row r="3938" spans="6:9" x14ac:dyDescent="0.2">
      <c r="F3938" s="310" t="s">
        <v>10531</v>
      </c>
      <c r="G3938" s="311">
        <v>12192</v>
      </c>
      <c r="H3938" s="312" t="s">
        <v>3700</v>
      </c>
      <c r="I3938" s="313" t="s">
        <v>6821</v>
      </c>
    </row>
    <row r="3939" spans="6:9" x14ac:dyDescent="0.2">
      <c r="F3939" s="310" t="s">
        <v>10532</v>
      </c>
      <c r="G3939" s="311">
        <v>12193</v>
      </c>
      <c r="H3939" s="312" t="s">
        <v>3700</v>
      </c>
      <c r="I3939" s="313" t="s">
        <v>6821</v>
      </c>
    </row>
    <row r="3940" spans="6:9" x14ac:dyDescent="0.2">
      <c r="F3940" s="310" t="s">
        <v>10533</v>
      </c>
      <c r="G3940" s="311">
        <v>12194</v>
      </c>
      <c r="H3940" s="312" t="s">
        <v>3700</v>
      </c>
      <c r="I3940" s="313" t="s">
        <v>6821</v>
      </c>
    </row>
    <row r="3941" spans="6:9" x14ac:dyDescent="0.2">
      <c r="F3941" s="310" t="s">
        <v>10534</v>
      </c>
      <c r="G3941" s="311">
        <v>12195</v>
      </c>
      <c r="H3941" s="312" t="s">
        <v>3700</v>
      </c>
      <c r="I3941" s="313" t="s">
        <v>6821</v>
      </c>
    </row>
    <row r="3942" spans="6:9" x14ac:dyDescent="0.2">
      <c r="F3942" s="310" t="s">
        <v>10535</v>
      </c>
      <c r="G3942" s="311">
        <v>12196</v>
      </c>
      <c r="H3942" s="312" t="s">
        <v>3700</v>
      </c>
      <c r="I3942" s="313" t="s">
        <v>6821</v>
      </c>
    </row>
    <row r="3943" spans="6:9" x14ac:dyDescent="0.2">
      <c r="F3943" s="310" t="s">
        <v>10536</v>
      </c>
      <c r="G3943" s="311">
        <v>12197</v>
      </c>
      <c r="H3943" s="312" t="s">
        <v>3700</v>
      </c>
      <c r="I3943" s="313" t="s">
        <v>6821</v>
      </c>
    </row>
    <row r="3944" spans="6:9" x14ac:dyDescent="0.2">
      <c r="F3944" s="310" t="s">
        <v>10537</v>
      </c>
      <c r="G3944" s="311">
        <v>12198</v>
      </c>
      <c r="H3944" s="312" t="s">
        <v>3700</v>
      </c>
      <c r="I3944" s="313" t="s">
        <v>6821</v>
      </c>
    </row>
    <row r="3945" spans="6:9" x14ac:dyDescent="0.2">
      <c r="F3945" s="310" t="s">
        <v>10538</v>
      </c>
      <c r="G3945" s="311">
        <v>12201</v>
      </c>
      <c r="H3945" s="312" t="s">
        <v>3700</v>
      </c>
      <c r="I3945" s="313" t="s">
        <v>6821</v>
      </c>
    </row>
    <row r="3946" spans="6:9" x14ac:dyDescent="0.2">
      <c r="F3946" s="310" t="s">
        <v>10539</v>
      </c>
      <c r="G3946" s="311">
        <v>12202</v>
      </c>
      <c r="H3946" s="312" t="s">
        <v>3700</v>
      </c>
      <c r="I3946" s="313" t="s">
        <v>6821</v>
      </c>
    </row>
    <row r="3947" spans="6:9" x14ac:dyDescent="0.2">
      <c r="F3947" s="310" t="s">
        <v>10540</v>
      </c>
      <c r="G3947" s="311">
        <v>12203</v>
      </c>
      <c r="H3947" s="312" t="s">
        <v>3700</v>
      </c>
      <c r="I3947" s="313" t="s">
        <v>6821</v>
      </c>
    </row>
    <row r="3948" spans="6:9" x14ac:dyDescent="0.2">
      <c r="F3948" s="310" t="s">
        <v>10541</v>
      </c>
      <c r="G3948" s="311">
        <v>12204</v>
      </c>
      <c r="H3948" s="312" t="s">
        <v>3700</v>
      </c>
      <c r="I3948" s="313" t="s">
        <v>6821</v>
      </c>
    </row>
    <row r="3949" spans="6:9" x14ac:dyDescent="0.2">
      <c r="F3949" s="310" t="s">
        <v>10542</v>
      </c>
      <c r="G3949" s="311">
        <v>12205</v>
      </c>
      <c r="H3949" s="312" t="s">
        <v>3700</v>
      </c>
      <c r="I3949" s="313" t="s">
        <v>6821</v>
      </c>
    </row>
    <row r="3950" spans="6:9" x14ac:dyDescent="0.2">
      <c r="F3950" s="310" t="s">
        <v>10543</v>
      </c>
      <c r="G3950" s="311">
        <v>12206</v>
      </c>
      <c r="H3950" s="312" t="s">
        <v>3700</v>
      </c>
      <c r="I3950" s="313" t="s">
        <v>6821</v>
      </c>
    </row>
    <row r="3951" spans="6:9" x14ac:dyDescent="0.2">
      <c r="F3951" s="310" t="s">
        <v>10544</v>
      </c>
      <c r="G3951" s="311">
        <v>12207</v>
      </c>
      <c r="H3951" s="312" t="s">
        <v>3700</v>
      </c>
      <c r="I3951" s="313" t="s">
        <v>6821</v>
      </c>
    </row>
    <row r="3952" spans="6:9" x14ac:dyDescent="0.2">
      <c r="F3952" s="310" t="s">
        <v>10545</v>
      </c>
      <c r="G3952" s="311">
        <v>12208</v>
      </c>
      <c r="H3952" s="312" t="s">
        <v>3700</v>
      </c>
      <c r="I3952" s="313" t="s">
        <v>6821</v>
      </c>
    </row>
    <row r="3953" spans="6:9" x14ac:dyDescent="0.2">
      <c r="F3953" s="310" t="s">
        <v>10546</v>
      </c>
      <c r="G3953" s="311">
        <v>12209</v>
      </c>
      <c r="H3953" s="312" t="s">
        <v>3700</v>
      </c>
      <c r="I3953" s="313" t="s">
        <v>6821</v>
      </c>
    </row>
    <row r="3954" spans="6:9" x14ac:dyDescent="0.2">
      <c r="F3954" s="310" t="s">
        <v>10547</v>
      </c>
      <c r="G3954" s="311">
        <v>12210</v>
      </c>
      <c r="H3954" s="312" t="s">
        <v>3700</v>
      </c>
      <c r="I3954" s="313" t="s">
        <v>6821</v>
      </c>
    </row>
    <row r="3955" spans="6:9" x14ac:dyDescent="0.2">
      <c r="F3955" s="310" t="s">
        <v>10548</v>
      </c>
      <c r="G3955" s="311">
        <v>12211</v>
      </c>
      <c r="H3955" s="312" t="s">
        <v>3700</v>
      </c>
      <c r="I3955" s="313" t="s">
        <v>6821</v>
      </c>
    </row>
    <row r="3956" spans="6:9" x14ac:dyDescent="0.2">
      <c r="F3956" s="310" t="s">
        <v>10549</v>
      </c>
      <c r="G3956" s="311">
        <v>12212</v>
      </c>
      <c r="H3956" s="312" t="s">
        <v>3700</v>
      </c>
      <c r="I3956" s="313" t="s">
        <v>6821</v>
      </c>
    </row>
    <row r="3957" spans="6:9" x14ac:dyDescent="0.2">
      <c r="F3957" s="310" t="s">
        <v>10550</v>
      </c>
      <c r="G3957" s="311">
        <v>12214</v>
      </c>
      <c r="H3957" s="312" t="s">
        <v>3700</v>
      </c>
      <c r="I3957" s="313" t="s">
        <v>6821</v>
      </c>
    </row>
    <row r="3958" spans="6:9" x14ac:dyDescent="0.2">
      <c r="F3958" s="310" t="s">
        <v>10551</v>
      </c>
      <c r="G3958" s="311">
        <v>12220</v>
      </c>
      <c r="H3958" s="312" t="s">
        <v>3700</v>
      </c>
      <c r="I3958" s="313" t="s">
        <v>6821</v>
      </c>
    </row>
    <row r="3959" spans="6:9" x14ac:dyDescent="0.2">
      <c r="F3959" s="310" t="s">
        <v>10552</v>
      </c>
      <c r="G3959" s="311">
        <v>12222</v>
      </c>
      <c r="H3959" s="312" t="s">
        <v>3700</v>
      </c>
      <c r="I3959" s="313" t="s">
        <v>6821</v>
      </c>
    </row>
    <row r="3960" spans="6:9" x14ac:dyDescent="0.2">
      <c r="F3960" s="310" t="s">
        <v>10553</v>
      </c>
      <c r="G3960" s="311">
        <v>12223</v>
      </c>
      <c r="H3960" s="312" t="s">
        <v>3700</v>
      </c>
      <c r="I3960" s="313" t="s">
        <v>6821</v>
      </c>
    </row>
    <row r="3961" spans="6:9" x14ac:dyDescent="0.2">
      <c r="F3961" s="310" t="s">
        <v>10554</v>
      </c>
      <c r="G3961" s="311">
        <v>12224</v>
      </c>
      <c r="H3961" s="312" t="s">
        <v>3700</v>
      </c>
      <c r="I3961" s="313" t="s">
        <v>6821</v>
      </c>
    </row>
    <row r="3962" spans="6:9" x14ac:dyDescent="0.2">
      <c r="F3962" s="310" t="s">
        <v>10555</v>
      </c>
      <c r="G3962" s="311">
        <v>12225</v>
      </c>
      <c r="H3962" s="312" t="s">
        <v>3700</v>
      </c>
      <c r="I3962" s="313" t="s">
        <v>6821</v>
      </c>
    </row>
    <row r="3963" spans="6:9" x14ac:dyDescent="0.2">
      <c r="F3963" s="310" t="s">
        <v>10556</v>
      </c>
      <c r="G3963" s="311">
        <v>12226</v>
      </c>
      <c r="H3963" s="312" t="s">
        <v>3700</v>
      </c>
      <c r="I3963" s="313" t="s">
        <v>6821</v>
      </c>
    </row>
    <row r="3964" spans="6:9" x14ac:dyDescent="0.2">
      <c r="F3964" s="310" t="s">
        <v>10557</v>
      </c>
      <c r="G3964" s="311">
        <v>12227</v>
      </c>
      <c r="H3964" s="312" t="s">
        <v>3700</v>
      </c>
      <c r="I3964" s="313" t="s">
        <v>6821</v>
      </c>
    </row>
    <row r="3965" spans="6:9" x14ac:dyDescent="0.2">
      <c r="F3965" s="310" t="s">
        <v>10558</v>
      </c>
      <c r="G3965" s="311">
        <v>12228</v>
      </c>
      <c r="H3965" s="312" t="s">
        <v>3700</v>
      </c>
      <c r="I3965" s="313" t="s">
        <v>6821</v>
      </c>
    </row>
    <row r="3966" spans="6:9" x14ac:dyDescent="0.2">
      <c r="F3966" s="310" t="s">
        <v>10559</v>
      </c>
      <c r="G3966" s="311">
        <v>12229</v>
      </c>
      <c r="H3966" s="312" t="s">
        <v>3700</v>
      </c>
      <c r="I3966" s="313" t="s">
        <v>6821</v>
      </c>
    </row>
    <row r="3967" spans="6:9" x14ac:dyDescent="0.2">
      <c r="F3967" s="310" t="s">
        <v>10560</v>
      </c>
      <c r="G3967" s="311">
        <v>12230</v>
      </c>
      <c r="H3967" s="312" t="s">
        <v>3700</v>
      </c>
      <c r="I3967" s="313" t="s">
        <v>6821</v>
      </c>
    </row>
    <row r="3968" spans="6:9" x14ac:dyDescent="0.2">
      <c r="F3968" s="310" t="s">
        <v>10561</v>
      </c>
      <c r="G3968" s="311">
        <v>12231</v>
      </c>
      <c r="H3968" s="312" t="s">
        <v>3700</v>
      </c>
      <c r="I3968" s="313" t="s">
        <v>6821</v>
      </c>
    </row>
    <row r="3969" spans="6:9" x14ac:dyDescent="0.2">
      <c r="F3969" s="310" t="s">
        <v>10562</v>
      </c>
      <c r="G3969" s="311">
        <v>12232</v>
      </c>
      <c r="H3969" s="312" t="s">
        <v>3700</v>
      </c>
      <c r="I3969" s="313" t="s">
        <v>6821</v>
      </c>
    </row>
    <row r="3970" spans="6:9" x14ac:dyDescent="0.2">
      <c r="F3970" s="310" t="s">
        <v>10563</v>
      </c>
      <c r="G3970" s="311">
        <v>12233</v>
      </c>
      <c r="H3970" s="312" t="s">
        <v>3700</v>
      </c>
      <c r="I3970" s="313" t="s">
        <v>6821</v>
      </c>
    </row>
    <row r="3971" spans="6:9" x14ac:dyDescent="0.2">
      <c r="F3971" s="310" t="s">
        <v>10564</v>
      </c>
      <c r="G3971" s="311">
        <v>12234</v>
      </c>
      <c r="H3971" s="312" t="s">
        <v>3700</v>
      </c>
      <c r="I3971" s="313" t="s">
        <v>6821</v>
      </c>
    </row>
    <row r="3972" spans="6:9" x14ac:dyDescent="0.2">
      <c r="F3972" s="310" t="s">
        <v>10565</v>
      </c>
      <c r="G3972" s="311">
        <v>12235</v>
      </c>
      <c r="H3972" s="312" t="s">
        <v>3700</v>
      </c>
      <c r="I3972" s="313" t="s">
        <v>6821</v>
      </c>
    </row>
    <row r="3973" spans="6:9" x14ac:dyDescent="0.2">
      <c r="F3973" s="310" t="s">
        <v>10566</v>
      </c>
      <c r="G3973" s="311">
        <v>12236</v>
      </c>
      <c r="H3973" s="312" t="s">
        <v>3700</v>
      </c>
      <c r="I3973" s="313" t="s">
        <v>6821</v>
      </c>
    </row>
    <row r="3974" spans="6:9" x14ac:dyDescent="0.2">
      <c r="F3974" s="310" t="s">
        <v>10567</v>
      </c>
      <c r="G3974" s="311">
        <v>12237</v>
      </c>
      <c r="H3974" s="312" t="s">
        <v>3700</v>
      </c>
      <c r="I3974" s="313" t="s">
        <v>6821</v>
      </c>
    </row>
    <row r="3975" spans="6:9" x14ac:dyDescent="0.2">
      <c r="F3975" s="310" t="s">
        <v>10568</v>
      </c>
      <c r="G3975" s="311">
        <v>12238</v>
      </c>
      <c r="H3975" s="312" t="s">
        <v>3700</v>
      </c>
      <c r="I3975" s="313" t="s">
        <v>6821</v>
      </c>
    </row>
    <row r="3976" spans="6:9" x14ac:dyDescent="0.2">
      <c r="F3976" s="310" t="s">
        <v>10569</v>
      </c>
      <c r="G3976" s="311">
        <v>12239</v>
      </c>
      <c r="H3976" s="312" t="s">
        <v>3700</v>
      </c>
      <c r="I3976" s="313" t="s">
        <v>6821</v>
      </c>
    </row>
    <row r="3977" spans="6:9" x14ac:dyDescent="0.2">
      <c r="F3977" s="310" t="s">
        <v>10570</v>
      </c>
      <c r="G3977" s="311">
        <v>12240</v>
      </c>
      <c r="H3977" s="312" t="s">
        <v>3700</v>
      </c>
      <c r="I3977" s="313" t="s">
        <v>6821</v>
      </c>
    </row>
    <row r="3978" spans="6:9" x14ac:dyDescent="0.2">
      <c r="F3978" s="310" t="s">
        <v>10571</v>
      </c>
      <c r="G3978" s="311">
        <v>12241</v>
      </c>
      <c r="H3978" s="312" t="s">
        <v>3700</v>
      </c>
      <c r="I3978" s="313" t="s">
        <v>6821</v>
      </c>
    </row>
    <row r="3979" spans="6:9" x14ac:dyDescent="0.2">
      <c r="F3979" s="310" t="s">
        <v>10572</v>
      </c>
      <c r="G3979" s="311">
        <v>12242</v>
      </c>
      <c r="H3979" s="312" t="s">
        <v>3700</v>
      </c>
      <c r="I3979" s="313" t="s">
        <v>6821</v>
      </c>
    </row>
    <row r="3980" spans="6:9" x14ac:dyDescent="0.2">
      <c r="F3980" s="310" t="s">
        <v>10573</v>
      </c>
      <c r="G3980" s="311">
        <v>12243</v>
      </c>
      <c r="H3980" s="312" t="s">
        <v>3700</v>
      </c>
      <c r="I3980" s="313" t="s">
        <v>6821</v>
      </c>
    </row>
    <row r="3981" spans="6:9" x14ac:dyDescent="0.2">
      <c r="F3981" s="310" t="s">
        <v>10574</v>
      </c>
      <c r="G3981" s="311">
        <v>12244</v>
      </c>
      <c r="H3981" s="312" t="s">
        <v>3700</v>
      </c>
      <c r="I3981" s="313" t="s">
        <v>6821</v>
      </c>
    </row>
    <row r="3982" spans="6:9" x14ac:dyDescent="0.2">
      <c r="F3982" s="310" t="s">
        <v>10575</v>
      </c>
      <c r="G3982" s="311">
        <v>12245</v>
      </c>
      <c r="H3982" s="312" t="s">
        <v>3700</v>
      </c>
      <c r="I3982" s="313" t="s">
        <v>6821</v>
      </c>
    </row>
    <row r="3983" spans="6:9" x14ac:dyDescent="0.2">
      <c r="F3983" s="310" t="s">
        <v>10576</v>
      </c>
      <c r="G3983" s="311">
        <v>12246</v>
      </c>
      <c r="H3983" s="312" t="s">
        <v>3700</v>
      </c>
      <c r="I3983" s="313" t="s">
        <v>6821</v>
      </c>
    </row>
    <row r="3984" spans="6:9" x14ac:dyDescent="0.2">
      <c r="F3984" s="310" t="s">
        <v>10577</v>
      </c>
      <c r="G3984" s="311">
        <v>12247</v>
      </c>
      <c r="H3984" s="312" t="s">
        <v>3700</v>
      </c>
      <c r="I3984" s="313" t="s">
        <v>6821</v>
      </c>
    </row>
    <row r="3985" spans="6:9" x14ac:dyDescent="0.2">
      <c r="F3985" s="310" t="s">
        <v>10578</v>
      </c>
      <c r="G3985" s="311">
        <v>12248</v>
      </c>
      <c r="H3985" s="312" t="s">
        <v>3700</v>
      </c>
      <c r="I3985" s="313" t="s">
        <v>6821</v>
      </c>
    </row>
    <row r="3986" spans="6:9" x14ac:dyDescent="0.2">
      <c r="F3986" s="310" t="s">
        <v>10579</v>
      </c>
      <c r="G3986" s="311">
        <v>12249</v>
      </c>
      <c r="H3986" s="312" t="s">
        <v>3700</v>
      </c>
      <c r="I3986" s="313" t="s">
        <v>6821</v>
      </c>
    </row>
    <row r="3987" spans="6:9" x14ac:dyDescent="0.2">
      <c r="F3987" s="310" t="s">
        <v>10580</v>
      </c>
      <c r="G3987" s="311">
        <v>12250</v>
      </c>
      <c r="H3987" s="312" t="s">
        <v>3700</v>
      </c>
      <c r="I3987" s="313" t="s">
        <v>6821</v>
      </c>
    </row>
    <row r="3988" spans="6:9" x14ac:dyDescent="0.2">
      <c r="F3988" s="310" t="s">
        <v>10581</v>
      </c>
      <c r="G3988" s="311">
        <v>12252</v>
      </c>
      <c r="H3988" s="312" t="s">
        <v>3700</v>
      </c>
      <c r="I3988" s="313" t="s">
        <v>6821</v>
      </c>
    </row>
    <row r="3989" spans="6:9" x14ac:dyDescent="0.2">
      <c r="F3989" s="310" t="s">
        <v>10582</v>
      </c>
      <c r="G3989" s="311">
        <v>12255</v>
      </c>
      <c r="H3989" s="312" t="s">
        <v>3700</v>
      </c>
      <c r="I3989" s="313" t="s">
        <v>6821</v>
      </c>
    </row>
    <row r="3990" spans="6:9" x14ac:dyDescent="0.2">
      <c r="F3990" s="310" t="s">
        <v>10583</v>
      </c>
      <c r="G3990" s="311">
        <v>12256</v>
      </c>
      <c r="H3990" s="312" t="s">
        <v>3700</v>
      </c>
      <c r="I3990" s="313" t="s">
        <v>6821</v>
      </c>
    </row>
    <row r="3991" spans="6:9" x14ac:dyDescent="0.2">
      <c r="F3991" s="310" t="s">
        <v>10584</v>
      </c>
      <c r="G3991" s="311">
        <v>12257</v>
      </c>
      <c r="H3991" s="312" t="s">
        <v>3700</v>
      </c>
      <c r="I3991" s="313" t="s">
        <v>6821</v>
      </c>
    </row>
    <row r="3992" spans="6:9" x14ac:dyDescent="0.2">
      <c r="F3992" s="310" t="s">
        <v>10585</v>
      </c>
      <c r="G3992" s="311">
        <v>12260</v>
      </c>
      <c r="H3992" s="312" t="s">
        <v>3700</v>
      </c>
      <c r="I3992" s="313" t="s">
        <v>6821</v>
      </c>
    </row>
    <row r="3993" spans="6:9" x14ac:dyDescent="0.2">
      <c r="F3993" s="310" t="s">
        <v>10586</v>
      </c>
      <c r="G3993" s="311">
        <v>12261</v>
      </c>
      <c r="H3993" s="312" t="s">
        <v>3700</v>
      </c>
      <c r="I3993" s="313" t="s">
        <v>6821</v>
      </c>
    </row>
    <row r="3994" spans="6:9" x14ac:dyDescent="0.2">
      <c r="F3994" s="310" t="s">
        <v>10587</v>
      </c>
      <c r="G3994" s="311">
        <v>12288</v>
      </c>
      <c r="H3994" s="312" t="s">
        <v>3700</v>
      </c>
      <c r="I3994" s="313" t="s">
        <v>6821</v>
      </c>
    </row>
    <row r="3995" spans="6:9" x14ac:dyDescent="0.2">
      <c r="F3995" s="310" t="s">
        <v>10588</v>
      </c>
      <c r="G3995" s="311">
        <v>12301</v>
      </c>
      <c r="H3995" s="312" t="s">
        <v>3700</v>
      </c>
      <c r="I3995" s="313" t="s">
        <v>6821</v>
      </c>
    </row>
    <row r="3996" spans="6:9" x14ac:dyDescent="0.2">
      <c r="F3996" s="310" t="s">
        <v>10589</v>
      </c>
      <c r="G3996" s="311">
        <v>12302</v>
      </c>
      <c r="H3996" s="312" t="s">
        <v>3700</v>
      </c>
      <c r="I3996" s="313" t="s">
        <v>6821</v>
      </c>
    </row>
    <row r="3997" spans="6:9" x14ac:dyDescent="0.2">
      <c r="F3997" s="310" t="s">
        <v>10590</v>
      </c>
      <c r="G3997" s="311">
        <v>12303</v>
      </c>
      <c r="H3997" s="312" t="s">
        <v>3700</v>
      </c>
      <c r="I3997" s="313" t="s">
        <v>6821</v>
      </c>
    </row>
    <row r="3998" spans="6:9" x14ac:dyDescent="0.2">
      <c r="F3998" s="310" t="s">
        <v>10591</v>
      </c>
      <c r="G3998" s="311">
        <v>12304</v>
      </c>
      <c r="H3998" s="312" t="s">
        <v>3700</v>
      </c>
      <c r="I3998" s="313" t="s">
        <v>6821</v>
      </c>
    </row>
    <row r="3999" spans="6:9" x14ac:dyDescent="0.2">
      <c r="F3999" s="310" t="s">
        <v>10592</v>
      </c>
      <c r="G3999" s="311">
        <v>12305</v>
      </c>
      <c r="H3999" s="312" t="s">
        <v>3700</v>
      </c>
      <c r="I3999" s="313" t="s">
        <v>6821</v>
      </c>
    </row>
    <row r="4000" spans="6:9" x14ac:dyDescent="0.2">
      <c r="F4000" s="310" t="s">
        <v>10593</v>
      </c>
      <c r="G4000" s="311">
        <v>12306</v>
      </c>
      <c r="H4000" s="312" t="s">
        <v>3700</v>
      </c>
      <c r="I4000" s="313" t="s">
        <v>6821</v>
      </c>
    </row>
    <row r="4001" spans="6:9" x14ac:dyDescent="0.2">
      <c r="F4001" s="310" t="s">
        <v>10594</v>
      </c>
      <c r="G4001" s="311">
        <v>12307</v>
      </c>
      <c r="H4001" s="312" t="s">
        <v>3700</v>
      </c>
      <c r="I4001" s="313" t="s">
        <v>6821</v>
      </c>
    </row>
    <row r="4002" spans="6:9" x14ac:dyDescent="0.2">
      <c r="F4002" s="310" t="s">
        <v>10595</v>
      </c>
      <c r="G4002" s="311">
        <v>12308</v>
      </c>
      <c r="H4002" s="312" t="s">
        <v>3700</v>
      </c>
      <c r="I4002" s="313" t="s">
        <v>6821</v>
      </c>
    </row>
    <row r="4003" spans="6:9" x14ac:dyDescent="0.2">
      <c r="F4003" s="310" t="s">
        <v>10596</v>
      </c>
      <c r="G4003" s="311">
        <v>12309</v>
      </c>
      <c r="H4003" s="312" t="s">
        <v>3700</v>
      </c>
      <c r="I4003" s="313" t="s">
        <v>6821</v>
      </c>
    </row>
    <row r="4004" spans="6:9" x14ac:dyDescent="0.2">
      <c r="F4004" s="310" t="s">
        <v>10597</v>
      </c>
      <c r="G4004" s="311">
        <v>12325</v>
      </c>
      <c r="H4004" s="312" t="s">
        <v>3700</v>
      </c>
      <c r="I4004" s="313" t="s">
        <v>6821</v>
      </c>
    </row>
    <row r="4005" spans="6:9" x14ac:dyDescent="0.2">
      <c r="F4005" s="310" t="s">
        <v>10598</v>
      </c>
      <c r="G4005" s="311">
        <v>12345</v>
      </c>
      <c r="H4005" s="312" t="s">
        <v>3700</v>
      </c>
      <c r="I4005" s="313" t="s">
        <v>6821</v>
      </c>
    </row>
    <row r="4006" spans="6:9" x14ac:dyDescent="0.2">
      <c r="F4006" s="310" t="s">
        <v>10599</v>
      </c>
      <c r="G4006" s="311">
        <v>12401</v>
      </c>
      <c r="H4006" s="312" t="s">
        <v>3700</v>
      </c>
      <c r="I4006" s="313" t="s">
        <v>6821</v>
      </c>
    </row>
    <row r="4007" spans="6:9" x14ac:dyDescent="0.2">
      <c r="F4007" s="310" t="s">
        <v>10600</v>
      </c>
      <c r="G4007" s="311">
        <v>12402</v>
      </c>
      <c r="H4007" s="312" t="s">
        <v>3700</v>
      </c>
      <c r="I4007" s="313" t="s">
        <v>6821</v>
      </c>
    </row>
    <row r="4008" spans="6:9" x14ac:dyDescent="0.2">
      <c r="F4008" s="310" t="s">
        <v>10601</v>
      </c>
      <c r="G4008" s="311">
        <v>12404</v>
      </c>
      <c r="H4008" s="312" t="s">
        <v>3700</v>
      </c>
      <c r="I4008" s="313" t="s">
        <v>6821</v>
      </c>
    </row>
    <row r="4009" spans="6:9" x14ac:dyDescent="0.2">
      <c r="F4009" s="310" t="s">
        <v>10602</v>
      </c>
      <c r="G4009" s="311">
        <v>12405</v>
      </c>
      <c r="H4009" s="312" t="s">
        <v>3700</v>
      </c>
      <c r="I4009" s="313" t="s">
        <v>6821</v>
      </c>
    </row>
    <row r="4010" spans="6:9" x14ac:dyDescent="0.2">
      <c r="F4010" s="310" t="s">
        <v>10603</v>
      </c>
      <c r="G4010" s="311">
        <v>12406</v>
      </c>
      <c r="H4010" s="312" t="s">
        <v>3700</v>
      </c>
      <c r="I4010" s="313" t="s">
        <v>6821</v>
      </c>
    </row>
    <row r="4011" spans="6:9" x14ac:dyDescent="0.2">
      <c r="F4011" s="310" t="s">
        <v>10604</v>
      </c>
      <c r="G4011" s="311">
        <v>12407</v>
      </c>
      <c r="H4011" s="312" t="s">
        <v>3700</v>
      </c>
      <c r="I4011" s="313" t="s">
        <v>6821</v>
      </c>
    </row>
    <row r="4012" spans="6:9" x14ac:dyDescent="0.2">
      <c r="F4012" s="310" t="s">
        <v>10605</v>
      </c>
      <c r="G4012" s="311">
        <v>12409</v>
      </c>
      <c r="H4012" s="312" t="s">
        <v>3700</v>
      </c>
      <c r="I4012" s="313" t="s">
        <v>6821</v>
      </c>
    </row>
    <row r="4013" spans="6:9" x14ac:dyDescent="0.2">
      <c r="F4013" s="310" t="s">
        <v>10606</v>
      </c>
      <c r="G4013" s="311">
        <v>12410</v>
      </c>
      <c r="H4013" s="312" t="s">
        <v>3700</v>
      </c>
      <c r="I4013" s="313" t="s">
        <v>6821</v>
      </c>
    </row>
    <row r="4014" spans="6:9" x14ac:dyDescent="0.2">
      <c r="F4014" s="310" t="s">
        <v>10607</v>
      </c>
      <c r="G4014" s="311">
        <v>12411</v>
      </c>
      <c r="H4014" s="312" t="s">
        <v>3700</v>
      </c>
      <c r="I4014" s="313" t="s">
        <v>6821</v>
      </c>
    </row>
    <row r="4015" spans="6:9" x14ac:dyDescent="0.2">
      <c r="F4015" s="310" t="s">
        <v>10608</v>
      </c>
      <c r="G4015" s="311">
        <v>12412</v>
      </c>
      <c r="H4015" s="312" t="s">
        <v>3700</v>
      </c>
      <c r="I4015" s="313" t="s">
        <v>6821</v>
      </c>
    </row>
    <row r="4016" spans="6:9" x14ac:dyDescent="0.2">
      <c r="F4016" s="310" t="s">
        <v>10609</v>
      </c>
      <c r="G4016" s="311">
        <v>12413</v>
      </c>
      <c r="H4016" s="312" t="s">
        <v>3700</v>
      </c>
      <c r="I4016" s="313" t="s">
        <v>6821</v>
      </c>
    </row>
    <row r="4017" spans="6:9" x14ac:dyDescent="0.2">
      <c r="F4017" s="310" t="s">
        <v>10610</v>
      </c>
      <c r="G4017" s="311">
        <v>12414</v>
      </c>
      <c r="H4017" s="312" t="s">
        <v>3700</v>
      </c>
      <c r="I4017" s="313" t="s">
        <v>6821</v>
      </c>
    </row>
    <row r="4018" spans="6:9" x14ac:dyDescent="0.2">
      <c r="F4018" s="310" t="s">
        <v>10611</v>
      </c>
      <c r="G4018" s="311">
        <v>12416</v>
      </c>
      <c r="H4018" s="312" t="s">
        <v>3700</v>
      </c>
      <c r="I4018" s="313" t="s">
        <v>6821</v>
      </c>
    </row>
    <row r="4019" spans="6:9" x14ac:dyDescent="0.2">
      <c r="F4019" s="310" t="s">
        <v>10612</v>
      </c>
      <c r="G4019" s="311">
        <v>12417</v>
      </c>
      <c r="H4019" s="312" t="s">
        <v>3700</v>
      </c>
      <c r="I4019" s="313" t="s">
        <v>6821</v>
      </c>
    </row>
    <row r="4020" spans="6:9" x14ac:dyDescent="0.2">
      <c r="F4020" s="310" t="s">
        <v>10613</v>
      </c>
      <c r="G4020" s="311">
        <v>12418</v>
      </c>
      <c r="H4020" s="312" t="s">
        <v>3700</v>
      </c>
      <c r="I4020" s="313" t="s">
        <v>6821</v>
      </c>
    </row>
    <row r="4021" spans="6:9" x14ac:dyDescent="0.2">
      <c r="F4021" s="310" t="s">
        <v>10614</v>
      </c>
      <c r="G4021" s="311">
        <v>12419</v>
      </c>
      <c r="H4021" s="312" t="s">
        <v>3700</v>
      </c>
      <c r="I4021" s="313" t="s">
        <v>6821</v>
      </c>
    </row>
    <row r="4022" spans="6:9" x14ac:dyDescent="0.2">
      <c r="F4022" s="310" t="s">
        <v>10615</v>
      </c>
      <c r="G4022" s="311">
        <v>12420</v>
      </c>
      <c r="H4022" s="312" t="s">
        <v>3700</v>
      </c>
      <c r="I4022" s="313" t="s">
        <v>6821</v>
      </c>
    </row>
    <row r="4023" spans="6:9" x14ac:dyDescent="0.2">
      <c r="F4023" s="310" t="s">
        <v>10616</v>
      </c>
      <c r="G4023" s="311">
        <v>12421</v>
      </c>
      <c r="H4023" s="312" t="s">
        <v>3700</v>
      </c>
      <c r="I4023" s="313" t="s">
        <v>6821</v>
      </c>
    </row>
    <row r="4024" spans="6:9" x14ac:dyDescent="0.2">
      <c r="F4024" s="310" t="s">
        <v>10617</v>
      </c>
      <c r="G4024" s="311">
        <v>12422</v>
      </c>
      <c r="H4024" s="312" t="s">
        <v>3700</v>
      </c>
      <c r="I4024" s="313" t="s">
        <v>6821</v>
      </c>
    </row>
    <row r="4025" spans="6:9" x14ac:dyDescent="0.2">
      <c r="F4025" s="310" t="s">
        <v>10618</v>
      </c>
      <c r="G4025" s="311">
        <v>12423</v>
      </c>
      <c r="H4025" s="312" t="s">
        <v>3700</v>
      </c>
      <c r="I4025" s="313" t="s">
        <v>6821</v>
      </c>
    </row>
    <row r="4026" spans="6:9" x14ac:dyDescent="0.2">
      <c r="F4026" s="310" t="s">
        <v>10619</v>
      </c>
      <c r="G4026" s="311">
        <v>12424</v>
      </c>
      <c r="H4026" s="312" t="s">
        <v>3700</v>
      </c>
      <c r="I4026" s="313" t="s">
        <v>6821</v>
      </c>
    </row>
    <row r="4027" spans="6:9" x14ac:dyDescent="0.2">
      <c r="F4027" s="310" t="s">
        <v>10620</v>
      </c>
      <c r="G4027" s="311">
        <v>12427</v>
      </c>
      <c r="H4027" s="312" t="s">
        <v>3700</v>
      </c>
      <c r="I4027" s="313" t="s">
        <v>6821</v>
      </c>
    </row>
    <row r="4028" spans="6:9" x14ac:dyDescent="0.2">
      <c r="F4028" s="310" t="s">
        <v>10621</v>
      </c>
      <c r="G4028" s="311">
        <v>12428</v>
      </c>
      <c r="H4028" s="312" t="s">
        <v>3700</v>
      </c>
      <c r="I4028" s="313" t="s">
        <v>6821</v>
      </c>
    </row>
    <row r="4029" spans="6:9" x14ac:dyDescent="0.2">
      <c r="F4029" s="310" t="s">
        <v>10622</v>
      </c>
      <c r="G4029" s="311">
        <v>12429</v>
      </c>
      <c r="H4029" s="312" t="s">
        <v>3700</v>
      </c>
      <c r="I4029" s="313" t="s">
        <v>6821</v>
      </c>
    </row>
    <row r="4030" spans="6:9" x14ac:dyDescent="0.2">
      <c r="F4030" s="310" t="s">
        <v>10623</v>
      </c>
      <c r="G4030" s="311">
        <v>12430</v>
      </c>
      <c r="H4030" s="312" t="s">
        <v>3700</v>
      </c>
      <c r="I4030" s="313" t="s">
        <v>6821</v>
      </c>
    </row>
    <row r="4031" spans="6:9" x14ac:dyDescent="0.2">
      <c r="F4031" s="310" t="s">
        <v>10624</v>
      </c>
      <c r="G4031" s="311">
        <v>12431</v>
      </c>
      <c r="H4031" s="312" t="s">
        <v>3700</v>
      </c>
      <c r="I4031" s="313" t="s">
        <v>6821</v>
      </c>
    </row>
    <row r="4032" spans="6:9" x14ac:dyDescent="0.2">
      <c r="F4032" s="310" t="s">
        <v>10625</v>
      </c>
      <c r="G4032" s="311">
        <v>12432</v>
      </c>
      <c r="H4032" s="312" t="s">
        <v>3700</v>
      </c>
      <c r="I4032" s="313" t="s">
        <v>6821</v>
      </c>
    </row>
    <row r="4033" spans="6:9" x14ac:dyDescent="0.2">
      <c r="F4033" s="310" t="s">
        <v>10626</v>
      </c>
      <c r="G4033" s="311">
        <v>12433</v>
      </c>
      <c r="H4033" s="312" t="s">
        <v>3700</v>
      </c>
      <c r="I4033" s="313" t="s">
        <v>6821</v>
      </c>
    </row>
    <row r="4034" spans="6:9" x14ac:dyDescent="0.2">
      <c r="F4034" s="310" t="s">
        <v>10627</v>
      </c>
      <c r="G4034" s="311">
        <v>12434</v>
      </c>
      <c r="H4034" s="312" t="s">
        <v>3700</v>
      </c>
      <c r="I4034" s="313" t="s">
        <v>6821</v>
      </c>
    </row>
    <row r="4035" spans="6:9" x14ac:dyDescent="0.2">
      <c r="F4035" s="310" t="s">
        <v>10628</v>
      </c>
      <c r="G4035" s="311">
        <v>12435</v>
      </c>
      <c r="H4035" s="312" t="s">
        <v>3700</v>
      </c>
      <c r="I4035" s="313" t="s">
        <v>6821</v>
      </c>
    </row>
    <row r="4036" spans="6:9" x14ac:dyDescent="0.2">
      <c r="F4036" s="310" t="s">
        <v>10629</v>
      </c>
      <c r="G4036" s="311">
        <v>12436</v>
      </c>
      <c r="H4036" s="312" t="s">
        <v>3700</v>
      </c>
      <c r="I4036" s="313" t="s">
        <v>6821</v>
      </c>
    </row>
    <row r="4037" spans="6:9" x14ac:dyDescent="0.2">
      <c r="F4037" s="310" t="s">
        <v>10630</v>
      </c>
      <c r="G4037" s="311">
        <v>12438</v>
      </c>
      <c r="H4037" s="312" t="s">
        <v>3700</v>
      </c>
      <c r="I4037" s="313" t="s">
        <v>6821</v>
      </c>
    </row>
    <row r="4038" spans="6:9" x14ac:dyDescent="0.2">
      <c r="F4038" s="310" t="s">
        <v>10631</v>
      </c>
      <c r="G4038" s="311">
        <v>12439</v>
      </c>
      <c r="H4038" s="312" t="s">
        <v>3700</v>
      </c>
      <c r="I4038" s="313" t="s">
        <v>6821</v>
      </c>
    </row>
    <row r="4039" spans="6:9" x14ac:dyDescent="0.2">
      <c r="F4039" s="310" t="s">
        <v>10632</v>
      </c>
      <c r="G4039" s="311">
        <v>12440</v>
      </c>
      <c r="H4039" s="312" t="s">
        <v>3700</v>
      </c>
      <c r="I4039" s="313" t="s">
        <v>6821</v>
      </c>
    </row>
    <row r="4040" spans="6:9" x14ac:dyDescent="0.2">
      <c r="F4040" s="310" t="s">
        <v>10633</v>
      </c>
      <c r="G4040" s="311">
        <v>12441</v>
      </c>
      <c r="H4040" s="312" t="s">
        <v>3700</v>
      </c>
      <c r="I4040" s="313" t="s">
        <v>6821</v>
      </c>
    </row>
    <row r="4041" spans="6:9" x14ac:dyDescent="0.2">
      <c r="F4041" s="310" t="s">
        <v>10634</v>
      </c>
      <c r="G4041" s="311">
        <v>12442</v>
      </c>
      <c r="H4041" s="312" t="s">
        <v>3700</v>
      </c>
      <c r="I4041" s="313" t="s">
        <v>6821</v>
      </c>
    </row>
    <row r="4042" spans="6:9" x14ac:dyDescent="0.2">
      <c r="F4042" s="310" t="s">
        <v>10635</v>
      </c>
      <c r="G4042" s="311">
        <v>12443</v>
      </c>
      <c r="H4042" s="312" t="s">
        <v>3700</v>
      </c>
      <c r="I4042" s="313" t="s">
        <v>6821</v>
      </c>
    </row>
    <row r="4043" spans="6:9" x14ac:dyDescent="0.2">
      <c r="F4043" s="310" t="s">
        <v>10636</v>
      </c>
      <c r="G4043" s="311">
        <v>12444</v>
      </c>
      <c r="H4043" s="312" t="s">
        <v>3700</v>
      </c>
      <c r="I4043" s="313" t="s">
        <v>6821</v>
      </c>
    </row>
    <row r="4044" spans="6:9" x14ac:dyDescent="0.2">
      <c r="F4044" s="310" t="s">
        <v>10637</v>
      </c>
      <c r="G4044" s="311">
        <v>12446</v>
      </c>
      <c r="H4044" s="312" t="s">
        <v>3700</v>
      </c>
      <c r="I4044" s="313" t="s">
        <v>6821</v>
      </c>
    </row>
    <row r="4045" spans="6:9" x14ac:dyDescent="0.2">
      <c r="F4045" s="310" t="s">
        <v>10638</v>
      </c>
      <c r="G4045" s="311">
        <v>12448</v>
      </c>
      <c r="H4045" s="312" t="s">
        <v>3700</v>
      </c>
      <c r="I4045" s="313" t="s">
        <v>6821</v>
      </c>
    </row>
    <row r="4046" spans="6:9" x14ac:dyDescent="0.2">
      <c r="F4046" s="310" t="s">
        <v>10639</v>
      </c>
      <c r="G4046" s="311">
        <v>12449</v>
      </c>
      <c r="H4046" s="312" t="s">
        <v>3700</v>
      </c>
      <c r="I4046" s="313" t="s">
        <v>6821</v>
      </c>
    </row>
    <row r="4047" spans="6:9" x14ac:dyDescent="0.2">
      <c r="F4047" s="310" t="s">
        <v>10640</v>
      </c>
      <c r="G4047" s="311">
        <v>12450</v>
      </c>
      <c r="H4047" s="312" t="s">
        <v>3700</v>
      </c>
      <c r="I4047" s="313" t="s">
        <v>6821</v>
      </c>
    </row>
    <row r="4048" spans="6:9" x14ac:dyDescent="0.2">
      <c r="F4048" s="310" t="s">
        <v>10641</v>
      </c>
      <c r="G4048" s="311">
        <v>12451</v>
      </c>
      <c r="H4048" s="312" t="s">
        <v>3700</v>
      </c>
      <c r="I4048" s="313" t="s">
        <v>6821</v>
      </c>
    </row>
    <row r="4049" spans="6:9" x14ac:dyDescent="0.2">
      <c r="F4049" s="310" t="s">
        <v>10642</v>
      </c>
      <c r="G4049" s="311">
        <v>12452</v>
      </c>
      <c r="H4049" s="312" t="s">
        <v>3700</v>
      </c>
      <c r="I4049" s="313" t="s">
        <v>6821</v>
      </c>
    </row>
    <row r="4050" spans="6:9" x14ac:dyDescent="0.2">
      <c r="F4050" s="310" t="s">
        <v>10643</v>
      </c>
      <c r="G4050" s="311">
        <v>12453</v>
      </c>
      <c r="H4050" s="312" t="s">
        <v>3700</v>
      </c>
      <c r="I4050" s="313" t="s">
        <v>6821</v>
      </c>
    </row>
    <row r="4051" spans="6:9" x14ac:dyDescent="0.2">
      <c r="F4051" s="310" t="s">
        <v>10644</v>
      </c>
      <c r="G4051" s="311">
        <v>12454</v>
      </c>
      <c r="H4051" s="312" t="s">
        <v>3700</v>
      </c>
      <c r="I4051" s="313" t="s">
        <v>6821</v>
      </c>
    </row>
    <row r="4052" spans="6:9" x14ac:dyDescent="0.2">
      <c r="F4052" s="310" t="s">
        <v>10645</v>
      </c>
      <c r="G4052" s="311">
        <v>12455</v>
      </c>
      <c r="H4052" s="312" t="s">
        <v>3700</v>
      </c>
      <c r="I4052" s="313" t="s">
        <v>6821</v>
      </c>
    </row>
    <row r="4053" spans="6:9" x14ac:dyDescent="0.2">
      <c r="F4053" s="310" t="s">
        <v>10646</v>
      </c>
      <c r="G4053" s="311">
        <v>12456</v>
      </c>
      <c r="H4053" s="312" t="s">
        <v>3700</v>
      </c>
      <c r="I4053" s="313" t="s">
        <v>6821</v>
      </c>
    </row>
    <row r="4054" spans="6:9" x14ac:dyDescent="0.2">
      <c r="F4054" s="310" t="s">
        <v>10647</v>
      </c>
      <c r="G4054" s="311">
        <v>12457</v>
      </c>
      <c r="H4054" s="312" t="s">
        <v>3700</v>
      </c>
      <c r="I4054" s="313" t="s">
        <v>6821</v>
      </c>
    </row>
    <row r="4055" spans="6:9" x14ac:dyDescent="0.2">
      <c r="F4055" s="310" t="s">
        <v>10648</v>
      </c>
      <c r="G4055" s="311">
        <v>12458</v>
      </c>
      <c r="H4055" s="312" t="s">
        <v>3700</v>
      </c>
      <c r="I4055" s="313" t="s">
        <v>6821</v>
      </c>
    </row>
    <row r="4056" spans="6:9" x14ac:dyDescent="0.2">
      <c r="F4056" s="310" t="s">
        <v>10649</v>
      </c>
      <c r="G4056" s="311">
        <v>12459</v>
      </c>
      <c r="H4056" s="312" t="s">
        <v>3700</v>
      </c>
      <c r="I4056" s="313" t="s">
        <v>6821</v>
      </c>
    </row>
    <row r="4057" spans="6:9" x14ac:dyDescent="0.2">
      <c r="F4057" s="310" t="s">
        <v>10650</v>
      </c>
      <c r="G4057" s="311">
        <v>12460</v>
      </c>
      <c r="H4057" s="312" t="s">
        <v>3700</v>
      </c>
      <c r="I4057" s="313" t="s">
        <v>6821</v>
      </c>
    </row>
    <row r="4058" spans="6:9" x14ac:dyDescent="0.2">
      <c r="F4058" s="310" t="s">
        <v>10651</v>
      </c>
      <c r="G4058" s="311">
        <v>12461</v>
      </c>
      <c r="H4058" s="312" t="s">
        <v>3700</v>
      </c>
      <c r="I4058" s="313" t="s">
        <v>6821</v>
      </c>
    </row>
    <row r="4059" spans="6:9" x14ac:dyDescent="0.2">
      <c r="F4059" s="310" t="s">
        <v>10652</v>
      </c>
      <c r="G4059" s="311">
        <v>12463</v>
      </c>
      <c r="H4059" s="312" t="s">
        <v>3700</v>
      </c>
      <c r="I4059" s="313" t="s">
        <v>6821</v>
      </c>
    </row>
    <row r="4060" spans="6:9" x14ac:dyDescent="0.2">
      <c r="F4060" s="310" t="s">
        <v>10653</v>
      </c>
      <c r="G4060" s="311">
        <v>12464</v>
      </c>
      <c r="H4060" s="312" t="s">
        <v>3700</v>
      </c>
      <c r="I4060" s="313" t="s">
        <v>6821</v>
      </c>
    </row>
    <row r="4061" spans="6:9" x14ac:dyDescent="0.2">
      <c r="F4061" s="310" t="s">
        <v>10654</v>
      </c>
      <c r="G4061" s="311">
        <v>12465</v>
      </c>
      <c r="H4061" s="312" t="s">
        <v>3700</v>
      </c>
      <c r="I4061" s="313" t="s">
        <v>6821</v>
      </c>
    </row>
    <row r="4062" spans="6:9" x14ac:dyDescent="0.2">
      <c r="F4062" s="310" t="s">
        <v>10655</v>
      </c>
      <c r="G4062" s="311">
        <v>12466</v>
      </c>
      <c r="H4062" s="312" t="s">
        <v>3700</v>
      </c>
      <c r="I4062" s="313" t="s">
        <v>6821</v>
      </c>
    </row>
    <row r="4063" spans="6:9" x14ac:dyDescent="0.2">
      <c r="F4063" s="310" t="s">
        <v>10656</v>
      </c>
      <c r="G4063" s="311">
        <v>12468</v>
      </c>
      <c r="H4063" s="312" t="s">
        <v>3700</v>
      </c>
      <c r="I4063" s="313" t="s">
        <v>6821</v>
      </c>
    </row>
    <row r="4064" spans="6:9" x14ac:dyDescent="0.2">
      <c r="F4064" s="310" t="s">
        <v>10657</v>
      </c>
      <c r="G4064" s="311">
        <v>12469</v>
      </c>
      <c r="H4064" s="312" t="s">
        <v>3700</v>
      </c>
      <c r="I4064" s="313" t="s">
        <v>6821</v>
      </c>
    </row>
    <row r="4065" spans="6:9" x14ac:dyDescent="0.2">
      <c r="F4065" s="310" t="s">
        <v>10658</v>
      </c>
      <c r="G4065" s="311">
        <v>12470</v>
      </c>
      <c r="H4065" s="312" t="s">
        <v>3700</v>
      </c>
      <c r="I4065" s="313" t="s">
        <v>6821</v>
      </c>
    </row>
    <row r="4066" spans="6:9" x14ac:dyDescent="0.2">
      <c r="F4066" s="310" t="s">
        <v>10659</v>
      </c>
      <c r="G4066" s="311">
        <v>12471</v>
      </c>
      <c r="H4066" s="312" t="s">
        <v>3700</v>
      </c>
      <c r="I4066" s="313" t="s">
        <v>6821</v>
      </c>
    </row>
    <row r="4067" spans="6:9" x14ac:dyDescent="0.2">
      <c r="F4067" s="310" t="s">
        <v>10660</v>
      </c>
      <c r="G4067" s="311">
        <v>12472</v>
      </c>
      <c r="H4067" s="312" t="s">
        <v>3700</v>
      </c>
      <c r="I4067" s="313" t="s">
        <v>6821</v>
      </c>
    </row>
    <row r="4068" spans="6:9" x14ac:dyDescent="0.2">
      <c r="F4068" s="310" t="s">
        <v>10661</v>
      </c>
      <c r="G4068" s="311">
        <v>12473</v>
      </c>
      <c r="H4068" s="312" t="s">
        <v>3700</v>
      </c>
      <c r="I4068" s="313" t="s">
        <v>6821</v>
      </c>
    </row>
    <row r="4069" spans="6:9" x14ac:dyDescent="0.2">
      <c r="F4069" s="310" t="s">
        <v>10662</v>
      </c>
      <c r="G4069" s="311">
        <v>12474</v>
      </c>
      <c r="H4069" s="312" t="s">
        <v>3700</v>
      </c>
      <c r="I4069" s="313" t="s">
        <v>6821</v>
      </c>
    </row>
    <row r="4070" spans="6:9" x14ac:dyDescent="0.2">
      <c r="F4070" s="310" t="s">
        <v>10663</v>
      </c>
      <c r="G4070" s="311">
        <v>12475</v>
      </c>
      <c r="H4070" s="312" t="s">
        <v>3700</v>
      </c>
      <c r="I4070" s="313" t="s">
        <v>6821</v>
      </c>
    </row>
    <row r="4071" spans="6:9" x14ac:dyDescent="0.2">
      <c r="F4071" s="310" t="s">
        <v>10664</v>
      </c>
      <c r="G4071" s="311">
        <v>12477</v>
      </c>
      <c r="H4071" s="312" t="s">
        <v>3700</v>
      </c>
      <c r="I4071" s="313" t="s">
        <v>6821</v>
      </c>
    </row>
    <row r="4072" spans="6:9" x14ac:dyDescent="0.2">
      <c r="F4072" s="310" t="s">
        <v>10665</v>
      </c>
      <c r="G4072" s="311">
        <v>12480</v>
      </c>
      <c r="H4072" s="312" t="s">
        <v>3700</v>
      </c>
      <c r="I4072" s="313" t="s">
        <v>6821</v>
      </c>
    </row>
    <row r="4073" spans="6:9" x14ac:dyDescent="0.2">
      <c r="F4073" s="310" t="s">
        <v>10666</v>
      </c>
      <c r="G4073" s="311">
        <v>12481</v>
      </c>
      <c r="H4073" s="312" t="s">
        <v>3700</v>
      </c>
      <c r="I4073" s="313" t="s">
        <v>6821</v>
      </c>
    </row>
    <row r="4074" spans="6:9" x14ac:dyDescent="0.2">
      <c r="F4074" s="310" t="s">
        <v>10667</v>
      </c>
      <c r="G4074" s="311">
        <v>12482</v>
      </c>
      <c r="H4074" s="312" t="s">
        <v>3700</v>
      </c>
      <c r="I4074" s="313" t="s">
        <v>6821</v>
      </c>
    </row>
    <row r="4075" spans="6:9" x14ac:dyDescent="0.2">
      <c r="F4075" s="310" t="s">
        <v>10668</v>
      </c>
      <c r="G4075" s="311">
        <v>12483</v>
      </c>
      <c r="H4075" s="312" t="s">
        <v>3700</v>
      </c>
      <c r="I4075" s="313" t="s">
        <v>6821</v>
      </c>
    </row>
    <row r="4076" spans="6:9" x14ac:dyDescent="0.2">
      <c r="F4076" s="310" t="s">
        <v>10669</v>
      </c>
      <c r="G4076" s="311">
        <v>12484</v>
      </c>
      <c r="H4076" s="312" t="s">
        <v>3700</v>
      </c>
      <c r="I4076" s="313" t="s">
        <v>6821</v>
      </c>
    </row>
    <row r="4077" spans="6:9" x14ac:dyDescent="0.2">
      <c r="F4077" s="310" t="s">
        <v>10670</v>
      </c>
      <c r="G4077" s="311">
        <v>12485</v>
      </c>
      <c r="H4077" s="312" t="s">
        <v>3700</v>
      </c>
      <c r="I4077" s="313" t="s">
        <v>6821</v>
      </c>
    </row>
    <row r="4078" spans="6:9" x14ac:dyDescent="0.2">
      <c r="F4078" s="310" t="s">
        <v>10671</v>
      </c>
      <c r="G4078" s="311">
        <v>12486</v>
      </c>
      <c r="H4078" s="312" t="s">
        <v>3700</v>
      </c>
      <c r="I4078" s="313" t="s">
        <v>6821</v>
      </c>
    </row>
    <row r="4079" spans="6:9" x14ac:dyDescent="0.2">
      <c r="F4079" s="310" t="s">
        <v>10672</v>
      </c>
      <c r="G4079" s="311">
        <v>12487</v>
      </c>
      <c r="H4079" s="312" t="s">
        <v>3700</v>
      </c>
      <c r="I4079" s="313" t="s">
        <v>6821</v>
      </c>
    </row>
    <row r="4080" spans="6:9" x14ac:dyDescent="0.2">
      <c r="F4080" s="310" t="s">
        <v>10673</v>
      </c>
      <c r="G4080" s="311">
        <v>12489</v>
      </c>
      <c r="H4080" s="312" t="s">
        <v>3700</v>
      </c>
      <c r="I4080" s="313" t="s">
        <v>6821</v>
      </c>
    </row>
    <row r="4081" spans="6:9" x14ac:dyDescent="0.2">
      <c r="F4081" s="310" t="s">
        <v>10674</v>
      </c>
      <c r="G4081" s="311">
        <v>12490</v>
      </c>
      <c r="H4081" s="312" t="s">
        <v>3700</v>
      </c>
      <c r="I4081" s="313" t="s">
        <v>6821</v>
      </c>
    </row>
    <row r="4082" spans="6:9" x14ac:dyDescent="0.2">
      <c r="F4082" s="310" t="s">
        <v>10675</v>
      </c>
      <c r="G4082" s="311">
        <v>12491</v>
      </c>
      <c r="H4082" s="312" t="s">
        <v>3700</v>
      </c>
      <c r="I4082" s="313" t="s">
        <v>6821</v>
      </c>
    </row>
    <row r="4083" spans="6:9" x14ac:dyDescent="0.2">
      <c r="F4083" s="310" t="s">
        <v>10676</v>
      </c>
      <c r="G4083" s="311">
        <v>12492</v>
      </c>
      <c r="H4083" s="312" t="s">
        <v>3700</v>
      </c>
      <c r="I4083" s="313" t="s">
        <v>6821</v>
      </c>
    </row>
    <row r="4084" spans="6:9" x14ac:dyDescent="0.2">
      <c r="F4084" s="310" t="s">
        <v>10677</v>
      </c>
      <c r="G4084" s="311">
        <v>12493</v>
      </c>
      <c r="H4084" s="312" t="s">
        <v>3700</v>
      </c>
      <c r="I4084" s="313" t="s">
        <v>6821</v>
      </c>
    </row>
    <row r="4085" spans="6:9" x14ac:dyDescent="0.2">
      <c r="F4085" s="310" t="s">
        <v>10678</v>
      </c>
      <c r="G4085" s="311">
        <v>12494</v>
      </c>
      <c r="H4085" s="312" t="s">
        <v>3700</v>
      </c>
      <c r="I4085" s="313" t="s">
        <v>6821</v>
      </c>
    </row>
    <row r="4086" spans="6:9" x14ac:dyDescent="0.2">
      <c r="F4086" s="310" t="s">
        <v>10679</v>
      </c>
      <c r="G4086" s="311">
        <v>12495</v>
      </c>
      <c r="H4086" s="312" t="s">
        <v>3700</v>
      </c>
      <c r="I4086" s="313" t="s">
        <v>6821</v>
      </c>
    </row>
    <row r="4087" spans="6:9" x14ac:dyDescent="0.2">
      <c r="F4087" s="310" t="s">
        <v>10680</v>
      </c>
      <c r="G4087" s="311">
        <v>12496</v>
      </c>
      <c r="H4087" s="312" t="s">
        <v>3700</v>
      </c>
      <c r="I4087" s="313" t="s">
        <v>6821</v>
      </c>
    </row>
    <row r="4088" spans="6:9" x14ac:dyDescent="0.2">
      <c r="F4088" s="310" t="s">
        <v>10681</v>
      </c>
      <c r="G4088" s="311">
        <v>12498</v>
      </c>
      <c r="H4088" s="312" t="s">
        <v>3700</v>
      </c>
      <c r="I4088" s="313" t="s">
        <v>6821</v>
      </c>
    </row>
    <row r="4089" spans="6:9" x14ac:dyDescent="0.2">
      <c r="F4089" s="310" t="s">
        <v>10682</v>
      </c>
      <c r="G4089" s="311">
        <v>12501</v>
      </c>
      <c r="H4089" s="312" t="s">
        <v>3700</v>
      </c>
      <c r="I4089" s="313" t="s">
        <v>6821</v>
      </c>
    </row>
    <row r="4090" spans="6:9" x14ac:dyDescent="0.2">
      <c r="F4090" s="310" t="s">
        <v>10683</v>
      </c>
      <c r="G4090" s="311">
        <v>12502</v>
      </c>
      <c r="H4090" s="312" t="s">
        <v>3700</v>
      </c>
      <c r="I4090" s="313" t="s">
        <v>6821</v>
      </c>
    </row>
    <row r="4091" spans="6:9" x14ac:dyDescent="0.2">
      <c r="F4091" s="310" t="s">
        <v>10684</v>
      </c>
      <c r="G4091" s="311">
        <v>12503</v>
      </c>
      <c r="H4091" s="312" t="s">
        <v>3700</v>
      </c>
      <c r="I4091" s="313" t="s">
        <v>6821</v>
      </c>
    </row>
    <row r="4092" spans="6:9" x14ac:dyDescent="0.2">
      <c r="F4092" s="310" t="s">
        <v>10685</v>
      </c>
      <c r="G4092" s="311">
        <v>12504</v>
      </c>
      <c r="H4092" s="312" t="s">
        <v>3700</v>
      </c>
      <c r="I4092" s="313" t="s">
        <v>6821</v>
      </c>
    </row>
    <row r="4093" spans="6:9" x14ac:dyDescent="0.2">
      <c r="F4093" s="310" t="s">
        <v>10686</v>
      </c>
      <c r="G4093" s="311">
        <v>12506</v>
      </c>
      <c r="H4093" s="312" t="s">
        <v>3700</v>
      </c>
      <c r="I4093" s="313" t="s">
        <v>6821</v>
      </c>
    </row>
    <row r="4094" spans="6:9" x14ac:dyDescent="0.2">
      <c r="F4094" s="310" t="s">
        <v>10687</v>
      </c>
      <c r="G4094" s="311">
        <v>12507</v>
      </c>
      <c r="H4094" s="312" t="s">
        <v>3700</v>
      </c>
      <c r="I4094" s="313" t="s">
        <v>6821</v>
      </c>
    </row>
    <row r="4095" spans="6:9" x14ac:dyDescent="0.2">
      <c r="F4095" s="310" t="s">
        <v>10688</v>
      </c>
      <c r="G4095" s="311">
        <v>12508</v>
      </c>
      <c r="H4095" s="312" t="s">
        <v>3700</v>
      </c>
      <c r="I4095" s="313" t="s">
        <v>6821</v>
      </c>
    </row>
    <row r="4096" spans="6:9" x14ac:dyDescent="0.2">
      <c r="F4096" s="310" t="s">
        <v>10689</v>
      </c>
      <c r="G4096" s="311">
        <v>12510</v>
      </c>
      <c r="H4096" s="312" t="s">
        <v>3700</v>
      </c>
      <c r="I4096" s="313" t="s">
        <v>6821</v>
      </c>
    </row>
    <row r="4097" spans="6:9" x14ac:dyDescent="0.2">
      <c r="F4097" s="310" t="s">
        <v>10690</v>
      </c>
      <c r="G4097" s="311">
        <v>12511</v>
      </c>
      <c r="H4097" s="312" t="s">
        <v>3700</v>
      </c>
      <c r="I4097" s="313" t="s">
        <v>6821</v>
      </c>
    </row>
    <row r="4098" spans="6:9" x14ac:dyDescent="0.2">
      <c r="F4098" s="310" t="s">
        <v>10691</v>
      </c>
      <c r="G4098" s="311">
        <v>12512</v>
      </c>
      <c r="H4098" s="312" t="s">
        <v>3700</v>
      </c>
      <c r="I4098" s="313" t="s">
        <v>6821</v>
      </c>
    </row>
    <row r="4099" spans="6:9" x14ac:dyDescent="0.2">
      <c r="F4099" s="310" t="s">
        <v>10692</v>
      </c>
      <c r="G4099" s="311">
        <v>12513</v>
      </c>
      <c r="H4099" s="312" t="s">
        <v>3700</v>
      </c>
      <c r="I4099" s="313" t="s">
        <v>6821</v>
      </c>
    </row>
    <row r="4100" spans="6:9" x14ac:dyDescent="0.2">
      <c r="F4100" s="310" t="s">
        <v>10693</v>
      </c>
      <c r="G4100" s="311">
        <v>12514</v>
      </c>
      <c r="H4100" s="312" t="s">
        <v>3700</v>
      </c>
      <c r="I4100" s="313" t="s">
        <v>6821</v>
      </c>
    </row>
    <row r="4101" spans="6:9" x14ac:dyDescent="0.2">
      <c r="F4101" s="310" t="s">
        <v>10694</v>
      </c>
      <c r="G4101" s="311">
        <v>12515</v>
      </c>
      <c r="H4101" s="312" t="s">
        <v>3700</v>
      </c>
      <c r="I4101" s="313" t="s">
        <v>6821</v>
      </c>
    </row>
    <row r="4102" spans="6:9" x14ac:dyDescent="0.2">
      <c r="F4102" s="310" t="s">
        <v>10695</v>
      </c>
      <c r="G4102" s="311">
        <v>12516</v>
      </c>
      <c r="H4102" s="312" t="s">
        <v>3700</v>
      </c>
      <c r="I4102" s="313" t="s">
        <v>6821</v>
      </c>
    </row>
    <row r="4103" spans="6:9" x14ac:dyDescent="0.2">
      <c r="F4103" s="310" t="s">
        <v>10696</v>
      </c>
      <c r="G4103" s="311">
        <v>12517</v>
      </c>
      <c r="H4103" s="312" t="s">
        <v>3700</v>
      </c>
      <c r="I4103" s="313" t="s">
        <v>6821</v>
      </c>
    </row>
    <row r="4104" spans="6:9" x14ac:dyDescent="0.2">
      <c r="F4104" s="310" t="s">
        <v>10697</v>
      </c>
      <c r="G4104" s="311">
        <v>12518</v>
      </c>
      <c r="H4104" s="312" t="s">
        <v>3700</v>
      </c>
      <c r="I4104" s="313" t="s">
        <v>6821</v>
      </c>
    </row>
    <row r="4105" spans="6:9" x14ac:dyDescent="0.2">
      <c r="F4105" s="310" t="s">
        <v>10698</v>
      </c>
      <c r="G4105" s="311">
        <v>12520</v>
      </c>
      <c r="H4105" s="312" t="s">
        <v>3700</v>
      </c>
      <c r="I4105" s="313" t="s">
        <v>6821</v>
      </c>
    </row>
    <row r="4106" spans="6:9" x14ac:dyDescent="0.2">
      <c r="F4106" s="310" t="s">
        <v>10699</v>
      </c>
      <c r="G4106" s="311">
        <v>12521</v>
      </c>
      <c r="H4106" s="312" t="s">
        <v>3700</v>
      </c>
      <c r="I4106" s="313" t="s">
        <v>6821</v>
      </c>
    </row>
    <row r="4107" spans="6:9" x14ac:dyDescent="0.2">
      <c r="F4107" s="310" t="s">
        <v>10700</v>
      </c>
      <c r="G4107" s="311">
        <v>12522</v>
      </c>
      <c r="H4107" s="312" t="s">
        <v>3700</v>
      </c>
      <c r="I4107" s="313" t="s">
        <v>6821</v>
      </c>
    </row>
    <row r="4108" spans="6:9" x14ac:dyDescent="0.2">
      <c r="F4108" s="310" t="s">
        <v>10701</v>
      </c>
      <c r="G4108" s="311">
        <v>12523</v>
      </c>
      <c r="H4108" s="312" t="s">
        <v>3700</v>
      </c>
      <c r="I4108" s="313" t="s">
        <v>6821</v>
      </c>
    </row>
    <row r="4109" spans="6:9" x14ac:dyDescent="0.2">
      <c r="F4109" s="310" t="s">
        <v>10702</v>
      </c>
      <c r="G4109" s="311">
        <v>12524</v>
      </c>
      <c r="H4109" s="312" t="s">
        <v>3700</v>
      </c>
      <c r="I4109" s="313" t="s">
        <v>6821</v>
      </c>
    </row>
    <row r="4110" spans="6:9" x14ac:dyDescent="0.2">
      <c r="F4110" s="310" t="s">
        <v>10703</v>
      </c>
      <c r="G4110" s="311">
        <v>12525</v>
      </c>
      <c r="H4110" s="312" t="s">
        <v>3700</v>
      </c>
      <c r="I4110" s="313" t="s">
        <v>6821</v>
      </c>
    </row>
    <row r="4111" spans="6:9" x14ac:dyDescent="0.2">
      <c r="F4111" s="310" t="s">
        <v>10704</v>
      </c>
      <c r="G4111" s="311">
        <v>12526</v>
      </c>
      <c r="H4111" s="312" t="s">
        <v>3700</v>
      </c>
      <c r="I4111" s="313" t="s">
        <v>6821</v>
      </c>
    </row>
    <row r="4112" spans="6:9" x14ac:dyDescent="0.2">
      <c r="F4112" s="310" t="s">
        <v>10705</v>
      </c>
      <c r="G4112" s="311">
        <v>12527</v>
      </c>
      <c r="H4112" s="312" t="s">
        <v>3700</v>
      </c>
      <c r="I4112" s="313" t="s">
        <v>6821</v>
      </c>
    </row>
    <row r="4113" spans="6:9" x14ac:dyDescent="0.2">
      <c r="F4113" s="310" t="s">
        <v>10706</v>
      </c>
      <c r="G4113" s="311">
        <v>12528</v>
      </c>
      <c r="H4113" s="312" t="s">
        <v>3700</v>
      </c>
      <c r="I4113" s="313" t="s">
        <v>6821</v>
      </c>
    </row>
    <row r="4114" spans="6:9" x14ac:dyDescent="0.2">
      <c r="F4114" s="310" t="s">
        <v>10707</v>
      </c>
      <c r="G4114" s="311">
        <v>12529</v>
      </c>
      <c r="H4114" s="312" t="s">
        <v>3700</v>
      </c>
      <c r="I4114" s="313" t="s">
        <v>6821</v>
      </c>
    </row>
    <row r="4115" spans="6:9" x14ac:dyDescent="0.2">
      <c r="F4115" s="310" t="s">
        <v>10708</v>
      </c>
      <c r="G4115" s="311">
        <v>12530</v>
      </c>
      <c r="H4115" s="312" t="s">
        <v>3700</v>
      </c>
      <c r="I4115" s="313" t="s">
        <v>6821</v>
      </c>
    </row>
    <row r="4116" spans="6:9" x14ac:dyDescent="0.2">
      <c r="F4116" s="310" t="s">
        <v>10709</v>
      </c>
      <c r="G4116" s="311">
        <v>12531</v>
      </c>
      <c r="H4116" s="312" t="s">
        <v>3700</v>
      </c>
      <c r="I4116" s="313" t="s">
        <v>6821</v>
      </c>
    </row>
    <row r="4117" spans="6:9" x14ac:dyDescent="0.2">
      <c r="F4117" s="310" t="s">
        <v>10710</v>
      </c>
      <c r="G4117" s="311">
        <v>12533</v>
      </c>
      <c r="H4117" s="312" t="s">
        <v>3700</v>
      </c>
      <c r="I4117" s="313" t="s">
        <v>6821</v>
      </c>
    </row>
    <row r="4118" spans="6:9" x14ac:dyDescent="0.2">
      <c r="F4118" s="310" t="s">
        <v>10711</v>
      </c>
      <c r="G4118" s="311">
        <v>12534</v>
      </c>
      <c r="H4118" s="312" t="s">
        <v>3700</v>
      </c>
      <c r="I4118" s="313" t="s">
        <v>6821</v>
      </c>
    </row>
    <row r="4119" spans="6:9" x14ac:dyDescent="0.2">
      <c r="F4119" s="310" t="s">
        <v>10712</v>
      </c>
      <c r="G4119" s="311">
        <v>12537</v>
      </c>
      <c r="H4119" s="312" t="s">
        <v>3700</v>
      </c>
      <c r="I4119" s="313" t="s">
        <v>6821</v>
      </c>
    </row>
    <row r="4120" spans="6:9" x14ac:dyDescent="0.2">
      <c r="F4120" s="310" t="s">
        <v>10713</v>
      </c>
      <c r="G4120" s="311">
        <v>12538</v>
      </c>
      <c r="H4120" s="312" t="s">
        <v>3700</v>
      </c>
      <c r="I4120" s="313" t="s">
        <v>6821</v>
      </c>
    </row>
    <row r="4121" spans="6:9" x14ac:dyDescent="0.2">
      <c r="F4121" s="310" t="s">
        <v>10714</v>
      </c>
      <c r="G4121" s="311">
        <v>12540</v>
      </c>
      <c r="H4121" s="312" t="s">
        <v>3700</v>
      </c>
      <c r="I4121" s="313" t="s">
        <v>6821</v>
      </c>
    </row>
    <row r="4122" spans="6:9" x14ac:dyDescent="0.2">
      <c r="F4122" s="310" t="s">
        <v>10715</v>
      </c>
      <c r="G4122" s="311">
        <v>12541</v>
      </c>
      <c r="H4122" s="312" t="s">
        <v>3700</v>
      </c>
      <c r="I4122" s="313" t="s">
        <v>6821</v>
      </c>
    </row>
    <row r="4123" spans="6:9" x14ac:dyDescent="0.2">
      <c r="F4123" s="310" t="s">
        <v>10716</v>
      </c>
      <c r="G4123" s="311">
        <v>12542</v>
      </c>
      <c r="H4123" s="312" t="s">
        <v>3700</v>
      </c>
      <c r="I4123" s="313" t="s">
        <v>6821</v>
      </c>
    </row>
    <row r="4124" spans="6:9" x14ac:dyDescent="0.2">
      <c r="F4124" s="310" t="s">
        <v>10717</v>
      </c>
      <c r="G4124" s="311">
        <v>12543</v>
      </c>
      <c r="H4124" s="312" t="s">
        <v>3700</v>
      </c>
      <c r="I4124" s="313" t="s">
        <v>6821</v>
      </c>
    </row>
    <row r="4125" spans="6:9" x14ac:dyDescent="0.2">
      <c r="F4125" s="310" t="s">
        <v>10718</v>
      </c>
      <c r="G4125" s="311">
        <v>12544</v>
      </c>
      <c r="H4125" s="312" t="s">
        <v>3700</v>
      </c>
      <c r="I4125" s="313" t="s">
        <v>6821</v>
      </c>
    </row>
    <row r="4126" spans="6:9" x14ac:dyDescent="0.2">
      <c r="F4126" s="310" t="s">
        <v>10719</v>
      </c>
      <c r="G4126" s="311">
        <v>12545</v>
      </c>
      <c r="H4126" s="312" t="s">
        <v>3700</v>
      </c>
      <c r="I4126" s="313" t="s">
        <v>6821</v>
      </c>
    </row>
    <row r="4127" spans="6:9" x14ac:dyDescent="0.2">
      <c r="F4127" s="310" t="s">
        <v>10720</v>
      </c>
      <c r="G4127" s="311">
        <v>12546</v>
      </c>
      <c r="H4127" s="312" t="s">
        <v>3700</v>
      </c>
      <c r="I4127" s="313" t="s">
        <v>6821</v>
      </c>
    </row>
    <row r="4128" spans="6:9" x14ac:dyDescent="0.2">
      <c r="F4128" s="310" t="s">
        <v>10721</v>
      </c>
      <c r="G4128" s="311">
        <v>12547</v>
      </c>
      <c r="H4128" s="312" t="s">
        <v>3700</v>
      </c>
      <c r="I4128" s="313" t="s">
        <v>6821</v>
      </c>
    </row>
    <row r="4129" spans="6:9" x14ac:dyDescent="0.2">
      <c r="F4129" s="310" t="s">
        <v>10722</v>
      </c>
      <c r="G4129" s="311">
        <v>12548</v>
      </c>
      <c r="H4129" s="312" t="s">
        <v>3700</v>
      </c>
      <c r="I4129" s="313" t="s">
        <v>6821</v>
      </c>
    </row>
    <row r="4130" spans="6:9" x14ac:dyDescent="0.2">
      <c r="F4130" s="310" t="s">
        <v>10723</v>
      </c>
      <c r="G4130" s="311">
        <v>12549</v>
      </c>
      <c r="H4130" s="312" t="s">
        <v>3700</v>
      </c>
      <c r="I4130" s="313" t="s">
        <v>6821</v>
      </c>
    </row>
    <row r="4131" spans="6:9" x14ac:dyDescent="0.2">
      <c r="F4131" s="310" t="s">
        <v>10724</v>
      </c>
      <c r="G4131" s="311">
        <v>12550</v>
      </c>
      <c r="H4131" s="312" t="s">
        <v>3700</v>
      </c>
      <c r="I4131" s="313" t="s">
        <v>6821</v>
      </c>
    </row>
    <row r="4132" spans="6:9" x14ac:dyDescent="0.2">
      <c r="F4132" s="310" t="s">
        <v>10725</v>
      </c>
      <c r="G4132" s="311">
        <v>12551</v>
      </c>
      <c r="H4132" s="312" t="s">
        <v>3700</v>
      </c>
      <c r="I4132" s="313" t="s">
        <v>6821</v>
      </c>
    </row>
    <row r="4133" spans="6:9" x14ac:dyDescent="0.2">
      <c r="F4133" s="310" t="s">
        <v>10726</v>
      </c>
      <c r="G4133" s="311">
        <v>12552</v>
      </c>
      <c r="H4133" s="312" t="s">
        <v>3700</v>
      </c>
      <c r="I4133" s="313" t="s">
        <v>6821</v>
      </c>
    </row>
    <row r="4134" spans="6:9" x14ac:dyDescent="0.2">
      <c r="F4134" s="310" t="s">
        <v>10727</v>
      </c>
      <c r="G4134" s="311">
        <v>12553</v>
      </c>
      <c r="H4134" s="312" t="s">
        <v>3700</v>
      </c>
      <c r="I4134" s="313" t="s">
        <v>6821</v>
      </c>
    </row>
    <row r="4135" spans="6:9" x14ac:dyDescent="0.2">
      <c r="F4135" s="310" t="s">
        <v>10728</v>
      </c>
      <c r="G4135" s="311">
        <v>12555</v>
      </c>
      <c r="H4135" s="312" t="s">
        <v>3700</v>
      </c>
      <c r="I4135" s="313" t="s">
        <v>6821</v>
      </c>
    </row>
    <row r="4136" spans="6:9" x14ac:dyDescent="0.2">
      <c r="F4136" s="310" t="s">
        <v>10729</v>
      </c>
      <c r="G4136" s="311">
        <v>12561</v>
      </c>
      <c r="H4136" s="312" t="s">
        <v>3700</v>
      </c>
      <c r="I4136" s="313" t="s">
        <v>6821</v>
      </c>
    </row>
    <row r="4137" spans="6:9" x14ac:dyDescent="0.2">
      <c r="F4137" s="310" t="s">
        <v>10730</v>
      </c>
      <c r="G4137" s="311">
        <v>12563</v>
      </c>
      <c r="H4137" s="312" t="s">
        <v>3700</v>
      </c>
      <c r="I4137" s="313" t="s">
        <v>6821</v>
      </c>
    </row>
    <row r="4138" spans="6:9" x14ac:dyDescent="0.2">
      <c r="F4138" s="310" t="s">
        <v>10731</v>
      </c>
      <c r="G4138" s="311">
        <v>12564</v>
      </c>
      <c r="H4138" s="312" t="s">
        <v>3700</v>
      </c>
      <c r="I4138" s="313" t="s">
        <v>6821</v>
      </c>
    </row>
    <row r="4139" spans="6:9" x14ac:dyDescent="0.2">
      <c r="F4139" s="310" t="s">
        <v>10732</v>
      </c>
      <c r="G4139" s="311">
        <v>12565</v>
      </c>
      <c r="H4139" s="312" t="s">
        <v>3700</v>
      </c>
      <c r="I4139" s="313" t="s">
        <v>6821</v>
      </c>
    </row>
    <row r="4140" spans="6:9" x14ac:dyDescent="0.2">
      <c r="F4140" s="310" t="s">
        <v>10733</v>
      </c>
      <c r="G4140" s="311">
        <v>12566</v>
      </c>
      <c r="H4140" s="312" t="s">
        <v>3700</v>
      </c>
      <c r="I4140" s="313" t="s">
        <v>6821</v>
      </c>
    </row>
    <row r="4141" spans="6:9" x14ac:dyDescent="0.2">
      <c r="F4141" s="310" t="s">
        <v>10734</v>
      </c>
      <c r="G4141" s="311">
        <v>12567</v>
      </c>
      <c r="H4141" s="312" t="s">
        <v>3700</v>
      </c>
      <c r="I4141" s="313" t="s">
        <v>6821</v>
      </c>
    </row>
    <row r="4142" spans="6:9" x14ac:dyDescent="0.2">
      <c r="F4142" s="310" t="s">
        <v>10735</v>
      </c>
      <c r="G4142" s="311">
        <v>12568</v>
      </c>
      <c r="H4142" s="312" t="s">
        <v>3700</v>
      </c>
      <c r="I4142" s="313" t="s">
        <v>6821</v>
      </c>
    </row>
    <row r="4143" spans="6:9" x14ac:dyDescent="0.2">
      <c r="F4143" s="310" t="s">
        <v>10736</v>
      </c>
      <c r="G4143" s="311">
        <v>12569</v>
      </c>
      <c r="H4143" s="312" t="s">
        <v>3700</v>
      </c>
      <c r="I4143" s="313" t="s">
        <v>6821</v>
      </c>
    </row>
    <row r="4144" spans="6:9" x14ac:dyDescent="0.2">
      <c r="F4144" s="310" t="s">
        <v>10737</v>
      </c>
      <c r="G4144" s="311">
        <v>12570</v>
      </c>
      <c r="H4144" s="312" t="s">
        <v>3700</v>
      </c>
      <c r="I4144" s="313" t="s">
        <v>6821</v>
      </c>
    </row>
    <row r="4145" spans="6:9" x14ac:dyDescent="0.2">
      <c r="F4145" s="310" t="s">
        <v>10738</v>
      </c>
      <c r="G4145" s="311">
        <v>12571</v>
      </c>
      <c r="H4145" s="312" t="s">
        <v>3700</v>
      </c>
      <c r="I4145" s="313" t="s">
        <v>6821</v>
      </c>
    </row>
    <row r="4146" spans="6:9" x14ac:dyDescent="0.2">
      <c r="F4146" s="310" t="s">
        <v>10739</v>
      </c>
      <c r="G4146" s="311">
        <v>12572</v>
      </c>
      <c r="H4146" s="312" t="s">
        <v>3700</v>
      </c>
      <c r="I4146" s="313" t="s">
        <v>6821</v>
      </c>
    </row>
    <row r="4147" spans="6:9" x14ac:dyDescent="0.2">
      <c r="F4147" s="310" t="s">
        <v>10740</v>
      </c>
      <c r="G4147" s="311">
        <v>12574</v>
      </c>
      <c r="H4147" s="312" t="s">
        <v>3700</v>
      </c>
      <c r="I4147" s="313" t="s">
        <v>6821</v>
      </c>
    </row>
    <row r="4148" spans="6:9" x14ac:dyDescent="0.2">
      <c r="F4148" s="310" t="s">
        <v>10741</v>
      </c>
      <c r="G4148" s="311">
        <v>12575</v>
      </c>
      <c r="H4148" s="312" t="s">
        <v>3700</v>
      </c>
      <c r="I4148" s="313" t="s">
        <v>6821</v>
      </c>
    </row>
    <row r="4149" spans="6:9" x14ac:dyDescent="0.2">
      <c r="F4149" s="310" t="s">
        <v>10742</v>
      </c>
      <c r="G4149" s="311">
        <v>12577</v>
      </c>
      <c r="H4149" s="312" t="s">
        <v>3700</v>
      </c>
      <c r="I4149" s="313" t="s">
        <v>6821</v>
      </c>
    </row>
    <row r="4150" spans="6:9" x14ac:dyDescent="0.2">
      <c r="F4150" s="310" t="s">
        <v>10743</v>
      </c>
      <c r="G4150" s="311">
        <v>12578</v>
      </c>
      <c r="H4150" s="312" t="s">
        <v>3700</v>
      </c>
      <c r="I4150" s="313" t="s">
        <v>6821</v>
      </c>
    </row>
    <row r="4151" spans="6:9" x14ac:dyDescent="0.2">
      <c r="F4151" s="310" t="s">
        <v>10744</v>
      </c>
      <c r="G4151" s="311">
        <v>12580</v>
      </c>
      <c r="H4151" s="312" t="s">
        <v>3700</v>
      </c>
      <c r="I4151" s="313" t="s">
        <v>6821</v>
      </c>
    </row>
    <row r="4152" spans="6:9" x14ac:dyDescent="0.2">
      <c r="F4152" s="310" t="s">
        <v>10745</v>
      </c>
      <c r="G4152" s="311">
        <v>12581</v>
      </c>
      <c r="H4152" s="312" t="s">
        <v>3700</v>
      </c>
      <c r="I4152" s="313" t="s">
        <v>6821</v>
      </c>
    </row>
    <row r="4153" spans="6:9" x14ac:dyDescent="0.2">
      <c r="F4153" s="310" t="s">
        <v>10746</v>
      </c>
      <c r="G4153" s="311">
        <v>12582</v>
      </c>
      <c r="H4153" s="312" t="s">
        <v>3700</v>
      </c>
      <c r="I4153" s="313" t="s">
        <v>6821</v>
      </c>
    </row>
    <row r="4154" spans="6:9" x14ac:dyDescent="0.2">
      <c r="F4154" s="310" t="s">
        <v>10747</v>
      </c>
      <c r="G4154" s="311">
        <v>12583</v>
      </c>
      <c r="H4154" s="312" t="s">
        <v>3700</v>
      </c>
      <c r="I4154" s="313" t="s">
        <v>6821</v>
      </c>
    </row>
    <row r="4155" spans="6:9" x14ac:dyDescent="0.2">
      <c r="F4155" s="310" t="s">
        <v>10748</v>
      </c>
      <c r="G4155" s="311">
        <v>12584</v>
      </c>
      <c r="H4155" s="312" t="s">
        <v>3700</v>
      </c>
      <c r="I4155" s="313" t="s">
        <v>6821</v>
      </c>
    </row>
    <row r="4156" spans="6:9" x14ac:dyDescent="0.2">
      <c r="F4156" s="310" t="s">
        <v>10749</v>
      </c>
      <c r="G4156" s="311">
        <v>12585</v>
      </c>
      <c r="H4156" s="312" t="s">
        <v>3700</v>
      </c>
      <c r="I4156" s="313" t="s">
        <v>6821</v>
      </c>
    </row>
    <row r="4157" spans="6:9" x14ac:dyDescent="0.2">
      <c r="F4157" s="310" t="s">
        <v>10750</v>
      </c>
      <c r="G4157" s="311">
        <v>12586</v>
      </c>
      <c r="H4157" s="312" t="s">
        <v>3700</v>
      </c>
      <c r="I4157" s="313" t="s">
        <v>6821</v>
      </c>
    </row>
    <row r="4158" spans="6:9" x14ac:dyDescent="0.2">
      <c r="F4158" s="310" t="s">
        <v>10751</v>
      </c>
      <c r="G4158" s="311">
        <v>12588</v>
      </c>
      <c r="H4158" s="312" t="s">
        <v>3700</v>
      </c>
      <c r="I4158" s="313" t="s">
        <v>6821</v>
      </c>
    </row>
    <row r="4159" spans="6:9" x14ac:dyDescent="0.2">
      <c r="F4159" s="310" t="s">
        <v>10752</v>
      </c>
      <c r="G4159" s="311">
        <v>12589</v>
      </c>
      <c r="H4159" s="312" t="s">
        <v>3700</v>
      </c>
      <c r="I4159" s="313" t="s">
        <v>6821</v>
      </c>
    </row>
    <row r="4160" spans="6:9" x14ac:dyDescent="0.2">
      <c r="F4160" s="310" t="s">
        <v>10753</v>
      </c>
      <c r="G4160" s="311">
        <v>12590</v>
      </c>
      <c r="H4160" s="312" t="s">
        <v>3700</v>
      </c>
      <c r="I4160" s="313" t="s">
        <v>6821</v>
      </c>
    </row>
    <row r="4161" spans="6:9" x14ac:dyDescent="0.2">
      <c r="F4161" s="310" t="s">
        <v>10754</v>
      </c>
      <c r="G4161" s="311">
        <v>12592</v>
      </c>
      <c r="H4161" s="312" t="s">
        <v>3700</v>
      </c>
      <c r="I4161" s="313" t="s">
        <v>6821</v>
      </c>
    </row>
    <row r="4162" spans="6:9" x14ac:dyDescent="0.2">
      <c r="F4162" s="310" t="s">
        <v>10755</v>
      </c>
      <c r="G4162" s="311">
        <v>12594</v>
      </c>
      <c r="H4162" s="312" t="s">
        <v>3700</v>
      </c>
      <c r="I4162" s="313" t="s">
        <v>6821</v>
      </c>
    </row>
    <row r="4163" spans="6:9" x14ac:dyDescent="0.2">
      <c r="F4163" s="310" t="s">
        <v>10756</v>
      </c>
      <c r="G4163" s="311">
        <v>12601</v>
      </c>
      <c r="H4163" s="312" t="s">
        <v>3700</v>
      </c>
      <c r="I4163" s="313" t="s">
        <v>6821</v>
      </c>
    </row>
    <row r="4164" spans="6:9" x14ac:dyDescent="0.2">
      <c r="F4164" s="310" t="s">
        <v>10757</v>
      </c>
      <c r="G4164" s="311">
        <v>12602</v>
      </c>
      <c r="H4164" s="312" t="s">
        <v>3700</v>
      </c>
      <c r="I4164" s="313" t="s">
        <v>6821</v>
      </c>
    </row>
    <row r="4165" spans="6:9" x14ac:dyDescent="0.2">
      <c r="F4165" s="310" t="s">
        <v>10758</v>
      </c>
      <c r="G4165" s="311">
        <v>12603</v>
      </c>
      <c r="H4165" s="312" t="s">
        <v>3700</v>
      </c>
      <c r="I4165" s="313" t="s">
        <v>6821</v>
      </c>
    </row>
    <row r="4166" spans="6:9" x14ac:dyDescent="0.2">
      <c r="F4166" s="310" t="s">
        <v>10759</v>
      </c>
      <c r="G4166" s="311">
        <v>12604</v>
      </c>
      <c r="H4166" s="312" t="s">
        <v>3700</v>
      </c>
      <c r="I4166" s="313" t="s">
        <v>6821</v>
      </c>
    </row>
    <row r="4167" spans="6:9" x14ac:dyDescent="0.2">
      <c r="F4167" s="310" t="s">
        <v>10760</v>
      </c>
      <c r="G4167" s="311">
        <v>12701</v>
      </c>
      <c r="H4167" s="312" t="s">
        <v>3700</v>
      </c>
      <c r="I4167" s="313" t="s">
        <v>6821</v>
      </c>
    </row>
    <row r="4168" spans="6:9" x14ac:dyDescent="0.2">
      <c r="F4168" s="310" t="s">
        <v>10761</v>
      </c>
      <c r="G4168" s="311">
        <v>12719</v>
      </c>
      <c r="H4168" s="312" t="s">
        <v>3700</v>
      </c>
      <c r="I4168" s="313" t="s">
        <v>6821</v>
      </c>
    </row>
    <row r="4169" spans="6:9" x14ac:dyDescent="0.2">
      <c r="F4169" s="310" t="s">
        <v>10762</v>
      </c>
      <c r="G4169" s="311">
        <v>12720</v>
      </c>
      <c r="H4169" s="312" t="s">
        <v>3700</v>
      </c>
      <c r="I4169" s="313" t="s">
        <v>6821</v>
      </c>
    </row>
    <row r="4170" spans="6:9" x14ac:dyDescent="0.2">
      <c r="F4170" s="310" t="s">
        <v>10763</v>
      </c>
      <c r="G4170" s="311">
        <v>12721</v>
      </c>
      <c r="H4170" s="312" t="s">
        <v>3700</v>
      </c>
      <c r="I4170" s="313" t="s">
        <v>6821</v>
      </c>
    </row>
    <row r="4171" spans="6:9" x14ac:dyDescent="0.2">
      <c r="F4171" s="310" t="s">
        <v>10764</v>
      </c>
      <c r="G4171" s="311">
        <v>12722</v>
      </c>
      <c r="H4171" s="312" t="s">
        <v>3700</v>
      </c>
      <c r="I4171" s="313" t="s">
        <v>6821</v>
      </c>
    </row>
    <row r="4172" spans="6:9" x14ac:dyDescent="0.2">
      <c r="F4172" s="310" t="s">
        <v>10765</v>
      </c>
      <c r="G4172" s="311">
        <v>12723</v>
      </c>
      <c r="H4172" s="312" t="s">
        <v>3700</v>
      </c>
      <c r="I4172" s="313" t="s">
        <v>6821</v>
      </c>
    </row>
    <row r="4173" spans="6:9" x14ac:dyDescent="0.2">
      <c r="F4173" s="310" t="s">
        <v>10766</v>
      </c>
      <c r="G4173" s="311">
        <v>12724</v>
      </c>
      <c r="H4173" s="312" t="s">
        <v>3700</v>
      </c>
      <c r="I4173" s="313" t="s">
        <v>6821</v>
      </c>
    </row>
    <row r="4174" spans="6:9" x14ac:dyDescent="0.2">
      <c r="F4174" s="310" t="s">
        <v>10767</v>
      </c>
      <c r="G4174" s="311">
        <v>12725</v>
      </c>
      <c r="H4174" s="312" t="s">
        <v>3700</v>
      </c>
      <c r="I4174" s="313" t="s">
        <v>6821</v>
      </c>
    </row>
    <row r="4175" spans="6:9" x14ac:dyDescent="0.2">
      <c r="F4175" s="310" t="s">
        <v>10768</v>
      </c>
      <c r="G4175" s="311">
        <v>12726</v>
      </c>
      <c r="H4175" s="312" t="s">
        <v>3700</v>
      </c>
      <c r="I4175" s="313" t="s">
        <v>6821</v>
      </c>
    </row>
    <row r="4176" spans="6:9" x14ac:dyDescent="0.2">
      <c r="F4176" s="310" t="s">
        <v>10769</v>
      </c>
      <c r="G4176" s="311">
        <v>12727</v>
      </c>
      <c r="H4176" s="312" t="s">
        <v>3700</v>
      </c>
      <c r="I4176" s="313" t="s">
        <v>6821</v>
      </c>
    </row>
    <row r="4177" spans="6:9" x14ac:dyDescent="0.2">
      <c r="F4177" s="310" t="s">
        <v>10770</v>
      </c>
      <c r="G4177" s="311">
        <v>12729</v>
      </c>
      <c r="H4177" s="312" t="s">
        <v>3700</v>
      </c>
      <c r="I4177" s="313" t="s">
        <v>6821</v>
      </c>
    </row>
    <row r="4178" spans="6:9" x14ac:dyDescent="0.2">
      <c r="F4178" s="310" t="s">
        <v>10771</v>
      </c>
      <c r="G4178" s="311">
        <v>12732</v>
      </c>
      <c r="H4178" s="312" t="s">
        <v>3700</v>
      </c>
      <c r="I4178" s="313" t="s">
        <v>6821</v>
      </c>
    </row>
    <row r="4179" spans="6:9" x14ac:dyDescent="0.2">
      <c r="F4179" s="310" t="s">
        <v>10772</v>
      </c>
      <c r="G4179" s="311">
        <v>12733</v>
      </c>
      <c r="H4179" s="312" t="s">
        <v>3700</v>
      </c>
      <c r="I4179" s="313" t="s">
        <v>6821</v>
      </c>
    </row>
    <row r="4180" spans="6:9" x14ac:dyDescent="0.2">
      <c r="F4180" s="310" t="s">
        <v>10773</v>
      </c>
      <c r="G4180" s="311">
        <v>12734</v>
      </c>
      <c r="H4180" s="312" t="s">
        <v>3700</v>
      </c>
      <c r="I4180" s="313" t="s">
        <v>6821</v>
      </c>
    </row>
    <row r="4181" spans="6:9" x14ac:dyDescent="0.2">
      <c r="F4181" s="310" t="s">
        <v>10774</v>
      </c>
      <c r="G4181" s="311">
        <v>12736</v>
      </c>
      <c r="H4181" s="312" t="s">
        <v>3700</v>
      </c>
      <c r="I4181" s="313" t="s">
        <v>6821</v>
      </c>
    </row>
    <row r="4182" spans="6:9" x14ac:dyDescent="0.2">
      <c r="F4182" s="310" t="s">
        <v>10775</v>
      </c>
      <c r="G4182" s="311">
        <v>12737</v>
      </c>
      <c r="H4182" s="312" t="s">
        <v>3700</v>
      </c>
      <c r="I4182" s="313" t="s">
        <v>6821</v>
      </c>
    </row>
    <row r="4183" spans="6:9" x14ac:dyDescent="0.2">
      <c r="F4183" s="310" t="s">
        <v>10776</v>
      </c>
      <c r="G4183" s="311">
        <v>12738</v>
      </c>
      <c r="H4183" s="312" t="s">
        <v>3700</v>
      </c>
      <c r="I4183" s="313" t="s">
        <v>6821</v>
      </c>
    </row>
    <row r="4184" spans="6:9" x14ac:dyDescent="0.2">
      <c r="F4184" s="310" t="s">
        <v>10777</v>
      </c>
      <c r="G4184" s="311">
        <v>12740</v>
      </c>
      <c r="H4184" s="312" t="s">
        <v>3700</v>
      </c>
      <c r="I4184" s="313" t="s">
        <v>6821</v>
      </c>
    </row>
    <row r="4185" spans="6:9" x14ac:dyDescent="0.2">
      <c r="F4185" s="310" t="s">
        <v>10778</v>
      </c>
      <c r="G4185" s="311">
        <v>12741</v>
      </c>
      <c r="H4185" s="312" t="s">
        <v>3700</v>
      </c>
      <c r="I4185" s="313" t="s">
        <v>6821</v>
      </c>
    </row>
    <row r="4186" spans="6:9" x14ac:dyDescent="0.2">
      <c r="F4186" s="310" t="s">
        <v>10779</v>
      </c>
      <c r="G4186" s="311">
        <v>12742</v>
      </c>
      <c r="H4186" s="312" t="s">
        <v>3700</v>
      </c>
      <c r="I4186" s="313" t="s">
        <v>6821</v>
      </c>
    </row>
    <row r="4187" spans="6:9" x14ac:dyDescent="0.2">
      <c r="F4187" s="310" t="s">
        <v>10780</v>
      </c>
      <c r="G4187" s="311">
        <v>12743</v>
      </c>
      <c r="H4187" s="312" t="s">
        <v>3700</v>
      </c>
      <c r="I4187" s="313" t="s">
        <v>6821</v>
      </c>
    </row>
    <row r="4188" spans="6:9" x14ac:dyDescent="0.2">
      <c r="F4188" s="310" t="s">
        <v>10781</v>
      </c>
      <c r="G4188" s="311">
        <v>12745</v>
      </c>
      <c r="H4188" s="312" t="s">
        <v>3700</v>
      </c>
      <c r="I4188" s="313" t="s">
        <v>6821</v>
      </c>
    </row>
    <row r="4189" spans="6:9" x14ac:dyDescent="0.2">
      <c r="F4189" s="310" t="s">
        <v>10782</v>
      </c>
      <c r="G4189" s="311">
        <v>12746</v>
      </c>
      <c r="H4189" s="312" t="s">
        <v>3700</v>
      </c>
      <c r="I4189" s="313" t="s">
        <v>6821</v>
      </c>
    </row>
    <row r="4190" spans="6:9" x14ac:dyDescent="0.2">
      <c r="F4190" s="310" t="s">
        <v>10783</v>
      </c>
      <c r="G4190" s="311">
        <v>12747</v>
      </c>
      <c r="H4190" s="312" t="s">
        <v>3700</v>
      </c>
      <c r="I4190" s="313" t="s">
        <v>6821</v>
      </c>
    </row>
    <row r="4191" spans="6:9" x14ac:dyDescent="0.2">
      <c r="F4191" s="310" t="s">
        <v>10784</v>
      </c>
      <c r="G4191" s="311">
        <v>12748</v>
      </c>
      <c r="H4191" s="312" t="s">
        <v>3700</v>
      </c>
      <c r="I4191" s="313" t="s">
        <v>6821</v>
      </c>
    </row>
    <row r="4192" spans="6:9" x14ac:dyDescent="0.2">
      <c r="F4192" s="310" t="s">
        <v>10785</v>
      </c>
      <c r="G4192" s="311">
        <v>12749</v>
      </c>
      <c r="H4192" s="312" t="s">
        <v>3700</v>
      </c>
      <c r="I4192" s="313" t="s">
        <v>6821</v>
      </c>
    </row>
    <row r="4193" spans="6:9" x14ac:dyDescent="0.2">
      <c r="F4193" s="310" t="s">
        <v>10786</v>
      </c>
      <c r="G4193" s="311">
        <v>12750</v>
      </c>
      <c r="H4193" s="312" t="s">
        <v>3700</v>
      </c>
      <c r="I4193" s="313" t="s">
        <v>6821</v>
      </c>
    </row>
    <row r="4194" spans="6:9" x14ac:dyDescent="0.2">
      <c r="F4194" s="310" t="s">
        <v>10787</v>
      </c>
      <c r="G4194" s="311">
        <v>12751</v>
      </c>
      <c r="H4194" s="312" t="s">
        <v>3700</v>
      </c>
      <c r="I4194" s="313" t="s">
        <v>6821</v>
      </c>
    </row>
    <row r="4195" spans="6:9" x14ac:dyDescent="0.2">
      <c r="F4195" s="310" t="s">
        <v>10788</v>
      </c>
      <c r="G4195" s="311">
        <v>12752</v>
      </c>
      <c r="H4195" s="312" t="s">
        <v>3700</v>
      </c>
      <c r="I4195" s="313" t="s">
        <v>6821</v>
      </c>
    </row>
    <row r="4196" spans="6:9" x14ac:dyDescent="0.2">
      <c r="F4196" s="310" t="s">
        <v>10789</v>
      </c>
      <c r="G4196" s="311">
        <v>12754</v>
      </c>
      <c r="H4196" s="312" t="s">
        <v>3700</v>
      </c>
      <c r="I4196" s="313" t="s">
        <v>6821</v>
      </c>
    </row>
    <row r="4197" spans="6:9" x14ac:dyDescent="0.2">
      <c r="F4197" s="310" t="s">
        <v>10790</v>
      </c>
      <c r="G4197" s="311">
        <v>12758</v>
      </c>
      <c r="H4197" s="312" t="s">
        <v>3700</v>
      </c>
      <c r="I4197" s="313" t="s">
        <v>6821</v>
      </c>
    </row>
    <row r="4198" spans="6:9" x14ac:dyDescent="0.2">
      <c r="F4198" s="310" t="s">
        <v>10791</v>
      </c>
      <c r="G4198" s="311">
        <v>12759</v>
      </c>
      <c r="H4198" s="312" t="s">
        <v>3700</v>
      </c>
      <c r="I4198" s="313" t="s">
        <v>6821</v>
      </c>
    </row>
    <row r="4199" spans="6:9" x14ac:dyDescent="0.2">
      <c r="F4199" s="310" t="s">
        <v>10792</v>
      </c>
      <c r="G4199" s="311">
        <v>12760</v>
      </c>
      <c r="H4199" s="312" t="s">
        <v>3700</v>
      </c>
      <c r="I4199" s="313" t="s">
        <v>6821</v>
      </c>
    </row>
    <row r="4200" spans="6:9" x14ac:dyDescent="0.2">
      <c r="F4200" s="310" t="s">
        <v>10793</v>
      </c>
      <c r="G4200" s="311">
        <v>12762</v>
      </c>
      <c r="H4200" s="312" t="s">
        <v>3700</v>
      </c>
      <c r="I4200" s="313" t="s">
        <v>6821</v>
      </c>
    </row>
    <row r="4201" spans="6:9" x14ac:dyDescent="0.2">
      <c r="F4201" s="310" t="s">
        <v>10794</v>
      </c>
      <c r="G4201" s="311">
        <v>12763</v>
      </c>
      <c r="H4201" s="312" t="s">
        <v>3700</v>
      </c>
      <c r="I4201" s="313" t="s">
        <v>6821</v>
      </c>
    </row>
    <row r="4202" spans="6:9" x14ac:dyDescent="0.2">
      <c r="F4202" s="310" t="s">
        <v>10795</v>
      </c>
      <c r="G4202" s="311">
        <v>12764</v>
      </c>
      <c r="H4202" s="312" t="s">
        <v>3700</v>
      </c>
      <c r="I4202" s="313" t="s">
        <v>6821</v>
      </c>
    </row>
    <row r="4203" spans="6:9" x14ac:dyDescent="0.2">
      <c r="F4203" s="310" t="s">
        <v>10796</v>
      </c>
      <c r="G4203" s="311">
        <v>12765</v>
      </c>
      <c r="H4203" s="312" t="s">
        <v>3700</v>
      </c>
      <c r="I4203" s="313" t="s">
        <v>6821</v>
      </c>
    </row>
    <row r="4204" spans="6:9" x14ac:dyDescent="0.2">
      <c r="F4204" s="310" t="s">
        <v>10797</v>
      </c>
      <c r="G4204" s="311">
        <v>12766</v>
      </c>
      <c r="H4204" s="312" t="s">
        <v>3700</v>
      </c>
      <c r="I4204" s="313" t="s">
        <v>6821</v>
      </c>
    </row>
    <row r="4205" spans="6:9" x14ac:dyDescent="0.2">
      <c r="F4205" s="310" t="s">
        <v>10798</v>
      </c>
      <c r="G4205" s="311">
        <v>12767</v>
      </c>
      <c r="H4205" s="312" t="s">
        <v>3700</v>
      </c>
      <c r="I4205" s="313" t="s">
        <v>6821</v>
      </c>
    </row>
    <row r="4206" spans="6:9" x14ac:dyDescent="0.2">
      <c r="F4206" s="310" t="s">
        <v>10799</v>
      </c>
      <c r="G4206" s="311">
        <v>12768</v>
      </c>
      <c r="H4206" s="312" t="s">
        <v>3700</v>
      </c>
      <c r="I4206" s="313" t="s">
        <v>6821</v>
      </c>
    </row>
    <row r="4207" spans="6:9" x14ac:dyDescent="0.2">
      <c r="F4207" s="310" t="s">
        <v>10800</v>
      </c>
      <c r="G4207" s="311">
        <v>12769</v>
      </c>
      <c r="H4207" s="312" t="s">
        <v>3700</v>
      </c>
      <c r="I4207" s="313" t="s">
        <v>6821</v>
      </c>
    </row>
    <row r="4208" spans="6:9" x14ac:dyDescent="0.2">
      <c r="F4208" s="310" t="s">
        <v>10801</v>
      </c>
      <c r="G4208" s="311">
        <v>12770</v>
      </c>
      <c r="H4208" s="312" t="s">
        <v>3700</v>
      </c>
      <c r="I4208" s="313" t="s">
        <v>6821</v>
      </c>
    </row>
    <row r="4209" spans="6:9" x14ac:dyDescent="0.2">
      <c r="F4209" s="310" t="s">
        <v>10802</v>
      </c>
      <c r="G4209" s="311">
        <v>12771</v>
      </c>
      <c r="H4209" s="312" t="s">
        <v>3700</v>
      </c>
      <c r="I4209" s="313" t="s">
        <v>6821</v>
      </c>
    </row>
    <row r="4210" spans="6:9" x14ac:dyDescent="0.2">
      <c r="F4210" s="310" t="s">
        <v>10803</v>
      </c>
      <c r="G4210" s="311">
        <v>12775</v>
      </c>
      <c r="H4210" s="312" t="s">
        <v>3700</v>
      </c>
      <c r="I4210" s="313" t="s">
        <v>6821</v>
      </c>
    </row>
    <row r="4211" spans="6:9" x14ac:dyDescent="0.2">
      <c r="F4211" s="310" t="s">
        <v>10804</v>
      </c>
      <c r="G4211" s="311">
        <v>12776</v>
      </c>
      <c r="H4211" s="312" t="s">
        <v>3700</v>
      </c>
      <c r="I4211" s="313" t="s">
        <v>6821</v>
      </c>
    </row>
    <row r="4212" spans="6:9" x14ac:dyDescent="0.2">
      <c r="F4212" s="310" t="s">
        <v>10805</v>
      </c>
      <c r="G4212" s="311">
        <v>12777</v>
      </c>
      <c r="H4212" s="312" t="s">
        <v>3700</v>
      </c>
      <c r="I4212" s="313" t="s">
        <v>6821</v>
      </c>
    </row>
    <row r="4213" spans="6:9" x14ac:dyDescent="0.2">
      <c r="F4213" s="310" t="s">
        <v>10806</v>
      </c>
      <c r="G4213" s="311">
        <v>12778</v>
      </c>
      <c r="H4213" s="312" t="s">
        <v>3700</v>
      </c>
      <c r="I4213" s="313" t="s">
        <v>6821</v>
      </c>
    </row>
    <row r="4214" spans="6:9" x14ac:dyDescent="0.2">
      <c r="F4214" s="310" t="s">
        <v>10807</v>
      </c>
      <c r="G4214" s="311">
        <v>12779</v>
      </c>
      <c r="H4214" s="312" t="s">
        <v>3700</v>
      </c>
      <c r="I4214" s="313" t="s">
        <v>6821</v>
      </c>
    </row>
    <row r="4215" spans="6:9" x14ac:dyDescent="0.2">
      <c r="F4215" s="310" t="s">
        <v>10808</v>
      </c>
      <c r="G4215" s="311">
        <v>12780</v>
      </c>
      <c r="H4215" s="312" t="s">
        <v>3700</v>
      </c>
      <c r="I4215" s="313" t="s">
        <v>6821</v>
      </c>
    </row>
    <row r="4216" spans="6:9" x14ac:dyDescent="0.2">
      <c r="F4216" s="310" t="s">
        <v>10809</v>
      </c>
      <c r="G4216" s="311">
        <v>12781</v>
      </c>
      <c r="H4216" s="312" t="s">
        <v>3700</v>
      </c>
      <c r="I4216" s="313" t="s">
        <v>6821</v>
      </c>
    </row>
    <row r="4217" spans="6:9" x14ac:dyDescent="0.2">
      <c r="F4217" s="310" t="s">
        <v>10810</v>
      </c>
      <c r="G4217" s="311">
        <v>12783</v>
      </c>
      <c r="H4217" s="312" t="s">
        <v>3700</v>
      </c>
      <c r="I4217" s="313" t="s">
        <v>6821</v>
      </c>
    </row>
    <row r="4218" spans="6:9" x14ac:dyDescent="0.2">
      <c r="F4218" s="310" t="s">
        <v>10811</v>
      </c>
      <c r="G4218" s="311">
        <v>12784</v>
      </c>
      <c r="H4218" s="312" t="s">
        <v>3700</v>
      </c>
      <c r="I4218" s="313" t="s">
        <v>6821</v>
      </c>
    </row>
    <row r="4219" spans="6:9" x14ac:dyDescent="0.2">
      <c r="F4219" s="310" t="s">
        <v>10812</v>
      </c>
      <c r="G4219" s="311">
        <v>12785</v>
      </c>
      <c r="H4219" s="312" t="s">
        <v>3700</v>
      </c>
      <c r="I4219" s="313" t="s">
        <v>6821</v>
      </c>
    </row>
    <row r="4220" spans="6:9" x14ac:dyDescent="0.2">
      <c r="F4220" s="310" t="s">
        <v>10813</v>
      </c>
      <c r="G4220" s="311">
        <v>12786</v>
      </c>
      <c r="H4220" s="312" t="s">
        <v>3700</v>
      </c>
      <c r="I4220" s="313" t="s">
        <v>6821</v>
      </c>
    </row>
    <row r="4221" spans="6:9" x14ac:dyDescent="0.2">
      <c r="F4221" s="310" t="s">
        <v>10814</v>
      </c>
      <c r="G4221" s="311">
        <v>12787</v>
      </c>
      <c r="H4221" s="312" t="s">
        <v>3700</v>
      </c>
      <c r="I4221" s="313" t="s">
        <v>6821</v>
      </c>
    </row>
    <row r="4222" spans="6:9" x14ac:dyDescent="0.2">
      <c r="F4222" s="310" t="s">
        <v>10815</v>
      </c>
      <c r="G4222" s="311">
        <v>12788</v>
      </c>
      <c r="H4222" s="312" t="s">
        <v>3700</v>
      </c>
      <c r="I4222" s="313" t="s">
        <v>6821</v>
      </c>
    </row>
    <row r="4223" spans="6:9" x14ac:dyDescent="0.2">
      <c r="F4223" s="310" t="s">
        <v>10816</v>
      </c>
      <c r="G4223" s="311">
        <v>12789</v>
      </c>
      <c r="H4223" s="312" t="s">
        <v>3700</v>
      </c>
      <c r="I4223" s="313" t="s">
        <v>6821</v>
      </c>
    </row>
    <row r="4224" spans="6:9" x14ac:dyDescent="0.2">
      <c r="F4224" s="310" t="s">
        <v>10817</v>
      </c>
      <c r="G4224" s="311">
        <v>12790</v>
      </c>
      <c r="H4224" s="312" t="s">
        <v>3700</v>
      </c>
      <c r="I4224" s="313" t="s">
        <v>6821</v>
      </c>
    </row>
    <row r="4225" spans="6:9" x14ac:dyDescent="0.2">
      <c r="F4225" s="310" t="s">
        <v>10818</v>
      </c>
      <c r="G4225" s="311">
        <v>12791</v>
      </c>
      <c r="H4225" s="312" t="s">
        <v>3700</v>
      </c>
      <c r="I4225" s="313" t="s">
        <v>6821</v>
      </c>
    </row>
    <row r="4226" spans="6:9" x14ac:dyDescent="0.2">
      <c r="F4226" s="310" t="s">
        <v>10819</v>
      </c>
      <c r="G4226" s="311">
        <v>12792</v>
      </c>
      <c r="H4226" s="312" t="s">
        <v>3700</v>
      </c>
      <c r="I4226" s="313" t="s">
        <v>6821</v>
      </c>
    </row>
    <row r="4227" spans="6:9" x14ac:dyDescent="0.2">
      <c r="F4227" s="310" t="s">
        <v>10820</v>
      </c>
      <c r="G4227" s="311">
        <v>12801</v>
      </c>
      <c r="H4227" s="312" t="s">
        <v>3700</v>
      </c>
      <c r="I4227" s="313" t="s">
        <v>6821</v>
      </c>
    </row>
    <row r="4228" spans="6:9" x14ac:dyDescent="0.2">
      <c r="F4228" s="310" t="s">
        <v>10821</v>
      </c>
      <c r="G4228" s="311">
        <v>12803</v>
      </c>
      <c r="H4228" s="312" t="s">
        <v>3700</v>
      </c>
      <c r="I4228" s="313" t="s">
        <v>6821</v>
      </c>
    </row>
    <row r="4229" spans="6:9" x14ac:dyDescent="0.2">
      <c r="F4229" s="310" t="s">
        <v>10822</v>
      </c>
      <c r="G4229" s="311">
        <v>12804</v>
      </c>
      <c r="H4229" s="312" t="s">
        <v>3700</v>
      </c>
      <c r="I4229" s="313" t="s">
        <v>6821</v>
      </c>
    </row>
    <row r="4230" spans="6:9" x14ac:dyDescent="0.2">
      <c r="F4230" s="310" t="s">
        <v>10823</v>
      </c>
      <c r="G4230" s="311">
        <v>12808</v>
      </c>
      <c r="H4230" s="312" t="s">
        <v>3700</v>
      </c>
      <c r="I4230" s="313" t="s">
        <v>6821</v>
      </c>
    </row>
    <row r="4231" spans="6:9" x14ac:dyDescent="0.2">
      <c r="F4231" s="310" t="s">
        <v>10824</v>
      </c>
      <c r="G4231" s="311">
        <v>12809</v>
      </c>
      <c r="H4231" s="312" t="s">
        <v>3700</v>
      </c>
      <c r="I4231" s="313" t="s">
        <v>6821</v>
      </c>
    </row>
    <row r="4232" spans="6:9" x14ac:dyDescent="0.2">
      <c r="F4232" s="310" t="s">
        <v>10825</v>
      </c>
      <c r="G4232" s="311">
        <v>12810</v>
      </c>
      <c r="H4232" s="312" t="s">
        <v>3700</v>
      </c>
      <c r="I4232" s="313" t="s">
        <v>6821</v>
      </c>
    </row>
    <row r="4233" spans="6:9" x14ac:dyDescent="0.2">
      <c r="F4233" s="310" t="s">
        <v>10826</v>
      </c>
      <c r="G4233" s="311">
        <v>12811</v>
      </c>
      <c r="H4233" s="312" t="s">
        <v>3700</v>
      </c>
      <c r="I4233" s="313" t="s">
        <v>6821</v>
      </c>
    </row>
    <row r="4234" spans="6:9" x14ac:dyDescent="0.2">
      <c r="F4234" s="310" t="s">
        <v>10827</v>
      </c>
      <c r="G4234" s="311">
        <v>12812</v>
      </c>
      <c r="H4234" s="312" t="s">
        <v>3700</v>
      </c>
      <c r="I4234" s="313" t="s">
        <v>6821</v>
      </c>
    </row>
    <row r="4235" spans="6:9" x14ac:dyDescent="0.2">
      <c r="F4235" s="310" t="s">
        <v>10828</v>
      </c>
      <c r="G4235" s="311">
        <v>12814</v>
      </c>
      <c r="H4235" s="312" t="s">
        <v>3700</v>
      </c>
      <c r="I4235" s="313" t="s">
        <v>6821</v>
      </c>
    </row>
    <row r="4236" spans="6:9" x14ac:dyDescent="0.2">
      <c r="F4236" s="310" t="s">
        <v>10829</v>
      </c>
      <c r="G4236" s="311">
        <v>12815</v>
      </c>
      <c r="H4236" s="312" t="s">
        <v>3700</v>
      </c>
      <c r="I4236" s="313" t="s">
        <v>6821</v>
      </c>
    </row>
    <row r="4237" spans="6:9" x14ac:dyDescent="0.2">
      <c r="F4237" s="310" t="s">
        <v>10830</v>
      </c>
      <c r="G4237" s="311">
        <v>12816</v>
      </c>
      <c r="H4237" s="312" t="s">
        <v>3700</v>
      </c>
      <c r="I4237" s="313" t="s">
        <v>6821</v>
      </c>
    </row>
    <row r="4238" spans="6:9" x14ac:dyDescent="0.2">
      <c r="F4238" s="310" t="s">
        <v>10831</v>
      </c>
      <c r="G4238" s="311">
        <v>12817</v>
      </c>
      <c r="H4238" s="312" t="s">
        <v>3700</v>
      </c>
      <c r="I4238" s="313" t="s">
        <v>6821</v>
      </c>
    </row>
    <row r="4239" spans="6:9" x14ac:dyDescent="0.2">
      <c r="F4239" s="310" t="s">
        <v>10832</v>
      </c>
      <c r="G4239" s="311">
        <v>12819</v>
      </c>
      <c r="H4239" s="312" t="s">
        <v>3700</v>
      </c>
      <c r="I4239" s="313" t="s">
        <v>6821</v>
      </c>
    </row>
    <row r="4240" spans="6:9" x14ac:dyDescent="0.2">
      <c r="F4240" s="310" t="s">
        <v>10833</v>
      </c>
      <c r="G4240" s="311">
        <v>12820</v>
      </c>
      <c r="H4240" s="312" t="s">
        <v>3700</v>
      </c>
      <c r="I4240" s="313" t="s">
        <v>6821</v>
      </c>
    </row>
    <row r="4241" spans="6:9" x14ac:dyDescent="0.2">
      <c r="F4241" s="310" t="s">
        <v>10834</v>
      </c>
      <c r="G4241" s="311">
        <v>12821</v>
      </c>
      <c r="H4241" s="312" t="s">
        <v>3700</v>
      </c>
      <c r="I4241" s="313" t="s">
        <v>6821</v>
      </c>
    </row>
    <row r="4242" spans="6:9" x14ac:dyDescent="0.2">
      <c r="F4242" s="310" t="s">
        <v>10835</v>
      </c>
      <c r="G4242" s="311">
        <v>12822</v>
      </c>
      <c r="H4242" s="312" t="s">
        <v>3700</v>
      </c>
      <c r="I4242" s="313" t="s">
        <v>6821</v>
      </c>
    </row>
    <row r="4243" spans="6:9" x14ac:dyDescent="0.2">
      <c r="F4243" s="310" t="s">
        <v>10836</v>
      </c>
      <c r="G4243" s="311">
        <v>12823</v>
      </c>
      <c r="H4243" s="312" t="s">
        <v>3700</v>
      </c>
      <c r="I4243" s="313" t="s">
        <v>6821</v>
      </c>
    </row>
    <row r="4244" spans="6:9" x14ac:dyDescent="0.2">
      <c r="F4244" s="310" t="s">
        <v>10837</v>
      </c>
      <c r="G4244" s="311">
        <v>12824</v>
      </c>
      <c r="H4244" s="312" t="s">
        <v>3700</v>
      </c>
      <c r="I4244" s="313" t="s">
        <v>6821</v>
      </c>
    </row>
    <row r="4245" spans="6:9" x14ac:dyDescent="0.2">
      <c r="F4245" s="310" t="s">
        <v>10838</v>
      </c>
      <c r="G4245" s="311">
        <v>12827</v>
      </c>
      <c r="H4245" s="312" t="s">
        <v>3700</v>
      </c>
      <c r="I4245" s="313" t="s">
        <v>6821</v>
      </c>
    </row>
    <row r="4246" spans="6:9" x14ac:dyDescent="0.2">
      <c r="F4246" s="310" t="s">
        <v>10839</v>
      </c>
      <c r="G4246" s="311">
        <v>12828</v>
      </c>
      <c r="H4246" s="312" t="s">
        <v>3700</v>
      </c>
      <c r="I4246" s="313" t="s">
        <v>6821</v>
      </c>
    </row>
    <row r="4247" spans="6:9" x14ac:dyDescent="0.2">
      <c r="F4247" s="310" t="s">
        <v>10840</v>
      </c>
      <c r="G4247" s="311">
        <v>12831</v>
      </c>
      <c r="H4247" s="312" t="s">
        <v>3700</v>
      </c>
      <c r="I4247" s="313" t="s">
        <v>6821</v>
      </c>
    </row>
    <row r="4248" spans="6:9" x14ac:dyDescent="0.2">
      <c r="F4248" s="310" t="s">
        <v>10841</v>
      </c>
      <c r="G4248" s="311">
        <v>12832</v>
      </c>
      <c r="H4248" s="312" t="s">
        <v>3700</v>
      </c>
      <c r="I4248" s="313" t="s">
        <v>6821</v>
      </c>
    </row>
    <row r="4249" spans="6:9" x14ac:dyDescent="0.2">
      <c r="F4249" s="310" t="s">
        <v>10842</v>
      </c>
      <c r="G4249" s="311">
        <v>12833</v>
      </c>
      <c r="H4249" s="312" t="s">
        <v>3700</v>
      </c>
      <c r="I4249" s="313" t="s">
        <v>6821</v>
      </c>
    </row>
    <row r="4250" spans="6:9" x14ac:dyDescent="0.2">
      <c r="F4250" s="310" t="s">
        <v>10843</v>
      </c>
      <c r="G4250" s="311">
        <v>12834</v>
      </c>
      <c r="H4250" s="312" t="s">
        <v>3700</v>
      </c>
      <c r="I4250" s="313" t="s">
        <v>6821</v>
      </c>
    </row>
    <row r="4251" spans="6:9" x14ac:dyDescent="0.2">
      <c r="F4251" s="310" t="s">
        <v>10844</v>
      </c>
      <c r="G4251" s="311">
        <v>12835</v>
      </c>
      <c r="H4251" s="312" t="s">
        <v>3700</v>
      </c>
      <c r="I4251" s="313" t="s">
        <v>6821</v>
      </c>
    </row>
    <row r="4252" spans="6:9" x14ac:dyDescent="0.2">
      <c r="F4252" s="310" t="s">
        <v>10845</v>
      </c>
      <c r="G4252" s="311">
        <v>12836</v>
      </c>
      <c r="H4252" s="312" t="s">
        <v>3700</v>
      </c>
      <c r="I4252" s="313" t="s">
        <v>6821</v>
      </c>
    </row>
    <row r="4253" spans="6:9" x14ac:dyDescent="0.2">
      <c r="F4253" s="310" t="s">
        <v>10846</v>
      </c>
      <c r="G4253" s="311">
        <v>12837</v>
      </c>
      <c r="H4253" s="312" t="s">
        <v>3700</v>
      </c>
      <c r="I4253" s="313" t="s">
        <v>6821</v>
      </c>
    </row>
    <row r="4254" spans="6:9" x14ac:dyDescent="0.2">
      <c r="F4254" s="310" t="s">
        <v>10847</v>
      </c>
      <c r="G4254" s="311">
        <v>12838</v>
      </c>
      <c r="H4254" s="312" t="s">
        <v>3700</v>
      </c>
      <c r="I4254" s="313" t="s">
        <v>6821</v>
      </c>
    </row>
    <row r="4255" spans="6:9" x14ac:dyDescent="0.2">
      <c r="F4255" s="310" t="s">
        <v>10848</v>
      </c>
      <c r="G4255" s="311">
        <v>12839</v>
      </c>
      <c r="H4255" s="312" t="s">
        <v>3700</v>
      </c>
      <c r="I4255" s="313" t="s">
        <v>6821</v>
      </c>
    </row>
    <row r="4256" spans="6:9" x14ac:dyDescent="0.2">
      <c r="F4256" s="310" t="s">
        <v>10849</v>
      </c>
      <c r="G4256" s="311">
        <v>12841</v>
      </c>
      <c r="H4256" s="312" t="s">
        <v>3700</v>
      </c>
      <c r="I4256" s="313" t="s">
        <v>6821</v>
      </c>
    </row>
    <row r="4257" spans="6:9" x14ac:dyDescent="0.2">
      <c r="F4257" s="310" t="s">
        <v>10850</v>
      </c>
      <c r="G4257" s="311">
        <v>12842</v>
      </c>
      <c r="H4257" s="312" t="s">
        <v>3700</v>
      </c>
      <c r="I4257" s="313" t="s">
        <v>6821</v>
      </c>
    </row>
    <row r="4258" spans="6:9" x14ac:dyDescent="0.2">
      <c r="F4258" s="310" t="s">
        <v>10851</v>
      </c>
      <c r="G4258" s="311">
        <v>12843</v>
      </c>
      <c r="H4258" s="312" t="s">
        <v>3700</v>
      </c>
      <c r="I4258" s="313" t="s">
        <v>6821</v>
      </c>
    </row>
    <row r="4259" spans="6:9" x14ac:dyDescent="0.2">
      <c r="F4259" s="310" t="s">
        <v>10852</v>
      </c>
      <c r="G4259" s="311">
        <v>12844</v>
      </c>
      <c r="H4259" s="312" t="s">
        <v>3700</v>
      </c>
      <c r="I4259" s="313" t="s">
        <v>6821</v>
      </c>
    </row>
    <row r="4260" spans="6:9" x14ac:dyDescent="0.2">
      <c r="F4260" s="310" t="s">
        <v>10853</v>
      </c>
      <c r="G4260" s="311">
        <v>12845</v>
      </c>
      <c r="H4260" s="312" t="s">
        <v>3700</v>
      </c>
      <c r="I4260" s="313" t="s">
        <v>6821</v>
      </c>
    </row>
    <row r="4261" spans="6:9" x14ac:dyDescent="0.2">
      <c r="F4261" s="310" t="s">
        <v>10854</v>
      </c>
      <c r="G4261" s="311">
        <v>12846</v>
      </c>
      <c r="H4261" s="312" t="s">
        <v>3700</v>
      </c>
      <c r="I4261" s="313" t="s">
        <v>6821</v>
      </c>
    </row>
    <row r="4262" spans="6:9" x14ac:dyDescent="0.2">
      <c r="F4262" s="310" t="s">
        <v>10855</v>
      </c>
      <c r="G4262" s="311">
        <v>12847</v>
      </c>
      <c r="H4262" s="312" t="s">
        <v>3700</v>
      </c>
      <c r="I4262" s="313" t="s">
        <v>6821</v>
      </c>
    </row>
    <row r="4263" spans="6:9" x14ac:dyDescent="0.2">
      <c r="F4263" s="310" t="s">
        <v>10856</v>
      </c>
      <c r="G4263" s="311">
        <v>12848</v>
      </c>
      <c r="H4263" s="312" t="s">
        <v>3700</v>
      </c>
      <c r="I4263" s="313" t="s">
        <v>6821</v>
      </c>
    </row>
    <row r="4264" spans="6:9" x14ac:dyDescent="0.2">
      <c r="F4264" s="310" t="s">
        <v>10857</v>
      </c>
      <c r="G4264" s="311">
        <v>12849</v>
      </c>
      <c r="H4264" s="312" t="s">
        <v>3700</v>
      </c>
      <c r="I4264" s="313" t="s">
        <v>6821</v>
      </c>
    </row>
    <row r="4265" spans="6:9" x14ac:dyDescent="0.2">
      <c r="F4265" s="310" t="s">
        <v>10858</v>
      </c>
      <c r="G4265" s="311">
        <v>12850</v>
      </c>
      <c r="H4265" s="312" t="s">
        <v>3700</v>
      </c>
      <c r="I4265" s="313" t="s">
        <v>6821</v>
      </c>
    </row>
    <row r="4266" spans="6:9" x14ac:dyDescent="0.2">
      <c r="F4266" s="310" t="s">
        <v>10859</v>
      </c>
      <c r="G4266" s="311">
        <v>12851</v>
      </c>
      <c r="H4266" s="312" t="s">
        <v>3700</v>
      </c>
      <c r="I4266" s="313" t="s">
        <v>6821</v>
      </c>
    </row>
    <row r="4267" spans="6:9" x14ac:dyDescent="0.2">
      <c r="F4267" s="310" t="s">
        <v>10860</v>
      </c>
      <c r="G4267" s="311">
        <v>12852</v>
      </c>
      <c r="H4267" s="312" t="s">
        <v>3700</v>
      </c>
      <c r="I4267" s="313" t="s">
        <v>6821</v>
      </c>
    </row>
    <row r="4268" spans="6:9" x14ac:dyDescent="0.2">
      <c r="F4268" s="310" t="s">
        <v>10861</v>
      </c>
      <c r="G4268" s="311">
        <v>12853</v>
      </c>
      <c r="H4268" s="312" t="s">
        <v>3700</v>
      </c>
      <c r="I4268" s="313" t="s">
        <v>6821</v>
      </c>
    </row>
    <row r="4269" spans="6:9" x14ac:dyDescent="0.2">
      <c r="F4269" s="310" t="s">
        <v>10862</v>
      </c>
      <c r="G4269" s="311">
        <v>12854</v>
      </c>
      <c r="H4269" s="312" t="s">
        <v>3700</v>
      </c>
      <c r="I4269" s="313" t="s">
        <v>6821</v>
      </c>
    </row>
    <row r="4270" spans="6:9" x14ac:dyDescent="0.2">
      <c r="F4270" s="310" t="s">
        <v>10863</v>
      </c>
      <c r="G4270" s="311">
        <v>12855</v>
      </c>
      <c r="H4270" s="312" t="s">
        <v>3700</v>
      </c>
      <c r="I4270" s="313" t="s">
        <v>6821</v>
      </c>
    </row>
    <row r="4271" spans="6:9" x14ac:dyDescent="0.2">
      <c r="F4271" s="310" t="s">
        <v>10864</v>
      </c>
      <c r="G4271" s="311">
        <v>12856</v>
      </c>
      <c r="H4271" s="312" t="s">
        <v>3700</v>
      </c>
      <c r="I4271" s="313" t="s">
        <v>6821</v>
      </c>
    </row>
    <row r="4272" spans="6:9" x14ac:dyDescent="0.2">
      <c r="F4272" s="310" t="s">
        <v>10865</v>
      </c>
      <c r="G4272" s="311">
        <v>12857</v>
      </c>
      <c r="H4272" s="312" t="s">
        <v>3700</v>
      </c>
      <c r="I4272" s="313" t="s">
        <v>6821</v>
      </c>
    </row>
    <row r="4273" spans="6:9" x14ac:dyDescent="0.2">
      <c r="F4273" s="310" t="s">
        <v>10866</v>
      </c>
      <c r="G4273" s="311">
        <v>12858</v>
      </c>
      <c r="H4273" s="312" t="s">
        <v>3700</v>
      </c>
      <c r="I4273" s="313" t="s">
        <v>6821</v>
      </c>
    </row>
    <row r="4274" spans="6:9" x14ac:dyDescent="0.2">
      <c r="F4274" s="310" t="s">
        <v>10867</v>
      </c>
      <c r="G4274" s="311">
        <v>12859</v>
      </c>
      <c r="H4274" s="312" t="s">
        <v>3700</v>
      </c>
      <c r="I4274" s="313" t="s">
        <v>6821</v>
      </c>
    </row>
    <row r="4275" spans="6:9" x14ac:dyDescent="0.2">
      <c r="F4275" s="310" t="s">
        <v>10868</v>
      </c>
      <c r="G4275" s="311">
        <v>12860</v>
      </c>
      <c r="H4275" s="312" t="s">
        <v>3700</v>
      </c>
      <c r="I4275" s="313" t="s">
        <v>6821</v>
      </c>
    </row>
    <row r="4276" spans="6:9" x14ac:dyDescent="0.2">
      <c r="F4276" s="310" t="s">
        <v>10869</v>
      </c>
      <c r="G4276" s="311">
        <v>12861</v>
      </c>
      <c r="H4276" s="312" t="s">
        <v>3700</v>
      </c>
      <c r="I4276" s="313" t="s">
        <v>6821</v>
      </c>
    </row>
    <row r="4277" spans="6:9" x14ac:dyDescent="0.2">
      <c r="F4277" s="310" t="s">
        <v>10870</v>
      </c>
      <c r="G4277" s="311">
        <v>12862</v>
      </c>
      <c r="H4277" s="312" t="s">
        <v>3700</v>
      </c>
      <c r="I4277" s="313" t="s">
        <v>6821</v>
      </c>
    </row>
    <row r="4278" spans="6:9" x14ac:dyDescent="0.2">
      <c r="F4278" s="310" t="s">
        <v>10871</v>
      </c>
      <c r="G4278" s="311">
        <v>12863</v>
      </c>
      <c r="H4278" s="312" t="s">
        <v>3700</v>
      </c>
      <c r="I4278" s="313" t="s">
        <v>6821</v>
      </c>
    </row>
    <row r="4279" spans="6:9" x14ac:dyDescent="0.2">
      <c r="F4279" s="310" t="s">
        <v>10872</v>
      </c>
      <c r="G4279" s="311">
        <v>12864</v>
      </c>
      <c r="H4279" s="312" t="s">
        <v>3700</v>
      </c>
      <c r="I4279" s="313" t="s">
        <v>6821</v>
      </c>
    </row>
    <row r="4280" spans="6:9" x14ac:dyDescent="0.2">
      <c r="F4280" s="310" t="s">
        <v>10873</v>
      </c>
      <c r="G4280" s="311">
        <v>12865</v>
      </c>
      <c r="H4280" s="312" t="s">
        <v>3700</v>
      </c>
      <c r="I4280" s="313" t="s">
        <v>6821</v>
      </c>
    </row>
    <row r="4281" spans="6:9" x14ac:dyDescent="0.2">
      <c r="F4281" s="310" t="s">
        <v>10874</v>
      </c>
      <c r="G4281" s="311">
        <v>12866</v>
      </c>
      <c r="H4281" s="312" t="s">
        <v>3700</v>
      </c>
      <c r="I4281" s="313" t="s">
        <v>6821</v>
      </c>
    </row>
    <row r="4282" spans="6:9" x14ac:dyDescent="0.2">
      <c r="F4282" s="310" t="s">
        <v>10875</v>
      </c>
      <c r="G4282" s="311">
        <v>12870</v>
      </c>
      <c r="H4282" s="312" t="s">
        <v>3700</v>
      </c>
      <c r="I4282" s="313" t="s">
        <v>6821</v>
      </c>
    </row>
    <row r="4283" spans="6:9" x14ac:dyDescent="0.2">
      <c r="F4283" s="310" t="s">
        <v>10876</v>
      </c>
      <c r="G4283" s="311">
        <v>12871</v>
      </c>
      <c r="H4283" s="312" t="s">
        <v>3700</v>
      </c>
      <c r="I4283" s="313" t="s">
        <v>6821</v>
      </c>
    </row>
    <row r="4284" spans="6:9" x14ac:dyDescent="0.2">
      <c r="F4284" s="310" t="s">
        <v>10877</v>
      </c>
      <c r="G4284" s="311">
        <v>12872</v>
      </c>
      <c r="H4284" s="312" t="s">
        <v>3700</v>
      </c>
      <c r="I4284" s="313" t="s">
        <v>6821</v>
      </c>
    </row>
    <row r="4285" spans="6:9" x14ac:dyDescent="0.2">
      <c r="F4285" s="310" t="s">
        <v>10878</v>
      </c>
      <c r="G4285" s="311">
        <v>12873</v>
      </c>
      <c r="H4285" s="312" t="s">
        <v>3700</v>
      </c>
      <c r="I4285" s="313" t="s">
        <v>6821</v>
      </c>
    </row>
    <row r="4286" spans="6:9" x14ac:dyDescent="0.2">
      <c r="F4286" s="310" t="s">
        <v>10879</v>
      </c>
      <c r="G4286" s="311">
        <v>12874</v>
      </c>
      <c r="H4286" s="312" t="s">
        <v>3700</v>
      </c>
      <c r="I4286" s="313" t="s">
        <v>6821</v>
      </c>
    </row>
    <row r="4287" spans="6:9" x14ac:dyDescent="0.2">
      <c r="F4287" s="310" t="s">
        <v>10880</v>
      </c>
      <c r="G4287" s="311">
        <v>12878</v>
      </c>
      <c r="H4287" s="312" t="s">
        <v>3700</v>
      </c>
      <c r="I4287" s="313" t="s">
        <v>6821</v>
      </c>
    </row>
    <row r="4288" spans="6:9" x14ac:dyDescent="0.2">
      <c r="F4288" s="310" t="s">
        <v>10881</v>
      </c>
      <c r="G4288" s="311">
        <v>12879</v>
      </c>
      <c r="H4288" s="312" t="s">
        <v>3700</v>
      </c>
      <c r="I4288" s="313" t="s">
        <v>6821</v>
      </c>
    </row>
    <row r="4289" spans="6:9" x14ac:dyDescent="0.2">
      <c r="F4289" s="310" t="s">
        <v>10882</v>
      </c>
      <c r="G4289" s="311">
        <v>12883</v>
      </c>
      <c r="H4289" s="312" t="s">
        <v>3700</v>
      </c>
      <c r="I4289" s="313" t="s">
        <v>6821</v>
      </c>
    </row>
    <row r="4290" spans="6:9" x14ac:dyDescent="0.2">
      <c r="F4290" s="310" t="s">
        <v>10883</v>
      </c>
      <c r="G4290" s="311">
        <v>12884</v>
      </c>
      <c r="H4290" s="312" t="s">
        <v>3700</v>
      </c>
      <c r="I4290" s="313" t="s">
        <v>6821</v>
      </c>
    </row>
    <row r="4291" spans="6:9" x14ac:dyDescent="0.2">
      <c r="F4291" s="310" t="s">
        <v>10884</v>
      </c>
      <c r="G4291" s="311">
        <v>12885</v>
      </c>
      <c r="H4291" s="312" t="s">
        <v>3700</v>
      </c>
      <c r="I4291" s="313" t="s">
        <v>6821</v>
      </c>
    </row>
    <row r="4292" spans="6:9" x14ac:dyDescent="0.2">
      <c r="F4292" s="310" t="s">
        <v>10885</v>
      </c>
      <c r="G4292" s="311">
        <v>12886</v>
      </c>
      <c r="H4292" s="312" t="s">
        <v>3700</v>
      </c>
      <c r="I4292" s="313" t="s">
        <v>6821</v>
      </c>
    </row>
    <row r="4293" spans="6:9" x14ac:dyDescent="0.2">
      <c r="F4293" s="310" t="s">
        <v>10886</v>
      </c>
      <c r="G4293" s="311">
        <v>12887</v>
      </c>
      <c r="H4293" s="312" t="s">
        <v>3700</v>
      </c>
      <c r="I4293" s="313" t="s">
        <v>6821</v>
      </c>
    </row>
    <row r="4294" spans="6:9" x14ac:dyDescent="0.2">
      <c r="F4294" s="310" t="s">
        <v>10887</v>
      </c>
      <c r="G4294" s="311">
        <v>12901</v>
      </c>
      <c r="H4294" s="312" t="s">
        <v>3700</v>
      </c>
      <c r="I4294" s="313" t="s">
        <v>6821</v>
      </c>
    </row>
    <row r="4295" spans="6:9" x14ac:dyDescent="0.2">
      <c r="F4295" s="310" t="s">
        <v>10888</v>
      </c>
      <c r="G4295" s="311">
        <v>12903</v>
      </c>
      <c r="H4295" s="312" t="s">
        <v>3700</v>
      </c>
      <c r="I4295" s="313" t="s">
        <v>6821</v>
      </c>
    </row>
    <row r="4296" spans="6:9" x14ac:dyDescent="0.2">
      <c r="F4296" s="310" t="s">
        <v>10889</v>
      </c>
      <c r="G4296" s="311">
        <v>12910</v>
      </c>
      <c r="H4296" s="312" t="s">
        <v>3700</v>
      </c>
      <c r="I4296" s="313" t="s">
        <v>6821</v>
      </c>
    </row>
    <row r="4297" spans="6:9" x14ac:dyDescent="0.2">
      <c r="F4297" s="310" t="s">
        <v>10890</v>
      </c>
      <c r="G4297" s="311">
        <v>12911</v>
      </c>
      <c r="H4297" s="312" t="s">
        <v>3700</v>
      </c>
      <c r="I4297" s="313" t="s">
        <v>6821</v>
      </c>
    </row>
    <row r="4298" spans="6:9" x14ac:dyDescent="0.2">
      <c r="F4298" s="310" t="s">
        <v>10891</v>
      </c>
      <c r="G4298" s="311">
        <v>12912</v>
      </c>
      <c r="H4298" s="312" t="s">
        <v>3700</v>
      </c>
      <c r="I4298" s="313" t="s">
        <v>6821</v>
      </c>
    </row>
    <row r="4299" spans="6:9" x14ac:dyDescent="0.2">
      <c r="F4299" s="310" t="s">
        <v>10892</v>
      </c>
      <c r="G4299" s="311">
        <v>12913</v>
      </c>
      <c r="H4299" s="312" t="s">
        <v>3700</v>
      </c>
      <c r="I4299" s="313" t="s">
        <v>6821</v>
      </c>
    </row>
    <row r="4300" spans="6:9" x14ac:dyDescent="0.2">
      <c r="F4300" s="310" t="s">
        <v>10893</v>
      </c>
      <c r="G4300" s="311">
        <v>12914</v>
      </c>
      <c r="H4300" s="312" t="s">
        <v>3700</v>
      </c>
      <c r="I4300" s="313" t="s">
        <v>6821</v>
      </c>
    </row>
    <row r="4301" spans="6:9" x14ac:dyDescent="0.2">
      <c r="F4301" s="310" t="s">
        <v>10894</v>
      </c>
      <c r="G4301" s="311">
        <v>12915</v>
      </c>
      <c r="H4301" s="312" t="s">
        <v>3700</v>
      </c>
      <c r="I4301" s="313" t="s">
        <v>6821</v>
      </c>
    </row>
    <row r="4302" spans="6:9" x14ac:dyDescent="0.2">
      <c r="F4302" s="310" t="s">
        <v>10895</v>
      </c>
      <c r="G4302" s="311">
        <v>12916</v>
      </c>
      <c r="H4302" s="312" t="s">
        <v>3700</v>
      </c>
      <c r="I4302" s="313" t="s">
        <v>6821</v>
      </c>
    </row>
    <row r="4303" spans="6:9" x14ac:dyDescent="0.2">
      <c r="F4303" s="310" t="s">
        <v>10896</v>
      </c>
      <c r="G4303" s="311">
        <v>12917</v>
      </c>
      <c r="H4303" s="312" t="s">
        <v>3700</v>
      </c>
      <c r="I4303" s="313" t="s">
        <v>6821</v>
      </c>
    </row>
    <row r="4304" spans="6:9" x14ac:dyDescent="0.2">
      <c r="F4304" s="310" t="s">
        <v>10897</v>
      </c>
      <c r="G4304" s="311">
        <v>12918</v>
      </c>
      <c r="H4304" s="312" t="s">
        <v>3700</v>
      </c>
      <c r="I4304" s="313" t="s">
        <v>6821</v>
      </c>
    </row>
    <row r="4305" spans="6:9" x14ac:dyDescent="0.2">
      <c r="F4305" s="310" t="s">
        <v>10898</v>
      </c>
      <c r="G4305" s="311">
        <v>12919</v>
      </c>
      <c r="H4305" s="312" t="s">
        <v>3700</v>
      </c>
      <c r="I4305" s="313" t="s">
        <v>6821</v>
      </c>
    </row>
    <row r="4306" spans="6:9" x14ac:dyDescent="0.2">
      <c r="F4306" s="310" t="s">
        <v>10899</v>
      </c>
      <c r="G4306" s="311">
        <v>12920</v>
      </c>
      <c r="H4306" s="312" t="s">
        <v>3700</v>
      </c>
      <c r="I4306" s="313" t="s">
        <v>6821</v>
      </c>
    </row>
    <row r="4307" spans="6:9" x14ac:dyDescent="0.2">
      <c r="F4307" s="310" t="s">
        <v>10900</v>
      </c>
      <c r="G4307" s="311">
        <v>12921</v>
      </c>
      <c r="H4307" s="312" t="s">
        <v>3700</v>
      </c>
      <c r="I4307" s="313" t="s">
        <v>6821</v>
      </c>
    </row>
    <row r="4308" spans="6:9" x14ac:dyDescent="0.2">
      <c r="F4308" s="310" t="s">
        <v>10901</v>
      </c>
      <c r="G4308" s="311">
        <v>12922</v>
      </c>
      <c r="H4308" s="312" t="s">
        <v>3700</v>
      </c>
      <c r="I4308" s="313" t="s">
        <v>6821</v>
      </c>
    </row>
    <row r="4309" spans="6:9" x14ac:dyDescent="0.2">
      <c r="F4309" s="310" t="s">
        <v>10902</v>
      </c>
      <c r="G4309" s="311">
        <v>12923</v>
      </c>
      <c r="H4309" s="312" t="s">
        <v>3700</v>
      </c>
      <c r="I4309" s="313" t="s">
        <v>6821</v>
      </c>
    </row>
    <row r="4310" spans="6:9" x14ac:dyDescent="0.2">
      <c r="F4310" s="310" t="s">
        <v>10903</v>
      </c>
      <c r="G4310" s="311">
        <v>12924</v>
      </c>
      <c r="H4310" s="312" t="s">
        <v>3700</v>
      </c>
      <c r="I4310" s="313" t="s">
        <v>6821</v>
      </c>
    </row>
    <row r="4311" spans="6:9" x14ac:dyDescent="0.2">
      <c r="F4311" s="310" t="s">
        <v>10904</v>
      </c>
      <c r="G4311" s="311">
        <v>12926</v>
      </c>
      <c r="H4311" s="312" t="s">
        <v>3700</v>
      </c>
      <c r="I4311" s="313" t="s">
        <v>6821</v>
      </c>
    </row>
    <row r="4312" spans="6:9" x14ac:dyDescent="0.2">
      <c r="F4312" s="310" t="s">
        <v>10905</v>
      </c>
      <c r="G4312" s="311">
        <v>12927</v>
      </c>
      <c r="H4312" s="312" t="s">
        <v>3700</v>
      </c>
      <c r="I4312" s="313" t="s">
        <v>6821</v>
      </c>
    </row>
    <row r="4313" spans="6:9" x14ac:dyDescent="0.2">
      <c r="F4313" s="310" t="s">
        <v>10906</v>
      </c>
      <c r="G4313" s="311">
        <v>12928</v>
      </c>
      <c r="H4313" s="312" t="s">
        <v>3700</v>
      </c>
      <c r="I4313" s="313" t="s">
        <v>6821</v>
      </c>
    </row>
    <row r="4314" spans="6:9" x14ac:dyDescent="0.2">
      <c r="F4314" s="310" t="s">
        <v>10907</v>
      </c>
      <c r="G4314" s="311">
        <v>12929</v>
      </c>
      <c r="H4314" s="312" t="s">
        <v>3700</v>
      </c>
      <c r="I4314" s="313" t="s">
        <v>6821</v>
      </c>
    </row>
    <row r="4315" spans="6:9" x14ac:dyDescent="0.2">
      <c r="F4315" s="310" t="s">
        <v>10908</v>
      </c>
      <c r="G4315" s="311">
        <v>12930</v>
      </c>
      <c r="H4315" s="312" t="s">
        <v>3700</v>
      </c>
      <c r="I4315" s="313" t="s">
        <v>6821</v>
      </c>
    </row>
    <row r="4316" spans="6:9" x14ac:dyDescent="0.2">
      <c r="F4316" s="310" t="s">
        <v>10909</v>
      </c>
      <c r="G4316" s="311">
        <v>12932</v>
      </c>
      <c r="H4316" s="312" t="s">
        <v>3700</v>
      </c>
      <c r="I4316" s="313" t="s">
        <v>6821</v>
      </c>
    </row>
    <row r="4317" spans="6:9" x14ac:dyDescent="0.2">
      <c r="F4317" s="310" t="s">
        <v>10910</v>
      </c>
      <c r="G4317" s="311">
        <v>12933</v>
      </c>
      <c r="H4317" s="312" t="s">
        <v>3700</v>
      </c>
      <c r="I4317" s="313" t="s">
        <v>6821</v>
      </c>
    </row>
    <row r="4318" spans="6:9" x14ac:dyDescent="0.2">
      <c r="F4318" s="310" t="s">
        <v>10911</v>
      </c>
      <c r="G4318" s="311">
        <v>12934</v>
      </c>
      <c r="H4318" s="312" t="s">
        <v>3700</v>
      </c>
      <c r="I4318" s="313" t="s">
        <v>6821</v>
      </c>
    </row>
    <row r="4319" spans="6:9" x14ac:dyDescent="0.2">
      <c r="F4319" s="310" t="s">
        <v>10912</v>
      </c>
      <c r="G4319" s="311">
        <v>12935</v>
      </c>
      <c r="H4319" s="312" t="s">
        <v>3700</v>
      </c>
      <c r="I4319" s="313" t="s">
        <v>6821</v>
      </c>
    </row>
    <row r="4320" spans="6:9" x14ac:dyDescent="0.2">
      <c r="F4320" s="310" t="s">
        <v>10913</v>
      </c>
      <c r="G4320" s="311">
        <v>12936</v>
      </c>
      <c r="H4320" s="312" t="s">
        <v>3700</v>
      </c>
      <c r="I4320" s="313" t="s">
        <v>6821</v>
      </c>
    </row>
    <row r="4321" spans="6:9" x14ac:dyDescent="0.2">
      <c r="F4321" s="310" t="s">
        <v>10914</v>
      </c>
      <c r="G4321" s="311">
        <v>12937</v>
      </c>
      <c r="H4321" s="312" t="s">
        <v>3700</v>
      </c>
      <c r="I4321" s="313" t="s">
        <v>6821</v>
      </c>
    </row>
    <row r="4322" spans="6:9" x14ac:dyDescent="0.2">
      <c r="F4322" s="310" t="s">
        <v>10915</v>
      </c>
      <c r="G4322" s="311">
        <v>12939</v>
      </c>
      <c r="H4322" s="312" t="s">
        <v>3700</v>
      </c>
      <c r="I4322" s="313" t="s">
        <v>6821</v>
      </c>
    </row>
    <row r="4323" spans="6:9" x14ac:dyDescent="0.2">
      <c r="F4323" s="310" t="s">
        <v>10916</v>
      </c>
      <c r="G4323" s="311">
        <v>12941</v>
      </c>
      <c r="H4323" s="312" t="s">
        <v>3700</v>
      </c>
      <c r="I4323" s="313" t="s">
        <v>6821</v>
      </c>
    </row>
    <row r="4324" spans="6:9" x14ac:dyDescent="0.2">
      <c r="F4324" s="310" t="s">
        <v>10917</v>
      </c>
      <c r="G4324" s="311">
        <v>12942</v>
      </c>
      <c r="H4324" s="312" t="s">
        <v>3700</v>
      </c>
      <c r="I4324" s="313" t="s">
        <v>6821</v>
      </c>
    </row>
    <row r="4325" spans="6:9" x14ac:dyDescent="0.2">
      <c r="F4325" s="310" t="s">
        <v>10918</v>
      </c>
      <c r="G4325" s="311">
        <v>12943</v>
      </c>
      <c r="H4325" s="312" t="s">
        <v>3700</v>
      </c>
      <c r="I4325" s="313" t="s">
        <v>6821</v>
      </c>
    </row>
    <row r="4326" spans="6:9" x14ac:dyDescent="0.2">
      <c r="F4326" s="310" t="s">
        <v>10919</v>
      </c>
      <c r="G4326" s="311">
        <v>12944</v>
      </c>
      <c r="H4326" s="312" t="s">
        <v>3700</v>
      </c>
      <c r="I4326" s="313" t="s">
        <v>6821</v>
      </c>
    </row>
    <row r="4327" spans="6:9" x14ac:dyDescent="0.2">
      <c r="F4327" s="310" t="s">
        <v>10920</v>
      </c>
      <c r="G4327" s="311">
        <v>12945</v>
      </c>
      <c r="H4327" s="312" t="s">
        <v>3700</v>
      </c>
      <c r="I4327" s="313" t="s">
        <v>6821</v>
      </c>
    </row>
    <row r="4328" spans="6:9" x14ac:dyDescent="0.2">
      <c r="F4328" s="310" t="s">
        <v>10921</v>
      </c>
      <c r="G4328" s="311">
        <v>12946</v>
      </c>
      <c r="H4328" s="312" t="s">
        <v>3700</v>
      </c>
      <c r="I4328" s="313" t="s">
        <v>6821</v>
      </c>
    </row>
    <row r="4329" spans="6:9" x14ac:dyDescent="0.2">
      <c r="F4329" s="310" t="s">
        <v>10922</v>
      </c>
      <c r="G4329" s="311">
        <v>12949</v>
      </c>
      <c r="H4329" s="312" t="s">
        <v>3700</v>
      </c>
      <c r="I4329" s="313" t="s">
        <v>6821</v>
      </c>
    </row>
    <row r="4330" spans="6:9" x14ac:dyDescent="0.2">
      <c r="F4330" s="310" t="s">
        <v>10923</v>
      </c>
      <c r="G4330" s="311">
        <v>12950</v>
      </c>
      <c r="H4330" s="312" t="s">
        <v>3700</v>
      </c>
      <c r="I4330" s="313" t="s">
        <v>6821</v>
      </c>
    </row>
    <row r="4331" spans="6:9" x14ac:dyDescent="0.2">
      <c r="F4331" s="310" t="s">
        <v>10924</v>
      </c>
      <c r="G4331" s="311">
        <v>12952</v>
      </c>
      <c r="H4331" s="312" t="s">
        <v>3700</v>
      </c>
      <c r="I4331" s="313" t="s">
        <v>6821</v>
      </c>
    </row>
    <row r="4332" spans="6:9" x14ac:dyDescent="0.2">
      <c r="F4332" s="310" t="s">
        <v>10925</v>
      </c>
      <c r="G4332" s="311">
        <v>12953</v>
      </c>
      <c r="H4332" s="312" t="s">
        <v>3700</v>
      </c>
      <c r="I4332" s="313" t="s">
        <v>6821</v>
      </c>
    </row>
    <row r="4333" spans="6:9" x14ac:dyDescent="0.2">
      <c r="F4333" s="310" t="s">
        <v>10926</v>
      </c>
      <c r="G4333" s="311">
        <v>12955</v>
      </c>
      <c r="H4333" s="312" t="s">
        <v>3700</v>
      </c>
      <c r="I4333" s="313" t="s">
        <v>6821</v>
      </c>
    </row>
    <row r="4334" spans="6:9" x14ac:dyDescent="0.2">
      <c r="F4334" s="310" t="s">
        <v>10927</v>
      </c>
      <c r="G4334" s="311">
        <v>12956</v>
      </c>
      <c r="H4334" s="312" t="s">
        <v>3700</v>
      </c>
      <c r="I4334" s="313" t="s">
        <v>6821</v>
      </c>
    </row>
    <row r="4335" spans="6:9" x14ac:dyDescent="0.2">
      <c r="F4335" s="310" t="s">
        <v>10928</v>
      </c>
      <c r="G4335" s="311">
        <v>12957</v>
      </c>
      <c r="H4335" s="312" t="s">
        <v>3700</v>
      </c>
      <c r="I4335" s="313" t="s">
        <v>6821</v>
      </c>
    </row>
    <row r="4336" spans="6:9" x14ac:dyDescent="0.2">
      <c r="F4336" s="310" t="s">
        <v>10929</v>
      </c>
      <c r="G4336" s="311">
        <v>12958</v>
      </c>
      <c r="H4336" s="312" t="s">
        <v>3700</v>
      </c>
      <c r="I4336" s="313" t="s">
        <v>6821</v>
      </c>
    </row>
    <row r="4337" spans="6:9" x14ac:dyDescent="0.2">
      <c r="F4337" s="310" t="s">
        <v>10930</v>
      </c>
      <c r="G4337" s="311">
        <v>12959</v>
      </c>
      <c r="H4337" s="312" t="s">
        <v>3700</v>
      </c>
      <c r="I4337" s="313" t="s">
        <v>6821</v>
      </c>
    </row>
    <row r="4338" spans="6:9" x14ac:dyDescent="0.2">
      <c r="F4338" s="310" t="s">
        <v>10931</v>
      </c>
      <c r="G4338" s="311">
        <v>12960</v>
      </c>
      <c r="H4338" s="312" t="s">
        <v>3700</v>
      </c>
      <c r="I4338" s="313" t="s">
        <v>6821</v>
      </c>
    </row>
    <row r="4339" spans="6:9" x14ac:dyDescent="0.2">
      <c r="F4339" s="310" t="s">
        <v>10932</v>
      </c>
      <c r="G4339" s="311">
        <v>12961</v>
      </c>
      <c r="H4339" s="312" t="s">
        <v>3700</v>
      </c>
      <c r="I4339" s="313" t="s">
        <v>6821</v>
      </c>
    </row>
    <row r="4340" spans="6:9" x14ac:dyDescent="0.2">
      <c r="F4340" s="310" t="s">
        <v>10933</v>
      </c>
      <c r="G4340" s="311">
        <v>12962</v>
      </c>
      <c r="H4340" s="312" t="s">
        <v>3700</v>
      </c>
      <c r="I4340" s="313" t="s">
        <v>6821</v>
      </c>
    </row>
    <row r="4341" spans="6:9" x14ac:dyDescent="0.2">
      <c r="F4341" s="310" t="s">
        <v>10934</v>
      </c>
      <c r="G4341" s="311">
        <v>12964</v>
      </c>
      <c r="H4341" s="312" t="s">
        <v>3700</v>
      </c>
      <c r="I4341" s="313" t="s">
        <v>6821</v>
      </c>
    </row>
    <row r="4342" spans="6:9" x14ac:dyDescent="0.2">
      <c r="F4342" s="310" t="s">
        <v>10935</v>
      </c>
      <c r="G4342" s="311">
        <v>12965</v>
      </c>
      <c r="H4342" s="312" t="s">
        <v>3700</v>
      </c>
      <c r="I4342" s="313" t="s">
        <v>6821</v>
      </c>
    </row>
    <row r="4343" spans="6:9" x14ac:dyDescent="0.2">
      <c r="F4343" s="310" t="s">
        <v>10936</v>
      </c>
      <c r="G4343" s="311">
        <v>12966</v>
      </c>
      <c r="H4343" s="312" t="s">
        <v>3700</v>
      </c>
      <c r="I4343" s="313" t="s">
        <v>6821</v>
      </c>
    </row>
    <row r="4344" spans="6:9" x14ac:dyDescent="0.2">
      <c r="F4344" s="310" t="s">
        <v>10937</v>
      </c>
      <c r="G4344" s="311">
        <v>12967</v>
      </c>
      <c r="H4344" s="312" t="s">
        <v>3700</v>
      </c>
      <c r="I4344" s="313" t="s">
        <v>6821</v>
      </c>
    </row>
    <row r="4345" spans="6:9" x14ac:dyDescent="0.2">
      <c r="F4345" s="310" t="s">
        <v>10938</v>
      </c>
      <c r="G4345" s="311">
        <v>12969</v>
      </c>
      <c r="H4345" s="312" t="s">
        <v>3700</v>
      </c>
      <c r="I4345" s="313" t="s">
        <v>6821</v>
      </c>
    </row>
    <row r="4346" spans="6:9" x14ac:dyDescent="0.2">
      <c r="F4346" s="310" t="s">
        <v>10939</v>
      </c>
      <c r="G4346" s="311">
        <v>12970</v>
      </c>
      <c r="H4346" s="312" t="s">
        <v>3700</v>
      </c>
      <c r="I4346" s="313" t="s">
        <v>6821</v>
      </c>
    </row>
    <row r="4347" spans="6:9" x14ac:dyDescent="0.2">
      <c r="F4347" s="310" t="s">
        <v>10940</v>
      </c>
      <c r="G4347" s="311">
        <v>12972</v>
      </c>
      <c r="H4347" s="312" t="s">
        <v>3700</v>
      </c>
      <c r="I4347" s="313" t="s">
        <v>6821</v>
      </c>
    </row>
    <row r="4348" spans="6:9" x14ac:dyDescent="0.2">
      <c r="F4348" s="310" t="s">
        <v>10941</v>
      </c>
      <c r="G4348" s="311">
        <v>12973</v>
      </c>
      <c r="H4348" s="312" t="s">
        <v>3700</v>
      </c>
      <c r="I4348" s="313" t="s">
        <v>6821</v>
      </c>
    </row>
    <row r="4349" spans="6:9" x14ac:dyDescent="0.2">
      <c r="F4349" s="310" t="s">
        <v>10942</v>
      </c>
      <c r="G4349" s="311">
        <v>12974</v>
      </c>
      <c r="H4349" s="312" t="s">
        <v>3700</v>
      </c>
      <c r="I4349" s="313" t="s">
        <v>6821</v>
      </c>
    </row>
    <row r="4350" spans="6:9" x14ac:dyDescent="0.2">
      <c r="F4350" s="310" t="s">
        <v>10943</v>
      </c>
      <c r="G4350" s="311">
        <v>12975</v>
      </c>
      <c r="H4350" s="312" t="s">
        <v>3700</v>
      </c>
      <c r="I4350" s="313" t="s">
        <v>6821</v>
      </c>
    </row>
    <row r="4351" spans="6:9" x14ac:dyDescent="0.2">
      <c r="F4351" s="310" t="s">
        <v>10944</v>
      </c>
      <c r="G4351" s="311">
        <v>12976</v>
      </c>
      <c r="H4351" s="312" t="s">
        <v>3700</v>
      </c>
      <c r="I4351" s="313" t="s">
        <v>6821</v>
      </c>
    </row>
    <row r="4352" spans="6:9" x14ac:dyDescent="0.2">
      <c r="F4352" s="310" t="s">
        <v>10945</v>
      </c>
      <c r="G4352" s="311">
        <v>12977</v>
      </c>
      <c r="H4352" s="312" t="s">
        <v>3700</v>
      </c>
      <c r="I4352" s="313" t="s">
        <v>6821</v>
      </c>
    </row>
    <row r="4353" spans="6:9" x14ac:dyDescent="0.2">
      <c r="F4353" s="310" t="s">
        <v>10946</v>
      </c>
      <c r="G4353" s="311">
        <v>12978</v>
      </c>
      <c r="H4353" s="312" t="s">
        <v>3700</v>
      </c>
      <c r="I4353" s="313" t="s">
        <v>6821</v>
      </c>
    </row>
    <row r="4354" spans="6:9" x14ac:dyDescent="0.2">
      <c r="F4354" s="310" t="s">
        <v>10947</v>
      </c>
      <c r="G4354" s="311">
        <v>12979</v>
      </c>
      <c r="H4354" s="312" t="s">
        <v>3700</v>
      </c>
      <c r="I4354" s="313" t="s">
        <v>6821</v>
      </c>
    </row>
    <row r="4355" spans="6:9" x14ac:dyDescent="0.2">
      <c r="F4355" s="310" t="s">
        <v>10948</v>
      </c>
      <c r="G4355" s="311">
        <v>12980</v>
      </c>
      <c r="H4355" s="312" t="s">
        <v>3700</v>
      </c>
      <c r="I4355" s="313" t="s">
        <v>6821</v>
      </c>
    </row>
    <row r="4356" spans="6:9" x14ac:dyDescent="0.2">
      <c r="F4356" s="310" t="s">
        <v>10949</v>
      </c>
      <c r="G4356" s="311">
        <v>12981</v>
      </c>
      <c r="H4356" s="312" t="s">
        <v>3700</v>
      </c>
      <c r="I4356" s="313" t="s">
        <v>6821</v>
      </c>
    </row>
    <row r="4357" spans="6:9" x14ac:dyDescent="0.2">
      <c r="F4357" s="310" t="s">
        <v>10950</v>
      </c>
      <c r="G4357" s="311">
        <v>12983</v>
      </c>
      <c r="H4357" s="312" t="s">
        <v>3700</v>
      </c>
      <c r="I4357" s="313" t="s">
        <v>6821</v>
      </c>
    </row>
    <row r="4358" spans="6:9" x14ac:dyDescent="0.2">
      <c r="F4358" s="310" t="s">
        <v>10951</v>
      </c>
      <c r="G4358" s="311">
        <v>12985</v>
      </c>
      <c r="H4358" s="312" t="s">
        <v>3700</v>
      </c>
      <c r="I4358" s="313" t="s">
        <v>6821</v>
      </c>
    </row>
    <row r="4359" spans="6:9" x14ac:dyDescent="0.2">
      <c r="F4359" s="310" t="s">
        <v>10952</v>
      </c>
      <c r="G4359" s="311">
        <v>12986</v>
      </c>
      <c r="H4359" s="312" t="s">
        <v>3700</v>
      </c>
      <c r="I4359" s="313" t="s">
        <v>6821</v>
      </c>
    </row>
    <row r="4360" spans="6:9" x14ac:dyDescent="0.2">
      <c r="F4360" s="310" t="s">
        <v>10953</v>
      </c>
      <c r="G4360" s="311">
        <v>12987</v>
      </c>
      <c r="H4360" s="312" t="s">
        <v>3700</v>
      </c>
      <c r="I4360" s="313" t="s">
        <v>6821</v>
      </c>
    </row>
    <row r="4361" spans="6:9" x14ac:dyDescent="0.2">
      <c r="F4361" s="310" t="s">
        <v>10954</v>
      </c>
      <c r="G4361" s="311">
        <v>12989</v>
      </c>
      <c r="H4361" s="312" t="s">
        <v>3700</v>
      </c>
      <c r="I4361" s="313" t="s">
        <v>6821</v>
      </c>
    </row>
    <row r="4362" spans="6:9" x14ac:dyDescent="0.2">
      <c r="F4362" s="310" t="s">
        <v>10955</v>
      </c>
      <c r="G4362" s="311">
        <v>12992</v>
      </c>
      <c r="H4362" s="312" t="s">
        <v>3700</v>
      </c>
      <c r="I4362" s="313" t="s">
        <v>6821</v>
      </c>
    </row>
    <row r="4363" spans="6:9" x14ac:dyDescent="0.2">
      <c r="F4363" s="310" t="s">
        <v>10956</v>
      </c>
      <c r="G4363" s="311">
        <v>12993</v>
      </c>
      <c r="H4363" s="312" t="s">
        <v>3700</v>
      </c>
      <c r="I4363" s="313" t="s">
        <v>6821</v>
      </c>
    </row>
    <row r="4364" spans="6:9" x14ac:dyDescent="0.2">
      <c r="F4364" s="310" t="s">
        <v>10957</v>
      </c>
      <c r="G4364" s="311">
        <v>12995</v>
      </c>
      <c r="H4364" s="312" t="s">
        <v>3700</v>
      </c>
      <c r="I4364" s="313" t="s">
        <v>6821</v>
      </c>
    </row>
    <row r="4365" spans="6:9" x14ac:dyDescent="0.2">
      <c r="F4365" s="310" t="s">
        <v>10958</v>
      </c>
      <c r="G4365" s="311">
        <v>12996</v>
      </c>
      <c r="H4365" s="312" t="s">
        <v>3700</v>
      </c>
      <c r="I4365" s="313" t="s">
        <v>6821</v>
      </c>
    </row>
    <row r="4366" spans="6:9" x14ac:dyDescent="0.2">
      <c r="F4366" s="310" t="s">
        <v>10959</v>
      </c>
      <c r="G4366" s="311">
        <v>12997</v>
      </c>
      <c r="H4366" s="312" t="s">
        <v>3700</v>
      </c>
      <c r="I4366" s="313" t="s">
        <v>6821</v>
      </c>
    </row>
    <row r="4367" spans="6:9" x14ac:dyDescent="0.2">
      <c r="F4367" s="310" t="s">
        <v>10960</v>
      </c>
      <c r="G4367" s="311">
        <v>12998</v>
      </c>
      <c r="H4367" s="312" t="s">
        <v>3700</v>
      </c>
      <c r="I4367" s="313" t="s">
        <v>6821</v>
      </c>
    </row>
    <row r="4368" spans="6:9" x14ac:dyDescent="0.2">
      <c r="F4368" s="310" t="s">
        <v>10961</v>
      </c>
      <c r="G4368" s="311">
        <v>13020</v>
      </c>
      <c r="H4368" s="312" t="s">
        <v>3700</v>
      </c>
      <c r="I4368" s="313" t="s">
        <v>6821</v>
      </c>
    </row>
    <row r="4369" spans="6:9" x14ac:dyDescent="0.2">
      <c r="F4369" s="310" t="s">
        <v>1437</v>
      </c>
      <c r="G4369" s="311">
        <v>13021</v>
      </c>
      <c r="H4369" s="312" t="s">
        <v>3700</v>
      </c>
      <c r="I4369" s="313" t="s">
        <v>6821</v>
      </c>
    </row>
    <row r="4370" spans="6:9" x14ac:dyDescent="0.2">
      <c r="F4370" s="315" t="s">
        <v>10962</v>
      </c>
      <c r="G4370" s="316">
        <v>13022</v>
      </c>
      <c r="H4370" s="317" t="s">
        <v>3700</v>
      </c>
      <c r="I4370" s="313" t="s">
        <v>6821</v>
      </c>
    </row>
    <row r="4371" spans="6:9" x14ac:dyDescent="0.2">
      <c r="F4371" s="310" t="s">
        <v>10963</v>
      </c>
      <c r="G4371" s="311">
        <v>13024</v>
      </c>
      <c r="H4371" s="312" t="s">
        <v>3700</v>
      </c>
      <c r="I4371" s="313" t="s">
        <v>6821</v>
      </c>
    </row>
    <row r="4372" spans="6:9" x14ac:dyDescent="0.2">
      <c r="F4372" s="310" t="s">
        <v>10964</v>
      </c>
      <c r="G4372" s="311">
        <v>13026</v>
      </c>
      <c r="H4372" s="312" t="s">
        <v>3700</v>
      </c>
      <c r="I4372" s="313" t="s">
        <v>6821</v>
      </c>
    </row>
    <row r="4373" spans="6:9" x14ac:dyDescent="0.2">
      <c r="F4373" s="310" t="s">
        <v>1443</v>
      </c>
      <c r="G4373" s="311">
        <v>13027</v>
      </c>
      <c r="H4373" s="312" t="s">
        <v>3700</v>
      </c>
      <c r="I4373" s="313" t="s">
        <v>6821</v>
      </c>
    </row>
    <row r="4374" spans="6:9" x14ac:dyDescent="0.2">
      <c r="F4374" s="310" t="s">
        <v>10965</v>
      </c>
      <c r="G4374" s="311">
        <v>13028</v>
      </c>
      <c r="H4374" s="312" t="s">
        <v>3700</v>
      </c>
      <c r="I4374" s="313" t="s">
        <v>6821</v>
      </c>
    </row>
    <row r="4375" spans="6:9" x14ac:dyDescent="0.2">
      <c r="F4375" s="310" t="s">
        <v>1445</v>
      </c>
      <c r="G4375" s="311">
        <v>13029</v>
      </c>
      <c r="H4375" s="312" t="s">
        <v>3700</v>
      </c>
      <c r="I4375" s="313" t="s">
        <v>6821</v>
      </c>
    </row>
    <row r="4376" spans="6:9" x14ac:dyDescent="0.2">
      <c r="F4376" s="310" t="s">
        <v>10966</v>
      </c>
      <c r="G4376" s="311">
        <v>13030</v>
      </c>
      <c r="H4376" s="312" t="s">
        <v>3700</v>
      </c>
      <c r="I4376" s="313" t="s">
        <v>6821</v>
      </c>
    </row>
    <row r="4377" spans="6:9" x14ac:dyDescent="0.2">
      <c r="F4377" s="310" t="s">
        <v>1447</v>
      </c>
      <c r="G4377" s="311">
        <v>13031</v>
      </c>
      <c r="H4377" s="312" t="s">
        <v>3700</v>
      </c>
      <c r="I4377" s="313" t="s">
        <v>6821</v>
      </c>
    </row>
    <row r="4378" spans="6:9" x14ac:dyDescent="0.2">
      <c r="F4378" s="310" t="s">
        <v>10967</v>
      </c>
      <c r="G4378" s="311">
        <v>13032</v>
      </c>
      <c r="H4378" s="312" t="s">
        <v>3700</v>
      </c>
      <c r="I4378" s="313" t="s">
        <v>6821</v>
      </c>
    </row>
    <row r="4379" spans="6:9" x14ac:dyDescent="0.2">
      <c r="F4379" s="310" t="s">
        <v>1449</v>
      </c>
      <c r="G4379" s="311">
        <v>13033</v>
      </c>
      <c r="H4379" s="312" t="s">
        <v>3700</v>
      </c>
      <c r="I4379" s="313" t="s">
        <v>6821</v>
      </c>
    </row>
    <row r="4380" spans="6:9" x14ac:dyDescent="0.2">
      <c r="F4380" s="310" t="s">
        <v>10968</v>
      </c>
      <c r="G4380" s="311">
        <v>13034</v>
      </c>
      <c r="H4380" s="312" t="s">
        <v>3700</v>
      </c>
      <c r="I4380" s="313" t="s">
        <v>6821</v>
      </c>
    </row>
    <row r="4381" spans="6:9" x14ac:dyDescent="0.2">
      <c r="F4381" s="310" t="s">
        <v>1451</v>
      </c>
      <c r="G4381" s="311">
        <v>13035</v>
      </c>
      <c r="H4381" s="312" t="s">
        <v>3700</v>
      </c>
      <c r="I4381" s="313" t="s">
        <v>6821</v>
      </c>
    </row>
    <row r="4382" spans="6:9" x14ac:dyDescent="0.2">
      <c r="F4382" s="310" t="s">
        <v>10969</v>
      </c>
      <c r="G4382" s="311">
        <v>13036</v>
      </c>
      <c r="H4382" s="312" t="s">
        <v>3700</v>
      </c>
      <c r="I4382" s="313" t="s">
        <v>6821</v>
      </c>
    </row>
    <row r="4383" spans="6:9" x14ac:dyDescent="0.2">
      <c r="F4383" s="310" t="s">
        <v>1452</v>
      </c>
      <c r="G4383" s="311">
        <v>13037</v>
      </c>
      <c r="H4383" s="312" t="s">
        <v>3700</v>
      </c>
      <c r="I4383" s="313" t="s">
        <v>6821</v>
      </c>
    </row>
    <row r="4384" spans="6:9" x14ac:dyDescent="0.2">
      <c r="F4384" s="310" t="s">
        <v>1454</v>
      </c>
      <c r="G4384" s="311">
        <v>13039</v>
      </c>
      <c r="H4384" s="312" t="s">
        <v>3700</v>
      </c>
      <c r="I4384" s="313" t="s">
        <v>6821</v>
      </c>
    </row>
    <row r="4385" spans="6:9" x14ac:dyDescent="0.2">
      <c r="F4385" s="310" t="s">
        <v>10970</v>
      </c>
      <c r="G4385" s="311">
        <v>13040</v>
      </c>
      <c r="H4385" s="312" t="s">
        <v>3700</v>
      </c>
      <c r="I4385" s="313" t="s">
        <v>6821</v>
      </c>
    </row>
    <row r="4386" spans="6:9" x14ac:dyDescent="0.2">
      <c r="F4386" s="310" t="s">
        <v>10971</v>
      </c>
      <c r="G4386" s="311">
        <v>13041</v>
      </c>
      <c r="H4386" s="312" t="s">
        <v>3700</v>
      </c>
      <c r="I4386" s="313" t="s">
        <v>6821</v>
      </c>
    </row>
    <row r="4387" spans="6:9" x14ac:dyDescent="0.2">
      <c r="F4387" s="310" t="s">
        <v>10972</v>
      </c>
      <c r="G4387" s="311">
        <v>13042</v>
      </c>
      <c r="H4387" s="312" t="s">
        <v>3700</v>
      </c>
      <c r="I4387" s="313" t="s">
        <v>6821</v>
      </c>
    </row>
    <row r="4388" spans="6:9" x14ac:dyDescent="0.2">
      <c r="F4388" s="310" t="s">
        <v>1456</v>
      </c>
      <c r="G4388" s="311">
        <v>13043</v>
      </c>
      <c r="H4388" s="312" t="s">
        <v>3700</v>
      </c>
      <c r="I4388" s="313" t="s">
        <v>6821</v>
      </c>
    </row>
    <row r="4389" spans="6:9" x14ac:dyDescent="0.2">
      <c r="F4389" s="310" t="s">
        <v>10973</v>
      </c>
      <c r="G4389" s="311">
        <v>13044</v>
      </c>
      <c r="H4389" s="312" t="s">
        <v>3700</v>
      </c>
      <c r="I4389" s="313" t="s">
        <v>6821</v>
      </c>
    </row>
    <row r="4390" spans="6:9" x14ac:dyDescent="0.2">
      <c r="F4390" s="310" t="s">
        <v>1457</v>
      </c>
      <c r="G4390" s="311">
        <v>13045</v>
      </c>
      <c r="H4390" s="312" t="s">
        <v>3700</v>
      </c>
      <c r="I4390" s="313" t="s">
        <v>6821</v>
      </c>
    </row>
    <row r="4391" spans="6:9" x14ac:dyDescent="0.2">
      <c r="F4391" s="310" t="s">
        <v>1463</v>
      </c>
      <c r="G4391" s="311">
        <v>13051</v>
      </c>
      <c r="H4391" s="312" t="s">
        <v>3700</v>
      </c>
      <c r="I4391" s="313" t="s">
        <v>6821</v>
      </c>
    </row>
    <row r="4392" spans="6:9" x14ac:dyDescent="0.2">
      <c r="F4392" s="310" t="s">
        <v>10974</v>
      </c>
      <c r="G4392" s="311">
        <v>13052</v>
      </c>
      <c r="H4392" s="312" t="s">
        <v>3700</v>
      </c>
      <c r="I4392" s="313" t="s">
        <v>6821</v>
      </c>
    </row>
    <row r="4393" spans="6:9" x14ac:dyDescent="0.2">
      <c r="F4393" s="310" t="s">
        <v>1465</v>
      </c>
      <c r="G4393" s="311">
        <v>13053</v>
      </c>
      <c r="H4393" s="312" t="s">
        <v>3700</v>
      </c>
      <c r="I4393" s="313" t="s">
        <v>6821</v>
      </c>
    </row>
    <row r="4394" spans="6:9" x14ac:dyDescent="0.2">
      <c r="F4394" s="310" t="s">
        <v>10975</v>
      </c>
      <c r="G4394" s="311">
        <v>13054</v>
      </c>
      <c r="H4394" s="312" t="s">
        <v>3700</v>
      </c>
      <c r="I4394" s="313" t="s">
        <v>6821</v>
      </c>
    </row>
    <row r="4395" spans="6:9" x14ac:dyDescent="0.2">
      <c r="F4395" s="310" t="s">
        <v>10976</v>
      </c>
      <c r="G4395" s="311">
        <v>13056</v>
      </c>
      <c r="H4395" s="312" t="s">
        <v>3700</v>
      </c>
      <c r="I4395" s="313" t="s">
        <v>6821</v>
      </c>
    </row>
    <row r="4396" spans="6:9" x14ac:dyDescent="0.2">
      <c r="F4396" s="310" t="s">
        <v>1468</v>
      </c>
      <c r="G4396" s="311">
        <v>13057</v>
      </c>
      <c r="H4396" s="312" t="s">
        <v>3700</v>
      </c>
      <c r="I4396" s="313" t="s">
        <v>6821</v>
      </c>
    </row>
    <row r="4397" spans="6:9" x14ac:dyDescent="0.2">
      <c r="F4397" s="310" t="s">
        <v>10977</v>
      </c>
      <c r="G4397" s="311">
        <v>13060</v>
      </c>
      <c r="H4397" s="312" t="s">
        <v>3700</v>
      </c>
      <c r="I4397" s="313" t="s">
        <v>6821</v>
      </c>
    </row>
    <row r="4398" spans="6:9" x14ac:dyDescent="0.2">
      <c r="F4398" s="310" t="s">
        <v>1470</v>
      </c>
      <c r="G4398" s="311">
        <v>13061</v>
      </c>
      <c r="H4398" s="312" t="s">
        <v>3700</v>
      </c>
      <c r="I4398" s="313" t="s">
        <v>6821</v>
      </c>
    </row>
    <row r="4399" spans="6:9" x14ac:dyDescent="0.2">
      <c r="F4399" s="310" t="s">
        <v>10978</v>
      </c>
      <c r="G4399" s="311">
        <v>13062</v>
      </c>
      <c r="H4399" s="312" t="s">
        <v>3700</v>
      </c>
      <c r="I4399" s="313" t="s">
        <v>6821</v>
      </c>
    </row>
    <row r="4400" spans="6:9" x14ac:dyDescent="0.2">
      <c r="F4400" s="310" t="s">
        <v>1472</v>
      </c>
      <c r="G4400" s="311">
        <v>13063</v>
      </c>
      <c r="H4400" s="312" t="s">
        <v>3700</v>
      </c>
      <c r="I4400" s="313" t="s">
        <v>6821</v>
      </c>
    </row>
    <row r="4401" spans="6:9" x14ac:dyDescent="0.2">
      <c r="F4401" s="310" t="s">
        <v>10979</v>
      </c>
      <c r="G4401" s="311">
        <v>13064</v>
      </c>
      <c r="H4401" s="312" t="s">
        <v>3700</v>
      </c>
      <c r="I4401" s="313" t="s">
        <v>6821</v>
      </c>
    </row>
    <row r="4402" spans="6:9" x14ac:dyDescent="0.2">
      <c r="F4402" s="310" t="s">
        <v>1474</v>
      </c>
      <c r="G4402" s="311">
        <v>13065</v>
      </c>
      <c r="H4402" s="312" t="s">
        <v>3700</v>
      </c>
      <c r="I4402" s="313" t="s">
        <v>6821</v>
      </c>
    </row>
    <row r="4403" spans="6:9" x14ac:dyDescent="0.2">
      <c r="F4403" s="310" t="s">
        <v>10980</v>
      </c>
      <c r="G4403" s="311">
        <v>13066</v>
      </c>
      <c r="H4403" s="312" t="s">
        <v>3700</v>
      </c>
      <c r="I4403" s="313" t="s">
        <v>6821</v>
      </c>
    </row>
    <row r="4404" spans="6:9" x14ac:dyDescent="0.2">
      <c r="F4404" s="310" t="s">
        <v>10981</v>
      </c>
      <c r="G4404" s="311">
        <v>13068</v>
      </c>
      <c r="H4404" s="312" t="s">
        <v>3700</v>
      </c>
      <c r="I4404" s="313" t="s">
        <v>6821</v>
      </c>
    </row>
    <row r="4405" spans="6:9" x14ac:dyDescent="0.2">
      <c r="F4405" s="310" t="s">
        <v>1477</v>
      </c>
      <c r="G4405" s="311">
        <v>13069</v>
      </c>
      <c r="H4405" s="312" t="s">
        <v>3700</v>
      </c>
      <c r="I4405" s="313" t="s">
        <v>6821</v>
      </c>
    </row>
    <row r="4406" spans="6:9" x14ac:dyDescent="0.2">
      <c r="F4406" s="310" t="s">
        <v>1479</v>
      </c>
      <c r="G4406" s="311">
        <v>13071</v>
      </c>
      <c r="H4406" s="312" t="s">
        <v>3700</v>
      </c>
      <c r="I4406" s="313" t="s">
        <v>6821</v>
      </c>
    </row>
    <row r="4407" spans="6:9" x14ac:dyDescent="0.2">
      <c r="F4407" s="310" t="s">
        <v>10982</v>
      </c>
      <c r="G4407" s="311">
        <v>13072</v>
      </c>
      <c r="H4407" s="312" t="s">
        <v>3700</v>
      </c>
      <c r="I4407" s="313" t="s">
        <v>6821</v>
      </c>
    </row>
    <row r="4408" spans="6:9" x14ac:dyDescent="0.2">
      <c r="F4408" s="310" t="s">
        <v>1480</v>
      </c>
      <c r="G4408" s="311">
        <v>13073</v>
      </c>
      <c r="H4408" s="312" t="s">
        <v>3700</v>
      </c>
      <c r="I4408" s="313" t="s">
        <v>6821</v>
      </c>
    </row>
    <row r="4409" spans="6:9" x14ac:dyDescent="0.2">
      <c r="F4409" s="310" t="s">
        <v>10983</v>
      </c>
      <c r="G4409" s="311">
        <v>13074</v>
      </c>
      <c r="H4409" s="312" t="s">
        <v>3700</v>
      </c>
      <c r="I4409" s="313" t="s">
        <v>6821</v>
      </c>
    </row>
    <row r="4410" spans="6:9" x14ac:dyDescent="0.2">
      <c r="F4410" s="310" t="s">
        <v>10984</v>
      </c>
      <c r="G4410" s="311">
        <v>13076</v>
      </c>
      <c r="H4410" s="312" t="s">
        <v>3700</v>
      </c>
      <c r="I4410" s="313" t="s">
        <v>6821</v>
      </c>
    </row>
    <row r="4411" spans="6:9" x14ac:dyDescent="0.2">
      <c r="F4411" s="310" t="s">
        <v>1484</v>
      </c>
      <c r="G4411" s="311">
        <v>13077</v>
      </c>
      <c r="H4411" s="312" t="s">
        <v>3700</v>
      </c>
      <c r="I4411" s="313" t="s">
        <v>6821</v>
      </c>
    </row>
    <row r="4412" spans="6:9" x14ac:dyDescent="0.2">
      <c r="F4412" s="310" t="s">
        <v>10985</v>
      </c>
      <c r="G4412" s="311">
        <v>13078</v>
      </c>
      <c r="H4412" s="312" t="s">
        <v>3700</v>
      </c>
      <c r="I4412" s="313" t="s">
        <v>6821</v>
      </c>
    </row>
    <row r="4413" spans="6:9" x14ac:dyDescent="0.2">
      <c r="F4413" s="310" t="s">
        <v>10986</v>
      </c>
      <c r="G4413" s="311">
        <v>13080</v>
      </c>
      <c r="H4413" s="312" t="s">
        <v>3700</v>
      </c>
      <c r="I4413" s="313" t="s">
        <v>6821</v>
      </c>
    </row>
    <row r="4414" spans="6:9" x14ac:dyDescent="0.2">
      <c r="F4414" s="310" t="s">
        <v>1487</v>
      </c>
      <c r="G4414" s="311">
        <v>13081</v>
      </c>
      <c r="H4414" s="312" t="s">
        <v>3700</v>
      </c>
      <c r="I4414" s="313" t="s">
        <v>6821</v>
      </c>
    </row>
    <row r="4415" spans="6:9" x14ac:dyDescent="0.2">
      <c r="F4415" s="310" t="s">
        <v>10987</v>
      </c>
      <c r="G4415" s="311">
        <v>13082</v>
      </c>
      <c r="H4415" s="312" t="s">
        <v>3700</v>
      </c>
      <c r="I4415" s="313" t="s">
        <v>6821</v>
      </c>
    </row>
    <row r="4416" spans="6:9" x14ac:dyDescent="0.2">
      <c r="F4416" s="310" t="s">
        <v>1489</v>
      </c>
      <c r="G4416" s="311">
        <v>13083</v>
      </c>
      <c r="H4416" s="312" t="s">
        <v>3700</v>
      </c>
      <c r="I4416" s="313" t="s">
        <v>6821</v>
      </c>
    </row>
    <row r="4417" spans="6:9" x14ac:dyDescent="0.2">
      <c r="F4417" s="310" t="s">
        <v>10988</v>
      </c>
      <c r="G4417" s="311">
        <v>13084</v>
      </c>
      <c r="H4417" s="312" t="s">
        <v>3700</v>
      </c>
      <c r="I4417" s="313" t="s">
        <v>6821</v>
      </c>
    </row>
    <row r="4418" spans="6:9" x14ac:dyDescent="0.2">
      <c r="F4418" s="310" t="s">
        <v>1493</v>
      </c>
      <c r="G4418" s="311">
        <v>13087</v>
      </c>
      <c r="H4418" s="312" t="s">
        <v>3700</v>
      </c>
      <c r="I4418" s="313" t="s">
        <v>6821</v>
      </c>
    </row>
    <row r="4419" spans="6:9" x14ac:dyDescent="0.2">
      <c r="F4419" s="310" t="s">
        <v>10989</v>
      </c>
      <c r="G4419" s="311">
        <v>13088</v>
      </c>
      <c r="H4419" s="312" t="s">
        <v>3700</v>
      </c>
      <c r="I4419" s="313" t="s">
        <v>6821</v>
      </c>
    </row>
    <row r="4420" spans="6:9" x14ac:dyDescent="0.2">
      <c r="F4420" s="310" t="s">
        <v>1494</v>
      </c>
      <c r="G4420" s="311">
        <v>13089</v>
      </c>
      <c r="H4420" s="312" t="s">
        <v>3700</v>
      </c>
      <c r="I4420" s="313" t="s">
        <v>6821</v>
      </c>
    </row>
    <row r="4421" spans="6:9" x14ac:dyDescent="0.2">
      <c r="F4421" s="310" t="s">
        <v>10990</v>
      </c>
      <c r="G4421" s="311">
        <v>13090</v>
      </c>
      <c r="H4421" s="312" t="s">
        <v>3700</v>
      </c>
      <c r="I4421" s="313" t="s">
        <v>6821</v>
      </c>
    </row>
    <row r="4422" spans="6:9" x14ac:dyDescent="0.2">
      <c r="F4422" s="310" t="s">
        <v>10991</v>
      </c>
      <c r="G4422" s="311">
        <v>13092</v>
      </c>
      <c r="H4422" s="312" t="s">
        <v>3700</v>
      </c>
      <c r="I4422" s="313" t="s">
        <v>6821</v>
      </c>
    </row>
    <row r="4423" spans="6:9" x14ac:dyDescent="0.2">
      <c r="F4423" s="310" t="s">
        <v>1498</v>
      </c>
      <c r="G4423" s="311">
        <v>13093</v>
      </c>
      <c r="H4423" s="312" t="s">
        <v>3700</v>
      </c>
      <c r="I4423" s="313" t="s">
        <v>6821</v>
      </c>
    </row>
    <row r="4424" spans="6:9" x14ac:dyDescent="0.2">
      <c r="F4424" s="310" t="s">
        <v>1505</v>
      </c>
      <c r="G4424" s="311">
        <v>13101</v>
      </c>
      <c r="H4424" s="312" t="s">
        <v>3700</v>
      </c>
      <c r="I4424" s="313" t="s">
        <v>6821</v>
      </c>
    </row>
    <row r="4425" spans="6:9" x14ac:dyDescent="0.2">
      <c r="F4425" s="310" t="s">
        <v>10992</v>
      </c>
      <c r="G4425" s="311">
        <v>13102</v>
      </c>
      <c r="H4425" s="312" t="s">
        <v>3700</v>
      </c>
      <c r="I4425" s="313" t="s">
        <v>6821</v>
      </c>
    </row>
    <row r="4426" spans="6:9" x14ac:dyDescent="0.2">
      <c r="F4426" s="310" t="s">
        <v>1507</v>
      </c>
      <c r="G4426" s="311">
        <v>13103</v>
      </c>
      <c r="H4426" s="312" t="s">
        <v>3700</v>
      </c>
      <c r="I4426" s="313" t="s">
        <v>6821</v>
      </c>
    </row>
    <row r="4427" spans="6:9" x14ac:dyDescent="0.2">
      <c r="F4427" s="310" t="s">
        <v>10993</v>
      </c>
      <c r="G4427" s="311">
        <v>13104</v>
      </c>
      <c r="H4427" s="312" t="s">
        <v>3700</v>
      </c>
      <c r="I4427" s="313" t="s">
        <v>6821</v>
      </c>
    </row>
    <row r="4428" spans="6:9" x14ac:dyDescent="0.2">
      <c r="F4428" s="310" t="s">
        <v>1510</v>
      </c>
      <c r="G4428" s="311">
        <v>13107</v>
      </c>
      <c r="H4428" s="312" t="s">
        <v>3700</v>
      </c>
      <c r="I4428" s="313" t="s">
        <v>6821</v>
      </c>
    </row>
    <row r="4429" spans="6:9" x14ac:dyDescent="0.2">
      <c r="F4429" s="310" t="s">
        <v>10994</v>
      </c>
      <c r="G4429" s="311">
        <v>13108</v>
      </c>
      <c r="H4429" s="312" t="s">
        <v>3700</v>
      </c>
      <c r="I4429" s="313" t="s">
        <v>6821</v>
      </c>
    </row>
    <row r="4430" spans="6:9" x14ac:dyDescent="0.2">
      <c r="F4430" s="310" t="s">
        <v>10995</v>
      </c>
      <c r="G4430" s="311">
        <v>13110</v>
      </c>
      <c r="H4430" s="312" t="s">
        <v>3700</v>
      </c>
      <c r="I4430" s="313" t="s">
        <v>6821</v>
      </c>
    </row>
    <row r="4431" spans="6:9" x14ac:dyDescent="0.2">
      <c r="F4431" s="310" t="s">
        <v>1514</v>
      </c>
      <c r="G4431" s="311">
        <v>13111</v>
      </c>
      <c r="H4431" s="312" t="s">
        <v>3700</v>
      </c>
      <c r="I4431" s="313" t="s">
        <v>6821</v>
      </c>
    </row>
    <row r="4432" spans="6:9" x14ac:dyDescent="0.2">
      <c r="F4432" s="310" t="s">
        <v>10996</v>
      </c>
      <c r="G4432" s="311">
        <v>13112</v>
      </c>
      <c r="H4432" s="312" t="s">
        <v>3700</v>
      </c>
      <c r="I4432" s="313" t="s">
        <v>6821</v>
      </c>
    </row>
    <row r="4433" spans="6:9" x14ac:dyDescent="0.2">
      <c r="F4433" s="310" t="s">
        <v>1515</v>
      </c>
      <c r="G4433" s="311">
        <v>13113</v>
      </c>
      <c r="H4433" s="312" t="s">
        <v>3700</v>
      </c>
      <c r="I4433" s="313" t="s">
        <v>6821</v>
      </c>
    </row>
    <row r="4434" spans="6:9" x14ac:dyDescent="0.2">
      <c r="F4434" s="310" t="s">
        <v>10997</v>
      </c>
      <c r="G4434" s="311">
        <v>13114</v>
      </c>
      <c r="H4434" s="312" t="s">
        <v>3700</v>
      </c>
      <c r="I4434" s="313" t="s">
        <v>6821</v>
      </c>
    </row>
    <row r="4435" spans="6:9" x14ac:dyDescent="0.2">
      <c r="F4435" s="310" t="s">
        <v>1517</v>
      </c>
      <c r="G4435" s="311">
        <v>13115</v>
      </c>
      <c r="H4435" s="312" t="s">
        <v>3700</v>
      </c>
      <c r="I4435" s="313" t="s">
        <v>6821</v>
      </c>
    </row>
    <row r="4436" spans="6:9" x14ac:dyDescent="0.2">
      <c r="F4436" s="310" t="s">
        <v>10998</v>
      </c>
      <c r="G4436" s="311">
        <v>13116</v>
      </c>
      <c r="H4436" s="312" t="s">
        <v>3700</v>
      </c>
      <c r="I4436" s="313" t="s">
        <v>6821</v>
      </c>
    </row>
    <row r="4437" spans="6:9" x14ac:dyDescent="0.2">
      <c r="F4437" s="310" t="s">
        <v>1519</v>
      </c>
      <c r="G4437" s="311">
        <v>13117</v>
      </c>
      <c r="H4437" s="312" t="s">
        <v>3700</v>
      </c>
      <c r="I4437" s="313" t="s">
        <v>6821</v>
      </c>
    </row>
    <row r="4438" spans="6:9" x14ac:dyDescent="0.2">
      <c r="F4438" s="310" t="s">
        <v>10999</v>
      </c>
      <c r="G4438" s="311">
        <v>13118</v>
      </c>
      <c r="H4438" s="312" t="s">
        <v>3700</v>
      </c>
      <c r="I4438" s="313" t="s">
        <v>6821</v>
      </c>
    </row>
    <row r="4439" spans="6:9" x14ac:dyDescent="0.2">
      <c r="F4439" s="310" t="s">
        <v>1520</v>
      </c>
      <c r="G4439" s="311">
        <v>13119</v>
      </c>
      <c r="H4439" s="312" t="s">
        <v>3700</v>
      </c>
      <c r="I4439" s="313" t="s">
        <v>6821</v>
      </c>
    </row>
    <row r="4440" spans="6:9" x14ac:dyDescent="0.2">
      <c r="F4440" s="310" t="s">
        <v>11000</v>
      </c>
      <c r="G4440" s="311">
        <v>13120</v>
      </c>
      <c r="H4440" s="312" t="s">
        <v>3700</v>
      </c>
      <c r="I4440" s="313" t="s">
        <v>6821</v>
      </c>
    </row>
    <row r="4441" spans="6:9" x14ac:dyDescent="0.2">
      <c r="F4441" s="310" t="s">
        <v>1521</v>
      </c>
      <c r="G4441" s="311">
        <v>13121</v>
      </c>
      <c r="H4441" s="312" t="s">
        <v>3700</v>
      </c>
      <c r="I4441" s="313" t="s">
        <v>6821</v>
      </c>
    </row>
    <row r="4442" spans="6:9" x14ac:dyDescent="0.2">
      <c r="F4442" s="310" t="s">
        <v>11001</v>
      </c>
      <c r="G4442" s="311">
        <v>13122</v>
      </c>
      <c r="H4442" s="312" t="s">
        <v>3700</v>
      </c>
      <c r="I4442" s="313" t="s">
        <v>6821</v>
      </c>
    </row>
    <row r="4443" spans="6:9" x14ac:dyDescent="0.2">
      <c r="F4443" s="310" t="s">
        <v>1523</v>
      </c>
      <c r="G4443" s="311">
        <v>13123</v>
      </c>
      <c r="H4443" s="312" t="s">
        <v>3700</v>
      </c>
      <c r="I4443" s="313" t="s">
        <v>6821</v>
      </c>
    </row>
    <row r="4444" spans="6:9" x14ac:dyDescent="0.2">
      <c r="F4444" s="310" t="s">
        <v>11002</v>
      </c>
      <c r="G4444" s="311">
        <v>13124</v>
      </c>
      <c r="H4444" s="312" t="s">
        <v>3700</v>
      </c>
      <c r="I4444" s="313" t="s">
        <v>6821</v>
      </c>
    </row>
    <row r="4445" spans="6:9" x14ac:dyDescent="0.2">
      <c r="F4445" s="310" t="s">
        <v>11003</v>
      </c>
      <c r="G4445" s="311">
        <v>13126</v>
      </c>
      <c r="H4445" s="312" t="s">
        <v>3700</v>
      </c>
      <c r="I4445" s="313" t="s">
        <v>6821</v>
      </c>
    </row>
    <row r="4446" spans="6:9" x14ac:dyDescent="0.2">
      <c r="F4446" s="310" t="s">
        <v>1531</v>
      </c>
      <c r="G4446" s="311">
        <v>13131</v>
      </c>
      <c r="H4446" s="312" t="s">
        <v>3700</v>
      </c>
      <c r="I4446" s="313" t="s">
        <v>6821</v>
      </c>
    </row>
    <row r="4447" spans="6:9" x14ac:dyDescent="0.2">
      <c r="F4447" s="310" t="s">
        <v>11004</v>
      </c>
      <c r="G4447" s="311">
        <v>13132</v>
      </c>
      <c r="H4447" s="312" t="s">
        <v>3700</v>
      </c>
      <c r="I4447" s="313" t="s">
        <v>6821</v>
      </c>
    </row>
    <row r="4448" spans="6:9" x14ac:dyDescent="0.2">
      <c r="F4448" s="310" t="s">
        <v>11005</v>
      </c>
      <c r="G4448" s="311">
        <v>13134</v>
      </c>
      <c r="H4448" s="312" t="s">
        <v>3700</v>
      </c>
      <c r="I4448" s="313" t="s">
        <v>6821</v>
      </c>
    </row>
    <row r="4449" spans="6:9" x14ac:dyDescent="0.2">
      <c r="F4449" s="310" t="s">
        <v>1534</v>
      </c>
      <c r="G4449" s="311">
        <v>13135</v>
      </c>
      <c r="H4449" s="312" t="s">
        <v>3700</v>
      </c>
      <c r="I4449" s="313" t="s">
        <v>6821</v>
      </c>
    </row>
    <row r="4450" spans="6:9" x14ac:dyDescent="0.2">
      <c r="F4450" s="310" t="s">
        <v>11006</v>
      </c>
      <c r="G4450" s="311">
        <v>13136</v>
      </c>
      <c r="H4450" s="312" t="s">
        <v>3700</v>
      </c>
      <c r="I4450" s="313" t="s">
        <v>6821</v>
      </c>
    </row>
    <row r="4451" spans="6:9" x14ac:dyDescent="0.2">
      <c r="F4451" s="310" t="s">
        <v>1536</v>
      </c>
      <c r="G4451" s="311">
        <v>13137</v>
      </c>
      <c r="H4451" s="312" t="s">
        <v>3700</v>
      </c>
      <c r="I4451" s="313" t="s">
        <v>6821</v>
      </c>
    </row>
    <row r="4452" spans="6:9" x14ac:dyDescent="0.2">
      <c r="F4452" s="310" t="s">
        <v>11007</v>
      </c>
      <c r="G4452" s="311">
        <v>13138</v>
      </c>
      <c r="H4452" s="312" t="s">
        <v>3700</v>
      </c>
      <c r="I4452" s="313" t="s">
        <v>6821</v>
      </c>
    </row>
    <row r="4453" spans="6:9" x14ac:dyDescent="0.2">
      <c r="F4453" s="310" t="s">
        <v>1538</v>
      </c>
      <c r="G4453" s="311">
        <v>13139</v>
      </c>
      <c r="H4453" s="312" t="s">
        <v>3700</v>
      </c>
      <c r="I4453" s="313" t="s">
        <v>6821</v>
      </c>
    </row>
    <row r="4454" spans="6:9" x14ac:dyDescent="0.2">
      <c r="F4454" s="310" t="s">
        <v>11008</v>
      </c>
      <c r="G4454" s="311">
        <v>13140</v>
      </c>
      <c r="H4454" s="312" t="s">
        <v>3700</v>
      </c>
      <c r="I4454" s="313" t="s">
        <v>6821</v>
      </c>
    </row>
    <row r="4455" spans="6:9" x14ac:dyDescent="0.2">
      <c r="F4455" s="310" t="s">
        <v>1540</v>
      </c>
      <c r="G4455" s="311">
        <v>13141</v>
      </c>
      <c r="H4455" s="312" t="s">
        <v>3700</v>
      </c>
      <c r="I4455" s="313" t="s">
        <v>6821</v>
      </c>
    </row>
    <row r="4456" spans="6:9" x14ac:dyDescent="0.2">
      <c r="F4456" s="310" t="s">
        <v>11009</v>
      </c>
      <c r="G4456" s="311">
        <v>13142</v>
      </c>
      <c r="H4456" s="312" t="s">
        <v>3700</v>
      </c>
      <c r="I4456" s="313" t="s">
        <v>6821</v>
      </c>
    </row>
    <row r="4457" spans="6:9" x14ac:dyDescent="0.2">
      <c r="F4457" s="310" t="s">
        <v>1542</v>
      </c>
      <c r="G4457" s="311">
        <v>13143</v>
      </c>
      <c r="H4457" s="312" t="s">
        <v>3700</v>
      </c>
      <c r="I4457" s="313" t="s">
        <v>6821</v>
      </c>
    </row>
    <row r="4458" spans="6:9" x14ac:dyDescent="0.2">
      <c r="F4458" s="310" t="s">
        <v>11010</v>
      </c>
      <c r="G4458" s="311">
        <v>13144</v>
      </c>
      <c r="H4458" s="312" t="s">
        <v>3700</v>
      </c>
      <c r="I4458" s="313" t="s">
        <v>6821</v>
      </c>
    </row>
    <row r="4459" spans="6:9" x14ac:dyDescent="0.2">
      <c r="F4459" s="310" t="s">
        <v>1544</v>
      </c>
      <c r="G4459" s="311">
        <v>13145</v>
      </c>
      <c r="H4459" s="312" t="s">
        <v>3700</v>
      </c>
      <c r="I4459" s="313" t="s">
        <v>6821</v>
      </c>
    </row>
    <row r="4460" spans="6:9" x14ac:dyDescent="0.2">
      <c r="F4460" s="310" t="s">
        <v>11011</v>
      </c>
      <c r="G4460" s="311">
        <v>13146</v>
      </c>
      <c r="H4460" s="312" t="s">
        <v>3700</v>
      </c>
      <c r="I4460" s="313" t="s">
        <v>6821</v>
      </c>
    </row>
    <row r="4461" spans="6:9" x14ac:dyDescent="0.2">
      <c r="F4461" s="310" t="s">
        <v>1546</v>
      </c>
      <c r="G4461" s="311">
        <v>13147</v>
      </c>
      <c r="H4461" s="312" t="s">
        <v>3700</v>
      </c>
      <c r="I4461" s="313" t="s">
        <v>6821</v>
      </c>
    </row>
    <row r="4462" spans="6:9" x14ac:dyDescent="0.2">
      <c r="F4462" s="310" t="s">
        <v>11012</v>
      </c>
      <c r="G4462" s="311">
        <v>13148</v>
      </c>
      <c r="H4462" s="312" t="s">
        <v>3700</v>
      </c>
      <c r="I4462" s="313" t="s">
        <v>6821</v>
      </c>
    </row>
    <row r="4463" spans="6:9" x14ac:dyDescent="0.2">
      <c r="F4463" s="310" t="s">
        <v>11013</v>
      </c>
      <c r="G4463" s="311">
        <v>13152</v>
      </c>
      <c r="H4463" s="312" t="s">
        <v>3700</v>
      </c>
      <c r="I4463" s="313" t="s">
        <v>6821</v>
      </c>
    </row>
    <row r="4464" spans="6:9" x14ac:dyDescent="0.2">
      <c r="F4464" s="310" t="s">
        <v>1550</v>
      </c>
      <c r="G4464" s="311">
        <v>13153</v>
      </c>
      <c r="H4464" s="312" t="s">
        <v>3700</v>
      </c>
      <c r="I4464" s="313" t="s">
        <v>6821</v>
      </c>
    </row>
    <row r="4465" spans="6:9" x14ac:dyDescent="0.2">
      <c r="F4465" s="310" t="s">
        <v>11014</v>
      </c>
      <c r="G4465" s="311">
        <v>13154</v>
      </c>
      <c r="H4465" s="312" t="s">
        <v>3700</v>
      </c>
      <c r="I4465" s="313" t="s">
        <v>6821</v>
      </c>
    </row>
    <row r="4466" spans="6:9" x14ac:dyDescent="0.2">
      <c r="F4466" s="310" t="s">
        <v>1552</v>
      </c>
      <c r="G4466" s="311">
        <v>13155</v>
      </c>
      <c r="H4466" s="312" t="s">
        <v>3700</v>
      </c>
      <c r="I4466" s="313" t="s">
        <v>6821</v>
      </c>
    </row>
    <row r="4467" spans="6:9" x14ac:dyDescent="0.2">
      <c r="F4467" s="310" t="s">
        <v>11015</v>
      </c>
      <c r="G4467" s="311">
        <v>13156</v>
      </c>
      <c r="H4467" s="312" t="s">
        <v>3700</v>
      </c>
      <c r="I4467" s="313" t="s">
        <v>6821</v>
      </c>
    </row>
    <row r="4468" spans="6:9" x14ac:dyDescent="0.2">
      <c r="F4468" s="310" t="s">
        <v>1553</v>
      </c>
      <c r="G4468" s="311">
        <v>13157</v>
      </c>
      <c r="H4468" s="312" t="s">
        <v>3700</v>
      </c>
      <c r="I4468" s="313" t="s">
        <v>6821</v>
      </c>
    </row>
    <row r="4469" spans="6:9" x14ac:dyDescent="0.2">
      <c r="F4469" s="310" t="s">
        <v>11016</v>
      </c>
      <c r="G4469" s="311">
        <v>13158</v>
      </c>
      <c r="H4469" s="312" t="s">
        <v>3700</v>
      </c>
      <c r="I4469" s="313" t="s">
        <v>6821</v>
      </c>
    </row>
    <row r="4470" spans="6:9" x14ac:dyDescent="0.2">
      <c r="F4470" s="310" t="s">
        <v>1555</v>
      </c>
      <c r="G4470" s="311">
        <v>13159</v>
      </c>
      <c r="H4470" s="312" t="s">
        <v>3700</v>
      </c>
      <c r="I4470" s="313" t="s">
        <v>6821</v>
      </c>
    </row>
    <row r="4471" spans="6:9" x14ac:dyDescent="0.2">
      <c r="F4471" s="310" t="s">
        <v>11017</v>
      </c>
      <c r="G4471" s="311">
        <v>13160</v>
      </c>
      <c r="H4471" s="312" t="s">
        <v>3700</v>
      </c>
      <c r="I4471" s="313" t="s">
        <v>6821</v>
      </c>
    </row>
    <row r="4472" spans="6:9" x14ac:dyDescent="0.2">
      <c r="F4472" s="310" t="s">
        <v>11018</v>
      </c>
      <c r="G4472" s="311">
        <v>13162</v>
      </c>
      <c r="H4472" s="312" t="s">
        <v>3700</v>
      </c>
      <c r="I4472" s="313" t="s">
        <v>6821</v>
      </c>
    </row>
    <row r="4473" spans="6:9" x14ac:dyDescent="0.2">
      <c r="F4473" s="310" t="s">
        <v>1558</v>
      </c>
      <c r="G4473" s="311">
        <v>13163</v>
      </c>
      <c r="H4473" s="312" t="s">
        <v>3700</v>
      </c>
      <c r="I4473" s="313" t="s">
        <v>6821</v>
      </c>
    </row>
    <row r="4474" spans="6:9" x14ac:dyDescent="0.2">
      <c r="F4474" s="310" t="s">
        <v>11019</v>
      </c>
      <c r="G4474" s="311">
        <v>13164</v>
      </c>
      <c r="H4474" s="312" t="s">
        <v>3700</v>
      </c>
      <c r="I4474" s="313" t="s">
        <v>6821</v>
      </c>
    </row>
    <row r="4475" spans="6:9" x14ac:dyDescent="0.2">
      <c r="F4475" s="310" t="s">
        <v>1560</v>
      </c>
      <c r="G4475" s="311">
        <v>13165</v>
      </c>
      <c r="H4475" s="312" t="s">
        <v>3700</v>
      </c>
      <c r="I4475" s="313" t="s">
        <v>6821</v>
      </c>
    </row>
    <row r="4476" spans="6:9" x14ac:dyDescent="0.2">
      <c r="F4476" s="310" t="s">
        <v>11020</v>
      </c>
      <c r="G4476" s="311">
        <v>13166</v>
      </c>
      <c r="H4476" s="312" t="s">
        <v>3700</v>
      </c>
      <c r="I4476" s="313" t="s">
        <v>6821</v>
      </c>
    </row>
    <row r="4477" spans="6:9" x14ac:dyDescent="0.2">
      <c r="F4477" s="310" t="s">
        <v>1561</v>
      </c>
      <c r="G4477" s="311">
        <v>13167</v>
      </c>
      <c r="H4477" s="312" t="s">
        <v>3700</v>
      </c>
      <c r="I4477" s="313" t="s">
        <v>6821</v>
      </c>
    </row>
    <row r="4478" spans="6:9" x14ac:dyDescent="0.2">
      <c r="F4478" s="310" t="s">
        <v>1586</v>
      </c>
      <c r="G4478" s="311">
        <v>13201</v>
      </c>
      <c r="H4478" s="312" t="s">
        <v>3700</v>
      </c>
      <c r="I4478" s="313" t="s">
        <v>6821</v>
      </c>
    </row>
    <row r="4479" spans="6:9" x14ac:dyDescent="0.2">
      <c r="F4479" s="310" t="s">
        <v>11021</v>
      </c>
      <c r="G4479" s="311">
        <v>13202</v>
      </c>
      <c r="H4479" s="312" t="s">
        <v>3700</v>
      </c>
      <c r="I4479" s="313" t="s">
        <v>6821</v>
      </c>
    </row>
    <row r="4480" spans="6:9" x14ac:dyDescent="0.2">
      <c r="F4480" s="310" t="s">
        <v>11022</v>
      </c>
      <c r="G4480" s="311">
        <v>13203</v>
      </c>
      <c r="H4480" s="312" t="s">
        <v>3700</v>
      </c>
      <c r="I4480" s="313" t="s">
        <v>6821</v>
      </c>
    </row>
    <row r="4481" spans="6:9" x14ac:dyDescent="0.2">
      <c r="F4481" s="310" t="s">
        <v>11023</v>
      </c>
      <c r="G4481" s="311">
        <v>13204</v>
      </c>
      <c r="H4481" s="312" t="s">
        <v>3700</v>
      </c>
      <c r="I4481" s="313" t="s">
        <v>6821</v>
      </c>
    </row>
    <row r="4482" spans="6:9" x14ac:dyDescent="0.2">
      <c r="F4482" s="310" t="s">
        <v>1588</v>
      </c>
      <c r="G4482" s="311">
        <v>13205</v>
      </c>
      <c r="H4482" s="312" t="s">
        <v>3700</v>
      </c>
      <c r="I4482" s="313" t="s">
        <v>6821</v>
      </c>
    </row>
    <row r="4483" spans="6:9" x14ac:dyDescent="0.2">
      <c r="F4483" s="310" t="s">
        <v>11024</v>
      </c>
      <c r="G4483" s="311">
        <v>13206</v>
      </c>
      <c r="H4483" s="312" t="s">
        <v>3700</v>
      </c>
      <c r="I4483" s="313" t="s">
        <v>6821</v>
      </c>
    </row>
    <row r="4484" spans="6:9" x14ac:dyDescent="0.2">
      <c r="F4484" s="310" t="s">
        <v>1589</v>
      </c>
      <c r="G4484" s="311">
        <v>13207</v>
      </c>
      <c r="H4484" s="312" t="s">
        <v>3700</v>
      </c>
      <c r="I4484" s="313" t="s">
        <v>6821</v>
      </c>
    </row>
    <row r="4485" spans="6:9" x14ac:dyDescent="0.2">
      <c r="F4485" s="310" t="s">
        <v>11025</v>
      </c>
      <c r="G4485" s="311">
        <v>13208</v>
      </c>
      <c r="H4485" s="312" t="s">
        <v>3700</v>
      </c>
      <c r="I4485" s="313" t="s">
        <v>6821</v>
      </c>
    </row>
    <row r="4486" spans="6:9" x14ac:dyDescent="0.2">
      <c r="F4486" s="310" t="s">
        <v>1590</v>
      </c>
      <c r="G4486" s="311">
        <v>13209</v>
      </c>
      <c r="H4486" s="312" t="s">
        <v>3700</v>
      </c>
      <c r="I4486" s="313" t="s">
        <v>6821</v>
      </c>
    </row>
    <row r="4487" spans="6:9" x14ac:dyDescent="0.2">
      <c r="F4487" s="310" t="s">
        <v>11026</v>
      </c>
      <c r="G4487" s="311">
        <v>13210</v>
      </c>
      <c r="H4487" s="312" t="s">
        <v>3700</v>
      </c>
      <c r="I4487" s="313" t="s">
        <v>6821</v>
      </c>
    </row>
    <row r="4488" spans="6:9" x14ac:dyDescent="0.2">
      <c r="F4488" s="310" t="s">
        <v>1591</v>
      </c>
      <c r="G4488" s="311">
        <v>13211</v>
      </c>
      <c r="H4488" s="312" t="s">
        <v>3700</v>
      </c>
      <c r="I4488" s="313" t="s">
        <v>6821</v>
      </c>
    </row>
    <row r="4489" spans="6:9" x14ac:dyDescent="0.2">
      <c r="F4489" s="310" t="s">
        <v>11027</v>
      </c>
      <c r="G4489" s="311">
        <v>13212</v>
      </c>
      <c r="H4489" s="312" t="s">
        <v>3700</v>
      </c>
      <c r="I4489" s="313" t="s">
        <v>6821</v>
      </c>
    </row>
    <row r="4490" spans="6:9" x14ac:dyDescent="0.2">
      <c r="F4490" s="310" t="s">
        <v>11028</v>
      </c>
      <c r="G4490" s="311">
        <v>13214</v>
      </c>
      <c r="H4490" s="312" t="s">
        <v>3700</v>
      </c>
      <c r="I4490" s="313" t="s">
        <v>6821</v>
      </c>
    </row>
    <row r="4491" spans="6:9" x14ac:dyDescent="0.2">
      <c r="F4491" s="310" t="s">
        <v>1595</v>
      </c>
      <c r="G4491" s="311">
        <v>13215</v>
      </c>
      <c r="H4491" s="312" t="s">
        <v>3700</v>
      </c>
      <c r="I4491" s="313" t="s">
        <v>6821</v>
      </c>
    </row>
    <row r="4492" spans="6:9" x14ac:dyDescent="0.2">
      <c r="F4492" s="310" t="s">
        <v>1596</v>
      </c>
      <c r="G4492" s="311">
        <v>13217</v>
      </c>
      <c r="H4492" s="312" t="s">
        <v>3700</v>
      </c>
      <c r="I4492" s="313" t="s">
        <v>6821</v>
      </c>
    </row>
    <row r="4493" spans="6:9" x14ac:dyDescent="0.2">
      <c r="F4493" s="310" t="s">
        <v>11029</v>
      </c>
      <c r="G4493" s="311">
        <v>13218</v>
      </c>
      <c r="H4493" s="312" t="s">
        <v>3700</v>
      </c>
      <c r="I4493" s="313" t="s">
        <v>6821</v>
      </c>
    </row>
    <row r="4494" spans="6:9" x14ac:dyDescent="0.2">
      <c r="F4494" s="310" t="s">
        <v>1598</v>
      </c>
      <c r="G4494" s="311">
        <v>13219</v>
      </c>
      <c r="H4494" s="312" t="s">
        <v>3700</v>
      </c>
      <c r="I4494" s="313" t="s">
        <v>6821</v>
      </c>
    </row>
    <row r="4495" spans="6:9" x14ac:dyDescent="0.2">
      <c r="F4495" s="310" t="s">
        <v>11030</v>
      </c>
      <c r="G4495" s="311">
        <v>13220</v>
      </c>
      <c r="H4495" s="312" t="s">
        <v>3700</v>
      </c>
      <c r="I4495" s="313" t="s">
        <v>6821</v>
      </c>
    </row>
    <row r="4496" spans="6:9" x14ac:dyDescent="0.2">
      <c r="F4496" s="310" t="s">
        <v>1600</v>
      </c>
      <c r="G4496" s="311">
        <v>13221</v>
      </c>
      <c r="H4496" s="312" t="s">
        <v>3700</v>
      </c>
      <c r="I4496" s="313" t="s">
        <v>6821</v>
      </c>
    </row>
    <row r="4497" spans="6:9" x14ac:dyDescent="0.2">
      <c r="F4497" s="310" t="s">
        <v>11031</v>
      </c>
      <c r="G4497" s="311">
        <v>13224</v>
      </c>
      <c r="H4497" s="312" t="s">
        <v>3700</v>
      </c>
      <c r="I4497" s="313" t="s">
        <v>6821</v>
      </c>
    </row>
    <row r="4498" spans="6:9" x14ac:dyDescent="0.2">
      <c r="F4498" s="310" t="s">
        <v>1604</v>
      </c>
      <c r="G4498" s="311">
        <v>13225</v>
      </c>
      <c r="H4498" s="312" t="s">
        <v>3700</v>
      </c>
      <c r="I4498" s="313" t="s">
        <v>6821</v>
      </c>
    </row>
    <row r="4499" spans="6:9" x14ac:dyDescent="0.2">
      <c r="F4499" s="310" t="s">
        <v>1610</v>
      </c>
      <c r="G4499" s="311">
        <v>13235</v>
      </c>
      <c r="H4499" s="312" t="s">
        <v>3700</v>
      </c>
      <c r="I4499" s="313" t="s">
        <v>6821</v>
      </c>
    </row>
    <row r="4500" spans="6:9" x14ac:dyDescent="0.2">
      <c r="F4500" s="310" t="s">
        <v>11032</v>
      </c>
      <c r="G4500" s="311">
        <v>13244</v>
      </c>
      <c r="H4500" s="312" t="s">
        <v>3700</v>
      </c>
      <c r="I4500" s="313" t="s">
        <v>6821</v>
      </c>
    </row>
    <row r="4501" spans="6:9" x14ac:dyDescent="0.2">
      <c r="F4501" s="310" t="s">
        <v>11033</v>
      </c>
      <c r="G4501" s="311">
        <v>13250</v>
      </c>
      <c r="H4501" s="312" t="s">
        <v>3700</v>
      </c>
      <c r="I4501" s="313" t="s">
        <v>6821</v>
      </c>
    </row>
    <row r="4502" spans="6:9" x14ac:dyDescent="0.2">
      <c r="F4502" s="310" t="s">
        <v>1624</v>
      </c>
      <c r="G4502" s="311">
        <v>13251</v>
      </c>
      <c r="H4502" s="312" t="s">
        <v>3700</v>
      </c>
      <c r="I4502" s="313" t="s">
        <v>6821</v>
      </c>
    </row>
    <row r="4503" spans="6:9" x14ac:dyDescent="0.2">
      <c r="F4503" s="310" t="s">
        <v>11034</v>
      </c>
      <c r="G4503" s="311">
        <v>13252</v>
      </c>
      <c r="H4503" s="312" t="s">
        <v>3700</v>
      </c>
      <c r="I4503" s="313" t="s">
        <v>6821</v>
      </c>
    </row>
    <row r="4504" spans="6:9" x14ac:dyDescent="0.2">
      <c r="F4504" s="310" t="s">
        <v>1632</v>
      </c>
      <c r="G4504" s="311">
        <v>13261</v>
      </c>
      <c r="H4504" s="312" t="s">
        <v>3700</v>
      </c>
      <c r="I4504" s="313" t="s">
        <v>6821</v>
      </c>
    </row>
    <row r="4505" spans="6:9" x14ac:dyDescent="0.2">
      <c r="F4505" s="310" t="s">
        <v>11035</v>
      </c>
      <c r="G4505" s="311">
        <v>13290</v>
      </c>
      <c r="H4505" s="312" t="s">
        <v>3700</v>
      </c>
      <c r="I4505" s="313" t="s">
        <v>6821</v>
      </c>
    </row>
    <row r="4506" spans="6:9" x14ac:dyDescent="0.2">
      <c r="F4506" s="310" t="s">
        <v>1668</v>
      </c>
      <c r="G4506" s="311">
        <v>13301</v>
      </c>
      <c r="H4506" s="312" t="s">
        <v>3700</v>
      </c>
      <c r="I4506" s="313" t="s">
        <v>6821</v>
      </c>
    </row>
    <row r="4507" spans="6:9" x14ac:dyDescent="0.2">
      <c r="F4507" s="310" t="s">
        <v>11036</v>
      </c>
      <c r="G4507" s="311">
        <v>13302</v>
      </c>
      <c r="H4507" s="312" t="s">
        <v>3700</v>
      </c>
      <c r="I4507" s="313" t="s">
        <v>6821</v>
      </c>
    </row>
    <row r="4508" spans="6:9" x14ac:dyDescent="0.2">
      <c r="F4508" s="310" t="s">
        <v>1669</v>
      </c>
      <c r="G4508" s="311">
        <v>13303</v>
      </c>
      <c r="H4508" s="312" t="s">
        <v>3700</v>
      </c>
      <c r="I4508" s="313" t="s">
        <v>6821</v>
      </c>
    </row>
    <row r="4509" spans="6:9" x14ac:dyDescent="0.2">
      <c r="F4509" s="310" t="s">
        <v>11037</v>
      </c>
      <c r="G4509" s="311">
        <v>13304</v>
      </c>
      <c r="H4509" s="312" t="s">
        <v>3700</v>
      </c>
      <c r="I4509" s="313" t="s">
        <v>6821</v>
      </c>
    </row>
    <row r="4510" spans="6:9" x14ac:dyDescent="0.2">
      <c r="F4510" s="310" t="s">
        <v>1671</v>
      </c>
      <c r="G4510" s="311">
        <v>13305</v>
      </c>
      <c r="H4510" s="312" t="s">
        <v>3700</v>
      </c>
      <c r="I4510" s="313" t="s">
        <v>6821</v>
      </c>
    </row>
    <row r="4511" spans="6:9" x14ac:dyDescent="0.2">
      <c r="F4511" s="310" t="s">
        <v>11038</v>
      </c>
      <c r="G4511" s="311">
        <v>13308</v>
      </c>
      <c r="H4511" s="312" t="s">
        <v>3700</v>
      </c>
      <c r="I4511" s="313" t="s">
        <v>6821</v>
      </c>
    </row>
    <row r="4512" spans="6:9" x14ac:dyDescent="0.2">
      <c r="F4512" s="310" t="s">
        <v>1675</v>
      </c>
      <c r="G4512" s="311">
        <v>13309</v>
      </c>
      <c r="H4512" s="312" t="s">
        <v>3700</v>
      </c>
      <c r="I4512" s="313" t="s">
        <v>6821</v>
      </c>
    </row>
    <row r="4513" spans="6:9" x14ac:dyDescent="0.2">
      <c r="F4513" s="310" t="s">
        <v>11039</v>
      </c>
      <c r="G4513" s="311">
        <v>13310</v>
      </c>
      <c r="H4513" s="312" t="s">
        <v>3700</v>
      </c>
      <c r="I4513" s="313" t="s">
        <v>6821</v>
      </c>
    </row>
    <row r="4514" spans="6:9" x14ac:dyDescent="0.2">
      <c r="F4514" s="310" t="s">
        <v>11040</v>
      </c>
      <c r="G4514" s="311">
        <v>13312</v>
      </c>
      <c r="H4514" s="312" t="s">
        <v>3700</v>
      </c>
      <c r="I4514" s="313" t="s">
        <v>6821</v>
      </c>
    </row>
    <row r="4515" spans="6:9" x14ac:dyDescent="0.2">
      <c r="F4515" s="310" t="s">
        <v>1678</v>
      </c>
      <c r="G4515" s="311">
        <v>13313</v>
      </c>
      <c r="H4515" s="312" t="s">
        <v>3700</v>
      </c>
      <c r="I4515" s="313" t="s">
        <v>6821</v>
      </c>
    </row>
    <row r="4516" spans="6:9" x14ac:dyDescent="0.2">
      <c r="F4516" s="310" t="s">
        <v>11041</v>
      </c>
      <c r="G4516" s="311">
        <v>13314</v>
      </c>
      <c r="H4516" s="312" t="s">
        <v>3700</v>
      </c>
      <c r="I4516" s="313" t="s">
        <v>6821</v>
      </c>
    </row>
    <row r="4517" spans="6:9" x14ac:dyDescent="0.2">
      <c r="F4517" s="310" t="s">
        <v>1679</v>
      </c>
      <c r="G4517" s="311">
        <v>13315</v>
      </c>
      <c r="H4517" s="312" t="s">
        <v>3700</v>
      </c>
      <c r="I4517" s="313" t="s">
        <v>6821</v>
      </c>
    </row>
    <row r="4518" spans="6:9" x14ac:dyDescent="0.2">
      <c r="F4518" s="310" t="s">
        <v>11042</v>
      </c>
      <c r="G4518" s="311">
        <v>13316</v>
      </c>
      <c r="H4518" s="312" t="s">
        <v>3700</v>
      </c>
      <c r="I4518" s="313" t="s">
        <v>6821</v>
      </c>
    </row>
    <row r="4519" spans="6:9" x14ac:dyDescent="0.2">
      <c r="F4519" s="310" t="s">
        <v>1681</v>
      </c>
      <c r="G4519" s="311">
        <v>13317</v>
      </c>
      <c r="H4519" s="312" t="s">
        <v>3700</v>
      </c>
      <c r="I4519" s="313" t="s">
        <v>6821</v>
      </c>
    </row>
    <row r="4520" spans="6:9" x14ac:dyDescent="0.2">
      <c r="F4520" s="310" t="s">
        <v>11043</v>
      </c>
      <c r="G4520" s="311">
        <v>13318</v>
      </c>
      <c r="H4520" s="312" t="s">
        <v>3700</v>
      </c>
      <c r="I4520" s="313" t="s">
        <v>6821</v>
      </c>
    </row>
    <row r="4521" spans="6:9" x14ac:dyDescent="0.2">
      <c r="F4521" s="310" t="s">
        <v>1683</v>
      </c>
      <c r="G4521" s="311">
        <v>13319</v>
      </c>
      <c r="H4521" s="312" t="s">
        <v>3700</v>
      </c>
      <c r="I4521" s="313" t="s">
        <v>6821</v>
      </c>
    </row>
    <row r="4522" spans="6:9" x14ac:dyDescent="0.2">
      <c r="F4522" s="310" t="s">
        <v>11044</v>
      </c>
      <c r="G4522" s="311">
        <v>13320</v>
      </c>
      <c r="H4522" s="312" t="s">
        <v>3700</v>
      </c>
      <c r="I4522" s="313" t="s">
        <v>6821</v>
      </c>
    </row>
    <row r="4523" spans="6:9" x14ac:dyDescent="0.2">
      <c r="F4523" s="310" t="s">
        <v>1685</v>
      </c>
      <c r="G4523" s="311">
        <v>13321</v>
      </c>
      <c r="H4523" s="312" t="s">
        <v>3700</v>
      </c>
      <c r="I4523" s="313" t="s">
        <v>6821</v>
      </c>
    </row>
    <row r="4524" spans="6:9" x14ac:dyDescent="0.2">
      <c r="F4524" s="310" t="s">
        <v>11045</v>
      </c>
      <c r="G4524" s="311">
        <v>13322</v>
      </c>
      <c r="H4524" s="312" t="s">
        <v>3700</v>
      </c>
      <c r="I4524" s="313" t="s">
        <v>6821</v>
      </c>
    </row>
    <row r="4525" spans="6:9" x14ac:dyDescent="0.2">
      <c r="F4525" s="310" t="s">
        <v>11046</v>
      </c>
      <c r="G4525" s="311">
        <v>13323</v>
      </c>
      <c r="H4525" s="312" t="s">
        <v>3700</v>
      </c>
      <c r="I4525" s="313" t="s">
        <v>6821</v>
      </c>
    </row>
    <row r="4526" spans="6:9" x14ac:dyDescent="0.2">
      <c r="F4526" s="310" t="s">
        <v>11047</v>
      </c>
      <c r="G4526" s="311">
        <v>13324</v>
      </c>
      <c r="H4526" s="312" t="s">
        <v>3700</v>
      </c>
      <c r="I4526" s="313" t="s">
        <v>6821</v>
      </c>
    </row>
    <row r="4527" spans="6:9" x14ac:dyDescent="0.2">
      <c r="F4527" s="310" t="s">
        <v>11048</v>
      </c>
      <c r="G4527" s="311">
        <v>13325</v>
      </c>
      <c r="H4527" s="312" t="s">
        <v>3700</v>
      </c>
      <c r="I4527" s="313" t="s">
        <v>6821</v>
      </c>
    </row>
    <row r="4528" spans="6:9" x14ac:dyDescent="0.2">
      <c r="F4528" s="310" t="s">
        <v>11049</v>
      </c>
      <c r="G4528" s="311">
        <v>13326</v>
      </c>
      <c r="H4528" s="312" t="s">
        <v>3700</v>
      </c>
      <c r="I4528" s="313" t="s">
        <v>6821</v>
      </c>
    </row>
    <row r="4529" spans="6:9" x14ac:dyDescent="0.2">
      <c r="F4529" s="310" t="s">
        <v>11050</v>
      </c>
      <c r="G4529" s="311">
        <v>13327</v>
      </c>
      <c r="H4529" s="312" t="s">
        <v>3700</v>
      </c>
      <c r="I4529" s="313" t="s">
        <v>6821</v>
      </c>
    </row>
    <row r="4530" spans="6:9" x14ac:dyDescent="0.2">
      <c r="F4530" s="310" t="s">
        <v>11051</v>
      </c>
      <c r="G4530" s="311">
        <v>13328</v>
      </c>
      <c r="H4530" s="312" t="s">
        <v>3700</v>
      </c>
      <c r="I4530" s="313" t="s">
        <v>6821</v>
      </c>
    </row>
    <row r="4531" spans="6:9" x14ac:dyDescent="0.2">
      <c r="F4531" s="310" t="s">
        <v>11052</v>
      </c>
      <c r="G4531" s="311">
        <v>13329</v>
      </c>
      <c r="H4531" s="312" t="s">
        <v>3700</v>
      </c>
      <c r="I4531" s="313" t="s">
        <v>6821</v>
      </c>
    </row>
    <row r="4532" spans="6:9" x14ac:dyDescent="0.2">
      <c r="F4532" s="310" t="s">
        <v>11053</v>
      </c>
      <c r="G4532" s="311">
        <v>13331</v>
      </c>
      <c r="H4532" s="312" t="s">
        <v>3700</v>
      </c>
      <c r="I4532" s="313" t="s">
        <v>6821</v>
      </c>
    </row>
    <row r="4533" spans="6:9" x14ac:dyDescent="0.2">
      <c r="F4533" s="310" t="s">
        <v>11054</v>
      </c>
      <c r="G4533" s="311">
        <v>13332</v>
      </c>
      <c r="H4533" s="312" t="s">
        <v>3700</v>
      </c>
      <c r="I4533" s="313" t="s">
        <v>6821</v>
      </c>
    </row>
    <row r="4534" spans="6:9" x14ac:dyDescent="0.2">
      <c r="F4534" s="310" t="s">
        <v>11055</v>
      </c>
      <c r="G4534" s="311">
        <v>13333</v>
      </c>
      <c r="H4534" s="312" t="s">
        <v>3700</v>
      </c>
      <c r="I4534" s="313" t="s">
        <v>6821</v>
      </c>
    </row>
    <row r="4535" spans="6:9" x14ac:dyDescent="0.2">
      <c r="F4535" s="310" t="s">
        <v>11056</v>
      </c>
      <c r="G4535" s="311">
        <v>13334</v>
      </c>
      <c r="H4535" s="312" t="s">
        <v>3700</v>
      </c>
      <c r="I4535" s="313" t="s">
        <v>6821</v>
      </c>
    </row>
    <row r="4536" spans="6:9" x14ac:dyDescent="0.2">
      <c r="F4536" s="310" t="s">
        <v>11057</v>
      </c>
      <c r="G4536" s="311">
        <v>13335</v>
      </c>
      <c r="H4536" s="312" t="s">
        <v>3700</v>
      </c>
      <c r="I4536" s="313" t="s">
        <v>6821</v>
      </c>
    </row>
    <row r="4537" spans="6:9" x14ac:dyDescent="0.2">
      <c r="F4537" s="310" t="s">
        <v>11058</v>
      </c>
      <c r="G4537" s="311">
        <v>13337</v>
      </c>
      <c r="H4537" s="312" t="s">
        <v>3700</v>
      </c>
      <c r="I4537" s="313" t="s">
        <v>6821</v>
      </c>
    </row>
    <row r="4538" spans="6:9" x14ac:dyDescent="0.2">
      <c r="F4538" s="310" t="s">
        <v>11059</v>
      </c>
      <c r="G4538" s="311">
        <v>13338</v>
      </c>
      <c r="H4538" s="312" t="s">
        <v>3700</v>
      </c>
      <c r="I4538" s="313" t="s">
        <v>6821</v>
      </c>
    </row>
    <row r="4539" spans="6:9" x14ac:dyDescent="0.2">
      <c r="F4539" s="310" t="s">
        <v>11060</v>
      </c>
      <c r="G4539" s="311">
        <v>13339</v>
      </c>
      <c r="H4539" s="312" t="s">
        <v>3700</v>
      </c>
      <c r="I4539" s="313" t="s">
        <v>6821</v>
      </c>
    </row>
    <row r="4540" spans="6:9" x14ac:dyDescent="0.2">
      <c r="F4540" s="310" t="s">
        <v>11061</v>
      </c>
      <c r="G4540" s="311">
        <v>13340</v>
      </c>
      <c r="H4540" s="312" t="s">
        <v>3700</v>
      </c>
      <c r="I4540" s="313" t="s">
        <v>6821</v>
      </c>
    </row>
    <row r="4541" spans="6:9" x14ac:dyDescent="0.2">
      <c r="F4541" s="310" t="s">
        <v>11062</v>
      </c>
      <c r="G4541" s="311">
        <v>13341</v>
      </c>
      <c r="H4541" s="312" t="s">
        <v>3700</v>
      </c>
      <c r="I4541" s="313" t="s">
        <v>6821</v>
      </c>
    </row>
    <row r="4542" spans="6:9" x14ac:dyDescent="0.2">
      <c r="F4542" s="310" t="s">
        <v>11063</v>
      </c>
      <c r="G4542" s="311">
        <v>13342</v>
      </c>
      <c r="H4542" s="312" t="s">
        <v>3700</v>
      </c>
      <c r="I4542" s="313" t="s">
        <v>6821</v>
      </c>
    </row>
    <row r="4543" spans="6:9" x14ac:dyDescent="0.2">
      <c r="F4543" s="310" t="s">
        <v>11064</v>
      </c>
      <c r="G4543" s="311">
        <v>13343</v>
      </c>
      <c r="H4543" s="312" t="s">
        <v>3700</v>
      </c>
      <c r="I4543" s="313" t="s">
        <v>6821</v>
      </c>
    </row>
    <row r="4544" spans="6:9" x14ac:dyDescent="0.2">
      <c r="F4544" s="310" t="s">
        <v>11065</v>
      </c>
      <c r="G4544" s="311">
        <v>13345</v>
      </c>
      <c r="H4544" s="312" t="s">
        <v>3700</v>
      </c>
      <c r="I4544" s="313" t="s">
        <v>6821</v>
      </c>
    </row>
    <row r="4545" spans="6:9" x14ac:dyDescent="0.2">
      <c r="F4545" s="310" t="s">
        <v>11066</v>
      </c>
      <c r="G4545" s="311">
        <v>13346</v>
      </c>
      <c r="H4545" s="312" t="s">
        <v>3700</v>
      </c>
      <c r="I4545" s="313" t="s">
        <v>6821</v>
      </c>
    </row>
    <row r="4546" spans="6:9" x14ac:dyDescent="0.2">
      <c r="F4546" s="310" t="s">
        <v>11067</v>
      </c>
      <c r="G4546" s="311">
        <v>13348</v>
      </c>
      <c r="H4546" s="312" t="s">
        <v>3700</v>
      </c>
      <c r="I4546" s="313" t="s">
        <v>6821</v>
      </c>
    </row>
    <row r="4547" spans="6:9" x14ac:dyDescent="0.2">
      <c r="F4547" s="310" t="s">
        <v>11068</v>
      </c>
      <c r="G4547" s="311">
        <v>13350</v>
      </c>
      <c r="H4547" s="312" t="s">
        <v>3700</v>
      </c>
      <c r="I4547" s="313" t="s">
        <v>6821</v>
      </c>
    </row>
    <row r="4548" spans="6:9" x14ac:dyDescent="0.2">
      <c r="F4548" s="310" t="s">
        <v>11069</v>
      </c>
      <c r="G4548" s="311">
        <v>13352</v>
      </c>
      <c r="H4548" s="312" t="s">
        <v>3700</v>
      </c>
      <c r="I4548" s="313" t="s">
        <v>6821</v>
      </c>
    </row>
    <row r="4549" spans="6:9" x14ac:dyDescent="0.2">
      <c r="F4549" s="310" t="s">
        <v>11070</v>
      </c>
      <c r="G4549" s="311">
        <v>13353</v>
      </c>
      <c r="H4549" s="312" t="s">
        <v>3700</v>
      </c>
      <c r="I4549" s="313" t="s">
        <v>6821</v>
      </c>
    </row>
    <row r="4550" spans="6:9" x14ac:dyDescent="0.2">
      <c r="F4550" s="310" t="s">
        <v>11071</v>
      </c>
      <c r="G4550" s="311">
        <v>13354</v>
      </c>
      <c r="H4550" s="312" t="s">
        <v>3700</v>
      </c>
      <c r="I4550" s="313" t="s">
        <v>6821</v>
      </c>
    </row>
    <row r="4551" spans="6:9" x14ac:dyDescent="0.2">
      <c r="F4551" s="310" t="s">
        <v>11072</v>
      </c>
      <c r="G4551" s="311">
        <v>13355</v>
      </c>
      <c r="H4551" s="312" t="s">
        <v>3700</v>
      </c>
      <c r="I4551" s="313" t="s">
        <v>6821</v>
      </c>
    </row>
    <row r="4552" spans="6:9" x14ac:dyDescent="0.2">
      <c r="F4552" s="310" t="s">
        <v>11073</v>
      </c>
      <c r="G4552" s="311">
        <v>13357</v>
      </c>
      <c r="H4552" s="312" t="s">
        <v>3700</v>
      </c>
      <c r="I4552" s="313" t="s">
        <v>6821</v>
      </c>
    </row>
    <row r="4553" spans="6:9" x14ac:dyDescent="0.2">
      <c r="F4553" s="310" t="s">
        <v>11074</v>
      </c>
      <c r="G4553" s="311">
        <v>13360</v>
      </c>
      <c r="H4553" s="312" t="s">
        <v>3700</v>
      </c>
      <c r="I4553" s="313" t="s">
        <v>6821</v>
      </c>
    </row>
    <row r="4554" spans="6:9" x14ac:dyDescent="0.2">
      <c r="F4554" s="310" t="s">
        <v>11075</v>
      </c>
      <c r="G4554" s="311">
        <v>13361</v>
      </c>
      <c r="H4554" s="312" t="s">
        <v>3700</v>
      </c>
      <c r="I4554" s="313" t="s">
        <v>6821</v>
      </c>
    </row>
    <row r="4555" spans="6:9" x14ac:dyDescent="0.2">
      <c r="F4555" s="310" t="s">
        <v>11076</v>
      </c>
      <c r="G4555" s="311">
        <v>13362</v>
      </c>
      <c r="H4555" s="312" t="s">
        <v>3700</v>
      </c>
      <c r="I4555" s="313" t="s">
        <v>6821</v>
      </c>
    </row>
    <row r="4556" spans="6:9" x14ac:dyDescent="0.2">
      <c r="F4556" s="310" t="s">
        <v>11077</v>
      </c>
      <c r="G4556" s="311">
        <v>13363</v>
      </c>
      <c r="H4556" s="312" t="s">
        <v>3700</v>
      </c>
      <c r="I4556" s="313" t="s">
        <v>6821</v>
      </c>
    </row>
    <row r="4557" spans="6:9" x14ac:dyDescent="0.2">
      <c r="F4557" s="310" t="s">
        <v>11078</v>
      </c>
      <c r="G4557" s="311">
        <v>13364</v>
      </c>
      <c r="H4557" s="312" t="s">
        <v>3700</v>
      </c>
      <c r="I4557" s="313" t="s">
        <v>6821</v>
      </c>
    </row>
    <row r="4558" spans="6:9" x14ac:dyDescent="0.2">
      <c r="F4558" s="310" t="s">
        <v>11079</v>
      </c>
      <c r="G4558" s="311">
        <v>13365</v>
      </c>
      <c r="H4558" s="312" t="s">
        <v>3700</v>
      </c>
      <c r="I4558" s="313" t="s">
        <v>6821</v>
      </c>
    </row>
    <row r="4559" spans="6:9" x14ac:dyDescent="0.2">
      <c r="F4559" s="310" t="s">
        <v>11080</v>
      </c>
      <c r="G4559" s="311">
        <v>13367</v>
      </c>
      <c r="H4559" s="312" t="s">
        <v>3700</v>
      </c>
      <c r="I4559" s="313" t="s">
        <v>6821</v>
      </c>
    </row>
    <row r="4560" spans="6:9" x14ac:dyDescent="0.2">
      <c r="F4560" s="310" t="s">
        <v>11081</v>
      </c>
      <c r="G4560" s="311">
        <v>13368</v>
      </c>
      <c r="H4560" s="312" t="s">
        <v>3700</v>
      </c>
      <c r="I4560" s="313" t="s">
        <v>6821</v>
      </c>
    </row>
    <row r="4561" spans="6:9" x14ac:dyDescent="0.2">
      <c r="F4561" s="310" t="s">
        <v>11082</v>
      </c>
      <c r="G4561" s="311">
        <v>13401</v>
      </c>
      <c r="H4561" s="312" t="s">
        <v>3700</v>
      </c>
      <c r="I4561" s="313" t="s">
        <v>6821</v>
      </c>
    </row>
    <row r="4562" spans="6:9" x14ac:dyDescent="0.2">
      <c r="F4562" s="310" t="s">
        <v>11083</v>
      </c>
      <c r="G4562" s="311">
        <v>13402</v>
      </c>
      <c r="H4562" s="312" t="s">
        <v>3700</v>
      </c>
      <c r="I4562" s="313" t="s">
        <v>6821</v>
      </c>
    </row>
    <row r="4563" spans="6:9" x14ac:dyDescent="0.2">
      <c r="F4563" s="310" t="s">
        <v>11084</v>
      </c>
      <c r="G4563" s="311">
        <v>13403</v>
      </c>
      <c r="H4563" s="312" t="s">
        <v>3700</v>
      </c>
      <c r="I4563" s="313" t="s">
        <v>6821</v>
      </c>
    </row>
    <row r="4564" spans="6:9" x14ac:dyDescent="0.2">
      <c r="F4564" s="310" t="s">
        <v>11085</v>
      </c>
      <c r="G4564" s="311">
        <v>13404</v>
      </c>
      <c r="H4564" s="312" t="s">
        <v>3700</v>
      </c>
      <c r="I4564" s="313" t="s">
        <v>6821</v>
      </c>
    </row>
    <row r="4565" spans="6:9" x14ac:dyDescent="0.2">
      <c r="F4565" s="310" t="s">
        <v>11086</v>
      </c>
      <c r="G4565" s="311">
        <v>13406</v>
      </c>
      <c r="H4565" s="312" t="s">
        <v>3700</v>
      </c>
      <c r="I4565" s="313" t="s">
        <v>6821</v>
      </c>
    </row>
    <row r="4566" spans="6:9" x14ac:dyDescent="0.2">
      <c r="F4566" s="310" t="s">
        <v>11087</v>
      </c>
      <c r="G4566" s="311">
        <v>13407</v>
      </c>
      <c r="H4566" s="312" t="s">
        <v>3700</v>
      </c>
      <c r="I4566" s="313" t="s">
        <v>6821</v>
      </c>
    </row>
    <row r="4567" spans="6:9" x14ac:dyDescent="0.2">
      <c r="F4567" s="310" t="s">
        <v>11088</v>
      </c>
      <c r="G4567" s="311">
        <v>13408</v>
      </c>
      <c r="H4567" s="312" t="s">
        <v>3700</v>
      </c>
      <c r="I4567" s="313" t="s">
        <v>6821</v>
      </c>
    </row>
    <row r="4568" spans="6:9" x14ac:dyDescent="0.2">
      <c r="F4568" s="310" t="s">
        <v>11089</v>
      </c>
      <c r="G4568" s="311">
        <v>13409</v>
      </c>
      <c r="H4568" s="312" t="s">
        <v>3700</v>
      </c>
      <c r="I4568" s="313" t="s">
        <v>6821</v>
      </c>
    </row>
    <row r="4569" spans="6:9" x14ac:dyDescent="0.2">
      <c r="F4569" s="310" t="s">
        <v>11090</v>
      </c>
      <c r="G4569" s="311">
        <v>13410</v>
      </c>
      <c r="H4569" s="312" t="s">
        <v>3700</v>
      </c>
      <c r="I4569" s="313" t="s">
        <v>6821</v>
      </c>
    </row>
    <row r="4570" spans="6:9" x14ac:dyDescent="0.2">
      <c r="F4570" s="310" t="s">
        <v>11091</v>
      </c>
      <c r="G4570" s="311">
        <v>13411</v>
      </c>
      <c r="H4570" s="312" t="s">
        <v>3700</v>
      </c>
      <c r="I4570" s="313" t="s">
        <v>6821</v>
      </c>
    </row>
    <row r="4571" spans="6:9" x14ac:dyDescent="0.2">
      <c r="F4571" s="310" t="s">
        <v>11092</v>
      </c>
      <c r="G4571" s="311">
        <v>13413</v>
      </c>
      <c r="H4571" s="312" t="s">
        <v>3700</v>
      </c>
      <c r="I4571" s="313" t="s">
        <v>6821</v>
      </c>
    </row>
    <row r="4572" spans="6:9" x14ac:dyDescent="0.2">
      <c r="F4572" s="310" t="s">
        <v>11093</v>
      </c>
      <c r="G4572" s="311">
        <v>13415</v>
      </c>
      <c r="H4572" s="312" t="s">
        <v>3700</v>
      </c>
      <c r="I4572" s="313" t="s">
        <v>6821</v>
      </c>
    </row>
    <row r="4573" spans="6:9" x14ac:dyDescent="0.2">
      <c r="F4573" s="310" t="s">
        <v>11094</v>
      </c>
      <c r="G4573" s="311">
        <v>13416</v>
      </c>
      <c r="H4573" s="312" t="s">
        <v>3700</v>
      </c>
      <c r="I4573" s="313" t="s">
        <v>6821</v>
      </c>
    </row>
    <row r="4574" spans="6:9" x14ac:dyDescent="0.2">
      <c r="F4574" s="310" t="s">
        <v>11095</v>
      </c>
      <c r="G4574" s="311">
        <v>13417</v>
      </c>
      <c r="H4574" s="312" t="s">
        <v>3700</v>
      </c>
      <c r="I4574" s="313" t="s">
        <v>6821</v>
      </c>
    </row>
    <row r="4575" spans="6:9" x14ac:dyDescent="0.2">
      <c r="F4575" s="310" t="s">
        <v>11096</v>
      </c>
      <c r="G4575" s="311">
        <v>13418</v>
      </c>
      <c r="H4575" s="312" t="s">
        <v>3700</v>
      </c>
      <c r="I4575" s="313" t="s">
        <v>6821</v>
      </c>
    </row>
    <row r="4576" spans="6:9" x14ac:dyDescent="0.2">
      <c r="F4576" s="310" t="s">
        <v>11097</v>
      </c>
      <c r="G4576" s="311">
        <v>13420</v>
      </c>
      <c r="H4576" s="312" t="s">
        <v>3700</v>
      </c>
      <c r="I4576" s="313" t="s">
        <v>6821</v>
      </c>
    </row>
    <row r="4577" spans="6:9" x14ac:dyDescent="0.2">
      <c r="F4577" s="310" t="s">
        <v>11098</v>
      </c>
      <c r="G4577" s="311">
        <v>13421</v>
      </c>
      <c r="H4577" s="312" t="s">
        <v>3700</v>
      </c>
      <c r="I4577" s="313" t="s">
        <v>6821</v>
      </c>
    </row>
    <row r="4578" spans="6:9" x14ac:dyDescent="0.2">
      <c r="F4578" s="310" t="s">
        <v>11099</v>
      </c>
      <c r="G4578" s="311">
        <v>13424</v>
      </c>
      <c r="H4578" s="312" t="s">
        <v>3700</v>
      </c>
      <c r="I4578" s="313" t="s">
        <v>6821</v>
      </c>
    </row>
    <row r="4579" spans="6:9" x14ac:dyDescent="0.2">
      <c r="F4579" s="310" t="s">
        <v>11100</v>
      </c>
      <c r="G4579" s="311">
        <v>13425</v>
      </c>
      <c r="H4579" s="312" t="s">
        <v>3700</v>
      </c>
      <c r="I4579" s="313" t="s">
        <v>6821</v>
      </c>
    </row>
    <row r="4580" spans="6:9" x14ac:dyDescent="0.2">
      <c r="F4580" s="310" t="s">
        <v>11101</v>
      </c>
      <c r="G4580" s="311">
        <v>13426</v>
      </c>
      <c r="H4580" s="312" t="s">
        <v>3700</v>
      </c>
      <c r="I4580" s="313" t="s">
        <v>6821</v>
      </c>
    </row>
    <row r="4581" spans="6:9" x14ac:dyDescent="0.2">
      <c r="F4581" s="310" t="s">
        <v>11102</v>
      </c>
      <c r="G4581" s="311">
        <v>13428</v>
      </c>
      <c r="H4581" s="312" t="s">
        <v>3700</v>
      </c>
      <c r="I4581" s="313" t="s">
        <v>6821</v>
      </c>
    </row>
    <row r="4582" spans="6:9" x14ac:dyDescent="0.2">
      <c r="F4582" s="310" t="s">
        <v>11103</v>
      </c>
      <c r="G4582" s="311">
        <v>13431</v>
      </c>
      <c r="H4582" s="312" t="s">
        <v>3700</v>
      </c>
      <c r="I4582" s="313" t="s">
        <v>6821</v>
      </c>
    </row>
    <row r="4583" spans="6:9" x14ac:dyDescent="0.2">
      <c r="F4583" s="310" t="s">
        <v>11104</v>
      </c>
      <c r="G4583" s="311">
        <v>13433</v>
      </c>
      <c r="H4583" s="312" t="s">
        <v>3700</v>
      </c>
      <c r="I4583" s="313" t="s">
        <v>6821</v>
      </c>
    </row>
    <row r="4584" spans="6:9" x14ac:dyDescent="0.2">
      <c r="F4584" s="310" t="s">
        <v>11105</v>
      </c>
      <c r="G4584" s="311">
        <v>13435</v>
      </c>
      <c r="H4584" s="312" t="s">
        <v>3700</v>
      </c>
      <c r="I4584" s="313" t="s">
        <v>6821</v>
      </c>
    </row>
    <row r="4585" spans="6:9" x14ac:dyDescent="0.2">
      <c r="F4585" s="310" t="s">
        <v>11106</v>
      </c>
      <c r="G4585" s="311">
        <v>13436</v>
      </c>
      <c r="H4585" s="312" t="s">
        <v>3700</v>
      </c>
      <c r="I4585" s="313" t="s">
        <v>6821</v>
      </c>
    </row>
    <row r="4586" spans="6:9" x14ac:dyDescent="0.2">
      <c r="F4586" s="310" t="s">
        <v>11107</v>
      </c>
      <c r="G4586" s="311">
        <v>13437</v>
      </c>
      <c r="H4586" s="312" t="s">
        <v>3700</v>
      </c>
      <c r="I4586" s="313" t="s">
        <v>6821</v>
      </c>
    </row>
    <row r="4587" spans="6:9" x14ac:dyDescent="0.2">
      <c r="F4587" s="310" t="s">
        <v>11108</v>
      </c>
      <c r="G4587" s="311">
        <v>13438</v>
      </c>
      <c r="H4587" s="312" t="s">
        <v>3700</v>
      </c>
      <c r="I4587" s="313" t="s">
        <v>6821</v>
      </c>
    </row>
    <row r="4588" spans="6:9" x14ac:dyDescent="0.2">
      <c r="F4588" s="310" t="s">
        <v>11109</v>
      </c>
      <c r="G4588" s="311">
        <v>13439</v>
      </c>
      <c r="H4588" s="312" t="s">
        <v>3700</v>
      </c>
      <c r="I4588" s="313" t="s">
        <v>6821</v>
      </c>
    </row>
    <row r="4589" spans="6:9" x14ac:dyDescent="0.2">
      <c r="F4589" s="310" t="s">
        <v>11110</v>
      </c>
      <c r="G4589" s="311">
        <v>13440</v>
      </c>
      <c r="H4589" s="312" t="s">
        <v>3700</v>
      </c>
      <c r="I4589" s="313" t="s">
        <v>6821</v>
      </c>
    </row>
    <row r="4590" spans="6:9" x14ac:dyDescent="0.2">
      <c r="F4590" s="310" t="s">
        <v>11111</v>
      </c>
      <c r="G4590" s="311">
        <v>13441</v>
      </c>
      <c r="H4590" s="312" t="s">
        <v>3700</v>
      </c>
      <c r="I4590" s="313" t="s">
        <v>6821</v>
      </c>
    </row>
    <row r="4591" spans="6:9" x14ac:dyDescent="0.2">
      <c r="F4591" s="310" t="s">
        <v>11112</v>
      </c>
      <c r="G4591" s="311">
        <v>13442</v>
      </c>
      <c r="H4591" s="312" t="s">
        <v>3700</v>
      </c>
      <c r="I4591" s="313" t="s">
        <v>6821</v>
      </c>
    </row>
    <row r="4592" spans="6:9" x14ac:dyDescent="0.2">
      <c r="F4592" s="310" t="s">
        <v>11113</v>
      </c>
      <c r="G4592" s="311">
        <v>13449</v>
      </c>
      <c r="H4592" s="312" t="s">
        <v>3700</v>
      </c>
      <c r="I4592" s="313" t="s">
        <v>6821</v>
      </c>
    </row>
    <row r="4593" spans="6:9" x14ac:dyDescent="0.2">
      <c r="F4593" s="310" t="s">
        <v>11114</v>
      </c>
      <c r="G4593" s="311">
        <v>13450</v>
      </c>
      <c r="H4593" s="312" t="s">
        <v>3700</v>
      </c>
      <c r="I4593" s="313" t="s">
        <v>6821</v>
      </c>
    </row>
    <row r="4594" spans="6:9" x14ac:dyDescent="0.2">
      <c r="F4594" s="310" t="s">
        <v>11115</v>
      </c>
      <c r="G4594" s="311">
        <v>13452</v>
      </c>
      <c r="H4594" s="312" t="s">
        <v>3700</v>
      </c>
      <c r="I4594" s="313" t="s">
        <v>6821</v>
      </c>
    </row>
    <row r="4595" spans="6:9" x14ac:dyDescent="0.2">
      <c r="F4595" s="310" t="s">
        <v>11116</v>
      </c>
      <c r="G4595" s="311">
        <v>13454</v>
      </c>
      <c r="H4595" s="312" t="s">
        <v>3700</v>
      </c>
      <c r="I4595" s="313" t="s">
        <v>6821</v>
      </c>
    </row>
    <row r="4596" spans="6:9" x14ac:dyDescent="0.2">
      <c r="F4596" s="310" t="s">
        <v>11117</v>
      </c>
      <c r="G4596" s="311">
        <v>13455</v>
      </c>
      <c r="H4596" s="312" t="s">
        <v>3700</v>
      </c>
      <c r="I4596" s="313" t="s">
        <v>6821</v>
      </c>
    </row>
    <row r="4597" spans="6:9" x14ac:dyDescent="0.2">
      <c r="F4597" s="310" t="s">
        <v>11118</v>
      </c>
      <c r="G4597" s="311">
        <v>13456</v>
      </c>
      <c r="H4597" s="312" t="s">
        <v>3700</v>
      </c>
      <c r="I4597" s="313" t="s">
        <v>6821</v>
      </c>
    </row>
    <row r="4598" spans="6:9" x14ac:dyDescent="0.2">
      <c r="F4598" s="310" t="s">
        <v>11119</v>
      </c>
      <c r="G4598" s="311">
        <v>13457</v>
      </c>
      <c r="H4598" s="312" t="s">
        <v>3700</v>
      </c>
      <c r="I4598" s="313" t="s">
        <v>6821</v>
      </c>
    </row>
    <row r="4599" spans="6:9" x14ac:dyDescent="0.2">
      <c r="F4599" s="310" t="s">
        <v>11120</v>
      </c>
      <c r="G4599" s="311">
        <v>13459</v>
      </c>
      <c r="H4599" s="312" t="s">
        <v>3700</v>
      </c>
      <c r="I4599" s="313" t="s">
        <v>6821</v>
      </c>
    </row>
    <row r="4600" spans="6:9" x14ac:dyDescent="0.2">
      <c r="F4600" s="310" t="s">
        <v>11121</v>
      </c>
      <c r="G4600" s="311">
        <v>13460</v>
      </c>
      <c r="H4600" s="312" t="s">
        <v>3700</v>
      </c>
      <c r="I4600" s="313" t="s">
        <v>6821</v>
      </c>
    </row>
    <row r="4601" spans="6:9" x14ac:dyDescent="0.2">
      <c r="F4601" s="310" t="s">
        <v>11122</v>
      </c>
      <c r="G4601" s="311">
        <v>13461</v>
      </c>
      <c r="H4601" s="312" t="s">
        <v>3700</v>
      </c>
      <c r="I4601" s="313" t="s">
        <v>6821</v>
      </c>
    </row>
    <row r="4602" spans="6:9" x14ac:dyDescent="0.2">
      <c r="F4602" s="310" t="s">
        <v>11123</v>
      </c>
      <c r="G4602" s="311">
        <v>13464</v>
      </c>
      <c r="H4602" s="312" t="s">
        <v>3700</v>
      </c>
      <c r="I4602" s="313" t="s">
        <v>6821</v>
      </c>
    </row>
    <row r="4603" spans="6:9" x14ac:dyDescent="0.2">
      <c r="F4603" s="310" t="s">
        <v>11124</v>
      </c>
      <c r="G4603" s="311">
        <v>13465</v>
      </c>
      <c r="H4603" s="312" t="s">
        <v>3700</v>
      </c>
      <c r="I4603" s="313" t="s">
        <v>6821</v>
      </c>
    </row>
    <row r="4604" spans="6:9" x14ac:dyDescent="0.2">
      <c r="F4604" s="310" t="s">
        <v>11125</v>
      </c>
      <c r="G4604" s="311">
        <v>13468</v>
      </c>
      <c r="H4604" s="312" t="s">
        <v>3700</v>
      </c>
      <c r="I4604" s="313" t="s">
        <v>6821</v>
      </c>
    </row>
    <row r="4605" spans="6:9" x14ac:dyDescent="0.2">
      <c r="F4605" s="310" t="s">
        <v>11126</v>
      </c>
      <c r="G4605" s="311">
        <v>13469</v>
      </c>
      <c r="H4605" s="312" t="s">
        <v>3700</v>
      </c>
      <c r="I4605" s="313" t="s">
        <v>6821</v>
      </c>
    </row>
    <row r="4606" spans="6:9" x14ac:dyDescent="0.2">
      <c r="F4606" s="310" t="s">
        <v>11127</v>
      </c>
      <c r="G4606" s="311">
        <v>13470</v>
      </c>
      <c r="H4606" s="312" t="s">
        <v>3700</v>
      </c>
      <c r="I4606" s="313" t="s">
        <v>6821</v>
      </c>
    </row>
    <row r="4607" spans="6:9" x14ac:dyDescent="0.2">
      <c r="F4607" s="310" t="s">
        <v>11128</v>
      </c>
      <c r="G4607" s="311">
        <v>13471</v>
      </c>
      <c r="H4607" s="312" t="s">
        <v>3700</v>
      </c>
      <c r="I4607" s="313" t="s">
        <v>6821</v>
      </c>
    </row>
    <row r="4608" spans="6:9" x14ac:dyDescent="0.2">
      <c r="F4608" s="310" t="s">
        <v>11129</v>
      </c>
      <c r="G4608" s="311">
        <v>13472</v>
      </c>
      <c r="H4608" s="312" t="s">
        <v>3700</v>
      </c>
      <c r="I4608" s="313" t="s">
        <v>6821</v>
      </c>
    </row>
    <row r="4609" spans="6:9" x14ac:dyDescent="0.2">
      <c r="F4609" s="310" t="s">
        <v>11130</v>
      </c>
      <c r="G4609" s="311">
        <v>13473</v>
      </c>
      <c r="H4609" s="312" t="s">
        <v>3700</v>
      </c>
      <c r="I4609" s="313" t="s">
        <v>6821</v>
      </c>
    </row>
    <row r="4610" spans="6:9" x14ac:dyDescent="0.2">
      <c r="F4610" s="310" t="s">
        <v>11131</v>
      </c>
      <c r="G4610" s="311">
        <v>13475</v>
      </c>
      <c r="H4610" s="312" t="s">
        <v>3700</v>
      </c>
      <c r="I4610" s="313" t="s">
        <v>6821</v>
      </c>
    </row>
    <row r="4611" spans="6:9" x14ac:dyDescent="0.2">
      <c r="F4611" s="310" t="s">
        <v>11132</v>
      </c>
      <c r="G4611" s="311">
        <v>13476</v>
      </c>
      <c r="H4611" s="312" t="s">
        <v>3700</v>
      </c>
      <c r="I4611" s="313" t="s">
        <v>6821</v>
      </c>
    </row>
    <row r="4612" spans="6:9" x14ac:dyDescent="0.2">
      <c r="F4612" s="310" t="s">
        <v>11133</v>
      </c>
      <c r="G4612" s="311">
        <v>13477</v>
      </c>
      <c r="H4612" s="312" t="s">
        <v>3700</v>
      </c>
      <c r="I4612" s="313" t="s">
        <v>6821</v>
      </c>
    </row>
    <row r="4613" spans="6:9" x14ac:dyDescent="0.2">
      <c r="F4613" s="310" t="s">
        <v>11134</v>
      </c>
      <c r="G4613" s="311">
        <v>13478</v>
      </c>
      <c r="H4613" s="312" t="s">
        <v>3700</v>
      </c>
      <c r="I4613" s="313" t="s">
        <v>6821</v>
      </c>
    </row>
    <row r="4614" spans="6:9" x14ac:dyDescent="0.2">
      <c r="F4614" s="310" t="s">
        <v>11135</v>
      </c>
      <c r="G4614" s="311">
        <v>13479</v>
      </c>
      <c r="H4614" s="312" t="s">
        <v>3700</v>
      </c>
      <c r="I4614" s="313" t="s">
        <v>6821</v>
      </c>
    </row>
    <row r="4615" spans="6:9" x14ac:dyDescent="0.2">
      <c r="F4615" s="310" t="s">
        <v>11136</v>
      </c>
      <c r="G4615" s="311">
        <v>13480</v>
      </c>
      <c r="H4615" s="312" t="s">
        <v>3700</v>
      </c>
      <c r="I4615" s="313" t="s">
        <v>6821</v>
      </c>
    </row>
    <row r="4616" spans="6:9" x14ac:dyDescent="0.2">
      <c r="F4616" s="310" t="s">
        <v>11137</v>
      </c>
      <c r="G4616" s="311">
        <v>13482</v>
      </c>
      <c r="H4616" s="312" t="s">
        <v>3700</v>
      </c>
      <c r="I4616" s="313" t="s">
        <v>6821</v>
      </c>
    </row>
    <row r="4617" spans="6:9" x14ac:dyDescent="0.2">
      <c r="F4617" s="310" t="s">
        <v>11138</v>
      </c>
      <c r="G4617" s="311">
        <v>13483</v>
      </c>
      <c r="H4617" s="312" t="s">
        <v>3700</v>
      </c>
      <c r="I4617" s="313" t="s">
        <v>6821</v>
      </c>
    </row>
    <row r="4618" spans="6:9" x14ac:dyDescent="0.2">
      <c r="F4618" s="310" t="s">
        <v>11139</v>
      </c>
      <c r="G4618" s="311">
        <v>13484</v>
      </c>
      <c r="H4618" s="312" t="s">
        <v>3700</v>
      </c>
      <c r="I4618" s="313" t="s">
        <v>6821</v>
      </c>
    </row>
    <row r="4619" spans="6:9" x14ac:dyDescent="0.2">
      <c r="F4619" s="310" t="s">
        <v>11140</v>
      </c>
      <c r="G4619" s="311">
        <v>13485</v>
      </c>
      <c r="H4619" s="312" t="s">
        <v>3700</v>
      </c>
      <c r="I4619" s="313" t="s">
        <v>6821</v>
      </c>
    </row>
    <row r="4620" spans="6:9" x14ac:dyDescent="0.2">
      <c r="F4620" s="310" t="s">
        <v>11141</v>
      </c>
      <c r="G4620" s="311">
        <v>13486</v>
      </c>
      <c r="H4620" s="312" t="s">
        <v>3700</v>
      </c>
      <c r="I4620" s="313" t="s">
        <v>6821</v>
      </c>
    </row>
    <row r="4621" spans="6:9" x14ac:dyDescent="0.2">
      <c r="F4621" s="310" t="s">
        <v>11142</v>
      </c>
      <c r="G4621" s="311">
        <v>13488</v>
      </c>
      <c r="H4621" s="312" t="s">
        <v>3700</v>
      </c>
      <c r="I4621" s="313" t="s">
        <v>6821</v>
      </c>
    </row>
    <row r="4622" spans="6:9" x14ac:dyDescent="0.2">
      <c r="F4622" s="310" t="s">
        <v>11143</v>
      </c>
      <c r="G4622" s="311">
        <v>13489</v>
      </c>
      <c r="H4622" s="312" t="s">
        <v>3700</v>
      </c>
      <c r="I4622" s="313" t="s">
        <v>6821</v>
      </c>
    </row>
    <row r="4623" spans="6:9" x14ac:dyDescent="0.2">
      <c r="F4623" s="310" t="s">
        <v>11144</v>
      </c>
      <c r="G4623" s="311">
        <v>13490</v>
      </c>
      <c r="H4623" s="312" t="s">
        <v>3700</v>
      </c>
      <c r="I4623" s="313" t="s">
        <v>6821</v>
      </c>
    </row>
    <row r="4624" spans="6:9" x14ac:dyDescent="0.2">
      <c r="F4624" s="310" t="s">
        <v>11145</v>
      </c>
      <c r="G4624" s="311">
        <v>13491</v>
      </c>
      <c r="H4624" s="312" t="s">
        <v>3700</v>
      </c>
      <c r="I4624" s="313" t="s">
        <v>6821</v>
      </c>
    </row>
    <row r="4625" spans="6:9" x14ac:dyDescent="0.2">
      <c r="F4625" s="310" t="s">
        <v>11146</v>
      </c>
      <c r="G4625" s="311">
        <v>13492</v>
      </c>
      <c r="H4625" s="312" t="s">
        <v>3700</v>
      </c>
      <c r="I4625" s="313" t="s">
        <v>6821</v>
      </c>
    </row>
    <row r="4626" spans="6:9" x14ac:dyDescent="0.2">
      <c r="F4626" s="310" t="s">
        <v>11147</v>
      </c>
      <c r="G4626" s="311">
        <v>13493</v>
      </c>
      <c r="H4626" s="312" t="s">
        <v>3700</v>
      </c>
      <c r="I4626" s="313" t="s">
        <v>6821</v>
      </c>
    </row>
    <row r="4627" spans="6:9" x14ac:dyDescent="0.2">
      <c r="F4627" s="310" t="s">
        <v>11148</v>
      </c>
      <c r="G4627" s="311">
        <v>13494</v>
      </c>
      <c r="H4627" s="312" t="s">
        <v>3700</v>
      </c>
      <c r="I4627" s="313" t="s">
        <v>6821</v>
      </c>
    </row>
    <row r="4628" spans="6:9" x14ac:dyDescent="0.2">
      <c r="F4628" s="310" t="s">
        <v>11149</v>
      </c>
      <c r="G4628" s="311">
        <v>13495</v>
      </c>
      <c r="H4628" s="312" t="s">
        <v>3700</v>
      </c>
      <c r="I4628" s="313" t="s">
        <v>6821</v>
      </c>
    </row>
    <row r="4629" spans="6:9" x14ac:dyDescent="0.2">
      <c r="F4629" s="310" t="s">
        <v>11150</v>
      </c>
      <c r="G4629" s="311">
        <v>13501</v>
      </c>
      <c r="H4629" s="312" t="s">
        <v>3700</v>
      </c>
      <c r="I4629" s="313" t="s">
        <v>6821</v>
      </c>
    </row>
    <row r="4630" spans="6:9" x14ac:dyDescent="0.2">
      <c r="F4630" s="310" t="s">
        <v>11151</v>
      </c>
      <c r="G4630" s="311">
        <v>13502</v>
      </c>
      <c r="H4630" s="312" t="s">
        <v>3700</v>
      </c>
      <c r="I4630" s="313" t="s">
        <v>6821</v>
      </c>
    </row>
    <row r="4631" spans="6:9" x14ac:dyDescent="0.2">
      <c r="F4631" s="310" t="s">
        <v>11152</v>
      </c>
      <c r="G4631" s="311">
        <v>13503</v>
      </c>
      <c r="H4631" s="312" t="s">
        <v>3700</v>
      </c>
      <c r="I4631" s="313" t="s">
        <v>6821</v>
      </c>
    </row>
    <row r="4632" spans="6:9" x14ac:dyDescent="0.2">
      <c r="F4632" s="310" t="s">
        <v>11153</v>
      </c>
      <c r="G4632" s="311">
        <v>13504</v>
      </c>
      <c r="H4632" s="312" t="s">
        <v>3700</v>
      </c>
      <c r="I4632" s="313" t="s">
        <v>6821</v>
      </c>
    </row>
    <row r="4633" spans="6:9" x14ac:dyDescent="0.2">
      <c r="F4633" s="310" t="s">
        <v>11154</v>
      </c>
      <c r="G4633" s="311">
        <v>13505</v>
      </c>
      <c r="H4633" s="312" t="s">
        <v>3700</v>
      </c>
      <c r="I4633" s="313" t="s">
        <v>6821</v>
      </c>
    </row>
    <row r="4634" spans="6:9" x14ac:dyDescent="0.2">
      <c r="F4634" s="310" t="s">
        <v>11155</v>
      </c>
      <c r="G4634" s="311">
        <v>13599</v>
      </c>
      <c r="H4634" s="312" t="s">
        <v>3700</v>
      </c>
      <c r="I4634" s="313" t="s">
        <v>6821</v>
      </c>
    </row>
    <row r="4635" spans="6:9" x14ac:dyDescent="0.2">
      <c r="F4635" s="310" t="s">
        <v>11156</v>
      </c>
      <c r="G4635" s="311">
        <v>13601</v>
      </c>
      <c r="H4635" s="312" t="s">
        <v>3700</v>
      </c>
      <c r="I4635" s="313" t="s">
        <v>6821</v>
      </c>
    </row>
    <row r="4636" spans="6:9" x14ac:dyDescent="0.2">
      <c r="F4636" s="310" t="s">
        <v>11157</v>
      </c>
      <c r="G4636" s="311">
        <v>13602</v>
      </c>
      <c r="H4636" s="312" t="s">
        <v>3700</v>
      </c>
      <c r="I4636" s="313" t="s">
        <v>6821</v>
      </c>
    </row>
    <row r="4637" spans="6:9" x14ac:dyDescent="0.2">
      <c r="F4637" s="310" t="s">
        <v>11158</v>
      </c>
      <c r="G4637" s="311">
        <v>13603</v>
      </c>
      <c r="H4637" s="312" t="s">
        <v>3700</v>
      </c>
      <c r="I4637" s="313" t="s">
        <v>6821</v>
      </c>
    </row>
    <row r="4638" spans="6:9" x14ac:dyDescent="0.2">
      <c r="F4638" s="310" t="s">
        <v>11159</v>
      </c>
      <c r="G4638" s="311">
        <v>13605</v>
      </c>
      <c r="H4638" s="312" t="s">
        <v>3700</v>
      </c>
      <c r="I4638" s="313" t="s">
        <v>6821</v>
      </c>
    </row>
    <row r="4639" spans="6:9" x14ac:dyDescent="0.2">
      <c r="F4639" s="310" t="s">
        <v>11160</v>
      </c>
      <c r="G4639" s="311">
        <v>13606</v>
      </c>
      <c r="H4639" s="312" t="s">
        <v>3700</v>
      </c>
      <c r="I4639" s="313" t="s">
        <v>6821</v>
      </c>
    </row>
    <row r="4640" spans="6:9" x14ac:dyDescent="0.2">
      <c r="F4640" s="310" t="s">
        <v>11161</v>
      </c>
      <c r="G4640" s="311">
        <v>13607</v>
      </c>
      <c r="H4640" s="312" t="s">
        <v>3700</v>
      </c>
      <c r="I4640" s="313" t="s">
        <v>6821</v>
      </c>
    </row>
    <row r="4641" spans="6:9" x14ac:dyDescent="0.2">
      <c r="F4641" s="310" t="s">
        <v>11162</v>
      </c>
      <c r="G4641" s="311">
        <v>13608</v>
      </c>
      <c r="H4641" s="312" t="s">
        <v>3700</v>
      </c>
      <c r="I4641" s="313" t="s">
        <v>6821</v>
      </c>
    </row>
    <row r="4642" spans="6:9" x14ac:dyDescent="0.2">
      <c r="F4642" s="310" t="s">
        <v>11163</v>
      </c>
      <c r="G4642" s="311">
        <v>13611</v>
      </c>
      <c r="H4642" s="312" t="s">
        <v>3700</v>
      </c>
      <c r="I4642" s="313" t="s">
        <v>6821</v>
      </c>
    </row>
    <row r="4643" spans="6:9" x14ac:dyDescent="0.2">
      <c r="F4643" s="310" t="s">
        <v>11164</v>
      </c>
      <c r="G4643" s="311">
        <v>13612</v>
      </c>
      <c r="H4643" s="312" t="s">
        <v>3700</v>
      </c>
      <c r="I4643" s="313" t="s">
        <v>6821</v>
      </c>
    </row>
    <row r="4644" spans="6:9" x14ac:dyDescent="0.2">
      <c r="F4644" s="310" t="s">
        <v>11165</v>
      </c>
      <c r="G4644" s="311">
        <v>13613</v>
      </c>
      <c r="H4644" s="312" t="s">
        <v>3700</v>
      </c>
      <c r="I4644" s="313" t="s">
        <v>6821</v>
      </c>
    </row>
    <row r="4645" spans="6:9" x14ac:dyDescent="0.2">
      <c r="F4645" s="310" t="s">
        <v>11166</v>
      </c>
      <c r="G4645" s="311">
        <v>13614</v>
      </c>
      <c r="H4645" s="312" t="s">
        <v>3700</v>
      </c>
      <c r="I4645" s="313" t="s">
        <v>6821</v>
      </c>
    </row>
    <row r="4646" spans="6:9" x14ac:dyDescent="0.2">
      <c r="F4646" s="310" t="s">
        <v>11167</v>
      </c>
      <c r="G4646" s="311">
        <v>13615</v>
      </c>
      <c r="H4646" s="312" t="s">
        <v>3700</v>
      </c>
      <c r="I4646" s="313" t="s">
        <v>6821</v>
      </c>
    </row>
    <row r="4647" spans="6:9" x14ac:dyDescent="0.2">
      <c r="F4647" s="310" t="s">
        <v>11168</v>
      </c>
      <c r="G4647" s="311">
        <v>13616</v>
      </c>
      <c r="H4647" s="312" t="s">
        <v>3700</v>
      </c>
      <c r="I4647" s="313" t="s">
        <v>6821</v>
      </c>
    </row>
    <row r="4648" spans="6:9" x14ac:dyDescent="0.2">
      <c r="F4648" s="310" t="s">
        <v>11169</v>
      </c>
      <c r="G4648" s="311">
        <v>13617</v>
      </c>
      <c r="H4648" s="312" t="s">
        <v>3700</v>
      </c>
      <c r="I4648" s="313" t="s">
        <v>6821</v>
      </c>
    </row>
    <row r="4649" spans="6:9" x14ac:dyDescent="0.2">
      <c r="F4649" s="310" t="s">
        <v>11170</v>
      </c>
      <c r="G4649" s="311">
        <v>13618</v>
      </c>
      <c r="H4649" s="312" t="s">
        <v>3700</v>
      </c>
      <c r="I4649" s="313" t="s">
        <v>6821</v>
      </c>
    </row>
    <row r="4650" spans="6:9" x14ac:dyDescent="0.2">
      <c r="F4650" s="310" t="s">
        <v>11171</v>
      </c>
      <c r="G4650" s="311">
        <v>13619</v>
      </c>
      <c r="H4650" s="312" t="s">
        <v>3700</v>
      </c>
      <c r="I4650" s="313" t="s">
        <v>6821</v>
      </c>
    </row>
    <row r="4651" spans="6:9" x14ac:dyDescent="0.2">
      <c r="F4651" s="310" t="s">
        <v>11172</v>
      </c>
      <c r="G4651" s="311">
        <v>13620</v>
      </c>
      <c r="H4651" s="312" t="s">
        <v>3700</v>
      </c>
      <c r="I4651" s="313" t="s">
        <v>6821</v>
      </c>
    </row>
    <row r="4652" spans="6:9" x14ac:dyDescent="0.2">
      <c r="F4652" s="310" t="s">
        <v>11173</v>
      </c>
      <c r="G4652" s="311">
        <v>13621</v>
      </c>
      <c r="H4652" s="312" t="s">
        <v>3700</v>
      </c>
      <c r="I4652" s="313" t="s">
        <v>6821</v>
      </c>
    </row>
    <row r="4653" spans="6:9" x14ac:dyDescent="0.2">
      <c r="F4653" s="310" t="s">
        <v>11174</v>
      </c>
      <c r="G4653" s="311">
        <v>13622</v>
      </c>
      <c r="H4653" s="312" t="s">
        <v>3700</v>
      </c>
      <c r="I4653" s="313" t="s">
        <v>6821</v>
      </c>
    </row>
    <row r="4654" spans="6:9" x14ac:dyDescent="0.2">
      <c r="F4654" s="310" t="s">
        <v>11175</v>
      </c>
      <c r="G4654" s="311">
        <v>13623</v>
      </c>
      <c r="H4654" s="312" t="s">
        <v>3700</v>
      </c>
      <c r="I4654" s="313" t="s">
        <v>6821</v>
      </c>
    </row>
    <row r="4655" spans="6:9" x14ac:dyDescent="0.2">
      <c r="F4655" s="310" t="s">
        <v>11176</v>
      </c>
      <c r="G4655" s="311">
        <v>13624</v>
      </c>
      <c r="H4655" s="312" t="s">
        <v>3700</v>
      </c>
      <c r="I4655" s="313" t="s">
        <v>6821</v>
      </c>
    </row>
    <row r="4656" spans="6:9" x14ac:dyDescent="0.2">
      <c r="F4656" s="310" t="s">
        <v>11177</v>
      </c>
      <c r="G4656" s="311">
        <v>13625</v>
      </c>
      <c r="H4656" s="312" t="s">
        <v>3700</v>
      </c>
      <c r="I4656" s="313" t="s">
        <v>6821</v>
      </c>
    </row>
    <row r="4657" spans="6:9" x14ac:dyDescent="0.2">
      <c r="F4657" s="310" t="s">
        <v>11178</v>
      </c>
      <c r="G4657" s="311">
        <v>13626</v>
      </c>
      <c r="H4657" s="312" t="s">
        <v>3700</v>
      </c>
      <c r="I4657" s="313" t="s">
        <v>6821</v>
      </c>
    </row>
    <row r="4658" spans="6:9" x14ac:dyDescent="0.2">
      <c r="F4658" s="310" t="s">
        <v>11179</v>
      </c>
      <c r="G4658" s="311">
        <v>13627</v>
      </c>
      <c r="H4658" s="312" t="s">
        <v>3700</v>
      </c>
      <c r="I4658" s="313" t="s">
        <v>6821</v>
      </c>
    </row>
    <row r="4659" spans="6:9" x14ac:dyDescent="0.2">
      <c r="F4659" s="310" t="s">
        <v>11180</v>
      </c>
      <c r="G4659" s="311">
        <v>13628</v>
      </c>
      <c r="H4659" s="312" t="s">
        <v>3700</v>
      </c>
      <c r="I4659" s="313" t="s">
        <v>6821</v>
      </c>
    </row>
    <row r="4660" spans="6:9" x14ac:dyDescent="0.2">
      <c r="F4660" s="310" t="s">
        <v>11181</v>
      </c>
      <c r="G4660" s="311">
        <v>13630</v>
      </c>
      <c r="H4660" s="312" t="s">
        <v>3700</v>
      </c>
      <c r="I4660" s="313" t="s">
        <v>6821</v>
      </c>
    </row>
    <row r="4661" spans="6:9" x14ac:dyDescent="0.2">
      <c r="F4661" s="310" t="s">
        <v>11182</v>
      </c>
      <c r="G4661" s="311">
        <v>13631</v>
      </c>
      <c r="H4661" s="312" t="s">
        <v>3700</v>
      </c>
      <c r="I4661" s="313" t="s">
        <v>6821</v>
      </c>
    </row>
    <row r="4662" spans="6:9" x14ac:dyDescent="0.2">
      <c r="F4662" s="310" t="s">
        <v>11183</v>
      </c>
      <c r="G4662" s="311">
        <v>13632</v>
      </c>
      <c r="H4662" s="312" t="s">
        <v>3700</v>
      </c>
      <c r="I4662" s="313" t="s">
        <v>6821</v>
      </c>
    </row>
    <row r="4663" spans="6:9" x14ac:dyDescent="0.2">
      <c r="F4663" s="310" t="s">
        <v>11184</v>
      </c>
      <c r="G4663" s="311">
        <v>13633</v>
      </c>
      <c r="H4663" s="312" t="s">
        <v>3700</v>
      </c>
      <c r="I4663" s="313" t="s">
        <v>6821</v>
      </c>
    </row>
    <row r="4664" spans="6:9" x14ac:dyDescent="0.2">
      <c r="F4664" s="310" t="s">
        <v>11185</v>
      </c>
      <c r="G4664" s="311">
        <v>13634</v>
      </c>
      <c r="H4664" s="312" t="s">
        <v>3700</v>
      </c>
      <c r="I4664" s="313" t="s">
        <v>6821</v>
      </c>
    </row>
    <row r="4665" spans="6:9" x14ac:dyDescent="0.2">
      <c r="F4665" s="310" t="s">
        <v>11186</v>
      </c>
      <c r="G4665" s="311">
        <v>13635</v>
      </c>
      <c r="H4665" s="312" t="s">
        <v>3700</v>
      </c>
      <c r="I4665" s="313" t="s">
        <v>6821</v>
      </c>
    </row>
    <row r="4666" spans="6:9" x14ac:dyDescent="0.2">
      <c r="F4666" s="310" t="s">
        <v>11187</v>
      </c>
      <c r="G4666" s="311">
        <v>13636</v>
      </c>
      <c r="H4666" s="312" t="s">
        <v>3700</v>
      </c>
      <c r="I4666" s="313" t="s">
        <v>6821</v>
      </c>
    </row>
    <row r="4667" spans="6:9" x14ac:dyDescent="0.2">
      <c r="F4667" s="310" t="s">
        <v>11188</v>
      </c>
      <c r="G4667" s="311">
        <v>13637</v>
      </c>
      <c r="H4667" s="312" t="s">
        <v>3700</v>
      </c>
      <c r="I4667" s="313" t="s">
        <v>6821</v>
      </c>
    </row>
    <row r="4668" spans="6:9" x14ac:dyDescent="0.2">
      <c r="F4668" s="310" t="s">
        <v>11189</v>
      </c>
      <c r="G4668" s="311">
        <v>13638</v>
      </c>
      <c r="H4668" s="312" t="s">
        <v>3700</v>
      </c>
      <c r="I4668" s="313" t="s">
        <v>6821</v>
      </c>
    </row>
    <row r="4669" spans="6:9" x14ac:dyDescent="0.2">
      <c r="F4669" s="310" t="s">
        <v>11190</v>
      </c>
      <c r="G4669" s="311">
        <v>13639</v>
      </c>
      <c r="H4669" s="312" t="s">
        <v>3700</v>
      </c>
      <c r="I4669" s="313" t="s">
        <v>6821</v>
      </c>
    </row>
    <row r="4670" spans="6:9" x14ac:dyDescent="0.2">
      <c r="F4670" s="310" t="s">
        <v>11191</v>
      </c>
      <c r="G4670" s="311">
        <v>13640</v>
      </c>
      <c r="H4670" s="312" t="s">
        <v>3700</v>
      </c>
      <c r="I4670" s="313" t="s">
        <v>6821</v>
      </c>
    </row>
    <row r="4671" spans="6:9" x14ac:dyDescent="0.2">
      <c r="F4671" s="310" t="s">
        <v>11192</v>
      </c>
      <c r="G4671" s="311">
        <v>13641</v>
      </c>
      <c r="H4671" s="312" t="s">
        <v>3700</v>
      </c>
      <c r="I4671" s="313" t="s">
        <v>6821</v>
      </c>
    </row>
    <row r="4672" spans="6:9" x14ac:dyDescent="0.2">
      <c r="F4672" s="310" t="s">
        <v>11193</v>
      </c>
      <c r="G4672" s="311">
        <v>13642</v>
      </c>
      <c r="H4672" s="312" t="s">
        <v>3700</v>
      </c>
      <c r="I4672" s="313" t="s">
        <v>6821</v>
      </c>
    </row>
    <row r="4673" spans="6:9" x14ac:dyDescent="0.2">
      <c r="F4673" s="310" t="s">
        <v>11194</v>
      </c>
      <c r="G4673" s="311">
        <v>13643</v>
      </c>
      <c r="H4673" s="312" t="s">
        <v>3700</v>
      </c>
      <c r="I4673" s="313" t="s">
        <v>6821</v>
      </c>
    </row>
    <row r="4674" spans="6:9" x14ac:dyDescent="0.2">
      <c r="F4674" s="310" t="s">
        <v>11195</v>
      </c>
      <c r="G4674" s="311">
        <v>13645</v>
      </c>
      <c r="H4674" s="312" t="s">
        <v>3700</v>
      </c>
      <c r="I4674" s="313" t="s">
        <v>6821</v>
      </c>
    </row>
    <row r="4675" spans="6:9" x14ac:dyDescent="0.2">
      <c r="F4675" s="310" t="s">
        <v>11196</v>
      </c>
      <c r="G4675" s="311">
        <v>13646</v>
      </c>
      <c r="H4675" s="312" t="s">
        <v>3700</v>
      </c>
      <c r="I4675" s="313" t="s">
        <v>6821</v>
      </c>
    </row>
    <row r="4676" spans="6:9" x14ac:dyDescent="0.2">
      <c r="F4676" s="310" t="s">
        <v>11197</v>
      </c>
      <c r="G4676" s="311">
        <v>13647</v>
      </c>
      <c r="H4676" s="312" t="s">
        <v>3700</v>
      </c>
      <c r="I4676" s="313" t="s">
        <v>6821</v>
      </c>
    </row>
    <row r="4677" spans="6:9" x14ac:dyDescent="0.2">
      <c r="F4677" s="310" t="s">
        <v>11198</v>
      </c>
      <c r="G4677" s="311">
        <v>13648</v>
      </c>
      <c r="H4677" s="312" t="s">
        <v>3700</v>
      </c>
      <c r="I4677" s="313" t="s">
        <v>6821</v>
      </c>
    </row>
    <row r="4678" spans="6:9" x14ac:dyDescent="0.2">
      <c r="F4678" s="310" t="s">
        <v>11199</v>
      </c>
      <c r="G4678" s="311">
        <v>13649</v>
      </c>
      <c r="H4678" s="312" t="s">
        <v>3700</v>
      </c>
      <c r="I4678" s="313" t="s">
        <v>6821</v>
      </c>
    </row>
    <row r="4679" spans="6:9" x14ac:dyDescent="0.2">
      <c r="F4679" s="310" t="s">
        <v>11200</v>
      </c>
      <c r="G4679" s="311">
        <v>13650</v>
      </c>
      <c r="H4679" s="312" t="s">
        <v>3700</v>
      </c>
      <c r="I4679" s="313" t="s">
        <v>6821</v>
      </c>
    </row>
    <row r="4680" spans="6:9" x14ac:dyDescent="0.2">
      <c r="F4680" s="310" t="s">
        <v>11201</v>
      </c>
      <c r="G4680" s="311">
        <v>13651</v>
      </c>
      <c r="H4680" s="312" t="s">
        <v>3700</v>
      </c>
      <c r="I4680" s="313" t="s">
        <v>6821</v>
      </c>
    </row>
    <row r="4681" spans="6:9" x14ac:dyDescent="0.2">
      <c r="F4681" s="310" t="s">
        <v>11202</v>
      </c>
      <c r="G4681" s="311">
        <v>13652</v>
      </c>
      <c r="H4681" s="312" t="s">
        <v>3700</v>
      </c>
      <c r="I4681" s="313" t="s">
        <v>6821</v>
      </c>
    </row>
    <row r="4682" spans="6:9" x14ac:dyDescent="0.2">
      <c r="F4682" s="310" t="s">
        <v>11203</v>
      </c>
      <c r="G4682" s="311">
        <v>13654</v>
      </c>
      <c r="H4682" s="312" t="s">
        <v>3700</v>
      </c>
      <c r="I4682" s="313" t="s">
        <v>6821</v>
      </c>
    </row>
    <row r="4683" spans="6:9" x14ac:dyDescent="0.2">
      <c r="F4683" s="310" t="s">
        <v>11204</v>
      </c>
      <c r="G4683" s="311">
        <v>13655</v>
      </c>
      <c r="H4683" s="312" t="s">
        <v>3700</v>
      </c>
      <c r="I4683" s="313" t="s">
        <v>6821</v>
      </c>
    </row>
    <row r="4684" spans="6:9" x14ac:dyDescent="0.2">
      <c r="F4684" s="310" t="s">
        <v>11205</v>
      </c>
      <c r="G4684" s="311">
        <v>13656</v>
      </c>
      <c r="H4684" s="312" t="s">
        <v>3700</v>
      </c>
      <c r="I4684" s="313" t="s">
        <v>6821</v>
      </c>
    </row>
    <row r="4685" spans="6:9" x14ac:dyDescent="0.2">
      <c r="F4685" s="310" t="s">
        <v>11206</v>
      </c>
      <c r="G4685" s="311">
        <v>13657</v>
      </c>
      <c r="H4685" s="312" t="s">
        <v>3700</v>
      </c>
      <c r="I4685" s="313" t="s">
        <v>6821</v>
      </c>
    </row>
    <row r="4686" spans="6:9" x14ac:dyDescent="0.2">
      <c r="F4686" s="310" t="s">
        <v>11207</v>
      </c>
      <c r="G4686" s="311">
        <v>13658</v>
      </c>
      <c r="H4686" s="312" t="s">
        <v>3700</v>
      </c>
      <c r="I4686" s="313" t="s">
        <v>6821</v>
      </c>
    </row>
    <row r="4687" spans="6:9" x14ac:dyDescent="0.2">
      <c r="F4687" s="310" t="s">
        <v>11208</v>
      </c>
      <c r="G4687" s="311">
        <v>13659</v>
      </c>
      <c r="H4687" s="312" t="s">
        <v>3700</v>
      </c>
      <c r="I4687" s="313" t="s">
        <v>6821</v>
      </c>
    </row>
    <row r="4688" spans="6:9" x14ac:dyDescent="0.2">
      <c r="F4688" s="310" t="s">
        <v>11209</v>
      </c>
      <c r="G4688" s="311">
        <v>13660</v>
      </c>
      <c r="H4688" s="312" t="s">
        <v>3700</v>
      </c>
      <c r="I4688" s="313" t="s">
        <v>6821</v>
      </c>
    </row>
    <row r="4689" spans="6:9" x14ac:dyDescent="0.2">
      <c r="F4689" s="310" t="s">
        <v>11210</v>
      </c>
      <c r="G4689" s="311">
        <v>13661</v>
      </c>
      <c r="H4689" s="312" t="s">
        <v>3700</v>
      </c>
      <c r="I4689" s="313" t="s">
        <v>6821</v>
      </c>
    </row>
    <row r="4690" spans="6:9" x14ac:dyDescent="0.2">
      <c r="F4690" s="310" t="s">
        <v>11211</v>
      </c>
      <c r="G4690" s="311">
        <v>13662</v>
      </c>
      <c r="H4690" s="312" t="s">
        <v>3700</v>
      </c>
      <c r="I4690" s="313" t="s">
        <v>6821</v>
      </c>
    </row>
    <row r="4691" spans="6:9" x14ac:dyDescent="0.2">
      <c r="F4691" s="310" t="s">
        <v>11212</v>
      </c>
      <c r="G4691" s="311">
        <v>13664</v>
      </c>
      <c r="H4691" s="312" t="s">
        <v>3700</v>
      </c>
      <c r="I4691" s="313" t="s">
        <v>6821</v>
      </c>
    </row>
    <row r="4692" spans="6:9" x14ac:dyDescent="0.2">
      <c r="F4692" s="310" t="s">
        <v>11213</v>
      </c>
      <c r="G4692" s="311">
        <v>13665</v>
      </c>
      <c r="H4692" s="312" t="s">
        <v>3700</v>
      </c>
      <c r="I4692" s="313" t="s">
        <v>6821</v>
      </c>
    </row>
    <row r="4693" spans="6:9" x14ac:dyDescent="0.2">
      <c r="F4693" s="310" t="s">
        <v>11214</v>
      </c>
      <c r="G4693" s="311">
        <v>13666</v>
      </c>
      <c r="H4693" s="312" t="s">
        <v>3700</v>
      </c>
      <c r="I4693" s="313" t="s">
        <v>6821</v>
      </c>
    </row>
    <row r="4694" spans="6:9" x14ac:dyDescent="0.2">
      <c r="F4694" s="310" t="s">
        <v>11215</v>
      </c>
      <c r="G4694" s="311">
        <v>13667</v>
      </c>
      <c r="H4694" s="312" t="s">
        <v>3700</v>
      </c>
      <c r="I4694" s="313" t="s">
        <v>6821</v>
      </c>
    </row>
    <row r="4695" spans="6:9" x14ac:dyDescent="0.2">
      <c r="F4695" s="310" t="s">
        <v>11216</v>
      </c>
      <c r="G4695" s="311">
        <v>13668</v>
      </c>
      <c r="H4695" s="312" t="s">
        <v>3700</v>
      </c>
      <c r="I4695" s="313" t="s">
        <v>6821</v>
      </c>
    </row>
    <row r="4696" spans="6:9" x14ac:dyDescent="0.2">
      <c r="F4696" s="310" t="s">
        <v>11217</v>
      </c>
      <c r="G4696" s="311">
        <v>13669</v>
      </c>
      <c r="H4696" s="312" t="s">
        <v>3700</v>
      </c>
      <c r="I4696" s="313" t="s">
        <v>6821</v>
      </c>
    </row>
    <row r="4697" spans="6:9" x14ac:dyDescent="0.2">
      <c r="F4697" s="310" t="s">
        <v>11218</v>
      </c>
      <c r="G4697" s="311">
        <v>13670</v>
      </c>
      <c r="H4697" s="312" t="s">
        <v>3700</v>
      </c>
      <c r="I4697" s="313" t="s">
        <v>6821</v>
      </c>
    </row>
    <row r="4698" spans="6:9" x14ac:dyDescent="0.2">
      <c r="F4698" s="310" t="s">
        <v>11219</v>
      </c>
      <c r="G4698" s="311">
        <v>13671</v>
      </c>
      <c r="H4698" s="312" t="s">
        <v>3700</v>
      </c>
      <c r="I4698" s="313" t="s">
        <v>6821</v>
      </c>
    </row>
    <row r="4699" spans="6:9" x14ac:dyDescent="0.2">
      <c r="F4699" s="310" t="s">
        <v>11220</v>
      </c>
      <c r="G4699" s="311">
        <v>13672</v>
      </c>
      <c r="H4699" s="312" t="s">
        <v>3700</v>
      </c>
      <c r="I4699" s="313" t="s">
        <v>6821</v>
      </c>
    </row>
    <row r="4700" spans="6:9" x14ac:dyDescent="0.2">
      <c r="F4700" s="310" t="s">
        <v>11221</v>
      </c>
      <c r="G4700" s="311">
        <v>13673</v>
      </c>
      <c r="H4700" s="312" t="s">
        <v>3700</v>
      </c>
      <c r="I4700" s="313" t="s">
        <v>6821</v>
      </c>
    </row>
    <row r="4701" spans="6:9" x14ac:dyDescent="0.2">
      <c r="F4701" s="310" t="s">
        <v>11222</v>
      </c>
      <c r="G4701" s="311">
        <v>13674</v>
      </c>
      <c r="H4701" s="312" t="s">
        <v>3700</v>
      </c>
      <c r="I4701" s="313" t="s">
        <v>6821</v>
      </c>
    </row>
    <row r="4702" spans="6:9" x14ac:dyDescent="0.2">
      <c r="F4702" s="310" t="s">
        <v>11223</v>
      </c>
      <c r="G4702" s="311">
        <v>13675</v>
      </c>
      <c r="H4702" s="312" t="s">
        <v>3700</v>
      </c>
      <c r="I4702" s="313" t="s">
        <v>6821</v>
      </c>
    </row>
    <row r="4703" spans="6:9" x14ac:dyDescent="0.2">
      <c r="F4703" s="310" t="s">
        <v>11224</v>
      </c>
      <c r="G4703" s="311">
        <v>13676</v>
      </c>
      <c r="H4703" s="312" t="s">
        <v>3700</v>
      </c>
      <c r="I4703" s="313" t="s">
        <v>6821</v>
      </c>
    </row>
    <row r="4704" spans="6:9" x14ac:dyDescent="0.2">
      <c r="F4704" s="310" t="s">
        <v>11225</v>
      </c>
      <c r="G4704" s="311">
        <v>13677</v>
      </c>
      <c r="H4704" s="312" t="s">
        <v>3700</v>
      </c>
      <c r="I4704" s="313" t="s">
        <v>6821</v>
      </c>
    </row>
    <row r="4705" spans="6:9" x14ac:dyDescent="0.2">
      <c r="F4705" s="310" t="s">
        <v>11226</v>
      </c>
      <c r="G4705" s="311">
        <v>13678</v>
      </c>
      <c r="H4705" s="312" t="s">
        <v>3700</v>
      </c>
      <c r="I4705" s="313" t="s">
        <v>6821</v>
      </c>
    </row>
    <row r="4706" spans="6:9" x14ac:dyDescent="0.2">
      <c r="F4706" s="310" t="s">
        <v>11227</v>
      </c>
      <c r="G4706" s="311">
        <v>13679</v>
      </c>
      <c r="H4706" s="312" t="s">
        <v>3700</v>
      </c>
      <c r="I4706" s="313" t="s">
        <v>6821</v>
      </c>
    </row>
    <row r="4707" spans="6:9" x14ac:dyDescent="0.2">
      <c r="F4707" s="310" t="s">
        <v>11228</v>
      </c>
      <c r="G4707" s="311">
        <v>13680</v>
      </c>
      <c r="H4707" s="312" t="s">
        <v>3700</v>
      </c>
      <c r="I4707" s="313" t="s">
        <v>6821</v>
      </c>
    </row>
    <row r="4708" spans="6:9" x14ac:dyDescent="0.2">
      <c r="F4708" s="310" t="s">
        <v>11229</v>
      </c>
      <c r="G4708" s="311">
        <v>13681</v>
      </c>
      <c r="H4708" s="312" t="s">
        <v>3700</v>
      </c>
      <c r="I4708" s="313" t="s">
        <v>6821</v>
      </c>
    </row>
    <row r="4709" spans="6:9" x14ac:dyDescent="0.2">
      <c r="F4709" s="310" t="s">
        <v>11230</v>
      </c>
      <c r="G4709" s="311">
        <v>13682</v>
      </c>
      <c r="H4709" s="312" t="s">
        <v>3700</v>
      </c>
      <c r="I4709" s="313" t="s">
        <v>6821</v>
      </c>
    </row>
    <row r="4710" spans="6:9" x14ac:dyDescent="0.2">
      <c r="F4710" s="310" t="s">
        <v>11231</v>
      </c>
      <c r="G4710" s="311">
        <v>13683</v>
      </c>
      <c r="H4710" s="312" t="s">
        <v>3700</v>
      </c>
      <c r="I4710" s="313" t="s">
        <v>6821</v>
      </c>
    </row>
    <row r="4711" spans="6:9" x14ac:dyDescent="0.2">
      <c r="F4711" s="310" t="s">
        <v>11232</v>
      </c>
      <c r="G4711" s="311">
        <v>13684</v>
      </c>
      <c r="H4711" s="312" t="s">
        <v>3700</v>
      </c>
      <c r="I4711" s="313" t="s">
        <v>6821</v>
      </c>
    </row>
    <row r="4712" spans="6:9" x14ac:dyDescent="0.2">
      <c r="F4712" s="310" t="s">
        <v>11233</v>
      </c>
      <c r="G4712" s="311">
        <v>13685</v>
      </c>
      <c r="H4712" s="312" t="s">
        <v>3700</v>
      </c>
      <c r="I4712" s="313" t="s">
        <v>6821</v>
      </c>
    </row>
    <row r="4713" spans="6:9" x14ac:dyDescent="0.2">
      <c r="F4713" s="310" t="s">
        <v>11234</v>
      </c>
      <c r="G4713" s="311">
        <v>13687</v>
      </c>
      <c r="H4713" s="312" t="s">
        <v>3700</v>
      </c>
      <c r="I4713" s="313" t="s">
        <v>6821</v>
      </c>
    </row>
    <row r="4714" spans="6:9" x14ac:dyDescent="0.2">
      <c r="F4714" s="310" t="s">
        <v>11235</v>
      </c>
      <c r="G4714" s="311">
        <v>13690</v>
      </c>
      <c r="H4714" s="312" t="s">
        <v>3700</v>
      </c>
      <c r="I4714" s="313" t="s">
        <v>6821</v>
      </c>
    </row>
    <row r="4715" spans="6:9" x14ac:dyDescent="0.2">
      <c r="F4715" s="310" t="s">
        <v>11236</v>
      </c>
      <c r="G4715" s="311">
        <v>13691</v>
      </c>
      <c r="H4715" s="312" t="s">
        <v>3700</v>
      </c>
      <c r="I4715" s="313" t="s">
        <v>6821</v>
      </c>
    </row>
    <row r="4716" spans="6:9" x14ac:dyDescent="0.2">
      <c r="F4716" s="310" t="s">
        <v>11237</v>
      </c>
      <c r="G4716" s="311">
        <v>13692</v>
      </c>
      <c r="H4716" s="312" t="s">
        <v>3700</v>
      </c>
      <c r="I4716" s="313" t="s">
        <v>6821</v>
      </c>
    </row>
    <row r="4717" spans="6:9" x14ac:dyDescent="0.2">
      <c r="F4717" s="310" t="s">
        <v>11238</v>
      </c>
      <c r="G4717" s="311">
        <v>13693</v>
      </c>
      <c r="H4717" s="312" t="s">
        <v>3700</v>
      </c>
      <c r="I4717" s="313" t="s">
        <v>6821</v>
      </c>
    </row>
    <row r="4718" spans="6:9" x14ac:dyDescent="0.2">
      <c r="F4718" s="310" t="s">
        <v>11239</v>
      </c>
      <c r="G4718" s="311">
        <v>13694</v>
      </c>
      <c r="H4718" s="312" t="s">
        <v>3700</v>
      </c>
      <c r="I4718" s="313" t="s">
        <v>6821</v>
      </c>
    </row>
    <row r="4719" spans="6:9" x14ac:dyDescent="0.2">
      <c r="F4719" s="310" t="s">
        <v>11240</v>
      </c>
      <c r="G4719" s="311">
        <v>13695</v>
      </c>
      <c r="H4719" s="312" t="s">
        <v>3700</v>
      </c>
      <c r="I4719" s="313" t="s">
        <v>6821</v>
      </c>
    </row>
    <row r="4720" spans="6:9" x14ac:dyDescent="0.2">
      <c r="F4720" s="310" t="s">
        <v>11241</v>
      </c>
      <c r="G4720" s="311">
        <v>13696</v>
      </c>
      <c r="H4720" s="312" t="s">
        <v>3700</v>
      </c>
      <c r="I4720" s="313" t="s">
        <v>6821</v>
      </c>
    </row>
    <row r="4721" spans="6:9" x14ac:dyDescent="0.2">
      <c r="F4721" s="310" t="s">
        <v>11242</v>
      </c>
      <c r="G4721" s="311">
        <v>13697</v>
      </c>
      <c r="H4721" s="312" t="s">
        <v>3700</v>
      </c>
      <c r="I4721" s="313" t="s">
        <v>6821</v>
      </c>
    </row>
    <row r="4722" spans="6:9" x14ac:dyDescent="0.2">
      <c r="F4722" s="310" t="s">
        <v>11243</v>
      </c>
      <c r="G4722" s="311">
        <v>13699</v>
      </c>
      <c r="H4722" s="312" t="s">
        <v>3700</v>
      </c>
      <c r="I4722" s="313" t="s">
        <v>6821</v>
      </c>
    </row>
    <row r="4723" spans="6:9" x14ac:dyDescent="0.2">
      <c r="F4723" s="310" t="s">
        <v>11244</v>
      </c>
      <c r="G4723" s="311">
        <v>13730</v>
      </c>
      <c r="H4723" s="312" t="s">
        <v>3700</v>
      </c>
      <c r="I4723" s="313" t="s">
        <v>6821</v>
      </c>
    </row>
    <row r="4724" spans="6:9" x14ac:dyDescent="0.2">
      <c r="F4724" s="310" t="s">
        <v>11245</v>
      </c>
      <c r="G4724" s="311">
        <v>13731</v>
      </c>
      <c r="H4724" s="312" t="s">
        <v>3700</v>
      </c>
      <c r="I4724" s="313" t="s">
        <v>6821</v>
      </c>
    </row>
    <row r="4725" spans="6:9" x14ac:dyDescent="0.2">
      <c r="F4725" s="310" t="s">
        <v>11246</v>
      </c>
      <c r="G4725" s="311">
        <v>13732</v>
      </c>
      <c r="H4725" s="312" t="s">
        <v>3700</v>
      </c>
      <c r="I4725" s="313" t="s">
        <v>6821</v>
      </c>
    </row>
    <row r="4726" spans="6:9" x14ac:dyDescent="0.2">
      <c r="F4726" s="310" t="s">
        <v>11247</v>
      </c>
      <c r="G4726" s="311">
        <v>13733</v>
      </c>
      <c r="H4726" s="312" t="s">
        <v>3700</v>
      </c>
      <c r="I4726" s="313" t="s">
        <v>6821</v>
      </c>
    </row>
    <row r="4727" spans="6:9" x14ac:dyDescent="0.2">
      <c r="F4727" s="310" t="s">
        <v>11248</v>
      </c>
      <c r="G4727" s="311">
        <v>13734</v>
      </c>
      <c r="H4727" s="312" t="s">
        <v>3700</v>
      </c>
      <c r="I4727" s="313" t="s">
        <v>6821</v>
      </c>
    </row>
    <row r="4728" spans="6:9" x14ac:dyDescent="0.2">
      <c r="F4728" s="310" t="s">
        <v>11249</v>
      </c>
      <c r="G4728" s="311">
        <v>13736</v>
      </c>
      <c r="H4728" s="312" t="s">
        <v>3700</v>
      </c>
      <c r="I4728" s="313" t="s">
        <v>6821</v>
      </c>
    </row>
    <row r="4729" spans="6:9" x14ac:dyDescent="0.2">
      <c r="F4729" s="310" t="s">
        <v>11250</v>
      </c>
      <c r="G4729" s="311">
        <v>13737</v>
      </c>
      <c r="H4729" s="312" t="s">
        <v>3700</v>
      </c>
      <c r="I4729" s="313" t="s">
        <v>6821</v>
      </c>
    </row>
    <row r="4730" spans="6:9" x14ac:dyDescent="0.2">
      <c r="F4730" s="310" t="s">
        <v>11251</v>
      </c>
      <c r="G4730" s="311">
        <v>13738</v>
      </c>
      <c r="H4730" s="312" t="s">
        <v>3700</v>
      </c>
      <c r="I4730" s="313" t="s">
        <v>6821</v>
      </c>
    </row>
    <row r="4731" spans="6:9" x14ac:dyDescent="0.2">
      <c r="F4731" s="310" t="s">
        <v>11252</v>
      </c>
      <c r="G4731" s="311">
        <v>13739</v>
      </c>
      <c r="H4731" s="312" t="s">
        <v>3700</v>
      </c>
      <c r="I4731" s="313" t="s">
        <v>6821</v>
      </c>
    </row>
    <row r="4732" spans="6:9" x14ac:dyDescent="0.2">
      <c r="F4732" s="310" t="s">
        <v>11253</v>
      </c>
      <c r="G4732" s="311">
        <v>13740</v>
      </c>
      <c r="H4732" s="312" t="s">
        <v>3700</v>
      </c>
      <c r="I4732" s="313" t="s">
        <v>6821</v>
      </c>
    </row>
    <row r="4733" spans="6:9" x14ac:dyDescent="0.2">
      <c r="F4733" s="310" t="s">
        <v>11254</v>
      </c>
      <c r="G4733" s="311">
        <v>13743</v>
      </c>
      <c r="H4733" s="312" t="s">
        <v>3700</v>
      </c>
      <c r="I4733" s="313" t="s">
        <v>6821</v>
      </c>
    </row>
    <row r="4734" spans="6:9" x14ac:dyDescent="0.2">
      <c r="F4734" s="310" t="s">
        <v>11255</v>
      </c>
      <c r="G4734" s="311">
        <v>13744</v>
      </c>
      <c r="H4734" s="312" t="s">
        <v>3700</v>
      </c>
      <c r="I4734" s="313" t="s">
        <v>6821</v>
      </c>
    </row>
    <row r="4735" spans="6:9" x14ac:dyDescent="0.2">
      <c r="F4735" s="310" t="s">
        <v>11256</v>
      </c>
      <c r="G4735" s="311">
        <v>13745</v>
      </c>
      <c r="H4735" s="312" t="s">
        <v>3700</v>
      </c>
      <c r="I4735" s="313" t="s">
        <v>6821</v>
      </c>
    </row>
    <row r="4736" spans="6:9" x14ac:dyDescent="0.2">
      <c r="F4736" s="310" t="s">
        <v>11257</v>
      </c>
      <c r="G4736" s="311">
        <v>13746</v>
      </c>
      <c r="H4736" s="312" t="s">
        <v>3700</v>
      </c>
      <c r="I4736" s="313" t="s">
        <v>6821</v>
      </c>
    </row>
    <row r="4737" spans="6:9" x14ac:dyDescent="0.2">
      <c r="F4737" s="310" t="s">
        <v>11258</v>
      </c>
      <c r="G4737" s="311">
        <v>13747</v>
      </c>
      <c r="H4737" s="312" t="s">
        <v>3700</v>
      </c>
      <c r="I4737" s="313" t="s">
        <v>6821</v>
      </c>
    </row>
    <row r="4738" spans="6:9" x14ac:dyDescent="0.2">
      <c r="F4738" s="310" t="s">
        <v>11259</v>
      </c>
      <c r="G4738" s="311">
        <v>13748</v>
      </c>
      <c r="H4738" s="312" t="s">
        <v>3700</v>
      </c>
      <c r="I4738" s="313" t="s">
        <v>6821</v>
      </c>
    </row>
    <row r="4739" spans="6:9" x14ac:dyDescent="0.2">
      <c r="F4739" s="310" t="s">
        <v>11260</v>
      </c>
      <c r="G4739" s="311">
        <v>13749</v>
      </c>
      <c r="H4739" s="312" t="s">
        <v>3700</v>
      </c>
      <c r="I4739" s="313" t="s">
        <v>6821</v>
      </c>
    </row>
    <row r="4740" spans="6:9" x14ac:dyDescent="0.2">
      <c r="F4740" s="310" t="s">
        <v>11261</v>
      </c>
      <c r="G4740" s="311">
        <v>13750</v>
      </c>
      <c r="H4740" s="312" t="s">
        <v>3700</v>
      </c>
      <c r="I4740" s="313" t="s">
        <v>6821</v>
      </c>
    </row>
    <row r="4741" spans="6:9" x14ac:dyDescent="0.2">
      <c r="F4741" s="310" t="s">
        <v>11262</v>
      </c>
      <c r="G4741" s="311">
        <v>13751</v>
      </c>
      <c r="H4741" s="312" t="s">
        <v>3700</v>
      </c>
      <c r="I4741" s="313" t="s">
        <v>6821</v>
      </c>
    </row>
    <row r="4742" spans="6:9" x14ac:dyDescent="0.2">
      <c r="F4742" s="310" t="s">
        <v>11263</v>
      </c>
      <c r="G4742" s="311">
        <v>13752</v>
      </c>
      <c r="H4742" s="312" t="s">
        <v>3700</v>
      </c>
      <c r="I4742" s="313" t="s">
        <v>6821</v>
      </c>
    </row>
    <row r="4743" spans="6:9" x14ac:dyDescent="0.2">
      <c r="F4743" s="310" t="s">
        <v>11264</v>
      </c>
      <c r="G4743" s="311">
        <v>13753</v>
      </c>
      <c r="H4743" s="312" t="s">
        <v>3700</v>
      </c>
      <c r="I4743" s="313" t="s">
        <v>6821</v>
      </c>
    </row>
    <row r="4744" spans="6:9" x14ac:dyDescent="0.2">
      <c r="F4744" s="310" t="s">
        <v>11265</v>
      </c>
      <c r="G4744" s="311">
        <v>13754</v>
      </c>
      <c r="H4744" s="312" t="s">
        <v>3700</v>
      </c>
      <c r="I4744" s="313" t="s">
        <v>6821</v>
      </c>
    </row>
    <row r="4745" spans="6:9" x14ac:dyDescent="0.2">
      <c r="F4745" s="310" t="s">
        <v>11266</v>
      </c>
      <c r="G4745" s="311">
        <v>13755</v>
      </c>
      <c r="H4745" s="312" t="s">
        <v>3700</v>
      </c>
      <c r="I4745" s="313" t="s">
        <v>6821</v>
      </c>
    </row>
    <row r="4746" spans="6:9" x14ac:dyDescent="0.2">
      <c r="F4746" s="310" t="s">
        <v>11267</v>
      </c>
      <c r="G4746" s="311">
        <v>13756</v>
      </c>
      <c r="H4746" s="312" t="s">
        <v>3700</v>
      </c>
      <c r="I4746" s="313" t="s">
        <v>6821</v>
      </c>
    </row>
    <row r="4747" spans="6:9" x14ac:dyDescent="0.2">
      <c r="F4747" s="310" t="s">
        <v>11268</v>
      </c>
      <c r="G4747" s="311">
        <v>13757</v>
      </c>
      <c r="H4747" s="312" t="s">
        <v>3700</v>
      </c>
      <c r="I4747" s="313" t="s">
        <v>6821</v>
      </c>
    </row>
    <row r="4748" spans="6:9" x14ac:dyDescent="0.2">
      <c r="F4748" s="310" t="s">
        <v>11269</v>
      </c>
      <c r="G4748" s="311">
        <v>13758</v>
      </c>
      <c r="H4748" s="312" t="s">
        <v>3700</v>
      </c>
      <c r="I4748" s="313" t="s">
        <v>6821</v>
      </c>
    </row>
    <row r="4749" spans="6:9" x14ac:dyDescent="0.2">
      <c r="F4749" s="310" t="s">
        <v>11270</v>
      </c>
      <c r="G4749" s="311">
        <v>13760</v>
      </c>
      <c r="H4749" s="312" t="s">
        <v>3700</v>
      </c>
      <c r="I4749" s="313" t="s">
        <v>6821</v>
      </c>
    </row>
    <row r="4750" spans="6:9" x14ac:dyDescent="0.2">
      <c r="F4750" s="310" t="s">
        <v>11271</v>
      </c>
      <c r="G4750" s="311">
        <v>13761</v>
      </c>
      <c r="H4750" s="312" t="s">
        <v>3700</v>
      </c>
      <c r="I4750" s="313" t="s">
        <v>6821</v>
      </c>
    </row>
    <row r="4751" spans="6:9" x14ac:dyDescent="0.2">
      <c r="F4751" s="310" t="s">
        <v>11272</v>
      </c>
      <c r="G4751" s="311">
        <v>13762</v>
      </c>
      <c r="H4751" s="312" t="s">
        <v>3700</v>
      </c>
      <c r="I4751" s="313" t="s">
        <v>6821</v>
      </c>
    </row>
    <row r="4752" spans="6:9" x14ac:dyDescent="0.2">
      <c r="F4752" s="310" t="s">
        <v>11273</v>
      </c>
      <c r="G4752" s="311">
        <v>13763</v>
      </c>
      <c r="H4752" s="312" t="s">
        <v>3700</v>
      </c>
      <c r="I4752" s="313" t="s">
        <v>6821</v>
      </c>
    </row>
    <row r="4753" spans="6:9" x14ac:dyDescent="0.2">
      <c r="F4753" s="310" t="s">
        <v>11274</v>
      </c>
      <c r="G4753" s="311">
        <v>13774</v>
      </c>
      <c r="H4753" s="312" t="s">
        <v>3700</v>
      </c>
      <c r="I4753" s="313" t="s">
        <v>6821</v>
      </c>
    </row>
    <row r="4754" spans="6:9" x14ac:dyDescent="0.2">
      <c r="F4754" s="310" t="s">
        <v>11275</v>
      </c>
      <c r="G4754" s="311">
        <v>13775</v>
      </c>
      <c r="H4754" s="312" t="s">
        <v>3700</v>
      </c>
      <c r="I4754" s="313" t="s">
        <v>6821</v>
      </c>
    </row>
    <row r="4755" spans="6:9" x14ac:dyDescent="0.2">
      <c r="F4755" s="310" t="s">
        <v>11276</v>
      </c>
      <c r="G4755" s="311">
        <v>13776</v>
      </c>
      <c r="H4755" s="312" t="s">
        <v>3700</v>
      </c>
      <c r="I4755" s="313" t="s">
        <v>6821</v>
      </c>
    </row>
    <row r="4756" spans="6:9" x14ac:dyDescent="0.2">
      <c r="F4756" s="310" t="s">
        <v>11277</v>
      </c>
      <c r="G4756" s="311">
        <v>13777</v>
      </c>
      <c r="H4756" s="312" t="s">
        <v>3700</v>
      </c>
      <c r="I4756" s="313" t="s">
        <v>6821</v>
      </c>
    </row>
    <row r="4757" spans="6:9" x14ac:dyDescent="0.2">
      <c r="F4757" s="310" t="s">
        <v>11278</v>
      </c>
      <c r="G4757" s="311">
        <v>13778</v>
      </c>
      <c r="H4757" s="312" t="s">
        <v>3700</v>
      </c>
      <c r="I4757" s="313" t="s">
        <v>6821</v>
      </c>
    </row>
    <row r="4758" spans="6:9" x14ac:dyDescent="0.2">
      <c r="F4758" s="310" t="s">
        <v>11279</v>
      </c>
      <c r="G4758" s="311">
        <v>13780</v>
      </c>
      <c r="H4758" s="312" t="s">
        <v>3700</v>
      </c>
      <c r="I4758" s="313" t="s">
        <v>6821</v>
      </c>
    </row>
    <row r="4759" spans="6:9" x14ac:dyDescent="0.2">
      <c r="F4759" s="310" t="s">
        <v>11280</v>
      </c>
      <c r="G4759" s="311">
        <v>13782</v>
      </c>
      <c r="H4759" s="312" t="s">
        <v>3700</v>
      </c>
      <c r="I4759" s="313" t="s">
        <v>6821</v>
      </c>
    </row>
    <row r="4760" spans="6:9" x14ac:dyDescent="0.2">
      <c r="F4760" s="310" t="s">
        <v>11281</v>
      </c>
      <c r="G4760" s="311">
        <v>13783</v>
      </c>
      <c r="H4760" s="312" t="s">
        <v>3700</v>
      </c>
      <c r="I4760" s="313" t="s">
        <v>6821</v>
      </c>
    </row>
    <row r="4761" spans="6:9" x14ac:dyDescent="0.2">
      <c r="F4761" s="310" t="s">
        <v>11282</v>
      </c>
      <c r="G4761" s="311">
        <v>13784</v>
      </c>
      <c r="H4761" s="312" t="s">
        <v>3700</v>
      </c>
      <c r="I4761" s="313" t="s">
        <v>6821</v>
      </c>
    </row>
    <row r="4762" spans="6:9" x14ac:dyDescent="0.2">
      <c r="F4762" s="310" t="s">
        <v>11283</v>
      </c>
      <c r="G4762" s="311">
        <v>13786</v>
      </c>
      <c r="H4762" s="312" t="s">
        <v>3700</v>
      </c>
      <c r="I4762" s="313" t="s">
        <v>6821</v>
      </c>
    </row>
    <row r="4763" spans="6:9" x14ac:dyDescent="0.2">
      <c r="F4763" s="310" t="s">
        <v>11284</v>
      </c>
      <c r="G4763" s="311">
        <v>13787</v>
      </c>
      <c r="H4763" s="312" t="s">
        <v>3700</v>
      </c>
      <c r="I4763" s="313" t="s">
        <v>6821</v>
      </c>
    </row>
    <row r="4764" spans="6:9" x14ac:dyDescent="0.2">
      <c r="F4764" s="310" t="s">
        <v>11285</v>
      </c>
      <c r="G4764" s="311">
        <v>13788</v>
      </c>
      <c r="H4764" s="312" t="s">
        <v>3700</v>
      </c>
      <c r="I4764" s="313" t="s">
        <v>6821</v>
      </c>
    </row>
    <row r="4765" spans="6:9" x14ac:dyDescent="0.2">
      <c r="F4765" s="310" t="s">
        <v>11286</v>
      </c>
      <c r="G4765" s="311">
        <v>13790</v>
      </c>
      <c r="H4765" s="312" t="s">
        <v>3700</v>
      </c>
      <c r="I4765" s="313" t="s">
        <v>6821</v>
      </c>
    </row>
    <row r="4766" spans="6:9" x14ac:dyDescent="0.2">
      <c r="F4766" s="310" t="s">
        <v>11287</v>
      </c>
      <c r="G4766" s="311">
        <v>13794</v>
      </c>
      <c r="H4766" s="312" t="s">
        <v>3700</v>
      </c>
      <c r="I4766" s="313" t="s">
        <v>6821</v>
      </c>
    </row>
    <row r="4767" spans="6:9" x14ac:dyDescent="0.2">
      <c r="F4767" s="310" t="s">
        <v>11288</v>
      </c>
      <c r="G4767" s="311">
        <v>13795</v>
      </c>
      <c r="H4767" s="312" t="s">
        <v>3700</v>
      </c>
      <c r="I4767" s="313" t="s">
        <v>6821</v>
      </c>
    </row>
    <row r="4768" spans="6:9" x14ac:dyDescent="0.2">
      <c r="F4768" s="310" t="s">
        <v>11289</v>
      </c>
      <c r="G4768" s="311">
        <v>13796</v>
      </c>
      <c r="H4768" s="312" t="s">
        <v>3700</v>
      </c>
      <c r="I4768" s="313" t="s">
        <v>6821</v>
      </c>
    </row>
    <row r="4769" spans="6:9" x14ac:dyDescent="0.2">
      <c r="F4769" s="310" t="s">
        <v>11290</v>
      </c>
      <c r="G4769" s="311">
        <v>13797</v>
      </c>
      <c r="H4769" s="312" t="s">
        <v>3700</v>
      </c>
      <c r="I4769" s="313" t="s">
        <v>6821</v>
      </c>
    </row>
    <row r="4770" spans="6:9" x14ac:dyDescent="0.2">
      <c r="F4770" s="310" t="s">
        <v>11291</v>
      </c>
      <c r="G4770" s="311">
        <v>13801</v>
      </c>
      <c r="H4770" s="312" t="s">
        <v>3700</v>
      </c>
      <c r="I4770" s="313" t="s">
        <v>6821</v>
      </c>
    </row>
    <row r="4771" spans="6:9" x14ac:dyDescent="0.2">
      <c r="F4771" s="310" t="s">
        <v>11292</v>
      </c>
      <c r="G4771" s="311">
        <v>13802</v>
      </c>
      <c r="H4771" s="312" t="s">
        <v>3700</v>
      </c>
      <c r="I4771" s="313" t="s">
        <v>6821</v>
      </c>
    </row>
    <row r="4772" spans="6:9" x14ac:dyDescent="0.2">
      <c r="F4772" s="310" t="s">
        <v>11293</v>
      </c>
      <c r="G4772" s="311">
        <v>13803</v>
      </c>
      <c r="H4772" s="312" t="s">
        <v>3700</v>
      </c>
      <c r="I4772" s="313" t="s">
        <v>6821</v>
      </c>
    </row>
    <row r="4773" spans="6:9" x14ac:dyDescent="0.2">
      <c r="F4773" s="310" t="s">
        <v>11294</v>
      </c>
      <c r="G4773" s="311">
        <v>13804</v>
      </c>
      <c r="H4773" s="312" t="s">
        <v>3700</v>
      </c>
      <c r="I4773" s="313" t="s">
        <v>6821</v>
      </c>
    </row>
    <row r="4774" spans="6:9" x14ac:dyDescent="0.2">
      <c r="F4774" s="310" t="s">
        <v>11295</v>
      </c>
      <c r="G4774" s="311">
        <v>13806</v>
      </c>
      <c r="H4774" s="312" t="s">
        <v>3700</v>
      </c>
      <c r="I4774" s="313" t="s">
        <v>6821</v>
      </c>
    </row>
    <row r="4775" spans="6:9" x14ac:dyDescent="0.2">
      <c r="F4775" s="310" t="s">
        <v>11296</v>
      </c>
      <c r="G4775" s="311">
        <v>13807</v>
      </c>
      <c r="H4775" s="312" t="s">
        <v>3700</v>
      </c>
      <c r="I4775" s="313" t="s">
        <v>6821</v>
      </c>
    </row>
    <row r="4776" spans="6:9" x14ac:dyDescent="0.2">
      <c r="F4776" s="310" t="s">
        <v>11297</v>
      </c>
      <c r="G4776" s="311">
        <v>13808</v>
      </c>
      <c r="H4776" s="312" t="s">
        <v>3700</v>
      </c>
      <c r="I4776" s="313" t="s">
        <v>6821</v>
      </c>
    </row>
    <row r="4777" spans="6:9" x14ac:dyDescent="0.2">
      <c r="F4777" s="310" t="s">
        <v>11298</v>
      </c>
      <c r="G4777" s="311">
        <v>13809</v>
      </c>
      <c r="H4777" s="312" t="s">
        <v>3700</v>
      </c>
      <c r="I4777" s="313" t="s">
        <v>6821</v>
      </c>
    </row>
    <row r="4778" spans="6:9" x14ac:dyDescent="0.2">
      <c r="F4778" s="310" t="s">
        <v>11299</v>
      </c>
      <c r="G4778" s="311">
        <v>13810</v>
      </c>
      <c r="H4778" s="312" t="s">
        <v>3700</v>
      </c>
      <c r="I4778" s="313" t="s">
        <v>6821</v>
      </c>
    </row>
    <row r="4779" spans="6:9" x14ac:dyDescent="0.2">
      <c r="F4779" s="310" t="s">
        <v>11300</v>
      </c>
      <c r="G4779" s="311">
        <v>13811</v>
      </c>
      <c r="H4779" s="312" t="s">
        <v>3700</v>
      </c>
      <c r="I4779" s="313" t="s">
        <v>6821</v>
      </c>
    </row>
    <row r="4780" spans="6:9" x14ac:dyDescent="0.2">
      <c r="F4780" s="310" t="s">
        <v>11301</v>
      </c>
      <c r="G4780" s="311">
        <v>13812</v>
      </c>
      <c r="H4780" s="312" t="s">
        <v>3700</v>
      </c>
      <c r="I4780" s="313" t="s">
        <v>6821</v>
      </c>
    </row>
    <row r="4781" spans="6:9" x14ac:dyDescent="0.2">
      <c r="F4781" s="310" t="s">
        <v>11302</v>
      </c>
      <c r="G4781" s="311">
        <v>13813</v>
      </c>
      <c r="H4781" s="312" t="s">
        <v>3700</v>
      </c>
      <c r="I4781" s="313" t="s">
        <v>6821</v>
      </c>
    </row>
    <row r="4782" spans="6:9" x14ac:dyDescent="0.2">
      <c r="F4782" s="310" t="s">
        <v>11303</v>
      </c>
      <c r="G4782" s="311">
        <v>13814</v>
      </c>
      <c r="H4782" s="312" t="s">
        <v>3700</v>
      </c>
      <c r="I4782" s="313" t="s">
        <v>6821</v>
      </c>
    </row>
    <row r="4783" spans="6:9" x14ac:dyDescent="0.2">
      <c r="F4783" s="310" t="s">
        <v>11304</v>
      </c>
      <c r="G4783" s="311">
        <v>13815</v>
      </c>
      <c r="H4783" s="312" t="s">
        <v>3700</v>
      </c>
      <c r="I4783" s="313" t="s">
        <v>6821</v>
      </c>
    </row>
    <row r="4784" spans="6:9" x14ac:dyDescent="0.2">
      <c r="F4784" s="310" t="s">
        <v>11305</v>
      </c>
      <c r="G4784" s="311">
        <v>13820</v>
      </c>
      <c r="H4784" s="312" t="s">
        <v>3700</v>
      </c>
      <c r="I4784" s="313" t="s">
        <v>6821</v>
      </c>
    </row>
    <row r="4785" spans="6:9" x14ac:dyDescent="0.2">
      <c r="F4785" s="310" t="s">
        <v>11306</v>
      </c>
      <c r="G4785" s="311">
        <v>13825</v>
      </c>
      <c r="H4785" s="312" t="s">
        <v>3700</v>
      </c>
      <c r="I4785" s="313" t="s">
        <v>6821</v>
      </c>
    </row>
    <row r="4786" spans="6:9" x14ac:dyDescent="0.2">
      <c r="F4786" s="310" t="s">
        <v>11307</v>
      </c>
      <c r="G4786" s="311">
        <v>13826</v>
      </c>
      <c r="H4786" s="312" t="s">
        <v>3700</v>
      </c>
      <c r="I4786" s="313" t="s">
        <v>6821</v>
      </c>
    </row>
    <row r="4787" spans="6:9" x14ac:dyDescent="0.2">
      <c r="F4787" s="310" t="s">
        <v>11308</v>
      </c>
      <c r="G4787" s="311">
        <v>13827</v>
      </c>
      <c r="H4787" s="312" t="s">
        <v>3700</v>
      </c>
      <c r="I4787" s="313" t="s">
        <v>6821</v>
      </c>
    </row>
    <row r="4788" spans="6:9" x14ac:dyDescent="0.2">
      <c r="F4788" s="310" t="s">
        <v>11309</v>
      </c>
      <c r="G4788" s="311">
        <v>13830</v>
      </c>
      <c r="H4788" s="312" t="s">
        <v>3700</v>
      </c>
      <c r="I4788" s="313" t="s">
        <v>6821</v>
      </c>
    </row>
    <row r="4789" spans="6:9" x14ac:dyDescent="0.2">
      <c r="F4789" s="310" t="s">
        <v>11310</v>
      </c>
      <c r="G4789" s="311">
        <v>13832</v>
      </c>
      <c r="H4789" s="312" t="s">
        <v>3700</v>
      </c>
      <c r="I4789" s="313" t="s">
        <v>6821</v>
      </c>
    </row>
    <row r="4790" spans="6:9" x14ac:dyDescent="0.2">
      <c r="F4790" s="310" t="s">
        <v>11311</v>
      </c>
      <c r="G4790" s="311">
        <v>13833</v>
      </c>
      <c r="H4790" s="312" t="s">
        <v>3700</v>
      </c>
      <c r="I4790" s="313" t="s">
        <v>6821</v>
      </c>
    </row>
    <row r="4791" spans="6:9" x14ac:dyDescent="0.2">
      <c r="F4791" s="310" t="s">
        <v>11312</v>
      </c>
      <c r="G4791" s="311">
        <v>13834</v>
      </c>
      <c r="H4791" s="312" t="s">
        <v>3700</v>
      </c>
      <c r="I4791" s="313" t="s">
        <v>6821</v>
      </c>
    </row>
    <row r="4792" spans="6:9" x14ac:dyDescent="0.2">
      <c r="F4792" s="310" t="s">
        <v>11313</v>
      </c>
      <c r="G4792" s="311">
        <v>13835</v>
      </c>
      <c r="H4792" s="312" t="s">
        <v>3700</v>
      </c>
      <c r="I4792" s="313" t="s">
        <v>6821</v>
      </c>
    </row>
    <row r="4793" spans="6:9" x14ac:dyDescent="0.2">
      <c r="F4793" s="310" t="s">
        <v>11314</v>
      </c>
      <c r="G4793" s="311">
        <v>13838</v>
      </c>
      <c r="H4793" s="312" t="s">
        <v>3700</v>
      </c>
      <c r="I4793" s="313" t="s">
        <v>6821</v>
      </c>
    </row>
    <row r="4794" spans="6:9" x14ac:dyDescent="0.2">
      <c r="F4794" s="310" t="s">
        <v>11315</v>
      </c>
      <c r="G4794" s="311">
        <v>13839</v>
      </c>
      <c r="H4794" s="312" t="s">
        <v>3700</v>
      </c>
      <c r="I4794" s="313" t="s">
        <v>6821</v>
      </c>
    </row>
    <row r="4795" spans="6:9" x14ac:dyDescent="0.2">
      <c r="F4795" s="310" t="s">
        <v>11316</v>
      </c>
      <c r="G4795" s="311">
        <v>13840</v>
      </c>
      <c r="H4795" s="312" t="s">
        <v>3700</v>
      </c>
      <c r="I4795" s="313" t="s">
        <v>6821</v>
      </c>
    </row>
    <row r="4796" spans="6:9" x14ac:dyDescent="0.2">
      <c r="F4796" s="310" t="s">
        <v>11317</v>
      </c>
      <c r="G4796" s="311">
        <v>13841</v>
      </c>
      <c r="H4796" s="312" t="s">
        <v>3700</v>
      </c>
      <c r="I4796" s="313" t="s">
        <v>6821</v>
      </c>
    </row>
    <row r="4797" spans="6:9" x14ac:dyDescent="0.2">
      <c r="F4797" s="310" t="s">
        <v>11318</v>
      </c>
      <c r="G4797" s="311">
        <v>13842</v>
      </c>
      <c r="H4797" s="312" t="s">
        <v>3700</v>
      </c>
      <c r="I4797" s="313" t="s">
        <v>6821</v>
      </c>
    </row>
    <row r="4798" spans="6:9" x14ac:dyDescent="0.2">
      <c r="F4798" s="310" t="s">
        <v>11319</v>
      </c>
      <c r="G4798" s="311">
        <v>13843</v>
      </c>
      <c r="H4798" s="312" t="s">
        <v>3700</v>
      </c>
      <c r="I4798" s="313" t="s">
        <v>6821</v>
      </c>
    </row>
    <row r="4799" spans="6:9" x14ac:dyDescent="0.2">
      <c r="F4799" s="310" t="s">
        <v>11320</v>
      </c>
      <c r="G4799" s="311">
        <v>13844</v>
      </c>
      <c r="H4799" s="312" t="s">
        <v>3700</v>
      </c>
      <c r="I4799" s="313" t="s">
        <v>6821</v>
      </c>
    </row>
    <row r="4800" spans="6:9" x14ac:dyDescent="0.2">
      <c r="F4800" s="310" t="s">
        <v>11321</v>
      </c>
      <c r="G4800" s="311">
        <v>13845</v>
      </c>
      <c r="H4800" s="312" t="s">
        <v>3700</v>
      </c>
      <c r="I4800" s="313" t="s">
        <v>6821</v>
      </c>
    </row>
    <row r="4801" spans="6:9" x14ac:dyDescent="0.2">
      <c r="F4801" s="310" t="s">
        <v>11322</v>
      </c>
      <c r="G4801" s="311">
        <v>13846</v>
      </c>
      <c r="H4801" s="312" t="s">
        <v>3700</v>
      </c>
      <c r="I4801" s="313" t="s">
        <v>6821</v>
      </c>
    </row>
    <row r="4802" spans="6:9" x14ac:dyDescent="0.2">
      <c r="F4802" s="310" t="s">
        <v>11323</v>
      </c>
      <c r="G4802" s="311">
        <v>13847</v>
      </c>
      <c r="H4802" s="312" t="s">
        <v>3700</v>
      </c>
      <c r="I4802" s="313" t="s">
        <v>6821</v>
      </c>
    </row>
    <row r="4803" spans="6:9" x14ac:dyDescent="0.2">
      <c r="F4803" s="310" t="s">
        <v>11324</v>
      </c>
      <c r="G4803" s="311">
        <v>13848</v>
      </c>
      <c r="H4803" s="312" t="s">
        <v>3700</v>
      </c>
      <c r="I4803" s="313" t="s">
        <v>6821</v>
      </c>
    </row>
    <row r="4804" spans="6:9" x14ac:dyDescent="0.2">
      <c r="F4804" s="310" t="s">
        <v>11325</v>
      </c>
      <c r="G4804" s="311">
        <v>13849</v>
      </c>
      <c r="H4804" s="312" t="s">
        <v>3700</v>
      </c>
      <c r="I4804" s="313" t="s">
        <v>6821</v>
      </c>
    </row>
    <row r="4805" spans="6:9" x14ac:dyDescent="0.2">
      <c r="F4805" s="310" t="s">
        <v>11326</v>
      </c>
      <c r="G4805" s="311">
        <v>13850</v>
      </c>
      <c r="H4805" s="312" t="s">
        <v>3700</v>
      </c>
      <c r="I4805" s="313" t="s">
        <v>6821</v>
      </c>
    </row>
    <row r="4806" spans="6:9" x14ac:dyDescent="0.2">
      <c r="F4806" s="310" t="s">
        <v>11327</v>
      </c>
      <c r="G4806" s="311">
        <v>13851</v>
      </c>
      <c r="H4806" s="312" t="s">
        <v>3700</v>
      </c>
      <c r="I4806" s="313" t="s">
        <v>6821</v>
      </c>
    </row>
    <row r="4807" spans="6:9" x14ac:dyDescent="0.2">
      <c r="F4807" s="310" t="s">
        <v>11328</v>
      </c>
      <c r="G4807" s="311">
        <v>13856</v>
      </c>
      <c r="H4807" s="312" t="s">
        <v>3700</v>
      </c>
      <c r="I4807" s="313" t="s">
        <v>6821</v>
      </c>
    </row>
    <row r="4808" spans="6:9" x14ac:dyDescent="0.2">
      <c r="F4808" s="310" t="s">
        <v>11329</v>
      </c>
      <c r="G4808" s="311">
        <v>13859</v>
      </c>
      <c r="H4808" s="312" t="s">
        <v>3700</v>
      </c>
      <c r="I4808" s="313" t="s">
        <v>6821</v>
      </c>
    </row>
    <row r="4809" spans="6:9" x14ac:dyDescent="0.2">
      <c r="F4809" s="310" t="s">
        <v>11330</v>
      </c>
      <c r="G4809" s="311">
        <v>13860</v>
      </c>
      <c r="H4809" s="312" t="s">
        <v>3700</v>
      </c>
      <c r="I4809" s="313" t="s">
        <v>6821</v>
      </c>
    </row>
    <row r="4810" spans="6:9" x14ac:dyDescent="0.2">
      <c r="F4810" s="310" t="s">
        <v>11331</v>
      </c>
      <c r="G4810" s="311">
        <v>13861</v>
      </c>
      <c r="H4810" s="312" t="s">
        <v>3700</v>
      </c>
      <c r="I4810" s="313" t="s">
        <v>6821</v>
      </c>
    </row>
    <row r="4811" spans="6:9" x14ac:dyDescent="0.2">
      <c r="F4811" s="310" t="s">
        <v>11332</v>
      </c>
      <c r="G4811" s="311">
        <v>13862</v>
      </c>
      <c r="H4811" s="312" t="s">
        <v>3700</v>
      </c>
      <c r="I4811" s="313" t="s">
        <v>6821</v>
      </c>
    </row>
    <row r="4812" spans="6:9" x14ac:dyDescent="0.2">
      <c r="F4812" s="310" t="s">
        <v>11333</v>
      </c>
      <c r="G4812" s="311">
        <v>13863</v>
      </c>
      <c r="H4812" s="312" t="s">
        <v>3700</v>
      </c>
      <c r="I4812" s="313" t="s">
        <v>6821</v>
      </c>
    </row>
    <row r="4813" spans="6:9" x14ac:dyDescent="0.2">
      <c r="F4813" s="310" t="s">
        <v>11334</v>
      </c>
      <c r="G4813" s="311">
        <v>13864</v>
      </c>
      <c r="H4813" s="312" t="s">
        <v>3700</v>
      </c>
      <c r="I4813" s="313" t="s">
        <v>6821</v>
      </c>
    </row>
    <row r="4814" spans="6:9" x14ac:dyDescent="0.2">
      <c r="F4814" s="310" t="s">
        <v>11335</v>
      </c>
      <c r="G4814" s="311">
        <v>13865</v>
      </c>
      <c r="H4814" s="312" t="s">
        <v>3700</v>
      </c>
      <c r="I4814" s="313" t="s">
        <v>6821</v>
      </c>
    </row>
    <row r="4815" spans="6:9" x14ac:dyDescent="0.2">
      <c r="F4815" s="310" t="s">
        <v>11336</v>
      </c>
      <c r="G4815" s="311">
        <v>13901</v>
      </c>
      <c r="H4815" s="312" t="s">
        <v>3700</v>
      </c>
      <c r="I4815" s="313" t="s">
        <v>6821</v>
      </c>
    </row>
    <row r="4816" spans="6:9" x14ac:dyDescent="0.2">
      <c r="F4816" s="310" t="s">
        <v>11337</v>
      </c>
      <c r="G4816" s="311">
        <v>13902</v>
      </c>
      <c r="H4816" s="312" t="s">
        <v>3700</v>
      </c>
      <c r="I4816" s="313" t="s">
        <v>6821</v>
      </c>
    </row>
    <row r="4817" spans="6:9" x14ac:dyDescent="0.2">
      <c r="F4817" s="310" t="s">
        <v>11338</v>
      </c>
      <c r="G4817" s="311">
        <v>13903</v>
      </c>
      <c r="H4817" s="312" t="s">
        <v>3700</v>
      </c>
      <c r="I4817" s="313" t="s">
        <v>6821</v>
      </c>
    </row>
    <row r="4818" spans="6:9" x14ac:dyDescent="0.2">
      <c r="F4818" s="310" t="s">
        <v>11339</v>
      </c>
      <c r="G4818" s="311">
        <v>13904</v>
      </c>
      <c r="H4818" s="312" t="s">
        <v>3700</v>
      </c>
      <c r="I4818" s="313" t="s">
        <v>6821</v>
      </c>
    </row>
    <row r="4819" spans="6:9" x14ac:dyDescent="0.2">
      <c r="F4819" s="310" t="s">
        <v>11340</v>
      </c>
      <c r="G4819" s="311">
        <v>13905</v>
      </c>
      <c r="H4819" s="312" t="s">
        <v>3700</v>
      </c>
      <c r="I4819" s="313" t="s">
        <v>6821</v>
      </c>
    </row>
    <row r="4820" spans="6:9" x14ac:dyDescent="0.2">
      <c r="F4820" s="310" t="s">
        <v>11341</v>
      </c>
      <c r="G4820" s="311">
        <v>14001</v>
      </c>
      <c r="H4820" s="312" t="s">
        <v>3700</v>
      </c>
      <c r="I4820" s="313" t="s">
        <v>6821</v>
      </c>
    </row>
    <row r="4821" spans="6:9" x14ac:dyDescent="0.2">
      <c r="F4821" s="310" t="s">
        <v>11342</v>
      </c>
      <c r="G4821" s="311">
        <v>14004</v>
      </c>
      <c r="H4821" s="312" t="s">
        <v>3700</v>
      </c>
      <c r="I4821" s="313" t="s">
        <v>6821</v>
      </c>
    </row>
    <row r="4822" spans="6:9" x14ac:dyDescent="0.2">
      <c r="F4822" s="310" t="s">
        <v>11343</v>
      </c>
      <c r="G4822" s="311">
        <v>14005</v>
      </c>
      <c r="H4822" s="312" t="s">
        <v>3700</v>
      </c>
      <c r="I4822" s="313" t="s">
        <v>6821</v>
      </c>
    </row>
    <row r="4823" spans="6:9" x14ac:dyDescent="0.2">
      <c r="F4823" s="310" t="s">
        <v>11344</v>
      </c>
      <c r="G4823" s="311">
        <v>14006</v>
      </c>
      <c r="H4823" s="312" t="s">
        <v>3700</v>
      </c>
      <c r="I4823" s="313" t="s">
        <v>6821</v>
      </c>
    </row>
    <row r="4824" spans="6:9" x14ac:dyDescent="0.2">
      <c r="F4824" s="310" t="s">
        <v>11345</v>
      </c>
      <c r="G4824" s="311">
        <v>14008</v>
      </c>
      <c r="H4824" s="312" t="s">
        <v>3700</v>
      </c>
      <c r="I4824" s="313" t="s">
        <v>6821</v>
      </c>
    </row>
    <row r="4825" spans="6:9" x14ac:dyDescent="0.2">
      <c r="F4825" s="310" t="s">
        <v>11346</v>
      </c>
      <c r="G4825" s="311">
        <v>14009</v>
      </c>
      <c r="H4825" s="312" t="s">
        <v>3700</v>
      </c>
      <c r="I4825" s="313" t="s">
        <v>6821</v>
      </c>
    </row>
    <row r="4826" spans="6:9" x14ac:dyDescent="0.2">
      <c r="F4826" s="310" t="s">
        <v>11347</v>
      </c>
      <c r="G4826" s="311">
        <v>14010</v>
      </c>
      <c r="H4826" s="312" t="s">
        <v>3700</v>
      </c>
      <c r="I4826" s="313" t="s">
        <v>6821</v>
      </c>
    </row>
    <row r="4827" spans="6:9" x14ac:dyDescent="0.2">
      <c r="F4827" s="310" t="s">
        <v>11348</v>
      </c>
      <c r="G4827" s="311">
        <v>14011</v>
      </c>
      <c r="H4827" s="312" t="s">
        <v>3700</v>
      </c>
      <c r="I4827" s="313" t="s">
        <v>6821</v>
      </c>
    </row>
    <row r="4828" spans="6:9" x14ac:dyDescent="0.2">
      <c r="F4828" s="310" t="s">
        <v>11349</v>
      </c>
      <c r="G4828" s="311">
        <v>14012</v>
      </c>
      <c r="H4828" s="312" t="s">
        <v>3700</v>
      </c>
      <c r="I4828" s="313" t="s">
        <v>6821</v>
      </c>
    </row>
    <row r="4829" spans="6:9" x14ac:dyDescent="0.2">
      <c r="F4829" s="310" t="s">
        <v>11350</v>
      </c>
      <c r="G4829" s="311">
        <v>14013</v>
      </c>
      <c r="H4829" s="312" t="s">
        <v>3700</v>
      </c>
      <c r="I4829" s="313" t="s">
        <v>6821</v>
      </c>
    </row>
    <row r="4830" spans="6:9" x14ac:dyDescent="0.2">
      <c r="F4830" s="310" t="s">
        <v>11351</v>
      </c>
      <c r="G4830" s="311">
        <v>14020</v>
      </c>
      <c r="H4830" s="312" t="s">
        <v>3700</v>
      </c>
      <c r="I4830" s="313" t="s">
        <v>6821</v>
      </c>
    </row>
    <row r="4831" spans="6:9" x14ac:dyDescent="0.2">
      <c r="F4831" s="310" t="s">
        <v>11352</v>
      </c>
      <c r="G4831" s="311">
        <v>14021</v>
      </c>
      <c r="H4831" s="312" t="s">
        <v>3700</v>
      </c>
      <c r="I4831" s="313" t="s">
        <v>6821</v>
      </c>
    </row>
    <row r="4832" spans="6:9" x14ac:dyDescent="0.2">
      <c r="F4832" s="310" t="s">
        <v>11353</v>
      </c>
      <c r="G4832" s="311">
        <v>14024</v>
      </c>
      <c r="H4832" s="312" t="s">
        <v>3700</v>
      </c>
      <c r="I4832" s="313" t="s">
        <v>6821</v>
      </c>
    </row>
    <row r="4833" spans="6:9" x14ac:dyDescent="0.2">
      <c r="F4833" s="310" t="s">
        <v>11354</v>
      </c>
      <c r="G4833" s="311">
        <v>14025</v>
      </c>
      <c r="H4833" s="312" t="s">
        <v>3700</v>
      </c>
      <c r="I4833" s="313" t="s">
        <v>6821</v>
      </c>
    </row>
    <row r="4834" spans="6:9" x14ac:dyDescent="0.2">
      <c r="F4834" s="310" t="s">
        <v>11355</v>
      </c>
      <c r="G4834" s="311">
        <v>14026</v>
      </c>
      <c r="H4834" s="312" t="s">
        <v>3700</v>
      </c>
      <c r="I4834" s="313" t="s">
        <v>6821</v>
      </c>
    </row>
    <row r="4835" spans="6:9" x14ac:dyDescent="0.2">
      <c r="F4835" s="310" t="s">
        <v>11356</v>
      </c>
      <c r="G4835" s="311">
        <v>14027</v>
      </c>
      <c r="H4835" s="312" t="s">
        <v>3700</v>
      </c>
      <c r="I4835" s="313" t="s">
        <v>6821</v>
      </c>
    </row>
    <row r="4836" spans="6:9" x14ac:dyDescent="0.2">
      <c r="F4836" s="310" t="s">
        <v>11357</v>
      </c>
      <c r="G4836" s="311">
        <v>14028</v>
      </c>
      <c r="H4836" s="312" t="s">
        <v>3700</v>
      </c>
      <c r="I4836" s="313" t="s">
        <v>6821</v>
      </c>
    </row>
    <row r="4837" spans="6:9" x14ac:dyDescent="0.2">
      <c r="F4837" s="310" t="s">
        <v>11358</v>
      </c>
      <c r="G4837" s="311">
        <v>14029</v>
      </c>
      <c r="H4837" s="312" t="s">
        <v>3700</v>
      </c>
      <c r="I4837" s="313" t="s">
        <v>6821</v>
      </c>
    </row>
    <row r="4838" spans="6:9" x14ac:dyDescent="0.2">
      <c r="F4838" s="310" t="s">
        <v>11359</v>
      </c>
      <c r="G4838" s="311">
        <v>14030</v>
      </c>
      <c r="H4838" s="312" t="s">
        <v>3700</v>
      </c>
      <c r="I4838" s="313" t="s">
        <v>6821</v>
      </c>
    </row>
    <row r="4839" spans="6:9" x14ac:dyDescent="0.2">
      <c r="F4839" s="310" t="s">
        <v>11360</v>
      </c>
      <c r="G4839" s="311">
        <v>14031</v>
      </c>
      <c r="H4839" s="312" t="s">
        <v>3700</v>
      </c>
      <c r="I4839" s="313" t="s">
        <v>6821</v>
      </c>
    </row>
    <row r="4840" spans="6:9" x14ac:dyDescent="0.2">
      <c r="F4840" s="310" t="s">
        <v>11361</v>
      </c>
      <c r="G4840" s="311">
        <v>14032</v>
      </c>
      <c r="H4840" s="312" t="s">
        <v>3700</v>
      </c>
      <c r="I4840" s="313" t="s">
        <v>6821</v>
      </c>
    </row>
    <row r="4841" spans="6:9" x14ac:dyDescent="0.2">
      <c r="F4841" s="310" t="s">
        <v>11362</v>
      </c>
      <c r="G4841" s="311">
        <v>14033</v>
      </c>
      <c r="H4841" s="312" t="s">
        <v>3700</v>
      </c>
      <c r="I4841" s="313" t="s">
        <v>6821</v>
      </c>
    </row>
    <row r="4842" spans="6:9" x14ac:dyDescent="0.2">
      <c r="F4842" s="310" t="s">
        <v>11363</v>
      </c>
      <c r="G4842" s="311">
        <v>14034</v>
      </c>
      <c r="H4842" s="312" t="s">
        <v>3700</v>
      </c>
      <c r="I4842" s="313" t="s">
        <v>6821</v>
      </c>
    </row>
    <row r="4843" spans="6:9" x14ac:dyDescent="0.2">
      <c r="F4843" s="310" t="s">
        <v>11364</v>
      </c>
      <c r="G4843" s="311">
        <v>14035</v>
      </c>
      <c r="H4843" s="312" t="s">
        <v>3700</v>
      </c>
      <c r="I4843" s="313" t="s">
        <v>6821</v>
      </c>
    </row>
    <row r="4844" spans="6:9" x14ac:dyDescent="0.2">
      <c r="F4844" s="310" t="s">
        <v>11365</v>
      </c>
      <c r="G4844" s="311">
        <v>14036</v>
      </c>
      <c r="H4844" s="312" t="s">
        <v>3700</v>
      </c>
      <c r="I4844" s="313" t="s">
        <v>6821</v>
      </c>
    </row>
    <row r="4845" spans="6:9" x14ac:dyDescent="0.2">
      <c r="F4845" s="310" t="s">
        <v>11366</v>
      </c>
      <c r="G4845" s="311">
        <v>14037</v>
      </c>
      <c r="H4845" s="312" t="s">
        <v>3700</v>
      </c>
      <c r="I4845" s="313" t="s">
        <v>6821</v>
      </c>
    </row>
    <row r="4846" spans="6:9" x14ac:dyDescent="0.2">
      <c r="F4846" s="310" t="s">
        <v>11367</v>
      </c>
      <c r="G4846" s="311">
        <v>14038</v>
      </c>
      <c r="H4846" s="312" t="s">
        <v>3700</v>
      </c>
      <c r="I4846" s="313" t="s">
        <v>6821</v>
      </c>
    </row>
    <row r="4847" spans="6:9" x14ac:dyDescent="0.2">
      <c r="F4847" s="310" t="s">
        <v>11368</v>
      </c>
      <c r="G4847" s="311">
        <v>14039</v>
      </c>
      <c r="H4847" s="312" t="s">
        <v>3700</v>
      </c>
      <c r="I4847" s="313" t="s">
        <v>6821</v>
      </c>
    </row>
    <row r="4848" spans="6:9" x14ac:dyDescent="0.2">
      <c r="F4848" s="310" t="s">
        <v>11369</v>
      </c>
      <c r="G4848" s="311">
        <v>14040</v>
      </c>
      <c r="H4848" s="312" t="s">
        <v>3700</v>
      </c>
      <c r="I4848" s="313" t="s">
        <v>6821</v>
      </c>
    </row>
    <row r="4849" spans="6:9" x14ac:dyDescent="0.2">
      <c r="F4849" s="310" t="s">
        <v>11370</v>
      </c>
      <c r="G4849" s="311">
        <v>14041</v>
      </c>
      <c r="H4849" s="312" t="s">
        <v>3700</v>
      </c>
      <c r="I4849" s="313" t="s">
        <v>6821</v>
      </c>
    </row>
    <row r="4850" spans="6:9" x14ac:dyDescent="0.2">
      <c r="F4850" s="310" t="s">
        <v>11371</v>
      </c>
      <c r="G4850" s="311">
        <v>14042</v>
      </c>
      <c r="H4850" s="312" t="s">
        <v>3700</v>
      </c>
      <c r="I4850" s="313" t="s">
        <v>6821</v>
      </c>
    </row>
    <row r="4851" spans="6:9" x14ac:dyDescent="0.2">
      <c r="F4851" s="310" t="s">
        <v>11372</v>
      </c>
      <c r="G4851" s="311">
        <v>14043</v>
      </c>
      <c r="H4851" s="312" t="s">
        <v>3700</v>
      </c>
      <c r="I4851" s="313" t="s">
        <v>6821</v>
      </c>
    </row>
    <row r="4852" spans="6:9" x14ac:dyDescent="0.2">
      <c r="F4852" s="310" t="s">
        <v>11373</v>
      </c>
      <c r="G4852" s="311">
        <v>14047</v>
      </c>
      <c r="H4852" s="312" t="s">
        <v>3700</v>
      </c>
      <c r="I4852" s="313" t="s">
        <v>6821</v>
      </c>
    </row>
    <row r="4853" spans="6:9" x14ac:dyDescent="0.2">
      <c r="F4853" s="310" t="s">
        <v>11374</v>
      </c>
      <c r="G4853" s="311">
        <v>14048</v>
      </c>
      <c r="H4853" s="312" t="s">
        <v>3700</v>
      </c>
      <c r="I4853" s="313" t="s">
        <v>6821</v>
      </c>
    </row>
    <row r="4854" spans="6:9" x14ac:dyDescent="0.2">
      <c r="F4854" s="310" t="s">
        <v>11375</v>
      </c>
      <c r="G4854" s="311">
        <v>14051</v>
      </c>
      <c r="H4854" s="312" t="s">
        <v>3700</v>
      </c>
      <c r="I4854" s="313" t="s">
        <v>6821</v>
      </c>
    </row>
    <row r="4855" spans="6:9" x14ac:dyDescent="0.2">
      <c r="F4855" s="310" t="s">
        <v>11376</v>
      </c>
      <c r="G4855" s="311">
        <v>14052</v>
      </c>
      <c r="H4855" s="312" t="s">
        <v>3700</v>
      </c>
      <c r="I4855" s="313" t="s">
        <v>6821</v>
      </c>
    </row>
    <row r="4856" spans="6:9" x14ac:dyDescent="0.2">
      <c r="F4856" s="310" t="s">
        <v>11377</v>
      </c>
      <c r="G4856" s="311">
        <v>14054</v>
      </c>
      <c r="H4856" s="312" t="s">
        <v>3700</v>
      </c>
      <c r="I4856" s="313" t="s">
        <v>6821</v>
      </c>
    </row>
    <row r="4857" spans="6:9" x14ac:dyDescent="0.2">
      <c r="F4857" s="310" t="s">
        <v>11378</v>
      </c>
      <c r="G4857" s="311">
        <v>14055</v>
      </c>
      <c r="H4857" s="312" t="s">
        <v>3700</v>
      </c>
      <c r="I4857" s="313" t="s">
        <v>6821</v>
      </c>
    </row>
    <row r="4858" spans="6:9" x14ac:dyDescent="0.2">
      <c r="F4858" s="310" t="s">
        <v>11379</v>
      </c>
      <c r="G4858" s="311">
        <v>14056</v>
      </c>
      <c r="H4858" s="312" t="s">
        <v>3700</v>
      </c>
      <c r="I4858" s="313" t="s">
        <v>6821</v>
      </c>
    </row>
    <row r="4859" spans="6:9" x14ac:dyDescent="0.2">
      <c r="F4859" s="310" t="s">
        <v>11380</v>
      </c>
      <c r="G4859" s="311">
        <v>14057</v>
      </c>
      <c r="H4859" s="312" t="s">
        <v>3700</v>
      </c>
      <c r="I4859" s="313" t="s">
        <v>6821</v>
      </c>
    </row>
    <row r="4860" spans="6:9" x14ac:dyDescent="0.2">
      <c r="F4860" s="310" t="s">
        <v>11381</v>
      </c>
      <c r="G4860" s="311">
        <v>14058</v>
      </c>
      <c r="H4860" s="312" t="s">
        <v>3700</v>
      </c>
      <c r="I4860" s="313" t="s">
        <v>6821</v>
      </c>
    </row>
    <row r="4861" spans="6:9" x14ac:dyDescent="0.2">
      <c r="F4861" s="310" t="s">
        <v>11382</v>
      </c>
      <c r="G4861" s="311">
        <v>14059</v>
      </c>
      <c r="H4861" s="312" t="s">
        <v>3700</v>
      </c>
      <c r="I4861" s="313" t="s">
        <v>6821</v>
      </c>
    </row>
    <row r="4862" spans="6:9" x14ac:dyDescent="0.2">
      <c r="F4862" s="310" t="s">
        <v>11383</v>
      </c>
      <c r="G4862" s="311">
        <v>14060</v>
      </c>
      <c r="H4862" s="312" t="s">
        <v>3700</v>
      </c>
      <c r="I4862" s="313" t="s">
        <v>6821</v>
      </c>
    </row>
    <row r="4863" spans="6:9" x14ac:dyDescent="0.2">
      <c r="F4863" s="310" t="s">
        <v>11384</v>
      </c>
      <c r="G4863" s="311">
        <v>14061</v>
      </c>
      <c r="H4863" s="312" t="s">
        <v>3700</v>
      </c>
      <c r="I4863" s="313" t="s">
        <v>6821</v>
      </c>
    </row>
    <row r="4864" spans="6:9" x14ac:dyDescent="0.2">
      <c r="F4864" s="310" t="s">
        <v>11385</v>
      </c>
      <c r="G4864" s="311">
        <v>14062</v>
      </c>
      <c r="H4864" s="312" t="s">
        <v>3700</v>
      </c>
      <c r="I4864" s="313" t="s">
        <v>6821</v>
      </c>
    </row>
    <row r="4865" spans="6:9" x14ac:dyDescent="0.2">
      <c r="F4865" s="310" t="s">
        <v>11386</v>
      </c>
      <c r="G4865" s="311">
        <v>14063</v>
      </c>
      <c r="H4865" s="312" t="s">
        <v>3700</v>
      </c>
      <c r="I4865" s="313" t="s">
        <v>6821</v>
      </c>
    </row>
    <row r="4866" spans="6:9" x14ac:dyDescent="0.2">
      <c r="F4866" s="310" t="s">
        <v>11387</v>
      </c>
      <c r="G4866" s="311">
        <v>14065</v>
      </c>
      <c r="H4866" s="312" t="s">
        <v>3700</v>
      </c>
      <c r="I4866" s="313" t="s">
        <v>6821</v>
      </c>
    </row>
    <row r="4867" spans="6:9" x14ac:dyDescent="0.2">
      <c r="F4867" s="310" t="s">
        <v>11388</v>
      </c>
      <c r="G4867" s="311">
        <v>14066</v>
      </c>
      <c r="H4867" s="312" t="s">
        <v>3700</v>
      </c>
      <c r="I4867" s="313" t="s">
        <v>6821</v>
      </c>
    </row>
    <row r="4868" spans="6:9" x14ac:dyDescent="0.2">
      <c r="F4868" s="310" t="s">
        <v>11389</v>
      </c>
      <c r="G4868" s="311">
        <v>14067</v>
      </c>
      <c r="H4868" s="312" t="s">
        <v>3700</v>
      </c>
      <c r="I4868" s="313" t="s">
        <v>6821</v>
      </c>
    </row>
    <row r="4869" spans="6:9" x14ac:dyDescent="0.2">
      <c r="F4869" s="310" t="s">
        <v>11390</v>
      </c>
      <c r="G4869" s="311">
        <v>14068</v>
      </c>
      <c r="H4869" s="312" t="s">
        <v>3700</v>
      </c>
      <c r="I4869" s="313" t="s">
        <v>6821</v>
      </c>
    </row>
    <row r="4870" spans="6:9" x14ac:dyDescent="0.2">
      <c r="F4870" s="310" t="s">
        <v>11391</v>
      </c>
      <c r="G4870" s="311">
        <v>14069</v>
      </c>
      <c r="H4870" s="312" t="s">
        <v>3700</v>
      </c>
      <c r="I4870" s="313" t="s">
        <v>6821</v>
      </c>
    </row>
    <row r="4871" spans="6:9" x14ac:dyDescent="0.2">
      <c r="F4871" s="310" t="s">
        <v>11392</v>
      </c>
      <c r="G4871" s="311">
        <v>14070</v>
      </c>
      <c r="H4871" s="312" t="s">
        <v>3700</v>
      </c>
      <c r="I4871" s="313" t="s">
        <v>6821</v>
      </c>
    </row>
    <row r="4872" spans="6:9" x14ac:dyDescent="0.2">
      <c r="F4872" s="310" t="s">
        <v>11393</v>
      </c>
      <c r="G4872" s="311">
        <v>14072</v>
      </c>
      <c r="H4872" s="312" t="s">
        <v>3700</v>
      </c>
      <c r="I4872" s="313" t="s">
        <v>6821</v>
      </c>
    </row>
    <row r="4873" spans="6:9" x14ac:dyDescent="0.2">
      <c r="F4873" s="310" t="s">
        <v>11394</v>
      </c>
      <c r="G4873" s="311">
        <v>14075</v>
      </c>
      <c r="H4873" s="312" t="s">
        <v>3700</v>
      </c>
      <c r="I4873" s="313" t="s">
        <v>6821</v>
      </c>
    </row>
    <row r="4874" spans="6:9" x14ac:dyDescent="0.2">
      <c r="F4874" s="310" t="s">
        <v>11395</v>
      </c>
      <c r="G4874" s="311">
        <v>14080</v>
      </c>
      <c r="H4874" s="312" t="s">
        <v>3700</v>
      </c>
      <c r="I4874" s="313" t="s">
        <v>6821</v>
      </c>
    </row>
    <row r="4875" spans="6:9" x14ac:dyDescent="0.2">
      <c r="F4875" s="310" t="s">
        <v>11396</v>
      </c>
      <c r="G4875" s="311">
        <v>14081</v>
      </c>
      <c r="H4875" s="312" t="s">
        <v>3700</v>
      </c>
      <c r="I4875" s="313" t="s">
        <v>6821</v>
      </c>
    </row>
    <row r="4876" spans="6:9" x14ac:dyDescent="0.2">
      <c r="F4876" s="310" t="s">
        <v>11397</v>
      </c>
      <c r="G4876" s="311">
        <v>14082</v>
      </c>
      <c r="H4876" s="312" t="s">
        <v>3700</v>
      </c>
      <c r="I4876" s="313" t="s">
        <v>6821</v>
      </c>
    </row>
    <row r="4877" spans="6:9" x14ac:dyDescent="0.2">
      <c r="F4877" s="310" t="s">
        <v>11398</v>
      </c>
      <c r="G4877" s="311">
        <v>14083</v>
      </c>
      <c r="H4877" s="312" t="s">
        <v>3700</v>
      </c>
      <c r="I4877" s="313" t="s">
        <v>6821</v>
      </c>
    </row>
    <row r="4878" spans="6:9" x14ac:dyDescent="0.2">
      <c r="F4878" s="310" t="s">
        <v>11399</v>
      </c>
      <c r="G4878" s="311">
        <v>14085</v>
      </c>
      <c r="H4878" s="312" t="s">
        <v>3700</v>
      </c>
      <c r="I4878" s="313" t="s">
        <v>6821</v>
      </c>
    </row>
    <row r="4879" spans="6:9" x14ac:dyDescent="0.2">
      <c r="F4879" s="310" t="s">
        <v>11400</v>
      </c>
      <c r="G4879" s="311">
        <v>14086</v>
      </c>
      <c r="H4879" s="312" t="s">
        <v>3700</v>
      </c>
      <c r="I4879" s="313" t="s">
        <v>6821</v>
      </c>
    </row>
    <row r="4880" spans="6:9" x14ac:dyDescent="0.2">
      <c r="F4880" s="310" t="s">
        <v>11401</v>
      </c>
      <c r="G4880" s="311">
        <v>14091</v>
      </c>
      <c r="H4880" s="312" t="s">
        <v>3700</v>
      </c>
      <c r="I4880" s="313" t="s">
        <v>6821</v>
      </c>
    </row>
    <row r="4881" spans="6:9" x14ac:dyDescent="0.2">
      <c r="F4881" s="310" t="s">
        <v>11402</v>
      </c>
      <c r="G4881" s="311">
        <v>14092</v>
      </c>
      <c r="H4881" s="312" t="s">
        <v>3700</v>
      </c>
      <c r="I4881" s="313" t="s">
        <v>6821</v>
      </c>
    </row>
    <row r="4882" spans="6:9" x14ac:dyDescent="0.2">
      <c r="F4882" s="310" t="s">
        <v>11403</v>
      </c>
      <c r="G4882" s="311">
        <v>14094</v>
      </c>
      <c r="H4882" s="312" t="s">
        <v>3700</v>
      </c>
      <c r="I4882" s="313" t="s">
        <v>6821</v>
      </c>
    </row>
    <row r="4883" spans="6:9" x14ac:dyDescent="0.2">
      <c r="F4883" s="310" t="s">
        <v>11404</v>
      </c>
      <c r="G4883" s="311">
        <v>14095</v>
      </c>
      <c r="H4883" s="312" t="s">
        <v>3700</v>
      </c>
      <c r="I4883" s="313" t="s">
        <v>6821</v>
      </c>
    </row>
    <row r="4884" spans="6:9" x14ac:dyDescent="0.2">
      <c r="F4884" s="310" t="s">
        <v>11405</v>
      </c>
      <c r="G4884" s="311">
        <v>14098</v>
      </c>
      <c r="H4884" s="312" t="s">
        <v>3700</v>
      </c>
      <c r="I4884" s="313" t="s">
        <v>6821</v>
      </c>
    </row>
    <row r="4885" spans="6:9" x14ac:dyDescent="0.2">
      <c r="F4885" s="310" t="s">
        <v>11406</v>
      </c>
      <c r="G4885" s="311">
        <v>14101</v>
      </c>
      <c r="H4885" s="312" t="s">
        <v>3700</v>
      </c>
      <c r="I4885" s="313" t="s">
        <v>6821</v>
      </c>
    </row>
    <row r="4886" spans="6:9" x14ac:dyDescent="0.2">
      <c r="F4886" s="310" t="s">
        <v>11407</v>
      </c>
      <c r="G4886" s="311">
        <v>14102</v>
      </c>
      <c r="H4886" s="312" t="s">
        <v>3700</v>
      </c>
      <c r="I4886" s="313" t="s">
        <v>6821</v>
      </c>
    </row>
    <row r="4887" spans="6:9" x14ac:dyDescent="0.2">
      <c r="F4887" s="310" t="s">
        <v>11408</v>
      </c>
      <c r="G4887" s="311">
        <v>14103</v>
      </c>
      <c r="H4887" s="312" t="s">
        <v>3700</v>
      </c>
      <c r="I4887" s="313" t="s">
        <v>6821</v>
      </c>
    </row>
    <row r="4888" spans="6:9" x14ac:dyDescent="0.2">
      <c r="F4888" s="310" t="s">
        <v>11409</v>
      </c>
      <c r="G4888" s="311">
        <v>14105</v>
      </c>
      <c r="H4888" s="312" t="s">
        <v>3700</v>
      </c>
      <c r="I4888" s="313" t="s">
        <v>6821</v>
      </c>
    </row>
    <row r="4889" spans="6:9" x14ac:dyDescent="0.2">
      <c r="F4889" s="310" t="s">
        <v>11410</v>
      </c>
      <c r="G4889" s="311">
        <v>14107</v>
      </c>
      <c r="H4889" s="312" t="s">
        <v>3700</v>
      </c>
      <c r="I4889" s="313" t="s">
        <v>6821</v>
      </c>
    </row>
    <row r="4890" spans="6:9" x14ac:dyDescent="0.2">
      <c r="F4890" s="310" t="s">
        <v>11411</v>
      </c>
      <c r="G4890" s="311">
        <v>14108</v>
      </c>
      <c r="H4890" s="312" t="s">
        <v>3700</v>
      </c>
      <c r="I4890" s="313" t="s">
        <v>6821</v>
      </c>
    </row>
    <row r="4891" spans="6:9" x14ac:dyDescent="0.2">
      <c r="F4891" s="310" t="s">
        <v>11412</v>
      </c>
      <c r="G4891" s="311">
        <v>14109</v>
      </c>
      <c r="H4891" s="312" t="s">
        <v>3700</v>
      </c>
      <c r="I4891" s="313" t="s">
        <v>6821</v>
      </c>
    </row>
    <row r="4892" spans="6:9" x14ac:dyDescent="0.2">
      <c r="F4892" s="310" t="s">
        <v>11413</v>
      </c>
      <c r="G4892" s="311">
        <v>14110</v>
      </c>
      <c r="H4892" s="312" t="s">
        <v>3700</v>
      </c>
      <c r="I4892" s="313" t="s">
        <v>6821</v>
      </c>
    </row>
    <row r="4893" spans="6:9" x14ac:dyDescent="0.2">
      <c r="F4893" s="310" t="s">
        <v>11414</v>
      </c>
      <c r="G4893" s="311">
        <v>14111</v>
      </c>
      <c r="H4893" s="312" t="s">
        <v>3700</v>
      </c>
      <c r="I4893" s="313" t="s">
        <v>6821</v>
      </c>
    </row>
    <row r="4894" spans="6:9" x14ac:dyDescent="0.2">
      <c r="F4894" s="310" t="s">
        <v>11415</v>
      </c>
      <c r="G4894" s="311">
        <v>14112</v>
      </c>
      <c r="H4894" s="312" t="s">
        <v>3700</v>
      </c>
      <c r="I4894" s="313" t="s">
        <v>6821</v>
      </c>
    </row>
    <row r="4895" spans="6:9" x14ac:dyDescent="0.2">
      <c r="F4895" s="310" t="s">
        <v>11416</v>
      </c>
      <c r="G4895" s="311">
        <v>14113</v>
      </c>
      <c r="H4895" s="312" t="s">
        <v>3700</v>
      </c>
      <c r="I4895" s="313" t="s">
        <v>6821</v>
      </c>
    </row>
    <row r="4896" spans="6:9" x14ac:dyDescent="0.2">
      <c r="F4896" s="310" t="s">
        <v>11417</v>
      </c>
      <c r="G4896" s="311">
        <v>14120</v>
      </c>
      <c r="H4896" s="312" t="s">
        <v>3700</v>
      </c>
      <c r="I4896" s="313" t="s">
        <v>6821</v>
      </c>
    </row>
    <row r="4897" spans="6:9" x14ac:dyDescent="0.2">
      <c r="F4897" s="310" t="s">
        <v>11418</v>
      </c>
      <c r="G4897" s="311">
        <v>14125</v>
      </c>
      <c r="H4897" s="312" t="s">
        <v>3700</v>
      </c>
      <c r="I4897" s="313" t="s">
        <v>6821</v>
      </c>
    </row>
    <row r="4898" spans="6:9" x14ac:dyDescent="0.2">
      <c r="F4898" s="310" t="s">
        <v>11419</v>
      </c>
      <c r="G4898" s="311">
        <v>14126</v>
      </c>
      <c r="H4898" s="312" t="s">
        <v>3700</v>
      </c>
      <c r="I4898" s="313" t="s">
        <v>6821</v>
      </c>
    </row>
    <row r="4899" spans="6:9" x14ac:dyDescent="0.2">
      <c r="F4899" s="310" t="s">
        <v>11420</v>
      </c>
      <c r="G4899" s="311">
        <v>14127</v>
      </c>
      <c r="H4899" s="312" t="s">
        <v>3700</v>
      </c>
      <c r="I4899" s="313" t="s">
        <v>6821</v>
      </c>
    </row>
    <row r="4900" spans="6:9" x14ac:dyDescent="0.2">
      <c r="F4900" s="310" t="s">
        <v>11421</v>
      </c>
      <c r="G4900" s="311">
        <v>14129</v>
      </c>
      <c r="H4900" s="312" t="s">
        <v>3700</v>
      </c>
      <c r="I4900" s="313" t="s">
        <v>6821</v>
      </c>
    </row>
    <row r="4901" spans="6:9" x14ac:dyDescent="0.2">
      <c r="F4901" s="310" t="s">
        <v>11422</v>
      </c>
      <c r="G4901" s="311">
        <v>14130</v>
      </c>
      <c r="H4901" s="312" t="s">
        <v>3700</v>
      </c>
      <c r="I4901" s="313" t="s">
        <v>6821</v>
      </c>
    </row>
    <row r="4902" spans="6:9" x14ac:dyDescent="0.2">
      <c r="F4902" s="310" t="s">
        <v>11423</v>
      </c>
      <c r="G4902" s="311">
        <v>14131</v>
      </c>
      <c r="H4902" s="312" t="s">
        <v>3700</v>
      </c>
      <c r="I4902" s="313" t="s">
        <v>6821</v>
      </c>
    </row>
    <row r="4903" spans="6:9" x14ac:dyDescent="0.2">
      <c r="F4903" s="310" t="s">
        <v>11424</v>
      </c>
      <c r="G4903" s="311">
        <v>14132</v>
      </c>
      <c r="H4903" s="312" t="s">
        <v>3700</v>
      </c>
      <c r="I4903" s="313" t="s">
        <v>6821</v>
      </c>
    </row>
    <row r="4904" spans="6:9" x14ac:dyDescent="0.2">
      <c r="F4904" s="310" t="s">
        <v>11425</v>
      </c>
      <c r="G4904" s="311">
        <v>14133</v>
      </c>
      <c r="H4904" s="312" t="s">
        <v>3700</v>
      </c>
      <c r="I4904" s="313" t="s">
        <v>6821</v>
      </c>
    </row>
    <row r="4905" spans="6:9" x14ac:dyDescent="0.2">
      <c r="F4905" s="310" t="s">
        <v>11426</v>
      </c>
      <c r="G4905" s="311">
        <v>14134</v>
      </c>
      <c r="H4905" s="312" t="s">
        <v>3700</v>
      </c>
      <c r="I4905" s="313" t="s">
        <v>6821</v>
      </c>
    </row>
    <row r="4906" spans="6:9" x14ac:dyDescent="0.2">
      <c r="F4906" s="310" t="s">
        <v>11427</v>
      </c>
      <c r="G4906" s="311">
        <v>14135</v>
      </c>
      <c r="H4906" s="312" t="s">
        <v>3700</v>
      </c>
      <c r="I4906" s="313" t="s">
        <v>6821</v>
      </c>
    </row>
    <row r="4907" spans="6:9" x14ac:dyDescent="0.2">
      <c r="F4907" s="310" t="s">
        <v>11428</v>
      </c>
      <c r="G4907" s="311">
        <v>14136</v>
      </c>
      <c r="H4907" s="312" t="s">
        <v>3700</v>
      </c>
      <c r="I4907" s="313" t="s">
        <v>6821</v>
      </c>
    </row>
    <row r="4908" spans="6:9" x14ac:dyDescent="0.2">
      <c r="F4908" s="310" t="s">
        <v>11429</v>
      </c>
      <c r="G4908" s="311">
        <v>14138</v>
      </c>
      <c r="H4908" s="312" t="s">
        <v>3700</v>
      </c>
      <c r="I4908" s="313" t="s">
        <v>6821</v>
      </c>
    </row>
    <row r="4909" spans="6:9" x14ac:dyDescent="0.2">
      <c r="F4909" s="310" t="s">
        <v>11430</v>
      </c>
      <c r="G4909" s="311">
        <v>14139</v>
      </c>
      <c r="H4909" s="312" t="s">
        <v>3700</v>
      </c>
      <c r="I4909" s="313" t="s">
        <v>6821</v>
      </c>
    </row>
    <row r="4910" spans="6:9" x14ac:dyDescent="0.2">
      <c r="F4910" s="310" t="s">
        <v>11431</v>
      </c>
      <c r="G4910" s="311">
        <v>14140</v>
      </c>
      <c r="H4910" s="312" t="s">
        <v>3700</v>
      </c>
      <c r="I4910" s="313" t="s">
        <v>6821</v>
      </c>
    </row>
    <row r="4911" spans="6:9" x14ac:dyDescent="0.2">
      <c r="F4911" s="310" t="s">
        <v>11432</v>
      </c>
      <c r="G4911" s="311">
        <v>14141</v>
      </c>
      <c r="H4911" s="312" t="s">
        <v>3700</v>
      </c>
      <c r="I4911" s="313" t="s">
        <v>6821</v>
      </c>
    </row>
    <row r="4912" spans="6:9" x14ac:dyDescent="0.2">
      <c r="F4912" s="310" t="s">
        <v>11433</v>
      </c>
      <c r="G4912" s="311">
        <v>14143</v>
      </c>
      <c r="H4912" s="312" t="s">
        <v>3700</v>
      </c>
      <c r="I4912" s="313" t="s">
        <v>6821</v>
      </c>
    </row>
    <row r="4913" spans="6:9" x14ac:dyDescent="0.2">
      <c r="F4913" s="310" t="s">
        <v>11434</v>
      </c>
      <c r="G4913" s="311">
        <v>14144</v>
      </c>
      <c r="H4913" s="312" t="s">
        <v>3700</v>
      </c>
      <c r="I4913" s="313" t="s">
        <v>6821</v>
      </c>
    </row>
    <row r="4914" spans="6:9" x14ac:dyDescent="0.2">
      <c r="F4914" s="310" t="s">
        <v>11435</v>
      </c>
      <c r="G4914" s="311">
        <v>14145</v>
      </c>
      <c r="H4914" s="312" t="s">
        <v>3700</v>
      </c>
      <c r="I4914" s="313" t="s">
        <v>6821</v>
      </c>
    </row>
    <row r="4915" spans="6:9" x14ac:dyDescent="0.2">
      <c r="F4915" s="310" t="s">
        <v>11436</v>
      </c>
      <c r="G4915" s="311">
        <v>14150</v>
      </c>
      <c r="H4915" s="312" t="s">
        <v>3700</v>
      </c>
      <c r="I4915" s="313" t="s">
        <v>6821</v>
      </c>
    </row>
    <row r="4916" spans="6:9" x14ac:dyDescent="0.2">
      <c r="F4916" s="310" t="s">
        <v>11437</v>
      </c>
      <c r="G4916" s="311">
        <v>14151</v>
      </c>
      <c r="H4916" s="312" t="s">
        <v>3700</v>
      </c>
      <c r="I4916" s="313" t="s">
        <v>6821</v>
      </c>
    </row>
    <row r="4917" spans="6:9" x14ac:dyDescent="0.2">
      <c r="F4917" s="315" t="s">
        <v>11438</v>
      </c>
      <c r="G4917" s="316">
        <v>14166</v>
      </c>
      <c r="H4917" s="317" t="s">
        <v>3700</v>
      </c>
      <c r="I4917" s="313" t="s">
        <v>6821</v>
      </c>
    </row>
    <row r="4918" spans="6:9" x14ac:dyDescent="0.2">
      <c r="F4918" s="310" t="s">
        <v>11439</v>
      </c>
      <c r="G4918" s="311">
        <v>14167</v>
      </c>
      <c r="H4918" s="312" t="s">
        <v>3700</v>
      </c>
      <c r="I4918" s="313" t="s">
        <v>6821</v>
      </c>
    </row>
    <row r="4919" spans="6:9" x14ac:dyDescent="0.2">
      <c r="F4919" s="310" t="s">
        <v>11440</v>
      </c>
      <c r="G4919" s="311">
        <v>14168</v>
      </c>
      <c r="H4919" s="312" t="s">
        <v>3700</v>
      </c>
      <c r="I4919" s="313" t="s">
        <v>6821</v>
      </c>
    </row>
    <row r="4920" spans="6:9" x14ac:dyDescent="0.2">
      <c r="F4920" s="310" t="s">
        <v>11441</v>
      </c>
      <c r="G4920" s="311">
        <v>14169</v>
      </c>
      <c r="H4920" s="312" t="s">
        <v>3700</v>
      </c>
      <c r="I4920" s="313" t="s">
        <v>6821</v>
      </c>
    </row>
    <row r="4921" spans="6:9" x14ac:dyDescent="0.2">
      <c r="F4921" s="310" t="s">
        <v>11442</v>
      </c>
      <c r="G4921" s="311">
        <v>14170</v>
      </c>
      <c r="H4921" s="312" t="s">
        <v>3700</v>
      </c>
      <c r="I4921" s="313" t="s">
        <v>6821</v>
      </c>
    </row>
    <row r="4922" spans="6:9" x14ac:dyDescent="0.2">
      <c r="F4922" s="310" t="s">
        <v>11443</v>
      </c>
      <c r="G4922" s="311">
        <v>14171</v>
      </c>
      <c r="H4922" s="312" t="s">
        <v>3700</v>
      </c>
      <c r="I4922" s="313" t="s">
        <v>6821</v>
      </c>
    </row>
    <row r="4923" spans="6:9" x14ac:dyDescent="0.2">
      <c r="F4923" s="310" t="s">
        <v>11444</v>
      </c>
      <c r="G4923" s="311">
        <v>14172</v>
      </c>
      <c r="H4923" s="312" t="s">
        <v>3700</v>
      </c>
      <c r="I4923" s="313" t="s">
        <v>6821</v>
      </c>
    </row>
    <row r="4924" spans="6:9" x14ac:dyDescent="0.2">
      <c r="F4924" s="310" t="s">
        <v>11445</v>
      </c>
      <c r="G4924" s="311">
        <v>14173</v>
      </c>
      <c r="H4924" s="312" t="s">
        <v>3700</v>
      </c>
      <c r="I4924" s="313" t="s">
        <v>6821</v>
      </c>
    </row>
    <row r="4925" spans="6:9" x14ac:dyDescent="0.2">
      <c r="F4925" s="310" t="s">
        <v>11446</v>
      </c>
      <c r="G4925" s="311">
        <v>14174</v>
      </c>
      <c r="H4925" s="312" t="s">
        <v>3700</v>
      </c>
      <c r="I4925" s="313" t="s">
        <v>6821</v>
      </c>
    </row>
    <row r="4926" spans="6:9" x14ac:dyDescent="0.2">
      <c r="F4926" s="310" t="s">
        <v>11447</v>
      </c>
      <c r="G4926" s="311">
        <v>14201</v>
      </c>
      <c r="H4926" s="312" t="s">
        <v>3700</v>
      </c>
      <c r="I4926" s="313" t="s">
        <v>6821</v>
      </c>
    </row>
    <row r="4927" spans="6:9" x14ac:dyDescent="0.2">
      <c r="F4927" s="310" t="s">
        <v>11448</v>
      </c>
      <c r="G4927" s="311">
        <v>14202</v>
      </c>
      <c r="H4927" s="312" t="s">
        <v>3700</v>
      </c>
      <c r="I4927" s="313" t="s">
        <v>6821</v>
      </c>
    </row>
    <row r="4928" spans="6:9" x14ac:dyDescent="0.2">
      <c r="F4928" s="310" t="s">
        <v>11449</v>
      </c>
      <c r="G4928" s="311">
        <v>14203</v>
      </c>
      <c r="H4928" s="312" t="s">
        <v>3700</v>
      </c>
      <c r="I4928" s="313" t="s">
        <v>6821</v>
      </c>
    </row>
    <row r="4929" spans="6:9" x14ac:dyDescent="0.2">
      <c r="F4929" s="310" t="s">
        <v>11450</v>
      </c>
      <c r="G4929" s="311">
        <v>14204</v>
      </c>
      <c r="H4929" s="312" t="s">
        <v>3700</v>
      </c>
      <c r="I4929" s="313" t="s">
        <v>6821</v>
      </c>
    </row>
    <row r="4930" spans="6:9" x14ac:dyDescent="0.2">
      <c r="F4930" s="315" t="s">
        <v>11451</v>
      </c>
      <c r="G4930" s="316">
        <v>14205</v>
      </c>
      <c r="H4930" s="317" t="s">
        <v>3700</v>
      </c>
      <c r="I4930" s="313" t="s">
        <v>6821</v>
      </c>
    </row>
    <row r="4931" spans="6:9" x14ac:dyDescent="0.2">
      <c r="F4931" s="310" t="s">
        <v>11452</v>
      </c>
      <c r="G4931" s="311">
        <v>14206</v>
      </c>
      <c r="H4931" s="312" t="s">
        <v>3700</v>
      </c>
      <c r="I4931" s="313" t="s">
        <v>6821</v>
      </c>
    </row>
    <row r="4932" spans="6:9" x14ac:dyDescent="0.2">
      <c r="F4932" s="310" t="s">
        <v>11453</v>
      </c>
      <c r="G4932" s="311">
        <v>14207</v>
      </c>
      <c r="H4932" s="312" t="s">
        <v>3700</v>
      </c>
      <c r="I4932" s="313" t="s">
        <v>6821</v>
      </c>
    </row>
    <row r="4933" spans="6:9" x14ac:dyDescent="0.2">
      <c r="F4933" s="310" t="s">
        <v>11454</v>
      </c>
      <c r="G4933" s="311">
        <v>14208</v>
      </c>
      <c r="H4933" s="312" t="s">
        <v>3700</v>
      </c>
      <c r="I4933" s="313" t="s">
        <v>6821</v>
      </c>
    </row>
    <row r="4934" spans="6:9" x14ac:dyDescent="0.2">
      <c r="F4934" s="310" t="s">
        <v>11455</v>
      </c>
      <c r="G4934" s="311">
        <v>14209</v>
      </c>
      <c r="H4934" s="312" t="s">
        <v>3700</v>
      </c>
      <c r="I4934" s="313" t="s">
        <v>6821</v>
      </c>
    </row>
    <row r="4935" spans="6:9" x14ac:dyDescent="0.2">
      <c r="F4935" s="310" t="s">
        <v>11456</v>
      </c>
      <c r="G4935" s="311">
        <v>14210</v>
      </c>
      <c r="H4935" s="312" t="s">
        <v>3700</v>
      </c>
      <c r="I4935" s="313" t="s">
        <v>6821</v>
      </c>
    </row>
    <row r="4936" spans="6:9" x14ac:dyDescent="0.2">
      <c r="F4936" s="310" t="s">
        <v>11457</v>
      </c>
      <c r="G4936" s="311">
        <v>14211</v>
      </c>
      <c r="H4936" s="312" t="s">
        <v>3700</v>
      </c>
      <c r="I4936" s="313" t="s">
        <v>6821</v>
      </c>
    </row>
    <row r="4937" spans="6:9" x14ac:dyDescent="0.2">
      <c r="F4937" s="310" t="s">
        <v>11458</v>
      </c>
      <c r="G4937" s="311">
        <v>14212</v>
      </c>
      <c r="H4937" s="312" t="s">
        <v>3700</v>
      </c>
      <c r="I4937" s="313" t="s">
        <v>6821</v>
      </c>
    </row>
    <row r="4938" spans="6:9" x14ac:dyDescent="0.2">
      <c r="F4938" s="310" t="s">
        <v>11459</v>
      </c>
      <c r="G4938" s="311">
        <v>14213</v>
      </c>
      <c r="H4938" s="312" t="s">
        <v>3700</v>
      </c>
      <c r="I4938" s="313" t="s">
        <v>6821</v>
      </c>
    </row>
    <row r="4939" spans="6:9" x14ac:dyDescent="0.2">
      <c r="F4939" s="310" t="s">
        <v>11460</v>
      </c>
      <c r="G4939" s="311">
        <v>14214</v>
      </c>
      <c r="H4939" s="312" t="s">
        <v>3700</v>
      </c>
      <c r="I4939" s="313" t="s">
        <v>6821</v>
      </c>
    </row>
    <row r="4940" spans="6:9" x14ac:dyDescent="0.2">
      <c r="F4940" s="310" t="s">
        <v>11461</v>
      </c>
      <c r="G4940" s="311">
        <v>14215</v>
      </c>
      <c r="H4940" s="312" t="s">
        <v>3700</v>
      </c>
      <c r="I4940" s="313" t="s">
        <v>6821</v>
      </c>
    </row>
    <row r="4941" spans="6:9" x14ac:dyDescent="0.2">
      <c r="F4941" s="310" t="s">
        <v>11462</v>
      </c>
      <c r="G4941" s="311">
        <v>14216</v>
      </c>
      <c r="H4941" s="312" t="s">
        <v>3700</v>
      </c>
      <c r="I4941" s="313" t="s">
        <v>6821</v>
      </c>
    </row>
    <row r="4942" spans="6:9" x14ac:dyDescent="0.2">
      <c r="F4942" s="310" t="s">
        <v>11463</v>
      </c>
      <c r="G4942" s="311">
        <v>14217</v>
      </c>
      <c r="H4942" s="312" t="s">
        <v>3700</v>
      </c>
      <c r="I4942" s="313" t="s">
        <v>6821</v>
      </c>
    </row>
    <row r="4943" spans="6:9" x14ac:dyDescent="0.2">
      <c r="F4943" s="310" t="s">
        <v>11464</v>
      </c>
      <c r="G4943" s="311">
        <v>14218</v>
      </c>
      <c r="H4943" s="312" t="s">
        <v>3700</v>
      </c>
      <c r="I4943" s="313" t="s">
        <v>6821</v>
      </c>
    </row>
    <row r="4944" spans="6:9" x14ac:dyDescent="0.2">
      <c r="F4944" s="310" t="s">
        <v>11465</v>
      </c>
      <c r="G4944" s="311">
        <v>14219</v>
      </c>
      <c r="H4944" s="312" t="s">
        <v>3700</v>
      </c>
      <c r="I4944" s="313" t="s">
        <v>6821</v>
      </c>
    </row>
    <row r="4945" spans="6:9" x14ac:dyDescent="0.2">
      <c r="F4945" s="310" t="s">
        <v>11466</v>
      </c>
      <c r="G4945" s="311">
        <v>14220</v>
      </c>
      <c r="H4945" s="312" t="s">
        <v>3700</v>
      </c>
      <c r="I4945" s="313" t="s">
        <v>6821</v>
      </c>
    </row>
    <row r="4946" spans="6:9" x14ac:dyDescent="0.2">
      <c r="F4946" s="310" t="s">
        <v>11467</v>
      </c>
      <c r="G4946" s="311">
        <v>14221</v>
      </c>
      <c r="H4946" s="312" t="s">
        <v>3700</v>
      </c>
      <c r="I4946" s="313" t="s">
        <v>6821</v>
      </c>
    </row>
    <row r="4947" spans="6:9" x14ac:dyDescent="0.2">
      <c r="F4947" s="310" t="s">
        <v>11468</v>
      </c>
      <c r="G4947" s="311">
        <v>14222</v>
      </c>
      <c r="H4947" s="312" t="s">
        <v>3700</v>
      </c>
      <c r="I4947" s="313" t="s">
        <v>6821</v>
      </c>
    </row>
    <row r="4948" spans="6:9" x14ac:dyDescent="0.2">
      <c r="F4948" s="310" t="s">
        <v>11469</v>
      </c>
      <c r="G4948" s="311">
        <v>14223</v>
      </c>
      <c r="H4948" s="312" t="s">
        <v>3700</v>
      </c>
      <c r="I4948" s="313" t="s">
        <v>6821</v>
      </c>
    </row>
    <row r="4949" spans="6:9" x14ac:dyDescent="0.2">
      <c r="F4949" s="310" t="s">
        <v>11470</v>
      </c>
      <c r="G4949" s="311">
        <v>14224</v>
      </c>
      <c r="H4949" s="312" t="s">
        <v>3700</v>
      </c>
      <c r="I4949" s="313" t="s">
        <v>6821</v>
      </c>
    </row>
    <row r="4950" spans="6:9" x14ac:dyDescent="0.2">
      <c r="F4950" s="310" t="s">
        <v>11471</v>
      </c>
      <c r="G4950" s="311">
        <v>14225</v>
      </c>
      <c r="H4950" s="312" t="s">
        <v>3700</v>
      </c>
      <c r="I4950" s="313" t="s">
        <v>6821</v>
      </c>
    </row>
    <row r="4951" spans="6:9" x14ac:dyDescent="0.2">
      <c r="F4951" s="310" t="s">
        <v>11472</v>
      </c>
      <c r="G4951" s="311">
        <v>14226</v>
      </c>
      <c r="H4951" s="312" t="s">
        <v>3700</v>
      </c>
      <c r="I4951" s="313" t="s">
        <v>6821</v>
      </c>
    </row>
    <row r="4952" spans="6:9" x14ac:dyDescent="0.2">
      <c r="F4952" s="310" t="s">
        <v>11473</v>
      </c>
      <c r="G4952" s="311">
        <v>14227</v>
      </c>
      <c r="H4952" s="312" t="s">
        <v>3700</v>
      </c>
      <c r="I4952" s="313" t="s">
        <v>6821</v>
      </c>
    </row>
    <row r="4953" spans="6:9" x14ac:dyDescent="0.2">
      <c r="F4953" s="310" t="s">
        <v>11474</v>
      </c>
      <c r="G4953" s="311">
        <v>14228</v>
      </c>
      <c r="H4953" s="312" t="s">
        <v>3700</v>
      </c>
      <c r="I4953" s="313" t="s">
        <v>6821</v>
      </c>
    </row>
    <row r="4954" spans="6:9" x14ac:dyDescent="0.2">
      <c r="F4954" s="310" t="s">
        <v>11475</v>
      </c>
      <c r="G4954" s="311">
        <v>14231</v>
      </c>
      <c r="H4954" s="312" t="s">
        <v>3700</v>
      </c>
      <c r="I4954" s="313" t="s">
        <v>6821</v>
      </c>
    </row>
    <row r="4955" spans="6:9" x14ac:dyDescent="0.2">
      <c r="F4955" s="315" t="s">
        <v>11476</v>
      </c>
      <c r="G4955" s="316">
        <v>14233</v>
      </c>
      <c r="H4955" s="317" t="s">
        <v>3700</v>
      </c>
      <c r="I4955" s="313" t="s">
        <v>6821</v>
      </c>
    </row>
    <row r="4956" spans="6:9" x14ac:dyDescent="0.2">
      <c r="F4956" s="310" t="s">
        <v>11477</v>
      </c>
      <c r="G4956" s="311">
        <v>14240</v>
      </c>
      <c r="H4956" s="312" t="s">
        <v>3700</v>
      </c>
      <c r="I4956" s="313" t="s">
        <v>6821</v>
      </c>
    </row>
    <row r="4957" spans="6:9" x14ac:dyDescent="0.2">
      <c r="F4957" s="310" t="s">
        <v>11478</v>
      </c>
      <c r="G4957" s="311">
        <v>14241</v>
      </c>
      <c r="H4957" s="312" t="s">
        <v>3700</v>
      </c>
      <c r="I4957" s="313" t="s">
        <v>6821</v>
      </c>
    </row>
    <row r="4958" spans="6:9" x14ac:dyDescent="0.2">
      <c r="F4958" s="310" t="s">
        <v>11479</v>
      </c>
      <c r="G4958" s="311">
        <v>14260</v>
      </c>
      <c r="H4958" s="312" t="s">
        <v>3700</v>
      </c>
      <c r="I4958" s="313" t="s">
        <v>6821</v>
      </c>
    </row>
    <row r="4959" spans="6:9" x14ac:dyDescent="0.2">
      <c r="F4959" s="310" t="s">
        <v>11480</v>
      </c>
      <c r="G4959" s="311">
        <v>14261</v>
      </c>
      <c r="H4959" s="312" t="s">
        <v>3700</v>
      </c>
      <c r="I4959" s="313" t="s">
        <v>6821</v>
      </c>
    </row>
    <row r="4960" spans="6:9" x14ac:dyDescent="0.2">
      <c r="F4960" s="310" t="s">
        <v>11481</v>
      </c>
      <c r="G4960" s="311">
        <v>14263</v>
      </c>
      <c r="H4960" s="312" t="s">
        <v>3700</v>
      </c>
      <c r="I4960" s="313" t="s">
        <v>6821</v>
      </c>
    </row>
    <row r="4961" spans="6:9" x14ac:dyDescent="0.2">
      <c r="F4961" s="310" t="s">
        <v>11482</v>
      </c>
      <c r="G4961" s="311">
        <v>14264</v>
      </c>
      <c r="H4961" s="312" t="s">
        <v>3700</v>
      </c>
      <c r="I4961" s="313" t="s">
        <v>6821</v>
      </c>
    </row>
    <row r="4962" spans="6:9" x14ac:dyDescent="0.2">
      <c r="F4962" s="310" t="s">
        <v>11483</v>
      </c>
      <c r="G4962" s="311">
        <v>14265</v>
      </c>
      <c r="H4962" s="312" t="s">
        <v>3700</v>
      </c>
      <c r="I4962" s="313" t="s">
        <v>6821</v>
      </c>
    </row>
    <row r="4963" spans="6:9" x14ac:dyDescent="0.2">
      <c r="F4963" s="310" t="s">
        <v>11484</v>
      </c>
      <c r="G4963" s="311">
        <v>14267</v>
      </c>
      <c r="H4963" s="312" t="s">
        <v>3700</v>
      </c>
      <c r="I4963" s="313" t="s">
        <v>6821</v>
      </c>
    </row>
    <row r="4964" spans="6:9" x14ac:dyDescent="0.2">
      <c r="F4964" s="310" t="s">
        <v>11485</v>
      </c>
      <c r="G4964" s="311">
        <v>14269</v>
      </c>
      <c r="H4964" s="312" t="s">
        <v>3700</v>
      </c>
      <c r="I4964" s="313" t="s">
        <v>6821</v>
      </c>
    </row>
    <row r="4965" spans="6:9" x14ac:dyDescent="0.2">
      <c r="F4965" s="315" t="s">
        <v>11486</v>
      </c>
      <c r="G4965" s="316">
        <v>14270</v>
      </c>
      <c r="H4965" s="317" t="s">
        <v>3700</v>
      </c>
      <c r="I4965" s="313" t="s">
        <v>6821</v>
      </c>
    </row>
    <row r="4966" spans="6:9" x14ac:dyDescent="0.2">
      <c r="F4966" s="310" t="s">
        <v>11487</v>
      </c>
      <c r="G4966" s="311">
        <v>14272</v>
      </c>
      <c r="H4966" s="312" t="s">
        <v>3700</v>
      </c>
      <c r="I4966" s="313" t="s">
        <v>6821</v>
      </c>
    </row>
    <row r="4967" spans="6:9" x14ac:dyDescent="0.2">
      <c r="F4967" s="315" t="s">
        <v>11488</v>
      </c>
      <c r="G4967" s="316">
        <v>14273</v>
      </c>
      <c r="H4967" s="317" t="s">
        <v>3700</v>
      </c>
      <c r="I4967" s="313" t="s">
        <v>6821</v>
      </c>
    </row>
    <row r="4968" spans="6:9" x14ac:dyDescent="0.2">
      <c r="F4968" s="310" t="s">
        <v>11489</v>
      </c>
      <c r="G4968" s="311">
        <v>14276</v>
      </c>
      <c r="H4968" s="312" t="s">
        <v>3700</v>
      </c>
      <c r="I4968" s="313" t="s">
        <v>6821</v>
      </c>
    </row>
    <row r="4969" spans="6:9" x14ac:dyDescent="0.2">
      <c r="F4969" s="315" t="s">
        <v>11490</v>
      </c>
      <c r="G4969" s="316">
        <v>14280</v>
      </c>
      <c r="H4969" s="317" t="s">
        <v>3700</v>
      </c>
      <c r="I4969" s="313" t="s">
        <v>6821</v>
      </c>
    </row>
    <row r="4970" spans="6:9" x14ac:dyDescent="0.2">
      <c r="F4970" s="310" t="s">
        <v>11491</v>
      </c>
      <c r="G4970" s="311">
        <v>14301</v>
      </c>
      <c r="H4970" s="312" t="s">
        <v>3700</v>
      </c>
      <c r="I4970" s="313" t="s">
        <v>6821</v>
      </c>
    </row>
    <row r="4971" spans="6:9" x14ac:dyDescent="0.2">
      <c r="F4971" s="310" t="s">
        <v>11492</v>
      </c>
      <c r="G4971" s="311">
        <v>14302</v>
      </c>
      <c r="H4971" s="312" t="s">
        <v>3700</v>
      </c>
      <c r="I4971" s="313" t="s">
        <v>6821</v>
      </c>
    </row>
    <row r="4972" spans="6:9" x14ac:dyDescent="0.2">
      <c r="F4972" s="310" t="s">
        <v>11493</v>
      </c>
      <c r="G4972" s="311">
        <v>14303</v>
      </c>
      <c r="H4972" s="312" t="s">
        <v>3700</v>
      </c>
      <c r="I4972" s="313" t="s">
        <v>6821</v>
      </c>
    </row>
    <row r="4973" spans="6:9" x14ac:dyDescent="0.2">
      <c r="F4973" s="310" t="s">
        <v>11494</v>
      </c>
      <c r="G4973" s="311">
        <v>14304</v>
      </c>
      <c r="H4973" s="312" t="s">
        <v>3700</v>
      </c>
      <c r="I4973" s="313" t="s">
        <v>6821</v>
      </c>
    </row>
    <row r="4974" spans="6:9" x14ac:dyDescent="0.2">
      <c r="F4974" s="310" t="s">
        <v>11495</v>
      </c>
      <c r="G4974" s="311">
        <v>14305</v>
      </c>
      <c r="H4974" s="312" t="s">
        <v>3700</v>
      </c>
      <c r="I4974" s="313" t="s">
        <v>6821</v>
      </c>
    </row>
    <row r="4975" spans="6:9" x14ac:dyDescent="0.2">
      <c r="F4975" s="310" t="s">
        <v>11496</v>
      </c>
      <c r="G4975" s="311">
        <v>14410</v>
      </c>
      <c r="H4975" s="312" t="s">
        <v>3700</v>
      </c>
      <c r="I4975" s="313" t="s">
        <v>6821</v>
      </c>
    </row>
    <row r="4976" spans="6:9" x14ac:dyDescent="0.2">
      <c r="F4976" s="310" t="s">
        <v>11497</v>
      </c>
      <c r="G4976" s="311">
        <v>14411</v>
      </c>
      <c r="H4976" s="312" t="s">
        <v>3700</v>
      </c>
      <c r="I4976" s="313" t="s">
        <v>6821</v>
      </c>
    </row>
    <row r="4977" spans="6:9" x14ac:dyDescent="0.2">
      <c r="F4977" s="310" t="s">
        <v>11498</v>
      </c>
      <c r="G4977" s="311">
        <v>14413</v>
      </c>
      <c r="H4977" s="312" t="s">
        <v>3700</v>
      </c>
      <c r="I4977" s="313" t="s">
        <v>6821</v>
      </c>
    </row>
    <row r="4978" spans="6:9" x14ac:dyDescent="0.2">
      <c r="F4978" s="310" t="s">
        <v>11499</v>
      </c>
      <c r="G4978" s="311">
        <v>14414</v>
      </c>
      <c r="H4978" s="312" t="s">
        <v>3700</v>
      </c>
      <c r="I4978" s="313" t="s">
        <v>6821</v>
      </c>
    </row>
    <row r="4979" spans="6:9" x14ac:dyDescent="0.2">
      <c r="F4979" s="310" t="s">
        <v>11500</v>
      </c>
      <c r="G4979" s="311">
        <v>14415</v>
      </c>
      <c r="H4979" s="312" t="s">
        <v>3700</v>
      </c>
      <c r="I4979" s="313" t="s">
        <v>6821</v>
      </c>
    </row>
    <row r="4980" spans="6:9" x14ac:dyDescent="0.2">
      <c r="F4980" s="310" t="s">
        <v>11501</v>
      </c>
      <c r="G4980" s="311">
        <v>14416</v>
      </c>
      <c r="H4980" s="312" t="s">
        <v>3700</v>
      </c>
      <c r="I4980" s="313" t="s">
        <v>6821</v>
      </c>
    </row>
    <row r="4981" spans="6:9" x14ac:dyDescent="0.2">
      <c r="F4981" s="310" t="s">
        <v>11502</v>
      </c>
      <c r="G4981" s="311">
        <v>14418</v>
      </c>
      <c r="H4981" s="312" t="s">
        <v>3700</v>
      </c>
      <c r="I4981" s="313" t="s">
        <v>6821</v>
      </c>
    </row>
    <row r="4982" spans="6:9" x14ac:dyDescent="0.2">
      <c r="F4982" s="310" t="s">
        <v>11503</v>
      </c>
      <c r="G4982" s="311">
        <v>14420</v>
      </c>
      <c r="H4982" s="312" t="s">
        <v>3700</v>
      </c>
      <c r="I4982" s="313" t="s">
        <v>6821</v>
      </c>
    </row>
    <row r="4983" spans="6:9" x14ac:dyDescent="0.2">
      <c r="F4983" s="310" t="s">
        <v>11504</v>
      </c>
      <c r="G4983" s="311">
        <v>14422</v>
      </c>
      <c r="H4983" s="312" t="s">
        <v>3700</v>
      </c>
      <c r="I4983" s="313" t="s">
        <v>6821</v>
      </c>
    </row>
    <row r="4984" spans="6:9" x14ac:dyDescent="0.2">
      <c r="F4984" s="310" t="s">
        <v>11505</v>
      </c>
      <c r="G4984" s="311">
        <v>14423</v>
      </c>
      <c r="H4984" s="312" t="s">
        <v>3700</v>
      </c>
      <c r="I4984" s="313" t="s">
        <v>6821</v>
      </c>
    </row>
    <row r="4985" spans="6:9" x14ac:dyDescent="0.2">
      <c r="F4985" s="310" t="s">
        <v>11506</v>
      </c>
      <c r="G4985" s="311">
        <v>14424</v>
      </c>
      <c r="H4985" s="312" t="s">
        <v>3700</v>
      </c>
      <c r="I4985" s="313" t="s">
        <v>6821</v>
      </c>
    </row>
    <row r="4986" spans="6:9" x14ac:dyDescent="0.2">
      <c r="F4986" s="310" t="s">
        <v>11507</v>
      </c>
      <c r="G4986" s="311">
        <v>14425</v>
      </c>
      <c r="H4986" s="312" t="s">
        <v>3700</v>
      </c>
      <c r="I4986" s="313" t="s">
        <v>6821</v>
      </c>
    </row>
    <row r="4987" spans="6:9" x14ac:dyDescent="0.2">
      <c r="F4987" s="310" t="s">
        <v>11508</v>
      </c>
      <c r="G4987" s="311">
        <v>14427</v>
      </c>
      <c r="H4987" s="312" t="s">
        <v>3700</v>
      </c>
      <c r="I4987" s="313" t="s">
        <v>6821</v>
      </c>
    </row>
    <row r="4988" spans="6:9" x14ac:dyDescent="0.2">
      <c r="F4988" s="310" t="s">
        <v>11509</v>
      </c>
      <c r="G4988" s="311">
        <v>14428</v>
      </c>
      <c r="H4988" s="312" t="s">
        <v>3700</v>
      </c>
      <c r="I4988" s="313" t="s">
        <v>6821</v>
      </c>
    </row>
    <row r="4989" spans="6:9" x14ac:dyDescent="0.2">
      <c r="F4989" s="310" t="s">
        <v>11510</v>
      </c>
      <c r="G4989" s="311">
        <v>14429</v>
      </c>
      <c r="H4989" s="312" t="s">
        <v>3700</v>
      </c>
      <c r="I4989" s="313" t="s">
        <v>6821</v>
      </c>
    </row>
    <row r="4990" spans="6:9" x14ac:dyDescent="0.2">
      <c r="F4990" s="310" t="s">
        <v>11511</v>
      </c>
      <c r="G4990" s="311">
        <v>14430</v>
      </c>
      <c r="H4990" s="312" t="s">
        <v>3700</v>
      </c>
      <c r="I4990" s="313" t="s">
        <v>6821</v>
      </c>
    </row>
    <row r="4991" spans="6:9" x14ac:dyDescent="0.2">
      <c r="F4991" s="310" t="s">
        <v>11512</v>
      </c>
      <c r="G4991" s="311">
        <v>14432</v>
      </c>
      <c r="H4991" s="312" t="s">
        <v>3700</v>
      </c>
      <c r="I4991" s="313" t="s">
        <v>6821</v>
      </c>
    </row>
    <row r="4992" spans="6:9" x14ac:dyDescent="0.2">
      <c r="F4992" s="310" t="s">
        <v>11513</v>
      </c>
      <c r="G4992" s="311">
        <v>14433</v>
      </c>
      <c r="H4992" s="312" t="s">
        <v>3700</v>
      </c>
      <c r="I4992" s="313" t="s">
        <v>6821</v>
      </c>
    </row>
    <row r="4993" spans="6:9" x14ac:dyDescent="0.2">
      <c r="F4993" s="310" t="s">
        <v>11514</v>
      </c>
      <c r="G4993" s="311">
        <v>14435</v>
      </c>
      <c r="H4993" s="312" t="s">
        <v>3700</v>
      </c>
      <c r="I4993" s="313" t="s">
        <v>6821</v>
      </c>
    </row>
    <row r="4994" spans="6:9" x14ac:dyDescent="0.2">
      <c r="F4994" s="310" t="s">
        <v>11515</v>
      </c>
      <c r="G4994" s="311">
        <v>14437</v>
      </c>
      <c r="H4994" s="312" t="s">
        <v>3700</v>
      </c>
      <c r="I4994" s="313" t="s">
        <v>6821</v>
      </c>
    </row>
    <row r="4995" spans="6:9" x14ac:dyDescent="0.2">
      <c r="F4995" s="310" t="s">
        <v>11516</v>
      </c>
      <c r="G4995" s="311">
        <v>14441</v>
      </c>
      <c r="H4995" s="312" t="s">
        <v>3700</v>
      </c>
      <c r="I4995" s="313" t="s">
        <v>6821</v>
      </c>
    </row>
    <row r="4996" spans="6:9" x14ac:dyDescent="0.2">
      <c r="F4996" s="310" t="s">
        <v>11517</v>
      </c>
      <c r="G4996" s="311">
        <v>14443</v>
      </c>
      <c r="H4996" s="312" t="s">
        <v>3700</v>
      </c>
      <c r="I4996" s="313" t="s">
        <v>6821</v>
      </c>
    </row>
    <row r="4997" spans="6:9" x14ac:dyDescent="0.2">
      <c r="F4997" s="310" t="s">
        <v>11518</v>
      </c>
      <c r="G4997" s="311">
        <v>14445</v>
      </c>
      <c r="H4997" s="312" t="s">
        <v>3700</v>
      </c>
      <c r="I4997" s="313" t="s">
        <v>6821</v>
      </c>
    </row>
    <row r="4998" spans="6:9" x14ac:dyDescent="0.2">
      <c r="F4998" s="310" t="s">
        <v>11519</v>
      </c>
      <c r="G4998" s="311">
        <v>14449</v>
      </c>
      <c r="H4998" s="312" t="s">
        <v>3700</v>
      </c>
      <c r="I4998" s="313" t="s">
        <v>6821</v>
      </c>
    </row>
    <row r="4999" spans="6:9" x14ac:dyDescent="0.2">
      <c r="F4999" s="310" t="s">
        <v>11520</v>
      </c>
      <c r="G4999" s="311">
        <v>14450</v>
      </c>
      <c r="H4999" s="312" t="s">
        <v>3700</v>
      </c>
      <c r="I4999" s="313" t="s">
        <v>6821</v>
      </c>
    </row>
    <row r="5000" spans="6:9" x14ac:dyDescent="0.2">
      <c r="F5000" s="310" t="s">
        <v>11521</v>
      </c>
      <c r="G5000" s="311">
        <v>14452</v>
      </c>
      <c r="H5000" s="312" t="s">
        <v>3700</v>
      </c>
      <c r="I5000" s="313" t="s">
        <v>6821</v>
      </c>
    </row>
    <row r="5001" spans="6:9" x14ac:dyDescent="0.2">
      <c r="F5001" s="310" t="s">
        <v>11522</v>
      </c>
      <c r="G5001" s="311">
        <v>14453</v>
      </c>
      <c r="H5001" s="312" t="s">
        <v>3700</v>
      </c>
      <c r="I5001" s="313" t="s">
        <v>6821</v>
      </c>
    </row>
    <row r="5002" spans="6:9" x14ac:dyDescent="0.2">
      <c r="F5002" s="310" t="s">
        <v>11523</v>
      </c>
      <c r="G5002" s="311">
        <v>14454</v>
      </c>
      <c r="H5002" s="312" t="s">
        <v>3700</v>
      </c>
      <c r="I5002" s="313" t="s">
        <v>6821</v>
      </c>
    </row>
    <row r="5003" spans="6:9" x14ac:dyDescent="0.2">
      <c r="F5003" s="310" t="s">
        <v>11524</v>
      </c>
      <c r="G5003" s="311">
        <v>14456</v>
      </c>
      <c r="H5003" s="312" t="s">
        <v>3700</v>
      </c>
      <c r="I5003" s="313" t="s">
        <v>6821</v>
      </c>
    </row>
    <row r="5004" spans="6:9" x14ac:dyDescent="0.2">
      <c r="F5004" s="310" t="s">
        <v>11525</v>
      </c>
      <c r="G5004" s="311">
        <v>14461</v>
      </c>
      <c r="H5004" s="312" t="s">
        <v>3700</v>
      </c>
      <c r="I5004" s="313" t="s">
        <v>6821</v>
      </c>
    </row>
    <row r="5005" spans="6:9" x14ac:dyDescent="0.2">
      <c r="F5005" s="310" t="s">
        <v>11526</v>
      </c>
      <c r="G5005" s="311">
        <v>14462</v>
      </c>
      <c r="H5005" s="312" t="s">
        <v>3700</v>
      </c>
      <c r="I5005" s="313" t="s">
        <v>6821</v>
      </c>
    </row>
    <row r="5006" spans="6:9" x14ac:dyDescent="0.2">
      <c r="F5006" s="310" t="s">
        <v>11527</v>
      </c>
      <c r="G5006" s="311">
        <v>14463</v>
      </c>
      <c r="H5006" s="312" t="s">
        <v>3700</v>
      </c>
      <c r="I5006" s="313" t="s">
        <v>6821</v>
      </c>
    </row>
    <row r="5007" spans="6:9" x14ac:dyDescent="0.2">
      <c r="F5007" s="310" t="s">
        <v>11528</v>
      </c>
      <c r="G5007" s="311">
        <v>14464</v>
      </c>
      <c r="H5007" s="312" t="s">
        <v>3700</v>
      </c>
      <c r="I5007" s="313" t="s">
        <v>6821</v>
      </c>
    </row>
    <row r="5008" spans="6:9" x14ac:dyDescent="0.2">
      <c r="F5008" s="310" t="s">
        <v>11529</v>
      </c>
      <c r="G5008" s="311">
        <v>14466</v>
      </c>
      <c r="H5008" s="312" t="s">
        <v>3700</v>
      </c>
      <c r="I5008" s="313" t="s">
        <v>6821</v>
      </c>
    </row>
    <row r="5009" spans="6:9" x14ac:dyDescent="0.2">
      <c r="F5009" s="310" t="s">
        <v>11530</v>
      </c>
      <c r="G5009" s="311">
        <v>14467</v>
      </c>
      <c r="H5009" s="312" t="s">
        <v>3700</v>
      </c>
      <c r="I5009" s="313" t="s">
        <v>6821</v>
      </c>
    </row>
    <row r="5010" spans="6:9" x14ac:dyDescent="0.2">
      <c r="F5010" s="310" t="s">
        <v>11531</v>
      </c>
      <c r="G5010" s="311">
        <v>14468</v>
      </c>
      <c r="H5010" s="312" t="s">
        <v>3700</v>
      </c>
      <c r="I5010" s="313" t="s">
        <v>6821</v>
      </c>
    </row>
    <row r="5011" spans="6:9" x14ac:dyDescent="0.2">
      <c r="F5011" s="310" t="s">
        <v>11532</v>
      </c>
      <c r="G5011" s="311">
        <v>14469</v>
      </c>
      <c r="H5011" s="312" t="s">
        <v>3700</v>
      </c>
      <c r="I5011" s="313" t="s">
        <v>6821</v>
      </c>
    </row>
    <row r="5012" spans="6:9" x14ac:dyDescent="0.2">
      <c r="F5012" s="310" t="s">
        <v>11533</v>
      </c>
      <c r="G5012" s="311">
        <v>14470</v>
      </c>
      <c r="H5012" s="312" t="s">
        <v>3700</v>
      </c>
      <c r="I5012" s="313" t="s">
        <v>6821</v>
      </c>
    </row>
    <row r="5013" spans="6:9" x14ac:dyDescent="0.2">
      <c r="F5013" s="310" t="s">
        <v>11534</v>
      </c>
      <c r="G5013" s="311">
        <v>14471</v>
      </c>
      <c r="H5013" s="312" t="s">
        <v>3700</v>
      </c>
      <c r="I5013" s="313" t="s">
        <v>6821</v>
      </c>
    </row>
    <row r="5014" spans="6:9" x14ac:dyDescent="0.2">
      <c r="F5014" s="310" t="s">
        <v>11535</v>
      </c>
      <c r="G5014" s="311">
        <v>14472</v>
      </c>
      <c r="H5014" s="312" t="s">
        <v>3700</v>
      </c>
      <c r="I5014" s="313" t="s">
        <v>6821</v>
      </c>
    </row>
    <row r="5015" spans="6:9" x14ac:dyDescent="0.2">
      <c r="F5015" s="310" t="s">
        <v>11536</v>
      </c>
      <c r="G5015" s="311">
        <v>14475</v>
      </c>
      <c r="H5015" s="312" t="s">
        <v>3700</v>
      </c>
      <c r="I5015" s="313" t="s">
        <v>6821</v>
      </c>
    </row>
    <row r="5016" spans="6:9" x14ac:dyDescent="0.2">
      <c r="F5016" s="310" t="s">
        <v>11537</v>
      </c>
      <c r="G5016" s="311">
        <v>14476</v>
      </c>
      <c r="H5016" s="312" t="s">
        <v>3700</v>
      </c>
      <c r="I5016" s="313" t="s">
        <v>6821</v>
      </c>
    </row>
    <row r="5017" spans="6:9" x14ac:dyDescent="0.2">
      <c r="F5017" s="310" t="s">
        <v>11538</v>
      </c>
      <c r="G5017" s="311">
        <v>14477</v>
      </c>
      <c r="H5017" s="312" t="s">
        <v>3700</v>
      </c>
      <c r="I5017" s="313" t="s">
        <v>6821</v>
      </c>
    </row>
    <row r="5018" spans="6:9" x14ac:dyDescent="0.2">
      <c r="F5018" s="310" t="s">
        <v>11539</v>
      </c>
      <c r="G5018" s="311">
        <v>14478</v>
      </c>
      <c r="H5018" s="312" t="s">
        <v>3700</v>
      </c>
      <c r="I5018" s="313" t="s">
        <v>6821</v>
      </c>
    </row>
    <row r="5019" spans="6:9" x14ac:dyDescent="0.2">
      <c r="F5019" s="310" t="s">
        <v>11540</v>
      </c>
      <c r="G5019" s="311">
        <v>14479</v>
      </c>
      <c r="H5019" s="312" t="s">
        <v>3700</v>
      </c>
      <c r="I5019" s="313" t="s">
        <v>6821</v>
      </c>
    </row>
    <row r="5020" spans="6:9" x14ac:dyDescent="0.2">
      <c r="F5020" s="310" t="s">
        <v>11541</v>
      </c>
      <c r="G5020" s="311">
        <v>14480</v>
      </c>
      <c r="H5020" s="312" t="s">
        <v>3700</v>
      </c>
      <c r="I5020" s="313" t="s">
        <v>6821</v>
      </c>
    </row>
    <row r="5021" spans="6:9" x14ac:dyDescent="0.2">
      <c r="F5021" s="310" t="s">
        <v>11542</v>
      </c>
      <c r="G5021" s="311">
        <v>14481</v>
      </c>
      <c r="H5021" s="312" t="s">
        <v>3700</v>
      </c>
      <c r="I5021" s="313" t="s">
        <v>6821</v>
      </c>
    </row>
    <row r="5022" spans="6:9" x14ac:dyDescent="0.2">
      <c r="F5022" s="310" t="s">
        <v>11543</v>
      </c>
      <c r="G5022" s="311">
        <v>14482</v>
      </c>
      <c r="H5022" s="312" t="s">
        <v>3700</v>
      </c>
      <c r="I5022" s="313" t="s">
        <v>6821</v>
      </c>
    </row>
    <row r="5023" spans="6:9" x14ac:dyDescent="0.2">
      <c r="F5023" s="310" t="s">
        <v>11544</v>
      </c>
      <c r="G5023" s="311">
        <v>14485</v>
      </c>
      <c r="H5023" s="312" t="s">
        <v>3700</v>
      </c>
      <c r="I5023" s="313" t="s">
        <v>6821</v>
      </c>
    </row>
    <row r="5024" spans="6:9" x14ac:dyDescent="0.2">
      <c r="F5024" s="310" t="s">
        <v>11545</v>
      </c>
      <c r="G5024" s="311">
        <v>14486</v>
      </c>
      <c r="H5024" s="312" t="s">
        <v>3700</v>
      </c>
      <c r="I5024" s="313" t="s">
        <v>6821</v>
      </c>
    </row>
    <row r="5025" spans="6:9" x14ac:dyDescent="0.2">
      <c r="F5025" s="310" t="s">
        <v>11546</v>
      </c>
      <c r="G5025" s="311">
        <v>14487</v>
      </c>
      <c r="H5025" s="312" t="s">
        <v>3700</v>
      </c>
      <c r="I5025" s="313" t="s">
        <v>6821</v>
      </c>
    </row>
    <row r="5026" spans="6:9" x14ac:dyDescent="0.2">
      <c r="F5026" s="310" t="s">
        <v>11547</v>
      </c>
      <c r="G5026" s="311">
        <v>14488</v>
      </c>
      <c r="H5026" s="312" t="s">
        <v>3700</v>
      </c>
      <c r="I5026" s="313" t="s">
        <v>6821</v>
      </c>
    </row>
    <row r="5027" spans="6:9" x14ac:dyDescent="0.2">
      <c r="F5027" s="310" t="s">
        <v>11548</v>
      </c>
      <c r="G5027" s="311">
        <v>14489</v>
      </c>
      <c r="H5027" s="312" t="s">
        <v>3700</v>
      </c>
      <c r="I5027" s="313" t="s">
        <v>6821</v>
      </c>
    </row>
    <row r="5028" spans="6:9" x14ac:dyDescent="0.2">
      <c r="F5028" s="310" t="s">
        <v>11549</v>
      </c>
      <c r="G5028" s="311">
        <v>14502</v>
      </c>
      <c r="H5028" s="312" t="s">
        <v>3700</v>
      </c>
      <c r="I5028" s="313" t="s">
        <v>6821</v>
      </c>
    </row>
    <row r="5029" spans="6:9" x14ac:dyDescent="0.2">
      <c r="F5029" s="310" t="s">
        <v>11550</v>
      </c>
      <c r="G5029" s="311">
        <v>14504</v>
      </c>
      <c r="H5029" s="312" t="s">
        <v>3700</v>
      </c>
      <c r="I5029" s="313" t="s">
        <v>6821</v>
      </c>
    </row>
    <row r="5030" spans="6:9" x14ac:dyDescent="0.2">
      <c r="F5030" s="310" t="s">
        <v>11551</v>
      </c>
      <c r="G5030" s="311">
        <v>14505</v>
      </c>
      <c r="H5030" s="312" t="s">
        <v>3700</v>
      </c>
      <c r="I5030" s="313" t="s">
        <v>6821</v>
      </c>
    </row>
    <row r="5031" spans="6:9" x14ac:dyDescent="0.2">
      <c r="F5031" s="310" t="s">
        <v>11552</v>
      </c>
      <c r="G5031" s="311">
        <v>14506</v>
      </c>
      <c r="H5031" s="312" t="s">
        <v>3700</v>
      </c>
      <c r="I5031" s="313" t="s">
        <v>6821</v>
      </c>
    </row>
    <row r="5032" spans="6:9" x14ac:dyDescent="0.2">
      <c r="F5032" s="310" t="s">
        <v>11553</v>
      </c>
      <c r="G5032" s="311">
        <v>14507</v>
      </c>
      <c r="H5032" s="312" t="s">
        <v>3700</v>
      </c>
      <c r="I5032" s="313" t="s">
        <v>6821</v>
      </c>
    </row>
    <row r="5033" spans="6:9" x14ac:dyDescent="0.2">
      <c r="F5033" s="310" t="s">
        <v>11554</v>
      </c>
      <c r="G5033" s="311">
        <v>14508</v>
      </c>
      <c r="H5033" s="312" t="s">
        <v>3700</v>
      </c>
      <c r="I5033" s="313" t="s">
        <v>6821</v>
      </c>
    </row>
    <row r="5034" spans="6:9" x14ac:dyDescent="0.2">
      <c r="F5034" s="310" t="s">
        <v>11555</v>
      </c>
      <c r="G5034" s="311">
        <v>14510</v>
      </c>
      <c r="H5034" s="312" t="s">
        <v>3700</v>
      </c>
      <c r="I5034" s="313" t="s">
        <v>6821</v>
      </c>
    </row>
    <row r="5035" spans="6:9" x14ac:dyDescent="0.2">
      <c r="F5035" s="310" t="s">
        <v>11556</v>
      </c>
      <c r="G5035" s="311">
        <v>14511</v>
      </c>
      <c r="H5035" s="312" t="s">
        <v>3700</v>
      </c>
      <c r="I5035" s="313" t="s">
        <v>6821</v>
      </c>
    </row>
    <row r="5036" spans="6:9" x14ac:dyDescent="0.2">
      <c r="F5036" s="310" t="s">
        <v>11557</v>
      </c>
      <c r="G5036" s="311">
        <v>14512</v>
      </c>
      <c r="H5036" s="312" t="s">
        <v>3700</v>
      </c>
      <c r="I5036" s="313" t="s">
        <v>6821</v>
      </c>
    </row>
    <row r="5037" spans="6:9" x14ac:dyDescent="0.2">
      <c r="F5037" s="310" t="s">
        <v>11558</v>
      </c>
      <c r="G5037" s="311">
        <v>14513</v>
      </c>
      <c r="H5037" s="312" t="s">
        <v>3700</v>
      </c>
      <c r="I5037" s="313" t="s">
        <v>6821</v>
      </c>
    </row>
    <row r="5038" spans="6:9" x14ac:dyDescent="0.2">
      <c r="F5038" s="310" t="s">
        <v>11559</v>
      </c>
      <c r="G5038" s="311">
        <v>14514</v>
      </c>
      <c r="H5038" s="312" t="s">
        <v>3700</v>
      </c>
      <c r="I5038" s="313" t="s">
        <v>6821</v>
      </c>
    </row>
    <row r="5039" spans="6:9" x14ac:dyDescent="0.2">
      <c r="F5039" s="310" t="s">
        <v>11560</v>
      </c>
      <c r="G5039" s="311">
        <v>14515</v>
      </c>
      <c r="H5039" s="312" t="s">
        <v>3700</v>
      </c>
      <c r="I5039" s="313" t="s">
        <v>6821</v>
      </c>
    </row>
    <row r="5040" spans="6:9" x14ac:dyDescent="0.2">
      <c r="F5040" s="310" t="s">
        <v>11561</v>
      </c>
      <c r="G5040" s="311">
        <v>14516</v>
      </c>
      <c r="H5040" s="312" t="s">
        <v>3700</v>
      </c>
      <c r="I5040" s="313" t="s">
        <v>6821</v>
      </c>
    </row>
    <row r="5041" spans="6:9" x14ac:dyDescent="0.2">
      <c r="F5041" s="310" t="s">
        <v>11562</v>
      </c>
      <c r="G5041" s="311">
        <v>14517</v>
      </c>
      <c r="H5041" s="312" t="s">
        <v>3700</v>
      </c>
      <c r="I5041" s="313" t="s">
        <v>6821</v>
      </c>
    </row>
    <row r="5042" spans="6:9" x14ac:dyDescent="0.2">
      <c r="F5042" s="310" t="s">
        <v>11563</v>
      </c>
      <c r="G5042" s="311">
        <v>14518</v>
      </c>
      <c r="H5042" s="312" t="s">
        <v>3700</v>
      </c>
      <c r="I5042" s="313" t="s">
        <v>6821</v>
      </c>
    </row>
    <row r="5043" spans="6:9" x14ac:dyDescent="0.2">
      <c r="F5043" s="310" t="s">
        <v>11564</v>
      </c>
      <c r="G5043" s="311">
        <v>14519</v>
      </c>
      <c r="H5043" s="312" t="s">
        <v>3700</v>
      </c>
      <c r="I5043" s="313" t="s">
        <v>6821</v>
      </c>
    </row>
    <row r="5044" spans="6:9" x14ac:dyDescent="0.2">
      <c r="F5044" s="310" t="s">
        <v>11565</v>
      </c>
      <c r="G5044" s="311">
        <v>14520</v>
      </c>
      <c r="H5044" s="312" t="s">
        <v>3700</v>
      </c>
      <c r="I5044" s="313" t="s">
        <v>6821</v>
      </c>
    </row>
    <row r="5045" spans="6:9" x14ac:dyDescent="0.2">
      <c r="F5045" s="310" t="s">
        <v>11566</v>
      </c>
      <c r="G5045" s="311">
        <v>14521</v>
      </c>
      <c r="H5045" s="312" t="s">
        <v>3700</v>
      </c>
      <c r="I5045" s="313" t="s">
        <v>6821</v>
      </c>
    </row>
    <row r="5046" spans="6:9" x14ac:dyDescent="0.2">
      <c r="F5046" s="310" t="s">
        <v>11567</v>
      </c>
      <c r="G5046" s="311">
        <v>14522</v>
      </c>
      <c r="H5046" s="312" t="s">
        <v>3700</v>
      </c>
      <c r="I5046" s="313" t="s">
        <v>6821</v>
      </c>
    </row>
    <row r="5047" spans="6:9" x14ac:dyDescent="0.2">
      <c r="F5047" s="310" t="s">
        <v>11568</v>
      </c>
      <c r="G5047" s="311">
        <v>14525</v>
      </c>
      <c r="H5047" s="312" t="s">
        <v>3700</v>
      </c>
      <c r="I5047" s="313" t="s">
        <v>6821</v>
      </c>
    </row>
    <row r="5048" spans="6:9" x14ac:dyDescent="0.2">
      <c r="F5048" s="310" t="s">
        <v>11569</v>
      </c>
      <c r="G5048" s="311">
        <v>14526</v>
      </c>
      <c r="H5048" s="312" t="s">
        <v>3700</v>
      </c>
      <c r="I5048" s="313" t="s">
        <v>6821</v>
      </c>
    </row>
    <row r="5049" spans="6:9" x14ac:dyDescent="0.2">
      <c r="F5049" s="310" t="s">
        <v>11570</v>
      </c>
      <c r="G5049" s="311">
        <v>14527</v>
      </c>
      <c r="H5049" s="312" t="s">
        <v>3700</v>
      </c>
      <c r="I5049" s="313" t="s">
        <v>6821</v>
      </c>
    </row>
    <row r="5050" spans="6:9" x14ac:dyDescent="0.2">
      <c r="F5050" s="310" t="s">
        <v>11571</v>
      </c>
      <c r="G5050" s="311">
        <v>14529</v>
      </c>
      <c r="H5050" s="312" t="s">
        <v>3700</v>
      </c>
      <c r="I5050" s="313" t="s">
        <v>6821</v>
      </c>
    </row>
    <row r="5051" spans="6:9" x14ac:dyDescent="0.2">
      <c r="F5051" s="310" t="s">
        <v>11572</v>
      </c>
      <c r="G5051" s="311">
        <v>14530</v>
      </c>
      <c r="H5051" s="312" t="s">
        <v>3700</v>
      </c>
      <c r="I5051" s="313" t="s">
        <v>6821</v>
      </c>
    </row>
    <row r="5052" spans="6:9" x14ac:dyDescent="0.2">
      <c r="F5052" s="310" t="s">
        <v>11573</v>
      </c>
      <c r="G5052" s="311">
        <v>14532</v>
      </c>
      <c r="H5052" s="312" t="s">
        <v>3700</v>
      </c>
      <c r="I5052" s="313" t="s">
        <v>6821</v>
      </c>
    </row>
    <row r="5053" spans="6:9" x14ac:dyDescent="0.2">
      <c r="F5053" s="310" t="s">
        <v>11574</v>
      </c>
      <c r="G5053" s="311">
        <v>14533</v>
      </c>
      <c r="H5053" s="312" t="s">
        <v>3700</v>
      </c>
      <c r="I5053" s="313" t="s">
        <v>6821</v>
      </c>
    </row>
    <row r="5054" spans="6:9" x14ac:dyDescent="0.2">
      <c r="F5054" s="310" t="s">
        <v>11575</v>
      </c>
      <c r="G5054" s="311">
        <v>14534</v>
      </c>
      <c r="H5054" s="312" t="s">
        <v>3700</v>
      </c>
      <c r="I5054" s="313" t="s">
        <v>6821</v>
      </c>
    </row>
    <row r="5055" spans="6:9" x14ac:dyDescent="0.2">
      <c r="F5055" s="310" t="s">
        <v>11576</v>
      </c>
      <c r="G5055" s="311">
        <v>14536</v>
      </c>
      <c r="H5055" s="312" t="s">
        <v>3700</v>
      </c>
      <c r="I5055" s="313" t="s">
        <v>6821</v>
      </c>
    </row>
    <row r="5056" spans="6:9" x14ac:dyDescent="0.2">
      <c r="F5056" s="310" t="s">
        <v>11577</v>
      </c>
      <c r="G5056" s="311">
        <v>14537</v>
      </c>
      <c r="H5056" s="312" t="s">
        <v>3700</v>
      </c>
      <c r="I5056" s="313" t="s">
        <v>6821</v>
      </c>
    </row>
    <row r="5057" spans="6:9" x14ac:dyDescent="0.2">
      <c r="F5057" s="310" t="s">
        <v>11578</v>
      </c>
      <c r="G5057" s="311">
        <v>14538</v>
      </c>
      <c r="H5057" s="312" t="s">
        <v>3700</v>
      </c>
      <c r="I5057" s="313" t="s">
        <v>6821</v>
      </c>
    </row>
    <row r="5058" spans="6:9" x14ac:dyDescent="0.2">
      <c r="F5058" s="310" t="s">
        <v>11579</v>
      </c>
      <c r="G5058" s="311">
        <v>14539</v>
      </c>
      <c r="H5058" s="312" t="s">
        <v>3700</v>
      </c>
      <c r="I5058" s="313" t="s">
        <v>6821</v>
      </c>
    </row>
    <row r="5059" spans="6:9" x14ac:dyDescent="0.2">
      <c r="F5059" s="310" t="s">
        <v>11580</v>
      </c>
      <c r="G5059" s="311">
        <v>14541</v>
      </c>
      <c r="H5059" s="312" t="s">
        <v>3700</v>
      </c>
      <c r="I5059" s="313" t="s">
        <v>6821</v>
      </c>
    </row>
    <row r="5060" spans="6:9" x14ac:dyDescent="0.2">
      <c r="F5060" s="310" t="s">
        <v>11581</v>
      </c>
      <c r="G5060" s="311">
        <v>14542</v>
      </c>
      <c r="H5060" s="312" t="s">
        <v>3700</v>
      </c>
      <c r="I5060" s="313" t="s">
        <v>6821</v>
      </c>
    </row>
    <row r="5061" spans="6:9" x14ac:dyDescent="0.2">
      <c r="F5061" s="310" t="s">
        <v>11582</v>
      </c>
      <c r="G5061" s="311">
        <v>14543</v>
      </c>
      <c r="H5061" s="312" t="s">
        <v>3700</v>
      </c>
      <c r="I5061" s="313" t="s">
        <v>6821</v>
      </c>
    </row>
    <row r="5062" spans="6:9" x14ac:dyDescent="0.2">
      <c r="F5062" s="310" t="s">
        <v>11583</v>
      </c>
      <c r="G5062" s="311">
        <v>14544</v>
      </c>
      <c r="H5062" s="312" t="s">
        <v>3700</v>
      </c>
      <c r="I5062" s="313" t="s">
        <v>6821</v>
      </c>
    </row>
    <row r="5063" spans="6:9" x14ac:dyDescent="0.2">
      <c r="F5063" s="310" t="s">
        <v>11584</v>
      </c>
      <c r="G5063" s="311">
        <v>14545</v>
      </c>
      <c r="H5063" s="312" t="s">
        <v>3700</v>
      </c>
      <c r="I5063" s="313" t="s">
        <v>6821</v>
      </c>
    </row>
    <row r="5064" spans="6:9" x14ac:dyDescent="0.2">
      <c r="F5064" s="310" t="s">
        <v>11585</v>
      </c>
      <c r="G5064" s="311">
        <v>14546</v>
      </c>
      <c r="H5064" s="312" t="s">
        <v>3700</v>
      </c>
      <c r="I5064" s="313" t="s">
        <v>6821</v>
      </c>
    </row>
    <row r="5065" spans="6:9" x14ac:dyDescent="0.2">
      <c r="F5065" s="310" t="s">
        <v>11586</v>
      </c>
      <c r="G5065" s="311">
        <v>14547</v>
      </c>
      <c r="H5065" s="312" t="s">
        <v>3700</v>
      </c>
      <c r="I5065" s="313" t="s">
        <v>6821</v>
      </c>
    </row>
    <row r="5066" spans="6:9" x14ac:dyDescent="0.2">
      <c r="F5066" s="310" t="s">
        <v>11587</v>
      </c>
      <c r="G5066" s="311">
        <v>14548</v>
      </c>
      <c r="H5066" s="312" t="s">
        <v>3700</v>
      </c>
      <c r="I5066" s="313" t="s">
        <v>6821</v>
      </c>
    </row>
    <row r="5067" spans="6:9" x14ac:dyDescent="0.2">
      <c r="F5067" s="310" t="s">
        <v>11588</v>
      </c>
      <c r="G5067" s="311">
        <v>14549</v>
      </c>
      <c r="H5067" s="312" t="s">
        <v>3700</v>
      </c>
      <c r="I5067" s="313" t="s">
        <v>6821</v>
      </c>
    </row>
    <row r="5068" spans="6:9" x14ac:dyDescent="0.2">
      <c r="F5068" s="310" t="s">
        <v>11589</v>
      </c>
      <c r="G5068" s="311">
        <v>14550</v>
      </c>
      <c r="H5068" s="312" t="s">
        <v>3700</v>
      </c>
      <c r="I5068" s="313" t="s">
        <v>6821</v>
      </c>
    </row>
    <row r="5069" spans="6:9" x14ac:dyDescent="0.2">
      <c r="F5069" s="310" t="s">
        <v>11590</v>
      </c>
      <c r="G5069" s="311">
        <v>14551</v>
      </c>
      <c r="H5069" s="312" t="s">
        <v>3700</v>
      </c>
      <c r="I5069" s="313" t="s">
        <v>6821</v>
      </c>
    </row>
    <row r="5070" spans="6:9" x14ac:dyDescent="0.2">
      <c r="F5070" s="310" t="s">
        <v>11591</v>
      </c>
      <c r="G5070" s="311">
        <v>14555</v>
      </c>
      <c r="H5070" s="312" t="s">
        <v>3700</v>
      </c>
      <c r="I5070" s="313" t="s">
        <v>6821</v>
      </c>
    </row>
    <row r="5071" spans="6:9" x14ac:dyDescent="0.2">
      <c r="F5071" s="310" t="s">
        <v>11592</v>
      </c>
      <c r="G5071" s="311">
        <v>14556</v>
      </c>
      <c r="H5071" s="312" t="s">
        <v>3700</v>
      </c>
      <c r="I5071" s="313" t="s">
        <v>6821</v>
      </c>
    </row>
    <row r="5072" spans="6:9" x14ac:dyDescent="0.2">
      <c r="F5072" s="310" t="s">
        <v>11593</v>
      </c>
      <c r="G5072" s="311">
        <v>14557</v>
      </c>
      <c r="H5072" s="312" t="s">
        <v>3700</v>
      </c>
      <c r="I5072" s="313" t="s">
        <v>6821</v>
      </c>
    </row>
    <row r="5073" spans="6:9" x14ac:dyDescent="0.2">
      <c r="F5073" s="310" t="s">
        <v>11594</v>
      </c>
      <c r="G5073" s="311">
        <v>14558</v>
      </c>
      <c r="H5073" s="312" t="s">
        <v>3700</v>
      </c>
      <c r="I5073" s="313" t="s">
        <v>6821</v>
      </c>
    </row>
    <row r="5074" spans="6:9" x14ac:dyDescent="0.2">
      <c r="F5074" s="310" t="s">
        <v>11595</v>
      </c>
      <c r="G5074" s="311">
        <v>14559</v>
      </c>
      <c r="H5074" s="312" t="s">
        <v>3700</v>
      </c>
      <c r="I5074" s="313" t="s">
        <v>6821</v>
      </c>
    </row>
    <row r="5075" spans="6:9" x14ac:dyDescent="0.2">
      <c r="F5075" s="310" t="s">
        <v>11596</v>
      </c>
      <c r="G5075" s="311">
        <v>14560</v>
      </c>
      <c r="H5075" s="312" t="s">
        <v>3700</v>
      </c>
      <c r="I5075" s="313" t="s">
        <v>6821</v>
      </c>
    </row>
    <row r="5076" spans="6:9" x14ac:dyDescent="0.2">
      <c r="F5076" s="310" t="s">
        <v>11597</v>
      </c>
      <c r="G5076" s="311">
        <v>14561</v>
      </c>
      <c r="H5076" s="312" t="s">
        <v>3700</v>
      </c>
      <c r="I5076" s="313" t="s">
        <v>6821</v>
      </c>
    </row>
    <row r="5077" spans="6:9" x14ac:dyDescent="0.2">
      <c r="F5077" s="310" t="s">
        <v>11598</v>
      </c>
      <c r="G5077" s="311">
        <v>14563</v>
      </c>
      <c r="H5077" s="312" t="s">
        <v>3700</v>
      </c>
      <c r="I5077" s="313" t="s">
        <v>6821</v>
      </c>
    </row>
    <row r="5078" spans="6:9" x14ac:dyDescent="0.2">
      <c r="F5078" s="310" t="s">
        <v>11599</v>
      </c>
      <c r="G5078" s="311">
        <v>14564</v>
      </c>
      <c r="H5078" s="312" t="s">
        <v>3700</v>
      </c>
      <c r="I5078" s="313" t="s">
        <v>6821</v>
      </c>
    </row>
    <row r="5079" spans="6:9" x14ac:dyDescent="0.2">
      <c r="F5079" s="310" t="s">
        <v>11600</v>
      </c>
      <c r="G5079" s="311">
        <v>14568</v>
      </c>
      <c r="H5079" s="312" t="s">
        <v>3700</v>
      </c>
      <c r="I5079" s="313" t="s">
        <v>6821</v>
      </c>
    </row>
    <row r="5080" spans="6:9" x14ac:dyDescent="0.2">
      <c r="F5080" s="310" t="s">
        <v>11601</v>
      </c>
      <c r="G5080" s="311">
        <v>14569</v>
      </c>
      <c r="H5080" s="312" t="s">
        <v>3700</v>
      </c>
      <c r="I5080" s="313" t="s">
        <v>6821</v>
      </c>
    </row>
    <row r="5081" spans="6:9" x14ac:dyDescent="0.2">
      <c r="F5081" s="310" t="s">
        <v>11602</v>
      </c>
      <c r="G5081" s="311">
        <v>14571</v>
      </c>
      <c r="H5081" s="312" t="s">
        <v>3700</v>
      </c>
      <c r="I5081" s="313" t="s">
        <v>6821</v>
      </c>
    </row>
    <row r="5082" spans="6:9" x14ac:dyDescent="0.2">
      <c r="F5082" s="310" t="s">
        <v>11603</v>
      </c>
      <c r="G5082" s="311">
        <v>14572</v>
      </c>
      <c r="H5082" s="312" t="s">
        <v>3700</v>
      </c>
      <c r="I5082" s="313" t="s">
        <v>6821</v>
      </c>
    </row>
    <row r="5083" spans="6:9" x14ac:dyDescent="0.2">
      <c r="F5083" s="310" t="s">
        <v>11604</v>
      </c>
      <c r="G5083" s="311">
        <v>14580</v>
      </c>
      <c r="H5083" s="312" t="s">
        <v>3700</v>
      </c>
      <c r="I5083" s="313" t="s">
        <v>6821</v>
      </c>
    </row>
    <row r="5084" spans="6:9" x14ac:dyDescent="0.2">
      <c r="F5084" s="310" t="s">
        <v>11605</v>
      </c>
      <c r="G5084" s="311">
        <v>14585</v>
      </c>
      <c r="H5084" s="312" t="s">
        <v>3700</v>
      </c>
      <c r="I5084" s="313" t="s">
        <v>6821</v>
      </c>
    </row>
    <row r="5085" spans="6:9" x14ac:dyDescent="0.2">
      <c r="F5085" s="310" t="s">
        <v>11606</v>
      </c>
      <c r="G5085" s="311">
        <v>14586</v>
      </c>
      <c r="H5085" s="312" t="s">
        <v>3700</v>
      </c>
      <c r="I5085" s="313" t="s">
        <v>6821</v>
      </c>
    </row>
    <row r="5086" spans="6:9" x14ac:dyDescent="0.2">
      <c r="F5086" s="310" t="s">
        <v>11607</v>
      </c>
      <c r="G5086" s="311">
        <v>14588</v>
      </c>
      <c r="H5086" s="312" t="s">
        <v>3700</v>
      </c>
      <c r="I5086" s="313" t="s">
        <v>6821</v>
      </c>
    </row>
    <row r="5087" spans="6:9" x14ac:dyDescent="0.2">
      <c r="F5087" s="310" t="s">
        <v>11608</v>
      </c>
      <c r="G5087" s="311">
        <v>14589</v>
      </c>
      <c r="H5087" s="312" t="s">
        <v>3700</v>
      </c>
      <c r="I5087" s="313" t="s">
        <v>6821</v>
      </c>
    </row>
    <row r="5088" spans="6:9" x14ac:dyDescent="0.2">
      <c r="F5088" s="310" t="s">
        <v>11609</v>
      </c>
      <c r="G5088" s="311">
        <v>14590</v>
      </c>
      <c r="H5088" s="312" t="s">
        <v>3700</v>
      </c>
      <c r="I5088" s="313" t="s">
        <v>6821</v>
      </c>
    </row>
    <row r="5089" spans="6:9" x14ac:dyDescent="0.2">
      <c r="F5089" s="310" t="s">
        <v>11610</v>
      </c>
      <c r="G5089" s="311">
        <v>14591</v>
      </c>
      <c r="H5089" s="312" t="s">
        <v>3700</v>
      </c>
      <c r="I5089" s="313" t="s">
        <v>6821</v>
      </c>
    </row>
    <row r="5090" spans="6:9" x14ac:dyDescent="0.2">
      <c r="F5090" s="310" t="s">
        <v>11611</v>
      </c>
      <c r="G5090" s="311">
        <v>14592</v>
      </c>
      <c r="H5090" s="312" t="s">
        <v>3700</v>
      </c>
      <c r="I5090" s="313" t="s">
        <v>6821</v>
      </c>
    </row>
    <row r="5091" spans="6:9" x14ac:dyDescent="0.2">
      <c r="F5091" s="310" t="s">
        <v>11612</v>
      </c>
      <c r="G5091" s="311">
        <v>14602</v>
      </c>
      <c r="H5091" s="312" t="s">
        <v>3700</v>
      </c>
      <c r="I5091" s="313" t="s">
        <v>6821</v>
      </c>
    </row>
    <row r="5092" spans="6:9" x14ac:dyDescent="0.2">
      <c r="F5092" s="310" t="s">
        <v>11613</v>
      </c>
      <c r="G5092" s="311">
        <v>14603</v>
      </c>
      <c r="H5092" s="312" t="s">
        <v>3700</v>
      </c>
      <c r="I5092" s="313" t="s">
        <v>6821</v>
      </c>
    </row>
    <row r="5093" spans="6:9" x14ac:dyDescent="0.2">
      <c r="F5093" s="310" t="s">
        <v>11614</v>
      </c>
      <c r="G5093" s="311">
        <v>14604</v>
      </c>
      <c r="H5093" s="312" t="s">
        <v>3700</v>
      </c>
      <c r="I5093" s="313" t="s">
        <v>6821</v>
      </c>
    </row>
    <row r="5094" spans="6:9" x14ac:dyDescent="0.2">
      <c r="F5094" s="310" t="s">
        <v>11615</v>
      </c>
      <c r="G5094" s="311">
        <v>14605</v>
      </c>
      <c r="H5094" s="312" t="s">
        <v>3700</v>
      </c>
      <c r="I5094" s="313" t="s">
        <v>6821</v>
      </c>
    </row>
    <row r="5095" spans="6:9" x14ac:dyDescent="0.2">
      <c r="F5095" s="310" t="s">
        <v>11616</v>
      </c>
      <c r="G5095" s="311">
        <v>14606</v>
      </c>
      <c r="H5095" s="312" t="s">
        <v>3700</v>
      </c>
      <c r="I5095" s="313" t="s">
        <v>6821</v>
      </c>
    </row>
    <row r="5096" spans="6:9" x14ac:dyDescent="0.2">
      <c r="F5096" s="310" t="s">
        <v>11617</v>
      </c>
      <c r="G5096" s="311">
        <v>14607</v>
      </c>
      <c r="H5096" s="312" t="s">
        <v>3700</v>
      </c>
      <c r="I5096" s="313" t="s">
        <v>6821</v>
      </c>
    </row>
    <row r="5097" spans="6:9" x14ac:dyDescent="0.2">
      <c r="F5097" s="310" t="s">
        <v>11618</v>
      </c>
      <c r="G5097" s="311">
        <v>14608</v>
      </c>
      <c r="H5097" s="312" t="s">
        <v>3700</v>
      </c>
      <c r="I5097" s="313" t="s">
        <v>6821</v>
      </c>
    </row>
    <row r="5098" spans="6:9" x14ac:dyDescent="0.2">
      <c r="F5098" s="310" t="s">
        <v>11619</v>
      </c>
      <c r="G5098" s="311">
        <v>14609</v>
      </c>
      <c r="H5098" s="312" t="s">
        <v>3700</v>
      </c>
      <c r="I5098" s="313" t="s">
        <v>6821</v>
      </c>
    </row>
    <row r="5099" spans="6:9" x14ac:dyDescent="0.2">
      <c r="F5099" s="310" t="s">
        <v>11620</v>
      </c>
      <c r="G5099" s="311">
        <v>14610</v>
      </c>
      <c r="H5099" s="312" t="s">
        <v>3700</v>
      </c>
      <c r="I5099" s="313" t="s">
        <v>6821</v>
      </c>
    </row>
    <row r="5100" spans="6:9" x14ac:dyDescent="0.2">
      <c r="F5100" s="310" t="s">
        <v>11621</v>
      </c>
      <c r="G5100" s="311">
        <v>14611</v>
      </c>
      <c r="H5100" s="312" t="s">
        <v>3700</v>
      </c>
      <c r="I5100" s="313" t="s">
        <v>6821</v>
      </c>
    </row>
    <row r="5101" spans="6:9" x14ac:dyDescent="0.2">
      <c r="F5101" s="310" t="s">
        <v>11622</v>
      </c>
      <c r="G5101" s="311">
        <v>14612</v>
      </c>
      <c r="H5101" s="312" t="s">
        <v>3700</v>
      </c>
      <c r="I5101" s="313" t="s">
        <v>6821</v>
      </c>
    </row>
    <row r="5102" spans="6:9" x14ac:dyDescent="0.2">
      <c r="F5102" s="310" t="s">
        <v>11623</v>
      </c>
      <c r="G5102" s="311">
        <v>14613</v>
      </c>
      <c r="H5102" s="312" t="s">
        <v>3700</v>
      </c>
      <c r="I5102" s="313" t="s">
        <v>6821</v>
      </c>
    </row>
    <row r="5103" spans="6:9" x14ac:dyDescent="0.2">
      <c r="F5103" s="310" t="s">
        <v>11624</v>
      </c>
      <c r="G5103" s="311">
        <v>14614</v>
      </c>
      <c r="H5103" s="312" t="s">
        <v>3700</v>
      </c>
      <c r="I5103" s="313" t="s">
        <v>6821</v>
      </c>
    </row>
    <row r="5104" spans="6:9" x14ac:dyDescent="0.2">
      <c r="F5104" s="310" t="s">
        <v>11625</v>
      </c>
      <c r="G5104" s="311">
        <v>14615</v>
      </c>
      <c r="H5104" s="312" t="s">
        <v>3700</v>
      </c>
      <c r="I5104" s="313" t="s">
        <v>6821</v>
      </c>
    </row>
    <row r="5105" spans="6:9" x14ac:dyDescent="0.2">
      <c r="F5105" s="310" t="s">
        <v>11626</v>
      </c>
      <c r="G5105" s="311">
        <v>14616</v>
      </c>
      <c r="H5105" s="312" t="s">
        <v>3700</v>
      </c>
      <c r="I5105" s="313" t="s">
        <v>6821</v>
      </c>
    </row>
    <row r="5106" spans="6:9" x14ac:dyDescent="0.2">
      <c r="F5106" s="310" t="s">
        <v>11627</v>
      </c>
      <c r="G5106" s="311">
        <v>14617</v>
      </c>
      <c r="H5106" s="312" t="s">
        <v>3700</v>
      </c>
      <c r="I5106" s="313" t="s">
        <v>6821</v>
      </c>
    </row>
    <row r="5107" spans="6:9" x14ac:dyDescent="0.2">
      <c r="F5107" s="310" t="s">
        <v>11628</v>
      </c>
      <c r="G5107" s="311">
        <v>14618</v>
      </c>
      <c r="H5107" s="312" t="s">
        <v>3700</v>
      </c>
      <c r="I5107" s="313" t="s">
        <v>6821</v>
      </c>
    </row>
    <row r="5108" spans="6:9" x14ac:dyDescent="0.2">
      <c r="F5108" s="310" t="s">
        <v>11629</v>
      </c>
      <c r="G5108" s="311">
        <v>14619</v>
      </c>
      <c r="H5108" s="312" t="s">
        <v>3700</v>
      </c>
      <c r="I5108" s="313" t="s">
        <v>6821</v>
      </c>
    </row>
    <row r="5109" spans="6:9" x14ac:dyDescent="0.2">
      <c r="F5109" s="310" t="s">
        <v>11630</v>
      </c>
      <c r="G5109" s="311">
        <v>14620</v>
      </c>
      <c r="H5109" s="312" t="s">
        <v>3700</v>
      </c>
      <c r="I5109" s="313" t="s">
        <v>6821</v>
      </c>
    </row>
    <row r="5110" spans="6:9" x14ac:dyDescent="0.2">
      <c r="F5110" s="310" t="s">
        <v>11631</v>
      </c>
      <c r="G5110" s="311">
        <v>14621</v>
      </c>
      <c r="H5110" s="312" t="s">
        <v>3700</v>
      </c>
      <c r="I5110" s="313" t="s">
        <v>6821</v>
      </c>
    </row>
    <row r="5111" spans="6:9" x14ac:dyDescent="0.2">
      <c r="F5111" s="310" t="s">
        <v>11632</v>
      </c>
      <c r="G5111" s="311">
        <v>14622</v>
      </c>
      <c r="H5111" s="312" t="s">
        <v>3700</v>
      </c>
      <c r="I5111" s="313" t="s">
        <v>6821</v>
      </c>
    </row>
    <row r="5112" spans="6:9" x14ac:dyDescent="0.2">
      <c r="F5112" s="310" t="s">
        <v>11633</v>
      </c>
      <c r="G5112" s="311">
        <v>14623</v>
      </c>
      <c r="H5112" s="312" t="s">
        <v>3700</v>
      </c>
      <c r="I5112" s="313" t="s">
        <v>6821</v>
      </c>
    </row>
    <row r="5113" spans="6:9" x14ac:dyDescent="0.2">
      <c r="F5113" s="310" t="s">
        <v>11634</v>
      </c>
      <c r="G5113" s="311">
        <v>14624</v>
      </c>
      <c r="H5113" s="312" t="s">
        <v>3700</v>
      </c>
      <c r="I5113" s="313" t="s">
        <v>6821</v>
      </c>
    </row>
    <row r="5114" spans="6:9" x14ac:dyDescent="0.2">
      <c r="F5114" s="310" t="s">
        <v>11635</v>
      </c>
      <c r="G5114" s="311">
        <v>14625</v>
      </c>
      <c r="H5114" s="312" t="s">
        <v>3700</v>
      </c>
      <c r="I5114" s="313" t="s">
        <v>6821</v>
      </c>
    </row>
    <row r="5115" spans="6:9" x14ac:dyDescent="0.2">
      <c r="F5115" s="310" t="s">
        <v>11636</v>
      </c>
      <c r="G5115" s="311">
        <v>14626</v>
      </c>
      <c r="H5115" s="312" t="s">
        <v>3700</v>
      </c>
      <c r="I5115" s="313" t="s">
        <v>6821</v>
      </c>
    </row>
    <row r="5116" spans="6:9" x14ac:dyDescent="0.2">
      <c r="F5116" s="310" t="s">
        <v>11637</v>
      </c>
      <c r="G5116" s="311">
        <v>14627</v>
      </c>
      <c r="H5116" s="312" t="s">
        <v>3700</v>
      </c>
      <c r="I5116" s="313" t="s">
        <v>6821</v>
      </c>
    </row>
    <row r="5117" spans="6:9" x14ac:dyDescent="0.2">
      <c r="F5117" s="310" t="s">
        <v>11638</v>
      </c>
      <c r="G5117" s="311">
        <v>14638</v>
      </c>
      <c r="H5117" s="312" t="s">
        <v>3700</v>
      </c>
      <c r="I5117" s="313" t="s">
        <v>6821</v>
      </c>
    </row>
    <row r="5118" spans="6:9" x14ac:dyDescent="0.2">
      <c r="F5118" s="310" t="s">
        <v>11639</v>
      </c>
      <c r="G5118" s="311">
        <v>14639</v>
      </c>
      <c r="H5118" s="312" t="s">
        <v>3700</v>
      </c>
      <c r="I5118" s="313" t="s">
        <v>6821</v>
      </c>
    </row>
    <row r="5119" spans="6:9" x14ac:dyDescent="0.2">
      <c r="F5119" s="310" t="s">
        <v>11640</v>
      </c>
      <c r="G5119" s="311">
        <v>14642</v>
      </c>
      <c r="H5119" s="312" t="s">
        <v>3700</v>
      </c>
      <c r="I5119" s="313" t="s">
        <v>6821</v>
      </c>
    </row>
    <row r="5120" spans="6:9" x14ac:dyDescent="0.2">
      <c r="F5120" s="310" t="s">
        <v>11641</v>
      </c>
      <c r="G5120" s="311">
        <v>14643</v>
      </c>
      <c r="H5120" s="312" t="s">
        <v>3700</v>
      </c>
      <c r="I5120" s="313" t="s">
        <v>6821</v>
      </c>
    </row>
    <row r="5121" spans="6:9" x14ac:dyDescent="0.2">
      <c r="F5121" s="310" t="s">
        <v>11642</v>
      </c>
      <c r="G5121" s="311">
        <v>14644</v>
      </c>
      <c r="H5121" s="312" t="s">
        <v>3700</v>
      </c>
      <c r="I5121" s="313" t="s">
        <v>6821</v>
      </c>
    </row>
    <row r="5122" spans="6:9" x14ac:dyDescent="0.2">
      <c r="F5122" s="310" t="s">
        <v>11643</v>
      </c>
      <c r="G5122" s="311">
        <v>14646</v>
      </c>
      <c r="H5122" s="312" t="s">
        <v>3700</v>
      </c>
      <c r="I5122" s="313" t="s">
        <v>6821</v>
      </c>
    </row>
    <row r="5123" spans="6:9" x14ac:dyDescent="0.2">
      <c r="F5123" s="310" t="s">
        <v>11644</v>
      </c>
      <c r="G5123" s="311">
        <v>14647</v>
      </c>
      <c r="H5123" s="312" t="s">
        <v>3700</v>
      </c>
      <c r="I5123" s="313" t="s">
        <v>6821</v>
      </c>
    </row>
    <row r="5124" spans="6:9" x14ac:dyDescent="0.2">
      <c r="F5124" s="310" t="s">
        <v>11645</v>
      </c>
      <c r="G5124" s="311">
        <v>14649</v>
      </c>
      <c r="H5124" s="312" t="s">
        <v>3700</v>
      </c>
      <c r="I5124" s="313" t="s">
        <v>6821</v>
      </c>
    </row>
    <row r="5125" spans="6:9" x14ac:dyDescent="0.2">
      <c r="F5125" s="310" t="s">
        <v>11646</v>
      </c>
      <c r="G5125" s="311">
        <v>14650</v>
      </c>
      <c r="H5125" s="312" t="s">
        <v>3700</v>
      </c>
      <c r="I5125" s="313" t="s">
        <v>6821</v>
      </c>
    </row>
    <row r="5126" spans="6:9" x14ac:dyDescent="0.2">
      <c r="F5126" s="310" t="s">
        <v>11647</v>
      </c>
      <c r="G5126" s="311">
        <v>14651</v>
      </c>
      <c r="H5126" s="312" t="s">
        <v>3700</v>
      </c>
      <c r="I5126" s="313" t="s">
        <v>6821</v>
      </c>
    </row>
    <row r="5127" spans="6:9" x14ac:dyDescent="0.2">
      <c r="F5127" s="310" t="s">
        <v>11648</v>
      </c>
      <c r="G5127" s="311">
        <v>14652</v>
      </c>
      <c r="H5127" s="312" t="s">
        <v>3700</v>
      </c>
      <c r="I5127" s="313" t="s">
        <v>6821</v>
      </c>
    </row>
    <row r="5128" spans="6:9" x14ac:dyDescent="0.2">
      <c r="F5128" s="310" t="s">
        <v>11649</v>
      </c>
      <c r="G5128" s="311">
        <v>14653</v>
      </c>
      <c r="H5128" s="312" t="s">
        <v>3700</v>
      </c>
      <c r="I5128" s="313" t="s">
        <v>6821</v>
      </c>
    </row>
    <row r="5129" spans="6:9" x14ac:dyDescent="0.2">
      <c r="F5129" s="310" t="s">
        <v>11650</v>
      </c>
      <c r="G5129" s="311">
        <v>14692</v>
      </c>
      <c r="H5129" s="312" t="s">
        <v>3700</v>
      </c>
      <c r="I5129" s="313" t="s">
        <v>6821</v>
      </c>
    </row>
    <row r="5130" spans="6:9" x14ac:dyDescent="0.2">
      <c r="F5130" s="310" t="s">
        <v>11651</v>
      </c>
      <c r="G5130" s="311">
        <v>14694</v>
      </c>
      <c r="H5130" s="312" t="s">
        <v>3700</v>
      </c>
      <c r="I5130" s="313" t="s">
        <v>6821</v>
      </c>
    </row>
    <row r="5131" spans="6:9" x14ac:dyDescent="0.2">
      <c r="F5131" s="310" t="s">
        <v>11652</v>
      </c>
      <c r="G5131" s="311">
        <v>14701</v>
      </c>
      <c r="H5131" s="312" t="s">
        <v>3700</v>
      </c>
      <c r="I5131" s="313" t="s">
        <v>6821</v>
      </c>
    </row>
    <row r="5132" spans="6:9" x14ac:dyDescent="0.2">
      <c r="F5132" s="310" t="s">
        <v>11653</v>
      </c>
      <c r="G5132" s="311">
        <v>14702</v>
      </c>
      <c r="H5132" s="312" t="s">
        <v>3700</v>
      </c>
      <c r="I5132" s="313" t="s">
        <v>6821</v>
      </c>
    </row>
    <row r="5133" spans="6:9" x14ac:dyDescent="0.2">
      <c r="F5133" s="310" t="s">
        <v>11654</v>
      </c>
      <c r="G5133" s="311">
        <v>14706</v>
      </c>
      <c r="H5133" s="312" t="s">
        <v>3700</v>
      </c>
      <c r="I5133" s="313" t="s">
        <v>6821</v>
      </c>
    </row>
    <row r="5134" spans="6:9" x14ac:dyDescent="0.2">
      <c r="F5134" s="310" t="s">
        <v>11655</v>
      </c>
      <c r="G5134" s="311">
        <v>14707</v>
      </c>
      <c r="H5134" s="312" t="s">
        <v>3700</v>
      </c>
      <c r="I5134" s="313" t="s">
        <v>6821</v>
      </c>
    </row>
    <row r="5135" spans="6:9" x14ac:dyDescent="0.2">
      <c r="F5135" s="310" t="s">
        <v>11656</v>
      </c>
      <c r="G5135" s="311">
        <v>14708</v>
      </c>
      <c r="H5135" s="312" t="s">
        <v>3700</v>
      </c>
      <c r="I5135" s="313" t="s">
        <v>6821</v>
      </c>
    </row>
    <row r="5136" spans="6:9" x14ac:dyDescent="0.2">
      <c r="F5136" s="310" t="s">
        <v>11657</v>
      </c>
      <c r="G5136" s="311">
        <v>14709</v>
      </c>
      <c r="H5136" s="312" t="s">
        <v>3700</v>
      </c>
      <c r="I5136" s="313" t="s">
        <v>6821</v>
      </c>
    </row>
    <row r="5137" spans="6:9" x14ac:dyDescent="0.2">
      <c r="F5137" s="310" t="s">
        <v>11658</v>
      </c>
      <c r="G5137" s="311">
        <v>14710</v>
      </c>
      <c r="H5137" s="312" t="s">
        <v>3700</v>
      </c>
      <c r="I5137" s="313" t="s">
        <v>6821</v>
      </c>
    </row>
    <row r="5138" spans="6:9" x14ac:dyDescent="0.2">
      <c r="F5138" s="310" t="s">
        <v>11659</v>
      </c>
      <c r="G5138" s="311">
        <v>14711</v>
      </c>
      <c r="H5138" s="312" t="s">
        <v>3700</v>
      </c>
      <c r="I5138" s="313" t="s">
        <v>6821</v>
      </c>
    </row>
    <row r="5139" spans="6:9" x14ac:dyDescent="0.2">
      <c r="F5139" s="310" t="s">
        <v>11660</v>
      </c>
      <c r="G5139" s="311">
        <v>14712</v>
      </c>
      <c r="H5139" s="312" t="s">
        <v>3700</v>
      </c>
      <c r="I5139" s="313" t="s">
        <v>6821</v>
      </c>
    </row>
    <row r="5140" spans="6:9" x14ac:dyDescent="0.2">
      <c r="F5140" s="310" t="s">
        <v>11661</v>
      </c>
      <c r="G5140" s="311">
        <v>14714</v>
      </c>
      <c r="H5140" s="312" t="s">
        <v>3700</v>
      </c>
      <c r="I5140" s="313" t="s">
        <v>6821</v>
      </c>
    </row>
    <row r="5141" spans="6:9" x14ac:dyDescent="0.2">
      <c r="F5141" s="310" t="s">
        <v>11662</v>
      </c>
      <c r="G5141" s="311">
        <v>14715</v>
      </c>
      <c r="H5141" s="312" t="s">
        <v>3700</v>
      </c>
      <c r="I5141" s="313" t="s">
        <v>6821</v>
      </c>
    </row>
    <row r="5142" spans="6:9" x14ac:dyDescent="0.2">
      <c r="F5142" s="310" t="s">
        <v>11663</v>
      </c>
      <c r="G5142" s="311">
        <v>14716</v>
      </c>
      <c r="H5142" s="312" t="s">
        <v>3700</v>
      </c>
      <c r="I5142" s="313" t="s">
        <v>6821</v>
      </c>
    </row>
    <row r="5143" spans="6:9" x14ac:dyDescent="0.2">
      <c r="F5143" s="310" t="s">
        <v>11664</v>
      </c>
      <c r="G5143" s="311">
        <v>14717</v>
      </c>
      <c r="H5143" s="312" t="s">
        <v>3700</v>
      </c>
      <c r="I5143" s="313" t="s">
        <v>6821</v>
      </c>
    </row>
    <row r="5144" spans="6:9" x14ac:dyDescent="0.2">
      <c r="F5144" s="310" t="s">
        <v>11665</v>
      </c>
      <c r="G5144" s="311">
        <v>14718</v>
      </c>
      <c r="H5144" s="312" t="s">
        <v>3700</v>
      </c>
      <c r="I5144" s="313" t="s">
        <v>6821</v>
      </c>
    </row>
    <row r="5145" spans="6:9" x14ac:dyDescent="0.2">
      <c r="F5145" s="310" t="s">
        <v>11666</v>
      </c>
      <c r="G5145" s="311">
        <v>14719</v>
      </c>
      <c r="H5145" s="312" t="s">
        <v>3700</v>
      </c>
      <c r="I5145" s="313" t="s">
        <v>6821</v>
      </c>
    </row>
    <row r="5146" spans="6:9" x14ac:dyDescent="0.2">
      <c r="F5146" s="310" t="s">
        <v>11667</v>
      </c>
      <c r="G5146" s="311">
        <v>14720</v>
      </c>
      <c r="H5146" s="312" t="s">
        <v>3700</v>
      </c>
      <c r="I5146" s="313" t="s">
        <v>6821</v>
      </c>
    </row>
    <row r="5147" spans="6:9" x14ac:dyDescent="0.2">
      <c r="F5147" s="310" t="s">
        <v>11668</v>
      </c>
      <c r="G5147" s="311">
        <v>14721</v>
      </c>
      <c r="H5147" s="312" t="s">
        <v>3700</v>
      </c>
      <c r="I5147" s="313" t="s">
        <v>6821</v>
      </c>
    </row>
    <row r="5148" spans="6:9" x14ac:dyDescent="0.2">
      <c r="F5148" s="310" t="s">
        <v>11669</v>
      </c>
      <c r="G5148" s="311">
        <v>14722</v>
      </c>
      <c r="H5148" s="312" t="s">
        <v>3700</v>
      </c>
      <c r="I5148" s="313" t="s">
        <v>6821</v>
      </c>
    </row>
    <row r="5149" spans="6:9" x14ac:dyDescent="0.2">
      <c r="F5149" s="310" t="s">
        <v>11670</v>
      </c>
      <c r="G5149" s="311">
        <v>14723</v>
      </c>
      <c r="H5149" s="312" t="s">
        <v>3700</v>
      </c>
      <c r="I5149" s="313" t="s">
        <v>6821</v>
      </c>
    </row>
    <row r="5150" spans="6:9" x14ac:dyDescent="0.2">
      <c r="F5150" s="310" t="s">
        <v>11671</v>
      </c>
      <c r="G5150" s="311">
        <v>14724</v>
      </c>
      <c r="H5150" s="312" t="s">
        <v>3700</v>
      </c>
      <c r="I5150" s="313" t="s">
        <v>6821</v>
      </c>
    </row>
    <row r="5151" spans="6:9" x14ac:dyDescent="0.2">
      <c r="F5151" s="310" t="s">
        <v>11672</v>
      </c>
      <c r="G5151" s="311">
        <v>14726</v>
      </c>
      <c r="H5151" s="312" t="s">
        <v>3700</v>
      </c>
      <c r="I5151" s="313" t="s">
        <v>6821</v>
      </c>
    </row>
    <row r="5152" spans="6:9" x14ac:dyDescent="0.2">
      <c r="F5152" s="310" t="s">
        <v>11673</v>
      </c>
      <c r="G5152" s="311">
        <v>14727</v>
      </c>
      <c r="H5152" s="312" t="s">
        <v>3700</v>
      </c>
      <c r="I5152" s="313" t="s">
        <v>6821</v>
      </c>
    </row>
    <row r="5153" spans="6:9" x14ac:dyDescent="0.2">
      <c r="F5153" s="310" t="s">
        <v>11674</v>
      </c>
      <c r="G5153" s="311">
        <v>14728</v>
      </c>
      <c r="H5153" s="312" t="s">
        <v>3700</v>
      </c>
      <c r="I5153" s="313" t="s">
        <v>6821</v>
      </c>
    </row>
    <row r="5154" spans="6:9" x14ac:dyDescent="0.2">
      <c r="F5154" s="310" t="s">
        <v>11675</v>
      </c>
      <c r="G5154" s="311">
        <v>14729</v>
      </c>
      <c r="H5154" s="312" t="s">
        <v>3700</v>
      </c>
      <c r="I5154" s="313" t="s">
        <v>6821</v>
      </c>
    </row>
    <row r="5155" spans="6:9" x14ac:dyDescent="0.2">
      <c r="F5155" s="310" t="s">
        <v>11676</v>
      </c>
      <c r="G5155" s="311">
        <v>14730</v>
      </c>
      <c r="H5155" s="312" t="s">
        <v>3700</v>
      </c>
      <c r="I5155" s="313" t="s">
        <v>6821</v>
      </c>
    </row>
    <row r="5156" spans="6:9" x14ac:dyDescent="0.2">
      <c r="F5156" s="310" t="s">
        <v>11677</v>
      </c>
      <c r="G5156" s="311">
        <v>14731</v>
      </c>
      <c r="H5156" s="312" t="s">
        <v>3700</v>
      </c>
      <c r="I5156" s="313" t="s">
        <v>6821</v>
      </c>
    </row>
    <row r="5157" spans="6:9" x14ac:dyDescent="0.2">
      <c r="F5157" s="310" t="s">
        <v>11678</v>
      </c>
      <c r="G5157" s="311">
        <v>14732</v>
      </c>
      <c r="H5157" s="312" t="s">
        <v>3700</v>
      </c>
      <c r="I5157" s="313" t="s">
        <v>6821</v>
      </c>
    </row>
    <row r="5158" spans="6:9" x14ac:dyDescent="0.2">
      <c r="F5158" s="310" t="s">
        <v>11679</v>
      </c>
      <c r="G5158" s="311">
        <v>14733</v>
      </c>
      <c r="H5158" s="312" t="s">
        <v>3700</v>
      </c>
      <c r="I5158" s="313" t="s">
        <v>6821</v>
      </c>
    </row>
    <row r="5159" spans="6:9" x14ac:dyDescent="0.2">
      <c r="F5159" s="310" t="s">
        <v>11680</v>
      </c>
      <c r="G5159" s="311">
        <v>14735</v>
      </c>
      <c r="H5159" s="312" t="s">
        <v>3700</v>
      </c>
      <c r="I5159" s="313" t="s">
        <v>6821</v>
      </c>
    </row>
    <row r="5160" spans="6:9" x14ac:dyDescent="0.2">
      <c r="F5160" s="310" t="s">
        <v>11681</v>
      </c>
      <c r="G5160" s="311">
        <v>14736</v>
      </c>
      <c r="H5160" s="312" t="s">
        <v>3700</v>
      </c>
      <c r="I5160" s="313" t="s">
        <v>6821</v>
      </c>
    </row>
    <row r="5161" spans="6:9" x14ac:dyDescent="0.2">
      <c r="F5161" s="310" t="s">
        <v>11682</v>
      </c>
      <c r="G5161" s="311">
        <v>14737</v>
      </c>
      <c r="H5161" s="312" t="s">
        <v>3700</v>
      </c>
      <c r="I5161" s="313" t="s">
        <v>6821</v>
      </c>
    </row>
    <row r="5162" spans="6:9" x14ac:dyDescent="0.2">
      <c r="F5162" s="310" t="s">
        <v>11683</v>
      </c>
      <c r="G5162" s="311">
        <v>14738</v>
      </c>
      <c r="H5162" s="312" t="s">
        <v>3700</v>
      </c>
      <c r="I5162" s="313" t="s">
        <v>6821</v>
      </c>
    </row>
    <row r="5163" spans="6:9" x14ac:dyDescent="0.2">
      <c r="F5163" s="310" t="s">
        <v>11684</v>
      </c>
      <c r="G5163" s="311">
        <v>14739</v>
      </c>
      <c r="H5163" s="312" t="s">
        <v>3700</v>
      </c>
      <c r="I5163" s="313" t="s">
        <v>6821</v>
      </c>
    </row>
    <row r="5164" spans="6:9" x14ac:dyDescent="0.2">
      <c r="F5164" s="310" t="s">
        <v>11685</v>
      </c>
      <c r="G5164" s="311">
        <v>14740</v>
      </c>
      <c r="H5164" s="312" t="s">
        <v>3700</v>
      </c>
      <c r="I5164" s="313" t="s">
        <v>6821</v>
      </c>
    </row>
    <row r="5165" spans="6:9" x14ac:dyDescent="0.2">
      <c r="F5165" s="310" t="s">
        <v>11686</v>
      </c>
      <c r="G5165" s="311">
        <v>14741</v>
      </c>
      <c r="H5165" s="312" t="s">
        <v>3700</v>
      </c>
      <c r="I5165" s="313" t="s">
        <v>6821</v>
      </c>
    </row>
    <row r="5166" spans="6:9" x14ac:dyDescent="0.2">
      <c r="F5166" s="310" t="s">
        <v>11687</v>
      </c>
      <c r="G5166" s="311">
        <v>14742</v>
      </c>
      <c r="H5166" s="312" t="s">
        <v>3700</v>
      </c>
      <c r="I5166" s="313" t="s">
        <v>6821</v>
      </c>
    </row>
    <row r="5167" spans="6:9" x14ac:dyDescent="0.2">
      <c r="F5167" s="310" t="s">
        <v>11688</v>
      </c>
      <c r="G5167" s="311">
        <v>14743</v>
      </c>
      <c r="H5167" s="312" t="s">
        <v>3700</v>
      </c>
      <c r="I5167" s="313" t="s">
        <v>6821</v>
      </c>
    </row>
    <row r="5168" spans="6:9" x14ac:dyDescent="0.2">
      <c r="F5168" s="310" t="s">
        <v>11689</v>
      </c>
      <c r="G5168" s="311">
        <v>14744</v>
      </c>
      <c r="H5168" s="312" t="s">
        <v>3700</v>
      </c>
      <c r="I5168" s="313" t="s">
        <v>6821</v>
      </c>
    </row>
    <row r="5169" spans="6:9" x14ac:dyDescent="0.2">
      <c r="F5169" s="310" t="s">
        <v>11690</v>
      </c>
      <c r="G5169" s="311">
        <v>14745</v>
      </c>
      <c r="H5169" s="312" t="s">
        <v>3700</v>
      </c>
      <c r="I5169" s="313" t="s">
        <v>6821</v>
      </c>
    </row>
    <row r="5170" spans="6:9" x14ac:dyDescent="0.2">
      <c r="F5170" s="310" t="s">
        <v>11691</v>
      </c>
      <c r="G5170" s="311">
        <v>14747</v>
      </c>
      <c r="H5170" s="312" t="s">
        <v>3700</v>
      </c>
      <c r="I5170" s="313" t="s">
        <v>6821</v>
      </c>
    </row>
    <row r="5171" spans="6:9" x14ac:dyDescent="0.2">
      <c r="F5171" s="310" t="s">
        <v>11692</v>
      </c>
      <c r="G5171" s="311">
        <v>14748</v>
      </c>
      <c r="H5171" s="312" t="s">
        <v>3700</v>
      </c>
      <c r="I5171" s="313" t="s">
        <v>6821</v>
      </c>
    </row>
    <row r="5172" spans="6:9" x14ac:dyDescent="0.2">
      <c r="F5172" s="310" t="s">
        <v>11693</v>
      </c>
      <c r="G5172" s="311">
        <v>14750</v>
      </c>
      <c r="H5172" s="312" t="s">
        <v>3700</v>
      </c>
      <c r="I5172" s="313" t="s">
        <v>6821</v>
      </c>
    </row>
    <row r="5173" spans="6:9" x14ac:dyDescent="0.2">
      <c r="F5173" s="310" t="s">
        <v>11694</v>
      </c>
      <c r="G5173" s="311">
        <v>14751</v>
      </c>
      <c r="H5173" s="312" t="s">
        <v>3700</v>
      </c>
      <c r="I5173" s="313" t="s">
        <v>6821</v>
      </c>
    </row>
    <row r="5174" spans="6:9" x14ac:dyDescent="0.2">
      <c r="F5174" s="310" t="s">
        <v>11695</v>
      </c>
      <c r="G5174" s="311">
        <v>14752</v>
      </c>
      <c r="H5174" s="312" t="s">
        <v>3700</v>
      </c>
      <c r="I5174" s="313" t="s">
        <v>6821</v>
      </c>
    </row>
    <row r="5175" spans="6:9" x14ac:dyDescent="0.2">
      <c r="F5175" s="310" t="s">
        <v>11696</v>
      </c>
      <c r="G5175" s="311">
        <v>14753</v>
      </c>
      <c r="H5175" s="312" t="s">
        <v>3700</v>
      </c>
      <c r="I5175" s="313" t="s">
        <v>6821</v>
      </c>
    </row>
    <row r="5176" spans="6:9" x14ac:dyDescent="0.2">
      <c r="F5176" s="310" t="s">
        <v>11697</v>
      </c>
      <c r="G5176" s="311">
        <v>14754</v>
      </c>
      <c r="H5176" s="312" t="s">
        <v>3700</v>
      </c>
      <c r="I5176" s="313" t="s">
        <v>6821</v>
      </c>
    </row>
    <row r="5177" spans="6:9" x14ac:dyDescent="0.2">
      <c r="F5177" s="310" t="s">
        <v>11698</v>
      </c>
      <c r="G5177" s="311">
        <v>14755</v>
      </c>
      <c r="H5177" s="312" t="s">
        <v>3700</v>
      </c>
      <c r="I5177" s="313" t="s">
        <v>6821</v>
      </c>
    </row>
    <row r="5178" spans="6:9" x14ac:dyDescent="0.2">
      <c r="F5178" s="310" t="s">
        <v>11699</v>
      </c>
      <c r="G5178" s="311">
        <v>14756</v>
      </c>
      <c r="H5178" s="312" t="s">
        <v>3700</v>
      </c>
      <c r="I5178" s="313" t="s">
        <v>6821</v>
      </c>
    </row>
    <row r="5179" spans="6:9" x14ac:dyDescent="0.2">
      <c r="F5179" s="310" t="s">
        <v>11700</v>
      </c>
      <c r="G5179" s="311">
        <v>14757</v>
      </c>
      <c r="H5179" s="312" t="s">
        <v>3700</v>
      </c>
      <c r="I5179" s="313" t="s">
        <v>6821</v>
      </c>
    </row>
    <row r="5180" spans="6:9" x14ac:dyDescent="0.2">
      <c r="F5180" s="310" t="s">
        <v>11701</v>
      </c>
      <c r="G5180" s="311">
        <v>14758</v>
      </c>
      <c r="H5180" s="312" t="s">
        <v>3700</v>
      </c>
      <c r="I5180" s="313" t="s">
        <v>6821</v>
      </c>
    </row>
    <row r="5181" spans="6:9" x14ac:dyDescent="0.2">
      <c r="F5181" s="310" t="s">
        <v>11702</v>
      </c>
      <c r="G5181" s="311">
        <v>14760</v>
      </c>
      <c r="H5181" s="312" t="s">
        <v>3700</v>
      </c>
      <c r="I5181" s="313" t="s">
        <v>6821</v>
      </c>
    </row>
    <row r="5182" spans="6:9" x14ac:dyDescent="0.2">
      <c r="F5182" s="310" t="s">
        <v>11703</v>
      </c>
      <c r="G5182" s="311">
        <v>14766</v>
      </c>
      <c r="H5182" s="312" t="s">
        <v>3700</v>
      </c>
      <c r="I5182" s="313" t="s">
        <v>6821</v>
      </c>
    </row>
    <row r="5183" spans="6:9" x14ac:dyDescent="0.2">
      <c r="F5183" s="310" t="s">
        <v>11704</v>
      </c>
      <c r="G5183" s="311">
        <v>14767</v>
      </c>
      <c r="H5183" s="312" t="s">
        <v>3700</v>
      </c>
      <c r="I5183" s="313" t="s">
        <v>6821</v>
      </c>
    </row>
    <row r="5184" spans="6:9" x14ac:dyDescent="0.2">
      <c r="F5184" s="310" t="s">
        <v>11705</v>
      </c>
      <c r="G5184" s="311">
        <v>14769</v>
      </c>
      <c r="H5184" s="312" t="s">
        <v>3700</v>
      </c>
      <c r="I5184" s="313" t="s">
        <v>6821</v>
      </c>
    </row>
    <row r="5185" spans="6:9" x14ac:dyDescent="0.2">
      <c r="F5185" s="310" t="s">
        <v>11706</v>
      </c>
      <c r="G5185" s="311">
        <v>14770</v>
      </c>
      <c r="H5185" s="312" t="s">
        <v>3700</v>
      </c>
      <c r="I5185" s="313" t="s">
        <v>6821</v>
      </c>
    </row>
    <row r="5186" spans="6:9" x14ac:dyDescent="0.2">
      <c r="F5186" s="310" t="s">
        <v>11707</v>
      </c>
      <c r="G5186" s="311">
        <v>14772</v>
      </c>
      <c r="H5186" s="312" t="s">
        <v>3700</v>
      </c>
      <c r="I5186" s="313" t="s">
        <v>6821</v>
      </c>
    </row>
    <row r="5187" spans="6:9" x14ac:dyDescent="0.2">
      <c r="F5187" s="310" t="s">
        <v>11708</v>
      </c>
      <c r="G5187" s="311">
        <v>14774</v>
      </c>
      <c r="H5187" s="312" t="s">
        <v>3700</v>
      </c>
      <c r="I5187" s="313" t="s">
        <v>6821</v>
      </c>
    </row>
    <row r="5188" spans="6:9" x14ac:dyDescent="0.2">
      <c r="F5188" s="310" t="s">
        <v>11709</v>
      </c>
      <c r="G5188" s="311">
        <v>14775</v>
      </c>
      <c r="H5188" s="312" t="s">
        <v>3700</v>
      </c>
      <c r="I5188" s="313" t="s">
        <v>6821</v>
      </c>
    </row>
    <row r="5189" spans="6:9" x14ac:dyDescent="0.2">
      <c r="F5189" s="310" t="s">
        <v>11710</v>
      </c>
      <c r="G5189" s="311">
        <v>14777</v>
      </c>
      <c r="H5189" s="312" t="s">
        <v>3700</v>
      </c>
      <c r="I5189" s="313" t="s">
        <v>6821</v>
      </c>
    </row>
    <row r="5190" spans="6:9" x14ac:dyDescent="0.2">
      <c r="F5190" s="310" t="s">
        <v>11711</v>
      </c>
      <c r="G5190" s="311">
        <v>14778</v>
      </c>
      <c r="H5190" s="312" t="s">
        <v>3700</v>
      </c>
      <c r="I5190" s="313" t="s">
        <v>6821</v>
      </c>
    </row>
    <row r="5191" spans="6:9" x14ac:dyDescent="0.2">
      <c r="F5191" s="310" t="s">
        <v>11712</v>
      </c>
      <c r="G5191" s="311">
        <v>14779</v>
      </c>
      <c r="H5191" s="312" t="s">
        <v>3700</v>
      </c>
      <c r="I5191" s="313" t="s">
        <v>6821</v>
      </c>
    </row>
    <row r="5192" spans="6:9" x14ac:dyDescent="0.2">
      <c r="F5192" s="310" t="s">
        <v>11713</v>
      </c>
      <c r="G5192" s="311">
        <v>14781</v>
      </c>
      <c r="H5192" s="312" t="s">
        <v>3700</v>
      </c>
      <c r="I5192" s="313" t="s">
        <v>6821</v>
      </c>
    </row>
    <row r="5193" spans="6:9" x14ac:dyDescent="0.2">
      <c r="F5193" s="310" t="s">
        <v>11714</v>
      </c>
      <c r="G5193" s="311">
        <v>14782</v>
      </c>
      <c r="H5193" s="312" t="s">
        <v>3700</v>
      </c>
      <c r="I5193" s="313" t="s">
        <v>6821</v>
      </c>
    </row>
    <row r="5194" spans="6:9" x14ac:dyDescent="0.2">
      <c r="F5194" s="310" t="s">
        <v>11715</v>
      </c>
      <c r="G5194" s="311">
        <v>14783</v>
      </c>
      <c r="H5194" s="312" t="s">
        <v>3700</v>
      </c>
      <c r="I5194" s="313" t="s">
        <v>6821</v>
      </c>
    </row>
    <row r="5195" spans="6:9" x14ac:dyDescent="0.2">
      <c r="F5195" s="310" t="s">
        <v>11716</v>
      </c>
      <c r="G5195" s="311">
        <v>14784</v>
      </c>
      <c r="H5195" s="312" t="s">
        <v>3700</v>
      </c>
      <c r="I5195" s="313" t="s">
        <v>6821</v>
      </c>
    </row>
    <row r="5196" spans="6:9" x14ac:dyDescent="0.2">
      <c r="F5196" s="310" t="s">
        <v>11717</v>
      </c>
      <c r="G5196" s="311">
        <v>14785</v>
      </c>
      <c r="H5196" s="312" t="s">
        <v>3700</v>
      </c>
      <c r="I5196" s="313" t="s">
        <v>6821</v>
      </c>
    </row>
    <row r="5197" spans="6:9" x14ac:dyDescent="0.2">
      <c r="F5197" s="310" t="s">
        <v>11718</v>
      </c>
      <c r="G5197" s="311">
        <v>14786</v>
      </c>
      <c r="H5197" s="312" t="s">
        <v>3700</v>
      </c>
      <c r="I5197" s="313" t="s">
        <v>6821</v>
      </c>
    </row>
    <row r="5198" spans="6:9" x14ac:dyDescent="0.2">
      <c r="F5198" s="310" t="s">
        <v>11719</v>
      </c>
      <c r="G5198" s="311">
        <v>14787</v>
      </c>
      <c r="H5198" s="312" t="s">
        <v>3700</v>
      </c>
      <c r="I5198" s="313" t="s">
        <v>6821</v>
      </c>
    </row>
    <row r="5199" spans="6:9" x14ac:dyDescent="0.2">
      <c r="F5199" s="310" t="s">
        <v>11720</v>
      </c>
      <c r="G5199" s="311">
        <v>14788</v>
      </c>
      <c r="H5199" s="312" t="s">
        <v>3700</v>
      </c>
      <c r="I5199" s="313" t="s">
        <v>6821</v>
      </c>
    </row>
    <row r="5200" spans="6:9" x14ac:dyDescent="0.2">
      <c r="F5200" s="310" t="s">
        <v>11721</v>
      </c>
      <c r="G5200" s="311">
        <v>14801</v>
      </c>
      <c r="H5200" s="312" t="s">
        <v>3700</v>
      </c>
      <c r="I5200" s="313" t="s">
        <v>6821</v>
      </c>
    </row>
    <row r="5201" spans="6:9" x14ac:dyDescent="0.2">
      <c r="F5201" s="310" t="s">
        <v>11722</v>
      </c>
      <c r="G5201" s="311">
        <v>14802</v>
      </c>
      <c r="H5201" s="312" t="s">
        <v>3700</v>
      </c>
      <c r="I5201" s="313" t="s">
        <v>6821</v>
      </c>
    </row>
    <row r="5202" spans="6:9" x14ac:dyDescent="0.2">
      <c r="F5202" s="310" t="s">
        <v>11723</v>
      </c>
      <c r="G5202" s="311">
        <v>14803</v>
      </c>
      <c r="H5202" s="312" t="s">
        <v>3700</v>
      </c>
      <c r="I5202" s="313" t="s">
        <v>6821</v>
      </c>
    </row>
    <row r="5203" spans="6:9" x14ac:dyDescent="0.2">
      <c r="F5203" s="310" t="s">
        <v>11724</v>
      </c>
      <c r="G5203" s="311">
        <v>14804</v>
      </c>
      <c r="H5203" s="312" t="s">
        <v>3700</v>
      </c>
      <c r="I5203" s="313" t="s">
        <v>6821</v>
      </c>
    </row>
    <row r="5204" spans="6:9" x14ac:dyDescent="0.2">
      <c r="F5204" s="310" t="s">
        <v>11725</v>
      </c>
      <c r="G5204" s="311">
        <v>14805</v>
      </c>
      <c r="H5204" s="312" t="s">
        <v>3700</v>
      </c>
      <c r="I5204" s="313" t="s">
        <v>6821</v>
      </c>
    </row>
    <row r="5205" spans="6:9" x14ac:dyDescent="0.2">
      <c r="F5205" s="310" t="s">
        <v>11726</v>
      </c>
      <c r="G5205" s="311">
        <v>14806</v>
      </c>
      <c r="H5205" s="312" t="s">
        <v>3700</v>
      </c>
      <c r="I5205" s="313" t="s">
        <v>6821</v>
      </c>
    </row>
    <row r="5206" spans="6:9" x14ac:dyDescent="0.2">
      <c r="F5206" s="310" t="s">
        <v>11727</v>
      </c>
      <c r="G5206" s="311">
        <v>14807</v>
      </c>
      <c r="H5206" s="312" t="s">
        <v>3700</v>
      </c>
      <c r="I5206" s="313" t="s">
        <v>6821</v>
      </c>
    </row>
    <row r="5207" spans="6:9" x14ac:dyDescent="0.2">
      <c r="F5207" s="310" t="s">
        <v>11728</v>
      </c>
      <c r="G5207" s="311">
        <v>14808</v>
      </c>
      <c r="H5207" s="312" t="s">
        <v>3700</v>
      </c>
      <c r="I5207" s="313" t="s">
        <v>6821</v>
      </c>
    </row>
    <row r="5208" spans="6:9" x14ac:dyDescent="0.2">
      <c r="F5208" s="310" t="s">
        <v>11729</v>
      </c>
      <c r="G5208" s="311">
        <v>14809</v>
      </c>
      <c r="H5208" s="312" t="s">
        <v>3700</v>
      </c>
      <c r="I5208" s="313" t="s">
        <v>6821</v>
      </c>
    </row>
    <row r="5209" spans="6:9" x14ac:dyDescent="0.2">
      <c r="F5209" s="310" t="s">
        <v>11730</v>
      </c>
      <c r="G5209" s="311">
        <v>14810</v>
      </c>
      <c r="H5209" s="312" t="s">
        <v>3700</v>
      </c>
      <c r="I5209" s="313" t="s">
        <v>6821</v>
      </c>
    </row>
    <row r="5210" spans="6:9" x14ac:dyDescent="0.2">
      <c r="F5210" s="310" t="s">
        <v>11731</v>
      </c>
      <c r="G5210" s="311">
        <v>14812</v>
      </c>
      <c r="H5210" s="312" t="s">
        <v>3700</v>
      </c>
      <c r="I5210" s="313" t="s">
        <v>6821</v>
      </c>
    </row>
    <row r="5211" spans="6:9" x14ac:dyDescent="0.2">
      <c r="F5211" s="310" t="s">
        <v>11732</v>
      </c>
      <c r="G5211" s="311">
        <v>14813</v>
      </c>
      <c r="H5211" s="312" t="s">
        <v>3700</v>
      </c>
      <c r="I5211" s="313" t="s">
        <v>6821</v>
      </c>
    </row>
    <row r="5212" spans="6:9" x14ac:dyDescent="0.2">
      <c r="F5212" s="310" t="s">
        <v>11733</v>
      </c>
      <c r="G5212" s="311">
        <v>14814</v>
      </c>
      <c r="H5212" s="312" t="s">
        <v>3700</v>
      </c>
      <c r="I5212" s="313" t="s">
        <v>6821</v>
      </c>
    </row>
    <row r="5213" spans="6:9" x14ac:dyDescent="0.2">
      <c r="F5213" s="310" t="s">
        <v>11734</v>
      </c>
      <c r="G5213" s="311">
        <v>14815</v>
      </c>
      <c r="H5213" s="312" t="s">
        <v>3700</v>
      </c>
      <c r="I5213" s="313" t="s">
        <v>6821</v>
      </c>
    </row>
    <row r="5214" spans="6:9" x14ac:dyDescent="0.2">
      <c r="F5214" s="310" t="s">
        <v>11735</v>
      </c>
      <c r="G5214" s="311">
        <v>14816</v>
      </c>
      <c r="H5214" s="312" t="s">
        <v>3700</v>
      </c>
      <c r="I5214" s="313" t="s">
        <v>6821</v>
      </c>
    </row>
    <row r="5215" spans="6:9" x14ac:dyDescent="0.2">
      <c r="F5215" s="310" t="s">
        <v>11736</v>
      </c>
      <c r="G5215" s="311">
        <v>14817</v>
      </c>
      <c r="H5215" s="312" t="s">
        <v>3700</v>
      </c>
      <c r="I5215" s="313" t="s">
        <v>6821</v>
      </c>
    </row>
    <row r="5216" spans="6:9" x14ac:dyDescent="0.2">
      <c r="F5216" s="310" t="s">
        <v>11737</v>
      </c>
      <c r="G5216" s="311">
        <v>14818</v>
      </c>
      <c r="H5216" s="312" t="s">
        <v>3700</v>
      </c>
      <c r="I5216" s="313" t="s">
        <v>6821</v>
      </c>
    </row>
    <row r="5217" spans="6:9" x14ac:dyDescent="0.2">
      <c r="F5217" s="310" t="s">
        <v>11738</v>
      </c>
      <c r="G5217" s="311">
        <v>14819</v>
      </c>
      <c r="H5217" s="312" t="s">
        <v>3700</v>
      </c>
      <c r="I5217" s="313" t="s">
        <v>6821</v>
      </c>
    </row>
    <row r="5218" spans="6:9" x14ac:dyDescent="0.2">
      <c r="F5218" s="310" t="s">
        <v>11739</v>
      </c>
      <c r="G5218" s="311">
        <v>14820</v>
      </c>
      <c r="H5218" s="312" t="s">
        <v>3700</v>
      </c>
      <c r="I5218" s="313" t="s">
        <v>6821</v>
      </c>
    </row>
    <row r="5219" spans="6:9" x14ac:dyDescent="0.2">
      <c r="F5219" s="310" t="s">
        <v>11740</v>
      </c>
      <c r="G5219" s="311">
        <v>14821</v>
      </c>
      <c r="H5219" s="312" t="s">
        <v>3700</v>
      </c>
      <c r="I5219" s="313" t="s">
        <v>6821</v>
      </c>
    </row>
    <row r="5220" spans="6:9" x14ac:dyDescent="0.2">
      <c r="F5220" s="310" t="s">
        <v>11741</v>
      </c>
      <c r="G5220" s="311">
        <v>14822</v>
      </c>
      <c r="H5220" s="312" t="s">
        <v>3700</v>
      </c>
      <c r="I5220" s="313" t="s">
        <v>6821</v>
      </c>
    </row>
    <row r="5221" spans="6:9" x14ac:dyDescent="0.2">
      <c r="F5221" s="310" t="s">
        <v>11742</v>
      </c>
      <c r="G5221" s="311">
        <v>14823</v>
      </c>
      <c r="H5221" s="312" t="s">
        <v>3700</v>
      </c>
      <c r="I5221" s="313" t="s">
        <v>6821</v>
      </c>
    </row>
    <row r="5222" spans="6:9" x14ac:dyDescent="0.2">
      <c r="F5222" s="310" t="s">
        <v>11743</v>
      </c>
      <c r="G5222" s="311">
        <v>14824</v>
      </c>
      <c r="H5222" s="312" t="s">
        <v>3700</v>
      </c>
      <c r="I5222" s="313" t="s">
        <v>6821</v>
      </c>
    </row>
    <row r="5223" spans="6:9" x14ac:dyDescent="0.2">
      <c r="F5223" s="310" t="s">
        <v>11744</v>
      </c>
      <c r="G5223" s="311">
        <v>14825</v>
      </c>
      <c r="H5223" s="312" t="s">
        <v>3700</v>
      </c>
      <c r="I5223" s="313" t="s">
        <v>6821</v>
      </c>
    </row>
    <row r="5224" spans="6:9" x14ac:dyDescent="0.2">
      <c r="F5224" s="310" t="s">
        <v>11745</v>
      </c>
      <c r="G5224" s="311">
        <v>14826</v>
      </c>
      <c r="H5224" s="312" t="s">
        <v>3700</v>
      </c>
      <c r="I5224" s="313" t="s">
        <v>6821</v>
      </c>
    </row>
    <row r="5225" spans="6:9" x14ac:dyDescent="0.2">
      <c r="F5225" s="310" t="s">
        <v>11746</v>
      </c>
      <c r="G5225" s="311">
        <v>14827</v>
      </c>
      <c r="H5225" s="312" t="s">
        <v>3700</v>
      </c>
      <c r="I5225" s="313" t="s">
        <v>6821</v>
      </c>
    </row>
    <row r="5226" spans="6:9" x14ac:dyDescent="0.2">
      <c r="F5226" s="310" t="s">
        <v>11747</v>
      </c>
      <c r="G5226" s="311">
        <v>14830</v>
      </c>
      <c r="H5226" s="312" t="s">
        <v>3700</v>
      </c>
      <c r="I5226" s="313" t="s">
        <v>6821</v>
      </c>
    </row>
    <row r="5227" spans="6:9" x14ac:dyDescent="0.2">
      <c r="F5227" s="310" t="s">
        <v>11748</v>
      </c>
      <c r="G5227" s="311">
        <v>14831</v>
      </c>
      <c r="H5227" s="312" t="s">
        <v>3700</v>
      </c>
      <c r="I5227" s="313" t="s">
        <v>6821</v>
      </c>
    </row>
    <row r="5228" spans="6:9" x14ac:dyDescent="0.2">
      <c r="F5228" s="310" t="s">
        <v>11749</v>
      </c>
      <c r="G5228" s="311">
        <v>14836</v>
      </c>
      <c r="H5228" s="312" t="s">
        <v>3700</v>
      </c>
      <c r="I5228" s="313" t="s">
        <v>6821</v>
      </c>
    </row>
    <row r="5229" spans="6:9" x14ac:dyDescent="0.2">
      <c r="F5229" s="310" t="s">
        <v>11750</v>
      </c>
      <c r="G5229" s="311">
        <v>14837</v>
      </c>
      <c r="H5229" s="312" t="s">
        <v>3700</v>
      </c>
      <c r="I5229" s="313" t="s">
        <v>6821</v>
      </c>
    </row>
    <row r="5230" spans="6:9" x14ac:dyDescent="0.2">
      <c r="F5230" s="310" t="s">
        <v>11751</v>
      </c>
      <c r="G5230" s="311">
        <v>14838</v>
      </c>
      <c r="H5230" s="312" t="s">
        <v>3700</v>
      </c>
      <c r="I5230" s="313" t="s">
        <v>6821</v>
      </c>
    </row>
    <row r="5231" spans="6:9" x14ac:dyDescent="0.2">
      <c r="F5231" s="310" t="s">
        <v>11752</v>
      </c>
      <c r="G5231" s="311">
        <v>14839</v>
      </c>
      <c r="H5231" s="312" t="s">
        <v>3700</v>
      </c>
      <c r="I5231" s="313" t="s">
        <v>6821</v>
      </c>
    </row>
    <row r="5232" spans="6:9" x14ac:dyDescent="0.2">
      <c r="F5232" s="310" t="s">
        <v>11753</v>
      </c>
      <c r="G5232" s="311">
        <v>14840</v>
      </c>
      <c r="H5232" s="312" t="s">
        <v>3700</v>
      </c>
      <c r="I5232" s="313" t="s">
        <v>6821</v>
      </c>
    </row>
    <row r="5233" spans="6:9" x14ac:dyDescent="0.2">
      <c r="F5233" s="310" t="s">
        <v>11754</v>
      </c>
      <c r="G5233" s="311">
        <v>14841</v>
      </c>
      <c r="H5233" s="312" t="s">
        <v>3700</v>
      </c>
      <c r="I5233" s="313" t="s">
        <v>6821</v>
      </c>
    </row>
    <row r="5234" spans="6:9" x14ac:dyDescent="0.2">
      <c r="F5234" s="310" t="s">
        <v>11755</v>
      </c>
      <c r="G5234" s="311">
        <v>14842</v>
      </c>
      <c r="H5234" s="312" t="s">
        <v>3700</v>
      </c>
      <c r="I5234" s="313" t="s">
        <v>6821</v>
      </c>
    </row>
    <row r="5235" spans="6:9" x14ac:dyDescent="0.2">
      <c r="F5235" s="310" t="s">
        <v>11756</v>
      </c>
      <c r="G5235" s="311">
        <v>14843</v>
      </c>
      <c r="H5235" s="312" t="s">
        <v>3700</v>
      </c>
      <c r="I5235" s="313" t="s">
        <v>6821</v>
      </c>
    </row>
    <row r="5236" spans="6:9" x14ac:dyDescent="0.2">
      <c r="F5236" s="310" t="s">
        <v>11757</v>
      </c>
      <c r="G5236" s="311">
        <v>14845</v>
      </c>
      <c r="H5236" s="312" t="s">
        <v>3700</v>
      </c>
      <c r="I5236" s="313" t="s">
        <v>6821</v>
      </c>
    </row>
    <row r="5237" spans="6:9" x14ac:dyDescent="0.2">
      <c r="F5237" s="310" t="s">
        <v>11758</v>
      </c>
      <c r="G5237" s="311">
        <v>14846</v>
      </c>
      <c r="H5237" s="312" t="s">
        <v>3700</v>
      </c>
      <c r="I5237" s="313" t="s">
        <v>6821</v>
      </c>
    </row>
    <row r="5238" spans="6:9" x14ac:dyDescent="0.2">
      <c r="F5238" s="310" t="s">
        <v>11759</v>
      </c>
      <c r="G5238" s="311">
        <v>14847</v>
      </c>
      <c r="H5238" s="312" t="s">
        <v>3700</v>
      </c>
      <c r="I5238" s="313" t="s">
        <v>6821</v>
      </c>
    </row>
    <row r="5239" spans="6:9" x14ac:dyDescent="0.2">
      <c r="F5239" s="310" t="s">
        <v>11760</v>
      </c>
      <c r="G5239" s="311">
        <v>14850</v>
      </c>
      <c r="H5239" s="312" t="s">
        <v>3700</v>
      </c>
      <c r="I5239" s="313" t="s">
        <v>6821</v>
      </c>
    </row>
    <row r="5240" spans="6:9" x14ac:dyDescent="0.2">
      <c r="F5240" s="310" t="s">
        <v>11761</v>
      </c>
      <c r="G5240" s="311">
        <v>14851</v>
      </c>
      <c r="H5240" s="312" t="s">
        <v>3700</v>
      </c>
      <c r="I5240" s="313" t="s">
        <v>6821</v>
      </c>
    </row>
    <row r="5241" spans="6:9" x14ac:dyDescent="0.2">
      <c r="F5241" s="310" t="s">
        <v>11762</v>
      </c>
      <c r="G5241" s="311">
        <v>14852</v>
      </c>
      <c r="H5241" s="312" t="s">
        <v>3700</v>
      </c>
      <c r="I5241" s="313" t="s">
        <v>6821</v>
      </c>
    </row>
    <row r="5242" spans="6:9" x14ac:dyDescent="0.2">
      <c r="F5242" s="310" t="s">
        <v>11763</v>
      </c>
      <c r="G5242" s="311">
        <v>14853</v>
      </c>
      <c r="H5242" s="312" t="s">
        <v>3700</v>
      </c>
      <c r="I5242" s="313" t="s">
        <v>6821</v>
      </c>
    </row>
    <row r="5243" spans="6:9" x14ac:dyDescent="0.2">
      <c r="F5243" s="310" t="s">
        <v>11764</v>
      </c>
      <c r="G5243" s="311">
        <v>14854</v>
      </c>
      <c r="H5243" s="312" t="s">
        <v>3700</v>
      </c>
      <c r="I5243" s="313" t="s">
        <v>6821</v>
      </c>
    </row>
    <row r="5244" spans="6:9" x14ac:dyDescent="0.2">
      <c r="F5244" s="310" t="s">
        <v>11765</v>
      </c>
      <c r="G5244" s="311">
        <v>14855</v>
      </c>
      <c r="H5244" s="312" t="s">
        <v>3700</v>
      </c>
      <c r="I5244" s="313" t="s">
        <v>6821</v>
      </c>
    </row>
    <row r="5245" spans="6:9" x14ac:dyDescent="0.2">
      <c r="F5245" s="310" t="s">
        <v>11766</v>
      </c>
      <c r="G5245" s="311">
        <v>14856</v>
      </c>
      <c r="H5245" s="312" t="s">
        <v>3700</v>
      </c>
      <c r="I5245" s="313" t="s">
        <v>6821</v>
      </c>
    </row>
    <row r="5246" spans="6:9" x14ac:dyDescent="0.2">
      <c r="F5246" s="310" t="s">
        <v>11767</v>
      </c>
      <c r="G5246" s="311">
        <v>14857</v>
      </c>
      <c r="H5246" s="312" t="s">
        <v>3700</v>
      </c>
      <c r="I5246" s="313" t="s">
        <v>6821</v>
      </c>
    </row>
    <row r="5247" spans="6:9" x14ac:dyDescent="0.2">
      <c r="F5247" s="310" t="s">
        <v>11768</v>
      </c>
      <c r="G5247" s="311">
        <v>14858</v>
      </c>
      <c r="H5247" s="312" t="s">
        <v>3700</v>
      </c>
      <c r="I5247" s="313" t="s">
        <v>6821</v>
      </c>
    </row>
    <row r="5248" spans="6:9" x14ac:dyDescent="0.2">
      <c r="F5248" s="310" t="s">
        <v>11769</v>
      </c>
      <c r="G5248" s="311">
        <v>14859</v>
      </c>
      <c r="H5248" s="312" t="s">
        <v>3700</v>
      </c>
      <c r="I5248" s="313" t="s">
        <v>6821</v>
      </c>
    </row>
    <row r="5249" spans="6:9" x14ac:dyDescent="0.2">
      <c r="F5249" s="310" t="s">
        <v>11770</v>
      </c>
      <c r="G5249" s="311">
        <v>14860</v>
      </c>
      <c r="H5249" s="312" t="s">
        <v>3700</v>
      </c>
      <c r="I5249" s="313" t="s">
        <v>6821</v>
      </c>
    </row>
    <row r="5250" spans="6:9" x14ac:dyDescent="0.2">
      <c r="F5250" s="310" t="s">
        <v>11771</v>
      </c>
      <c r="G5250" s="311">
        <v>14861</v>
      </c>
      <c r="H5250" s="312" t="s">
        <v>3700</v>
      </c>
      <c r="I5250" s="313" t="s">
        <v>6821</v>
      </c>
    </row>
    <row r="5251" spans="6:9" x14ac:dyDescent="0.2">
      <c r="F5251" s="310" t="s">
        <v>11772</v>
      </c>
      <c r="G5251" s="311">
        <v>14863</v>
      </c>
      <c r="H5251" s="312" t="s">
        <v>3700</v>
      </c>
      <c r="I5251" s="313" t="s">
        <v>6821</v>
      </c>
    </row>
    <row r="5252" spans="6:9" x14ac:dyDescent="0.2">
      <c r="F5252" s="310" t="s">
        <v>11773</v>
      </c>
      <c r="G5252" s="311">
        <v>14864</v>
      </c>
      <c r="H5252" s="312" t="s">
        <v>3700</v>
      </c>
      <c r="I5252" s="313" t="s">
        <v>6821</v>
      </c>
    </row>
    <row r="5253" spans="6:9" x14ac:dyDescent="0.2">
      <c r="F5253" s="310" t="s">
        <v>11774</v>
      </c>
      <c r="G5253" s="311">
        <v>14865</v>
      </c>
      <c r="H5253" s="312" t="s">
        <v>3700</v>
      </c>
      <c r="I5253" s="313" t="s">
        <v>6821</v>
      </c>
    </row>
    <row r="5254" spans="6:9" x14ac:dyDescent="0.2">
      <c r="F5254" s="310" t="s">
        <v>11775</v>
      </c>
      <c r="G5254" s="311">
        <v>14867</v>
      </c>
      <c r="H5254" s="312" t="s">
        <v>3700</v>
      </c>
      <c r="I5254" s="313" t="s">
        <v>6821</v>
      </c>
    </row>
    <row r="5255" spans="6:9" x14ac:dyDescent="0.2">
      <c r="F5255" s="310" t="s">
        <v>11776</v>
      </c>
      <c r="G5255" s="311">
        <v>14869</v>
      </c>
      <c r="H5255" s="312" t="s">
        <v>3700</v>
      </c>
      <c r="I5255" s="313" t="s">
        <v>6821</v>
      </c>
    </row>
    <row r="5256" spans="6:9" x14ac:dyDescent="0.2">
      <c r="F5256" s="310" t="s">
        <v>11777</v>
      </c>
      <c r="G5256" s="311">
        <v>14870</v>
      </c>
      <c r="H5256" s="312" t="s">
        <v>3700</v>
      </c>
      <c r="I5256" s="313" t="s">
        <v>6821</v>
      </c>
    </row>
    <row r="5257" spans="6:9" x14ac:dyDescent="0.2">
      <c r="F5257" s="310" t="s">
        <v>11778</v>
      </c>
      <c r="G5257" s="311">
        <v>14871</v>
      </c>
      <c r="H5257" s="312" t="s">
        <v>3700</v>
      </c>
      <c r="I5257" s="313" t="s">
        <v>6821</v>
      </c>
    </row>
    <row r="5258" spans="6:9" x14ac:dyDescent="0.2">
      <c r="F5258" s="310" t="s">
        <v>11779</v>
      </c>
      <c r="G5258" s="311">
        <v>14872</v>
      </c>
      <c r="H5258" s="312" t="s">
        <v>3700</v>
      </c>
      <c r="I5258" s="313" t="s">
        <v>6821</v>
      </c>
    </row>
    <row r="5259" spans="6:9" x14ac:dyDescent="0.2">
      <c r="F5259" s="310" t="s">
        <v>11780</v>
      </c>
      <c r="G5259" s="311">
        <v>14873</v>
      </c>
      <c r="H5259" s="312" t="s">
        <v>3700</v>
      </c>
      <c r="I5259" s="313" t="s">
        <v>6821</v>
      </c>
    </row>
    <row r="5260" spans="6:9" x14ac:dyDescent="0.2">
      <c r="F5260" s="310" t="s">
        <v>11781</v>
      </c>
      <c r="G5260" s="311">
        <v>14874</v>
      </c>
      <c r="H5260" s="312" t="s">
        <v>3700</v>
      </c>
      <c r="I5260" s="313" t="s">
        <v>6821</v>
      </c>
    </row>
    <row r="5261" spans="6:9" x14ac:dyDescent="0.2">
      <c r="F5261" s="310" t="s">
        <v>11782</v>
      </c>
      <c r="G5261" s="311">
        <v>14876</v>
      </c>
      <c r="H5261" s="312" t="s">
        <v>3700</v>
      </c>
      <c r="I5261" s="313" t="s">
        <v>6821</v>
      </c>
    </row>
    <row r="5262" spans="6:9" x14ac:dyDescent="0.2">
      <c r="F5262" s="310" t="s">
        <v>11783</v>
      </c>
      <c r="G5262" s="311">
        <v>14877</v>
      </c>
      <c r="H5262" s="312" t="s">
        <v>3700</v>
      </c>
      <c r="I5262" s="313" t="s">
        <v>6821</v>
      </c>
    </row>
    <row r="5263" spans="6:9" x14ac:dyDescent="0.2">
      <c r="F5263" s="310" t="s">
        <v>11784</v>
      </c>
      <c r="G5263" s="311">
        <v>14878</v>
      </c>
      <c r="H5263" s="312" t="s">
        <v>3700</v>
      </c>
      <c r="I5263" s="313" t="s">
        <v>6821</v>
      </c>
    </row>
    <row r="5264" spans="6:9" x14ac:dyDescent="0.2">
      <c r="F5264" s="310" t="s">
        <v>11785</v>
      </c>
      <c r="G5264" s="311">
        <v>14879</v>
      </c>
      <c r="H5264" s="312" t="s">
        <v>3700</v>
      </c>
      <c r="I5264" s="313" t="s">
        <v>6821</v>
      </c>
    </row>
    <row r="5265" spans="6:9" x14ac:dyDescent="0.2">
      <c r="F5265" s="310" t="s">
        <v>11786</v>
      </c>
      <c r="G5265" s="311">
        <v>14880</v>
      </c>
      <c r="H5265" s="312" t="s">
        <v>3700</v>
      </c>
      <c r="I5265" s="313" t="s">
        <v>6821</v>
      </c>
    </row>
    <row r="5266" spans="6:9" x14ac:dyDescent="0.2">
      <c r="F5266" s="310" t="s">
        <v>11787</v>
      </c>
      <c r="G5266" s="311">
        <v>14881</v>
      </c>
      <c r="H5266" s="312" t="s">
        <v>3700</v>
      </c>
      <c r="I5266" s="313" t="s">
        <v>6821</v>
      </c>
    </row>
    <row r="5267" spans="6:9" x14ac:dyDescent="0.2">
      <c r="F5267" s="310" t="s">
        <v>11788</v>
      </c>
      <c r="G5267" s="311">
        <v>14882</v>
      </c>
      <c r="H5267" s="312" t="s">
        <v>3700</v>
      </c>
      <c r="I5267" s="313" t="s">
        <v>6821</v>
      </c>
    </row>
    <row r="5268" spans="6:9" x14ac:dyDescent="0.2">
      <c r="F5268" s="310" t="s">
        <v>11789</v>
      </c>
      <c r="G5268" s="311">
        <v>14883</v>
      </c>
      <c r="H5268" s="312" t="s">
        <v>3700</v>
      </c>
      <c r="I5268" s="313" t="s">
        <v>6821</v>
      </c>
    </row>
    <row r="5269" spans="6:9" x14ac:dyDescent="0.2">
      <c r="F5269" s="310" t="s">
        <v>11790</v>
      </c>
      <c r="G5269" s="311">
        <v>14884</v>
      </c>
      <c r="H5269" s="312" t="s">
        <v>3700</v>
      </c>
      <c r="I5269" s="313" t="s">
        <v>6821</v>
      </c>
    </row>
    <row r="5270" spans="6:9" x14ac:dyDescent="0.2">
      <c r="F5270" s="310" t="s">
        <v>11791</v>
      </c>
      <c r="G5270" s="311">
        <v>14885</v>
      </c>
      <c r="H5270" s="312" t="s">
        <v>3700</v>
      </c>
      <c r="I5270" s="313" t="s">
        <v>6821</v>
      </c>
    </row>
    <row r="5271" spans="6:9" x14ac:dyDescent="0.2">
      <c r="F5271" s="310" t="s">
        <v>11792</v>
      </c>
      <c r="G5271" s="311">
        <v>14886</v>
      </c>
      <c r="H5271" s="312" t="s">
        <v>3700</v>
      </c>
      <c r="I5271" s="313" t="s">
        <v>6821</v>
      </c>
    </row>
    <row r="5272" spans="6:9" x14ac:dyDescent="0.2">
      <c r="F5272" s="310" t="s">
        <v>11793</v>
      </c>
      <c r="G5272" s="311">
        <v>14887</v>
      </c>
      <c r="H5272" s="312" t="s">
        <v>3700</v>
      </c>
      <c r="I5272" s="313" t="s">
        <v>6821</v>
      </c>
    </row>
    <row r="5273" spans="6:9" x14ac:dyDescent="0.2">
      <c r="F5273" s="310" t="s">
        <v>11794</v>
      </c>
      <c r="G5273" s="311">
        <v>14889</v>
      </c>
      <c r="H5273" s="312" t="s">
        <v>3700</v>
      </c>
      <c r="I5273" s="313" t="s">
        <v>6821</v>
      </c>
    </row>
    <row r="5274" spans="6:9" x14ac:dyDescent="0.2">
      <c r="F5274" s="310" t="s">
        <v>11795</v>
      </c>
      <c r="G5274" s="311">
        <v>14891</v>
      </c>
      <c r="H5274" s="312" t="s">
        <v>3700</v>
      </c>
      <c r="I5274" s="313" t="s">
        <v>6821</v>
      </c>
    </row>
    <row r="5275" spans="6:9" x14ac:dyDescent="0.2">
      <c r="F5275" s="310" t="s">
        <v>11796</v>
      </c>
      <c r="G5275" s="311">
        <v>14892</v>
      </c>
      <c r="H5275" s="312" t="s">
        <v>3700</v>
      </c>
      <c r="I5275" s="313" t="s">
        <v>6821</v>
      </c>
    </row>
    <row r="5276" spans="6:9" x14ac:dyDescent="0.2">
      <c r="F5276" s="310" t="s">
        <v>11797</v>
      </c>
      <c r="G5276" s="311">
        <v>14893</v>
      </c>
      <c r="H5276" s="312" t="s">
        <v>3700</v>
      </c>
      <c r="I5276" s="313" t="s">
        <v>6821</v>
      </c>
    </row>
    <row r="5277" spans="6:9" x14ac:dyDescent="0.2">
      <c r="F5277" s="310" t="s">
        <v>11798</v>
      </c>
      <c r="G5277" s="311">
        <v>14894</v>
      </c>
      <c r="H5277" s="312" t="s">
        <v>3700</v>
      </c>
      <c r="I5277" s="313" t="s">
        <v>6821</v>
      </c>
    </row>
    <row r="5278" spans="6:9" x14ac:dyDescent="0.2">
      <c r="F5278" s="310" t="s">
        <v>11799</v>
      </c>
      <c r="G5278" s="311">
        <v>14895</v>
      </c>
      <c r="H5278" s="312" t="s">
        <v>3700</v>
      </c>
      <c r="I5278" s="313" t="s">
        <v>6821</v>
      </c>
    </row>
    <row r="5279" spans="6:9" x14ac:dyDescent="0.2">
      <c r="F5279" s="310" t="s">
        <v>11800</v>
      </c>
      <c r="G5279" s="311">
        <v>14897</v>
      </c>
      <c r="H5279" s="312" t="s">
        <v>3700</v>
      </c>
      <c r="I5279" s="313" t="s">
        <v>6821</v>
      </c>
    </row>
    <row r="5280" spans="6:9" x14ac:dyDescent="0.2">
      <c r="F5280" s="310" t="s">
        <v>11801</v>
      </c>
      <c r="G5280" s="311">
        <v>14898</v>
      </c>
      <c r="H5280" s="312" t="s">
        <v>3700</v>
      </c>
      <c r="I5280" s="313" t="s">
        <v>6821</v>
      </c>
    </row>
    <row r="5281" spans="6:9" x14ac:dyDescent="0.2">
      <c r="F5281" s="310" t="s">
        <v>11802</v>
      </c>
      <c r="G5281" s="311">
        <v>14901</v>
      </c>
      <c r="H5281" s="312" t="s">
        <v>3700</v>
      </c>
      <c r="I5281" s="313" t="s">
        <v>6821</v>
      </c>
    </row>
    <row r="5282" spans="6:9" x14ac:dyDescent="0.2">
      <c r="F5282" s="310" t="s">
        <v>11803</v>
      </c>
      <c r="G5282" s="311">
        <v>14902</v>
      </c>
      <c r="H5282" s="312" t="s">
        <v>3700</v>
      </c>
      <c r="I5282" s="313" t="s">
        <v>6821</v>
      </c>
    </row>
    <row r="5283" spans="6:9" x14ac:dyDescent="0.2">
      <c r="F5283" s="310" t="s">
        <v>11804</v>
      </c>
      <c r="G5283" s="311">
        <v>14903</v>
      </c>
      <c r="H5283" s="312" t="s">
        <v>3700</v>
      </c>
      <c r="I5283" s="313" t="s">
        <v>6821</v>
      </c>
    </row>
    <row r="5284" spans="6:9" x14ac:dyDescent="0.2">
      <c r="F5284" s="310" t="s">
        <v>11805</v>
      </c>
      <c r="G5284" s="311">
        <v>14904</v>
      </c>
      <c r="H5284" s="312" t="s">
        <v>3700</v>
      </c>
      <c r="I5284" s="313" t="s">
        <v>6821</v>
      </c>
    </row>
    <row r="5285" spans="6:9" x14ac:dyDescent="0.2">
      <c r="F5285" s="310" t="s">
        <v>11806</v>
      </c>
      <c r="G5285" s="311">
        <v>14905</v>
      </c>
      <c r="H5285" s="312" t="s">
        <v>3700</v>
      </c>
      <c r="I5285" s="313" t="s">
        <v>6821</v>
      </c>
    </row>
    <row r="5286" spans="6:9" x14ac:dyDescent="0.2">
      <c r="F5286" s="310" t="s">
        <v>11807</v>
      </c>
      <c r="G5286" s="311">
        <v>14925</v>
      </c>
      <c r="H5286" s="312" t="s">
        <v>3700</v>
      </c>
      <c r="I5286" s="313" t="s">
        <v>6821</v>
      </c>
    </row>
    <row r="5287" spans="6:9" x14ac:dyDescent="0.2">
      <c r="F5287" s="310" t="s">
        <v>11808</v>
      </c>
      <c r="G5287" s="311">
        <v>15001</v>
      </c>
      <c r="H5287" s="312" t="s">
        <v>4339</v>
      </c>
      <c r="I5287" s="313" t="s">
        <v>6831</v>
      </c>
    </row>
    <row r="5288" spans="6:9" x14ac:dyDescent="0.2">
      <c r="F5288" s="310" t="s">
        <v>11809</v>
      </c>
      <c r="G5288" s="311">
        <v>15003</v>
      </c>
      <c r="H5288" s="312" t="s">
        <v>4339</v>
      </c>
      <c r="I5288" s="313" t="s">
        <v>6831</v>
      </c>
    </row>
    <row r="5289" spans="6:9" x14ac:dyDescent="0.2">
      <c r="F5289" s="310" t="s">
        <v>11810</v>
      </c>
      <c r="G5289" s="311">
        <v>15004</v>
      </c>
      <c r="H5289" s="312" t="s">
        <v>4339</v>
      </c>
      <c r="I5289" s="313" t="s">
        <v>6831</v>
      </c>
    </row>
    <row r="5290" spans="6:9" x14ac:dyDescent="0.2">
      <c r="F5290" s="310" t="s">
        <v>11811</v>
      </c>
      <c r="G5290" s="311">
        <v>15005</v>
      </c>
      <c r="H5290" s="312" t="s">
        <v>4339</v>
      </c>
      <c r="I5290" s="313" t="s">
        <v>6831</v>
      </c>
    </row>
    <row r="5291" spans="6:9" x14ac:dyDescent="0.2">
      <c r="F5291" s="310" t="s">
        <v>11812</v>
      </c>
      <c r="G5291" s="311">
        <v>15006</v>
      </c>
      <c r="H5291" s="312" t="s">
        <v>4339</v>
      </c>
      <c r="I5291" s="313" t="s">
        <v>6831</v>
      </c>
    </row>
    <row r="5292" spans="6:9" x14ac:dyDescent="0.2">
      <c r="F5292" s="310" t="s">
        <v>11813</v>
      </c>
      <c r="G5292" s="311">
        <v>15007</v>
      </c>
      <c r="H5292" s="312" t="s">
        <v>4339</v>
      </c>
      <c r="I5292" s="313" t="s">
        <v>6824</v>
      </c>
    </row>
    <row r="5293" spans="6:9" x14ac:dyDescent="0.2">
      <c r="F5293" s="310" t="s">
        <v>11814</v>
      </c>
      <c r="G5293" s="311">
        <v>15009</v>
      </c>
      <c r="H5293" s="312" t="s">
        <v>4339</v>
      </c>
      <c r="I5293" s="313" t="s">
        <v>6831</v>
      </c>
    </row>
    <row r="5294" spans="6:9" x14ac:dyDescent="0.2">
      <c r="F5294" s="310" t="s">
        <v>11815</v>
      </c>
      <c r="G5294" s="311">
        <v>15010</v>
      </c>
      <c r="H5294" s="312" t="s">
        <v>4339</v>
      </c>
      <c r="I5294" s="313" t="s">
        <v>6831</v>
      </c>
    </row>
    <row r="5295" spans="6:9" x14ac:dyDescent="0.2">
      <c r="F5295" s="310" t="s">
        <v>11816</v>
      </c>
      <c r="G5295" s="311">
        <v>15012</v>
      </c>
      <c r="H5295" s="312" t="s">
        <v>4339</v>
      </c>
      <c r="I5295" s="313" t="s">
        <v>6831</v>
      </c>
    </row>
    <row r="5296" spans="6:9" x14ac:dyDescent="0.2">
      <c r="F5296" s="310" t="s">
        <v>11817</v>
      </c>
      <c r="G5296" s="311">
        <v>15014</v>
      </c>
      <c r="H5296" s="312" t="s">
        <v>4339</v>
      </c>
      <c r="I5296" s="313" t="s">
        <v>6831</v>
      </c>
    </row>
    <row r="5297" spans="6:9" x14ac:dyDescent="0.2">
      <c r="F5297" s="310" t="s">
        <v>11818</v>
      </c>
      <c r="G5297" s="311">
        <v>15015</v>
      </c>
      <c r="H5297" s="312" t="s">
        <v>4339</v>
      </c>
      <c r="I5297" s="313" t="s">
        <v>6831</v>
      </c>
    </row>
    <row r="5298" spans="6:9" x14ac:dyDescent="0.2">
      <c r="F5298" s="310" t="s">
        <v>11819</v>
      </c>
      <c r="G5298" s="311">
        <v>15017</v>
      </c>
      <c r="H5298" s="312" t="s">
        <v>4339</v>
      </c>
      <c r="I5298" s="313" t="s">
        <v>6831</v>
      </c>
    </row>
    <row r="5299" spans="6:9" x14ac:dyDescent="0.2">
      <c r="F5299" s="310" t="s">
        <v>11820</v>
      </c>
      <c r="G5299" s="311">
        <v>15018</v>
      </c>
      <c r="H5299" s="312" t="s">
        <v>4339</v>
      </c>
      <c r="I5299" s="313" t="s">
        <v>6831</v>
      </c>
    </row>
    <row r="5300" spans="6:9" x14ac:dyDescent="0.2">
      <c r="F5300" s="310" t="s">
        <v>11821</v>
      </c>
      <c r="G5300" s="311">
        <v>15019</v>
      </c>
      <c r="H5300" s="312" t="s">
        <v>4339</v>
      </c>
      <c r="I5300" s="313" t="s">
        <v>6831</v>
      </c>
    </row>
    <row r="5301" spans="6:9" x14ac:dyDescent="0.2">
      <c r="F5301" s="310" t="s">
        <v>11822</v>
      </c>
      <c r="G5301" s="311">
        <v>15020</v>
      </c>
      <c r="H5301" s="312" t="s">
        <v>4339</v>
      </c>
      <c r="I5301" s="313" t="s">
        <v>6831</v>
      </c>
    </row>
    <row r="5302" spans="6:9" x14ac:dyDescent="0.2">
      <c r="F5302" s="310" t="s">
        <v>11823</v>
      </c>
      <c r="G5302" s="311">
        <v>15021</v>
      </c>
      <c r="H5302" s="312" t="s">
        <v>4339</v>
      </c>
      <c r="I5302" s="313" t="s">
        <v>6831</v>
      </c>
    </row>
    <row r="5303" spans="6:9" x14ac:dyDescent="0.2">
      <c r="F5303" s="310" t="s">
        <v>11824</v>
      </c>
      <c r="G5303" s="311">
        <v>15022</v>
      </c>
      <c r="H5303" s="312" t="s">
        <v>4339</v>
      </c>
      <c r="I5303" s="313" t="s">
        <v>6831</v>
      </c>
    </row>
    <row r="5304" spans="6:9" x14ac:dyDescent="0.2">
      <c r="F5304" s="310" t="s">
        <v>11825</v>
      </c>
      <c r="G5304" s="311">
        <v>15024</v>
      </c>
      <c r="H5304" s="312" t="s">
        <v>4339</v>
      </c>
      <c r="I5304" s="313" t="s">
        <v>6831</v>
      </c>
    </row>
    <row r="5305" spans="6:9" x14ac:dyDescent="0.2">
      <c r="F5305" s="310" t="s">
        <v>11826</v>
      </c>
      <c r="G5305" s="311">
        <v>15025</v>
      </c>
      <c r="H5305" s="312" t="s">
        <v>4339</v>
      </c>
      <c r="I5305" s="313" t="s">
        <v>6831</v>
      </c>
    </row>
    <row r="5306" spans="6:9" x14ac:dyDescent="0.2">
      <c r="F5306" s="310" t="s">
        <v>11827</v>
      </c>
      <c r="G5306" s="311">
        <v>15026</v>
      </c>
      <c r="H5306" s="312" t="s">
        <v>4339</v>
      </c>
      <c r="I5306" s="313" t="s">
        <v>6831</v>
      </c>
    </row>
    <row r="5307" spans="6:9" x14ac:dyDescent="0.2">
      <c r="F5307" s="310" t="s">
        <v>11828</v>
      </c>
      <c r="G5307" s="311">
        <v>15027</v>
      </c>
      <c r="H5307" s="312" t="s">
        <v>4339</v>
      </c>
      <c r="I5307" s="313" t="s">
        <v>6831</v>
      </c>
    </row>
    <row r="5308" spans="6:9" x14ac:dyDescent="0.2">
      <c r="F5308" s="310" t="s">
        <v>11829</v>
      </c>
      <c r="G5308" s="311">
        <v>15028</v>
      </c>
      <c r="H5308" s="312" t="s">
        <v>4339</v>
      </c>
      <c r="I5308" s="313" t="s">
        <v>6831</v>
      </c>
    </row>
    <row r="5309" spans="6:9" x14ac:dyDescent="0.2">
      <c r="F5309" s="310" t="s">
        <v>11830</v>
      </c>
      <c r="G5309" s="311">
        <v>15030</v>
      </c>
      <c r="H5309" s="312" t="s">
        <v>4339</v>
      </c>
      <c r="I5309" s="313" t="s">
        <v>6831</v>
      </c>
    </row>
    <row r="5310" spans="6:9" x14ac:dyDescent="0.2">
      <c r="F5310" s="310" t="s">
        <v>11831</v>
      </c>
      <c r="G5310" s="311">
        <v>15031</v>
      </c>
      <c r="H5310" s="312" t="s">
        <v>4339</v>
      </c>
      <c r="I5310" s="313" t="s">
        <v>6831</v>
      </c>
    </row>
    <row r="5311" spans="6:9" x14ac:dyDescent="0.2">
      <c r="F5311" s="310" t="s">
        <v>11832</v>
      </c>
      <c r="G5311" s="311">
        <v>15032</v>
      </c>
      <c r="H5311" s="312" t="s">
        <v>4339</v>
      </c>
      <c r="I5311" s="313" t="s">
        <v>6831</v>
      </c>
    </row>
    <row r="5312" spans="6:9" x14ac:dyDescent="0.2">
      <c r="F5312" s="310" t="s">
        <v>11833</v>
      </c>
      <c r="G5312" s="311">
        <v>15033</v>
      </c>
      <c r="H5312" s="312" t="s">
        <v>4339</v>
      </c>
      <c r="I5312" s="313" t="s">
        <v>6831</v>
      </c>
    </row>
    <row r="5313" spans="6:9" x14ac:dyDescent="0.2">
      <c r="F5313" s="310" t="s">
        <v>11834</v>
      </c>
      <c r="G5313" s="311">
        <v>15034</v>
      </c>
      <c r="H5313" s="312" t="s">
        <v>4339</v>
      </c>
      <c r="I5313" s="313" t="s">
        <v>6831</v>
      </c>
    </row>
    <row r="5314" spans="6:9" x14ac:dyDescent="0.2">
      <c r="F5314" s="310" t="s">
        <v>11835</v>
      </c>
      <c r="G5314" s="311">
        <v>15035</v>
      </c>
      <c r="H5314" s="312" t="s">
        <v>4339</v>
      </c>
      <c r="I5314" s="313" t="s">
        <v>6831</v>
      </c>
    </row>
    <row r="5315" spans="6:9" x14ac:dyDescent="0.2">
      <c r="F5315" s="310" t="s">
        <v>11836</v>
      </c>
      <c r="G5315" s="311">
        <v>15037</v>
      </c>
      <c r="H5315" s="312" t="s">
        <v>4339</v>
      </c>
      <c r="I5315" s="313" t="s">
        <v>6831</v>
      </c>
    </row>
    <row r="5316" spans="6:9" x14ac:dyDescent="0.2">
      <c r="F5316" s="310" t="s">
        <v>11837</v>
      </c>
      <c r="G5316" s="311">
        <v>15038</v>
      </c>
      <c r="H5316" s="312" t="s">
        <v>4339</v>
      </c>
      <c r="I5316" s="313" t="s">
        <v>6831</v>
      </c>
    </row>
    <row r="5317" spans="6:9" x14ac:dyDescent="0.2">
      <c r="F5317" s="310" t="s">
        <v>11838</v>
      </c>
      <c r="G5317" s="311">
        <v>15042</v>
      </c>
      <c r="H5317" s="312" t="s">
        <v>4339</v>
      </c>
      <c r="I5317" s="313" t="s">
        <v>6831</v>
      </c>
    </row>
    <row r="5318" spans="6:9" x14ac:dyDescent="0.2">
      <c r="F5318" s="310" t="s">
        <v>11839</v>
      </c>
      <c r="G5318" s="311">
        <v>15043</v>
      </c>
      <c r="H5318" s="312" t="s">
        <v>4339</v>
      </c>
      <c r="I5318" s="313" t="s">
        <v>6831</v>
      </c>
    </row>
    <row r="5319" spans="6:9" x14ac:dyDescent="0.2">
      <c r="F5319" s="310" t="s">
        <v>11840</v>
      </c>
      <c r="G5319" s="311">
        <v>15044</v>
      </c>
      <c r="H5319" s="312" t="s">
        <v>4339</v>
      </c>
      <c r="I5319" s="313" t="s">
        <v>6831</v>
      </c>
    </row>
    <row r="5320" spans="6:9" x14ac:dyDescent="0.2">
      <c r="F5320" s="310" t="s">
        <v>11841</v>
      </c>
      <c r="G5320" s="311">
        <v>15045</v>
      </c>
      <c r="H5320" s="312" t="s">
        <v>4339</v>
      </c>
      <c r="I5320" s="313" t="s">
        <v>6831</v>
      </c>
    </row>
    <row r="5321" spans="6:9" x14ac:dyDescent="0.2">
      <c r="F5321" s="310" t="s">
        <v>11842</v>
      </c>
      <c r="G5321" s="311">
        <v>15046</v>
      </c>
      <c r="H5321" s="312" t="s">
        <v>4339</v>
      </c>
      <c r="I5321" s="313" t="s">
        <v>6831</v>
      </c>
    </row>
    <row r="5322" spans="6:9" x14ac:dyDescent="0.2">
      <c r="F5322" s="310" t="s">
        <v>11843</v>
      </c>
      <c r="G5322" s="311">
        <v>15047</v>
      </c>
      <c r="H5322" s="312" t="s">
        <v>4339</v>
      </c>
      <c r="I5322" s="313" t="s">
        <v>6831</v>
      </c>
    </row>
    <row r="5323" spans="6:9" x14ac:dyDescent="0.2">
      <c r="F5323" s="310" t="s">
        <v>11844</v>
      </c>
      <c r="G5323" s="311">
        <v>15049</v>
      </c>
      <c r="H5323" s="312" t="s">
        <v>4339</v>
      </c>
      <c r="I5323" s="313" t="s">
        <v>6831</v>
      </c>
    </row>
    <row r="5324" spans="6:9" x14ac:dyDescent="0.2">
      <c r="F5324" s="310" t="s">
        <v>11845</v>
      </c>
      <c r="G5324" s="311">
        <v>15050</v>
      </c>
      <c r="H5324" s="312" t="s">
        <v>4339</v>
      </c>
      <c r="I5324" s="313" t="s">
        <v>6831</v>
      </c>
    </row>
    <row r="5325" spans="6:9" x14ac:dyDescent="0.2">
      <c r="F5325" s="310" t="s">
        <v>11846</v>
      </c>
      <c r="G5325" s="311">
        <v>15051</v>
      </c>
      <c r="H5325" s="312" t="s">
        <v>4339</v>
      </c>
      <c r="I5325" s="313" t="s">
        <v>6831</v>
      </c>
    </row>
    <row r="5326" spans="6:9" x14ac:dyDescent="0.2">
      <c r="F5326" s="310" t="s">
        <v>11847</v>
      </c>
      <c r="G5326" s="311">
        <v>15052</v>
      </c>
      <c r="H5326" s="312" t="s">
        <v>4339</v>
      </c>
      <c r="I5326" s="313" t="s">
        <v>6831</v>
      </c>
    </row>
    <row r="5327" spans="6:9" x14ac:dyDescent="0.2">
      <c r="F5327" s="310" t="s">
        <v>11848</v>
      </c>
      <c r="G5327" s="311">
        <v>15053</v>
      </c>
      <c r="H5327" s="312" t="s">
        <v>4339</v>
      </c>
      <c r="I5327" s="313" t="s">
        <v>6831</v>
      </c>
    </row>
    <row r="5328" spans="6:9" x14ac:dyDescent="0.2">
      <c r="F5328" s="310" t="s">
        <v>11849</v>
      </c>
      <c r="G5328" s="311">
        <v>15054</v>
      </c>
      <c r="H5328" s="312" t="s">
        <v>4339</v>
      </c>
      <c r="I5328" s="313" t="s">
        <v>6831</v>
      </c>
    </row>
    <row r="5329" spans="6:9" x14ac:dyDescent="0.2">
      <c r="F5329" s="310" t="s">
        <v>11850</v>
      </c>
      <c r="G5329" s="311">
        <v>15055</v>
      </c>
      <c r="H5329" s="312" t="s">
        <v>4339</v>
      </c>
      <c r="I5329" s="313" t="s">
        <v>6831</v>
      </c>
    </row>
    <row r="5330" spans="6:9" x14ac:dyDescent="0.2">
      <c r="F5330" s="310" t="s">
        <v>11851</v>
      </c>
      <c r="G5330" s="311">
        <v>15056</v>
      </c>
      <c r="H5330" s="312" t="s">
        <v>4339</v>
      </c>
      <c r="I5330" s="313" t="s">
        <v>6831</v>
      </c>
    </row>
    <row r="5331" spans="6:9" x14ac:dyDescent="0.2">
      <c r="F5331" s="310" t="s">
        <v>11852</v>
      </c>
      <c r="G5331" s="311">
        <v>15057</v>
      </c>
      <c r="H5331" s="312" t="s">
        <v>4339</v>
      </c>
      <c r="I5331" s="313" t="s">
        <v>6831</v>
      </c>
    </row>
    <row r="5332" spans="6:9" x14ac:dyDescent="0.2">
      <c r="F5332" s="310" t="s">
        <v>11853</v>
      </c>
      <c r="G5332" s="311">
        <v>15059</v>
      </c>
      <c r="H5332" s="312" t="s">
        <v>4339</v>
      </c>
      <c r="I5332" s="313" t="s">
        <v>6831</v>
      </c>
    </row>
    <row r="5333" spans="6:9" x14ac:dyDescent="0.2">
      <c r="F5333" s="310" t="s">
        <v>11854</v>
      </c>
      <c r="G5333" s="311">
        <v>15060</v>
      </c>
      <c r="H5333" s="312" t="s">
        <v>4339</v>
      </c>
      <c r="I5333" s="313" t="s">
        <v>6831</v>
      </c>
    </row>
    <row r="5334" spans="6:9" x14ac:dyDescent="0.2">
      <c r="F5334" s="310" t="s">
        <v>11855</v>
      </c>
      <c r="G5334" s="311">
        <v>15061</v>
      </c>
      <c r="H5334" s="312" t="s">
        <v>4339</v>
      </c>
      <c r="I5334" s="313" t="s">
        <v>6831</v>
      </c>
    </row>
    <row r="5335" spans="6:9" x14ac:dyDescent="0.2">
      <c r="F5335" s="310" t="s">
        <v>11856</v>
      </c>
      <c r="G5335" s="311">
        <v>15062</v>
      </c>
      <c r="H5335" s="312" t="s">
        <v>4339</v>
      </c>
      <c r="I5335" s="313" t="s">
        <v>6831</v>
      </c>
    </row>
    <row r="5336" spans="6:9" x14ac:dyDescent="0.2">
      <c r="F5336" s="310" t="s">
        <v>11857</v>
      </c>
      <c r="G5336" s="311">
        <v>15063</v>
      </c>
      <c r="H5336" s="312" t="s">
        <v>4339</v>
      </c>
      <c r="I5336" s="313" t="s">
        <v>6831</v>
      </c>
    </row>
    <row r="5337" spans="6:9" x14ac:dyDescent="0.2">
      <c r="F5337" s="310" t="s">
        <v>11858</v>
      </c>
      <c r="G5337" s="311">
        <v>15064</v>
      </c>
      <c r="H5337" s="312" t="s">
        <v>4339</v>
      </c>
      <c r="I5337" s="313" t="s">
        <v>6831</v>
      </c>
    </row>
    <row r="5338" spans="6:9" x14ac:dyDescent="0.2">
      <c r="F5338" s="310" t="s">
        <v>11859</v>
      </c>
      <c r="G5338" s="311">
        <v>15065</v>
      </c>
      <c r="H5338" s="312" t="s">
        <v>4339</v>
      </c>
      <c r="I5338" s="313" t="s">
        <v>6831</v>
      </c>
    </row>
    <row r="5339" spans="6:9" x14ac:dyDescent="0.2">
      <c r="F5339" s="310" t="s">
        <v>11860</v>
      </c>
      <c r="G5339" s="311">
        <v>15066</v>
      </c>
      <c r="H5339" s="312" t="s">
        <v>4339</v>
      </c>
      <c r="I5339" s="313" t="s">
        <v>6831</v>
      </c>
    </row>
    <row r="5340" spans="6:9" x14ac:dyDescent="0.2">
      <c r="F5340" s="310" t="s">
        <v>11861</v>
      </c>
      <c r="G5340" s="311">
        <v>15067</v>
      </c>
      <c r="H5340" s="312" t="s">
        <v>4339</v>
      </c>
      <c r="I5340" s="313" t="s">
        <v>6831</v>
      </c>
    </row>
    <row r="5341" spans="6:9" x14ac:dyDescent="0.2">
      <c r="F5341" s="310" t="s">
        <v>11862</v>
      </c>
      <c r="G5341" s="311">
        <v>15068</v>
      </c>
      <c r="H5341" s="312" t="s">
        <v>4339</v>
      </c>
      <c r="I5341" s="313" t="s">
        <v>6831</v>
      </c>
    </row>
    <row r="5342" spans="6:9" x14ac:dyDescent="0.2">
      <c r="F5342" s="310" t="s">
        <v>11863</v>
      </c>
      <c r="G5342" s="311">
        <v>15069</v>
      </c>
      <c r="H5342" s="312" t="s">
        <v>4339</v>
      </c>
      <c r="I5342" s="313" t="s">
        <v>6831</v>
      </c>
    </row>
    <row r="5343" spans="6:9" x14ac:dyDescent="0.2">
      <c r="F5343" s="310" t="s">
        <v>11864</v>
      </c>
      <c r="G5343" s="311">
        <v>15071</v>
      </c>
      <c r="H5343" s="312" t="s">
        <v>4339</v>
      </c>
      <c r="I5343" s="313" t="s">
        <v>6831</v>
      </c>
    </row>
    <row r="5344" spans="6:9" x14ac:dyDescent="0.2">
      <c r="F5344" s="310" t="s">
        <v>11865</v>
      </c>
      <c r="G5344" s="311">
        <v>15072</v>
      </c>
      <c r="H5344" s="312" t="s">
        <v>4339</v>
      </c>
      <c r="I5344" s="313" t="s">
        <v>6831</v>
      </c>
    </row>
    <row r="5345" spans="6:9" x14ac:dyDescent="0.2">
      <c r="F5345" s="310" t="s">
        <v>11866</v>
      </c>
      <c r="G5345" s="311">
        <v>15074</v>
      </c>
      <c r="H5345" s="312" t="s">
        <v>4339</v>
      </c>
      <c r="I5345" s="313" t="s">
        <v>6831</v>
      </c>
    </row>
    <row r="5346" spans="6:9" x14ac:dyDescent="0.2">
      <c r="F5346" s="310" t="s">
        <v>11867</v>
      </c>
      <c r="G5346" s="311">
        <v>15075</v>
      </c>
      <c r="H5346" s="312" t="s">
        <v>4339</v>
      </c>
      <c r="I5346" s="313" t="s">
        <v>6831</v>
      </c>
    </row>
    <row r="5347" spans="6:9" x14ac:dyDescent="0.2">
      <c r="F5347" s="310" t="s">
        <v>11868</v>
      </c>
      <c r="G5347" s="311">
        <v>15076</v>
      </c>
      <c r="H5347" s="312" t="s">
        <v>4339</v>
      </c>
      <c r="I5347" s="313" t="s">
        <v>6831</v>
      </c>
    </row>
    <row r="5348" spans="6:9" x14ac:dyDescent="0.2">
      <c r="F5348" s="310" t="s">
        <v>11869</v>
      </c>
      <c r="G5348" s="311">
        <v>15077</v>
      </c>
      <c r="H5348" s="312" t="s">
        <v>4339</v>
      </c>
      <c r="I5348" s="313" t="s">
        <v>6831</v>
      </c>
    </row>
    <row r="5349" spans="6:9" x14ac:dyDescent="0.2">
      <c r="F5349" s="310" t="s">
        <v>11870</v>
      </c>
      <c r="G5349" s="311">
        <v>15078</v>
      </c>
      <c r="H5349" s="312" t="s">
        <v>4339</v>
      </c>
      <c r="I5349" s="313" t="s">
        <v>6831</v>
      </c>
    </row>
    <row r="5350" spans="6:9" x14ac:dyDescent="0.2">
      <c r="F5350" s="310" t="s">
        <v>11871</v>
      </c>
      <c r="G5350" s="311">
        <v>15081</v>
      </c>
      <c r="H5350" s="312" t="s">
        <v>4339</v>
      </c>
      <c r="I5350" s="313" t="s">
        <v>6831</v>
      </c>
    </row>
    <row r="5351" spans="6:9" x14ac:dyDescent="0.2">
      <c r="F5351" s="310" t="s">
        <v>11872</v>
      </c>
      <c r="G5351" s="311">
        <v>15082</v>
      </c>
      <c r="H5351" s="312" t="s">
        <v>4339</v>
      </c>
      <c r="I5351" s="313" t="s">
        <v>6831</v>
      </c>
    </row>
    <row r="5352" spans="6:9" x14ac:dyDescent="0.2">
      <c r="F5352" s="310" t="s">
        <v>11873</v>
      </c>
      <c r="G5352" s="311">
        <v>15083</v>
      </c>
      <c r="H5352" s="312" t="s">
        <v>4339</v>
      </c>
      <c r="I5352" s="313" t="s">
        <v>6831</v>
      </c>
    </row>
    <row r="5353" spans="6:9" x14ac:dyDescent="0.2">
      <c r="F5353" s="310" t="s">
        <v>11874</v>
      </c>
      <c r="G5353" s="311">
        <v>15084</v>
      </c>
      <c r="H5353" s="312" t="s">
        <v>4339</v>
      </c>
      <c r="I5353" s="313" t="s">
        <v>6831</v>
      </c>
    </row>
    <row r="5354" spans="6:9" x14ac:dyDescent="0.2">
      <c r="F5354" s="310" t="s">
        <v>11875</v>
      </c>
      <c r="G5354" s="311">
        <v>15085</v>
      </c>
      <c r="H5354" s="312" t="s">
        <v>4339</v>
      </c>
      <c r="I5354" s="313" t="s">
        <v>6831</v>
      </c>
    </row>
    <row r="5355" spans="6:9" x14ac:dyDescent="0.2">
      <c r="F5355" s="310" t="s">
        <v>11876</v>
      </c>
      <c r="G5355" s="311">
        <v>15086</v>
      </c>
      <c r="H5355" s="312" t="s">
        <v>4339</v>
      </c>
      <c r="I5355" s="313" t="s">
        <v>6831</v>
      </c>
    </row>
    <row r="5356" spans="6:9" x14ac:dyDescent="0.2">
      <c r="F5356" s="310" t="s">
        <v>11877</v>
      </c>
      <c r="G5356" s="311">
        <v>15087</v>
      </c>
      <c r="H5356" s="312" t="s">
        <v>4339</v>
      </c>
      <c r="I5356" s="313" t="s">
        <v>6831</v>
      </c>
    </row>
    <row r="5357" spans="6:9" x14ac:dyDescent="0.2">
      <c r="F5357" s="310" t="s">
        <v>11878</v>
      </c>
      <c r="G5357" s="311">
        <v>15088</v>
      </c>
      <c r="H5357" s="312" t="s">
        <v>4339</v>
      </c>
      <c r="I5357" s="313" t="s">
        <v>6831</v>
      </c>
    </row>
    <row r="5358" spans="6:9" x14ac:dyDescent="0.2">
      <c r="F5358" s="310" t="s">
        <v>11879</v>
      </c>
      <c r="G5358" s="311">
        <v>15089</v>
      </c>
      <c r="H5358" s="312" t="s">
        <v>4339</v>
      </c>
      <c r="I5358" s="313" t="s">
        <v>6831</v>
      </c>
    </row>
    <row r="5359" spans="6:9" x14ac:dyDescent="0.2">
      <c r="F5359" s="310" t="s">
        <v>11880</v>
      </c>
      <c r="G5359" s="311">
        <v>15090</v>
      </c>
      <c r="H5359" s="312" t="s">
        <v>4339</v>
      </c>
      <c r="I5359" s="313" t="s">
        <v>6831</v>
      </c>
    </row>
    <row r="5360" spans="6:9" x14ac:dyDescent="0.2">
      <c r="F5360" s="310" t="s">
        <v>11881</v>
      </c>
      <c r="G5360" s="311">
        <v>15091</v>
      </c>
      <c r="H5360" s="312" t="s">
        <v>4339</v>
      </c>
      <c r="I5360" s="313" t="s">
        <v>6831</v>
      </c>
    </row>
    <row r="5361" spans="6:9" x14ac:dyDescent="0.2">
      <c r="F5361" s="310" t="s">
        <v>11882</v>
      </c>
      <c r="G5361" s="311">
        <v>15095</v>
      </c>
      <c r="H5361" s="312" t="s">
        <v>4339</v>
      </c>
      <c r="I5361" s="313" t="s">
        <v>6831</v>
      </c>
    </row>
    <row r="5362" spans="6:9" x14ac:dyDescent="0.2">
      <c r="F5362" s="310" t="s">
        <v>11883</v>
      </c>
      <c r="G5362" s="311">
        <v>15096</v>
      </c>
      <c r="H5362" s="312" t="s">
        <v>4339</v>
      </c>
      <c r="I5362" s="313" t="s">
        <v>6831</v>
      </c>
    </row>
    <row r="5363" spans="6:9" x14ac:dyDescent="0.2">
      <c r="F5363" s="310" t="s">
        <v>11884</v>
      </c>
      <c r="G5363" s="311">
        <v>15101</v>
      </c>
      <c r="H5363" s="312" t="s">
        <v>4339</v>
      </c>
      <c r="I5363" s="313" t="s">
        <v>6831</v>
      </c>
    </row>
    <row r="5364" spans="6:9" x14ac:dyDescent="0.2">
      <c r="F5364" s="310" t="s">
        <v>11885</v>
      </c>
      <c r="G5364" s="311">
        <v>15102</v>
      </c>
      <c r="H5364" s="312" t="s">
        <v>4339</v>
      </c>
      <c r="I5364" s="313" t="s">
        <v>6831</v>
      </c>
    </row>
    <row r="5365" spans="6:9" x14ac:dyDescent="0.2">
      <c r="F5365" s="310" t="s">
        <v>11886</v>
      </c>
      <c r="G5365" s="311">
        <v>15104</v>
      </c>
      <c r="H5365" s="312" t="s">
        <v>4339</v>
      </c>
      <c r="I5365" s="313" t="s">
        <v>6831</v>
      </c>
    </row>
    <row r="5366" spans="6:9" x14ac:dyDescent="0.2">
      <c r="F5366" s="310" t="s">
        <v>11887</v>
      </c>
      <c r="G5366" s="311">
        <v>15106</v>
      </c>
      <c r="H5366" s="312" t="s">
        <v>4339</v>
      </c>
      <c r="I5366" s="313" t="s">
        <v>6831</v>
      </c>
    </row>
    <row r="5367" spans="6:9" x14ac:dyDescent="0.2">
      <c r="F5367" s="310" t="s">
        <v>11888</v>
      </c>
      <c r="G5367" s="311">
        <v>15108</v>
      </c>
      <c r="H5367" s="312" t="s">
        <v>4339</v>
      </c>
      <c r="I5367" s="313" t="s">
        <v>6831</v>
      </c>
    </row>
    <row r="5368" spans="6:9" x14ac:dyDescent="0.2">
      <c r="F5368" s="310" t="s">
        <v>11889</v>
      </c>
      <c r="G5368" s="311">
        <v>15110</v>
      </c>
      <c r="H5368" s="312" t="s">
        <v>4339</v>
      </c>
      <c r="I5368" s="313" t="s">
        <v>6831</v>
      </c>
    </row>
    <row r="5369" spans="6:9" x14ac:dyDescent="0.2">
      <c r="F5369" s="310" t="s">
        <v>11890</v>
      </c>
      <c r="G5369" s="311">
        <v>15112</v>
      </c>
      <c r="H5369" s="312" t="s">
        <v>4339</v>
      </c>
      <c r="I5369" s="313" t="s">
        <v>6831</v>
      </c>
    </row>
    <row r="5370" spans="6:9" x14ac:dyDescent="0.2">
      <c r="F5370" s="310" t="s">
        <v>11891</v>
      </c>
      <c r="G5370" s="311">
        <v>15116</v>
      </c>
      <c r="H5370" s="312" t="s">
        <v>4339</v>
      </c>
      <c r="I5370" s="313" t="s">
        <v>6831</v>
      </c>
    </row>
    <row r="5371" spans="6:9" x14ac:dyDescent="0.2">
      <c r="F5371" s="310" t="s">
        <v>11892</v>
      </c>
      <c r="G5371" s="311">
        <v>15120</v>
      </c>
      <c r="H5371" s="312" t="s">
        <v>4339</v>
      </c>
      <c r="I5371" s="313" t="s">
        <v>6831</v>
      </c>
    </row>
    <row r="5372" spans="6:9" x14ac:dyDescent="0.2">
      <c r="F5372" s="310" t="s">
        <v>11893</v>
      </c>
      <c r="G5372" s="311">
        <v>15122</v>
      </c>
      <c r="H5372" s="312" t="s">
        <v>4339</v>
      </c>
      <c r="I5372" s="313" t="s">
        <v>6831</v>
      </c>
    </row>
    <row r="5373" spans="6:9" x14ac:dyDescent="0.2">
      <c r="F5373" s="310" t="s">
        <v>11894</v>
      </c>
      <c r="G5373" s="311">
        <v>15123</v>
      </c>
      <c r="H5373" s="312" t="s">
        <v>4339</v>
      </c>
      <c r="I5373" s="313" t="s">
        <v>6831</v>
      </c>
    </row>
    <row r="5374" spans="6:9" x14ac:dyDescent="0.2">
      <c r="F5374" s="310" t="s">
        <v>11895</v>
      </c>
      <c r="G5374" s="311">
        <v>15126</v>
      </c>
      <c r="H5374" s="312" t="s">
        <v>4339</v>
      </c>
      <c r="I5374" s="313" t="s">
        <v>6831</v>
      </c>
    </row>
    <row r="5375" spans="6:9" x14ac:dyDescent="0.2">
      <c r="F5375" s="310" t="s">
        <v>11896</v>
      </c>
      <c r="G5375" s="311">
        <v>15127</v>
      </c>
      <c r="H5375" s="312" t="s">
        <v>4339</v>
      </c>
      <c r="I5375" s="313" t="s">
        <v>6831</v>
      </c>
    </row>
    <row r="5376" spans="6:9" x14ac:dyDescent="0.2">
      <c r="F5376" s="310" t="s">
        <v>11897</v>
      </c>
      <c r="G5376" s="311">
        <v>15129</v>
      </c>
      <c r="H5376" s="312" t="s">
        <v>4339</v>
      </c>
      <c r="I5376" s="313" t="s">
        <v>6831</v>
      </c>
    </row>
    <row r="5377" spans="6:9" x14ac:dyDescent="0.2">
      <c r="F5377" s="310" t="s">
        <v>11898</v>
      </c>
      <c r="G5377" s="311">
        <v>15131</v>
      </c>
      <c r="H5377" s="312" t="s">
        <v>4339</v>
      </c>
      <c r="I5377" s="313" t="s">
        <v>6831</v>
      </c>
    </row>
    <row r="5378" spans="6:9" x14ac:dyDescent="0.2">
      <c r="F5378" s="310" t="s">
        <v>11899</v>
      </c>
      <c r="G5378" s="311">
        <v>15132</v>
      </c>
      <c r="H5378" s="312" t="s">
        <v>4339</v>
      </c>
      <c r="I5378" s="313" t="s">
        <v>6831</v>
      </c>
    </row>
    <row r="5379" spans="6:9" x14ac:dyDescent="0.2">
      <c r="F5379" s="310" t="s">
        <v>11900</v>
      </c>
      <c r="G5379" s="311">
        <v>15133</v>
      </c>
      <c r="H5379" s="312" t="s">
        <v>4339</v>
      </c>
      <c r="I5379" s="313" t="s">
        <v>6831</v>
      </c>
    </row>
    <row r="5380" spans="6:9" x14ac:dyDescent="0.2">
      <c r="F5380" s="310" t="s">
        <v>11901</v>
      </c>
      <c r="G5380" s="311">
        <v>15134</v>
      </c>
      <c r="H5380" s="312" t="s">
        <v>4339</v>
      </c>
      <c r="I5380" s="313" t="s">
        <v>6831</v>
      </c>
    </row>
    <row r="5381" spans="6:9" x14ac:dyDescent="0.2">
      <c r="F5381" s="310" t="s">
        <v>11902</v>
      </c>
      <c r="G5381" s="311">
        <v>15135</v>
      </c>
      <c r="H5381" s="312" t="s">
        <v>4339</v>
      </c>
      <c r="I5381" s="313" t="s">
        <v>6831</v>
      </c>
    </row>
    <row r="5382" spans="6:9" x14ac:dyDescent="0.2">
      <c r="F5382" s="310" t="s">
        <v>11903</v>
      </c>
      <c r="G5382" s="311">
        <v>15136</v>
      </c>
      <c r="H5382" s="312" t="s">
        <v>4339</v>
      </c>
      <c r="I5382" s="313" t="s">
        <v>6831</v>
      </c>
    </row>
    <row r="5383" spans="6:9" x14ac:dyDescent="0.2">
      <c r="F5383" s="310" t="s">
        <v>11904</v>
      </c>
      <c r="G5383" s="311">
        <v>15137</v>
      </c>
      <c r="H5383" s="312" t="s">
        <v>4339</v>
      </c>
      <c r="I5383" s="313" t="s">
        <v>6831</v>
      </c>
    </row>
    <row r="5384" spans="6:9" x14ac:dyDescent="0.2">
      <c r="F5384" s="310" t="s">
        <v>11905</v>
      </c>
      <c r="G5384" s="311">
        <v>15139</v>
      </c>
      <c r="H5384" s="312" t="s">
        <v>4339</v>
      </c>
      <c r="I5384" s="313" t="s">
        <v>6831</v>
      </c>
    </row>
    <row r="5385" spans="6:9" x14ac:dyDescent="0.2">
      <c r="F5385" s="310" t="s">
        <v>11906</v>
      </c>
      <c r="G5385" s="311">
        <v>15140</v>
      </c>
      <c r="H5385" s="312" t="s">
        <v>4339</v>
      </c>
      <c r="I5385" s="313" t="s">
        <v>6831</v>
      </c>
    </row>
    <row r="5386" spans="6:9" x14ac:dyDescent="0.2">
      <c r="F5386" s="310" t="s">
        <v>11907</v>
      </c>
      <c r="G5386" s="311">
        <v>15142</v>
      </c>
      <c r="H5386" s="312" t="s">
        <v>4339</v>
      </c>
      <c r="I5386" s="313" t="s">
        <v>6831</v>
      </c>
    </row>
    <row r="5387" spans="6:9" x14ac:dyDescent="0.2">
      <c r="F5387" s="310" t="s">
        <v>11908</v>
      </c>
      <c r="G5387" s="311">
        <v>15143</v>
      </c>
      <c r="H5387" s="312" t="s">
        <v>4339</v>
      </c>
      <c r="I5387" s="313" t="s">
        <v>6831</v>
      </c>
    </row>
    <row r="5388" spans="6:9" x14ac:dyDescent="0.2">
      <c r="F5388" s="310" t="s">
        <v>11909</v>
      </c>
      <c r="G5388" s="311">
        <v>15144</v>
      </c>
      <c r="H5388" s="312" t="s">
        <v>4339</v>
      </c>
      <c r="I5388" s="313" t="s">
        <v>6831</v>
      </c>
    </row>
    <row r="5389" spans="6:9" x14ac:dyDescent="0.2">
      <c r="F5389" s="310" t="s">
        <v>11910</v>
      </c>
      <c r="G5389" s="311">
        <v>15145</v>
      </c>
      <c r="H5389" s="312" t="s">
        <v>4339</v>
      </c>
      <c r="I5389" s="313" t="s">
        <v>6831</v>
      </c>
    </row>
    <row r="5390" spans="6:9" x14ac:dyDescent="0.2">
      <c r="F5390" s="310" t="s">
        <v>11911</v>
      </c>
      <c r="G5390" s="311">
        <v>15146</v>
      </c>
      <c r="H5390" s="312" t="s">
        <v>4339</v>
      </c>
      <c r="I5390" s="313" t="s">
        <v>6831</v>
      </c>
    </row>
    <row r="5391" spans="6:9" x14ac:dyDescent="0.2">
      <c r="F5391" s="310" t="s">
        <v>11912</v>
      </c>
      <c r="G5391" s="311">
        <v>15147</v>
      </c>
      <c r="H5391" s="312" t="s">
        <v>4339</v>
      </c>
      <c r="I5391" s="313" t="s">
        <v>6831</v>
      </c>
    </row>
    <row r="5392" spans="6:9" x14ac:dyDescent="0.2">
      <c r="F5392" s="310" t="s">
        <v>11913</v>
      </c>
      <c r="G5392" s="311">
        <v>15148</v>
      </c>
      <c r="H5392" s="312" t="s">
        <v>4339</v>
      </c>
      <c r="I5392" s="313" t="s">
        <v>6831</v>
      </c>
    </row>
    <row r="5393" spans="6:9" x14ac:dyDescent="0.2">
      <c r="F5393" s="310" t="s">
        <v>11914</v>
      </c>
      <c r="G5393" s="311">
        <v>15201</v>
      </c>
      <c r="H5393" s="312" t="s">
        <v>4339</v>
      </c>
      <c r="I5393" s="313" t="s">
        <v>6831</v>
      </c>
    </row>
    <row r="5394" spans="6:9" x14ac:dyDescent="0.2">
      <c r="F5394" s="310" t="s">
        <v>11915</v>
      </c>
      <c r="G5394" s="311">
        <v>15202</v>
      </c>
      <c r="H5394" s="312" t="s">
        <v>4339</v>
      </c>
      <c r="I5394" s="313" t="s">
        <v>6831</v>
      </c>
    </row>
    <row r="5395" spans="6:9" x14ac:dyDescent="0.2">
      <c r="F5395" s="310" t="s">
        <v>11916</v>
      </c>
      <c r="G5395" s="311">
        <v>15203</v>
      </c>
      <c r="H5395" s="312" t="s">
        <v>4339</v>
      </c>
      <c r="I5395" s="313" t="s">
        <v>6831</v>
      </c>
    </row>
    <row r="5396" spans="6:9" x14ac:dyDescent="0.2">
      <c r="F5396" s="310" t="s">
        <v>11917</v>
      </c>
      <c r="G5396" s="311">
        <v>15204</v>
      </c>
      <c r="H5396" s="312" t="s">
        <v>4339</v>
      </c>
      <c r="I5396" s="313" t="s">
        <v>6831</v>
      </c>
    </row>
    <row r="5397" spans="6:9" x14ac:dyDescent="0.2">
      <c r="F5397" s="310" t="s">
        <v>11918</v>
      </c>
      <c r="G5397" s="311">
        <v>15205</v>
      </c>
      <c r="H5397" s="312" t="s">
        <v>4339</v>
      </c>
      <c r="I5397" s="313" t="s">
        <v>6831</v>
      </c>
    </row>
    <row r="5398" spans="6:9" x14ac:dyDescent="0.2">
      <c r="F5398" s="310" t="s">
        <v>11919</v>
      </c>
      <c r="G5398" s="311">
        <v>15206</v>
      </c>
      <c r="H5398" s="312" t="s">
        <v>4339</v>
      </c>
      <c r="I5398" s="313" t="s">
        <v>6831</v>
      </c>
    </row>
    <row r="5399" spans="6:9" x14ac:dyDescent="0.2">
      <c r="F5399" s="310" t="s">
        <v>11920</v>
      </c>
      <c r="G5399" s="311">
        <v>15207</v>
      </c>
      <c r="H5399" s="312" t="s">
        <v>4339</v>
      </c>
      <c r="I5399" s="313" t="s">
        <v>6831</v>
      </c>
    </row>
    <row r="5400" spans="6:9" x14ac:dyDescent="0.2">
      <c r="F5400" s="310" t="s">
        <v>11921</v>
      </c>
      <c r="G5400" s="311">
        <v>15208</v>
      </c>
      <c r="H5400" s="312" t="s">
        <v>4339</v>
      </c>
      <c r="I5400" s="313" t="s">
        <v>6831</v>
      </c>
    </row>
    <row r="5401" spans="6:9" x14ac:dyDescent="0.2">
      <c r="F5401" s="310" t="s">
        <v>11922</v>
      </c>
      <c r="G5401" s="311">
        <v>15209</v>
      </c>
      <c r="H5401" s="312" t="s">
        <v>4339</v>
      </c>
      <c r="I5401" s="313" t="s">
        <v>6831</v>
      </c>
    </row>
    <row r="5402" spans="6:9" x14ac:dyDescent="0.2">
      <c r="F5402" s="310" t="s">
        <v>11923</v>
      </c>
      <c r="G5402" s="311">
        <v>15210</v>
      </c>
      <c r="H5402" s="312" t="s">
        <v>4339</v>
      </c>
      <c r="I5402" s="313" t="s">
        <v>6831</v>
      </c>
    </row>
    <row r="5403" spans="6:9" x14ac:dyDescent="0.2">
      <c r="F5403" s="310" t="s">
        <v>11924</v>
      </c>
      <c r="G5403" s="311">
        <v>15211</v>
      </c>
      <c r="H5403" s="312" t="s">
        <v>4339</v>
      </c>
      <c r="I5403" s="313" t="s">
        <v>6831</v>
      </c>
    </row>
    <row r="5404" spans="6:9" x14ac:dyDescent="0.2">
      <c r="F5404" s="310" t="s">
        <v>11925</v>
      </c>
      <c r="G5404" s="311">
        <v>15212</v>
      </c>
      <c r="H5404" s="312" t="s">
        <v>4339</v>
      </c>
      <c r="I5404" s="313" t="s">
        <v>6831</v>
      </c>
    </row>
    <row r="5405" spans="6:9" x14ac:dyDescent="0.2">
      <c r="F5405" s="310" t="s">
        <v>11926</v>
      </c>
      <c r="G5405" s="311">
        <v>15213</v>
      </c>
      <c r="H5405" s="312" t="s">
        <v>4339</v>
      </c>
      <c r="I5405" s="313" t="s">
        <v>6831</v>
      </c>
    </row>
    <row r="5406" spans="6:9" x14ac:dyDescent="0.2">
      <c r="F5406" s="310" t="s">
        <v>11927</v>
      </c>
      <c r="G5406" s="311">
        <v>15214</v>
      </c>
      <c r="H5406" s="312" t="s">
        <v>4339</v>
      </c>
      <c r="I5406" s="313" t="s">
        <v>6831</v>
      </c>
    </row>
    <row r="5407" spans="6:9" x14ac:dyDescent="0.2">
      <c r="F5407" s="310" t="s">
        <v>11928</v>
      </c>
      <c r="G5407" s="311">
        <v>15215</v>
      </c>
      <c r="H5407" s="312" t="s">
        <v>4339</v>
      </c>
      <c r="I5407" s="313" t="s">
        <v>6831</v>
      </c>
    </row>
    <row r="5408" spans="6:9" x14ac:dyDescent="0.2">
      <c r="F5408" s="310" t="s">
        <v>11929</v>
      </c>
      <c r="G5408" s="311">
        <v>15216</v>
      </c>
      <c r="H5408" s="312" t="s">
        <v>4339</v>
      </c>
      <c r="I5408" s="313" t="s">
        <v>6831</v>
      </c>
    </row>
    <row r="5409" spans="6:9" x14ac:dyDescent="0.2">
      <c r="F5409" s="310" t="s">
        <v>11930</v>
      </c>
      <c r="G5409" s="311">
        <v>15217</v>
      </c>
      <c r="H5409" s="312" t="s">
        <v>4339</v>
      </c>
      <c r="I5409" s="313" t="s">
        <v>6831</v>
      </c>
    </row>
    <row r="5410" spans="6:9" x14ac:dyDescent="0.2">
      <c r="F5410" s="310" t="s">
        <v>11931</v>
      </c>
      <c r="G5410" s="311">
        <v>15218</v>
      </c>
      <c r="H5410" s="312" t="s">
        <v>4339</v>
      </c>
      <c r="I5410" s="313" t="s">
        <v>6831</v>
      </c>
    </row>
    <row r="5411" spans="6:9" x14ac:dyDescent="0.2">
      <c r="F5411" s="310" t="s">
        <v>11932</v>
      </c>
      <c r="G5411" s="311">
        <v>15219</v>
      </c>
      <c r="H5411" s="312" t="s">
        <v>4339</v>
      </c>
      <c r="I5411" s="313" t="s">
        <v>6831</v>
      </c>
    </row>
    <row r="5412" spans="6:9" x14ac:dyDescent="0.2">
      <c r="F5412" s="310" t="s">
        <v>11933</v>
      </c>
      <c r="G5412" s="311">
        <v>15220</v>
      </c>
      <c r="H5412" s="312" t="s">
        <v>4339</v>
      </c>
      <c r="I5412" s="313" t="s">
        <v>6831</v>
      </c>
    </row>
    <row r="5413" spans="6:9" x14ac:dyDescent="0.2">
      <c r="F5413" s="310" t="s">
        <v>11934</v>
      </c>
      <c r="G5413" s="311">
        <v>15221</v>
      </c>
      <c r="H5413" s="312" t="s">
        <v>4339</v>
      </c>
      <c r="I5413" s="313" t="s">
        <v>6831</v>
      </c>
    </row>
    <row r="5414" spans="6:9" x14ac:dyDescent="0.2">
      <c r="F5414" s="310" t="s">
        <v>11935</v>
      </c>
      <c r="G5414" s="311">
        <v>15222</v>
      </c>
      <c r="H5414" s="312" t="s">
        <v>4339</v>
      </c>
      <c r="I5414" s="313" t="s">
        <v>6831</v>
      </c>
    </row>
    <row r="5415" spans="6:9" x14ac:dyDescent="0.2">
      <c r="F5415" s="310" t="s">
        <v>11936</v>
      </c>
      <c r="G5415" s="311">
        <v>15223</v>
      </c>
      <c r="H5415" s="312" t="s">
        <v>4339</v>
      </c>
      <c r="I5415" s="313" t="s">
        <v>6831</v>
      </c>
    </row>
    <row r="5416" spans="6:9" x14ac:dyDescent="0.2">
      <c r="F5416" s="310" t="s">
        <v>11937</v>
      </c>
      <c r="G5416" s="311">
        <v>15224</v>
      </c>
      <c r="H5416" s="312" t="s">
        <v>4339</v>
      </c>
      <c r="I5416" s="313" t="s">
        <v>6831</v>
      </c>
    </row>
    <row r="5417" spans="6:9" x14ac:dyDescent="0.2">
      <c r="F5417" s="310" t="s">
        <v>11938</v>
      </c>
      <c r="G5417" s="311">
        <v>15225</v>
      </c>
      <c r="H5417" s="312" t="s">
        <v>4339</v>
      </c>
      <c r="I5417" s="313" t="s">
        <v>6831</v>
      </c>
    </row>
    <row r="5418" spans="6:9" x14ac:dyDescent="0.2">
      <c r="F5418" s="310" t="s">
        <v>11939</v>
      </c>
      <c r="G5418" s="311">
        <v>15226</v>
      </c>
      <c r="H5418" s="312" t="s">
        <v>4339</v>
      </c>
      <c r="I5418" s="313" t="s">
        <v>6831</v>
      </c>
    </row>
    <row r="5419" spans="6:9" x14ac:dyDescent="0.2">
      <c r="F5419" s="310" t="s">
        <v>11940</v>
      </c>
      <c r="G5419" s="311">
        <v>15227</v>
      </c>
      <c r="H5419" s="312" t="s">
        <v>4339</v>
      </c>
      <c r="I5419" s="313" t="s">
        <v>6831</v>
      </c>
    </row>
    <row r="5420" spans="6:9" x14ac:dyDescent="0.2">
      <c r="F5420" s="310" t="s">
        <v>11941</v>
      </c>
      <c r="G5420" s="311">
        <v>15228</v>
      </c>
      <c r="H5420" s="312" t="s">
        <v>4339</v>
      </c>
      <c r="I5420" s="313" t="s">
        <v>6831</v>
      </c>
    </row>
    <row r="5421" spans="6:9" x14ac:dyDescent="0.2">
      <c r="F5421" s="310" t="s">
        <v>11942</v>
      </c>
      <c r="G5421" s="311">
        <v>15229</v>
      </c>
      <c r="H5421" s="312" t="s">
        <v>4339</v>
      </c>
      <c r="I5421" s="313" t="s">
        <v>6831</v>
      </c>
    </row>
    <row r="5422" spans="6:9" x14ac:dyDescent="0.2">
      <c r="F5422" s="310" t="s">
        <v>11943</v>
      </c>
      <c r="G5422" s="311">
        <v>15230</v>
      </c>
      <c r="H5422" s="312" t="s">
        <v>4339</v>
      </c>
      <c r="I5422" s="313" t="s">
        <v>6831</v>
      </c>
    </row>
    <row r="5423" spans="6:9" x14ac:dyDescent="0.2">
      <c r="F5423" s="310" t="s">
        <v>11944</v>
      </c>
      <c r="G5423" s="311">
        <v>15231</v>
      </c>
      <c r="H5423" s="312" t="s">
        <v>4339</v>
      </c>
      <c r="I5423" s="313" t="s">
        <v>6831</v>
      </c>
    </row>
    <row r="5424" spans="6:9" x14ac:dyDescent="0.2">
      <c r="F5424" s="310" t="s">
        <v>11945</v>
      </c>
      <c r="G5424" s="311">
        <v>15232</v>
      </c>
      <c r="H5424" s="312" t="s">
        <v>4339</v>
      </c>
      <c r="I5424" s="313" t="s">
        <v>6831</v>
      </c>
    </row>
    <row r="5425" spans="6:9" x14ac:dyDescent="0.2">
      <c r="F5425" s="310" t="s">
        <v>11946</v>
      </c>
      <c r="G5425" s="311">
        <v>15233</v>
      </c>
      <c r="H5425" s="312" t="s">
        <v>4339</v>
      </c>
      <c r="I5425" s="313" t="s">
        <v>6831</v>
      </c>
    </row>
    <row r="5426" spans="6:9" x14ac:dyDescent="0.2">
      <c r="F5426" s="310" t="s">
        <v>11947</v>
      </c>
      <c r="G5426" s="311">
        <v>15234</v>
      </c>
      <c r="H5426" s="312" t="s">
        <v>4339</v>
      </c>
      <c r="I5426" s="313" t="s">
        <v>6831</v>
      </c>
    </row>
    <row r="5427" spans="6:9" x14ac:dyDescent="0.2">
      <c r="F5427" s="310" t="s">
        <v>11948</v>
      </c>
      <c r="G5427" s="311">
        <v>15235</v>
      </c>
      <c r="H5427" s="312" t="s">
        <v>4339</v>
      </c>
      <c r="I5427" s="313" t="s">
        <v>6831</v>
      </c>
    </row>
    <row r="5428" spans="6:9" x14ac:dyDescent="0.2">
      <c r="F5428" s="310" t="s">
        <v>11949</v>
      </c>
      <c r="G5428" s="311">
        <v>15236</v>
      </c>
      <c r="H5428" s="312" t="s">
        <v>4339</v>
      </c>
      <c r="I5428" s="313" t="s">
        <v>6831</v>
      </c>
    </row>
    <row r="5429" spans="6:9" x14ac:dyDescent="0.2">
      <c r="F5429" s="310" t="s">
        <v>11950</v>
      </c>
      <c r="G5429" s="311">
        <v>15237</v>
      </c>
      <c r="H5429" s="312" t="s">
        <v>4339</v>
      </c>
      <c r="I5429" s="313" t="s">
        <v>6831</v>
      </c>
    </row>
    <row r="5430" spans="6:9" x14ac:dyDescent="0.2">
      <c r="F5430" s="310" t="s">
        <v>11951</v>
      </c>
      <c r="G5430" s="311">
        <v>15238</v>
      </c>
      <c r="H5430" s="312" t="s">
        <v>4339</v>
      </c>
      <c r="I5430" s="313" t="s">
        <v>6831</v>
      </c>
    </row>
    <row r="5431" spans="6:9" x14ac:dyDescent="0.2">
      <c r="F5431" s="310" t="s">
        <v>11952</v>
      </c>
      <c r="G5431" s="311">
        <v>15239</v>
      </c>
      <c r="H5431" s="312" t="s">
        <v>4339</v>
      </c>
      <c r="I5431" s="313" t="s">
        <v>6831</v>
      </c>
    </row>
    <row r="5432" spans="6:9" x14ac:dyDescent="0.2">
      <c r="F5432" s="310" t="s">
        <v>11953</v>
      </c>
      <c r="G5432" s="311">
        <v>15240</v>
      </c>
      <c r="H5432" s="312" t="s">
        <v>4339</v>
      </c>
      <c r="I5432" s="313" t="s">
        <v>6831</v>
      </c>
    </row>
    <row r="5433" spans="6:9" x14ac:dyDescent="0.2">
      <c r="F5433" s="310" t="s">
        <v>11954</v>
      </c>
      <c r="G5433" s="311">
        <v>15241</v>
      </c>
      <c r="H5433" s="312" t="s">
        <v>4339</v>
      </c>
      <c r="I5433" s="313" t="s">
        <v>6831</v>
      </c>
    </row>
    <row r="5434" spans="6:9" x14ac:dyDescent="0.2">
      <c r="F5434" s="310" t="s">
        <v>11955</v>
      </c>
      <c r="G5434" s="311">
        <v>15242</v>
      </c>
      <c r="H5434" s="312" t="s">
        <v>4339</v>
      </c>
      <c r="I5434" s="313" t="s">
        <v>6831</v>
      </c>
    </row>
    <row r="5435" spans="6:9" x14ac:dyDescent="0.2">
      <c r="F5435" s="310" t="s">
        <v>11956</v>
      </c>
      <c r="G5435" s="311">
        <v>15243</v>
      </c>
      <c r="H5435" s="312" t="s">
        <v>4339</v>
      </c>
      <c r="I5435" s="313" t="s">
        <v>6831</v>
      </c>
    </row>
    <row r="5436" spans="6:9" x14ac:dyDescent="0.2">
      <c r="F5436" s="310" t="s">
        <v>11957</v>
      </c>
      <c r="G5436" s="311">
        <v>15244</v>
      </c>
      <c r="H5436" s="312" t="s">
        <v>4339</v>
      </c>
      <c r="I5436" s="313" t="s">
        <v>6831</v>
      </c>
    </row>
    <row r="5437" spans="6:9" x14ac:dyDescent="0.2">
      <c r="F5437" s="310" t="s">
        <v>11958</v>
      </c>
      <c r="G5437" s="311">
        <v>15250</v>
      </c>
      <c r="H5437" s="312" t="s">
        <v>4339</v>
      </c>
      <c r="I5437" s="313" t="s">
        <v>6831</v>
      </c>
    </row>
    <row r="5438" spans="6:9" x14ac:dyDescent="0.2">
      <c r="F5438" s="310" t="s">
        <v>11959</v>
      </c>
      <c r="G5438" s="311">
        <v>15251</v>
      </c>
      <c r="H5438" s="312" t="s">
        <v>4339</v>
      </c>
      <c r="I5438" s="313" t="s">
        <v>6831</v>
      </c>
    </row>
    <row r="5439" spans="6:9" x14ac:dyDescent="0.2">
      <c r="F5439" s="310" t="s">
        <v>11960</v>
      </c>
      <c r="G5439" s="311">
        <v>15252</v>
      </c>
      <c r="H5439" s="312" t="s">
        <v>4339</v>
      </c>
      <c r="I5439" s="313" t="s">
        <v>6831</v>
      </c>
    </row>
    <row r="5440" spans="6:9" x14ac:dyDescent="0.2">
      <c r="F5440" s="310" t="s">
        <v>11961</v>
      </c>
      <c r="G5440" s="311">
        <v>15253</v>
      </c>
      <c r="H5440" s="312" t="s">
        <v>4339</v>
      </c>
      <c r="I5440" s="313" t="s">
        <v>6831</v>
      </c>
    </row>
    <row r="5441" spans="6:9" x14ac:dyDescent="0.2">
      <c r="F5441" s="310" t="s">
        <v>11962</v>
      </c>
      <c r="G5441" s="311">
        <v>15254</v>
      </c>
      <c r="H5441" s="312" t="s">
        <v>4339</v>
      </c>
      <c r="I5441" s="313" t="s">
        <v>6831</v>
      </c>
    </row>
    <row r="5442" spans="6:9" x14ac:dyDescent="0.2">
      <c r="F5442" s="310" t="s">
        <v>11963</v>
      </c>
      <c r="G5442" s="311">
        <v>15255</v>
      </c>
      <c r="H5442" s="312" t="s">
        <v>4339</v>
      </c>
      <c r="I5442" s="313" t="s">
        <v>6831</v>
      </c>
    </row>
    <row r="5443" spans="6:9" x14ac:dyDescent="0.2">
      <c r="F5443" s="310" t="s">
        <v>11964</v>
      </c>
      <c r="G5443" s="311">
        <v>15257</v>
      </c>
      <c r="H5443" s="312" t="s">
        <v>4339</v>
      </c>
      <c r="I5443" s="313" t="s">
        <v>6831</v>
      </c>
    </row>
    <row r="5444" spans="6:9" x14ac:dyDescent="0.2">
      <c r="F5444" s="310" t="s">
        <v>11965</v>
      </c>
      <c r="G5444" s="311">
        <v>15258</v>
      </c>
      <c r="H5444" s="312" t="s">
        <v>4339</v>
      </c>
      <c r="I5444" s="313" t="s">
        <v>6831</v>
      </c>
    </row>
    <row r="5445" spans="6:9" x14ac:dyDescent="0.2">
      <c r="F5445" s="310" t="s">
        <v>11966</v>
      </c>
      <c r="G5445" s="311">
        <v>15259</v>
      </c>
      <c r="H5445" s="312" t="s">
        <v>4339</v>
      </c>
      <c r="I5445" s="313" t="s">
        <v>6831</v>
      </c>
    </row>
    <row r="5446" spans="6:9" x14ac:dyDescent="0.2">
      <c r="F5446" s="310" t="s">
        <v>11967</v>
      </c>
      <c r="G5446" s="311">
        <v>15260</v>
      </c>
      <c r="H5446" s="312" t="s">
        <v>4339</v>
      </c>
      <c r="I5446" s="313" t="s">
        <v>6831</v>
      </c>
    </row>
    <row r="5447" spans="6:9" x14ac:dyDescent="0.2">
      <c r="F5447" s="310" t="s">
        <v>11968</v>
      </c>
      <c r="G5447" s="311">
        <v>15261</v>
      </c>
      <c r="H5447" s="312" t="s">
        <v>4339</v>
      </c>
      <c r="I5447" s="313" t="s">
        <v>6831</v>
      </c>
    </row>
    <row r="5448" spans="6:9" x14ac:dyDescent="0.2">
      <c r="F5448" s="310" t="s">
        <v>11969</v>
      </c>
      <c r="G5448" s="311">
        <v>15262</v>
      </c>
      <c r="H5448" s="312" t="s">
        <v>4339</v>
      </c>
      <c r="I5448" s="313" t="s">
        <v>6831</v>
      </c>
    </row>
    <row r="5449" spans="6:9" x14ac:dyDescent="0.2">
      <c r="F5449" s="310" t="s">
        <v>11970</v>
      </c>
      <c r="G5449" s="311">
        <v>15264</v>
      </c>
      <c r="H5449" s="312" t="s">
        <v>4339</v>
      </c>
      <c r="I5449" s="313" t="s">
        <v>6831</v>
      </c>
    </row>
    <row r="5450" spans="6:9" x14ac:dyDescent="0.2">
      <c r="F5450" s="310" t="s">
        <v>11971</v>
      </c>
      <c r="G5450" s="311">
        <v>15265</v>
      </c>
      <c r="H5450" s="312" t="s">
        <v>4339</v>
      </c>
      <c r="I5450" s="313" t="s">
        <v>6831</v>
      </c>
    </row>
    <row r="5451" spans="6:9" x14ac:dyDescent="0.2">
      <c r="F5451" s="310" t="s">
        <v>11972</v>
      </c>
      <c r="G5451" s="311">
        <v>15267</v>
      </c>
      <c r="H5451" s="312" t="s">
        <v>4339</v>
      </c>
      <c r="I5451" s="313" t="s">
        <v>6831</v>
      </c>
    </row>
    <row r="5452" spans="6:9" x14ac:dyDescent="0.2">
      <c r="F5452" s="310" t="s">
        <v>11973</v>
      </c>
      <c r="G5452" s="311">
        <v>15268</v>
      </c>
      <c r="H5452" s="312" t="s">
        <v>4339</v>
      </c>
      <c r="I5452" s="313" t="s">
        <v>6831</v>
      </c>
    </row>
    <row r="5453" spans="6:9" x14ac:dyDescent="0.2">
      <c r="F5453" s="310" t="s">
        <v>11974</v>
      </c>
      <c r="G5453" s="311">
        <v>15270</v>
      </c>
      <c r="H5453" s="312" t="s">
        <v>4339</v>
      </c>
      <c r="I5453" s="313" t="s">
        <v>6831</v>
      </c>
    </row>
    <row r="5454" spans="6:9" x14ac:dyDescent="0.2">
      <c r="F5454" s="310" t="s">
        <v>11975</v>
      </c>
      <c r="G5454" s="311">
        <v>15272</v>
      </c>
      <c r="H5454" s="312" t="s">
        <v>4339</v>
      </c>
      <c r="I5454" s="313" t="s">
        <v>6831</v>
      </c>
    </row>
    <row r="5455" spans="6:9" x14ac:dyDescent="0.2">
      <c r="F5455" s="310" t="s">
        <v>11976</v>
      </c>
      <c r="G5455" s="311">
        <v>15274</v>
      </c>
      <c r="H5455" s="312" t="s">
        <v>4339</v>
      </c>
      <c r="I5455" s="313" t="s">
        <v>6831</v>
      </c>
    </row>
    <row r="5456" spans="6:9" x14ac:dyDescent="0.2">
      <c r="F5456" s="310" t="s">
        <v>11977</v>
      </c>
      <c r="G5456" s="311">
        <v>15275</v>
      </c>
      <c r="H5456" s="312" t="s">
        <v>4339</v>
      </c>
      <c r="I5456" s="313" t="s">
        <v>6831</v>
      </c>
    </row>
    <row r="5457" spans="6:9" x14ac:dyDescent="0.2">
      <c r="F5457" s="310" t="s">
        <v>11978</v>
      </c>
      <c r="G5457" s="311">
        <v>15276</v>
      </c>
      <c r="H5457" s="312" t="s">
        <v>4339</v>
      </c>
      <c r="I5457" s="313" t="s">
        <v>6831</v>
      </c>
    </row>
    <row r="5458" spans="6:9" x14ac:dyDescent="0.2">
      <c r="F5458" s="310" t="s">
        <v>11979</v>
      </c>
      <c r="G5458" s="311">
        <v>15277</v>
      </c>
      <c r="H5458" s="312" t="s">
        <v>4339</v>
      </c>
      <c r="I5458" s="313" t="s">
        <v>6831</v>
      </c>
    </row>
    <row r="5459" spans="6:9" x14ac:dyDescent="0.2">
      <c r="F5459" s="310" t="s">
        <v>11980</v>
      </c>
      <c r="G5459" s="311">
        <v>15278</v>
      </c>
      <c r="H5459" s="312" t="s">
        <v>4339</v>
      </c>
      <c r="I5459" s="313" t="s">
        <v>6831</v>
      </c>
    </row>
    <row r="5460" spans="6:9" x14ac:dyDescent="0.2">
      <c r="F5460" s="310" t="s">
        <v>11981</v>
      </c>
      <c r="G5460" s="311">
        <v>15279</v>
      </c>
      <c r="H5460" s="312" t="s">
        <v>4339</v>
      </c>
      <c r="I5460" s="313" t="s">
        <v>6831</v>
      </c>
    </row>
    <row r="5461" spans="6:9" x14ac:dyDescent="0.2">
      <c r="F5461" s="310" t="s">
        <v>11982</v>
      </c>
      <c r="G5461" s="311">
        <v>15281</v>
      </c>
      <c r="H5461" s="312" t="s">
        <v>4339</v>
      </c>
      <c r="I5461" s="313" t="s">
        <v>6831</v>
      </c>
    </row>
    <row r="5462" spans="6:9" x14ac:dyDescent="0.2">
      <c r="F5462" s="310" t="s">
        <v>11983</v>
      </c>
      <c r="G5462" s="311">
        <v>15282</v>
      </c>
      <c r="H5462" s="312" t="s">
        <v>4339</v>
      </c>
      <c r="I5462" s="313" t="s">
        <v>6831</v>
      </c>
    </row>
    <row r="5463" spans="6:9" x14ac:dyDescent="0.2">
      <c r="F5463" s="310" t="s">
        <v>11984</v>
      </c>
      <c r="G5463" s="311">
        <v>15283</v>
      </c>
      <c r="H5463" s="312" t="s">
        <v>4339</v>
      </c>
      <c r="I5463" s="313" t="s">
        <v>6831</v>
      </c>
    </row>
    <row r="5464" spans="6:9" x14ac:dyDescent="0.2">
      <c r="F5464" s="310" t="s">
        <v>11985</v>
      </c>
      <c r="G5464" s="311">
        <v>15286</v>
      </c>
      <c r="H5464" s="312" t="s">
        <v>4339</v>
      </c>
      <c r="I5464" s="313" t="s">
        <v>6831</v>
      </c>
    </row>
    <row r="5465" spans="6:9" x14ac:dyDescent="0.2">
      <c r="F5465" s="310" t="s">
        <v>11986</v>
      </c>
      <c r="G5465" s="311">
        <v>15289</v>
      </c>
      <c r="H5465" s="312" t="s">
        <v>4339</v>
      </c>
      <c r="I5465" s="313" t="s">
        <v>6831</v>
      </c>
    </row>
    <row r="5466" spans="6:9" x14ac:dyDescent="0.2">
      <c r="F5466" s="310" t="s">
        <v>11987</v>
      </c>
      <c r="G5466" s="311">
        <v>15290</v>
      </c>
      <c r="H5466" s="312" t="s">
        <v>4339</v>
      </c>
      <c r="I5466" s="313" t="s">
        <v>6831</v>
      </c>
    </row>
    <row r="5467" spans="6:9" x14ac:dyDescent="0.2">
      <c r="F5467" s="310" t="s">
        <v>11988</v>
      </c>
      <c r="G5467" s="311">
        <v>15295</v>
      </c>
      <c r="H5467" s="312" t="s">
        <v>4339</v>
      </c>
      <c r="I5467" s="313" t="s">
        <v>6831</v>
      </c>
    </row>
    <row r="5468" spans="6:9" x14ac:dyDescent="0.2">
      <c r="F5468" s="310" t="s">
        <v>11989</v>
      </c>
      <c r="G5468" s="311">
        <v>15301</v>
      </c>
      <c r="H5468" s="312" t="s">
        <v>4339</v>
      </c>
      <c r="I5468" s="313" t="s">
        <v>6831</v>
      </c>
    </row>
    <row r="5469" spans="6:9" x14ac:dyDescent="0.2">
      <c r="F5469" s="310" t="s">
        <v>11990</v>
      </c>
      <c r="G5469" s="311">
        <v>15310</v>
      </c>
      <c r="H5469" s="312" t="s">
        <v>4339</v>
      </c>
      <c r="I5469" s="313" t="s">
        <v>6831</v>
      </c>
    </row>
    <row r="5470" spans="6:9" x14ac:dyDescent="0.2">
      <c r="F5470" s="310" t="s">
        <v>11991</v>
      </c>
      <c r="G5470" s="311">
        <v>15311</v>
      </c>
      <c r="H5470" s="312" t="s">
        <v>4339</v>
      </c>
      <c r="I5470" s="313" t="s">
        <v>6831</v>
      </c>
    </row>
    <row r="5471" spans="6:9" x14ac:dyDescent="0.2">
      <c r="F5471" s="310" t="s">
        <v>11992</v>
      </c>
      <c r="G5471" s="311">
        <v>15312</v>
      </c>
      <c r="H5471" s="312" t="s">
        <v>4339</v>
      </c>
      <c r="I5471" s="313" t="s">
        <v>6831</v>
      </c>
    </row>
    <row r="5472" spans="6:9" x14ac:dyDescent="0.2">
      <c r="F5472" s="310" t="s">
        <v>11993</v>
      </c>
      <c r="G5472" s="311">
        <v>15313</v>
      </c>
      <c r="H5472" s="312" t="s">
        <v>4339</v>
      </c>
      <c r="I5472" s="313" t="s">
        <v>6831</v>
      </c>
    </row>
    <row r="5473" spans="6:9" x14ac:dyDescent="0.2">
      <c r="F5473" s="310" t="s">
        <v>11994</v>
      </c>
      <c r="G5473" s="311">
        <v>15314</v>
      </c>
      <c r="H5473" s="312" t="s">
        <v>4339</v>
      </c>
      <c r="I5473" s="313" t="s">
        <v>6831</v>
      </c>
    </row>
    <row r="5474" spans="6:9" x14ac:dyDescent="0.2">
      <c r="F5474" s="310" t="s">
        <v>11995</v>
      </c>
      <c r="G5474" s="311">
        <v>15315</v>
      </c>
      <c r="H5474" s="312" t="s">
        <v>4339</v>
      </c>
      <c r="I5474" s="313" t="s">
        <v>6831</v>
      </c>
    </row>
    <row r="5475" spans="6:9" x14ac:dyDescent="0.2">
      <c r="F5475" s="310" t="s">
        <v>11996</v>
      </c>
      <c r="G5475" s="311">
        <v>15316</v>
      </c>
      <c r="H5475" s="312" t="s">
        <v>4339</v>
      </c>
      <c r="I5475" s="313" t="s">
        <v>6831</v>
      </c>
    </row>
    <row r="5476" spans="6:9" x14ac:dyDescent="0.2">
      <c r="F5476" s="310" t="s">
        <v>11997</v>
      </c>
      <c r="G5476" s="311">
        <v>15317</v>
      </c>
      <c r="H5476" s="312" t="s">
        <v>4339</v>
      </c>
      <c r="I5476" s="313" t="s">
        <v>6831</v>
      </c>
    </row>
    <row r="5477" spans="6:9" x14ac:dyDescent="0.2">
      <c r="F5477" s="310" t="s">
        <v>11998</v>
      </c>
      <c r="G5477" s="311">
        <v>15320</v>
      </c>
      <c r="H5477" s="312" t="s">
        <v>4339</v>
      </c>
      <c r="I5477" s="313" t="s">
        <v>6831</v>
      </c>
    </row>
    <row r="5478" spans="6:9" x14ac:dyDescent="0.2">
      <c r="F5478" s="310" t="s">
        <v>11999</v>
      </c>
      <c r="G5478" s="311">
        <v>15321</v>
      </c>
      <c r="H5478" s="312" t="s">
        <v>4339</v>
      </c>
      <c r="I5478" s="313" t="s">
        <v>6831</v>
      </c>
    </row>
    <row r="5479" spans="6:9" x14ac:dyDescent="0.2">
      <c r="F5479" s="310" t="s">
        <v>12000</v>
      </c>
      <c r="G5479" s="311">
        <v>15322</v>
      </c>
      <c r="H5479" s="312" t="s">
        <v>4339</v>
      </c>
      <c r="I5479" s="313" t="s">
        <v>6831</v>
      </c>
    </row>
    <row r="5480" spans="6:9" x14ac:dyDescent="0.2">
      <c r="F5480" s="310" t="s">
        <v>12001</v>
      </c>
      <c r="G5480" s="311">
        <v>15323</v>
      </c>
      <c r="H5480" s="312" t="s">
        <v>4339</v>
      </c>
      <c r="I5480" s="313" t="s">
        <v>6831</v>
      </c>
    </row>
    <row r="5481" spans="6:9" x14ac:dyDescent="0.2">
      <c r="F5481" s="310" t="s">
        <v>12002</v>
      </c>
      <c r="G5481" s="311">
        <v>15324</v>
      </c>
      <c r="H5481" s="312" t="s">
        <v>4339</v>
      </c>
      <c r="I5481" s="313" t="s">
        <v>6831</v>
      </c>
    </row>
    <row r="5482" spans="6:9" x14ac:dyDescent="0.2">
      <c r="F5482" s="310" t="s">
        <v>12003</v>
      </c>
      <c r="G5482" s="311">
        <v>15325</v>
      </c>
      <c r="H5482" s="312" t="s">
        <v>4339</v>
      </c>
      <c r="I5482" s="313" t="s">
        <v>6831</v>
      </c>
    </row>
    <row r="5483" spans="6:9" x14ac:dyDescent="0.2">
      <c r="F5483" s="310" t="s">
        <v>12004</v>
      </c>
      <c r="G5483" s="311">
        <v>15327</v>
      </c>
      <c r="H5483" s="312" t="s">
        <v>4339</v>
      </c>
      <c r="I5483" s="313" t="s">
        <v>6831</v>
      </c>
    </row>
    <row r="5484" spans="6:9" x14ac:dyDescent="0.2">
      <c r="F5484" s="310" t="s">
        <v>12005</v>
      </c>
      <c r="G5484" s="311">
        <v>15329</v>
      </c>
      <c r="H5484" s="312" t="s">
        <v>4339</v>
      </c>
      <c r="I5484" s="313" t="s">
        <v>6831</v>
      </c>
    </row>
    <row r="5485" spans="6:9" x14ac:dyDescent="0.2">
      <c r="F5485" s="310" t="s">
        <v>12006</v>
      </c>
      <c r="G5485" s="311">
        <v>15330</v>
      </c>
      <c r="H5485" s="312" t="s">
        <v>4339</v>
      </c>
      <c r="I5485" s="313" t="s">
        <v>6831</v>
      </c>
    </row>
    <row r="5486" spans="6:9" x14ac:dyDescent="0.2">
      <c r="F5486" s="310" t="s">
        <v>12007</v>
      </c>
      <c r="G5486" s="311">
        <v>15331</v>
      </c>
      <c r="H5486" s="312" t="s">
        <v>4339</v>
      </c>
      <c r="I5486" s="313" t="s">
        <v>6831</v>
      </c>
    </row>
    <row r="5487" spans="6:9" x14ac:dyDescent="0.2">
      <c r="F5487" s="310" t="s">
        <v>12008</v>
      </c>
      <c r="G5487" s="311">
        <v>15332</v>
      </c>
      <c r="H5487" s="312" t="s">
        <v>4339</v>
      </c>
      <c r="I5487" s="313" t="s">
        <v>6831</v>
      </c>
    </row>
    <row r="5488" spans="6:9" x14ac:dyDescent="0.2">
      <c r="F5488" s="310" t="s">
        <v>12009</v>
      </c>
      <c r="G5488" s="311">
        <v>15333</v>
      </c>
      <c r="H5488" s="312" t="s">
        <v>4339</v>
      </c>
      <c r="I5488" s="313" t="s">
        <v>6831</v>
      </c>
    </row>
    <row r="5489" spans="6:9" x14ac:dyDescent="0.2">
      <c r="F5489" s="310" t="s">
        <v>12010</v>
      </c>
      <c r="G5489" s="311">
        <v>15334</v>
      </c>
      <c r="H5489" s="312" t="s">
        <v>4339</v>
      </c>
      <c r="I5489" s="313" t="s">
        <v>6831</v>
      </c>
    </row>
    <row r="5490" spans="6:9" x14ac:dyDescent="0.2">
      <c r="F5490" s="310" t="s">
        <v>12011</v>
      </c>
      <c r="G5490" s="311">
        <v>15336</v>
      </c>
      <c r="H5490" s="312" t="s">
        <v>4339</v>
      </c>
      <c r="I5490" s="313" t="s">
        <v>6831</v>
      </c>
    </row>
    <row r="5491" spans="6:9" x14ac:dyDescent="0.2">
      <c r="F5491" s="310" t="s">
        <v>12012</v>
      </c>
      <c r="G5491" s="311">
        <v>15337</v>
      </c>
      <c r="H5491" s="312" t="s">
        <v>4339</v>
      </c>
      <c r="I5491" s="313" t="s">
        <v>6831</v>
      </c>
    </row>
    <row r="5492" spans="6:9" x14ac:dyDescent="0.2">
      <c r="F5492" s="310" t="s">
        <v>12013</v>
      </c>
      <c r="G5492" s="311">
        <v>15338</v>
      </c>
      <c r="H5492" s="312" t="s">
        <v>4339</v>
      </c>
      <c r="I5492" s="313" t="s">
        <v>6831</v>
      </c>
    </row>
    <row r="5493" spans="6:9" x14ac:dyDescent="0.2">
      <c r="F5493" s="310" t="s">
        <v>12014</v>
      </c>
      <c r="G5493" s="311">
        <v>15339</v>
      </c>
      <c r="H5493" s="312" t="s">
        <v>4339</v>
      </c>
      <c r="I5493" s="313" t="s">
        <v>6831</v>
      </c>
    </row>
    <row r="5494" spans="6:9" x14ac:dyDescent="0.2">
      <c r="F5494" s="310" t="s">
        <v>12015</v>
      </c>
      <c r="G5494" s="311">
        <v>15340</v>
      </c>
      <c r="H5494" s="312" t="s">
        <v>4339</v>
      </c>
      <c r="I5494" s="313" t="s">
        <v>6831</v>
      </c>
    </row>
    <row r="5495" spans="6:9" x14ac:dyDescent="0.2">
      <c r="F5495" s="310" t="s">
        <v>12016</v>
      </c>
      <c r="G5495" s="311">
        <v>15341</v>
      </c>
      <c r="H5495" s="312" t="s">
        <v>4339</v>
      </c>
      <c r="I5495" s="313" t="s">
        <v>6831</v>
      </c>
    </row>
    <row r="5496" spans="6:9" x14ac:dyDescent="0.2">
      <c r="F5496" s="310" t="s">
        <v>12017</v>
      </c>
      <c r="G5496" s="311">
        <v>15342</v>
      </c>
      <c r="H5496" s="312" t="s">
        <v>4339</v>
      </c>
      <c r="I5496" s="313" t="s">
        <v>6831</v>
      </c>
    </row>
    <row r="5497" spans="6:9" x14ac:dyDescent="0.2">
      <c r="F5497" s="310" t="s">
        <v>12018</v>
      </c>
      <c r="G5497" s="311">
        <v>15344</v>
      </c>
      <c r="H5497" s="312" t="s">
        <v>4339</v>
      </c>
      <c r="I5497" s="313" t="s">
        <v>6831</v>
      </c>
    </row>
    <row r="5498" spans="6:9" x14ac:dyDescent="0.2">
      <c r="F5498" s="310" t="s">
        <v>12019</v>
      </c>
      <c r="G5498" s="311">
        <v>15345</v>
      </c>
      <c r="H5498" s="312" t="s">
        <v>4339</v>
      </c>
      <c r="I5498" s="313" t="s">
        <v>6831</v>
      </c>
    </row>
    <row r="5499" spans="6:9" x14ac:dyDescent="0.2">
      <c r="F5499" s="310" t="s">
        <v>12020</v>
      </c>
      <c r="G5499" s="311">
        <v>15346</v>
      </c>
      <c r="H5499" s="312" t="s">
        <v>4339</v>
      </c>
      <c r="I5499" s="313" t="s">
        <v>6831</v>
      </c>
    </row>
    <row r="5500" spans="6:9" x14ac:dyDescent="0.2">
      <c r="F5500" s="310" t="s">
        <v>12021</v>
      </c>
      <c r="G5500" s="311">
        <v>15347</v>
      </c>
      <c r="H5500" s="312" t="s">
        <v>4339</v>
      </c>
      <c r="I5500" s="313" t="s">
        <v>6831</v>
      </c>
    </row>
    <row r="5501" spans="6:9" x14ac:dyDescent="0.2">
      <c r="F5501" s="310" t="s">
        <v>12022</v>
      </c>
      <c r="G5501" s="311">
        <v>15348</v>
      </c>
      <c r="H5501" s="312" t="s">
        <v>4339</v>
      </c>
      <c r="I5501" s="313" t="s">
        <v>6831</v>
      </c>
    </row>
    <row r="5502" spans="6:9" x14ac:dyDescent="0.2">
      <c r="F5502" s="310" t="s">
        <v>12023</v>
      </c>
      <c r="G5502" s="311">
        <v>15349</v>
      </c>
      <c r="H5502" s="312" t="s">
        <v>4339</v>
      </c>
      <c r="I5502" s="313" t="s">
        <v>6831</v>
      </c>
    </row>
    <row r="5503" spans="6:9" x14ac:dyDescent="0.2">
      <c r="F5503" s="310" t="s">
        <v>12024</v>
      </c>
      <c r="G5503" s="311">
        <v>15350</v>
      </c>
      <c r="H5503" s="312" t="s">
        <v>4339</v>
      </c>
      <c r="I5503" s="313" t="s">
        <v>6831</v>
      </c>
    </row>
    <row r="5504" spans="6:9" x14ac:dyDescent="0.2">
      <c r="F5504" s="310" t="s">
        <v>12025</v>
      </c>
      <c r="G5504" s="311">
        <v>15351</v>
      </c>
      <c r="H5504" s="312" t="s">
        <v>4339</v>
      </c>
      <c r="I5504" s="313" t="s">
        <v>6831</v>
      </c>
    </row>
    <row r="5505" spans="6:9" x14ac:dyDescent="0.2">
      <c r="F5505" s="310" t="s">
        <v>12026</v>
      </c>
      <c r="G5505" s="311">
        <v>15352</v>
      </c>
      <c r="H5505" s="312" t="s">
        <v>4339</v>
      </c>
      <c r="I5505" s="313" t="s">
        <v>6831</v>
      </c>
    </row>
    <row r="5506" spans="6:9" x14ac:dyDescent="0.2">
      <c r="F5506" s="310" t="s">
        <v>12027</v>
      </c>
      <c r="G5506" s="311">
        <v>15353</v>
      </c>
      <c r="H5506" s="312" t="s">
        <v>4339</v>
      </c>
      <c r="I5506" s="313" t="s">
        <v>6831</v>
      </c>
    </row>
    <row r="5507" spans="6:9" x14ac:dyDescent="0.2">
      <c r="F5507" s="310" t="s">
        <v>12028</v>
      </c>
      <c r="G5507" s="311">
        <v>15357</v>
      </c>
      <c r="H5507" s="312" t="s">
        <v>4339</v>
      </c>
      <c r="I5507" s="313" t="s">
        <v>6831</v>
      </c>
    </row>
    <row r="5508" spans="6:9" x14ac:dyDescent="0.2">
      <c r="F5508" s="310" t="s">
        <v>12029</v>
      </c>
      <c r="G5508" s="311">
        <v>15358</v>
      </c>
      <c r="H5508" s="312" t="s">
        <v>4339</v>
      </c>
      <c r="I5508" s="313" t="s">
        <v>6831</v>
      </c>
    </row>
    <row r="5509" spans="6:9" x14ac:dyDescent="0.2">
      <c r="F5509" s="310" t="s">
        <v>12030</v>
      </c>
      <c r="G5509" s="311">
        <v>15359</v>
      </c>
      <c r="H5509" s="312" t="s">
        <v>4339</v>
      </c>
      <c r="I5509" s="313" t="s">
        <v>6831</v>
      </c>
    </row>
    <row r="5510" spans="6:9" x14ac:dyDescent="0.2">
      <c r="F5510" s="310" t="s">
        <v>12031</v>
      </c>
      <c r="G5510" s="311">
        <v>15360</v>
      </c>
      <c r="H5510" s="312" t="s">
        <v>4339</v>
      </c>
      <c r="I5510" s="313" t="s">
        <v>6831</v>
      </c>
    </row>
    <row r="5511" spans="6:9" x14ac:dyDescent="0.2">
      <c r="F5511" s="310" t="s">
        <v>12032</v>
      </c>
      <c r="G5511" s="311">
        <v>15361</v>
      </c>
      <c r="H5511" s="312" t="s">
        <v>4339</v>
      </c>
      <c r="I5511" s="313" t="s">
        <v>6831</v>
      </c>
    </row>
    <row r="5512" spans="6:9" x14ac:dyDescent="0.2">
      <c r="F5512" s="310" t="s">
        <v>12033</v>
      </c>
      <c r="G5512" s="311">
        <v>15362</v>
      </c>
      <c r="H5512" s="312" t="s">
        <v>4339</v>
      </c>
      <c r="I5512" s="313" t="s">
        <v>6831</v>
      </c>
    </row>
    <row r="5513" spans="6:9" x14ac:dyDescent="0.2">
      <c r="F5513" s="310" t="s">
        <v>12034</v>
      </c>
      <c r="G5513" s="311">
        <v>15363</v>
      </c>
      <c r="H5513" s="312" t="s">
        <v>4339</v>
      </c>
      <c r="I5513" s="313" t="s">
        <v>6831</v>
      </c>
    </row>
    <row r="5514" spans="6:9" x14ac:dyDescent="0.2">
      <c r="F5514" s="310" t="s">
        <v>12035</v>
      </c>
      <c r="G5514" s="311">
        <v>15364</v>
      </c>
      <c r="H5514" s="312" t="s">
        <v>4339</v>
      </c>
      <c r="I5514" s="313" t="s">
        <v>6831</v>
      </c>
    </row>
    <row r="5515" spans="6:9" x14ac:dyDescent="0.2">
      <c r="F5515" s="310" t="s">
        <v>12036</v>
      </c>
      <c r="G5515" s="311">
        <v>15365</v>
      </c>
      <c r="H5515" s="312" t="s">
        <v>4339</v>
      </c>
      <c r="I5515" s="313" t="s">
        <v>6831</v>
      </c>
    </row>
    <row r="5516" spans="6:9" x14ac:dyDescent="0.2">
      <c r="F5516" s="310" t="s">
        <v>12037</v>
      </c>
      <c r="G5516" s="311">
        <v>15366</v>
      </c>
      <c r="H5516" s="312" t="s">
        <v>4339</v>
      </c>
      <c r="I5516" s="313" t="s">
        <v>6831</v>
      </c>
    </row>
    <row r="5517" spans="6:9" x14ac:dyDescent="0.2">
      <c r="F5517" s="310" t="s">
        <v>12038</v>
      </c>
      <c r="G5517" s="311">
        <v>15367</v>
      </c>
      <c r="H5517" s="312" t="s">
        <v>4339</v>
      </c>
      <c r="I5517" s="313" t="s">
        <v>6831</v>
      </c>
    </row>
    <row r="5518" spans="6:9" x14ac:dyDescent="0.2">
      <c r="F5518" s="310" t="s">
        <v>12039</v>
      </c>
      <c r="G5518" s="311">
        <v>15368</v>
      </c>
      <c r="H5518" s="312" t="s">
        <v>4339</v>
      </c>
      <c r="I5518" s="313" t="s">
        <v>6831</v>
      </c>
    </row>
    <row r="5519" spans="6:9" x14ac:dyDescent="0.2">
      <c r="F5519" s="310" t="s">
        <v>12040</v>
      </c>
      <c r="G5519" s="311">
        <v>15370</v>
      </c>
      <c r="H5519" s="312" t="s">
        <v>4339</v>
      </c>
      <c r="I5519" s="313" t="s">
        <v>6831</v>
      </c>
    </row>
    <row r="5520" spans="6:9" x14ac:dyDescent="0.2">
      <c r="F5520" s="310" t="s">
        <v>12041</v>
      </c>
      <c r="G5520" s="311">
        <v>15376</v>
      </c>
      <c r="H5520" s="312" t="s">
        <v>4339</v>
      </c>
      <c r="I5520" s="313" t="s">
        <v>6831</v>
      </c>
    </row>
    <row r="5521" spans="6:9" x14ac:dyDescent="0.2">
      <c r="F5521" s="310" t="s">
        <v>12042</v>
      </c>
      <c r="G5521" s="311">
        <v>15377</v>
      </c>
      <c r="H5521" s="312" t="s">
        <v>4339</v>
      </c>
      <c r="I5521" s="313" t="s">
        <v>6831</v>
      </c>
    </row>
    <row r="5522" spans="6:9" x14ac:dyDescent="0.2">
      <c r="F5522" s="310" t="s">
        <v>12043</v>
      </c>
      <c r="G5522" s="311">
        <v>15378</v>
      </c>
      <c r="H5522" s="312" t="s">
        <v>4339</v>
      </c>
      <c r="I5522" s="313" t="s">
        <v>6831</v>
      </c>
    </row>
    <row r="5523" spans="6:9" x14ac:dyDescent="0.2">
      <c r="F5523" s="310" t="s">
        <v>12044</v>
      </c>
      <c r="G5523" s="311">
        <v>15379</v>
      </c>
      <c r="H5523" s="312" t="s">
        <v>4339</v>
      </c>
      <c r="I5523" s="313" t="s">
        <v>6831</v>
      </c>
    </row>
    <row r="5524" spans="6:9" x14ac:dyDescent="0.2">
      <c r="F5524" s="310" t="s">
        <v>12045</v>
      </c>
      <c r="G5524" s="311">
        <v>15380</v>
      </c>
      <c r="H5524" s="312" t="s">
        <v>4339</v>
      </c>
      <c r="I5524" s="313" t="s">
        <v>6831</v>
      </c>
    </row>
    <row r="5525" spans="6:9" x14ac:dyDescent="0.2">
      <c r="F5525" s="310" t="s">
        <v>12046</v>
      </c>
      <c r="G5525" s="311">
        <v>15401</v>
      </c>
      <c r="H5525" s="312" t="s">
        <v>4339</v>
      </c>
      <c r="I5525" s="313" t="s">
        <v>6831</v>
      </c>
    </row>
    <row r="5526" spans="6:9" x14ac:dyDescent="0.2">
      <c r="F5526" s="310" t="s">
        <v>12047</v>
      </c>
      <c r="G5526" s="311">
        <v>15410</v>
      </c>
      <c r="H5526" s="312" t="s">
        <v>4339</v>
      </c>
      <c r="I5526" s="313" t="s">
        <v>6831</v>
      </c>
    </row>
    <row r="5527" spans="6:9" x14ac:dyDescent="0.2">
      <c r="F5527" s="310" t="s">
        <v>12048</v>
      </c>
      <c r="G5527" s="311">
        <v>15411</v>
      </c>
      <c r="H5527" s="312" t="s">
        <v>4339</v>
      </c>
      <c r="I5527" s="313" t="s">
        <v>6824</v>
      </c>
    </row>
    <row r="5528" spans="6:9" x14ac:dyDescent="0.2">
      <c r="F5528" s="310" t="s">
        <v>12049</v>
      </c>
      <c r="G5528" s="311">
        <v>15412</v>
      </c>
      <c r="H5528" s="312" t="s">
        <v>4339</v>
      </c>
      <c r="I5528" s="313" t="s">
        <v>6831</v>
      </c>
    </row>
    <row r="5529" spans="6:9" x14ac:dyDescent="0.2">
      <c r="F5529" s="310" t="s">
        <v>12050</v>
      </c>
      <c r="G5529" s="311">
        <v>15413</v>
      </c>
      <c r="H5529" s="312" t="s">
        <v>4339</v>
      </c>
      <c r="I5529" s="313" t="s">
        <v>6831</v>
      </c>
    </row>
    <row r="5530" spans="6:9" x14ac:dyDescent="0.2">
      <c r="F5530" s="310" t="s">
        <v>12051</v>
      </c>
      <c r="G5530" s="311">
        <v>15415</v>
      </c>
      <c r="H5530" s="312" t="s">
        <v>4339</v>
      </c>
      <c r="I5530" s="313" t="s">
        <v>6831</v>
      </c>
    </row>
    <row r="5531" spans="6:9" x14ac:dyDescent="0.2">
      <c r="F5531" s="310" t="s">
        <v>12052</v>
      </c>
      <c r="G5531" s="311">
        <v>15416</v>
      </c>
      <c r="H5531" s="312" t="s">
        <v>4339</v>
      </c>
      <c r="I5531" s="313" t="s">
        <v>6831</v>
      </c>
    </row>
    <row r="5532" spans="6:9" x14ac:dyDescent="0.2">
      <c r="F5532" s="310" t="s">
        <v>12053</v>
      </c>
      <c r="G5532" s="311">
        <v>15417</v>
      </c>
      <c r="H5532" s="312" t="s">
        <v>4339</v>
      </c>
      <c r="I5532" s="313" t="s">
        <v>6831</v>
      </c>
    </row>
    <row r="5533" spans="6:9" x14ac:dyDescent="0.2">
      <c r="F5533" s="310" t="s">
        <v>12054</v>
      </c>
      <c r="G5533" s="311">
        <v>15419</v>
      </c>
      <c r="H5533" s="312" t="s">
        <v>4339</v>
      </c>
      <c r="I5533" s="313" t="s">
        <v>6831</v>
      </c>
    </row>
    <row r="5534" spans="6:9" x14ac:dyDescent="0.2">
      <c r="F5534" s="310" t="s">
        <v>12055</v>
      </c>
      <c r="G5534" s="311">
        <v>15420</v>
      </c>
      <c r="H5534" s="312" t="s">
        <v>4339</v>
      </c>
      <c r="I5534" s="313" t="s">
        <v>6831</v>
      </c>
    </row>
    <row r="5535" spans="6:9" x14ac:dyDescent="0.2">
      <c r="F5535" s="310" t="s">
        <v>12056</v>
      </c>
      <c r="G5535" s="311">
        <v>15421</v>
      </c>
      <c r="H5535" s="312" t="s">
        <v>4339</v>
      </c>
      <c r="I5535" s="313" t="s">
        <v>6831</v>
      </c>
    </row>
    <row r="5536" spans="6:9" x14ac:dyDescent="0.2">
      <c r="F5536" s="310" t="s">
        <v>12057</v>
      </c>
      <c r="G5536" s="311">
        <v>15422</v>
      </c>
      <c r="H5536" s="312" t="s">
        <v>4339</v>
      </c>
      <c r="I5536" s="313" t="s">
        <v>6831</v>
      </c>
    </row>
    <row r="5537" spans="6:9" x14ac:dyDescent="0.2">
      <c r="F5537" s="310" t="s">
        <v>12058</v>
      </c>
      <c r="G5537" s="311">
        <v>15423</v>
      </c>
      <c r="H5537" s="312" t="s">
        <v>4339</v>
      </c>
      <c r="I5537" s="313" t="s">
        <v>6831</v>
      </c>
    </row>
    <row r="5538" spans="6:9" x14ac:dyDescent="0.2">
      <c r="F5538" s="310" t="s">
        <v>12059</v>
      </c>
      <c r="G5538" s="311">
        <v>15424</v>
      </c>
      <c r="H5538" s="312" t="s">
        <v>4339</v>
      </c>
      <c r="I5538" s="313" t="s">
        <v>6824</v>
      </c>
    </row>
    <row r="5539" spans="6:9" x14ac:dyDescent="0.2">
      <c r="F5539" s="310" t="s">
        <v>12060</v>
      </c>
      <c r="G5539" s="311">
        <v>15425</v>
      </c>
      <c r="H5539" s="312" t="s">
        <v>4339</v>
      </c>
      <c r="I5539" s="313" t="s">
        <v>6831</v>
      </c>
    </row>
    <row r="5540" spans="6:9" x14ac:dyDescent="0.2">
      <c r="F5540" s="310" t="s">
        <v>12061</v>
      </c>
      <c r="G5540" s="311">
        <v>15427</v>
      </c>
      <c r="H5540" s="312" t="s">
        <v>4339</v>
      </c>
      <c r="I5540" s="313" t="s">
        <v>6831</v>
      </c>
    </row>
    <row r="5541" spans="6:9" x14ac:dyDescent="0.2">
      <c r="F5541" s="310" t="s">
        <v>12062</v>
      </c>
      <c r="G5541" s="311">
        <v>15428</v>
      </c>
      <c r="H5541" s="312" t="s">
        <v>4339</v>
      </c>
      <c r="I5541" s="313" t="s">
        <v>6831</v>
      </c>
    </row>
    <row r="5542" spans="6:9" x14ac:dyDescent="0.2">
      <c r="F5542" s="310" t="s">
        <v>12063</v>
      </c>
      <c r="G5542" s="311">
        <v>15429</v>
      </c>
      <c r="H5542" s="312" t="s">
        <v>4339</v>
      </c>
      <c r="I5542" s="313" t="s">
        <v>6831</v>
      </c>
    </row>
    <row r="5543" spans="6:9" x14ac:dyDescent="0.2">
      <c r="F5543" s="310" t="s">
        <v>12064</v>
      </c>
      <c r="G5543" s="311">
        <v>15430</v>
      </c>
      <c r="H5543" s="312" t="s">
        <v>4339</v>
      </c>
      <c r="I5543" s="313" t="s">
        <v>6831</v>
      </c>
    </row>
    <row r="5544" spans="6:9" x14ac:dyDescent="0.2">
      <c r="F5544" s="310" t="s">
        <v>12065</v>
      </c>
      <c r="G5544" s="311">
        <v>15431</v>
      </c>
      <c r="H5544" s="312" t="s">
        <v>4339</v>
      </c>
      <c r="I5544" s="313" t="s">
        <v>6831</v>
      </c>
    </row>
    <row r="5545" spans="6:9" x14ac:dyDescent="0.2">
      <c r="F5545" s="310" t="s">
        <v>12066</v>
      </c>
      <c r="G5545" s="311">
        <v>15432</v>
      </c>
      <c r="H5545" s="312" t="s">
        <v>4339</v>
      </c>
      <c r="I5545" s="313" t="s">
        <v>6831</v>
      </c>
    </row>
    <row r="5546" spans="6:9" x14ac:dyDescent="0.2">
      <c r="F5546" s="310" t="s">
        <v>12067</v>
      </c>
      <c r="G5546" s="311">
        <v>15433</v>
      </c>
      <c r="H5546" s="312" t="s">
        <v>4339</v>
      </c>
      <c r="I5546" s="313" t="s">
        <v>6831</v>
      </c>
    </row>
    <row r="5547" spans="6:9" x14ac:dyDescent="0.2">
      <c r="F5547" s="310" t="s">
        <v>12068</v>
      </c>
      <c r="G5547" s="311">
        <v>15434</v>
      </c>
      <c r="H5547" s="312" t="s">
        <v>4339</v>
      </c>
      <c r="I5547" s="313" t="s">
        <v>6831</v>
      </c>
    </row>
    <row r="5548" spans="6:9" x14ac:dyDescent="0.2">
      <c r="F5548" s="310" t="s">
        <v>12069</v>
      </c>
      <c r="G5548" s="311">
        <v>15435</v>
      </c>
      <c r="H5548" s="312" t="s">
        <v>4339</v>
      </c>
      <c r="I5548" s="313" t="s">
        <v>6831</v>
      </c>
    </row>
    <row r="5549" spans="6:9" x14ac:dyDescent="0.2">
      <c r="F5549" s="310" t="s">
        <v>12070</v>
      </c>
      <c r="G5549" s="311">
        <v>15436</v>
      </c>
      <c r="H5549" s="312" t="s">
        <v>4339</v>
      </c>
      <c r="I5549" s="313" t="s">
        <v>6831</v>
      </c>
    </row>
    <row r="5550" spans="6:9" x14ac:dyDescent="0.2">
      <c r="F5550" s="310" t="s">
        <v>12071</v>
      </c>
      <c r="G5550" s="311">
        <v>15437</v>
      </c>
      <c r="H5550" s="312" t="s">
        <v>4339</v>
      </c>
      <c r="I5550" s="313" t="s">
        <v>6831</v>
      </c>
    </row>
    <row r="5551" spans="6:9" x14ac:dyDescent="0.2">
      <c r="F5551" s="310" t="s">
        <v>12072</v>
      </c>
      <c r="G5551" s="311">
        <v>15438</v>
      </c>
      <c r="H5551" s="312" t="s">
        <v>4339</v>
      </c>
      <c r="I5551" s="313" t="s">
        <v>6831</v>
      </c>
    </row>
    <row r="5552" spans="6:9" x14ac:dyDescent="0.2">
      <c r="F5552" s="310" t="s">
        <v>12073</v>
      </c>
      <c r="G5552" s="311">
        <v>15439</v>
      </c>
      <c r="H5552" s="312" t="s">
        <v>4339</v>
      </c>
      <c r="I5552" s="313" t="s">
        <v>6831</v>
      </c>
    </row>
    <row r="5553" spans="6:9" x14ac:dyDescent="0.2">
      <c r="F5553" s="310" t="s">
        <v>12074</v>
      </c>
      <c r="G5553" s="311">
        <v>15440</v>
      </c>
      <c r="H5553" s="312" t="s">
        <v>4339</v>
      </c>
      <c r="I5553" s="313" t="s">
        <v>6831</v>
      </c>
    </row>
    <row r="5554" spans="6:9" x14ac:dyDescent="0.2">
      <c r="F5554" s="310" t="s">
        <v>12075</v>
      </c>
      <c r="G5554" s="311">
        <v>15442</v>
      </c>
      <c r="H5554" s="312" t="s">
        <v>4339</v>
      </c>
      <c r="I5554" s="313" t="s">
        <v>6831</v>
      </c>
    </row>
    <row r="5555" spans="6:9" x14ac:dyDescent="0.2">
      <c r="F5555" s="310" t="s">
        <v>12076</v>
      </c>
      <c r="G5555" s="311">
        <v>15443</v>
      </c>
      <c r="H5555" s="312" t="s">
        <v>4339</v>
      </c>
      <c r="I5555" s="313" t="s">
        <v>6831</v>
      </c>
    </row>
    <row r="5556" spans="6:9" x14ac:dyDescent="0.2">
      <c r="F5556" s="310" t="s">
        <v>12077</v>
      </c>
      <c r="G5556" s="311">
        <v>15444</v>
      </c>
      <c r="H5556" s="312" t="s">
        <v>4339</v>
      </c>
      <c r="I5556" s="313" t="s">
        <v>6831</v>
      </c>
    </row>
    <row r="5557" spans="6:9" x14ac:dyDescent="0.2">
      <c r="F5557" s="310" t="s">
        <v>12078</v>
      </c>
      <c r="G5557" s="311">
        <v>15445</v>
      </c>
      <c r="H5557" s="312" t="s">
        <v>4339</v>
      </c>
      <c r="I5557" s="313" t="s">
        <v>6831</v>
      </c>
    </row>
    <row r="5558" spans="6:9" x14ac:dyDescent="0.2">
      <c r="F5558" s="310" t="s">
        <v>12079</v>
      </c>
      <c r="G5558" s="311">
        <v>15446</v>
      </c>
      <c r="H5558" s="312" t="s">
        <v>4339</v>
      </c>
      <c r="I5558" s="313" t="s">
        <v>6831</v>
      </c>
    </row>
    <row r="5559" spans="6:9" x14ac:dyDescent="0.2">
      <c r="F5559" s="310" t="s">
        <v>12080</v>
      </c>
      <c r="G5559" s="311">
        <v>15447</v>
      </c>
      <c r="H5559" s="312" t="s">
        <v>4339</v>
      </c>
      <c r="I5559" s="313" t="s">
        <v>6831</v>
      </c>
    </row>
    <row r="5560" spans="6:9" x14ac:dyDescent="0.2">
      <c r="F5560" s="310" t="s">
        <v>12081</v>
      </c>
      <c r="G5560" s="311">
        <v>15448</v>
      </c>
      <c r="H5560" s="312" t="s">
        <v>4339</v>
      </c>
      <c r="I5560" s="313" t="s">
        <v>6831</v>
      </c>
    </row>
    <row r="5561" spans="6:9" x14ac:dyDescent="0.2">
      <c r="F5561" s="310" t="s">
        <v>12082</v>
      </c>
      <c r="G5561" s="311">
        <v>15449</v>
      </c>
      <c r="H5561" s="312" t="s">
        <v>4339</v>
      </c>
      <c r="I5561" s="313" t="s">
        <v>6831</v>
      </c>
    </row>
    <row r="5562" spans="6:9" x14ac:dyDescent="0.2">
      <c r="F5562" s="310" t="s">
        <v>12083</v>
      </c>
      <c r="G5562" s="311">
        <v>15450</v>
      </c>
      <c r="H5562" s="312" t="s">
        <v>4339</v>
      </c>
      <c r="I5562" s="313" t="s">
        <v>6831</v>
      </c>
    </row>
    <row r="5563" spans="6:9" x14ac:dyDescent="0.2">
      <c r="F5563" s="310" t="s">
        <v>12084</v>
      </c>
      <c r="G5563" s="311">
        <v>15451</v>
      </c>
      <c r="H5563" s="312" t="s">
        <v>4339</v>
      </c>
      <c r="I5563" s="313" t="s">
        <v>6831</v>
      </c>
    </row>
    <row r="5564" spans="6:9" x14ac:dyDescent="0.2">
      <c r="F5564" s="310" t="s">
        <v>12085</v>
      </c>
      <c r="G5564" s="311">
        <v>15454</v>
      </c>
      <c r="H5564" s="312" t="s">
        <v>4339</v>
      </c>
      <c r="I5564" s="313" t="s">
        <v>6831</v>
      </c>
    </row>
    <row r="5565" spans="6:9" x14ac:dyDescent="0.2">
      <c r="F5565" s="310" t="s">
        <v>12086</v>
      </c>
      <c r="G5565" s="311">
        <v>15455</v>
      </c>
      <c r="H5565" s="312" t="s">
        <v>4339</v>
      </c>
      <c r="I5565" s="313" t="s">
        <v>6831</v>
      </c>
    </row>
    <row r="5566" spans="6:9" x14ac:dyDescent="0.2">
      <c r="F5566" s="310" t="s">
        <v>12087</v>
      </c>
      <c r="G5566" s="311">
        <v>15456</v>
      </c>
      <c r="H5566" s="312" t="s">
        <v>4339</v>
      </c>
      <c r="I5566" s="313" t="s">
        <v>6831</v>
      </c>
    </row>
    <row r="5567" spans="6:9" x14ac:dyDescent="0.2">
      <c r="F5567" s="310" t="s">
        <v>12088</v>
      </c>
      <c r="G5567" s="311">
        <v>15458</v>
      </c>
      <c r="H5567" s="312" t="s">
        <v>4339</v>
      </c>
      <c r="I5567" s="313" t="s">
        <v>6831</v>
      </c>
    </row>
    <row r="5568" spans="6:9" x14ac:dyDescent="0.2">
      <c r="F5568" s="310" t="s">
        <v>12089</v>
      </c>
      <c r="G5568" s="311">
        <v>15459</v>
      </c>
      <c r="H5568" s="312" t="s">
        <v>4339</v>
      </c>
      <c r="I5568" s="313" t="s">
        <v>6824</v>
      </c>
    </row>
    <row r="5569" spans="6:9" x14ac:dyDescent="0.2">
      <c r="F5569" s="310" t="s">
        <v>12090</v>
      </c>
      <c r="G5569" s="311">
        <v>15460</v>
      </c>
      <c r="H5569" s="312" t="s">
        <v>4339</v>
      </c>
      <c r="I5569" s="313" t="s">
        <v>6831</v>
      </c>
    </row>
    <row r="5570" spans="6:9" x14ac:dyDescent="0.2">
      <c r="F5570" s="310" t="s">
        <v>12091</v>
      </c>
      <c r="G5570" s="311">
        <v>15461</v>
      </c>
      <c r="H5570" s="312" t="s">
        <v>4339</v>
      </c>
      <c r="I5570" s="313" t="s">
        <v>6831</v>
      </c>
    </row>
    <row r="5571" spans="6:9" x14ac:dyDescent="0.2">
      <c r="F5571" s="310" t="s">
        <v>12092</v>
      </c>
      <c r="G5571" s="311">
        <v>15462</v>
      </c>
      <c r="H5571" s="312" t="s">
        <v>4339</v>
      </c>
      <c r="I5571" s="313" t="s">
        <v>6831</v>
      </c>
    </row>
    <row r="5572" spans="6:9" x14ac:dyDescent="0.2">
      <c r="F5572" s="310" t="s">
        <v>12093</v>
      </c>
      <c r="G5572" s="311">
        <v>15463</v>
      </c>
      <c r="H5572" s="312" t="s">
        <v>4339</v>
      </c>
      <c r="I5572" s="313" t="s">
        <v>6831</v>
      </c>
    </row>
    <row r="5573" spans="6:9" x14ac:dyDescent="0.2">
      <c r="F5573" s="310" t="s">
        <v>12094</v>
      </c>
      <c r="G5573" s="311">
        <v>15464</v>
      </c>
      <c r="H5573" s="312" t="s">
        <v>4339</v>
      </c>
      <c r="I5573" s="313" t="s">
        <v>6824</v>
      </c>
    </row>
    <row r="5574" spans="6:9" x14ac:dyDescent="0.2">
      <c r="F5574" s="310" t="s">
        <v>12095</v>
      </c>
      <c r="G5574" s="311">
        <v>15465</v>
      </c>
      <c r="H5574" s="312" t="s">
        <v>4339</v>
      </c>
      <c r="I5574" s="313" t="s">
        <v>6831</v>
      </c>
    </row>
    <row r="5575" spans="6:9" x14ac:dyDescent="0.2">
      <c r="F5575" s="310" t="s">
        <v>12096</v>
      </c>
      <c r="G5575" s="311">
        <v>15466</v>
      </c>
      <c r="H5575" s="312" t="s">
        <v>4339</v>
      </c>
      <c r="I5575" s="313" t="s">
        <v>6831</v>
      </c>
    </row>
    <row r="5576" spans="6:9" x14ac:dyDescent="0.2">
      <c r="F5576" s="310" t="s">
        <v>12097</v>
      </c>
      <c r="G5576" s="311">
        <v>15467</v>
      </c>
      <c r="H5576" s="312" t="s">
        <v>4339</v>
      </c>
      <c r="I5576" s="313" t="s">
        <v>6831</v>
      </c>
    </row>
    <row r="5577" spans="6:9" x14ac:dyDescent="0.2">
      <c r="F5577" s="310" t="s">
        <v>12098</v>
      </c>
      <c r="G5577" s="311">
        <v>15468</v>
      </c>
      <c r="H5577" s="312" t="s">
        <v>4339</v>
      </c>
      <c r="I5577" s="313" t="s">
        <v>6831</v>
      </c>
    </row>
    <row r="5578" spans="6:9" x14ac:dyDescent="0.2">
      <c r="F5578" s="310" t="s">
        <v>12099</v>
      </c>
      <c r="G5578" s="311">
        <v>15469</v>
      </c>
      <c r="H5578" s="312" t="s">
        <v>4339</v>
      </c>
      <c r="I5578" s="313" t="s">
        <v>6831</v>
      </c>
    </row>
    <row r="5579" spans="6:9" x14ac:dyDescent="0.2">
      <c r="F5579" s="310" t="s">
        <v>12100</v>
      </c>
      <c r="G5579" s="311">
        <v>15470</v>
      </c>
      <c r="H5579" s="312" t="s">
        <v>4339</v>
      </c>
      <c r="I5579" s="313" t="s">
        <v>6831</v>
      </c>
    </row>
    <row r="5580" spans="6:9" x14ac:dyDescent="0.2">
      <c r="F5580" s="310" t="s">
        <v>12101</v>
      </c>
      <c r="G5580" s="311">
        <v>15472</v>
      </c>
      <c r="H5580" s="312" t="s">
        <v>4339</v>
      </c>
      <c r="I5580" s="313" t="s">
        <v>6831</v>
      </c>
    </row>
    <row r="5581" spans="6:9" x14ac:dyDescent="0.2">
      <c r="F5581" s="310" t="s">
        <v>12102</v>
      </c>
      <c r="G5581" s="311">
        <v>15473</v>
      </c>
      <c r="H5581" s="312" t="s">
        <v>4339</v>
      </c>
      <c r="I5581" s="313" t="s">
        <v>6831</v>
      </c>
    </row>
    <row r="5582" spans="6:9" x14ac:dyDescent="0.2">
      <c r="F5582" s="310" t="s">
        <v>12103</v>
      </c>
      <c r="G5582" s="311">
        <v>15474</v>
      </c>
      <c r="H5582" s="312" t="s">
        <v>4339</v>
      </c>
      <c r="I5582" s="313" t="s">
        <v>6831</v>
      </c>
    </row>
    <row r="5583" spans="6:9" x14ac:dyDescent="0.2">
      <c r="F5583" s="310" t="s">
        <v>12104</v>
      </c>
      <c r="G5583" s="311">
        <v>15475</v>
      </c>
      <c r="H5583" s="312" t="s">
        <v>4339</v>
      </c>
      <c r="I5583" s="313" t="s">
        <v>6831</v>
      </c>
    </row>
    <row r="5584" spans="6:9" x14ac:dyDescent="0.2">
      <c r="F5584" s="310" t="s">
        <v>12105</v>
      </c>
      <c r="G5584" s="311">
        <v>15476</v>
      </c>
      <c r="H5584" s="312" t="s">
        <v>4339</v>
      </c>
      <c r="I5584" s="313" t="s">
        <v>6831</v>
      </c>
    </row>
    <row r="5585" spans="6:9" x14ac:dyDescent="0.2">
      <c r="F5585" s="310" t="s">
        <v>12106</v>
      </c>
      <c r="G5585" s="311">
        <v>15477</v>
      </c>
      <c r="H5585" s="312" t="s">
        <v>4339</v>
      </c>
      <c r="I5585" s="313" t="s">
        <v>6831</v>
      </c>
    </row>
    <row r="5586" spans="6:9" x14ac:dyDescent="0.2">
      <c r="F5586" s="310" t="s">
        <v>12107</v>
      </c>
      <c r="G5586" s="311">
        <v>15478</v>
      </c>
      <c r="H5586" s="312" t="s">
        <v>4339</v>
      </c>
      <c r="I5586" s="313" t="s">
        <v>6831</v>
      </c>
    </row>
    <row r="5587" spans="6:9" x14ac:dyDescent="0.2">
      <c r="F5587" s="310" t="s">
        <v>12108</v>
      </c>
      <c r="G5587" s="311">
        <v>15479</v>
      </c>
      <c r="H5587" s="312" t="s">
        <v>4339</v>
      </c>
      <c r="I5587" s="313" t="s">
        <v>6831</v>
      </c>
    </row>
    <row r="5588" spans="6:9" x14ac:dyDescent="0.2">
      <c r="F5588" s="310" t="s">
        <v>12109</v>
      </c>
      <c r="G5588" s="311">
        <v>15480</v>
      </c>
      <c r="H5588" s="312" t="s">
        <v>4339</v>
      </c>
      <c r="I5588" s="313" t="s">
        <v>6831</v>
      </c>
    </row>
    <row r="5589" spans="6:9" x14ac:dyDescent="0.2">
      <c r="F5589" s="310" t="s">
        <v>12110</v>
      </c>
      <c r="G5589" s="311">
        <v>15482</v>
      </c>
      <c r="H5589" s="312" t="s">
        <v>4339</v>
      </c>
      <c r="I5589" s="313" t="s">
        <v>6831</v>
      </c>
    </row>
    <row r="5590" spans="6:9" x14ac:dyDescent="0.2">
      <c r="F5590" s="310" t="s">
        <v>12111</v>
      </c>
      <c r="G5590" s="311">
        <v>15483</v>
      </c>
      <c r="H5590" s="312" t="s">
        <v>4339</v>
      </c>
      <c r="I5590" s="313" t="s">
        <v>6831</v>
      </c>
    </row>
    <row r="5591" spans="6:9" x14ac:dyDescent="0.2">
      <c r="F5591" s="310" t="s">
        <v>12112</v>
      </c>
      <c r="G5591" s="311">
        <v>15484</v>
      </c>
      <c r="H5591" s="312" t="s">
        <v>4339</v>
      </c>
      <c r="I5591" s="313" t="s">
        <v>6831</v>
      </c>
    </row>
    <row r="5592" spans="6:9" x14ac:dyDescent="0.2">
      <c r="F5592" s="310" t="s">
        <v>12113</v>
      </c>
      <c r="G5592" s="311">
        <v>15485</v>
      </c>
      <c r="H5592" s="312" t="s">
        <v>4339</v>
      </c>
      <c r="I5592" s="313" t="s">
        <v>6824</v>
      </c>
    </row>
    <row r="5593" spans="6:9" x14ac:dyDescent="0.2">
      <c r="F5593" s="310" t="s">
        <v>12114</v>
      </c>
      <c r="G5593" s="311">
        <v>15486</v>
      </c>
      <c r="H5593" s="312" t="s">
        <v>4339</v>
      </c>
      <c r="I5593" s="313" t="s">
        <v>6831</v>
      </c>
    </row>
    <row r="5594" spans="6:9" x14ac:dyDescent="0.2">
      <c r="F5594" s="310" t="s">
        <v>12115</v>
      </c>
      <c r="G5594" s="311">
        <v>15488</v>
      </c>
      <c r="H5594" s="312" t="s">
        <v>4339</v>
      </c>
      <c r="I5594" s="313" t="s">
        <v>6831</v>
      </c>
    </row>
    <row r="5595" spans="6:9" x14ac:dyDescent="0.2">
      <c r="F5595" s="310" t="s">
        <v>12116</v>
      </c>
      <c r="G5595" s="311">
        <v>15489</v>
      </c>
      <c r="H5595" s="312" t="s">
        <v>4339</v>
      </c>
      <c r="I5595" s="313" t="s">
        <v>6831</v>
      </c>
    </row>
    <row r="5596" spans="6:9" x14ac:dyDescent="0.2">
      <c r="F5596" s="310" t="s">
        <v>12117</v>
      </c>
      <c r="G5596" s="311">
        <v>15490</v>
      </c>
      <c r="H5596" s="312" t="s">
        <v>4339</v>
      </c>
      <c r="I5596" s="313" t="s">
        <v>6831</v>
      </c>
    </row>
    <row r="5597" spans="6:9" x14ac:dyDescent="0.2">
      <c r="F5597" s="310" t="s">
        <v>12118</v>
      </c>
      <c r="G5597" s="311">
        <v>15492</v>
      </c>
      <c r="H5597" s="312" t="s">
        <v>4339</v>
      </c>
      <c r="I5597" s="313" t="s">
        <v>6831</v>
      </c>
    </row>
    <row r="5598" spans="6:9" x14ac:dyDescent="0.2">
      <c r="F5598" s="310" t="s">
        <v>12119</v>
      </c>
      <c r="G5598" s="311">
        <v>15501</v>
      </c>
      <c r="H5598" s="312" t="s">
        <v>4339</v>
      </c>
      <c r="I5598" s="313" t="s">
        <v>6824</v>
      </c>
    </row>
    <row r="5599" spans="6:9" x14ac:dyDescent="0.2">
      <c r="F5599" s="310" t="s">
        <v>12120</v>
      </c>
      <c r="G5599" s="311">
        <v>15502</v>
      </c>
      <c r="H5599" s="312" t="s">
        <v>4339</v>
      </c>
      <c r="I5599" s="313" t="s">
        <v>6824</v>
      </c>
    </row>
    <row r="5600" spans="6:9" x14ac:dyDescent="0.2">
      <c r="F5600" s="310" t="s">
        <v>12121</v>
      </c>
      <c r="G5600" s="311">
        <v>15510</v>
      </c>
      <c r="H5600" s="312" t="s">
        <v>4339</v>
      </c>
      <c r="I5600" s="313" t="s">
        <v>6824</v>
      </c>
    </row>
    <row r="5601" spans="6:9" x14ac:dyDescent="0.2">
      <c r="F5601" s="310" t="s">
        <v>12122</v>
      </c>
      <c r="G5601" s="311">
        <v>15520</v>
      </c>
      <c r="H5601" s="312" t="s">
        <v>4339</v>
      </c>
      <c r="I5601" s="313" t="s">
        <v>6824</v>
      </c>
    </row>
    <row r="5602" spans="6:9" x14ac:dyDescent="0.2">
      <c r="F5602" s="310" t="s">
        <v>12123</v>
      </c>
      <c r="G5602" s="311">
        <v>15521</v>
      </c>
      <c r="H5602" s="312" t="s">
        <v>4339</v>
      </c>
      <c r="I5602" s="313" t="s">
        <v>6824</v>
      </c>
    </row>
    <row r="5603" spans="6:9" x14ac:dyDescent="0.2">
      <c r="F5603" s="310" t="s">
        <v>12124</v>
      </c>
      <c r="G5603" s="311">
        <v>15522</v>
      </c>
      <c r="H5603" s="312" t="s">
        <v>4339</v>
      </c>
      <c r="I5603" s="313" t="s">
        <v>6824</v>
      </c>
    </row>
    <row r="5604" spans="6:9" x14ac:dyDescent="0.2">
      <c r="F5604" s="310" t="s">
        <v>12125</v>
      </c>
      <c r="G5604" s="311">
        <v>15530</v>
      </c>
      <c r="H5604" s="312" t="s">
        <v>4339</v>
      </c>
      <c r="I5604" s="313" t="s">
        <v>6824</v>
      </c>
    </row>
    <row r="5605" spans="6:9" x14ac:dyDescent="0.2">
      <c r="F5605" s="310" t="s">
        <v>12126</v>
      </c>
      <c r="G5605" s="311">
        <v>15531</v>
      </c>
      <c r="H5605" s="312" t="s">
        <v>4339</v>
      </c>
      <c r="I5605" s="313" t="s">
        <v>6824</v>
      </c>
    </row>
    <row r="5606" spans="6:9" x14ac:dyDescent="0.2">
      <c r="F5606" s="310" t="s">
        <v>12127</v>
      </c>
      <c r="G5606" s="311">
        <v>15532</v>
      </c>
      <c r="H5606" s="312" t="s">
        <v>4339</v>
      </c>
      <c r="I5606" s="313" t="s">
        <v>6824</v>
      </c>
    </row>
    <row r="5607" spans="6:9" x14ac:dyDescent="0.2">
      <c r="F5607" s="310" t="s">
        <v>12128</v>
      </c>
      <c r="G5607" s="311">
        <v>15533</v>
      </c>
      <c r="H5607" s="312" t="s">
        <v>4339</v>
      </c>
      <c r="I5607" s="313" t="s">
        <v>6824</v>
      </c>
    </row>
    <row r="5608" spans="6:9" x14ac:dyDescent="0.2">
      <c r="F5608" s="310" t="s">
        <v>12129</v>
      </c>
      <c r="G5608" s="311">
        <v>15534</v>
      </c>
      <c r="H5608" s="312" t="s">
        <v>4339</v>
      </c>
      <c r="I5608" s="313" t="s">
        <v>6824</v>
      </c>
    </row>
    <row r="5609" spans="6:9" x14ac:dyDescent="0.2">
      <c r="F5609" s="310" t="s">
        <v>12130</v>
      </c>
      <c r="G5609" s="311">
        <v>15535</v>
      </c>
      <c r="H5609" s="312" t="s">
        <v>4339</v>
      </c>
      <c r="I5609" s="313" t="s">
        <v>6831</v>
      </c>
    </row>
    <row r="5610" spans="6:9" x14ac:dyDescent="0.2">
      <c r="F5610" s="310" t="s">
        <v>12131</v>
      </c>
      <c r="G5610" s="311">
        <v>15536</v>
      </c>
      <c r="H5610" s="312" t="s">
        <v>4339</v>
      </c>
      <c r="I5610" s="313" t="s">
        <v>6831</v>
      </c>
    </row>
    <row r="5611" spans="6:9" x14ac:dyDescent="0.2">
      <c r="F5611" s="310" t="s">
        <v>12132</v>
      </c>
      <c r="G5611" s="311">
        <v>15537</v>
      </c>
      <c r="H5611" s="312" t="s">
        <v>4339</v>
      </c>
      <c r="I5611" s="313" t="s">
        <v>6824</v>
      </c>
    </row>
    <row r="5612" spans="6:9" x14ac:dyDescent="0.2">
      <c r="F5612" s="310" t="s">
        <v>12133</v>
      </c>
      <c r="G5612" s="311">
        <v>15538</v>
      </c>
      <c r="H5612" s="312" t="s">
        <v>4339</v>
      </c>
      <c r="I5612" s="313" t="s">
        <v>6824</v>
      </c>
    </row>
    <row r="5613" spans="6:9" x14ac:dyDescent="0.2">
      <c r="F5613" s="310" t="s">
        <v>12134</v>
      </c>
      <c r="G5613" s="311">
        <v>15539</v>
      </c>
      <c r="H5613" s="312" t="s">
        <v>4339</v>
      </c>
      <c r="I5613" s="313" t="s">
        <v>6824</v>
      </c>
    </row>
    <row r="5614" spans="6:9" x14ac:dyDescent="0.2">
      <c r="F5614" s="310" t="s">
        <v>12135</v>
      </c>
      <c r="G5614" s="311">
        <v>15540</v>
      </c>
      <c r="H5614" s="312" t="s">
        <v>4339</v>
      </c>
      <c r="I5614" s="313" t="s">
        <v>6824</v>
      </c>
    </row>
    <row r="5615" spans="6:9" x14ac:dyDescent="0.2">
      <c r="F5615" s="310" t="s">
        <v>12136</v>
      </c>
      <c r="G5615" s="311">
        <v>15541</v>
      </c>
      <c r="H5615" s="312" t="s">
        <v>4339</v>
      </c>
      <c r="I5615" s="313" t="s">
        <v>6824</v>
      </c>
    </row>
    <row r="5616" spans="6:9" x14ac:dyDescent="0.2">
      <c r="F5616" s="310" t="s">
        <v>12137</v>
      </c>
      <c r="G5616" s="311">
        <v>15542</v>
      </c>
      <c r="H5616" s="312" t="s">
        <v>4339</v>
      </c>
      <c r="I5616" s="313" t="s">
        <v>6824</v>
      </c>
    </row>
    <row r="5617" spans="6:9" x14ac:dyDescent="0.2">
      <c r="F5617" s="310" t="s">
        <v>12138</v>
      </c>
      <c r="G5617" s="311">
        <v>15544</v>
      </c>
      <c r="H5617" s="312" t="s">
        <v>4339</v>
      </c>
      <c r="I5617" s="313" t="s">
        <v>6824</v>
      </c>
    </row>
    <row r="5618" spans="6:9" x14ac:dyDescent="0.2">
      <c r="F5618" s="310" t="s">
        <v>12139</v>
      </c>
      <c r="G5618" s="311">
        <v>15545</v>
      </c>
      <c r="H5618" s="312" t="s">
        <v>4339</v>
      </c>
      <c r="I5618" s="313" t="s">
        <v>6831</v>
      </c>
    </row>
    <row r="5619" spans="6:9" x14ac:dyDescent="0.2">
      <c r="F5619" s="310" t="s">
        <v>12140</v>
      </c>
      <c r="G5619" s="311">
        <v>15546</v>
      </c>
      <c r="H5619" s="312" t="s">
        <v>4339</v>
      </c>
      <c r="I5619" s="313" t="s">
        <v>6824</v>
      </c>
    </row>
    <row r="5620" spans="6:9" x14ac:dyDescent="0.2">
      <c r="F5620" s="310" t="s">
        <v>12141</v>
      </c>
      <c r="G5620" s="311">
        <v>15547</v>
      </c>
      <c r="H5620" s="312" t="s">
        <v>4339</v>
      </c>
      <c r="I5620" s="313" t="s">
        <v>6824</v>
      </c>
    </row>
    <row r="5621" spans="6:9" x14ac:dyDescent="0.2">
      <c r="F5621" s="310" t="s">
        <v>12142</v>
      </c>
      <c r="G5621" s="311">
        <v>15548</v>
      </c>
      <c r="H5621" s="312" t="s">
        <v>4339</v>
      </c>
      <c r="I5621" s="313" t="s">
        <v>6824</v>
      </c>
    </row>
    <row r="5622" spans="6:9" x14ac:dyDescent="0.2">
      <c r="F5622" s="310" t="s">
        <v>12143</v>
      </c>
      <c r="G5622" s="311">
        <v>15549</v>
      </c>
      <c r="H5622" s="312" t="s">
        <v>4339</v>
      </c>
      <c r="I5622" s="313" t="s">
        <v>6824</v>
      </c>
    </row>
    <row r="5623" spans="6:9" x14ac:dyDescent="0.2">
      <c r="F5623" s="310" t="s">
        <v>12144</v>
      </c>
      <c r="G5623" s="311">
        <v>15550</v>
      </c>
      <c r="H5623" s="312" t="s">
        <v>4339</v>
      </c>
      <c r="I5623" s="313" t="s">
        <v>6824</v>
      </c>
    </row>
    <row r="5624" spans="6:9" x14ac:dyDescent="0.2">
      <c r="F5624" s="310" t="s">
        <v>12145</v>
      </c>
      <c r="G5624" s="311">
        <v>15551</v>
      </c>
      <c r="H5624" s="312" t="s">
        <v>4339</v>
      </c>
      <c r="I5624" s="313" t="s">
        <v>6824</v>
      </c>
    </row>
    <row r="5625" spans="6:9" x14ac:dyDescent="0.2">
      <c r="F5625" s="310" t="s">
        <v>12146</v>
      </c>
      <c r="G5625" s="311">
        <v>15552</v>
      </c>
      <c r="H5625" s="312" t="s">
        <v>4339</v>
      </c>
      <c r="I5625" s="313" t="s">
        <v>6824</v>
      </c>
    </row>
    <row r="5626" spans="6:9" x14ac:dyDescent="0.2">
      <c r="F5626" s="310" t="s">
        <v>12147</v>
      </c>
      <c r="G5626" s="311">
        <v>15553</v>
      </c>
      <c r="H5626" s="312" t="s">
        <v>4339</v>
      </c>
      <c r="I5626" s="313" t="s">
        <v>6824</v>
      </c>
    </row>
    <row r="5627" spans="6:9" x14ac:dyDescent="0.2">
      <c r="F5627" s="310" t="s">
        <v>12148</v>
      </c>
      <c r="G5627" s="311">
        <v>15554</v>
      </c>
      <c r="H5627" s="312" t="s">
        <v>4339</v>
      </c>
      <c r="I5627" s="313" t="s">
        <v>6824</v>
      </c>
    </row>
    <row r="5628" spans="6:9" x14ac:dyDescent="0.2">
      <c r="F5628" s="310" t="s">
        <v>12149</v>
      </c>
      <c r="G5628" s="311">
        <v>15555</v>
      </c>
      <c r="H5628" s="312" t="s">
        <v>4339</v>
      </c>
      <c r="I5628" s="313" t="s">
        <v>6824</v>
      </c>
    </row>
    <row r="5629" spans="6:9" x14ac:dyDescent="0.2">
      <c r="F5629" s="310" t="s">
        <v>12150</v>
      </c>
      <c r="G5629" s="311">
        <v>15557</v>
      </c>
      <c r="H5629" s="312" t="s">
        <v>4339</v>
      </c>
      <c r="I5629" s="313" t="s">
        <v>6824</v>
      </c>
    </row>
    <row r="5630" spans="6:9" x14ac:dyDescent="0.2">
      <c r="F5630" s="310" t="s">
        <v>12151</v>
      </c>
      <c r="G5630" s="311">
        <v>15558</v>
      </c>
      <c r="H5630" s="312" t="s">
        <v>4339</v>
      </c>
      <c r="I5630" s="313" t="s">
        <v>6824</v>
      </c>
    </row>
    <row r="5631" spans="6:9" x14ac:dyDescent="0.2">
      <c r="F5631" s="310" t="s">
        <v>12152</v>
      </c>
      <c r="G5631" s="311">
        <v>15559</v>
      </c>
      <c r="H5631" s="312" t="s">
        <v>4339</v>
      </c>
      <c r="I5631" s="313" t="s">
        <v>6824</v>
      </c>
    </row>
    <row r="5632" spans="6:9" x14ac:dyDescent="0.2">
      <c r="F5632" s="310" t="s">
        <v>12153</v>
      </c>
      <c r="G5632" s="311">
        <v>15560</v>
      </c>
      <c r="H5632" s="312" t="s">
        <v>4339</v>
      </c>
      <c r="I5632" s="313" t="s">
        <v>6824</v>
      </c>
    </row>
    <row r="5633" spans="6:9" x14ac:dyDescent="0.2">
      <c r="F5633" s="310" t="s">
        <v>12154</v>
      </c>
      <c r="G5633" s="311">
        <v>15561</v>
      </c>
      <c r="H5633" s="312" t="s">
        <v>4339</v>
      </c>
      <c r="I5633" s="313" t="s">
        <v>6824</v>
      </c>
    </row>
    <row r="5634" spans="6:9" x14ac:dyDescent="0.2">
      <c r="F5634" s="310" t="s">
        <v>12155</v>
      </c>
      <c r="G5634" s="311">
        <v>15562</v>
      </c>
      <c r="H5634" s="312" t="s">
        <v>4339</v>
      </c>
      <c r="I5634" s="313" t="s">
        <v>6824</v>
      </c>
    </row>
    <row r="5635" spans="6:9" x14ac:dyDescent="0.2">
      <c r="F5635" s="310" t="s">
        <v>12156</v>
      </c>
      <c r="G5635" s="311">
        <v>15563</v>
      </c>
      <c r="H5635" s="312" t="s">
        <v>4339</v>
      </c>
      <c r="I5635" s="313" t="s">
        <v>6824</v>
      </c>
    </row>
    <row r="5636" spans="6:9" x14ac:dyDescent="0.2">
      <c r="F5636" s="310" t="s">
        <v>12157</v>
      </c>
      <c r="G5636" s="311">
        <v>15564</v>
      </c>
      <c r="H5636" s="312" t="s">
        <v>4339</v>
      </c>
      <c r="I5636" s="313" t="s">
        <v>6824</v>
      </c>
    </row>
    <row r="5637" spans="6:9" x14ac:dyDescent="0.2">
      <c r="F5637" s="310" t="s">
        <v>12158</v>
      </c>
      <c r="G5637" s="311">
        <v>15565</v>
      </c>
      <c r="H5637" s="312" t="s">
        <v>4339</v>
      </c>
      <c r="I5637" s="313" t="s">
        <v>6824</v>
      </c>
    </row>
    <row r="5638" spans="6:9" x14ac:dyDescent="0.2">
      <c r="F5638" s="310" t="s">
        <v>12159</v>
      </c>
      <c r="G5638" s="311">
        <v>15601</v>
      </c>
      <c r="H5638" s="312" t="s">
        <v>4339</v>
      </c>
      <c r="I5638" s="313" t="s">
        <v>6831</v>
      </c>
    </row>
    <row r="5639" spans="6:9" x14ac:dyDescent="0.2">
      <c r="F5639" s="310" t="s">
        <v>12160</v>
      </c>
      <c r="G5639" s="311">
        <v>15605</v>
      </c>
      <c r="H5639" s="312" t="s">
        <v>4339</v>
      </c>
      <c r="I5639" s="313" t="s">
        <v>6831</v>
      </c>
    </row>
    <row r="5640" spans="6:9" x14ac:dyDescent="0.2">
      <c r="F5640" s="310" t="s">
        <v>12161</v>
      </c>
      <c r="G5640" s="311">
        <v>15606</v>
      </c>
      <c r="H5640" s="312" t="s">
        <v>4339</v>
      </c>
      <c r="I5640" s="313" t="s">
        <v>6831</v>
      </c>
    </row>
    <row r="5641" spans="6:9" x14ac:dyDescent="0.2">
      <c r="F5641" s="310" t="s">
        <v>12162</v>
      </c>
      <c r="G5641" s="311">
        <v>15610</v>
      </c>
      <c r="H5641" s="312" t="s">
        <v>4339</v>
      </c>
      <c r="I5641" s="313" t="s">
        <v>6831</v>
      </c>
    </row>
    <row r="5642" spans="6:9" x14ac:dyDescent="0.2">
      <c r="F5642" s="310" t="s">
        <v>12163</v>
      </c>
      <c r="G5642" s="311">
        <v>15611</v>
      </c>
      <c r="H5642" s="312" t="s">
        <v>4339</v>
      </c>
      <c r="I5642" s="313" t="s">
        <v>6831</v>
      </c>
    </row>
    <row r="5643" spans="6:9" x14ac:dyDescent="0.2">
      <c r="F5643" s="310" t="s">
        <v>12164</v>
      </c>
      <c r="G5643" s="311">
        <v>15612</v>
      </c>
      <c r="H5643" s="312" t="s">
        <v>4339</v>
      </c>
      <c r="I5643" s="313" t="s">
        <v>6831</v>
      </c>
    </row>
    <row r="5644" spans="6:9" x14ac:dyDescent="0.2">
      <c r="F5644" s="310" t="s">
        <v>12165</v>
      </c>
      <c r="G5644" s="311">
        <v>15613</v>
      </c>
      <c r="H5644" s="312" t="s">
        <v>4339</v>
      </c>
      <c r="I5644" s="313" t="s">
        <v>6831</v>
      </c>
    </row>
    <row r="5645" spans="6:9" x14ac:dyDescent="0.2">
      <c r="F5645" s="310" t="s">
        <v>12166</v>
      </c>
      <c r="G5645" s="311">
        <v>15615</v>
      </c>
      <c r="H5645" s="312" t="s">
        <v>4339</v>
      </c>
      <c r="I5645" s="313" t="s">
        <v>6831</v>
      </c>
    </row>
    <row r="5646" spans="6:9" x14ac:dyDescent="0.2">
      <c r="F5646" s="310" t="s">
        <v>12167</v>
      </c>
      <c r="G5646" s="311">
        <v>15616</v>
      </c>
      <c r="H5646" s="312" t="s">
        <v>4339</v>
      </c>
      <c r="I5646" s="313" t="s">
        <v>6831</v>
      </c>
    </row>
    <row r="5647" spans="6:9" x14ac:dyDescent="0.2">
      <c r="F5647" s="310" t="s">
        <v>12168</v>
      </c>
      <c r="G5647" s="311">
        <v>15617</v>
      </c>
      <c r="H5647" s="312" t="s">
        <v>4339</v>
      </c>
      <c r="I5647" s="313" t="s">
        <v>6831</v>
      </c>
    </row>
    <row r="5648" spans="6:9" x14ac:dyDescent="0.2">
      <c r="F5648" s="310" t="s">
        <v>12169</v>
      </c>
      <c r="G5648" s="311">
        <v>15618</v>
      </c>
      <c r="H5648" s="312" t="s">
        <v>4339</v>
      </c>
      <c r="I5648" s="313" t="s">
        <v>6831</v>
      </c>
    </row>
    <row r="5649" spans="6:9" x14ac:dyDescent="0.2">
      <c r="F5649" s="310" t="s">
        <v>12170</v>
      </c>
      <c r="G5649" s="311">
        <v>15619</v>
      </c>
      <c r="H5649" s="312" t="s">
        <v>4339</v>
      </c>
      <c r="I5649" s="313" t="s">
        <v>6831</v>
      </c>
    </row>
    <row r="5650" spans="6:9" x14ac:dyDescent="0.2">
      <c r="F5650" s="310" t="s">
        <v>12171</v>
      </c>
      <c r="G5650" s="311">
        <v>15620</v>
      </c>
      <c r="H5650" s="312" t="s">
        <v>4339</v>
      </c>
      <c r="I5650" s="313" t="s">
        <v>6831</v>
      </c>
    </row>
    <row r="5651" spans="6:9" x14ac:dyDescent="0.2">
      <c r="F5651" s="310" t="s">
        <v>12172</v>
      </c>
      <c r="G5651" s="311">
        <v>15621</v>
      </c>
      <c r="H5651" s="312" t="s">
        <v>4339</v>
      </c>
      <c r="I5651" s="313" t="s">
        <v>6831</v>
      </c>
    </row>
    <row r="5652" spans="6:9" x14ac:dyDescent="0.2">
      <c r="F5652" s="310" t="s">
        <v>12173</v>
      </c>
      <c r="G5652" s="311">
        <v>15622</v>
      </c>
      <c r="H5652" s="312" t="s">
        <v>4339</v>
      </c>
      <c r="I5652" s="313" t="s">
        <v>6824</v>
      </c>
    </row>
    <row r="5653" spans="6:9" x14ac:dyDescent="0.2">
      <c r="F5653" s="310" t="s">
        <v>12174</v>
      </c>
      <c r="G5653" s="311">
        <v>15623</v>
      </c>
      <c r="H5653" s="312" t="s">
        <v>4339</v>
      </c>
      <c r="I5653" s="313" t="s">
        <v>6831</v>
      </c>
    </row>
    <row r="5654" spans="6:9" x14ac:dyDescent="0.2">
      <c r="F5654" s="310" t="s">
        <v>12175</v>
      </c>
      <c r="G5654" s="311">
        <v>15624</v>
      </c>
      <c r="H5654" s="312" t="s">
        <v>4339</v>
      </c>
      <c r="I5654" s="313" t="s">
        <v>6831</v>
      </c>
    </row>
    <row r="5655" spans="6:9" x14ac:dyDescent="0.2">
      <c r="F5655" s="310" t="s">
        <v>12176</v>
      </c>
      <c r="G5655" s="311">
        <v>15625</v>
      </c>
      <c r="H5655" s="312" t="s">
        <v>4339</v>
      </c>
      <c r="I5655" s="313" t="s">
        <v>6831</v>
      </c>
    </row>
    <row r="5656" spans="6:9" x14ac:dyDescent="0.2">
      <c r="F5656" s="310" t="s">
        <v>12177</v>
      </c>
      <c r="G5656" s="311">
        <v>15626</v>
      </c>
      <c r="H5656" s="312" t="s">
        <v>4339</v>
      </c>
      <c r="I5656" s="313" t="s">
        <v>6831</v>
      </c>
    </row>
    <row r="5657" spans="6:9" x14ac:dyDescent="0.2">
      <c r="F5657" s="310" t="s">
        <v>12178</v>
      </c>
      <c r="G5657" s="311">
        <v>15627</v>
      </c>
      <c r="H5657" s="312" t="s">
        <v>4339</v>
      </c>
      <c r="I5657" s="313" t="s">
        <v>6831</v>
      </c>
    </row>
    <row r="5658" spans="6:9" x14ac:dyDescent="0.2">
      <c r="F5658" s="310" t="s">
        <v>12179</v>
      </c>
      <c r="G5658" s="311">
        <v>15628</v>
      </c>
      <c r="H5658" s="312" t="s">
        <v>4339</v>
      </c>
      <c r="I5658" s="313" t="s">
        <v>6831</v>
      </c>
    </row>
    <row r="5659" spans="6:9" x14ac:dyDescent="0.2">
      <c r="F5659" s="310" t="s">
        <v>12180</v>
      </c>
      <c r="G5659" s="311">
        <v>15629</v>
      </c>
      <c r="H5659" s="312" t="s">
        <v>4339</v>
      </c>
      <c r="I5659" s="313" t="s">
        <v>6831</v>
      </c>
    </row>
    <row r="5660" spans="6:9" x14ac:dyDescent="0.2">
      <c r="F5660" s="310" t="s">
        <v>12181</v>
      </c>
      <c r="G5660" s="311">
        <v>15631</v>
      </c>
      <c r="H5660" s="312" t="s">
        <v>4339</v>
      </c>
      <c r="I5660" s="313" t="s">
        <v>6831</v>
      </c>
    </row>
    <row r="5661" spans="6:9" x14ac:dyDescent="0.2">
      <c r="F5661" s="310" t="s">
        <v>12182</v>
      </c>
      <c r="G5661" s="311">
        <v>15632</v>
      </c>
      <c r="H5661" s="312" t="s">
        <v>4339</v>
      </c>
      <c r="I5661" s="313" t="s">
        <v>6831</v>
      </c>
    </row>
    <row r="5662" spans="6:9" x14ac:dyDescent="0.2">
      <c r="F5662" s="310" t="s">
        <v>12183</v>
      </c>
      <c r="G5662" s="311">
        <v>15633</v>
      </c>
      <c r="H5662" s="312" t="s">
        <v>4339</v>
      </c>
      <c r="I5662" s="313" t="s">
        <v>6831</v>
      </c>
    </row>
    <row r="5663" spans="6:9" x14ac:dyDescent="0.2">
      <c r="F5663" s="310" t="s">
        <v>12184</v>
      </c>
      <c r="G5663" s="311">
        <v>15634</v>
      </c>
      <c r="H5663" s="312" t="s">
        <v>4339</v>
      </c>
      <c r="I5663" s="313" t="s">
        <v>6831</v>
      </c>
    </row>
    <row r="5664" spans="6:9" x14ac:dyDescent="0.2">
      <c r="F5664" s="310" t="s">
        <v>12185</v>
      </c>
      <c r="G5664" s="311">
        <v>15635</v>
      </c>
      <c r="H5664" s="312" t="s">
        <v>4339</v>
      </c>
      <c r="I5664" s="313" t="s">
        <v>6831</v>
      </c>
    </row>
    <row r="5665" spans="6:9" x14ac:dyDescent="0.2">
      <c r="F5665" s="310" t="s">
        <v>12186</v>
      </c>
      <c r="G5665" s="311">
        <v>15636</v>
      </c>
      <c r="H5665" s="312" t="s">
        <v>4339</v>
      </c>
      <c r="I5665" s="313" t="s">
        <v>6831</v>
      </c>
    </row>
    <row r="5666" spans="6:9" x14ac:dyDescent="0.2">
      <c r="F5666" s="310" t="s">
        <v>12187</v>
      </c>
      <c r="G5666" s="311">
        <v>15637</v>
      </c>
      <c r="H5666" s="312" t="s">
        <v>4339</v>
      </c>
      <c r="I5666" s="313" t="s">
        <v>6831</v>
      </c>
    </row>
    <row r="5667" spans="6:9" x14ac:dyDescent="0.2">
      <c r="F5667" s="310" t="s">
        <v>12188</v>
      </c>
      <c r="G5667" s="311">
        <v>15638</v>
      </c>
      <c r="H5667" s="312" t="s">
        <v>4339</v>
      </c>
      <c r="I5667" s="313" t="s">
        <v>6831</v>
      </c>
    </row>
    <row r="5668" spans="6:9" x14ac:dyDescent="0.2">
      <c r="F5668" s="310" t="s">
        <v>12189</v>
      </c>
      <c r="G5668" s="311">
        <v>15639</v>
      </c>
      <c r="H5668" s="312" t="s">
        <v>4339</v>
      </c>
      <c r="I5668" s="313" t="s">
        <v>6831</v>
      </c>
    </row>
    <row r="5669" spans="6:9" x14ac:dyDescent="0.2">
      <c r="F5669" s="310" t="s">
        <v>12190</v>
      </c>
      <c r="G5669" s="311">
        <v>15640</v>
      </c>
      <c r="H5669" s="312" t="s">
        <v>4339</v>
      </c>
      <c r="I5669" s="313" t="s">
        <v>6831</v>
      </c>
    </row>
    <row r="5670" spans="6:9" x14ac:dyDescent="0.2">
      <c r="F5670" s="310" t="s">
        <v>12191</v>
      </c>
      <c r="G5670" s="311">
        <v>15641</v>
      </c>
      <c r="H5670" s="312" t="s">
        <v>4339</v>
      </c>
      <c r="I5670" s="313" t="s">
        <v>6831</v>
      </c>
    </row>
    <row r="5671" spans="6:9" x14ac:dyDescent="0.2">
      <c r="F5671" s="310" t="s">
        <v>12192</v>
      </c>
      <c r="G5671" s="311">
        <v>15642</v>
      </c>
      <c r="H5671" s="312" t="s">
        <v>4339</v>
      </c>
      <c r="I5671" s="313" t="s">
        <v>6831</v>
      </c>
    </row>
    <row r="5672" spans="6:9" x14ac:dyDescent="0.2">
      <c r="F5672" s="310" t="s">
        <v>12193</v>
      </c>
      <c r="G5672" s="311">
        <v>15644</v>
      </c>
      <c r="H5672" s="312" t="s">
        <v>4339</v>
      </c>
      <c r="I5672" s="313" t="s">
        <v>6831</v>
      </c>
    </row>
    <row r="5673" spans="6:9" x14ac:dyDescent="0.2">
      <c r="F5673" s="310" t="s">
        <v>12194</v>
      </c>
      <c r="G5673" s="311">
        <v>15646</v>
      </c>
      <c r="H5673" s="312" t="s">
        <v>4339</v>
      </c>
      <c r="I5673" s="313" t="s">
        <v>6831</v>
      </c>
    </row>
    <row r="5674" spans="6:9" x14ac:dyDescent="0.2">
      <c r="F5674" s="310" t="s">
        <v>12195</v>
      </c>
      <c r="G5674" s="311">
        <v>15647</v>
      </c>
      <c r="H5674" s="312" t="s">
        <v>4339</v>
      </c>
      <c r="I5674" s="313" t="s">
        <v>6831</v>
      </c>
    </row>
    <row r="5675" spans="6:9" x14ac:dyDescent="0.2">
      <c r="F5675" s="310" t="s">
        <v>12196</v>
      </c>
      <c r="G5675" s="311">
        <v>15650</v>
      </c>
      <c r="H5675" s="312" t="s">
        <v>4339</v>
      </c>
      <c r="I5675" s="313" t="s">
        <v>6831</v>
      </c>
    </row>
    <row r="5676" spans="6:9" x14ac:dyDescent="0.2">
      <c r="F5676" s="310" t="s">
        <v>12197</v>
      </c>
      <c r="G5676" s="311">
        <v>15655</v>
      </c>
      <c r="H5676" s="312" t="s">
        <v>4339</v>
      </c>
      <c r="I5676" s="313" t="s">
        <v>6831</v>
      </c>
    </row>
    <row r="5677" spans="6:9" x14ac:dyDescent="0.2">
      <c r="F5677" s="310" t="s">
        <v>12198</v>
      </c>
      <c r="G5677" s="311">
        <v>15656</v>
      </c>
      <c r="H5677" s="312" t="s">
        <v>4339</v>
      </c>
      <c r="I5677" s="313" t="s">
        <v>6831</v>
      </c>
    </row>
    <row r="5678" spans="6:9" x14ac:dyDescent="0.2">
      <c r="F5678" s="310" t="s">
        <v>12199</v>
      </c>
      <c r="G5678" s="311">
        <v>15658</v>
      </c>
      <c r="H5678" s="312" t="s">
        <v>4339</v>
      </c>
      <c r="I5678" s="313" t="s">
        <v>6831</v>
      </c>
    </row>
    <row r="5679" spans="6:9" x14ac:dyDescent="0.2">
      <c r="F5679" s="310" t="s">
        <v>12200</v>
      </c>
      <c r="G5679" s="311">
        <v>15660</v>
      </c>
      <c r="H5679" s="312" t="s">
        <v>4339</v>
      </c>
      <c r="I5679" s="313" t="s">
        <v>6831</v>
      </c>
    </row>
    <row r="5680" spans="6:9" x14ac:dyDescent="0.2">
      <c r="F5680" s="310" t="s">
        <v>12201</v>
      </c>
      <c r="G5680" s="311">
        <v>15661</v>
      </c>
      <c r="H5680" s="312" t="s">
        <v>4339</v>
      </c>
      <c r="I5680" s="313" t="s">
        <v>6831</v>
      </c>
    </row>
    <row r="5681" spans="6:9" x14ac:dyDescent="0.2">
      <c r="F5681" s="310" t="s">
        <v>12202</v>
      </c>
      <c r="G5681" s="311">
        <v>15662</v>
      </c>
      <c r="H5681" s="312" t="s">
        <v>4339</v>
      </c>
      <c r="I5681" s="313" t="s">
        <v>6831</v>
      </c>
    </row>
    <row r="5682" spans="6:9" x14ac:dyDescent="0.2">
      <c r="F5682" s="310" t="s">
        <v>12203</v>
      </c>
      <c r="G5682" s="311">
        <v>15663</v>
      </c>
      <c r="H5682" s="312" t="s">
        <v>4339</v>
      </c>
      <c r="I5682" s="313" t="s">
        <v>6831</v>
      </c>
    </row>
    <row r="5683" spans="6:9" x14ac:dyDescent="0.2">
      <c r="F5683" s="310" t="s">
        <v>12204</v>
      </c>
      <c r="G5683" s="311">
        <v>15664</v>
      </c>
      <c r="H5683" s="312" t="s">
        <v>4339</v>
      </c>
      <c r="I5683" s="313" t="s">
        <v>6831</v>
      </c>
    </row>
    <row r="5684" spans="6:9" x14ac:dyDescent="0.2">
      <c r="F5684" s="310" t="s">
        <v>12205</v>
      </c>
      <c r="G5684" s="311">
        <v>15665</v>
      </c>
      <c r="H5684" s="312" t="s">
        <v>4339</v>
      </c>
      <c r="I5684" s="313" t="s">
        <v>6831</v>
      </c>
    </row>
    <row r="5685" spans="6:9" x14ac:dyDescent="0.2">
      <c r="F5685" s="310" t="s">
        <v>12206</v>
      </c>
      <c r="G5685" s="311">
        <v>15666</v>
      </c>
      <c r="H5685" s="312" t="s">
        <v>4339</v>
      </c>
      <c r="I5685" s="313" t="s">
        <v>6831</v>
      </c>
    </row>
    <row r="5686" spans="6:9" x14ac:dyDescent="0.2">
      <c r="F5686" s="310" t="s">
        <v>12207</v>
      </c>
      <c r="G5686" s="311">
        <v>15668</v>
      </c>
      <c r="H5686" s="312" t="s">
        <v>4339</v>
      </c>
      <c r="I5686" s="313" t="s">
        <v>6831</v>
      </c>
    </row>
    <row r="5687" spans="6:9" x14ac:dyDescent="0.2">
      <c r="F5687" s="310" t="s">
        <v>12208</v>
      </c>
      <c r="G5687" s="311">
        <v>15670</v>
      </c>
      <c r="H5687" s="312" t="s">
        <v>4339</v>
      </c>
      <c r="I5687" s="313" t="s">
        <v>6831</v>
      </c>
    </row>
    <row r="5688" spans="6:9" x14ac:dyDescent="0.2">
      <c r="F5688" s="310" t="s">
        <v>12209</v>
      </c>
      <c r="G5688" s="311">
        <v>15671</v>
      </c>
      <c r="H5688" s="312" t="s">
        <v>4339</v>
      </c>
      <c r="I5688" s="313" t="s">
        <v>6831</v>
      </c>
    </row>
    <row r="5689" spans="6:9" x14ac:dyDescent="0.2">
      <c r="F5689" s="310" t="s">
        <v>12210</v>
      </c>
      <c r="G5689" s="311">
        <v>15672</v>
      </c>
      <c r="H5689" s="312" t="s">
        <v>4339</v>
      </c>
      <c r="I5689" s="313" t="s">
        <v>6831</v>
      </c>
    </row>
    <row r="5690" spans="6:9" x14ac:dyDescent="0.2">
      <c r="F5690" s="310" t="s">
        <v>12211</v>
      </c>
      <c r="G5690" s="311">
        <v>15673</v>
      </c>
      <c r="H5690" s="312" t="s">
        <v>4339</v>
      </c>
      <c r="I5690" s="313" t="s">
        <v>6831</v>
      </c>
    </row>
    <row r="5691" spans="6:9" x14ac:dyDescent="0.2">
      <c r="F5691" s="310" t="s">
        <v>12212</v>
      </c>
      <c r="G5691" s="311">
        <v>15674</v>
      </c>
      <c r="H5691" s="312" t="s">
        <v>4339</v>
      </c>
      <c r="I5691" s="313" t="s">
        <v>6831</v>
      </c>
    </row>
    <row r="5692" spans="6:9" x14ac:dyDescent="0.2">
      <c r="F5692" s="310" t="s">
        <v>12213</v>
      </c>
      <c r="G5692" s="311">
        <v>15675</v>
      </c>
      <c r="H5692" s="312" t="s">
        <v>4339</v>
      </c>
      <c r="I5692" s="313" t="s">
        <v>6831</v>
      </c>
    </row>
    <row r="5693" spans="6:9" x14ac:dyDescent="0.2">
      <c r="F5693" s="310" t="s">
        <v>12214</v>
      </c>
      <c r="G5693" s="311">
        <v>15676</v>
      </c>
      <c r="H5693" s="312" t="s">
        <v>4339</v>
      </c>
      <c r="I5693" s="313" t="s">
        <v>6831</v>
      </c>
    </row>
    <row r="5694" spans="6:9" x14ac:dyDescent="0.2">
      <c r="F5694" s="310" t="s">
        <v>12215</v>
      </c>
      <c r="G5694" s="311">
        <v>15677</v>
      </c>
      <c r="H5694" s="312" t="s">
        <v>4339</v>
      </c>
      <c r="I5694" s="313" t="s">
        <v>6831</v>
      </c>
    </row>
    <row r="5695" spans="6:9" x14ac:dyDescent="0.2">
      <c r="F5695" s="310" t="s">
        <v>12216</v>
      </c>
      <c r="G5695" s="311">
        <v>15678</v>
      </c>
      <c r="H5695" s="312" t="s">
        <v>4339</v>
      </c>
      <c r="I5695" s="313" t="s">
        <v>6831</v>
      </c>
    </row>
    <row r="5696" spans="6:9" x14ac:dyDescent="0.2">
      <c r="F5696" s="310" t="s">
        <v>12217</v>
      </c>
      <c r="G5696" s="311">
        <v>15679</v>
      </c>
      <c r="H5696" s="312" t="s">
        <v>4339</v>
      </c>
      <c r="I5696" s="313" t="s">
        <v>6831</v>
      </c>
    </row>
    <row r="5697" spans="6:9" x14ac:dyDescent="0.2">
      <c r="F5697" s="310" t="s">
        <v>12218</v>
      </c>
      <c r="G5697" s="311">
        <v>15680</v>
      </c>
      <c r="H5697" s="312" t="s">
        <v>4339</v>
      </c>
      <c r="I5697" s="313" t="s">
        <v>6831</v>
      </c>
    </row>
    <row r="5698" spans="6:9" x14ac:dyDescent="0.2">
      <c r="F5698" s="310" t="s">
        <v>12219</v>
      </c>
      <c r="G5698" s="311">
        <v>15681</v>
      </c>
      <c r="H5698" s="312" t="s">
        <v>4339</v>
      </c>
      <c r="I5698" s="313" t="s">
        <v>6824</v>
      </c>
    </row>
    <row r="5699" spans="6:9" x14ac:dyDescent="0.2">
      <c r="F5699" s="310" t="s">
        <v>12220</v>
      </c>
      <c r="G5699" s="311">
        <v>15682</v>
      </c>
      <c r="H5699" s="312" t="s">
        <v>4339</v>
      </c>
      <c r="I5699" s="313" t="s">
        <v>6831</v>
      </c>
    </row>
    <row r="5700" spans="6:9" x14ac:dyDescent="0.2">
      <c r="F5700" s="310" t="s">
        <v>12221</v>
      </c>
      <c r="G5700" s="311">
        <v>15683</v>
      </c>
      <c r="H5700" s="312" t="s">
        <v>4339</v>
      </c>
      <c r="I5700" s="313" t="s">
        <v>6831</v>
      </c>
    </row>
    <row r="5701" spans="6:9" x14ac:dyDescent="0.2">
      <c r="F5701" s="310" t="s">
        <v>12222</v>
      </c>
      <c r="G5701" s="311">
        <v>15684</v>
      </c>
      <c r="H5701" s="312" t="s">
        <v>4339</v>
      </c>
      <c r="I5701" s="313" t="s">
        <v>6831</v>
      </c>
    </row>
    <row r="5702" spans="6:9" x14ac:dyDescent="0.2">
      <c r="F5702" s="310" t="s">
        <v>12223</v>
      </c>
      <c r="G5702" s="311">
        <v>15685</v>
      </c>
      <c r="H5702" s="312" t="s">
        <v>4339</v>
      </c>
      <c r="I5702" s="313" t="s">
        <v>6831</v>
      </c>
    </row>
    <row r="5703" spans="6:9" x14ac:dyDescent="0.2">
      <c r="F5703" s="310" t="s">
        <v>12224</v>
      </c>
      <c r="G5703" s="311">
        <v>15686</v>
      </c>
      <c r="H5703" s="312" t="s">
        <v>4339</v>
      </c>
      <c r="I5703" s="313" t="s">
        <v>6831</v>
      </c>
    </row>
    <row r="5704" spans="6:9" x14ac:dyDescent="0.2">
      <c r="F5704" s="310" t="s">
        <v>12225</v>
      </c>
      <c r="G5704" s="311">
        <v>15687</v>
      </c>
      <c r="H5704" s="312" t="s">
        <v>4339</v>
      </c>
      <c r="I5704" s="313" t="s">
        <v>6831</v>
      </c>
    </row>
    <row r="5705" spans="6:9" x14ac:dyDescent="0.2">
      <c r="F5705" s="310" t="s">
        <v>12226</v>
      </c>
      <c r="G5705" s="311">
        <v>15688</v>
      </c>
      <c r="H5705" s="312" t="s">
        <v>4339</v>
      </c>
      <c r="I5705" s="313" t="s">
        <v>6831</v>
      </c>
    </row>
    <row r="5706" spans="6:9" x14ac:dyDescent="0.2">
      <c r="F5706" s="310" t="s">
        <v>12227</v>
      </c>
      <c r="G5706" s="311">
        <v>15689</v>
      </c>
      <c r="H5706" s="312" t="s">
        <v>4339</v>
      </c>
      <c r="I5706" s="313" t="s">
        <v>6831</v>
      </c>
    </row>
    <row r="5707" spans="6:9" x14ac:dyDescent="0.2">
      <c r="F5707" s="310" t="s">
        <v>12228</v>
      </c>
      <c r="G5707" s="311">
        <v>15690</v>
      </c>
      <c r="H5707" s="312" t="s">
        <v>4339</v>
      </c>
      <c r="I5707" s="313" t="s">
        <v>6831</v>
      </c>
    </row>
    <row r="5708" spans="6:9" x14ac:dyDescent="0.2">
      <c r="F5708" s="310" t="s">
        <v>12229</v>
      </c>
      <c r="G5708" s="311">
        <v>15691</v>
      </c>
      <c r="H5708" s="312" t="s">
        <v>4339</v>
      </c>
      <c r="I5708" s="313" t="s">
        <v>6831</v>
      </c>
    </row>
    <row r="5709" spans="6:9" x14ac:dyDescent="0.2">
      <c r="F5709" s="310" t="s">
        <v>12230</v>
      </c>
      <c r="G5709" s="311">
        <v>15692</v>
      </c>
      <c r="H5709" s="312" t="s">
        <v>4339</v>
      </c>
      <c r="I5709" s="313" t="s">
        <v>6831</v>
      </c>
    </row>
    <row r="5710" spans="6:9" x14ac:dyDescent="0.2">
      <c r="F5710" s="310" t="s">
        <v>12231</v>
      </c>
      <c r="G5710" s="311">
        <v>15693</v>
      </c>
      <c r="H5710" s="312" t="s">
        <v>4339</v>
      </c>
      <c r="I5710" s="313" t="s">
        <v>6831</v>
      </c>
    </row>
    <row r="5711" spans="6:9" x14ac:dyDescent="0.2">
      <c r="F5711" s="310" t="s">
        <v>12232</v>
      </c>
      <c r="G5711" s="311">
        <v>15695</v>
      </c>
      <c r="H5711" s="312" t="s">
        <v>4339</v>
      </c>
      <c r="I5711" s="313" t="s">
        <v>6831</v>
      </c>
    </row>
    <row r="5712" spans="6:9" x14ac:dyDescent="0.2">
      <c r="F5712" s="310" t="s">
        <v>12233</v>
      </c>
      <c r="G5712" s="311">
        <v>15696</v>
      </c>
      <c r="H5712" s="312" t="s">
        <v>4339</v>
      </c>
      <c r="I5712" s="313" t="s">
        <v>6831</v>
      </c>
    </row>
    <row r="5713" spans="6:9" x14ac:dyDescent="0.2">
      <c r="F5713" s="310" t="s">
        <v>12234</v>
      </c>
      <c r="G5713" s="311">
        <v>15697</v>
      </c>
      <c r="H5713" s="312" t="s">
        <v>4339</v>
      </c>
      <c r="I5713" s="313" t="s">
        <v>6831</v>
      </c>
    </row>
    <row r="5714" spans="6:9" x14ac:dyDescent="0.2">
      <c r="F5714" s="310" t="s">
        <v>12235</v>
      </c>
      <c r="G5714" s="311">
        <v>15698</v>
      </c>
      <c r="H5714" s="312" t="s">
        <v>4339</v>
      </c>
      <c r="I5714" s="313" t="s">
        <v>6831</v>
      </c>
    </row>
    <row r="5715" spans="6:9" x14ac:dyDescent="0.2">
      <c r="F5715" s="310" t="s">
        <v>12236</v>
      </c>
      <c r="G5715" s="311">
        <v>15701</v>
      </c>
      <c r="H5715" s="312" t="s">
        <v>4339</v>
      </c>
      <c r="I5715" s="313" t="s">
        <v>6824</v>
      </c>
    </row>
    <row r="5716" spans="6:9" x14ac:dyDescent="0.2">
      <c r="F5716" s="310" t="s">
        <v>12237</v>
      </c>
      <c r="G5716" s="311">
        <v>15705</v>
      </c>
      <c r="H5716" s="312" t="s">
        <v>4339</v>
      </c>
      <c r="I5716" s="313" t="s">
        <v>6824</v>
      </c>
    </row>
    <row r="5717" spans="6:9" x14ac:dyDescent="0.2">
      <c r="F5717" s="310" t="s">
        <v>12238</v>
      </c>
      <c r="G5717" s="311">
        <v>15710</v>
      </c>
      <c r="H5717" s="312" t="s">
        <v>4339</v>
      </c>
      <c r="I5717" s="313" t="s">
        <v>6824</v>
      </c>
    </row>
    <row r="5718" spans="6:9" x14ac:dyDescent="0.2">
      <c r="F5718" s="310" t="s">
        <v>12239</v>
      </c>
      <c r="G5718" s="311">
        <v>15711</v>
      </c>
      <c r="H5718" s="312" t="s">
        <v>4339</v>
      </c>
      <c r="I5718" s="313" t="s">
        <v>6824</v>
      </c>
    </row>
    <row r="5719" spans="6:9" x14ac:dyDescent="0.2">
      <c r="F5719" s="310" t="s">
        <v>12240</v>
      </c>
      <c r="G5719" s="311">
        <v>15712</v>
      </c>
      <c r="H5719" s="312" t="s">
        <v>4339</v>
      </c>
      <c r="I5719" s="313" t="s">
        <v>6824</v>
      </c>
    </row>
    <row r="5720" spans="6:9" x14ac:dyDescent="0.2">
      <c r="F5720" s="310" t="s">
        <v>12241</v>
      </c>
      <c r="G5720" s="311">
        <v>15713</v>
      </c>
      <c r="H5720" s="312" t="s">
        <v>4339</v>
      </c>
      <c r="I5720" s="313" t="s">
        <v>6824</v>
      </c>
    </row>
    <row r="5721" spans="6:9" x14ac:dyDescent="0.2">
      <c r="F5721" s="310" t="s">
        <v>12242</v>
      </c>
      <c r="G5721" s="311">
        <v>15714</v>
      </c>
      <c r="H5721" s="312" t="s">
        <v>4339</v>
      </c>
      <c r="I5721" s="313" t="s">
        <v>6824</v>
      </c>
    </row>
    <row r="5722" spans="6:9" x14ac:dyDescent="0.2">
      <c r="F5722" s="310" t="s">
        <v>12243</v>
      </c>
      <c r="G5722" s="311">
        <v>15715</v>
      </c>
      <c r="H5722" s="312" t="s">
        <v>4339</v>
      </c>
      <c r="I5722" s="313" t="s">
        <v>6824</v>
      </c>
    </row>
    <row r="5723" spans="6:9" x14ac:dyDescent="0.2">
      <c r="F5723" s="310" t="s">
        <v>12244</v>
      </c>
      <c r="G5723" s="311">
        <v>15716</v>
      </c>
      <c r="H5723" s="312" t="s">
        <v>4339</v>
      </c>
      <c r="I5723" s="313" t="s">
        <v>6824</v>
      </c>
    </row>
    <row r="5724" spans="6:9" x14ac:dyDescent="0.2">
      <c r="F5724" s="310" t="s">
        <v>12245</v>
      </c>
      <c r="G5724" s="311">
        <v>15717</v>
      </c>
      <c r="H5724" s="312" t="s">
        <v>4339</v>
      </c>
      <c r="I5724" s="313" t="s">
        <v>6824</v>
      </c>
    </row>
    <row r="5725" spans="6:9" x14ac:dyDescent="0.2">
      <c r="F5725" s="310" t="s">
        <v>12246</v>
      </c>
      <c r="G5725" s="311">
        <v>15720</v>
      </c>
      <c r="H5725" s="312" t="s">
        <v>4339</v>
      </c>
      <c r="I5725" s="313" t="s">
        <v>6824</v>
      </c>
    </row>
    <row r="5726" spans="6:9" x14ac:dyDescent="0.2">
      <c r="F5726" s="310" t="s">
        <v>12247</v>
      </c>
      <c r="G5726" s="311">
        <v>15721</v>
      </c>
      <c r="H5726" s="312" t="s">
        <v>4339</v>
      </c>
      <c r="I5726" s="313" t="s">
        <v>6824</v>
      </c>
    </row>
    <row r="5727" spans="6:9" x14ac:dyDescent="0.2">
      <c r="F5727" s="310" t="s">
        <v>12248</v>
      </c>
      <c r="G5727" s="311">
        <v>15722</v>
      </c>
      <c r="H5727" s="312" t="s">
        <v>4339</v>
      </c>
      <c r="I5727" s="313" t="s">
        <v>6824</v>
      </c>
    </row>
    <row r="5728" spans="6:9" x14ac:dyDescent="0.2">
      <c r="F5728" s="310" t="s">
        <v>12249</v>
      </c>
      <c r="G5728" s="311">
        <v>15723</v>
      </c>
      <c r="H5728" s="312" t="s">
        <v>4339</v>
      </c>
      <c r="I5728" s="313" t="s">
        <v>6824</v>
      </c>
    </row>
    <row r="5729" spans="6:9" x14ac:dyDescent="0.2">
      <c r="F5729" s="310" t="s">
        <v>12250</v>
      </c>
      <c r="G5729" s="311">
        <v>15724</v>
      </c>
      <c r="H5729" s="312" t="s">
        <v>4339</v>
      </c>
      <c r="I5729" s="313" t="s">
        <v>6824</v>
      </c>
    </row>
    <row r="5730" spans="6:9" x14ac:dyDescent="0.2">
      <c r="F5730" s="310" t="s">
        <v>12251</v>
      </c>
      <c r="G5730" s="311">
        <v>15725</v>
      </c>
      <c r="H5730" s="312" t="s">
        <v>4339</v>
      </c>
      <c r="I5730" s="313" t="s">
        <v>6824</v>
      </c>
    </row>
    <row r="5731" spans="6:9" x14ac:dyDescent="0.2">
      <c r="F5731" s="310" t="s">
        <v>12252</v>
      </c>
      <c r="G5731" s="311">
        <v>15727</v>
      </c>
      <c r="H5731" s="312" t="s">
        <v>4339</v>
      </c>
      <c r="I5731" s="313" t="s">
        <v>6824</v>
      </c>
    </row>
    <row r="5732" spans="6:9" x14ac:dyDescent="0.2">
      <c r="F5732" s="310" t="s">
        <v>12253</v>
      </c>
      <c r="G5732" s="311">
        <v>15728</v>
      </c>
      <c r="H5732" s="312" t="s">
        <v>4339</v>
      </c>
      <c r="I5732" s="313" t="s">
        <v>6824</v>
      </c>
    </row>
    <row r="5733" spans="6:9" x14ac:dyDescent="0.2">
      <c r="F5733" s="310" t="s">
        <v>12254</v>
      </c>
      <c r="G5733" s="311">
        <v>15729</v>
      </c>
      <c r="H5733" s="312" t="s">
        <v>4339</v>
      </c>
      <c r="I5733" s="313" t="s">
        <v>6824</v>
      </c>
    </row>
    <row r="5734" spans="6:9" x14ac:dyDescent="0.2">
      <c r="F5734" s="310" t="s">
        <v>12255</v>
      </c>
      <c r="G5734" s="311">
        <v>15730</v>
      </c>
      <c r="H5734" s="312" t="s">
        <v>4339</v>
      </c>
      <c r="I5734" s="313" t="s">
        <v>6824</v>
      </c>
    </row>
    <row r="5735" spans="6:9" x14ac:dyDescent="0.2">
      <c r="F5735" s="310" t="s">
        <v>12256</v>
      </c>
      <c r="G5735" s="311">
        <v>15731</v>
      </c>
      <c r="H5735" s="312" t="s">
        <v>4339</v>
      </c>
      <c r="I5735" s="313" t="s">
        <v>6824</v>
      </c>
    </row>
    <row r="5736" spans="6:9" x14ac:dyDescent="0.2">
      <c r="F5736" s="310" t="s">
        <v>12257</v>
      </c>
      <c r="G5736" s="311">
        <v>15732</v>
      </c>
      <c r="H5736" s="312" t="s">
        <v>4339</v>
      </c>
      <c r="I5736" s="313" t="s">
        <v>6824</v>
      </c>
    </row>
    <row r="5737" spans="6:9" x14ac:dyDescent="0.2">
      <c r="F5737" s="310" t="s">
        <v>12258</v>
      </c>
      <c r="G5737" s="311">
        <v>15733</v>
      </c>
      <c r="H5737" s="312" t="s">
        <v>4339</v>
      </c>
      <c r="I5737" s="313" t="s">
        <v>6824</v>
      </c>
    </row>
    <row r="5738" spans="6:9" x14ac:dyDescent="0.2">
      <c r="F5738" s="310" t="s">
        <v>12259</v>
      </c>
      <c r="G5738" s="311">
        <v>15734</v>
      </c>
      <c r="H5738" s="312" t="s">
        <v>4339</v>
      </c>
      <c r="I5738" s="313" t="s">
        <v>6824</v>
      </c>
    </row>
    <row r="5739" spans="6:9" x14ac:dyDescent="0.2">
      <c r="F5739" s="310" t="s">
        <v>12260</v>
      </c>
      <c r="G5739" s="311">
        <v>15736</v>
      </c>
      <c r="H5739" s="312" t="s">
        <v>4339</v>
      </c>
      <c r="I5739" s="313" t="s">
        <v>6824</v>
      </c>
    </row>
    <row r="5740" spans="6:9" x14ac:dyDescent="0.2">
      <c r="F5740" s="310" t="s">
        <v>12261</v>
      </c>
      <c r="G5740" s="311">
        <v>15737</v>
      </c>
      <c r="H5740" s="312" t="s">
        <v>4339</v>
      </c>
      <c r="I5740" s="313" t="s">
        <v>6824</v>
      </c>
    </row>
    <row r="5741" spans="6:9" x14ac:dyDescent="0.2">
      <c r="F5741" s="310" t="s">
        <v>12262</v>
      </c>
      <c r="G5741" s="311">
        <v>15738</v>
      </c>
      <c r="H5741" s="312" t="s">
        <v>4339</v>
      </c>
      <c r="I5741" s="313" t="s">
        <v>6824</v>
      </c>
    </row>
    <row r="5742" spans="6:9" x14ac:dyDescent="0.2">
      <c r="F5742" s="310" t="s">
        <v>12263</v>
      </c>
      <c r="G5742" s="311">
        <v>15739</v>
      </c>
      <c r="H5742" s="312" t="s">
        <v>4339</v>
      </c>
      <c r="I5742" s="313" t="s">
        <v>6824</v>
      </c>
    </row>
    <row r="5743" spans="6:9" x14ac:dyDescent="0.2">
      <c r="F5743" s="310" t="s">
        <v>12264</v>
      </c>
      <c r="G5743" s="311">
        <v>15741</v>
      </c>
      <c r="H5743" s="312" t="s">
        <v>4339</v>
      </c>
      <c r="I5743" s="313" t="s">
        <v>6824</v>
      </c>
    </row>
    <row r="5744" spans="6:9" x14ac:dyDescent="0.2">
      <c r="F5744" s="310" t="s">
        <v>12265</v>
      </c>
      <c r="G5744" s="311">
        <v>15742</v>
      </c>
      <c r="H5744" s="312" t="s">
        <v>4339</v>
      </c>
      <c r="I5744" s="313" t="s">
        <v>6824</v>
      </c>
    </row>
    <row r="5745" spans="6:9" x14ac:dyDescent="0.2">
      <c r="F5745" s="310" t="s">
        <v>12266</v>
      </c>
      <c r="G5745" s="311">
        <v>15744</v>
      </c>
      <c r="H5745" s="312" t="s">
        <v>4339</v>
      </c>
      <c r="I5745" s="313" t="s">
        <v>6824</v>
      </c>
    </row>
    <row r="5746" spans="6:9" x14ac:dyDescent="0.2">
      <c r="F5746" s="310" t="s">
        <v>12267</v>
      </c>
      <c r="G5746" s="311">
        <v>15745</v>
      </c>
      <c r="H5746" s="312" t="s">
        <v>4339</v>
      </c>
      <c r="I5746" s="313" t="s">
        <v>6824</v>
      </c>
    </row>
    <row r="5747" spans="6:9" x14ac:dyDescent="0.2">
      <c r="F5747" s="310" t="s">
        <v>12268</v>
      </c>
      <c r="G5747" s="311">
        <v>15746</v>
      </c>
      <c r="H5747" s="312" t="s">
        <v>4339</v>
      </c>
      <c r="I5747" s="313" t="s">
        <v>6824</v>
      </c>
    </row>
    <row r="5748" spans="6:9" x14ac:dyDescent="0.2">
      <c r="F5748" s="310" t="s">
        <v>12269</v>
      </c>
      <c r="G5748" s="311">
        <v>15747</v>
      </c>
      <c r="H5748" s="312" t="s">
        <v>4339</v>
      </c>
      <c r="I5748" s="313" t="s">
        <v>6824</v>
      </c>
    </row>
    <row r="5749" spans="6:9" x14ac:dyDescent="0.2">
      <c r="F5749" s="310" t="s">
        <v>12270</v>
      </c>
      <c r="G5749" s="311">
        <v>15748</v>
      </c>
      <c r="H5749" s="312" t="s">
        <v>4339</v>
      </c>
      <c r="I5749" s="313" t="s">
        <v>6824</v>
      </c>
    </row>
    <row r="5750" spans="6:9" x14ac:dyDescent="0.2">
      <c r="F5750" s="310" t="s">
        <v>12271</v>
      </c>
      <c r="G5750" s="311">
        <v>15750</v>
      </c>
      <c r="H5750" s="312" t="s">
        <v>4339</v>
      </c>
      <c r="I5750" s="313" t="s">
        <v>6824</v>
      </c>
    </row>
    <row r="5751" spans="6:9" x14ac:dyDescent="0.2">
      <c r="F5751" s="310" t="s">
        <v>12272</v>
      </c>
      <c r="G5751" s="311">
        <v>15752</v>
      </c>
      <c r="H5751" s="312" t="s">
        <v>4339</v>
      </c>
      <c r="I5751" s="313" t="s">
        <v>6824</v>
      </c>
    </row>
    <row r="5752" spans="6:9" x14ac:dyDescent="0.2">
      <c r="F5752" s="310" t="s">
        <v>12273</v>
      </c>
      <c r="G5752" s="311">
        <v>15753</v>
      </c>
      <c r="H5752" s="312" t="s">
        <v>4339</v>
      </c>
      <c r="I5752" s="313" t="s">
        <v>6824</v>
      </c>
    </row>
    <row r="5753" spans="6:9" x14ac:dyDescent="0.2">
      <c r="F5753" s="310" t="s">
        <v>12274</v>
      </c>
      <c r="G5753" s="311">
        <v>15754</v>
      </c>
      <c r="H5753" s="312" t="s">
        <v>4339</v>
      </c>
      <c r="I5753" s="313" t="s">
        <v>6824</v>
      </c>
    </row>
    <row r="5754" spans="6:9" x14ac:dyDescent="0.2">
      <c r="F5754" s="310" t="s">
        <v>12275</v>
      </c>
      <c r="G5754" s="311">
        <v>15756</v>
      </c>
      <c r="H5754" s="312" t="s">
        <v>4339</v>
      </c>
      <c r="I5754" s="313" t="s">
        <v>6824</v>
      </c>
    </row>
    <row r="5755" spans="6:9" x14ac:dyDescent="0.2">
      <c r="F5755" s="310" t="s">
        <v>12276</v>
      </c>
      <c r="G5755" s="311">
        <v>15757</v>
      </c>
      <c r="H5755" s="312" t="s">
        <v>4339</v>
      </c>
      <c r="I5755" s="313" t="s">
        <v>6824</v>
      </c>
    </row>
    <row r="5756" spans="6:9" x14ac:dyDescent="0.2">
      <c r="F5756" s="310" t="s">
        <v>12277</v>
      </c>
      <c r="G5756" s="311">
        <v>15758</v>
      </c>
      <c r="H5756" s="312" t="s">
        <v>4339</v>
      </c>
      <c r="I5756" s="313" t="s">
        <v>6824</v>
      </c>
    </row>
    <row r="5757" spans="6:9" x14ac:dyDescent="0.2">
      <c r="F5757" s="310" t="s">
        <v>12278</v>
      </c>
      <c r="G5757" s="311">
        <v>15759</v>
      </c>
      <c r="H5757" s="312" t="s">
        <v>4339</v>
      </c>
      <c r="I5757" s="313" t="s">
        <v>6824</v>
      </c>
    </row>
    <row r="5758" spans="6:9" x14ac:dyDescent="0.2">
      <c r="F5758" s="310" t="s">
        <v>12279</v>
      </c>
      <c r="G5758" s="311">
        <v>15760</v>
      </c>
      <c r="H5758" s="312" t="s">
        <v>4339</v>
      </c>
      <c r="I5758" s="313" t="s">
        <v>6824</v>
      </c>
    </row>
    <row r="5759" spans="6:9" x14ac:dyDescent="0.2">
      <c r="F5759" s="310" t="s">
        <v>12280</v>
      </c>
      <c r="G5759" s="311">
        <v>15761</v>
      </c>
      <c r="H5759" s="312" t="s">
        <v>4339</v>
      </c>
      <c r="I5759" s="313" t="s">
        <v>6824</v>
      </c>
    </row>
    <row r="5760" spans="6:9" x14ac:dyDescent="0.2">
      <c r="F5760" s="310" t="s">
        <v>12281</v>
      </c>
      <c r="G5760" s="311">
        <v>15762</v>
      </c>
      <c r="H5760" s="312" t="s">
        <v>4339</v>
      </c>
      <c r="I5760" s="313" t="s">
        <v>6824</v>
      </c>
    </row>
    <row r="5761" spans="6:9" x14ac:dyDescent="0.2">
      <c r="F5761" s="310" t="s">
        <v>12282</v>
      </c>
      <c r="G5761" s="311">
        <v>15763</v>
      </c>
      <c r="H5761" s="312" t="s">
        <v>4339</v>
      </c>
      <c r="I5761" s="313" t="s">
        <v>6824</v>
      </c>
    </row>
    <row r="5762" spans="6:9" x14ac:dyDescent="0.2">
      <c r="F5762" s="310" t="s">
        <v>12283</v>
      </c>
      <c r="G5762" s="311">
        <v>15764</v>
      </c>
      <c r="H5762" s="312" t="s">
        <v>4339</v>
      </c>
      <c r="I5762" s="313" t="s">
        <v>6824</v>
      </c>
    </row>
    <row r="5763" spans="6:9" x14ac:dyDescent="0.2">
      <c r="F5763" s="310" t="s">
        <v>12284</v>
      </c>
      <c r="G5763" s="311">
        <v>15765</v>
      </c>
      <c r="H5763" s="312" t="s">
        <v>4339</v>
      </c>
      <c r="I5763" s="313" t="s">
        <v>6824</v>
      </c>
    </row>
    <row r="5764" spans="6:9" x14ac:dyDescent="0.2">
      <c r="F5764" s="310" t="s">
        <v>12285</v>
      </c>
      <c r="G5764" s="311">
        <v>15767</v>
      </c>
      <c r="H5764" s="312" t="s">
        <v>4339</v>
      </c>
      <c r="I5764" s="313" t="s">
        <v>6824</v>
      </c>
    </row>
    <row r="5765" spans="6:9" x14ac:dyDescent="0.2">
      <c r="F5765" s="310" t="s">
        <v>12286</v>
      </c>
      <c r="G5765" s="311">
        <v>15770</v>
      </c>
      <c r="H5765" s="312" t="s">
        <v>4339</v>
      </c>
      <c r="I5765" s="313" t="s">
        <v>6824</v>
      </c>
    </row>
    <row r="5766" spans="6:9" x14ac:dyDescent="0.2">
      <c r="F5766" s="310" t="s">
        <v>12287</v>
      </c>
      <c r="G5766" s="311">
        <v>15771</v>
      </c>
      <c r="H5766" s="312" t="s">
        <v>4339</v>
      </c>
      <c r="I5766" s="313" t="s">
        <v>6824</v>
      </c>
    </row>
    <row r="5767" spans="6:9" x14ac:dyDescent="0.2">
      <c r="F5767" s="310" t="s">
        <v>12288</v>
      </c>
      <c r="G5767" s="311">
        <v>15772</v>
      </c>
      <c r="H5767" s="312" t="s">
        <v>4339</v>
      </c>
      <c r="I5767" s="313" t="s">
        <v>6824</v>
      </c>
    </row>
    <row r="5768" spans="6:9" x14ac:dyDescent="0.2">
      <c r="F5768" s="310" t="s">
        <v>12289</v>
      </c>
      <c r="G5768" s="311">
        <v>15773</v>
      </c>
      <c r="H5768" s="312" t="s">
        <v>4339</v>
      </c>
      <c r="I5768" s="313" t="s">
        <v>6824</v>
      </c>
    </row>
    <row r="5769" spans="6:9" x14ac:dyDescent="0.2">
      <c r="F5769" s="310" t="s">
        <v>12290</v>
      </c>
      <c r="G5769" s="311">
        <v>15774</v>
      </c>
      <c r="H5769" s="312" t="s">
        <v>4339</v>
      </c>
      <c r="I5769" s="313" t="s">
        <v>6824</v>
      </c>
    </row>
    <row r="5770" spans="6:9" x14ac:dyDescent="0.2">
      <c r="F5770" s="310" t="s">
        <v>12291</v>
      </c>
      <c r="G5770" s="311">
        <v>15775</v>
      </c>
      <c r="H5770" s="312" t="s">
        <v>4339</v>
      </c>
      <c r="I5770" s="313" t="s">
        <v>6824</v>
      </c>
    </row>
    <row r="5771" spans="6:9" x14ac:dyDescent="0.2">
      <c r="F5771" s="310" t="s">
        <v>12292</v>
      </c>
      <c r="G5771" s="311">
        <v>15776</v>
      </c>
      <c r="H5771" s="312" t="s">
        <v>4339</v>
      </c>
      <c r="I5771" s="313" t="s">
        <v>6824</v>
      </c>
    </row>
    <row r="5772" spans="6:9" x14ac:dyDescent="0.2">
      <c r="F5772" s="310" t="s">
        <v>12293</v>
      </c>
      <c r="G5772" s="311">
        <v>15777</v>
      </c>
      <c r="H5772" s="312" t="s">
        <v>4339</v>
      </c>
      <c r="I5772" s="313" t="s">
        <v>6824</v>
      </c>
    </row>
    <row r="5773" spans="6:9" x14ac:dyDescent="0.2">
      <c r="F5773" s="310" t="s">
        <v>12294</v>
      </c>
      <c r="G5773" s="311">
        <v>15778</v>
      </c>
      <c r="H5773" s="312" t="s">
        <v>4339</v>
      </c>
      <c r="I5773" s="313" t="s">
        <v>6824</v>
      </c>
    </row>
    <row r="5774" spans="6:9" x14ac:dyDescent="0.2">
      <c r="F5774" s="310" t="s">
        <v>12295</v>
      </c>
      <c r="G5774" s="311">
        <v>15779</v>
      </c>
      <c r="H5774" s="312" t="s">
        <v>4339</v>
      </c>
      <c r="I5774" s="313" t="s">
        <v>6831</v>
      </c>
    </row>
    <row r="5775" spans="6:9" x14ac:dyDescent="0.2">
      <c r="F5775" s="310" t="s">
        <v>12296</v>
      </c>
      <c r="G5775" s="311">
        <v>15780</v>
      </c>
      <c r="H5775" s="312" t="s">
        <v>4339</v>
      </c>
      <c r="I5775" s="313" t="s">
        <v>6824</v>
      </c>
    </row>
    <row r="5776" spans="6:9" x14ac:dyDescent="0.2">
      <c r="F5776" s="310" t="s">
        <v>12297</v>
      </c>
      <c r="G5776" s="311">
        <v>15781</v>
      </c>
      <c r="H5776" s="312" t="s">
        <v>4339</v>
      </c>
      <c r="I5776" s="313" t="s">
        <v>6824</v>
      </c>
    </row>
    <row r="5777" spans="6:9" x14ac:dyDescent="0.2">
      <c r="F5777" s="310" t="s">
        <v>12298</v>
      </c>
      <c r="G5777" s="311">
        <v>15783</v>
      </c>
      <c r="H5777" s="312" t="s">
        <v>4339</v>
      </c>
      <c r="I5777" s="313" t="s">
        <v>6824</v>
      </c>
    </row>
    <row r="5778" spans="6:9" x14ac:dyDescent="0.2">
      <c r="F5778" s="310" t="s">
        <v>12299</v>
      </c>
      <c r="G5778" s="311">
        <v>15784</v>
      </c>
      <c r="H5778" s="312" t="s">
        <v>4339</v>
      </c>
      <c r="I5778" s="313" t="s">
        <v>6824</v>
      </c>
    </row>
    <row r="5779" spans="6:9" x14ac:dyDescent="0.2">
      <c r="F5779" s="310" t="s">
        <v>12300</v>
      </c>
      <c r="G5779" s="311">
        <v>15801</v>
      </c>
      <c r="H5779" s="312" t="s">
        <v>4339</v>
      </c>
      <c r="I5779" s="313" t="s">
        <v>6824</v>
      </c>
    </row>
    <row r="5780" spans="6:9" x14ac:dyDescent="0.2">
      <c r="F5780" s="310" t="s">
        <v>12301</v>
      </c>
      <c r="G5780" s="311">
        <v>15821</v>
      </c>
      <c r="H5780" s="312" t="s">
        <v>4339</v>
      </c>
      <c r="I5780" s="313" t="s">
        <v>6831</v>
      </c>
    </row>
    <row r="5781" spans="6:9" x14ac:dyDescent="0.2">
      <c r="F5781" s="310" t="s">
        <v>12302</v>
      </c>
      <c r="G5781" s="311">
        <v>15822</v>
      </c>
      <c r="H5781" s="312" t="s">
        <v>4339</v>
      </c>
      <c r="I5781" s="313" t="s">
        <v>6831</v>
      </c>
    </row>
    <row r="5782" spans="6:9" x14ac:dyDescent="0.2">
      <c r="F5782" s="310" t="s">
        <v>12303</v>
      </c>
      <c r="G5782" s="311">
        <v>15823</v>
      </c>
      <c r="H5782" s="312" t="s">
        <v>4339</v>
      </c>
      <c r="I5782" s="313" t="s">
        <v>6824</v>
      </c>
    </row>
    <row r="5783" spans="6:9" x14ac:dyDescent="0.2">
      <c r="F5783" s="310" t="s">
        <v>12304</v>
      </c>
      <c r="G5783" s="311">
        <v>15824</v>
      </c>
      <c r="H5783" s="312" t="s">
        <v>4339</v>
      </c>
      <c r="I5783" s="313" t="s">
        <v>6824</v>
      </c>
    </row>
    <row r="5784" spans="6:9" x14ac:dyDescent="0.2">
      <c r="F5784" s="310" t="s">
        <v>12305</v>
      </c>
      <c r="G5784" s="311">
        <v>15825</v>
      </c>
      <c r="H5784" s="312" t="s">
        <v>4339</v>
      </c>
      <c r="I5784" s="313" t="s">
        <v>6824</v>
      </c>
    </row>
    <row r="5785" spans="6:9" x14ac:dyDescent="0.2">
      <c r="F5785" s="310" t="s">
        <v>12306</v>
      </c>
      <c r="G5785" s="311">
        <v>15827</v>
      </c>
      <c r="H5785" s="312" t="s">
        <v>4339</v>
      </c>
      <c r="I5785" s="313" t="s">
        <v>6831</v>
      </c>
    </row>
    <row r="5786" spans="6:9" x14ac:dyDescent="0.2">
      <c r="F5786" s="310" t="s">
        <v>12307</v>
      </c>
      <c r="G5786" s="311">
        <v>15828</v>
      </c>
      <c r="H5786" s="312" t="s">
        <v>4339</v>
      </c>
      <c r="I5786" s="313" t="s">
        <v>6824</v>
      </c>
    </row>
    <row r="5787" spans="6:9" x14ac:dyDescent="0.2">
      <c r="F5787" s="310" t="s">
        <v>12308</v>
      </c>
      <c r="G5787" s="311">
        <v>15829</v>
      </c>
      <c r="H5787" s="312" t="s">
        <v>4339</v>
      </c>
      <c r="I5787" s="313" t="s">
        <v>6824</v>
      </c>
    </row>
    <row r="5788" spans="6:9" x14ac:dyDescent="0.2">
      <c r="F5788" s="310" t="s">
        <v>12309</v>
      </c>
      <c r="G5788" s="311">
        <v>15831</v>
      </c>
      <c r="H5788" s="312" t="s">
        <v>4339</v>
      </c>
      <c r="I5788" s="313" t="s">
        <v>6831</v>
      </c>
    </row>
    <row r="5789" spans="6:9" x14ac:dyDescent="0.2">
      <c r="F5789" s="310" t="s">
        <v>12310</v>
      </c>
      <c r="G5789" s="311">
        <v>15832</v>
      </c>
      <c r="H5789" s="312" t="s">
        <v>4339</v>
      </c>
      <c r="I5789" s="313" t="s">
        <v>6831</v>
      </c>
    </row>
    <row r="5790" spans="6:9" x14ac:dyDescent="0.2">
      <c r="F5790" s="310" t="s">
        <v>12311</v>
      </c>
      <c r="G5790" s="311">
        <v>15834</v>
      </c>
      <c r="H5790" s="312" t="s">
        <v>4339</v>
      </c>
      <c r="I5790" s="313" t="s">
        <v>6831</v>
      </c>
    </row>
    <row r="5791" spans="6:9" x14ac:dyDescent="0.2">
      <c r="F5791" s="310" t="s">
        <v>12312</v>
      </c>
      <c r="G5791" s="311">
        <v>15840</v>
      </c>
      <c r="H5791" s="312" t="s">
        <v>4339</v>
      </c>
      <c r="I5791" s="313" t="s">
        <v>6824</v>
      </c>
    </row>
    <row r="5792" spans="6:9" x14ac:dyDescent="0.2">
      <c r="F5792" s="310" t="s">
        <v>12313</v>
      </c>
      <c r="G5792" s="311">
        <v>15841</v>
      </c>
      <c r="H5792" s="312" t="s">
        <v>4339</v>
      </c>
      <c r="I5792" s="313" t="s">
        <v>6831</v>
      </c>
    </row>
    <row r="5793" spans="6:9" x14ac:dyDescent="0.2">
      <c r="F5793" s="310" t="s">
        <v>12314</v>
      </c>
      <c r="G5793" s="311">
        <v>15845</v>
      </c>
      <c r="H5793" s="312" t="s">
        <v>4339</v>
      </c>
      <c r="I5793" s="313" t="s">
        <v>6831</v>
      </c>
    </row>
    <row r="5794" spans="6:9" x14ac:dyDescent="0.2">
      <c r="F5794" s="310" t="s">
        <v>12315</v>
      </c>
      <c r="G5794" s="311">
        <v>15846</v>
      </c>
      <c r="H5794" s="312" t="s">
        <v>4339</v>
      </c>
      <c r="I5794" s="313" t="s">
        <v>6831</v>
      </c>
    </row>
    <row r="5795" spans="6:9" x14ac:dyDescent="0.2">
      <c r="F5795" s="310" t="s">
        <v>12316</v>
      </c>
      <c r="G5795" s="311">
        <v>15847</v>
      </c>
      <c r="H5795" s="312" t="s">
        <v>4339</v>
      </c>
      <c r="I5795" s="313" t="s">
        <v>6824</v>
      </c>
    </row>
    <row r="5796" spans="6:9" x14ac:dyDescent="0.2">
      <c r="F5796" s="310" t="s">
        <v>12317</v>
      </c>
      <c r="G5796" s="311">
        <v>15848</v>
      </c>
      <c r="H5796" s="312" t="s">
        <v>4339</v>
      </c>
      <c r="I5796" s="313" t="s">
        <v>6824</v>
      </c>
    </row>
    <row r="5797" spans="6:9" x14ac:dyDescent="0.2">
      <c r="F5797" s="310" t="s">
        <v>12318</v>
      </c>
      <c r="G5797" s="311">
        <v>15849</v>
      </c>
      <c r="H5797" s="312" t="s">
        <v>4339</v>
      </c>
      <c r="I5797" s="313" t="s">
        <v>6824</v>
      </c>
    </row>
    <row r="5798" spans="6:9" x14ac:dyDescent="0.2">
      <c r="F5798" s="310" t="s">
        <v>12319</v>
      </c>
      <c r="G5798" s="311">
        <v>15851</v>
      </c>
      <c r="H5798" s="312" t="s">
        <v>4339</v>
      </c>
      <c r="I5798" s="313" t="s">
        <v>6824</v>
      </c>
    </row>
    <row r="5799" spans="6:9" x14ac:dyDescent="0.2">
      <c r="F5799" s="310" t="s">
        <v>12320</v>
      </c>
      <c r="G5799" s="311">
        <v>15853</v>
      </c>
      <c r="H5799" s="312" t="s">
        <v>4339</v>
      </c>
      <c r="I5799" s="313" t="s">
        <v>6831</v>
      </c>
    </row>
    <row r="5800" spans="6:9" x14ac:dyDescent="0.2">
      <c r="F5800" s="310" t="s">
        <v>12321</v>
      </c>
      <c r="G5800" s="311">
        <v>15856</v>
      </c>
      <c r="H5800" s="312" t="s">
        <v>4339</v>
      </c>
      <c r="I5800" s="313" t="s">
        <v>6824</v>
      </c>
    </row>
    <row r="5801" spans="6:9" x14ac:dyDescent="0.2">
      <c r="F5801" s="310" t="s">
        <v>12322</v>
      </c>
      <c r="G5801" s="311">
        <v>15857</v>
      </c>
      <c r="H5801" s="312" t="s">
        <v>4339</v>
      </c>
      <c r="I5801" s="313" t="s">
        <v>6831</v>
      </c>
    </row>
    <row r="5802" spans="6:9" x14ac:dyDescent="0.2">
      <c r="F5802" s="310" t="s">
        <v>12323</v>
      </c>
      <c r="G5802" s="311">
        <v>15860</v>
      </c>
      <c r="H5802" s="312" t="s">
        <v>4339</v>
      </c>
      <c r="I5802" s="313" t="s">
        <v>6824</v>
      </c>
    </row>
    <row r="5803" spans="6:9" x14ac:dyDescent="0.2">
      <c r="F5803" s="310" t="s">
        <v>12324</v>
      </c>
      <c r="G5803" s="311">
        <v>15861</v>
      </c>
      <c r="H5803" s="312" t="s">
        <v>4339</v>
      </c>
      <c r="I5803" s="313" t="s">
        <v>6831</v>
      </c>
    </row>
    <row r="5804" spans="6:9" x14ac:dyDescent="0.2">
      <c r="F5804" s="310" t="s">
        <v>12325</v>
      </c>
      <c r="G5804" s="311">
        <v>15863</v>
      </c>
      <c r="H5804" s="312" t="s">
        <v>4339</v>
      </c>
      <c r="I5804" s="313" t="s">
        <v>6824</v>
      </c>
    </row>
    <row r="5805" spans="6:9" x14ac:dyDescent="0.2">
      <c r="F5805" s="310" t="s">
        <v>12326</v>
      </c>
      <c r="G5805" s="311">
        <v>15864</v>
      </c>
      <c r="H5805" s="312" t="s">
        <v>4339</v>
      </c>
      <c r="I5805" s="313" t="s">
        <v>6824</v>
      </c>
    </row>
    <row r="5806" spans="6:9" x14ac:dyDescent="0.2">
      <c r="F5806" s="310" t="s">
        <v>12327</v>
      </c>
      <c r="G5806" s="311">
        <v>15865</v>
      </c>
      <c r="H5806" s="312" t="s">
        <v>4339</v>
      </c>
      <c r="I5806" s="313" t="s">
        <v>6824</v>
      </c>
    </row>
    <row r="5807" spans="6:9" x14ac:dyDescent="0.2">
      <c r="F5807" s="310" t="s">
        <v>12328</v>
      </c>
      <c r="G5807" s="311">
        <v>15866</v>
      </c>
      <c r="H5807" s="312" t="s">
        <v>4339</v>
      </c>
      <c r="I5807" s="313" t="s">
        <v>6824</v>
      </c>
    </row>
    <row r="5808" spans="6:9" x14ac:dyDescent="0.2">
      <c r="F5808" s="310" t="s">
        <v>12329</v>
      </c>
      <c r="G5808" s="311">
        <v>15868</v>
      </c>
      <c r="H5808" s="312" t="s">
        <v>4339</v>
      </c>
      <c r="I5808" s="313" t="s">
        <v>6831</v>
      </c>
    </row>
    <row r="5809" spans="6:9" x14ac:dyDescent="0.2">
      <c r="F5809" s="310" t="s">
        <v>12330</v>
      </c>
      <c r="G5809" s="311">
        <v>15870</v>
      </c>
      <c r="H5809" s="312" t="s">
        <v>4339</v>
      </c>
      <c r="I5809" s="313" t="s">
        <v>6831</v>
      </c>
    </row>
    <row r="5810" spans="6:9" x14ac:dyDescent="0.2">
      <c r="F5810" s="310" t="s">
        <v>12331</v>
      </c>
      <c r="G5810" s="311">
        <v>15901</v>
      </c>
      <c r="H5810" s="312" t="s">
        <v>4339</v>
      </c>
      <c r="I5810" s="313" t="s">
        <v>6824</v>
      </c>
    </row>
    <row r="5811" spans="6:9" x14ac:dyDescent="0.2">
      <c r="F5811" s="310" t="s">
        <v>12332</v>
      </c>
      <c r="G5811" s="311">
        <v>15902</v>
      </c>
      <c r="H5811" s="312" t="s">
        <v>4339</v>
      </c>
      <c r="I5811" s="313" t="s">
        <v>6824</v>
      </c>
    </row>
    <row r="5812" spans="6:9" x14ac:dyDescent="0.2">
      <c r="F5812" s="310" t="s">
        <v>12333</v>
      </c>
      <c r="G5812" s="311">
        <v>15904</v>
      </c>
      <c r="H5812" s="312" t="s">
        <v>4339</v>
      </c>
      <c r="I5812" s="313" t="s">
        <v>6824</v>
      </c>
    </row>
    <row r="5813" spans="6:9" x14ac:dyDescent="0.2">
      <c r="F5813" s="310" t="s">
        <v>12334</v>
      </c>
      <c r="G5813" s="311">
        <v>15905</v>
      </c>
      <c r="H5813" s="312" t="s">
        <v>4339</v>
      </c>
      <c r="I5813" s="313" t="s">
        <v>6824</v>
      </c>
    </row>
    <row r="5814" spans="6:9" x14ac:dyDescent="0.2">
      <c r="F5814" s="310" t="s">
        <v>12335</v>
      </c>
      <c r="G5814" s="311">
        <v>15906</v>
      </c>
      <c r="H5814" s="312" t="s">
        <v>4339</v>
      </c>
      <c r="I5814" s="313" t="s">
        <v>6824</v>
      </c>
    </row>
    <row r="5815" spans="6:9" x14ac:dyDescent="0.2">
      <c r="F5815" s="310" t="s">
        <v>12336</v>
      </c>
      <c r="G5815" s="311">
        <v>15907</v>
      </c>
      <c r="H5815" s="312" t="s">
        <v>4339</v>
      </c>
      <c r="I5815" s="313" t="s">
        <v>6824</v>
      </c>
    </row>
    <row r="5816" spans="6:9" x14ac:dyDescent="0.2">
      <c r="F5816" s="310" t="s">
        <v>12337</v>
      </c>
      <c r="G5816" s="311">
        <v>15909</v>
      </c>
      <c r="H5816" s="312" t="s">
        <v>4339</v>
      </c>
      <c r="I5816" s="313" t="s">
        <v>6824</v>
      </c>
    </row>
    <row r="5817" spans="6:9" x14ac:dyDescent="0.2">
      <c r="F5817" s="310" t="s">
        <v>12338</v>
      </c>
      <c r="G5817" s="311">
        <v>15915</v>
      </c>
      <c r="H5817" s="312" t="s">
        <v>4339</v>
      </c>
      <c r="I5817" s="313" t="s">
        <v>6824</v>
      </c>
    </row>
    <row r="5818" spans="6:9" x14ac:dyDescent="0.2">
      <c r="F5818" s="310" t="s">
        <v>12339</v>
      </c>
      <c r="G5818" s="311">
        <v>15920</v>
      </c>
      <c r="H5818" s="312" t="s">
        <v>4339</v>
      </c>
      <c r="I5818" s="313" t="s">
        <v>6824</v>
      </c>
    </row>
    <row r="5819" spans="6:9" x14ac:dyDescent="0.2">
      <c r="F5819" s="310" t="s">
        <v>12340</v>
      </c>
      <c r="G5819" s="311">
        <v>15921</v>
      </c>
      <c r="H5819" s="312" t="s">
        <v>4339</v>
      </c>
      <c r="I5819" s="313" t="s">
        <v>6824</v>
      </c>
    </row>
    <row r="5820" spans="6:9" x14ac:dyDescent="0.2">
      <c r="F5820" s="310" t="s">
        <v>12341</v>
      </c>
      <c r="G5820" s="311">
        <v>15922</v>
      </c>
      <c r="H5820" s="312" t="s">
        <v>4339</v>
      </c>
      <c r="I5820" s="313" t="s">
        <v>6824</v>
      </c>
    </row>
    <row r="5821" spans="6:9" x14ac:dyDescent="0.2">
      <c r="F5821" s="310" t="s">
        <v>12342</v>
      </c>
      <c r="G5821" s="311">
        <v>15923</v>
      </c>
      <c r="H5821" s="312" t="s">
        <v>4339</v>
      </c>
      <c r="I5821" s="313" t="s">
        <v>6831</v>
      </c>
    </row>
    <row r="5822" spans="6:9" x14ac:dyDescent="0.2">
      <c r="F5822" s="310" t="s">
        <v>12343</v>
      </c>
      <c r="G5822" s="311">
        <v>15924</v>
      </c>
      <c r="H5822" s="312" t="s">
        <v>4339</v>
      </c>
      <c r="I5822" s="313" t="s">
        <v>6824</v>
      </c>
    </row>
    <row r="5823" spans="6:9" x14ac:dyDescent="0.2">
      <c r="F5823" s="310" t="s">
        <v>12344</v>
      </c>
      <c r="G5823" s="311">
        <v>15925</v>
      </c>
      <c r="H5823" s="312" t="s">
        <v>4339</v>
      </c>
      <c r="I5823" s="313" t="s">
        <v>6824</v>
      </c>
    </row>
    <row r="5824" spans="6:9" x14ac:dyDescent="0.2">
      <c r="F5824" s="310" t="s">
        <v>12345</v>
      </c>
      <c r="G5824" s="311">
        <v>15926</v>
      </c>
      <c r="H5824" s="312" t="s">
        <v>4339</v>
      </c>
      <c r="I5824" s="313" t="s">
        <v>6824</v>
      </c>
    </row>
    <row r="5825" spans="6:9" x14ac:dyDescent="0.2">
      <c r="F5825" s="310" t="s">
        <v>12346</v>
      </c>
      <c r="G5825" s="311">
        <v>15927</v>
      </c>
      <c r="H5825" s="312" t="s">
        <v>4339</v>
      </c>
      <c r="I5825" s="313" t="s">
        <v>6824</v>
      </c>
    </row>
    <row r="5826" spans="6:9" x14ac:dyDescent="0.2">
      <c r="F5826" s="310" t="s">
        <v>12347</v>
      </c>
      <c r="G5826" s="311">
        <v>15928</v>
      </c>
      <c r="H5826" s="312" t="s">
        <v>4339</v>
      </c>
      <c r="I5826" s="313" t="s">
        <v>6824</v>
      </c>
    </row>
    <row r="5827" spans="6:9" x14ac:dyDescent="0.2">
      <c r="F5827" s="310" t="s">
        <v>12348</v>
      </c>
      <c r="G5827" s="311">
        <v>15929</v>
      </c>
      <c r="H5827" s="312" t="s">
        <v>4339</v>
      </c>
      <c r="I5827" s="313" t="s">
        <v>6824</v>
      </c>
    </row>
    <row r="5828" spans="6:9" x14ac:dyDescent="0.2">
      <c r="F5828" s="310" t="s">
        <v>12349</v>
      </c>
      <c r="G5828" s="311">
        <v>15930</v>
      </c>
      <c r="H5828" s="312" t="s">
        <v>4339</v>
      </c>
      <c r="I5828" s="313" t="s">
        <v>6824</v>
      </c>
    </row>
    <row r="5829" spans="6:9" x14ac:dyDescent="0.2">
      <c r="F5829" s="310" t="s">
        <v>12350</v>
      </c>
      <c r="G5829" s="311">
        <v>15931</v>
      </c>
      <c r="H5829" s="312" t="s">
        <v>4339</v>
      </c>
      <c r="I5829" s="313" t="s">
        <v>6824</v>
      </c>
    </row>
    <row r="5830" spans="6:9" x14ac:dyDescent="0.2">
      <c r="F5830" s="310" t="s">
        <v>12351</v>
      </c>
      <c r="G5830" s="311">
        <v>15934</v>
      </c>
      <c r="H5830" s="312" t="s">
        <v>4339</v>
      </c>
      <c r="I5830" s="313" t="s">
        <v>6824</v>
      </c>
    </row>
    <row r="5831" spans="6:9" x14ac:dyDescent="0.2">
      <c r="F5831" s="310" t="s">
        <v>12352</v>
      </c>
      <c r="G5831" s="311">
        <v>15935</v>
      </c>
      <c r="H5831" s="312" t="s">
        <v>4339</v>
      </c>
      <c r="I5831" s="313" t="s">
        <v>6824</v>
      </c>
    </row>
    <row r="5832" spans="6:9" x14ac:dyDescent="0.2">
      <c r="F5832" s="310" t="s">
        <v>12353</v>
      </c>
      <c r="G5832" s="311">
        <v>15936</v>
      </c>
      <c r="H5832" s="312" t="s">
        <v>4339</v>
      </c>
      <c r="I5832" s="313" t="s">
        <v>6824</v>
      </c>
    </row>
    <row r="5833" spans="6:9" x14ac:dyDescent="0.2">
      <c r="F5833" s="310" t="s">
        <v>12354</v>
      </c>
      <c r="G5833" s="311">
        <v>15937</v>
      </c>
      <c r="H5833" s="312" t="s">
        <v>4339</v>
      </c>
      <c r="I5833" s="313" t="s">
        <v>6824</v>
      </c>
    </row>
    <row r="5834" spans="6:9" x14ac:dyDescent="0.2">
      <c r="F5834" s="310" t="s">
        <v>12355</v>
      </c>
      <c r="G5834" s="311">
        <v>15938</v>
      </c>
      <c r="H5834" s="312" t="s">
        <v>4339</v>
      </c>
      <c r="I5834" s="313" t="s">
        <v>6824</v>
      </c>
    </row>
    <row r="5835" spans="6:9" x14ac:dyDescent="0.2">
      <c r="F5835" s="310" t="s">
        <v>12356</v>
      </c>
      <c r="G5835" s="311">
        <v>15940</v>
      </c>
      <c r="H5835" s="312" t="s">
        <v>4339</v>
      </c>
      <c r="I5835" s="313" t="s">
        <v>6824</v>
      </c>
    </row>
    <row r="5836" spans="6:9" x14ac:dyDescent="0.2">
      <c r="F5836" s="310" t="s">
        <v>12357</v>
      </c>
      <c r="G5836" s="311">
        <v>15942</v>
      </c>
      <c r="H5836" s="312" t="s">
        <v>4339</v>
      </c>
      <c r="I5836" s="313" t="s">
        <v>6824</v>
      </c>
    </row>
    <row r="5837" spans="6:9" x14ac:dyDescent="0.2">
      <c r="F5837" s="310" t="s">
        <v>12358</v>
      </c>
      <c r="G5837" s="311">
        <v>15943</v>
      </c>
      <c r="H5837" s="312" t="s">
        <v>4339</v>
      </c>
      <c r="I5837" s="313" t="s">
        <v>6824</v>
      </c>
    </row>
    <row r="5838" spans="6:9" x14ac:dyDescent="0.2">
      <c r="F5838" s="310" t="s">
        <v>12359</v>
      </c>
      <c r="G5838" s="311">
        <v>15944</v>
      </c>
      <c r="H5838" s="312" t="s">
        <v>4339</v>
      </c>
      <c r="I5838" s="313" t="s">
        <v>6831</v>
      </c>
    </row>
    <row r="5839" spans="6:9" x14ac:dyDescent="0.2">
      <c r="F5839" s="310" t="s">
        <v>12360</v>
      </c>
      <c r="G5839" s="311">
        <v>15945</v>
      </c>
      <c r="H5839" s="312" t="s">
        <v>4339</v>
      </c>
      <c r="I5839" s="313" t="s">
        <v>6824</v>
      </c>
    </row>
    <row r="5840" spans="6:9" x14ac:dyDescent="0.2">
      <c r="F5840" s="310" t="s">
        <v>12361</v>
      </c>
      <c r="G5840" s="311">
        <v>15946</v>
      </c>
      <c r="H5840" s="312" t="s">
        <v>4339</v>
      </c>
      <c r="I5840" s="313" t="s">
        <v>6824</v>
      </c>
    </row>
    <row r="5841" spans="6:9" x14ac:dyDescent="0.2">
      <c r="F5841" s="310" t="s">
        <v>12362</v>
      </c>
      <c r="G5841" s="311">
        <v>15948</v>
      </c>
      <c r="H5841" s="312" t="s">
        <v>4339</v>
      </c>
      <c r="I5841" s="313" t="s">
        <v>6824</v>
      </c>
    </row>
    <row r="5842" spans="6:9" x14ac:dyDescent="0.2">
      <c r="F5842" s="310" t="s">
        <v>12363</v>
      </c>
      <c r="G5842" s="311">
        <v>15949</v>
      </c>
      <c r="H5842" s="312" t="s">
        <v>4339</v>
      </c>
      <c r="I5842" s="313" t="s">
        <v>6824</v>
      </c>
    </row>
    <row r="5843" spans="6:9" x14ac:dyDescent="0.2">
      <c r="F5843" s="310" t="s">
        <v>12364</v>
      </c>
      <c r="G5843" s="311">
        <v>15951</v>
      </c>
      <c r="H5843" s="312" t="s">
        <v>4339</v>
      </c>
      <c r="I5843" s="313" t="s">
        <v>6824</v>
      </c>
    </row>
    <row r="5844" spans="6:9" x14ac:dyDescent="0.2">
      <c r="F5844" s="310" t="s">
        <v>12365</v>
      </c>
      <c r="G5844" s="311">
        <v>15952</v>
      </c>
      <c r="H5844" s="312" t="s">
        <v>4339</v>
      </c>
      <c r="I5844" s="313" t="s">
        <v>6824</v>
      </c>
    </row>
    <row r="5845" spans="6:9" x14ac:dyDescent="0.2">
      <c r="F5845" s="310" t="s">
        <v>12366</v>
      </c>
      <c r="G5845" s="311">
        <v>15953</v>
      </c>
      <c r="H5845" s="312" t="s">
        <v>4339</v>
      </c>
      <c r="I5845" s="313" t="s">
        <v>6824</v>
      </c>
    </row>
    <row r="5846" spans="6:9" x14ac:dyDescent="0.2">
      <c r="F5846" s="310" t="s">
        <v>12367</v>
      </c>
      <c r="G5846" s="311">
        <v>15954</v>
      </c>
      <c r="H5846" s="312" t="s">
        <v>4339</v>
      </c>
      <c r="I5846" s="313" t="s">
        <v>6824</v>
      </c>
    </row>
    <row r="5847" spans="6:9" x14ac:dyDescent="0.2">
      <c r="F5847" s="310" t="s">
        <v>12368</v>
      </c>
      <c r="G5847" s="311">
        <v>15955</v>
      </c>
      <c r="H5847" s="312" t="s">
        <v>4339</v>
      </c>
      <c r="I5847" s="313" t="s">
        <v>6824</v>
      </c>
    </row>
    <row r="5848" spans="6:9" x14ac:dyDescent="0.2">
      <c r="F5848" s="310" t="s">
        <v>12369</v>
      </c>
      <c r="G5848" s="311">
        <v>15956</v>
      </c>
      <c r="H5848" s="312" t="s">
        <v>4339</v>
      </c>
      <c r="I5848" s="313" t="s">
        <v>6824</v>
      </c>
    </row>
    <row r="5849" spans="6:9" x14ac:dyDescent="0.2">
      <c r="F5849" s="310" t="s">
        <v>12370</v>
      </c>
      <c r="G5849" s="311">
        <v>15957</v>
      </c>
      <c r="H5849" s="312" t="s">
        <v>4339</v>
      </c>
      <c r="I5849" s="313" t="s">
        <v>6824</v>
      </c>
    </row>
    <row r="5850" spans="6:9" x14ac:dyDescent="0.2">
      <c r="F5850" s="310" t="s">
        <v>12371</v>
      </c>
      <c r="G5850" s="311">
        <v>15958</v>
      </c>
      <c r="H5850" s="312" t="s">
        <v>4339</v>
      </c>
      <c r="I5850" s="313" t="s">
        <v>6824</v>
      </c>
    </row>
    <row r="5851" spans="6:9" x14ac:dyDescent="0.2">
      <c r="F5851" s="310" t="s">
        <v>12372</v>
      </c>
      <c r="G5851" s="311">
        <v>15959</v>
      </c>
      <c r="H5851" s="312" t="s">
        <v>4339</v>
      </c>
      <c r="I5851" s="313" t="s">
        <v>6824</v>
      </c>
    </row>
    <row r="5852" spans="6:9" x14ac:dyDescent="0.2">
      <c r="F5852" s="310" t="s">
        <v>12373</v>
      </c>
      <c r="G5852" s="311">
        <v>15960</v>
      </c>
      <c r="H5852" s="312" t="s">
        <v>4339</v>
      </c>
      <c r="I5852" s="313" t="s">
        <v>6824</v>
      </c>
    </row>
    <row r="5853" spans="6:9" x14ac:dyDescent="0.2">
      <c r="F5853" s="310" t="s">
        <v>12374</v>
      </c>
      <c r="G5853" s="311">
        <v>15961</v>
      </c>
      <c r="H5853" s="312" t="s">
        <v>4339</v>
      </c>
      <c r="I5853" s="313" t="s">
        <v>6824</v>
      </c>
    </row>
    <row r="5854" spans="6:9" x14ac:dyDescent="0.2">
      <c r="F5854" s="310" t="s">
        <v>12375</v>
      </c>
      <c r="G5854" s="311">
        <v>15962</v>
      </c>
      <c r="H5854" s="312" t="s">
        <v>4339</v>
      </c>
      <c r="I5854" s="313" t="s">
        <v>6824</v>
      </c>
    </row>
    <row r="5855" spans="6:9" x14ac:dyDescent="0.2">
      <c r="F5855" s="310" t="s">
        <v>12376</v>
      </c>
      <c r="G5855" s="311">
        <v>15963</v>
      </c>
      <c r="H5855" s="312" t="s">
        <v>4339</v>
      </c>
      <c r="I5855" s="313" t="s">
        <v>6824</v>
      </c>
    </row>
    <row r="5856" spans="6:9" x14ac:dyDescent="0.2">
      <c r="F5856" s="310" t="s">
        <v>1689</v>
      </c>
      <c r="G5856" s="311">
        <v>16001</v>
      </c>
      <c r="H5856" s="312" t="s">
        <v>4339</v>
      </c>
      <c r="I5856" s="313" t="s">
        <v>6831</v>
      </c>
    </row>
    <row r="5857" spans="6:9" x14ac:dyDescent="0.2">
      <c r="F5857" s="310" t="s">
        <v>12377</v>
      </c>
      <c r="G5857" s="311">
        <v>16002</v>
      </c>
      <c r="H5857" s="312" t="s">
        <v>4339</v>
      </c>
      <c r="I5857" s="313" t="s">
        <v>6831</v>
      </c>
    </row>
    <row r="5858" spans="6:9" x14ac:dyDescent="0.2">
      <c r="F5858" s="310" t="s">
        <v>1690</v>
      </c>
      <c r="G5858" s="311">
        <v>16003</v>
      </c>
      <c r="H5858" s="312" t="s">
        <v>4339</v>
      </c>
      <c r="I5858" s="313" t="s">
        <v>6831</v>
      </c>
    </row>
    <row r="5859" spans="6:9" x14ac:dyDescent="0.2">
      <c r="F5859" s="310" t="s">
        <v>12378</v>
      </c>
      <c r="G5859" s="311">
        <v>16016</v>
      </c>
      <c r="H5859" s="312" t="s">
        <v>4339</v>
      </c>
      <c r="I5859" s="313" t="s">
        <v>6831</v>
      </c>
    </row>
    <row r="5860" spans="6:9" x14ac:dyDescent="0.2">
      <c r="F5860" s="310" t="s">
        <v>1704</v>
      </c>
      <c r="G5860" s="311">
        <v>16017</v>
      </c>
      <c r="H5860" s="312" t="s">
        <v>4339</v>
      </c>
      <c r="I5860" s="313" t="s">
        <v>6831</v>
      </c>
    </row>
    <row r="5861" spans="6:9" x14ac:dyDescent="0.2">
      <c r="F5861" s="310" t="s">
        <v>12379</v>
      </c>
      <c r="G5861" s="311">
        <v>16018</v>
      </c>
      <c r="H5861" s="312" t="s">
        <v>4339</v>
      </c>
      <c r="I5861" s="313" t="s">
        <v>6824</v>
      </c>
    </row>
    <row r="5862" spans="6:9" x14ac:dyDescent="0.2">
      <c r="F5862" s="310" t="s">
        <v>12380</v>
      </c>
      <c r="G5862" s="311">
        <v>16020</v>
      </c>
      <c r="H5862" s="312" t="s">
        <v>4339</v>
      </c>
      <c r="I5862" s="313" t="s">
        <v>6824</v>
      </c>
    </row>
    <row r="5863" spans="6:9" x14ac:dyDescent="0.2">
      <c r="F5863" s="310" t="s">
        <v>1708</v>
      </c>
      <c r="G5863" s="311">
        <v>16021</v>
      </c>
      <c r="H5863" s="312" t="s">
        <v>4339</v>
      </c>
      <c r="I5863" s="313" t="s">
        <v>6824</v>
      </c>
    </row>
    <row r="5864" spans="6:9" x14ac:dyDescent="0.2">
      <c r="F5864" s="310" t="s">
        <v>12381</v>
      </c>
      <c r="G5864" s="311">
        <v>16022</v>
      </c>
      <c r="H5864" s="312" t="s">
        <v>4339</v>
      </c>
      <c r="I5864" s="313" t="s">
        <v>6831</v>
      </c>
    </row>
    <row r="5865" spans="6:9" x14ac:dyDescent="0.2">
      <c r="F5865" s="310" t="s">
        <v>1709</v>
      </c>
      <c r="G5865" s="311">
        <v>16023</v>
      </c>
      <c r="H5865" s="312" t="s">
        <v>4339</v>
      </c>
      <c r="I5865" s="313" t="s">
        <v>6831</v>
      </c>
    </row>
    <row r="5866" spans="6:9" x14ac:dyDescent="0.2">
      <c r="F5866" s="310" t="s">
        <v>12382</v>
      </c>
      <c r="G5866" s="311">
        <v>16024</v>
      </c>
      <c r="H5866" s="312" t="s">
        <v>4339</v>
      </c>
      <c r="I5866" s="313" t="s">
        <v>6831</v>
      </c>
    </row>
    <row r="5867" spans="6:9" x14ac:dyDescent="0.2">
      <c r="F5867" s="310" t="s">
        <v>1711</v>
      </c>
      <c r="G5867" s="311">
        <v>16025</v>
      </c>
      <c r="H5867" s="312" t="s">
        <v>4339</v>
      </c>
      <c r="I5867" s="313" t="s">
        <v>6831</v>
      </c>
    </row>
    <row r="5868" spans="6:9" x14ac:dyDescent="0.2">
      <c r="F5868" s="310" t="s">
        <v>1713</v>
      </c>
      <c r="G5868" s="311">
        <v>16027</v>
      </c>
      <c r="H5868" s="312" t="s">
        <v>4339</v>
      </c>
      <c r="I5868" s="313" t="s">
        <v>6831</v>
      </c>
    </row>
    <row r="5869" spans="6:9" x14ac:dyDescent="0.2">
      <c r="F5869" s="310" t="s">
        <v>12383</v>
      </c>
      <c r="G5869" s="311">
        <v>16028</v>
      </c>
      <c r="H5869" s="312" t="s">
        <v>4339</v>
      </c>
      <c r="I5869" s="313" t="s">
        <v>6831</v>
      </c>
    </row>
    <row r="5870" spans="6:9" x14ac:dyDescent="0.2">
      <c r="F5870" s="310" t="s">
        <v>1715</v>
      </c>
      <c r="G5870" s="311">
        <v>16029</v>
      </c>
      <c r="H5870" s="312" t="s">
        <v>4339</v>
      </c>
      <c r="I5870" s="313" t="s">
        <v>6831</v>
      </c>
    </row>
    <row r="5871" spans="6:9" x14ac:dyDescent="0.2">
      <c r="F5871" s="310" t="s">
        <v>12384</v>
      </c>
      <c r="G5871" s="311">
        <v>16030</v>
      </c>
      <c r="H5871" s="312" t="s">
        <v>4339</v>
      </c>
      <c r="I5871" s="313" t="s">
        <v>6831</v>
      </c>
    </row>
    <row r="5872" spans="6:9" x14ac:dyDescent="0.2">
      <c r="F5872" s="310" t="s">
        <v>1718</v>
      </c>
      <c r="G5872" s="311">
        <v>16033</v>
      </c>
      <c r="H5872" s="312" t="s">
        <v>4339</v>
      </c>
      <c r="I5872" s="313" t="s">
        <v>6831</v>
      </c>
    </row>
    <row r="5873" spans="6:9" x14ac:dyDescent="0.2">
      <c r="F5873" s="310" t="s">
        <v>12385</v>
      </c>
      <c r="G5873" s="311">
        <v>16034</v>
      </c>
      <c r="H5873" s="312" t="s">
        <v>4339</v>
      </c>
      <c r="I5873" s="313" t="s">
        <v>6831</v>
      </c>
    </row>
    <row r="5874" spans="6:9" x14ac:dyDescent="0.2">
      <c r="F5874" s="310" t="s">
        <v>1720</v>
      </c>
      <c r="G5874" s="311">
        <v>16035</v>
      </c>
      <c r="H5874" s="312" t="s">
        <v>4339</v>
      </c>
      <c r="I5874" s="313" t="s">
        <v>6824</v>
      </c>
    </row>
    <row r="5875" spans="6:9" x14ac:dyDescent="0.2">
      <c r="F5875" s="310" t="s">
        <v>12386</v>
      </c>
      <c r="G5875" s="311">
        <v>16036</v>
      </c>
      <c r="H5875" s="312" t="s">
        <v>4339</v>
      </c>
      <c r="I5875" s="313" t="s">
        <v>6824</v>
      </c>
    </row>
    <row r="5876" spans="6:9" x14ac:dyDescent="0.2">
      <c r="F5876" s="310" t="s">
        <v>1721</v>
      </c>
      <c r="G5876" s="311">
        <v>16037</v>
      </c>
      <c r="H5876" s="312" t="s">
        <v>4339</v>
      </c>
      <c r="I5876" s="313" t="s">
        <v>6824</v>
      </c>
    </row>
    <row r="5877" spans="6:9" x14ac:dyDescent="0.2">
      <c r="F5877" s="310" t="s">
        <v>12387</v>
      </c>
      <c r="G5877" s="311">
        <v>16038</v>
      </c>
      <c r="H5877" s="312" t="s">
        <v>4339</v>
      </c>
      <c r="I5877" s="313" t="s">
        <v>6824</v>
      </c>
    </row>
    <row r="5878" spans="6:9" x14ac:dyDescent="0.2">
      <c r="F5878" s="310" t="s">
        <v>1722</v>
      </c>
      <c r="G5878" s="311">
        <v>16039</v>
      </c>
      <c r="H5878" s="312" t="s">
        <v>4339</v>
      </c>
      <c r="I5878" s="313" t="s">
        <v>6831</v>
      </c>
    </row>
    <row r="5879" spans="6:9" x14ac:dyDescent="0.2">
      <c r="F5879" s="310" t="s">
        <v>12388</v>
      </c>
      <c r="G5879" s="311">
        <v>16040</v>
      </c>
      <c r="H5879" s="312" t="s">
        <v>4339</v>
      </c>
      <c r="I5879" s="313" t="s">
        <v>6831</v>
      </c>
    </row>
    <row r="5880" spans="6:9" x14ac:dyDescent="0.2">
      <c r="F5880" s="310" t="s">
        <v>1723</v>
      </c>
      <c r="G5880" s="311">
        <v>16041</v>
      </c>
      <c r="H5880" s="312" t="s">
        <v>4339</v>
      </c>
      <c r="I5880" s="313" t="s">
        <v>6831</v>
      </c>
    </row>
    <row r="5881" spans="6:9" x14ac:dyDescent="0.2">
      <c r="F5881" s="310" t="s">
        <v>1726</v>
      </c>
      <c r="G5881" s="311">
        <v>16045</v>
      </c>
      <c r="H5881" s="312" t="s">
        <v>4339</v>
      </c>
      <c r="I5881" s="313" t="s">
        <v>6831</v>
      </c>
    </row>
    <row r="5882" spans="6:9" x14ac:dyDescent="0.2">
      <c r="F5882" s="310" t="s">
        <v>12389</v>
      </c>
      <c r="G5882" s="311">
        <v>16046</v>
      </c>
      <c r="H5882" s="312" t="s">
        <v>4339</v>
      </c>
      <c r="I5882" s="313" t="s">
        <v>6831</v>
      </c>
    </row>
    <row r="5883" spans="6:9" x14ac:dyDescent="0.2">
      <c r="F5883" s="310" t="s">
        <v>12390</v>
      </c>
      <c r="G5883" s="311">
        <v>16048</v>
      </c>
      <c r="H5883" s="312" t="s">
        <v>4339</v>
      </c>
      <c r="I5883" s="313" t="s">
        <v>6831</v>
      </c>
    </row>
    <row r="5884" spans="6:9" x14ac:dyDescent="0.2">
      <c r="F5884" s="310" t="s">
        <v>1729</v>
      </c>
      <c r="G5884" s="311">
        <v>16049</v>
      </c>
      <c r="H5884" s="312" t="s">
        <v>4339</v>
      </c>
      <c r="I5884" s="313" t="s">
        <v>6824</v>
      </c>
    </row>
    <row r="5885" spans="6:9" x14ac:dyDescent="0.2">
      <c r="F5885" s="310" t="s">
        <v>12391</v>
      </c>
      <c r="G5885" s="311">
        <v>16050</v>
      </c>
      <c r="H5885" s="312" t="s">
        <v>4339</v>
      </c>
      <c r="I5885" s="313" t="s">
        <v>6831</v>
      </c>
    </row>
    <row r="5886" spans="6:9" x14ac:dyDescent="0.2">
      <c r="F5886" s="310" t="s">
        <v>1730</v>
      </c>
      <c r="G5886" s="311">
        <v>16051</v>
      </c>
      <c r="H5886" s="312" t="s">
        <v>4339</v>
      </c>
      <c r="I5886" s="313" t="s">
        <v>6831</v>
      </c>
    </row>
    <row r="5887" spans="6:9" x14ac:dyDescent="0.2">
      <c r="F5887" s="310" t="s">
        <v>12392</v>
      </c>
      <c r="G5887" s="311">
        <v>16052</v>
      </c>
      <c r="H5887" s="312" t="s">
        <v>4339</v>
      </c>
      <c r="I5887" s="313" t="s">
        <v>6831</v>
      </c>
    </row>
    <row r="5888" spans="6:9" x14ac:dyDescent="0.2">
      <c r="F5888" s="310" t="s">
        <v>1732</v>
      </c>
      <c r="G5888" s="311">
        <v>16053</v>
      </c>
      <c r="H5888" s="312" t="s">
        <v>4339</v>
      </c>
      <c r="I5888" s="313" t="s">
        <v>6831</v>
      </c>
    </row>
    <row r="5889" spans="6:9" x14ac:dyDescent="0.2">
      <c r="F5889" s="310" t="s">
        <v>12393</v>
      </c>
      <c r="G5889" s="311">
        <v>16054</v>
      </c>
      <c r="H5889" s="312" t="s">
        <v>4339</v>
      </c>
      <c r="I5889" s="313" t="s">
        <v>6824</v>
      </c>
    </row>
    <row r="5890" spans="6:9" x14ac:dyDescent="0.2">
      <c r="F5890" s="310" t="s">
        <v>1734</v>
      </c>
      <c r="G5890" s="311">
        <v>16055</v>
      </c>
      <c r="H5890" s="312" t="s">
        <v>4339</v>
      </c>
      <c r="I5890" s="313" t="s">
        <v>6831</v>
      </c>
    </row>
    <row r="5891" spans="6:9" x14ac:dyDescent="0.2">
      <c r="F5891" s="310" t="s">
        <v>12394</v>
      </c>
      <c r="G5891" s="311">
        <v>16056</v>
      </c>
      <c r="H5891" s="312" t="s">
        <v>4339</v>
      </c>
      <c r="I5891" s="313" t="s">
        <v>6831</v>
      </c>
    </row>
    <row r="5892" spans="6:9" x14ac:dyDescent="0.2">
      <c r="F5892" s="310" t="s">
        <v>1736</v>
      </c>
      <c r="G5892" s="311">
        <v>16057</v>
      </c>
      <c r="H5892" s="312" t="s">
        <v>4339</v>
      </c>
      <c r="I5892" s="313" t="s">
        <v>6831</v>
      </c>
    </row>
    <row r="5893" spans="6:9" x14ac:dyDescent="0.2">
      <c r="F5893" s="310" t="s">
        <v>12395</v>
      </c>
      <c r="G5893" s="311">
        <v>16058</v>
      </c>
      <c r="H5893" s="312" t="s">
        <v>4339</v>
      </c>
      <c r="I5893" s="313" t="s">
        <v>6824</v>
      </c>
    </row>
    <row r="5894" spans="6:9" x14ac:dyDescent="0.2">
      <c r="F5894" s="310" t="s">
        <v>1738</v>
      </c>
      <c r="G5894" s="311">
        <v>16059</v>
      </c>
      <c r="H5894" s="312" t="s">
        <v>4339</v>
      </c>
      <c r="I5894" s="313" t="s">
        <v>6824</v>
      </c>
    </row>
    <row r="5895" spans="6:9" x14ac:dyDescent="0.2">
      <c r="F5895" s="310" t="s">
        <v>1740</v>
      </c>
      <c r="G5895" s="311">
        <v>16061</v>
      </c>
      <c r="H5895" s="312" t="s">
        <v>4339</v>
      </c>
      <c r="I5895" s="313" t="s">
        <v>6831</v>
      </c>
    </row>
    <row r="5896" spans="6:9" x14ac:dyDescent="0.2">
      <c r="F5896" s="310" t="s">
        <v>1741</v>
      </c>
      <c r="G5896" s="311">
        <v>16063</v>
      </c>
      <c r="H5896" s="312" t="s">
        <v>4339</v>
      </c>
      <c r="I5896" s="313" t="s">
        <v>6831</v>
      </c>
    </row>
    <row r="5897" spans="6:9" x14ac:dyDescent="0.2">
      <c r="F5897" s="310" t="s">
        <v>12396</v>
      </c>
      <c r="G5897" s="311">
        <v>16066</v>
      </c>
      <c r="H5897" s="312" t="s">
        <v>4339</v>
      </c>
      <c r="I5897" s="313" t="s">
        <v>6831</v>
      </c>
    </row>
    <row r="5898" spans="6:9" x14ac:dyDescent="0.2">
      <c r="F5898" s="310" t="s">
        <v>12397</v>
      </c>
      <c r="G5898" s="311">
        <v>16101</v>
      </c>
      <c r="H5898" s="312" t="s">
        <v>4339</v>
      </c>
      <c r="I5898" s="313" t="s">
        <v>6831</v>
      </c>
    </row>
    <row r="5899" spans="6:9" x14ac:dyDescent="0.2">
      <c r="F5899" s="310" t="s">
        <v>12398</v>
      </c>
      <c r="G5899" s="311">
        <v>16102</v>
      </c>
      <c r="H5899" s="312" t="s">
        <v>4339</v>
      </c>
      <c r="I5899" s="313" t="s">
        <v>6831</v>
      </c>
    </row>
    <row r="5900" spans="6:9" x14ac:dyDescent="0.2">
      <c r="F5900" s="310" t="s">
        <v>12399</v>
      </c>
      <c r="G5900" s="311">
        <v>16103</v>
      </c>
      <c r="H5900" s="312" t="s">
        <v>4339</v>
      </c>
      <c r="I5900" s="313" t="s">
        <v>6831</v>
      </c>
    </row>
    <row r="5901" spans="6:9" x14ac:dyDescent="0.2">
      <c r="F5901" s="310" t="s">
        <v>12400</v>
      </c>
      <c r="G5901" s="311">
        <v>16105</v>
      </c>
      <c r="H5901" s="312" t="s">
        <v>4339</v>
      </c>
      <c r="I5901" s="313" t="s">
        <v>6831</v>
      </c>
    </row>
    <row r="5902" spans="6:9" x14ac:dyDescent="0.2">
      <c r="F5902" s="310" t="s">
        <v>12401</v>
      </c>
      <c r="G5902" s="311">
        <v>16107</v>
      </c>
      <c r="H5902" s="312" t="s">
        <v>4339</v>
      </c>
      <c r="I5902" s="313" t="s">
        <v>6831</v>
      </c>
    </row>
    <row r="5903" spans="6:9" x14ac:dyDescent="0.2">
      <c r="F5903" s="310" t="s">
        <v>12402</v>
      </c>
      <c r="G5903" s="311">
        <v>16108</v>
      </c>
      <c r="H5903" s="312" t="s">
        <v>4339</v>
      </c>
      <c r="I5903" s="313" t="s">
        <v>6831</v>
      </c>
    </row>
    <row r="5904" spans="6:9" x14ac:dyDescent="0.2">
      <c r="F5904" s="310" t="s">
        <v>12403</v>
      </c>
      <c r="G5904" s="311">
        <v>16110</v>
      </c>
      <c r="H5904" s="312" t="s">
        <v>4339</v>
      </c>
      <c r="I5904" s="313" t="s">
        <v>6831</v>
      </c>
    </row>
    <row r="5905" spans="6:9" x14ac:dyDescent="0.2">
      <c r="F5905" s="310" t="s">
        <v>12404</v>
      </c>
      <c r="G5905" s="311">
        <v>16111</v>
      </c>
      <c r="H5905" s="312" t="s">
        <v>4339</v>
      </c>
      <c r="I5905" s="313" t="s">
        <v>6824</v>
      </c>
    </row>
    <row r="5906" spans="6:9" x14ac:dyDescent="0.2">
      <c r="F5906" s="310" t="s">
        <v>12405</v>
      </c>
      <c r="G5906" s="311">
        <v>16112</v>
      </c>
      <c r="H5906" s="312" t="s">
        <v>4339</v>
      </c>
      <c r="I5906" s="313" t="s">
        <v>6831</v>
      </c>
    </row>
    <row r="5907" spans="6:9" x14ac:dyDescent="0.2">
      <c r="F5907" s="310" t="s">
        <v>12406</v>
      </c>
      <c r="G5907" s="311">
        <v>16113</v>
      </c>
      <c r="H5907" s="312" t="s">
        <v>4339</v>
      </c>
      <c r="I5907" s="313" t="s">
        <v>6831</v>
      </c>
    </row>
    <row r="5908" spans="6:9" x14ac:dyDescent="0.2">
      <c r="F5908" s="310" t="s">
        <v>12407</v>
      </c>
      <c r="G5908" s="311">
        <v>16114</v>
      </c>
      <c r="H5908" s="312" t="s">
        <v>4339</v>
      </c>
      <c r="I5908" s="313" t="s">
        <v>6831</v>
      </c>
    </row>
    <row r="5909" spans="6:9" x14ac:dyDescent="0.2">
      <c r="F5909" s="310" t="s">
        <v>12408</v>
      </c>
      <c r="G5909" s="311">
        <v>16115</v>
      </c>
      <c r="H5909" s="312" t="s">
        <v>4339</v>
      </c>
      <c r="I5909" s="313" t="s">
        <v>6831</v>
      </c>
    </row>
    <row r="5910" spans="6:9" x14ac:dyDescent="0.2">
      <c r="F5910" s="310" t="s">
        <v>12409</v>
      </c>
      <c r="G5910" s="311">
        <v>16116</v>
      </c>
      <c r="H5910" s="312" t="s">
        <v>4339</v>
      </c>
      <c r="I5910" s="313" t="s">
        <v>6831</v>
      </c>
    </row>
    <row r="5911" spans="6:9" x14ac:dyDescent="0.2">
      <c r="F5911" s="310" t="s">
        <v>12410</v>
      </c>
      <c r="G5911" s="311">
        <v>16117</v>
      </c>
      <c r="H5911" s="312" t="s">
        <v>4339</v>
      </c>
      <c r="I5911" s="313" t="s">
        <v>6831</v>
      </c>
    </row>
    <row r="5912" spans="6:9" x14ac:dyDescent="0.2">
      <c r="F5912" s="310" t="s">
        <v>12411</v>
      </c>
      <c r="G5912" s="311">
        <v>16120</v>
      </c>
      <c r="H5912" s="312" t="s">
        <v>4339</v>
      </c>
      <c r="I5912" s="313" t="s">
        <v>6831</v>
      </c>
    </row>
    <row r="5913" spans="6:9" x14ac:dyDescent="0.2">
      <c r="F5913" s="310" t="s">
        <v>12412</v>
      </c>
      <c r="G5913" s="311">
        <v>16121</v>
      </c>
      <c r="H5913" s="312" t="s">
        <v>4339</v>
      </c>
      <c r="I5913" s="313" t="s">
        <v>6831</v>
      </c>
    </row>
    <row r="5914" spans="6:9" x14ac:dyDescent="0.2">
      <c r="F5914" s="310" t="s">
        <v>12413</v>
      </c>
      <c r="G5914" s="311">
        <v>16123</v>
      </c>
      <c r="H5914" s="312" t="s">
        <v>4339</v>
      </c>
      <c r="I5914" s="313" t="s">
        <v>6831</v>
      </c>
    </row>
    <row r="5915" spans="6:9" x14ac:dyDescent="0.2">
      <c r="F5915" s="310" t="s">
        <v>12414</v>
      </c>
      <c r="G5915" s="311">
        <v>16124</v>
      </c>
      <c r="H5915" s="312" t="s">
        <v>4339</v>
      </c>
      <c r="I5915" s="313" t="s">
        <v>6831</v>
      </c>
    </row>
    <row r="5916" spans="6:9" x14ac:dyDescent="0.2">
      <c r="F5916" s="310" t="s">
        <v>12415</v>
      </c>
      <c r="G5916" s="311">
        <v>16125</v>
      </c>
      <c r="H5916" s="312" t="s">
        <v>4339</v>
      </c>
      <c r="I5916" s="313" t="s">
        <v>6831</v>
      </c>
    </row>
    <row r="5917" spans="6:9" x14ac:dyDescent="0.2">
      <c r="F5917" s="310" t="s">
        <v>12416</v>
      </c>
      <c r="G5917" s="311">
        <v>16127</v>
      </c>
      <c r="H5917" s="312" t="s">
        <v>4339</v>
      </c>
      <c r="I5917" s="313" t="s">
        <v>6831</v>
      </c>
    </row>
    <row r="5918" spans="6:9" x14ac:dyDescent="0.2">
      <c r="F5918" s="310" t="s">
        <v>12417</v>
      </c>
      <c r="G5918" s="311">
        <v>16130</v>
      </c>
      <c r="H5918" s="312" t="s">
        <v>4339</v>
      </c>
      <c r="I5918" s="313" t="s">
        <v>6831</v>
      </c>
    </row>
    <row r="5919" spans="6:9" x14ac:dyDescent="0.2">
      <c r="F5919" s="310" t="s">
        <v>12418</v>
      </c>
      <c r="G5919" s="311">
        <v>16131</v>
      </c>
      <c r="H5919" s="312" t="s">
        <v>4339</v>
      </c>
      <c r="I5919" s="313" t="s">
        <v>6831</v>
      </c>
    </row>
    <row r="5920" spans="6:9" x14ac:dyDescent="0.2">
      <c r="F5920" s="310" t="s">
        <v>12419</v>
      </c>
      <c r="G5920" s="311">
        <v>16132</v>
      </c>
      <c r="H5920" s="312" t="s">
        <v>4339</v>
      </c>
      <c r="I5920" s="313" t="s">
        <v>6831</v>
      </c>
    </row>
    <row r="5921" spans="6:9" x14ac:dyDescent="0.2">
      <c r="F5921" s="310" t="s">
        <v>12420</v>
      </c>
      <c r="G5921" s="311">
        <v>16133</v>
      </c>
      <c r="H5921" s="312" t="s">
        <v>4339</v>
      </c>
      <c r="I5921" s="313" t="s">
        <v>6831</v>
      </c>
    </row>
    <row r="5922" spans="6:9" x14ac:dyDescent="0.2">
      <c r="F5922" s="310" t="s">
        <v>12421</v>
      </c>
      <c r="G5922" s="311">
        <v>16134</v>
      </c>
      <c r="H5922" s="312" t="s">
        <v>4339</v>
      </c>
      <c r="I5922" s="313" t="s">
        <v>6831</v>
      </c>
    </row>
    <row r="5923" spans="6:9" x14ac:dyDescent="0.2">
      <c r="F5923" s="310" t="s">
        <v>12422</v>
      </c>
      <c r="G5923" s="311">
        <v>16136</v>
      </c>
      <c r="H5923" s="312" t="s">
        <v>4339</v>
      </c>
      <c r="I5923" s="313" t="s">
        <v>6831</v>
      </c>
    </row>
    <row r="5924" spans="6:9" x14ac:dyDescent="0.2">
      <c r="F5924" s="310" t="s">
        <v>12423</v>
      </c>
      <c r="G5924" s="311">
        <v>16137</v>
      </c>
      <c r="H5924" s="312" t="s">
        <v>4339</v>
      </c>
      <c r="I5924" s="313" t="s">
        <v>6831</v>
      </c>
    </row>
    <row r="5925" spans="6:9" x14ac:dyDescent="0.2">
      <c r="F5925" s="310" t="s">
        <v>12424</v>
      </c>
      <c r="G5925" s="311">
        <v>16140</v>
      </c>
      <c r="H5925" s="312" t="s">
        <v>4339</v>
      </c>
      <c r="I5925" s="313" t="s">
        <v>6831</v>
      </c>
    </row>
    <row r="5926" spans="6:9" x14ac:dyDescent="0.2">
      <c r="F5926" s="310" t="s">
        <v>12425</v>
      </c>
      <c r="G5926" s="311">
        <v>16141</v>
      </c>
      <c r="H5926" s="312" t="s">
        <v>4339</v>
      </c>
      <c r="I5926" s="313" t="s">
        <v>6831</v>
      </c>
    </row>
    <row r="5927" spans="6:9" x14ac:dyDescent="0.2">
      <c r="F5927" s="310" t="s">
        <v>12426</v>
      </c>
      <c r="G5927" s="311">
        <v>16142</v>
      </c>
      <c r="H5927" s="312" t="s">
        <v>4339</v>
      </c>
      <c r="I5927" s="313" t="s">
        <v>6831</v>
      </c>
    </row>
    <row r="5928" spans="6:9" x14ac:dyDescent="0.2">
      <c r="F5928" s="310" t="s">
        <v>12427</v>
      </c>
      <c r="G5928" s="311">
        <v>16143</v>
      </c>
      <c r="H5928" s="312" t="s">
        <v>4339</v>
      </c>
      <c r="I5928" s="313" t="s">
        <v>6831</v>
      </c>
    </row>
    <row r="5929" spans="6:9" x14ac:dyDescent="0.2">
      <c r="F5929" s="310" t="s">
        <v>12428</v>
      </c>
      <c r="G5929" s="311">
        <v>16145</v>
      </c>
      <c r="H5929" s="312" t="s">
        <v>4339</v>
      </c>
      <c r="I5929" s="313" t="s">
        <v>6831</v>
      </c>
    </row>
    <row r="5930" spans="6:9" x14ac:dyDescent="0.2">
      <c r="F5930" s="310" t="s">
        <v>12429</v>
      </c>
      <c r="G5930" s="311">
        <v>16146</v>
      </c>
      <c r="H5930" s="312" t="s">
        <v>4339</v>
      </c>
      <c r="I5930" s="313" t="s">
        <v>6831</v>
      </c>
    </row>
    <row r="5931" spans="6:9" x14ac:dyDescent="0.2">
      <c r="F5931" s="310" t="s">
        <v>12430</v>
      </c>
      <c r="G5931" s="311">
        <v>16148</v>
      </c>
      <c r="H5931" s="312" t="s">
        <v>4339</v>
      </c>
      <c r="I5931" s="313" t="s">
        <v>6831</v>
      </c>
    </row>
    <row r="5932" spans="6:9" x14ac:dyDescent="0.2">
      <c r="F5932" s="310" t="s">
        <v>12431</v>
      </c>
      <c r="G5932" s="311">
        <v>16150</v>
      </c>
      <c r="H5932" s="312" t="s">
        <v>4339</v>
      </c>
      <c r="I5932" s="313" t="s">
        <v>6831</v>
      </c>
    </row>
    <row r="5933" spans="6:9" x14ac:dyDescent="0.2">
      <c r="F5933" s="310" t="s">
        <v>12432</v>
      </c>
      <c r="G5933" s="311">
        <v>16151</v>
      </c>
      <c r="H5933" s="312" t="s">
        <v>4339</v>
      </c>
      <c r="I5933" s="313" t="s">
        <v>6831</v>
      </c>
    </row>
    <row r="5934" spans="6:9" x14ac:dyDescent="0.2">
      <c r="F5934" s="310" t="s">
        <v>12433</v>
      </c>
      <c r="G5934" s="311">
        <v>16153</v>
      </c>
      <c r="H5934" s="312" t="s">
        <v>4339</v>
      </c>
      <c r="I5934" s="313" t="s">
        <v>6831</v>
      </c>
    </row>
    <row r="5935" spans="6:9" x14ac:dyDescent="0.2">
      <c r="F5935" s="310" t="s">
        <v>12434</v>
      </c>
      <c r="G5935" s="311">
        <v>16154</v>
      </c>
      <c r="H5935" s="312" t="s">
        <v>4339</v>
      </c>
      <c r="I5935" s="313" t="s">
        <v>6831</v>
      </c>
    </row>
    <row r="5936" spans="6:9" x14ac:dyDescent="0.2">
      <c r="F5936" s="310" t="s">
        <v>12435</v>
      </c>
      <c r="G5936" s="311">
        <v>16155</v>
      </c>
      <c r="H5936" s="312" t="s">
        <v>4339</v>
      </c>
      <c r="I5936" s="313" t="s">
        <v>6831</v>
      </c>
    </row>
    <row r="5937" spans="6:9" x14ac:dyDescent="0.2">
      <c r="F5937" s="310" t="s">
        <v>12436</v>
      </c>
      <c r="G5937" s="311">
        <v>16156</v>
      </c>
      <c r="H5937" s="312" t="s">
        <v>4339</v>
      </c>
      <c r="I5937" s="313" t="s">
        <v>6831</v>
      </c>
    </row>
    <row r="5938" spans="6:9" x14ac:dyDescent="0.2">
      <c r="F5938" s="310" t="s">
        <v>12437</v>
      </c>
      <c r="G5938" s="311">
        <v>16157</v>
      </c>
      <c r="H5938" s="312" t="s">
        <v>4339</v>
      </c>
      <c r="I5938" s="313" t="s">
        <v>6831</v>
      </c>
    </row>
    <row r="5939" spans="6:9" x14ac:dyDescent="0.2">
      <c r="F5939" s="310" t="s">
        <v>12438</v>
      </c>
      <c r="G5939" s="311">
        <v>16159</v>
      </c>
      <c r="H5939" s="312" t="s">
        <v>4339</v>
      </c>
      <c r="I5939" s="313" t="s">
        <v>6831</v>
      </c>
    </row>
    <row r="5940" spans="6:9" x14ac:dyDescent="0.2">
      <c r="F5940" s="310" t="s">
        <v>12439</v>
      </c>
      <c r="G5940" s="311">
        <v>16160</v>
      </c>
      <c r="H5940" s="312" t="s">
        <v>4339</v>
      </c>
      <c r="I5940" s="313" t="s">
        <v>6831</v>
      </c>
    </row>
    <row r="5941" spans="6:9" x14ac:dyDescent="0.2">
      <c r="F5941" s="310" t="s">
        <v>12440</v>
      </c>
      <c r="G5941" s="311">
        <v>16161</v>
      </c>
      <c r="H5941" s="312" t="s">
        <v>4339</v>
      </c>
      <c r="I5941" s="313" t="s">
        <v>6831</v>
      </c>
    </row>
    <row r="5942" spans="6:9" x14ac:dyDescent="0.2">
      <c r="F5942" s="310" t="s">
        <v>12441</v>
      </c>
      <c r="G5942" s="311">
        <v>16172</v>
      </c>
      <c r="H5942" s="312" t="s">
        <v>4339</v>
      </c>
      <c r="I5942" s="313" t="s">
        <v>6831</v>
      </c>
    </row>
    <row r="5943" spans="6:9" x14ac:dyDescent="0.2">
      <c r="F5943" s="310" t="s">
        <v>12442</v>
      </c>
      <c r="G5943" s="311">
        <v>16201</v>
      </c>
      <c r="H5943" s="312" t="s">
        <v>4339</v>
      </c>
      <c r="I5943" s="313" t="s">
        <v>6831</v>
      </c>
    </row>
    <row r="5944" spans="6:9" x14ac:dyDescent="0.2">
      <c r="F5944" s="310" t="s">
        <v>12443</v>
      </c>
      <c r="G5944" s="311">
        <v>16210</v>
      </c>
      <c r="H5944" s="312" t="s">
        <v>4339</v>
      </c>
      <c r="I5944" s="313" t="s">
        <v>6831</v>
      </c>
    </row>
    <row r="5945" spans="6:9" x14ac:dyDescent="0.2">
      <c r="F5945" s="310" t="s">
        <v>12444</v>
      </c>
      <c r="G5945" s="311">
        <v>16211</v>
      </c>
      <c r="H5945" s="312" t="s">
        <v>4339</v>
      </c>
      <c r="I5945" s="313" t="s">
        <v>6824</v>
      </c>
    </row>
    <row r="5946" spans="6:9" x14ac:dyDescent="0.2">
      <c r="F5946" s="310" t="s">
        <v>12445</v>
      </c>
      <c r="G5946" s="311">
        <v>16212</v>
      </c>
      <c r="H5946" s="312" t="s">
        <v>4339</v>
      </c>
      <c r="I5946" s="313" t="s">
        <v>6831</v>
      </c>
    </row>
    <row r="5947" spans="6:9" x14ac:dyDescent="0.2">
      <c r="F5947" s="310" t="s">
        <v>12446</v>
      </c>
      <c r="G5947" s="311">
        <v>16213</v>
      </c>
      <c r="H5947" s="312" t="s">
        <v>4339</v>
      </c>
      <c r="I5947" s="313" t="s">
        <v>6824</v>
      </c>
    </row>
    <row r="5948" spans="6:9" x14ac:dyDescent="0.2">
      <c r="F5948" s="310" t="s">
        <v>12447</v>
      </c>
      <c r="G5948" s="311">
        <v>16214</v>
      </c>
      <c r="H5948" s="312" t="s">
        <v>4339</v>
      </c>
      <c r="I5948" s="313" t="s">
        <v>6824</v>
      </c>
    </row>
    <row r="5949" spans="6:9" x14ac:dyDescent="0.2">
      <c r="F5949" s="310" t="s">
        <v>12448</v>
      </c>
      <c r="G5949" s="311">
        <v>16217</v>
      </c>
      <c r="H5949" s="312" t="s">
        <v>4339</v>
      </c>
      <c r="I5949" s="313" t="s">
        <v>6824</v>
      </c>
    </row>
    <row r="5950" spans="6:9" x14ac:dyDescent="0.2">
      <c r="F5950" s="310" t="s">
        <v>12449</v>
      </c>
      <c r="G5950" s="311">
        <v>16218</v>
      </c>
      <c r="H5950" s="312" t="s">
        <v>4339</v>
      </c>
      <c r="I5950" s="313" t="s">
        <v>6831</v>
      </c>
    </row>
    <row r="5951" spans="6:9" x14ac:dyDescent="0.2">
      <c r="F5951" s="310" t="s">
        <v>12450</v>
      </c>
      <c r="G5951" s="311">
        <v>16220</v>
      </c>
      <c r="H5951" s="312" t="s">
        <v>4339</v>
      </c>
      <c r="I5951" s="313" t="s">
        <v>6824</v>
      </c>
    </row>
    <row r="5952" spans="6:9" x14ac:dyDescent="0.2">
      <c r="F5952" s="310" t="s">
        <v>12451</v>
      </c>
      <c r="G5952" s="311">
        <v>16221</v>
      </c>
      <c r="H5952" s="312" t="s">
        <v>4339</v>
      </c>
      <c r="I5952" s="313" t="s">
        <v>6824</v>
      </c>
    </row>
    <row r="5953" spans="6:9" x14ac:dyDescent="0.2">
      <c r="F5953" s="310" t="s">
        <v>12452</v>
      </c>
      <c r="G5953" s="311">
        <v>16222</v>
      </c>
      <c r="H5953" s="312" t="s">
        <v>4339</v>
      </c>
      <c r="I5953" s="313" t="s">
        <v>6831</v>
      </c>
    </row>
    <row r="5954" spans="6:9" x14ac:dyDescent="0.2">
      <c r="F5954" s="310" t="s">
        <v>12453</v>
      </c>
      <c r="G5954" s="311">
        <v>16223</v>
      </c>
      <c r="H5954" s="312" t="s">
        <v>4339</v>
      </c>
      <c r="I5954" s="313" t="s">
        <v>6831</v>
      </c>
    </row>
    <row r="5955" spans="6:9" x14ac:dyDescent="0.2">
      <c r="F5955" s="310" t="s">
        <v>12454</v>
      </c>
      <c r="G5955" s="311">
        <v>16224</v>
      </c>
      <c r="H5955" s="312" t="s">
        <v>4339</v>
      </c>
      <c r="I5955" s="313" t="s">
        <v>6831</v>
      </c>
    </row>
    <row r="5956" spans="6:9" x14ac:dyDescent="0.2">
      <c r="F5956" s="310" t="s">
        <v>12455</v>
      </c>
      <c r="G5956" s="311">
        <v>16225</v>
      </c>
      <c r="H5956" s="312" t="s">
        <v>4339</v>
      </c>
      <c r="I5956" s="313" t="s">
        <v>6824</v>
      </c>
    </row>
    <row r="5957" spans="6:9" x14ac:dyDescent="0.2">
      <c r="F5957" s="310" t="s">
        <v>12456</v>
      </c>
      <c r="G5957" s="311">
        <v>16226</v>
      </c>
      <c r="H5957" s="312" t="s">
        <v>4339</v>
      </c>
      <c r="I5957" s="313" t="s">
        <v>6831</v>
      </c>
    </row>
    <row r="5958" spans="6:9" x14ac:dyDescent="0.2">
      <c r="F5958" s="310" t="s">
        <v>12457</v>
      </c>
      <c r="G5958" s="311">
        <v>16228</v>
      </c>
      <c r="H5958" s="312" t="s">
        <v>4339</v>
      </c>
      <c r="I5958" s="313" t="s">
        <v>6831</v>
      </c>
    </row>
    <row r="5959" spans="6:9" x14ac:dyDescent="0.2">
      <c r="F5959" s="310" t="s">
        <v>12458</v>
      </c>
      <c r="G5959" s="311">
        <v>16229</v>
      </c>
      <c r="H5959" s="312" t="s">
        <v>4339</v>
      </c>
      <c r="I5959" s="313" t="s">
        <v>6831</v>
      </c>
    </row>
    <row r="5960" spans="6:9" x14ac:dyDescent="0.2">
      <c r="F5960" s="310" t="s">
        <v>12459</v>
      </c>
      <c r="G5960" s="311">
        <v>16230</v>
      </c>
      <c r="H5960" s="312" t="s">
        <v>4339</v>
      </c>
      <c r="I5960" s="313" t="s">
        <v>6831</v>
      </c>
    </row>
    <row r="5961" spans="6:9" x14ac:dyDescent="0.2">
      <c r="F5961" s="310" t="s">
        <v>12460</v>
      </c>
      <c r="G5961" s="311">
        <v>16232</v>
      </c>
      <c r="H5961" s="312" t="s">
        <v>4339</v>
      </c>
      <c r="I5961" s="313" t="s">
        <v>6824</v>
      </c>
    </row>
    <row r="5962" spans="6:9" x14ac:dyDescent="0.2">
      <c r="F5962" s="310" t="s">
        <v>12461</v>
      </c>
      <c r="G5962" s="311">
        <v>16233</v>
      </c>
      <c r="H5962" s="312" t="s">
        <v>4339</v>
      </c>
      <c r="I5962" s="313" t="s">
        <v>6824</v>
      </c>
    </row>
    <row r="5963" spans="6:9" x14ac:dyDescent="0.2">
      <c r="F5963" s="310" t="s">
        <v>12462</v>
      </c>
      <c r="G5963" s="311">
        <v>16234</v>
      </c>
      <c r="H5963" s="312" t="s">
        <v>4339</v>
      </c>
      <c r="I5963" s="313" t="s">
        <v>6831</v>
      </c>
    </row>
    <row r="5964" spans="6:9" x14ac:dyDescent="0.2">
      <c r="F5964" s="310" t="s">
        <v>12463</v>
      </c>
      <c r="G5964" s="311">
        <v>16235</v>
      </c>
      <c r="H5964" s="312" t="s">
        <v>4339</v>
      </c>
      <c r="I5964" s="313" t="s">
        <v>6824</v>
      </c>
    </row>
    <row r="5965" spans="6:9" x14ac:dyDescent="0.2">
      <c r="F5965" s="310" t="s">
        <v>12464</v>
      </c>
      <c r="G5965" s="311">
        <v>16236</v>
      </c>
      <c r="H5965" s="312" t="s">
        <v>4339</v>
      </c>
      <c r="I5965" s="313" t="s">
        <v>6831</v>
      </c>
    </row>
    <row r="5966" spans="6:9" x14ac:dyDescent="0.2">
      <c r="F5966" s="310" t="s">
        <v>12465</v>
      </c>
      <c r="G5966" s="311">
        <v>16238</v>
      </c>
      <c r="H5966" s="312" t="s">
        <v>4339</v>
      </c>
      <c r="I5966" s="313" t="s">
        <v>6831</v>
      </c>
    </row>
    <row r="5967" spans="6:9" x14ac:dyDescent="0.2">
      <c r="F5967" s="310" t="s">
        <v>12466</v>
      </c>
      <c r="G5967" s="311">
        <v>16239</v>
      </c>
      <c r="H5967" s="312" t="s">
        <v>4339</v>
      </c>
      <c r="I5967" s="313" t="s">
        <v>6824</v>
      </c>
    </row>
    <row r="5968" spans="6:9" x14ac:dyDescent="0.2">
      <c r="F5968" s="310" t="s">
        <v>12467</v>
      </c>
      <c r="G5968" s="311">
        <v>16240</v>
      </c>
      <c r="H5968" s="312" t="s">
        <v>4339</v>
      </c>
      <c r="I5968" s="313" t="s">
        <v>6831</v>
      </c>
    </row>
    <row r="5969" spans="6:9" x14ac:dyDescent="0.2">
      <c r="F5969" s="310" t="s">
        <v>12468</v>
      </c>
      <c r="G5969" s="311">
        <v>16242</v>
      </c>
      <c r="H5969" s="312" t="s">
        <v>4339</v>
      </c>
      <c r="I5969" s="313" t="s">
        <v>6831</v>
      </c>
    </row>
    <row r="5970" spans="6:9" x14ac:dyDescent="0.2">
      <c r="F5970" s="310" t="s">
        <v>12469</v>
      </c>
      <c r="G5970" s="311">
        <v>16244</v>
      </c>
      <c r="H5970" s="312" t="s">
        <v>4339</v>
      </c>
      <c r="I5970" s="313" t="s">
        <v>6831</v>
      </c>
    </row>
    <row r="5971" spans="6:9" x14ac:dyDescent="0.2">
      <c r="F5971" s="310" t="s">
        <v>12470</v>
      </c>
      <c r="G5971" s="311">
        <v>16245</v>
      </c>
      <c r="H5971" s="312" t="s">
        <v>4339</v>
      </c>
      <c r="I5971" s="313" t="s">
        <v>6831</v>
      </c>
    </row>
    <row r="5972" spans="6:9" x14ac:dyDescent="0.2">
      <c r="F5972" s="310" t="s">
        <v>12471</v>
      </c>
      <c r="G5972" s="311">
        <v>16246</v>
      </c>
      <c r="H5972" s="312" t="s">
        <v>4339</v>
      </c>
      <c r="I5972" s="313" t="s">
        <v>6824</v>
      </c>
    </row>
    <row r="5973" spans="6:9" x14ac:dyDescent="0.2">
      <c r="F5973" s="310" t="s">
        <v>12472</v>
      </c>
      <c r="G5973" s="311">
        <v>16248</v>
      </c>
      <c r="H5973" s="312" t="s">
        <v>4339</v>
      </c>
      <c r="I5973" s="313" t="s">
        <v>6831</v>
      </c>
    </row>
    <row r="5974" spans="6:9" x14ac:dyDescent="0.2">
      <c r="F5974" s="310" t="s">
        <v>12473</v>
      </c>
      <c r="G5974" s="311">
        <v>16249</v>
      </c>
      <c r="H5974" s="312" t="s">
        <v>4339</v>
      </c>
      <c r="I5974" s="313" t="s">
        <v>6831</v>
      </c>
    </row>
    <row r="5975" spans="6:9" x14ac:dyDescent="0.2">
      <c r="F5975" s="310" t="s">
        <v>12474</v>
      </c>
      <c r="G5975" s="311">
        <v>16250</v>
      </c>
      <c r="H5975" s="312" t="s">
        <v>4339</v>
      </c>
      <c r="I5975" s="313" t="s">
        <v>6831</v>
      </c>
    </row>
    <row r="5976" spans="6:9" x14ac:dyDescent="0.2">
      <c r="F5976" s="310" t="s">
        <v>12475</v>
      </c>
      <c r="G5976" s="311">
        <v>16253</v>
      </c>
      <c r="H5976" s="312" t="s">
        <v>4339</v>
      </c>
      <c r="I5976" s="313" t="s">
        <v>6831</v>
      </c>
    </row>
    <row r="5977" spans="6:9" x14ac:dyDescent="0.2">
      <c r="F5977" s="310" t="s">
        <v>12476</v>
      </c>
      <c r="G5977" s="311">
        <v>16254</v>
      </c>
      <c r="H5977" s="312" t="s">
        <v>4339</v>
      </c>
      <c r="I5977" s="313" t="s">
        <v>6824</v>
      </c>
    </row>
    <row r="5978" spans="6:9" x14ac:dyDescent="0.2">
      <c r="F5978" s="310" t="s">
        <v>12477</v>
      </c>
      <c r="G5978" s="311">
        <v>16255</v>
      </c>
      <c r="H5978" s="312" t="s">
        <v>4339</v>
      </c>
      <c r="I5978" s="313" t="s">
        <v>6824</v>
      </c>
    </row>
    <row r="5979" spans="6:9" x14ac:dyDescent="0.2">
      <c r="F5979" s="310" t="s">
        <v>12478</v>
      </c>
      <c r="G5979" s="311">
        <v>16256</v>
      </c>
      <c r="H5979" s="312" t="s">
        <v>4339</v>
      </c>
      <c r="I5979" s="313" t="s">
        <v>6824</v>
      </c>
    </row>
    <row r="5980" spans="6:9" x14ac:dyDescent="0.2">
      <c r="F5980" s="310" t="s">
        <v>12479</v>
      </c>
      <c r="G5980" s="311">
        <v>16257</v>
      </c>
      <c r="H5980" s="312" t="s">
        <v>4339</v>
      </c>
      <c r="I5980" s="313" t="s">
        <v>6824</v>
      </c>
    </row>
    <row r="5981" spans="6:9" x14ac:dyDescent="0.2">
      <c r="F5981" s="310" t="s">
        <v>12480</v>
      </c>
      <c r="G5981" s="311">
        <v>16258</v>
      </c>
      <c r="H5981" s="312" t="s">
        <v>4339</v>
      </c>
      <c r="I5981" s="313" t="s">
        <v>6824</v>
      </c>
    </row>
    <row r="5982" spans="6:9" x14ac:dyDescent="0.2">
      <c r="F5982" s="310" t="s">
        <v>12481</v>
      </c>
      <c r="G5982" s="311">
        <v>16259</v>
      </c>
      <c r="H5982" s="312" t="s">
        <v>4339</v>
      </c>
      <c r="I5982" s="313" t="s">
        <v>6831</v>
      </c>
    </row>
    <row r="5983" spans="6:9" x14ac:dyDescent="0.2">
      <c r="F5983" s="310" t="s">
        <v>12482</v>
      </c>
      <c r="G5983" s="311">
        <v>16260</v>
      </c>
      <c r="H5983" s="312" t="s">
        <v>4339</v>
      </c>
      <c r="I5983" s="313" t="s">
        <v>6824</v>
      </c>
    </row>
    <row r="5984" spans="6:9" x14ac:dyDescent="0.2">
      <c r="F5984" s="310" t="s">
        <v>12483</v>
      </c>
      <c r="G5984" s="311">
        <v>16261</v>
      </c>
      <c r="H5984" s="312" t="s">
        <v>4339</v>
      </c>
      <c r="I5984" s="313" t="s">
        <v>6831</v>
      </c>
    </row>
    <row r="5985" spans="6:9" x14ac:dyDescent="0.2">
      <c r="F5985" s="310" t="s">
        <v>12484</v>
      </c>
      <c r="G5985" s="311">
        <v>16262</v>
      </c>
      <c r="H5985" s="312" t="s">
        <v>4339</v>
      </c>
      <c r="I5985" s="313" t="s">
        <v>6831</v>
      </c>
    </row>
    <row r="5986" spans="6:9" x14ac:dyDescent="0.2">
      <c r="F5986" s="310" t="s">
        <v>12485</v>
      </c>
      <c r="G5986" s="311">
        <v>16263</v>
      </c>
      <c r="H5986" s="312" t="s">
        <v>4339</v>
      </c>
      <c r="I5986" s="313" t="s">
        <v>6831</v>
      </c>
    </row>
    <row r="5987" spans="6:9" x14ac:dyDescent="0.2">
      <c r="F5987" s="310" t="s">
        <v>12486</v>
      </c>
      <c r="G5987" s="311">
        <v>16301</v>
      </c>
      <c r="H5987" s="312" t="s">
        <v>4339</v>
      </c>
      <c r="I5987" s="313" t="s">
        <v>6824</v>
      </c>
    </row>
    <row r="5988" spans="6:9" x14ac:dyDescent="0.2">
      <c r="F5988" s="310" t="s">
        <v>12487</v>
      </c>
      <c r="G5988" s="311">
        <v>16311</v>
      </c>
      <c r="H5988" s="312" t="s">
        <v>4339</v>
      </c>
      <c r="I5988" s="313" t="s">
        <v>6831</v>
      </c>
    </row>
    <row r="5989" spans="6:9" x14ac:dyDescent="0.2">
      <c r="F5989" s="310" t="s">
        <v>12488</v>
      </c>
      <c r="G5989" s="311">
        <v>16312</v>
      </c>
      <c r="H5989" s="312" t="s">
        <v>4339</v>
      </c>
      <c r="I5989" s="313" t="s">
        <v>6824</v>
      </c>
    </row>
    <row r="5990" spans="6:9" x14ac:dyDescent="0.2">
      <c r="F5990" s="310" t="s">
        <v>12489</v>
      </c>
      <c r="G5990" s="311">
        <v>16313</v>
      </c>
      <c r="H5990" s="312" t="s">
        <v>4339</v>
      </c>
      <c r="I5990" s="313" t="s">
        <v>6824</v>
      </c>
    </row>
    <row r="5991" spans="6:9" x14ac:dyDescent="0.2">
      <c r="F5991" s="310" t="s">
        <v>12490</v>
      </c>
      <c r="G5991" s="311">
        <v>16314</v>
      </c>
      <c r="H5991" s="312" t="s">
        <v>4339</v>
      </c>
      <c r="I5991" s="313" t="s">
        <v>6824</v>
      </c>
    </row>
    <row r="5992" spans="6:9" x14ac:dyDescent="0.2">
      <c r="F5992" s="310" t="s">
        <v>12491</v>
      </c>
      <c r="G5992" s="311">
        <v>16316</v>
      </c>
      <c r="H5992" s="312" t="s">
        <v>4339</v>
      </c>
      <c r="I5992" s="313" t="s">
        <v>6824</v>
      </c>
    </row>
    <row r="5993" spans="6:9" x14ac:dyDescent="0.2">
      <c r="F5993" s="310" t="s">
        <v>12492</v>
      </c>
      <c r="G5993" s="311">
        <v>16317</v>
      </c>
      <c r="H5993" s="312" t="s">
        <v>4339</v>
      </c>
      <c r="I5993" s="313" t="s">
        <v>6824</v>
      </c>
    </row>
    <row r="5994" spans="6:9" x14ac:dyDescent="0.2">
      <c r="F5994" s="310" t="s">
        <v>12493</v>
      </c>
      <c r="G5994" s="311">
        <v>16319</v>
      </c>
      <c r="H5994" s="312" t="s">
        <v>4339</v>
      </c>
      <c r="I5994" s="313" t="s">
        <v>6824</v>
      </c>
    </row>
    <row r="5995" spans="6:9" x14ac:dyDescent="0.2">
      <c r="F5995" s="310" t="s">
        <v>12494</v>
      </c>
      <c r="G5995" s="311">
        <v>16321</v>
      </c>
      <c r="H5995" s="312" t="s">
        <v>4339</v>
      </c>
      <c r="I5995" s="313" t="s">
        <v>6824</v>
      </c>
    </row>
    <row r="5996" spans="6:9" x14ac:dyDescent="0.2">
      <c r="F5996" s="310" t="s">
        <v>12495</v>
      </c>
      <c r="G5996" s="311">
        <v>16322</v>
      </c>
      <c r="H5996" s="312" t="s">
        <v>4339</v>
      </c>
      <c r="I5996" s="313" t="s">
        <v>6824</v>
      </c>
    </row>
    <row r="5997" spans="6:9" x14ac:dyDescent="0.2">
      <c r="F5997" s="310" t="s">
        <v>12496</v>
      </c>
      <c r="G5997" s="311">
        <v>16323</v>
      </c>
      <c r="H5997" s="312" t="s">
        <v>4339</v>
      </c>
      <c r="I5997" s="313" t="s">
        <v>6824</v>
      </c>
    </row>
    <row r="5998" spans="6:9" x14ac:dyDescent="0.2">
      <c r="F5998" s="310" t="s">
        <v>12497</v>
      </c>
      <c r="G5998" s="311">
        <v>16326</v>
      </c>
      <c r="H5998" s="312" t="s">
        <v>4339</v>
      </c>
      <c r="I5998" s="313" t="s">
        <v>6824</v>
      </c>
    </row>
    <row r="5999" spans="6:9" x14ac:dyDescent="0.2">
      <c r="F5999" s="310" t="s">
        <v>12498</v>
      </c>
      <c r="G5999" s="311">
        <v>16327</v>
      </c>
      <c r="H5999" s="312" t="s">
        <v>4339</v>
      </c>
      <c r="I5999" s="313" t="s">
        <v>6824</v>
      </c>
    </row>
    <row r="6000" spans="6:9" x14ac:dyDescent="0.2">
      <c r="F6000" s="310" t="s">
        <v>12499</v>
      </c>
      <c r="G6000" s="311">
        <v>16328</v>
      </c>
      <c r="H6000" s="312" t="s">
        <v>4339</v>
      </c>
      <c r="I6000" s="313" t="s">
        <v>6824</v>
      </c>
    </row>
    <row r="6001" spans="6:9" x14ac:dyDescent="0.2">
      <c r="F6001" s="310" t="s">
        <v>12500</v>
      </c>
      <c r="G6001" s="311">
        <v>16329</v>
      </c>
      <c r="H6001" s="312" t="s">
        <v>4339</v>
      </c>
      <c r="I6001" s="313" t="s">
        <v>6824</v>
      </c>
    </row>
    <row r="6002" spans="6:9" x14ac:dyDescent="0.2">
      <c r="F6002" s="310" t="s">
        <v>12501</v>
      </c>
      <c r="G6002" s="311">
        <v>16331</v>
      </c>
      <c r="H6002" s="312" t="s">
        <v>4339</v>
      </c>
      <c r="I6002" s="313" t="s">
        <v>6824</v>
      </c>
    </row>
    <row r="6003" spans="6:9" x14ac:dyDescent="0.2">
      <c r="F6003" s="310" t="s">
        <v>12502</v>
      </c>
      <c r="G6003" s="311">
        <v>16332</v>
      </c>
      <c r="H6003" s="312" t="s">
        <v>4339</v>
      </c>
      <c r="I6003" s="313" t="s">
        <v>6824</v>
      </c>
    </row>
    <row r="6004" spans="6:9" x14ac:dyDescent="0.2">
      <c r="F6004" s="310" t="s">
        <v>12503</v>
      </c>
      <c r="G6004" s="311">
        <v>16333</v>
      </c>
      <c r="H6004" s="312" t="s">
        <v>4339</v>
      </c>
      <c r="I6004" s="313" t="s">
        <v>6824</v>
      </c>
    </row>
    <row r="6005" spans="6:9" x14ac:dyDescent="0.2">
      <c r="F6005" s="310" t="s">
        <v>12504</v>
      </c>
      <c r="G6005" s="311">
        <v>16334</v>
      </c>
      <c r="H6005" s="312" t="s">
        <v>4339</v>
      </c>
      <c r="I6005" s="313" t="s">
        <v>6824</v>
      </c>
    </row>
    <row r="6006" spans="6:9" x14ac:dyDescent="0.2">
      <c r="F6006" s="310" t="s">
        <v>12505</v>
      </c>
      <c r="G6006" s="311">
        <v>16335</v>
      </c>
      <c r="H6006" s="312" t="s">
        <v>4339</v>
      </c>
      <c r="I6006" s="313" t="s">
        <v>6824</v>
      </c>
    </row>
    <row r="6007" spans="6:9" x14ac:dyDescent="0.2">
      <c r="F6007" s="310" t="s">
        <v>12506</v>
      </c>
      <c r="G6007" s="311">
        <v>16340</v>
      </c>
      <c r="H6007" s="312" t="s">
        <v>4339</v>
      </c>
      <c r="I6007" s="313" t="s">
        <v>6824</v>
      </c>
    </row>
    <row r="6008" spans="6:9" x14ac:dyDescent="0.2">
      <c r="F6008" s="310" t="s">
        <v>12507</v>
      </c>
      <c r="G6008" s="311">
        <v>16341</v>
      </c>
      <c r="H6008" s="312" t="s">
        <v>4339</v>
      </c>
      <c r="I6008" s="313" t="s">
        <v>6824</v>
      </c>
    </row>
    <row r="6009" spans="6:9" x14ac:dyDescent="0.2">
      <c r="F6009" s="310" t="s">
        <v>12508</v>
      </c>
      <c r="G6009" s="311">
        <v>16342</v>
      </c>
      <c r="H6009" s="312" t="s">
        <v>4339</v>
      </c>
      <c r="I6009" s="313" t="s">
        <v>6824</v>
      </c>
    </row>
    <row r="6010" spans="6:9" x14ac:dyDescent="0.2">
      <c r="F6010" s="310" t="s">
        <v>12509</v>
      </c>
      <c r="G6010" s="311">
        <v>16343</v>
      </c>
      <c r="H6010" s="312" t="s">
        <v>4339</v>
      </c>
      <c r="I6010" s="313" t="s">
        <v>6824</v>
      </c>
    </row>
    <row r="6011" spans="6:9" x14ac:dyDescent="0.2">
      <c r="F6011" s="310" t="s">
        <v>12510</v>
      </c>
      <c r="G6011" s="311">
        <v>16344</v>
      </c>
      <c r="H6011" s="312" t="s">
        <v>4339</v>
      </c>
      <c r="I6011" s="313" t="s">
        <v>6824</v>
      </c>
    </row>
    <row r="6012" spans="6:9" x14ac:dyDescent="0.2">
      <c r="F6012" s="310" t="s">
        <v>12511</v>
      </c>
      <c r="G6012" s="311">
        <v>16345</v>
      </c>
      <c r="H6012" s="312" t="s">
        <v>4339</v>
      </c>
      <c r="I6012" s="313" t="s">
        <v>6824</v>
      </c>
    </row>
    <row r="6013" spans="6:9" x14ac:dyDescent="0.2">
      <c r="F6013" s="310" t="s">
        <v>12512</v>
      </c>
      <c r="G6013" s="311">
        <v>16346</v>
      </c>
      <c r="H6013" s="312" t="s">
        <v>4339</v>
      </c>
      <c r="I6013" s="313" t="s">
        <v>6824</v>
      </c>
    </row>
    <row r="6014" spans="6:9" x14ac:dyDescent="0.2">
      <c r="F6014" s="310" t="s">
        <v>12513</v>
      </c>
      <c r="G6014" s="311">
        <v>16347</v>
      </c>
      <c r="H6014" s="312" t="s">
        <v>4339</v>
      </c>
      <c r="I6014" s="313" t="s">
        <v>6824</v>
      </c>
    </row>
    <row r="6015" spans="6:9" x14ac:dyDescent="0.2">
      <c r="F6015" s="310" t="s">
        <v>12514</v>
      </c>
      <c r="G6015" s="311">
        <v>16350</v>
      </c>
      <c r="H6015" s="312" t="s">
        <v>4339</v>
      </c>
      <c r="I6015" s="313" t="s">
        <v>6824</v>
      </c>
    </row>
    <row r="6016" spans="6:9" x14ac:dyDescent="0.2">
      <c r="F6016" s="310" t="s">
        <v>12515</v>
      </c>
      <c r="G6016" s="311">
        <v>16351</v>
      </c>
      <c r="H6016" s="312" t="s">
        <v>4339</v>
      </c>
      <c r="I6016" s="313" t="s">
        <v>6824</v>
      </c>
    </row>
    <row r="6017" spans="6:9" x14ac:dyDescent="0.2">
      <c r="F6017" s="310" t="s">
        <v>12516</v>
      </c>
      <c r="G6017" s="311">
        <v>16352</v>
      </c>
      <c r="H6017" s="312" t="s">
        <v>4339</v>
      </c>
      <c r="I6017" s="313" t="s">
        <v>6824</v>
      </c>
    </row>
    <row r="6018" spans="6:9" x14ac:dyDescent="0.2">
      <c r="F6018" s="310" t="s">
        <v>12517</v>
      </c>
      <c r="G6018" s="311">
        <v>16353</v>
      </c>
      <c r="H6018" s="312" t="s">
        <v>4339</v>
      </c>
      <c r="I6018" s="313" t="s">
        <v>6824</v>
      </c>
    </row>
    <row r="6019" spans="6:9" x14ac:dyDescent="0.2">
      <c r="F6019" s="310" t="s">
        <v>12518</v>
      </c>
      <c r="G6019" s="311">
        <v>16354</v>
      </c>
      <c r="H6019" s="312" t="s">
        <v>4339</v>
      </c>
      <c r="I6019" s="313" t="s">
        <v>6824</v>
      </c>
    </row>
    <row r="6020" spans="6:9" x14ac:dyDescent="0.2">
      <c r="F6020" s="310" t="s">
        <v>12519</v>
      </c>
      <c r="G6020" s="311">
        <v>16360</v>
      </c>
      <c r="H6020" s="312" t="s">
        <v>4339</v>
      </c>
      <c r="I6020" s="313" t="s">
        <v>6824</v>
      </c>
    </row>
    <row r="6021" spans="6:9" x14ac:dyDescent="0.2">
      <c r="F6021" s="310" t="s">
        <v>12520</v>
      </c>
      <c r="G6021" s="311">
        <v>16361</v>
      </c>
      <c r="H6021" s="312" t="s">
        <v>4339</v>
      </c>
      <c r="I6021" s="313" t="s">
        <v>6824</v>
      </c>
    </row>
    <row r="6022" spans="6:9" x14ac:dyDescent="0.2">
      <c r="F6022" s="310" t="s">
        <v>12521</v>
      </c>
      <c r="G6022" s="311">
        <v>16362</v>
      </c>
      <c r="H6022" s="312" t="s">
        <v>4339</v>
      </c>
      <c r="I6022" s="313" t="s">
        <v>6824</v>
      </c>
    </row>
    <row r="6023" spans="6:9" x14ac:dyDescent="0.2">
      <c r="F6023" s="310" t="s">
        <v>12522</v>
      </c>
      <c r="G6023" s="311">
        <v>16364</v>
      </c>
      <c r="H6023" s="312" t="s">
        <v>4339</v>
      </c>
      <c r="I6023" s="313" t="s">
        <v>6824</v>
      </c>
    </row>
    <row r="6024" spans="6:9" x14ac:dyDescent="0.2">
      <c r="F6024" s="310" t="s">
        <v>12523</v>
      </c>
      <c r="G6024" s="311">
        <v>16365</v>
      </c>
      <c r="H6024" s="312" t="s">
        <v>4339</v>
      </c>
      <c r="I6024" s="313" t="s">
        <v>6824</v>
      </c>
    </row>
    <row r="6025" spans="6:9" x14ac:dyDescent="0.2">
      <c r="F6025" s="310" t="s">
        <v>12524</v>
      </c>
      <c r="G6025" s="311">
        <v>16366</v>
      </c>
      <c r="H6025" s="312" t="s">
        <v>4339</v>
      </c>
      <c r="I6025" s="313" t="s">
        <v>6824</v>
      </c>
    </row>
    <row r="6026" spans="6:9" x14ac:dyDescent="0.2">
      <c r="F6026" s="310" t="s">
        <v>12525</v>
      </c>
      <c r="G6026" s="311">
        <v>16367</v>
      </c>
      <c r="H6026" s="312" t="s">
        <v>4339</v>
      </c>
      <c r="I6026" s="313" t="s">
        <v>6824</v>
      </c>
    </row>
    <row r="6027" spans="6:9" x14ac:dyDescent="0.2">
      <c r="F6027" s="310" t="s">
        <v>12526</v>
      </c>
      <c r="G6027" s="311">
        <v>16368</v>
      </c>
      <c r="H6027" s="312" t="s">
        <v>4339</v>
      </c>
      <c r="I6027" s="313" t="s">
        <v>6824</v>
      </c>
    </row>
    <row r="6028" spans="6:9" x14ac:dyDescent="0.2">
      <c r="F6028" s="310" t="s">
        <v>12527</v>
      </c>
      <c r="G6028" s="311">
        <v>16369</v>
      </c>
      <c r="H6028" s="312" t="s">
        <v>4339</v>
      </c>
      <c r="I6028" s="313" t="s">
        <v>6824</v>
      </c>
    </row>
    <row r="6029" spans="6:9" x14ac:dyDescent="0.2">
      <c r="F6029" s="310" t="s">
        <v>12528</v>
      </c>
      <c r="G6029" s="311">
        <v>16370</v>
      </c>
      <c r="H6029" s="312" t="s">
        <v>4339</v>
      </c>
      <c r="I6029" s="313" t="s">
        <v>6824</v>
      </c>
    </row>
    <row r="6030" spans="6:9" x14ac:dyDescent="0.2">
      <c r="F6030" s="310" t="s">
        <v>12529</v>
      </c>
      <c r="G6030" s="311">
        <v>16371</v>
      </c>
      <c r="H6030" s="312" t="s">
        <v>4339</v>
      </c>
      <c r="I6030" s="313" t="s">
        <v>6824</v>
      </c>
    </row>
    <row r="6031" spans="6:9" x14ac:dyDescent="0.2">
      <c r="F6031" s="310" t="s">
        <v>12530</v>
      </c>
      <c r="G6031" s="311">
        <v>16372</v>
      </c>
      <c r="H6031" s="312" t="s">
        <v>4339</v>
      </c>
      <c r="I6031" s="313" t="s">
        <v>6824</v>
      </c>
    </row>
    <row r="6032" spans="6:9" x14ac:dyDescent="0.2">
      <c r="F6032" s="310" t="s">
        <v>12531</v>
      </c>
      <c r="G6032" s="311">
        <v>16373</v>
      </c>
      <c r="H6032" s="312" t="s">
        <v>4339</v>
      </c>
      <c r="I6032" s="313" t="s">
        <v>6824</v>
      </c>
    </row>
    <row r="6033" spans="6:9" x14ac:dyDescent="0.2">
      <c r="F6033" s="310" t="s">
        <v>12532</v>
      </c>
      <c r="G6033" s="311">
        <v>16374</v>
      </c>
      <c r="H6033" s="312" t="s">
        <v>4339</v>
      </c>
      <c r="I6033" s="313" t="s">
        <v>6824</v>
      </c>
    </row>
    <row r="6034" spans="6:9" x14ac:dyDescent="0.2">
      <c r="F6034" s="310" t="s">
        <v>12533</v>
      </c>
      <c r="G6034" s="311">
        <v>16375</v>
      </c>
      <c r="H6034" s="312" t="s">
        <v>4339</v>
      </c>
      <c r="I6034" s="313" t="s">
        <v>6824</v>
      </c>
    </row>
    <row r="6035" spans="6:9" x14ac:dyDescent="0.2">
      <c r="F6035" s="310" t="s">
        <v>12534</v>
      </c>
      <c r="G6035" s="311">
        <v>16388</v>
      </c>
      <c r="H6035" s="312" t="s">
        <v>4339</v>
      </c>
      <c r="I6035" s="313" t="s">
        <v>6824</v>
      </c>
    </row>
    <row r="6036" spans="6:9" x14ac:dyDescent="0.2">
      <c r="F6036" s="310" t="s">
        <v>12535</v>
      </c>
      <c r="G6036" s="311">
        <v>16401</v>
      </c>
      <c r="H6036" s="312" t="s">
        <v>4339</v>
      </c>
      <c r="I6036" s="313" t="s">
        <v>6824</v>
      </c>
    </row>
    <row r="6037" spans="6:9" x14ac:dyDescent="0.2">
      <c r="F6037" s="310" t="s">
        <v>12536</v>
      </c>
      <c r="G6037" s="311">
        <v>16402</v>
      </c>
      <c r="H6037" s="312" t="s">
        <v>4339</v>
      </c>
      <c r="I6037" s="313" t="s">
        <v>6824</v>
      </c>
    </row>
    <row r="6038" spans="6:9" x14ac:dyDescent="0.2">
      <c r="F6038" s="310" t="s">
        <v>12537</v>
      </c>
      <c r="G6038" s="311">
        <v>16403</v>
      </c>
      <c r="H6038" s="312" t="s">
        <v>4339</v>
      </c>
      <c r="I6038" s="313" t="s">
        <v>6824</v>
      </c>
    </row>
    <row r="6039" spans="6:9" x14ac:dyDescent="0.2">
      <c r="F6039" s="310" t="s">
        <v>12538</v>
      </c>
      <c r="G6039" s="311">
        <v>16404</v>
      </c>
      <c r="H6039" s="312" t="s">
        <v>4339</v>
      </c>
      <c r="I6039" s="313" t="s">
        <v>6824</v>
      </c>
    </row>
    <row r="6040" spans="6:9" x14ac:dyDescent="0.2">
      <c r="F6040" s="310" t="s">
        <v>12539</v>
      </c>
      <c r="G6040" s="311">
        <v>16405</v>
      </c>
      <c r="H6040" s="312" t="s">
        <v>4339</v>
      </c>
      <c r="I6040" s="313" t="s">
        <v>6824</v>
      </c>
    </row>
    <row r="6041" spans="6:9" x14ac:dyDescent="0.2">
      <c r="F6041" s="310" t="s">
        <v>12540</v>
      </c>
      <c r="G6041" s="311">
        <v>16406</v>
      </c>
      <c r="H6041" s="312" t="s">
        <v>4339</v>
      </c>
      <c r="I6041" s="313" t="s">
        <v>6824</v>
      </c>
    </row>
    <row r="6042" spans="6:9" x14ac:dyDescent="0.2">
      <c r="F6042" s="310" t="s">
        <v>12541</v>
      </c>
      <c r="G6042" s="311">
        <v>16407</v>
      </c>
      <c r="H6042" s="312" t="s">
        <v>4339</v>
      </c>
      <c r="I6042" s="313" t="s">
        <v>6824</v>
      </c>
    </row>
    <row r="6043" spans="6:9" x14ac:dyDescent="0.2">
      <c r="F6043" s="310" t="s">
        <v>12542</v>
      </c>
      <c r="G6043" s="311">
        <v>16410</v>
      </c>
      <c r="H6043" s="312" t="s">
        <v>4339</v>
      </c>
      <c r="I6043" s="313" t="s">
        <v>6824</v>
      </c>
    </row>
    <row r="6044" spans="6:9" x14ac:dyDescent="0.2">
      <c r="F6044" s="310" t="s">
        <v>12543</v>
      </c>
      <c r="G6044" s="311">
        <v>16411</v>
      </c>
      <c r="H6044" s="312" t="s">
        <v>4339</v>
      </c>
      <c r="I6044" s="313" t="s">
        <v>6824</v>
      </c>
    </row>
    <row r="6045" spans="6:9" x14ac:dyDescent="0.2">
      <c r="F6045" s="310" t="s">
        <v>12544</v>
      </c>
      <c r="G6045" s="311">
        <v>16412</v>
      </c>
      <c r="H6045" s="312" t="s">
        <v>4339</v>
      </c>
      <c r="I6045" s="313" t="s">
        <v>6824</v>
      </c>
    </row>
    <row r="6046" spans="6:9" x14ac:dyDescent="0.2">
      <c r="F6046" s="310" t="s">
        <v>12545</v>
      </c>
      <c r="G6046" s="311">
        <v>16413</v>
      </c>
      <c r="H6046" s="312" t="s">
        <v>4339</v>
      </c>
      <c r="I6046" s="313" t="s">
        <v>6824</v>
      </c>
    </row>
    <row r="6047" spans="6:9" x14ac:dyDescent="0.2">
      <c r="F6047" s="310" t="s">
        <v>12546</v>
      </c>
      <c r="G6047" s="311">
        <v>16415</v>
      </c>
      <c r="H6047" s="312" t="s">
        <v>4339</v>
      </c>
      <c r="I6047" s="313" t="s">
        <v>6824</v>
      </c>
    </row>
    <row r="6048" spans="6:9" x14ac:dyDescent="0.2">
      <c r="F6048" s="310" t="s">
        <v>12547</v>
      </c>
      <c r="G6048" s="311">
        <v>16416</v>
      </c>
      <c r="H6048" s="312" t="s">
        <v>4339</v>
      </c>
      <c r="I6048" s="313" t="s">
        <v>6824</v>
      </c>
    </row>
    <row r="6049" spans="6:9" x14ac:dyDescent="0.2">
      <c r="F6049" s="310" t="s">
        <v>12548</v>
      </c>
      <c r="G6049" s="311">
        <v>16417</v>
      </c>
      <c r="H6049" s="312" t="s">
        <v>4339</v>
      </c>
      <c r="I6049" s="313" t="s">
        <v>6824</v>
      </c>
    </row>
    <row r="6050" spans="6:9" x14ac:dyDescent="0.2">
      <c r="F6050" s="310" t="s">
        <v>12549</v>
      </c>
      <c r="G6050" s="311">
        <v>16420</v>
      </c>
      <c r="H6050" s="312" t="s">
        <v>4339</v>
      </c>
      <c r="I6050" s="313" t="s">
        <v>6824</v>
      </c>
    </row>
    <row r="6051" spans="6:9" x14ac:dyDescent="0.2">
      <c r="F6051" s="310" t="s">
        <v>12550</v>
      </c>
      <c r="G6051" s="311">
        <v>16421</v>
      </c>
      <c r="H6051" s="312" t="s">
        <v>4339</v>
      </c>
      <c r="I6051" s="313" t="s">
        <v>6824</v>
      </c>
    </row>
    <row r="6052" spans="6:9" x14ac:dyDescent="0.2">
      <c r="F6052" s="310" t="s">
        <v>12551</v>
      </c>
      <c r="G6052" s="311">
        <v>16422</v>
      </c>
      <c r="H6052" s="312" t="s">
        <v>4339</v>
      </c>
      <c r="I6052" s="313" t="s">
        <v>6824</v>
      </c>
    </row>
    <row r="6053" spans="6:9" x14ac:dyDescent="0.2">
      <c r="F6053" s="310" t="s">
        <v>12552</v>
      </c>
      <c r="G6053" s="311">
        <v>16423</v>
      </c>
      <c r="H6053" s="312" t="s">
        <v>4339</v>
      </c>
      <c r="I6053" s="313" t="s">
        <v>6824</v>
      </c>
    </row>
    <row r="6054" spans="6:9" x14ac:dyDescent="0.2">
      <c r="F6054" s="310" t="s">
        <v>12553</v>
      </c>
      <c r="G6054" s="311">
        <v>16424</v>
      </c>
      <c r="H6054" s="312" t="s">
        <v>4339</v>
      </c>
      <c r="I6054" s="313" t="s">
        <v>6824</v>
      </c>
    </row>
    <row r="6055" spans="6:9" x14ac:dyDescent="0.2">
      <c r="F6055" s="310" t="s">
        <v>12554</v>
      </c>
      <c r="G6055" s="311">
        <v>16426</v>
      </c>
      <c r="H6055" s="312" t="s">
        <v>4339</v>
      </c>
      <c r="I6055" s="313" t="s">
        <v>6824</v>
      </c>
    </row>
    <row r="6056" spans="6:9" x14ac:dyDescent="0.2">
      <c r="F6056" s="310" t="s">
        <v>12555</v>
      </c>
      <c r="G6056" s="311">
        <v>16427</v>
      </c>
      <c r="H6056" s="312" t="s">
        <v>4339</v>
      </c>
      <c r="I6056" s="313" t="s">
        <v>6824</v>
      </c>
    </row>
    <row r="6057" spans="6:9" x14ac:dyDescent="0.2">
      <c r="F6057" s="310" t="s">
        <v>12556</v>
      </c>
      <c r="G6057" s="311">
        <v>16428</v>
      </c>
      <c r="H6057" s="312" t="s">
        <v>4339</v>
      </c>
      <c r="I6057" s="313" t="s">
        <v>6824</v>
      </c>
    </row>
    <row r="6058" spans="6:9" x14ac:dyDescent="0.2">
      <c r="F6058" s="310" t="s">
        <v>12557</v>
      </c>
      <c r="G6058" s="311">
        <v>16430</v>
      </c>
      <c r="H6058" s="312" t="s">
        <v>4339</v>
      </c>
      <c r="I6058" s="313" t="s">
        <v>6824</v>
      </c>
    </row>
    <row r="6059" spans="6:9" x14ac:dyDescent="0.2">
      <c r="F6059" s="310" t="s">
        <v>12558</v>
      </c>
      <c r="G6059" s="311">
        <v>16432</v>
      </c>
      <c r="H6059" s="312" t="s">
        <v>4339</v>
      </c>
      <c r="I6059" s="313" t="s">
        <v>6824</v>
      </c>
    </row>
    <row r="6060" spans="6:9" x14ac:dyDescent="0.2">
      <c r="F6060" s="310" t="s">
        <v>12559</v>
      </c>
      <c r="G6060" s="311">
        <v>16433</v>
      </c>
      <c r="H6060" s="312" t="s">
        <v>4339</v>
      </c>
      <c r="I6060" s="313" t="s">
        <v>6824</v>
      </c>
    </row>
    <row r="6061" spans="6:9" x14ac:dyDescent="0.2">
      <c r="F6061" s="310" t="s">
        <v>12560</v>
      </c>
      <c r="G6061" s="311">
        <v>16434</v>
      </c>
      <c r="H6061" s="312" t="s">
        <v>4339</v>
      </c>
      <c r="I6061" s="313" t="s">
        <v>6824</v>
      </c>
    </row>
    <row r="6062" spans="6:9" x14ac:dyDescent="0.2">
      <c r="F6062" s="310" t="s">
        <v>12561</v>
      </c>
      <c r="G6062" s="311">
        <v>16435</v>
      </c>
      <c r="H6062" s="312" t="s">
        <v>4339</v>
      </c>
      <c r="I6062" s="313" t="s">
        <v>6824</v>
      </c>
    </row>
    <row r="6063" spans="6:9" x14ac:dyDescent="0.2">
      <c r="F6063" s="310" t="s">
        <v>12562</v>
      </c>
      <c r="G6063" s="311">
        <v>16436</v>
      </c>
      <c r="H6063" s="312" t="s">
        <v>4339</v>
      </c>
      <c r="I6063" s="313" t="s">
        <v>6824</v>
      </c>
    </row>
    <row r="6064" spans="6:9" x14ac:dyDescent="0.2">
      <c r="F6064" s="310" t="s">
        <v>12563</v>
      </c>
      <c r="G6064" s="311">
        <v>16438</v>
      </c>
      <c r="H6064" s="312" t="s">
        <v>4339</v>
      </c>
      <c r="I6064" s="313" t="s">
        <v>6824</v>
      </c>
    </row>
    <row r="6065" spans="6:9" x14ac:dyDescent="0.2">
      <c r="F6065" s="310" t="s">
        <v>12564</v>
      </c>
      <c r="G6065" s="311">
        <v>16440</v>
      </c>
      <c r="H6065" s="312" t="s">
        <v>4339</v>
      </c>
      <c r="I6065" s="313" t="s">
        <v>6824</v>
      </c>
    </row>
    <row r="6066" spans="6:9" x14ac:dyDescent="0.2">
      <c r="F6066" s="310" t="s">
        <v>12565</v>
      </c>
      <c r="G6066" s="311">
        <v>16441</v>
      </c>
      <c r="H6066" s="312" t="s">
        <v>4339</v>
      </c>
      <c r="I6066" s="313" t="s">
        <v>6824</v>
      </c>
    </row>
    <row r="6067" spans="6:9" x14ac:dyDescent="0.2">
      <c r="F6067" s="310" t="s">
        <v>12566</v>
      </c>
      <c r="G6067" s="311">
        <v>16442</v>
      </c>
      <c r="H6067" s="312" t="s">
        <v>4339</v>
      </c>
      <c r="I6067" s="313" t="s">
        <v>6824</v>
      </c>
    </row>
    <row r="6068" spans="6:9" x14ac:dyDescent="0.2">
      <c r="F6068" s="310" t="s">
        <v>12567</v>
      </c>
      <c r="G6068" s="311">
        <v>16443</v>
      </c>
      <c r="H6068" s="312" t="s">
        <v>4339</v>
      </c>
      <c r="I6068" s="313" t="s">
        <v>6824</v>
      </c>
    </row>
    <row r="6069" spans="6:9" x14ac:dyDescent="0.2">
      <c r="F6069" s="310" t="s">
        <v>12568</v>
      </c>
      <c r="G6069" s="311">
        <v>16444</v>
      </c>
      <c r="H6069" s="312" t="s">
        <v>4339</v>
      </c>
      <c r="I6069" s="313" t="s">
        <v>6824</v>
      </c>
    </row>
    <row r="6070" spans="6:9" x14ac:dyDescent="0.2">
      <c r="F6070" s="310" t="s">
        <v>12569</v>
      </c>
      <c r="G6070" s="311">
        <v>16475</v>
      </c>
      <c r="H6070" s="312" t="s">
        <v>4339</v>
      </c>
      <c r="I6070" s="313" t="s">
        <v>6824</v>
      </c>
    </row>
    <row r="6071" spans="6:9" x14ac:dyDescent="0.2">
      <c r="F6071" s="310" t="s">
        <v>12570</v>
      </c>
      <c r="G6071" s="311">
        <v>16501</v>
      </c>
      <c r="H6071" s="312" t="s">
        <v>4339</v>
      </c>
      <c r="I6071" s="313" t="s">
        <v>6824</v>
      </c>
    </row>
    <row r="6072" spans="6:9" x14ac:dyDescent="0.2">
      <c r="F6072" s="310" t="s">
        <v>12571</v>
      </c>
      <c r="G6072" s="311">
        <v>16502</v>
      </c>
      <c r="H6072" s="312" t="s">
        <v>4339</v>
      </c>
      <c r="I6072" s="313" t="s">
        <v>6824</v>
      </c>
    </row>
    <row r="6073" spans="6:9" x14ac:dyDescent="0.2">
      <c r="F6073" s="310" t="s">
        <v>12572</v>
      </c>
      <c r="G6073" s="311">
        <v>16503</v>
      </c>
      <c r="H6073" s="312" t="s">
        <v>4339</v>
      </c>
      <c r="I6073" s="313" t="s">
        <v>6824</v>
      </c>
    </row>
    <row r="6074" spans="6:9" x14ac:dyDescent="0.2">
      <c r="F6074" s="310" t="s">
        <v>12573</v>
      </c>
      <c r="G6074" s="311">
        <v>16504</v>
      </c>
      <c r="H6074" s="312" t="s">
        <v>4339</v>
      </c>
      <c r="I6074" s="313" t="s">
        <v>6824</v>
      </c>
    </row>
    <row r="6075" spans="6:9" x14ac:dyDescent="0.2">
      <c r="F6075" s="310" t="s">
        <v>12574</v>
      </c>
      <c r="G6075" s="311">
        <v>16505</v>
      </c>
      <c r="H6075" s="312" t="s">
        <v>4339</v>
      </c>
      <c r="I6075" s="313" t="s">
        <v>6824</v>
      </c>
    </row>
    <row r="6076" spans="6:9" x14ac:dyDescent="0.2">
      <c r="F6076" s="310" t="s">
        <v>12575</v>
      </c>
      <c r="G6076" s="311">
        <v>16506</v>
      </c>
      <c r="H6076" s="312" t="s">
        <v>4339</v>
      </c>
      <c r="I6076" s="313" t="s">
        <v>6824</v>
      </c>
    </row>
    <row r="6077" spans="6:9" x14ac:dyDescent="0.2">
      <c r="F6077" s="310" t="s">
        <v>12576</v>
      </c>
      <c r="G6077" s="311">
        <v>16507</v>
      </c>
      <c r="H6077" s="312" t="s">
        <v>4339</v>
      </c>
      <c r="I6077" s="313" t="s">
        <v>6824</v>
      </c>
    </row>
    <row r="6078" spans="6:9" x14ac:dyDescent="0.2">
      <c r="F6078" s="310" t="s">
        <v>12577</v>
      </c>
      <c r="G6078" s="311">
        <v>16508</v>
      </c>
      <c r="H6078" s="312" t="s">
        <v>4339</v>
      </c>
      <c r="I6078" s="313" t="s">
        <v>6824</v>
      </c>
    </row>
    <row r="6079" spans="6:9" x14ac:dyDescent="0.2">
      <c r="F6079" s="310" t="s">
        <v>12578</v>
      </c>
      <c r="G6079" s="311">
        <v>16509</v>
      </c>
      <c r="H6079" s="312" t="s">
        <v>4339</v>
      </c>
      <c r="I6079" s="313" t="s">
        <v>6824</v>
      </c>
    </row>
    <row r="6080" spans="6:9" x14ac:dyDescent="0.2">
      <c r="F6080" s="310" t="s">
        <v>12579</v>
      </c>
      <c r="G6080" s="311">
        <v>16510</v>
      </c>
      <c r="H6080" s="312" t="s">
        <v>4339</v>
      </c>
      <c r="I6080" s="313" t="s">
        <v>6824</v>
      </c>
    </row>
    <row r="6081" spans="6:9" x14ac:dyDescent="0.2">
      <c r="F6081" s="310" t="s">
        <v>12580</v>
      </c>
      <c r="G6081" s="311">
        <v>16511</v>
      </c>
      <c r="H6081" s="312" t="s">
        <v>4339</v>
      </c>
      <c r="I6081" s="313" t="s">
        <v>6824</v>
      </c>
    </row>
    <row r="6082" spans="6:9" x14ac:dyDescent="0.2">
      <c r="F6082" s="310" t="s">
        <v>12581</v>
      </c>
      <c r="G6082" s="311">
        <v>16512</v>
      </c>
      <c r="H6082" s="312" t="s">
        <v>4339</v>
      </c>
      <c r="I6082" s="313" t="s">
        <v>6824</v>
      </c>
    </row>
    <row r="6083" spans="6:9" x14ac:dyDescent="0.2">
      <c r="F6083" s="310" t="s">
        <v>12582</v>
      </c>
      <c r="G6083" s="311">
        <v>16514</v>
      </c>
      <c r="H6083" s="312" t="s">
        <v>4339</v>
      </c>
      <c r="I6083" s="313" t="s">
        <v>6824</v>
      </c>
    </row>
    <row r="6084" spans="6:9" x14ac:dyDescent="0.2">
      <c r="F6084" s="310" t="s">
        <v>12583</v>
      </c>
      <c r="G6084" s="311">
        <v>16515</v>
      </c>
      <c r="H6084" s="312" t="s">
        <v>4339</v>
      </c>
      <c r="I6084" s="313" t="s">
        <v>6824</v>
      </c>
    </row>
    <row r="6085" spans="6:9" x14ac:dyDescent="0.2">
      <c r="F6085" s="310" t="s">
        <v>12584</v>
      </c>
      <c r="G6085" s="311">
        <v>16522</v>
      </c>
      <c r="H6085" s="312" t="s">
        <v>4339</v>
      </c>
      <c r="I6085" s="313" t="s">
        <v>6824</v>
      </c>
    </row>
    <row r="6086" spans="6:9" x14ac:dyDescent="0.2">
      <c r="F6086" s="310" t="s">
        <v>12585</v>
      </c>
      <c r="G6086" s="311">
        <v>16530</v>
      </c>
      <c r="H6086" s="312" t="s">
        <v>4339</v>
      </c>
      <c r="I6086" s="313" t="s">
        <v>6824</v>
      </c>
    </row>
    <row r="6087" spans="6:9" x14ac:dyDescent="0.2">
      <c r="F6087" s="310" t="s">
        <v>12586</v>
      </c>
      <c r="G6087" s="311">
        <v>16531</v>
      </c>
      <c r="H6087" s="312" t="s">
        <v>4339</v>
      </c>
      <c r="I6087" s="313" t="s">
        <v>6824</v>
      </c>
    </row>
    <row r="6088" spans="6:9" x14ac:dyDescent="0.2">
      <c r="F6088" s="310" t="s">
        <v>12587</v>
      </c>
      <c r="G6088" s="311">
        <v>16534</v>
      </c>
      <c r="H6088" s="312" t="s">
        <v>4339</v>
      </c>
      <c r="I6088" s="313" t="s">
        <v>6824</v>
      </c>
    </row>
    <row r="6089" spans="6:9" x14ac:dyDescent="0.2">
      <c r="F6089" s="310" t="s">
        <v>12588</v>
      </c>
      <c r="G6089" s="311">
        <v>16538</v>
      </c>
      <c r="H6089" s="312" t="s">
        <v>4339</v>
      </c>
      <c r="I6089" s="313" t="s">
        <v>6824</v>
      </c>
    </row>
    <row r="6090" spans="6:9" x14ac:dyDescent="0.2">
      <c r="F6090" s="310" t="s">
        <v>12589</v>
      </c>
      <c r="G6090" s="311">
        <v>16541</v>
      </c>
      <c r="H6090" s="312" t="s">
        <v>4339</v>
      </c>
      <c r="I6090" s="313" t="s">
        <v>6824</v>
      </c>
    </row>
    <row r="6091" spans="6:9" x14ac:dyDescent="0.2">
      <c r="F6091" s="310" t="s">
        <v>12590</v>
      </c>
      <c r="G6091" s="311">
        <v>16544</v>
      </c>
      <c r="H6091" s="312" t="s">
        <v>4339</v>
      </c>
      <c r="I6091" s="313" t="s">
        <v>6824</v>
      </c>
    </row>
    <row r="6092" spans="6:9" x14ac:dyDescent="0.2">
      <c r="F6092" s="310" t="s">
        <v>12591</v>
      </c>
      <c r="G6092" s="311">
        <v>16546</v>
      </c>
      <c r="H6092" s="312" t="s">
        <v>4339</v>
      </c>
      <c r="I6092" s="313" t="s">
        <v>6824</v>
      </c>
    </row>
    <row r="6093" spans="6:9" x14ac:dyDescent="0.2">
      <c r="F6093" s="310" t="s">
        <v>12592</v>
      </c>
      <c r="G6093" s="311">
        <v>16550</v>
      </c>
      <c r="H6093" s="312" t="s">
        <v>4339</v>
      </c>
      <c r="I6093" s="313" t="s">
        <v>6824</v>
      </c>
    </row>
    <row r="6094" spans="6:9" x14ac:dyDescent="0.2">
      <c r="F6094" s="310" t="s">
        <v>12593</v>
      </c>
      <c r="G6094" s="311">
        <v>16553</v>
      </c>
      <c r="H6094" s="312" t="s">
        <v>4339</v>
      </c>
      <c r="I6094" s="313" t="s">
        <v>6824</v>
      </c>
    </row>
    <row r="6095" spans="6:9" x14ac:dyDescent="0.2">
      <c r="F6095" s="310" t="s">
        <v>12594</v>
      </c>
      <c r="G6095" s="311">
        <v>16563</v>
      </c>
      <c r="H6095" s="312" t="s">
        <v>4339</v>
      </c>
      <c r="I6095" s="313" t="s">
        <v>6824</v>
      </c>
    </row>
    <row r="6096" spans="6:9" x14ac:dyDescent="0.2">
      <c r="F6096" s="310" t="s">
        <v>12595</v>
      </c>
      <c r="G6096" s="311">
        <v>16565</v>
      </c>
      <c r="H6096" s="312" t="s">
        <v>4339</v>
      </c>
      <c r="I6096" s="313" t="s">
        <v>6824</v>
      </c>
    </row>
    <row r="6097" spans="6:9" x14ac:dyDescent="0.2">
      <c r="F6097" s="310" t="s">
        <v>12596</v>
      </c>
      <c r="G6097" s="311">
        <v>16601</v>
      </c>
      <c r="H6097" s="312" t="s">
        <v>4339</v>
      </c>
      <c r="I6097" s="313" t="s">
        <v>6824</v>
      </c>
    </row>
    <row r="6098" spans="6:9" x14ac:dyDescent="0.2">
      <c r="F6098" s="310" t="s">
        <v>12597</v>
      </c>
      <c r="G6098" s="311">
        <v>16602</v>
      </c>
      <c r="H6098" s="312" t="s">
        <v>4339</v>
      </c>
      <c r="I6098" s="313" t="s">
        <v>6824</v>
      </c>
    </row>
    <row r="6099" spans="6:9" x14ac:dyDescent="0.2">
      <c r="F6099" s="310" t="s">
        <v>12598</v>
      </c>
      <c r="G6099" s="311">
        <v>16603</v>
      </c>
      <c r="H6099" s="312" t="s">
        <v>4339</v>
      </c>
      <c r="I6099" s="313" t="s">
        <v>6824</v>
      </c>
    </row>
    <row r="6100" spans="6:9" x14ac:dyDescent="0.2">
      <c r="F6100" s="310" t="s">
        <v>12599</v>
      </c>
      <c r="G6100" s="311">
        <v>16611</v>
      </c>
      <c r="H6100" s="312" t="s">
        <v>4339</v>
      </c>
      <c r="I6100" s="313" t="s">
        <v>6824</v>
      </c>
    </row>
    <row r="6101" spans="6:9" x14ac:dyDescent="0.2">
      <c r="F6101" s="310" t="s">
        <v>12600</v>
      </c>
      <c r="G6101" s="311">
        <v>16613</v>
      </c>
      <c r="H6101" s="312" t="s">
        <v>4339</v>
      </c>
      <c r="I6101" s="313" t="s">
        <v>6824</v>
      </c>
    </row>
    <row r="6102" spans="6:9" x14ac:dyDescent="0.2">
      <c r="F6102" s="310" t="s">
        <v>12601</v>
      </c>
      <c r="G6102" s="311">
        <v>16616</v>
      </c>
      <c r="H6102" s="312" t="s">
        <v>4339</v>
      </c>
      <c r="I6102" s="313" t="s">
        <v>6824</v>
      </c>
    </row>
    <row r="6103" spans="6:9" x14ac:dyDescent="0.2">
      <c r="F6103" s="310" t="s">
        <v>12602</v>
      </c>
      <c r="G6103" s="311">
        <v>16617</v>
      </c>
      <c r="H6103" s="312" t="s">
        <v>4339</v>
      </c>
      <c r="I6103" s="313" t="s">
        <v>6824</v>
      </c>
    </row>
    <row r="6104" spans="6:9" x14ac:dyDescent="0.2">
      <c r="F6104" s="310" t="s">
        <v>12603</v>
      </c>
      <c r="G6104" s="311">
        <v>16619</v>
      </c>
      <c r="H6104" s="312" t="s">
        <v>4339</v>
      </c>
      <c r="I6104" s="313" t="s">
        <v>6824</v>
      </c>
    </row>
    <row r="6105" spans="6:9" x14ac:dyDescent="0.2">
      <c r="F6105" s="310" t="s">
        <v>12604</v>
      </c>
      <c r="G6105" s="311">
        <v>16620</v>
      </c>
      <c r="H6105" s="312" t="s">
        <v>4339</v>
      </c>
      <c r="I6105" s="313" t="s">
        <v>6824</v>
      </c>
    </row>
    <row r="6106" spans="6:9" x14ac:dyDescent="0.2">
      <c r="F6106" s="310" t="s">
        <v>12605</v>
      </c>
      <c r="G6106" s="311">
        <v>16621</v>
      </c>
      <c r="H6106" s="312" t="s">
        <v>4339</v>
      </c>
      <c r="I6106" s="313" t="s">
        <v>6824</v>
      </c>
    </row>
    <row r="6107" spans="6:9" x14ac:dyDescent="0.2">
      <c r="F6107" s="310" t="s">
        <v>12606</v>
      </c>
      <c r="G6107" s="311">
        <v>16622</v>
      </c>
      <c r="H6107" s="312" t="s">
        <v>4339</v>
      </c>
      <c r="I6107" s="313" t="s">
        <v>6824</v>
      </c>
    </row>
    <row r="6108" spans="6:9" x14ac:dyDescent="0.2">
      <c r="F6108" s="310" t="s">
        <v>12607</v>
      </c>
      <c r="G6108" s="311">
        <v>16623</v>
      </c>
      <c r="H6108" s="312" t="s">
        <v>4339</v>
      </c>
      <c r="I6108" s="313" t="s">
        <v>6824</v>
      </c>
    </row>
    <row r="6109" spans="6:9" x14ac:dyDescent="0.2">
      <c r="F6109" s="310" t="s">
        <v>12608</v>
      </c>
      <c r="G6109" s="311">
        <v>16624</v>
      </c>
      <c r="H6109" s="312" t="s">
        <v>4339</v>
      </c>
      <c r="I6109" s="313" t="s">
        <v>6824</v>
      </c>
    </row>
    <row r="6110" spans="6:9" x14ac:dyDescent="0.2">
      <c r="F6110" s="310" t="s">
        <v>12609</v>
      </c>
      <c r="G6110" s="311">
        <v>16625</v>
      </c>
      <c r="H6110" s="312" t="s">
        <v>4339</v>
      </c>
      <c r="I6110" s="313" t="s">
        <v>6824</v>
      </c>
    </row>
    <row r="6111" spans="6:9" x14ac:dyDescent="0.2">
      <c r="F6111" s="310" t="s">
        <v>12610</v>
      </c>
      <c r="G6111" s="311">
        <v>16627</v>
      </c>
      <c r="H6111" s="312" t="s">
        <v>4339</v>
      </c>
      <c r="I6111" s="313" t="s">
        <v>6824</v>
      </c>
    </row>
    <row r="6112" spans="6:9" x14ac:dyDescent="0.2">
      <c r="F6112" s="310" t="s">
        <v>12611</v>
      </c>
      <c r="G6112" s="311">
        <v>16629</v>
      </c>
      <c r="H6112" s="312" t="s">
        <v>4339</v>
      </c>
      <c r="I6112" s="313" t="s">
        <v>6824</v>
      </c>
    </row>
    <row r="6113" spans="6:9" x14ac:dyDescent="0.2">
      <c r="F6113" s="310" t="s">
        <v>12612</v>
      </c>
      <c r="G6113" s="311">
        <v>16630</v>
      </c>
      <c r="H6113" s="312" t="s">
        <v>4339</v>
      </c>
      <c r="I6113" s="313" t="s">
        <v>6824</v>
      </c>
    </row>
    <row r="6114" spans="6:9" x14ac:dyDescent="0.2">
      <c r="F6114" s="310" t="s">
        <v>12613</v>
      </c>
      <c r="G6114" s="311">
        <v>16631</v>
      </c>
      <c r="H6114" s="312" t="s">
        <v>4339</v>
      </c>
      <c r="I6114" s="313" t="s">
        <v>6824</v>
      </c>
    </row>
    <row r="6115" spans="6:9" x14ac:dyDescent="0.2">
      <c r="F6115" s="310" t="s">
        <v>12614</v>
      </c>
      <c r="G6115" s="311">
        <v>16633</v>
      </c>
      <c r="H6115" s="312" t="s">
        <v>4339</v>
      </c>
      <c r="I6115" s="313" t="s">
        <v>6824</v>
      </c>
    </row>
    <row r="6116" spans="6:9" x14ac:dyDescent="0.2">
      <c r="F6116" s="310" t="s">
        <v>12615</v>
      </c>
      <c r="G6116" s="311">
        <v>16634</v>
      </c>
      <c r="H6116" s="312" t="s">
        <v>4339</v>
      </c>
      <c r="I6116" s="313" t="s">
        <v>6824</v>
      </c>
    </row>
    <row r="6117" spans="6:9" x14ac:dyDescent="0.2">
      <c r="F6117" s="310" t="s">
        <v>12616</v>
      </c>
      <c r="G6117" s="311">
        <v>16635</v>
      </c>
      <c r="H6117" s="312" t="s">
        <v>4339</v>
      </c>
      <c r="I6117" s="313" t="s">
        <v>6824</v>
      </c>
    </row>
    <row r="6118" spans="6:9" x14ac:dyDescent="0.2">
      <c r="F6118" s="310" t="s">
        <v>12617</v>
      </c>
      <c r="G6118" s="311">
        <v>16636</v>
      </c>
      <c r="H6118" s="312" t="s">
        <v>4339</v>
      </c>
      <c r="I6118" s="313" t="s">
        <v>6824</v>
      </c>
    </row>
    <row r="6119" spans="6:9" x14ac:dyDescent="0.2">
      <c r="F6119" s="310" t="s">
        <v>12618</v>
      </c>
      <c r="G6119" s="311">
        <v>16637</v>
      </c>
      <c r="H6119" s="312" t="s">
        <v>4339</v>
      </c>
      <c r="I6119" s="313" t="s">
        <v>6824</v>
      </c>
    </row>
    <row r="6120" spans="6:9" x14ac:dyDescent="0.2">
      <c r="F6120" s="310" t="s">
        <v>12619</v>
      </c>
      <c r="G6120" s="311">
        <v>16638</v>
      </c>
      <c r="H6120" s="312" t="s">
        <v>4339</v>
      </c>
      <c r="I6120" s="313" t="s">
        <v>6824</v>
      </c>
    </row>
    <row r="6121" spans="6:9" x14ac:dyDescent="0.2">
      <c r="F6121" s="310" t="s">
        <v>12620</v>
      </c>
      <c r="G6121" s="311">
        <v>16639</v>
      </c>
      <c r="H6121" s="312" t="s">
        <v>4339</v>
      </c>
      <c r="I6121" s="313" t="s">
        <v>6824</v>
      </c>
    </row>
    <row r="6122" spans="6:9" x14ac:dyDescent="0.2">
      <c r="F6122" s="310" t="s">
        <v>12621</v>
      </c>
      <c r="G6122" s="311">
        <v>16640</v>
      </c>
      <c r="H6122" s="312" t="s">
        <v>4339</v>
      </c>
      <c r="I6122" s="313" t="s">
        <v>6824</v>
      </c>
    </row>
    <row r="6123" spans="6:9" x14ac:dyDescent="0.2">
      <c r="F6123" s="310" t="s">
        <v>12622</v>
      </c>
      <c r="G6123" s="311">
        <v>16641</v>
      </c>
      <c r="H6123" s="312" t="s">
        <v>4339</v>
      </c>
      <c r="I6123" s="313" t="s">
        <v>6824</v>
      </c>
    </row>
    <row r="6124" spans="6:9" x14ac:dyDescent="0.2">
      <c r="F6124" s="310" t="s">
        <v>12623</v>
      </c>
      <c r="G6124" s="311">
        <v>16644</v>
      </c>
      <c r="H6124" s="312" t="s">
        <v>4339</v>
      </c>
      <c r="I6124" s="313" t="s">
        <v>6824</v>
      </c>
    </row>
    <row r="6125" spans="6:9" x14ac:dyDescent="0.2">
      <c r="F6125" s="310" t="s">
        <v>12624</v>
      </c>
      <c r="G6125" s="311">
        <v>16645</v>
      </c>
      <c r="H6125" s="312" t="s">
        <v>4339</v>
      </c>
      <c r="I6125" s="313" t="s">
        <v>6824</v>
      </c>
    </row>
    <row r="6126" spans="6:9" x14ac:dyDescent="0.2">
      <c r="F6126" s="310" t="s">
        <v>12625</v>
      </c>
      <c r="G6126" s="311">
        <v>16646</v>
      </c>
      <c r="H6126" s="312" t="s">
        <v>4339</v>
      </c>
      <c r="I6126" s="313" t="s">
        <v>6824</v>
      </c>
    </row>
    <row r="6127" spans="6:9" x14ac:dyDescent="0.2">
      <c r="F6127" s="310" t="s">
        <v>12626</v>
      </c>
      <c r="G6127" s="311">
        <v>16647</v>
      </c>
      <c r="H6127" s="312" t="s">
        <v>4339</v>
      </c>
      <c r="I6127" s="313" t="s">
        <v>6824</v>
      </c>
    </row>
    <row r="6128" spans="6:9" x14ac:dyDescent="0.2">
      <c r="F6128" s="310" t="s">
        <v>12627</v>
      </c>
      <c r="G6128" s="311">
        <v>16648</v>
      </c>
      <c r="H6128" s="312" t="s">
        <v>4339</v>
      </c>
      <c r="I6128" s="313" t="s">
        <v>6824</v>
      </c>
    </row>
    <row r="6129" spans="6:9" x14ac:dyDescent="0.2">
      <c r="F6129" s="310" t="s">
        <v>12628</v>
      </c>
      <c r="G6129" s="311">
        <v>16650</v>
      </c>
      <c r="H6129" s="312" t="s">
        <v>4339</v>
      </c>
      <c r="I6129" s="313" t="s">
        <v>6824</v>
      </c>
    </row>
    <row r="6130" spans="6:9" x14ac:dyDescent="0.2">
      <c r="F6130" s="310" t="s">
        <v>12629</v>
      </c>
      <c r="G6130" s="311">
        <v>16651</v>
      </c>
      <c r="H6130" s="312" t="s">
        <v>4339</v>
      </c>
      <c r="I6130" s="313" t="s">
        <v>6824</v>
      </c>
    </row>
    <row r="6131" spans="6:9" x14ac:dyDescent="0.2">
      <c r="F6131" s="310" t="s">
        <v>12630</v>
      </c>
      <c r="G6131" s="311">
        <v>16652</v>
      </c>
      <c r="H6131" s="312" t="s">
        <v>4339</v>
      </c>
      <c r="I6131" s="313" t="s">
        <v>6824</v>
      </c>
    </row>
    <row r="6132" spans="6:9" x14ac:dyDescent="0.2">
      <c r="F6132" s="310" t="s">
        <v>12631</v>
      </c>
      <c r="G6132" s="311">
        <v>16654</v>
      </c>
      <c r="H6132" s="312" t="s">
        <v>4339</v>
      </c>
      <c r="I6132" s="313" t="s">
        <v>6824</v>
      </c>
    </row>
    <row r="6133" spans="6:9" x14ac:dyDescent="0.2">
      <c r="F6133" s="310" t="s">
        <v>12632</v>
      </c>
      <c r="G6133" s="311">
        <v>16655</v>
      </c>
      <c r="H6133" s="312" t="s">
        <v>4339</v>
      </c>
      <c r="I6133" s="313" t="s">
        <v>6824</v>
      </c>
    </row>
    <row r="6134" spans="6:9" x14ac:dyDescent="0.2">
      <c r="F6134" s="310" t="s">
        <v>12633</v>
      </c>
      <c r="G6134" s="311">
        <v>16656</v>
      </c>
      <c r="H6134" s="312" t="s">
        <v>4339</v>
      </c>
      <c r="I6134" s="313" t="s">
        <v>6824</v>
      </c>
    </row>
    <row r="6135" spans="6:9" x14ac:dyDescent="0.2">
      <c r="F6135" s="310" t="s">
        <v>12634</v>
      </c>
      <c r="G6135" s="311">
        <v>16657</v>
      </c>
      <c r="H6135" s="312" t="s">
        <v>4339</v>
      </c>
      <c r="I6135" s="313" t="s">
        <v>6824</v>
      </c>
    </row>
    <row r="6136" spans="6:9" x14ac:dyDescent="0.2">
      <c r="F6136" s="310" t="s">
        <v>12635</v>
      </c>
      <c r="G6136" s="311">
        <v>16659</v>
      </c>
      <c r="H6136" s="312" t="s">
        <v>4339</v>
      </c>
      <c r="I6136" s="313" t="s">
        <v>6824</v>
      </c>
    </row>
    <row r="6137" spans="6:9" x14ac:dyDescent="0.2">
      <c r="F6137" s="310" t="s">
        <v>12636</v>
      </c>
      <c r="G6137" s="311">
        <v>16660</v>
      </c>
      <c r="H6137" s="312" t="s">
        <v>4339</v>
      </c>
      <c r="I6137" s="313" t="s">
        <v>6824</v>
      </c>
    </row>
    <row r="6138" spans="6:9" x14ac:dyDescent="0.2">
      <c r="F6138" s="310" t="s">
        <v>12637</v>
      </c>
      <c r="G6138" s="311">
        <v>16661</v>
      </c>
      <c r="H6138" s="312" t="s">
        <v>4339</v>
      </c>
      <c r="I6138" s="313" t="s">
        <v>6824</v>
      </c>
    </row>
    <row r="6139" spans="6:9" x14ac:dyDescent="0.2">
      <c r="F6139" s="310" t="s">
        <v>12638</v>
      </c>
      <c r="G6139" s="311">
        <v>16662</v>
      </c>
      <c r="H6139" s="312" t="s">
        <v>4339</v>
      </c>
      <c r="I6139" s="313" t="s">
        <v>6824</v>
      </c>
    </row>
    <row r="6140" spans="6:9" x14ac:dyDescent="0.2">
      <c r="F6140" s="310" t="s">
        <v>12639</v>
      </c>
      <c r="G6140" s="311">
        <v>16663</v>
      </c>
      <c r="H6140" s="312" t="s">
        <v>4339</v>
      </c>
      <c r="I6140" s="313" t="s">
        <v>6824</v>
      </c>
    </row>
    <row r="6141" spans="6:9" x14ac:dyDescent="0.2">
      <c r="F6141" s="310" t="s">
        <v>12640</v>
      </c>
      <c r="G6141" s="311">
        <v>16664</v>
      </c>
      <c r="H6141" s="312" t="s">
        <v>4339</v>
      </c>
      <c r="I6141" s="313" t="s">
        <v>6824</v>
      </c>
    </row>
    <row r="6142" spans="6:9" x14ac:dyDescent="0.2">
      <c r="F6142" s="310" t="s">
        <v>12641</v>
      </c>
      <c r="G6142" s="311">
        <v>16665</v>
      </c>
      <c r="H6142" s="312" t="s">
        <v>4339</v>
      </c>
      <c r="I6142" s="313" t="s">
        <v>6824</v>
      </c>
    </row>
    <row r="6143" spans="6:9" x14ac:dyDescent="0.2">
      <c r="F6143" s="310" t="s">
        <v>12642</v>
      </c>
      <c r="G6143" s="311">
        <v>16666</v>
      </c>
      <c r="H6143" s="312" t="s">
        <v>4339</v>
      </c>
      <c r="I6143" s="313" t="s">
        <v>6824</v>
      </c>
    </row>
    <row r="6144" spans="6:9" x14ac:dyDescent="0.2">
      <c r="F6144" s="310" t="s">
        <v>12643</v>
      </c>
      <c r="G6144" s="311">
        <v>16667</v>
      </c>
      <c r="H6144" s="312" t="s">
        <v>4339</v>
      </c>
      <c r="I6144" s="313" t="s">
        <v>6824</v>
      </c>
    </row>
    <row r="6145" spans="6:9" x14ac:dyDescent="0.2">
      <c r="F6145" s="310" t="s">
        <v>12644</v>
      </c>
      <c r="G6145" s="311">
        <v>16668</v>
      </c>
      <c r="H6145" s="312" t="s">
        <v>4339</v>
      </c>
      <c r="I6145" s="313" t="s">
        <v>6824</v>
      </c>
    </row>
    <row r="6146" spans="6:9" x14ac:dyDescent="0.2">
      <c r="F6146" s="310" t="s">
        <v>12645</v>
      </c>
      <c r="G6146" s="311">
        <v>16669</v>
      </c>
      <c r="H6146" s="312" t="s">
        <v>4339</v>
      </c>
      <c r="I6146" s="313" t="s">
        <v>6824</v>
      </c>
    </row>
    <row r="6147" spans="6:9" x14ac:dyDescent="0.2">
      <c r="F6147" s="310" t="s">
        <v>12646</v>
      </c>
      <c r="G6147" s="311">
        <v>16670</v>
      </c>
      <c r="H6147" s="312" t="s">
        <v>4339</v>
      </c>
      <c r="I6147" s="313" t="s">
        <v>6824</v>
      </c>
    </row>
    <row r="6148" spans="6:9" x14ac:dyDescent="0.2">
      <c r="F6148" s="310" t="s">
        <v>12647</v>
      </c>
      <c r="G6148" s="311">
        <v>16671</v>
      </c>
      <c r="H6148" s="312" t="s">
        <v>4339</v>
      </c>
      <c r="I6148" s="313" t="s">
        <v>6824</v>
      </c>
    </row>
    <row r="6149" spans="6:9" x14ac:dyDescent="0.2">
      <c r="F6149" s="310" t="s">
        <v>12648</v>
      </c>
      <c r="G6149" s="311">
        <v>16672</v>
      </c>
      <c r="H6149" s="312" t="s">
        <v>4339</v>
      </c>
      <c r="I6149" s="313" t="s">
        <v>6824</v>
      </c>
    </row>
    <row r="6150" spans="6:9" x14ac:dyDescent="0.2">
      <c r="F6150" s="310" t="s">
        <v>12649</v>
      </c>
      <c r="G6150" s="311">
        <v>16673</v>
      </c>
      <c r="H6150" s="312" t="s">
        <v>4339</v>
      </c>
      <c r="I6150" s="313" t="s">
        <v>6824</v>
      </c>
    </row>
    <row r="6151" spans="6:9" x14ac:dyDescent="0.2">
      <c r="F6151" s="310" t="s">
        <v>12650</v>
      </c>
      <c r="G6151" s="311">
        <v>16674</v>
      </c>
      <c r="H6151" s="312" t="s">
        <v>4339</v>
      </c>
      <c r="I6151" s="313" t="s">
        <v>6824</v>
      </c>
    </row>
    <row r="6152" spans="6:9" x14ac:dyDescent="0.2">
      <c r="F6152" s="310" t="s">
        <v>12651</v>
      </c>
      <c r="G6152" s="311">
        <v>16675</v>
      </c>
      <c r="H6152" s="312" t="s">
        <v>4339</v>
      </c>
      <c r="I6152" s="313" t="s">
        <v>6824</v>
      </c>
    </row>
    <row r="6153" spans="6:9" x14ac:dyDescent="0.2">
      <c r="F6153" s="310" t="s">
        <v>12652</v>
      </c>
      <c r="G6153" s="311">
        <v>16677</v>
      </c>
      <c r="H6153" s="312" t="s">
        <v>4339</v>
      </c>
      <c r="I6153" s="313" t="s">
        <v>6824</v>
      </c>
    </row>
    <row r="6154" spans="6:9" x14ac:dyDescent="0.2">
      <c r="F6154" s="310" t="s">
        <v>12653</v>
      </c>
      <c r="G6154" s="311">
        <v>16678</v>
      </c>
      <c r="H6154" s="312" t="s">
        <v>4339</v>
      </c>
      <c r="I6154" s="313" t="s">
        <v>6824</v>
      </c>
    </row>
    <row r="6155" spans="6:9" x14ac:dyDescent="0.2">
      <c r="F6155" s="310" t="s">
        <v>12654</v>
      </c>
      <c r="G6155" s="311">
        <v>16679</v>
      </c>
      <c r="H6155" s="312" t="s">
        <v>4339</v>
      </c>
      <c r="I6155" s="313" t="s">
        <v>6824</v>
      </c>
    </row>
    <row r="6156" spans="6:9" x14ac:dyDescent="0.2">
      <c r="F6156" s="310" t="s">
        <v>12655</v>
      </c>
      <c r="G6156" s="311">
        <v>16680</v>
      </c>
      <c r="H6156" s="312" t="s">
        <v>4339</v>
      </c>
      <c r="I6156" s="313" t="s">
        <v>6824</v>
      </c>
    </row>
    <row r="6157" spans="6:9" x14ac:dyDescent="0.2">
      <c r="F6157" s="310" t="s">
        <v>12656</v>
      </c>
      <c r="G6157" s="311">
        <v>16681</v>
      </c>
      <c r="H6157" s="312" t="s">
        <v>4339</v>
      </c>
      <c r="I6157" s="313" t="s">
        <v>6824</v>
      </c>
    </row>
    <row r="6158" spans="6:9" x14ac:dyDescent="0.2">
      <c r="F6158" s="310" t="s">
        <v>12657</v>
      </c>
      <c r="G6158" s="311">
        <v>16682</v>
      </c>
      <c r="H6158" s="312" t="s">
        <v>4339</v>
      </c>
      <c r="I6158" s="313" t="s">
        <v>6824</v>
      </c>
    </row>
    <row r="6159" spans="6:9" x14ac:dyDescent="0.2">
      <c r="F6159" s="310" t="s">
        <v>12658</v>
      </c>
      <c r="G6159" s="311">
        <v>16683</v>
      </c>
      <c r="H6159" s="312" t="s">
        <v>4339</v>
      </c>
      <c r="I6159" s="313" t="s">
        <v>6824</v>
      </c>
    </row>
    <row r="6160" spans="6:9" x14ac:dyDescent="0.2">
      <c r="F6160" s="310" t="s">
        <v>12659</v>
      </c>
      <c r="G6160" s="311">
        <v>16684</v>
      </c>
      <c r="H6160" s="312" t="s">
        <v>4339</v>
      </c>
      <c r="I6160" s="313" t="s">
        <v>6824</v>
      </c>
    </row>
    <row r="6161" spans="6:9" x14ac:dyDescent="0.2">
      <c r="F6161" s="310" t="s">
        <v>12660</v>
      </c>
      <c r="G6161" s="311">
        <v>16685</v>
      </c>
      <c r="H6161" s="312" t="s">
        <v>4339</v>
      </c>
      <c r="I6161" s="313" t="s">
        <v>6824</v>
      </c>
    </row>
    <row r="6162" spans="6:9" x14ac:dyDescent="0.2">
      <c r="F6162" s="310" t="s">
        <v>12661</v>
      </c>
      <c r="G6162" s="311">
        <v>16686</v>
      </c>
      <c r="H6162" s="312" t="s">
        <v>4339</v>
      </c>
      <c r="I6162" s="313" t="s">
        <v>6824</v>
      </c>
    </row>
    <row r="6163" spans="6:9" x14ac:dyDescent="0.2">
      <c r="F6163" s="310" t="s">
        <v>12662</v>
      </c>
      <c r="G6163" s="311">
        <v>16689</v>
      </c>
      <c r="H6163" s="312" t="s">
        <v>4339</v>
      </c>
      <c r="I6163" s="313" t="s">
        <v>6824</v>
      </c>
    </row>
    <row r="6164" spans="6:9" x14ac:dyDescent="0.2">
      <c r="F6164" s="310" t="s">
        <v>12663</v>
      </c>
      <c r="G6164" s="311">
        <v>16691</v>
      </c>
      <c r="H6164" s="312" t="s">
        <v>4339</v>
      </c>
      <c r="I6164" s="313" t="s">
        <v>6831</v>
      </c>
    </row>
    <row r="6165" spans="6:9" x14ac:dyDescent="0.2">
      <c r="F6165" s="310" t="s">
        <v>12664</v>
      </c>
      <c r="G6165" s="311">
        <v>16692</v>
      </c>
      <c r="H6165" s="312" t="s">
        <v>4339</v>
      </c>
      <c r="I6165" s="313" t="s">
        <v>6824</v>
      </c>
    </row>
    <row r="6166" spans="6:9" x14ac:dyDescent="0.2">
      <c r="F6166" s="310" t="s">
        <v>12665</v>
      </c>
      <c r="G6166" s="311">
        <v>16693</v>
      </c>
      <c r="H6166" s="312" t="s">
        <v>4339</v>
      </c>
      <c r="I6166" s="313" t="s">
        <v>6824</v>
      </c>
    </row>
    <row r="6167" spans="6:9" x14ac:dyDescent="0.2">
      <c r="F6167" s="310" t="s">
        <v>12666</v>
      </c>
      <c r="G6167" s="311">
        <v>16694</v>
      </c>
      <c r="H6167" s="312" t="s">
        <v>4339</v>
      </c>
      <c r="I6167" s="313" t="s">
        <v>6824</v>
      </c>
    </row>
    <row r="6168" spans="6:9" x14ac:dyDescent="0.2">
      <c r="F6168" s="310" t="s">
        <v>12667</v>
      </c>
      <c r="G6168" s="311">
        <v>16695</v>
      </c>
      <c r="H6168" s="312" t="s">
        <v>4339</v>
      </c>
      <c r="I6168" s="313" t="s">
        <v>6824</v>
      </c>
    </row>
    <row r="6169" spans="6:9" x14ac:dyDescent="0.2">
      <c r="F6169" s="310" t="s">
        <v>12668</v>
      </c>
      <c r="G6169" s="311">
        <v>16698</v>
      </c>
      <c r="H6169" s="312" t="s">
        <v>4339</v>
      </c>
      <c r="I6169" s="313" t="s">
        <v>6824</v>
      </c>
    </row>
    <row r="6170" spans="6:9" x14ac:dyDescent="0.2">
      <c r="F6170" s="310" t="s">
        <v>12669</v>
      </c>
      <c r="G6170" s="311">
        <v>16699</v>
      </c>
      <c r="H6170" s="312" t="s">
        <v>4339</v>
      </c>
      <c r="I6170" s="313" t="s">
        <v>6824</v>
      </c>
    </row>
    <row r="6171" spans="6:9" x14ac:dyDescent="0.2">
      <c r="F6171" s="310" t="s">
        <v>12670</v>
      </c>
      <c r="G6171" s="311">
        <v>16701</v>
      </c>
      <c r="H6171" s="312" t="s">
        <v>4339</v>
      </c>
      <c r="I6171" s="313" t="s">
        <v>6824</v>
      </c>
    </row>
    <row r="6172" spans="6:9" x14ac:dyDescent="0.2">
      <c r="F6172" s="310" t="s">
        <v>12671</v>
      </c>
      <c r="G6172" s="311">
        <v>16720</v>
      </c>
      <c r="H6172" s="312" t="s">
        <v>4339</v>
      </c>
      <c r="I6172" s="313" t="s">
        <v>6831</v>
      </c>
    </row>
    <row r="6173" spans="6:9" x14ac:dyDescent="0.2">
      <c r="F6173" s="310" t="s">
        <v>12672</v>
      </c>
      <c r="G6173" s="311">
        <v>16724</v>
      </c>
      <c r="H6173" s="312" t="s">
        <v>4339</v>
      </c>
      <c r="I6173" s="313" t="s">
        <v>6831</v>
      </c>
    </row>
    <row r="6174" spans="6:9" x14ac:dyDescent="0.2">
      <c r="F6174" s="310" t="s">
        <v>12673</v>
      </c>
      <c r="G6174" s="311">
        <v>16725</v>
      </c>
      <c r="H6174" s="312" t="s">
        <v>4339</v>
      </c>
      <c r="I6174" s="313" t="s">
        <v>6824</v>
      </c>
    </row>
    <row r="6175" spans="6:9" x14ac:dyDescent="0.2">
      <c r="F6175" s="310" t="s">
        <v>12674</v>
      </c>
      <c r="G6175" s="311">
        <v>16726</v>
      </c>
      <c r="H6175" s="312" t="s">
        <v>4339</v>
      </c>
      <c r="I6175" s="313" t="s">
        <v>6824</v>
      </c>
    </row>
    <row r="6176" spans="6:9" x14ac:dyDescent="0.2">
      <c r="F6176" s="310" t="s">
        <v>12675</v>
      </c>
      <c r="G6176" s="311">
        <v>16727</v>
      </c>
      <c r="H6176" s="312" t="s">
        <v>4339</v>
      </c>
      <c r="I6176" s="313" t="s">
        <v>6824</v>
      </c>
    </row>
    <row r="6177" spans="6:9" x14ac:dyDescent="0.2">
      <c r="F6177" s="310" t="s">
        <v>12676</v>
      </c>
      <c r="G6177" s="311">
        <v>16728</v>
      </c>
      <c r="H6177" s="312" t="s">
        <v>4339</v>
      </c>
      <c r="I6177" s="313" t="s">
        <v>6831</v>
      </c>
    </row>
    <row r="6178" spans="6:9" x14ac:dyDescent="0.2">
      <c r="F6178" s="310" t="s">
        <v>12677</v>
      </c>
      <c r="G6178" s="311">
        <v>16729</v>
      </c>
      <c r="H6178" s="312" t="s">
        <v>4339</v>
      </c>
      <c r="I6178" s="313" t="s">
        <v>6824</v>
      </c>
    </row>
    <row r="6179" spans="6:9" x14ac:dyDescent="0.2">
      <c r="F6179" s="310" t="s">
        <v>12678</v>
      </c>
      <c r="G6179" s="311">
        <v>16730</v>
      </c>
      <c r="H6179" s="312" t="s">
        <v>4339</v>
      </c>
      <c r="I6179" s="313" t="s">
        <v>6824</v>
      </c>
    </row>
    <row r="6180" spans="6:9" x14ac:dyDescent="0.2">
      <c r="F6180" s="310" t="s">
        <v>12679</v>
      </c>
      <c r="G6180" s="311">
        <v>16731</v>
      </c>
      <c r="H6180" s="312" t="s">
        <v>4339</v>
      </c>
      <c r="I6180" s="313" t="s">
        <v>6824</v>
      </c>
    </row>
    <row r="6181" spans="6:9" x14ac:dyDescent="0.2">
      <c r="F6181" s="310" t="s">
        <v>12680</v>
      </c>
      <c r="G6181" s="311">
        <v>16732</v>
      </c>
      <c r="H6181" s="312" t="s">
        <v>4339</v>
      </c>
      <c r="I6181" s="313" t="s">
        <v>6824</v>
      </c>
    </row>
    <row r="6182" spans="6:9" x14ac:dyDescent="0.2">
      <c r="F6182" s="310" t="s">
        <v>12681</v>
      </c>
      <c r="G6182" s="311">
        <v>16733</v>
      </c>
      <c r="H6182" s="312" t="s">
        <v>4339</v>
      </c>
      <c r="I6182" s="313" t="s">
        <v>6824</v>
      </c>
    </row>
    <row r="6183" spans="6:9" x14ac:dyDescent="0.2">
      <c r="F6183" s="310" t="s">
        <v>12682</v>
      </c>
      <c r="G6183" s="311">
        <v>16734</v>
      </c>
      <c r="H6183" s="312" t="s">
        <v>4339</v>
      </c>
      <c r="I6183" s="313" t="s">
        <v>6831</v>
      </c>
    </row>
    <row r="6184" spans="6:9" x14ac:dyDescent="0.2">
      <c r="F6184" s="310" t="s">
        <v>12683</v>
      </c>
      <c r="G6184" s="311">
        <v>16735</v>
      </c>
      <c r="H6184" s="312" t="s">
        <v>4339</v>
      </c>
      <c r="I6184" s="313" t="s">
        <v>6831</v>
      </c>
    </row>
    <row r="6185" spans="6:9" x14ac:dyDescent="0.2">
      <c r="F6185" s="310" t="s">
        <v>12684</v>
      </c>
      <c r="G6185" s="311">
        <v>16738</v>
      </c>
      <c r="H6185" s="312" t="s">
        <v>4339</v>
      </c>
      <c r="I6185" s="313" t="s">
        <v>6824</v>
      </c>
    </row>
    <row r="6186" spans="6:9" x14ac:dyDescent="0.2">
      <c r="F6186" s="310" t="s">
        <v>12685</v>
      </c>
      <c r="G6186" s="311">
        <v>16740</v>
      </c>
      <c r="H6186" s="312" t="s">
        <v>4339</v>
      </c>
      <c r="I6186" s="313" t="s">
        <v>6831</v>
      </c>
    </row>
    <row r="6187" spans="6:9" x14ac:dyDescent="0.2">
      <c r="F6187" s="310" t="s">
        <v>12686</v>
      </c>
      <c r="G6187" s="311">
        <v>16743</v>
      </c>
      <c r="H6187" s="312" t="s">
        <v>4339</v>
      </c>
      <c r="I6187" s="313" t="s">
        <v>6824</v>
      </c>
    </row>
    <row r="6188" spans="6:9" x14ac:dyDescent="0.2">
      <c r="F6188" s="310" t="s">
        <v>12687</v>
      </c>
      <c r="G6188" s="311">
        <v>16744</v>
      </c>
      <c r="H6188" s="312" t="s">
        <v>4339</v>
      </c>
      <c r="I6188" s="313" t="s">
        <v>6824</v>
      </c>
    </row>
    <row r="6189" spans="6:9" x14ac:dyDescent="0.2">
      <c r="F6189" s="310" t="s">
        <v>12688</v>
      </c>
      <c r="G6189" s="311">
        <v>16745</v>
      </c>
      <c r="H6189" s="312" t="s">
        <v>4339</v>
      </c>
      <c r="I6189" s="313" t="s">
        <v>6824</v>
      </c>
    </row>
    <row r="6190" spans="6:9" x14ac:dyDescent="0.2">
      <c r="F6190" s="310" t="s">
        <v>12689</v>
      </c>
      <c r="G6190" s="311">
        <v>16746</v>
      </c>
      <c r="H6190" s="312" t="s">
        <v>4339</v>
      </c>
      <c r="I6190" s="313" t="s">
        <v>6831</v>
      </c>
    </row>
    <row r="6191" spans="6:9" x14ac:dyDescent="0.2">
      <c r="F6191" s="310" t="s">
        <v>12690</v>
      </c>
      <c r="G6191" s="311">
        <v>16748</v>
      </c>
      <c r="H6191" s="312" t="s">
        <v>4339</v>
      </c>
      <c r="I6191" s="313" t="s">
        <v>6824</v>
      </c>
    </row>
    <row r="6192" spans="6:9" x14ac:dyDescent="0.2">
      <c r="F6192" s="310" t="s">
        <v>12691</v>
      </c>
      <c r="G6192" s="311">
        <v>16749</v>
      </c>
      <c r="H6192" s="312" t="s">
        <v>4339</v>
      </c>
      <c r="I6192" s="313" t="s">
        <v>6824</v>
      </c>
    </row>
    <row r="6193" spans="6:9" x14ac:dyDescent="0.2">
      <c r="F6193" s="310" t="s">
        <v>12692</v>
      </c>
      <c r="G6193" s="311">
        <v>16750</v>
      </c>
      <c r="H6193" s="312" t="s">
        <v>4339</v>
      </c>
      <c r="I6193" s="313" t="s">
        <v>6824</v>
      </c>
    </row>
    <row r="6194" spans="6:9" x14ac:dyDescent="0.2">
      <c r="F6194" s="310" t="s">
        <v>12693</v>
      </c>
      <c r="G6194" s="311">
        <v>16801</v>
      </c>
      <c r="H6194" s="312" t="s">
        <v>4339</v>
      </c>
      <c r="I6194" s="313" t="s">
        <v>6831</v>
      </c>
    </row>
    <row r="6195" spans="6:9" x14ac:dyDescent="0.2">
      <c r="F6195" s="310" t="s">
        <v>12694</v>
      </c>
      <c r="G6195" s="311">
        <v>16802</v>
      </c>
      <c r="H6195" s="312" t="s">
        <v>4339</v>
      </c>
      <c r="I6195" s="313" t="s">
        <v>6831</v>
      </c>
    </row>
    <row r="6196" spans="6:9" x14ac:dyDescent="0.2">
      <c r="F6196" s="310" t="s">
        <v>12695</v>
      </c>
      <c r="G6196" s="311">
        <v>16803</v>
      </c>
      <c r="H6196" s="312" t="s">
        <v>4339</v>
      </c>
      <c r="I6196" s="313" t="s">
        <v>6831</v>
      </c>
    </row>
    <row r="6197" spans="6:9" x14ac:dyDescent="0.2">
      <c r="F6197" s="310" t="s">
        <v>12696</v>
      </c>
      <c r="G6197" s="311">
        <v>16804</v>
      </c>
      <c r="H6197" s="312" t="s">
        <v>4339</v>
      </c>
      <c r="I6197" s="313" t="s">
        <v>6831</v>
      </c>
    </row>
    <row r="6198" spans="6:9" x14ac:dyDescent="0.2">
      <c r="F6198" s="310" t="s">
        <v>12697</v>
      </c>
      <c r="G6198" s="311">
        <v>16805</v>
      </c>
      <c r="H6198" s="312" t="s">
        <v>4339</v>
      </c>
      <c r="I6198" s="313" t="s">
        <v>6831</v>
      </c>
    </row>
    <row r="6199" spans="6:9" x14ac:dyDescent="0.2">
      <c r="F6199" s="310" t="s">
        <v>12698</v>
      </c>
      <c r="G6199" s="311">
        <v>16820</v>
      </c>
      <c r="H6199" s="312" t="s">
        <v>4339</v>
      </c>
      <c r="I6199" s="313" t="s">
        <v>6831</v>
      </c>
    </row>
    <row r="6200" spans="6:9" x14ac:dyDescent="0.2">
      <c r="F6200" s="310" t="s">
        <v>12699</v>
      </c>
      <c r="G6200" s="311">
        <v>16821</v>
      </c>
      <c r="H6200" s="312" t="s">
        <v>4339</v>
      </c>
      <c r="I6200" s="313" t="s">
        <v>6824</v>
      </c>
    </row>
    <row r="6201" spans="6:9" x14ac:dyDescent="0.2">
      <c r="F6201" s="310" t="s">
        <v>12700</v>
      </c>
      <c r="G6201" s="311">
        <v>16822</v>
      </c>
      <c r="H6201" s="312" t="s">
        <v>4339</v>
      </c>
      <c r="I6201" s="313" t="s">
        <v>6831</v>
      </c>
    </row>
    <row r="6202" spans="6:9" x14ac:dyDescent="0.2">
      <c r="F6202" s="310" t="s">
        <v>12701</v>
      </c>
      <c r="G6202" s="311">
        <v>16823</v>
      </c>
      <c r="H6202" s="312" t="s">
        <v>4339</v>
      </c>
      <c r="I6202" s="313" t="s">
        <v>6831</v>
      </c>
    </row>
    <row r="6203" spans="6:9" x14ac:dyDescent="0.2">
      <c r="F6203" s="310" t="s">
        <v>12702</v>
      </c>
      <c r="G6203" s="311">
        <v>16825</v>
      </c>
      <c r="H6203" s="312" t="s">
        <v>4339</v>
      </c>
      <c r="I6203" s="313" t="s">
        <v>6824</v>
      </c>
    </row>
    <row r="6204" spans="6:9" x14ac:dyDescent="0.2">
      <c r="F6204" s="310" t="s">
        <v>12703</v>
      </c>
      <c r="G6204" s="311">
        <v>16826</v>
      </c>
      <c r="H6204" s="312" t="s">
        <v>4339</v>
      </c>
      <c r="I6204" s="313" t="s">
        <v>6831</v>
      </c>
    </row>
    <row r="6205" spans="6:9" x14ac:dyDescent="0.2">
      <c r="F6205" s="310" t="s">
        <v>12704</v>
      </c>
      <c r="G6205" s="311">
        <v>16827</v>
      </c>
      <c r="H6205" s="312" t="s">
        <v>4339</v>
      </c>
      <c r="I6205" s="313" t="s">
        <v>6831</v>
      </c>
    </row>
    <row r="6206" spans="6:9" x14ac:dyDescent="0.2">
      <c r="F6206" s="310" t="s">
        <v>12705</v>
      </c>
      <c r="G6206" s="311">
        <v>16828</v>
      </c>
      <c r="H6206" s="312" t="s">
        <v>4339</v>
      </c>
      <c r="I6206" s="313" t="s">
        <v>6831</v>
      </c>
    </row>
    <row r="6207" spans="6:9" x14ac:dyDescent="0.2">
      <c r="F6207" s="310" t="s">
        <v>12706</v>
      </c>
      <c r="G6207" s="311">
        <v>16829</v>
      </c>
      <c r="H6207" s="312" t="s">
        <v>4339</v>
      </c>
      <c r="I6207" s="313" t="s">
        <v>6824</v>
      </c>
    </row>
    <row r="6208" spans="6:9" x14ac:dyDescent="0.2">
      <c r="F6208" s="310" t="s">
        <v>12707</v>
      </c>
      <c r="G6208" s="311">
        <v>16830</v>
      </c>
      <c r="H6208" s="312" t="s">
        <v>4339</v>
      </c>
      <c r="I6208" s="313" t="s">
        <v>6824</v>
      </c>
    </row>
    <row r="6209" spans="6:9" x14ac:dyDescent="0.2">
      <c r="F6209" s="310" t="s">
        <v>12708</v>
      </c>
      <c r="G6209" s="311">
        <v>16832</v>
      </c>
      <c r="H6209" s="312" t="s">
        <v>4339</v>
      </c>
      <c r="I6209" s="313" t="s">
        <v>6831</v>
      </c>
    </row>
    <row r="6210" spans="6:9" x14ac:dyDescent="0.2">
      <c r="F6210" s="310" t="s">
        <v>12709</v>
      </c>
      <c r="G6210" s="311">
        <v>16833</v>
      </c>
      <c r="H6210" s="312" t="s">
        <v>4339</v>
      </c>
      <c r="I6210" s="313" t="s">
        <v>6824</v>
      </c>
    </row>
    <row r="6211" spans="6:9" x14ac:dyDescent="0.2">
      <c r="F6211" s="310" t="s">
        <v>12710</v>
      </c>
      <c r="G6211" s="311">
        <v>16834</v>
      </c>
      <c r="H6211" s="312" t="s">
        <v>4339</v>
      </c>
      <c r="I6211" s="313" t="s">
        <v>6824</v>
      </c>
    </row>
    <row r="6212" spans="6:9" x14ac:dyDescent="0.2">
      <c r="F6212" s="310" t="s">
        <v>12711</v>
      </c>
      <c r="G6212" s="311">
        <v>16835</v>
      </c>
      <c r="H6212" s="312" t="s">
        <v>4339</v>
      </c>
      <c r="I6212" s="313" t="s">
        <v>6831</v>
      </c>
    </row>
    <row r="6213" spans="6:9" x14ac:dyDescent="0.2">
      <c r="F6213" s="310" t="s">
        <v>12712</v>
      </c>
      <c r="G6213" s="311">
        <v>16836</v>
      </c>
      <c r="H6213" s="312" t="s">
        <v>4339</v>
      </c>
      <c r="I6213" s="313" t="s">
        <v>6824</v>
      </c>
    </row>
    <row r="6214" spans="6:9" x14ac:dyDescent="0.2">
      <c r="F6214" s="310" t="s">
        <v>12713</v>
      </c>
      <c r="G6214" s="311">
        <v>16837</v>
      </c>
      <c r="H6214" s="312" t="s">
        <v>4339</v>
      </c>
      <c r="I6214" s="313" t="s">
        <v>6824</v>
      </c>
    </row>
    <row r="6215" spans="6:9" x14ac:dyDescent="0.2">
      <c r="F6215" s="310" t="s">
        <v>12714</v>
      </c>
      <c r="G6215" s="311">
        <v>16838</v>
      </c>
      <c r="H6215" s="312" t="s">
        <v>4339</v>
      </c>
      <c r="I6215" s="313" t="s">
        <v>6824</v>
      </c>
    </row>
    <row r="6216" spans="6:9" x14ac:dyDescent="0.2">
      <c r="F6216" s="310" t="s">
        <v>12715</v>
      </c>
      <c r="G6216" s="311">
        <v>16839</v>
      </c>
      <c r="H6216" s="312" t="s">
        <v>4339</v>
      </c>
      <c r="I6216" s="313" t="s">
        <v>6824</v>
      </c>
    </row>
    <row r="6217" spans="6:9" x14ac:dyDescent="0.2">
      <c r="F6217" s="310" t="s">
        <v>12716</v>
      </c>
      <c r="G6217" s="311">
        <v>16840</v>
      </c>
      <c r="H6217" s="312" t="s">
        <v>4339</v>
      </c>
      <c r="I6217" s="313" t="s">
        <v>6824</v>
      </c>
    </row>
    <row r="6218" spans="6:9" x14ac:dyDescent="0.2">
      <c r="F6218" s="310" t="s">
        <v>12717</v>
      </c>
      <c r="G6218" s="311">
        <v>16841</v>
      </c>
      <c r="H6218" s="312" t="s">
        <v>4339</v>
      </c>
      <c r="I6218" s="313" t="s">
        <v>6831</v>
      </c>
    </row>
    <row r="6219" spans="6:9" x14ac:dyDescent="0.2">
      <c r="F6219" s="310" t="s">
        <v>12718</v>
      </c>
      <c r="G6219" s="311">
        <v>16843</v>
      </c>
      <c r="H6219" s="312" t="s">
        <v>4339</v>
      </c>
      <c r="I6219" s="313" t="s">
        <v>6824</v>
      </c>
    </row>
    <row r="6220" spans="6:9" x14ac:dyDescent="0.2">
      <c r="F6220" s="310" t="s">
        <v>12719</v>
      </c>
      <c r="G6220" s="311">
        <v>16844</v>
      </c>
      <c r="H6220" s="312" t="s">
        <v>4339</v>
      </c>
      <c r="I6220" s="313" t="s">
        <v>6831</v>
      </c>
    </row>
    <row r="6221" spans="6:9" x14ac:dyDescent="0.2">
      <c r="F6221" s="310" t="s">
        <v>12720</v>
      </c>
      <c r="G6221" s="311">
        <v>16845</v>
      </c>
      <c r="H6221" s="312" t="s">
        <v>4339</v>
      </c>
      <c r="I6221" s="313" t="s">
        <v>6824</v>
      </c>
    </row>
    <row r="6222" spans="6:9" x14ac:dyDescent="0.2">
      <c r="F6222" s="310" t="s">
        <v>12721</v>
      </c>
      <c r="G6222" s="311">
        <v>16847</v>
      </c>
      <c r="H6222" s="312" t="s">
        <v>4339</v>
      </c>
      <c r="I6222" s="313" t="s">
        <v>6824</v>
      </c>
    </row>
    <row r="6223" spans="6:9" x14ac:dyDescent="0.2">
      <c r="F6223" s="310" t="s">
        <v>12722</v>
      </c>
      <c r="G6223" s="311">
        <v>16848</v>
      </c>
      <c r="H6223" s="312" t="s">
        <v>4339</v>
      </c>
      <c r="I6223" s="313" t="s">
        <v>6831</v>
      </c>
    </row>
    <row r="6224" spans="6:9" x14ac:dyDescent="0.2">
      <c r="F6224" s="310" t="s">
        <v>12723</v>
      </c>
      <c r="G6224" s="311">
        <v>16849</v>
      </c>
      <c r="H6224" s="312" t="s">
        <v>4339</v>
      </c>
      <c r="I6224" s="313" t="s">
        <v>6824</v>
      </c>
    </row>
    <row r="6225" spans="6:9" x14ac:dyDescent="0.2">
      <c r="F6225" s="310" t="s">
        <v>12724</v>
      </c>
      <c r="G6225" s="311">
        <v>16850</v>
      </c>
      <c r="H6225" s="312" t="s">
        <v>4339</v>
      </c>
      <c r="I6225" s="313" t="s">
        <v>6824</v>
      </c>
    </row>
    <row r="6226" spans="6:9" x14ac:dyDescent="0.2">
      <c r="F6226" s="310" t="s">
        <v>12725</v>
      </c>
      <c r="G6226" s="311">
        <v>16851</v>
      </c>
      <c r="H6226" s="312" t="s">
        <v>4339</v>
      </c>
      <c r="I6226" s="313" t="s">
        <v>6831</v>
      </c>
    </row>
    <row r="6227" spans="6:9" x14ac:dyDescent="0.2">
      <c r="F6227" s="310" t="s">
        <v>12726</v>
      </c>
      <c r="G6227" s="311">
        <v>16852</v>
      </c>
      <c r="H6227" s="312" t="s">
        <v>4339</v>
      </c>
      <c r="I6227" s="313" t="s">
        <v>6831</v>
      </c>
    </row>
    <row r="6228" spans="6:9" x14ac:dyDescent="0.2">
      <c r="F6228" s="310" t="s">
        <v>12727</v>
      </c>
      <c r="G6228" s="311">
        <v>16853</v>
      </c>
      <c r="H6228" s="312" t="s">
        <v>4339</v>
      </c>
      <c r="I6228" s="313" t="s">
        <v>6831</v>
      </c>
    </row>
    <row r="6229" spans="6:9" x14ac:dyDescent="0.2">
      <c r="F6229" s="310" t="s">
        <v>12728</v>
      </c>
      <c r="G6229" s="311">
        <v>16854</v>
      </c>
      <c r="H6229" s="312" t="s">
        <v>4339</v>
      </c>
      <c r="I6229" s="313" t="s">
        <v>6831</v>
      </c>
    </row>
    <row r="6230" spans="6:9" x14ac:dyDescent="0.2">
      <c r="F6230" s="310" t="s">
        <v>12729</v>
      </c>
      <c r="G6230" s="311">
        <v>16855</v>
      </c>
      <c r="H6230" s="312" t="s">
        <v>4339</v>
      </c>
      <c r="I6230" s="313" t="s">
        <v>6824</v>
      </c>
    </row>
    <row r="6231" spans="6:9" x14ac:dyDescent="0.2">
      <c r="F6231" s="310" t="s">
        <v>12730</v>
      </c>
      <c r="G6231" s="311">
        <v>16856</v>
      </c>
      <c r="H6231" s="312" t="s">
        <v>4339</v>
      </c>
      <c r="I6231" s="313" t="s">
        <v>6831</v>
      </c>
    </row>
    <row r="6232" spans="6:9" x14ac:dyDescent="0.2">
      <c r="F6232" s="310" t="s">
        <v>12731</v>
      </c>
      <c r="G6232" s="311">
        <v>16858</v>
      </c>
      <c r="H6232" s="312" t="s">
        <v>4339</v>
      </c>
      <c r="I6232" s="313" t="s">
        <v>6824</v>
      </c>
    </row>
    <row r="6233" spans="6:9" x14ac:dyDescent="0.2">
      <c r="F6233" s="310" t="s">
        <v>12732</v>
      </c>
      <c r="G6233" s="311">
        <v>16859</v>
      </c>
      <c r="H6233" s="312" t="s">
        <v>4339</v>
      </c>
      <c r="I6233" s="313" t="s">
        <v>6824</v>
      </c>
    </row>
    <row r="6234" spans="6:9" x14ac:dyDescent="0.2">
      <c r="F6234" s="310" t="s">
        <v>12733</v>
      </c>
      <c r="G6234" s="311">
        <v>16860</v>
      </c>
      <c r="H6234" s="312" t="s">
        <v>4339</v>
      </c>
      <c r="I6234" s="313" t="s">
        <v>6824</v>
      </c>
    </row>
    <row r="6235" spans="6:9" x14ac:dyDescent="0.2">
      <c r="F6235" s="310" t="s">
        <v>12734</v>
      </c>
      <c r="G6235" s="311">
        <v>16861</v>
      </c>
      <c r="H6235" s="312" t="s">
        <v>4339</v>
      </c>
      <c r="I6235" s="313" t="s">
        <v>6824</v>
      </c>
    </row>
    <row r="6236" spans="6:9" x14ac:dyDescent="0.2">
      <c r="F6236" s="310" t="s">
        <v>12735</v>
      </c>
      <c r="G6236" s="311">
        <v>16863</v>
      </c>
      <c r="H6236" s="312" t="s">
        <v>4339</v>
      </c>
      <c r="I6236" s="313" t="s">
        <v>6824</v>
      </c>
    </row>
    <row r="6237" spans="6:9" x14ac:dyDescent="0.2">
      <c r="F6237" s="310" t="s">
        <v>12736</v>
      </c>
      <c r="G6237" s="311">
        <v>16864</v>
      </c>
      <c r="H6237" s="312" t="s">
        <v>4339</v>
      </c>
      <c r="I6237" s="313" t="s">
        <v>6831</v>
      </c>
    </row>
    <row r="6238" spans="6:9" x14ac:dyDescent="0.2">
      <c r="F6238" s="310" t="s">
        <v>12737</v>
      </c>
      <c r="G6238" s="311">
        <v>16865</v>
      </c>
      <c r="H6238" s="312" t="s">
        <v>4339</v>
      </c>
      <c r="I6238" s="313" t="s">
        <v>6831</v>
      </c>
    </row>
    <row r="6239" spans="6:9" x14ac:dyDescent="0.2">
      <c r="F6239" s="310" t="s">
        <v>12738</v>
      </c>
      <c r="G6239" s="311">
        <v>16866</v>
      </c>
      <c r="H6239" s="312" t="s">
        <v>4339</v>
      </c>
      <c r="I6239" s="313" t="s">
        <v>6824</v>
      </c>
    </row>
    <row r="6240" spans="6:9" x14ac:dyDescent="0.2">
      <c r="F6240" s="310" t="s">
        <v>12739</v>
      </c>
      <c r="G6240" s="311">
        <v>16868</v>
      </c>
      <c r="H6240" s="312" t="s">
        <v>4339</v>
      </c>
      <c r="I6240" s="313" t="s">
        <v>6831</v>
      </c>
    </row>
    <row r="6241" spans="6:9" x14ac:dyDescent="0.2">
      <c r="F6241" s="310" t="s">
        <v>12740</v>
      </c>
      <c r="G6241" s="311">
        <v>16870</v>
      </c>
      <c r="H6241" s="312" t="s">
        <v>4339</v>
      </c>
      <c r="I6241" s="313" t="s">
        <v>6831</v>
      </c>
    </row>
    <row r="6242" spans="6:9" x14ac:dyDescent="0.2">
      <c r="F6242" s="310" t="s">
        <v>12741</v>
      </c>
      <c r="G6242" s="311">
        <v>16871</v>
      </c>
      <c r="H6242" s="312" t="s">
        <v>4339</v>
      </c>
      <c r="I6242" s="313" t="s">
        <v>6831</v>
      </c>
    </row>
    <row r="6243" spans="6:9" x14ac:dyDescent="0.2">
      <c r="F6243" s="310" t="s">
        <v>12742</v>
      </c>
      <c r="G6243" s="311">
        <v>16872</v>
      </c>
      <c r="H6243" s="312" t="s">
        <v>4339</v>
      </c>
      <c r="I6243" s="313" t="s">
        <v>6831</v>
      </c>
    </row>
    <row r="6244" spans="6:9" x14ac:dyDescent="0.2">
      <c r="F6244" s="310" t="s">
        <v>12743</v>
      </c>
      <c r="G6244" s="311">
        <v>16873</v>
      </c>
      <c r="H6244" s="312" t="s">
        <v>4339</v>
      </c>
      <c r="I6244" s="313" t="s">
        <v>6824</v>
      </c>
    </row>
    <row r="6245" spans="6:9" x14ac:dyDescent="0.2">
      <c r="F6245" s="310" t="s">
        <v>12744</v>
      </c>
      <c r="G6245" s="311">
        <v>16874</v>
      </c>
      <c r="H6245" s="312" t="s">
        <v>4339</v>
      </c>
      <c r="I6245" s="313" t="s">
        <v>6824</v>
      </c>
    </row>
    <row r="6246" spans="6:9" x14ac:dyDescent="0.2">
      <c r="F6246" s="310" t="s">
        <v>12745</v>
      </c>
      <c r="G6246" s="311">
        <v>16875</v>
      </c>
      <c r="H6246" s="312" t="s">
        <v>4339</v>
      </c>
      <c r="I6246" s="313" t="s">
        <v>6831</v>
      </c>
    </row>
    <row r="6247" spans="6:9" x14ac:dyDescent="0.2">
      <c r="F6247" s="310" t="s">
        <v>12746</v>
      </c>
      <c r="G6247" s="311">
        <v>16876</v>
      </c>
      <c r="H6247" s="312" t="s">
        <v>4339</v>
      </c>
      <c r="I6247" s="313" t="s">
        <v>6824</v>
      </c>
    </row>
    <row r="6248" spans="6:9" x14ac:dyDescent="0.2">
      <c r="F6248" s="310" t="s">
        <v>12747</v>
      </c>
      <c r="G6248" s="311">
        <v>16877</v>
      </c>
      <c r="H6248" s="312" t="s">
        <v>4339</v>
      </c>
      <c r="I6248" s="313" t="s">
        <v>6824</v>
      </c>
    </row>
    <row r="6249" spans="6:9" x14ac:dyDescent="0.2">
      <c r="F6249" s="310" t="s">
        <v>12748</v>
      </c>
      <c r="G6249" s="311">
        <v>16878</v>
      </c>
      <c r="H6249" s="312" t="s">
        <v>4339</v>
      </c>
      <c r="I6249" s="313" t="s">
        <v>6824</v>
      </c>
    </row>
    <row r="6250" spans="6:9" x14ac:dyDescent="0.2">
      <c r="F6250" s="310" t="s">
        <v>12749</v>
      </c>
      <c r="G6250" s="311">
        <v>16879</v>
      </c>
      <c r="H6250" s="312" t="s">
        <v>4339</v>
      </c>
      <c r="I6250" s="313" t="s">
        <v>6824</v>
      </c>
    </row>
    <row r="6251" spans="6:9" x14ac:dyDescent="0.2">
      <c r="F6251" s="310" t="s">
        <v>12750</v>
      </c>
      <c r="G6251" s="311">
        <v>16881</v>
      </c>
      <c r="H6251" s="312" t="s">
        <v>4339</v>
      </c>
      <c r="I6251" s="313" t="s">
        <v>6824</v>
      </c>
    </row>
    <row r="6252" spans="6:9" x14ac:dyDescent="0.2">
      <c r="F6252" s="310" t="s">
        <v>12751</v>
      </c>
      <c r="G6252" s="311">
        <v>16882</v>
      </c>
      <c r="H6252" s="312" t="s">
        <v>4339</v>
      </c>
      <c r="I6252" s="313" t="s">
        <v>6831</v>
      </c>
    </row>
    <row r="6253" spans="6:9" x14ac:dyDescent="0.2">
      <c r="F6253" s="310" t="s">
        <v>12752</v>
      </c>
      <c r="G6253" s="311">
        <v>16901</v>
      </c>
      <c r="H6253" s="312" t="s">
        <v>4339</v>
      </c>
      <c r="I6253" s="313" t="s">
        <v>6824</v>
      </c>
    </row>
    <row r="6254" spans="6:9" x14ac:dyDescent="0.2">
      <c r="F6254" s="310" t="s">
        <v>12753</v>
      </c>
      <c r="G6254" s="311">
        <v>16910</v>
      </c>
      <c r="H6254" s="312" t="s">
        <v>4339</v>
      </c>
      <c r="I6254" s="313" t="s">
        <v>6824</v>
      </c>
    </row>
    <row r="6255" spans="6:9" x14ac:dyDescent="0.2">
      <c r="F6255" s="310" t="s">
        <v>12754</v>
      </c>
      <c r="G6255" s="311">
        <v>16911</v>
      </c>
      <c r="H6255" s="312" t="s">
        <v>4339</v>
      </c>
      <c r="I6255" s="313" t="s">
        <v>6824</v>
      </c>
    </row>
    <row r="6256" spans="6:9" x14ac:dyDescent="0.2">
      <c r="F6256" s="310" t="s">
        <v>12755</v>
      </c>
      <c r="G6256" s="311">
        <v>16912</v>
      </c>
      <c r="H6256" s="312" t="s">
        <v>4339</v>
      </c>
      <c r="I6256" s="313" t="s">
        <v>6824</v>
      </c>
    </row>
    <row r="6257" spans="6:9" x14ac:dyDescent="0.2">
      <c r="F6257" s="310" t="s">
        <v>12756</v>
      </c>
      <c r="G6257" s="311">
        <v>16914</v>
      </c>
      <c r="H6257" s="312" t="s">
        <v>4339</v>
      </c>
      <c r="I6257" s="313" t="s">
        <v>6824</v>
      </c>
    </row>
    <row r="6258" spans="6:9" x14ac:dyDescent="0.2">
      <c r="F6258" s="310" t="s">
        <v>12757</v>
      </c>
      <c r="G6258" s="311">
        <v>16915</v>
      </c>
      <c r="H6258" s="312" t="s">
        <v>4339</v>
      </c>
      <c r="I6258" s="313" t="s">
        <v>6824</v>
      </c>
    </row>
    <row r="6259" spans="6:9" x14ac:dyDescent="0.2">
      <c r="F6259" s="310" t="s">
        <v>12758</v>
      </c>
      <c r="G6259" s="311">
        <v>16917</v>
      </c>
      <c r="H6259" s="312" t="s">
        <v>4339</v>
      </c>
      <c r="I6259" s="313" t="s">
        <v>6824</v>
      </c>
    </row>
    <row r="6260" spans="6:9" x14ac:dyDescent="0.2">
      <c r="F6260" s="310" t="s">
        <v>12759</v>
      </c>
      <c r="G6260" s="311">
        <v>16920</v>
      </c>
      <c r="H6260" s="312" t="s">
        <v>4339</v>
      </c>
      <c r="I6260" s="313" t="s">
        <v>6824</v>
      </c>
    </row>
    <row r="6261" spans="6:9" x14ac:dyDescent="0.2">
      <c r="F6261" s="310" t="s">
        <v>12760</v>
      </c>
      <c r="G6261" s="311">
        <v>16921</v>
      </c>
      <c r="H6261" s="312" t="s">
        <v>4339</v>
      </c>
      <c r="I6261" s="313" t="s">
        <v>6824</v>
      </c>
    </row>
    <row r="6262" spans="6:9" x14ac:dyDescent="0.2">
      <c r="F6262" s="310" t="s">
        <v>12761</v>
      </c>
      <c r="G6262" s="311">
        <v>16922</v>
      </c>
      <c r="H6262" s="312" t="s">
        <v>4339</v>
      </c>
      <c r="I6262" s="313" t="s">
        <v>6824</v>
      </c>
    </row>
    <row r="6263" spans="6:9" x14ac:dyDescent="0.2">
      <c r="F6263" s="310" t="s">
        <v>12762</v>
      </c>
      <c r="G6263" s="311">
        <v>16923</v>
      </c>
      <c r="H6263" s="312" t="s">
        <v>4339</v>
      </c>
      <c r="I6263" s="313" t="s">
        <v>6824</v>
      </c>
    </row>
    <row r="6264" spans="6:9" x14ac:dyDescent="0.2">
      <c r="F6264" s="310" t="s">
        <v>12763</v>
      </c>
      <c r="G6264" s="311">
        <v>16925</v>
      </c>
      <c r="H6264" s="312" t="s">
        <v>4339</v>
      </c>
      <c r="I6264" s="313" t="s">
        <v>6824</v>
      </c>
    </row>
    <row r="6265" spans="6:9" x14ac:dyDescent="0.2">
      <c r="F6265" s="310" t="s">
        <v>12764</v>
      </c>
      <c r="G6265" s="311">
        <v>16926</v>
      </c>
      <c r="H6265" s="312" t="s">
        <v>4339</v>
      </c>
      <c r="I6265" s="313" t="s">
        <v>6824</v>
      </c>
    </row>
    <row r="6266" spans="6:9" x14ac:dyDescent="0.2">
      <c r="F6266" s="310" t="s">
        <v>12765</v>
      </c>
      <c r="G6266" s="311">
        <v>16927</v>
      </c>
      <c r="H6266" s="312" t="s">
        <v>4339</v>
      </c>
      <c r="I6266" s="313" t="s">
        <v>6824</v>
      </c>
    </row>
    <row r="6267" spans="6:9" x14ac:dyDescent="0.2">
      <c r="F6267" s="310" t="s">
        <v>12766</v>
      </c>
      <c r="G6267" s="311">
        <v>16928</v>
      </c>
      <c r="H6267" s="312" t="s">
        <v>4339</v>
      </c>
      <c r="I6267" s="313" t="s">
        <v>6824</v>
      </c>
    </row>
    <row r="6268" spans="6:9" x14ac:dyDescent="0.2">
      <c r="F6268" s="310" t="s">
        <v>12767</v>
      </c>
      <c r="G6268" s="311">
        <v>16929</v>
      </c>
      <c r="H6268" s="312" t="s">
        <v>4339</v>
      </c>
      <c r="I6268" s="313" t="s">
        <v>6824</v>
      </c>
    </row>
    <row r="6269" spans="6:9" x14ac:dyDescent="0.2">
      <c r="F6269" s="310" t="s">
        <v>12768</v>
      </c>
      <c r="G6269" s="311">
        <v>16930</v>
      </c>
      <c r="H6269" s="312" t="s">
        <v>4339</v>
      </c>
      <c r="I6269" s="313" t="s">
        <v>6824</v>
      </c>
    </row>
    <row r="6270" spans="6:9" x14ac:dyDescent="0.2">
      <c r="F6270" s="310" t="s">
        <v>12769</v>
      </c>
      <c r="G6270" s="311">
        <v>16932</v>
      </c>
      <c r="H6270" s="312" t="s">
        <v>4339</v>
      </c>
      <c r="I6270" s="313" t="s">
        <v>6824</v>
      </c>
    </row>
    <row r="6271" spans="6:9" x14ac:dyDescent="0.2">
      <c r="F6271" s="310" t="s">
        <v>12770</v>
      </c>
      <c r="G6271" s="311">
        <v>16933</v>
      </c>
      <c r="H6271" s="312" t="s">
        <v>4339</v>
      </c>
      <c r="I6271" s="313" t="s">
        <v>6824</v>
      </c>
    </row>
    <row r="6272" spans="6:9" x14ac:dyDescent="0.2">
      <c r="F6272" s="310" t="s">
        <v>12771</v>
      </c>
      <c r="G6272" s="311">
        <v>16935</v>
      </c>
      <c r="H6272" s="312" t="s">
        <v>4339</v>
      </c>
      <c r="I6272" s="313" t="s">
        <v>6824</v>
      </c>
    </row>
    <row r="6273" spans="6:9" x14ac:dyDescent="0.2">
      <c r="F6273" s="310" t="s">
        <v>12772</v>
      </c>
      <c r="G6273" s="311">
        <v>16936</v>
      </c>
      <c r="H6273" s="312" t="s">
        <v>4339</v>
      </c>
      <c r="I6273" s="313" t="s">
        <v>6824</v>
      </c>
    </row>
    <row r="6274" spans="6:9" x14ac:dyDescent="0.2">
      <c r="F6274" s="310" t="s">
        <v>12773</v>
      </c>
      <c r="G6274" s="311">
        <v>16937</v>
      </c>
      <c r="H6274" s="312" t="s">
        <v>4339</v>
      </c>
      <c r="I6274" s="313" t="s">
        <v>6824</v>
      </c>
    </row>
    <row r="6275" spans="6:9" x14ac:dyDescent="0.2">
      <c r="F6275" s="310" t="s">
        <v>12774</v>
      </c>
      <c r="G6275" s="311">
        <v>16938</v>
      </c>
      <c r="H6275" s="312" t="s">
        <v>4339</v>
      </c>
      <c r="I6275" s="313" t="s">
        <v>6824</v>
      </c>
    </row>
    <row r="6276" spans="6:9" x14ac:dyDescent="0.2">
      <c r="F6276" s="310" t="s">
        <v>12775</v>
      </c>
      <c r="G6276" s="311">
        <v>16939</v>
      </c>
      <c r="H6276" s="312" t="s">
        <v>4339</v>
      </c>
      <c r="I6276" s="313" t="s">
        <v>6824</v>
      </c>
    </row>
    <row r="6277" spans="6:9" x14ac:dyDescent="0.2">
      <c r="F6277" s="310" t="s">
        <v>12776</v>
      </c>
      <c r="G6277" s="311">
        <v>16940</v>
      </c>
      <c r="H6277" s="312" t="s">
        <v>4339</v>
      </c>
      <c r="I6277" s="313" t="s">
        <v>6824</v>
      </c>
    </row>
    <row r="6278" spans="6:9" x14ac:dyDescent="0.2">
      <c r="F6278" s="310" t="s">
        <v>12777</v>
      </c>
      <c r="G6278" s="311">
        <v>16941</v>
      </c>
      <c r="H6278" s="312" t="s">
        <v>4339</v>
      </c>
      <c r="I6278" s="313" t="s">
        <v>6824</v>
      </c>
    </row>
    <row r="6279" spans="6:9" x14ac:dyDescent="0.2">
      <c r="F6279" s="310" t="s">
        <v>12778</v>
      </c>
      <c r="G6279" s="311">
        <v>16942</v>
      </c>
      <c r="H6279" s="312" t="s">
        <v>4339</v>
      </c>
      <c r="I6279" s="313" t="s">
        <v>6824</v>
      </c>
    </row>
    <row r="6280" spans="6:9" x14ac:dyDescent="0.2">
      <c r="F6280" s="310" t="s">
        <v>12779</v>
      </c>
      <c r="G6280" s="311">
        <v>16943</v>
      </c>
      <c r="H6280" s="312" t="s">
        <v>4339</v>
      </c>
      <c r="I6280" s="313" t="s">
        <v>6824</v>
      </c>
    </row>
    <row r="6281" spans="6:9" x14ac:dyDescent="0.2">
      <c r="F6281" s="310" t="s">
        <v>12780</v>
      </c>
      <c r="G6281" s="311">
        <v>16945</v>
      </c>
      <c r="H6281" s="312" t="s">
        <v>4339</v>
      </c>
      <c r="I6281" s="313" t="s">
        <v>6824</v>
      </c>
    </row>
    <row r="6282" spans="6:9" x14ac:dyDescent="0.2">
      <c r="F6282" s="310" t="s">
        <v>12781</v>
      </c>
      <c r="G6282" s="311">
        <v>16946</v>
      </c>
      <c r="H6282" s="312" t="s">
        <v>4339</v>
      </c>
      <c r="I6282" s="313" t="s">
        <v>6824</v>
      </c>
    </row>
    <row r="6283" spans="6:9" x14ac:dyDescent="0.2">
      <c r="F6283" s="310" t="s">
        <v>12782</v>
      </c>
      <c r="G6283" s="311">
        <v>16947</v>
      </c>
      <c r="H6283" s="312" t="s">
        <v>4339</v>
      </c>
      <c r="I6283" s="313" t="s">
        <v>6824</v>
      </c>
    </row>
    <row r="6284" spans="6:9" x14ac:dyDescent="0.2">
      <c r="F6284" s="310" t="s">
        <v>12783</v>
      </c>
      <c r="G6284" s="311">
        <v>16948</v>
      </c>
      <c r="H6284" s="312" t="s">
        <v>4339</v>
      </c>
      <c r="I6284" s="313" t="s">
        <v>6824</v>
      </c>
    </row>
    <row r="6285" spans="6:9" x14ac:dyDescent="0.2">
      <c r="F6285" s="310" t="s">
        <v>12784</v>
      </c>
      <c r="G6285" s="311">
        <v>16950</v>
      </c>
      <c r="H6285" s="312" t="s">
        <v>4339</v>
      </c>
      <c r="I6285" s="313" t="s">
        <v>6824</v>
      </c>
    </row>
    <row r="6286" spans="6:9" x14ac:dyDescent="0.2">
      <c r="F6286" s="310" t="s">
        <v>1766</v>
      </c>
      <c r="G6286" s="311">
        <v>17001</v>
      </c>
      <c r="H6286" s="312" t="s">
        <v>4339</v>
      </c>
      <c r="I6286" s="313" t="s">
        <v>6824</v>
      </c>
    </row>
    <row r="6287" spans="6:9" x14ac:dyDescent="0.2">
      <c r="F6287" s="310" t="s">
        <v>12785</v>
      </c>
      <c r="G6287" s="311">
        <v>17002</v>
      </c>
      <c r="H6287" s="312" t="s">
        <v>4339</v>
      </c>
      <c r="I6287" s="313" t="s">
        <v>6824</v>
      </c>
    </row>
    <row r="6288" spans="6:9" x14ac:dyDescent="0.2">
      <c r="F6288" s="310" t="s">
        <v>1768</v>
      </c>
      <c r="G6288" s="311">
        <v>17003</v>
      </c>
      <c r="H6288" s="312" t="s">
        <v>4339</v>
      </c>
      <c r="I6288" s="313" t="s">
        <v>6824</v>
      </c>
    </row>
    <row r="6289" spans="6:9" x14ac:dyDescent="0.2">
      <c r="F6289" s="310" t="s">
        <v>12786</v>
      </c>
      <c r="G6289" s="311">
        <v>17004</v>
      </c>
      <c r="H6289" s="312" t="s">
        <v>4339</v>
      </c>
      <c r="I6289" s="313" t="s">
        <v>6824</v>
      </c>
    </row>
    <row r="6290" spans="6:9" x14ac:dyDescent="0.2">
      <c r="F6290" s="310" t="s">
        <v>1770</v>
      </c>
      <c r="G6290" s="311">
        <v>17005</v>
      </c>
      <c r="H6290" s="312" t="s">
        <v>4339</v>
      </c>
      <c r="I6290" s="313" t="s">
        <v>6824</v>
      </c>
    </row>
    <row r="6291" spans="6:9" x14ac:dyDescent="0.2">
      <c r="F6291" s="310" t="s">
        <v>12787</v>
      </c>
      <c r="G6291" s="311">
        <v>17006</v>
      </c>
      <c r="H6291" s="312" t="s">
        <v>4339</v>
      </c>
      <c r="I6291" s="313" t="s">
        <v>6824</v>
      </c>
    </row>
    <row r="6292" spans="6:9" x14ac:dyDescent="0.2">
      <c r="F6292" s="310" t="s">
        <v>1771</v>
      </c>
      <c r="G6292" s="311">
        <v>17007</v>
      </c>
      <c r="H6292" s="312" t="s">
        <v>4339</v>
      </c>
      <c r="I6292" s="313" t="s">
        <v>6824</v>
      </c>
    </row>
    <row r="6293" spans="6:9" x14ac:dyDescent="0.2">
      <c r="F6293" s="310" t="s">
        <v>1773</v>
      </c>
      <c r="G6293" s="311">
        <v>17009</v>
      </c>
      <c r="H6293" s="312" t="s">
        <v>4339</v>
      </c>
      <c r="I6293" s="313" t="s">
        <v>6824</v>
      </c>
    </row>
    <row r="6294" spans="6:9" x14ac:dyDescent="0.2">
      <c r="F6294" s="310" t="s">
        <v>12788</v>
      </c>
      <c r="G6294" s="311">
        <v>17010</v>
      </c>
      <c r="H6294" s="312" t="s">
        <v>4339</v>
      </c>
      <c r="I6294" s="313" t="s">
        <v>6824</v>
      </c>
    </row>
    <row r="6295" spans="6:9" x14ac:dyDescent="0.2">
      <c r="F6295" s="310" t="s">
        <v>1775</v>
      </c>
      <c r="G6295" s="311">
        <v>17011</v>
      </c>
      <c r="H6295" s="312" t="s">
        <v>4339</v>
      </c>
      <c r="I6295" s="313" t="s">
        <v>6824</v>
      </c>
    </row>
    <row r="6296" spans="6:9" x14ac:dyDescent="0.2">
      <c r="F6296" s="310" t="s">
        <v>12789</v>
      </c>
      <c r="G6296" s="311">
        <v>17012</v>
      </c>
      <c r="H6296" s="312" t="s">
        <v>4339</v>
      </c>
      <c r="I6296" s="313" t="s">
        <v>6824</v>
      </c>
    </row>
    <row r="6297" spans="6:9" x14ac:dyDescent="0.2">
      <c r="F6297" s="310" t="s">
        <v>1776</v>
      </c>
      <c r="G6297" s="311">
        <v>17013</v>
      </c>
      <c r="H6297" s="312" t="s">
        <v>4339</v>
      </c>
      <c r="I6297" s="313" t="s">
        <v>6824</v>
      </c>
    </row>
    <row r="6298" spans="6:9" x14ac:dyDescent="0.2">
      <c r="F6298" s="310" t="s">
        <v>12790</v>
      </c>
      <c r="G6298" s="311">
        <v>17014</v>
      </c>
      <c r="H6298" s="312" t="s">
        <v>4339</v>
      </c>
      <c r="I6298" s="313" t="s">
        <v>6824</v>
      </c>
    </row>
    <row r="6299" spans="6:9" x14ac:dyDescent="0.2">
      <c r="F6299" s="310" t="s">
        <v>1777</v>
      </c>
      <c r="G6299" s="311">
        <v>17015</v>
      </c>
      <c r="H6299" s="312" t="s">
        <v>4339</v>
      </c>
      <c r="I6299" s="313" t="s">
        <v>6824</v>
      </c>
    </row>
    <row r="6300" spans="6:9" x14ac:dyDescent="0.2">
      <c r="F6300" s="310" t="s">
        <v>12791</v>
      </c>
      <c r="G6300" s="311">
        <v>17016</v>
      </c>
      <c r="H6300" s="312" t="s">
        <v>4339</v>
      </c>
      <c r="I6300" s="313" t="s">
        <v>6824</v>
      </c>
    </row>
    <row r="6301" spans="6:9" x14ac:dyDescent="0.2">
      <c r="F6301" s="310" t="s">
        <v>1779</v>
      </c>
      <c r="G6301" s="311">
        <v>17017</v>
      </c>
      <c r="H6301" s="312" t="s">
        <v>4339</v>
      </c>
      <c r="I6301" s="313" t="s">
        <v>6824</v>
      </c>
    </row>
    <row r="6302" spans="6:9" x14ac:dyDescent="0.2">
      <c r="F6302" s="310" t="s">
        <v>12792</v>
      </c>
      <c r="G6302" s="311">
        <v>17018</v>
      </c>
      <c r="H6302" s="312" t="s">
        <v>4339</v>
      </c>
      <c r="I6302" s="313" t="s">
        <v>6824</v>
      </c>
    </row>
    <row r="6303" spans="6:9" x14ac:dyDescent="0.2">
      <c r="F6303" s="310" t="s">
        <v>1781</v>
      </c>
      <c r="G6303" s="311">
        <v>17019</v>
      </c>
      <c r="H6303" s="312" t="s">
        <v>4339</v>
      </c>
      <c r="I6303" s="313" t="s">
        <v>6824</v>
      </c>
    </row>
    <row r="6304" spans="6:9" x14ac:dyDescent="0.2">
      <c r="F6304" s="310" t="s">
        <v>12793</v>
      </c>
      <c r="G6304" s="311">
        <v>17020</v>
      </c>
      <c r="H6304" s="312" t="s">
        <v>4339</v>
      </c>
      <c r="I6304" s="313" t="s">
        <v>6824</v>
      </c>
    </row>
    <row r="6305" spans="6:9" x14ac:dyDescent="0.2">
      <c r="F6305" s="310" t="s">
        <v>1783</v>
      </c>
      <c r="G6305" s="311">
        <v>17021</v>
      </c>
      <c r="H6305" s="312" t="s">
        <v>4339</v>
      </c>
      <c r="I6305" s="313" t="s">
        <v>6824</v>
      </c>
    </row>
    <row r="6306" spans="6:9" x14ac:dyDescent="0.2">
      <c r="F6306" s="310" t="s">
        <v>12794</v>
      </c>
      <c r="G6306" s="311">
        <v>17022</v>
      </c>
      <c r="H6306" s="312" t="s">
        <v>4339</v>
      </c>
      <c r="I6306" s="313" t="s">
        <v>6824</v>
      </c>
    </row>
    <row r="6307" spans="6:9" x14ac:dyDescent="0.2">
      <c r="F6307" s="310" t="s">
        <v>1784</v>
      </c>
      <c r="G6307" s="311">
        <v>17023</v>
      </c>
      <c r="H6307" s="312" t="s">
        <v>4339</v>
      </c>
      <c r="I6307" s="313" t="s">
        <v>6824</v>
      </c>
    </row>
    <row r="6308" spans="6:9" x14ac:dyDescent="0.2">
      <c r="F6308" s="310" t="s">
        <v>12795</v>
      </c>
      <c r="G6308" s="311">
        <v>17024</v>
      </c>
      <c r="H6308" s="312" t="s">
        <v>4339</v>
      </c>
      <c r="I6308" s="313" t="s">
        <v>6824</v>
      </c>
    </row>
    <row r="6309" spans="6:9" x14ac:dyDescent="0.2">
      <c r="F6309" s="310" t="s">
        <v>1785</v>
      </c>
      <c r="G6309" s="311">
        <v>17025</v>
      </c>
      <c r="H6309" s="312" t="s">
        <v>4339</v>
      </c>
      <c r="I6309" s="313" t="s">
        <v>6824</v>
      </c>
    </row>
    <row r="6310" spans="6:9" x14ac:dyDescent="0.2">
      <c r="F6310" s="310" t="s">
        <v>12796</v>
      </c>
      <c r="G6310" s="311">
        <v>17026</v>
      </c>
      <c r="H6310" s="312" t="s">
        <v>4339</v>
      </c>
      <c r="I6310" s="313" t="s">
        <v>6824</v>
      </c>
    </row>
    <row r="6311" spans="6:9" x14ac:dyDescent="0.2">
      <c r="F6311" s="310" t="s">
        <v>1787</v>
      </c>
      <c r="G6311" s="311">
        <v>17027</v>
      </c>
      <c r="H6311" s="312" t="s">
        <v>4339</v>
      </c>
      <c r="I6311" s="313" t="s">
        <v>6824</v>
      </c>
    </row>
    <row r="6312" spans="6:9" x14ac:dyDescent="0.2">
      <c r="F6312" s="310" t="s">
        <v>12797</v>
      </c>
      <c r="G6312" s="311">
        <v>17028</v>
      </c>
      <c r="H6312" s="312" t="s">
        <v>4339</v>
      </c>
      <c r="I6312" s="313" t="s">
        <v>6824</v>
      </c>
    </row>
    <row r="6313" spans="6:9" x14ac:dyDescent="0.2">
      <c r="F6313" s="310" t="s">
        <v>1789</v>
      </c>
      <c r="G6313" s="311">
        <v>17029</v>
      </c>
      <c r="H6313" s="312" t="s">
        <v>4339</v>
      </c>
      <c r="I6313" s="313" t="s">
        <v>6824</v>
      </c>
    </row>
    <row r="6314" spans="6:9" x14ac:dyDescent="0.2">
      <c r="F6314" s="310" t="s">
        <v>12798</v>
      </c>
      <c r="G6314" s="311">
        <v>17030</v>
      </c>
      <c r="H6314" s="312" t="s">
        <v>4339</v>
      </c>
      <c r="I6314" s="313" t="s">
        <v>6824</v>
      </c>
    </row>
    <row r="6315" spans="6:9" x14ac:dyDescent="0.2">
      <c r="F6315" s="310" t="s">
        <v>12799</v>
      </c>
      <c r="G6315" s="311">
        <v>17032</v>
      </c>
      <c r="H6315" s="312" t="s">
        <v>4339</v>
      </c>
      <c r="I6315" s="313" t="s">
        <v>6824</v>
      </c>
    </row>
    <row r="6316" spans="6:9" x14ac:dyDescent="0.2">
      <c r="F6316" s="310" t="s">
        <v>1791</v>
      </c>
      <c r="G6316" s="311">
        <v>17033</v>
      </c>
      <c r="H6316" s="312" t="s">
        <v>4339</v>
      </c>
      <c r="I6316" s="313" t="s">
        <v>6824</v>
      </c>
    </row>
    <row r="6317" spans="6:9" x14ac:dyDescent="0.2">
      <c r="F6317" s="310" t="s">
        <v>12800</v>
      </c>
      <c r="G6317" s="311">
        <v>17034</v>
      </c>
      <c r="H6317" s="312" t="s">
        <v>4339</v>
      </c>
      <c r="I6317" s="313" t="s">
        <v>6824</v>
      </c>
    </row>
    <row r="6318" spans="6:9" x14ac:dyDescent="0.2">
      <c r="F6318" s="310" t="s">
        <v>1793</v>
      </c>
      <c r="G6318" s="311">
        <v>17035</v>
      </c>
      <c r="H6318" s="312" t="s">
        <v>4339</v>
      </c>
      <c r="I6318" s="313" t="s">
        <v>6824</v>
      </c>
    </row>
    <row r="6319" spans="6:9" x14ac:dyDescent="0.2">
      <c r="F6319" s="310" t="s">
        <v>12801</v>
      </c>
      <c r="G6319" s="311">
        <v>17036</v>
      </c>
      <c r="H6319" s="312" t="s">
        <v>4339</v>
      </c>
      <c r="I6319" s="313" t="s">
        <v>6824</v>
      </c>
    </row>
    <row r="6320" spans="6:9" x14ac:dyDescent="0.2">
      <c r="F6320" s="310" t="s">
        <v>1794</v>
      </c>
      <c r="G6320" s="311">
        <v>17037</v>
      </c>
      <c r="H6320" s="312" t="s">
        <v>4339</v>
      </c>
      <c r="I6320" s="313" t="s">
        <v>6824</v>
      </c>
    </row>
    <row r="6321" spans="6:9" x14ac:dyDescent="0.2">
      <c r="F6321" s="310" t="s">
        <v>12802</v>
      </c>
      <c r="G6321" s="311">
        <v>17038</v>
      </c>
      <c r="H6321" s="312" t="s">
        <v>4339</v>
      </c>
      <c r="I6321" s="313" t="s">
        <v>6824</v>
      </c>
    </row>
    <row r="6322" spans="6:9" x14ac:dyDescent="0.2">
      <c r="F6322" s="310" t="s">
        <v>1796</v>
      </c>
      <c r="G6322" s="311">
        <v>17039</v>
      </c>
      <c r="H6322" s="312" t="s">
        <v>4339</v>
      </c>
      <c r="I6322" s="313" t="s">
        <v>6824</v>
      </c>
    </row>
    <row r="6323" spans="6:9" x14ac:dyDescent="0.2">
      <c r="F6323" s="310" t="s">
        <v>12803</v>
      </c>
      <c r="G6323" s="311">
        <v>17040</v>
      </c>
      <c r="H6323" s="312" t="s">
        <v>4339</v>
      </c>
      <c r="I6323" s="313" t="s">
        <v>6824</v>
      </c>
    </row>
    <row r="6324" spans="6:9" x14ac:dyDescent="0.2">
      <c r="F6324" s="310" t="s">
        <v>1797</v>
      </c>
      <c r="G6324" s="311">
        <v>17041</v>
      </c>
      <c r="H6324" s="312" t="s">
        <v>4339</v>
      </c>
      <c r="I6324" s="313" t="s">
        <v>6824</v>
      </c>
    </row>
    <row r="6325" spans="6:9" x14ac:dyDescent="0.2">
      <c r="F6325" s="310" t="s">
        <v>12804</v>
      </c>
      <c r="G6325" s="311">
        <v>17042</v>
      </c>
      <c r="H6325" s="312" t="s">
        <v>4339</v>
      </c>
      <c r="I6325" s="313" t="s">
        <v>6824</v>
      </c>
    </row>
    <row r="6326" spans="6:9" x14ac:dyDescent="0.2">
      <c r="F6326" s="310" t="s">
        <v>1799</v>
      </c>
      <c r="G6326" s="311">
        <v>17043</v>
      </c>
      <c r="H6326" s="312" t="s">
        <v>4339</v>
      </c>
      <c r="I6326" s="313" t="s">
        <v>6824</v>
      </c>
    </row>
    <row r="6327" spans="6:9" x14ac:dyDescent="0.2">
      <c r="F6327" s="310" t="s">
        <v>12805</v>
      </c>
      <c r="G6327" s="311">
        <v>17044</v>
      </c>
      <c r="H6327" s="312" t="s">
        <v>4339</v>
      </c>
      <c r="I6327" s="313" t="s">
        <v>6824</v>
      </c>
    </row>
    <row r="6328" spans="6:9" x14ac:dyDescent="0.2">
      <c r="F6328" s="310" t="s">
        <v>1801</v>
      </c>
      <c r="G6328" s="311">
        <v>17045</v>
      </c>
      <c r="H6328" s="312" t="s">
        <v>4339</v>
      </c>
      <c r="I6328" s="313" t="s">
        <v>6824</v>
      </c>
    </row>
    <row r="6329" spans="6:9" x14ac:dyDescent="0.2">
      <c r="F6329" s="310" t="s">
        <v>12806</v>
      </c>
      <c r="G6329" s="311">
        <v>17046</v>
      </c>
      <c r="H6329" s="312" t="s">
        <v>4339</v>
      </c>
      <c r="I6329" s="313" t="s">
        <v>6824</v>
      </c>
    </row>
    <row r="6330" spans="6:9" x14ac:dyDescent="0.2">
      <c r="F6330" s="310" t="s">
        <v>1803</v>
      </c>
      <c r="G6330" s="311">
        <v>17047</v>
      </c>
      <c r="H6330" s="312" t="s">
        <v>4339</v>
      </c>
      <c r="I6330" s="313" t="s">
        <v>6824</v>
      </c>
    </row>
    <row r="6331" spans="6:9" x14ac:dyDescent="0.2">
      <c r="F6331" s="310" t="s">
        <v>12807</v>
      </c>
      <c r="G6331" s="311">
        <v>17048</v>
      </c>
      <c r="H6331" s="312" t="s">
        <v>4339</v>
      </c>
      <c r="I6331" s="313" t="s">
        <v>6824</v>
      </c>
    </row>
    <row r="6332" spans="6:9" x14ac:dyDescent="0.2">
      <c r="F6332" s="310" t="s">
        <v>1804</v>
      </c>
      <c r="G6332" s="311">
        <v>17049</v>
      </c>
      <c r="H6332" s="312" t="s">
        <v>4339</v>
      </c>
      <c r="I6332" s="313" t="s">
        <v>6824</v>
      </c>
    </row>
    <row r="6333" spans="6:9" x14ac:dyDescent="0.2">
      <c r="F6333" s="310" t="s">
        <v>12808</v>
      </c>
      <c r="G6333" s="311">
        <v>17050</v>
      </c>
      <c r="H6333" s="312" t="s">
        <v>4339</v>
      </c>
      <c r="I6333" s="313" t="s">
        <v>6824</v>
      </c>
    </row>
    <row r="6334" spans="6:9" x14ac:dyDescent="0.2">
      <c r="F6334" s="310" t="s">
        <v>1805</v>
      </c>
      <c r="G6334" s="311">
        <v>17051</v>
      </c>
      <c r="H6334" s="312" t="s">
        <v>4339</v>
      </c>
      <c r="I6334" s="313" t="s">
        <v>6824</v>
      </c>
    </row>
    <row r="6335" spans="6:9" x14ac:dyDescent="0.2">
      <c r="F6335" s="310" t="s">
        <v>12809</v>
      </c>
      <c r="G6335" s="311">
        <v>17052</v>
      </c>
      <c r="H6335" s="312" t="s">
        <v>4339</v>
      </c>
      <c r="I6335" s="313" t="s">
        <v>6824</v>
      </c>
    </row>
    <row r="6336" spans="6:9" x14ac:dyDescent="0.2">
      <c r="F6336" s="310" t="s">
        <v>1807</v>
      </c>
      <c r="G6336" s="311">
        <v>17053</v>
      </c>
      <c r="H6336" s="312" t="s">
        <v>4339</v>
      </c>
      <c r="I6336" s="313" t="s">
        <v>6824</v>
      </c>
    </row>
    <row r="6337" spans="6:9" x14ac:dyDescent="0.2">
      <c r="F6337" s="310" t="s">
        <v>12810</v>
      </c>
      <c r="G6337" s="311">
        <v>17054</v>
      </c>
      <c r="H6337" s="312" t="s">
        <v>4339</v>
      </c>
      <c r="I6337" s="313" t="s">
        <v>6824</v>
      </c>
    </row>
    <row r="6338" spans="6:9" x14ac:dyDescent="0.2">
      <c r="F6338" s="310" t="s">
        <v>1808</v>
      </c>
      <c r="G6338" s="311">
        <v>17055</v>
      </c>
      <c r="H6338" s="312" t="s">
        <v>4339</v>
      </c>
      <c r="I6338" s="313" t="s">
        <v>6824</v>
      </c>
    </row>
    <row r="6339" spans="6:9" x14ac:dyDescent="0.2">
      <c r="F6339" s="310" t="s">
        <v>12811</v>
      </c>
      <c r="G6339" s="311">
        <v>17056</v>
      </c>
      <c r="H6339" s="312" t="s">
        <v>4339</v>
      </c>
      <c r="I6339" s="313" t="s">
        <v>6824</v>
      </c>
    </row>
    <row r="6340" spans="6:9" x14ac:dyDescent="0.2">
      <c r="F6340" s="310" t="s">
        <v>1809</v>
      </c>
      <c r="G6340" s="311">
        <v>17057</v>
      </c>
      <c r="H6340" s="312" t="s">
        <v>4339</v>
      </c>
      <c r="I6340" s="313" t="s">
        <v>6824</v>
      </c>
    </row>
    <row r="6341" spans="6:9" x14ac:dyDescent="0.2">
      <c r="F6341" s="310" t="s">
        <v>12812</v>
      </c>
      <c r="G6341" s="311">
        <v>17058</v>
      </c>
      <c r="H6341" s="312" t="s">
        <v>4339</v>
      </c>
      <c r="I6341" s="313" t="s">
        <v>6824</v>
      </c>
    </row>
    <row r="6342" spans="6:9" x14ac:dyDescent="0.2">
      <c r="F6342" s="310" t="s">
        <v>1811</v>
      </c>
      <c r="G6342" s="311">
        <v>17059</v>
      </c>
      <c r="H6342" s="312" t="s">
        <v>4339</v>
      </c>
      <c r="I6342" s="313" t="s">
        <v>6824</v>
      </c>
    </row>
    <row r="6343" spans="6:9" x14ac:dyDescent="0.2">
      <c r="F6343" s="310" t="s">
        <v>12813</v>
      </c>
      <c r="G6343" s="311">
        <v>17060</v>
      </c>
      <c r="H6343" s="312" t="s">
        <v>4339</v>
      </c>
      <c r="I6343" s="313" t="s">
        <v>6824</v>
      </c>
    </row>
    <row r="6344" spans="6:9" x14ac:dyDescent="0.2">
      <c r="F6344" s="310" t="s">
        <v>1812</v>
      </c>
      <c r="G6344" s="311">
        <v>17061</v>
      </c>
      <c r="H6344" s="312" t="s">
        <v>4339</v>
      </c>
      <c r="I6344" s="313" t="s">
        <v>6824</v>
      </c>
    </row>
    <row r="6345" spans="6:9" x14ac:dyDescent="0.2">
      <c r="F6345" s="310" t="s">
        <v>12814</v>
      </c>
      <c r="G6345" s="311">
        <v>17062</v>
      </c>
      <c r="H6345" s="312" t="s">
        <v>4339</v>
      </c>
      <c r="I6345" s="313" t="s">
        <v>6824</v>
      </c>
    </row>
    <row r="6346" spans="6:9" x14ac:dyDescent="0.2">
      <c r="F6346" s="310" t="s">
        <v>1814</v>
      </c>
      <c r="G6346" s="311">
        <v>17063</v>
      </c>
      <c r="H6346" s="312" t="s">
        <v>4339</v>
      </c>
      <c r="I6346" s="313" t="s">
        <v>6824</v>
      </c>
    </row>
    <row r="6347" spans="6:9" x14ac:dyDescent="0.2">
      <c r="F6347" s="310" t="s">
        <v>12815</v>
      </c>
      <c r="G6347" s="311">
        <v>17064</v>
      </c>
      <c r="H6347" s="312" t="s">
        <v>4339</v>
      </c>
      <c r="I6347" s="313" t="s">
        <v>6824</v>
      </c>
    </row>
    <row r="6348" spans="6:9" x14ac:dyDescent="0.2">
      <c r="F6348" s="310" t="s">
        <v>1815</v>
      </c>
      <c r="G6348" s="311">
        <v>17065</v>
      </c>
      <c r="H6348" s="312" t="s">
        <v>4339</v>
      </c>
      <c r="I6348" s="313" t="s">
        <v>6824</v>
      </c>
    </row>
    <row r="6349" spans="6:9" x14ac:dyDescent="0.2">
      <c r="F6349" s="310" t="s">
        <v>12816</v>
      </c>
      <c r="G6349" s="311">
        <v>17066</v>
      </c>
      <c r="H6349" s="312" t="s">
        <v>4339</v>
      </c>
      <c r="I6349" s="313" t="s">
        <v>6824</v>
      </c>
    </row>
    <row r="6350" spans="6:9" x14ac:dyDescent="0.2">
      <c r="F6350" s="310" t="s">
        <v>1816</v>
      </c>
      <c r="G6350" s="311">
        <v>17067</v>
      </c>
      <c r="H6350" s="312" t="s">
        <v>4339</v>
      </c>
      <c r="I6350" s="313" t="s">
        <v>6824</v>
      </c>
    </row>
    <row r="6351" spans="6:9" x14ac:dyDescent="0.2">
      <c r="F6351" s="310" t="s">
        <v>12817</v>
      </c>
      <c r="G6351" s="311">
        <v>17068</v>
      </c>
      <c r="H6351" s="312" t="s">
        <v>4339</v>
      </c>
      <c r="I6351" s="313" t="s">
        <v>6824</v>
      </c>
    </row>
    <row r="6352" spans="6:9" x14ac:dyDescent="0.2">
      <c r="F6352" s="310" t="s">
        <v>1818</v>
      </c>
      <c r="G6352" s="311">
        <v>17069</v>
      </c>
      <c r="H6352" s="312" t="s">
        <v>4339</v>
      </c>
      <c r="I6352" s="313" t="s">
        <v>6824</v>
      </c>
    </row>
    <row r="6353" spans="6:9" x14ac:dyDescent="0.2">
      <c r="F6353" s="310" t="s">
        <v>12818</v>
      </c>
      <c r="G6353" s="311">
        <v>17070</v>
      </c>
      <c r="H6353" s="312" t="s">
        <v>4339</v>
      </c>
      <c r="I6353" s="313" t="s">
        <v>6824</v>
      </c>
    </row>
    <row r="6354" spans="6:9" x14ac:dyDescent="0.2">
      <c r="F6354" s="310" t="s">
        <v>1820</v>
      </c>
      <c r="G6354" s="311">
        <v>17071</v>
      </c>
      <c r="H6354" s="312" t="s">
        <v>4339</v>
      </c>
      <c r="I6354" s="313" t="s">
        <v>6824</v>
      </c>
    </row>
    <row r="6355" spans="6:9" x14ac:dyDescent="0.2">
      <c r="F6355" s="310" t="s">
        <v>12819</v>
      </c>
      <c r="G6355" s="311">
        <v>17072</v>
      </c>
      <c r="H6355" s="312" t="s">
        <v>4339</v>
      </c>
      <c r="I6355" s="313" t="s">
        <v>6824</v>
      </c>
    </row>
    <row r="6356" spans="6:9" x14ac:dyDescent="0.2">
      <c r="F6356" s="310" t="s">
        <v>1821</v>
      </c>
      <c r="G6356" s="311">
        <v>17073</v>
      </c>
      <c r="H6356" s="312" t="s">
        <v>4339</v>
      </c>
      <c r="I6356" s="313" t="s">
        <v>6824</v>
      </c>
    </row>
    <row r="6357" spans="6:9" x14ac:dyDescent="0.2">
      <c r="F6357" s="310" t="s">
        <v>12820</v>
      </c>
      <c r="G6357" s="311">
        <v>17074</v>
      </c>
      <c r="H6357" s="312" t="s">
        <v>4339</v>
      </c>
      <c r="I6357" s="313" t="s">
        <v>6824</v>
      </c>
    </row>
    <row r="6358" spans="6:9" x14ac:dyDescent="0.2">
      <c r="F6358" s="310" t="s">
        <v>1823</v>
      </c>
      <c r="G6358" s="311">
        <v>17075</v>
      </c>
      <c r="H6358" s="312" t="s">
        <v>4339</v>
      </c>
      <c r="I6358" s="313" t="s">
        <v>6824</v>
      </c>
    </row>
    <row r="6359" spans="6:9" x14ac:dyDescent="0.2">
      <c r="F6359" s="310" t="s">
        <v>12821</v>
      </c>
      <c r="G6359" s="311">
        <v>17076</v>
      </c>
      <c r="H6359" s="312" t="s">
        <v>4339</v>
      </c>
      <c r="I6359" s="313" t="s">
        <v>6824</v>
      </c>
    </row>
    <row r="6360" spans="6:9" x14ac:dyDescent="0.2">
      <c r="F6360" s="310" t="s">
        <v>1824</v>
      </c>
      <c r="G6360" s="311">
        <v>17077</v>
      </c>
      <c r="H6360" s="312" t="s">
        <v>4339</v>
      </c>
      <c r="I6360" s="313" t="s">
        <v>6824</v>
      </c>
    </row>
    <row r="6361" spans="6:9" x14ac:dyDescent="0.2">
      <c r="F6361" s="310" t="s">
        <v>12822</v>
      </c>
      <c r="G6361" s="311">
        <v>17078</v>
      </c>
      <c r="H6361" s="312" t="s">
        <v>4339</v>
      </c>
      <c r="I6361" s="313" t="s">
        <v>6824</v>
      </c>
    </row>
    <row r="6362" spans="6:9" x14ac:dyDescent="0.2">
      <c r="F6362" s="310" t="s">
        <v>12823</v>
      </c>
      <c r="G6362" s="311">
        <v>17080</v>
      </c>
      <c r="H6362" s="312" t="s">
        <v>4339</v>
      </c>
      <c r="I6362" s="313" t="s">
        <v>6824</v>
      </c>
    </row>
    <row r="6363" spans="6:9" x14ac:dyDescent="0.2">
      <c r="F6363" s="310" t="s">
        <v>1826</v>
      </c>
      <c r="G6363" s="311">
        <v>17081</v>
      </c>
      <c r="H6363" s="312" t="s">
        <v>4339</v>
      </c>
      <c r="I6363" s="313" t="s">
        <v>6824</v>
      </c>
    </row>
    <row r="6364" spans="6:9" x14ac:dyDescent="0.2">
      <c r="F6364" s="310" t="s">
        <v>12824</v>
      </c>
      <c r="G6364" s="311">
        <v>17082</v>
      </c>
      <c r="H6364" s="312" t="s">
        <v>4339</v>
      </c>
      <c r="I6364" s="313" t="s">
        <v>6824</v>
      </c>
    </row>
    <row r="6365" spans="6:9" x14ac:dyDescent="0.2">
      <c r="F6365" s="310" t="s">
        <v>1828</v>
      </c>
      <c r="G6365" s="311">
        <v>17083</v>
      </c>
      <c r="H6365" s="312" t="s">
        <v>4339</v>
      </c>
      <c r="I6365" s="313" t="s">
        <v>6824</v>
      </c>
    </row>
    <row r="6366" spans="6:9" x14ac:dyDescent="0.2">
      <c r="F6366" s="310" t="s">
        <v>12825</v>
      </c>
      <c r="G6366" s="311">
        <v>17084</v>
      </c>
      <c r="H6366" s="312" t="s">
        <v>4339</v>
      </c>
      <c r="I6366" s="313" t="s">
        <v>6824</v>
      </c>
    </row>
    <row r="6367" spans="6:9" x14ac:dyDescent="0.2">
      <c r="F6367" s="310" t="s">
        <v>1830</v>
      </c>
      <c r="G6367" s="311">
        <v>17085</v>
      </c>
      <c r="H6367" s="312" t="s">
        <v>4339</v>
      </c>
      <c r="I6367" s="313" t="s">
        <v>6824</v>
      </c>
    </row>
    <row r="6368" spans="6:9" x14ac:dyDescent="0.2">
      <c r="F6368" s="310" t="s">
        <v>12826</v>
      </c>
      <c r="G6368" s="311">
        <v>17086</v>
      </c>
      <c r="H6368" s="312" t="s">
        <v>4339</v>
      </c>
      <c r="I6368" s="313" t="s">
        <v>6824</v>
      </c>
    </row>
    <row r="6369" spans="6:9" x14ac:dyDescent="0.2">
      <c r="F6369" s="310" t="s">
        <v>1831</v>
      </c>
      <c r="G6369" s="311">
        <v>17087</v>
      </c>
      <c r="H6369" s="312" t="s">
        <v>4339</v>
      </c>
      <c r="I6369" s="313" t="s">
        <v>6824</v>
      </c>
    </row>
    <row r="6370" spans="6:9" x14ac:dyDescent="0.2">
      <c r="F6370" s="310" t="s">
        <v>12827</v>
      </c>
      <c r="G6370" s="311">
        <v>17088</v>
      </c>
      <c r="H6370" s="312" t="s">
        <v>4339</v>
      </c>
      <c r="I6370" s="313" t="s">
        <v>6824</v>
      </c>
    </row>
    <row r="6371" spans="6:9" x14ac:dyDescent="0.2">
      <c r="F6371" s="310" t="s">
        <v>1833</v>
      </c>
      <c r="G6371" s="311">
        <v>17089</v>
      </c>
      <c r="H6371" s="312" t="s">
        <v>4339</v>
      </c>
      <c r="I6371" s="313" t="s">
        <v>6824</v>
      </c>
    </row>
    <row r="6372" spans="6:9" x14ac:dyDescent="0.2">
      <c r="F6372" s="310" t="s">
        <v>12828</v>
      </c>
      <c r="G6372" s="311">
        <v>17090</v>
      </c>
      <c r="H6372" s="312" t="s">
        <v>4339</v>
      </c>
      <c r="I6372" s="313" t="s">
        <v>6824</v>
      </c>
    </row>
    <row r="6373" spans="6:9" x14ac:dyDescent="0.2">
      <c r="F6373" s="310" t="s">
        <v>1837</v>
      </c>
      <c r="G6373" s="311">
        <v>17093</v>
      </c>
      <c r="H6373" s="312" t="s">
        <v>4339</v>
      </c>
      <c r="I6373" s="313" t="s">
        <v>6824</v>
      </c>
    </row>
    <row r="6374" spans="6:9" x14ac:dyDescent="0.2">
      <c r="F6374" s="310" t="s">
        <v>12829</v>
      </c>
      <c r="G6374" s="311">
        <v>17094</v>
      </c>
      <c r="H6374" s="312" t="s">
        <v>4339</v>
      </c>
      <c r="I6374" s="313" t="s">
        <v>6824</v>
      </c>
    </row>
    <row r="6375" spans="6:9" x14ac:dyDescent="0.2">
      <c r="F6375" s="310" t="s">
        <v>1840</v>
      </c>
      <c r="G6375" s="311">
        <v>17097</v>
      </c>
      <c r="H6375" s="312" t="s">
        <v>4339</v>
      </c>
      <c r="I6375" s="313" t="s">
        <v>6824</v>
      </c>
    </row>
    <row r="6376" spans="6:9" x14ac:dyDescent="0.2">
      <c r="F6376" s="310" t="s">
        <v>12830</v>
      </c>
      <c r="G6376" s="311">
        <v>17098</v>
      </c>
      <c r="H6376" s="312" t="s">
        <v>4339</v>
      </c>
      <c r="I6376" s="313" t="s">
        <v>6824</v>
      </c>
    </row>
    <row r="6377" spans="6:9" x14ac:dyDescent="0.2">
      <c r="F6377" s="310" t="s">
        <v>1842</v>
      </c>
      <c r="G6377" s="311">
        <v>17099</v>
      </c>
      <c r="H6377" s="312" t="s">
        <v>4339</v>
      </c>
      <c r="I6377" s="313" t="s">
        <v>6824</v>
      </c>
    </row>
    <row r="6378" spans="6:9" x14ac:dyDescent="0.2">
      <c r="F6378" s="310" t="s">
        <v>1843</v>
      </c>
      <c r="G6378" s="311">
        <v>17101</v>
      </c>
      <c r="H6378" s="312" t="s">
        <v>4339</v>
      </c>
      <c r="I6378" s="313" t="s">
        <v>6824</v>
      </c>
    </row>
    <row r="6379" spans="6:9" x14ac:dyDescent="0.2">
      <c r="F6379" s="310" t="s">
        <v>12831</v>
      </c>
      <c r="G6379" s="311">
        <v>17102</v>
      </c>
      <c r="H6379" s="312" t="s">
        <v>4339</v>
      </c>
      <c r="I6379" s="313" t="s">
        <v>6824</v>
      </c>
    </row>
    <row r="6380" spans="6:9" x14ac:dyDescent="0.2">
      <c r="F6380" s="310" t="s">
        <v>1844</v>
      </c>
      <c r="G6380" s="311">
        <v>17103</v>
      </c>
      <c r="H6380" s="312" t="s">
        <v>4339</v>
      </c>
      <c r="I6380" s="313" t="s">
        <v>6824</v>
      </c>
    </row>
    <row r="6381" spans="6:9" x14ac:dyDescent="0.2">
      <c r="F6381" s="310" t="s">
        <v>12832</v>
      </c>
      <c r="G6381" s="311">
        <v>17104</v>
      </c>
      <c r="H6381" s="312" t="s">
        <v>4339</v>
      </c>
      <c r="I6381" s="313" t="s">
        <v>6824</v>
      </c>
    </row>
    <row r="6382" spans="6:9" x14ac:dyDescent="0.2">
      <c r="F6382" s="310" t="s">
        <v>1846</v>
      </c>
      <c r="G6382" s="311">
        <v>17105</v>
      </c>
      <c r="H6382" s="312" t="s">
        <v>4339</v>
      </c>
      <c r="I6382" s="313" t="s">
        <v>6824</v>
      </c>
    </row>
    <row r="6383" spans="6:9" x14ac:dyDescent="0.2">
      <c r="F6383" s="310" t="s">
        <v>12833</v>
      </c>
      <c r="G6383" s="311">
        <v>17106</v>
      </c>
      <c r="H6383" s="312" t="s">
        <v>4339</v>
      </c>
      <c r="I6383" s="313" t="s">
        <v>6824</v>
      </c>
    </row>
    <row r="6384" spans="6:9" x14ac:dyDescent="0.2">
      <c r="F6384" s="310" t="s">
        <v>1847</v>
      </c>
      <c r="G6384" s="311">
        <v>17107</v>
      </c>
      <c r="H6384" s="312" t="s">
        <v>4339</v>
      </c>
      <c r="I6384" s="313" t="s">
        <v>6824</v>
      </c>
    </row>
    <row r="6385" spans="6:9" x14ac:dyDescent="0.2">
      <c r="F6385" s="310" t="s">
        <v>12834</v>
      </c>
      <c r="G6385" s="311">
        <v>17108</v>
      </c>
      <c r="H6385" s="312" t="s">
        <v>4339</v>
      </c>
      <c r="I6385" s="313" t="s">
        <v>6824</v>
      </c>
    </row>
    <row r="6386" spans="6:9" x14ac:dyDescent="0.2">
      <c r="F6386" s="310" t="s">
        <v>1849</v>
      </c>
      <c r="G6386" s="311">
        <v>17109</v>
      </c>
      <c r="H6386" s="312" t="s">
        <v>4339</v>
      </c>
      <c r="I6386" s="313" t="s">
        <v>6824</v>
      </c>
    </row>
    <row r="6387" spans="6:9" x14ac:dyDescent="0.2">
      <c r="F6387" s="310" t="s">
        <v>12835</v>
      </c>
      <c r="G6387" s="311">
        <v>17110</v>
      </c>
      <c r="H6387" s="312" t="s">
        <v>4339</v>
      </c>
      <c r="I6387" s="313" t="s">
        <v>6824</v>
      </c>
    </row>
    <row r="6388" spans="6:9" x14ac:dyDescent="0.2">
      <c r="F6388" s="310" t="s">
        <v>1851</v>
      </c>
      <c r="G6388" s="311">
        <v>17111</v>
      </c>
      <c r="H6388" s="312" t="s">
        <v>4339</v>
      </c>
      <c r="I6388" s="313" t="s">
        <v>6824</v>
      </c>
    </row>
    <row r="6389" spans="6:9" x14ac:dyDescent="0.2">
      <c r="F6389" s="310" t="s">
        <v>12836</v>
      </c>
      <c r="G6389" s="311">
        <v>17112</v>
      </c>
      <c r="H6389" s="312" t="s">
        <v>4339</v>
      </c>
      <c r="I6389" s="313" t="s">
        <v>6824</v>
      </c>
    </row>
    <row r="6390" spans="6:9" x14ac:dyDescent="0.2">
      <c r="F6390" s="310" t="s">
        <v>1853</v>
      </c>
      <c r="G6390" s="311">
        <v>17113</v>
      </c>
      <c r="H6390" s="312" t="s">
        <v>4339</v>
      </c>
      <c r="I6390" s="313" t="s">
        <v>6824</v>
      </c>
    </row>
    <row r="6391" spans="6:9" x14ac:dyDescent="0.2">
      <c r="F6391" s="310" t="s">
        <v>12837</v>
      </c>
      <c r="G6391" s="311">
        <v>17120</v>
      </c>
      <c r="H6391" s="312" t="s">
        <v>4339</v>
      </c>
      <c r="I6391" s="313" t="s">
        <v>6824</v>
      </c>
    </row>
    <row r="6392" spans="6:9" x14ac:dyDescent="0.2">
      <c r="F6392" s="310" t="s">
        <v>1858</v>
      </c>
      <c r="G6392" s="311">
        <v>17121</v>
      </c>
      <c r="H6392" s="312" t="s">
        <v>4339</v>
      </c>
      <c r="I6392" s="313" t="s">
        <v>6824</v>
      </c>
    </row>
    <row r="6393" spans="6:9" x14ac:dyDescent="0.2">
      <c r="F6393" s="310" t="s">
        <v>12838</v>
      </c>
      <c r="G6393" s="311">
        <v>17122</v>
      </c>
      <c r="H6393" s="312" t="s">
        <v>4339</v>
      </c>
      <c r="I6393" s="313" t="s">
        <v>6824</v>
      </c>
    </row>
    <row r="6394" spans="6:9" x14ac:dyDescent="0.2">
      <c r="F6394" s="310" t="s">
        <v>1859</v>
      </c>
      <c r="G6394" s="311">
        <v>17123</v>
      </c>
      <c r="H6394" s="312" t="s">
        <v>4339</v>
      </c>
      <c r="I6394" s="313" t="s">
        <v>6824</v>
      </c>
    </row>
    <row r="6395" spans="6:9" x14ac:dyDescent="0.2">
      <c r="F6395" s="310" t="s">
        <v>12839</v>
      </c>
      <c r="G6395" s="311">
        <v>17124</v>
      </c>
      <c r="H6395" s="312" t="s">
        <v>4339</v>
      </c>
      <c r="I6395" s="313" t="s">
        <v>6824</v>
      </c>
    </row>
    <row r="6396" spans="6:9" x14ac:dyDescent="0.2">
      <c r="F6396" s="310" t="s">
        <v>1861</v>
      </c>
      <c r="G6396" s="311">
        <v>17125</v>
      </c>
      <c r="H6396" s="312" t="s">
        <v>4339</v>
      </c>
      <c r="I6396" s="313" t="s">
        <v>6824</v>
      </c>
    </row>
    <row r="6397" spans="6:9" x14ac:dyDescent="0.2">
      <c r="F6397" s="310" t="s">
        <v>12840</v>
      </c>
      <c r="G6397" s="311">
        <v>17126</v>
      </c>
      <c r="H6397" s="312" t="s">
        <v>4339</v>
      </c>
      <c r="I6397" s="313" t="s">
        <v>6824</v>
      </c>
    </row>
    <row r="6398" spans="6:9" x14ac:dyDescent="0.2">
      <c r="F6398" s="310" t="s">
        <v>1863</v>
      </c>
      <c r="G6398" s="311">
        <v>17127</v>
      </c>
      <c r="H6398" s="312" t="s">
        <v>4339</v>
      </c>
      <c r="I6398" s="313" t="s">
        <v>6824</v>
      </c>
    </row>
    <row r="6399" spans="6:9" x14ac:dyDescent="0.2">
      <c r="F6399" s="310" t="s">
        <v>12841</v>
      </c>
      <c r="G6399" s="311">
        <v>17128</v>
      </c>
      <c r="H6399" s="312" t="s">
        <v>4339</v>
      </c>
      <c r="I6399" s="313" t="s">
        <v>6824</v>
      </c>
    </row>
    <row r="6400" spans="6:9" x14ac:dyDescent="0.2">
      <c r="F6400" s="310" t="s">
        <v>1865</v>
      </c>
      <c r="G6400" s="311">
        <v>17129</v>
      </c>
      <c r="H6400" s="312" t="s">
        <v>4339</v>
      </c>
      <c r="I6400" s="313" t="s">
        <v>6824</v>
      </c>
    </row>
    <row r="6401" spans="6:9" x14ac:dyDescent="0.2">
      <c r="F6401" s="310" t="s">
        <v>12842</v>
      </c>
      <c r="G6401" s="311">
        <v>17130</v>
      </c>
      <c r="H6401" s="312" t="s">
        <v>4339</v>
      </c>
      <c r="I6401" s="313" t="s">
        <v>6824</v>
      </c>
    </row>
    <row r="6402" spans="6:9" x14ac:dyDescent="0.2">
      <c r="F6402" s="310" t="s">
        <v>12843</v>
      </c>
      <c r="G6402" s="311">
        <v>17140</v>
      </c>
      <c r="H6402" s="312" t="s">
        <v>4339</v>
      </c>
      <c r="I6402" s="313" t="s">
        <v>6824</v>
      </c>
    </row>
    <row r="6403" spans="6:9" x14ac:dyDescent="0.2">
      <c r="F6403" s="310" t="s">
        <v>1900</v>
      </c>
      <c r="G6403" s="311">
        <v>17177</v>
      </c>
      <c r="H6403" s="312" t="s">
        <v>4339</v>
      </c>
      <c r="I6403" s="313" t="s">
        <v>6824</v>
      </c>
    </row>
    <row r="6404" spans="6:9" x14ac:dyDescent="0.2">
      <c r="F6404" s="310" t="s">
        <v>1919</v>
      </c>
      <c r="G6404" s="311">
        <v>17201</v>
      </c>
      <c r="H6404" s="312" t="s">
        <v>4339</v>
      </c>
      <c r="I6404" s="313" t="s">
        <v>6831</v>
      </c>
    </row>
    <row r="6405" spans="6:9" x14ac:dyDescent="0.2">
      <c r="F6405" s="310" t="s">
        <v>12844</v>
      </c>
      <c r="G6405" s="311">
        <v>17202</v>
      </c>
      <c r="H6405" s="312" t="s">
        <v>4339</v>
      </c>
      <c r="I6405" s="313" t="s">
        <v>6831</v>
      </c>
    </row>
    <row r="6406" spans="6:9" x14ac:dyDescent="0.2">
      <c r="F6406" s="310" t="s">
        <v>12845</v>
      </c>
      <c r="G6406" s="311">
        <v>17210</v>
      </c>
      <c r="H6406" s="312" t="s">
        <v>4339</v>
      </c>
      <c r="I6406" s="313" t="s">
        <v>6824</v>
      </c>
    </row>
    <row r="6407" spans="6:9" x14ac:dyDescent="0.2">
      <c r="F6407" s="310" t="s">
        <v>12846</v>
      </c>
      <c r="G6407" s="311">
        <v>17211</v>
      </c>
      <c r="H6407" s="312" t="s">
        <v>4339</v>
      </c>
      <c r="I6407" s="313" t="s">
        <v>6831</v>
      </c>
    </row>
    <row r="6408" spans="6:9" x14ac:dyDescent="0.2">
      <c r="F6408" s="310" t="s">
        <v>12847</v>
      </c>
      <c r="G6408" s="311">
        <v>17212</v>
      </c>
      <c r="H6408" s="312" t="s">
        <v>4339</v>
      </c>
      <c r="I6408" s="313" t="s">
        <v>6831</v>
      </c>
    </row>
    <row r="6409" spans="6:9" x14ac:dyDescent="0.2">
      <c r="F6409" s="310" t="s">
        <v>12848</v>
      </c>
      <c r="G6409" s="311">
        <v>17213</v>
      </c>
      <c r="H6409" s="312" t="s">
        <v>4339</v>
      </c>
      <c r="I6409" s="313" t="s">
        <v>6824</v>
      </c>
    </row>
    <row r="6410" spans="6:9" x14ac:dyDescent="0.2">
      <c r="F6410" s="310" t="s">
        <v>12849</v>
      </c>
      <c r="G6410" s="311">
        <v>17214</v>
      </c>
      <c r="H6410" s="312" t="s">
        <v>4339</v>
      </c>
      <c r="I6410" s="313" t="s">
        <v>6831</v>
      </c>
    </row>
    <row r="6411" spans="6:9" x14ac:dyDescent="0.2">
      <c r="F6411" s="310" t="s">
        <v>12850</v>
      </c>
      <c r="G6411" s="311">
        <v>17215</v>
      </c>
      <c r="H6411" s="312" t="s">
        <v>4339</v>
      </c>
      <c r="I6411" s="313" t="s">
        <v>6824</v>
      </c>
    </row>
    <row r="6412" spans="6:9" x14ac:dyDescent="0.2">
      <c r="F6412" s="310" t="s">
        <v>12851</v>
      </c>
      <c r="G6412" s="311">
        <v>17217</v>
      </c>
      <c r="H6412" s="312" t="s">
        <v>4339</v>
      </c>
      <c r="I6412" s="313" t="s">
        <v>6824</v>
      </c>
    </row>
    <row r="6413" spans="6:9" x14ac:dyDescent="0.2">
      <c r="F6413" s="310" t="s">
        <v>12852</v>
      </c>
      <c r="G6413" s="311">
        <v>17219</v>
      </c>
      <c r="H6413" s="312" t="s">
        <v>4339</v>
      </c>
      <c r="I6413" s="313" t="s">
        <v>6824</v>
      </c>
    </row>
    <row r="6414" spans="6:9" x14ac:dyDescent="0.2">
      <c r="F6414" s="310" t="s">
        <v>12853</v>
      </c>
      <c r="G6414" s="311">
        <v>17220</v>
      </c>
      <c r="H6414" s="312" t="s">
        <v>4339</v>
      </c>
      <c r="I6414" s="313" t="s">
        <v>6824</v>
      </c>
    </row>
    <row r="6415" spans="6:9" x14ac:dyDescent="0.2">
      <c r="F6415" s="310" t="s">
        <v>12854</v>
      </c>
      <c r="G6415" s="311">
        <v>17221</v>
      </c>
      <c r="H6415" s="312" t="s">
        <v>4339</v>
      </c>
      <c r="I6415" s="313" t="s">
        <v>6824</v>
      </c>
    </row>
    <row r="6416" spans="6:9" x14ac:dyDescent="0.2">
      <c r="F6416" s="310" t="s">
        <v>12855</v>
      </c>
      <c r="G6416" s="311">
        <v>17222</v>
      </c>
      <c r="H6416" s="312" t="s">
        <v>4339</v>
      </c>
      <c r="I6416" s="313" t="s">
        <v>6831</v>
      </c>
    </row>
    <row r="6417" spans="6:9" x14ac:dyDescent="0.2">
      <c r="F6417" s="310" t="s">
        <v>12856</v>
      </c>
      <c r="G6417" s="311">
        <v>17223</v>
      </c>
      <c r="H6417" s="312" t="s">
        <v>4339</v>
      </c>
      <c r="I6417" s="313" t="s">
        <v>6824</v>
      </c>
    </row>
    <row r="6418" spans="6:9" x14ac:dyDescent="0.2">
      <c r="F6418" s="310" t="s">
        <v>12857</v>
      </c>
      <c r="G6418" s="311">
        <v>17224</v>
      </c>
      <c r="H6418" s="312" t="s">
        <v>4339</v>
      </c>
      <c r="I6418" s="313" t="s">
        <v>6824</v>
      </c>
    </row>
    <row r="6419" spans="6:9" x14ac:dyDescent="0.2">
      <c r="F6419" s="310" t="s">
        <v>12858</v>
      </c>
      <c r="G6419" s="311">
        <v>17225</v>
      </c>
      <c r="H6419" s="312" t="s">
        <v>4339</v>
      </c>
      <c r="I6419" s="313" t="s">
        <v>6831</v>
      </c>
    </row>
    <row r="6420" spans="6:9" x14ac:dyDescent="0.2">
      <c r="F6420" s="310" t="s">
        <v>12859</v>
      </c>
      <c r="G6420" s="311">
        <v>17228</v>
      </c>
      <c r="H6420" s="312" t="s">
        <v>4339</v>
      </c>
      <c r="I6420" s="313" t="s">
        <v>6831</v>
      </c>
    </row>
    <row r="6421" spans="6:9" x14ac:dyDescent="0.2">
      <c r="F6421" s="310" t="s">
        <v>12860</v>
      </c>
      <c r="G6421" s="311">
        <v>17229</v>
      </c>
      <c r="H6421" s="312" t="s">
        <v>4339</v>
      </c>
      <c r="I6421" s="313" t="s">
        <v>6824</v>
      </c>
    </row>
    <row r="6422" spans="6:9" x14ac:dyDescent="0.2">
      <c r="F6422" s="310" t="s">
        <v>12861</v>
      </c>
      <c r="G6422" s="311">
        <v>17231</v>
      </c>
      <c r="H6422" s="312" t="s">
        <v>4339</v>
      </c>
      <c r="I6422" s="313" t="s">
        <v>6831</v>
      </c>
    </row>
    <row r="6423" spans="6:9" x14ac:dyDescent="0.2">
      <c r="F6423" s="310" t="s">
        <v>12862</v>
      </c>
      <c r="G6423" s="311">
        <v>17232</v>
      </c>
      <c r="H6423" s="312" t="s">
        <v>4339</v>
      </c>
      <c r="I6423" s="313" t="s">
        <v>6824</v>
      </c>
    </row>
    <row r="6424" spans="6:9" x14ac:dyDescent="0.2">
      <c r="F6424" s="310" t="s">
        <v>12863</v>
      </c>
      <c r="G6424" s="311">
        <v>17233</v>
      </c>
      <c r="H6424" s="312" t="s">
        <v>4339</v>
      </c>
      <c r="I6424" s="313" t="s">
        <v>6831</v>
      </c>
    </row>
    <row r="6425" spans="6:9" x14ac:dyDescent="0.2">
      <c r="F6425" s="310" t="s">
        <v>12864</v>
      </c>
      <c r="G6425" s="311">
        <v>17235</v>
      </c>
      <c r="H6425" s="312" t="s">
        <v>4339</v>
      </c>
      <c r="I6425" s="313" t="s">
        <v>6831</v>
      </c>
    </row>
    <row r="6426" spans="6:9" x14ac:dyDescent="0.2">
      <c r="F6426" s="310" t="s">
        <v>12865</v>
      </c>
      <c r="G6426" s="311">
        <v>17236</v>
      </c>
      <c r="H6426" s="312" t="s">
        <v>4339</v>
      </c>
      <c r="I6426" s="313" t="s">
        <v>6831</v>
      </c>
    </row>
    <row r="6427" spans="6:9" x14ac:dyDescent="0.2">
      <c r="F6427" s="310" t="s">
        <v>12866</v>
      </c>
      <c r="G6427" s="311">
        <v>17237</v>
      </c>
      <c r="H6427" s="312" t="s">
        <v>4339</v>
      </c>
      <c r="I6427" s="313" t="s">
        <v>6831</v>
      </c>
    </row>
    <row r="6428" spans="6:9" x14ac:dyDescent="0.2">
      <c r="F6428" s="310" t="s">
        <v>12867</v>
      </c>
      <c r="G6428" s="311">
        <v>17238</v>
      </c>
      <c r="H6428" s="312" t="s">
        <v>4339</v>
      </c>
      <c r="I6428" s="313" t="s">
        <v>6831</v>
      </c>
    </row>
    <row r="6429" spans="6:9" x14ac:dyDescent="0.2">
      <c r="F6429" s="310" t="s">
        <v>12868</v>
      </c>
      <c r="G6429" s="311">
        <v>17239</v>
      </c>
      <c r="H6429" s="312" t="s">
        <v>4339</v>
      </c>
      <c r="I6429" s="313" t="s">
        <v>6824</v>
      </c>
    </row>
    <row r="6430" spans="6:9" x14ac:dyDescent="0.2">
      <c r="F6430" s="310" t="s">
        <v>12869</v>
      </c>
      <c r="G6430" s="311">
        <v>17240</v>
      </c>
      <c r="H6430" s="312" t="s">
        <v>4339</v>
      </c>
      <c r="I6430" s="313" t="s">
        <v>6824</v>
      </c>
    </row>
    <row r="6431" spans="6:9" x14ac:dyDescent="0.2">
      <c r="F6431" s="310" t="s">
        <v>12870</v>
      </c>
      <c r="G6431" s="311">
        <v>17241</v>
      </c>
      <c r="H6431" s="312" t="s">
        <v>4339</v>
      </c>
      <c r="I6431" s="313" t="s">
        <v>6824</v>
      </c>
    </row>
    <row r="6432" spans="6:9" x14ac:dyDescent="0.2">
      <c r="F6432" s="310" t="s">
        <v>12871</v>
      </c>
      <c r="G6432" s="311">
        <v>17243</v>
      </c>
      <c r="H6432" s="312" t="s">
        <v>4339</v>
      </c>
      <c r="I6432" s="313" t="s">
        <v>6824</v>
      </c>
    </row>
    <row r="6433" spans="6:9" x14ac:dyDescent="0.2">
      <c r="F6433" s="310" t="s">
        <v>12872</v>
      </c>
      <c r="G6433" s="311">
        <v>17244</v>
      </c>
      <c r="H6433" s="312" t="s">
        <v>4339</v>
      </c>
      <c r="I6433" s="313" t="s">
        <v>6824</v>
      </c>
    </row>
    <row r="6434" spans="6:9" x14ac:dyDescent="0.2">
      <c r="F6434" s="310" t="s">
        <v>12873</v>
      </c>
      <c r="G6434" s="311">
        <v>17246</v>
      </c>
      <c r="H6434" s="312" t="s">
        <v>4339</v>
      </c>
      <c r="I6434" s="313" t="s">
        <v>6824</v>
      </c>
    </row>
    <row r="6435" spans="6:9" x14ac:dyDescent="0.2">
      <c r="F6435" s="310" t="s">
        <v>12874</v>
      </c>
      <c r="G6435" s="311">
        <v>17247</v>
      </c>
      <c r="H6435" s="312" t="s">
        <v>4339</v>
      </c>
      <c r="I6435" s="313" t="s">
        <v>6831</v>
      </c>
    </row>
    <row r="6436" spans="6:9" x14ac:dyDescent="0.2">
      <c r="F6436" s="310" t="s">
        <v>12875</v>
      </c>
      <c r="G6436" s="311">
        <v>17249</v>
      </c>
      <c r="H6436" s="312" t="s">
        <v>4339</v>
      </c>
      <c r="I6436" s="313" t="s">
        <v>6824</v>
      </c>
    </row>
    <row r="6437" spans="6:9" x14ac:dyDescent="0.2">
      <c r="F6437" s="310" t="s">
        <v>12876</v>
      </c>
      <c r="G6437" s="311">
        <v>17250</v>
      </c>
      <c r="H6437" s="312" t="s">
        <v>4339</v>
      </c>
      <c r="I6437" s="313" t="s">
        <v>6831</v>
      </c>
    </row>
    <row r="6438" spans="6:9" x14ac:dyDescent="0.2">
      <c r="F6438" s="310" t="s">
        <v>12877</v>
      </c>
      <c r="G6438" s="311">
        <v>17251</v>
      </c>
      <c r="H6438" s="312" t="s">
        <v>4339</v>
      </c>
      <c r="I6438" s="313" t="s">
        <v>6824</v>
      </c>
    </row>
    <row r="6439" spans="6:9" x14ac:dyDescent="0.2">
      <c r="F6439" s="310" t="s">
        <v>12878</v>
      </c>
      <c r="G6439" s="311">
        <v>17252</v>
      </c>
      <c r="H6439" s="312" t="s">
        <v>4339</v>
      </c>
      <c r="I6439" s="313" t="s">
        <v>6831</v>
      </c>
    </row>
    <row r="6440" spans="6:9" x14ac:dyDescent="0.2">
      <c r="F6440" s="310" t="s">
        <v>12879</v>
      </c>
      <c r="G6440" s="311">
        <v>17253</v>
      </c>
      <c r="H6440" s="312" t="s">
        <v>4339</v>
      </c>
      <c r="I6440" s="313" t="s">
        <v>6824</v>
      </c>
    </row>
    <row r="6441" spans="6:9" x14ac:dyDescent="0.2">
      <c r="F6441" s="310" t="s">
        <v>12880</v>
      </c>
      <c r="G6441" s="311">
        <v>17254</v>
      </c>
      <c r="H6441" s="312" t="s">
        <v>4339</v>
      </c>
      <c r="I6441" s="313" t="s">
        <v>6831</v>
      </c>
    </row>
    <row r="6442" spans="6:9" x14ac:dyDescent="0.2">
      <c r="F6442" s="310" t="s">
        <v>12881</v>
      </c>
      <c r="G6442" s="311">
        <v>17255</v>
      </c>
      <c r="H6442" s="312" t="s">
        <v>4339</v>
      </c>
      <c r="I6442" s="313" t="s">
        <v>6824</v>
      </c>
    </row>
    <row r="6443" spans="6:9" x14ac:dyDescent="0.2">
      <c r="F6443" s="310" t="s">
        <v>12882</v>
      </c>
      <c r="G6443" s="311">
        <v>17256</v>
      </c>
      <c r="H6443" s="312" t="s">
        <v>4339</v>
      </c>
      <c r="I6443" s="313" t="s">
        <v>6831</v>
      </c>
    </row>
    <row r="6444" spans="6:9" x14ac:dyDescent="0.2">
      <c r="F6444" s="310" t="s">
        <v>12883</v>
      </c>
      <c r="G6444" s="311">
        <v>17257</v>
      </c>
      <c r="H6444" s="312" t="s">
        <v>4339</v>
      </c>
      <c r="I6444" s="313" t="s">
        <v>6824</v>
      </c>
    </row>
    <row r="6445" spans="6:9" x14ac:dyDescent="0.2">
      <c r="F6445" s="310" t="s">
        <v>12884</v>
      </c>
      <c r="G6445" s="311">
        <v>17260</v>
      </c>
      <c r="H6445" s="312" t="s">
        <v>4339</v>
      </c>
      <c r="I6445" s="313" t="s">
        <v>6824</v>
      </c>
    </row>
    <row r="6446" spans="6:9" x14ac:dyDescent="0.2">
      <c r="F6446" s="310" t="s">
        <v>12885</v>
      </c>
      <c r="G6446" s="311">
        <v>17261</v>
      </c>
      <c r="H6446" s="312" t="s">
        <v>4339</v>
      </c>
      <c r="I6446" s="313" t="s">
        <v>6831</v>
      </c>
    </row>
    <row r="6447" spans="6:9" x14ac:dyDescent="0.2">
      <c r="F6447" s="310" t="s">
        <v>12886</v>
      </c>
      <c r="G6447" s="311">
        <v>17262</v>
      </c>
      <c r="H6447" s="312" t="s">
        <v>4339</v>
      </c>
      <c r="I6447" s="313" t="s">
        <v>6824</v>
      </c>
    </row>
    <row r="6448" spans="6:9" x14ac:dyDescent="0.2">
      <c r="F6448" s="310" t="s">
        <v>12887</v>
      </c>
      <c r="G6448" s="311">
        <v>17263</v>
      </c>
      <c r="H6448" s="312" t="s">
        <v>4339</v>
      </c>
      <c r="I6448" s="313" t="s">
        <v>6831</v>
      </c>
    </row>
    <row r="6449" spans="6:9" x14ac:dyDescent="0.2">
      <c r="F6449" s="310" t="s">
        <v>12888</v>
      </c>
      <c r="G6449" s="311">
        <v>17264</v>
      </c>
      <c r="H6449" s="312" t="s">
        <v>4339</v>
      </c>
      <c r="I6449" s="313" t="s">
        <v>6824</v>
      </c>
    </row>
    <row r="6450" spans="6:9" x14ac:dyDescent="0.2">
      <c r="F6450" s="310" t="s">
        <v>12889</v>
      </c>
      <c r="G6450" s="311">
        <v>17265</v>
      </c>
      <c r="H6450" s="312" t="s">
        <v>4339</v>
      </c>
      <c r="I6450" s="313" t="s">
        <v>6824</v>
      </c>
    </row>
    <row r="6451" spans="6:9" x14ac:dyDescent="0.2">
      <c r="F6451" s="310" t="s">
        <v>12890</v>
      </c>
      <c r="G6451" s="311">
        <v>17266</v>
      </c>
      <c r="H6451" s="312" t="s">
        <v>4339</v>
      </c>
      <c r="I6451" s="313" t="s">
        <v>6824</v>
      </c>
    </row>
    <row r="6452" spans="6:9" x14ac:dyDescent="0.2">
      <c r="F6452" s="310" t="s">
        <v>12891</v>
      </c>
      <c r="G6452" s="311">
        <v>17267</v>
      </c>
      <c r="H6452" s="312" t="s">
        <v>4339</v>
      </c>
      <c r="I6452" s="313" t="s">
        <v>6831</v>
      </c>
    </row>
    <row r="6453" spans="6:9" x14ac:dyDescent="0.2">
      <c r="F6453" s="310" t="s">
        <v>12892</v>
      </c>
      <c r="G6453" s="311">
        <v>17268</v>
      </c>
      <c r="H6453" s="312" t="s">
        <v>4339</v>
      </c>
      <c r="I6453" s="313" t="s">
        <v>6831</v>
      </c>
    </row>
    <row r="6454" spans="6:9" x14ac:dyDescent="0.2">
      <c r="F6454" s="322" t="s">
        <v>12893</v>
      </c>
      <c r="G6454" s="316">
        <v>17270</v>
      </c>
      <c r="H6454" s="323" t="s">
        <v>4339</v>
      </c>
      <c r="I6454" s="313" t="s">
        <v>6831</v>
      </c>
    </row>
    <row r="6455" spans="6:9" x14ac:dyDescent="0.2">
      <c r="F6455" s="310" t="s">
        <v>12894</v>
      </c>
      <c r="G6455" s="311">
        <v>17271</v>
      </c>
      <c r="H6455" s="312" t="s">
        <v>4339</v>
      </c>
      <c r="I6455" s="313" t="s">
        <v>6824</v>
      </c>
    </row>
    <row r="6456" spans="6:9" x14ac:dyDescent="0.2">
      <c r="F6456" s="310" t="s">
        <v>12895</v>
      </c>
      <c r="G6456" s="311">
        <v>17272</v>
      </c>
      <c r="H6456" s="312" t="s">
        <v>4339</v>
      </c>
      <c r="I6456" s="313" t="s">
        <v>6831</v>
      </c>
    </row>
    <row r="6457" spans="6:9" x14ac:dyDescent="0.2">
      <c r="F6457" s="310" t="s">
        <v>12896</v>
      </c>
      <c r="G6457" s="311">
        <v>17301</v>
      </c>
      <c r="H6457" s="312" t="s">
        <v>4339</v>
      </c>
      <c r="I6457" s="313" t="s">
        <v>6824</v>
      </c>
    </row>
    <row r="6458" spans="6:9" x14ac:dyDescent="0.2">
      <c r="F6458" s="310" t="s">
        <v>12897</v>
      </c>
      <c r="G6458" s="311">
        <v>17302</v>
      </c>
      <c r="H6458" s="312" t="s">
        <v>4339</v>
      </c>
      <c r="I6458" s="313" t="s">
        <v>6824</v>
      </c>
    </row>
    <row r="6459" spans="6:9" x14ac:dyDescent="0.2">
      <c r="F6459" s="310" t="s">
        <v>12898</v>
      </c>
      <c r="G6459" s="311">
        <v>17303</v>
      </c>
      <c r="H6459" s="312" t="s">
        <v>4339</v>
      </c>
      <c r="I6459" s="313" t="s">
        <v>6824</v>
      </c>
    </row>
    <row r="6460" spans="6:9" x14ac:dyDescent="0.2">
      <c r="F6460" s="310" t="s">
        <v>12899</v>
      </c>
      <c r="G6460" s="311">
        <v>17304</v>
      </c>
      <c r="H6460" s="312" t="s">
        <v>4339</v>
      </c>
      <c r="I6460" s="313" t="s">
        <v>6824</v>
      </c>
    </row>
    <row r="6461" spans="6:9" x14ac:dyDescent="0.2">
      <c r="F6461" s="310" t="s">
        <v>12900</v>
      </c>
      <c r="G6461" s="311">
        <v>17306</v>
      </c>
      <c r="H6461" s="312" t="s">
        <v>4339</v>
      </c>
      <c r="I6461" s="313" t="s">
        <v>6824</v>
      </c>
    </row>
    <row r="6462" spans="6:9" x14ac:dyDescent="0.2">
      <c r="F6462" s="310" t="s">
        <v>12901</v>
      </c>
      <c r="G6462" s="311">
        <v>17307</v>
      </c>
      <c r="H6462" s="312" t="s">
        <v>4339</v>
      </c>
      <c r="I6462" s="313" t="s">
        <v>6824</v>
      </c>
    </row>
    <row r="6463" spans="6:9" x14ac:dyDescent="0.2">
      <c r="F6463" s="310" t="s">
        <v>12902</v>
      </c>
      <c r="G6463" s="311">
        <v>17309</v>
      </c>
      <c r="H6463" s="312" t="s">
        <v>4339</v>
      </c>
      <c r="I6463" s="313" t="s">
        <v>6824</v>
      </c>
    </row>
    <row r="6464" spans="6:9" x14ac:dyDescent="0.2">
      <c r="F6464" s="310" t="s">
        <v>12903</v>
      </c>
      <c r="G6464" s="311">
        <v>17310</v>
      </c>
      <c r="H6464" s="312" t="s">
        <v>4339</v>
      </c>
      <c r="I6464" s="313" t="s">
        <v>6824</v>
      </c>
    </row>
    <row r="6465" spans="6:9" x14ac:dyDescent="0.2">
      <c r="F6465" s="310" t="s">
        <v>12904</v>
      </c>
      <c r="G6465" s="311">
        <v>17311</v>
      </c>
      <c r="H6465" s="312" t="s">
        <v>4339</v>
      </c>
      <c r="I6465" s="313" t="s">
        <v>6824</v>
      </c>
    </row>
    <row r="6466" spans="6:9" x14ac:dyDescent="0.2">
      <c r="F6466" s="310" t="s">
        <v>12905</v>
      </c>
      <c r="G6466" s="311">
        <v>17312</v>
      </c>
      <c r="H6466" s="312" t="s">
        <v>4339</v>
      </c>
      <c r="I6466" s="313" t="s">
        <v>6824</v>
      </c>
    </row>
    <row r="6467" spans="6:9" x14ac:dyDescent="0.2">
      <c r="F6467" s="310" t="s">
        <v>12906</v>
      </c>
      <c r="G6467" s="311">
        <v>17313</v>
      </c>
      <c r="H6467" s="312" t="s">
        <v>4339</v>
      </c>
      <c r="I6467" s="313" t="s">
        <v>6824</v>
      </c>
    </row>
    <row r="6468" spans="6:9" x14ac:dyDescent="0.2">
      <c r="F6468" s="310" t="s">
        <v>12907</v>
      </c>
      <c r="G6468" s="311">
        <v>17314</v>
      </c>
      <c r="H6468" s="312" t="s">
        <v>4339</v>
      </c>
      <c r="I6468" s="313" t="s">
        <v>6824</v>
      </c>
    </row>
    <row r="6469" spans="6:9" x14ac:dyDescent="0.2">
      <c r="F6469" s="310" t="s">
        <v>12908</v>
      </c>
      <c r="G6469" s="311">
        <v>17315</v>
      </c>
      <c r="H6469" s="312" t="s">
        <v>4339</v>
      </c>
      <c r="I6469" s="313" t="s">
        <v>6824</v>
      </c>
    </row>
    <row r="6470" spans="6:9" x14ac:dyDescent="0.2">
      <c r="F6470" s="310" t="s">
        <v>12909</v>
      </c>
      <c r="G6470" s="311">
        <v>17316</v>
      </c>
      <c r="H6470" s="312" t="s">
        <v>4339</v>
      </c>
      <c r="I6470" s="313" t="s">
        <v>6824</v>
      </c>
    </row>
    <row r="6471" spans="6:9" x14ac:dyDescent="0.2">
      <c r="F6471" s="310" t="s">
        <v>12910</v>
      </c>
      <c r="G6471" s="311">
        <v>17317</v>
      </c>
      <c r="H6471" s="312" t="s">
        <v>4339</v>
      </c>
      <c r="I6471" s="313" t="s">
        <v>6824</v>
      </c>
    </row>
    <row r="6472" spans="6:9" x14ac:dyDescent="0.2">
      <c r="F6472" s="310" t="s">
        <v>12911</v>
      </c>
      <c r="G6472" s="311">
        <v>17318</v>
      </c>
      <c r="H6472" s="312" t="s">
        <v>4339</v>
      </c>
      <c r="I6472" s="313" t="s">
        <v>6824</v>
      </c>
    </row>
    <row r="6473" spans="6:9" x14ac:dyDescent="0.2">
      <c r="F6473" s="310" t="s">
        <v>12912</v>
      </c>
      <c r="G6473" s="311">
        <v>17319</v>
      </c>
      <c r="H6473" s="312" t="s">
        <v>4339</v>
      </c>
      <c r="I6473" s="313" t="s">
        <v>6824</v>
      </c>
    </row>
    <row r="6474" spans="6:9" x14ac:dyDescent="0.2">
      <c r="F6474" s="310" t="s">
        <v>12913</v>
      </c>
      <c r="G6474" s="311">
        <v>17320</v>
      </c>
      <c r="H6474" s="312" t="s">
        <v>4339</v>
      </c>
      <c r="I6474" s="313" t="s">
        <v>6824</v>
      </c>
    </row>
    <row r="6475" spans="6:9" x14ac:dyDescent="0.2">
      <c r="F6475" s="310" t="s">
        <v>12914</v>
      </c>
      <c r="G6475" s="311">
        <v>17321</v>
      </c>
      <c r="H6475" s="312" t="s">
        <v>4339</v>
      </c>
      <c r="I6475" s="313" t="s">
        <v>6824</v>
      </c>
    </row>
    <row r="6476" spans="6:9" x14ac:dyDescent="0.2">
      <c r="F6476" s="310" t="s">
        <v>12915</v>
      </c>
      <c r="G6476" s="311">
        <v>17322</v>
      </c>
      <c r="H6476" s="312" t="s">
        <v>4339</v>
      </c>
      <c r="I6476" s="313" t="s">
        <v>6824</v>
      </c>
    </row>
    <row r="6477" spans="6:9" x14ac:dyDescent="0.2">
      <c r="F6477" s="310" t="s">
        <v>12916</v>
      </c>
      <c r="G6477" s="311">
        <v>17323</v>
      </c>
      <c r="H6477" s="312" t="s">
        <v>4339</v>
      </c>
      <c r="I6477" s="313" t="s">
        <v>6824</v>
      </c>
    </row>
    <row r="6478" spans="6:9" x14ac:dyDescent="0.2">
      <c r="F6478" s="310" t="s">
        <v>12917</v>
      </c>
      <c r="G6478" s="311">
        <v>17324</v>
      </c>
      <c r="H6478" s="312" t="s">
        <v>4339</v>
      </c>
      <c r="I6478" s="313" t="s">
        <v>6824</v>
      </c>
    </row>
    <row r="6479" spans="6:9" x14ac:dyDescent="0.2">
      <c r="F6479" s="310" t="s">
        <v>12918</v>
      </c>
      <c r="G6479" s="311">
        <v>17325</v>
      </c>
      <c r="H6479" s="312" t="s">
        <v>4339</v>
      </c>
      <c r="I6479" s="313" t="s">
        <v>6824</v>
      </c>
    </row>
    <row r="6480" spans="6:9" x14ac:dyDescent="0.2">
      <c r="F6480" s="310" t="s">
        <v>12919</v>
      </c>
      <c r="G6480" s="311">
        <v>17327</v>
      </c>
      <c r="H6480" s="312" t="s">
        <v>4339</v>
      </c>
      <c r="I6480" s="313" t="s">
        <v>6824</v>
      </c>
    </row>
    <row r="6481" spans="6:9" x14ac:dyDescent="0.2">
      <c r="F6481" s="310" t="s">
        <v>12920</v>
      </c>
      <c r="G6481" s="311">
        <v>17329</v>
      </c>
      <c r="H6481" s="312" t="s">
        <v>4339</v>
      </c>
      <c r="I6481" s="313" t="s">
        <v>6824</v>
      </c>
    </row>
    <row r="6482" spans="6:9" x14ac:dyDescent="0.2">
      <c r="F6482" s="310" t="s">
        <v>12921</v>
      </c>
      <c r="G6482" s="311">
        <v>17331</v>
      </c>
      <c r="H6482" s="312" t="s">
        <v>4339</v>
      </c>
      <c r="I6482" s="313" t="s">
        <v>6824</v>
      </c>
    </row>
    <row r="6483" spans="6:9" x14ac:dyDescent="0.2">
      <c r="F6483" s="310" t="s">
        <v>12922</v>
      </c>
      <c r="G6483" s="311">
        <v>17332</v>
      </c>
      <c r="H6483" s="312" t="s">
        <v>4339</v>
      </c>
      <c r="I6483" s="313" t="s">
        <v>6824</v>
      </c>
    </row>
    <row r="6484" spans="6:9" x14ac:dyDescent="0.2">
      <c r="F6484" s="310" t="s">
        <v>12923</v>
      </c>
      <c r="G6484" s="311">
        <v>17333</v>
      </c>
      <c r="H6484" s="312" t="s">
        <v>4339</v>
      </c>
      <c r="I6484" s="313" t="s">
        <v>6824</v>
      </c>
    </row>
    <row r="6485" spans="6:9" x14ac:dyDescent="0.2">
      <c r="F6485" s="310" t="s">
        <v>12924</v>
      </c>
      <c r="G6485" s="311">
        <v>17334</v>
      </c>
      <c r="H6485" s="312" t="s">
        <v>4339</v>
      </c>
      <c r="I6485" s="313" t="s">
        <v>6824</v>
      </c>
    </row>
    <row r="6486" spans="6:9" x14ac:dyDescent="0.2">
      <c r="F6486" s="310" t="s">
        <v>12925</v>
      </c>
      <c r="G6486" s="311">
        <v>17335</v>
      </c>
      <c r="H6486" s="312" t="s">
        <v>4339</v>
      </c>
      <c r="I6486" s="313" t="s">
        <v>6824</v>
      </c>
    </row>
    <row r="6487" spans="6:9" x14ac:dyDescent="0.2">
      <c r="F6487" s="310" t="s">
        <v>12926</v>
      </c>
      <c r="G6487" s="311">
        <v>17337</v>
      </c>
      <c r="H6487" s="312" t="s">
        <v>4339</v>
      </c>
      <c r="I6487" s="313" t="s">
        <v>6824</v>
      </c>
    </row>
    <row r="6488" spans="6:9" x14ac:dyDescent="0.2">
      <c r="F6488" s="310" t="s">
        <v>12927</v>
      </c>
      <c r="G6488" s="311">
        <v>17339</v>
      </c>
      <c r="H6488" s="312" t="s">
        <v>4339</v>
      </c>
      <c r="I6488" s="313" t="s">
        <v>6824</v>
      </c>
    </row>
    <row r="6489" spans="6:9" x14ac:dyDescent="0.2">
      <c r="F6489" s="310" t="s">
        <v>12928</v>
      </c>
      <c r="G6489" s="311">
        <v>17340</v>
      </c>
      <c r="H6489" s="312" t="s">
        <v>4339</v>
      </c>
      <c r="I6489" s="313" t="s">
        <v>6824</v>
      </c>
    </row>
    <row r="6490" spans="6:9" x14ac:dyDescent="0.2">
      <c r="F6490" s="310" t="s">
        <v>12929</v>
      </c>
      <c r="G6490" s="311">
        <v>17342</v>
      </c>
      <c r="H6490" s="312" t="s">
        <v>4339</v>
      </c>
      <c r="I6490" s="313" t="s">
        <v>6824</v>
      </c>
    </row>
    <row r="6491" spans="6:9" x14ac:dyDescent="0.2">
      <c r="F6491" s="310" t="s">
        <v>12930</v>
      </c>
      <c r="G6491" s="311">
        <v>17343</v>
      </c>
      <c r="H6491" s="312" t="s">
        <v>4339</v>
      </c>
      <c r="I6491" s="313" t="s">
        <v>6824</v>
      </c>
    </row>
    <row r="6492" spans="6:9" x14ac:dyDescent="0.2">
      <c r="F6492" s="310" t="s">
        <v>12931</v>
      </c>
      <c r="G6492" s="311">
        <v>17344</v>
      </c>
      <c r="H6492" s="312" t="s">
        <v>4339</v>
      </c>
      <c r="I6492" s="313" t="s">
        <v>6824</v>
      </c>
    </row>
    <row r="6493" spans="6:9" x14ac:dyDescent="0.2">
      <c r="F6493" s="310" t="s">
        <v>12932</v>
      </c>
      <c r="G6493" s="311">
        <v>17345</v>
      </c>
      <c r="H6493" s="312" t="s">
        <v>4339</v>
      </c>
      <c r="I6493" s="313" t="s">
        <v>6824</v>
      </c>
    </row>
    <row r="6494" spans="6:9" x14ac:dyDescent="0.2">
      <c r="F6494" s="310" t="s">
        <v>12933</v>
      </c>
      <c r="G6494" s="311">
        <v>17347</v>
      </c>
      <c r="H6494" s="312" t="s">
        <v>4339</v>
      </c>
      <c r="I6494" s="313" t="s">
        <v>6824</v>
      </c>
    </row>
    <row r="6495" spans="6:9" x14ac:dyDescent="0.2">
      <c r="F6495" s="310" t="s">
        <v>12934</v>
      </c>
      <c r="G6495" s="311">
        <v>17349</v>
      </c>
      <c r="H6495" s="312" t="s">
        <v>4339</v>
      </c>
      <c r="I6495" s="313" t="s">
        <v>6824</v>
      </c>
    </row>
    <row r="6496" spans="6:9" x14ac:dyDescent="0.2">
      <c r="F6496" s="310" t="s">
        <v>12935</v>
      </c>
      <c r="G6496" s="311">
        <v>17350</v>
      </c>
      <c r="H6496" s="312" t="s">
        <v>4339</v>
      </c>
      <c r="I6496" s="313" t="s">
        <v>6824</v>
      </c>
    </row>
    <row r="6497" spans="6:9" x14ac:dyDescent="0.2">
      <c r="F6497" s="310" t="s">
        <v>12936</v>
      </c>
      <c r="G6497" s="311">
        <v>17352</v>
      </c>
      <c r="H6497" s="312" t="s">
        <v>4339</v>
      </c>
      <c r="I6497" s="313" t="s">
        <v>6824</v>
      </c>
    </row>
    <row r="6498" spans="6:9" x14ac:dyDescent="0.2">
      <c r="F6498" s="310" t="s">
        <v>12937</v>
      </c>
      <c r="G6498" s="311">
        <v>17353</v>
      </c>
      <c r="H6498" s="312" t="s">
        <v>4339</v>
      </c>
      <c r="I6498" s="313" t="s">
        <v>6824</v>
      </c>
    </row>
    <row r="6499" spans="6:9" x14ac:dyDescent="0.2">
      <c r="F6499" s="310" t="s">
        <v>12938</v>
      </c>
      <c r="G6499" s="311">
        <v>17354</v>
      </c>
      <c r="H6499" s="312" t="s">
        <v>4339</v>
      </c>
      <c r="I6499" s="313" t="s">
        <v>6824</v>
      </c>
    </row>
    <row r="6500" spans="6:9" x14ac:dyDescent="0.2">
      <c r="F6500" s="310" t="s">
        <v>12939</v>
      </c>
      <c r="G6500" s="311">
        <v>17355</v>
      </c>
      <c r="H6500" s="312" t="s">
        <v>4339</v>
      </c>
      <c r="I6500" s="313" t="s">
        <v>6824</v>
      </c>
    </row>
    <row r="6501" spans="6:9" x14ac:dyDescent="0.2">
      <c r="F6501" s="310" t="s">
        <v>12940</v>
      </c>
      <c r="G6501" s="311">
        <v>17356</v>
      </c>
      <c r="H6501" s="312" t="s">
        <v>4339</v>
      </c>
      <c r="I6501" s="313" t="s">
        <v>6824</v>
      </c>
    </row>
    <row r="6502" spans="6:9" x14ac:dyDescent="0.2">
      <c r="F6502" s="310" t="s">
        <v>12941</v>
      </c>
      <c r="G6502" s="311">
        <v>17358</v>
      </c>
      <c r="H6502" s="312" t="s">
        <v>4339</v>
      </c>
      <c r="I6502" s="313" t="s">
        <v>6824</v>
      </c>
    </row>
    <row r="6503" spans="6:9" x14ac:dyDescent="0.2">
      <c r="F6503" s="310" t="s">
        <v>12942</v>
      </c>
      <c r="G6503" s="311">
        <v>17360</v>
      </c>
      <c r="H6503" s="312" t="s">
        <v>4339</v>
      </c>
      <c r="I6503" s="313" t="s">
        <v>6824</v>
      </c>
    </row>
    <row r="6504" spans="6:9" x14ac:dyDescent="0.2">
      <c r="F6504" s="310" t="s">
        <v>12943</v>
      </c>
      <c r="G6504" s="311">
        <v>17361</v>
      </c>
      <c r="H6504" s="312" t="s">
        <v>4339</v>
      </c>
      <c r="I6504" s="313" t="s">
        <v>6824</v>
      </c>
    </row>
    <row r="6505" spans="6:9" x14ac:dyDescent="0.2">
      <c r="F6505" s="310" t="s">
        <v>12944</v>
      </c>
      <c r="G6505" s="311">
        <v>17362</v>
      </c>
      <c r="H6505" s="312" t="s">
        <v>4339</v>
      </c>
      <c r="I6505" s="313" t="s">
        <v>6824</v>
      </c>
    </row>
    <row r="6506" spans="6:9" x14ac:dyDescent="0.2">
      <c r="F6506" s="310" t="s">
        <v>12945</v>
      </c>
      <c r="G6506" s="311">
        <v>17363</v>
      </c>
      <c r="H6506" s="312" t="s">
        <v>4339</v>
      </c>
      <c r="I6506" s="313" t="s">
        <v>6824</v>
      </c>
    </row>
    <row r="6507" spans="6:9" x14ac:dyDescent="0.2">
      <c r="F6507" s="310" t="s">
        <v>12946</v>
      </c>
      <c r="G6507" s="311">
        <v>17364</v>
      </c>
      <c r="H6507" s="312" t="s">
        <v>4339</v>
      </c>
      <c r="I6507" s="313" t="s">
        <v>6824</v>
      </c>
    </row>
    <row r="6508" spans="6:9" x14ac:dyDescent="0.2">
      <c r="F6508" s="310" t="s">
        <v>12947</v>
      </c>
      <c r="G6508" s="311">
        <v>17365</v>
      </c>
      <c r="H6508" s="312" t="s">
        <v>4339</v>
      </c>
      <c r="I6508" s="313" t="s">
        <v>6824</v>
      </c>
    </row>
    <row r="6509" spans="6:9" x14ac:dyDescent="0.2">
      <c r="F6509" s="310" t="s">
        <v>12948</v>
      </c>
      <c r="G6509" s="311">
        <v>17366</v>
      </c>
      <c r="H6509" s="312" t="s">
        <v>4339</v>
      </c>
      <c r="I6509" s="313" t="s">
        <v>6824</v>
      </c>
    </row>
    <row r="6510" spans="6:9" x14ac:dyDescent="0.2">
      <c r="F6510" s="310" t="s">
        <v>12949</v>
      </c>
      <c r="G6510" s="311">
        <v>17368</v>
      </c>
      <c r="H6510" s="312" t="s">
        <v>4339</v>
      </c>
      <c r="I6510" s="313" t="s">
        <v>6824</v>
      </c>
    </row>
    <row r="6511" spans="6:9" x14ac:dyDescent="0.2">
      <c r="F6511" s="310" t="s">
        <v>12950</v>
      </c>
      <c r="G6511" s="311">
        <v>17370</v>
      </c>
      <c r="H6511" s="312" t="s">
        <v>4339</v>
      </c>
      <c r="I6511" s="313" t="s">
        <v>6824</v>
      </c>
    </row>
    <row r="6512" spans="6:9" x14ac:dyDescent="0.2">
      <c r="F6512" s="310" t="s">
        <v>12951</v>
      </c>
      <c r="G6512" s="311">
        <v>17371</v>
      </c>
      <c r="H6512" s="312" t="s">
        <v>4339</v>
      </c>
      <c r="I6512" s="313" t="s">
        <v>6824</v>
      </c>
    </row>
    <row r="6513" spans="6:9" x14ac:dyDescent="0.2">
      <c r="F6513" s="310" t="s">
        <v>12952</v>
      </c>
      <c r="G6513" s="311">
        <v>17372</v>
      </c>
      <c r="H6513" s="312" t="s">
        <v>4339</v>
      </c>
      <c r="I6513" s="313" t="s">
        <v>6824</v>
      </c>
    </row>
    <row r="6514" spans="6:9" x14ac:dyDescent="0.2">
      <c r="F6514" s="310" t="s">
        <v>12953</v>
      </c>
      <c r="G6514" s="311">
        <v>17375</v>
      </c>
      <c r="H6514" s="312" t="s">
        <v>4339</v>
      </c>
      <c r="I6514" s="313" t="s">
        <v>6824</v>
      </c>
    </row>
    <row r="6515" spans="6:9" x14ac:dyDescent="0.2">
      <c r="F6515" s="310" t="s">
        <v>12954</v>
      </c>
      <c r="G6515" s="311">
        <v>17401</v>
      </c>
      <c r="H6515" s="312" t="s">
        <v>4339</v>
      </c>
      <c r="I6515" s="313" t="s">
        <v>6824</v>
      </c>
    </row>
    <row r="6516" spans="6:9" x14ac:dyDescent="0.2">
      <c r="F6516" s="310" t="s">
        <v>12955</v>
      </c>
      <c r="G6516" s="311">
        <v>17402</v>
      </c>
      <c r="H6516" s="312" t="s">
        <v>4339</v>
      </c>
      <c r="I6516" s="313" t="s">
        <v>6824</v>
      </c>
    </row>
    <row r="6517" spans="6:9" x14ac:dyDescent="0.2">
      <c r="F6517" s="310" t="s">
        <v>12956</v>
      </c>
      <c r="G6517" s="311">
        <v>17403</v>
      </c>
      <c r="H6517" s="312" t="s">
        <v>4339</v>
      </c>
      <c r="I6517" s="313" t="s">
        <v>6824</v>
      </c>
    </row>
    <row r="6518" spans="6:9" x14ac:dyDescent="0.2">
      <c r="F6518" s="310" t="s">
        <v>12957</v>
      </c>
      <c r="G6518" s="311">
        <v>17404</v>
      </c>
      <c r="H6518" s="312" t="s">
        <v>4339</v>
      </c>
      <c r="I6518" s="313" t="s">
        <v>6824</v>
      </c>
    </row>
    <row r="6519" spans="6:9" x14ac:dyDescent="0.2">
      <c r="F6519" s="310" t="s">
        <v>12958</v>
      </c>
      <c r="G6519" s="311">
        <v>17405</v>
      </c>
      <c r="H6519" s="312" t="s">
        <v>4339</v>
      </c>
      <c r="I6519" s="313" t="s">
        <v>6824</v>
      </c>
    </row>
    <row r="6520" spans="6:9" x14ac:dyDescent="0.2">
      <c r="F6520" s="310" t="s">
        <v>12959</v>
      </c>
      <c r="G6520" s="311">
        <v>17406</v>
      </c>
      <c r="H6520" s="312" t="s">
        <v>4339</v>
      </c>
      <c r="I6520" s="313" t="s">
        <v>6824</v>
      </c>
    </row>
    <row r="6521" spans="6:9" x14ac:dyDescent="0.2">
      <c r="F6521" s="310" t="s">
        <v>12960</v>
      </c>
      <c r="G6521" s="311">
        <v>17407</v>
      </c>
      <c r="H6521" s="312" t="s">
        <v>4339</v>
      </c>
      <c r="I6521" s="313" t="s">
        <v>6824</v>
      </c>
    </row>
    <row r="6522" spans="6:9" x14ac:dyDescent="0.2">
      <c r="F6522" s="310" t="s">
        <v>12961</v>
      </c>
      <c r="G6522" s="311">
        <v>17408</v>
      </c>
      <c r="H6522" s="312" t="s">
        <v>4339</v>
      </c>
      <c r="I6522" s="313" t="s">
        <v>6824</v>
      </c>
    </row>
    <row r="6523" spans="6:9" x14ac:dyDescent="0.2">
      <c r="F6523" s="310" t="s">
        <v>12962</v>
      </c>
      <c r="G6523" s="311">
        <v>17415</v>
      </c>
      <c r="H6523" s="312" t="s">
        <v>4339</v>
      </c>
      <c r="I6523" s="313" t="s">
        <v>6824</v>
      </c>
    </row>
    <row r="6524" spans="6:9" x14ac:dyDescent="0.2">
      <c r="F6524" s="310" t="s">
        <v>12963</v>
      </c>
      <c r="G6524" s="311">
        <v>17501</v>
      </c>
      <c r="H6524" s="312" t="s">
        <v>4339</v>
      </c>
      <c r="I6524" s="313" t="s">
        <v>6824</v>
      </c>
    </row>
    <row r="6525" spans="6:9" x14ac:dyDescent="0.2">
      <c r="F6525" s="310" t="s">
        <v>12964</v>
      </c>
      <c r="G6525" s="311">
        <v>17502</v>
      </c>
      <c r="H6525" s="312" t="s">
        <v>4339</v>
      </c>
      <c r="I6525" s="313" t="s">
        <v>6824</v>
      </c>
    </row>
    <row r="6526" spans="6:9" x14ac:dyDescent="0.2">
      <c r="F6526" s="310" t="s">
        <v>12965</v>
      </c>
      <c r="G6526" s="311">
        <v>17503</v>
      </c>
      <c r="H6526" s="312" t="s">
        <v>4339</v>
      </c>
      <c r="I6526" s="313" t="s">
        <v>6824</v>
      </c>
    </row>
    <row r="6527" spans="6:9" x14ac:dyDescent="0.2">
      <c r="F6527" s="310" t="s">
        <v>12966</v>
      </c>
      <c r="G6527" s="311">
        <v>17504</v>
      </c>
      <c r="H6527" s="312" t="s">
        <v>4339</v>
      </c>
      <c r="I6527" s="313" t="s">
        <v>6824</v>
      </c>
    </row>
    <row r="6528" spans="6:9" x14ac:dyDescent="0.2">
      <c r="F6528" s="310" t="s">
        <v>12967</v>
      </c>
      <c r="G6528" s="311">
        <v>17505</v>
      </c>
      <c r="H6528" s="312" t="s">
        <v>4339</v>
      </c>
      <c r="I6528" s="313" t="s">
        <v>6824</v>
      </c>
    </row>
    <row r="6529" spans="6:9" x14ac:dyDescent="0.2">
      <c r="F6529" s="310" t="s">
        <v>12968</v>
      </c>
      <c r="G6529" s="311">
        <v>17506</v>
      </c>
      <c r="H6529" s="312" t="s">
        <v>4339</v>
      </c>
      <c r="I6529" s="313" t="s">
        <v>6824</v>
      </c>
    </row>
    <row r="6530" spans="6:9" x14ac:dyDescent="0.2">
      <c r="F6530" s="310" t="s">
        <v>12969</v>
      </c>
      <c r="G6530" s="311">
        <v>17507</v>
      </c>
      <c r="H6530" s="312" t="s">
        <v>4339</v>
      </c>
      <c r="I6530" s="313" t="s">
        <v>6824</v>
      </c>
    </row>
    <row r="6531" spans="6:9" x14ac:dyDescent="0.2">
      <c r="F6531" s="310" t="s">
        <v>12970</v>
      </c>
      <c r="G6531" s="311">
        <v>17508</v>
      </c>
      <c r="H6531" s="312" t="s">
        <v>4339</v>
      </c>
      <c r="I6531" s="313" t="s">
        <v>6824</v>
      </c>
    </row>
    <row r="6532" spans="6:9" x14ac:dyDescent="0.2">
      <c r="F6532" s="310" t="s">
        <v>12971</v>
      </c>
      <c r="G6532" s="311">
        <v>17509</v>
      </c>
      <c r="H6532" s="312" t="s">
        <v>4339</v>
      </c>
      <c r="I6532" s="313" t="s">
        <v>6824</v>
      </c>
    </row>
    <row r="6533" spans="6:9" x14ac:dyDescent="0.2">
      <c r="F6533" s="310" t="s">
        <v>12972</v>
      </c>
      <c r="G6533" s="311">
        <v>17512</v>
      </c>
      <c r="H6533" s="312" t="s">
        <v>4339</v>
      </c>
      <c r="I6533" s="313" t="s">
        <v>6824</v>
      </c>
    </row>
    <row r="6534" spans="6:9" x14ac:dyDescent="0.2">
      <c r="F6534" s="310" t="s">
        <v>12973</v>
      </c>
      <c r="G6534" s="311">
        <v>17516</v>
      </c>
      <c r="H6534" s="312" t="s">
        <v>4339</v>
      </c>
      <c r="I6534" s="313" t="s">
        <v>6824</v>
      </c>
    </row>
    <row r="6535" spans="6:9" x14ac:dyDescent="0.2">
      <c r="F6535" s="310" t="s">
        <v>12974</v>
      </c>
      <c r="G6535" s="311">
        <v>17517</v>
      </c>
      <c r="H6535" s="312" t="s">
        <v>4339</v>
      </c>
      <c r="I6535" s="313" t="s">
        <v>6824</v>
      </c>
    </row>
    <row r="6536" spans="6:9" x14ac:dyDescent="0.2">
      <c r="F6536" s="310" t="s">
        <v>12975</v>
      </c>
      <c r="G6536" s="311">
        <v>17518</v>
      </c>
      <c r="H6536" s="312" t="s">
        <v>4339</v>
      </c>
      <c r="I6536" s="313" t="s">
        <v>6824</v>
      </c>
    </row>
    <row r="6537" spans="6:9" x14ac:dyDescent="0.2">
      <c r="F6537" s="310" t="s">
        <v>12976</v>
      </c>
      <c r="G6537" s="311">
        <v>17519</v>
      </c>
      <c r="H6537" s="312" t="s">
        <v>4339</v>
      </c>
      <c r="I6537" s="313" t="s">
        <v>6824</v>
      </c>
    </row>
    <row r="6538" spans="6:9" x14ac:dyDescent="0.2">
      <c r="F6538" s="310" t="s">
        <v>12977</v>
      </c>
      <c r="G6538" s="311">
        <v>17520</v>
      </c>
      <c r="H6538" s="312" t="s">
        <v>4339</v>
      </c>
      <c r="I6538" s="313" t="s">
        <v>6824</v>
      </c>
    </row>
    <row r="6539" spans="6:9" x14ac:dyDescent="0.2">
      <c r="F6539" s="310" t="s">
        <v>12978</v>
      </c>
      <c r="G6539" s="311">
        <v>17521</v>
      </c>
      <c r="H6539" s="312" t="s">
        <v>4339</v>
      </c>
      <c r="I6539" s="313" t="s">
        <v>6824</v>
      </c>
    </row>
    <row r="6540" spans="6:9" x14ac:dyDescent="0.2">
      <c r="F6540" s="310" t="s">
        <v>12979</v>
      </c>
      <c r="G6540" s="311">
        <v>17522</v>
      </c>
      <c r="H6540" s="312" t="s">
        <v>4339</v>
      </c>
      <c r="I6540" s="313" t="s">
        <v>6824</v>
      </c>
    </row>
    <row r="6541" spans="6:9" x14ac:dyDescent="0.2">
      <c r="F6541" s="310" t="s">
        <v>12980</v>
      </c>
      <c r="G6541" s="311">
        <v>17527</v>
      </c>
      <c r="H6541" s="312" t="s">
        <v>4339</v>
      </c>
      <c r="I6541" s="313" t="s">
        <v>6824</v>
      </c>
    </row>
    <row r="6542" spans="6:9" x14ac:dyDescent="0.2">
      <c r="F6542" s="310" t="s">
        <v>12981</v>
      </c>
      <c r="G6542" s="311">
        <v>17528</v>
      </c>
      <c r="H6542" s="312" t="s">
        <v>4339</v>
      </c>
      <c r="I6542" s="313" t="s">
        <v>6824</v>
      </c>
    </row>
    <row r="6543" spans="6:9" x14ac:dyDescent="0.2">
      <c r="F6543" s="310" t="s">
        <v>12982</v>
      </c>
      <c r="G6543" s="311">
        <v>17529</v>
      </c>
      <c r="H6543" s="312" t="s">
        <v>4339</v>
      </c>
      <c r="I6543" s="313" t="s">
        <v>6824</v>
      </c>
    </row>
    <row r="6544" spans="6:9" x14ac:dyDescent="0.2">
      <c r="F6544" s="310" t="s">
        <v>12983</v>
      </c>
      <c r="G6544" s="311">
        <v>17532</v>
      </c>
      <c r="H6544" s="312" t="s">
        <v>4339</v>
      </c>
      <c r="I6544" s="313" t="s">
        <v>6824</v>
      </c>
    </row>
    <row r="6545" spans="6:9" x14ac:dyDescent="0.2">
      <c r="F6545" s="310" t="s">
        <v>12984</v>
      </c>
      <c r="G6545" s="311">
        <v>17533</v>
      </c>
      <c r="H6545" s="312" t="s">
        <v>4339</v>
      </c>
      <c r="I6545" s="313" t="s">
        <v>6824</v>
      </c>
    </row>
    <row r="6546" spans="6:9" x14ac:dyDescent="0.2">
      <c r="F6546" s="310" t="s">
        <v>12985</v>
      </c>
      <c r="G6546" s="311">
        <v>17534</v>
      </c>
      <c r="H6546" s="312" t="s">
        <v>4339</v>
      </c>
      <c r="I6546" s="313" t="s">
        <v>6824</v>
      </c>
    </row>
    <row r="6547" spans="6:9" x14ac:dyDescent="0.2">
      <c r="F6547" s="310" t="s">
        <v>12986</v>
      </c>
      <c r="G6547" s="311">
        <v>17535</v>
      </c>
      <c r="H6547" s="312" t="s">
        <v>4339</v>
      </c>
      <c r="I6547" s="313" t="s">
        <v>6824</v>
      </c>
    </row>
    <row r="6548" spans="6:9" x14ac:dyDescent="0.2">
      <c r="F6548" s="310" t="s">
        <v>12987</v>
      </c>
      <c r="G6548" s="311">
        <v>17536</v>
      </c>
      <c r="H6548" s="312" t="s">
        <v>4339</v>
      </c>
      <c r="I6548" s="313" t="s">
        <v>6824</v>
      </c>
    </row>
    <row r="6549" spans="6:9" x14ac:dyDescent="0.2">
      <c r="F6549" s="310" t="s">
        <v>12988</v>
      </c>
      <c r="G6549" s="311">
        <v>17537</v>
      </c>
      <c r="H6549" s="312" t="s">
        <v>4339</v>
      </c>
      <c r="I6549" s="313" t="s">
        <v>6824</v>
      </c>
    </row>
    <row r="6550" spans="6:9" x14ac:dyDescent="0.2">
      <c r="F6550" s="310" t="s">
        <v>12989</v>
      </c>
      <c r="G6550" s="311">
        <v>17538</v>
      </c>
      <c r="H6550" s="312" t="s">
        <v>4339</v>
      </c>
      <c r="I6550" s="313" t="s">
        <v>6824</v>
      </c>
    </row>
    <row r="6551" spans="6:9" x14ac:dyDescent="0.2">
      <c r="F6551" s="310" t="s">
        <v>12990</v>
      </c>
      <c r="G6551" s="311">
        <v>17540</v>
      </c>
      <c r="H6551" s="312" t="s">
        <v>4339</v>
      </c>
      <c r="I6551" s="313" t="s">
        <v>6824</v>
      </c>
    </row>
    <row r="6552" spans="6:9" x14ac:dyDescent="0.2">
      <c r="F6552" s="310" t="s">
        <v>12991</v>
      </c>
      <c r="G6552" s="311">
        <v>17543</v>
      </c>
      <c r="H6552" s="312" t="s">
        <v>4339</v>
      </c>
      <c r="I6552" s="313" t="s">
        <v>6824</v>
      </c>
    </row>
    <row r="6553" spans="6:9" x14ac:dyDescent="0.2">
      <c r="F6553" s="310" t="s">
        <v>12992</v>
      </c>
      <c r="G6553" s="311">
        <v>17545</v>
      </c>
      <c r="H6553" s="312" t="s">
        <v>4339</v>
      </c>
      <c r="I6553" s="313" t="s">
        <v>6824</v>
      </c>
    </row>
    <row r="6554" spans="6:9" x14ac:dyDescent="0.2">
      <c r="F6554" s="310" t="s">
        <v>12993</v>
      </c>
      <c r="G6554" s="311">
        <v>17547</v>
      </c>
      <c r="H6554" s="312" t="s">
        <v>4339</v>
      </c>
      <c r="I6554" s="313" t="s">
        <v>6824</v>
      </c>
    </row>
    <row r="6555" spans="6:9" x14ac:dyDescent="0.2">
      <c r="F6555" s="310" t="s">
        <v>12994</v>
      </c>
      <c r="G6555" s="311">
        <v>17549</v>
      </c>
      <c r="H6555" s="312" t="s">
        <v>4339</v>
      </c>
      <c r="I6555" s="313" t="s">
        <v>6824</v>
      </c>
    </row>
    <row r="6556" spans="6:9" x14ac:dyDescent="0.2">
      <c r="F6556" s="310" t="s">
        <v>12995</v>
      </c>
      <c r="G6556" s="311">
        <v>17550</v>
      </c>
      <c r="H6556" s="312" t="s">
        <v>4339</v>
      </c>
      <c r="I6556" s="313" t="s">
        <v>6824</v>
      </c>
    </row>
    <row r="6557" spans="6:9" x14ac:dyDescent="0.2">
      <c r="F6557" s="310" t="s">
        <v>12996</v>
      </c>
      <c r="G6557" s="311">
        <v>17551</v>
      </c>
      <c r="H6557" s="312" t="s">
        <v>4339</v>
      </c>
      <c r="I6557" s="313" t="s">
        <v>6824</v>
      </c>
    </row>
    <row r="6558" spans="6:9" x14ac:dyDescent="0.2">
      <c r="F6558" s="310" t="s">
        <v>12997</v>
      </c>
      <c r="G6558" s="311">
        <v>17552</v>
      </c>
      <c r="H6558" s="312" t="s">
        <v>4339</v>
      </c>
      <c r="I6558" s="313" t="s">
        <v>6824</v>
      </c>
    </row>
    <row r="6559" spans="6:9" x14ac:dyDescent="0.2">
      <c r="F6559" s="310" t="s">
        <v>12998</v>
      </c>
      <c r="G6559" s="311">
        <v>17554</v>
      </c>
      <c r="H6559" s="312" t="s">
        <v>4339</v>
      </c>
      <c r="I6559" s="313" t="s">
        <v>6824</v>
      </c>
    </row>
    <row r="6560" spans="6:9" x14ac:dyDescent="0.2">
      <c r="F6560" s="310" t="s">
        <v>12999</v>
      </c>
      <c r="G6560" s="311">
        <v>17555</v>
      </c>
      <c r="H6560" s="312" t="s">
        <v>4339</v>
      </c>
      <c r="I6560" s="313" t="s">
        <v>6824</v>
      </c>
    </row>
    <row r="6561" spans="6:9" x14ac:dyDescent="0.2">
      <c r="F6561" s="310" t="s">
        <v>13000</v>
      </c>
      <c r="G6561" s="311">
        <v>17557</v>
      </c>
      <c r="H6561" s="312" t="s">
        <v>4339</v>
      </c>
      <c r="I6561" s="313" t="s">
        <v>6824</v>
      </c>
    </row>
    <row r="6562" spans="6:9" x14ac:dyDescent="0.2">
      <c r="F6562" s="310" t="s">
        <v>13001</v>
      </c>
      <c r="G6562" s="311">
        <v>17560</v>
      </c>
      <c r="H6562" s="312" t="s">
        <v>4339</v>
      </c>
      <c r="I6562" s="313" t="s">
        <v>6824</v>
      </c>
    </row>
    <row r="6563" spans="6:9" x14ac:dyDescent="0.2">
      <c r="F6563" s="310" t="s">
        <v>13002</v>
      </c>
      <c r="G6563" s="311">
        <v>17562</v>
      </c>
      <c r="H6563" s="312" t="s">
        <v>4339</v>
      </c>
      <c r="I6563" s="313" t="s">
        <v>6824</v>
      </c>
    </row>
    <row r="6564" spans="6:9" x14ac:dyDescent="0.2">
      <c r="F6564" s="310" t="s">
        <v>13003</v>
      </c>
      <c r="G6564" s="311">
        <v>17563</v>
      </c>
      <c r="H6564" s="312" t="s">
        <v>4339</v>
      </c>
      <c r="I6564" s="313" t="s">
        <v>6824</v>
      </c>
    </row>
    <row r="6565" spans="6:9" x14ac:dyDescent="0.2">
      <c r="F6565" s="310" t="s">
        <v>13004</v>
      </c>
      <c r="G6565" s="311">
        <v>17564</v>
      </c>
      <c r="H6565" s="312" t="s">
        <v>4339</v>
      </c>
      <c r="I6565" s="313" t="s">
        <v>6824</v>
      </c>
    </row>
    <row r="6566" spans="6:9" x14ac:dyDescent="0.2">
      <c r="F6566" s="310" t="s">
        <v>13005</v>
      </c>
      <c r="G6566" s="311">
        <v>17565</v>
      </c>
      <c r="H6566" s="312" t="s">
        <v>4339</v>
      </c>
      <c r="I6566" s="313" t="s">
        <v>6824</v>
      </c>
    </row>
    <row r="6567" spans="6:9" x14ac:dyDescent="0.2">
      <c r="F6567" s="310" t="s">
        <v>13006</v>
      </c>
      <c r="G6567" s="311">
        <v>17566</v>
      </c>
      <c r="H6567" s="312" t="s">
        <v>4339</v>
      </c>
      <c r="I6567" s="313" t="s">
        <v>6824</v>
      </c>
    </row>
    <row r="6568" spans="6:9" x14ac:dyDescent="0.2">
      <c r="F6568" s="310" t="s">
        <v>13007</v>
      </c>
      <c r="G6568" s="311">
        <v>17567</v>
      </c>
      <c r="H6568" s="312" t="s">
        <v>4339</v>
      </c>
      <c r="I6568" s="313" t="s">
        <v>6824</v>
      </c>
    </row>
    <row r="6569" spans="6:9" x14ac:dyDescent="0.2">
      <c r="F6569" s="310" t="s">
        <v>13008</v>
      </c>
      <c r="G6569" s="311">
        <v>17568</v>
      </c>
      <c r="H6569" s="312" t="s">
        <v>4339</v>
      </c>
      <c r="I6569" s="313" t="s">
        <v>6824</v>
      </c>
    </row>
    <row r="6570" spans="6:9" x14ac:dyDescent="0.2">
      <c r="F6570" s="310" t="s">
        <v>13009</v>
      </c>
      <c r="G6570" s="311">
        <v>17569</v>
      </c>
      <c r="H6570" s="312" t="s">
        <v>4339</v>
      </c>
      <c r="I6570" s="313" t="s">
        <v>6824</v>
      </c>
    </row>
    <row r="6571" spans="6:9" x14ac:dyDescent="0.2">
      <c r="F6571" s="310" t="s">
        <v>13010</v>
      </c>
      <c r="G6571" s="311">
        <v>17570</v>
      </c>
      <c r="H6571" s="312" t="s">
        <v>4339</v>
      </c>
      <c r="I6571" s="313" t="s">
        <v>6824</v>
      </c>
    </row>
    <row r="6572" spans="6:9" x14ac:dyDescent="0.2">
      <c r="F6572" s="310" t="s">
        <v>13011</v>
      </c>
      <c r="G6572" s="311">
        <v>17572</v>
      </c>
      <c r="H6572" s="312" t="s">
        <v>4339</v>
      </c>
      <c r="I6572" s="313" t="s">
        <v>6824</v>
      </c>
    </row>
    <row r="6573" spans="6:9" x14ac:dyDescent="0.2">
      <c r="F6573" s="310" t="s">
        <v>13012</v>
      </c>
      <c r="G6573" s="311">
        <v>17573</v>
      </c>
      <c r="H6573" s="312" t="s">
        <v>4339</v>
      </c>
      <c r="I6573" s="313" t="s">
        <v>6824</v>
      </c>
    </row>
    <row r="6574" spans="6:9" x14ac:dyDescent="0.2">
      <c r="F6574" s="310" t="s">
        <v>13013</v>
      </c>
      <c r="G6574" s="311">
        <v>17575</v>
      </c>
      <c r="H6574" s="312" t="s">
        <v>4339</v>
      </c>
      <c r="I6574" s="313" t="s">
        <v>6824</v>
      </c>
    </row>
    <row r="6575" spans="6:9" x14ac:dyDescent="0.2">
      <c r="F6575" s="310" t="s">
        <v>13014</v>
      </c>
      <c r="G6575" s="311">
        <v>17576</v>
      </c>
      <c r="H6575" s="312" t="s">
        <v>4339</v>
      </c>
      <c r="I6575" s="313" t="s">
        <v>6824</v>
      </c>
    </row>
    <row r="6576" spans="6:9" x14ac:dyDescent="0.2">
      <c r="F6576" s="310" t="s">
        <v>13015</v>
      </c>
      <c r="G6576" s="311">
        <v>17578</v>
      </c>
      <c r="H6576" s="312" t="s">
        <v>4339</v>
      </c>
      <c r="I6576" s="313" t="s">
        <v>6824</v>
      </c>
    </row>
    <row r="6577" spans="6:9" x14ac:dyDescent="0.2">
      <c r="F6577" s="310" t="s">
        <v>13016</v>
      </c>
      <c r="G6577" s="311">
        <v>17579</v>
      </c>
      <c r="H6577" s="312" t="s">
        <v>4339</v>
      </c>
      <c r="I6577" s="313" t="s">
        <v>6824</v>
      </c>
    </row>
    <row r="6578" spans="6:9" x14ac:dyDescent="0.2">
      <c r="F6578" s="310" t="s">
        <v>13017</v>
      </c>
      <c r="G6578" s="311">
        <v>17580</v>
      </c>
      <c r="H6578" s="312" t="s">
        <v>4339</v>
      </c>
      <c r="I6578" s="313" t="s">
        <v>6824</v>
      </c>
    </row>
    <row r="6579" spans="6:9" x14ac:dyDescent="0.2">
      <c r="F6579" s="310" t="s">
        <v>13018</v>
      </c>
      <c r="G6579" s="311">
        <v>17581</v>
      </c>
      <c r="H6579" s="312" t="s">
        <v>4339</v>
      </c>
      <c r="I6579" s="313" t="s">
        <v>6824</v>
      </c>
    </row>
    <row r="6580" spans="6:9" x14ac:dyDescent="0.2">
      <c r="F6580" s="310" t="s">
        <v>13019</v>
      </c>
      <c r="G6580" s="311">
        <v>17582</v>
      </c>
      <c r="H6580" s="312" t="s">
        <v>4339</v>
      </c>
      <c r="I6580" s="313" t="s">
        <v>6824</v>
      </c>
    </row>
    <row r="6581" spans="6:9" x14ac:dyDescent="0.2">
      <c r="F6581" s="310" t="s">
        <v>13020</v>
      </c>
      <c r="G6581" s="311">
        <v>17583</v>
      </c>
      <c r="H6581" s="312" t="s">
        <v>4339</v>
      </c>
      <c r="I6581" s="313" t="s">
        <v>6824</v>
      </c>
    </row>
    <row r="6582" spans="6:9" x14ac:dyDescent="0.2">
      <c r="F6582" s="310" t="s">
        <v>13021</v>
      </c>
      <c r="G6582" s="311">
        <v>17584</v>
      </c>
      <c r="H6582" s="312" t="s">
        <v>4339</v>
      </c>
      <c r="I6582" s="313" t="s">
        <v>6824</v>
      </c>
    </row>
    <row r="6583" spans="6:9" x14ac:dyDescent="0.2">
      <c r="F6583" s="310" t="s">
        <v>13022</v>
      </c>
      <c r="G6583" s="311">
        <v>17585</v>
      </c>
      <c r="H6583" s="312" t="s">
        <v>4339</v>
      </c>
      <c r="I6583" s="313" t="s">
        <v>6824</v>
      </c>
    </row>
    <row r="6584" spans="6:9" x14ac:dyDescent="0.2">
      <c r="F6584" s="310" t="s">
        <v>13023</v>
      </c>
      <c r="G6584" s="311">
        <v>17601</v>
      </c>
      <c r="H6584" s="312" t="s">
        <v>4339</v>
      </c>
      <c r="I6584" s="313" t="s">
        <v>6824</v>
      </c>
    </row>
    <row r="6585" spans="6:9" x14ac:dyDescent="0.2">
      <c r="F6585" s="310" t="s">
        <v>13024</v>
      </c>
      <c r="G6585" s="311">
        <v>17602</v>
      </c>
      <c r="H6585" s="312" t="s">
        <v>4339</v>
      </c>
      <c r="I6585" s="313" t="s">
        <v>6824</v>
      </c>
    </row>
    <row r="6586" spans="6:9" x14ac:dyDescent="0.2">
      <c r="F6586" s="310" t="s">
        <v>13025</v>
      </c>
      <c r="G6586" s="311">
        <v>17603</v>
      </c>
      <c r="H6586" s="312" t="s">
        <v>4339</v>
      </c>
      <c r="I6586" s="313" t="s">
        <v>6824</v>
      </c>
    </row>
    <row r="6587" spans="6:9" x14ac:dyDescent="0.2">
      <c r="F6587" s="310" t="s">
        <v>13026</v>
      </c>
      <c r="G6587" s="311">
        <v>17604</v>
      </c>
      <c r="H6587" s="312" t="s">
        <v>4339</v>
      </c>
      <c r="I6587" s="313" t="s">
        <v>6824</v>
      </c>
    </row>
    <row r="6588" spans="6:9" x14ac:dyDescent="0.2">
      <c r="F6588" s="310" t="s">
        <v>13027</v>
      </c>
      <c r="G6588" s="311">
        <v>17605</v>
      </c>
      <c r="H6588" s="312" t="s">
        <v>4339</v>
      </c>
      <c r="I6588" s="313" t="s">
        <v>6824</v>
      </c>
    </row>
    <row r="6589" spans="6:9" x14ac:dyDescent="0.2">
      <c r="F6589" s="310" t="s">
        <v>13028</v>
      </c>
      <c r="G6589" s="311">
        <v>17606</v>
      </c>
      <c r="H6589" s="312" t="s">
        <v>4339</v>
      </c>
      <c r="I6589" s="313" t="s">
        <v>6824</v>
      </c>
    </row>
    <row r="6590" spans="6:9" x14ac:dyDescent="0.2">
      <c r="F6590" s="310" t="s">
        <v>13029</v>
      </c>
      <c r="G6590" s="311">
        <v>17607</v>
      </c>
      <c r="H6590" s="312" t="s">
        <v>4339</v>
      </c>
      <c r="I6590" s="313" t="s">
        <v>6824</v>
      </c>
    </row>
    <row r="6591" spans="6:9" x14ac:dyDescent="0.2">
      <c r="F6591" s="310" t="s">
        <v>13030</v>
      </c>
      <c r="G6591" s="311">
        <v>17608</v>
      </c>
      <c r="H6591" s="312" t="s">
        <v>4339</v>
      </c>
      <c r="I6591" s="313" t="s">
        <v>6824</v>
      </c>
    </row>
    <row r="6592" spans="6:9" x14ac:dyDescent="0.2">
      <c r="F6592" s="310" t="s">
        <v>13031</v>
      </c>
      <c r="G6592" s="311">
        <v>17611</v>
      </c>
      <c r="H6592" s="312" t="s">
        <v>4339</v>
      </c>
      <c r="I6592" s="313" t="s">
        <v>6824</v>
      </c>
    </row>
    <row r="6593" spans="6:9" x14ac:dyDescent="0.2">
      <c r="F6593" s="310" t="s">
        <v>13032</v>
      </c>
      <c r="G6593" s="311">
        <v>17622</v>
      </c>
      <c r="H6593" s="312" t="s">
        <v>4339</v>
      </c>
      <c r="I6593" s="313" t="s">
        <v>6824</v>
      </c>
    </row>
    <row r="6594" spans="6:9" x14ac:dyDescent="0.2">
      <c r="F6594" s="310" t="s">
        <v>13033</v>
      </c>
      <c r="G6594" s="311">
        <v>17699</v>
      </c>
      <c r="H6594" s="312" t="s">
        <v>4339</v>
      </c>
      <c r="I6594" s="313" t="s">
        <v>6824</v>
      </c>
    </row>
    <row r="6595" spans="6:9" x14ac:dyDescent="0.2">
      <c r="F6595" s="310" t="s">
        <v>13034</v>
      </c>
      <c r="G6595" s="311">
        <v>17701</v>
      </c>
      <c r="H6595" s="312" t="s">
        <v>4339</v>
      </c>
      <c r="I6595" s="313" t="s">
        <v>6824</v>
      </c>
    </row>
    <row r="6596" spans="6:9" x14ac:dyDescent="0.2">
      <c r="F6596" s="310" t="s">
        <v>13035</v>
      </c>
      <c r="G6596" s="311">
        <v>17702</v>
      </c>
      <c r="H6596" s="312" t="s">
        <v>4339</v>
      </c>
      <c r="I6596" s="313" t="s">
        <v>6824</v>
      </c>
    </row>
    <row r="6597" spans="6:9" x14ac:dyDescent="0.2">
      <c r="F6597" s="310" t="s">
        <v>13036</v>
      </c>
      <c r="G6597" s="311">
        <v>17703</v>
      </c>
      <c r="H6597" s="312" t="s">
        <v>4339</v>
      </c>
      <c r="I6597" s="313" t="s">
        <v>6824</v>
      </c>
    </row>
    <row r="6598" spans="6:9" x14ac:dyDescent="0.2">
      <c r="F6598" s="310" t="s">
        <v>13037</v>
      </c>
      <c r="G6598" s="311">
        <v>17705</v>
      </c>
      <c r="H6598" s="312" t="s">
        <v>4339</v>
      </c>
      <c r="I6598" s="313" t="s">
        <v>6824</v>
      </c>
    </row>
    <row r="6599" spans="6:9" x14ac:dyDescent="0.2">
      <c r="F6599" s="310" t="s">
        <v>13038</v>
      </c>
      <c r="G6599" s="311">
        <v>17720</v>
      </c>
      <c r="H6599" s="312" t="s">
        <v>4339</v>
      </c>
      <c r="I6599" s="313" t="s">
        <v>6824</v>
      </c>
    </row>
    <row r="6600" spans="6:9" x14ac:dyDescent="0.2">
      <c r="F6600" s="310" t="s">
        <v>13039</v>
      </c>
      <c r="G6600" s="311">
        <v>17721</v>
      </c>
      <c r="H6600" s="312" t="s">
        <v>4339</v>
      </c>
      <c r="I6600" s="313" t="s">
        <v>6824</v>
      </c>
    </row>
    <row r="6601" spans="6:9" x14ac:dyDescent="0.2">
      <c r="F6601" s="310" t="s">
        <v>13040</v>
      </c>
      <c r="G6601" s="311">
        <v>17723</v>
      </c>
      <c r="H6601" s="312" t="s">
        <v>4339</v>
      </c>
      <c r="I6601" s="313" t="s">
        <v>6824</v>
      </c>
    </row>
    <row r="6602" spans="6:9" x14ac:dyDescent="0.2">
      <c r="F6602" s="310" t="s">
        <v>13041</v>
      </c>
      <c r="G6602" s="311">
        <v>17724</v>
      </c>
      <c r="H6602" s="312" t="s">
        <v>4339</v>
      </c>
      <c r="I6602" s="313" t="s">
        <v>6824</v>
      </c>
    </row>
    <row r="6603" spans="6:9" x14ac:dyDescent="0.2">
      <c r="F6603" s="310" t="s">
        <v>13042</v>
      </c>
      <c r="G6603" s="311">
        <v>17726</v>
      </c>
      <c r="H6603" s="312" t="s">
        <v>4339</v>
      </c>
      <c r="I6603" s="313" t="s">
        <v>6824</v>
      </c>
    </row>
    <row r="6604" spans="6:9" x14ac:dyDescent="0.2">
      <c r="F6604" s="310" t="s">
        <v>13043</v>
      </c>
      <c r="G6604" s="311">
        <v>17727</v>
      </c>
      <c r="H6604" s="312" t="s">
        <v>4339</v>
      </c>
      <c r="I6604" s="313" t="s">
        <v>6824</v>
      </c>
    </row>
    <row r="6605" spans="6:9" x14ac:dyDescent="0.2">
      <c r="F6605" s="310" t="s">
        <v>13044</v>
      </c>
      <c r="G6605" s="311">
        <v>17728</v>
      </c>
      <c r="H6605" s="312" t="s">
        <v>4339</v>
      </c>
      <c r="I6605" s="313" t="s">
        <v>6824</v>
      </c>
    </row>
    <row r="6606" spans="6:9" x14ac:dyDescent="0.2">
      <c r="F6606" s="310" t="s">
        <v>13045</v>
      </c>
      <c r="G6606" s="311">
        <v>17729</v>
      </c>
      <c r="H6606" s="312" t="s">
        <v>4339</v>
      </c>
      <c r="I6606" s="313" t="s">
        <v>6824</v>
      </c>
    </row>
    <row r="6607" spans="6:9" x14ac:dyDescent="0.2">
      <c r="F6607" s="310" t="s">
        <v>13046</v>
      </c>
      <c r="G6607" s="311">
        <v>17730</v>
      </c>
      <c r="H6607" s="312" t="s">
        <v>4339</v>
      </c>
      <c r="I6607" s="313" t="s">
        <v>6824</v>
      </c>
    </row>
    <row r="6608" spans="6:9" x14ac:dyDescent="0.2">
      <c r="F6608" s="310" t="s">
        <v>13047</v>
      </c>
      <c r="G6608" s="311">
        <v>17731</v>
      </c>
      <c r="H6608" s="312" t="s">
        <v>4339</v>
      </c>
      <c r="I6608" s="313" t="s">
        <v>6824</v>
      </c>
    </row>
    <row r="6609" spans="6:9" x14ac:dyDescent="0.2">
      <c r="F6609" s="310" t="s">
        <v>13048</v>
      </c>
      <c r="G6609" s="311">
        <v>17735</v>
      </c>
      <c r="H6609" s="312" t="s">
        <v>4339</v>
      </c>
      <c r="I6609" s="313" t="s">
        <v>6824</v>
      </c>
    </row>
    <row r="6610" spans="6:9" x14ac:dyDescent="0.2">
      <c r="F6610" s="310" t="s">
        <v>13049</v>
      </c>
      <c r="G6610" s="311">
        <v>17737</v>
      </c>
      <c r="H6610" s="312" t="s">
        <v>4339</v>
      </c>
      <c r="I6610" s="313" t="s">
        <v>6824</v>
      </c>
    </row>
    <row r="6611" spans="6:9" x14ac:dyDescent="0.2">
      <c r="F6611" s="322" t="s">
        <v>13050</v>
      </c>
      <c r="G6611" s="316">
        <v>17738</v>
      </c>
      <c r="H6611" s="323" t="s">
        <v>4339</v>
      </c>
      <c r="I6611" s="313" t="s">
        <v>6824</v>
      </c>
    </row>
    <row r="6612" spans="6:9" x14ac:dyDescent="0.2">
      <c r="F6612" s="310" t="s">
        <v>13051</v>
      </c>
      <c r="G6612" s="311">
        <v>17739</v>
      </c>
      <c r="H6612" s="312" t="s">
        <v>4339</v>
      </c>
      <c r="I6612" s="313" t="s">
        <v>6824</v>
      </c>
    </row>
    <row r="6613" spans="6:9" x14ac:dyDescent="0.2">
      <c r="F6613" s="310" t="s">
        <v>13052</v>
      </c>
      <c r="G6613" s="311">
        <v>17740</v>
      </c>
      <c r="H6613" s="312" t="s">
        <v>4339</v>
      </c>
      <c r="I6613" s="313" t="s">
        <v>6824</v>
      </c>
    </row>
    <row r="6614" spans="6:9" x14ac:dyDescent="0.2">
      <c r="F6614" s="310" t="s">
        <v>13053</v>
      </c>
      <c r="G6614" s="311">
        <v>17742</v>
      </c>
      <c r="H6614" s="312" t="s">
        <v>4339</v>
      </c>
      <c r="I6614" s="313" t="s">
        <v>6824</v>
      </c>
    </row>
    <row r="6615" spans="6:9" x14ac:dyDescent="0.2">
      <c r="F6615" s="310" t="s">
        <v>13054</v>
      </c>
      <c r="G6615" s="311">
        <v>17744</v>
      </c>
      <c r="H6615" s="312" t="s">
        <v>4339</v>
      </c>
      <c r="I6615" s="313" t="s">
        <v>6824</v>
      </c>
    </row>
    <row r="6616" spans="6:9" x14ac:dyDescent="0.2">
      <c r="F6616" s="310" t="s">
        <v>13055</v>
      </c>
      <c r="G6616" s="311">
        <v>17745</v>
      </c>
      <c r="H6616" s="312" t="s">
        <v>4339</v>
      </c>
      <c r="I6616" s="313" t="s">
        <v>6824</v>
      </c>
    </row>
    <row r="6617" spans="6:9" x14ac:dyDescent="0.2">
      <c r="F6617" s="310" t="s">
        <v>13056</v>
      </c>
      <c r="G6617" s="311">
        <v>17747</v>
      </c>
      <c r="H6617" s="312" t="s">
        <v>4339</v>
      </c>
      <c r="I6617" s="313" t="s">
        <v>6824</v>
      </c>
    </row>
    <row r="6618" spans="6:9" x14ac:dyDescent="0.2">
      <c r="F6618" s="310" t="s">
        <v>13057</v>
      </c>
      <c r="G6618" s="311">
        <v>17748</v>
      </c>
      <c r="H6618" s="312" t="s">
        <v>4339</v>
      </c>
      <c r="I6618" s="313" t="s">
        <v>6824</v>
      </c>
    </row>
    <row r="6619" spans="6:9" x14ac:dyDescent="0.2">
      <c r="F6619" s="310" t="s">
        <v>13058</v>
      </c>
      <c r="G6619" s="311">
        <v>17749</v>
      </c>
      <c r="H6619" s="312" t="s">
        <v>4339</v>
      </c>
      <c r="I6619" s="313" t="s">
        <v>6824</v>
      </c>
    </row>
    <row r="6620" spans="6:9" x14ac:dyDescent="0.2">
      <c r="F6620" s="310" t="s">
        <v>13059</v>
      </c>
      <c r="G6620" s="311">
        <v>17750</v>
      </c>
      <c r="H6620" s="312" t="s">
        <v>4339</v>
      </c>
      <c r="I6620" s="313" t="s">
        <v>6831</v>
      </c>
    </row>
    <row r="6621" spans="6:9" x14ac:dyDescent="0.2">
      <c r="F6621" s="310" t="s">
        <v>13060</v>
      </c>
      <c r="G6621" s="311">
        <v>17751</v>
      </c>
      <c r="H6621" s="312" t="s">
        <v>4339</v>
      </c>
      <c r="I6621" s="313" t="s">
        <v>6831</v>
      </c>
    </row>
    <row r="6622" spans="6:9" x14ac:dyDescent="0.2">
      <c r="F6622" s="310" t="s">
        <v>13061</v>
      </c>
      <c r="G6622" s="311">
        <v>17752</v>
      </c>
      <c r="H6622" s="312" t="s">
        <v>4339</v>
      </c>
      <c r="I6622" s="313" t="s">
        <v>6824</v>
      </c>
    </row>
    <row r="6623" spans="6:9" x14ac:dyDescent="0.2">
      <c r="F6623" s="310" t="s">
        <v>13062</v>
      </c>
      <c r="G6623" s="311">
        <v>17754</v>
      </c>
      <c r="H6623" s="312" t="s">
        <v>4339</v>
      </c>
      <c r="I6623" s="313" t="s">
        <v>6824</v>
      </c>
    </row>
    <row r="6624" spans="6:9" x14ac:dyDescent="0.2">
      <c r="F6624" s="310" t="s">
        <v>13063</v>
      </c>
      <c r="G6624" s="311">
        <v>17756</v>
      </c>
      <c r="H6624" s="312" t="s">
        <v>4339</v>
      </c>
      <c r="I6624" s="313" t="s">
        <v>6824</v>
      </c>
    </row>
    <row r="6625" spans="6:9" x14ac:dyDescent="0.2">
      <c r="F6625" s="310" t="s">
        <v>13064</v>
      </c>
      <c r="G6625" s="311">
        <v>17758</v>
      </c>
      <c r="H6625" s="312" t="s">
        <v>4339</v>
      </c>
      <c r="I6625" s="313" t="s">
        <v>6824</v>
      </c>
    </row>
    <row r="6626" spans="6:9" x14ac:dyDescent="0.2">
      <c r="F6626" s="310" t="s">
        <v>13065</v>
      </c>
      <c r="G6626" s="311">
        <v>17760</v>
      </c>
      <c r="H6626" s="312" t="s">
        <v>4339</v>
      </c>
      <c r="I6626" s="313" t="s">
        <v>6824</v>
      </c>
    </row>
    <row r="6627" spans="6:9" x14ac:dyDescent="0.2">
      <c r="F6627" s="310" t="s">
        <v>13066</v>
      </c>
      <c r="G6627" s="311">
        <v>17762</v>
      </c>
      <c r="H6627" s="312" t="s">
        <v>4339</v>
      </c>
      <c r="I6627" s="313" t="s">
        <v>6824</v>
      </c>
    </row>
    <row r="6628" spans="6:9" x14ac:dyDescent="0.2">
      <c r="F6628" s="310" t="s">
        <v>13067</v>
      </c>
      <c r="G6628" s="311">
        <v>17763</v>
      </c>
      <c r="H6628" s="312" t="s">
        <v>4339</v>
      </c>
      <c r="I6628" s="313" t="s">
        <v>6824</v>
      </c>
    </row>
    <row r="6629" spans="6:9" x14ac:dyDescent="0.2">
      <c r="F6629" s="310" t="s">
        <v>13068</v>
      </c>
      <c r="G6629" s="311">
        <v>17764</v>
      </c>
      <c r="H6629" s="312" t="s">
        <v>4339</v>
      </c>
      <c r="I6629" s="313" t="s">
        <v>6824</v>
      </c>
    </row>
    <row r="6630" spans="6:9" x14ac:dyDescent="0.2">
      <c r="F6630" s="310" t="s">
        <v>13069</v>
      </c>
      <c r="G6630" s="311">
        <v>17765</v>
      </c>
      <c r="H6630" s="312" t="s">
        <v>4339</v>
      </c>
      <c r="I6630" s="313" t="s">
        <v>6824</v>
      </c>
    </row>
    <row r="6631" spans="6:9" x14ac:dyDescent="0.2">
      <c r="F6631" s="310" t="s">
        <v>13070</v>
      </c>
      <c r="G6631" s="311">
        <v>17767</v>
      </c>
      <c r="H6631" s="312" t="s">
        <v>4339</v>
      </c>
      <c r="I6631" s="313" t="s">
        <v>6831</v>
      </c>
    </row>
    <row r="6632" spans="6:9" x14ac:dyDescent="0.2">
      <c r="F6632" s="310" t="s">
        <v>13071</v>
      </c>
      <c r="G6632" s="311">
        <v>17768</v>
      </c>
      <c r="H6632" s="312" t="s">
        <v>4339</v>
      </c>
      <c r="I6632" s="313" t="s">
        <v>6824</v>
      </c>
    </row>
    <row r="6633" spans="6:9" x14ac:dyDescent="0.2">
      <c r="F6633" s="310" t="s">
        <v>13072</v>
      </c>
      <c r="G6633" s="311">
        <v>17769</v>
      </c>
      <c r="H6633" s="312" t="s">
        <v>4339</v>
      </c>
      <c r="I6633" s="313" t="s">
        <v>6824</v>
      </c>
    </row>
    <row r="6634" spans="6:9" x14ac:dyDescent="0.2">
      <c r="F6634" s="310" t="s">
        <v>13073</v>
      </c>
      <c r="G6634" s="311">
        <v>17771</v>
      </c>
      <c r="H6634" s="312" t="s">
        <v>4339</v>
      </c>
      <c r="I6634" s="313" t="s">
        <v>6824</v>
      </c>
    </row>
    <row r="6635" spans="6:9" x14ac:dyDescent="0.2">
      <c r="F6635" s="310" t="s">
        <v>13074</v>
      </c>
      <c r="G6635" s="311">
        <v>17772</v>
      </c>
      <c r="H6635" s="312" t="s">
        <v>4339</v>
      </c>
      <c r="I6635" s="313" t="s">
        <v>6824</v>
      </c>
    </row>
    <row r="6636" spans="6:9" x14ac:dyDescent="0.2">
      <c r="F6636" s="321">
        <v>17773</v>
      </c>
      <c r="G6636" s="324">
        <v>17773</v>
      </c>
      <c r="H6636" s="312" t="s">
        <v>4339</v>
      </c>
      <c r="I6636" s="313" t="s">
        <v>6824</v>
      </c>
    </row>
    <row r="6637" spans="6:9" x14ac:dyDescent="0.2">
      <c r="F6637" s="310" t="s">
        <v>13075</v>
      </c>
      <c r="G6637" s="311">
        <v>17774</v>
      </c>
      <c r="H6637" s="312" t="s">
        <v>4339</v>
      </c>
      <c r="I6637" s="313" t="s">
        <v>6824</v>
      </c>
    </row>
    <row r="6638" spans="6:9" x14ac:dyDescent="0.2">
      <c r="F6638" s="310" t="s">
        <v>13076</v>
      </c>
      <c r="G6638" s="311">
        <v>17776</v>
      </c>
      <c r="H6638" s="312" t="s">
        <v>4339</v>
      </c>
      <c r="I6638" s="313" t="s">
        <v>6831</v>
      </c>
    </row>
    <row r="6639" spans="6:9" x14ac:dyDescent="0.2">
      <c r="F6639" s="310" t="s">
        <v>13077</v>
      </c>
      <c r="G6639" s="311">
        <v>17777</v>
      </c>
      <c r="H6639" s="312" t="s">
        <v>4339</v>
      </c>
      <c r="I6639" s="313" t="s">
        <v>6824</v>
      </c>
    </row>
    <row r="6640" spans="6:9" x14ac:dyDescent="0.2">
      <c r="F6640" s="310" t="s">
        <v>13078</v>
      </c>
      <c r="G6640" s="311">
        <v>17778</v>
      </c>
      <c r="H6640" s="312" t="s">
        <v>4339</v>
      </c>
      <c r="I6640" s="313" t="s">
        <v>6831</v>
      </c>
    </row>
    <row r="6641" spans="6:9" x14ac:dyDescent="0.2">
      <c r="F6641" s="310" t="s">
        <v>13079</v>
      </c>
      <c r="G6641" s="311">
        <v>17779</v>
      </c>
      <c r="H6641" s="312" t="s">
        <v>4339</v>
      </c>
      <c r="I6641" s="313" t="s">
        <v>6824</v>
      </c>
    </row>
    <row r="6642" spans="6:9" x14ac:dyDescent="0.2">
      <c r="F6642" s="310" t="s">
        <v>13080</v>
      </c>
      <c r="G6642" s="311">
        <v>17801</v>
      </c>
      <c r="H6642" s="312" t="s">
        <v>4339</v>
      </c>
      <c r="I6642" s="313" t="s">
        <v>6824</v>
      </c>
    </row>
    <row r="6643" spans="6:9" x14ac:dyDescent="0.2">
      <c r="F6643" s="310" t="s">
        <v>13081</v>
      </c>
      <c r="G6643" s="311">
        <v>17810</v>
      </c>
      <c r="H6643" s="312" t="s">
        <v>4339</v>
      </c>
      <c r="I6643" s="313" t="s">
        <v>6824</v>
      </c>
    </row>
    <row r="6644" spans="6:9" x14ac:dyDescent="0.2">
      <c r="F6644" s="310" t="s">
        <v>13082</v>
      </c>
      <c r="G6644" s="311">
        <v>17812</v>
      </c>
      <c r="H6644" s="312" t="s">
        <v>4339</v>
      </c>
      <c r="I6644" s="313" t="s">
        <v>6824</v>
      </c>
    </row>
    <row r="6645" spans="6:9" x14ac:dyDescent="0.2">
      <c r="F6645" s="310" t="s">
        <v>13083</v>
      </c>
      <c r="G6645" s="311">
        <v>17813</v>
      </c>
      <c r="H6645" s="312" t="s">
        <v>4339</v>
      </c>
      <c r="I6645" s="313" t="s">
        <v>6824</v>
      </c>
    </row>
    <row r="6646" spans="6:9" x14ac:dyDescent="0.2">
      <c r="F6646" s="310" t="s">
        <v>13084</v>
      </c>
      <c r="G6646" s="311">
        <v>17814</v>
      </c>
      <c r="H6646" s="312" t="s">
        <v>4339</v>
      </c>
      <c r="I6646" s="313" t="s">
        <v>6824</v>
      </c>
    </row>
    <row r="6647" spans="6:9" x14ac:dyDescent="0.2">
      <c r="F6647" s="310" t="s">
        <v>13085</v>
      </c>
      <c r="G6647" s="311">
        <v>17815</v>
      </c>
      <c r="H6647" s="312" t="s">
        <v>4339</v>
      </c>
      <c r="I6647" s="313" t="s">
        <v>6824</v>
      </c>
    </row>
    <row r="6648" spans="6:9" x14ac:dyDescent="0.2">
      <c r="F6648" s="310" t="s">
        <v>13086</v>
      </c>
      <c r="G6648" s="311">
        <v>17820</v>
      </c>
      <c r="H6648" s="312" t="s">
        <v>4339</v>
      </c>
      <c r="I6648" s="313" t="s">
        <v>6824</v>
      </c>
    </row>
    <row r="6649" spans="6:9" x14ac:dyDescent="0.2">
      <c r="F6649" s="310" t="s">
        <v>13087</v>
      </c>
      <c r="G6649" s="311">
        <v>17821</v>
      </c>
      <c r="H6649" s="312" t="s">
        <v>4339</v>
      </c>
      <c r="I6649" s="313" t="s">
        <v>6824</v>
      </c>
    </row>
    <row r="6650" spans="6:9" x14ac:dyDescent="0.2">
      <c r="F6650" s="310" t="s">
        <v>13088</v>
      </c>
      <c r="G6650" s="311">
        <v>17822</v>
      </c>
      <c r="H6650" s="312" t="s">
        <v>4339</v>
      </c>
      <c r="I6650" s="313" t="s">
        <v>6824</v>
      </c>
    </row>
    <row r="6651" spans="6:9" x14ac:dyDescent="0.2">
      <c r="F6651" s="310" t="s">
        <v>13089</v>
      </c>
      <c r="G6651" s="311">
        <v>17823</v>
      </c>
      <c r="H6651" s="312" t="s">
        <v>4339</v>
      </c>
      <c r="I6651" s="313" t="s">
        <v>6824</v>
      </c>
    </row>
    <row r="6652" spans="6:9" x14ac:dyDescent="0.2">
      <c r="F6652" s="310" t="s">
        <v>13090</v>
      </c>
      <c r="G6652" s="311">
        <v>17824</v>
      </c>
      <c r="H6652" s="312" t="s">
        <v>4339</v>
      </c>
      <c r="I6652" s="313" t="s">
        <v>6824</v>
      </c>
    </row>
    <row r="6653" spans="6:9" x14ac:dyDescent="0.2">
      <c r="F6653" s="310" t="s">
        <v>13091</v>
      </c>
      <c r="G6653" s="311">
        <v>17827</v>
      </c>
      <c r="H6653" s="312" t="s">
        <v>4339</v>
      </c>
      <c r="I6653" s="313" t="s">
        <v>6824</v>
      </c>
    </row>
    <row r="6654" spans="6:9" x14ac:dyDescent="0.2">
      <c r="F6654" s="310" t="s">
        <v>13092</v>
      </c>
      <c r="G6654" s="311">
        <v>17829</v>
      </c>
      <c r="H6654" s="312" t="s">
        <v>4339</v>
      </c>
      <c r="I6654" s="313" t="s">
        <v>6824</v>
      </c>
    </row>
    <row r="6655" spans="6:9" x14ac:dyDescent="0.2">
      <c r="F6655" s="310" t="s">
        <v>13093</v>
      </c>
      <c r="G6655" s="311">
        <v>17830</v>
      </c>
      <c r="H6655" s="312" t="s">
        <v>4339</v>
      </c>
      <c r="I6655" s="313" t="s">
        <v>6824</v>
      </c>
    </row>
    <row r="6656" spans="6:9" x14ac:dyDescent="0.2">
      <c r="F6656" s="310" t="s">
        <v>13094</v>
      </c>
      <c r="G6656" s="311">
        <v>17831</v>
      </c>
      <c r="H6656" s="312" t="s">
        <v>4339</v>
      </c>
      <c r="I6656" s="313" t="s">
        <v>6824</v>
      </c>
    </row>
    <row r="6657" spans="6:9" x14ac:dyDescent="0.2">
      <c r="F6657" s="310" t="s">
        <v>13095</v>
      </c>
      <c r="G6657" s="311">
        <v>17832</v>
      </c>
      <c r="H6657" s="312" t="s">
        <v>4339</v>
      </c>
      <c r="I6657" s="313" t="s">
        <v>6824</v>
      </c>
    </row>
    <row r="6658" spans="6:9" x14ac:dyDescent="0.2">
      <c r="F6658" s="310" t="s">
        <v>13096</v>
      </c>
      <c r="G6658" s="311">
        <v>17833</v>
      </c>
      <c r="H6658" s="312" t="s">
        <v>4339</v>
      </c>
      <c r="I6658" s="313" t="s">
        <v>6824</v>
      </c>
    </row>
    <row r="6659" spans="6:9" x14ac:dyDescent="0.2">
      <c r="F6659" s="310" t="s">
        <v>13097</v>
      </c>
      <c r="G6659" s="311">
        <v>17834</v>
      </c>
      <c r="H6659" s="312" t="s">
        <v>4339</v>
      </c>
      <c r="I6659" s="313" t="s">
        <v>6824</v>
      </c>
    </row>
    <row r="6660" spans="6:9" x14ac:dyDescent="0.2">
      <c r="F6660" s="310" t="s">
        <v>13098</v>
      </c>
      <c r="G6660" s="311">
        <v>17835</v>
      </c>
      <c r="H6660" s="312" t="s">
        <v>4339</v>
      </c>
      <c r="I6660" s="313" t="s">
        <v>6824</v>
      </c>
    </row>
    <row r="6661" spans="6:9" x14ac:dyDescent="0.2">
      <c r="F6661" s="310" t="s">
        <v>13099</v>
      </c>
      <c r="G6661" s="311">
        <v>17836</v>
      </c>
      <c r="H6661" s="312" t="s">
        <v>4339</v>
      </c>
      <c r="I6661" s="313" t="s">
        <v>6824</v>
      </c>
    </row>
    <row r="6662" spans="6:9" x14ac:dyDescent="0.2">
      <c r="F6662" s="310" t="s">
        <v>13100</v>
      </c>
      <c r="G6662" s="311">
        <v>17837</v>
      </c>
      <c r="H6662" s="312" t="s">
        <v>4339</v>
      </c>
      <c r="I6662" s="313" t="s">
        <v>6824</v>
      </c>
    </row>
    <row r="6663" spans="6:9" x14ac:dyDescent="0.2">
      <c r="F6663" s="310" t="s">
        <v>13101</v>
      </c>
      <c r="G6663" s="311">
        <v>17839</v>
      </c>
      <c r="H6663" s="312" t="s">
        <v>4339</v>
      </c>
      <c r="I6663" s="313" t="s">
        <v>6824</v>
      </c>
    </row>
    <row r="6664" spans="6:9" x14ac:dyDescent="0.2">
      <c r="F6664" s="310" t="s">
        <v>13102</v>
      </c>
      <c r="G6664" s="311">
        <v>17840</v>
      </c>
      <c r="H6664" s="312" t="s">
        <v>4339</v>
      </c>
      <c r="I6664" s="313" t="s">
        <v>6824</v>
      </c>
    </row>
    <row r="6665" spans="6:9" x14ac:dyDescent="0.2">
      <c r="F6665" s="310" t="s">
        <v>13103</v>
      </c>
      <c r="G6665" s="311">
        <v>17841</v>
      </c>
      <c r="H6665" s="312" t="s">
        <v>4339</v>
      </c>
      <c r="I6665" s="313" t="s">
        <v>6824</v>
      </c>
    </row>
    <row r="6666" spans="6:9" x14ac:dyDescent="0.2">
      <c r="F6666" s="310" t="s">
        <v>13104</v>
      </c>
      <c r="G6666" s="311">
        <v>17842</v>
      </c>
      <c r="H6666" s="312" t="s">
        <v>4339</v>
      </c>
      <c r="I6666" s="313" t="s">
        <v>6824</v>
      </c>
    </row>
    <row r="6667" spans="6:9" x14ac:dyDescent="0.2">
      <c r="F6667" s="310" t="s">
        <v>13105</v>
      </c>
      <c r="G6667" s="311">
        <v>17843</v>
      </c>
      <c r="H6667" s="312" t="s">
        <v>4339</v>
      </c>
      <c r="I6667" s="313" t="s">
        <v>6824</v>
      </c>
    </row>
    <row r="6668" spans="6:9" x14ac:dyDescent="0.2">
      <c r="F6668" s="310" t="s">
        <v>13106</v>
      </c>
      <c r="G6668" s="311">
        <v>17844</v>
      </c>
      <c r="H6668" s="312" t="s">
        <v>4339</v>
      </c>
      <c r="I6668" s="313" t="s">
        <v>6824</v>
      </c>
    </row>
    <row r="6669" spans="6:9" x14ac:dyDescent="0.2">
      <c r="F6669" s="310" t="s">
        <v>13107</v>
      </c>
      <c r="G6669" s="311">
        <v>17845</v>
      </c>
      <c r="H6669" s="312" t="s">
        <v>4339</v>
      </c>
      <c r="I6669" s="313" t="s">
        <v>6824</v>
      </c>
    </row>
    <row r="6670" spans="6:9" x14ac:dyDescent="0.2">
      <c r="F6670" s="310" t="s">
        <v>13108</v>
      </c>
      <c r="G6670" s="311">
        <v>17846</v>
      </c>
      <c r="H6670" s="312" t="s">
        <v>4339</v>
      </c>
      <c r="I6670" s="313" t="s">
        <v>6824</v>
      </c>
    </row>
    <row r="6671" spans="6:9" x14ac:dyDescent="0.2">
      <c r="F6671" s="310" t="s">
        <v>13109</v>
      </c>
      <c r="G6671" s="311">
        <v>17847</v>
      </c>
      <c r="H6671" s="312" t="s">
        <v>4339</v>
      </c>
      <c r="I6671" s="313" t="s">
        <v>6824</v>
      </c>
    </row>
    <row r="6672" spans="6:9" x14ac:dyDescent="0.2">
      <c r="F6672" s="310" t="s">
        <v>13110</v>
      </c>
      <c r="G6672" s="311">
        <v>17850</v>
      </c>
      <c r="H6672" s="312" t="s">
        <v>4339</v>
      </c>
      <c r="I6672" s="313" t="s">
        <v>6824</v>
      </c>
    </row>
    <row r="6673" spans="6:9" x14ac:dyDescent="0.2">
      <c r="F6673" s="310" t="s">
        <v>13111</v>
      </c>
      <c r="G6673" s="311">
        <v>17851</v>
      </c>
      <c r="H6673" s="312" t="s">
        <v>4339</v>
      </c>
      <c r="I6673" s="313" t="s">
        <v>6824</v>
      </c>
    </row>
    <row r="6674" spans="6:9" x14ac:dyDescent="0.2">
      <c r="F6674" s="310" t="s">
        <v>13112</v>
      </c>
      <c r="G6674" s="311">
        <v>17853</v>
      </c>
      <c r="H6674" s="312" t="s">
        <v>4339</v>
      </c>
      <c r="I6674" s="313" t="s">
        <v>6824</v>
      </c>
    </row>
    <row r="6675" spans="6:9" x14ac:dyDescent="0.2">
      <c r="F6675" s="310" t="s">
        <v>13113</v>
      </c>
      <c r="G6675" s="311">
        <v>17855</v>
      </c>
      <c r="H6675" s="312" t="s">
        <v>4339</v>
      </c>
      <c r="I6675" s="313" t="s">
        <v>6824</v>
      </c>
    </row>
    <row r="6676" spans="6:9" x14ac:dyDescent="0.2">
      <c r="F6676" s="310" t="s">
        <v>13114</v>
      </c>
      <c r="G6676" s="311">
        <v>17856</v>
      </c>
      <c r="H6676" s="312" t="s">
        <v>4339</v>
      </c>
      <c r="I6676" s="313" t="s">
        <v>6824</v>
      </c>
    </row>
    <row r="6677" spans="6:9" x14ac:dyDescent="0.2">
      <c r="F6677" s="310" t="s">
        <v>13115</v>
      </c>
      <c r="G6677" s="311">
        <v>17857</v>
      </c>
      <c r="H6677" s="312" t="s">
        <v>4339</v>
      </c>
      <c r="I6677" s="313" t="s">
        <v>6824</v>
      </c>
    </row>
    <row r="6678" spans="6:9" x14ac:dyDescent="0.2">
      <c r="F6678" s="310" t="s">
        <v>13116</v>
      </c>
      <c r="G6678" s="311">
        <v>17858</v>
      </c>
      <c r="H6678" s="312" t="s">
        <v>4339</v>
      </c>
      <c r="I6678" s="313" t="s">
        <v>6824</v>
      </c>
    </row>
    <row r="6679" spans="6:9" x14ac:dyDescent="0.2">
      <c r="F6679" s="310" t="s">
        <v>13117</v>
      </c>
      <c r="G6679" s="311">
        <v>17859</v>
      </c>
      <c r="H6679" s="312" t="s">
        <v>4339</v>
      </c>
      <c r="I6679" s="313" t="s">
        <v>6824</v>
      </c>
    </row>
    <row r="6680" spans="6:9" x14ac:dyDescent="0.2">
      <c r="F6680" s="310" t="s">
        <v>13118</v>
      </c>
      <c r="G6680" s="311">
        <v>17860</v>
      </c>
      <c r="H6680" s="312" t="s">
        <v>4339</v>
      </c>
      <c r="I6680" s="313" t="s">
        <v>6824</v>
      </c>
    </row>
    <row r="6681" spans="6:9" x14ac:dyDescent="0.2">
      <c r="F6681" s="310" t="s">
        <v>13119</v>
      </c>
      <c r="G6681" s="311">
        <v>17861</v>
      </c>
      <c r="H6681" s="312" t="s">
        <v>4339</v>
      </c>
      <c r="I6681" s="313" t="s">
        <v>6824</v>
      </c>
    </row>
    <row r="6682" spans="6:9" x14ac:dyDescent="0.2">
      <c r="F6682" s="310" t="s">
        <v>13120</v>
      </c>
      <c r="G6682" s="311">
        <v>17862</v>
      </c>
      <c r="H6682" s="312" t="s">
        <v>4339</v>
      </c>
      <c r="I6682" s="313" t="s">
        <v>6824</v>
      </c>
    </row>
    <row r="6683" spans="6:9" x14ac:dyDescent="0.2">
      <c r="F6683" s="310" t="s">
        <v>13121</v>
      </c>
      <c r="G6683" s="311">
        <v>17864</v>
      </c>
      <c r="H6683" s="312" t="s">
        <v>4339</v>
      </c>
      <c r="I6683" s="313" t="s">
        <v>6824</v>
      </c>
    </row>
    <row r="6684" spans="6:9" x14ac:dyDescent="0.2">
      <c r="F6684" s="310" t="s">
        <v>13122</v>
      </c>
      <c r="G6684" s="311">
        <v>17865</v>
      </c>
      <c r="H6684" s="312" t="s">
        <v>4339</v>
      </c>
      <c r="I6684" s="313" t="s">
        <v>6824</v>
      </c>
    </row>
    <row r="6685" spans="6:9" x14ac:dyDescent="0.2">
      <c r="F6685" s="310" t="s">
        <v>13123</v>
      </c>
      <c r="G6685" s="311">
        <v>17866</v>
      </c>
      <c r="H6685" s="312" t="s">
        <v>4339</v>
      </c>
      <c r="I6685" s="313" t="s">
        <v>6824</v>
      </c>
    </row>
    <row r="6686" spans="6:9" x14ac:dyDescent="0.2">
      <c r="F6686" s="310" t="s">
        <v>13124</v>
      </c>
      <c r="G6686" s="311">
        <v>17867</v>
      </c>
      <c r="H6686" s="312" t="s">
        <v>4339</v>
      </c>
      <c r="I6686" s="313" t="s">
        <v>6824</v>
      </c>
    </row>
    <row r="6687" spans="6:9" x14ac:dyDescent="0.2">
      <c r="F6687" s="310" t="s">
        <v>13125</v>
      </c>
      <c r="G6687" s="311">
        <v>17868</v>
      </c>
      <c r="H6687" s="312" t="s">
        <v>4339</v>
      </c>
      <c r="I6687" s="313" t="s">
        <v>6824</v>
      </c>
    </row>
    <row r="6688" spans="6:9" x14ac:dyDescent="0.2">
      <c r="F6688" s="310" t="s">
        <v>13126</v>
      </c>
      <c r="G6688" s="311">
        <v>17870</v>
      </c>
      <c r="H6688" s="312" t="s">
        <v>4339</v>
      </c>
      <c r="I6688" s="313" t="s">
        <v>6824</v>
      </c>
    </row>
    <row r="6689" spans="6:9" x14ac:dyDescent="0.2">
      <c r="F6689" s="310" t="s">
        <v>13127</v>
      </c>
      <c r="G6689" s="311">
        <v>17872</v>
      </c>
      <c r="H6689" s="312" t="s">
        <v>4339</v>
      </c>
      <c r="I6689" s="313" t="s">
        <v>6824</v>
      </c>
    </row>
    <row r="6690" spans="6:9" x14ac:dyDescent="0.2">
      <c r="F6690" s="310" t="s">
        <v>13128</v>
      </c>
      <c r="G6690" s="311">
        <v>17876</v>
      </c>
      <c r="H6690" s="312" t="s">
        <v>4339</v>
      </c>
      <c r="I6690" s="313" t="s">
        <v>6824</v>
      </c>
    </row>
    <row r="6691" spans="6:9" x14ac:dyDescent="0.2">
      <c r="F6691" s="310" t="s">
        <v>13129</v>
      </c>
      <c r="G6691" s="311">
        <v>17877</v>
      </c>
      <c r="H6691" s="312" t="s">
        <v>4339</v>
      </c>
      <c r="I6691" s="313" t="s">
        <v>6824</v>
      </c>
    </row>
    <row r="6692" spans="6:9" x14ac:dyDescent="0.2">
      <c r="F6692" s="310" t="s">
        <v>13130</v>
      </c>
      <c r="G6692" s="311">
        <v>17878</v>
      </c>
      <c r="H6692" s="312" t="s">
        <v>4339</v>
      </c>
      <c r="I6692" s="313" t="s">
        <v>6824</v>
      </c>
    </row>
    <row r="6693" spans="6:9" x14ac:dyDescent="0.2">
      <c r="F6693" s="310" t="s">
        <v>13131</v>
      </c>
      <c r="G6693" s="311">
        <v>17880</v>
      </c>
      <c r="H6693" s="312" t="s">
        <v>4339</v>
      </c>
      <c r="I6693" s="313" t="s">
        <v>6824</v>
      </c>
    </row>
    <row r="6694" spans="6:9" x14ac:dyDescent="0.2">
      <c r="F6694" s="310" t="s">
        <v>13132</v>
      </c>
      <c r="G6694" s="311">
        <v>17881</v>
      </c>
      <c r="H6694" s="312" t="s">
        <v>4339</v>
      </c>
      <c r="I6694" s="313" t="s">
        <v>6824</v>
      </c>
    </row>
    <row r="6695" spans="6:9" x14ac:dyDescent="0.2">
      <c r="F6695" s="310" t="s">
        <v>13133</v>
      </c>
      <c r="G6695" s="311">
        <v>17882</v>
      </c>
      <c r="H6695" s="312" t="s">
        <v>4339</v>
      </c>
      <c r="I6695" s="313" t="s">
        <v>6824</v>
      </c>
    </row>
    <row r="6696" spans="6:9" x14ac:dyDescent="0.2">
      <c r="F6696" s="310" t="s">
        <v>13134</v>
      </c>
      <c r="G6696" s="311">
        <v>17883</v>
      </c>
      <c r="H6696" s="312" t="s">
        <v>4339</v>
      </c>
      <c r="I6696" s="313" t="s">
        <v>6824</v>
      </c>
    </row>
    <row r="6697" spans="6:9" x14ac:dyDescent="0.2">
      <c r="F6697" s="310" t="s">
        <v>13135</v>
      </c>
      <c r="G6697" s="311">
        <v>17884</v>
      </c>
      <c r="H6697" s="312" t="s">
        <v>4339</v>
      </c>
      <c r="I6697" s="313" t="s">
        <v>6824</v>
      </c>
    </row>
    <row r="6698" spans="6:9" x14ac:dyDescent="0.2">
      <c r="F6698" s="310" t="s">
        <v>13136</v>
      </c>
      <c r="G6698" s="311">
        <v>17885</v>
      </c>
      <c r="H6698" s="312" t="s">
        <v>4339</v>
      </c>
      <c r="I6698" s="313" t="s">
        <v>6824</v>
      </c>
    </row>
    <row r="6699" spans="6:9" x14ac:dyDescent="0.2">
      <c r="F6699" s="310" t="s">
        <v>13137</v>
      </c>
      <c r="G6699" s="311">
        <v>17886</v>
      </c>
      <c r="H6699" s="312" t="s">
        <v>4339</v>
      </c>
      <c r="I6699" s="313" t="s">
        <v>6824</v>
      </c>
    </row>
    <row r="6700" spans="6:9" x14ac:dyDescent="0.2">
      <c r="F6700" s="310" t="s">
        <v>13138</v>
      </c>
      <c r="G6700" s="311">
        <v>17887</v>
      </c>
      <c r="H6700" s="312" t="s">
        <v>4339</v>
      </c>
      <c r="I6700" s="313" t="s">
        <v>6824</v>
      </c>
    </row>
    <row r="6701" spans="6:9" x14ac:dyDescent="0.2">
      <c r="F6701" s="310" t="s">
        <v>13139</v>
      </c>
      <c r="G6701" s="311">
        <v>17888</v>
      </c>
      <c r="H6701" s="312" t="s">
        <v>4339</v>
      </c>
      <c r="I6701" s="313" t="s">
        <v>6824</v>
      </c>
    </row>
    <row r="6702" spans="6:9" x14ac:dyDescent="0.2">
      <c r="F6702" s="310" t="s">
        <v>13140</v>
      </c>
      <c r="G6702" s="311">
        <v>17889</v>
      </c>
      <c r="H6702" s="312" t="s">
        <v>4339</v>
      </c>
      <c r="I6702" s="313" t="s">
        <v>6824</v>
      </c>
    </row>
    <row r="6703" spans="6:9" x14ac:dyDescent="0.2">
      <c r="F6703" s="310" t="s">
        <v>13141</v>
      </c>
      <c r="G6703" s="311">
        <v>17901</v>
      </c>
      <c r="H6703" s="312" t="s">
        <v>4339</v>
      </c>
      <c r="I6703" s="313" t="s">
        <v>6824</v>
      </c>
    </row>
    <row r="6704" spans="6:9" x14ac:dyDescent="0.2">
      <c r="F6704" s="310" t="s">
        <v>13142</v>
      </c>
      <c r="G6704" s="311">
        <v>17920</v>
      </c>
      <c r="H6704" s="312" t="s">
        <v>4339</v>
      </c>
      <c r="I6704" s="313" t="s">
        <v>6824</v>
      </c>
    </row>
    <row r="6705" spans="6:9" x14ac:dyDescent="0.2">
      <c r="F6705" s="310" t="s">
        <v>13143</v>
      </c>
      <c r="G6705" s="311">
        <v>17921</v>
      </c>
      <c r="H6705" s="312" t="s">
        <v>4339</v>
      </c>
      <c r="I6705" s="313" t="s">
        <v>6824</v>
      </c>
    </row>
    <row r="6706" spans="6:9" x14ac:dyDescent="0.2">
      <c r="F6706" s="310" t="s">
        <v>13144</v>
      </c>
      <c r="G6706" s="311">
        <v>17922</v>
      </c>
      <c r="H6706" s="312" t="s">
        <v>4339</v>
      </c>
      <c r="I6706" s="313" t="s">
        <v>6824</v>
      </c>
    </row>
    <row r="6707" spans="6:9" x14ac:dyDescent="0.2">
      <c r="F6707" s="310" t="s">
        <v>13145</v>
      </c>
      <c r="G6707" s="311">
        <v>17923</v>
      </c>
      <c r="H6707" s="312" t="s">
        <v>4339</v>
      </c>
      <c r="I6707" s="313" t="s">
        <v>6824</v>
      </c>
    </row>
    <row r="6708" spans="6:9" x14ac:dyDescent="0.2">
      <c r="F6708" s="310" t="s">
        <v>13146</v>
      </c>
      <c r="G6708" s="311">
        <v>17925</v>
      </c>
      <c r="H6708" s="312" t="s">
        <v>4339</v>
      </c>
      <c r="I6708" s="313" t="s">
        <v>6824</v>
      </c>
    </row>
    <row r="6709" spans="6:9" x14ac:dyDescent="0.2">
      <c r="F6709" s="310" t="s">
        <v>13147</v>
      </c>
      <c r="G6709" s="311">
        <v>17929</v>
      </c>
      <c r="H6709" s="312" t="s">
        <v>4339</v>
      </c>
      <c r="I6709" s="313" t="s">
        <v>6824</v>
      </c>
    </row>
    <row r="6710" spans="6:9" x14ac:dyDescent="0.2">
      <c r="F6710" s="310" t="s">
        <v>13148</v>
      </c>
      <c r="G6710" s="311">
        <v>17930</v>
      </c>
      <c r="H6710" s="312" t="s">
        <v>4339</v>
      </c>
      <c r="I6710" s="313" t="s">
        <v>6824</v>
      </c>
    </row>
    <row r="6711" spans="6:9" x14ac:dyDescent="0.2">
      <c r="F6711" s="310" t="s">
        <v>13149</v>
      </c>
      <c r="G6711" s="311">
        <v>17931</v>
      </c>
      <c r="H6711" s="312" t="s">
        <v>4339</v>
      </c>
      <c r="I6711" s="313" t="s">
        <v>6824</v>
      </c>
    </row>
    <row r="6712" spans="6:9" x14ac:dyDescent="0.2">
      <c r="F6712" s="310" t="s">
        <v>13150</v>
      </c>
      <c r="G6712" s="311">
        <v>17932</v>
      </c>
      <c r="H6712" s="312" t="s">
        <v>4339</v>
      </c>
      <c r="I6712" s="313" t="s">
        <v>6824</v>
      </c>
    </row>
    <row r="6713" spans="6:9" x14ac:dyDescent="0.2">
      <c r="F6713" s="310" t="s">
        <v>13151</v>
      </c>
      <c r="G6713" s="311">
        <v>17933</v>
      </c>
      <c r="H6713" s="312" t="s">
        <v>4339</v>
      </c>
      <c r="I6713" s="313" t="s">
        <v>6824</v>
      </c>
    </row>
    <row r="6714" spans="6:9" x14ac:dyDescent="0.2">
      <c r="F6714" s="310" t="s">
        <v>13152</v>
      </c>
      <c r="G6714" s="311">
        <v>17934</v>
      </c>
      <c r="H6714" s="312" t="s">
        <v>4339</v>
      </c>
      <c r="I6714" s="313" t="s">
        <v>6824</v>
      </c>
    </row>
    <row r="6715" spans="6:9" x14ac:dyDescent="0.2">
      <c r="F6715" s="310" t="s">
        <v>13153</v>
      </c>
      <c r="G6715" s="311">
        <v>17935</v>
      </c>
      <c r="H6715" s="312" t="s">
        <v>4339</v>
      </c>
      <c r="I6715" s="313" t="s">
        <v>6824</v>
      </c>
    </row>
    <row r="6716" spans="6:9" x14ac:dyDescent="0.2">
      <c r="F6716" s="310" t="s">
        <v>13154</v>
      </c>
      <c r="G6716" s="311">
        <v>17936</v>
      </c>
      <c r="H6716" s="312" t="s">
        <v>4339</v>
      </c>
      <c r="I6716" s="313" t="s">
        <v>6824</v>
      </c>
    </row>
    <row r="6717" spans="6:9" x14ac:dyDescent="0.2">
      <c r="F6717" s="310" t="s">
        <v>13155</v>
      </c>
      <c r="G6717" s="311">
        <v>17938</v>
      </c>
      <c r="H6717" s="312" t="s">
        <v>4339</v>
      </c>
      <c r="I6717" s="313" t="s">
        <v>6824</v>
      </c>
    </row>
    <row r="6718" spans="6:9" x14ac:dyDescent="0.2">
      <c r="F6718" s="310" t="s">
        <v>13156</v>
      </c>
      <c r="G6718" s="311">
        <v>17941</v>
      </c>
      <c r="H6718" s="312" t="s">
        <v>4339</v>
      </c>
      <c r="I6718" s="313" t="s">
        <v>6824</v>
      </c>
    </row>
    <row r="6719" spans="6:9" x14ac:dyDescent="0.2">
      <c r="F6719" s="310" t="s">
        <v>13157</v>
      </c>
      <c r="G6719" s="311">
        <v>17942</v>
      </c>
      <c r="H6719" s="312" t="s">
        <v>4339</v>
      </c>
      <c r="I6719" s="313" t="s">
        <v>6824</v>
      </c>
    </row>
    <row r="6720" spans="6:9" x14ac:dyDescent="0.2">
      <c r="F6720" s="310" t="s">
        <v>13158</v>
      </c>
      <c r="G6720" s="311">
        <v>17943</v>
      </c>
      <c r="H6720" s="312" t="s">
        <v>4339</v>
      </c>
      <c r="I6720" s="313" t="s">
        <v>6824</v>
      </c>
    </row>
    <row r="6721" spans="6:9" x14ac:dyDescent="0.2">
      <c r="F6721" s="310" t="s">
        <v>13159</v>
      </c>
      <c r="G6721" s="311">
        <v>17944</v>
      </c>
      <c r="H6721" s="312" t="s">
        <v>4339</v>
      </c>
      <c r="I6721" s="313" t="s">
        <v>6824</v>
      </c>
    </row>
    <row r="6722" spans="6:9" x14ac:dyDescent="0.2">
      <c r="F6722" s="310" t="s">
        <v>13160</v>
      </c>
      <c r="G6722" s="311">
        <v>17945</v>
      </c>
      <c r="H6722" s="312" t="s">
        <v>4339</v>
      </c>
      <c r="I6722" s="313" t="s">
        <v>6824</v>
      </c>
    </row>
    <row r="6723" spans="6:9" x14ac:dyDescent="0.2">
      <c r="F6723" s="310" t="s">
        <v>13161</v>
      </c>
      <c r="G6723" s="311">
        <v>17946</v>
      </c>
      <c r="H6723" s="312" t="s">
        <v>4339</v>
      </c>
      <c r="I6723" s="313" t="s">
        <v>6824</v>
      </c>
    </row>
    <row r="6724" spans="6:9" x14ac:dyDescent="0.2">
      <c r="F6724" s="310" t="s">
        <v>13162</v>
      </c>
      <c r="G6724" s="311">
        <v>17948</v>
      </c>
      <c r="H6724" s="312" t="s">
        <v>4339</v>
      </c>
      <c r="I6724" s="313" t="s">
        <v>6824</v>
      </c>
    </row>
    <row r="6725" spans="6:9" x14ac:dyDescent="0.2">
      <c r="F6725" s="310" t="s">
        <v>13163</v>
      </c>
      <c r="G6725" s="311">
        <v>17949</v>
      </c>
      <c r="H6725" s="312" t="s">
        <v>4339</v>
      </c>
      <c r="I6725" s="313" t="s">
        <v>6824</v>
      </c>
    </row>
    <row r="6726" spans="6:9" x14ac:dyDescent="0.2">
      <c r="F6726" s="310" t="s">
        <v>13164</v>
      </c>
      <c r="G6726" s="311">
        <v>17951</v>
      </c>
      <c r="H6726" s="312" t="s">
        <v>4339</v>
      </c>
      <c r="I6726" s="313" t="s">
        <v>6824</v>
      </c>
    </row>
    <row r="6727" spans="6:9" x14ac:dyDescent="0.2">
      <c r="F6727" s="310" t="s">
        <v>13165</v>
      </c>
      <c r="G6727" s="311">
        <v>17952</v>
      </c>
      <c r="H6727" s="312" t="s">
        <v>4339</v>
      </c>
      <c r="I6727" s="313" t="s">
        <v>6824</v>
      </c>
    </row>
    <row r="6728" spans="6:9" x14ac:dyDescent="0.2">
      <c r="F6728" s="310" t="s">
        <v>13166</v>
      </c>
      <c r="G6728" s="311">
        <v>17953</v>
      </c>
      <c r="H6728" s="312" t="s">
        <v>4339</v>
      </c>
      <c r="I6728" s="313" t="s">
        <v>6824</v>
      </c>
    </row>
    <row r="6729" spans="6:9" x14ac:dyDescent="0.2">
      <c r="F6729" s="310" t="s">
        <v>13167</v>
      </c>
      <c r="G6729" s="311">
        <v>17954</v>
      </c>
      <c r="H6729" s="312" t="s">
        <v>4339</v>
      </c>
      <c r="I6729" s="313" t="s">
        <v>6824</v>
      </c>
    </row>
    <row r="6730" spans="6:9" x14ac:dyDescent="0.2">
      <c r="F6730" s="310" t="s">
        <v>13168</v>
      </c>
      <c r="G6730" s="311">
        <v>17957</v>
      </c>
      <c r="H6730" s="312" t="s">
        <v>4339</v>
      </c>
      <c r="I6730" s="313" t="s">
        <v>6824</v>
      </c>
    </row>
    <row r="6731" spans="6:9" x14ac:dyDescent="0.2">
      <c r="F6731" s="310" t="s">
        <v>13169</v>
      </c>
      <c r="G6731" s="311">
        <v>17959</v>
      </c>
      <c r="H6731" s="312" t="s">
        <v>4339</v>
      </c>
      <c r="I6731" s="313" t="s">
        <v>6824</v>
      </c>
    </row>
    <row r="6732" spans="6:9" x14ac:dyDescent="0.2">
      <c r="F6732" s="310" t="s">
        <v>13170</v>
      </c>
      <c r="G6732" s="311">
        <v>17960</v>
      </c>
      <c r="H6732" s="312" t="s">
        <v>4339</v>
      </c>
      <c r="I6732" s="313" t="s">
        <v>6824</v>
      </c>
    </row>
    <row r="6733" spans="6:9" x14ac:dyDescent="0.2">
      <c r="F6733" s="310" t="s">
        <v>13171</v>
      </c>
      <c r="G6733" s="311">
        <v>17961</v>
      </c>
      <c r="H6733" s="312" t="s">
        <v>4339</v>
      </c>
      <c r="I6733" s="313" t="s">
        <v>6824</v>
      </c>
    </row>
    <row r="6734" spans="6:9" x14ac:dyDescent="0.2">
      <c r="F6734" s="310" t="s">
        <v>13172</v>
      </c>
      <c r="G6734" s="311">
        <v>17963</v>
      </c>
      <c r="H6734" s="312" t="s">
        <v>4339</v>
      </c>
      <c r="I6734" s="313" t="s">
        <v>6824</v>
      </c>
    </row>
    <row r="6735" spans="6:9" x14ac:dyDescent="0.2">
      <c r="F6735" s="310" t="s">
        <v>13173</v>
      </c>
      <c r="G6735" s="311">
        <v>17964</v>
      </c>
      <c r="H6735" s="312" t="s">
        <v>4339</v>
      </c>
      <c r="I6735" s="313" t="s">
        <v>6824</v>
      </c>
    </row>
    <row r="6736" spans="6:9" x14ac:dyDescent="0.2">
      <c r="F6736" s="310" t="s">
        <v>13174</v>
      </c>
      <c r="G6736" s="311">
        <v>17965</v>
      </c>
      <c r="H6736" s="312" t="s">
        <v>4339</v>
      </c>
      <c r="I6736" s="313" t="s">
        <v>6824</v>
      </c>
    </row>
    <row r="6737" spans="6:9" x14ac:dyDescent="0.2">
      <c r="F6737" s="310" t="s">
        <v>13175</v>
      </c>
      <c r="G6737" s="311">
        <v>17966</v>
      </c>
      <c r="H6737" s="312" t="s">
        <v>4339</v>
      </c>
      <c r="I6737" s="313" t="s">
        <v>6824</v>
      </c>
    </row>
    <row r="6738" spans="6:9" x14ac:dyDescent="0.2">
      <c r="F6738" s="310" t="s">
        <v>13176</v>
      </c>
      <c r="G6738" s="311">
        <v>17967</v>
      </c>
      <c r="H6738" s="312" t="s">
        <v>4339</v>
      </c>
      <c r="I6738" s="313" t="s">
        <v>6824</v>
      </c>
    </row>
    <row r="6739" spans="6:9" x14ac:dyDescent="0.2">
      <c r="F6739" s="310" t="s">
        <v>13177</v>
      </c>
      <c r="G6739" s="311">
        <v>17968</v>
      </c>
      <c r="H6739" s="312" t="s">
        <v>4339</v>
      </c>
      <c r="I6739" s="313" t="s">
        <v>6824</v>
      </c>
    </row>
    <row r="6740" spans="6:9" x14ac:dyDescent="0.2">
      <c r="F6740" s="310" t="s">
        <v>13178</v>
      </c>
      <c r="G6740" s="311">
        <v>17970</v>
      </c>
      <c r="H6740" s="312" t="s">
        <v>4339</v>
      </c>
      <c r="I6740" s="313" t="s">
        <v>6824</v>
      </c>
    </row>
    <row r="6741" spans="6:9" x14ac:dyDescent="0.2">
      <c r="F6741" s="310" t="s">
        <v>13179</v>
      </c>
      <c r="G6741" s="311">
        <v>17972</v>
      </c>
      <c r="H6741" s="312" t="s">
        <v>4339</v>
      </c>
      <c r="I6741" s="313" t="s">
        <v>6824</v>
      </c>
    </row>
    <row r="6742" spans="6:9" x14ac:dyDescent="0.2">
      <c r="F6742" s="310" t="s">
        <v>13180</v>
      </c>
      <c r="G6742" s="311">
        <v>17974</v>
      </c>
      <c r="H6742" s="312" t="s">
        <v>4339</v>
      </c>
      <c r="I6742" s="313" t="s">
        <v>6824</v>
      </c>
    </row>
    <row r="6743" spans="6:9" x14ac:dyDescent="0.2">
      <c r="F6743" s="310" t="s">
        <v>13181</v>
      </c>
      <c r="G6743" s="311">
        <v>17976</v>
      </c>
      <c r="H6743" s="312" t="s">
        <v>4339</v>
      </c>
      <c r="I6743" s="313" t="s">
        <v>6824</v>
      </c>
    </row>
    <row r="6744" spans="6:9" x14ac:dyDescent="0.2">
      <c r="F6744" s="310" t="s">
        <v>13182</v>
      </c>
      <c r="G6744" s="311">
        <v>17978</v>
      </c>
      <c r="H6744" s="312" t="s">
        <v>4339</v>
      </c>
      <c r="I6744" s="313" t="s">
        <v>6824</v>
      </c>
    </row>
    <row r="6745" spans="6:9" x14ac:dyDescent="0.2">
      <c r="F6745" s="310" t="s">
        <v>13183</v>
      </c>
      <c r="G6745" s="311">
        <v>17979</v>
      </c>
      <c r="H6745" s="312" t="s">
        <v>4339</v>
      </c>
      <c r="I6745" s="313" t="s">
        <v>6824</v>
      </c>
    </row>
    <row r="6746" spans="6:9" x14ac:dyDescent="0.2">
      <c r="F6746" s="310" t="s">
        <v>13184</v>
      </c>
      <c r="G6746" s="311">
        <v>17980</v>
      </c>
      <c r="H6746" s="312" t="s">
        <v>4339</v>
      </c>
      <c r="I6746" s="313" t="s">
        <v>6824</v>
      </c>
    </row>
    <row r="6747" spans="6:9" x14ac:dyDescent="0.2">
      <c r="F6747" s="310" t="s">
        <v>13185</v>
      </c>
      <c r="G6747" s="311">
        <v>17981</v>
      </c>
      <c r="H6747" s="312" t="s">
        <v>4339</v>
      </c>
      <c r="I6747" s="313" t="s">
        <v>6824</v>
      </c>
    </row>
    <row r="6748" spans="6:9" x14ac:dyDescent="0.2">
      <c r="F6748" s="310" t="s">
        <v>13186</v>
      </c>
      <c r="G6748" s="311">
        <v>17982</v>
      </c>
      <c r="H6748" s="312" t="s">
        <v>4339</v>
      </c>
      <c r="I6748" s="313" t="s">
        <v>6824</v>
      </c>
    </row>
    <row r="6749" spans="6:9" x14ac:dyDescent="0.2">
      <c r="F6749" s="310" t="s">
        <v>13187</v>
      </c>
      <c r="G6749" s="311">
        <v>17983</v>
      </c>
      <c r="H6749" s="312" t="s">
        <v>4339</v>
      </c>
      <c r="I6749" s="313" t="s">
        <v>6824</v>
      </c>
    </row>
    <row r="6750" spans="6:9" x14ac:dyDescent="0.2">
      <c r="F6750" s="310" t="s">
        <v>13188</v>
      </c>
      <c r="G6750" s="311">
        <v>17985</v>
      </c>
      <c r="H6750" s="312" t="s">
        <v>4339</v>
      </c>
      <c r="I6750" s="313" t="s">
        <v>6824</v>
      </c>
    </row>
    <row r="6751" spans="6:9" x14ac:dyDescent="0.2">
      <c r="F6751" s="310" t="s">
        <v>1924</v>
      </c>
      <c r="G6751" s="311">
        <v>18001</v>
      </c>
      <c r="H6751" s="312" t="s">
        <v>4339</v>
      </c>
      <c r="I6751" s="313" t="s">
        <v>6824</v>
      </c>
    </row>
    <row r="6752" spans="6:9" x14ac:dyDescent="0.2">
      <c r="F6752" s="310" t="s">
        <v>13189</v>
      </c>
      <c r="G6752" s="311">
        <v>18002</v>
      </c>
      <c r="H6752" s="312" t="s">
        <v>4339</v>
      </c>
      <c r="I6752" s="313" t="s">
        <v>6824</v>
      </c>
    </row>
    <row r="6753" spans="6:9" x14ac:dyDescent="0.2">
      <c r="F6753" s="310" t="s">
        <v>1926</v>
      </c>
      <c r="G6753" s="311">
        <v>18003</v>
      </c>
      <c r="H6753" s="312" t="s">
        <v>4339</v>
      </c>
      <c r="I6753" s="313" t="s">
        <v>6824</v>
      </c>
    </row>
    <row r="6754" spans="6:9" x14ac:dyDescent="0.2">
      <c r="F6754" s="310" t="s">
        <v>13190</v>
      </c>
      <c r="G6754" s="311">
        <v>18010</v>
      </c>
      <c r="H6754" s="312" t="s">
        <v>4339</v>
      </c>
      <c r="I6754" s="313" t="s">
        <v>6824</v>
      </c>
    </row>
    <row r="6755" spans="6:9" x14ac:dyDescent="0.2">
      <c r="F6755" s="310" t="s">
        <v>1932</v>
      </c>
      <c r="G6755" s="311">
        <v>18011</v>
      </c>
      <c r="H6755" s="312" t="s">
        <v>4339</v>
      </c>
      <c r="I6755" s="313" t="s">
        <v>6824</v>
      </c>
    </row>
    <row r="6756" spans="6:9" x14ac:dyDescent="0.2">
      <c r="F6756" s="310" t="s">
        <v>13191</v>
      </c>
      <c r="G6756" s="311">
        <v>18012</v>
      </c>
      <c r="H6756" s="312" t="s">
        <v>4339</v>
      </c>
      <c r="I6756" s="313" t="s">
        <v>6824</v>
      </c>
    </row>
    <row r="6757" spans="6:9" x14ac:dyDescent="0.2">
      <c r="F6757" s="310" t="s">
        <v>1933</v>
      </c>
      <c r="G6757" s="311">
        <v>18013</v>
      </c>
      <c r="H6757" s="312" t="s">
        <v>4339</v>
      </c>
      <c r="I6757" s="313" t="s">
        <v>6824</v>
      </c>
    </row>
    <row r="6758" spans="6:9" x14ac:dyDescent="0.2">
      <c r="F6758" s="310" t="s">
        <v>13192</v>
      </c>
      <c r="G6758" s="311">
        <v>18014</v>
      </c>
      <c r="H6758" s="312" t="s">
        <v>4339</v>
      </c>
      <c r="I6758" s="313" t="s">
        <v>6824</v>
      </c>
    </row>
    <row r="6759" spans="6:9" x14ac:dyDescent="0.2">
      <c r="F6759" s="310" t="s">
        <v>1934</v>
      </c>
      <c r="G6759" s="311">
        <v>18015</v>
      </c>
      <c r="H6759" s="312" t="s">
        <v>4339</v>
      </c>
      <c r="I6759" s="313" t="s">
        <v>6824</v>
      </c>
    </row>
    <row r="6760" spans="6:9" x14ac:dyDescent="0.2">
      <c r="F6760" s="310" t="s">
        <v>13193</v>
      </c>
      <c r="G6760" s="311">
        <v>18016</v>
      </c>
      <c r="H6760" s="312" t="s">
        <v>4339</v>
      </c>
      <c r="I6760" s="313" t="s">
        <v>6824</v>
      </c>
    </row>
    <row r="6761" spans="6:9" x14ac:dyDescent="0.2">
      <c r="F6761" s="310" t="s">
        <v>1935</v>
      </c>
      <c r="G6761" s="311">
        <v>18017</v>
      </c>
      <c r="H6761" s="312" t="s">
        <v>4339</v>
      </c>
      <c r="I6761" s="313" t="s">
        <v>6824</v>
      </c>
    </row>
    <row r="6762" spans="6:9" x14ac:dyDescent="0.2">
      <c r="F6762" s="310" t="s">
        <v>13194</v>
      </c>
      <c r="G6762" s="311">
        <v>18018</v>
      </c>
      <c r="H6762" s="312" t="s">
        <v>4339</v>
      </c>
      <c r="I6762" s="313" t="s">
        <v>6824</v>
      </c>
    </row>
    <row r="6763" spans="6:9" x14ac:dyDescent="0.2">
      <c r="F6763" s="310" t="s">
        <v>13195</v>
      </c>
      <c r="G6763" s="311">
        <v>18020</v>
      </c>
      <c r="H6763" s="312" t="s">
        <v>4339</v>
      </c>
      <c r="I6763" s="313" t="s">
        <v>6824</v>
      </c>
    </row>
    <row r="6764" spans="6:9" x14ac:dyDescent="0.2">
      <c r="F6764" s="310" t="s">
        <v>1939</v>
      </c>
      <c r="G6764" s="311">
        <v>18025</v>
      </c>
      <c r="H6764" s="312" t="s">
        <v>4339</v>
      </c>
      <c r="I6764" s="313" t="s">
        <v>6824</v>
      </c>
    </row>
    <row r="6765" spans="6:9" x14ac:dyDescent="0.2">
      <c r="F6765" s="310" t="s">
        <v>13196</v>
      </c>
      <c r="G6765" s="311">
        <v>18030</v>
      </c>
      <c r="H6765" s="312" t="s">
        <v>4339</v>
      </c>
      <c r="I6765" s="313" t="s">
        <v>6824</v>
      </c>
    </row>
    <row r="6766" spans="6:9" x14ac:dyDescent="0.2">
      <c r="F6766" s="310" t="s">
        <v>1944</v>
      </c>
      <c r="G6766" s="311">
        <v>18031</v>
      </c>
      <c r="H6766" s="312" t="s">
        <v>4339</v>
      </c>
      <c r="I6766" s="313" t="s">
        <v>6824</v>
      </c>
    </row>
    <row r="6767" spans="6:9" x14ac:dyDescent="0.2">
      <c r="F6767" s="310" t="s">
        <v>13197</v>
      </c>
      <c r="G6767" s="311">
        <v>18032</v>
      </c>
      <c r="H6767" s="312" t="s">
        <v>4339</v>
      </c>
      <c r="I6767" s="313" t="s">
        <v>6824</v>
      </c>
    </row>
    <row r="6768" spans="6:9" x14ac:dyDescent="0.2">
      <c r="F6768" s="310" t="s">
        <v>13198</v>
      </c>
      <c r="G6768" s="311">
        <v>18034</v>
      </c>
      <c r="H6768" s="312" t="s">
        <v>4339</v>
      </c>
      <c r="I6768" s="313" t="s">
        <v>6824</v>
      </c>
    </row>
    <row r="6769" spans="6:9" x14ac:dyDescent="0.2">
      <c r="F6769" s="310" t="s">
        <v>1946</v>
      </c>
      <c r="G6769" s="311">
        <v>18035</v>
      </c>
      <c r="H6769" s="312" t="s">
        <v>4339</v>
      </c>
      <c r="I6769" s="313" t="s">
        <v>6824</v>
      </c>
    </row>
    <row r="6770" spans="6:9" x14ac:dyDescent="0.2">
      <c r="F6770" s="310" t="s">
        <v>13199</v>
      </c>
      <c r="G6770" s="311">
        <v>18036</v>
      </c>
      <c r="H6770" s="312" t="s">
        <v>4339</v>
      </c>
      <c r="I6770" s="313" t="s">
        <v>6824</v>
      </c>
    </row>
    <row r="6771" spans="6:9" x14ac:dyDescent="0.2">
      <c r="F6771" s="310" t="s">
        <v>1948</v>
      </c>
      <c r="G6771" s="311">
        <v>18037</v>
      </c>
      <c r="H6771" s="312" t="s">
        <v>4339</v>
      </c>
      <c r="I6771" s="313" t="s">
        <v>6824</v>
      </c>
    </row>
    <row r="6772" spans="6:9" x14ac:dyDescent="0.2">
      <c r="F6772" s="310" t="s">
        <v>13200</v>
      </c>
      <c r="G6772" s="311">
        <v>18038</v>
      </c>
      <c r="H6772" s="312" t="s">
        <v>4339</v>
      </c>
      <c r="I6772" s="313" t="s">
        <v>6824</v>
      </c>
    </row>
    <row r="6773" spans="6:9" x14ac:dyDescent="0.2">
      <c r="F6773" s="310" t="s">
        <v>1950</v>
      </c>
      <c r="G6773" s="311">
        <v>18039</v>
      </c>
      <c r="H6773" s="312" t="s">
        <v>4339</v>
      </c>
      <c r="I6773" s="313" t="s">
        <v>6824</v>
      </c>
    </row>
    <row r="6774" spans="6:9" x14ac:dyDescent="0.2">
      <c r="F6774" s="310" t="s">
        <v>13201</v>
      </c>
      <c r="G6774" s="311">
        <v>18040</v>
      </c>
      <c r="H6774" s="312" t="s">
        <v>4339</v>
      </c>
      <c r="I6774" s="313" t="s">
        <v>6824</v>
      </c>
    </row>
    <row r="6775" spans="6:9" x14ac:dyDescent="0.2">
      <c r="F6775" s="310" t="s">
        <v>1951</v>
      </c>
      <c r="G6775" s="311">
        <v>18041</v>
      </c>
      <c r="H6775" s="312" t="s">
        <v>4339</v>
      </c>
      <c r="I6775" s="313" t="s">
        <v>6824</v>
      </c>
    </row>
    <row r="6776" spans="6:9" x14ac:dyDescent="0.2">
      <c r="F6776" s="310" t="s">
        <v>13202</v>
      </c>
      <c r="G6776" s="311">
        <v>18042</v>
      </c>
      <c r="H6776" s="312" t="s">
        <v>4339</v>
      </c>
      <c r="I6776" s="313" t="s">
        <v>6824</v>
      </c>
    </row>
    <row r="6777" spans="6:9" x14ac:dyDescent="0.2">
      <c r="F6777" s="310" t="s">
        <v>1952</v>
      </c>
      <c r="G6777" s="311">
        <v>18043</v>
      </c>
      <c r="H6777" s="312" t="s">
        <v>4339</v>
      </c>
      <c r="I6777" s="313" t="s">
        <v>6824</v>
      </c>
    </row>
    <row r="6778" spans="6:9" x14ac:dyDescent="0.2">
      <c r="F6778" s="310" t="s">
        <v>13203</v>
      </c>
      <c r="G6778" s="311">
        <v>18044</v>
      </c>
      <c r="H6778" s="312" t="s">
        <v>4339</v>
      </c>
      <c r="I6778" s="313" t="s">
        <v>6824</v>
      </c>
    </row>
    <row r="6779" spans="6:9" x14ac:dyDescent="0.2">
      <c r="F6779" s="310" t="s">
        <v>1954</v>
      </c>
      <c r="G6779" s="311">
        <v>18045</v>
      </c>
      <c r="H6779" s="312" t="s">
        <v>4339</v>
      </c>
      <c r="I6779" s="313" t="s">
        <v>6824</v>
      </c>
    </row>
    <row r="6780" spans="6:9" x14ac:dyDescent="0.2">
      <c r="F6780" s="310" t="s">
        <v>13204</v>
      </c>
      <c r="G6780" s="311">
        <v>18046</v>
      </c>
      <c r="H6780" s="312" t="s">
        <v>4339</v>
      </c>
      <c r="I6780" s="313" t="s">
        <v>6824</v>
      </c>
    </row>
    <row r="6781" spans="6:9" x14ac:dyDescent="0.2">
      <c r="F6781" s="310" t="s">
        <v>1956</v>
      </c>
      <c r="G6781" s="311">
        <v>18049</v>
      </c>
      <c r="H6781" s="312" t="s">
        <v>4339</v>
      </c>
      <c r="I6781" s="313" t="s">
        <v>6824</v>
      </c>
    </row>
    <row r="6782" spans="6:9" x14ac:dyDescent="0.2">
      <c r="F6782" s="310" t="s">
        <v>13205</v>
      </c>
      <c r="G6782" s="311">
        <v>18050</v>
      </c>
      <c r="H6782" s="312" t="s">
        <v>4339</v>
      </c>
      <c r="I6782" s="313" t="s">
        <v>6824</v>
      </c>
    </row>
    <row r="6783" spans="6:9" x14ac:dyDescent="0.2">
      <c r="F6783" s="310" t="s">
        <v>1958</v>
      </c>
      <c r="G6783" s="311">
        <v>18051</v>
      </c>
      <c r="H6783" s="312" t="s">
        <v>4339</v>
      </c>
      <c r="I6783" s="313" t="s">
        <v>6824</v>
      </c>
    </row>
    <row r="6784" spans="6:9" x14ac:dyDescent="0.2">
      <c r="F6784" s="310" t="s">
        <v>13206</v>
      </c>
      <c r="G6784" s="311">
        <v>18052</v>
      </c>
      <c r="H6784" s="312" t="s">
        <v>4339</v>
      </c>
      <c r="I6784" s="313" t="s">
        <v>6824</v>
      </c>
    </row>
    <row r="6785" spans="6:9" x14ac:dyDescent="0.2">
      <c r="F6785" s="310" t="s">
        <v>1959</v>
      </c>
      <c r="G6785" s="311">
        <v>18053</v>
      </c>
      <c r="H6785" s="312" t="s">
        <v>4339</v>
      </c>
      <c r="I6785" s="313" t="s">
        <v>6824</v>
      </c>
    </row>
    <row r="6786" spans="6:9" x14ac:dyDescent="0.2">
      <c r="F6786" s="310" t="s">
        <v>13207</v>
      </c>
      <c r="G6786" s="311">
        <v>18054</v>
      </c>
      <c r="H6786" s="312" t="s">
        <v>4339</v>
      </c>
      <c r="I6786" s="313" t="s">
        <v>6824</v>
      </c>
    </row>
    <row r="6787" spans="6:9" x14ac:dyDescent="0.2">
      <c r="F6787" s="310" t="s">
        <v>1960</v>
      </c>
      <c r="G6787" s="311">
        <v>18055</v>
      </c>
      <c r="H6787" s="312" t="s">
        <v>4339</v>
      </c>
      <c r="I6787" s="313" t="s">
        <v>6824</v>
      </c>
    </row>
    <row r="6788" spans="6:9" x14ac:dyDescent="0.2">
      <c r="F6788" s="310" t="s">
        <v>13208</v>
      </c>
      <c r="G6788" s="311">
        <v>18056</v>
      </c>
      <c r="H6788" s="312" t="s">
        <v>4339</v>
      </c>
      <c r="I6788" s="313" t="s">
        <v>6824</v>
      </c>
    </row>
    <row r="6789" spans="6:9" x14ac:dyDescent="0.2">
      <c r="F6789" s="310" t="s">
        <v>13209</v>
      </c>
      <c r="G6789" s="311">
        <v>18058</v>
      </c>
      <c r="H6789" s="312" t="s">
        <v>4339</v>
      </c>
      <c r="I6789" s="313" t="s">
        <v>6824</v>
      </c>
    </row>
    <row r="6790" spans="6:9" x14ac:dyDescent="0.2">
      <c r="F6790" s="310" t="s">
        <v>1962</v>
      </c>
      <c r="G6790" s="311">
        <v>18059</v>
      </c>
      <c r="H6790" s="312" t="s">
        <v>4339</v>
      </c>
      <c r="I6790" s="313" t="s">
        <v>6824</v>
      </c>
    </row>
    <row r="6791" spans="6:9" x14ac:dyDescent="0.2">
      <c r="F6791" s="310" t="s">
        <v>13210</v>
      </c>
      <c r="G6791" s="311">
        <v>18060</v>
      </c>
      <c r="H6791" s="312" t="s">
        <v>4339</v>
      </c>
      <c r="I6791" s="313" t="s">
        <v>6824</v>
      </c>
    </row>
    <row r="6792" spans="6:9" x14ac:dyDescent="0.2">
      <c r="F6792" s="310" t="s">
        <v>13211</v>
      </c>
      <c r="G6792" s="311">
        <v>18062</v>
      </c>
      <c r="H6792" s="312" t="s">
        <v>4339</v>
      </c>
      <c r="I6792" s="313" t="s">
        <v>6824</v>
      </c>
    </row>
    <row r="6793" spans="6:9" x14ac:dyDescent="0.2">
      <c r="F6793" s="310" t="s">
        <v>1966</v>
      </c>
      <c r="G6793" s="311">
        <v>18063</v>
      </c>
      <c r="H6793" s="312" t="s">
        <v>4339</v>
      </c>
      <c r="I6793" s="313" t="s">
        <v>6824</v>
      </c>
    </row>
    <row r="6794" spans="6:9" x14ac:dyDescent="0.2">
      <c r="F6794" s="310" t="s">
        <v>13212</v>
      </c>
      <c r="G6794" s="311">
        <v>18064</v>
      </c>
      <c r="H6794" s="312" t="s">
        <v>4339</v>
      </c>
      <c r="I6794" s="313" t="s">
        <v>6824</v>
      </c>
    </row>
    <row r="6795" spans="6:9" x14ac:dyDescent="0.2">
      <c r="F6795" s="310" t="s">
        <v>1967</v>
      </c>
      <c r="G6795" s="311">
        <v>18065</v>
      </c>
      <c r="H6795" s="312" t="s">
        <v>4339</v>
      </c>
      <c r="I6795" s="313" t="s">
        <v>6824</v>
      </c>
    </row>
    <row r="6796" spans="6:9" x14ac:dyDescent="0.2">
      <c r="F6796" s="310" t="s">
        <v>13213</v>
      </c>
      <c r="G6796" s="311">
        <v>18066</v>
      </c>
      <c r="H6796" s="312" t="s">
        <v>4339</v>
      </c>
      <c r="I6796" s="313" t="s">
        <v>6824</v>
      </c>
    </row>
    <row r="6797" spans="6:9" x14ac:dyDescent="0.2">
      <c r="F6797" s="310" t="s">
        <v>1968</v>
      </c>
      <c r="G6797" s="311">
        <v>18067</v>
      </c>
      <c r="H6797" s="312" t="s">
        <v>4339</v>
      </c>
      <c r="I6797" s="313" t="s">
        <v>6824</v>
      </c>
    </row>
    <row r="6798" spans="6:9" x14ac:dyDescent="0.2">
      <c r="F6798" s="310" t="s">
        <v>13214</v>
      </c>
      <c r="G6798" s="311">
        <v>18068</v>
      </c>
      <c r="H6798" s="312" t="s">
        <v>4339</v>
      </c>
      <c r="I6798" s="313" t="s">
        <v>6824</v>
      </c>
    </row>
    <row r="6799" spans="6:9" x14ac:dyDescent="0.2">
      <c r="F6799" s="310" t="s">
        <v>1970</v>
      </c>
      <c r="G6799" s="311">
        <v>18069</v>
      </c>
      <c r="H6799" s="312" t="s">
        <v>4339</v>
      </c>
      <c r="I6799" s="313" t="s">
        <v>6824</v>
      </c>
    </row>
    <row r="6800" spans="6:9" x14ac:dyDescent="0.2">
      <c r="F6800" s="310" t="s">
        <v>13215</v>
      </c>
      <c r="G6800" s="311">
        <v>18070</v>
      </c>
      <c r="H6800" s="312" t="s">
        <v>4339</v>
      </c>
      <c r="I6800" s="313" t="s">
        <v>6824</v>
      </c>
    </row>
    <row r="6801" spans="6:9" x14ac:dyDescent="0.2">
      <c r="F6801" s="310" t="s">
        <v>1971</v>
      </c>
      <c r="G6801" s="311">
        <v>18071</v>
      </c>
      <c r="H6801" s="312" t="s">
        <v>4339</v>
      </c>
      <c r="I6801" s="313" t="s">
        <v>6824</v>
      </c>
    </row>
    <row r="6802" spans="6:9" x14ac:dyDescent="0.2">
      <c r="F6802" s="310" t="s">
        <v>13216</v>
      </c>
      <c r="G6802" s="311">
        <v>18072</v>
      </c>
      <c r="H6802" s="312" t="s">
        <v>4339</v>
      </c>
      <c r="I6802" s="313" t="s">
        <v>6824</v>
      </c>
    </row>
    <row r="6803" spans="6:9" x14ac:dyDescent="0.2">
      <c r="F6803" s="310" t="s">
        <v>1972</v>
      </c>
      <c r="G6803" s="311">
        <v>18073</v>
      </c>
      <c r="H6803" s="312" t="s">
        <v>4339</v>
      </c>
      <c r="I6803" s="313" t="s">
        <v>6824</v>
      </c>
    </row>
    <row r="6804" spans="6:9" x14ac:dyDescent="0.2">
      <c r="F6804" s="310" t="s">
        <v>13217</v>
      </c>
      <c r="G6804" s="311">
        <v>18074</v>
      </c>
      <c r="H6804" s="312" t="s">
        <v>4339</v>
      </c>
      <c r="I6804" s="313" t="s">
        <v>6824</v>
      </c>
    </row>
    <row r="6805" spans="6:9" x14ac:dyDescent="0.2">
      <c r="F6805" s="310" t="s">
        <v>13218</v>
      </c>
      <c r="G6805" s="311">
        <v>18076</v>
      </c>
      <c r="H6805" s="312" t="s">
        <v>4339</v>
      </c>
      <c r="I6805" s="313" t="s">
        <v>6824</v>
      </c>
    </row>
    <row r="6806" spans="6:9" x14ac:dyDescent="0.2">
      <c r="F6806" s="310" t="s">
        <v>1975</v>
      </c>
      <c r="G6806" s="311">
        <v>18077</v>
      </c>
      <c r="H6806" s="312" t="s">
        <v>4339</v>
      </c>
      <c r="I6806" s="313" t="s">
        <v>6824</v>
      </c>
    </row>
    <row r="6807" spans="6:9" x14ac:dyDescent="0.2">
      <c r="F6807" s="310" t="s">
        <v>13219</v>
      </c>
      <c r="G6807" s="311">
        <v>18078</v>
      </c>
      <c r="H6807" s="312" t="s">
        <v>4339</v>
      </c>
      <c r="I6807" s="313" t="s">
        <v>6824</v>
      </c>
    </row>
    <row r="6808" spans="6:9" x14ac:dyDescent="0.2">
      <c r="F6808" s="310" t="s">
        <v>1977</v>
      </c>
      <c r="G6808" s="311">
        <v>18079</v>
      </c>
      <c r="H6808" s="312" t="s">
        <v>4339</v>
      </c>
      <c r="I6808" s="313" t="s">
        <v>6824</v>
      </c>
    </row>
    <row r="6809" spans="6:9" x14ac:dyDescent="0.2">
      <c r="F6809" s="310" t="s">
        <v>13220</v>
      </c>
      <c r="G6809" s="311">
        <v>18080</v>
      </c>
      <c r="H6809" s="312" t="s">
        <v>4339</v>
      </c>
      <c r="I6809" s="313" t="s">
        <v>6824</v>
      </c>
    </row>
    <row r="6810" spans="6:9" x14ac:dyDescent="0.2">
      <c r="F6810" s="310" t="s">
        <v>1978</v>
      </c>
      <c r="G6810" s="311">
        <v>18081</v>
      </c>
      <c r="H6810" s="312" t="s">
        <v>4339</v>
      </c>
      <c r="I6810" s="313" t="s">
        <v>6824</v>
      </c>
    </row>
    <row r="6811" spans="6:9" x14ac:dyDescent="0.2">
      <c r="F6811" s="310" t="s">
        <v>1979</v>
      </c>
      <c r="G6811" s="311">
        <v>18083</v>
      </c>
      <c r="H6811" s="312" t="s">
        <v>4339</v>
      </c>
      <c r="I6811" s="313" t="s">
        <v>6824</v>
      </c>
    </row>
    <row r="6812" spans="6:9" x14ac:dyDescent="0.2">
      <c r="F6812" s="310" t="s">
        <v>13221</v>
      </c>
      <c r="G6812" s="311">
        <v>18084</v>
      </c>
      <c r="H6812" s="312" t="s">
        <v>4339</v>
      </c>
      <c r="I6812" s="313" t="s">
        <v>6824</v>
      </c>
    </row>
    <row r="6813" spans="6:9" x14ac:dyDescent="0.2">
      <c r="F6813" s="310" t="s">
        <v>1981</v>
      </c>
      <c r="G6813" s="311">
        <v>18085</v>
      </c>
      <c r="H6813" s="312" t="s">
        <v>4339</v>
      </c>
      <c r="I6813" s="313" t="s">
        <v>6824</v>
      </c>
    </row>
    <row r="6814" spans="6:9" x14ac:dyDescent="0.2">
      <c r="F6814" s="310" t="s">
        <v>13222</v>
      </c>
      <c r="G6814" s="311">
        <v>18086</v>
      </c>
      <c r="H6814" s="312" t="s">
        <v>4339</v>
      </c>
      <c r="I6814" s="313" t="s">
        <v>6824</v>
      </c>
    </row>
    <row r="6815" spans="6:9" x14ac:dyDescent="0.2">
      <c r="F6815" s="310" t="s">
        <v>1983</v>
      </c>
      <c r="G6815" s="311">
        <v>18087</v>
      </c>
      <c r="H6815" s="312" t="s">
        <v>4339</v>
      </c>
      <c r="I6815" s="313" t="s">
        <v>6824</v>
      </c>
    </row>
    <row r="6816" spans="6:9" x14ac:dyDescent="0.2">
      <c r="F6816" s="310" t="s">
        <v>13223</v>
      </c>
      <c r="G6816" s="311">
        <v>18088</v>
      </c>
      <c r="H6816" s="312" t="s">
        <v>4339</v>
      </c>
      <c r="I6816" s="313" t="s">
        <v>6824</v>
      </c>
    </row>
    <row r="6817" spans="6:9" x14ac:dyDescent="0.2">
      <c r="F6817" s="310" t="s">
        <v>1986</v>
      </c>
      <c r="G6817" s="311">
        <v>18091</v>
      </c>
      <c r="H6817" s="312" t="s">
        <v>4339</v>
      </c>
      <c r="I6817" s="313" t="s">
        <v>6824</v>
      </c>
    </row>
    <row r="6818" spans="6:9" x14ac:dyDescent="0.2">
      <c r="F6818" s="310" t="s">
        <v>13224</v>
      </c>
      <c r="G6818" s="311">
        <v>18092</v>
      </c>
      <c r="H6818" s="312" t="s">
        <v>4339</v>
      </c>
      <c r="I6818" s="313" t="s">
        <v>6824</v>
      </c>
    </row>
    <row r="6819" spans="6:9" x14ac:dyDescent="0.2">
      <c r="F6819" s="310" t="s">
        <v>13225</v>
      </c>
      <c r="G6819" s="311">
        <v>18098</v>
      </c>
      <c r="H6819" s="312" t="s">
        <v>4339</v>
      </c>
      <c r="I6819" s="313" t="s">
        <v>6824</v>
      </c>
    </row>
    <row r="6820" spans="6:9" x14ac:dyDescent="0.2">
      <c r="F6820" s="310" t="s">
        <v>1990</v>
      </c>
      <c r="G6820" s="311">
        <v>18099</v>
      </c>
      <c r="H6820" s="312" t="s">
        <v>4339</v>
      </c>
      <c r="I6820" s="313" t="s">
        <v>6824</v>
      </c>
    </row>
    <row r="6821" spans="6:9" x14ac:dyDescent="0.2">
      <c r="F6821" s="310" t="s">
        <v>1991</v>
      </c>
      <c r="G6821" s="311">
        <v>18101</v>
      </c>
      <c r="H6821" s="312" t="s">
        <v>4339</v>
      </c>
      <c r="I6821" s="313" t="s">
        <v>6824</v>
      </c>
    </row>
    <row r="6822" spans="6:9" x14ac:dyDescent="0.2">
      <c r="F6822" s="310" t="s">
        <v>13226</v>
      </c>
      <c r="G6822" s="311">
        <v>18102</v>
      </c>
      <c r="H6822" s="312" t="s">
        <v>4339</v>
      </c>
      <c r="I6822" s="313" t="s">
        <v>6824</v>
      </c>
    </row>
    <row r="6823" spans="6:9" x14ac:dyDescent="0.2">
      <c r="F6823" s="310" t="s">
        <v>1993</v>
      </c>
      <c r="G6823" s="311">
        <v>18103</v>
      </c>
      <c r="H6823" s="312" t="s">
        <v>4339</v>
      </c>
      <c r="I6823" s="313" t="s">
        <v>6824</v>
      </c>
    </row>
    <row r="6824" spans="6:9" x14ac:dyDescent="0.2">
      <c r="F6824" s="310" t="s">
        <v>13227</v>
      </c>
      <c r="G6824" s="311">
        <v>18104</v>
      </c>
      <c r="H6824" s="312" t="s">
        <v>4339</v>
      </c>
      <c r="I6824" s="313" t="s">
        <v>6824</v>
      </c>
    </row>
    <row r="6825" spans="6:9" x14ac:dyDescent="0.2">
      <c r="F6825" s="310" t="s">
        <v>1994</v>
      </c>
      <c r="G6825" s="311">
        <v>18105</v>
      </c>
      <c r="H6825" s="312" t="s">
        <v>4339</v>
      </c>
      <c r="I6825" s="313" t="s">
        <v>6824</v>
      </c>
    </row>
    <row r="6826" spans="6:9" x14ac:dyDescent="0.2">
      <c r="F6826" s="310" t="s">
        <v>13228</v>
      </c>
      <c r="G6826" s="311">
        <v>18106</v>
      </c>
      <c r="H6826" s="312" t="s">
        <v>4339</v>
      </c>
      <c r="I6826" s="313" t="s">
        <v>6824</v>
      </c>
    </row>
    <row r="6827" spans="6:9" x14ac:dyDescent="0.2">
      <c r="F6827" s="310" t="s">
        <v>1996</v>
      </c>
      <c r="G6827" s="311">
        <v>18109</v>
      </c>
      <c r="H6827" s="312" t="s">
        <v>4339</v>
      </c>
      <c r="I6827" s="313" t="s">
        <v>6824</v>
      </c>
    </row>
    <row r="6828" spans="6:9" x14ac:dyDescent="0.2">
      <c r="F6828" s="310" t="s">
        <v>13229</v>
      </c>
      <c r="G6828" s="311">
        <v>18195</v>
      </c>
      <c r="H6828" s="312" t="s">
        <v>4339</v>
      </c>
      <c r="I6828" s="313" t="s">
        <v>6824</v>
      </c>
    </row>
    <row r="6829" spans="6:9" x14ac:dyDescent="0.2">
      <c r="F6829" s="310" t="s">
        <v>13230</v>
      </c>
      <c r="G6829" s="311">
        <v>18201</v>
      </c>
      <c r="H6829" s="312" t="s">
        <v>4339</v>
      </c>
      <c r="I6829" s="313" t="s">
        <v>6824</v>
      </c>
    </row>
    <row r="6830" spans="6:9" x14ac:dyDescent="0.2">
      <c r="F6830" s="310" t="s">
        <v>13231</v>
      </c>
      <c r="G6830" s="311">
        <v>18202</v>
      </c>
      <c r="H6830" s="312" t="s">
        <v>4339</v>
      </c>
      <c r="I6830" s="313" t="s">
        <v>6824</v>
      </c>
    </row>
    <row r="6831" spans="6:9" x14ac:dyDescent="0.2">
      <c r="F6831" s="310" t="s">
        <v>13232</v>
      </c>
      <c r="G6831" s="311">
        <v>18210</v>
      </c>
      <c r="H6831" s="312" t="s">
        <v>4339</v>
      </c>
      <c r="I6831" s="313" t="s">
        <v>6824</v>
      </c>
    </row>
    <row r="6832" spans="6:9" x14ac:dyDescent="0.2">
      <c r="F6832" s="310" t="s">
        <v>13233</v>
      </c>
      <c r="G6832" s="311">
        <v>18211</v>
      </c>
      <c r="H6832" s="312" t="s">
        <v>4339</v>
      </c>
      <c r="I6832" s="313" t="s">
        <v>6824</v>
      </c>
    </row>
    <row r="6833" spans="6:9" x14ac:dyDescent="0.2">
      <c r="F6833" s="310" t="s">
        <v>13234</v>
      </c>
      <c r="G6833" s="311">
        <v>18212</v>
      </c>
      <c r="H6833" s="312" t="s">
        <v>4339</v>
      </c>
      <c r="I6833" s="313" t="s">
        <v>6824</v>
      </c>
    </row>
    <row r="6834" spans="6:9" x14ac:dyDescent="0.2">
      <c r="F6834" s="310" t="s">
        <v>13235</v>
      </c>
      <c r="G6834" s="311">
        <v>18214</v>
      </c>
      <c r="H6834" s="312" t="s">
        <v>4339</v>
      </c>
      <c r="I6834" s="313" t="s">
        <v>6824</v>
      </c>
    </row>
    <row r="6835" spans="6:9" x14ac:dyDescent="0.2">
      <c r="F6835" s="310" t="s">
        <v>13236</v>
      </c>
      <c r="G6835" s="311">
        <v>18216</v>
      </c>
      <c r="H6835" s="312" t="s">
        <v>4339</v>
      </c>
      <c r="I6835" s="313" t="s">
        <v>6824</v>
      </c>
    </row>
    <row r="6836" spans="6:9" x14ac:dyDescent="0.2">
      <c r="F6836" s="310" t="s">
        <v>13237</v>
      </c>
      <c r="G6836" s="311">
        <v>18218</v>
      </c>
      <c r="H6836" s="312" t="s">
        <v>4339</v>
      </c>
      <c r="I6836" s="313" t="s">
        <v>6824</v>
      </c>
    </row>
    <row r="6837" spans="6:9" x14ac:dyDescent="0.2">
      <c r="F6837" s="310" t="s">
        <v>13238</v>
      </c>
      <c r="G6837" s="311">
        <v>18219</v>
      </c>
      <c r="H6837" s="312" t="s">
        <v>4339</v>
      </c>
      <c r="I6837" s="313" t="s">
        <v>6824</v>
      </c>
    </row>
    <row r="6838" spans="6:9" x14ac:dyDescent="0.2">
      <c r="F6838" s="310" t="s">
        <v>13239</v>
      </c>
      <c r="G6838" s="311">
        <v>18220</v>
      </c>
      <c r="H6838" s="312" t="s">
        <v>4339</v>
      </c>
      <c r="I6838" s="313" t="s">
        <v>6824</v>
      </c>
    </row>
    <row r="6839" spans="6:9" x14ac:dyDescent="0.2">
      <c r="F6839" s="310" t="s">
        <v>13240</v>
      </c>
      <c r="G6839" s="311">
        <v>18221</v>
      </c>
      <c r="H6839" s="312" t="s">
        <v>4339</v>
      </c>
      <c r="I6839" s="313" t="s">
        <v>6824</v>
      </c>
    </row>
    <row r="6840" spans="6:9" x14ac:dyDescent="0.2">
      <c r="F6840" s="310" t="s">
        <v>13241</v>
      </c>
      <c r="G6840" s="311">
        <v>18222</v>
      </c>
      <c r="H6840" s="312" t="s">
        <v>4339</v>
      </c>
      <c r="I6840" s="313" t="s">
        <v>6824</v>
      </c>
    </row>
    <row r="6841" spans="6:9" x14ac:dyDescent="0.2">
      <c r="F6841" s="310" t="s">
        <v>13242</v>
      </c>
      <c r="G6841" s="311">
        <v>18223</v>
      </c>
      <c r="H6841" s="312" t="s">
        <v>4339</v>
      </c>
      <c r="I6841" s="313" t="s">
        <v>6824</v>
      </c>
    </row>
    <row r="6842" spans="6:9" x14ac:dyDescent="0.2">
      <c r="F6842" s="310" t="s">
        <v>13243</v>
      </c>
      <c r="G6842" s="311">
        <v>18224</v>
      </c>
      <c r="H6842" s="312" t="s">
        <v>4339</v>
      </c>
      <c r="I6842" s="313" t="s">
        <v>6824</v>
      </c>
    </row>
    <row r="6843" spans="6:9" x14ac:dyDescent="0.2">
      <c r="F6843" s="310" t="s">
        <v>13244</v>
      </c>
      <c r="G6843" s="311">
        <v>18225</v>
      </c>
      <c r="H6843" s="312" t="s">
        <v>4339</v>
      </c>
      <c r="I6843" s="313" t="s">
        <v>6824</v>
      </c>
    </row>
    <row r="6844" spans="6:9" x14ac:dyDescent="0.2">
      <c r="F6844" s="310" t="s">
        <v>13245</v>
      </c>
      <c r="G6844" s="311">
        <v>18229</v>
      </c>
      <c r="H6844" s="312" t="s">
        <v>4339</v>
      </c>
      <c r="I6844" s="313" t="s">
        <v>6824</v>
      </c>
    </row>
    <row r="6845" spans="6:9" x14ac:dyDescent="0.2">
      <c r="F6845" s="310" t="s">
        <v>13246</v>
      </c>
      <c r="G6845" s="311">
        <v>18230</v>
      </c>
      <c r="H6845" s="312" t="s">
        <v>4339</v>
      </c>
      <c r="I6845" s="313" t="s">
        <v>6824</v>
      </c>
    </row>
    <row r="6846" spans="6:9" x14ac:dyDescent="0.2">
      <c r="F6846" s="310" t="s">
        <v>13247</v>
      </c>
      <c r="G6846" s="311">
        <v>18231</v>
      </c>
      <c r="H6846" s="312" t="s">
        <v>4339</v>
      </c>
      <c r="I6846" s="313" t="s">
        <v>6824</v>
      </c>
    </row>
    <row r="6847" spans="6:9" x14ac:dyDescent="0.2">
      <c r="F6847" s="310" t="s">
        <v>13248</v>
      </c>
      <c r="G6847" s="311">
        <v>18232</v>
      </c>
      <c r="H6847" s="312" t="s">
        <v>4339</v>
      </c>
      <c r="I6847" s="313" t="s">
        <v>6824</v>
      </c>
    </row>
    <row r="6848" spans="6:9" x14ac:dyDescent="0.2">
      <c r="F6848" s="310" t="s">
        <v>13249</v>
      </c>
      <c r="G6848" s="311">
        <v>18234</v>
      </c>
      <c r="H6848" s="312" t="s">
        <v>4339</v>
      </c>
      <c r="I6848" s="313" t="s">
        <v>6824</v>
      </c>
    </row>
    <row r="6849" spans="6:9" x14ac:dyDescent="0.2">
      <c r="F6849" s="310" t="s">
        <v>13250</v>
      </c>
      <c r="G6849" s="311">
        <v>18235</v>
      </c>
      <c r="H6849" s="312" t="s">
        <v>4339</v>
      </c>
      <c r="I6849" s="313" t="s">
        <v>6824</v>
      </c>
    </row>
    <row r="6850" spans="6:9" x14ac:dyDescent="0.2">
      <c r="F6850" s="310" t="s">
        <v>13251</v>
      </c>
      <c r="G6850" s="311">
        <v>18237</v>
      </c>
      <c r="H6850" s="312" t="s">
        <v>4339</v>
      </c>
      <c r="I6850" s="313" t="s">
        <v>6824</v>
      </c>
    </row>
    <row r="6851" spans="6:9" x14ac:dyDescent="0.2">
      <c r="F6851" s="310" t="s">
        <v>13252</v>
      </c>
      <c r="G6851" s="311">
        <v>18239</v>
      </c>
      <c r="H6851" s="312" t="s">
        <v>4339</v>
      </c>
      <c r="I6851" s="313" t="s">
        <v>6824</v>
      </c>
    </row>
    <row r="6852" spans="6:9" x14ac:dyDescent="0.2">
      <c r="F6852" s="310" t="s">
        <v>13253</v>
      </c>
      <c r="G6852" s="311">
        <v>18240</v>
      </c>
      <c r="H6852" s="312" t="s">
        <v>4339</v>
      </c>
      <c r="I6852" s="313" t="s">
        <v>6824</v>
      </c>
    </row>
    <row r="6853" spans="6:9" x14ac:dyDescent="0.2">
      <c r="F6853" s="310" t="s">
        <v>13254</v>
      </c>
      <c r="G6853" s="311">
        <v>18241</v>
      </c>
      <c r="H6853" s="312" t="s">
        <v>4339</v>
      </c>
      <c r="I6853" s="313" t="s">
        <v>6824</v>
      </c>
    </row>
    <row r="6854" spans="6:9" x14ac:dyDescent="0.2">
      <c r="F6854" s="310" t="s">
        <v>13255</v>
      </c>
      <c r="G6854" s="311">
        <v>18242</v>
      </c>
      <c r="H6854" s="312" t="s">
        <v>4339</v>
      </c>
      <c r="I6854" s="313" t="s">
        <v>6824</v>
      </c>
    </row>
    <row r="6855" spans="6:9" x14ac:dyDescent="0.2">
      <c r="F6855" s="310" t="s">
        <v>13256</v>
      </c>
      <c r="G6855" s="311">
        <v>18244</v>
      </c>
      <c r="H6855" s="312" t="s">
        <v>4339</v>
      </c>
      <c r="I6855" s="313" t="s">
        <v>6824</v>
      </c>
    </row>
    <row r="6856" spans="6:9" x14ac:dyDescent="0.2">
      <c r="F6856" s="310" t="s">
        <v>13257</v>
      </c>
      <c r="G6856" s="311">
        <v>18245</v>
      </c>
      <c r="H6856" s="312" t="s">
        <v>4339</v>
      </c>
      <c r="I6856" s="313" t="s">
        <v>6824</v>
      </c>
    </row>
    <row r="6857" spans="6:9" x14ac:dyDescent="0.2">
      <c r="F6857" s="310" t="s">
        <v>13258</v>
      </c>
      <c r="G6857" s="311">
        <v>18246</v>
      </c>
      <c r="H6857" s="312" t="s">
        <v>4339</v>
      </c>
      <c r="I6857" s="313" t="s">
        <v>6824</v>
      </c>
    </row>
    <row r="6858" spans="6:9" x14ac:dyDescent="0.2">
      <c r="F6858" s="310" t="s">
        <v>13259</v>
      </c>
      <c r="G6858" s="311">
        <v>18247</v>
      </c>
      <c r="H6858" s="312" t="s">
        <v>4339</v>
      </c>
      <c r="I6858" s="313" t="s">
        <v>6824</v>
      </c>
    </row>
    <row r="6859" spans="6:9" x14ac:dyDescent="0.2">
      <c r="F6859" s="310" t="s">
        <v>13260</v>
      </c>
      <c r="G6859" s="311">
        <v>18248</v>
      </c>
      <c r="H6859" s="312" t="s">
        <v>4339</v>
      </c>
      <c r="I6859" s="313" t="s">
        <v>6824</v>
      </c>
    </row>
    <row r="6860" spans="6:9" x14ac:dyDescent="0.2">
      <c r="F6860" s="310" t="s">
        <v>13261</v>
      </c>
      <c r="G6860" s="311">
        <v>18249</v>
      </c>
      <c r="H6860" s="312" t="s">
        <v>4339</v>
      </c>
      <c r="I6860" s="313" t="s">
        <v>6824</v>
      </c>
    </row>
    <row r="6861" spans="6:9" x14ac:dyDescent="0.2">
      <c r="F6861" s="310" t="s">
        <v>13262</v>
      </c>
      <c r="G6861" s="311">
        <v>18250</v>
      </c>
      <c r="H6861" s="312" t="s">
        <v>4339</v>
      </c>
      <c r="I6861" s="313" t="s">
        <v>6824</v>
      </c>
    </row>
    <row r="6862" spans="6:9" x14ac:dyDescent="0.2">
      <c r="F6862" s="310" t="s">
        <v>13263</v>
      </c>
      <c r="G6862" s="311">
        <v>18251</v>
      </c>
      <c r="H6862" s="312" t="s">
        <v>4339</v>
      </c>
      <c r="I6862" s="313" t="s">
        <v>6824</v>
      </c>
    </row>
    <row r="6863" spans="6:9" x14ac:dyDescent="0.2">
      <c r="F6863" s="310" t="s">
        <v>13264</v>
      </c>
      <c r="G6863" s="311">
        <v>18252</v>
      </c>
      <c r="H6863" s="312" t="s">
        <v>4339</v>
      </c>
      <c r="I6863" s="313" t="s">
        <v>6824</v>
      </c>
    </row>
    <row r="6864" spans="6:9" x14ac:dyDescent="0.2">
      <c r="F6864" s="310" t="s">
        <v>13265</v>
      </c>
      <c r="G6864" s="311">
        <v>18254</v>
      </c>
      <c r="H6864" s="312" t="s">
        <v>4339</v>
      </c>
      <c r="I6864" s="313" t="s">
        <v>6824</v>
      </c>
    </row>
    <row r="6865" spans="6:9" x14ac:dyDescent="0.2">
      <c r="F6865" s="310" t="s">
        <v>13266</v>
      </c>
      <c r="G6865" s="311">
        <v>18255</v>
      </c>
      <c r="H6865" s="312" t="s">
        <v>4339</v>
      </c>
      <c r="I6865" s="313" t="s">
        <v>6824</v>
      </c>
    </row>
    <row r="6866" spans="6:9" x14ac:dyDescent="0.2">
      <c r="F6866" s="310" t="s">
        <v>13267</v>
      </c>
      <c r="G6866" s="311">
        <v>18256</v>
      </c>
      <c r="H6866" s="312" t="s">
        <v>4339</v>
      </c>
      <c r="I6866" s="313" t="s">
        <v>6824</v>
      </c>
    </row>
    <row r="6867" spans="6:9" x14ac:dyDescent="0.2">
      <c r="F6867" s="310" t="s">
        <v>13268</v>
      </c>
      <c r="G6867" s="311">
        <v>18301</v>
      </c>
      <c r="H6867" s="312" t="s">
        <v>4339</v>
      </c>
      <c r="I6867" s="313" t="s">
        <v>6824</v>
      </c>
    </row>
    <row r="6868" spans="6:9" x14ac:dyDescent="0.2">
      <c r="F6868" s="310" t="s">
        <v>13269</v>
      </c>
      <c r="G6868" s="311">
        <v>18302</v>
      </c>
      <c r="H6868" s="312" t="s">
        <v>4339</v>
      </c>
      <c r="I6868" s="313" t="s">
        <v>6824</v>
      </c>
    </row>
    <row r="6869" spans="6:9" x14ac:dyDescent="0.2">
      <c r="F6869" s="310" t="s">
        <v>13270</v>
      </c>
      <c r="G6869" s="311">
        <v>18320</v>
      </c>
      <c r="H6869" s="312" t="s">
        <v>4339</v>
      </c>
      <c r="I6869" s="313" t="s">
        <v>6824</v>
      </c>
    </row>
    <row r="6870" spans="6:9" x14ac:dyDescent="0.2">
      <c r="F6870" s="310" t="s">
        <v>13271</v>
      </c>
      <c r="G6870" s="311">
        <v>18321</v>
      </c>
      <c r="H6870" s="312" t="s">
        <v>4339</v>
      </c>
      <c r="I6870" s="313" t="s">
        <v>6824</v>
      </c>
    </row>
    <row r="6871" spans="6:9" x14ac:dyDescent="0.2">
      <c r="F6871" s="310" t="s">
        <v>13272</v>
      </c>
      <c r="G6871" s="311">
        <v>18322</v>
      </c>
      <c r="H6871" s="312" t="s">
        <v>4339</v>
      </c>
      <c r="I6871" s="313" t="s">
        <v>6824</v>
      </c>
    </row>
    <row r="6872" spans="6:9" x14ac:dyDescent="0.2">
      <c r="F6872" s="310" t="s">
        <v>13273</v>
      </c>
      <c r="G6872" s="311">
        <v>18323</v>
      </c>
      <c r="H6872" s="312" t="s">
        <v>4339</v>
      </c>
      <c r="I6872" s="313" t="s">
        <v>6824</v>
      </c>
    </row>
    <row r="6873" spans="6:9" x14ac:dyDescent="0.2">
      <c r="F6873" s="310" t="s">
        <v>13274</v>
      </c>
      <c r="G6873" s="311">
        <v>18324</v>
      </c>
      <c r="H6873" s="312" t="s">
        <v>4339</v>
      </c>
      <c r="I6873" s="313" t="s">
        <v>6824</v>
      </c>
    </row>
    <row r="6874" spans="6:9" x14ac:dyDescent="0.2">
      <c r="F6874" s="310" t="s">
        <v>13275</v>
      </c>
      <c r="G6874" s="311">
        <v>18325</v>
      </c>
      <c r="H6874" s="312" t="s">
        <v>4339</v>
      </c>
      <c r="I6874" s="313" t="s">
        <v>6824</v>
      </c>
    </row>
    <row r="6875" spans="6:9" x14ac:dyDescent="0.2">
      <c r="F6875" s="310" t="s">
        <v>13276</v>
      </c>
      <c r="G6875" s="311">
        <v>18326</v>
      </c>
      <c r="H6875" s="312" t="s">
        <v>4339</v>
      </c>
      <c r="I6875" s="313" t="s">
        <v>6824</v>
      </c>
    </row>
    <row r="6876" spans="6:9" x14ac:dyDescent="0.2">
      <c r="F6876" s="310" t="s">
        <v>13277</v>
      </c>
      <c r="G6876" s="311">
        <v>18327</v>
      </c>
      <c r="H6876" s="312" t="s">
        <v>4339</v>
      </c>
      <c r="I6876" s="313" t="s">
        <v>6824</v>
      </c>
    </row>
    <row r="6877" spans="6:9" x14ac:dyDescent="0.2">
      <c r="F6877" s="310" t="s">
        <v>13278</v>
      </c>
      <c r="G6877" s="311">
        <v>18328</v>
      </c>
      <c r="H6877" s="312" t="s">
        <v>4339</v>
      </c>
      <c r="I6877" s="313" t="s">
        <v>6824</v>
      </c>
    </row>
    <row r="6878" spans="6:9" x14ac:dyDescent="0.2">
      <c r="F6878" s="310" t="s">
        <v>13279</v>
      </c>
      <c r="G6878" s="311">
        <v>18330</v>
      </c>
      <c r="H6878" s="312" t="s">
        <v>4339</v>
      </c>
      <c r="I6878" s="313" t="s">
        <v>6824</v>
      </c>
    </row>
    <row r="6879" spans="6:9" x14ac:dyDescent="0.2">
      <c r="F6879" s="310" t="s">
        <v>13280</v>
      </c>
      <c r="G6879" s="311">
        <v>18331</v>
      </c>
      <c r="H6879" s="312" t="s">
        <v>4339</v>
      </c>
      <c r="I6879" s="313" t="s">
        <v>6824</v>
      </c>
    </row>
    <row r="6880" spans="6:9" x14ac:dyDescent="0.2">
      <c r="F6880" s="310" t="s">
        <v>13281</v>
      </c>
      <c r="G6880" s="311">
        <v>18332</v>
      </c>
      <c r="H6880" s="312" t="s">
        <v>4339</v>
      </c>
      <c r="I6880" s="313" t="s">
        <v>6824</v>
      </c>
    </row>
    <row r="6881" spans="6:9" x14ac:dyDescent="0.2">
      <c r="F6881" s="310" t="s">
        <v>13282</v>
      </c>
      <c r="G6881" s="311">
        <v>18333</v>
      </c>
      <c r="H6881" s="312" t="s">
        <v>4339</v>
      </c>
      <c r="I6881" s="313" t="s">
        <v>6824</v>
      </c>
    </row>
    <row r="6882" spans="6:9" x14ac:dyDescent="0.2">
      <c r="F6882" s="310" t="s">
        <v>13283</v>
      </c>
      <c r="G6882" s="311">
        <v>18334</v>
      </c>
      <c r="H6882" s="312" t="s">
        <v>4339</v>
      </c>
      <c r="I6882" s="313" t="s">
        <v>6824</v>
      </c>
    </row>
    <row r="6883" spans="6:9" x14ac:dyDescent="0.2">
      <c r="F6883" s="310" t="s">
        <v>13284</v>
      </c>
      <c r="G6883" s="311">
        <v>18335</v>
      </c>
      <c r="H6883" s="312" t="s">
        <v>4339</v>
      </c>
      <c r="I6883" s="313" t="s">
        <v>6824</v>
      </c>
    </row>
    <row r="6884" spans="6:9" x14ac:dyDescent="0.2">
      <c r="F6884" s="310" t="s">
        <v>13285</v>
      </c>
      <c r="G6884" s="311">
        <v>18336</v>
      </c>
      <c r="H6884" s="312" t="s">
        <v>4339</v>
      </c>
      <c r="I6884" s="313" t="s">
        <v>6821</v>
      </c>
    </row>
    <row r="6885" spans="6:9" x14ac:dyDescent="0.2">
      <c r="F6885" s="310" t="s">
        <v>13286</v>
      </c>
      <c r="G6885" s="311">
        <v>18337</v>
      </c>
      <c r="H6885" s="312" t="s">
        <v>4339</v>
      </c>
      <c r="I6885" s="313" t="s">
        <v>6824</v>
      </c>
    </row>
    <row r="6886" spans="6:9" x14ac:dyDescent="0.2">
      <c r="F6886" s="310" t="s">
        <v>13287</v>
      </c>
      <c r="G6886" s="311">
        <v>18340</v>
      </c>
      <c r="H6886" s="312" t="s">
        <v>4339</v>
      </c>
      <c r="I6886" s="313" t="s">
        <v>6821</v>
      </c>
    </row>
    <row r="6887" spans="6:9" x14ac:dyDescent="0.2">
      <c r="F6887" s="310" t="s">
        <v>13288</v>
      </c>
      <c r="G6887" s="311">
        <v>18341</v>
      </c>
      <c r="H6887" s="312" t="s">
        <v>4339</v>
      </c>
      <c r="I6887" s="313" t="s">
        <v>6824</v>
      </c>
    </row>
    <row r="6888" spans="6:9" x14ac:dyDescent="0.2">
      <c r="F6888" s="310" t="s">
        <v>13289</v>
      </c>
      <c r="G6888" s="311">
        <v>18342</v>
      </c>
      <c r="H6888" s="312" t="s">
        <v>4339</v>
      </c>
      <c r="I6888" s="313" t="s">
        <v>6824</v>
      </c>
    </row>
    <row r="6889" spans="6:9" x14ac:dyDescent="0.2">
      <c r="F6889" s="310" t="s">
        <v>13290</v>
      </c>
      <c r="G6889" s="311">
        <v>18343</v>
      </c>
      <c r="H6889" s="312" t="s">
        <v>4339</v>
      </c>
      <c r="I6889" s="313" t="s">
        <v>6824</v>
      </c>
    </row>
    <row r="6890" spans="6:9" x14ac:dyDescent="0.2">
      <c r="F6890" s="310" t="s">
        <v>13291</v>
      </c>
      <c r="G6890" s="311">
        <v>18344</v>
      </c>
      <c r="H6890" s="312" t="s">
        <v>4339</v>
      </c>
      <c r="I6890" s="313" t="s">
        <v>6824</v>
      </c>
    </row>
    <row r="6891" spans="6:9" x14ac:dyDescent="0.2">
      <c r="F6891" s="310" t="s">
        <v>13292</v>
      </c>
      <c r="G6891" s="311">
        <v>18346</v>
      </c>
      <c r="H6891" s="312" t="s">
        <v>4339</v>
      </c>
      <c r="I6891" s="313" t="s">
        <v>6824</v>
      </c>
    </row>
    <row r="6892" spans="6:9" x14ac:dyDescent="0.2">
      <c r="F6892" s="310" t="s">
        <v>13293</v>
      </c>
      <c r="G6892" s="311">
        <v>18347</v>
      </c>
      <c r="H6892" s="312" t="s">
        <v>4339</v>
      </c>
      <c r="I6892" s="313" t="s">
        <v>6824</v>
      </c>
    </row>
    <row r="6893" spans="6:9" x14ac:dyDescent="0.2">
      <c r="F6893" s="310" t="s">
        <v>13294</v>
      </c>
      <c r="G6893" s="311">
        <v>18348</v>
      </c>
      <c r="H6893" s="312" t="s">
        <v>4339</v>
      </c>
      <c r="I6893" s="313" t="s">
        <v>6824</v>
      </c>
    </row>
    <row r="6894" spans="6:9" x14ac:dyDescent="0.2">
      <c r="F6894" s="310" t="s">
        <v>13295</v>
      </c>
      <c r="G6894" s="311">
        <v>18349</v>
      </c>
      <c r="H6894" s="312" t="s">
        <v>4339</v>
      </c>
      <c r="I6894" s="313" t="s">
        <v>6824</v>
      </c>
    </row>
    <row r="6895" spans="6:9" x14ac:dyDescent="0.2">
      <c r="F6895" s="310" t="s">
        <v>13296</v>
      </c>
      <c r="G6895" s="311">
        <v>18350</v>
      </c>
      <c r="H6895" s="312" t="s">
        <v>4339</v>
      </c>
      <c r="I6895" s="313" t="s">
        <v>6824</v>
      </c>
    </row>
    <row r="6896" spans="6:9" x14ac:dyDescent="0.2">
      <c r="F6896" s="310" t="s">
        <v>13297</v>
      </c>
      <c r="G6896" s="311">
        <v>18351</v>
      </c>
      <c r="H6896" s="312" t="s">
        <v>4339</v>
      </c>
      <c r="I6896" s="313" t="s">
        <v>6824</v>
      </c>
    </row>
    <row r="6897" spans="6:9" x14ac:dyDescent="0.2">
      <c r="F6897" s="310" t="s">
        <v>13298</v>
      </c>
      <c r="G6897" s="311">
        <v>18352</v>
      </c>
      <c r="H6897" s="312" t="s">
        <v>4339</v>
      </c>
      <c r="I6897" s="313" t="s">
        <v>6824</v>
      </c>
    </row>
    <row r="6898" spans="6:9" x14ac:dyDescent="0.2">
      <c r="F6898" s="310" t="s">
        <v>13299</v>
      </c>
      <c r="G6898" s="311">
        <v>18353</v>
      </c>
      <c r="H6898" s="312" t="s">
        <v>4339</v>
      </c>
      <c r="I6898" s="313" t="s">
        <v>6824</v>
      </c>
    </row>
    <row r="6899" spans="6:9" x14ac:dyDescent="0.2">
      <c r="F6899" s="310" t="s">
        <v>13300</v>
      </c>
      <c r="G6899" s="311">
        <v>18354</v>
      </c>
      <c r="H6899" s="312" t="s">
        <v>4339</v>
      </c>
      <c r="I6899" s="313" t="s">
        <v>6824</v>
      </c>
    </row>
    <row r="6900" spans="6:9" x14ac:dyDescent="0.2">
      <c r="F6900" s="310" t="s">
        <v>13301</v>
      </c>
      <c r="G6900" s="311">
        <v>18355</v>
      </c>
      <c r="H6900" s="312" t="s">
        <v>4339</v>
      </c>
      <c r="I6900" s="313" t="s">
        <v>6824</v>
      </c>
    </row>
    <row r="6901" spans="6:9" x14ac:dyDescent="0.2">
      <c r="F6901" s="310" t="s">
        <v>13302</v>
      </c>
      <c r="G6901" s="311">
        <v>18356</v>
      </c>
      <c r="H6901" s="312" t="s">
        <v>4339</v>
      </c>
      <c r="I6901" s="313" t="s">
        <v>6824</v>
      </c>
    </row>
    <row r="6902" spans="6:9" x14ac:dyDescent="0.2">
      <c r="F6902" s="310" t="s">
        <v>13303</v>
      </c>
      <c r="G6902" s="311">
        <v>18357</v>
      </c>
      <c r="H6902" s="312" t="s">
        <v>4339</v>
      </c>
      <c r="I6902" s="313" t="s">
        <v>6824</v>
      </c>
    </row>
    <row r="6903" spans="6:9" x14ac:dyDescent="0.2">
      <c r="F6903" s="310" t="s">
        <v>13304</v>
      </c>
      <c r="G6903" s="311">
        <v>18360</v>
      </c>
      <c r="H6903" s="312" t="s">
        <v>4339</v>
      </c>
      <c r="I6903" s="313" t="s">
        <v>6824</v>
      </c>
    </row>
    <row r="6904" spans="6:9" x14ac:dyDescent="0.2">
      <c r="F6904" s="310" t="s">
        <v>13305</v>
      </c>
      <c r="G6904" s="311">
        <v>18370</v>
      </c>
      <c r="H6904" s="312" t="s">
        <v>4339</v>
      </c>
      <c r="I6904" s="313" t="s">
        <v>6824</v>
      </c>
    </row>
    <row r="6905" spans="6:9" x14ac:dyDescent="0.2">
      <c r="F6905" s="310" t="s">
        <v>13306</v>
      </c>
      <c r="G6905" s="311">
        <v>18371</v>
      </c>
      <c r="H6905" s="312" t="s">
        <v>4339</v>
      </c>
      <c r="I6905" s="313" t="s">
        <v>6824</v>
      </c>
    </row>
    <row r="6906" spans="6:9" x14ac:dyDescent="0.2">
      <c r="F6906" s="310" t="s">
        <v>13307</v>
      </c>
      <c r="G6906" s="311">
        <v>18372</v>
      </c>
      <c r="H6906" s="312" t="s">
        <v>4339</v>
      </c>
      <c r="I6906" s="313" t="s">
        <v>6824</v>
      </c>
    </row>
    <row r="6907" spans="6:9" x14ac:dyDescent="0.2">
      <c r="F6907" s="310" t="s">
        <v>13308</v>
      </c>
      <c r="G6907" s="311">
        <v>18373</v>
      </c>
      <c r="H6907" s="312" t="s">
        <v>4339</v>
      </c>
      <c r="I6907" s="313" t="s">
        <v>6824</v>
      </c>
    </row>
    <row r="6908" spans="6:9" x14ac:dyDescent="0.2">
      <c r="F6908" s="310" t="s">
        <v>13309</v>
      </c>
      <c r="G6908" s="311">
        <v>18403</v>
      </c>
      <c r="H6908" s="312" t="s">
        <v>4339</v>
      </c>
      <c r="I6908" s="313" t="s">
        <v>6824</v>
      </c>
    </row>
    <row r="6909" spans="6:9" x14ac:dyDescent="0.2">
      <c r="F6909" s="310" t="s">
        <v>13310</v>
      </c>
      <c r="G6909" s="311">
        <v>18405</v>
      </c>
      <c r="H6909" s="312" t="s">
        <v>4339</v>
      </c>
      <c r="I6909" s="313" t="s">
        <v>6824</v>
      </c>
    </row>
    <row r="6910" spans="6:9" x14ac:dyDescent="0.2">
      <c r="F6910" s="310" t="s">
        <v>13311</v>
      </c>
      <c r="G6910" s="311">
        <v>18407</v>
      </c>
      <c r="H6910" s="312" t="s">
        <v>4339</v>
      </c>
      <c r="I6910" s="313" t="s">
        <v>6824</v>
      </c>
    </row>
    <row r="6911" spans="6:9" x14ac:dyDescent="0.2">
      <c r="F6911" s="310" t="s">
        <v>13312</v>
      </c>
      <c r="G6911" s="311">
        <v>18410</v>
      </c>
      <c r="H6911" s="312" t="s">
        <v>4339</v>
      </c>
      <c r="I6911" s="313" t="s">
        <v>6824</v>
      </c>
    </row>
    <row r="6912" spans="6:9" x14ac:dyDescent="0.2">
      <c r="F6912" s="310" t="s">
        <v>13313</v>
      </c>
      <c r="G6912" s="311">
        <v>18411</v>
      </c>
      <c r="H6912" s="312" t="s">
        <v>4339</v>
      </c>
      <c r="I6912" s="313" t="s">
        <v>6824</v>
      </c>
    </row>
    <row r="6913" spans="6:9" x14ac:dyDescent="0.2">
      <c r="F6913" s="310" t="s">
        <v>13314</v>
      </c>
      <c r="G6913" s="311">
        <v>18413</v>
      </c>
      <c r="H6913" s="312" t="s">
        <v>4339</v>
      </c>
      <c r="I6913" s="313" t="s">
        <v>6824</v>
      </c>
    </row>
    <row r="6914" spans="6:9" x14ac:dyDescent="0.2">
      <c r="F6914" s="310" t="s">
        <v>13315</v>
      </c>
      <c r="G6914" s="311">
        <v>18414</v>
      </c>
      <c r="H6914" s="312" t="s">
        <v>4339</v>
      </c>
      <c r="I6914" s="313" t="s">
        <v>6824</v>
      </c>
    </row>
    <row r="6915" spans="6:9" x14ac:dyDescent="0.2">
      <c r="F6915" s="310" t="s">
        <v>13316</v>
      </c>
      <c r="G6915" s="311">
        <v>18415</v>
      </c>
      <c r="H6915" s="312" t="s">
        <v>4339</v>
      </c>
      <c r="I6915" s="313" t="s">
        <v>6824</v>
      </c>
    </row>
    <row r="6916" spans="6:9" x14ac:dyDescent="0.2">
      <c r="F6916" s="310" t="s">
        <v>13317</v>
      </c>
      <c r="G6916" s="311">
        <v>18416</v>
      </c>
      <c r="H6916" s="312" t="s">
        <v>4339</v>
      </c>
      <c r="I6916" s="313" t="s">
        <v>6824</v>
      </c>
    </row>
    <row r="6917" spans="6:9" x14ac:dyDescent="0.2">
      <c r="F6917" s="310" t="s">
        <v>13318</v>
      </c>
      <c r="G6917" s="311">
        <v>18417</v>
      </c>
      <c r="H6917" s="312" t="s">
        <v>4339</v>
      </c>
      <c r="I6917" s="313" t="s">
        <v>6824</v>
      </c>
    </row>
    <row r="6918" spans="6:9" x14ac:dyDescent="0.2">
      <c r="F6918" s="310" t="s">
        <v>13319</v>
      </c>
      <c r="G6918" s="311">
        <v>18419</v>
      </c>
      <c r="H6918" s="312" t="s">
        <v>4339</v>
      </c>
      <c r="I6918" s="313" t="s">
        <v>6824</v>
      </c>
    </row>
    <row r="6919" spans="6:9" x14ac:dyDescent="0.2">
      <c r="F6919" s="310" t="s">
        <v>13320</v>
      </c>
      <c r="G6919" s="311">
        <v>18420</v>
      </c>
      <c r="H6919" s="312" t="s">
        <v>4339</v>
      </c>
      <c r="I6919" s="313" t="s">
        <v>6824</v>
      </c>
    </row>
    <row r="6920" spans="6:9" x14ac:dyDescent="0.2">
      <c r="F6920" s="310" t="s">
        <v>13321</v>
      </c>
      <c r="G6920" s="311">
        <v>18421</v>
      </c>
      <c r="H6920" s="312" t="s">
        <v>4339</v>
      </c>
      <c r="I6920" s="313" t="s">
        <v>6824</v>
      </c>
    </row>
    <row r="6921" spans="6:9" x14ac:dyDescent="0.2">
      <c r="F6921" s="310" t="s">
        <v>13322</v>
      </c>
      <c r="G6921" s="311">
        <v>18424</v>
      </c>
      <c r="H6921" s="312" t="s">
        <v>4339</v>
      </c>
      <c r="I6921" s="313" t="s">
        <v>6824</v>
      </c>
    </row>
    <row r="6922" spans="6:9" x14ac:dyDescent="0.2">
      <c r="F6922" s="310" t="s">
        <v>13323</v>
      </c>
      <c r="G6922" s="311">
        <v>18425</v>
      </c>
      <c r="H6922" s="312" t="s">
        <v>4339</v>
      </c>
      <c r="I6922" s="313" t="s">
        <v>6824</v>
      </c>
    </row>
    <row r="6923" spans="6:9" x14ac:dyDescent="0.2">
      <c r="F6923" s="310" t="s">
        <v>13324</v>
      </c>
      <c r="G6923" s="311">
        <v>18426</v>
      </c>
      <c r="H6923" s="312" t="s">
        <v>4339</v>
      </c>
      <c r="I6923" s="313" t="s">
        <v>6824</v>
      </c>
    </row>
    <row r="6924" spans="6:9" x14ac:dyDescent="0.2">
      <c r="F6924" s="310" t="s">
        <v>13325</v>
      </c>
      <c r="G6924" s="311">
        <v>18427</v>
      </c>
      <c r="H6924" s="312" t="s">
        <v>4339</v>
      </c>
      <c r="I6924" s="313" t="s">
        <v>6824</v>
      </c>
    </row>
    <row r="6925" spans="6:9" x14ac:dyDescent="0.2">
      <c r="F6925" s="310" t="s">
        <v>13326</v>
      </c>
      <c r="G6925" s="311">
        <v>18428</v>
      </c>
      <c r="H6925" s="312" t="s">
        <v>4339</v>
      </c>
      <c r="I6925" s="313" t="s">
        <v>6824</v>
      </c>
    </row>
    <row r="6926" spans="6:9" x14ac:dyDescent="0.2">
      <c r="F6926" s="310" t="s">
        <v>13327</v>
      </c>
      <c r="G6926" s="311">
        <v>18430</v>
      </c>
      <c r="H6926" s="312" t="s">
        <v>4339</v>
      </c>
      <c r="I6926" s="313" t="s">
        <v>6824</v>
      </c>
    </row>
    <row r="6927" spans="6:9" x14ac:dyDescent="0.2">
      <c r="F6927" s="310" t="s">
        <v>13328</v>
      </c>
      <c r="G6927" s="311">
        <v>18431</v>
      </c>
      <c r="H6927" s="312" t="s">
        <v>4339</v>
      </c>
      <c r="I6927" s="313" t="s">
        <v>6824</v>
      </c>
    </row>
    <row r="6928" spans="6:9" x14ac:dyDescent="0.2">
      <c r="F6928" s="310" t="s">
        <v>13329</v>
      </c>
      <c r="G6928" s="311">
        <v>18433</v>
      </c>
      <c r="H6928" s="312" t="s">
        <v>4339</v>
      </c>
      <c r="I6928" s="313" t="s">
        <v>6824</v>
      </c>
    </row>
    <row r="6929" spans="6:9" x14ac:dyDescent="0.2">
      <c r="F6929" s="310" t="s">
        <v>13330</v>
      </c>
      <c r="G6929" s="311">
        <v>18434</v>
      </c>
      <c r="H6929" s="312" t="s">
        <v>4339</v>
      </c>
      <c r="I6929" s="313" t="s">
        <v>6824</v>
      </c>
    </row>
    <row r="6930" spans="6:9" x14ac:dyDescent="0.2">
      <c r="F6930" s="310" t="s">
        <v>13331</v>
      </c>
      <c r="G6930" s="311">
        <v>18435</v>
      </c>
      <c r="H6930" s="312" t="s">
        <v>4339</v>
      </c>
      <c r="I6930" s="313" t="s">
        <v>6824</v>
      </c>
    </row>
    <row r="6931" spans="6:9" x14ac:dyDescent="0.2">
      <c r="F6931" s="310" t="s">
        <v>13332</v>
      </c>
      <c r="G6931" s="311">
        <v>18436</v>
      </c>
      <c r="H6931" s="312" t="s">
        <v>4339</v>
      </c>
      <c r="I6931" s="313" t="s">
        <v>6824</v>
      </c>
    </row>
    <row r="6932" spans="6:9" x14ac:dyDescent="0.2">
      <c r="F6932" s="310" t="s">
        <v>13333</v>
      </c>
      <c r="G6932" s="311">
        <v>18437</v>
      </c>
      <c r="H6932" s="312" t="s">
        <v>4339</v>
      </c>
      <c r="I6932" s="313" t="s">
        <v>6824</v>
      </c>
    </row>
    <row r="6933" spans="6:9" x14ac:dyDescent="0.2">
      <c r="F6933" s="310" t="s">
        <v>13334</v>
      </c>
      <c r="G6933" s="311">
        <v>18438</v>
      </c>
      <c r="H6933" s="312" t="s">
        <v>4339</v>
      </c>
      <c r="I6933" s="313" t="s">
        <v>6824</v>
      </c>
    </row>
    <row r="6934" spans="6:9" x14ac:dyDescent="0.2">
      <c r="F6934" s="310" t="s">
        <v>13335</v>
      </c>
      <c r="G6934" s="311">
        <v>18439</v>
      </c>
      <c r="H6934" s="312" t="s">
        <v>4339</v>
      </c>
      <c r="I6934" s="313" t="s">
        <v>6824</v>
      </c>
    </row>
    <row r="6935" spans="6:9" x14ac:dyDescent="0.2">
      <c r="F6935" s="310" t="s">
        <v>13336</v>
      </c>
      <c r="G6935" s="311">
        <v>18440</v>
      </c>
      <c r="H6935" s="312" t="s">
        <v>4339</v>
      </c>
      <c r="I6935" s="313" t="s">
        <v>6824</v>
      </c>
    </row>
    <row r="6936" spans="6:9" x14ac:dyDescent="0.2">
      <c r="F6936" s="310" t="s">
        <v>13337</v>
      </c>
      <c r="G6936" s="311">
        <v>18441</v>
      </c>
      <c r="H6936" s="312" t="s">
        <v>4339</v>
      </c>
      <c r="I6936" s="313" t="s">
        <v>6824</v>
      </c>
    </row>
    <row r="6937" spans="6:9" x14ac:dyDescent="0.2">
      <c r="F6937" s="310" t="s">
        <v>13338</v>
      </c>
      <c r="G6937" s="311">
        <v>18443</v>
      </c>
      <c r="H6937" s="312" t="s">
        <v>4339</v>
      </c>
      <c r="I6937" s="313" t="s">
        <v>6824</v>
      </c>
    </row>
    <row r="6938" spans="6:9" x14ac:dyDescent="0.2">
      <c r="F6938" s="310" t="s">
        <v>13339</v>
      </c>
      <c r="G6938" s="311">
        <v>18444</v>
      </c>
      <c r="H6938" s="312" t="s">
        <v>4339</v>
      </c>
      <c r="I6938" s="313" t="s">
        <v>6824</v>
      </c>
    </row>
    <row r="6939" spans="6:9" x14ac:dyDescent="0.2">
      <c r="F6939" s="310" t="s">
        <v>13340</v>
      </c>
      <c r="G6939" s="311">
        <v>18445</v>
      </c>
      <c r="H6939" s="312" t="s">
        <v>4339</v>
      </c>
      <c r="I6939" s="313" t="s">
        <v>6824</v>
      </c>
    </row>
    <row r="6940" spans="6:9" x14ac:dyDescent="0.2">
      <c r="F6940" s="310" t="s">
        <v>13341</v>
      </c>
      <c r="G6940" s="311">
        <v>18446</v>
      </c>
      <c r="H6940" s="312" t="s">
        <v>4339</v>
      </c>
      <c r="I6940" s="313" t="s">
        <v>6824</v>
      </c>
    </row>
    <row r="6941" spans="6:9" x14ac:dyDescent="0.2">
      <c r="F6941" s="310" t="s">
        <v>13342</v>
      </c>
      <c r="G6941" s="311">
        <v>18447</v>
      </c>
      <c r="H6941" s="312" t="s">
        <v>4339</v>
      </c>
      <c r="I6941" s="313" t="s">
        <v>6824</v>
      </c>
    </row>
    <row r="6942" spans="6:9" x14ac:dyDescent="0.2">
      <c r="F6942" s="310" t="s">
        <v>13343</v>
      </c>
      <c r="G6942" s="311">
        <v>18448</v>
      </c>
      <c r="H6942" s="312" t="s">
        <v>4339</v>
      </c>
      <c r="I6942" s="313" t="s">
        <v>6824</v>
      </c>
    </row>
    <row r="6943" spans="6:9" x14ac:dyDescent="0.2">
      <c r="F6943" s="310" t="s">
        <v>13344</v>
      </c>
      <c r="G6943" s="311">
        <v>18449</v>
      </c>
      <c r="H6943" s="312" t="s">
        <v>4339</v>
      </c>
      <c r="I6943" s="313" t="s">
        <v>6824</v>
      </c>
    </row>
    <row r="6944" spans="6:9" x14ac:dyDescent="0.2">
      <c r="F6944" s="310" t="s">
        <v>13345</v>
      </c>
      <c r="G6944" s="311">
        <v>18451</v>
      </c>
      <c r="H6944" s="312" t="s">
        <v>4339</v>
      </c>
      <c r="I6944" s="313" t="s">
        <v>6824</v>
      </c>
    </row>
    <row r="6945" spans="6:9" x14ac:dyDescent="0.2">
      <c r="F6945" s="310" t="s">
        <v>13346</v>
      </c>
      <c r="G6945" s="311">
        <v>18452</v>
      </c>
      <c r="H6945" s="312" t="s">
        <v>4339</v>
      </c>
      <c r="I6945" s="313" t="s">
        <v>6824</v>
      </c>
    </row>
    <row r="6946" spans="6:9" x14ac:dyDescent="0.2">
      <c r="F6946" s="310" t="s">
        <v>13347</v>
      </c>
      <c r="G6946" s="311">
        <v>18453</v>
      </c>
      <c r="H6946" s="312" t="s">
        <v>4339</v>
      </c>
      <c r="I6946" s="313" t="s">
        <v>6824</v>
      </c>
    </row>
    <row r="6947" spans="6:9" x14ac:dyDescent="0.2">
      <c r="F6947" s="310" t="s">
        <v>13348</v>
      </c>
      <c r="G6947" s="311">
        <v>18454</v>
      </c>
      <c r="H6947" s="312" t="s">
        <v>4339</v>
      </c>
      <c r="I6947" s="313" t="s">
        <v>6824</v>
      </c>
    </row>
    <row r="6948" spans="6:9" x14ac:dyDescent="0.2">
      <c r="F6948" s="310" t="s">
        <v>13349</v>
      </c>
      <c r="G6948" s="311">
        <v>18455</v>
      </c>
      <c r="H6948" s="312" t="s">
        <v>4339</v>
      </c>
      <c r="I6948" s="313" t="s">
        <v>6824</v>
      </c>
    </row>
    <row r="6949" spans="6:9" x14ac:dyDescent="0.2">
      <c r="F6949" s="310" t="s">
        <v>13350</v>
      </c>
      <c r="G6949" s="311">
        <v>18456</v>
      </c>
      <c r="H6949" s="312" t="s">
        <v>4339</v>
      </c>
      <c r="I6949" s="313" t="s">
        <v>6824</v>
      </c>
    </row>
    <row r="6950" spans="6:9" x14ac:dyDescent="0.2">
      <c r="F6950" s="310" t="s">
        <v>13351</v>
      </c>
      <c r="G6950" s="311">
        <v>18457</v>
      </c>
      <c r="H6950" s="312" t="s">
        <v>4339</v>
      </c>
      <c r="I6950" s="313" t="s">
        <v>6824</v>
      </c>
    </row>
    <row r="6951" spans="6:9" x14ac:dyDescent="0.2">
      <c r="F6951" s="310" t="s">
        <v>13352</v>
      </c>
      <c r="G6951" s="311">
        <v>18458</v>
      </c>
      <c r="H6951" s="312" t="s">
        <v>4339</v>
      </c>
      <c r="I6951" s="313" t="s">
        <v>6824</v>
      </c>
    </row>
    <row r="6952" spans="6:9" x14ac:dyDescent="0.2">
      <c r="F6952" s="310" t="s">
        <v>13353</v>
      </c>
      <c r="G6952" s="311">
        <v>18459</v>
      </c>
      <c r="H6952" s="312" t="s">
        <v>4339</v>
      </c>
      <c r="I6952" s="313" t="s">
        <v>6824</v>
      </c>
    </row>
    <row r="6953" spans="6:9" x14ac:dyDescent="0.2">
      <c r="F6953" s="310" t="s">
        <v>13354</v>
      </c>
      <c r="G6953" s="311">
        <v>18460</v>
      </c>
      <c r="H6953" s="312" t="s">
        <v>4339</v>
      </c>
      <c r="I6953" s="313" t="s">
        <v>6824</v>
      </c>
    </row>
    <row r="6954" spans="6:9" x14ac:dyDescent="0.2">
      <c r="F6954" s="310" t="s">
        <v>13355</v>
      </c>
      <c r="G6954" s="311">
        <v>18461</v>
      </c>
      <c r="H6954" s="312" t="s">
        <v>4339</v>
      </c>
      <c r="I6954" s="313" t="s">
        <v>6824</v>
      </c>
    </row>
    <row r="6955" spans="6:9" x14ac:dyDescent="0.2">
      <c r="F6955" s="310" t="s">
        <v>13356</v>
      </c>
      <c r="G6955" s="311">
        <v>18462</v>
      </c>
      <c r="H6955" s="312" t="s">
        <v>4339</v>
      </c>
      <c r="I6955" s="313" t="s">
        <v>6824</v>
      </c>
    </row>
    <row r="6956" spans="6:9" x14ac:dyDescent="0.2">
      <c r="F6956" s="310" t="s">
        <v>13357</v>
      </c>
      <c r="G6956" s="311">
        <v>18463</v>
      </c>
      <c r="H6956" s="312" t="s">
        <v>4339</v>
      </c>
      <c r="I6956" s="313" t="s">
        <v>6824</v>
      </c>
    </row>
    <row r="6957" spans="6:9" x14ac:dyDescent="0.2">
      <c r="F6957" s="310" t="s">
        <v>13358</v>
      </c>
      <c r="G6957" s="311">
        <v>18464</v>
      </c>
      <c r="H6957" s="312" t="s">
        <v>4339</v>
      </c>
      <c r="I6957" s="313" t="s">
        <v>6824</v>
      </c>
    </row>
    <row r="6958" spans="6:9" x14ac:dyDescent="0.2">
      <c r="F6958" s="310" t="s">
        <v>13359</v>
      </c>
      <c r="G6958" s="311">
        <v>18465</v>
      </c>
      <c r="H6958" s="312" t="s">
        <v>4339</v>
      </c>
      <c r="I6958" s="313" t="s">
        <v>6824</v>
      </c>
    </row>
    <row r="6959" spans="6:9" x14ac:dyDescent="0.2">
      <c r="F6959" s="310" t="s">
        <v>13360</v>
      </c>
      <c r="G6959" s="311">
        <v>18466</v>
      </c>
      <c r="H6959" s="312" t="s">
        <v>4339</v>
      </c>
      <c r="I6959" s="313" t="s">
        <v>6824</v>
      </c>
    </row>
    <row r="6960" spans="6:9" x14ac:dyDescent="0.2">
      <c r="F6960" s="310" t="s">
        <v>13361</v>
      </c>
      <c r="G6960" s="311">
        <v>18469</v>
      </c>
      <c r="H6960" s="312" t="s">
        <v>4339</v>
      </c>
      <c r="I6960" s="313" t="s">
        <v>6824</v>
      </c>
    </row>
    <row r="6961" spans="6:9" x14ac:dyDescent="0.2">
      <c r="F6961" s="310" t="s">
        <v>13362</v>
      </c>
      <c r="G6961" s="311">
        <v>18470</v>
      </c>
      <c r="H6961" s="312" t="s">
        <v>4339</v>
      </c>
      <c r="I6961" s="313" t="s">
        <v>6824</v>
      </c>
    </row>
    <row r="6962" spans="6:9" x14ac:dyDescent="0.2">
      <c r="F6962" s="310" t="s">
        <v>13363</v>
      </c>
      <c r="G6962" s="311">
        <v>18471</v>
      </c>
      <c r="H6962" s="312" t="s">
        <v>4339</v>
      </c>
      <c r="I6962" s="313" t="s">
        <v>6824</v>
      </c>
    </row>
    <row r="6963" spans="6:9" x14ac:dyDescent="0.2">
      <c r="F6963" s="310" t="s">
        <v>13364</v>
      </c>
      <c r="G6963" s="311">
        <v>18472</v>
      </c>
      <c r="H6963" s="312" t="s">
        <v>4339</v>
      </c>
      <c r="I6963" s="313" t="s">
        <v>6824</v>
      </c>
    </row>
    <row r="6964" spans="6:9" x14ac:dyDescent="0.2">
      <c r="F6964" s="310" t="s">
        <v>13365</v>
      </c>
      <c r="G6964" s="311">
        <v>18473</v>
      </c>
      <c r="H6964" s="312" t="s">
        <v>4339</v>
      </c>
      <c r="I6964" s="313" t="s">
        <v>6824</v>
      </c>
    </row>
    <row r="6965" spans="6:9" x14ac:dyDescent="0.2">
      <c r="F6965" s="310" t="s">
        <v>13366</v>
      </c>
      <c r="G6965" s="311">
        <v>18501</v>
      </c>
      <c r="H6965" s="312" t="s">
        <v>4339</v>
      </c>
      <c r="I6965" s="313" t="s">
        <v>6824</v>
      </c>
    </row>
    <row r="6966" spans="6:9" x14ac:dyDescent="0.2">
      <c r="F6966" s="310" t="s">
        <v>13367</v>
      </c>
      <c r="G6966" s="311">
        <v>18502</v>
      </c>
      <c r="H6966" s="312" t="s">
        <v>4339</v>
      </c>
      <c r="I6966" s="313" t="s">
        <v>6824</v>
      </c>
    </row>
    <row r="6967" spans="6:9" x14ac:dyDescent="0.2">
      <c r="F6967" s="310" t="s">
        <v>13368</v>
      </c>
      <c r="G6967" s="311">
        <v>18503</v>
      </c>
      <c r="H6967" s="312" t="s">
        <v>4339</v>
      </c>
      <c r="I6967" s="313" t="s">
        <v>6824</v>
      </c>
    </row>
    <row r="6968" spans="6:9" x14ac:dyDescent="0.2">
      <c r="F6968" s="310" t="s">
        <v>13369</v>
      </c>
      <c r="G6968" s="311">
        <v>18504</v>
      </c>
      <c r="H6968" s="312" t="s">
        <v>4339</v>
      </c>
      <c r="I6968" s="313" t="s">
        <v>6824</v>
      </c>
    </row>
    <row r="6969" spans="6:9" x14ac:dyDescent="0.2">
      <c r="F6969" s="310" t="s">
        <v>13370</v>
      </c>
      <c r="G6969" s="311">
        <v>18505</v>
      </c>
      <c r="H6969" s="312" t="s">
        <v>4339</v>
      </c>
      <c r="I6969" s="313" t="s">
        <v>6824</v>
      </c>
    </row>
    <row r="6970" spans="6:9" x14ac:dyDescent="0.2">
      <c r="F6970" s="310" t="s">
        <v>13371</v>
      </c>
      <c r="G6970" s="311">
        <v>18507</v>
      </c>
      <c r="H6970" s="312" t="s">
        <v>4339</v>
      </c>
      <c r="I6970" s="313" t="s">
        <v>6824</v>
      </c>
    </row>
    <row r="6971" spans="6:9" x14ac:dyDescent="0.2">
      <c r="F6971" s="310" t="s">
        <v>13372</v>
      </c>
      <c r="G6971" s="311">
        <v>18508</v>
      </c>
      <c r="H6971" s="312" t="s">
        <v>4339</v>
      </c>
      <c r="I6971" s="313" t="s">
        <v>6824</v>
      </c>
    </row>
    <row r="6972" spans="6:9" x14ac:dyDescent="0.2">
      <c r="F6972" s="310" t="s">
        <v>13373</v>
      </c>
      <c r="G6972" s="311">
        <v>18509</v>
      </c>
      <c r="H6972" s="312" t="s">
        <v>4339</v>
      </c>
      <c r="I6972" s="313" t="s">
        <v>6824</v>
      </c>
    </row>
    <row r="6973" spans="6:9" x14ac:dyDescent="0.2">
      <c r="F6973" s="310" t="s">
        <v>13374</v>
      </c>
      <c r="G6973" s="311">
        <v>18510</v>
      </c>
      <c r="H6973" s="312" t="s">
        <v>4339</v>
      </c>
      <c r="I6973" s="313" t="s">
        <v>6824</v>
      </c>
    </row>
    <row r="6974" spans="6:9" x14ac:dyDescent="0.2">
      <c r="F6974" s="310" t="s">
        <v>13375</v>
      </c>
      <c r="G6974" s="311">
        <v>18512</v>
      </c>
      <c r="H6974" s="312" t="s">
        <v>4339</v>
      </c>
      <c r="I6974" s="313" t="s">
        <v>6824</v>
      </c>
    </row>
    <row r="6975" spans="6:9" x14ac:dyDescent="0.2">
      <c r="F6975" s="310" t="s">
        <v>13376</v>
      </c>
      <c r="G6975" s="311">
        <v>18515</v>
      </c>
      <c r="H6975" s="312" t="s">
        <v>4339</v>
      </c>
      <c r="I6975" s="313" t="s">
        <v>6824</v>
      </c>
    </row>
    <row r="6976" spans="6:9" x14ac:dyDescent="0.2">
      <c r="F6976" s="310" t="s">
        <v>13377</v>
      </c>
      <c r="G6976" s="311">
        <v>18517</v>
      </c>
      <c r="H6976" s="312" t="s">
        <v>4339</v>
      </c>
      <c r="I6976" s="313" t="s">
        <v>6824</v>
      </c>
    </row>
    <row r="6977" spans="6:9" x14ac:dyDescent="0.2">
      <c r="F6977" s="310" t="s">
        <v>13378</v>
      </c>
      <c r="G6977" s="311">
        <v>18518</v>
      </c>
      <c r="H6977" s="312" t="s">
        <v>4339</v>
      </c>
      <c r="I6977" s="313" t="s">
        <v>6824</v>
      </c>
    </row>
    <row r="6978" spans="6:9" x14ac:dyDescent="0.2">
      <c r="F6978" s="310" t="s">
        <v>13379</v>
      </c>
      <c r="G6978" s="311">
        <v>18519</v>
      </c>
      <c r="H6978" s="312" t="s">
        <v>4339</v>
      </c>
      <c r="I6978" s="313" t="s">
        <v>6824</v>
      </c>
    </row>
    <row r="6979" spans="6:9" x14ac:dyDescent="0.2">
      <c r="F6979" s="310" t="s">
        <v>13380</v>
      </c>
      <c r="G6979" s="311">
        <v>18540</v>
      </c>
      <c r="H6979" s="312" t="s">
        <v>4339</v>
      </c>
      <c r="I6979" s="313" t="s">
        <v>6824</v>
      </c>
    </row>
    <row r="6980" spans="6:9" x14ac:dyDescent="0.2">
      <c r="F6980" s="310" t="s">
        <v>13381</v>
      </c>
      <c r="G6980" s="311">
        <v>18577</v>
      </c>
      <c r="H6980" s="312" t="s">
        <v>4339</v>
      </c>
      <c r="I6980" s="313" t="s">
        <v>6824</v>
      </c>
    </row>
    <row r="6981" spans="6:9" x14ac:dyDescent="0.2">
      <c r="F6981" s="310" t="s">
        <v>13382</v>
      </c>
      <c r="G6981" s="311">
        <v>18601</v>
      </c>
      <c r="H6981" s="312" t="s">
        <v>4339</v>
      </c>
      <c r="I6981" s="313" t="s">
        <v>6824</v>
      </c>
    </row>
    <row r="6982" spans="6:9" x14ac:dyDescent="0.2">
      <c r="F6982" s="310" t="s">
        <v>13383</v>
      </c>
      <c r="G6982" s="311">
        <v>18602</v>
      </c>
      <c r="H6982" s="312" t="s">
        <v>4339</v>
      </c>
      <c r="I6982" s="313" t="s">
        <v>6824</v>
      </c>
    </row>
    <row r="6983" spans="6:9" x14ac:dyDescent="0.2">
      <c r="F6983" s="310" t="s">
        <v>13384</v>
      </c>
      <c r="G6983" s="311">
        <v>18603</v>
      </c>
      <c r="H6983" s="312" t="s">
        <v>4339</v>
      </c>
      <c r="I6983" s="313" t="s">
        <v>6824</v>
      </c>
    </row>
    <row r="6984" spans="6:9" x14ac:dyDescent="0.2">
      <c r="F6984" s="310" t="s">
        <v>13385</v>
      </c>
      <c r="G6984" s="311">
        <v>18610</v>
      </c>
      <c r="H6984" s="312" t="s">
        <v>4339</v>
      </c>
      <c r="I6984" s="313" t="s">
        <v>6824</v>
      </c>
    </row>
    <row r="6985" spans="6:9" x14ac:dyDescent="0.2">
      <c r="F6985" s="310" t="s">
        <v>13386</v>
      </c>
      <c r="G6985" s="311">
        <v>18611</v>
      </c>
      <c r="H6985" s="312" t="s">
        <v>4339</v>
      </c>
      <c r="I6985" s="313" t="s">
        <v>6824</v>
      </c>
    </row>
    <row r="6986" spans="6:9" x14ac:dyDescent="0.2">
      <c r="F6986" s="310" t="s">
        <v>13387</v>
      </c>
      <c r="G6986" s="311">
        <v>18612</v>
      </c>
      <c r="H6986" s="312" t="s">
        <v>4339</v>
      </c>
      <c r="I6986" s="313" t="s">
        <v>6824</v>
      </c>
    </row>
    <row r="6987" spans="6:9" x14ac:dyDescent="0.2">
      <c r="F6987" s="310" t="s">
        <v>13388</v>
      </c>
      <c r="G6987" s="311">
        <v>18614</v>
      </c>
      <c r="H6987" s="312" t="s">
        <v>4339</v>
      </c>
      <c r="I6987" s="313" t="s">
        <v>6824</v>
      </c>
    </row>
    <row r="6988" spans="6:9" x14ac:dyDescent="0.2">
      <c r="F6988" s="310" t="s">
        <v>13389</v>
      </c>
      <c r="G6988" s="311">
        <v>18615</v>
      </c>
      <c r="H6988" s="312" t="s">
        <v>4339</v>
      </c>
      <c r="I6988" s="313" t="s">
        <v>6824</v>
      </c>
    </row>
    <row r="6989" spans="6:9" x14ac:dyDescent="0.2">
      <c r="F6989" s="310" t="s">
        <v>13390</v>
      </c>
      <c r="G6989" s="311">
        <v>18616</v>
      </c>
      <c r="H6989" s="312" t="s">
        <v>4339</v>
      </c>
      <c r="I6989" s="313" t="s">
        <v>6824</v>
      </c>
    </row>
    <row r="6990" spans="6:9" x14ac:dyDescent="0.2">
      <c r="F6990" s="310" t="s">
        <v>13391</v>
      </c>
      <c r="G6990" s="311">
        <v>18617</v>
      </c>
      <c r="H6990" s="312" t="s">
        <v>4339</v>
      </c>
      <c r="I6990" s="313" t="s">
        <v>6824</v>
      </c>
    </row>
    <row r="6991" spans="6:9" x14ac:dyDescent="0.2">
      <c r="F6991" s="310" t="s">
        <v>13392</v>
      </c>
      <c r="G6991" s="311">
        <v>18618</v>
      </c>
      <c r="H6991" s="312" t="s">
        <v>4339</v>
      </c>
      <c r="I6991" s="313" t="s">
        <v>6824</v>
      </c>
    </row>
    <row r="6992" spans="6:9" x14ac:dyDescent="0.2">
      <c r="F6992" s="310" t="s">
        <v>13393</v>
      </c>
      <c r="G6992" s="311">
        <v>18619</v>
      </c>
      <c r="H6992" s="312" t="s">
        <v>4339</v>
      </c>
      <c r="I6992" s="313" t="s">
        <v>6824</v>
      </c>
    </row>
    <row r="6993" spans="6:9" x14ac:dyDescent="0.2">
      <c r="F6993" s="310" t="s">
        <v>13394</v>
      </c>
      <c r="G6993" s="311">
        <v>18621</v>
      </c>
      <c r="H6993" s="312" t="s">
        <v>4339</v>
      </c>
      <c r="I6993" s="313" t="s">
        <v>6824</v>
      </c>
    </row>
    <row r="6994" spans="6:9" x14ac:dyDescent="0.2">
      <c r="F6994" s="310" t="s">
        <v>13395</v>
      </c>
      <c r="G6994" s="311">
        <v>18622</v>
      </c>
      <c r="H6994" s="312" t="s">
        <v>4339</v>
      </c>
      <c r="I6994" s="313" t="s">
        <v>6824</v>
      </c>
    </row>
    <row r="6995" spans="6:9" x14ac:dyDescent="0.2">
      <c r="F6995" s="310" t="s">
        <v>13396</v>
      </c>
      <c r="G6995" s="311">
        <v>18623</v>
      </c>
      <c r="H6995" s="312" t="s">
        <v>4339</v>
      </c>
      <c r="I6995" s="313" t="s">
        <v>6824</v>
      </c>
    </row>
    <row r="6996" spans="6:9" x14ac:dyDescent="0.2">
      <c r="F6996" s="310" t="s">
        <v>13397</v>
      </c>
      <c r="G6996" s="311">
        <v>18624</v>
      </c>
      <c r="H6996" s="312" t="s">
        <v>4339</v>
      </c>
      <c r="I6996" s="313" t="s">
        <v>6824</v>
      </c>
    </row>
    <row r="6997" spans="6:9" x14ac:dyDescent="0.2">
      <c r="F6997" s="310" t="s">
        <v>13398</v>
      </c>
      <c r="G6997" s="311">
        <v>18625</v>
      </c>
      <c r="H6997" s="312" t="s">
        <v>4339</v>
      </c>
      <c r="I6997" s="313" t="s">
        <v>6824</v>
      </c>
    </row>
    <row r="6998" spans="6:9" x14ac:dyDescent="0.2">
      <c r="F6998" s="310" t="s">
        <v>13399</v>
      </c>
      <c r="G6998" s="311">
        <v>18626</v>
      </c>
      <c r="H6998" s="312" t="s">
        <v>4339</v>
      </c>
      <c r="I6998" s="313" t="s">
        <v>6824</v>
      </c>
    </row>
    <row r="6999" spans="6:9" x14ac:dyDescent="0.2">
      <c r="F6999" s="310" t="s">
        <v>13400</v>
      </c>
      <c r="G6999" s="311">
        <v>18627</v>
      </c>
      <c r="H6999" s="312" t="s">
        <v>4339</v>
      </c>
      <c r="I6999" s="313" t="s">
        <v>6824</v>
      </c>
    </row>
    <row r="7000" spans="6:9" x14ac:dyDescent="0.2">
      <c r="F7000" s="310" t="s">
        <v>13401</v>
      </c>
      <c r="G7000" s="311">
        <v>18628</v>
      </c>
      <c r="H7000" s="312" t="s">
        <v>4339</v>
      </c>
      <c r="I7000" s="313" t="s">
        <v>6824</v>
      </c>
    </row>
    <row r="7001" spans="6:9" x14ac:dyDescent="0.2">
      <c r="F7001" s="310" t="s">
        <v>13402</v>
      </c>
      <c r="G7001" s="311">
        <v>18629</v>
      </c>
      <c r="H7001" s="312" t="s">
        <v>4339</v>
      </c>
      <c r="I7001" s="313" t="s">
        <v>6824</v>
      </c>
    </row>
    <row r="7002" spans="6:9" x14ac:dyDescent="0.2">
      <c r="F7002" s="310" t="s">
        <v>13403</v>
      </c>
      <c r="G7002" s="311">
        <v>18630</v>
      </c>
      <c r="H7002" s="312" t="s">
        <v>4339</v>
      </c>
      <c r="I7002" s="313" t="s">
        <v>6824</v>
      </c>
    </row>
    <row r="7003" spans="6:9" x14ac:dyDescent="0.2">
      <c r="F7003" s="310" t="s">
        <v>13404</v>
      </c>
      <c r="G7003" s="311">
        <v>18631</v>
      </c>
      <c r="H7003" s="312" t="s">
        <v>4339</v>
      </c>
      <c r="I7003" s="313" t="s">
        <v>6824</v>
      </c>
    </row>
    <row r="7004" spans="6:9" x14ac:dyDescent="0.2">
      <c r="F7004" s="310" t="s">
        <v>13405</v>
      </c>
      <c r="G7004" s="311">
        <v>18632</v>
      </c>
      <c r="H7004" s="312" t="s">
        <v>4339</v>
      </c>
      <c r="I7004" s="313" t="s">
        <v>6824</v>
      </c>
    </row>
    <row r="7005" spans="6:9" x14ac:dyDescent="0.2">
      <c r="F7005" s="310" t="s">
        <v>13406</v>
      </c>
      <c r="G7005" s="311">
        <v>18634</v>
      </c>
      <c r="H7005" s="312" t="s">
        <v>4339</v>
      </c>
      <c r="I7005" s="313" t="s">
        <v>6824</v>
      </c>
    </row>
    <row r="7006" spans="6:9" x14ac:dyDescent="0.2">
      <c r="F7006" s="310" t="s">
        <v>13407</v>
      </c>
      <c r="G7006" s="311">
        <v>18635</v>
      </c>
      <c r="H7006" s="312" t="s">
        <v>4339</v>
      </c>
      <c r="I7006" s="313" t="s">
        <v>6824</v>
      </c>
    </row>
    <row r="7007" spans="6:9" x14ac:dyDescent="0.2">
      <c r="F7007" s="310" t="s">
        <v>13408</v>
      </c>
      <c r="G7007" s="311">
        <v>18636</v>
      </c>
      <c r="H7007" s="312" t="s">
        <v>4339</v>
      </c>
      <c r="I7007" s="313" t="s">
        <v>6824</v>
      </c>
    </row>
    <row r="7008" spans="6:9" x14ac:dyDescent="0.2">
      <c r="F7008" s="310" t="s">
        <v>13409</v>
      </c>
      <c r="G7008" s="311">
        <v>18640</v>
      </c>
      <c r="H7008" s="312" t="s">
        <v>4339</v>
      </c>
      <c r="I7008" s="313" t="s">
        <v>6824</v>
      </c>
    </row>
    <row r="7009" spans="6:9" x14ac:dyDescent="0.2">
      <c r="F7009" s="310" t="s">
        <v>13410</v>
      </c>
      <c r="G7009" s="311">
        <v>18641</v>
      </c>
      <c r="H7009" s="312" t="s">
        <v>4339</v>
      </c>
      <c r="I7009" s="313" t="s">
        <v>6824</v>
      </c>
    </row>
    <row r="7010" spans="6:9" x14ac:dyDescent="0.2">
      <c r="F7010" s="310" t="s">
        <v>13411</v>
      </c>
      <c r="G7010" s="311">
        <v>18642</v>
      </c>
      <c r="H7010" s="312" t="s">
        <v>4339</v>
      </c>
      <c r="I7010" s="313" t="s">
        <v>6824</v>
      </c>
    </row>
    <row r="7011" spans="6:9" x14ac:dyDescent="0.2">
      <c r="F7011" s="310" t="s">
        <v>13412</v>
      </c>
      <c r="G7011" s="311">
        <v>18643</v>
      </c>
      <c r="H7011" s="312" t="s">
        <v>4339</v>
      </c>
      <c r="I7011" s="313" t="s">
        <v>6824</v>
      </c>
    </row>
    <row r="7012" spans="6:9" x14ac:dyDescent="0.2">
      <c r="F7012" s="310" t="s">
        <v>13413</v>
      </c>
      <c r="G7012" s="311">
        <v>18644</v>
      </c>
      <c r="H7012" s="312" t="s">
        <v>4339</v>
      </c>
      <c r="I7012" s="313" t="s">
        <v>6824</v>
      </c>
    </row>
    <row r="7013" spans="6:9" x14ac:dyDescent="0.2">
      <c r="F7013" s="310" t="s">
        <v>13414</v>
      </c>
      <c r="G7013" s="311">
        <v>18651</v>
      </c>
      <c r="H7013" s="312" t="s">
        <v>4339</v>
      </c>
      <c r="I7013" s="313" t="s">
        <v>6824</v>
      </c>
    </row>
    <row r="7014" spans="6:9" x14ac:dyDescent="0.2">
      <c r="F7014" s="310" t="s">
        <v>13415</v>
      </c>
      <c r="G7014" s="311">
        <v>18653</v>
      </c>
      <c r="H7014" s="312" t="s">
        <v>4339</v>
      </c>
      <c r="I7014" s="313" t="s">
        <v>6824</v>
      </c>
    </row>
    <row r="7015" spans="6:9" x14ac:dyDescent="0.2">
      <c r="F7015" s="310" t="s">
        <v>13416</v>
      </c>
      <c r="G7015" s="311">
        <v>18654</v>
      </c>
      <c r="H7015" s="312" t="s">
        <v>4339</v>
      </c>
      <c r="I7015" s="313" t="s">
        <v>6824</v>
      </c>
    </row>
    <row r="7016" spans="6:9" x14ac:dyDescent="0.2">
      <c r="F7016" s="310" t="s">
        <v>13417</v>
      </c>
      <c r="G7016" s="311">
        <v>18655</v>
      </c>
      <c r="H7016" s="312" t="s">
        <v>4339</v>
      </c>
      <c r="I7016" s="313" t="s">
        <v>6824</v>
      </c>
    </row>
    <row r="7017" spans="6:9" x14ac:dyDescent="0.2">
      <c r="F7017" s="310" t="s">
        <v>13418</v>
      </c>
      <c r="G7017" s="311">
        <v>18656</v>
      </c>
      <c r="H7017" s="312" t="s">
        <v>4339</v>
      </c>
      <c r="I7017" s="313" t="s">
        <v>6824</v>
      </c>
    </row>
    <row r="7018" spans="6:9" x14ac:dyDescent="0.2">
      <c r="F7018" s="310" t="s">
        <v>13419</v>
      </c>
      <c r="G7018" s="311">
        <v>18657</v>
      </c>
      <c r="H7018" s="312" t="s">
        <v>4339</v>
      </c>
      <c r="I7018" s="313" t="s">
        <v>6824</v>
      </c>
    </row>
    <row r="7019" spans="6:9" x14ac:dyDescent="0.2">
      <c r="F7019" s="310" t="s">
        <v>13420</v>
      </c>
      <c r="G7019" s="311">
        <v>18660</v>
      </c>
      <c r="H7019" s="312" t="s">
        <v>4339</v>
      </c>
      <c r="I7019" s="313" t="s">
        <v>6824</v>
      </c>
    </row>
    <row r="7020" spans="6:9" x14ac:dyDescent="0.2">
      <c r="F7020" s="310" t="s">
        <v>13421</v>
      </c>
      <c r="G7020" s="311">
        <v>18661</v>
      </c>
      <c r="H7020" s="312" t="s">
        <v>4339</v>
      </c>
      <c r="I7020" s="313" t="s">
        <v>6824</v>
      </c>
    </row>
    <row r="7021" spans="6:9" x14ac:dyDescent="0.2">
      <c r="F7021" s="310" t="s">
        <v>13422</v>
      </c>
      <c r="G7021" s="311">
        <v>18690</v>
      </c>
      <c r="H7021" s="312" t="s">
        <v>4339</v>
      </c>
      <c r="I7021" s="313" t="s">
        <v>6824</v>
      </c>
    </row>
    <row r="7022" spans="6:9" x14ac:dyDescent="0.2">
      <c r="F7022" s="310" t="s">
        <v>13423</v>
      </c>
      <c r="G7022" s="311">
        <v>18701</v>
      </c>
      <c r="H7022" s="312" t="s">
        <v>4339</v>
      </c>
      <c r="I7022" s="313" t="s">
        <v>6824</v>
      </c>
    </row>
    <row r="7023" spans="6:9" x14ac:dyDescent="0.2">
      <c r="F7023" s="310" t="s">
        <v>13424</v>
      </c>
      <c r="G7023" s="311">
        <v>18702</v>
      </c>
      <c r="H7023" s="312" t="s">
        <v>4339</v>
      </c>
      <c r="I7023" s="313" t="s">
        <v>6824</v>
      </c>
    </row>
    <row r="7024" spans="6:9" x14ac:dyDescent="0.2">
      <c r="F7024" s="310" t="s">
        <v>13425</v>
      </c>
      <c r="G7024" s="311">
        <v>18703</v>
      </c>
      <c r="H7024" s="312" t="s">
        <v>4339</v>
      </c>
      <c r="I7024" s="313" t="s">
        <v>6824</v>
      </c>
    </row>
    <row r="7025" spans="6:9" x14ac:dyDescent="0.2">
      <c r="F7025" s="310" t="s">
        <v>13426</v>
      </c>
      <c r="G7025" s="311">
        <v>18704</v>
      </c>
      <c r="H7025" s="312" t="s">
        <v>4339</v>
      </c>
      <c r="I7025" s="313" t="s">
        <v>6824</v>
      </c>
    </row>
    <row r="7026" spans="6:9" x14ac:dyDescent="0.2">
      <c r="F7026" s="310" t="s">
        <v>13427</v>
      </c>
      <c r="G7026" s="311">
        <v>18705</v>
      </c>
      <c r="H7026" s="312" t="s">
        <v>4339</v>
      </c>
      <c r="I7026" s="313" t="s">
        <v>6824</v>
      </c>
    </row>
    <row r="7027" spans="6:9" x14ac:dyDescent="0.2">
      <c r="F7027" s="310" t="s">
        <v>13428</v>
      </c>
      <c r="G7027" s="311">
        <v>18706</v>
      </c>
      <c r="H7027" s="312" t="s">
        <v>4339</v>
      </c>
      <c r="I7027" s="313" t="s">
        <v>6824</v>
      </c>
    </row>
    <row r="7028" spans="6:9" x14ac:dyDescent="0.2">
      <c r="F7028" s="310" t="s">
        <v>13429</v>
      </c>
      <c r="G7028" s="311">
        <v>18707</v>
      </c>
      <c r="H7028" s="312" t="s">
        <v>4339</v>
      </c>
      <c r="I7028" s="313" t="s">
        <v>6824</v>
      </c>
    </row>
    <row r="7029" spans="6:9" x14ac:dyDescent="0.2">
      <c r="F7029" s="310" t="s">
        <v>13430</v>
      </c>
      <c r="G7029" s="311">
        <v>18708</v>
      </c>
      <c r="H7029" s="312" t="s">
        <v>4339</v>
      </c>
      <c r="I7029" s="313" t="s">
        <v>6824</v>
      </c>
    </row>
    <row r="7030" spans="6:9" x14ac:dyDescent="0.2">
      <c r="F7030" s="310" t="s">
        <v>13431</v>
      </c>
      <c r="G7030" s="311">
        <v>18709</v>
      </c>
      <c r="H7030" s="312" t="s">
        <v>4339</v>
      </c>
      <c r="I7030" s="313" t="s">
        <v>6824</v>
      </c>
    </row>
    <row r="7031" spans="6:9" x14ac:dyDescent="0.2">
      <c r="F7031" s="310" t="s">
        <v>13432</v>
      </c>
      <c r="G7031" s="311">
        <v>18710</v>
      </c>
      <c r="H7031" s="312" t="s">
        <v>4339</v>
      </c>
      <c r="I7031" s="313" t="s">
        <v>6824</v>
      </c>
    </row>
    <row r="7032" spans="6:9" x14ac:dyDescent="0.2">
      <c r="F7032" s="310" t="s">
        <v>13433</v>
      </c>
      <c r="G7032" s="311">
        <v>18711</v>
      </c>
      <c r="H7032" s="312" t="s">
        <v>4339</v>
      </c>
      <c r="I7032" s="313" t="s">
        <v>6824</v>
      </c>
    </row>
    <row r="7033" spans="6:9" x14ac:dyDescent="0.2">
      <c r="F7033" s="310" t="s">
        <v>13434</v>
      </c>
      <c r="G7033" s="311">
        <v>18762</v>
      </c>
      <c r="H7033" s="312" t="s">
        <v>4339</v>
      </c>
      <c r="I7033" s="313" t="s">
        <v>6824</v>
      </c>
    </row>
    <row r="7034" spans="6:9" x14ac:dyDescent="0.2">
      <c r="F7034" s="310" t="s">
        <v>13435</v>
      </c>
      <c r="G7034" s="311">
        <v>18764</v>
      </c>
      <c r="H7034" s="312" t="s">
        <v>4339</v>
      </c>
      <c r="I7034" s="313" t="s">
        <v>6824</v>
      </c>
    </row>
    <row r="7035" spans="6:9" x14ac:dyDescent="0.2">
      <c r="F7035" s="310" t="s">
        <v>13436</v>
      </c>
      <c r="G7035" s="311">
        <v>18765</v>
      </c>
      <c r="H7035" s="312" t="s">
        <v>4339</v>
      </c>
      <c r="I7035" s="313" t="s">
        <v>6824</v>
      </c>
    </row>
    <row r="7036" spans="6:9" x14ac:dyDescent="0.2">
      <c r="F7036" s="310" t="s">
        <v>13437</v>
      </c>
      <c r="G7036" s="311">
        <v>18766</v>
      </c>
      <c r="H7036" s="312" t="s">
        <v>4339</v>
      </c>
      <c r="I7036" s="313" t="s">
        <v>6824</v>
      </c>
    </row>
    <row r="7037" spans="6:9" x14ac:dyDescent="0.2">
      <c r="F7037" s="310" t="s">
        <v>13438</v>
      </c>
      <c r="G7037" s="311">
        <v>18767</v>
      </c>
      <c r="H7037" s="312" t="s">
        <v>4339</v>
      </c>
      <c r="I7037" s="313" t="s">
        <v>6824</v>
      </c>
    </row>
    <row r="7038" spans="6:9" x14ac:dyDescent="0.2">
      <c r="F7038" s="310" t="s">
        <v>13439</v>
      </c>
      <c r="G7038" s="311">
        <v>18769</v>
      </c>
      <c r="H7038" s="312" t="s">
        <v>4339</v>
      </c>
      <c r="I7038" s="313" t="s">
        <v>6824</v>
      </c>
    </row>
    <row r="7039" spans="6:9" x14ac:dyDescent="0.2">
      <c r="F7039" s="310" t="s">
        <v>13440</v>
      </c>
      <c r="G7039" s="311">
        <v>18773</v>
      </c>
      <c r="H7039" s="312" t="s">
        <v>4339</v>
      </c>
      <c r="I7039" s="313" t="s">
        <v>6824</v>
      </c>
    </row>
    <row r="7040" spans="6:9" x14ac:dyDescent="0.2">
      <c r="F7040" s="310" t="s">
        <v>13441</v>
      </c>
      <c r="G7040" s="311">
        <v>18801</v>
      </c>
      <c r="H7040" s="312" t="s">
        <v>4339</v>
      </c>
      <c r="I7040" s="313" t="s">
        <v>6824</v>
      </c>
    </row>
    <row r="7041" spans="6:9" x14ac:dyDescent="0.2">
      <c r="F7041" s="310" t="s">
        <v>13442</v>
      </c>
      <c r="G7041" s="311">
        <v>18810</v>
      </c>
      <c r="H7041" s="312" t="s">
        <v>4339</v>
      </c>
      <c r="I7041" s="313" t="s">
        <v>6824</v>
      </c>
    </row>
    <row r="7042" spans="6:9" x14ac:dyDescent="0.2">
      <c r="F7042" s="310" t="s">
        <v>13443</v>
      </c>
      <c r="G7042" s="311">
        <v>18812</v>
      </c>
      <c r="H7042" s="312" t="s">
        <v>4339</v>
      </c>
      <c r="I7042" s="313" t="s">
        <v>6824</v>
      </c>
    </row>
    <row r="7043" spans="6:9" x14ac:dyDescent="0.2">
      <c r="F7043" s="310" t="s">
        <v>13444</v>
      </c>
      <c r="G7043" s="311">
        <v>18813</v>
      </c>
      <c r="H7043" s="312" t="s">
        <v>4339</v>
      </c>
      <c r="I7043" s="313" t="s">
        <v>6824</v>
      </c>
    </row>
    <row r="7044" spans="6:9" x14ac:dyDescent="0.2">
      <c r="F7044" s="310" t="s">
        <v>13445</v>
      </c>
      <c r="G7044" s="311">
        <v>18814</v>
      </c>
      <c r="H7044" s="312" t="s">
        <v>4339</v>
      </c>
      <c r="I7044" s="313" t="s">
        <v>6824</v>
      </c>
    </row>
    <row r="7045" spans="6:9" x14ac:dyDescent="0.2">
      <c r="F7045" s="310" t="s">
        <v>13446</v>
      </c>
      <c r="G7045" s="311">
        <v>18815</v>
      </c>
      <c r="H7045" s="312" t="s">
        <v>4339</v>
      </c>
      <c r="I7045" s="313" t="s">
        <v>6824</v>
      </c>
    </row>
    <row r="7046" spans="6:9" x14ac:dyDescent="0.2">
      <c r="F7046" s="310" t="s">
        <v>13447</v>
      </c>
      <c r="G7046" s="311">
        <v>18816</v>
      </c>
      <c r="H7046" s="312" t="s">
        <v>4339</v>
      </c>
      <c r="I7046" s="313" t="s">
        <v>6824</v>
      </c>
    </row>
    <row r="7047" spans="6:9" x14ac:dyDescent="0.2">
      <c r="F7047" s="310" t="s">
        <v>13448</v>
      </c>
      <c r="G7047" s="311">
        <v>18817</v>
      </c>
      <c r="H7047" s="312" t="s">
        <v>4339</v>
      </c>
      <c r="I7047" s="313" t="s">
        <v>6824</v>
      </c>
    </row>
    <row r="7048" spans="6:9" x14ac:dyDescent="0.2">
      <c r="F7048" s="310" t="s">
        <v>13449</v>
      </c>
      <c r="G7048" s="311">
        <v>18818</v>
      </c>
      <c r="H7048" s="312" t="s">
        <v>4339</v>
      </c>
      <c r="I7048" s="313" t="s">
        <v>6824</v>
      </c>
    </row>
    <row r="7049" spans="6:9" x14ac:dyDescent="0.2">
      <c r="F7049" s="310" t="s">
        <v>13450</v>
      </c>
      <c r="G7049" s="311">
        <v>18820</v>
      </c>
      <c r="H7049" s="312" t="s">
        <v>4339</v>
      </c>
      <c r="I7049" s="313" t="s">
        <v>6824</v>
      </c>
    </row>
    <row r="7050" spans="6:9" x14ac:dyDescent="0.2">
      <c r="F7050" s="310" t="s">
        <v>13451</v>
      </c>
      <c r="G7050" s="311">
        <v>18821</v>
      </c>
      <c r="H7050" s="312" t="s">
        <v>4339</v>
      </c>
      <c r="I7050" s="313" t="s">
        <v>6824</v>
      </c>
    </row>
    <row r="7051" spans="6:9" x14ac:dyDescent="0.2">
      <c r="F7051" s="310" t="s">
        <v>13452</v>
      </c>
      <c r="G7051" s="311">
        <v>18822</v>
      </c>
      <c r="H7051" s="312" t="s">
        <v>4339</v>
      </c>
      <c r="I7051" s="313" t="s">
        <v>6824</v>
      </c>
    </row>
    <row r="7052" spans="6:9" x14ac:dyDescent="0.2">
      <c r="F7052" s="310" t="s">
        <v>13453</v>
      </c>
      <c r="G7052" s="311">
        <v>18823</v>
      </c>
      <c r="H7052" s="312" t="s">
        <v>4339</v>
      </c>
      <c r="I7052" s="313" t="s">
        <v>6824</v>
      </c>
    </row>
    <row r="7053" spans="6:9" x14ac:dyDescent="0.2">
      <c r="F7053" s="310" t="s">
        <v>13454</v>
      </c>
      <c r="G7053" s="311">
        <v>18824</v>
      </c>
      <c r="H7053" s="312" t="s">
        <v>4339</v>
      </c>
      <c r="I7053" s="313" t="s">
        <v>6824</v>
      </c>
    </row>
    <row r="7054" spans="6:9" x14ac:dyDescent="0.2">
      <c r="F7054" s="310" t="s">
        <v>13455</v>
      </c>
      <c r="G7054" s="311">
        <v>18825</v>
      </c>
      <c r="H7054" s="312" t="s">
        <v>4339</v>
      </c>
      <c r="I7054" s="313" t="s">
        <v>6824</v>
      </c>
    </row>
    <row r="7055" spans="6:9" x14ac:dyDescent="0.2">
      <c r="F7055" s="310" t="s">
        <v>13456</v>
      </c>
      <c r="G7055" s="311">
        <v>18826</v>
      </c>
      <c r="H7055" s="312" t="s">
        <v>4339</v>
      </c>
      <c r="I7055" s="313" t="s">
        <v>6824</v>
      </c>
    </row>
    <row r="7056" spans="6:9" x14ac:dyDescent="0.2">
      <c r="F7056" s="310" t="s">
        <v>13457</v>
      </c>
      <c r="G7056" s="311">
        <v>18827</v>
      </c>
      <c r="H7056" s="312" t="s">
        <v>4339</v>
      </c>
      <c r="I7056" s="313" t="s">
        <v>6824</v>
      </c>
    </row>
    <row r="7057" spans="6:9" x14ac:dyDescent="0.2">
      <c r="F7057" s="310" t="s">
        <v>13458</v>
      </c>
      <c r="G7057" s="311">
        <v>18828</v>
      </c>
      <c r="H7057" s="312" t="s">
        <v>4339</v>
      </c>
      <c r="I7057" s="313" t="s">
        <v>6824</v>
      </c>
    </row>
    <row r="7058" spans="6:9" x14ac:dyDescent="0.2">
      <c r="F7058" s="310" t="s">
        <v>13459</v>
      </c>
      <c r="G7058" s="311">
        <v>18829</v>
      </c>
      <c r="H7058" s="312" t="s">
        <v>4339</v>
      </c>
      <c r="I7058" s="313" t="s">
        <v>6824</v>
      </c>
    </row>
    <row r="7059" spans="6:9" x14ac:dyDescent="0.2">
      <c r="F7059" s="310" t="s">
        <v>13460</v>
      </c>
      <c r="G7059" s="311">
        <v>18830</v>
      </c>
      <c r="H7059" s="312" t="s">
        <v>4339</v>
      </c>
      <c r="I7059" s="313" t="s">
        <v>6824</v>
      </c>
    </row>
    <row r="7060" spans="6:9" x14ac:dyDescent="0.2">
      <c r="F7060" s="310" t="s">
        <v>13461</v>
      </c>
      <c r="G7060" s="311">
        <v>18831</v>
      </c>
      <c r="H7060" s="312" t="s">
        <v>4339</v>
      </c>
      <c r="I7060" s="313" t="s">
        <v>6824</v>
      </c>
    </row>
    <row r="7061" spans="6:9" x14ac:dyDescent="0.2">
      <c r="F7061" s="310" t="s">
        <v>13462</v>
      </c>
      <c r="G7061" s="311">
        <v>18832</v>
      </c>
      <c r="H7061" s="312" t="s">
        <v>4339</v>
      </c>
      <c r="I7061" s="313" t="s">
        <v>6824</v>
      </c>
    </row>
    <row r="7062" spans="6:9" x14ac:dyDescent="0.2">
      <c r="F7062" s="310" t="s">
        <v>13463</v>
      </c>
      <c r="G7062" s="311">
        <v>18833</v>
      </c>
      <c r="H7062" s="312" t="s">
        <v>4339</v>
      </c>
      <c r="I7062" s="313" t="s">
        <v>6824</v>
      </c>
    </row>
    <row r="7063" spans="6:9" x14ac:dyDescent="0.2">
      <c r="F7063" s="310" t="s">
        <v>13464</v>
      </c>
      <c r="G7063" s="311">
        <v>18834</v>
      </c>
      <c r="H7063" s="312" t="s">
        <v>4339</v>
      </c>
      <c r="I7063" s="313" t="s">
        <v>6824</v>
      </c>
    </row>
    <row r="7064" spans="6:9" x14ac:dyDescent="0.2">
      <c r="F7064" s="310" t="s">
        <v>13465</v>
      </c>
      <c r="G7064" s="311">
        <v>18837</v>
      </c>
      <c r="H7064" s="312" t="s">
        <v>4339</v>
      </c>
      <c r="I7064" s="313" t="s">
        <v>6824</v>
      </c>
    </row>
    <row r="7065" spans="6:9" x14ac:dyDescent="0.2">
      <c r="F7065" s="310" t="s">
        <v>13466</v>
      </c>
      <c r="G7065" s="311">
        <v>18840</v>
      </c>
      <c r="H7065" s="312" t="s">
        <v>4339</v>
      </c>
      <c r="I7065" s="313" t="s">
        <v>6824</v>
      </c>
    </row>
    <row r="7066" spans="6:9" x14ac:dyDescent="0.2">
      <c r="F7066" s="310" t="s">
        <v>13467</v>
      </c>
      <c r="G7066" s="311">
        <v>18842</v>
      </c>
      <c r="H7066" s="312" t="s">
        <v>4339</v>
      </c>
      <c r="I7066" s="313" t="s">
        <v>6824</v>
      </c>
    </row>
    <row r="7067" spans="6:9" x14ac:dyDescent="0.2">
      <c r="F7067" s="310" t="s">
        <v>13468</v>
      </c>
      <c r="G7067" s="311">
        <v>18843</v>
      </c>
      <c r="H7067" s="312" t="s">
        <v>4339</v>
      </c>
      <c r="I7067" s="313" t="s">
        <v>6824</v>
      </c>
    </row>
    <row r="7068" spans="6:9" x14ac:dyDescent="0.2">
      <c r="F7068" s="310" t="s">
        <v>13469</v>
      </c>
      <c r="G7068" s="311">
        <v>18844</v>
      </c>
      <c r="H7068" s="312" t="s">
        <v>4339</v>
      </c>
      <c r="I7068" s="313" t="s">
        <v>6824</v>
      </c>
    </row>
    <row r="7069" spans="6:9" x14ac:dyDescent="0.2">
      <c r="F7069" s="310" t="s">
        <v>13470</v>
      </c>
      <c r="G7069" s="311">
        <v>18845</v>
      </c>
      <c r="H7069" s="312" t="s">
        <v>4339</v>
      </c>
      <c r="I7069" s="313" t="s">
        <v>6824</v>
      </c>
    </row>
    <row r="7070" spans="6:9" x14ac:dyDescent="0.2">
      <c r="F7070" s="310" t="s">
        <v>13471</v>
      </c>
      <c r="G7070" s="311">
        <v>18846</v>
      </c>
      <c r="H7070" s="312" t="s">
        <v>4339</v>
      </c>
      <c r="I7070" s="313" t="s">
        <v>6824</v>
      </c>
    </row>
    <row r="7071" spans="6:9" x14ac:dyDescent="0.2">
      <c r="F7071" s="310" t="s">
        <v>13472</v>
      </c>
      <c r="G7071" s="311">
        <v>18847</v>
      </c>
      <c r="H7071" s="312" t="s">
        <v>4339</v>
      </c>
      <c r="I7071" s="313" t="s">
        <v>6824</v>
      </c>
    </row>
    <row r="7072" spans="6:9" x14ac:dyDescent="0.2">
      <c r="F7072" s="310" t="s">
        <v>13473</v>
      </c>
      <c r="G7072" s="311">
        <v>18848</v>
      </c>
      <c r="H7072" s="312" t="s">
        <v>4339</v>
      </c>
      <c r="I7072" s="313" t="s">
        <v>6824</v>
      </c>
    </row>
    <row r="7073" spans="6:9" x14ac:dyDescent="0.2">
      <c r="F7073" s="310" t="s">
        <v>13474</v>
      </c>
      <c r="G7073" s="311">
        <v>18850</v>
      </c>
      <c r="H7073" s="312" t="s">
        <v>4339</v>
      </c>
      <c r="I7073" s="313" t="s">
        <v>6824</v>
      </c>
    </row>
    <row r="7074" spans="6:9" x14ac:dyDescent="0.2">
      <c r="F7074" s="310" t="s">
        <v>13475</v>
      </c>
      <c r="G7074" s="311">
        <v>18851</v>
      </c>
      <c r="H7074" s="312" t="s">
        <v>4339</v>
      </c>
      <c r="I7074" s="313" t="s">
        <v>6824</v>
      </c>
    </row>
    <row r="7075" spans="6:9" x14ac:dyDescent="0.2">
      <c r="F7075" s="310" t="s">
        <v>13476</v>
      </c>
      <c r="G7075" s="311">
        <v>18853</v>
      </c>
      <c r="H7075" s="312" t="s">
        <v>4339</v>
      </c>
      <c r="I7075" s="313" t="s">
        <v>6824</v>
      </c>
    </row>
    <row r="7076" spans="6:9" x14ac:dyDescent="0.2">
      <c r="F7076" s="310" t="s">
        <v>13477</v>
      </c>
      <c r="G7076" s="311">
        <v>18854</v>
      </c>
      <c r="H7076" s="312" t="s">
        <v>4339</v>
      </c>
      <c r="I7076" s="313" t="s">
        <v>6824</v>
      </c>
    </row>
    <row r="7077" spans="6:9" x14ac:dyDescent="0.2">
      <c r="F7077" s="310" t="s">
        <v>13478</v>
      </c>
      <c r="G7077" s="311">
        <v>18901</v>
      </c>
      <c r="H7077" s="312" t="s">
        <v>4339</v>
      </c>
      <c r="I7077" s="313" t="s">
        <v>6824</v>
      </c>
    </row>
    <row r="7078" spans="6:9" x14ac:dyDescent="0.2">
      <c r="F7078" s="310" t="s">
        <v>13479</v>
      </c>
      <c r="G7078" s="311">
        <v>18902</v>
      </c>
      <c r="H7078" s="312" t="s">
        <v>4339</v>
      </c>
      <c r="I7078" s="313" t="s">
        <v>6824</v>
      </c>
    </row>
    <row r="7079" spans="6:9" x14ac:dyDescent="0.2">
      <c r="F7079" s="310" t="s">
        <v>13480</v>
      </c>
      <c r="G7079" s="311">
        <v>18910</v>
      </c>
      <c r="H7079" s="312" t="s">
        <v>4339</v>
      </c>
      <c r="I7079" s="313" t="s">
        <v>6824</v>
      </c>
    </row>
    <row r="7080" spans="6:9" x14ac:dyDescent="0.2">
      <c r="F7080" s="310" t="s">
        <v>13481</v>
      </c>
      <c r="G7080" s="311">
        <v>18911</v>
      </c>
      <c r="H7080" s="312" t="s">
        <v>4339</v>
      </c>
      <c r="I7080" s="313" t="s">
        <v>6824</v>
      </c>
    </row>
    <row r="7081" spans="6:9" x14ac:dyDescent="0.2">
      <c r="F7081" s="310" t="s">
        <v>13482</v>
      </c>
      <c r="G7081" s="311">
        <v>18912</v>
      </c>
      <c r="H7081" s="312" t="s">
        <v>4339</v>
      </c>
      <c r="I7081" s="313" t="s">
        <v>6824</v>
      </c>
    </row>
    <row r="7082" spans="6:9" x14ac:dyDescent="0.2">
      <c r="F7082" s="310" t="s">
        <v>13483</v>
      </c>
      <c r="G7082" s="311">
        <v>18913</v>
      </c>
      <c r="H7082" s="312" t="s">
        <v>4339</v>
      </c>
      <c r="I7082" s="313" t="s">
        <v>6824</v>
      </c>
    </row>
    <row r="7083" spans="6:9" x14ac:dyDescent="0.2">
      <c r="F7083" s="310" t="s">
        <v>13484</v>
      </c>
      <c r="G7083" s="311">
        <v>18914</v>
      </c>
      <c r="H7083" s="312" t="s">
        <v>4339</v>
      </c>
      <c r="I7083" s="313" t="s">
        <v>6824</v>
      </c>
    </row>
    <row r="7084" spans="6:9" x14ac:dyDescent="0.2">
      <c r="F7084" s="310" t="s">
        <v>13485</v>
      </c>
      <c r="G7084" s="311">
        <v>18915</v>
      </c>
      <c r="H7084" s="312" t="s">
        <v>4339</v>
      </c>
      <c r="I7084" s="313" t="s">
        <v>6824</v>
      </c>
    </row>
    <row r="7085" spans="6:9" x14ac:dyDescent="0.2">
      <c r="F7085" s="310" t="s">
        <v>13486</v>
      </c>
      <c r="G7085" s="311">
        <v>18916</v>
      </c>
      <c r="H7085" s="312" t="s">
        <v>4339</v>
      </c>
      <c r="I7085" s="313" t="s">
        <v>6824</v>
      </c>
    </row>
    <row r="7086" spans="6:9" x14ac:dyDescent="0.2">
      <c r="F7086" s="310" t="s">
        <v>13487</v>
      </c>
      <c r="G7086" s="311">
        <v>18917</v>
      </c>
      <c r="H7086" s="312" t="s">
        <v>4339</v>
      </c>
      <c r="I7086" s="313" t="s">
        <v>6824</v>
      </c>
    </row>
    <row r="7087" spans="6:9" x14ac:dyDescent="0.2">
      <c r="F7087" s="310" t="s">
        <v>13488</v>
      </c>
      <c r="G7087" s="311">
        <v>18918</v>
      </c>
      <c r="H7087" s="312" t="s">
        <v>4339</v>
      </c>
      <c r="I7087" s="313" t="s">
        <v>6824</v>
      </c>
    </row>
    <row r="7088" spans="6:9" x14ac:dyDescent="0.2">
      <c r="F7088" s="310" t="s">
        <v>13489</v>
      </c>
      <c r="G7088" s="311">
        <v>18920</v>
      </c>
      <c r="H7088" s="312" t="s">
        <v>4339</v>
      </c>
      <c r="I7088" s="313" t="s">
        <v>6824</v>
      </c>
    </row>
    <row r="7089" spans="6:9" x14ac:dyDescent="0.2">
      <c r="F7089" s="310" t="s">
        <v>13490</v>
      </c>
      <c r="G7089" s="311">
        <v>18921</v>
      </c>
      <c r="H7089" s="312" t="s">
        <v>4339</v>
      </c>
      <c r="I7089" s="313" t="s">
        <v>6824</v>
      </c>
    </row>
    <row r="7090" spans="6:9" x14ac:dyDescent="0.2">
      <c r="F7090" s="310" t="s">
        <v>13491</v>
      </c>
      <c r="G7090" s="311">
        <v>18922</v>
      </c>
      <c r="H7090" s="312" t="s">
        <v>4339</v>
      </c>
      <c r="I7090" s="313" t="s">
        <v>6824</v>
      </c>
    </row>
    <row r="7091" spans="6:9" x14ac:dyDescent="0.2">
      <c r="F7091" s="310" t="s">
        <v>13492</v>
      </c>
      <c r="G7091" s="311">
        <v>18923</v>
      </c>
      <c r="H7091" s="312" t="s">
        <v>4339</v>
      </c>
      <c r="I7091" s="313" t="s">
        <v>6824</v>
      </c>
    </row>
    <row r="7092" spans="6:9" x14ac:dyDescent="0.2">
      <c r="F7092" s="310" t="s">
        <v>13493</v>
      </c>
      <c r="G7092" s="311">
        <v>18924</v>
      </c>
      <c r="H7092" s="312" t="s">
        <v>4339</v>
      </c>
      <c r="I7092" s="313" t="s">
        <v>6824</v>
      </c>
    </row>
    <row r="7093" spans="6:9" x14ac:dyDescent="0.2">
      <c r="F7093" s="310" t="s">
        <v>13494</v>
      </c>
      <c r="G7093" s="311">
        <v>18925</v>
      </c>
      <c r="H7093" s="312" t="s">
        <v>4339</v>
      </c>
      <c r="I7093" s="313" t="s">
        <v>6824</v>
      </c>
    </row>
    <row r="7094" spans="6:9" x14ac:dyDescent="0.2">
      <c r="F7094" s="310" t="s">
        <v>13495</v>
      </c>
      <c r="G7094" s="311">
        <v>18926</v>
      </c>
      <c r="H7094" s="312" t="s">
        <v>4339</v>
      </c>
      <c r="I7094" s="313" t="s">
        <v>6824</v>
      </c>
    </row>
    <row r="7095" spans="6:9" x14ac:dyDescent="0.2">
      <c r="F7095" s="310" t="s">
        <v>13496</v>
      </c>
      <c r="G7095" s="311">
        <v>18927</v>
      </c>
      <c r="H7095" s="312" t="s">
        <v>4339</v>
      </c>
      <c r="I7095" s="313" t="s">
        <v>6824</v>
      </c>
    </row>
    <row r="7096" spans="6:9" x14ac:dyDescent="0.2">
      <c r="F7096" s="310" t="s">
        <v>13497</v>
      </c>
      <c r="G7096" s="311">
        <v>18928</v>
      </c>
      <c r="H7096" s="312" t="s">
        <v>4339</v>
      </c>
      <c r="I7096" s="313" t="s">
        <v>6824</v>
      </c>
    </row>
    <row r="7097" spans="6:9" x14ac:dyDescent="0.2">
      <c r="F7097" s="310" t="s">
        <v>13498</v>
      </c>
      <c r="G7097" s="311">
        <v>18929</v>
      </c>
      <c r="H7097" s="312" t="s">
        <v>4339</v>
      </c>
      <c r="I7097" s="313" t="s">
        <v>6824</v>
      </c>
    </row>
    <row r="7098" spans="6:9" x14ac:dyDescent="0.2">
      <c r="F7098" s="310" t="s">
        <v>13499</v>
      </c>
      <c r="G7098" s="311">
        <v>18930</v>
      </c>
      <c r="H7098" s="312" t="s">
        <v>4339</v>
      </c>
      <c r="I7098" s="313" t="s">
        <v>6824</v>
      </c>
    </row>
    <row r="7099" spans="6:9" x14ac:dyDescent="0.2">
      <c r="F7099" s="310" t="s">
        <v>13500</v>
      </c>
      <c r="G7099" s="311">
        <v>18931</v>
      </c>
      <c r="H7099" s="312" t="s">
        <v>4339</v>
      </c>
      <c r="I7099" s="313" t="s">
        <v>6824</v>
      </c>
    </row>
    <row r="7100" spans="6:9" x14ac:dyDescent="0.2">
      <c r="F7100" s="310" t="s">
        <v>13501</v>
      </c>
      <c r="G7100" s="311">
        <v>18932</v>
      </c>
      <c r="H7100" s="312" t="s">
        <v>4339</v>
      </c>
      <c r="I7100" s="313" t="s">
        <v>6824</v>
      </c>
    </row>
    <row r="7101" spans="6:9" x14ac:dyDescent="0.2">
      <c r="F7101" s="310" t="s">
        <v>13502</v>
      </c>
      <c r="G7101" s="311">
        <v>18933</v>
      </c>
      <c r="H7101" s="312" t="s">
        <v>4339</v>
      </c>
      <c r="I7101" s="313" t="s">
        <v>6824</v>
      </c>
    </row>
    <row r="7102" spans="6:9" x14ac:dyDescent="0.2">
      <c r="F7102" s="310" t="s">
        <v>13503</v>
      </c>
      <c r="G7102" s="311">
        <v>18934</v>
      </c>
      <c r="H7102" s="312" t="s">
        <v>4339</v>
      </c>
      <c r="I7102" s="313" t="s">
        <v>6824</v>
      </c>
    </row>
    <row r="7103" spans="6:9" x14ac:dyDescent="0.2">
      <c r="F7103" s="310" t="s">
        <v>13504</v>
      </c>
      <c r="G7103" s="311">
        <v>18935</v>
      </c>
      <c r="H7103" s="312" t="s">
        <v>4339</v>
      </c>
      <c r="I7103" s="313" t="s">
        <v>6824</v>
      </c>
    </row>
    <row r="7104" spans="6:9" x14ac:dyDescent="0.2">
      <c r="F7104" s="310" t="s">
        <v>13505</v>
      </c>
      <c r="G7104" s="311">
        <v>18936</v>
      </c>
      <c r="H7104" s="312" t="s">
        <v>4339</v>
      </c>
      <c r="I7104" s="313" t="s">
        <v>6824</v>
      </c>
    </row>
    <row r="7105" spans="6:9" x14ac:dyDescent="0.2">
      <c r="F7105" s="310" t="s">
        <v>13506</v>
      </c>
      <c r="G7105" s="311">
        <v>18938</v>
      </c>
      <c r="H7105" s="312" t="s">
        <v>4339</v>
      </c>
      <c r="I7105" s="313" t="s">
        <v>6824</v>
      </c>
    </row>
    <row r="7106" spans="6:9" x14ac:dyDescent="0.2">
      <c r="F7106" s="310" t="s">
        <v>13507</v>
      </c>
      <c r="G7106" s="311">
        <v>18940</v>
      </c>
      <c r="H7106" s="312" t="s">
        <v>4339</v>
      </c>
      <c r="I7106" s="313" t="s">
        <v>6824</v>
      </c>
    </row>
    <row r="7107" spans="6:9" x14ac:dyDescent="0.2">
      <c r="F7107" s="310" t="s">
        <v>13508</v>
      </c>
      <c r="G7107" s="311">
        <v>18942</v>
      </c>
      <c r="H7107" s="312" t="s">
        <v>4339</v>
      </c>
      <c r="I7107" s="313" t="s">
        <v>6824</v>
      </c>
    </row>
    <row r="7108" spans="6:9" x14ac:dyDescent="0.2">
      <c r="F7108" s="310" t="s">
        <v>13509</v>
      </c>
      <c r="G7108" s="311">
        <v>18943</v>
      </c>
      <c r="H7108" s="312" t="s">
        <v>4339</v>
      </c>
      <c r="I7108" s="313" t="s">
        <v>6824</v>
      </c>
    </row>
    <row r="7109" spans="6:9" x14ac:dyDescent="0.2">
      <c r="F7109" s="310" t="s">
        <v>13510</v>
      </c>
      <c r="G7109" s="311">
        <v>18944</v>
      </c>
      <c r="H7109" s="312" t="s">
        <v>4339</v>
      </c>
      <c r="I7109" s="313" t="s">
        <v>6824</v>
      </c>
    </row>
    <row r="7110" spans="6:9" x14ac:dyDescent="0.2">
      <c r="F7110" s="310" t="s">
        <v>13511</v>
      </c>
      <c r="G7110" s="311">
        <v>18946</v>
      </c>
      <c r="H7110" s="312" t="s">
        <v>4339</v>
      </c>
      <c r="I7110" s="313" t="s">
        <v>6824</v>
      </c>
    </row>
    <row r="7111" spans="6:9" x14ac:dyDescent="0.2">
      <c r="F7111" s="310" t="s">
        <v>13512</v>
      </c>
      <c r="G7111" s="311">
        <v>18947</v>
      </c>
      <c r="H7111" s="312" t="s">
        <v>4339</v>
      </c>
      <c r="I7111" s="313" t="s">
        <v>6824</v>
      </c>
    </row>
    <row r="7112" spans="6:9" x14ac:dyDescent="0.2">
      <c r="F7112" s="310" t="s">
        <v>13513</v>
      </c>
      <c r="G7112" s="311">
        <v>18949</v>
      </c>
      <c r="H7112" s="312" t="s">
        <v>4339</v>
      </c>
      <c r="I7112" s="313" t="s">
        <v>6824</v>
      </c>
    </row>
    <row r="7113" spans="6:9" x14ac:dyDescent="0.2">
      <c r="F7113" s="310" t="s">
        <v>13514</v>
      </c>
      <c r="G7113" s="311">
        <v>18950</v>
      </c>
      <c r="H7113" s="312" t="s">
        <v>4339</v>
      </c>
      <c r="I7113" s="313" t="s">
        <v>6824</v>
      </c>
    </row>
    <row r="7114" spans="6:9" x14ac:dyDescent="0.2">
      <c r="F7114" s="310" t="s">
        <v>13515</v>
      </c>
      <c r="G7114" s="311">
        <v>18951</v>
      </c>
      <c r="H7114" s="312" t="s">
        <v>4339</v>
      </c>
      <c r="I7114" s="313" t="s">
        <v>6824</v>
      </c>
    </row>
    <row r="7115" spans="6:9" x14ac:dyDescent="0.2">
      <c r="F7115" s="310" t="s">
        <v>13516</v>
      </c>
      <c r="G7115" s="311">
        <v>18953</v>
      </c>
      <c r="H7115" s="312" t="s">
        <v>4339</v>
      </c>
      <c r="I7115" s="313" t="s">
        <v>6824</v>
      </c>
    </row>
    <row r="7116" spans="6:9" x14ac:dyDescent="0.2">
      <c r="F7116" s="310" t="s">
        <v>13517</v>
      </c>
      <c r="G7116" s="311">
        <v>18954</v>
      </c>
      <c r="H7116" s="312" t="s">
        <v>4339</v>
      </c>
      <c r="I7116" s="313" t="s">
        <v>6824</v>
      </c>
    </row>
    <row r="7117" spans="6:9" x14ac:dyDescent="0.2">
      <c r="F7117" s="310" t="s">
        <v>13518</v>
      </c>
      <c r="G7117" s="311">
        <v>18955</v>
      </c>
      <c r="H7117" s="312" t="s">
        <v>4339</v>
      </c>
      <c r="I7117" s="313" t="s">
        <v>6824</v>
      </c>
    </row>
    <row r="7118" spans="6:9" x14ac:dyDescent="0.2">
      <c r="F7118" s="310" t="s">
        <v>13519</v>
      </c>
      <c r="G7118" s="311">
        <v>18956</v>
      </c>
      <c r="H7118" s="312" t="s">
        <v>4339</v>
      </c>
      <c r="I7118" s="313" t="s">
        <v>6824</v>
      </c>
    </row>
    <row r="7119" spans="6:9" x14ac:dyDescent="0.2">
      <c r="F7119" s="310" t="s">
        <v>13520</v>
      </c>
      <c r="G7119" s="311">
        <v>18957</v>
      </c>
      <c r="H7119" s="312" t="s">
        <v>4339</v>
      </c>
      <c r="I7119" s="313" t="s">
        <v>6824</v>
      </c>
    </row>
    <row r="7120" spans="6:9" x14ac:dyDescent="0.2">
      <c r="F7120" s="310" t="s">
        <v>13521</v>
      </c>
      <c r="G7120" s="311">
        <v>18958</v>
      </c>
      <c r="H7120" s="312" t="s">
        <v>4339</v>
      </c>
      <c r="I7120" s="313" t="s">
        <v>6824</v>
      </c>
    </row>
    <row r="7121" spans="6:9" x14ac:dyDescent="0.2">
      <c r="F7121" s="310" t="s">
        <v>13522</v>
      </c>
      <c r="G7121" s="311">
        <v>18960</v>
      </c>
      <c r="H7121" s="312" t="s">
        <v>4339</v>
      </c>
      <c r="I7121" s="313" t="s">
        <v>6824</v>
      </c>
    </row>
    <row r="7122" spans="6:9" x14ac:dyDescent="0.2">
      <c r="F7122" s="310" t="s">
        <v>13523</v>
      </c>
      <c r="G7122" s="311">
        <v>18962</v>
      </c>
      <c r="H7122" s="312" t="s">
        <v>4339</v>
      </c>
      <c r="I7122" s="313" t="s">
        <v>6824</v>
      </c>
    </row>
    <row r="7123" spans="6:9" x14ac:dyDescent="0.2">
      <c r="F7123" s="310" t="s">
        <v>13524</v>
      </c>
      <c r="G7123" s="311">
        <v>18963</v>
      </c>
      <c r="H7123" s="312" t="s">
        <v>4339</v>
      </c>
      <c r="I7123" s="313" t="s">
        <v>6824</v>
      </c>
    </row>
    <row r="7124" spans="6:9" x14ac:dyDescent="0.2">
      <c r="F7124" s="310" t="s">
        <v>13525</v>
      </c>
      <c r="G7124" s="311">
        <v>18964</v>
      </c>
      <c r="H7124" s="312" t="s">
        <v>4339</v>
      </c>
      <c r="I7124" s="313" t="s">
        <v>6824</v>
      </c>
    </row>
    <row r="7125" spans="6:9" x14ac:dyDescent="0.2">
      <c r="F7125" s="310" t="s">
        <v>13526</v>
      </c>
      <c r="G7125" s="311">
        <v>18966</v>
      </c>
      <c r="H7125" s="312" t="s">
        <v>4339</v>
      </c>
      <c r="I7125" s="313" t="s">
        <v>6824</v>
      </c>
    </row>
    <row r="7126" spans="6:9" x14ac:dyDescent="0.2">
      <c r="F7126" s="310" t="s">
        <v>13527</v>
      </c>
      <c r="G7126" s="311">
        <v>18968</v>
      </c>
      <c r="H7126" s="312" t="s">
        <v>4339</v>
      </c>
      <c r="I7126" s="313" t="s">
        <v>6824</v>
      </c>
    </row>
    <row r="7127" spans="6:9" x14ac:dyDescent="0.2">
      <c r="F7127" s="310" t="s">
        <v>13528</v>
      </c>
      <c r="G7127" s="311">
        <v>18969</v>
      </c>
      <c r="H7127" s="312" t="s">
        <v>4339</v>
      </c>
      <c r="I7127" s="313" t="s">
        <v>6824</v>
      </c>
    </row>
    <row r="7128" spans="6:9" x14ac:dyDescent="0.2">
      <c r="F7128" s="310" t="s">
        <v>13529</v>
      </c>
      <c r="G7128" s="311">
        <v>18970</v>
      </c>
      <c r="H7128" s="312" t="s">
        <v>4339</v>
      </c>
      <c r="I7128" s="313" t="s">
        <v>6824</v>
      </c>
    </row>
    <row r="7129" spans="6:9" x14ac:dyDescent="0.2">
      <c r="F7129" s="310" t="s">
        <v>13530</v>
      </c>
      <c r="G7129" s="311">
        <v>18971</v>
      </c>
      <c r="H7129" s="312" t="s">
        <v>4339</v>
      </c>
      <c r="I7129" s="313" t="s">
        <v>6824</v>
      </c>
    </row>
    <row r="7130" spans="6:9" x14ac:dyDescent="0.2">
      <c r="F7130" s="310" t="s">
        <v>13531</v>
      </c>
      <c r="G7130" s="311">
        <v>18972</v>
      </c>
      <c r="H7130" s="312" t="s">
        <v>4339</v>
      </c>
      <c r="I7130" s="313" t="s">
        <v>6824</v>
      </c>
    </row>
    <row r="7131" spans="6:9" x14ac:dyDescent="0.2">
      <c r="F7131" s="310" t="s">
        <v>13532</v>
      </c>
      <c r="G7131" s="311">
        <v>18974</v>
      </c>
      <c r="H7131" s="312" t="s">
        <v>4339</v>
      </c>
      <c r="I7131" s="313" t="s">
        <v>6824</v>
      </c>
    </row>
    <row r="7132" spans="6:9" x14ac:dyDescent="0.2">
      <c r="F7132" s="310" t="s">
        <v>13533</v>
      </c>
      <c r="G7132" s="311">
        <v>18976</v>
      </c>
      <c r="H7132" s="312" t="s">
        <v>4339</v>
      </c>
      <c r="I7132" s="313" t="s">
        <v>6824</v>
      </c>
    </row>
    <row r="7133" spans="6:9" x14ac:dyDescent="0.2">
      <c r="F7133" s="310" t="s">
        <v>13534</v>
      </c>
      <c r="G7133" s="311">
        <v>18977</v>
      </c>
      <c r="H7133" s="312" t="s">
        <v>4339</v>
      </c>
      <c r="I7133" s="313" t="s">
        <v>6824</v>
      </c>
    </row>
    <row r="7134" spans="6:9" x14ac:dyDescent="0.2">
      <c r="F7134" s="310" t="s">
        <v>13535</v>
      </c>
      <c r="G7134" s="311">
        <v>18979</v>
      </c>
      <c r="H7134" s="312" t="s">
        <v>4339</v>
      </c>
      <c r="I7134" s="313" t="s">
        <v>6824</v>
      </c>
    </row>
    <row r="7135" spans="6:9" x14ac:dyDescent="0.2">
      <c r="F7135" s="310" t="s">
        <v>13536</v>
      </c>
      <c r="G7135" s="311">
        <v>18980</v>
      </c>
      <c r="H7135" s="312" t="s">
        <v>4339</v>
      </c>
      <c r="I7135" s="313" t="s">
        <v>6824</v>
      </c>
    </row>
    <row r="7136" spans="6:9" x14ac:dyDescent="0.2">
      <c r="F7136" s="310" t="s">
        <v>13537</v>
      </c>
      <c r="G7136" s="311">
        <v>18981</v>
      </c>
      <c r="H7136" s="312" t="s">
        <v>4339</v>
      </c>
      <c r="I7136" s="313" t="s">
        <v>6824</v>
      </c>
    </row>
    <row r="7137" spans="6:9" x14ac:dyDescent="0.2">
      <c r="F7137" s="310" t="s">
        <v>13538</v>
      </c>
      <c r="G7137" s="311">
        <v>18991</v>
      </c>
      <c r="H7137" s="312" t="s">
        <v>4339</v>
      </c>
      <c r="I7137" s="313" t="s">
        <v>6824</v>
      </c>
    </row>
    <row r="7138" spans="6:9" x14ac:dyDescent="0.2">
      <c r="F7138" s="310" t="s">
        <v>2059</v>
      </c>
      <c r="G7138" s="311">
        <v>19001</v>
      </c>
      <c r="H7138" s="312" t="s">
        <v>4339</v>
      </c>
      <c r="I7138" s="313" t="s">
        <v>6824</v>
      </c>
    </row>
    <row r="7139" spans="6:9" x14ac:dyDescent="0.2">
      <c r="F7139" s="310" t="s">
        <v>13539</v>
      </c>
      <c r="G7139" s="311">
        <v>19002</v>
      </c>
      <c r="H7139" s="312" t="s">
        <v>4339</v>
      </c>
      <c r="I7139" s="313" t="s">
        <v>6824</v>
      </c>
    </row>
    <row r="7140" spans="6:9" x14ac:dyDescent="0.2">
      <c r="F7140" s="310" t="s">
        <v>2060</v>
      </c>
      <c r="G7140" s="311">
        <v>19003</v>
      </c>
      <c r="H7140" s="312" t="s">
        <v>4339</v>
      </c>
      <c r="I7140" s="313" t="s">
        <v>6824</v>
      </c>
    </row>
    <row r="7141" spans="6:9" x14ac:dyDescent="0.2">
      <c r="F7141" s="310" t="s">
        <v>13540</v>
      </c>
      <c r="G7141" s="311">
        <v>19004</v>
      </c>
      <c r="H7141" s="312" t="s">
        <v>4339</v>
      </c>
      <c r="I7141" s="313" t="s">
        <v>6824</v>
      </c>
    </row>
    <row r="7142" spans="6:9" x14ac:dyDescent="0.2">
      <c r="F7142" s="310" t="s">
        <v>13541</v>
      </c>
      <c r="G7142" s="311">
        <v>19006</v>
      </c>
      <c r="H7142" s="312" t="s">
        <v>4339</v>
      </c>
      <c r="I7142" s="313" t="s">
        <v>6824</v>
      </c>
    </row>
    <row r="7143" spans="6:9" x14ac:dyDescent="0.2">
      <c r="F7143" s="310" t="s">
        <v>2064</v>
      </c>
      <c r="G7143" s="311">
        <v>19007</v>
      </c>
      <c r="H7143" s="312" t="s">
        <v>4339</v>
      </c>
      <c r="I7143" s="313" t="s">
        <v>6824</v>
      </c>
    </row>
    <row r="7144" spans="6:9" x14ac:dyDescent="0.2">
      <c r="F7144" s="310" t="s">
        <v>13542</v>
      </c>
      <c r="G7144" s="311">
        <v>19008</v>
      </c>
      <c r="H7144" s="312" t="s">
        <v>4339</v>
      </c>
      <c r="I7144" s="313" t="s">
        <v>6824</v>
      </c>
    </row>
    <row r="7145" spans="6:9" x14ac:dyDescent="0.2">
      <c r="F7145" s="310" t="s">
        <v>2066</v>
      </c>
      <c r="G7145" s="311">
        <v>19009</v>
      </c>
      <c r="H7145" s="312" t="s">
        <v>4339</v>
      </c>
      <c r="I7145" s="313" t="s">
        <v>6824</v>
      </c>
    </row>
    <row r="7146" spans="6:9" x14ac:dyDescent="0.2">
      <c r="F7146" s="310" t="s">
        <v>13543</v>
      </c>
      <c r="G7146" s="311">
        <v>19010</v>
      </c>
      <c r="H7146" s="312" t="s">
        <v>4339</v>
      </c>
      <c r="I7146" s="313" t="s">
        <v>6824</v>
      </c>
    </row>
    <row r="7147" spans="6:9" x14ac:dyDescent="0.2">
      <c r="F7147" s="310" t="s">
        <v>13544</v>
      </c>
      <c r="G7147" s="311">
        <v>19012</v>
      </c>
      <c r="H7147" s="312" t="s">
        <v>4339</v>
      </c>
      <c r="I7147" s="313" t="s">
        <v>6824</v>
      </c>
    </row>
    <row r="7148" spans="6:9" x14ac:dyDescent="0.2">
      <c r="F7148" s="310" t="s">
        <v>2069</v>
      </c>
      <c r="G7148" s="311">
        <v>19013</v>
      </c>
      <c r="H7148" s="312" t="s">
        <v>4339</v>
      </c>
      <c r="I7148" s="313" t="s">
        <v>6824</v>
      </c>
    </row>
    <row r="7149" spans="6:9" x14ac:dyDescent="0.2">
      <c r="F7149" s="310" t="s">
        <v>13545</v>
      </c>
      <c r="G7149" s="311">
        <v>19014</v>
      </c>
      <c r="H7149" s="312" t="s">
        <v>4339</v>
      </c>
      <c r="I7149" s="313" t="s">
        <v>6824</v>
      </c>
    </row>
    <row r="7150" spans="6:9" x14ac:dyDescent="0.2">
      <c r="F7150" s="310" t="s">
        <v>2070</v>
      </c>
      <c r="G7150" s="311">
        <v>19015</v>
      </c>
      <c r="H7150" s="312" t="s">
        <v>4339</v>
      </c>
      <c r="I7150" s="313" t="s">
        <v>6824</v>
      </c>
    </row>
    <row r="7151" spans="6:9" x14ac:dyDescent="0.2">
      <c r="F7151" s="310" t="s">
        <v>13546</v>
      </c>
      <c r="G7151" s="311">
        <v>19016</v>
      </c>
      <c r="H7151" s="312" t="s">
        <v>4339</v>
      </c>
      <c r="I7151" s="313" t="s">
        <v>6824</v>
      </c>
    </row>
    <row r="7152" spans="6:9" x14ac:dyDescent="0.2">
      <c r="F7152" s="310" t="s">
        <v>2072</v>
      </c>
      <c r="G7152" s="311">
        <v>19017</v>
      </c>
      <c r="H7152" s="312" t="s">
        <v>4339</v>
      </c>
      <c r="I7152" s="313" t="s">
        <v>6824</v>
      </c>
    </row>
    <row r="7153" spans="6:9" x14ac:dyDescent="0.2">
      <c r="F7153" s="310" t="s">
        <v>13547</v>
      </c>
      <c r="G7153" s="311">
        <v>19018</v>
      </c>
      <c r="H7153" s="312" t="s">
        <v>4339</v>
      </c>
      <c r="I7153" s="313" t="s">
        <v>6824</v>
      </c>
    </row>
    <row r="7154" spans="6:9" x14ac:dyDescent="0.2">
      <c r="F7154" s="310" t="s">
        <v>2074</v>
      </c>
      <c r="G7154" s="311">
        <v>19019</v>
      </c>
      <c r="H7154" s="312" t="s">
        <v>4339</v>
      </c>
      <c r="I7154" s="313" t="s">
        <v>6824</v>
      </c>
    </row>
    <row r="7155" spans="6:9" x14ac:dyDescent="0.2">
      <c r="F7155" s="310" t="s">
        <v>13548</v>
      </c>
      <c r="G7155" s="311">
        <v>19020</v>
      </c>
      <c r="H7155" s="312" t="s">
        <v>4339</v>
      </c>
      <c r="I7155" s="313" t="s">
        <v>6824</v>
      </c>
    </row>
    <row r="7156" spans="6:9" x14ac:dyDescent="0.2">
      <c r="F7156" s="310" t="s">
        <v>2076</v>
      </c>
      <c r="G7156" s="311">
        <v>19021</v>
      </c>
      <c r="H7156" s="312" t="s">
        <v>4339</v>
      </c>
      <c r="I7156" s="313" t="s">
        <v>6824</v>
      </c>
    </row>
    <row r="7157" spans="6:9" x14ac:dyDescent="0.2">
      <c r="F7157" s="310" t="s">
        <v>13549</v>
      </c>
      <c r="G7157" s="311">
        <v>19022</v>
      </c>
      <c r="H7157" s="312" t="s">
        <v>4339</v>
      </c>
      <c r="I7157" s="313" t="s">
        <v>6824</v>
      </c>
    </row>
    <row r="7158" spans="6:9" x14ac:dyDescent="0.2">
      <c r="F7158" s="310" t="s">
        <v>2077</v>
      </c>
      <c r="G7158" s="311">
        <v>19023</v>
      </c>
      <c r="H7158" s="312" t="s">
        <v>4339</v>
      </c>
      <c r="I7158" s="313" t="s">
        <v>6824</v>
      </c>
    </row>
    <row r="7159" spans="6:9" x14ac:dyDescent="0.2">
      <c r="F7159" s="310" t="s">
        <v>2078</v>
      </c>
      <c r="G7159" s="311">
        <v>19025</v>
      </c>
      <c r="H7159" s="312" t="s">
        <v>4339</v>
      </c>
      <c r="I7159" s="313" t="s">
        <v>6824</v>
      </c>
    </row>
    <row r="7160" spans="6:9" x14ac:dyDescent="0.2">
      <c r="F7160" s="310" t="s">
        <v>13550</v>
      </c>
      <c r="G7160" s="311">
        <v>19026</v>
      </c>
      <c r="H7160" s="312" t="s">
        <v>4339</v>
      </c>
      <c r="I7160" s="313" t="s">
        <v>6824</v>
      </c>
    </row>
    <row r="7161" spans="6:9" x14ac:dyDescent="0.2">
      <c r="F7161" s="310" t="s">
        <v>2079</v>
      </c>
      <c r="G7161" s="311">
        <v>19027</v>
      </c>
      <c r="H7161" s="312" t="s">
        <v>4339</v>
      </c>
      <c r="I7161" s="313" t="s">
        <v>6824</v>
      </c>
    </row>
    <row r="7162" spans="6:9" x14ac:dyDescent="0.2">
      <c r="F7162" s="310" t="s">
        <v>13551</v>
      </c>
      <c r="G7162" s="311">
        <v>19028</v>
      </c>
      <c r="H7162" s="312" t="s">
        <v>4339</v>
      </c>
      <c r="I7162" s="313" t="s">
        <v>6824</v>
      </c>
    </row>
    <row r="7163" spans="6:9" x14ac:dyDescent="0.2">
      <c r="F7163" s="310" t="s">
        <v>2080</v>
      </c>
      <c r="G7163" s="311">
        <v>19029</v>
      </c>
      <c r="H7163" s="312" t="s">
        <v>4339</v>
      </c>
      <c r="I7163" s="313" t="s">
        <v>6824</v>
      </c>
    </row>
    <row r="7164" spans="6:9" x14ac:dyDescent="0.2">
      <c r="F7164" s="310" t="s">
        <v>13552</v>
      </c>
      <c r="G7164" s="311">
        <v>19030</v>
      </c>
      <c r="H7164" s="312" t="s">
        <v>4339</v>
      </c>
      <c r="I7164" s="313" t="s">
        <v>6824</v>
      </c>
    </row>
    <row r="7165" spans="6:9" x14ac:dyDescent="0.2">
      <c r="F7165" s="310" t="s">
        <v>2082</v>
      </c>
      <c r="G7165" s="311">
        <v>19031</v>
      </c>
      <c r="H7165" s="312" t="s">
        <v>4339</v>
      </c>
      <c r="I7165" s="313" t="s">
        <v>6824</v>
      </c>
    </row>
    <row r="7166" spans="6:9" x14ac:dyDescent="0.2">
      <c r="F7166" s="310" t="s">
        <v>13553</v>
      </c>
      <c r="G7166" s="311">
        <v>19032</v>
      </c>
      <c r="H7166" s="312" t="s">
        <v>4339</v>
      </c>
      <c r="I7166" s="313" t="s">
        <v>6824</v>
      </c>
    </row>
    <row r="7167" spans="6:9" x14ac:dyDescent="0.2">
      <c r="F7167" s="310" t="s">
        <v>2084</v>
      </c>
      <c r="G7167" s="311">
        <v>19033</v>
      </c>
      <c r="H7167" s="312" t="s">
        <v>4339</v>
      </c>
      <c r="I7167" s="313" t="s">
        <v>6824</v>
      </c>
    </row>
    <row r="7168" spans="6:9" x14ac:dyDescent="0.2">
      <c r="F7168" s="310" t="s">
        <v>13554</v>
      </c>
      <c r="G7168" s="311">
        <v>19034</v>
      </c>
      <c r="H7168" s="312" t="s">
        <v>4339</v>
      </c>
      <c r="I7168" s="313" t="s">
        <v>6824</v>
      </c>
    </row>
    <row r="7169" spans="6:9" x14ac:dyDescent="0.2">
      <c r="F7169" s="310" t="s">
        <v>2085</v>
      </c>
      <c r="G7169" s="311">
        <v>19035</v>
      </c>
      <c r="H7169" s="312" t="s">
        <v>4339</v>
      </c>
      <c r="I7169" s="313" t="s">
        <v>6824</v>
      </c>
    </row>
    <row r="7170" spans="6:9" x14ac:dyDescent="0.2">
      <c r="F7170" s="310" t="s">
        <v>13555</v>
      </c>
      <c r="G7170" s="311">
        <v>19036</v>
      </c>
      <c r="H7170" s="312" t="s">
        <v>4339</v>
      </c>
      <c r="I7170" s="313" t="s">
        <v>6824</v>
      </c>
    </row>
    <row r="7171" spans="6:9" x14ac:dyDescent="0.2">
      <c r="F7171" s="310" t="s">
        <v>2087</v>
      </c>
      <c r="G7171" s="311">
        <v>19037</v>
      </c>
      <c r="H7171" s="312" t="s">
        <v>4339</v>
      </c>
      <c r="I7171" s="313" t="s">
        <v>6824</v>
      </c>
    </row>
    <row r="7172" spans="6:9" x14ac:dyDescent="0.2">
      <c r="F7172" s="310" t="s">
        <v>13556</v>
      </c>
      <c r="G7172" s="311">
        <v>19038</v>
      </c>
      <c r="H7172" s="312" t="s">
        <v>4339</v>
      </c>
      <c r="I7172" s="313" t="s">
        <v>6824</v>
      </c>
    </row>
    <row r="7173" spans="6:9" x14ac:dyDescent="0.2">
      <c r="F7173" s="310" t="s">
        <v>2088</v>
      </c>
      <c r="G7173" s="311">
        <v>19039</v>
      </c>
      <c r="H7173" s="312" t="s">
        <v>4339</v>
      </c>
      <c r="I7173" s="313" t="s">
        <v>6824</v>
      </c>
    </row>
    <row r="7174" spans="6:9" x14ac:dyDescent="0.2">
      <c r="F7174" s="310" t="s">
        <v>13557</v>
      </c>
      <c r="G7174" s="311">
        <v>19040</v>
      </c>
      <c r="H7174" s="312" t="s">
        <v>4339</v>
      </c>
      <c r="I7174" s="313" t="s">
        <v>6824</v>
      </c>
    </row>
    <row r="7175" spans="6:9" x14ac:dyDescent="0.2">
      <c r="F7175" s="310" t="s">
        <v>2089</v>
      </c>
      <c r="G7175" s="311">
        <v>19041</v>
      </c>
      <c r="H7175" s="312" t="s">
        <v>4339</v>
      </c>
      <c r="I7175" s="313" t="s">
        <v>6824</v>
      </c>
    </row>
    <row r="7176" spans="6:9" x14ac:dyDescent="0.2">
      <c r="F7176" s="310" t="s">
        <v>2090</v>
      </c>
      <c r="G7176" s="311">
        <v>19043</v>
      </c>
      <c r="H7176" s="312" t="s">
        <v>4339</v>
      </c>
      <c r="I7176" s="313" t="s">
        <v>6824</v>
      </c>
    </row>
    <row r="7177" spans="6:9" x14ac:dyDescent="0.2">
      <c r="F7177" s="310" t="s">
        <v>13558</v>
      </c>
      <c r="G7177" s="311">
        <v>19044</v>
      </c>
      <c r="H7177" s="312" t="s">
        <v>4339</v>
      </c>
      <c r="I7177" s="313" t="s">
        <v>6824</v>
      </c>
    </row>
    <row r="7178" spans="6:9" x14ac:dyDescent="0.2">
      <c r="F7178" s="310" t="s">
        <v>13559</v>
      </c>
      <c r="G7178" s="311">
        <v>19046</v>
      </c>
      <c r="H7178" s="312" t="s">
        <v>4339</v>
      </c>
      <c r="I7178" s="313" t="s">
        <v>6824</v>
      </c>
    </row>
    <row r="7179" spans="6:9" x14ac:dyDescent="0.2">
      <c r="F7179" s="310" t="s">
        <v>2092</v>
      </c>
      <c r="G7179" s="311">
        <v>19047</v>
      </c>
      <c r="H7179" s="312" t="s">
        <v>4339</v>
      </c>
      <c r="I7179" s="313" t="s">
        <v>6824</v>
      </c>
    </row>
    <row r="7180" spans="6:9" x14ac:dyDescent="0.2">
      <c r="F7180" s="310" t="s">
        <v>13560</v>
      </c>
      <c r="G7180" s="311">
        <v>19048</v>
      </c>
      <c r="H7180" s="312" t="s">
        <v>4339</v>
      </c>
      <c r="I7180" s="313" t="s">
        <v>6824</v>
      </c>
    </row>
    <row r="7181" spans="6:9" x14ac:dyDescent="0.2">
      <c r="F7181" s="310" t="s">
        <v>2093</v>
      </c>
      <c r="G7181" s="311">
        <v>19049</v>
      </c>
      <c r="H7181" s="312" t="s">
        <v>4339</v>
      </c>
      <c r="I7181" s="313" t="s">
        <v>6824</v>
      </c>
    </row>
    <row r="7182" spans="6:9" x14ac:dyDescent="0.2">
      <c r="F7182" s="310" t="s">
        <v>13561</v>
      </c>
      <c r="G7182" s="311">
        <v>19050</v>
      </c>
      <c r="H7182" s="312" t="s">
        <v>4339</v>
      </c>
      <c r="I7182" s="313" t="s">
        <v>6824</v>
      </c>
    </row>
    <row r="7183" spans="6:9" x14ac:dyDescent="0.2">
      <c r="F7183" s="310" t="s">
        <v>13562</v>
      </c>
      <c r="G7183" s="311">
        <v>19052</v>
      </c>
      <c r="H7183" s="312" t="s">
        <v>4339</v>
      </c>
      <c r="I7183" s="313" t="s">
        <v>6824</v>
      </c>
    </row>
    <row r="7184" spans="6:9" x14ac:dyDescent="0.2">
      <c r="F7184" s="310" t="s">
        <v>2096</v>
      </c>
      <c r="G7184" s="311">
        <v>19053</v>
      </c>
      <c r="H7184" s="312" t="s">
        <v>4339</v>
      </c>
      <c r="I7184" s="313" t="s">
        <v>6824</v>
      </c>
    </row>
    <row r="7185" spans="6:9" x14ac:dyDescent="0.2">
      <c r="F7185" s="310" t="s">
        <v>13563</v>
      </c>
      <c r="G7185" s="311">
        <v>19054</v>
      </c>
      <c r="H7185" s="312" t="s">
        <v>4339</v>
      </c>
      <c r="I7185" s="313" t="s">
        <v>6824</v>
      </c>
    </row>
    <row r="7186" spans="6:9" x14ac:dyDescent="0.2">
      <c r="F7186" s="310" t="s">
        <v>2097</v>
      </c>
      <c r="G7186" s="311">
        <v>19055</v>
      </c>
      <c r="H7186" s="312" t="s">
        <v>4339</v>
      </c>
      <c r="I7186" s="313" t="s">
        <v>6824</v>
      </c>
    </row>
    <row r="7187" spans="6:9" x14ac:dyDescent="0.2">
      <c r="F7187" s="310" t="s">
        <v>13564</v>
      </c>
      <c r="G7187" s="311">
        <v>19056</v>
      </c>
      <c r="H7187" s="312" t="s">
        <v>4339</v>
      </c>
      <c r="I7187" s="313" t="s">
        <v>6824</v>
      </c>
    </row>
    <row r="7188" spans="6:9" x14ac:dyDescent="0.2">
      <c r="F7188" s="310" t="s">
        <v>2099</v>
      </c>
      <c r="G7188" s="311">
        <v>19057</v>
      </c>
      <c r="H7188" s="312" t="s">
        <v>4339</v>
      </c>
      <c r="I7188" s="313" t="s">
        <v>6824</v>
      </c>
    </row>
    <row r="7189" spans="6:9" x14ac:dyDescent="0.2">
      <c r="F7189" s="310" t="s">
        <v>13565</v>
      </c>
      <c r="G7189" s="311">
        <v>19058</v>
      </c>
      <c r="H7189" s="312" t="s">
        <v>4339</v>
      </c>
      <c r="I7189" s="313" t="s">
        <v>6824</v>
      </c>
    </row>
    <row r="7190" spans="6:9" x14ac:dyDescent="0.2">
      <c r="F7190" s="310" t="s">
        <v>13566</v>
      </c>
      <c r="G7190" s="311">
        <v>19060</v>
      </c>
      <c r="H7190" s="312" t="s">
        <v>4339</v>
      </c>
      <c r="I7190" s="313" t="s">
        <v>6824</v>
      </c>
    </row>
    <row r="7191" spans="6:9" x14ac:dyDescent="0.2">
      <c r="F7191" s="310" t="s">
        <v>2103</v>
      </c>
      <c r="G7191" s="311">
        <v>19061</v>
      </c>
      <c r="H7191" s="312" t="s">
        <v>4339</v>
      </c>
      <c r="I7191" s="313" t="s">
        <v>6824</v>
      </c>
    </row>
    <row r="7192" spans="6:9" x14ac:dyDescent="0.2">
      <c r="F7192" s="310" t="s">
        <v>2105</v>
      </c>
      <c r="G7192" s="311">
        <v>19063</v>
      </c>
      <c r="H7192" s="312" t="s">
        <v>4339</v>
      </c>
      <c r="I7192" s="313" t="s">
        <v>6824</v>
      </c>
    </row>
    <row r="7193" spans="6:9" x14ac:dyDescent="0.2">
      <c r="F7193" s="310" t="s">
        <v>13567</v>
      </c>
      <c r="G7193" s="311">
        <v>19064</v>
      </c>
      <c r="H7193" s="312" t="s">
        <v>4339</v>
      </c>
      <c r="I7193" s="313" t="s">
        <v>6824</v>
      </c>
    </row>
    <row r="7194" spans="6:9" x14ac:dyDescent="0.2">
      <c r="F7194" s="310" t="s">
        <v>2106</v>
      </c>
      <c r="G7194" s="311">
        <v>19065</v>
      </c>
      <c r="H7194" s="312" t="s">
        <v>4339</v>
      </c>
      <c r="I7194" s="313" t="s">
        <v>6824</v>
      </c>
    </row>
    <row r="7195" spans="6:9" x14ac:dyDescent="0.2">
      <c r="F7195" s="310" t="s">
        <v>13568</v>
      </c>
      <c r="G7195" s="311">
        <v>19066</v>
      </c>
      <c r="H7195" s="312" t="s">
        <v>4339</v>
      </c>
      <c r="I7195" s="313" t="s">
        <v>6824</v>
      </c>
    </row>
    <row r="7196" spans="6:9" x14ac:dyDescent="0.2">
      <c r="F7196" s="310" t="s">
        <v>2107</v>
      </c>
      <c r="G7196" s="311">
        <v>19067</v>
      </c>
      <c r="H7196" s="312" t="s">
        <v>4339</v>
      </c>
      <c r="I7196" s="313" t="s">
        <v>6824</v>
      </c>
    </row>
    <row r="7197" spans="6:9" x14ac:dyDescent="0.2">
      <c r="F7197" s="310" t="s">
        <v>13569</v>
      </c>
      <c r="G7197" s="311">
        <v>19070</v>
      </c>
      <c r="H7197" s="312" t="s">
        <v>4339</v>
      </c>
      <c r="I7197" s="313" t="s">
        <v>6824</v>
      </c>
    </row>
    <row r="7198" spans="6:9" x14ac:dyDescent="0.2">
      <c r="F7198" s="310" t="s">
        <v>13570</v>
      </c>
      <c r="G7198" s="311">
        <v>19072</v>
      </c>
      <c r="H7198" s="312" t="s">
        <v>4339</v>
      </c>
      <c r="I7198" s="313" t="s">
        <v>6824</v>
      </c>
    </row>
    <row r="7199" spans="6:9" x14ac:dyDescent="0.2">
      <c r="F7199" s="310" t="s">
        <v>2110</v>
      </c>
      <c r="G7199" s="311">
        <v>19073</v>
      </c>
      <c r="H7199" s="312" t="s">
        <v>4339</v>
      </c>
      <c r="I7199" s="313" t="s">
        <v>6824</v>
      </c>
    </row>
    <row r="7200" spans="6:9" x14ac:dyDescent="0.2">
      <c r="F7200" s="310" t="s">
        <v>13571</v>
      </c>
      <c r="G7200" s="311">
        <v>19074</v>
      </c>
      <c r="H7200" s="312" t="s">
        <v>4339</v>
      </c>
      <c r="I7200" s="313" t="s">
        <v>6824</v>
      </c>
    </row>
    <row r="7201" spans="6:9" x14ac:dyDescent="0.2">
      <c r="F7201" s="310" t="s">
        <v>2111</v>
      </c>
      <c r="G7201" s="311">
        <v>19075</v>
      </c>
      <c r="H7201" s="312" t="s">
        <v>4339</v>
      </c>
      <c r="I7201" s="313" t="s">
        <v>6824</v>
      </c>
    </row>
    <row r="7202" spans="6:9" x14ac:dyDescent="0.2">
      <c r="F7202" s="310" t="s">
        <v>13572</v>
      </c>
      <c r="G7202" s="311">
        <v>19076</v>
      </c>
      <c r="H7202" s="312" t="s">
        <v>4339</v>
      </c>
      <c r="I7202" s="313" t="s">
        <v>6824</v>
      </c>
    </row>
    <row r="7203" spans="6:9" x14ac:dyDescent="0.2">
      <c r="F7203" s="310" t="s">
        <v>13573</v>
      </c>
      <c r="G7203" s="311">
        <v>19078</v>
      </c>
      <c r="H7203" s="312" t="s">
        <v>4339</v>
      </c>
      <c r="I7203" s="313" t="s">
        <v>6824</v>
      </c>
    </row>
    <row r="7204" spans="6:9" x14ac:dyDescent="0.2">
      <c r="F7204" s="310" t="s">
        <v>2114</v>
      </c>
      <c r="G7204" s="311">
        <v>19079</v>
      </c>
      <c r="H7204" s="312" t="s">
        <v>4339</v>
      </c>
      <c r="I7204" s="313" t="s">
        <v>6824</v>
      </c>
    </row>
    <row r="7205" spans="6:9" x14ac:dyDescent="0.2">
      <c r="F7205" s="310" t="s">
        <v>13574</v>
      </c>
      <c r="G7205" s="311">
        <v>19080</v>
      </c>
      <c r="H7205" s="312" t="s">
        <v>4339</v>
      </c>
      <c r="I7205" s="313" t="s">
        <v>6824</v>
      </c>
    </row>
    <row r="7206" spans="6:9" x14ac:dyDescent="0.2">
      <c r="F7206" s="310" t="s">
        <v>2115</v>
      </c>
      <c r="G7206" s="311">
        <v>19081</v>
      </c>
      <c r="H7206" s="312" t="s">
        <v>4339</v>
      </c>
      <c r="I7206" s="313" t="s">
        <v>6824</v>
      </c>
    </row>
    <row r="7207" spans="6:9" x14ac:dyDescent="0.2">
      <c r="F7207" s="310" t="s">
        <v>13575</v>
      </c>
      <c r="G7207" s="311">
        <v>19082</v>
      </c>
      <c r="H7207" s="312" t="s">
        <v>4339</v>
      </c>
      <c r="I7207" s="313" t="s">
        <v>6824</v>
      </c>
    </row>
    <row r="7208" spans="6:9" x14ac:dyDescent="0.2">
      <c r="F7208" s="310" t="s">
        <v>2116</v>
      </c>
      <c r="G7208" s="311">
        <v>19083</v>
      </c>
      <c r="H7208" s="312" t="s">
        <v>4339</v>
      </c>
      <c r="I7208" s="313" t="s">
        <v>6824</v>
      </c>
    </row>
    <row r="7209" spans="6:9" x14ac:dyDescent="0.2">
      <c r="F7209" s="310" t="s">
        <v>2117</v>
      </c>
      <c r="G7209" s="311">
        <v>19085</v>
      </c>
      <c r="H7209" s="312" t="s">
        <v>4339</v>
      </c>
      <c r="I7209" s="313" t="s">
        <v>6824</v>
      </c>
    </row>
    <row r="7210" spans="6:9" x14ac:dyDescent="0.2">
      <c r="F7210" s="310" t="s">
        <v>13576</v>
      </c>
      <c r="G7210" s="311">
        <v>19086</v>
      </c>
      <c r="H7210" s="312" t="s">
        <v>4339</v>
      </c>
      <c r="I7210" s="313" t="s">
        <v>6824</v>
      </c>
    </row>
    <row r="7211" spans="6:9" x14ac:dyDescent="0.2">
      <c r="F7211" s="310" t="s">
        <v>2118</v>
      </c>
      <c r="G7211" s="311">
        <v>19087</v>
      </c>
      <c r="H7211" s="312" t="s">
        <v>4339</v>
      </c>
      <c r="I7211" s="313" t="s">
        <v>6824</v>
      </c>
    </row>
    <row r="7212" spans="6:9" x14ac:dyDescent="0.2">
      <c r="F7212" s="310" t="s">
        <v>13577</v>
      </c>
      <c r="G7212" s="311">
        <v>19088</v>
      </c>
      <c r="H7212" s="312" t="s">
        <v>4339</v>
      </c>
      <c r="I7212" s="313" t="s">
        <v>6824</v>
      </c>
    </row>
    <row r="7213" spans="6:9" x14ac:dyDescent="0.2">
      <c r="F7213" s="310" t="s">
        <v>2119</v>
      </c>
      <c r="G7213" s="311">
        <v>19089</v>
      </c>
      <c r="H7213" s="312" t="s">
        <v>4339</v>
      </c>
      <c r="I7213" s="313" t="s">
        <v>6824</v>
      </c>
    </row>
    <row r="7214" spans="6:9" x14ac:dyDescent="0.2">
      <c r="F7214" s="310" t="s">
        <v>13578</v>
      </c>
      <c r="G7214" s="311">
        <v>19090</v>
      </c>
      <c r="H7214" s="312" t="s">
        <v>4339</v>
      </c>
      <c r="I7214" s="313" t="s">
        <v>6824</v>
      </c>
    </row>
    <row r="7215" spans="6:9" x14ac:dyDescent="0.2">
      <c r="F7215" s="310" t="s">
        <v>2120</v>
      </c>
      <c r="G7215" s="311">
        <v>19091</v>
      </c>
      <c r="H7215" s="312" t="s">
        <v>4339</v>
      </c>
      <c r="I7215" s="313" t="s">
        <v>6824</v>
      </c>
    </row>
    <row r="7216" spans="6:9" x14ac:dyDescent="0.2">
      <c r="F7216" s="310" t="s">
        <v>13579</v>
      </c>
      <c r="G7216" s="311">
        <v>19092</v>
      </c>
      <c r="H7216" s="312" t="s">
        <v>4339</v>
      </c>
      <c r="I7216" s="313" t="s">
        <v>6824</v>
      </c>
    </row>
    <row r="7217" spans="6:9" x14ac:dyDescent="0.2">
      <c r="F7217" s="310" t="s">
        <v>2122</v>
      </c>
      <c r="G7217" s="311">
        <v>19093</v>
      </c>
      <c r="H7217" s="312" t="s">
        <v>4339</v>
      </c>
      <c r="I7217" s="313" t="s">
        <v>6824</v>
      </c>
    </row>
    <row r="7218" spans="6:9" x14ac:dyDescent="0.2">
      <c r="F7218" s="310" t="s">
        <v>13580</v>
      </c>
      <c r="G7218" s="311">
        <v>19094</v>
      </c>
      <c r="H7218" s="312" t="s">
        <v>4339</v>
      </c>
      <c r="I7218" s="313" t="s">
        <v>6824</v>
      </c>
    </row>
    <row r="7219" spans="6:9" x14ac:dyDescent="0.2">
      <c r="F7219" s="310" t="s">
        <v>2123</v>
      </c>
      <c r="G7219" s="311">
        <v>19095</v>
      </c>
      <c r="H7219" s="312" t="s">
        <v>4339</v>
      </c>
      <c r="I7219" s="313" t="s">
        <v>6824</v>
      </c>
    </row>
    <row r="7220" spans="6:9" x14ac:dyDescent="0.2">
      <c r="F7220" s="310" t="s">
        <v>13581</v>
      </c>
      <c r="G7220" s="311">
        <v>19096</v>
      </c>
      <c r="H7220" s="312" t="s">
        <v>4339</v>
      </c>
      <c r="I7220" s="313" t="s">
        <v>6824</v>
      </c>
    </row>
    <row r="7221" spans="6:9" x14ac:dyDescent="0.2">
      <c r="F7221" s="310" t="s">
        <v>13582</v>
      </c>
      <c r="G7221" s="311">
        <v>19098</v>
      </c>
      <c r="H7221" s="312" t="s">
        <v>4339</v>
      </c>
      <c r="I7221" s="313" t="s">
        <v>6824</v>
      </c>
    </row>
    <row r="7222" spans="6:9" x14ac:dyDescent="0.2">
      <c r="F7222" s="310" t="s">
        <v>2125</v>
      </c>
      <c r="G7222" s="311">
        <v>19099</v>
      </c>
      <c r="H7222" s="312" t="s">
        <v>4339</v>
      </c>
      <c r="I7222" s="313" t="s">
        <v>6824</v>
      </c>
    </row>
    <row r="7223" spans="6:9" x14ac:dyDescent="0.2">
      <c r="F7223" s="310" t="s">
        <v>2126</v>
      </c>
      <c r="G7223" s="311">
        <v>19101</v>
      </c>
      <c r="H7223" s="312" t="s">
        <v>4339</v>
      </c>
      <c r="I7223" s="313" t="s">
        <v>6824</v>
      </c>
    </row>
    <row r="7224" spans="6:9" x14ac:dyDescent="0.2">
      <c r="F7224" s="310" t="s">
        <v>13583</v>
      </c>
      <c r="G7224" s="311">
        <v>19102</v>
      </c>
      <c r="H7224" s="312" t="s">
        <v>4339</v>
      </c>
      <c r="I7224" s="313" t="s">
        <v>6824</v>
      </c>
    </row>
    <row r="7225" spans="6:9" x14ac:dyDescent="0.2">
      <c r="F7225" s="310" t="s">
        <v>2127</v>
      </c>
      <c r="G7225" s="311">
        <v>19103</v>
      </c>
      <c r="H7225" s="312" t="s">
        <v>4339</v>
      </c>
      <c r="I7225" s="313" t="s">
        <v>6824</v>
      </c>
    </row>
    <row r="7226" spans="6:9" x14ac:dyDescent="0.2">
      <c r="F7226" s="310" t="s">
        <v>13584</v>
      </c>
      <c r="G7226" s="311">
        <v>19104</v>
      </c>
      <c r="H7226" s="312" t="s">
        <v>4339</v>
      </c>
      <c r="I7226" s="313" t="s">
        <v>6824</v>
      </c>
    </row>
    <row r="7227" spans="6:9" x14ac:dyDescent="0.2">
      <c r="F7227" s="310" t="s">
        <v>2128</v>
      </c>
      <c r="G7227" s="311">
        <v>19105</v>
      </c>
      <c r="H7227" s="312" t="s">
        <v>4339</v>
      </c>
      <c r="I7227" s="313" t="s">
        <v>6824</v>
      </c>
    </row>
    <row r="7228" spans="6:9" x14ac:dyDescent="0.2">
      <c r="F7228" s="310" t="s">
        <v>13585</v>
      </c>
      <c r="G7228" s="311">
        <v>19106</v>
      </c>
      <c r="H7228" s="312" t="s">
        <v>4339</v>
      </c>
      <c r="I7228" s="313" t="s">
        <v>6824</v>
      </c>
    </row>
    <row r="7229" spans="6:9" x14ac:dyDescent="0.2">
      <c r="F7229" s="310" t="s">
        <v>2130</v>
      </c>
      <c r="G7229" s="311">
        <v>19107</v>
      </c>
      <c r="H7229" s="312" t="s">
        <v>4339</v>
      </c>
      <c r="I7229" s="313" t="s">
        <v>6824</v>
      </c>
    </row>
    <row r="7230" spans="6:9" x14ac:dyDescent="0.2">
      <c r="F7230" s="310" t="s">
        <v>13586</v>
      </c>
      <c r="G7230" s="311">
        <v>19108</v>
      </c>
      <c r="H7230" s="312" t="s">
        <v>4339</v>
      </c>
      <c r="I7230" s="313" t="s">
        <v>6824</v>
      </c>
    </row>
    <row r="7231" spans="6:9" x14ac:dyDescent="0.2">
      <c r="F7231" s="310" t="s">
        <v>2132</v>
      </c>
      <c r="G7231" s="311">
        <v>19109</v>
      </c>
      <c r="H7231" s="312" t="s">
        <v>4339</v>
      </c>
      <c r="I7231" s="313" t="s">
        <v>6824</v>
      </c>
    </row>
    <row r="7232" spans="6:9" x14ac:dyDescent="0.2">
      <c r="F7232" s="310" t="s">
        <v>13587</v>
      </c>
      <c r="G7232" s="311">
        <v>19110</v>
      </c>
      <c r="H7232" s="312" t="s">
        <v>4339</v>
      </c>
      <c r="I7232" s="313" t="s">
        <v>6824</v>
      </c>
    </row>
    <row r="7233" spans="6:9" x14ac:dyDescent="0.2">
      <c r="F7233" s="310" t="s">
        <v>2133</v>
      </c>
      <c r="G7233" s="311">
        <v>19111</v>
      </c>
      <c r="H7233" s="312" t="s">
        <v>4339</v>
      </c>
      <c r="I7233" s="313" t="s">
        <v>6824</v>
      </c>
    </row>
    <row r="7234" spans="6:9" x14ac:dyDescent="0.2">
      <c r="F7234" s="310" t="s">
        <v>13588</v>
      </c>
      <c r="G7234" s="311">
        <v>19112</v>
      </c>
      <c r="H7234" s="312" t="s">
        <v>4339</v>
      </c>
      <c r="I7234" s="313" t="s">
        <v>6824</v>
      </c>
    </row>
    <row r="7235" spans="6:9" x14ac:dyDescent="0.2">
      <c r="F7235" s="310" t="s">
        <v>2135</v>
      </c>
      <c r="G7235" s="311">
        <v>19113</v>
      </c>
      <c r="H7235" s="312" t="s">
        <v>4339</v>
      </c>
      <c r="I7235" s="313" t="s">
        <v>6824</v>
      </c>
    </row>
    <row r="7236" spans="6:9" x14ac:dyDescent="0.2">
      <c r="F7236" s="310" t="s">
        <v>13589</v>
      </c>
      <c r="G7236" s="311">
        <v>19114</v>
      </c>
      <c r="H7236" s="312" t="s">
        <v>4339</v>
      </c>
      <c r="I7236" s="313" t="s">
        <v>6824</v>
      </c>
    </row>
    <row r="7237" spans="6:9" x14ac:dyDescent="0.2">
      <c r="F7237" s="310" t="s">
        <v>2137</v>
      </c>
      <c r="G7237" s="311">
        <v>19115</v>
      </c>
      <c r="H7237" s="312" t="s">
        <v>4339</v>
      </c>
      <c r="I7237" s="313" t="s">
        <v>6824</v>
      </c>
    </row>
    <row r="7238" spans="6:9" x14ac:dyDescent="0.2">
      <c r="F7238" s="310" t="s">
        <v>13590</v>
      </c>
      <c r="G7238" s="311">
        <v>19116</v>
      </c>
      <c r="H7238" s="312" t="s">
        <v>4339</v>
      </c>
      <c r="I7238" s="313" t="s">
        <v>6824</v>
      </c>
    </row>
    <row r="7239" spans="6:9" x14ac:dyDescent="0.2">
      <c r="F7239" s="310" t="s">
        <v>13591</v>
      </c>
      <c r="G7239" s="311">
        <v>19118</v>
      </c>
      <c r="H7239" s="312" t="s">
        <v>4339</v>
      </c>
      <c r="I7239" s="313" t="s">
        <v>6824</v>
      </c>
    </row>
    <row r="7240" spans="6:9" x14ac:dyDescent="0.2">
      <c r="F7240" s="310" t="s">
        <v>2141</v>
      </c>
      <c r="G7240" s="311">
        <v>19119</v>
      </c>
      <c r="H7240" s="312" t="s">
        <v>4339</v>
      </c>
      <c r="I7240" s="313" t="s">
        <v>6824</v>
      </c>
    </row>
    <row r="7241" spans="6:9" x14ac:dyDescent="0.2">
      <c r="F7241" s="310" t="s">
        <v>13592</v>
      </c>
      <c r="G7241" s="311">
        <v>19120</v>
      </c>
      <c r="H7241" s="312" t="s">
        <v>4339</v>
      </c>
      <c r="I7241" s="313" t="s">
        <v>6824</v>
      </c>
    </row>
    <row r="7242" spans="6:9" x14ac:dyDescent="0.2">
      <c r="F7242" s="310" t="s">
        <v>2142</v>
      </c>
      <c r="G7242" s="311">
        <v>19121</v>
      </c>
      <c r="H7242" s="312" t="s">
        <v>4339</v>
      </c>
      <c r="I7242" s="313" t="s">
        <v>6824</v>
      </c>
    </row>
    <row r="7243" spans="6:9" x14ac:dyDescent="0.2">
      <c r="F7243" s="310" t="s">
        <v>13593</v>
      </c>
      <c r="G7243" s="311">
        <v>19122</v>
      </c>
      <c r="H7243" s="312" t="s">
        <v>4339</v>
      </c>
      <c r="I7243" s="313" t="s">
        <v>6824</v>
      </c>
    </row>
    <row r="7244" spans="6:9" x14ac:dyDescent="0.2">
      <c r="F7244" s="310" t="s">
        <v>2144</v>
      </c>
      <c r="G7244" s="311">
        <v>19123</v>
      </c>
      <c r="H7244" s="312" t="s">
        <v>4339</v>
      </c>
      <c r="I7244" s="313" t="s">
        <v>6824</v>
      </c>
    </row>
    <row r="7245" spans="6:9" x14ac:dyDescent="0.2">
      <c r="F7245" s="310" t="s">
        <v>13594</v>
      </c>
      <c r="G7245" s="311">
        <v>19124</v>
      </c>
      <c r="H7245" s="312" t="s">
        <v>4339</v>
      </c>
      <c r="I7245" s="313" t="s">
        <v>6824</v>
      </c>
    </row>
    <row r="7246" spans="6:9" x14ac:dyDescent="0.2">
      <c r="F7246" s="310" t="s">
        <v>2145</v>
      </c>
      <c r="G7246" s="311">
        <v>19125</v>
      </c>
      <c r="H7246" s="312" t="s">
        <v>4339</v>
      </c>
      <c r="I7246" s="313" t="s">
        <v>6824</v>
      </c>
    </row>
    <row r="7247" spans="6:9" x14ac:dyDescent="0.2">
      <c r="F7247" s="310" t="s">
        <v>13595</v>
      </c>
      <c r="G7247" s="311">
        <v>19126</v>
      </c>
      <c r="H7247" s="312" t="s">
        <v>4339</v>
      </c>
      <c r="I7247" s="313" t="s">
        <v>6824</v>
      </c>
    </row>
    <row r="7248" spans="6:9" x14ac:dyDescent="0.2">
      <c r="F7248" s="310" t="s">
        <v>2146</v>
      </c>
      <c r="G7248" s="311">
        <v>19127</v>
      </c>
      <c r="H7248" s="312" t="s">
        <v>4339</v>
      </c>
      <c r="I7248" s="313" t="s">
        <v>6824</v>
      </c>
    </row>
    <row r="7249" spans="6:9" x14ac:dyDescent="0.2">
      <c r="F7249" s="310" t="s">
        <v>13596</v>
      </c>
      <c r="G7249" s="311">
        <v>19128</v>
      </c>
      <c r="H7249" s="312" t="s">
        <v>4339</v>
      </c>
      <c r="I7249" s="313" t="s">
        <v>6824</v>
      </c>
    </row>
    <row r="7250" spans="6:9" x14ac:dyDescent="0.2">
      <c r="F7250" s="310" t="s">
        <v>2148</v>
      </c>
      <c r="G7250" s="311">
        <v>19129</v>
      </c>
      <c r="H7250" s="312" t="s">
        <v>4339</v>
      </c>
      <c r="I7250" s="313" t="s">
        <v>6824</v>
      </c>
    </row>
    <row r="7251" spans="6:9" x14ac:dyDescent="0.2">
      <c r="F7251" s="310" t="s">
        <v>13597</v>
      </c>
      <c r="G7251" s="311">
        <v>19130</v>
      </c>
      <c r="H7251" s="312" t="s">
        <v>4339</v>
      </c>
      <c r="I7251" s="313" t="s">
        <v>6824</v>
      </c>
    </row>
    <row r="7252" spans="6:9" x14ac:dyDescent="0.2">
      <c r="F7252" s="310" t="s">
        <v>2149</v>
      </c>
      <c r="G7252" s="311">
        <v>19131</v>
      </c>
      <c r="H7252" s="312" t="s">
        <v>4339</v>
      </c>
      <c r="I7252" s="313" t="s">
        <v>6824</v>
      </c>
    </row>
    <row r="7253" spans="6:9" x14ac:dyDescent="0.2">
      <c r="F7253" s="310" t="s">
        <v>13598</v>
      </c>
      <c r="G7253" s="311">
        <v>19132</v>
      </c>
      <c r="H7253" s="312" t="s">
        <v>4339</v>
      </c>
      <c r="I7253" s="313" t="s">
        <v>6824</v>
      </c>
    </row>
    <row r="7254" spans="6:9" x14ac:dyDescent="0.2">
      <c r="F7254" s="310" t="s">
        <v>2151</v>
      </c>
      <c r="G7254" s="311">
        <v>19133</v>
      </c>
      <c r="H7254" s="312" t="s">
        <v>4339</v>
      </c>
      <c r="I7254" s="313" t="s">
        <v>6824</v>
      </c>
    </row>
    <row r="7255" spans="6:9" x14ac:dyDescent="0.2">
      <c r="F7255" s="310" t="s">
        <v>13599</v>
      </c>
      <c r="G7255" s="311">
        <v>19134</v>
      </c>
      <c r="H7255" s="312" t="s">
        <v>4339</v>
      </c>
      <c r="I7255" s="313" t="s">
        <v>6824</v>
      </c>
    </row>
    <row r="7256" spans="6:9" x14ac:dyDescent="0.2">
      <c r="F7256" s="310" t="s">
        <v>2152</v>
      </c>
      <c r="G7256" s="311">
        <v>19135</v>
      </c>
      <c r="H7256" s="312" t="s">
        <v>4339</v>
      </c>
      <c r="I7256" s="313" t="s">
        <v>6824</v>
      </c>
    </row>
    <row r="7257" spans="6:9" x14ac:dyDescent="0.2">
      <c r="F7257" s="310" t="s">
        <v>13600</v>
      </c>
      <c r="G7257" s="311">
        <v>19136</v>
      </c>
      <c r="H7257" s="312" t="s">
        <v>4339</v>
      </c>
      <c r="I7257" s="313" t="s">
        <v>6824</v>
      </c>
    </row>
    <row r="7258" spans="6:9" x14ac:dyDescent="0.2">
      <c r="F7258" s="310" t="s">
        <v>2153</v>
      </c>
      <c r="G7258" s="311">
        <v>19137</v>
      </c>
      <c r="H7258" s="312" t="s">
        <v>4339</v>
      </c>
      <c r="I7258" s="313" t="s">
        <v>6824</v>
      </c>
    </row>
    <row r="7259" spans="6:9" x14ac:dyDescent="0.2">
      <c r="F7259" s="310" t="s">
        <v>13601</v>
      </c>
      <c r="G7259" s="311">
        <v>19138</v>
      </c>
      <c r="H7259" s="312" t="s">
        <v>4339</v>
      </c>
      <c r="I7259" s="313" t="s">
        <v>6824</v>
      </c>
    </row>
    <row r="7260" spans="6:9" x14ac:dyDescent="0.2">
      <c r="F7260" s="310" t="s">
        <v>2155</v>
      </c>
      <c r="G7260" s="311">
        <v>19139</v>
      </c>
      <c r="H7260" s="312" t="s">
        <v>4339</v>
      </c>
      <c r="I7260" s="313" t="s">
        <v>6824</v>
      </c>
    </row>
    <row r="7261" spans="6:9" x14ac:dyDescent="0.2">
      <c r="F7261" s="310" t="s">
        <v>13602</v>
      </c>
      <c r="G7261" s="311">
        <v>19140</v>
      </c>
      <c r="H7261" s="312" t="s">
        <v>4339</v>
      </c>
      <c r="I7261" s="313" t="s">
        <v>6824</v>
      </c>
    </row>
    <row r="7262" spans="6:9" x14ac:dyDescent="0.2">
      <c r="F7262" s="310" t="s">
        <v>2157</v>
      </c>
      <c r="G7262" s="311">
        <v>19141</v>
      </c>
      <c r="H7262" s="312" t="s">
        <v>4339</v>
      </c>
      <c r="I7262" s="313" t="s">
        <v>6824</v>
      </c>
    </row>
    <row r="7263" spans="6:9" x14ac:dyDescent="0.2">
      <c r="F7263" s="310" t="s">
        <v>13603</v>
      </c>
      <c r="G7263" s="311">
        <v>19142</v>
      </c>
      <c r="H7263" s="312" t="s">
        <v>4339</v>
      </c>
      <c r="I7263" s="313" t="s">
        <v>6824</v>
      </c>
    </row>
    <row r="7264" spans="6:9" x14ac:dyDescent="0.2">
      <c r="F7264" s="310" t="s">
        <v>2158</v>
      </c>
      <c r="G7264" s="311">
        <v>19143</v>
      </c>
      <c r="H7264" s="312" t="s">
        <v>4339</v>
      </c>
      <c r="I7264" s="313" t="s">
        <v>6824</v>
      </c>
    </row>
    <row r="7265" spans="6:9" x14ac:dyDescent="0.2">
      <c r="F7265" s="310" t="s">
        <v>13604</v>
      </c>
      <c r="G7265" s="311">
        <v>19144</v>
      </c>
      <c r="H7265" s="312" t="s">
        <v>4339</v>
      </c>
      <c r="I7265" s="313" t="s">
        <v>6824</v>
      </c>
    </row>
    <row r="7266" spans="6:9" x14ac:dyDescent="0.2">
      <c r="F7266" s="310" t="s">
        <v>2160</v>
      </c>
      <c r="G7266" s="311">
        <v>19145</v>
      </c>
      <c r="H7266" s="312" t="s">
        <v>4339</v>
      </c>
      <c r="I7266" s="313" t="s">
        <v>6824</v>
      </c>
    </row>
    <row r="7267" spans="6:9" x14ac:dyDescent="0.2">
      <c r="F7267" s="310" t="s">
        <v>13605</v>
      </c>
      <c r="G7267" s="311">
        <v>19146</v>
      </c>
      <c r="H7267" s="312" t="s">
        <v>4339</v>
      </c>
      <c r="I7267" s="313" t="s">
        <v>6824</v>
      </c>
    </row>
    <row r="7268" spans="6:9" x14ac:dyDescent="0.2">
      <c r="F7268" s="310" t="s">
        <v>2162</v>
      </c>
      <c r="G7268" s="311">
        <v>19147</v>
      </c>
      <c r="H7268" s="312" t="s">
        <v>4339</v>
      </c>
      <c r="I7268" s="313" t="s">
        <v>6824</v>
      </c>
    </row>
    <row r="7269" spans="6:9" x14ac:dyDescent="0.2">
      <c r="F7269" s="310" t="s">
        <v>13606</v>
      </c>
      <c r="G7269" s="311">
        <v>19148</v>
      </c>
      <c r="H7269" s="312" t="s">
        <v>4339</v>
      </c>
      <c r="I7269" s="313" t="s">
        <v>6824</v>
      </c>
    </row>
    <row r="7270" spans="6:9" x14ac:dyDescent="0.2">
      <c r="F7270" s="310" t="s">
        <v>2164</v>
      </c>
      <c r="G7270" s="311">
        <v>19149</v>
      </c>
      <c r="H7270" s="312" t="s">
        <v>4339</v>
      </c>
      <c r="I7270" s="313" t="s">
        <v>6824</v>
      </c>
    </row>
    <row r="7271" spans="6:9" x14ac:dyDescent="0.2">
      <c r="F7271" s="310" t="s">
        <v>13607</v>
      </c>
      <c r="G7271" s="311">
        <v>19150</v>
      </c>
      <c r="H7271" s="312" t="s">
        <v>4339</v>
      </c>
      <c r="I7271" s="313" t="s">
        <v>6824</v>
      </c>
    </row>
    <row r="7272" spans="6:9" x14ac:dyDescent="0.2">
      <c r="F7272" s="310" t="s">
        <v>2166</v>
      </c>
      <c r="G7272" s="311">
        <v>19151</v>
      </c>
      <c r="H7272" s="312" t="s">
        <v>4339</v>
      </c>
      <c r="I7272" s="313" t="s">
        <v>6824</v>
      </c>
    </row>
    <row r="7273" spans="6:9" x14ac:dyDescent="0.2">
      <c r="F7273" s="310" t="s">
        <v>13608</v>
      </c>
      <c r="G7273" s="311">
        <v>19152</v>
      </c>
      <c r="H7273" s="312" t="s">
        <v>4339</v>
      </c>
      <c r="I7273" s="313" t="s">
        <v>6824</v>
      </c>
    </row>
    <row r="7274" spans="6:9" x14ac:dyDescent="0.2">
      <c r="F7274" s="310" t="s">
        <v>2167</v>
      </c>
      <c r="G7274" s="311">
        <v>19153</v>
      </c>
      <c r="H7274" s="312" t="s">
        <v>4339</v>
      </c>
      <c r="I7274" s="313" t="s">
        <v>6824</v>
      </c>
    </row>
    <row r="7275" spans="6:9" x14ac:dyDescent="0.2">
      <c r="F7275" s="310" t="s">
        <v>13609</v>
      </c>
      <c r="G7275" s="311">
        <v>19154</v>
      </c>
      <c r="H7275" s="312" t="s">
        <v>4339</v>
      </c>
      <c r="I7275" s="313" t="s">
        <v>6824</v>
      </c>
    </row>
    <row r="7276" spans="6:9" x14ac:dyDescent="0.2">
      <c r="F7276" s="310" t="s">
        <v>2169</v>
      </c>
      <c r="G7276" s="311">
        <v>19155</v>
      </c>
      <c r="H7276" s="312" t="s">
        <v>4339</v>
      </c>
      <c r="I7276" s="313" t="s">
        <v>6824</v>
      </c>
    </row>
    <row r="7277" spans="6:9" x14ac:dyDescent="0.2">
      <c r="F7277" s="310" t="s">
        <v>13610</v>
      </c>
      <c r="G7277" s="311">
        <v>19160</v>
      </c>
      <c r="H7277" s="312" t="s">
        <v>4339</v>
      </c>
      <c r="I7277" s="313" t="s">
        <v>6824</v>
      </c>
    </row>
    <row r="7278" spans="6:9" x14ac:dyDescent="0.2">
      <c r="F7278" s="310" t="s">
        <v>2175</v>
      </c>
      <c r="G7278" s="311">
        <v>19161</v>
      </c>
      <c r="H7278" s="312" t="s">
        <v>4339</v>
      </c>
      <c r="I7278" s="313" t="s">
        <v>6824</v>
      </c>
    </row>
    <row r="7279" spans="6:9" x14ac:dyDescent="0.2">
      <c r="F7279" s="310" t="s">
        <v>13611</v>
      </c>
      <c r="G7279" s="311">
        <v>19162</v>
      </c>
      <c r="H7279" s="312" t="s">
        <v>4339</v>
      </c>
      <c r="I7279" s="313" t="s">
        <v>6824</v>
      </c>
    </row>
    <row r="7280" spans="6:9" x14ac:dyDescent="0.2">
      <c r="F7280" s="310" t="s">
        <v>13612</v>
      </c>
      <c r="G7280" s="311">
        <v>19170</v>
      </c>
      <c r="H7280" s="312" t="s">
        <v>4339</v>
      </c>
      <c r="I7280" s="313" t="s">
        <v>6824</v>
      </c>
    </row>
    <row r="7281" spans="6:9" x14ac:dyDescent="0.2">
      <c r="F7281" s="310" t="s">
        <v>2183</v>
      </c>
      <c r="G7281" s="311">
        <v>19171</v>
      </c>
      <c r="H7281" s="312" t="s">
        <v>4339</v>
      </c>
      <c r="I7281" s="313" t="s">
        <v>6824</v>
      </c>
    </row>
    <row r="7282" spans="6:9" x14ac:dyDescent="0.2">
      <c r="F7282" s="310" t="s">
        <v>13613</v>
      </c>
      <c r="G7282" s="311">
        <v>19172</v>
      </c>
      <c r="H7282" s="312" t="s">
        <v>4339</v>
      </c>
      <c r="I7282" s="313" t="s">
        <v>6824</v>
      </c>
    </row>
    <row r="7283" spans="6:9" x14ac:dyDescent="0.2">
      <c r="F7283" s="310" t="s">
        <v>2184</v>
      </c>
      <c r="G7283" s="311">
        <v>19173</v>
      </c>
      <c r="H7283" s="312" t="s">
        <v>4339</v>
      </c>
      <c r="I7283" s="313" t="s">
        <v>6824</v>
      </c>
    </row>
    <row r="7284" spans="6:9" x14ac:dyDescent="0.2">
      <c r="F7284" s="310" t="s">
        <v>2185</v>
      </c>
      <c r="G7284" s="311">
        <v>19175</v>
      </c>
      <c r="H7284" s="312" t="s">
        <v>4339</v>
      </c>
      <c r="I7284" s="313" t="s">
        <v>6824</v>
      </c>
    </row>
    <row r="7285" spans="6:9" x14ac:dyDescent="0.2">
      <c r="F7285" s="310" t="s">
        <v>13614</v>
      </c>
      <c r="G7285" s="311">
        <v>19176</v>
      </c>
      <c r="H7285" s="312" t="s">
        <v>4339</v>
      </c>
      <c r="I7285" s="313" t="s">
        <v>6824</v>
      </c>
    </row>
    <row r="7286" spans="6:9" x14ac:dyDescent="0.2">
      <c r="F7286" s="310" t="s">
        <v>2186</v>
      </c>
      <c r="G7286" s="311">
        <v>19177</v>
      </c>
      <c r="H7286" s="312" t="s">
        <v>4339</v>
      </c>
      <c r="I7286" s="313" t="s">
        <v>6824</v>
      </c>
    </row>
    <row r="7287" spans="6:9" x14ac:dyDescent="0.2">
      <c r="F7287" s="310" t="s">
        <v>13615</v>
      </c>
      <c r="G7287" s="311">
        <v>19178</v>
      </c>
      <c r="H7287" s="312" t="s">
        <v>4339</v>
      </c>
      <c r="I7287" s="313" t="s">
        <v>6824</v>
      </c>
    </row>
    <row r="7288" spans="6:9" x14ac:dyDescent="0.2">
      <c r="F7288" s="310" t="s">
        <v>2188</v>
      </c>
      <c r="G7288" s="311">
        <v>19179</v>
      </c>
      <c r="H7288" s="312" t="s">
        <v>4339</v>
      </c>
      <c r="I7288" s="313" t="s">
        <v>6824</v>
      </c>
    </row>
    <row r="7289" spans="6:9" x14ac:dyDescent="0.2">
      <c r="F7289" s="310" t="s">
        <v>2189</v>
      </c>
      <c r="G7289" s="311">
        <v>19181</v>
      </c>
      <c r="H7289" s="312" t="s">
        <v>4339</v>
      </c>
      <c r="I7289" s="313" t="s">
        <v>6824</v>
      </c>
    </row>
    <row r="7290" spans="6:9" x14ac:dyDescent="0.2">
      <c r="F7290" s="310" t="s">
        <v>13616</v>
      </c>
      <c r="G7290" s="311">
        <v>19182</v>
      </c>
      <c r="H7290" s="312" t="s">
        <v>4339</v>
      </c>
      <c r="I7290" s="313" t="s">
        <v>6824</v>
      </c>
    </row>
    <row r="7291" spans="6:9" x14ac:dyDescent="0.2">
      <c r="F7291" s="310" t="s">
        <v>2190</v>
      </c>
      <c r="G7291" s="311">
        <v>19183</v>
      </c>
      <c r="H7291" s="312" t="s">
        <v>4339</v>
      </c>
      <c r="I7291" s="313" t="s">
        <v>6824</v>
      </c>
    </row>
    <row r="7292" spans="6:9" x14ac:dyDescent="0.2">
      <c r="F7292" s="310" t="s">
        <v>13617</v>
      </c>
      <c r="G7292" s="311">
        <v>19184</v>
      </c>
      <c r="H7292" s="312" t="s">
        <v>4339</v>
      </c>
      <c r="I7292" s="313" t="s">
        <v>6824</v>
      </c>
    </row>
    <row r="7293" spans="6:9" x14ac:dyDescent="0.2">
      <c r="F7293" s="310" t="s">
        <v>2191</v>
      </c>
      <c r="G7293" s="311">
        <v>19185</v>
      </c>
      <c r="H7293" s="312" t="s">
        <v>4339</v>
      </c>
      <c r="I7293" s="313" t="s">
        <v>6824</v>
      </c>
    </row>
    <row r="7294" spans="6:9" x14ac:dyDescent="0.2">
      <c r="F7294" s="310" t="s">
        <v>2192</v>
      </c>
      <c r="G7294" s="311">
        <v>19187</v>
      </c>
      <c r="H7294" s="312" t="s">
        <v>4339</v>
      </c>
      <c r="I7294" s="313" t="s">
        <v>6824</v>
      </c>
    </row>
    <row r="7295" spans="6:9" x14ac:dyDescent="0.2">
      <c r="F7295" s="310" t="s">
        <v>13618</v>
      </c>
      <c r="G7295" s="311">
        <v>19188</v>
      </c>
      <c r="H7295" s="312" t="s">
        <v>4339</v>
      </c>
      <c r="I7295" s="313" t="s">
        <v>6824</v>
      </c>
    </row>
    <row r="7296" spans="6:9" x14ac:dyDescent="0.2">
      <c r="F7296" s="310" t="s">
        <v>13619</v>
      </c>
      <c r="G7296" s="311">
        <v>19190</v>
      </c>
      <c r="H7296" s="312" t="s">
        <v>4339</v>
      </c>
      <c r="I7296" s="313" t="s">
        <v>6824</v>
      </c>
    </row>
    <row r="7297" spans="6:9" x14ac:dyDescent="0.2">
      <c r="F7297" s="310" t="s">
        <v>2195</v>
      </c>
      <c r="G7297" s="311">
        <v>19191</v>
      </c>
      <c r="H7297" s="312" t="s">
        <v>4339</v>
      </c>
      <c r="I7297" s="313" t="s">
        <v>6824</v>
      </c>
    </row>
    <row r="7298" spans="6:9" x14ac:dyDescent="0.2">
      <c r="F7298" s="310" t="s">
        <v>13620</v>
      </c>
      <c r="G7298" s="311">
        <v>19192</v>
      </c>
      <c r="H7298" s="312" t="s">
        <v>4339</v>
      </c>
      <c r="I7298" s="313" t="s">
        <v>6824</v>
      </c>
    </row>
    <row r="7299" spans="6:9" x14ac:dyDescent="0.2">
      <c r="F7299" s="310" t="s">
        <v>2197</v>
      </c>
      <c r="G7299" s="311">
        <v>19193</v>
      </c>
      <c r="H7299" s="312" t="s">
        <v>4339</v>
      </c>
      <c r="I7299" s="313" t="s">
        <v>6824</v>
      </c>
    </row>
    <row r="7300" spans="6:9" x14ac:dyDescent="0.2">
      <c r="F7300" s="310" t="s">
        <v>13621</v>
      </c>
      <c r="G7300" s="311">
        <v>19194</v>
      </c>
      <c r="H7300" s="312" t="s">
        <v>4339</v>
      </c>
      <c r="I7300" s="313" t="s">
        <v>6824</v>
      </c>
    </row>
    <row r="7301" spans="6:9" x14ac:dyDescent="0.2">
      <c r="F7301" s="310" t="s">
        <v>2198</v>
      </c>
      <c r="G7301" s="311">
        <v>19195</v>
      </c>
      <c r="H7301" s="312" t="s">
        <v>4339</v>
      </c>
      <c r="I7301" s="313" t="s">
        <v>6824</v>
      </c>
    </row>
    <row r="7302" spans="6:9" x14ac:dyDescent="0.2">
      <c r="F7302" s="310" t="s">
        <v>13622</v>
      </c>
      <c r="G7302" s="311">
        <v>19196</v>
      </c>
      <c r="H7302" s="312" t="s">
        <v>4339</v>
      </c>
      <c r="I7302" s="313" t="s">
        <v>6824</v>
      </c>
    </row>
    <row r="7303" spans="6:9" x14ac:dyDescent="0.2">
      <c r="F7303" s="310" t="s">
        <v>2200</v>
      </c>
      <c r="G7303" s="311">
        <v>19197</v>
      </c>
      <c r="H7303" s="312" t="s">
        <v>4339</v>
      </c>
      <c r="I7303" s="313" t="s">
        <v>6824</v>
      </c>
    </row>
    <row r="7304" spans="6:9" x14ac:dyDescent="0.2">
      <c r="F7304" s="310" t="s">
        <v>13623</v>
      </c>
      <c r="G7304" s="311">
        <v>19244</v>
      </c>
      <c r="H7304" s="312" t="s">
        <v>4339</v>
      </c>
      <c r="I7304" s="313" t="s">
        <v>6824</v>
      </c>
    </row>
    <row r="7305" spans="6:9" x14ac:dyDescent="0.2">
      <c r="F7305" s="310" t="s">
        <v>13624</v>
      </c>
      <c r="G7305" s="311">
        <v>19255</v>
      </c>
      <c r="H7305" s="312" t="s">
        <v>4339</v>
      </c>
      <c r="I7305" s="313" t="s">
        <v>6824</v>
      </c>
    </row>
    <row r="7306" spans="6:9" x14ac:dyDescent="0.2">
      <c r="F7306" s="310" t="s">
        <v>13625</v>
      </c>
      <c r="G7306" s="311">
        <v>19301</v>
      </c>
      <c r="H7306" s="312" t="s">
        <v>4339</v>
      </c>
      <c r="I7306" s="313" t="s">
        <v>6824</v>
      </c>
    </row>
    <row r="7307" spans="6:9" x14ac:dyDescent="0.2">
      <c r="F7307" s="310" t="s">
        <v>13626</v>
      </c>
      <c r="G7307" s="311">
        <v>19310</v>
      </c>
      <c r="H7307" s="312" t="s">
        <v>4339</v>
      </c>
      <c r="I7307" s="313" t="s">
        <v>6824</v>
      </c>
    </row>
    <row r="7308" spans="6:9" x14ac:dyDescent="0.2">
      <c r="F7308" s="310" t="s">
        <v>13627</v>
      </c>
      <c r="G7308" s="311">
        <v>19311</v>
      </c>
      <c r="H7308" s="312" t="s">
        <v>4339</v>
      </c>
      <c r="I7308" s="313" t="s">
        <v>6824</v>
      </c>
    </row>
    <row r="7309" spans="6:9" x14ac:dyDescent="0.2">
      <c r="F7309" s="310" t="s">
        <v>13628</v>
      </c>
      <c r="G7309" s="311">
        <v>19312</v>
      </c>
      <c r="H7309" s="312" t="s">
        <v>4339</v>
      </c>
      <c r="I7309" s="313" t="s">
        <v>6824</v>
      </c>
    </row>
    <row r="7310" spans="6:9" x14ac:dyDescent="0.2">
      <c r="F7310" s="310" t="s">
        <v>13629</v>
      </c>
      <c r="G7310" s="311">
        <v>19316</v>
      </c>
      <c r="H7310" s="312" t="s">
        <v>4339</v>
      </c>
      <c r="I7310" s="313" t="s">
        <v>6824</v>
      </c>
    </row>
    <row r="7311" spans="6:9" x14ac:dyDescent="0.2">
      <c r="F7311" s="310" t="s">
        <v>13630</v>
      </c>
      <c r="G7311" s="311">
        <v>19317</v>
      </c>
      <c r="H7311" s="312" t="s">
        <v>4339</v>
      </c>
      <c r="I7311" s="313" t="s">
        <v>6824</v>
      </c>
    </row>
    <row r="7312" spans="6:9" x14ac:dyDescent="0.2">
      <c r="F7312" s="310" t="s">
        <v>13631</v>
      </c>
      <c r="G7312" s="311">
        <v>19318</v>
      </c>
      <c r="H7312" s="312" t="s">
        <v>4339</v>
      </c>
      <c r="I7312" s="313" t="s">
        <v>6824</v>
      </c>
    </row>
    <row r="7313" spans="6:9" x14ac:dyDescent="0.2">
      <c r="F7313" s="310" t="s">
        <v>13632</v>
      </c>
      <c r="G7313" s="311">
        <v>19319</v>
      </c>
      <c r="H7313" s="312" t="s">
        <v>4339</v>
      </c>
      <c r="I7313" s="313" t="s">
        <v>6824</v>
      </c>
    </row>
    <row r="7314" spans="6:9" x14ac:dyDescent="0.2">
      <c r="F7314" s="310" t="s">
        <v>13633</v>
      </c>
      <c r="G7314" s="311">
        <v>19320</v>
      </c>
      <c r="H7314" s="312" t="s">
        <v>4339</v>
      </c>
      <c r="I7314" s="313" t="s">
        <v>6824</v>
      </c>
    </row>
    <row r="7315" spans="6:9" x14ac:dyDescent="0.2">
      <c r="F7315" s="310" t="s">
        <v>13634</v>
      </c>
      <c r="G7315" s="311">
        <v>19330</v>
      </c>
      <c r="H7315" s="312" t="s">
        <v>4339</v>
      </c>
      <c r="I7315" s="313" t="s">
        <v>6824</v>
      </c>
    </row>
    <row r="7316" spans="6:9" x14ac:dyDescent="0.2">
      <c r="F7316" s="310" t="s">
        <v>13635</v>
      </c>
      <c r="G7316" s="311">
        <v>19331</v>
      </c>
      <c r="H7316" s="312" t="s">
        <v>4339</v>
      </c>
      <c r="I7316" s="313" t="s">
        <v>6824</v>
      </c>
    </row>
    <row r="7317" spans="6:9" x14ac:dyDescent="0.2">
      <c r="F7317" s="310" t="s">
        <v>13636</v>
      </c>
      <c r="G7317" s="311">
        <v>19333</v>
      </c>
      <c r="H7317" s="312" t="s">
        <v>4339</v>
      </c>
      <c r="I7317" s="313" t="s">
        <v>6824</v>
      </c>
    </row>
    <row r="7318" spans="6:9" x14ac:dyDescent="0.2">
      <c r="F7318" s="310" t="s">
        <v>13637</v>
      </c>
      <c r="G7318" s="311">
        <v>19335</v>
      </c>
      <c r="H7318" s="312" t="s">
        <v>4339</v>
      </c>
      <c r="I7318" s="313" t="s">
        <v>6824</v>
      </c>
    </row>
    <row r="7319" spans="6:9" x14ac:dyDescent="0.2">
      <c r="F7319" s="310" t="s">
        <v>13638</v>
      </c>
      <c r="G7319" s="311">
        <v>19339</v>
      </c>
      <c r="H7319" s="312" t="s">
        <v>4339</v>
      </c>
      <c r="I7319" s="313" t="s">
        <v>6824</v>
      </c>
    </row>
    <row r="7320" spans="6:9" x14ac:dyDescent="0.2">
      <c r="F7320" s="310" t="s">
        <v>13639</v>
      </c>
      <c r="G7320" s="311">
        <v>19340</v>
      </c>
      <c r="H7320" s="312" t="s">
        <v>4339</v>
      </c>
      <c r="I7320" s="313" t="s">
        <v>6824</v>
      </c>
    </row>
    <row r="7321" spans="6:9" x14ac:dyDescent="0.2">
      <c r="F7321" s="310" t="s">
        <v>13640</v>
      </c>
      <c r="G7321" s="311">
        <v>19341</v>
      </c>
      <c r="H7321" s="312" t="s">
        <v>4339</v>
      </c>
      <c r="I7321" s="313" t="s">
        <v>6824</v>
      </c>
    </row>
    <row r="7322" spans="6:9" x14ac:dyDescent="0.2">
      <c r="F7322" s="310" t="s">
        <v>13641</v>
      </c>
      <c r="G7322" s="311">
        <v>19342</v>
      </c>
      <c r="H7322" s="312" t="s">
        <v>4339</v>
      </c>
      <c r="I7322" s="313" t="s">
        <v>6824</v>
      </c>
    </row>
    <row r="7323" spans="6:9" x14ac:dyDescent="0.2">
      <c r="F7323" s="310" t="s">
        <v>13642</v>
      </c>
      <c r="G7323" s="311">
        <v>19343</v>
      </c>
      <c r="H7323" s="312" t="s">
        <v>4339</v>
      </c>
      <c r="I7323" s="313" t="s">
        <v>6824</v>
      </c>
    </row>
    <row r="7324" spans="6:9" x14ac:dyDescent="0.2">
      <c r="F7324" s="310" t="s">
        <v>13643</v>
      </c>
      <c r="G7324" s="311">
        <v>19344</v>
      </c>
      <c r="H7324" s="312" t="s">
        <v>4339</v>
      </c>
      <c r="I7324" s="313" t="s">
        <v>6824</v>
      </c>
    </row>
    <row r="7325" spans="6:9" x14ac:dyDescent="0.2">
      <c r="F7325" s="310" t="s">
        <v>13644</v>
      </c>
      <c r="G7325" s="311">
        <v>19345</v>
      </c>
      <c r="H7325" s="312" t="s">
        <v>4339</v>
      </c>
      <c r="I7325" s="313" t="s">
        <v>6824</v>
      </c>
    </row>
    <row r="7326" spans="6:9" x14ac:dyDescent="0.2">
      <c r="F7326" s="310" t="s">
        <v>13645</v>
      </c>
      <c r="G7326" s="311">
        <v>19346</v>
      </c>
      <c r="H7326" s="312" t="s">
        <v>4339</v>
      </c>
      <c r="I7326" s="313" t="s">
        <v>6824</v>
      </c>
    </row>
    <row r="7327" spans="6:9" x14ac:dyDescent="0.2">
      <c r="F7327" s="310" t="s">
        <v>13646</v>
      </c>
      <c r="G7327" s="311">
        <v>19347</v>
      </c>
      <c r="H7327" s="312" t="s">
        <v>4339</v>
      </c>
      <c r="I7327" s="313" t="s">
        <v>6824</v>
      </c>
    </row>
    <row r="7328" spans="6:9" x14ac:dyDescent="0.2">
      <c r="F7328" s="310" t="s">
        <v>13647</v>
      </c>
      <c r="G7328" s="311">
        <v>19348</v>
      </c>
      <c r="H7328" s="312" t="s">
        <v>4339</v>
      </c>
      <c r="I7328" s="313" t="s">
        <v>6824</v>
      </c>
    </row>
    <row r="7329" spans="6:9" x14ac:dyDescent="0.2">
      <c r="F7329" s="310" t="s">
        <v>13648</v>
      </c>
      <c r="G7329" s="311">
        <v>19350</v>
      </c>
      <c r="H7329" s="312" t="s">
        <v>4339</v>
      </c>
      <c r="I7329" s="313" t="s">
        <v>6824</v>
      </c>
    </row>
    <row r="7330" spans="6:9" x14ac:dyDescent="0.2">
      <c r="F7330" s="310" t="s">
        <v>13649</v>
      </c>
      <c r="G7330" s="311">
        <v>19351</v>
      </c>
      <c r="H7330" s="312" t="s">
        <v>4339</v>
      </c>
      <c r="I7330" s="313" t="s">
        <v>6824</v>
      </c>
    </row>
    <row r="7331" spans="6:9" x14ac:dyDescent="0.2">
      <c r="F7331" s="310" t="s">
        <v>13650</v>
      </c>
      <c r="G7331" s="311">
        <v>19352</v>
      </c>
      <c r="H7331" s="312" t="s">
        <v>4339</v>
      </c>
      <c r="I7331" s="313" t="s">
        <v>6824</v>
      </c>
    </row>
    <row r="7332" spans="6:9" x14ac:dyDescent="0.2">
      <c r="F7332" s="310" t="s">
        <v>13651</v>
      </c>
      <c r="G7332" s="311">
        <v>19353</v>
      </c>
      <c r="H7332" s="312" t="s">
        <v>4339</v>
      </c>
      <c r="I7332" s="313" t="s">
        <v>6824</v>
      </c>
    </row>
    <row r="7333" spans="6:9" x14ac:dyDescent="0.2">
      <c r="F7333" s="310" t="s">
        <v>13652</v>
      </c>
      <c r="G7333" s="311">
        <v>19354</v>
      </c>
      <c r="H7333" s="312" t="s">
        <v>4339</v>
      </c>
      <c r="I7333" s="313" t="s">
        <v>6824</v>
      </c>
    </row>
    <row r="7334" spans="6:9" x14ac:dyDescent="0.2">
      <c r="F7334" s="310" t="s">
        <v>13653</v>
      </c>
      <c r="G7334" s="311">
        <v>19355</v>
      </c>
      <c r="H7334" s="312" t="s">
        <v>4339</v>
      </c>
      <c r="I7334" s="313" t="s">
        <v>6824</v>
      </c>
    </row>
    <row r="7335" spans="6:9" x14ac:dyDescent="0.2">
      <c r="F7335" s="310" t="s">
        <v>13654</v>
      </c>
      <c r="G7335" s="311">
        <v>19357</v>
      </c>
      <c r="H7335" s="312" t="s">
        <v>4339</v>
      </c>
      <c r="I7335" s="313" t="s">
        <v>6824</v>
      </c>
    </row>
    <row r="7336" spans="6:9" x14ac:dyDescent="0.2">
      <c r="F7336" s="310" t="s">
        <v>13655</v>
      </c>
      <c r="G7336" s="311">
        <v>19358</v>
      </c>
      <c r="H7336" s="312" t="s">
        <v>4339</v>
      </c>
      <c r="I7336" s="313" t="s">
        <v>6824</v>
      </c>
    </row>
    <row r="7337" spans="6:9" x14ac:dyDescent="0.2">
      <c r="F7337" s="310" t="s">
        <v>13656</v>
      </c>
      <c r="G7337" s="311">
        <v>19360</v>
      </c>
      <c r="H7337" s="312" t="s">
        <v>4339</v>
      </c>
      <c r="I7337" s="313" t="s">
        <v>6824</v>
      </c>
    </row>
    <row r="7338" spans="6:9" x14ac:dyDescent="0.2">
      <c r="F7338" s="310" t="s">
        <v>13657</v>
      </c>
      <c r="G7338" s="311">
        <v>19362</v>
      </c>
      <c r="H7338" s="312" t="s">
        <v>4339</v>
      </c>
      <c r="I7338" s="313" t="s">
        <v>6824</v>
      </c>
    </row>
    <row r="7339" spans="6:9" x14ac:dyDescent="0.2">
      <c r="F7339" s="310" t="s">
        <v>13658</v>
      </c>
      <c r="G7339" s="311">
        <v>19363</v>
      </c>
      <c r="H7339" s="312" t="s">
        <v>4339</v>
      </c>
      <c r="I7339" s="313" t="s">
        <v>6824</v>
      </c>
    </row>
    <row r="7340" spans="6:9" x14ac:dyDescent="0.2">
      <c r="F7340" s="310" t="s">
        <v>13659</v>
      </c>
      <c r="G7340" s="311">
        <v>19365</v>
      </c>
      <c r="H7340" s="312" t="s">
        <v>4339</v>
      </c>
      <c r="I7340" s="313" t="s">
        <v>6824</v>
      </c>
    </row>
    <row r="7341" spans="6:9" x14ac:dyDescent="0.2">
      <c r="F7341" s="310" t="s">
        <v>13660</v>
      </c>
      <c r="G7341" s="311">
        <v>19366</v>
      </c>
      <c r="H7341" s="312" t="s">
        <v>4339</v>
      </c>
      <c r="I7341" s="313" t="s">
        <v>6824</v>
      </c>
    </row>
    <row r="7342" spans="6:9" x14ac:dyDescent="0.2">
      <c r="F7342" s="310" t="s">
        <v>13661</v>
      </c>
      <c r="G7342" s="311">
        <v>19367</v>
      </c>
      <c r="H7342" s="312" t="s">
        <v>4339</v>
      </c>
      <c r="I7342" s="313" t="s">
        <v>6824</v>
      </c>
    </row>
    <row r="7343" spans="6:9" x14ac:dyDescent="0.2">
      <c r="F7343" s="310" t="s">
        <v>13662</v>
      </c>
      <c r="G7343" s="311">
        <v>19369</v>
      </c>
      <c r="H7343" s="312" t="s">
        <v>4339</v>
      </c>
      <c r="I7343" s="313" t="s">
        <v>6824</v>
      </c>
    </row>
    <row r="7344" spans="6:9" x14ac:dyDescent="0.2">
      <c r="F7344" s="310" t="s">
        <v>13663</v>
      </c>
      <c r="G7344" s="311">
        <v>19371</v>
      </c>
      <c r="H7344" s="312" t="s">
        <v>4339</v>
      </c>
      <c r="I7344" s="313" t="s">
        <v>6824</v>
      </c>
    </row>
    <row r="7345" spans="6:9" x14ac:dyDescent="0.2">
      <c r="F7345" s="310" t="s">
        <v>13664</v>
      </c>
      <c r="G7345" s="311">
        <v>19372</v>
      </c>
      <c r="H7345" s="312" t="s">
        <v>4339</v>
      </c>
      <c r="I7345" s="313" t="s">
        <v>6824</v>
      </c>
    </row>
    <row r="7346" spans="6:9" x14ac:dyDescent="0.2">
      <c r="F7346" s="310" t="s">
        <v>13665</v>
      </c>
      <c r="G7346" s="311">
        <v>19373</v>
      </c>
      <c r="H7346" s="312" t="s">
        <v>4339</v>
      </c>
      <c r="I7346" s="313" t="s">
        <v>6824</v>
      </c>
    </row>
    <row r="7347" spans="6:9" x14ac:dyDescent="0.2">
      <c r="F7347" s="310" t="s">
        <v>13666</v>
      </c>
      <c r="G7347" s="311">
        <v>19374</v>
      </c>
      <c r="H7347" s="312" t="s">
        <v>4339</v>
      </c>
      <c r="I7347" s="313" t="s">
        <v>6824</v>
      </c>
    </row>
    <row r="7348" spans="6:9" x14ac:dyDescent="0.2">
      <c r="F7348" s="310" t="s">
        <v>13667</v>
      </c>
      <c r="G7348" s="311">
        <v>19375</v>
      </c>
      <c r="H7348" s="312" t="s">
        <v>4339</v>
      </c>
      <c r="I7348" s="313" t="s">
        <v>6824</v>
      </c>
    </row>
    <row r="7349" spans="6:9" x14ac:dyDescent="0.2">
      <c r="F7349" s="310" t="s">
        <v>13668</v>
      </c>
      <c r="G7349" s="311">
        <v>19376</v>
      </c>
      <c r="H7349" s="312" t="s">
        <v>4339</v>
      </c>
      <c r="I7349" s="313" t="s">
        <v>6824</v>
      </c>
    </row>
    <row r="7350" spans="6:9" x14ac:dyDescent="0.2">
      <c r="F7350" s="310" t="s">
        <v>13669</v>
      </c>
      <c r="G7350" s="311">
        <v>19380</v>
      </c>
      <c r="H7350" s="312" t="s">
        <v>4339</v>
      </c>
      <c r="I7350" s="313" t="s">
        <v>6824</v>
      </c>
    </row>
    <row r="7351" spans="6:9" x14ac:dyDescent="0.2">
      <c r="F7351" s="310" t="s">
        <v>13670</v>
      </c>
      <c r="G7351" s="311">
        <v>19381</v>
      </c>
      <c r="H7351" s="312" t="s">
        <v>4339</v>
      </c>
      <c r="I7351" s="313" t="s">
        <v>6824</v>
      </c>
    </row>
    <row r="7352" spans="6:9" x14ac:dyDescent="0.2">
      <c r="F7352" s="310" t="s">
        <v>13671</v>
      </c>
      <c r="G7352" s="311">
        <v>19382</v>
      </c>
      <c r="H7352" s="312" t="s">
        <v>4339</v>
      </c>
      <c r="I7352" s="313" t="s">
        <v>6824</v>
      </c>
    </row>
    <row r="7353" spans="6:9" x14ac:dyDescent="0.2">
      <c r="F7353" s="310" t="s">
        <v>13672</v>
      </c>
      <c r="G7353" s="311">
        <v>19383</v>
      </c>
      <c r="H7353" s="312" t="s">
        <v>4339</v>
      </c>
      <c r="I7353" s="313" t="s">
        <v>6824</v>
      </c>
    </row>
    <row r="7354" spans="6:9" x14ac:dyDescent="0.2">
      <c r="F7354" s="310" t="s">
        <v>13673</v>
      </c>
      <c r="G7354" s="311">
        <v>19388</v>
      </c>
      <c r="H7354" s="312" t="s">
        <v>4339</v>
      </c>
      <c r="I7354" s="313" t="s">
        <v>6824</v>
      </c>
    </row>
    <row r="7355" spans="6:9" x14ac:dyDescent="0.2">
      <c r="F7355" s="310" t="s">
        <v>13674</v>
      </c>
      <c r="G7355" s="311">
        <v>19390</v>
      </c>
      <c r="H7355" s="312" t="s">
        <v>4339</v>
      </c>
      <c r="I7355" s="313" t="s">
        <v>6824</v>
      </c>
    </row>
    <row r="7356" spans="6:9" x14ac:dyDescent="0.2">
      <c r="F7356" s="310" t="s">
        <v>13675</v>
      </c>
      <c r="G7356" s="311">
        <v>19395</v>
      </c>
      <c r="H7356" s="312" t="s">
        <v>4339</v>
      </c>
      <c r="I7356" s="313" t="s">
        <v>6824</v>
      </c>
    </row>
    <row r="7357" spans="6:9" x14ac:dyDescent="0.2">
      <c r="F7357" s="310" t="s">
        <v>13676</v>
      </c>
      <c r="G7357" s="311">
        <v>19397</v>
      </c>
      <c r="H7357" s="312" t="s">
        <v>4339</v>
      </c>
      <c r="I7357" s="313" t="s">
        <v>6824</v>
      </c>
    </row>
    <row r="7358" spans="6:9" x14ac:dyDescent="0.2">
      <c r="F7358" s="310" t="s">
        <v>13677</v>
      </c>
      <c r="G7358" s="311">
        <v>19398</v>
      </c>
      <c r="H7358" s="312" t="s">
        <v>4339</v>
      </c>
      <c r="I7358" s="313" t="s">
        <v>6824</v>
      </c>
    </row>
    <row r="7359" spans="6:9" x14ac:dyDescent="0.2">
      <c r="F7359" s="310" t="s">
        <v>13678</v>
      </c>
      <c r="G7359" s="311">
        <v>19399</v>
      </c>
      <c r="H7359" s="312" t="s">
        <v>4339</v>
      </c>
      <c r="I7359" s="313" t="s">
        <v>6824</v>
      </c>
    </row>
    <row r="7360" spans="6:9" x14ac:dyDescent="0.2">
      <c r="F7360" s="310" t="s">
        <v>13679</v>
      </c>
      <c r="G7360" s="311">
        <v>19401</v>
      </c>
      <c r="H7360" s="312" t="s">
        <v>4339</v>
      </c>
      <c r="I7360" s="313" t="s">
        <v>6824</v>
      </c>
    </row>
    <row r="7361" spans="6:9" x14ac:dyDescent="0.2">
      <c r="F7361" s="310" t="s">
        <v>13680</v>
      </c>
      <c r="G7361" s="311">
        <v>19403</v>
      </c>
      <c r="H7361" s="312" t="s">
        <v>4339</v>
      </c>
      <c r="I7361" s="313" t="s">
        <v>6824</v>
      </c>
    </row>
    <row r="7362" spans="6:9" x14ac:dyDescent="0.2">
      <c r="F7362" s="310" t="s">
        <v>13681</v>
      </c>
      <c r="G7362" s="311">
        <v>19404</v>
      </c>
      <c r="H7362" s="312" t="s">
        <v>4339</v>
      </c>
      <c r="I7362" s="313" t="s">
        <v>6824</v>
      </c>
    </row>
    <row r="7363" spans="6:9" x14ac:dyDescent="0.2">
      <c r="F7363" s="310" t="s">
        <v>13682</v>
      </c>
      <c r="G7363" s="311">
        <v>19405</v>
      </c>
      <c r="H7363" s="312" t="s">
        <v>4339</v>
      </c>
      <c r="I7363" s="313" t="s">
        <v>6824</v>
      </c>
    </row>
    <row r="7364" spans="6:9" x14ac:dyDescent="0.2">
      <c r="F7364" s="310" t="s">
        <v>13683</v>
      </c>
      <c r="G7364" s="311">
        <v>19406</v>
      </c>
      <c r="H7364" s="312" t="s">
        <v>4339</v>
      </c>
      <c r="I7364" s="313" t="s">
        <v>6824</v>
      </c>
    </row>
    <row r="7365" spans="6:9" x14ac:dyDescent="0.2">
      <c r="F7365" s="310" t="s">
        <v>13684</v>
      </c>
      <c r="G7365" s="311">
        <v>19407</v>
      </c>
      <c r="H7365" s="312" t="s">
        <v>4339</v>
      </c>
      <c r="I7365" s="313" t="s">
        <v>6824</v>
      </c>
    </row>
    <row r="7366" spans="6:9" x14ac:dyDescent="0.2">
      <c r="F7366" s="310" t="s">
        <v>13685</v>
      </c>
      <c r="G7366" s="311">
        <v>19408</v>
      </c>
      <c r="H7366" s="312" t="s">
        <v>4339</v>
      </c>
      <c r="I7366" s="313" t="s">
        <v>6824</v>
      </c>
    </row>
    <row r="7367" spans="6:9" x14ac:dyDescent="0.2">
      <c r="F7367" s="310" t="s">
        <v>13686</v>
      </c>
      <c r="G7367" s="311">
        <v>19409</v>
      </c>
      <c r="H7367" s="312" t="s">
        <v>4339</v>
      </c>
      <c r="I7367" s="313" t="s">
        <v>6824</v>
      </c>
    </row>
    <row r="7368" spans="6:9" x14ac:dyDescent="0.2">
      <c r="F7368" s="310" t="s">
        <v>13687</v>
      </c>
      <c r="G7368" s="311">
        <v>19415</v>
      </c>
      <c r="H7368" s="312" t="s">
        <v>4339</v>
      </c>
      <c r="I7368" s="313" t="s">
        <v>6824</v>
      </c>
    </row>
    <row r="7369" spans="6:9" x14ac:dyDescent="0.2">
      <c r="F7369" s="310" t="s">
        <v>13688</v>
      </c>
      <c r="G7369" s="311">
        <v>19420</v>
      </c>
      <c r="H7369" s="312" t="s">
        <v>4339</v>
      </c>
      <c r="I7369" s="313" t="s">
        <v>6824</v>
      </c>
    </row>
    <row r="7370" spans="6:9" x14ac:dyDescent="0.2">
      <c r="F7370" s="310" t="s">
        <v>13689</v>
      </c>
      <c r="G7370" s="311">
        <v>19421</v>
      </c>
      <c r="H7370" s="312" t="s">
        <v>4339</v>
      </c>
      <c r="I7370" s="313" t="s">
        <v>6824</v>
      </c>
    </row>
    <row r="7371" spans="6:9" x14ac:dyDescent="0.2">
      <c r="F7371" s="310" t="s">
        <v>13690</v>
      </c>
      <c r="G7371" s="311">
        <v>19422</v>
      </c>
      <c r="H7371" s="312" t="s">
        <v>4339</v>
      </c>
      <c r="I7371" s="313" t="s">
        <v>6824</v>
      </c>
    </row>
    <row r="7372" spans="6:9" x14ac:dyDescent="0.2">
      <c r="F7372" s="310" t="s">
        <v>13691</v>
      </c>
      <c r="G7372" s="311">
        <v>19423</v>
      </c>
      <c r="H7372" s="312" t="s">
        <v>4339</v>
      </c>
      <c r="I7372" s="313" t="s">
        <v>6824</v>
      </c>
    </row>
    <row r="7373" spans="6:9" x14ac:dyDescent="0.2">
      <c r="F7373" s="310" t="s">
        <v>13692</v>
      </c>
      <c r="G7373" s="311">
        <v>19424</v>
      </c>
      <c r="H7373" s="312" t="s">
        <v>4339</v>
      </c>
      <c r="I7373" s="313" t="s">
        <v>6824</v>
      </c>
    </row>
    <row r="7374" spans="6:9" x14ac:dyDescent="0.2">
      <c r="F7374" s="310" t="s">
        <v>13693</v>
      </c>
      <c r="G7374" s="311">
        <v>19425</v>
      </c>
      <c r="H7374" s="312" t="s">
        <v>4339</v>
      </c>
      <c r="I7374" s="313" t="s">
        <v>6824</v>
      </c>
    </row>
    <row r="7375" spans="6:9" x14ac:dyDescent="0.2">
      <c r="F7375" s="310" t="s">
        <v>13694</v>
      </c>
      <c r="G7375" s="311">
        <v>19426</v>
      </c>
      <c r="H7375" s="312" t="s">
        <v>4339</v>
      </c>
      <c r="I7375" s="313" t="s">
        <v>6824</v>
      </c>
    </row>
    <row r="7376" spans="6:9" x14ac:dyDescent="0.2">
      <c r="F7376" s="310" t="s">
        <v>13695</v>
      </c>
      <c r="G7376" s="311">
        <v>19428</v>
      </c>
      <c r="H7376" s="312" t="s">
        <v>4339</v>
      </c>
      <c r="I7376" s="313" t="s">
        <v>6824</v>
      </c>
    </row>
    <row r="7377" spans="6:9" x14ac:dyDescent="0.2">
      <c r="F7377" s="310" t="s">
        <v>13696</v>
      </c>
      <c r="G7377" s="311">
        <v>19429</v>
      </c>
      <c r="H7377" s="312" t="s">
        <v>4339</v>
      </c>
      <c r="I7377" s="313" t="s">
        <v>6824</v>
      </c>
    </row>
    <row r="7378" spans="6:9" x14ac:dyDescent="0.2">
      <c r="F7378" s="310" t="s">
        <v>13697</v>
      </c>
      <c r="G7378" s="311">
        <v>19430</v>
      </c>
      <c r="H7378" s="312" t="s">
        <v>4339</v>
      </c>
      <c r="I7378" s="313" t="s">
        <v>6824</v>
      </c>
    </row>
    <row r="7379" spans="6:9" x14ac:dyDescent="0.2">
      <c r="F7379" s="310" t="s">
        <v>13698</v>
      </c>
      <c r="G7379" s="311">
        <v>19432</v>
      </c>
      <c r="H7379" s="312" t="s">
        <v>4339</v>
      </c>
      <c r="I7379" s="313" t="s">
        <v>6824</v>
      </c>
    </row>
    <row r="7380" spans="6:9" x14ac:dyDescent="0.2">
      <c r="F7380" s="310" t="s">
        <v>13699</v>
      </c>
      <c r="G7380" s="311">
        <v>19435</v>
      </c>
      <c r="H7380" s="312" t="s">
        <v>4339</v>
      </c>
      <c r="I7380" s="313" t="s">
        <v>6824</v>
      </c>
    </row>
    <row r="7381" spans="6:9" x14ac:dyDescent="0.2">
      <c r="F7381" s="310" t="s">
        <v>13700</v>
      </c>
      <c r="G7381" s="311">
        <v>19436</v>
      </c>
      <c r="H7381" s="312" t="s">
        <v>4339</v>
      </c>
      <c r="I7381" s="313" t="s">
        <v>6824</v>
      </c>
    </row>
    <row r="7382" spans="6:9" x14ac:dyDescent="0.2">
      <c r="F7382" s="310" t="s">
        <v>13701</v>
      </c>
      <c r="G7382" s="311">
        <v>19437</v>
      </c>
      <c r="H7382" s="312" t="s">
        <v>4339</v>
      </c>
      <c r="I7382" s="313" t="s">
        <v>6824</v>
      </c>
    </row>
    <row r="7383" spans="6:9" x14ac:dyDescent="0.2">
      <c r="F7383" s="310" t="s">
        <v>13702</v>
      </c>
      <c r="G7383" s="311">
        <v>19438</v>
      </c>
      <c r="H7383" s="312" t="s">
        <v>4339</v>
      </c>
      <c r="I7383" s="313" t="s">
        <v>6824</v>
      </c>
    </row>
    <row r="7384" spans="6:9" x14ac:dyDescent="0.2">
      <c r="F7384" s="310" t="s">
        <v>13703</v>
      </c>
      <c r="G7384" s="311">
        <v>19440</v>
      </c>
      <c r="H7384" s="312" t="s">
        <v>4339</v>
      </c>
      <c r="I7384" s="313" t="s">
        <v>6824</v>
      </c>
    </row>
    <row r="7385" spans="6:9" x14ac:dyDescent="0.2">
      <c r="F7385" s="310" t="s">
        <v>13704</v>
      </c>
      <c r="G7385" s="311">
        <v>19441</v>
      </c>
      <c r="H7385" s="312" t="s">
        <v>4339</v>
      </c>
      <c r="I7385" s="313" t="s">
        <v>6824</v>
      </c>
    </row>
    <row r="7386" spans="6:9" x14ac:dyDescent="0.2">
      <c r="F7386" s="310" t="s">
        <v>13705</v>
      </c>
      <c r="G7386" s="311">
        <v>19442</v>
      </c>
      <c r="H7386" s="312" t="s">
        <v>4339</v>
      </c>
      <c r="I7386" s="313" t="s">
        <v>6824</v>
      </c>
    </row>
    <row r="7387" spans="6:9" x14ac:dyDescent="0.2">
      <c r="F7387" s="310" t="s">
        <v>13706</v>
      </c>
      <c r="G7387" s="311">
        <v>19443</v>
      </c>
      <c r="H7387" s="312" t="s">
        <v>4339</v>
      </c>
      <c r="I7387" s="313" t="s">
        <v>6824</v>
      </c>
    </row>
    <row r="7388" spans="6:9" x14ac:dyDescent="0.2">
      <c r="F7388" s="310" t="s">
        <v>13707</v>
      </c>
      <c r="G7388" s="311">
        <v>19444</v>
      </c>
      <c r="H7388" s="312" t="s">
        <v>4339</v>
      </c>
      <c r="I7388" s="313" t="s">
        <v>6824</v>
      </c>
    </row>
    <row r="7389" spans="6:9" x14ac:dyDescent="0.2">
      <c r="F7389" s="310" t="s">
        <v>13708</v>
      </c>
      <c r="G7389" s="311">
        <v>19446</v>
      </c>
      <c r="H7389" s="312" t="s">
        <v>4339</v>
      </c>
      <c r="I7389" s="313" t="s">
        <v>6824</v>
      </c>
    </row>
    <row r="7390" spans="6:9" x14ac:dyDescent="0.2">
      <c r="F7390" s="310" t="s">
        <v>13709</v>
      </c>
      <c r="G7390" s="311">
        <v>19450</v>
      </c>
      <c r="H7390" s="312" t="s">
        <v>4339</v>
      </c>
      <c r="I7390" s="313" t="s">
        <v>6824</v>
      </c>
    </row>
    <row r="7391" spans="6:9" x14ac:dyDescent="0.2">
      <c r="F7391" s="310" t="s">
        <v>13710</v>
      </c>
      <c r="G7391" s="311">
        <v>19451</v>
      </c>
      <c r="H7391" s="312" t="s">
        <v>4339</v>
      </c>
      <c r="I7391" s="313" t="s">
        <v>6824</v>
      </c>
    </row>
    <row r="7392" spans="6:9" x14ac:dyDescent="0.2">
      <c r="F7392" s="310" t="s">
        <v>13711</v>
      </c>
      <c r="G7392" s="311">
        <v>19453</v>
      </c>
      <c r="H7392" s="312" t="s">
        <v>4339</v>
      </c>
      <c r="I7392" s="313" t="s">
        <v>6824</v>
      </c>
    </row>
    <row r="7393" spans="6:9" x14ac:dyDescent="0.2">
      <c r="F7393" s="310" t="s">
        <v>13712</v>
      </c>
      <c r="G7393" s="311">
        <v>19454</v>
      </c>
      <c r="H7393" s="312" t="s">
        <v>4339</v>
      </c>
      <c r="I7393" s="313" t="s">
        <v>6824</v>
      </c>
    </row>
    <row r="7394" spans="6:9" x14ac:dyDescent="0.2">
      <c r="F7394" s="310" t="s">
        <v>13713</v>
      </c>
      <c r="G7394" s="311">
        <v>19455</v>
      </c>
      <c r="H7394" s="312" t="s">
        <v>4339</v>
      </c>
      <c r="I7394" s="313" t="s">
        <v>6824</v>
      </c>
    </row>
    <row r="7395" spans="6:9" x14ac:dyDescent="0.2">
      <c r="F7395" s="310" t="s">
        <v>13714</v>
      </c>
      <c r="G7395" s="311">
        <v>19456</v>
      </c>
      <c r="H7395" s="312" t="s">
        <v>4339</v>
      </c>
      <c r="I7395" s="313" t="s">
        <v>6824</v>
      </c>
    </row>
    <row r="7396" spans="6:9" x14ac:dyDescent="0.2">
      <c r="F7396" s="310" t="s">
        <v>13715</v>
      </c>
      <c r="G7396" s="311">
        <v>19457</v>
      </c>
      <c r="H7396" s="312" t="s">
        <v>4339</v>
      </c>
      <c r="I7396" s="313" t="s">
        <v>6824</v>
      </c>
    </row>
    <row r="7397" spans="6:9" x14ac:dyDescent="0.2">
      <c r="F7397" s="310" t="s">
        <v>13716</v>
      </c>
      <c r="G7397" s="311">
        <v>19460</v>
      </c>
      <c r="H7397" s="312" t="s">
        <v>4339</v>
      </c>
      <c r="I7397" s="313" t="s">
        <v>6824</v>
      </c>
    </row>
    <row r="7398" spans="6:9" x14ac:dyDescent="0.2">
      <c r="F7398" s="310" t="s">
        <v>13717</v>
      </c>
      <c r="G7398" s="311">
        <v>19462</v>
      </c>
      <c r="H7398" s="312" t="s">
        <v>4339</v>
      </c>
      <c r="I7398" s="313" t="s">
        <v>6824</v>
      </c>
    </row>
    <row r="7399" spans="6:9" x14ac:dyDescent="0.2">
      <c r="F7399" s="310" t="s">
        <v>13718</v>
      </c>
      <c r="G7399" s="311">
        <v>19464</v>
      </c>
      <c r="H7399" s="312" t="s">
        <v>4339</v>
      </c>
      <c r="I7399" s="313" t="s">
        <v>6824</v>
      </c>
    </row>
    <row r="7400" spans="6:9" x14ac:dyDescent="0.2">
      <c r="F7400" s="310" t="s">
        <v>13719</v>
      </c>
      <c r="G7400" s="311">
        <v>19465</v>
      </c>
      <c r="H7400" s="312" t="s">
        <v>4339</v>
      </c>
      <c r="I7400" s="313" t="s">
        <v>6824</v>
      </c>
    </row>
    <row r="7401" spans="6:9" x14ac:dyDescent="0.2">
      <c r="F7401" s="310" t="s">
        <v>13720</v>
      </c>
      <c r="G7401" s="311">
        <v>19468</v>
      </c>
      <c r="H7401" s="312" t="s">
        <v>4339</v>
      </c>
      <c r="I7401" s="313" t="s">
        <v>6824</v>
      </c>
    </row>
    <row r="7402" spans="6:9" x14ac:dyDescent="0.2">
      <c r="F7402" s="310" t="s">
        <v>13721</v>
      </c>
      <c r="G7402" s="311">
        <v>19470</v>
      </c>
      <c r="H7402" s="312" t="s">
        <v>4339</v>
      </c>
      <c r="I7402" s="313" t="s">
        <v>6824</v>
      </c>
    </row>
    <row r="7403" spans="6:9" x14ac:dyDescent="0.2">
      <c r="F7403" s="310" t="s">
        <v>13722</v>
      </c>
      <c r="G7403" s="311">
        <v>19472</v>
      </c>
      <c r="H7403" s="312" t="s">
        <v>4339</v>
      </c>
      <c r="I7403" s="313" t="s">
        <v>6824</v>
      </c>
    </row>
    <row r="7404" spans="6:9" x14ac:dyDescent="0.2">
      <c r="F7404" s="310" t="s">
        <v>13723</v>
      </c>
      <c r="G7404" s="311">
        <v>19473</v>
      </c>
      <c r="H7404" s="312" t="s">
        <v>4339</v>
      </c>
      <c r="I7404" s="313" t="s">
        <v>6824</v>
      </c>
    </row>
    <row r="7405" spans="6:9" x14ac:dyDescent="0.2">
      <c r="F7405" s="310" t="s">
        <v>13724</v>
      </c>
      <c r="G7405" s="311">
        <v>19474</v>
      </c>
      <c r="H7405" s="312" t="s">
        <v>4339</v>
      </c>
      <c r="I7405" s="313" t="s">
        <v>6824</v>
      </c>
    </row>
    <row r="7406" spans="6:9" x14ac:dyDescent="0.2">
      <c r="F7406" s="310" t="s">
        <v>13725</v>
      </c>
      <c r="G7406" s="311">
        <v>19475</v>
      </c>
      <c r="H7406" s="312" t="s">
        <v>4339</v>
      </c>
      <c r="I7406" s="313" t="s">
        <v>6824</v>
      </c>
    </row>
    <row r="7407" spans="6:9" x14ac:dyDescent="0.2">
      <c r="F7407" s="310" t="s">
        <v>13726</v>
      </c>
      <c r="G7407" s="311">
        <v>19477</v>
      </c>
      <c r="H7407" s="312" t="s">
        <v>4339</v>
      </c>
      <c r="I7407" s="313" t="s">
        <v>6824</v>
      </c>
    </row>
    <row r="7408" spans="6:9" x14ac:dyDescent="0.2">
      <c r="F7408" s="310" t="s">
        <v>13727</v>
      </c>
      <c r="G7408" s="311">
        <v>19478</v>
      </c>
      <c r="H7408" s="312" t="s">
        <v>4339</v>
      </c>
      <c r="I7408" s="313" t="s">
        <v>6824</v>
      </c>
    </row>
    <row r="7409" spans="6:9" x14ac:dyDescent="0.2">
      <c r="F7409" s="310" t="s">
        <v>13728</v>
      </c>
      <c r="G7409" s="311">
        <v>19480</v>
      </c>
      <c r="H7409" s="312" t="s">
        <v>4339</v>
      </c>
      <c r="I7409" s="313" t="s">
        <v>6824</v>
      </c>
    </row>
    <row r="7410" spans="6:9" x14ac:dyDescent="0.2">
      <c r="F7410" s="310" t="s">
        <v>13729</v>
      </c>
      <c r="G7410" s="311">
        <v>19481</v>
      </c>
      <c r="H7410" s="312" t="s">
        <v>4339</v>
      </c>
      <c r="I7410" s="313" t="s">
        <v>6824</v>
      </c>
    </row>
    <row r="7411" spans="6:9" x14ac:dyDescent="0.2">
      <c r="F7411" s="310" t="s">
        <v>13730</v>
      </c>
      <c r="G7411" s="311">
        <v>19482</v>
      </c>
      <c r="H7411" s="312" t="s">
        <v>4339</v>
      </c>
      <c r="I7411" s="313" t="s">
        <v>6824</v>
      </c>
    </row>
    <row r="7412" spans="6:9" x14ac:dyDescent="0.2">
      <c r="F7412" s="310" t="s">
        <v>13731</v>
      </c>
      <c r="G7412" s="311">
        <v>19484</v>
      </c>
      <c r="H7412" s="312" t="s">
        <v>4339</v>
      </c>
      <c r="I7412" s="313" t="s">
        <v>6824</v>
      </c>
    </row>
    <row r="7413" spans="6:9" x14ac:dyDescent="0.2">
      <c r="F7413" s="310" t="s">
        <v>13732</v>
      </c>
      <c r="G7413" s="311">
        <v>19485</v>
      </c>
      <c r="H7413" s="312" t="s">
        <v>4339</v>
      </c>
      <c r="I7413" s="313" t="s">
        <v>6824</v>
      </c>
    </row>
    <row r="7414" spans="6:9" x14ac:dyDescent="0.2">
      <c r="F7414" s="310" t="s">
        <v>13733</v>
      </c>
      <c r="G7414" s="311">
        <v>19486</v>
      </c>
      <c r="H7414" s="312" t="s">
        <v>4339</v>
      </c>
      <c r="I7414" s="313" t="s">
        <v>6824</v>
      </c>
    </row>
    <row r="7415" spans="6:9" x14ac:dyDescent="0.2">
      <c r="F7415" s="310" t="s">
        <v>13734</v>
      </c>
      <c r="G7415" s="311">
        <v>19490</v>
      </c>
      <c r="H7415" s="312" t="s">
        <v>4339</v>
      </c>
      <c r="I7415" s="313" t="s">
        <v>6824</v>
      </c>
    </row>
    <row r="7416" spans="6:9" x14ac:dyDescent="0.2">
      <c r="F7416" s="310" t="s">
        <v>13735</v>
      </c>
      <c r="G7416" s="311">
        <v>19492</v>
      </c>
      <c r="H7416" s="312" t="s">
        <v>4339</v>
      </c>
      <c r="I7416" s="313" t="s">
        <v>6824</v>
      </c>
    </row>
    <row r="7417" spans="6:9" x14ac:dyDescent="0.2">
      <c r="F7417" s="310" t="s">
        <v>13736</v>
      </c>
      <c r="G7417" s="311">
        <v>19493</v>
      </c>
      <c r="H7417" s="312" t="s">
        <v>4339</v>
      </c>
      <c r="I7417" s="313" t="s">
        <v>6824</v>
      </c>
    </row>
    <row r="7418" spans="6:9" x14ac:dyDescent="0.2">
      <c r="F7418" s="310" t="s">
        <v>13737</v>
      </c>
      <c r="G7418" s="311">
        <v>19494</v>
      </c>
      <c r="H7418" s="312" t="s">
        <v>4339</v>
      </c>
      <c r="I7418" s="313" t="s">
        <v>6824</v>
      </c>
    </row>
    <row r="7419" spans="6:9" x14ac:dyDescent="0.2">
      <c r="F7419" s="310" t="s">
        <v>13738</v>
      </c>
      <c r="G7419" s="311">
        <v>19495</v>
      </c>
      <c r="H7419" s="312" t="s">
        <v>4339</v>
      </c>
      <c r="I7419" s="313" t="s">
        <v>6824</v>
      </c>
    </row>
    <row r="7420" spans="6:9" x14ac:dyDescent="0.2">
      <c r="F7420" s="310" t="s">
        <v>13739</v>
      </c>
      <c r="G7420" s="311">
        <v>19496</v>
      </c>
      <c r="H7420" s="312" t="s">
        <v>4339</v>
      </c>
      <c r="I7420" s="313" t="s">
        <v>6824</v>
      </c>
    </row>
    <row r="7421" spans="6:9" x14ac:dyDescent="0.2">
      <c r="F7421" s="310" t="s">
        <v>13740</v>
      </c>
      <c r="G7421" s="311">
        <v>19501</v>
      </c>
      <c r="H7421" s="312" t="s">
        <v>4339</v>
      </c>
      <c r="I7421" s="313" t="s">
        <v>6824</v>
      </c>
    </row>
    <row r="7422" spans="6:9" x14ac:dyDescent="0.2">
      <c r="F7422" s="310" t="s">
        <v>13741</v>
      </c>
      <c r="G7422" s="311">
        <v>19503</v>
      </c>
      <c r="H7422" s="312" t="s">
        <v>4339</v>
      </c>
      <c r="I7422" s="313" t="s">
        <v>6824</v>
      </c>
    </row>
    <row r="7423" spans="6:9" x14ac:dyDescent="0.2">
      <c r="F7423" s="310" t="s">
        <v>13742</v>
      </c>
      <c r="G7423" s="311">
        <v>19504</v>
      </c>
      <c r="H7423" s="312" t="s">
        <v>4339</v>
      </c>
      <c r="I7423" s="313" t="s">
        <v>6824</v>
      </c>
    </row>
    <row r="7424" spans="6:9" x14ac:dyDescent="0.2">
      <c r="F7424" s="310" t="s">
        <v>13743</v>
      </c>
      <c r="G7424" s="311">
        <v>19505</v>
      </c>
      <c r="H7424" s="312" t="s">
        <v>4339</v>
      </c>
      <c r="I7424" s="313" t="s">
        <v>6824</v>
      </c>
    </row>
    <row r="7425" spans="6:9" x14ac:dyDescent="0.2">
      <c r="F7425" s="310" t="s">
        <v>13744</v>
      </c>
      <c r="G7425" s="311">
        <v>19506</v>
      </c>
      <c r="H7425" s="312" t="s">
        <v>4339</v>
      </c>
      <c r="I7425" s="313" t="s">
        <v>6824</v>
      </c>
    </row>
    <row r="7426" spans="6:9" x14ac:dyDescent="0.2">
      <c r="F7426" s="310" t="s">
        <v>13745</v>
      </c>
      <c r="G7426" s="311">
        <v>19507</v>
      </c>
      <c r="H7426" s="312" t="s">
        <v>4339</v>
      </c>
      <c r="I7426" s="313" t="s">
        <v>6824</v>
      </c>
    </row>
    <row r="7427" spans="6:9" x14ac:dyDescent="0.2">
      <c r="F7427" s="310" t="s">
        <v>13746</v>
      </c>
      <c r="G7427" s="311">
        <v>19508</v>
      </c>
      <c r="H7427" s="312" t="s">
        <v>4339</v>
      </c>
      <c r="I7427" s="313" t="s">
        <v>6824</v>
      </c>
    </row>
    <row r="7428" spans="6:9" x14ac:dyDescent="0.2">
      <c r="F7428" s="310" t="s">
        <v>13747</v>
      </c>
      <c r="G7428" s="311">
        <v>19510</v>
      </c>
      <c r="H7428" s="312" t="s">
        <v>4339</v>
      </c>
      <c r="I7428" s="313" t="s">
        <v>6824</v>
      </c>
    </row>
    <row r="7429" spans="6:9" x14ac:dyDescent="0.2">
      <c r="F7429" s="310" t="s">
        <v>13748</v>
      </c>
      <c r="G7429" s="311">
        <v>19511</v>
      </c>
      <c r="H7429" s="312" t="s">
        <v>4339</v>
      </c>
      <c r="I7429" s="313" t="s">
        <v>6824</v>
      </c>
    </row>
    <row r="7430" spans="6:9" x14ac:dyDescent="0.2">
      <c r="F7430" s="310" t="s">
        <v>13749</v>
      </c>
      <c r="G7430" s="311">
        <v>19512</v>
      </c>
      <c r="H7430" s="312" t="s">
        <v>4339</v>
      </c>
      <c r="I7430" s="313" t="s">
        <v>6824</v>
      </c>
    </row>
    <row r="7431" spans="6:9" x14ac:dyDescent="0.2">
      <c r="F7431" s="310" t="s">
        <v>13750</v>
      </c>
      <c r="G7431" s="311">
        <v>19516</v>
      </c>
      <c r="H7431" s="312" t="s">
        <v>4339</v>
      </c>
      <c r="I7431" s="313" t="s">
        <v>6824</v>
      </c>
    </row>
    <row r="7432" spans="6:9" x14ac:dyDescent="0.2">
      <c r="F7432" s="310" t="s">
        <v>13751</v>
      </c>
      <c r="G7432" s="311">
        <v>19518</v>
      </c>
      <c r="H7432" s="312" t="s">
        <v>4339</v>
      </c>
      <c r="I7432" s="313" t="s">
        <v>6824</v>
      </c>
    </row>
    <row r="7433" spans="6:9" x14ac:dyDescent="0.2">
      <c r="F7433" s="310" t="s">
        <v>13752</v>
      </c>
      <c r="G7433" s="311">
        <v>19519</v>
      </c>
      <c r="H7433" s="312" t="s">
        <v>4339</v>
      </c>
      <c r="I7433" s="313" t="s">
        <v>6824</v>
      </c>
    </row>
    <row r="7434" spans="6:9" x14ac:dyDescent="0.2">
      <c r="F7434" s="310" t="s">
        <v>13753</v>
      </c>
      <c r="G7434" s="311">
        <v>19520</v>
      </c>
      <c r="H7434" s="312" t="s">
        <v>4339</v>
      </c>
      <c r="I7434" s="313" t="s">
        <v>6824</v>
      </c>
    </row>
    <row r="7435" spans="6:9" x14ac:dyDescent="0.2">
      <c r="F7435" s="310" t="s">
        <v>13754</v>
      </c>
      <c r="G7435" s="311">
        <v>19522</v>
      </c>
      <c r="H7435" s="312" t="s">
        <v>4339</v>
      </c>
      <c r="I7435" s="313" t="s">
        <v>6824</v>
      </c>
    </row>
    <row r="7436" spans="6:9" x14ac:dyDescent="0.2">
      <c r="F7436" s="310" t="s">
        <v>13755</v>
      </c>
      <c r="G7436" s="311">
        <v>19523</v>
      </c>
      <c r="H7436" s="312" t="s">
        <v>4339</v>
      </c>
      <c r="I7436" s="313" t="s">
        <v>6824</v>
      </c>
    </row>
    <row r="7437" spans="6:9" x14ac:dyDescent="0.2">
      <c r="F7437" s="310" t="s">
        <v>13756</v>
      </c>
      <c r="G7437" s="311">
        <v>19525</v>
      </c>
      <c r="H7437" s="312" t="s">
        <v>4339</v>
      </c>
      <c r="I7437" s="313" t="s">
        <v>6824</v>
      </c>
    </row>
    <row r="7438" spans="6:9" x14ac:dyDescent="0.2">
      <c r="F7438" s="310" t="s">
        <v>13757</v>
      </c>
      <c r="G7438" s="311">
        <v>19526</v>
      </c>
      <c r="H7438" s="312" t="s">
        <v>4339</v>
      </c>
      <c r="I7438" s="313" t="s">
        <v>6824</v>
      </c>
    </row>
    <row r="7439" spans="6:9" x14ac:dyDescent="0.2">
      <c r="F7439" s="310" t="s">
        <v>13758</v>
      </c>
      <c r="G7439" s="311">
        <v>19529</v>
      </c>
      <c r="H7439" s="312" t="s">
        <v>4339</v>
      </c>
      <c r="I7439" s="313" t="s">
        <v>6824</v>
      </c>
    </row>
    <row r="7440" spans="6:9" x14ac:dyDescent="0.2">
      <c r="F7440" s="310" t="s">
        <v>13759</v>
      </c>
      <c r="G7440" s="311">
        <v>19530</v>
      </c>
      <c r="H7440" s="312" t="s">
        <v>4339</v>
      </c>
      <c r="I7440" s="313" t="s">
        <v>6824</v>
      </c>
    </row>
    <row r="7441" spans="6:9" x14ac:dyDescent="0.2">
      <c r="F7441" s="310" t="s">
        <v>13760</v>
      </c>
      <c r="G7441" s="311">
        <v>19533</v>
      </c>
      <c r="H7441" s="312" t="s">
        <v>4339</v>
      </c>
      <c r="I7441" s="313" t="s">
        <v>6824</v>
      </c>
    </row>
    <row r="7442" spans="6:9" x14ac:dyDescent="0.2">
      <c r="F7442" s="310" t="s">
        <v>13761</v>
      </c>
      <c r="G7442" s="311">
        <v>19534</v>
      </c>
      <c r="H7442" s="312" t="s">
        <v>4339</v>
      </c>
      <c r="I7442" s="313" t="s">
        <v>6824</v>
      </c>
    </row>
    <row r="7443" spans="6:9" x14ac:dyDescent="0.2">
      <c r="F7443" s="310" t="s">
        <v>13762</v>
      </c>
      <c r="G7443" s="311">
        <v>19535</v>
      </c>
      <c r="H7443" s="312" t="s">
        <v>4339</v>
      </c>
      <c r="I7443" s="313" t="s">
        <v>6824</v>
      </c>
    </row>
    <row r="7444" spans="6:9" x14ac:dyDescent="0.2">
      <c r="F7444" s="310" t="s">
        <v>13763</v>
      </c>
      <c r="G7444" s="311">
        <v>19536</v>
      </c>
      <c r="H7444" s="312" t="s">
        <v>4339</v>
      </c>
      <c r="I7444" s="313" t="s">
        <v>6824</v>
      </c>
    </row>
    <row r="7445" spans="6:9" x14ac:dyDescent="0.2">
      <c r="F7445" s="310" t="s">
        <v>13764</v>
      </c>
      <c r="G7445" s="311">
        <v>19538</v>
      </c>
      <c r="H7445" s="312" t="s">
        <v>4339</v>
      </c>
      <c r="I7445" s="313" t="s">
        <v>6824</v>
      </c>
    </row>
    <row r="7446" spans="6:9" x14ac:dyDescent="0.2">
      <c r="F7446" s="310" t="s">
        <v>13765</v>
      </c>
      <c r="G7446" s="311">
        <v>19539</v>
      </c>
      <c r="H7446" s="312" t="s">
        <v>4339</v>
      </c>
      <c r="I7446" s="313" t="s">
        <v>6824</v>
      </c>
    </row>
    <row r="7447" spans="6:9" x14ac:dyDescent="0.2">
      <c r="F7447" s="310" t="s">
        <v>13766</v>
      </c>
      <c r="G7447" s="311">
        <v>19540</v>
      </c>
      <c r="H7447" s="312" t="s">
        <v>4339</v>
      </c>
      <c r="I7447" s="313" t="s">
        <v>6824</v>
      </c>
    </row>
    <row r="7448" spans="6:9" x14ac:dyDescent="0.2">
      <c r="F7448" s="310" t="s">
        <v>13767</v>
      </c>
      <c r="G7448" s="311">
        <v>19541</v>
      </c>
      <c r="H7448" s="312" t="s">
        <v>4339</v>
      </c>
      <c r="I7448" s="313" t="s">
        <v>6824</v>
      </c>
    </row>
    <row r="7449" spans="6:9" x14ac:dyDescent="0.2">
      <c r="F7449" s="310" t="s">
        <v>13768</v>
      </c>
      <c r="G7449" s="311">
        <v>19542</v>
      </c>
      <c r="H7449" s="312" t="s">
        <v>4339</v>
      </c>
      <c r="I7449" s="313" t="s">
        <v>6824</v>
      </c>
    </row>
    <row r="7450" spans="6:9" x14ac:dyDescent="0.2">
      <c r="F7450" s="310" t="s">
        <v>13769</v>
      </c>
      <c r="G7450" s="311">
        <v>19543</v>
      </c>
      <c r="H7450" s="312" t="s">
        <v>4339</v>
      </c>
      <c r="I7450" s="313" t="s">
        <v>6824</v>
      </c>
    </row>
    <row r="7451" spans="6:9" x14ac:dyDescent="0.2">
      <c r="F7451" s="310" t="s">
        <v>13770</v>
      </c>
      <c r="G7451" s="311">
        <v>19544</v>
      </c>
      <c r="H7451" s="312" t="s">
        <v>4339</v>
      </c>
      <c r="I7451" s="313" t="s">
        <v>6824</v>
      </c>
    </row>
    <row r="7452" spans="6:9" x14ac:dyDescent="0.2">
      <c r="F7452" s="310" t="s">
        <v>13771</v>
      </c>
      <c r="G7452" s="311">
        <v>19545</v>
      </c>
      <c r="H7452" s="312" t="s">
        <v>4339</v>
      </c>
      <c r="I7452" s="313" t="s">
        <v>6824</v>
      </c>
    </row>
    <row r="7453" spans="6:9" x14ac:dyDescent="0.2">
      <c r="F7453" s="310" t="s">
        <v>13772</v>
      </c>
      <c r="G7453" s="311">
        <v>19547</v>
      </c>
      <c r="H7453" s="312" t="s">
        <v>4339</v>
      </c>
      <c r="I7453" s="313" t="s">
        <v>6824</v>
      </c>
    </row>
    <row r="7454" spans="6:9" x14ac:dyDescent="0.2">
      <c r="F7454" s="310" t="s">
        <v>13773</v>
      </c>
      <c r="G7454" s="311">
        <v>19548</v>
      </c>
      <c r="H7454" s="312" t="s">
        <v>4339</v>
      </c>
      <c r="I7454" s="313" t="s">
        <v>6824</v>
      </c>
    </row>
    <row r="7455" spans="6:9" x14ac:dyDescent="0.2">
      <c r="F7455" s="310" t="s">
        <v>13774</v>
      </c>
      <c r="G7455" s="311">
        <v>19549</v>
      </c>
      <c r="H7455" s="312" t="s">
        <v>4339</v>
      </c>
      <c r="I7455" s="313" t="s">
        <v>6824</v>
      </c>
    </row>
    <row r="7456" spans="6:9" x14ac:dyDescent="0.2">
      <c r="F7456" s="310" t="s">
        <v>13775</v>
      </c>
      <c r="G7456" s="311">
        <v>19550</v>
      </c>
      <c r="H7456" s="312" t="s">
        <v>4339</v>
      </c>
      <c r="I7456" s="313" t="s">
        <v>6824</v>
      </c>
    </row>
    <row r="7457" spans="6:9" x14ac:dyDescent="0.2">
      <c r="F7457" s="310" t="s">
        <v>13776</v>
      </c>
      <c r="G7457" s="311">
        <v>19551</v>
      </c>
      <c r="H7457" s="312" t="s">
        <v>4339</v>
      </c>
      <c r="I7457" s="313" t="s">
        <v>6824</v>
      </c>
    </row>
    <row r="7458" spans="6:9" x14ac:dyDescent="0.2">
      <c r="F7458" s="310" t="s">
        <v>13777</v>
      </c>
      <c r="G7458" s="311">
        <v>19554</v>
      </c>
      <c r="H7458" s="312" t="s">
        <v>4339</v>
      </c>
      <c r="I7458" s="313" t="s">
        <v>6824</v>
      </c>
    </row>
    <row r="7459" spans="6:9" x14ac:dyDescent="0.2">
      <c r="F7459" s="310" t="s">
        <v>13778</v>
      </c>
      <c r="G7459" s="311">
        <v>19555</v>
      </c>
      <c r="H7459" s="312" t="s">
        <v>4339</v>
      </c>
      <c r="I7459" s="313" t="s">
        <v>6824</v>
      </c>
    </row>
    <row r="7460" spans="6:9" x14ac:dyDescent="0.2">
      <c r="F7460" s="310" t="s">
        <v>13779</v>
      </c>
      <c r="G7460" s="311">
        <v>19559</v>
      </c>
      <c r="H7460" s="312" t="s">
        <v>4339</v>
      </c>
      <c r="I7460" s="313" t="s">
        <v>6824</v>
      </c>
    </row>
    <row r="7461" spans="6:9" x14ac:dyDescent="0.2">
      <c r="F7461" s="310" t="s">
        <v>13780</v>
      </c>
      <c r="G7461" s="311">
        <v>19560</v>
      </c>
      <c r="H7461" s="312" t="s">
        <v>4339</v>
      </c>
      <c r="I7461" s="313" t="s">
        <v>6824</v>
      </c>
    </row>
    <row r="7462" spans="6:9" x14ac:dyDescent="0.2">
      <c r="F7462" s="310" t="s">
        <v>13781</v>
      </c>
      <c r="G7462" s="311">
        <v>19562</v>
      </c>
      <c r="H7462" s="312" t="s">
        <v>4339</v>
      </c>
      <c r="I7462" s="313" t="s">
        <v>6824</v>
      </c>
    </row>
    <row r="7463" spans="6:9" x14ac:dyDescent="0.2">
      <c r="F7463" s="310" t="s">
        <v>13782</v>
      </c>
      <c r="G7463" s="311">
        <v>19564</v>
      </c>
      <c r="H7463" s="312" t="s">
        <v>4339</v>
      </c>
      <c r="I7463" s="313" t="s">
        <v>6824</v>
      </c>
    </row>
    <row r="7464" spans="6:9" x14ac:dyDescent="0.2">
      <c r="F7464" s="310" t="s">
        <v>13783</v>
      </c>
      <c r="G7464" s="311">
        <v>19565</v>
      </c>
      <c r="H7464" s="312" t="s">
        <v>4339</v>
      </c>
      <c r="I7464" s="313" t="s">
        <v>6824</v>
      </c>
    </row>
    <row r="7465" spans="6:9" x14ac:dyDescent="0.2">
      <c r="F7465" s="310" t="s">
        <v>13784</v>
      </c>
      <c r="G7465" s="311">
        <v>19567</v>
      </c>
      <c r="H7465" s="312" t="s">
        <v>4339</v>
      </c>
      <c r="I7465" s="313" t="s">
        <v>6824</v>
      </c>
    </row>
    <row r="7466" spans="6:9" x14ac:dyDescent="0.2">
      <c r="F7466" s="310" t="s">
        <v>13785</v>
      </c>
      <c r="G7466" s="311">
        <v>19601</v>
      </c>
      <c r="H7466" s="312" t="s">
        <v>4339</v>
      </c>
      <c r="I7466" s="313" t="s">
        <v>6824</v>
      </c>
    </row>
    <row r="7467" spans="6:9" x14ac:dyDescent="0.2">
      <c r="F7467" s="310" t="s">
        <v>13786</v>
      </c>
      <c r="G7467" s="311">
        <v>19602</v>
      </c>
      <c r="H7467" s="312" t="s">
        <v>4339</v>
      </c>
      <c r="I7467" s="313" t="s">
        <v>6824</v>
      </c>
    </row>
    <row r="7468" spans="6:9" x14ac:dyDescent="0.2">
      <c r="F7468" s="310" t="s">
        <v>13787</v>
      </c>
      <c r="G7468" s="311">
        <v>19603</v>
      </c>
      <c r="H7468" s="312" t="s">
        <v>4339</v>
      </c>
      <c r="I7468" s="313" t="s">
        <v>6824</v>
      </c>
    </row>
    <row r="7469" spans="6:9" x14ac:dyDescent="0.2">
      <c r="F7469" s="310" t="s">
        <v>13788</v>
      </c>
      <c r="G7469" s="311">
        <v>19604</v>
      </c>
      <c r="H7469" s="312" t="s">
        <v>4339</v>
      </c>
      <c r="I7469" s="313" t="s">
        <v>6824</v>
      </c>
    </row>
    <row r="7470" spans="6:9" x14ac:dyDescent="0.2">
      <c r="F7470" s="310" t="s">
        <v>13789</v>
      </c>
      <c r="G7470" s="311">
        <v>19605</v>
      </c>
      <c r="H7470" s="312" t="s">
        <v>4339</v>
      </c>
      <c r="I7470" s="313" t="s">
        <v>6824</v>
      </c>
    </row>
    <row r="7471" spans="6:9" x14ac:dyDescent="0.2">
      <c r="F7471" s="310" t="s">
        <v>13790</v>
      </c>
      <c r="G7471" s="311">
        <v>19606</v>
      </c>
      <c r="H7471" s="312" t="s">
        <v>4339</v>
      </c>
      <c r="I7471" s="313" t="s">
        <v>6824</v>
      </c>
    </row>
    <row r="7472" spans="6:9" x14ac:dyDescent="0.2">
      <c r="F7472" s="310" t="s">
        <v>13791</v>
      </c>
      <c r="G7472" s="311">
        <v>19607</v>
      </c>
      <c r="H7472" s="312" t="s">
        <v>4339</v>
      </c>
      <c r="I7472" s="313" t="s">
        <v>6824</v>
      </c>
    </row>
    <row r="7473" spans="6:9" x14ac:dyDescent="0.2">
      <c r="F7473" s="310" t="s">
        <v>13792</v>
      </c>
      <c r="G7473" s="311">
        <v>19608</v>
      </c>
      <c r="H7473" s="312" t="s">
        <v>4339</v>
      </c>
      <c r="I7473" s="313" t="s">
        <v>6824</v>
      </c>
    </row>
    <row r="7474" spans="6:9" x14ac:dyDescent="0.2">
      <c r="F7474" s="310" t="s">
        <v>13793</v>
      </c>
      <c r="G7474" s="311">
        <v>19609</v>
      </c>
      <c r="H7474" s="312" t="s">
        <v>4339</v>
      </c>
      <c r="I7474" s="313" t="s">
        <v>6824</v>
      </c>
    </row>
    <row r="7475" spans="6:9" x14ac:dyDescent="0.2">
      <c r="F7475" s="310" t="s">
        <v>13794</v>
      </c>
      <c r="G7475" s="311">
        <v>19610</v>
      </c>
      <c r="H7475" s="312" t="s">
        <v>4339</v>
      </c>
      <c r="I7475" s="313" t="s">
        <v>6824</v>
      </c>
    </row>
    <row r="7476" spans="6:9" x14ac:dyDescent="0.2">
      <c r="F7476" s="310" t="s">
        <v>13795</v>
      </c>
      <c r="G7476" s="311">
        <v>19611</v>
      </c>
      <c r="H7476" s="312" t="s">
        <v>4339</v>
      </c>
      <c r="I7476" s="313" t="s">
        <v>6824</v>
      </c>
    </row>
    <row r="7477" spans="6:9" x14ac:dyDescent="0.2">
      <c r="F7477" s="310" t="s">
        <v>13796</v>
      </c>
      <c r="G7477" s="311">
        <v>19612</v>
      </c>
      <c r="H7477" s="312" t="s">
        <v>4339</v>
      </c>
      <c r="I7477" s="313" t="s">
        <v>6824</v>
      </c>
    </row>
    <row r="7478" spans="6:9" x14ac:dyDescent="0.2">
      <c r="F7478" s="310" t="s">
        <v>13797</v>
      </c>
      <c r="G7478" s="311">
        <v>19701</v>
      </c>
      <c r="H7478" s="312" t="s">
        <v>1291</v>
      </c>
      <c r="I7478" s="313" t="s">
        <v>6824</v>
      </c>
    </row>
    <row r="7479" spans="6:9" x14ac:dyDescent="0.2">
      <c r="F7479" s="310" t="s">
        <v>13798</v>
      </c>
      <c r="G7479" s="311">
        <v>19702</v>
      </c>
      <c r="H7479" s="312" t="s">
        <v>1291</v>
      </c>
      <c r="I7479" s="313" t="s">
        <v>6824</v>
      </c>
    </row>
    <row r="7480" spans="6:9" x14ac:dyDescent="0.2">
      <c r="F7480" s="310" t="s">
        <v>13799</v>
      </c>
      <c r="G7480" s="311">
        <v>19703</v>
      </c>
      <c r="H7480" s="312" t="s">
        <v>1291</v>
      </c>
      <c r="I7480" s="313" t="s">
        <v>6824</v>
      </c>
    </row>
    <row r="7481" spans="6:9" x14ac:dyDescent="0.2">
      <c r="F7481" s="310" t="s">
        <v>13800</v>
      </c>
      <c r="G7481" s="311">
        <v>19706</v>
      </c>
      <c r="H7481" s="312" t="s">
        <v>1291</v>
      </c>
      <c r="I7481" s="313" t="s">
        <v>6824</v>
      </c>
    </row>
    <row r="7482" spans="6:9" x14ac:dyDescent="0.2">
      <c r="F7482" s="310" t="s">
        <v>13801</v>
      </c>
      <c r="G7482" s="311">
        <v>19707</v>
      </c>
      <c r="H7482" s="312" t="s">
        <v>1291</v>
      </c>
      <c r="I7482" s="313" t="s">
        <v>6824</v>
      </c>
    </row>
    <row r="7483" spans="6:9" x14ac:dyDescent="0.2">
      <c r="F7483" s="310" t="s">
        <v>13802</v>
      </c>
      <c r="G7483" s="311">
        <v>19708</v>
      </c>
      <c r="H7483" s="312" t="s">
        <v>1291</v>
      </c>
      <c r="I7483" s="313" t="s">
        <v>6824</v>
      </c>
    </row>
    <row r="7484" spans="6:9" x14ac:dyDescent="0.2">
      <c r="F7484" s="310" t="s">
        <v>13803</v>
      </c>
      <c r="G7484" s="311">
        <v>19709</v>
      </c>
      <c r="H7484" s="312" t="s">
        <v>1291</v>
      </c>
      <c r="I7484" s="313" t="s">
        <v>6824</v>
      </c>
    </row>
    <row r="7485" spans="6:9" x14ac:dyDescent="0.2">
      <c r="F7485" s="310" t="s">
        <v>13804</v>
      </c>
      <c r="G7485" s="311">
        <v>19710</v>
      </c>
      <c r="H7485" s="312" t="s">
        <v>1291</v>
      </c>
      <c r="I7485" s="313" t="s">
        <v>6824</v>
      </c>
    </row>
    <row r="7486" spans="6:9" x14ac:dyDescent="0.2">
      <c r="F7486" s="310" t="s">
        <v>13805</v>
      </c>
      <c r="G7486" s="311">
        <v>19711</v>
      </c>
      <c r="H7486" s="312" t="s">
        <v>1291</v>
      </c>
      <c r="I7486" s="313" t="s">
        <v>6824</v>
      </c>
    </row>
    <row r="7487" spans="6:9" x14ac:dyDescent="0.2">
      <c r="F7487" s="310" t="s">
        <v>13806</v>
      </c>
      <c r="G7487" s="311">
        <v>19712</v>
      </c>
      <c r="H7487" s="312" t="s">
        <v>1291</v>
      </c>
      <c r="I7487" s="313" t="s">
        <v>6824</v>
      </c>
    </row>
    <row r="7488" spans="6:9" x14ac:dyDescent="0.2">
      <c r="F7488" s="310" t="s">
        <v>13807</v>
      </c>
      <c r="G7488" s="311">
        <v>19713</v>
      </c>
      <c r="H7488" s="312" t="s">
        <v>1291</v>
      </c>
      <c r="I7488" s="313" t="s">
        <v>6824</v>
      </c>
    </row>
    <row r="7489" spans="6:9" x14ac:dyDescent="0.2">
      <c r="F7489" s="310" t="s">
        <v>13808</v>
      </c>
      <c r="G7489" s="311">
        <v>19714</v>
      </c>
      <c r="H7489" s="312" t="s">
        <v>1291</v>
      </c>
      <c r="I7489" s="313" t="s">
        <v>6824</v>
      </c>
    </row>
    <row r="7490" spans="6:9" x14ac:dyDescent="0.2">
      <c r="F7490" s="310" t="s">
        <v>13809</v>
      </c>
      <c r="G7490" s="311">
        <v>19715</v>
      </c>
      <c r="H7490" s="312" t="s">
        <v>1291</v>
      </c>
      <c r="I7490" s="313" t="s">
        <v>6824</v>
      </c>
    </row>
    <row r="7491" spans="6:9" x14ac:dyDescent="0.2">
      <c r="F7491" s="310" t="s">
        <v>13810</v>
      </c>
      <c r="G7491" s="311">
        <v>19716</v>
      </c>
      <c r="H7491" s="312" t="s">
        <v>1291</v>
      </c>
      <c r="I7491" s="313" t="s">
        <v>6824</v>
      </c>
    </row>
    <row r="7492" spans="6:9" x14ac:dyDescent="0.2">
      <c r="F7492" s="310" t="s">
        <v>13811</v>
      </c>
      <c r="G7492" s="311">
        <v>19717</v>
      </c>
      <c r="H7492" s="312" t="s">
        <v>1291</v>
      </c>
      <c r="I7492" s="313" t="s">
        <v>6824</v>
      </c>
    </row>
    <row r="7493" spans="6:9" x14ac:dyDescent="0.2">
      <c r="F7493" s="310" t="s">
        <v>13812</v>
      </c>
      <c r="G7493" s="311">
        <v>19718</v>
      </c>
      <c r="H7493" s="312" t="s">
        <v>1291</v>
      </c>
      <c r="I7493" s="313" t="s">
        <v>6824</v>
      </c>
    </row>
    <row r="7494" spans="6:9" x14ac:dyDescent="0.2">
      <c r="F7494" s="310" t="s">
        <v>13813</v>
      </c>
      <c r="G7494" s="311">
        <v>19720</v>
      </c>
      <c r="H7494" s="312" t="s">
        <v>1291</v>
      </c>
      <c r="I7494" s="313" t="s">
        <v>6824</v>
      </c>
    </row>
    <row r="7495" spans="6:9" x14ac:dyDescent="0.2">
      <c r="F7495" s="310" t="s">
        <v>13814</v>
      </c>
      <c r="G7495" s="311">
        <v>19721</v>
      </c>
      <c r="H7495" s="312" t="s">
        <v>1291</v>
      </c>
      <c r="I7495" s="313" t="s">
        <v>6824</v>
      </c>
    </row>
    <row r="7496" spans="6:9" x14ac:dyDescent="0.2">
      <c r="F7496" s="310" t="s">
        <v>13815</v>
      </c>
      <c r="G7496" s="311">
        <v>19725</v>
      </c>
      <c r="H7496" s="312" t="s">
        <v>1291</v>
      </c>
      <c r="I7496" s="313" t="s">
        <v>6824</v>
      </c>
    </row>
    <row r="7497" spans="6:9" x14ac:dyDescent="0.2">
      <c r="F7497" s="310" t="s">
        <v>13816</v>
      </c>
      <c r="G7497" s="311">
        <v>19726</v>
      </c>
      <c r="H7497" s="312" t="s">
        <v>1291</v>
      </c>
      <c r="I7497" s="313" t="s">
        <v>6824</v>
      </c>
    </row>
    <row r="7498" spans="6:9" x14ac:dyDescent="0.2">
      <c r="F7498" s="310" t="s">
        <v>13817</v>
      </c>
      <c r="G7498" s="311">
        <v>19730</v>
      </c>
      <c r="H7498" s="312" t="s">
        <v>1291</v>
      </c>
      <c r="I7498" s="313" t="s">
        <v>6824</v>
      </c>
    </row>
    <row r="7499" spans="6:9" x14ac:dyDescent="0.2">
      <c r="F7499" s="310" t="s">
        <v>13818</v>
      </c>
      <c r="G7499" s="311">
        <v>19731</v>
      </c>
      <c r="H7499" s="312" t="s">
        <v>1291</v>
      </c>
      <c r="I7499" s="313" t="s">
        <v>6824</v>
      </c>
    </row>
    <row r="7500" spans="6:9" x14ac:dyDescent="0.2">
      <c r="F7500" s="310" t="s">
        <v>13819</v>
      </c>
      <c r="G7500" s="311">
        <v>19732</v>
      </c>
      <c r="H7500" s="312" t="s">
        <v>1291</v>
      </c>
      <c r="I7500" s="313" t="s">
        <v>6824</v>
      </c>
    </row>
    <row r="7501" spans="6:9" x14ac:dyDescent="0.2">
      <c r="F7501" s="310" t="s">
        <v>13820</v>
      </c>
      <c r="G7501" s="311">
        <v>19733</v>
      </c>
      <c r="H7501" s="312" t="s">
        <v>1291</v>
      </c>
      <c r="I7501" s="313" t="s">
        <v>6824</v>
      </c>
    </row>
    <row r="7502" spans="6:9" x14ac:dyDescent="0.2">
      <c r="F7502" s="310" t="s">
        <v>13821</v>
      </c>
      <c r="G7502" s="311">
        <v>19734</v>
      </c>
      <c r="H7502" s="312" t="s">
        <v>1291</v>
      </c>
      <c r="I7502" s="313" t="s">
        <v>6824</v>
      </c>
    </row>
    <row r="7503" spans="6:9" x14ac:dyDescent="0.2">
      <c r="F7503" s="310" t="s">
        <v>13822</v>
      </c>
      <c r="G7503" s="311">
        <v>19735</v>
      </c>
      <c r="H7503" s="312" t="s">
        <v>1291</v>
      </c>
      <c r="I7503" s="313" t="s">
        <v>6824</v>
      </c>
    </row>
    <row r="7504" spans="6:9" x14ac:dyDescent="0.2">
      <c r="F7504" s="310" t="s">
        <v>13823</v>
      </c>
      <c r="G7504" s="311">
        <v>19736</v>
      </c>
      <c r="H7504" s="312" t="s">
        <v>1291</v>
      </c>
      <c r="I7504" s="313" t="s">
        <v>6824</v>
      </c>
    </row>
    <row r="7505" spans="6:9" x14ac:dyDescent="0.2">
      <c r="F7505" s="310" t="s">
        <v>13824</v>
      </c>
      <c r="G7505" s="311">
        <v>19801</v>
      </c>
      <c r="H7505" s="312" t="s">
        <v>1291</v>
      </c>
      <c r="I7505" s="313" t="s">
        <v>6824</v>
      </c>
    </row>
    <row r="7506" spans="6:9" x14ac:dyDescent="0.2">
      <c r="F7506" s="310" t="s">
        <v>13825</v>
      </c>
      <c r="G7506" s="311">
        <v>19802</v>
      </c>
      <c r="H7506" s="312" t="s">
        <v>1291</v>
      </c>
      <c r="I7506" s="313" t="s">
        <v>6824</v>
      </c>
    </row>
    <row r="7507" spans="6:9" x14ac:dyDescent="0.2">
      <c r="F7507" s="310" t="s">
        <v>13826</v>
      </c>
      <c r="G7507" s="311">
        <v>19803</v>
      </c>
      <c r="H7507" s="312" t="s">
        <v>1291</v>
      </c>
      <c r="I7507" s="313" t="s">
        <v>6824</v>
      </c>
    </row>
    <row r="7508" spans="6:9" x14ac:dyDescent="0.2">
      <c r="F7508" s="310" t="s">
        <v>13827</v>
      </c>
      <c r="G7508" s="311">
        <v>19804</v>
      </c>
      <c r="H7508" s="312" t="s">
        <v>1291</v>
      </c>
      <c r="I7508" s="313" t="s">
        <v>6824</v>
      </c>
    </row>
    <row r="7509" spans="6:9" x14ac:dyDescent="0.2">
      <c r="F7509" s="310" t="s">
        <v>13828</v>
      </c>
      <c r="G7509" s="311">
        <v>19805</v>
      </c>
      <c r="H7509" s="312" t="s">
        <v>1291</v>
      </c>
      <c r="I7509" s="313" t="s">
        <v>6824</v>
      </c>
    </row>
    <row r="7510" spans="6:9" x14ac:dyDescent="0.2">
      <c r="F7510" s="310" t="s">
        <v>13829</v>
      </c>
      <c r="G7510" s="311">
        <v>19806</v>
      </c>
      <c r="H7510" s="312" t="s">
        <v>1291</v>
      </c>
      <c r="I7510" s="313" t="s">
        <v>6824</v>
      </c>
    </row>
    <row r="7511" spans="6:9" x14ac:dyDescent="0.2">
      <c r="F7511" s="310" t="s">
        <v>13830</v>
      </c>
      <c r="G7511" s="311">
        <v>19807</v>
      </c>
      <c r="H7511" s="312" t="s">
        <v>1291</v>
      </c>
      <c r="I7511" s="313" t="s">
        <v>6824</v>
      </c>
    </row>
    <row r="7512" spans="6:9" x14ac:dyDescent="0.2">
      <c r="F7512" s="310" t="s">
        <v>13831</v>
      </c>
      <c r="G7512" s="311">
        <v>19808</v>
      </c>
      <c r="H7512" s="312" t="s">
        <v>1291</v>
      </c>
      <c r="I7512" s="313" t="s">
        <v>6824</v>
      </c>
    </row>
    <row r="7513" spans="6:9" x14ac:dyDescent="0.2">
      <c r="F7513" s="310" t="s">
        <v>13832</v>
      </c>
      <c r="G7513" s="311">
        <v>19809</v>
      </c>
      <c r="H7513" s="312" t="s">
        <v>1291</v>
      </c>
      <c r="I7513" s="313" t="s">
        <v>6824</v>
      </c>
    </row>
    <row r="7514" spans="6:9" x14ac:dyDescent="0.2">
      <c r="F7514" s="310" t="s">
        <v>13833</v>
      </c>
      <c r="G7514" s="311">
        <v>19810</v>
      </c>
      <c r="H7514" s="312" t="s">
        <v>1291</v>
      </c>
      <c r="I7514" s="313" t="s">
        <v>6824</v>
      </c>
    </row>
    <row r="7515" spans="6:9" x14ac:dyDescent="0.2">
      <c r="F7515" s="310" t="s">
        <v>13834</v>
      </c>
      <c r="G7515" s="311">
        <v>19850</v>
      </c>
      <c r="H7515" s="312" t="s">
        <v>1291</v>
      </c>
      <c r="I7515" s="313" t="s">
        <v>6824</v>
      </c>
    </row>
    <row r="7516" spans="6:9" x14ac:dyDescent="0.2">
      <c r="F7516" s="310" t="s">
        <v>13835</v>
      </c>
      <c r="G7516" s="311">
        <v>19880</v>
      </c>
      <c r="H7516" s="312" t="s">
        <v>1291</v>
      </c>
      <c r="I7516" s="313" t="s">
        <v>6824</v>
      </c>
    </row>
    <row r="7517" spans="6:9" x14ac:dyDescent="0.2">
      <c r="F7517" s="310" t="s">
        <v>13836</v>
      </c>
      <c r="G7517" s="311">
        <v>19884</v>
      </c>
      <c r="H7517" s="312" t="s">
        <v>1291</v>
      </c>
      <c r="I7517" s="313" t="s">
        <v>6824</v>
      </c>
    </row>
    <row r="7518" spans="6:9" x14ac:dyDescent="0.2">
      <c r="F7518" s="310" t="s">
        <v>13837</v>
      </c>
      <c r="G7518" s="311">
        <v>19885</v>
      </c>
      <c r="H7518" s="312" t="s">
        <v>1291</v>
      </c>
      <c r="I7518" s="313" t="s">
        <v>6824</v>
      </c>
    </row>
    <row r="7519" spans="6:9" x14ac:dyDescent="0.2">
      <c r="F7519" s="310" t="s">
        <v>13838</v>
      </c>
      <c r="G7519" s="311">
        <v>19886</v>
      </c>
      <c r="H7519" s="312" t="s">
        <v>1291</v>
      </c>
      <c r="I7519" s="313" t="s">
        <v>6824</v>
      </c>
    </row>
    <row r="7520" spans="6:9" x14ac:dyDescent="0.2">
      <c r="F7520" s="310" t="s">
        <v>13839</v>
      </c>
      <c r="G7520" s="311">
        <v>19890</v>
      </c>
      <c r="H7520" s="312" t="s">
        <v>1291</v>
      </c>
      <c r="I7520" s="313" t="s">
        <v>6824</v>
      </c>
    </row>
    <row r="7521" spans="6:9" x14ac:dyDescent="0.2">
      <c r="F7521" s="310" t="s">
        <v>13840</v>
      </c>
      <c r="G7521" s="311">
        <v>19891</v>
      </c>
      <c r="H7521" s="312" t="s">
        <v>1291</v>
      </c>
      <c r="I7521" s="313" t="s">
        <v>6824</v>
      </c>
    </row>
    <row r="7522" spans="6:9" x14ac:dyDescent="0.2">
      <c r="F7522" s="310" t="s">
        <v>13841</v>
      </c>
      <c r="G7522" s="311">
        <v>19892</v>
      </c>
      <c r="H7522" s="312" t="s">
        <v>1291</v>
      </c>
      <c r="I7522" s="313" t="s">
        <v>6824</v>
      </c>
    </row>
    <row r="7523" spans="6:9" x14ac:dyDescent="0.2">
      <c r="F7523" s="310" t="s">
        <v>13842</v>
      </c>
      <c r="G7523" s="311">
        <v>19893</v>
      </c>
      <c r="H7523" s="312" t="s">
        <v>1291</v>
      </c>
      <c r="I7523" s="313" t="s">
        <v>6824</v>
      </c>
    </row>
    <row r="7524" spans="6:9" x14ac:dyDescent="0.2">
      <c r="F7524" s="310" t="s">
        <v>13843</v>
      </c>
      <c r="G7524" s="311">
        <v>19894</v>
      </c>
      <c r="H7524" s="312" t="s">
        <v>1291</v>
      </c>
      <c r="I7524" s="313" t="s">
        <v>6824</v>
      </c>
    </row>
    <row r="7525" spans="6:9" x14ac:dyDescent="0.2">
      <c r="F7525" s="310" t="s">
        <v>13844</v>
      </c>
      <c r="G7525" s="311">
        <v>19895</v>
      </c>
      <c r="H7525" s="312" t="s">
        <v>1291</v>
      </c>
      <c r="I7525" s="313" t="s">
        <v>6824</v>
      </c>
    </row>
    <row r="7526" spans="6:9" x14ac:dyDescent="0.2">
      <c r="F7526" s="310" t="s">
        <v>13845</v>
      </c>
      <c r="G7526" s="311">
        <v>19896</v>
      </c>
      <c r="H7526" s="312" t="s">
        <v>1291</v>
      </c>
      <c r="I7526" s="313" t="s">
        <v>6824</v>
      </c>
    </row>
    <row r="7527" spans="6:9" x14ac:dyDescent="0.2">
      <c r="F7527" s="310" t="s">
        <v>13846</v>
      </c>
      <c r="G7527" s="311">
        <v>19897</v>
      </c>
      <c r="H7527" s="312" t="s">
        <v>1291</v>
      </c>
      <c r="I7527" s="313" t="s">
        <v>6824</v>
      </c>
    </row>
    <row r="7528" spans="6:9" x14ac:dyDescent="0.2">
      <c r="F7528" s="310" t="s">
        <v>13847</v>
      </c>
      <c r="G7528" s="311">
        <v>19898</v>
      </c>
      <c r="H7528" s="312" t="s">
        <v>1291</v>
      </c>
      <c r="I7528" s="313" t="s">
        <v>6824</v>
      </c>
    </row>
    <row r="7529" spans="6:9" x14ac:dyDescent="0.2">
      <c r="F7529" s="310" t="s">
        <v>13848</v>
      </c>
      <c r="G7529" s="311">
        <v>19899</v>
      </c>
      <c r="H7529" s="312" t="s">
        <v>1291</v>
      </c>
      <c r="I7529" s="313" t="s">
        <v>6824</v>
      </c>
    </row>
    <row r="7530" spans="6:9" x14ac:dyDescent="0.2">
      <c r="F7530" s="310" t="s">
        <v>13849</v>
      </c>
      <c r="G7530" s="311">
        <v>19901</v>
      </c>
      <c r="H7530" s="312" t="s">
        <v>1291</v>
      </c>
      <c r="I7530" s="313" t="s">
        <v>6824</v>
      </c>
    </row>
    <row r="7531" spans="6:9" x14ac:dyDescent="0.2">
      <c r="F7531" s="310" t="s">
        <v>13850</v>
      </c>
      <c r="G7531" s="311">
        <v>19902</v>
      </c>
      <c r="H7531" s="312" t="s">
        <v>1291</v>
      </c>
      <c r="I7531" s="313" t="s">
        <v>6824</v>
      </c>
    </row>
    <row r="7532" spans="6:9" x14ac:dyDescent="0.2">
      <c r="F7532" s="310" t="s">
        <v>13851</v>
      </c>
      <c r="G7532" s="311">
        <v>19903</v>
      </c>
      <c r="H7532" s="312" t="s">
        <v>1291</v>
      </c>
      <c r="I7532" s="313" t="s">
        <v>6824</v>
      </c>
    </row>
    <row r="7533" spans="6:9" x14ac:dyDescent="0.2">
      <c r="F7533" s="310" t="s">
        <v>13852</v>
      </c>
      <c r="G7533" s="311">
        <v>19904</v>
      </c>
      <c r="H7533" s="312" t="s">
        <v>1291</v>
      </c>
      <c r="I7533" s="313" t="s">
        <v>6824</v>
      </c>
    </row>
    <row r="7534" spans="6:9" x14ac:dyDescent="0.2">
      <c r="F7534" s="310" t="s">
        <v>13853</v>
      </c>
      <c r="G7534" s="311">
        <v>19905</v>
      </c>
      <c r="H7534" s="312" t="s">
        <v>1291</v>
      </c>
      <c r="I7534" s="313" t="s">
        <v>6824</v>
      </c>
    </row>
    <row r="7535" spans="6:9" x14ac:dyDescent="0.2">
      <c r="F7535" s="310" t="s">
        <v>13854</v>
      </c>
      <c r="G7535" s="311">
        <v>19906</v>
      </c>
      <c r="H7535" s="312" t="s">
        <v>1291</v>
      </c>
      <c r="I7535" s="313" t="s">
        <v>6824</v>
      </c>
    </row>
    <row r="7536" spans="6:9" x14ac:dyDescent="0.2">
      <c r="F7536" s="310" t="s">
        <v>13855</v>
      </c>
      <c r="G7536" s="311">
        <v>19930</v>
      </c>
      <c r="H7536" s="312" t="s">
        <v>1291</v>
      </c>
      <c r="I7536" s="313" t="s">
        <v>6824</v>
      </c>
    </row>
    <row r="7537" spans="6:9" x14ac:dyDescent="0.2">
      <c r="F7537" s="310" t="s">
        <v>13856</v>
      </c>
      <c r="G7537" s="311">
        <v>19931</v>
      </c>
      <c r="H7537" s="312" t="s">
        <v>1291</v>
      </c>
      <c r="I7537" s="313" t="s">
        <v>6824</v>
      </c>
    </row>
    <row r="7538" spans="6:9" x14ac:dyDescent="0.2">
      <c r="F7538" s="310" t="s">
        <v>13857</v>
      </c>
      <c r="G7538" s="311">
        <v>19933</v>
      </c>
      <c r="H7538" s="312" t="s">
        <v>1291</v>
      </c>
      <c r="I7538" s="313" t="s">
        <v>6824</v>
      </c>
    </row>
    <row r="7539" spans="6:9" x14ac:dyDescent="0.2">
      <c r="F7539" s="310" t="s">
        <v>13858</v>
      </c>
      <c r="G7539" s="311">
        <v>19934</v>
      </c>
      <c r="H7539" s="312" t="s">
        <v>1291</v>
      </c>
      <c r="I7539" s="313" t="s">
        <v>6824</v>
      </c>
    </row>
    <row r="7540" spans="6:9" x14ac:dyDescent="0.2">
      <c r="F7540" s="310" t="s">
        <v>13859</v>
      </c>
      <c r="G7540" s="311">
        <v>19936</v>
      </c>
      <c r="H7540" s="312" t="s">
        <v>1291</v>
      </c>
      <c r="I7540" s="313" t="s">
        <v>6824</v>
      </c>
    </row>
    <row r="7541" spans="6:9" x14ac:dyDescent="0.2">
      <c r="F7541" s="310" t="s">
        <v>13860</v>
      </c>
      <c r="G7541" s="311">
        <v>19938</v>
      </c>
      <c r="H7541" s="312" t="s">
        <v>1291</v>
      </c>
      <c r="I7541" s="313" t="s">
        <v>6824</v>
      </c>
    </row>
    <row r="7542" spans="6:9" x14ac:dyDescent="0.2">
      <c r="F7542" s="310" t="s">
        <v>13861</v>
      </c>
      <c r="G7542" s="311">
        <v>19939</v>
      </c>
      <c r="H7542" s="312" t="s">
        <v>1291</v>
      </c>
      <c r="I7542" s="313" t="s">
        <v>6824</v>
      </c>
    </row>
    <row r="7543" spans="6:9" x14ac:dyDescent="0.2">
      <c r="F7543" s="310" t="s">
        <v>13862</v>
      </c>
      <c r="G7543" s="311">
        <v>19940</v>
      </c>
      <c r="H7543" s="312" t="s">
        <v>1291</v>
      </c>
      <c r="I7543" s="313" t="s">
        <v>6824</v>
      </c>
    </row>
    <row r="7544" spans="6:9" x14ac:dyDescent="0.2">
      <c r="F7544" s="310" t="s">
        <v>13863</v>
      </c>
      <c r="G7544" s="311">
        <v>19941</v>
      </c>
      <c r="H7544" s="312" t="s">
        <v>1291</v>
      </c>
      <c r="I7544" s="313" t="s">
        <v>6824</v>
      </c>
    </row>
    <row r="7545" spans="6:9" x14ac:dyDescent="0.2">
      <c r="F7545" s="310" t="s">
        <v>13864</v>
      </c>
      <c r="G7545" s="311">
        <v>19943</v>
      </c>
      <c r="H7545" s="312" t="s">
        <v>1291</v>
      </c>
      <c r="I7545" s="313" t="s">
        <v>6824</v>
      </c>
    </row>
    <row r="7546" spans="6:9" x14ac:dyDescent="0.2">
      <c r="F7546" s="310" t="s">
        <v>13865</v>
      </c>
      <c r="G7546" s="311">
        <v>19944</v>
      </c>
      <c r="H7546" s="312" t="s">
        <v>1291</v>
      </c>
      <c r="I7546" s="313" t="s">
        <v>6824</v>
      </c>
    </row>
    <row r="7547" spans="6:9" x14ac:dyDescent="0.2">
      <c r="F7547" s="310" t="s">
        <v>13866</v>
      </c>
      <c r="G7547" s="311">
        <v>19945</v>
      </c>
      <c r="H7547" s="312" t="s">
        <v>1291</v>
      </c>
      <c r="I7547" s="313" t="s">
        <v>6824</v>
      </c>
    </row>
    <row r="7548" spans="6:9" x14ac:dyDescent="0.2">
      <c r="F7548" s="310" t="s">
        <v>13867</v>
      </c>
      <c r="G7548" s="311">
        <v>19946</v>
      </c>
      <c r="H7548" s="312" t="s">
        <v>1291</v>
      </c>
      <c r="I7548" s="313" t="s">
        <v>6824</v>
      </c>
    </row>
    <row r="7549" spans="6:9" x14ac:dyDescent="0.2">
      <c r="F7549" s="310" t="s">
        <v>13868</v>
      </c>
      <c r="G7549" s="311">
        <v>19947</v>
      </c>
      <c r="H7549" s="312" t="s">
        <v>1291</v>
      </c>
      <c r="I7549" s="313" t="s">
        <v>6824</v>
      </c>
    </row>
    <row r="7550" spans="6:9" x14ac:dyDescent="0.2">
      <c r="F7550" s="310" t="s">
        <v>13869</v>
      </c>
      <c r="G7550" s="311">
        <v>19950</v>
      </c>
      <c r="H7550" s="312" t="s">
        <v>1291</v>
      </c>
      <c r="I7550" s="313" t="s">
        <v>6824</v>
      </c>
    </row>
    <row r="7551" spans="6:9" x14ac:dyDescent="0.2">
      <c r="F7551" s="310" t="s">
        <v>13870</v>
      </c>
      <c r="G7551" s="311">
        <v>19951</v>
      </c>
      <c r="H7551" s="312" t="s">
        <v>1291</v>
      </c>
      <c r="I7551" s="313" t="s">
        <v>6824</v>
      </c>
    </row>
    <row r="7552" spans="6:9" x14ac:dyDescent="0.2">
      <c r="F7552" s="310" t="s">
        <v>13871</v>
      </c>
      <c r="G7552" s="311">
        <v>19952</v>
      </c>
      <c r="H7552" s="312" t="s">
        <v>1291</v>
      </c>
      <c r="I7552" s="313" t="s">
        <v>6824</v>
      </c>
    </row>
    <row r="7553" spans="6:9" x14ac:dyDescent="0.2">
      <c r="F7553" s="310" t="s">
        <v>13872</v>
      </c>
      <c r="G7553" s="311">
        <v>19953</v>
      </c>
      <c r="H7553" s="312" t="s">
        <v>1291</v>
      </c>
      <c r="I7553" s="313" t="s">
        <v>6824</v>
      </c>
    </row>
    <row r="7554" spans="6:9" x14ac:dyDescent="0.2">
      <c r="F7554" s="310" t="s">
        <v>13873</v>
      </c>
      <c r="G7554" s="311">
        <v>19954</v>
      </c>
      <c r="H7554" s="312" t="s">
        <v>1291</v>
      </c>
      <c r="I7554" s="313" t="s">
        <v>6824</v>
      </c>
    </row>
    <row r="7555" spans="6:9" x14ac:dyDescent="0.2">
      <c r="F7555" s="310" t="s">
        <v>13874</v>
      </c>
      <c r="G7555" s="311">
        <v>19955</v>
      </c>
      <c r="H7555" s="312" t="s">
        <v>1291</v>
      </c>
      <c r="I7555" s="313" t="s">
        <v>6824</v>
      </c>
    </row>
    <row r="7556" spans="6:9" x14ac:dyDescent="0.2">
      <c r="F7556" s="310" t="s">
        <v>13875</v>
      </c>
      <c r="G7556" s="311">
        <v>19956</v>
      </c>
      <c r="H7556" s="312" t="s">
        <v>1291</v>
      </c>
      <c r="I7556" s="313" t="s">
        <v>6824</v>
      </c>
    </row>
    <row r="7557" spans="6:9" x14ac:dyDescent="0.2">
      <c r="F7557" s="310" t="s">
        <v>13876</v>
      </c>
      <c r="G7557" s="311">
        <v>19958</v>
      </c>
      <c r="H7557" s="312" t="s">
        <v>1291</v>
      </c>
      <c r="I7557" s="313" t="s">
        <v>6824</v>
      </c>
    </row>
    <row r="7558" spans="6:9" x14ac:dyDescent="0.2">
      <c r="F7558" s="310" t="s">
        <v>13877</v>
      </c>
      <c r="G7558" s="311">
        <v>19960</v>
      </c>
      <c r="H7558" s="312" t="s">
        <v>1291</v>
      </c>
      <c r="I7558" s="313" t="s">
        <v>6824</v>
      </c>
    </row>
    <row r="7559" spans="6:9" x14ac:dyDescent="0.2">
      <c r="F7559" s="310" t="s">
        <v>13878</v>
      </c>
      <c r="G7559" s="311">
        <v>19961</v>
      </c>
      <c r="H7559" s="312" t="s">
        <v>1291</v>
      </c>
      <c r="I7559" s="313" t="s">
        <v>6824</v>
      </c>
    </row>
    <row r="7560" spans="6:9" x14ac:dyDescent="0.2">
      <c r="F7560" s="310" t="s">
        <v>13879</v>
      </c>
      <c r="G7560" s="311">
        <v>19962</v>
      </c>
      <c r="H7560" s="312" t="s">
        <v>1291</v>
      </c>
      <c r="I7560" s="313" t="s">
        <v>6824</v>
      </c>
    </row>
    <row r="7561" spans="6:9" x14ac:dyDescent="0.2">
      <c r="F7561" s="310" t="s">
        <v>13880</v>
      </c>
      <c r="G7561" s="311">
        <v>19963</v>
      </c>
      <c r="H7561" s="312" t="s">
        <v>1291</v>
      </c>
      <c r="I7561" s="313" t="s">
        <v>6824</v>
      </c>
    </row>
    <row r="7562" spans="6:9" x14ac:dyDescent="0.2">
      <c r="F7562" s="310" t="s">
        <v>13881</v>
      </c>
      <c r="G7562" s="311">
        <v>19964</v>
      </c>
      <c r="H7562" s="312" t="s">
        <v>1291</v>
      </c>
      <c r="I7562" s="313" t="s">
        <v>6824</v>
      </c>
    </row>
    <row r="7563" spans="6:9" x14ac:dyDescent="0.2">
      <c r="F7563" s="310" t="s">
        <v>13882</v>
      </c>
      <c r="G7563" s="311">
        <v>19966</v>
      </c>
      <c r="H7563" s="312" t="s">
        <v>1291</v>
      </c>
      <c r="I7563" s="313" t="s">
        <v>6824</v>
      </c>
    </row>
    <row r="7564" spans="6:9" x14ac:dyDescent="0.2">
      <c r="F7564" s="310" t="s">
        <v>13883</v>
      </c>
      <c r="G7564" s="311">
        <v>19967</v>
      </c>
      <c r="H7564" s="312" t="s">
        <v>1291</v>
      </c>
      <c r="I7564" s="313" t="s">
        <v>6824</v>
      </c>
    </row>
    <row r="7565" spans="6:9" x14ac:dyDescent="0.2">
      <c r="F7565" s="310" t="s">
        <v>13884</v>
      </c>
      <c r="G7565" s="311">
        <v>19968</v>
      </c>
      <c r="H7565" s="312" t="s">
        <v>1291</v>
      </c>
      <c r="I7565" s="313" t="s">
        <v>6824</v>
      </c>
    </row>
    <row r="7566" spans="6:9" x14ac:dyDescent="0.2">
      <c r="F7566" s="310" t="s">
        <v>13885</v>
      </c>
      <c r="G7566" s="311">
        <v>19969</v>
      </c>
      <c r="H7566" s="312" t="s">
        <v>1291</v>
      </c>
      <c r="I7566" s="313" t="s">
        <v>6824</v>
      </c>
    </row>
    <row r="7567" spans="6:9" x14ac:dyDescent="0.2">
      <c r="F7567" s="310" t="s">
        <v>13886</v>
      </c>
      <c r="G7567" s="311">
        <v>19970</v>
      </c>
      <c r="H7567" s="312" t="s">
        <v>1291</v>
      </c>
      <c r="I7567" s="313" t="s">
        <v>6824</v>
      </c>
    </row>
    <row r="7568" spans="6:9" x14ac:dyDescent="0.2">
      <c r="F7568" s="310" t="s">
        <v>13887</v>
      </c>
      <c r="G7568" s="311">
        <v>19971</v>
      </c>
      <c r="H7568" s="312" t="s">
        <v>1291</v>
      </c>
      <c r="I7568" s="313" t="s">
        <v>6824</v>
      </c>
    </row>
    <row r="7569" spans="6:9" x14ac:dyDescent="0.2">
      <c r="F7569" s="310" t="s">
        <v>13888</v>
      </c>
      <c r="G7569" s="311">
        <v>19973</v>
      </c>
      <c r="H7569" s="312" t="s">
        <v>1291</v>
      </c>
      <c r="I7569" s="313" t="s">
        <v>6824</v>
      </c>
    </row>
    <row r="7570" spans="6:9" x14ac:dyDescent="0.2">
      <c r="F7570" s="310" t="s">
        <v>13889</v>
      </c>
      <c r="G7570" s="311">
        <v>19975</v>
      </c>
      <c r="H7570" s="312" t="s">
        <v>1291</v>
      </c>
      <c r="I7570" s="313" t="s">
        <v>6824</v>
      </c>
    </row>
    <row r="7571" spans="6:9" x14ac:dyDescent="0.2">
      <c r="F7571" s="310" t="s">
        <v>13890</v>
      </c>
      <c r="G7571" s="311">
        <v>19977</v>
      </c>
      <c r="H7571" s="312" t="s">
        <v>1291</v>
      </c>
      <c r="I7571" s="313" t="s">
        <v>6824</v>
      </c>
    </row>
    <row r="7572" spans="6:9" x14ac:dyDescent="0.2">
      <c r="F7572" s="310" t="s">
        <v>13891</v>
      </c>
      <c r="G7572" s="311">
        <v>19979</v>
      </c>
      <c r="H7572" s="312" t="s">
        <v>1291</v>
      </c>
      <c r="I7572" s="313" t="s">
        <v>6824</v>
      </c>
    </row>
    <row r="7573" spans="6:9" x14ac:dyDescent="0.2">
      <c r="F7573" s="310" t="s">
        <v>13892</v>
      </c>
      <c r="G7573" s="311">
        <v>19980</v>
      </c>
      <c r="H7573" s="312" t="s">
        <v>1291</v>
      </c>
      <c r="I7573" s="313" t="s">
        <v>6824</v>
      </c>
    </row>
    <row r="7574" spans="6:9" x14ac:dyDescent="0.2">
      <c r="F7574" s="310" t="s">
        <v>2203</v>
      </c>
      <c r="G7574" s="311">
        <v>20001</v>
      </c>
      <c r="H7574" s="312" t="s">
        <v>13893</v>
      </c>
      <c r="I7574" s="313" t="s">
        <v>6824</v>
      </c>
    </row>
    <row r="7575" spans="6:9" x14ac:dyDescent="0.2">
      <c r="F7575" s="310" t="s">
        <v>13894</v>
      </c>
      <c r="G7575" s="311">
        <v>20002</v>
      </c>
      <c r="H7575" s="312" t="s">
        <v>13893</v>
      </c>
      <c r="I7575" s="313" t="s">
        <v>6824</v>
      </c>
    </row>
    <row r="7576" spans="6:9" x14ac:dyDescent="0.2">
      <c r="F7576" s="310" t="s">
        <v>2205</v>
      </c>
      <c r="G7576" s="311">
        <v>20003</v>
      </c>
      <c r="H7576" s="312" t="s">
        <v>13893</v>
      </c>
      <c r="I7576" s="313" t="s">
        <v>6824</v>
      </c>
    </row>
    <row r="7577" spans="6:9" x14ac:dyDescent="0.2">
      <c r="F7577" s="310" t="s">
        <v>13895</v>
      </c>
      <c r="G7577" s="311">
        <v>20004</v>
      </c>
      <c r="H7577" s="312" t="s">
        <v>13893</v>
      </c>
      <c r="I7577" s="313" t="s">
        <v>6824</v>
      </c>
    </row>
    <row r="7578" spans="6:9" x14ac:dyDescent="0.2">
      <c r="F7578" s="310" t="s">
        <v>2207</v>
      </c>
      <c r="G7578" s="311">
        <v>20005</v>
      </c>
      <c r="H7578" s="312" t="s">
        <v>13893</v>
      </c>
      <c r="I7578" s="313" t="s">
        <v>6824</v>
      </c>
    </row>
    <row r="7579" spans="6:9" x14ac:dyDescent="0.2">
      <c r="F7579" s="310" t="s">
        <v>13896</v>
      </c>
      <c r="G7579" s="311">
        <v>20006</v>
      </c>
      <c r="H7579" s="312" t="s">
        <v>13893</v>
      </c>
      <c r="I7579" s="313" t="s">
        <v>6824</v>
      </c>
    </row>
    <row r="7580" spans="6:9" x14ac:dyDescent="0.2">
      <c r="F7580" s="310" t="s">
        <v>2209</v>
      </c>
      <c r="G7580" s="311">
        <v>20007</v>
      </c>
      <c r="H7580" s="312" t="s">
        <v>13893</v>
      </c>
      <c r="I7580" s="313" t="s">
        <v>6824</v>
      </c>
    </row>
    <row r="7581" spans="6:9" x14ac:dyDescent="0.2">
      <c r="F7581" s="310" t="s">
        <v>13897</v>
      </c>
      <c r="G7581" s="311">
        <v>20008</v>
      </c>
      <c r="H7581" s="312" t="s">
        <v>13893</v>
      </c>
      <c r="I7581" s="313" t="s">
        <v>6824</v>
      </c>
    </row>
    <row r="7582" spans="6:9" x14ac:dyDescent="0.2">
      <c r="F7582" s="310" t="s">
        <v>2211</v>
      </c>
      <c r="G7582" s="311">
        <v>20009</v>
      </c>
      <c r="H7582" s="312" t="s">
        <v>13893</v>
      </c>
      <c r="I7582" s="313" t="s">
        <v>6824</v>
      </c>
    </row>
    <row r="7583" spans="6:9" x14ac:dyDescent="0.2">
      <c r="F7583" s="310" t="s">
        <v>13898</v>
      </c>
      <c r="G7583" s="311">
        <v>20010</v>
      </c>
      <c r="H7583" s="312" t="s">
        <v>13893</v>
      </c>
      <c r="I7583" s="313" t="s">
        <v>6824</v>
      </c>
    </row>
    <row r="7584" spans="6:9" x14ac:dyDescent="0.2">
      <c r="F7584" s="310" t="s">
        <v>2213</v>
      </c>
      <c r="G7584" s="311">
        <v>20011</v>
      </c>
      <c r="H7584" s="312" t="s">
        <v>13893</v>
      </c>
      <c r="I7584" s="313" t="s">
        <v>6824</v>
      </c>
    </row>
    <row r="7585" spans="6:9" x14ac:dyDescent="0.2">
      <c r="F7585" s="310" t="s">
        <v>13899</v>
      </c>
      <c r="G7585" s="311">
        <v>20012</v>
      </c>
      <c r="H7585" s="312" t="s">
        <v>13893</v>
      </c>
      <c r="I7585" s="313" t="s">
        <v>6824</v>
      </c>
    </row>
    <row r="7586" spans="6:9" x14ac:dyDescent="0.2">
      <c r="F7586" s="310" t="s">
        <v>2214</v>
      </c>
      <c r="G7586" s="311">
        <v>20013</v>
      </c>
      <c r="H7586" s="312" t="s">
        <v>13893</v>
      </c>
      <c r="I7586" s="313" t="s">
        <v>6824</v>
      </c>
    </row>
    <row r="7587" spans="6:9" x14ac:dyDescent="0.2">
      <c r="F7587" s="310" t="s">
        <v>2215</v>
      </c>
      <c r="G7587" s="311">
        <v>20015</v>
      </c>
      <c r="H7587" s="312" t="s">
        <v>13893</v>
      </c>
      <c r="I7587" s="313" t="s">
        <v>6824</v>
      </c>
    </row>
    <row r="7588" spans="6:9" x14ac:dyDescent="0.2">
      <c r="F7588" s="310" t="s">
        <v>13900</v>
      </c>
      <c r="G7588" s="311">
        <v>20016</v>
      </c>
      <c r="H7588" s="312" t="s">
        <v>13893</v>
      </c>
      <c r="I7588" s="313" t="s">
        <v>6824</v>
      </c>
    </row>
    <row r="7589" spans="6:9" x14ac:dyDescent="0.2">
      <c r="F7589" s="310" t="s">
        <v>2217</v>
      </c>
      <c r="G7589" s="311">
        <v>20017</v>
      </c>
      <c r="H7589" s="312" t="s">
        <v>13893</v>
      </c>
      <c r="I7589" s="313" t="s">
        <v>6824</v>
      </c>
    </row>
    <row r="7590" spans="6:9" x14ac:dyDescent="0.2">
      <c r="F7590" s="310" t="s">
        <v>13901</v>
      </c>
      <c r="G7590" s="311">
        <v>20018</v>
      </c>
      <c r="H7590" s="312" t="s">
        <v>13893</v>
      </c>
      <c r="I7590" s="313" t="s">
        <v>6824</v>
      </c>
    </row>
    <row r="7591" spans="6:9" x14ac:dyDescent="0.2">
      <c r="F7591" s="310" t="s">
        <v>2219</v>
      </c>
      <c r="G7591" s="311">
        <v>20019</v>
      </c>
      <c r="H7591" s="312" t="s">
        <v>13893</v>
      </c>
      <c r="I7591" s="313" t="s">
        <v>6824</v>
      </c>
    </row>
    <row r="7592" spans="6:9" x14ac:dyDescent="0.2">
      <c r="F7592" s="310" t="s">
        <v>13902</v>
      </c>
      <c r="G7592" s="311">
        <v>20020</v>
      </c>
      <c r="H7592" s="312" t="s">
        <v>13893</v>
      </c>
      <c r="I7592" s="313" t="s">
        <v>6824</v>
      </c>
    </row>
    <row r="7593" spans="6:9" x14ac:dyDescent="0.2">
      <c r="F7593" s="310" t="s">
        <v>13903</v>
      </c>
      <c r="G7593" s="311">
        <v>20022</v>
      </c>
      <c r="H7593" s="312" t="s">
        <v>13893</v>
      </c>
      <c r="I7593" s="313" t="s">
        <v>6824</v>
      </c>
    </row>
    <row r="7594" spans="6:9" x14ac:dyDescent="0.2">
      <c r="F7594" s="310" t="s">
        <v>2221</v>
      </c>
      <c r="G7594" s="311">
        <v>20023</v>
      </c>
      <c r="H7594" s="312" t="s">
        <v>13893</v>
      </c>
      <c r="I7594" s="313" t="s">
        <v>6824</v>
      </c>
    </row>
    <row r="7595" spans="6:9" x14ac:dyDescent="0.2">
      <c r="F7595" s="310" t="s">
        <v>13904</v>
      </c>
      <c r="G7595" s="311">
        <v>20024</v>
      </c>
      <c r="H7595" s="312" t="s">
        <v>13893</v>
      </c>
      <c r="I7595" s="313" t="s">
        <v>6824</v>
      </c>
    </row>
    <row r="7596" spans="6:9" x14ac:dyDescent="0.2">
      <c r="F7596" s="310" t="s">
        <v>13905</v>
      </c>
      <c r="G7596" s="311">
        <v>20026</v>
      </c>
      <c r="H7596" s="312" t="s">
        <v>13893</v>
      </c>
      <c r="I7596" s="313" t="s">
        <v>6824</v>
      </c>
    </row>
    <row r="7597" spans="6:9" x14ac:dyDescent="0.2">
      <c r="F7597" s="310" t="s">
        <v>2223</v>
      </c>
      <c r="G7597" s="311">
        <v>20027</v>
      </c>
      <c r="H7597" s="312" t="s">
        <v>13893</v>
      </c>
      <c r="I7597" s="313" t="s">
        <v>6824</v>
      </c>
    </row>
    <row r="7598" spans="6:9" x14ac:dyDescent="0.2">
      <c r="F7598" s="310" t="s">
        <v>2225</v>
      </c>
      <c r="G7598" s="311">
        <v>20029</v>
      </c>
      <c r="H7598" s="312" t="s">
        <v>13893</v>
      </c>
      <c r="I7598" s="313" t="s">
        <v>6824</v>
      </c>
    </row>
    <row r="7599" spans="6:9" x14ac:dyDescent="0.2">
      <c r="F7599" s="310" t="s">
        <v>13906</v>
      </c>
      <c r="G7599" s="311">
        <v>20030</v>
      </c>
      <c r="H7599" s="312" t="s">
        <v>13893</v>
      </c>
      <c r="I7599" s="313" t="s">
        <v>6824</v>
      </c>
    </row>
    <row r="7600" spans="6:9" x14ac:dyDescent="0.2">
      <c r="F7600" s="310" t="s">
        <v>13907</v>
      </c>
      <c r="G7600" s="311">
        <v>20032</v>
      </c>
      <c r="H7600" s="312" t="s">
        <v>13893</v>
      </c>
      <c r="I7600" s="313" t="s">
        <v>6824</v>
      </c>
    </row>
    <row r="7601" spans="6:9" x14ac:dyDescent="0.2">
      <c r="F7601" s="310" t="s">
        <v>2229</v>
      </c>
      <c r="G7601" s="311">
        <v>20033</v>
      </c>
      <c r="H7601" s="312" t="s">
        <v>13893</v>
      </c>
      <c r="I7601" s="313" t="s">
        <v>6824</v>
      </c>
    </row>
    <row r="7602" spans="6:9" x14ac:dyDescent="0.2">
      <c r="F7602" s="310" t="s">
        <v>2231</v>
      </c>
      <c r="G7602" s="311">
        <v>20035</v>
      </c>
      <c r="H7602" s="312" t="s">
        <v>13893</v>
      </c>
      <c r="I7602" s="313" t="s">
        <v>6824</v>
      </c>
    </row>
    <row r="7603" spans="6:9" x14ac:dyDescent="0.2">
      <c r="F7603" s="310" t="s">
        <v>13908</v>
      </c>
      <c r="G7603" s="311">
        <v>20036</v>
      </c>
      <c r="H7603" s="312" t="s">
        <v>13893</v>
      </c>
      <c r="I7603" s="313" t="s">
        <v>6824</v>
      </c>
    </row>
    <row r="7604" spans="6:9" x14ac:dyDescent="0.2">
      <c r="F7604" s="310" t="s">
        <v>2232</v>
      </c>
      <c r="G7604" s="311">
        <v>20037</v>
      </c>
      <c r="H7604" s="312" t="s">
        <v>13893</v>
      </c>
      <c r="I7604" s="313" t="s">
        <v>6824</v>
      </c>
    </row>
    <row r="7605" spans="6:9" x14ac:dyDescent="0.2">
      <c r="F7605" s="310" t="s">
        <v>13909</v>
      </c>
      <c r="G7605" s="311">
        <v>20038</v>
      </c>
      <c r="H7605" s="312" t="s">
        <v>13893</v>
      </c>
      <c r="I7605" s="313" t="s">
        <v>6824</v>
      </c>
    </row>
    <row r="7606" spans="6:9" x14ac:dyDescent="0.2">
      <c r="F7606" s="310" t="s">
        <v>2233</v>
      </c>
      <c r="G7606" s="311">
        <v>20039</v>
      </c>
      <c r="H7606" s="312" t="s">
        <v>13893</v>
      </c>
      <c r="I7606" s="313" t="s">
        <v>6824</v>
      </c>
    </row>
    <row r="7607" spans="6:9" x14ac:dyDescent="0.2">
      <c r="F7607" s="310" t="s">
        <v>13910</v>
      </c>
      <c r="G7607" s="311">
        <v>20040</v>
      </c>
      <c r="H7607" s="312" t="s">
        <v>13893</v>
      </c>
      <c r="I7607" s="313" t="s">
        <v>6824</v>
      </c>
    </row>
    <row r="7608" spans="6:9" x14ac:dyDescent="0.2">
      <c r="F7608" s="310" t="s">
        <v>2234</v>
      </c>
      <c r="G7608" s="311">
        <v>20041</v>
      </c>
      <c r="H7608" s="312" t="s">
        <v>5234</v>
      </c>
      <c r="I7608" s="313" t="s">
        <v>6854</v>
      </c>
    </row>
    <row r="7609" spans="6:9" x14ac:dyDescent="0.2">
      <c r="F7609" s="310" t="s">
        <v>13911</v>
      </c>
      <c r="G7609" s="311">
        <v>20042</v>
      </c>
      <c r="H7609" s="312" t="s">
        <v>13893</v>
      </c>
      <c r="I7609" s="313" t="s">
        <v>6824</v>
      </c>
    </row>
    <row r="7610" spans="6:9" x14ac:dyDescent="0.2">
      <c r="F7610" s="310" t="s">
        <v>2236</v>
      </c>
      <c r="G7610" s="311">
        <v>20043</v>
      </c>
      <c r="H7610" s="312" t="s">
        <v>13893</v>
      </c>
      <c r="I7610" s="313" t="s">
        <v>6824</v>
      </c>
    </row>
    <row r="7611" spans="6:9" x14ac:dyDescent="0.2">
      <c r="F7611" s="310" t="s">
        <v>13912</v>
      </c>
      <c r="G7611" s="311">
        <v>20044</v>
      </c>
      <c r="H7611" s="312" t="s">
        <v>13893</v>
      </c>
      <c r="I7611" s="313" t="s">
        <v>6824</v>
      </c>
    </row>
    <row r="7612" spans="6:9" x14ac:dyDescent="0.2">
      <c r="F7612" s="310" t="s">
        <v>2237</v>
      </c>
      <c r="G7612" s="311">
        <v>20045</v>
      </c>
      <c r="H7612" s="312" t="s">
        <v>13893</v>
      </c>
      <c r="I7612" s="313" t="s">
        <v>6824</v>
      </c>
    </row>
    <row r="7613" spans="6:9" x14ac:dyDescent="0.2">
      <c r="F7613" s="310" t="s">
        <v>13913</v>
      </c>
      <c r="G7613" s="311">
        <v>20046</v>
      </c>
      <c r="H7613" s="312" t="s">
        <v>13893</v>
      </c>
      <c r="I7613" s="313" t="s">
        <v>6824</v>
      </c>
    </row>
    <row r="7614" spans="6:9" x14ac:dyDescent="0.2">
      <c r="F7614" s="310" t="s">
        <v>2238</v>
      </c>
      <c r="G7614" s="311">
        <v>20047</v>
      </c>
      <c r="H7614" s="312" t="s">
        <v>13893</v>
      </c>
      <c r="I7614" s="313" t="s">
        <v>6824</v>
      </c>
    </row>
    <row r="7615" spans="6:9" x14ac:dyDescent="0.2">
      <c r="F7615" s="310" t="s">
        <v>2240</v>
      </c>
      <c r="G7615" s="311">
        <v>20049</v>
      </c>
      <c r="H7615" s="312" t="s">
        <v>13893</v>
      </c>
      <c r="I7615" s="313" t="s">
        <v>6824</v>
      </c>
    </row>
    <row r="7616" spans="6:9" x14ac:dyDescent="0.2">
      <c r="F7616" s="310" t="s">
        <v>13914</v>
      </c>
      <c r="G7616" s="311">
        <v>20050</v>
      </c>
      <c r="H7616" s="312" t="s">
        <v>13893</v>
      </c>
      <c r="I7616" s="313" t="s">
        <v>6824</v>
      </c>
    </row>
    <row r="7617" spans="6:9" x14ac:dyDescent="0.2">
      <c r="F7617" s="310" t="s">
        <v>2242</v>
      </c>
      <c r="G7617" s="311">
        <v>20051</v>
      </c>
      <c r="H7617" s="312" t="s">
        <v>13893</v>
      </c>
      <c r="I7617" s="313" t="s">
        <v>6824</v>
      </c>
    </row>
    <row r="7618" spans="6:9" x14ac:dyDescent="0.2">
      <c r="F7618" s="310" t="s">
        <v>13915</v>
      </c>
      <c r="G7618" s="311">
        <v>20052</v>
      </c>
      <c r="H7618" s="312" t="s">
        <v>13893</v>
      </c>
      <c r="I7618" s="313" t="s">
        <v>6824</v>
      </c>
    </row>
    <row r="7619" spans="6:9" x14ac:dyDescent="0.2">
      <c r="F7619" s="310" t="s">
        <v>2244</v>
      </c>
      <c r="G7619" s="311">
        <v>20053</v>
      </c>
      <c r="H7619" s="312" t="s">
        <v>13893</v>
      </c>
      <c r="I7619" s="313" t="s">
        <v>6824</v>
      </c>
    </row>
    <row r="7620" spans="6:9" x14ac:dyDescent="0.2">
      <c r="F7620" s="310" t="s">
        <v>2246</v>
      </c>
      <c r="G7620" s="311">
        <v>20055</v>
      </c>
      <c r="H7620" s="312" t="s">
        <v>13893</v>
      </c>
      <c r="I7620" s="313" t="s">
        <v>6824</v>
      </c>
    </row>
    <row r="7621" spans="6:9" x14ac:dyDescent="0.2">
      <c r="F7621" s="310" t="s">
        <v>13916</v>
      </c>
      <c r="G7621" s="311">
        <v>20056</v>
      </c>
      <c r="H7621" s="312" t="s">
        <v>13893</v>
      </c>
      <c r="I7621" s="313" t="s">
        <v>6824</v>
      </c>
    </row>
    <row r="7622" spans="6:9" x14ac:dyDescent="0.2">
      <c r="F7622" s="310" t="s">
        <v>2247</v>
      </c>
      <c r="G7622" s="311">
        <v>20057</v>
      </c>
      <c r="H7622" s="312" t="s">
        <v>13893</v>
      </c>
      <c r="I7622" s="313" t="s">
        <v>6824</v>
      </c>
    </row>
    <row r="7623" spans="6:9" x14ac:dyDescent="0.2">
      <c r="F7623" s="310" t="s">
        <v>13917</v>
      </c>
      <c r="G7623" s="311">
        <v>20058</v>
      </c>
      <c r="H7623" s="312" t="s">
        <v>2694</v>
      </c>
      <c r="I7623" s="313" t="s">
        <v>6824</v>
      </c>
    </row>
    <row r="7624" spans="6:9" x14ac:dyDescent="0.2">
      <c r="F7624" s="310" t="s">
        <v>2248</v>
      </c>
      <c r="G7624" s="311">
        <v>20059</v>
      </c>
      <c r="H7624" s="312" t="s">
        <v>13893</v>
      </c>
      <c r="I7624" s="313" t="s">
        <v>6824</v>
      </c>
    </row>
    <row r="7625" spans="6:9" x14ac:dyDescent="0.2">
      <c r="F7625" s="310" t="s">
        <v>13918</v>
      </c>
      <c r="G7625" s="311">
        <v>20060</v>
      </c>
      <c r="H7625" s="312" t="s">
        <v>13893</v>
      </c>
      <c r="I7625" s="313" t="s">
        <v>6824</v>
      </c>
    </row>
    <row r="7626" spans="6:9" x14ac:dyDescent="0.2">
      <c r="F7626" s="310" t="s">
        <v>2250</v>
      </c>
      <c r="G7626" s="311">
        <v>20061</v>
      </c>
      <c r="H7626" s="312" t="s">
        <v>13893</v>
      </c>
      <c r="I7626" s="313" t="s">
        <v>6824</v>
      </c>
    </row>
    <row r="7627" spans="6:9" x14ac:dyDescent="0.2">
      <c r="F7627" s="310" t="s">
        <v>13919</v>
      </c>
      <c r="G7627" s="311">
        <v>20062</v>
      </c>
      <c r="H7627" s="312" t="s">
        <v>13893</v>
      </c>
      <c r="I7627" s="313" t="s">
        <v>6824</v>
      </c>
    </row>
    <row r="7628" spans="6:9" x14ac:dyDescent="0.2">
      <c r="F7628" s="310" t="s">
        <v>2252</v>
      </c>
      <c r="G7628" s="311">
        <v>20063</v>
      </c>
      <c r="H7628" s="312" t="s">
        <v>13893</v>
      </c>
      <c r="I7628" s="313" t="s">
        <v>6824</v>
      </c>
    </row>
    <row r="7629" spans="6:9" x14ac:dyDescent="0.2">
      <c r="F7629" s="310" t="s">
        <v>13920</v>
      </c>
      <c r="G7629" s="311">
        <v>20064</v>
      </c>
      <c r="H7629" s="312" t="s">
        <v>13893</v>
      </c>
      <c r="I7629" s="313" t="s">
        <v>6824</v>
      </c>
    </row>
    <row r="7630" spans="6:9" x14ac:dyDescent="0.2">
      <c r="F7630" s="310" t="s">
        <v>2253</v>
      </c>
      <c r="G7630" s="311">
        <v>20065</v>
      </c>
      <c r="H7630" s="312" t="s">
        <v>13893</v>
      </c>
      <c r="I7630" s="313" t="s">
        <v>6824</v>
      </c>
    </row>
    <row r="7631" spans="6:9" x14ac:dyDescent="0.2">
      <c r="F7631" s="310" t="s">
        <v>13921</v>
      </c>
      <c r="G7631" s="311">
        <v>20066</v>
      </c>
      <c r="H7631" s="312" t="s">
        <v>13893</v>
      </c>
      <c r="I7631" s="313" t="s">
        <v>6824</v>
      </c>
    </row>
    <row r="7632" spans="6:9" x14ac:dyDescent="0.2">
      <c r="F7632" s="310" t="s">
        <v>2254</v>
      </c>
      <c r="G7632" s="311">
        <v>20067</v>
      </c>
      <c r="H7632" s="312" t="s">
        <v>13893</v>
      </c>
      <c r="I7632" s="313" t="s">
        <v>6824</v>
      </c>
    </row>
    <row r="7633" spans="6:9" x14ac:dyDescent="0.2">
      <c r="F7633" s="310" t="s">
        <v>13922</v>
      </c>
      <c r="G7633" s="311">
        <v>20068</v>
      </c>
      <c r="H7633" s="312" t="s">
        <v>13893</v>
      </c>
      <c r="I7633" s="313" t="s">
        <v>6824</v>
      </c>
    </row>
    <row r="7634" spans="6:9" x14ac:dyDescent="0.2">
      <c r="F7634" s="310" t="s">
        <v>2256</v>
      </c>
      <c r="G7634" s="311">
        <v>20069</v>
      </c>
      <c r="H7634" s="312" t="s">
        <v>5234</v>
      </c>
      <c r="I7634" s="313" t="s">
        <v>6854</v>
      </c>
    </row>
    <row r="7635" spans="6:9" x14ac:dyDescent="0.2">
      <c r="F7635" s="310" t="s">
        <v>13923</v>
      </c>
      <c r="G7635" s="311">
        <v>20070</v>
      </c>
      <c r="H7635" s="312" t="s">
        <v>5234</v>
      </c>
      <c r="I7635" s="313" t="s">
        <v>6854</v>
      </c>
    </row>
    <row r="7636" spans="6:9" x14ac:dyDescent="0.2">
      <c r="F7636" s="310" t="s">
        <v>2258</v>
      </c>
      <c r="G7636" s="311">
        <v>20071</v>
      </c>
      <c r="H7636" s="312" t="s">
        <v>13893</v>
      </c>
      <c r="I7636" s="313" t="s">
        <v>6824</v>
      </c>
    </row>
    <row r="7637" spans="6:9" x14ac:dyDescent="0.2">
      <c r="F7637" s="310" t="s">
        <v>2260</v>
      </c>
      <c r="G7637" s="311">
        <v>20073</v>
      </c>
      <c r="H7637" s="312" t="s">
        <v>13893</v>
      </c>
      <c r="I7637" s="313" t="s">
        <v>6824</v>
      </c>
    </row>
    <row r="7638" spans="6:9" x14ac:dyDescent="0.2">
      <c r="F7638" s="310" t="s">
        <v>13924</v>
      </c>
      <c r="G7638" s="311">
        <v>20074</v>
      </c>
      <c r="H7638" s="312" t="s">
        <v>13893</v>
      </c>
      <c r="I7638" s="313" t="s">
        <v>6824</v>
      </c>
    </row>
    <row r="7639" spans="6:9" x14ac:dyDescent="0.2">
      <c r="F7639" s="310" t="s">
        <v>2261</v>
      </c>
      <c r="G7639" s="311">
        <v>20075</v>
      </c>
      <c r="H7639" s="312" t="s">
        <v>13893</v>
      </c>
      <c r="I7639" s="313" t="s">
        <v>6824</v>
      </c>
    </row>
    <row r="7640" spans="6:9" x14ac:dyDescent="0.2">
      <c r="F7640" s="310" t="s">
        <v>13925</v>
      </c>
      <c r="G7640" s="311">
        <v>20076</v>
      </c>
      <c r="H7640" s="312" t="s">
        <v>13893</v>
      </c>
      <c r="I7640" s="313" t="s">
        <v>6824</v>
      </c>
    </row>
    <row r="7641" spans="6:9" x14ac:dyDescent="0.2">
      <c r="F7641" s="310" t="s">
        <v>2263</v>
      </c>
      <c r="G7641" s="311">
        <v>20077</v>
      </c>
      <c r="H7641" s="312" t="s">
        <v>13893</v>
      </c>
      <c r="I7641" s="313" t="s">
        <v>6824</v>
      </c>
    </row>
    <row r="7642" spans="6:9" x14ac:dyDescent="0.2">
      <c r="F7642" s="310" t="s">
        <v>13926</v>
      </c>
      <c r="G7642" s="311">
        <v>20078</v>
      </c>
      <c r="H7642" s="312" t="s">
        <v>13893</v>
      </c>
      <c r="I7642" s="313" t="s">
        <v>6824</v>
      </c>
    </row>
    <row r="7643" spans="6:9" x14ac:dyDescent="0.2">
      <c r="F7643" s="310" t="s">
        <v>13927</v>
      </c>
      <c r="G7643" s="311">
        <v>20080</v>
      </c>
      <c r="H7643" s="312" t="s">
        <v>13893</v>
      </c>
      <c r="I7643" s="313" t="s">
        <v>6824</v>
      </c>
    </row>
    <row r="7644" spans="6:9" x14ac:dyDescent="0.2">
      <c r="F7644" s="310" t="s">
        <v>2267</v>
      </c>
      <c r="G7644" s="311">
        <v>20081</v>
      </c>
      <c r="H7644" s="312" t="s">
        <v>13893</v>
      </c>
      <c r="I7644" s="313" t="s">
        <v>6824</v>
      </c>
    </row>
    <row r="7645" spans="6:9" x14ac:dyDescent="0.2">
      <c r="F7645" s="310" t="s">
        <v>13928</v>
      </c>
      <c r="G7645" s="311">
        <v>20082</v>
      </c>
      <c r="H7645" s="312" t="s">
        <v>13893</v>
      </c>
      <c r="I7645" s="313" t="s">
        <v>6824</v>
      </c>
    </row>
    <row r="7646" spans="6:9" x14ac:dyDescent="0.2">
      <c r="F7646" s="310" t="s">
        <v>13929</v>
      </c>
      <c r="G7646" s="311">
        <v>20088</v>
      </c>
      <c r="H7646" s="312" t="s">
        <v>13893</v>
      </c>
      <c r="I7646" s="313" t="s">
        <v>6824</v>
      </c>
    </row>
    <row r="7647" spans="6:9" x14ac:dyDescent="0.2">
      <c r="F7647" s="310" t="s">
        <v>13930</v>
      </c>
      <c r="G7647" s="311">
        <v>20090</v>
      </c>
      <c r="H7647" s="312" t="s">
        <v>13893</v>
      </c>
      <c r="I7647" s="313" t="s">
        <v>6824</v>
      </c>
    </row>
    <row r="7648" spans="6:9" x14ac:dyDescent="0.2">
      <c r="F7648" s="310" t="s">
        <v>2274</v>
      </c>
      <c r="G7648" s="311">
        <v>20091</v>
      </c>
      <c r="H7648" s="312" t="s">
        <v>13893</v>
      </c>
      <c r="I7648" s="313" t="s">
        <v>6824</v>
      </c>
    </row>
    <row r="7649" spans="6:9" x14ac:dyDescent="0.2">
      <c r="F7649" s="310" t="s">
        <v>2279</v>
      </c>
      <c r="G7649" s="311">
        <v>20097</v>
      </c>
      <c r="H7649" s="312" t="s">
        <v>13893</v>
      </c>
      <c r="I7649" s="313" t="s">
        <v>6824</v>
      </c>
    </row>
    <row r="7650" spans="6:9" x14ac:dyDescent="0.2">
      <c r="F7650" s="310" t="s">
        <v>13931</v>
      </c>
      <c r="G7650" s="311">
        <v>20098</v>
      </c>
      <c r="H7650" s="312" t="s">
        <v>13893</v>
      </c>
      <c r="I7650" s="313" t="s">
        <v>6824</v>
      </c>
    </row>
    <row r="7651" spans="6:9" x14ac:dyDescent="0.2">
      <c r="F7651" s="310" t="s">
        <v>2283</v>
      </c>
      <c r="G7651" s="311">
        <v>20101</v>
      </c>
      <c r="H7651" s="312" t="s">
        <v>5234</v>
      </c>
      <c r="I7651" s="313" t="s">
        <v>6854</v>
      </c>
    </row>
    <row r="7652" spans="6:9" x14ac:dyDescent="0.2">
      <c r="F7652" s="310" t="s">
        <v>13932</v>
      </c>
      <c r="G7652" s="311">
        <v>20102</v>
      </c>
      <c r="H7652" s="312" t="s">
        <v>5234</v>
      </c>
      <c r="I7652" s="313" t="s">
        <v>6854</v>
      </c>
    </row>
    <row r="7653" spans="6:9" x14ac:dyDescent="0.2">
      <c r="F7653" s="310" t="s">
        <v>2285</v>
      </c>
      <c r="G7653" s="311">
        <v>20103</v>
      </c>
      <c r="H7653" s="312" t="s">
        <v>5234</v>
      </c>
      <c r="I7653" s="313" t="s">
        <v>6854</v>
      </c>
    </row>
    <row r="7654" spans="6:9" x14ac:dyDescent="0.2">
      <c r="F7654" s="310" t="s">
        <v>13933</v>
      </c>
      <c r="G7654" s="311">
        <v>20104</v>
      </c>
      <c r="H7654" s="312" t="s">
        <v>5234</v>
      </c>
      <c r="I7654" s="313" t="s">
        <v>6854</v>
      </c>
    </row>
    <row r="7655" spans="6:9" x14ac:dyDescent="0.2">
      <c r="F7655" s="310" t="s">
        <v>2286</v>
      </c>
      <c r="G7655" s="311">
        <v>20105</v>
      </c>
      <c r="H7655" s="312" t="s">
        <v>5234</v>
      </c>
      <c r="I7655" s="313" t="s">
        <v>6854</v>
      </c>
    </row>
    <row r="7656" spans="6:9" x14ac:dyDescent="0.2">
      <c r="F7656" s="310" t="s">
        <v>13934</v>
      </c>
      <c r="G7656" s="311">
        <v>20106</v>
      </c>
      <c r="H7656" s="312" t="s">
        <v>5234</v>
      </c>
      <c r="I7656" s="313" t="s">
        <v>6854</v>
      </c>
    </row>
    <row r="7657" spans="6:9" x14ac:dyDescent="0.2">
      <c r="F7657" s="310" t="s">
        <v>13935</v>
      </c>
      <c r="G7657" s="311">
        <v>20108</v>
      </c>
      <c r="H7657" s="312" t="s">
        <v>5234</v>
      </c>
      <c r="I7657" s="313" t="s">
        <v>6854</v>
      </c>
    </row>
    <row r="7658" spans="6:9" x14ac:dyDescent="0.2">
      <c r="F7658" s="310" t="s">
        <v>2288</v>
      </c>
      <c r="G7658" s="311">
        <v>20109</v>
      </c>
      <c r="H7658" s="312" t="s">
        <v>5234</v>
      </c>
      <c r="I7658" s="313" t="s">
        <v>6854</v>
      </c>
    </row>
    <row r="7659" spans="6:9" x14ac:dyDescent="0.2">
      <c r="F7659" s="310" t="s">
        <v>13936</v>
      </c>
      <c r="G7659" s="311">
        <v>20110</v>
      </c>
      <c r="H7659" s="312" t="s">
        <v>5234</v>
      </c>
      <c r="I7659" s="313" t="s">
        <v>6854</v>
      </c>
    </row>
    <row r="7660" spans="6:9" x14ac:dyDescent="0.2">
      <c r="F7660" s="310" t="s">
        <v>2289</v>
      </c>
      <c r="G7660" s="311">
        <v>20111</v>
      </c>
      <c r="H7660" s="312" t="s">
        <v>5234</v>
      </c>
      <c r="I7660" s="313" t="s">
        <v>6854</v>
      </c>
    </row>
    <row r="7661" spans="6:9" x14ac:dyDescent="0.2">
      <c r="F7661" s="310" t="s">
        <v>13937</v>
      </c>
      <c r="G7661" s="311">
        <v>20112</v>
      </c>
      <c r="H7661" s="312" t="s">
        <v>5234</v>
      </c>
      <c r="I7661" s="313" t="s">
        <v>6854</v>
      </c>
    </row>
    <row r="7662" spans="6:9" x14ac:dyDescent="0.2">
      <c r="F7662" s="310" t="s">
        <v>2291</v>
      </c>
      <c r="G7662" s="311">
        <v>20113</v>
      </c>
      <c r="H7662" s="312" t="s">
        <v>5234</v>
      </c>
      <c r="I7662" s="313" t="s">
        <v>6854</v>
      </c>
    </row>
    <row r="7663" spans="6:9" x14ac:dyDescent="0.2">
      <c r="F7663" s="310" t="s">
        <v>2292</v>
      </c>
      <c r="G7663" s="311">
        <v>20115</v>
      </c>
      <c r="H7663" s="312" t="s">
        <v>5234</v>
      </c>
      <c r="I7663" s="313" t="s">
        <v>6854</v>
      </c>
    </row>
    <row r="7664" spans="6:9" x14ac:dyDescent="0.2">
      <c r="F7664" s="310" t="s">
        <v>13938</v>
      </c>
      <c r="G7664" s="311">
        <v>20116</v>
      </c>
      <c r="H7664" s="312" t="s">
        <v>5234</v>
      </c>
      <c r="I7664" s="313" t="s">
        <v>6854</v>
      </c>
    </row>
    <row r="7665" spans="6:9" x14ac:dyDescent="0.2">
      <c r="F7665" s="310" t="s">
        <v>2293</v>
      </c>
      <c r="G7665" s="311">
        <v>20117</v>
      </c>
      <c r="H7665" s="312" t="s">
        <v>5234</v>
      </c>
      <c r="I7665" s="313" t="s">
        <v>6854</v>
      </c>
    </row>
    <row r="7666" spans="6:9" x14ac:dyDescent="0.2">
      <c r="F7666" s="310" t="s">
        <v>13939</v>
      </c>
      <c r="G7666" s="311">
        <v>20118</v>
      </c>
      <c r="H7666" s="312" t="s">
        <v>5234</v>
      </c>
      <c r="I7666" s="313" t="s">
        <v>6854</v>
      </c>
    </row>
    <row r="7667" spans="6:9" x14ac:dyDescent="0.2">
      <c r="F7667" s="310" t="s">
        <v>2295</v>
      </c>
      <c r="G7667" s="311">
        <v>20119</v>
      </c>
      <c r="H7667" s="312" t="s">
        <v>5234</v>
      </c>
      <c r="I7667" s="313" t="s">
        <v>6854</v>
      </c>
    </row>
    <row r="7668" spans="6:9" x14ac:dyDescent="0.2">
      <c r="F7668" s="310" t="s">
        <v>13940</v>
      </c>
      <c r="G7668" s="311">
        <v>20120</v>
      </c>
      <c r="H7668" s="312" t="s">
        <v>5234</v>
      </c>
      <c r="I7668" s="313" t="s">
        <v>6854</v>
      </c>
    </row>
    <row r="7669" spans="6:9" x14ac:dyDescent="0.2">
      <c r="F7669" s="310" t="s">
        <v>2296</v>
      </c>
      <c r="G7669" s="311">
        <v>20121</v>
      </c>
      <c r="H7669" s="312" t="s">
        <v>5234</v>
      </c>
      <c r="I7669" s="313" t="s">
        <v>6854</v>
      </c>
    </row>
    <row r="7670" spans="6:9" x14ac:dyDescent="0.2">
      <c r="F7670" s="310" t="s">
        <v>13941</v>
      </c>
      <c r="G7670" s="311">
        <v>20122</v>
      </c>
      <c r="H7670" s="312" t="s">
        <v>5234</v>
      </c>
      <c r="I7670" s="313" t="s">
        <v>6854</v>
      </c>
    </row>
    <row r="7671" spans="6:9" x14ac:dyDescent="0.2">
      <c r="F7671" s="310" t="s">
        <v>13942</v>
      </c>
      <c r="G7671" s="311">
        <v>20124</v>
      </c>
      <c r="H7671" s="312" t="s">
        <v>5234</v>
      </c>
      <c r="I7671" s="313" t="s">
        <v>6854</v>
      </c>
    </row>
    <row r="7672" spans="6:9" x14ac:dyDescent="0.2">
      <c r="F7672" s="310" t="s">
        <v>13943</v>
      </c>
      <c r="G7672" s="311">
        <v>20128</v>
      </c>
      <c r="H7672" s="312" t="s">
        <v>5234</v>
      </c>
      <c r="I7672" s="313" t="s">
        <v>6854</v>
      </c>
    </row>
    <row r="7673" spans="6:9" x14ac:dyDescent="0.2">
      <c r="F7673" s="310" t="s">
        <v>2302</v>
      </c>
      <c r="G7673" s="311">
        <v>20129</v>
      </c>
      <c r="H7673" s="312" t="s">
        <v>5234</v>
      </c>
      <c r="I7673" s="313" t="s">
        <v>6854</v>
      </c>
    </row>
    <row r="7674" spans="6:9" x14ac:dyDescent="0.2">
      <c r="F7674" s="310" t="s">
        <v>13944</v>
      </c>
      <c r="G7674" s="311">
        <v>20130</v>
      </c>
      <c r="H7674" s="312" t="s">
        <v>5234</v>
      </c>
      <c r="I7674" s="313" t="s">
        <v>6854</v>
      </c>
    </row>
    <row r="7675" spans="6:9" x14ac:dyDescent="0.2">
      <c r="F7675" s="310" t="s">
        <v>2304</v>
      </c>
      <c r="G7675" s="311">
        <v>20131</v>
      </c>
      <c r="H7675" s="312" t="s">
        <v>5234</v>
      </c>
      <c r="I7675" s="313" t="s">
        <v>6854</v>
      </c>
    </row>
    <row r="7676" spans="6:9" x14ac:dyDescent="0.2">
      <c r="F7676" s="310" t="s">
        <v>13945</v>
      </c>
      <c r="G7676" s="311">
        <v>20132</v>
      </c>
      <c r="H7676" s="312" t="s">
        <v>5234</v>
      </c>
      <c r="I7676" s="313" t="s">
        <v>6854</v>
      </c>
    </row>
    <row r="7677" spans="6:9" x14ac:dyDescent="0.2">
      <c r="F7677" s="310" t="s">
        <v>13946</v>
      </c>
      <c r="G7677" s="311">
        <v>20134</v>
      </c>
      <c r="H7677" s="312" t="s">
        <v>5234</v>
      </c>
      <c r="I7677" s="313" t="s">
        <v>6854</v>
      </c>
    </row>
    <row r="7678" spans="6:9" x14ac:dyDescent="0.2">
      <c r="F7678" s="310" t="s">
        <v>2308</v>
      </c>
      <c r="G7678" s="311">
        <v>20135</v>
      </c>
      <c r="H7678" s="312" t="s">
        <v>5234</v>
      </c>
      <c r="I7678" s="313" t="s">
        <v>6854</v>
      </c>
    </row>
    <row r="7679" spans="6:9" x14ac:dyDescent="0.2">
      <c r="F7679" s="310" t="s">
        <v>13947</v>
      </c>
      <c r="G7679" s="311">
        <v>20136</v>
      </c>
      <c r="H7679" s="312" t="s">
        <v>5234</v>
      </c>
      <c r="I7679" s="313" t="s">
        <v>6854</v>
      </c>
    </row>
    <row r="7680" spans="6:9" x14ac:dyDescent="0.2">
      <c r="F7680" s="310" t="s">
        <v>2310</v>
      </c>
      <c r="G7680" s="311">
        <v>20137</v>
      </c>
      <c r="H7680" s="312" t="s">
        <v>5234</v>
      </c>
      <c r="I7680" s="313" t="s">
        <v>6854</v>
      </c>
    </row>
    <row r="7681" spans="6:9" x14ac:dyDescent="0.2">
      <c r="F7681" s="310" t="s">
        <v>13948</v>
      </c>
      <c r="G7681" s="311">
        <v>20138</v>
      </c>
      <c r="H7681" s="312" t="s">
        <v>5234</v>
      </c>
      <c r="I7681" s="313" t="s">
        <v>6854</v>
      </c>
    </row>
    <row r="7682" spans="6:9" x14ac:dyDescent="0.2">
      <c r="F7682" s="310" t="s">
        <v>2312</v>
      </c>
      <c r="G7682" s="311">
        <v>20139</v>
      </c>
      <c r="H7682" s="312" t="s">
        <v>5234</v>
      </c>
      <c r="I7682" s="313" t="s">
        <v>6854</v>
      </c>
    </row>
    <row r="7683" spans="6:9" x14ac:dyDescent="0.2">
      <c r="F7683" s="310" t="s">
        <v>13949</v>
      </c>
      <c r="G7683" s="311">
        <v>20140</v>
      </c>
      <c r="H7683" s="312" t="s">
        <v>5234</v>
      </c>
      <c r="I7683" s="313" t="s">
        <v>6854</v>
      </c>
    </row>
    <row r="7684" spans="6:9" x14ac:dyDescent="0.2">
      <c r="F7684" s="310" t="s">
        <v>2314</v>
      </c>
      <c r="G7684" s="311">
        <v>20141</v>
      </c>
      <c r="H7684" s="312" t="s">
        <v>5234</v>
      </c>
      <c r="I7684" s="313" t="s">
        <v>6854</v>
      </c>
    </row>
    <row r="7685" spans="6:9" x14ac:dyDescent="0.2">
      <c r="F7685" s="310" t="s">
        <v>13950</v>
      </c>
      <c r="G7685" s="311">
        <v>20142</v>
      </c>
      <c r="H7685" s="312" t="s">
        <v>5234</v>
      </c>
      <c r="I7685" s="313" t="s">
        <v>6854</v>
      </c>
    </row>
    <row r="7686" spans="6:9" x14ac:dyDescent="0.2">
      <c r="F7686" s="310" t="s">
        <v>2316</v>
      </c>
      <c r="G7686" s="311">
        <v>20143</v>
      </c>
      <c r="H7686" s="312" t="s">
        <v>5234</v>
      </c>
      <c r="I7686" s="313" t="s">
        <v>6854</v>
      </c>
    </row>
    <row r="7687" spans="6:9" x14ac:dyDescent="0.2">
      <c r="F7687" s="310" t="s">
        <v>13951</v>
      </c>
      <c r="G7687" s="311">
        <v>20144</v>
      </c>
      <c r="H7687" s="312" t="s">
        <v>5234</v>
      </c>
      <c r="I7687" s="313" t="s">
        <v>6854</v>
      </c>
    </row>
    <row r="7688" spans="6:9" x14ac:dyDescent="0.2">
      <c r="F7688" s="310" t="s">
        <v>13952</v>
      </c>
      <c r="G7688" s="311">
        <v>20146</v>
      </c>
      <c r="H7688" s="312" t="s">
        <v>5234</v>
      </c>
      <c r="I7688" s="313" t="s">
        <v>6854</v>
      </c>
    </row>
    <row r="7689" spans="6:9" x14ac:dyDescent="0.2">
      <c r="F7689" s="310" t="s">
        <v>2319</v>
      </c>
      <c r="G7689" s="311">
        <v>20147</v>
      </c>
      <c r="H7689" s="312" t="s">
        <v>5234</v>
      </c>
      <c r="I7689" s="313" t="s">
        <v>6854</v>
      </c>
    </row>
    <row r="7690" spans="6:9" x14ac:dyDescent="0.2">
      <c r="F7690" s="310" t="s">
        <v>13953</v>
      </c>
      <c r="G7690" s="311">
        <v>20148</v>
      </c>
      <c r="H7690" s="312" t="s">
        <v>5234</v>
      </c>
      <c r="I7690" s="313" t="s">
        <v>6854</v>
      </c>
    </row>
    <row r="7691" spans="6:9" x14ac:dyDescent="0.2">
      <c r="F7691" s="310" t="s">
        <v>2321</v>
      </c>
      <c r="G7691" s="311">
        <v>20149</v>
      </c>
      <c r="H7691" s="312" t="s">
        <v>5234</v>
      </c>
      <c r="I7691" s="313" t="s">
        <v>6854</v>
      </c>
    </row>
    <row r="7692" spans="6:9" x14ac:dyDescent="0.2">
      <c r="F7692" s="310" t="s">
        <v>2323</v>
      </c>
      <c r="G7692" s="311">
        <v>20151</v>
      </c>
      <c r="H7692" s="312" t="s">
        <v>5234</v>
      </c>
      <c r="I7692" s="313" t="s">
        <v>6854</v>
      </c>
    </row>
    <row r="7693" spans="6:9" x14ac:dyDescent="0.2">
      <c r="F7693" s="310" t="s">
        <v>13954</v>
      </c>
      <c r="G7693" s="311">
        <v>20152</v>
      </c>
      <c r="H7693" s="312" t="s">
        <v>5234</v>
      </c>
      <c r="I7693" s="313" t="s">
        <v>6854</v>
      </c>
    </row>
    <row r="7694" spans="6:9" x14ac:dyDescent="0.2">
      <c r="F7694" s="310" t="s">
        <v>2325</v>
      </c>
      <c r="G7694" s="311">
        <v>20153</v>
      </c>
      <c r="H7694" s="312" t="s">
        <v>5234</v>
      </c>
      <c r="I7694" s="313" t="s">
        <v>6854</v>
      </c>
    </row>
    <row r="7695" spans="6:9" x14ac:dyDescent="0.2">
      <c r="F7695" s="310" t="s">
        <v>2327</v>
      </c>
      <c r="G7695" s="311">
        <v>20155</v>
      </c>
      <c r="H7695" s="312" t="s">
        <v>5234</v>
      </c>
      <c r="I7695" s="313" t="s">
        <v>6854</v>
      </c>
    </row>
    <row r="7696" spans="6:9" x14ac:dyDescent="0.2">
      <c r="F7696" s="310" t="s">
        <v>13955</v>
      </c>
      <c r="G7696" s="311">
        <v>20156</v>
      </c>
      <c r="H7696" s="312" t="s">
        <v>5234</v>
      </c>
      <c r="I7696" s="313" t="s">
        <v>6854</v>
      </c>
    </row>
    <row r="7697" spans="6:9" x14ac:dyDescent="0.2">
      <c r="F7697" s="310" t="s">
        <v>13956</v>
      </c>
      <c r="G7697" s="311">
        <v>20158</v>
      </c>
      <c r="H7697" s="312" t="s">
        <v>5234</v>
      </c>
      <c r="I7697" s="313" t="s">
        <v>6854</v>
      </c>
    </row>
    <row r="7698" spans="6:9" x14ac:dyDescent="0.2">
      <c r="F7698" s="310" t="s">
        <v>2331</v>
      </c>
      <c r="G7698" s="311">
        <v>20159</v>
      </c>
      <c r="H7698" s="312" t="s">
        <v>5234</v>
      </c>
      <c r="I7698" s="313" t="s">
        <v>6854</v>
      </c>
    </row>
    <row r="7699" spans="6:9" x14ac:dyDescent="0.2">
      <c r="F7699" s="310" t="s">
        <v>13957</v>
      </c>
      <c r="G7699" s="311">
        <v>20160</v>
      </c>
      <c r="H7699" s="312" t="s">
        <v>5234</v>
      </c>
      <c r="I7699" s="313" t="s">
        <v>6854</v>
      </c>
    </row>
    <row r="7700" spans="6:9" x14ac:dyDescent="0.2">
      <c r="F7700" s="310" t="s">
        <v>2335</v>
      </c>
      <c r="G7700" s="311">
        <v>20163</v>
      </c>
      <c r="H7700" s="312" t="s">
        <v>5234</v>
      </c>
      <c r="I7700" s="313" t="s">
        <v>6854</v>
      </c>
    </row>
    <row r="7701" spans="6:9" x14ac:dyDescent="0.2">
      <c r="F7701" s="310" t="s">
        <v>13958</v>
      </c>
      <c r="G7701" s="311">
        <v>20164</v>
      </c>
      <c r="H7701" s="312" t="s">
        <v>5234</v>
      </c>
      <c r="I7701" s="313" t="s">
        <v>6854</v>
      </c>
    </row>
    <row r="7702" spans="6:9" x14ac:dyDescent="0.2">
      <c r="F7702" s="310" t="s">
        <v>2336</v>
      </c>
      <c r="G7702" s="311">
        <v>20165</v>
      </c>
      <c r="H7702" s="312" t="s">
        <v>5234</v>
      </c>
      <c r="I7702" s="313" t="s">
        <v>6854</v>
      </c>
    </row>
    <row r="7703" spans="6:9" x14ac:dyDescent="0.2">
      <c r="F7703" s="310" t="s">
        <v>13959</v>
      </c>
      <c r="G7703" s="311">
        <v>20166</v>
      </c>
      <c r="H7703" s="312" t="s">
        <v>5234</v>
      </c>
      <c r="I7703" s="313" t="s">
        <v>6854</v>
      </c>
    </row>
    <row r="7704" spans="6:9" x14ac:dyDescent="0.2">
      <c r="F7704" s="310" t="s">
        <v>2337</v>
      </c>
      <c r="G7704" s="311">
        <v>20167</v>
      </c>
      <c r="H7704" s="312" t="s">
        <v>5234</v>
      </c>
      <c r="I7704" s="313" t="s">
        <v>6854</v>
      </c>
    </row>
    <row r="7705" spans="6:9" x14ac:dyDescent="0.2">
      <c r="F7705" s="310" t="s">
        <v>13960</v>
      </c>
      <c r="G7705" s="311">
        <v>20168</v>
      </c>
      <c r="H7705" s="312" t="s">
        <v>5234</v>
      </c>
      <c r="I7705" s="313" t="s">
        <v>6854</v>
      </c>
    </row>
    <row r="7706" spans="6:9" x14ac:dyDescent="0.2">
      <c r="F7706" s="310" t="s">
        <v>2338</v>
      </c>
      <c r="G7706" s="311">
        <v>20169</v>
      </c>
      <c r="H7706" s="312" t="s">
        <v>5234</v>
      </c>
      <c r="I7706" s="313" t="s">
        <v>6854</v>
      </c>
    </row>
    <row r="7707" spans="6:9" x14ac:dyDescent="0.2">
      <c r="F7707" s="310" t="s">
        <v>13961</v>
      </c>
      <c r="G7707" s="311">
        <v>20170</v>
      </c>
      <c r="H7707" s="312" t="s">
        <v>5234</v>
      </c>
      <c r="I7707" s="313" t="s">
        <v>6854</v>
      </c>
    </row>
    <row r="7708" spans="6:9" x14ac:dyDescent="0.2">
      <c r="F7708" s="310" t="s">
        <v>2339</v>
      </c>
      <c r="G7708" s="311">
        <v>20171</v>
      </c>
      <c r="H7708" s="312" t="s">
        <v>5234</v>
      </c>
      <c r="I7708" s="313" t="s">
        <v>6854</v>
      </c>
    </row>
    <row r="7709" spans="6:9" x14ac:dyDescent="0.2">
      <c r="F7709" s="310" t="s">
        <v>13962</v>
      </c>
      <c r="G7709" s="311">
        <v>20172</v>
      </c>
      <c r="H7709" s="312" t="s">
        <v>5234</v>
      </c>
      <c r="I7709" s="313" t="s">
        <v>6854</v>
      </c>
    </row>
    <row r="7710" spans="6:9" x14ac:dyDescent="0.2">
      <c r="F7710" s="310" t="s">
        <v>2342</v>
      </c>
      <c r="G7710" s="311">
        <v>20175</v>
      </c>
      <c r="H7710" s="312" t="s">
        <v>5234</v>
      </c>
      <c r="I7710" s="313" t="s">
        <v>6854</v>
      </c>
    </row>
    <row r="7711" spans="6:9" x14ac:dyDescent="0.2">
      <c r="F7711" s="310" t="s">
        <v>13963</v>
      </c>
      <c r="G7711" s="311">
        <v>20176</v>
      </c>
      <c r="H7711" s="312" t="s">
        <v>5234</v>
      </c>
      <c r="I7711" s="313" t="s">
        <v>6854</v>
      </c>
    </row>
    <row r="7712" spans="6:9" x14ac:dyDescent="0.2">
      <c r="F7712" s="310" t="s">
        <v>2344</v>
      </c>
      <c r="G7712" s="311">
        <v>20177</v>
      </c>
      <c r="H7712" s="312" t="s">
        <v>5234</v>
      </c>
      <c r="I7712" s="313" t="s">
        <v>6854</v>
      </c>
    </row>
    <row r="7713" spans="6:9" x14ac:dyDescent="0.2">
      <c r="F7713" s="310" t="s">
        <v>13964</v>
      </c>
      <c r="G7713" s="311">
        <v>20178</v>
      </c>
      <c r="H7713" s="312" t="s">
        <v>5234</v>
      </c>
      <c r="I7713" s="313" t="s">
        <v>6854</v>
      </c>
    </row>
    <row r="7714" spans="6:9" x14ac:dyDescent="0.2">
      <c r="F7714" s="310" t="s">
        <v>13965</v>
      </c>
      <c r="G7714" s="311">
        <v>20180</v>
      </c>
      <c r="H7714" s="312" t="s">
        <v>5234</v>
      </c>
      <c r="I7714" s="313" t="s">
        <v>6854</v>
      </c>
    </row>
    <row r="7715" spans="6:9" x14ac:dyDescent="0.2">
      <c r="F7715" s="310" t="s">
        <v>2348</v>
      </c>
      <c r="G7715" s="311">
        <v>20181</v>
      </c>
      <c r="H7715" s="312" t="s">
        <v>5234</v>
      </c>
      <c r="I7715" s="313" t="s">
        <v>6854</v>
      </c>
    </row>
    <row r="7716" spans="6:9" x14ac:dyDescent="0.2">
      <c r="F7716" s="310" t="s">
        <v>13966</v>
      </c>
      <c r="G7716" s="311">
        <v>20182</v>
      </c>
      <c r="H7716" s="312" t="s">
        <v>5234</v>
      </c>
      <c r="I7716" s="313" t="s">
        <v>6854</v>
      </c>
    </row>
    <row r="7717" spans="6:9" x14ac:dyDescent="0.2">
      <c r="F7717" s="310" t="s">
        <v>13967</v>
      </c>
      <c r="G7717" s="311">
        <v>20184</v>
      </c>
      <c r="H7717" s="312" t="s">
        <v>5234</v>
      </c>
      <c r="I7717" s="313" t="s">
        <v>6854</v>
      </c>
    </row>
    <row r="7718" spans="6:9" x14ac:dyDescent="0.2">
      <c r="F7718" s="310" t="s">
        <v>2352</v>
      </c>
      <c r="G7718" s="311">
        <v>20185</v>
      </c>
      <c r="H7718" s="312" t="s">
        <v>5234</v>
      </c>
      <c r="I7718" s="313" t="s">
        <v>6854</v>
      </c>
    </row>
    <row r="7719" spans="6:9" x14ac:dyDescent="0.2">
      <c r="F7719" s="310" t="s">
        <v>13968</v>
      </c>
      <c r="G7719" s="311">
        <v>20186</v>
      </c>
      <c r="H7719" s="312" t="s">
        <v>5234</v>
      </c>
      <c r="I7719" s="313" t="s">
        <v>6854</v>
      </c>
    </row>
    <row r="7720" spans="6:9" x14ac:dyDescent="0.2">
      <c r="F7720" s="310" t="s">
        <v>2354</v>
      </c>
      <c r="G7720" s="311">
        <v>20187</v>
      </c>
      <c r="H7720" s="312" t="s">
        <v>5234</v>
      </c>
      <c r="I7720" s="313" t="s">
        <v>6854</v>
      </c>
    </row>
    <row r="7721" spans="6:9" x14ac:dyDescent="0.2">
      <c r="F7721" s="310" t="s">
        <v>13969</v>
      </c>
      <c r="G7721" s="311">
        <v>20188</v>
      </c>
      <c r="H7721" s="312" t="s">
        <v>5234</v>
      </c>
      <c r="I7721" s="313" t="s">
        <v>6854</v>
      </c>
    </row>
    <row r="7722" spans="6:9" x14ac:dyDescent="0.2">
      <c r="F7722" s="310" t="s">
        <v>2356</v>
      </c>
      <c r="G7722" s="311">
        <v>20189</v>
      </c>
      <c r="H7722" s="312" t="s">
        <v>5234</v>
      </c>
      <c r="I7722" s="313" t="s">
        <v>6854</v>
      </c>
    </row>
    <row r="7723" spans="6:9" x14ac:dyDescent="0.2">
      <c r="F7723" s="310" t="s">
        <v>13970</v>
      </c>
      <c r="G7723" s="311">
        <v>20190</v>
      </c>
      <c r="H7723" s="312" t="s">
        <v>5234</v>
      </c>
      <c r="I7723" s="313" t="s">
        <v>6854</v>
      </c>
    </row>
    <row r="7724" spans="6:9" x14ac:dyDescent="0.2">
      <c r="F7724" s="310" t="s">
        <v>2358</v>
      </c>
      <c r="G7724" s="311">
        <v>20191</v>
      </c>
      <c r="H7724" s="312" t="s">
        <v>5234</v>
      </c>
      <c r="I7724" s="313" t="s">
        <v>6854</v>
      </c>
    </row>
    <row r="7725" spans="6:9" x14ac:dyDescent="0.2">
      <c r="F7725" s="310" t="s">
        <v>13971</v>
      </c>
      <c r="G7725" s="311">
        <v>20192</v>
      </c>
      <c r="H7725" s="312" t="s">
        <v>5234</v>
      </c>
      <c r="I7725" s="313" t="s">
        <v>6854</v>
      </c>
    </row>
    <row r="7726" spans="6:9" x14ac:dyDescent="0.2">
      <c r="F7726" s="310" t="s">
        <v>13972</v>
      </c>
      <c r="G7726" s="311">
        <v>20194</v>
      </c>
      <c r="H7726" s="312" t="s">
        <v>5234</v>
      </c>
      <c r="I7726" s="313" t="s">
        <v>6854</v>
      </c>
    </row>
    <row r="7727" spans="6:9" x14ac:dyDescent="0.2">
      <c r="F7727" s="310" t="s">
        <v>2361</v>
      </c>
      <c r="G7727" s="311">
        <v>20195</v>
      </c>
      <c r="H7727" s="312" t="s">
        <v>5234</v>
      </c>
      <c r="I7727" s="313" t="s">
        <v>6854</v>
      </c>
    </row>
    <row r="7728" spans="6:9" x14ac:dyDescent="0.2">
      <c r="F7728" s="310" t="s">
        <v>13973</v>
      </c>
      <c r="G7728" s="311">
        <v>20196</v>
      </c>
      <c r="H7728" s="312" t="s">
        <v>5234</v>
      </c>
      <c r="I7728" s="313" t="s">
        <v>6854</v>
      </c>
    </row>
    <row r="7729" spans="6:9" x14ac:dyDescent="0.2">
      <c r="F7729" s="310" t="s">
        <v>2363</v>
      </c>
      <c r="G7729" s="311">
        <v>20197</v>
      </c>
      <c r="H7729" s="312" t="s">
        <v>5234</v>
      </c>
      <c r="I7729" s="313" t="s">
        <v>6854</v>
      </c>
    </row>
    <row r="7730" spans="6:9" x14ac:dyDescent="0.2">
      <c r="F7730" s="310" t="s">
        <v>13974</v>
      </c>
      <c r="G7730" s="311">
        <v>20198</v>
      </c>
      <c r="H7730" s="312" t="s">
        <v>5234</v>
      </c>
      <c r="I7730" s="313" t="s">
        <v>6854</v>
      </c>
    </row>
    <row r="7731" spans="6:9" x14ac:dyDescent="0.2">
      <c r="F7731" s="310" t="s">
        <v>2366</v>
      </c>
      <c r="G7731" s="311">
        <v>20201</v>
      </c>
      <c r="H7731" s="312" t="s">
        <v>13893</v>
      </c>
      <c r="I7731" s="313" t="s">
        <v>6824</v>
      </c>
    </row>
    <row r="7732" spans="6:9" x14ac:dyDescent="0.2">
      <c r="F7732" s="310" t="s">
        <v>13975</v>
      </c>
      <c r="G7732" s="311">
        <v>20202</v>
      </c>
      <c r="H7732" s="312" t="s">
        <v>13893</v>
      </c>
      <c r="I7732" s="313" t="s">
        <v>6824</v>
      </c>
    </row>
    <row r="7733" spans="6:9" x14ac:dyDescent="0.2">
      <c r="F7733" s="310" t="s">
        <v>2368</v>
      </c>
      <c r="G7733" s="311">
        <v>20203</v>
      </c>
      <c r="H7733" s="312" t="s">
        <v>13893</v>
      </c>
      <c r="I7733" s="313" t="s">
        <v>6824</v>
      </c>
    </row>
    <row r="7734" spans="6:9" x14ac:dyDescent="0.2">
      <c r="F7734" s="310" t="s">
        <v>13976</v>
      </c>
      <c r="G7734" s="311">
        <v>20204</v>
      </c>
      <c r="H7734" s="312" t="s">
        <v>13893</v>
      </c>
      <c r="I7734" s="313" t="s">
        <v>6824</v>
      </c>
    </row>
    <row r="7735" spans="6:9" x14ac:dyDescent="0.2">
      <c r="F7735" s="310" t="s">
        <v>13977</v>
      </c>
      <c r="G7735" s="311">
        <v>20206</v>
      </c>
      <c r="H7735" s="312" t="s">
        <v>5234</v>
      </c>
      <c r="I7735" s="313" t="s">
        <v>6854</v>
      </c>
    </row>
    <row r="7736" spans="6:9" x14ac:dyDescent="0.2">
      <c r="F7736" s="310" t="s">
        <v>2372</v>
      </c>
      <c r="G7736" s="311">
        <v>20207</v>
      </c>
      <c r="H7736" s="312" t="s">
        <v>2694</v>
      </c>
      <c r="I7736" s="313" t="s">
        <v>6824</v>
      </c>
    </row>
    <row r="7737" spans="6:9" x14ac:dyDescent="0.2">
      <c r="F7737" s="310" t="s">
        <v>13978</v>
      </c>
      <c r="G7737" s="311">
        <v>20208</v>
      </c>
      <c r="H7737" s="312" t="s">
        <v>13893</v>
      </c>
      <c r="I7737" s="313" t="s">
        <v>6824</v>
      </c>
    </row>
    <row r="7738" spans="6:9" x14ac:dyDescent="0.2">
      <c r="F7738" s="310" t="s">
        <v>13979</v>
      </c>
      <c r="G7738" s="311">
        <v>20210</v>
      </c>
      <c r="H7738" s="312" t="s">
        <v>13893</v>
      </c>
      <c r="I7738" s="313" t="s">
        <v>6824</v>
      </c>
    </row>
    <row r="7739" spans="6:9" x14ac:dyDescent="0.2">
      <c r="F7739" s="310" t="s">
        <v>13980</v>
      </c>
      <c r="G7739" s="311">
        <v>20211</v>
      </c>
      <c r="H7739" s="312" t="s">
        <v>13893</v>
      </c>
      <c r="I7739" s="313" t="s">
        <v>6824</v>
      </c>
    </row>
    <row r="7740" spans="6:9" x14ac:dyDescent="0.2">
      <c r="F7740" s="310" t="s">
        <v>13981</v>
      </c>
      <c r="G7740" s="311">
        <v>20212</v>
      </c>
      <c r="H7740" s="312" t="s">
        <v>13893</v>
      </c>
      <c r="I7740" s="313" t="s">
        <v>6824</v>
      </c>
    </row>
    <row r="7741" spans="6:9" x14ac:dyDescent="0.2">
      <c r="F7741" s="310" t="s">
        <v>13982</v>
      </c>
      <c r="G7741" s="311">
        <v>20213</v>
      </c>
      <c r="H7741" s="312" t="s">
        <v>13893</v>
      </c>
      <c r="I7741" s="313" t="s">
        <v>6824</v>
      </c>
    </row>
    <row r="7742" spans="6:9" x14ac:dyDescent="0.2">
      <c r="F7742" s="310" t="s">
        <v>13983</v>
      </c>
      <c r="G7742" s="311">
        <v>20214</v>
      </c>
      <c r="H7742" s="312" t="s">
        <v>13893</v>
      </c>
      <c r="I7742" s="313" t="s">
        <v>6824</v>
      </c>
    </row>
    <row r="7743" spans="6:9" x14ac:dyDescent="0.2">
      <c r="F7743" s="310" t="s">
        <v>13984</v>
      </c>
      <c r="G7743" s="311">
        <v>20215</v>
      </c>
      <c r="H7743" s="312" t="s">
        <v>13893</v>
      </c>
      <c r="I7743" s="313" t="s">
        <v>6824</v>
      </c>
    </row>
    <row r="7744" spans="6:9" x14ac:dyDescent="0.2">
      <c r="F7744" s="310" t="s">
        <v>13985</v>
      </c>
      <c r="G7744" s="311">
        <v>20216</v>
      </c>
      <c r="H7744" s="312" t="s">
        <v>13893</v>
      </c>
      <c r="I7744" s="313" t="s">
        <v>6824</v>
      </c>
    </row>
    <row r="7745" spans="6:9" x14ac:dyDescent="0.2">
      <c r="F7745" s="310" t="s">
        <v>13986</v>
      </c>
      <c r="G7745" s="311">
        <v>20217</v>
      </c>
      <c r="H7745" s="312" t="s">
        <v>13893</v>
      </c>
      <c r="I7745" s="313" t="s">
        <v>6824</v>
      </c>
    </row>
    <row r="7746" spans="6:9" x14ac:dyDescent="0.2">
      <c r="F7746" s="310" t="s">
        <v>13987</v>
      </c>
      <c r="G7746" s="311">
        <v>20218</v>
      </c>
      <c r="H7746" s="312" t="s">
        <v>13893</v>
      </c>
      <c r="I7746" s="313" t="s">
        <v>6824</v>
      </c>
    </row>
    <row r="7747" spans="6:9" x14ac:dyDescent="0.2">
      <c r="F7747" s="310" t="s">
        <v>13988</v>
      </c>
      <c r="G7747" s="311">
        <v>20219</v>
      </c>
      <c r="H7747" s="312" t="s">
        <v>13893</v>
      </c>
      <c r="I7747" s="313" t="s">
        <v>6824</v>
      </c>
    </row>
    <row r="7748" spans="6:9" x14ac:dyDescent="0.2">
      <c r="F7748" s="310" t="s">
        <v>13989</v>
      </c>
      <c r="G7748" s="311">
        <v>20220</v>
      </c>
      <c r="H7748" s="312" t="s">
        <v>13893</v>
      </c>
      <c r="I7748" s="313" t="s">
        <v>6824</v>
      </c>
    </row>
    <row r="7749" spans="6:9" x14ac:dyDescent="0.2">
      <c r="F7749" s="310" t="s">
        <v>13990</v>
      </c>
      <c r="G7749" s="311">
        <v>20221</v>
      </c>
      <c r="H7749" s="312" t="s">
        <v>13893</v>
      </c>
      <c r="I7749" s="313" t="s">
        <v>6824</v>
      </c>
    </row>
    <row r="7750" spans="6:9" x14ac:dyDescent="0.2">
      <c r="F7750" s="310" t="s">
        <v>13991</v>
      </c>
      <c r="G7750" s="311">
        <v>20222</v>
      </c>
      <c r="H7750" s="312" t="s">
        <v>13893</v>
      </c>
      <c r="I7750" s="313" t="s">
        <v>6824</v>
      </c>
    </row>
    <row r="7751" spans="6:9" x14ac:dyDescent="0.2">
      <c r="F7751" s="310" t="s">
        <v>13992</v>
      </c>
      <c r="G7751" s="311">
        <v>20223</v>
      </c>
      <c r="H7751" s="312" t="s">
        <v>13893</v>
      </c>
      <c r="I7751" s="313" t="s">
        <v>6824</v>
      </c>
    </row>
    <row r="7752" spans="6:9" x14ac:dyDescent="0.2">
      <c r="F7752" s="310" t="s">
        <v>13993</v>
      </c>
      <c r="G7752" s="311">
        <v>20224</v>
      </c>
      <c r="H7752" s="312" t="s">
        <v>13893</v>
      </c>
      <c r="I7752" s="313" t="s">
        <v>6824</v>
      </c>
    </row>
    <row r="7753" spans="6:9" x14ac:dyDescent="0.2">
      <c r="F7753" s="310" t="s">
        <v>13994</v>
      </c>
      <c r="G7753" s="311">
        <v>20226</v>
      </c>
      <c r="H7753" s="312" t="s">
        <v>13893</v>
      </c>
      <c r="I7753" s="313" t="s">
        <v>6824</v>
      </c>
    </row>
    <row r="7754" spans="6:9" x14ac:dyDescent="0.2">
      <c r="F7754" s="310" t="s">
        <v>13995</v>
      </c>
      <c r="G7754" s="311">
        <v>20227</v>
      </c>
      <c r="H7754" s="312" t="s">
        <v>13893</v>
      </c>
      <c r="I7754" s="313" t="s">
        <v>6824</v>
      </c>
    </row>
    <row r="7755" spans="6:9" x14ac:dyDescent="0.2">
      <c r="F7755" s="310" t="s">
        <v>13996</v>
      </c>
      <c r="G7755" s="311">
        <v>20228</v>
      </c>
      <c r="H7755" s="312" t="s">
        <v>13893</v>
      </c>
      <c r="I7755" s="313" t="s">
        <v>6824</v>
      </c>
    </row>
    <row r="7756" spans="6:9" x14ac:dyDescent="0.2">
      <c r="F7756" s="310" t="s">
        <v>13997</v>
      </c>
      <c r="G7756" s="311">
        <v>20229</v>
      </c>
      <c r="H7756" s="312" t="s">
        <v>13893</v>
      </c>
      <c r="I7756" s="313" t="s">
        <v>6824</v>
      </c>
    </row>
    <row r="7757" spans="6:9" x14ac:dyDescent="0.2">
      <c r="F7757" s="310" t="s">
        <v>13998</v>
      </c>
      <c r="G7757" s="311">
        <v>20230</v>
      </c>
      <c r="H7757" s="312" t="s">
        <v>13893</v>
      </c>
      <c r="I7757" s="313" t="s">
        <v>6824</v>
      </c>
    </row>
    <row r="7758" spans="6:9" x14ac:dyDescent="0.2">
      <c r="F7758" s="310" t="s">
        <v>13999</v>
      </c>
      <c r="G7758" s="311">
        <v>20232</v>
      </c>
      <c r="H7758" s="312" t="s">
        <v>13893</v>
      </c>
      <c r="I7758" s="313" t="s">
        <v>6824</v>
      </c>
    </row>
    <row r="7759" spans="6:9" x14ac:dyDescent="0.2">
      <c r="F7759" s="310" t="s">
        <v>14000</v>
      </c>
      <c r="G7759" s="311">
        <v>20233</v>
      </c>
      <c r="H7759" s="312" t="s">
        <v>2694</v>
      </c>
      <c r="I7759" s="313" t="s">
        <v>6824</v>
      </c>
    </row>
    <row r="7760" spans="6:9" x14ac:dyDescent="0.2">
      <c r="F7760" s="310" t="s">
        <v>14001</v>
      </c>
      <c r="G7760" s="311">
        <v>20235</v>
      </c>
      <c r="H7760" s="312" t="s">
        <v>13893</v>
      </c>
      <c r="I7760" s="313" t="s">
        <v>6824</v>
      </c>
    </row>
    <row r="7761" spans="6:9" x14ac:dyDescent="0.2">
      <c r="F7761" s="310" t="s">
        <v>14002</v>
      </c>
      <c r="G7761" s="311">
        <v>20237</v>
      </c>
      <c r="H7761" s="312" t="s">
        <v>13893</v>
      </c>
      <c r="I7761" s="313" t="s">
        <v>6824</v>
      </c>
    </row>
    <row r="7762" spans="6:9" x14ac:dyDescent="0.2">
      <c r="F7762" s="310" t="s">
        <v>14003</v>
      </c>
      <c r="G7762" s="311">
        <v>20238</v>
      </c>
      <c r="H7762" s="312" t="s">
        <v>13893</v>
      </c>
      <c r="I7762" s="313" t="s">
        <v>6824</v>
      </c>
    </row>
    <row r="7763" spans="6:9" x14ac:dyDescent="0.2">
      <c r="F7763" s="310" t="s">
        <v>14004</v>
      </c>
      <c r="G7763" s="311">
        <v>20239</v>
      </c>
      <c r="H7763" s="312" t="s">
        <v>13893</v>
      </c>
      <c r="I7763" s="313" t="s">
        <v>6824</v>
      </c>
    </row>
    <row r="7764" spans="6:9" x14ac:dyDescent="0.2">
      <c r="F7764" s="310" t="s">
        <v>14005</v>
      </c>
      <c r="G7764" s="311">
        <v>20240</v>
      </c>
      <c r="H7764" s="312" t="s">
        <v>13893</v>
      </c>
      <c r="I7764" s="313" t="s">
        <v>6824</v>
      </c>
    </row>
    <row r="7765" spans="6:9" x14ac:dyDescent="0.2">
      <c r="F7765" s="310" t="s">
        <v>14006</v>
      </c>
      <c r="G7765" s="311">
        <v>20241</v>
      </c>
      <c r="H7765" s="312" t="s">
        <v>13893</v>
      </c>
      <c r="I7765" s="313" t="s">
        <v>6824</v>
      </c>
    </row>
    <row r="7766" spans="6:9" x14ac:dyDescent="0.2">
      <c r="F7766" s="310" t="s">
        <v>14007</v>
      </c>
      <c r="G7766" s="311">
        <v>20242</v>
      </c>
      <c r="H7766" s="312" t="s">
        <v>13893</v>
      </c>
      <c r="I7766" s="313" t="s">
        <v>6824</v>
      </c>
    </row>
    <row r="7767" spans="6:9" x14ac:dyDescent="0.2">
      <c r="F7767" s="310" t="s">
        <v>14008</v>
      </c>
      <c r="G7767" s="311">
        <v>20244</v>
      </c>
      <c r="H7767" s="312" t="s">
        <v>13893</v>
      </c>
      <c r="I7767" s="313" t="s">
        <v>6824</v>
      </c>
    </row>
    <row r="7768" spans="6:9" x14ac:dyDescent="0.2">
      <c r="F7768" s="310" t="s">
        <v>14009</v>
      </c>
      <c r="G7768" s="311">
        <v>20245</v>
      </c>
      <c r="H7768" s="312" t="s">
        <v>13893</v>
      </c>
      <c r="I7768" s="313" t="s">
        <v>6824</v>
      </c>
    </row>
    <row r="7769" spans="6:9" x14ac:dyDescent="0.2">
      <c r="F7769" s="310" t="s">
        <v>14010</v>
      </c>
      <c r="G7769" s="311">
        <v>20250</v>
      </c>
      <c r="H7769" s="312" t="s">
        <v>13893</v>
      </c>
      <c r="I7769" s="313" t="s">
        <v>6824</v>
      </c>
    </row>
    <row r="7770" spans="6:9" x14ac:dyDescent="0.2">
      <c r="F7770" s="310" t="s">
        <v>14011</v>
      </c>
      <c r="G7770" s="311">
        <v>20251</v>
      </c>
      <c r="H7770" s="312" t="s">
        <v>13893</v>
      </c>
      <c r="I7770" s="313" t="s">
        <v>6824</v>
      </c>
    </row>
    <row r="7771" spans="6:9" x14ac:dyDescent="0.2">
      <c r="F7771" s="310" t="s">
        <v>14012</v>
      </c>
      <c r="G7771" s="311">
        <v>20254</v>
      </c>
      <c r="H7771" s="312" t="s">
        <v>13893</v>
      </c>
      <c r="I7771" s="313" t="s">
        <v>6824</v>
      </c>
    </row>
    <row r="7772" spans="6:9" x14ac:dyDescent="0.2">
      <c r="F7772" s="310" t="s">
        <v>14013</v>
      </c>
      <c r="G7772" s="311">
        <v>20260</v>
      </c>
      <c r="H7772" s="312" t="s">
        <v>13893</v>
      </c>
      <c r="I7772" s="313" t="s">
        <v>6824</v>
      </c>
    </row>
    <row r="7773" spans="6:9" x14ac:dyDescent="0.2">
      <c r="F7773" s="310" t="s">
        <v>14014</v>
      </c>
      <c r="G7773" s="311">
        <v>20261</v>
      </c>
      <c r="H7773" s="312" t="s">
        <v>13893</v>
      </c>
      <c r="I7773" s="313" t="s">
        <v>6824</v>
      </c>
    </row>
    <row r="7774" spans="6:9" x14ac:dyDescent="0.2">
      <c r="F7774" s="310" t="s">
        <v>14015</v>
      </c>
      <c r="G7774" s="311">
        <v>20262</v>
      </c>
      <c r="H7774" s="312" t="s">
        <v>13893</v>
      </c>
      <c r="I7774" s="313" t="s">
        <v>6824</v>
      </c>
    </row>
    <row r="7775" spans="6:9" x14ac:dyDescent="0.2">
      <c r="F7775" s="310" t="s">
        <v>14016</v>
      </c>
      <c r="G7775" s="311">
        <v>20265</v>
      </c>
      <c r="H7775" s="312" t="s">
        <v>13893</v>
      </c>
      <c r="I7775" s="313" t="s">
        <v>6824</v>
      </c>
    </row>
    <row r="7776" spans="6:9" x14ac:dyDescent="0.2">
      <c r="F7776" s="310" t="s">
        <v>14017</v>
      </c>
      <c r="G7776" s="311">
        <v>20266</v>
      </c>
      <c r="H7776" s="312" t="s">
        <v>13893</v>
      </c>
      <c r="I7776" s="313" t="s">
        <v>6824</v>
      </c>
    </row>
    <row r="7777" spans="6:9" x14ac:dyDescent="0.2">
      <c r="F7777" s="310" t="s">
        <v>14018</v>
      </c>
      <c r="G7777" s="311">
        <v>20268</v>
      </c>
      <c r="H7777" s="312" t="s">
        <v>13893</v>
      </c>
      <c r="I7777" s="313" t="s">
        <v>6824</v>
      </c>
    </row>
    <row r="7778" spans="6:9" x14ac:dyDescent="0.2">
      <c r="F7778" s="310" t="s">
        <v>14019</v>
      </c>
      <c r="G7778" s="311">
        <v>20270</v>
      </c>
      <c r="H7778" s="312" t="s">
        <v>13893</v>
      </c>
      <c r="I7778" s="313" t="s">
        <v>6824</v>
      </c>
    </row>
    <row r="7779" spans="6:9" x14ac:dyDescent="0.2">
      <c r="F7779" s="310" t="s">
        <v>14020</v>
      </c>
      <c r="G7779" s="311">
        <v>20277</v>
      </c>
      <c r="H7779" s="312" t="s">
        <v>13893</v>
      </c>
      <c r="I7779" s="313" t="s">
        <v>6824</v>
      </c>
    </row>
    <row r="7780" spans="6:9" x14ac:dyDescent="0.2">
      <c r="F7780" s="310" t="s">
        <v>14021</v>
      </c>
      <c r="G7780" s="311">
        <v>20289</v>
      </c>
      <c r="H7780" s="312" t="s">
        <v>13893</v>
      </c>
      <c r="I7780" s="313" t="s">
        <v>6824</v>
      </c>
    </row>
    <row r="7781" spans="6:9" x14ac:dyDescent="0.2">
      <c r="F7781" s="310" t="s">
        <v>14022</v>
      </c>
      <c r="G7781" s="311">
        <v>20299</v>
      </c>
      <c r="H7781" s="312" t="s">
        <v>13893</v>
      </c>
      <c r="I7781" s="313" t="s">
        <v>6824</v>
      </c>
    </row>
    <row r="7782" spans="6:9" x14ac:dyDescent="0.2">
      <c r="F7782" s="310" t="s">
        <v>14023</v>
      </c>
      <c r="G7782" s="311">
        <v>20301</v>
      </c>
      <c r="H7782" s="312" t="s">
        <v>5234</v>
      </c>
      <c r="I7782" s="313" t="s">
        <v>6854</v>
      </c>
    </row>
    <row r="7783" spans="6:9" x14ac:dyDescent="0.2">
      <c r="F7783" s="310" t="s">
        <v>14024</v>
      </c>
      <c r="G7783" s="311">
        <v>20303</v>
      </c>
      <c r="H7783" s="312" t="s">
        <v>13893</v>
      </c>
      <c r="I7783" s="313" t="s">
        <v>6824</v>
      </c>
    </row>
    <row r="7784" spans="6:9" x14ac:dyDescent="0.2">
      <c r="F7784" s="310" t="s">
        <v>14025</v>
      </c>
      <c r="G7784" s="311">
        <v>20306</v>
      </c>
      <c r="H7784" s="312" t="s">
        <v>13893</v>
      </c>
      <c r="I7784" s="313" t="s">
        <v>6824</v>
      </c>
    </row>
    <row r="7785" spans="6:9" x14ac:dyDescent="0.2">
      <c r="F7785" s="310" t="s">
        <v>14026</v>
      </c>
      <c r="G7785" s="311">
        <v>20307</v>
      </c>
      <c r="H7785" s="312" t="s">
        <v>13893</v>
      </c>
      <c r="I7785" s="313" t="s">
        <v>6824</v>
      </c>
    </row>
    <row r="7786" spans="6:9" x14ac:dyDescent="0.2">
      <c r="F7786" s="310" t="s">
        <v>14027</v>
      </c>
      <c r="G7786" s="311">
        <v>20310</v>
      </c>
      <c r="H7786" s="312" t="s">
        <v>5234</v>
      </c>
      <c r="I7786" s="313" t="s">
        <v>6854</v>
      </c>
    </row>
    <row r="7787" spans="6:9" x14ac:dyDescent="0.2">
      <c r="F7787" s="310" t="s">
        <v>14028</v>
      </c>
      <c r="G7787" s="311">
        <v>20314</v>
      </c>
      <c r="H7787" s="312" t="s">
        <v>13893</v>
      </c>
      <c r="I7787" s="313" t="s">
        <v>6824</v>
      </c>
    </row>
    <row r="7788" spans="6:9" x14ac:dyDescent="0.2">
      <c r="F7788" s="310" t="s">
        <v>14029</v>
      </c>
      <c r="G7788" s="311">
        <v>20317</v>
      </c>
      <c r="H7788" s="312" t="s">
        <v>13893</v>
      </c>
      <c r="I7788" s="313" t="s">
        <v>6824</v>
      </c>
    </row>
    <row r="7789" spans="6:9" x14ac:dyDescent="0.2">
      <c r="F7789" s="310" t="s">
        <v>14030</v>
      </c>
      <c r="G7789" s="311">
        <v>20318</v>
      </c>
      <c r="H7789" s="312" t="s">
        <v>13893</v>
      </c>
      <c r="I7789" s="313" t="s">
        <v>6824</v>
      </c>
    </row>
    <row r="7790" spans="6:9" x14ac:dyDescent="0.2">
      <c r="F7790" s="310" t="s">
        <v>14031</v>
      </c>
      <c r="G7790" s="311">
        <v>20319</v>
      </c>
      <c r="H7790" s="312" t="s">
        <v>13893</v>
      </c>
      <c r="I7790" s="313" t="s">
        <v>6824</v>
      </c>
    </row>
    <row r="7791" spans="6:9" x14ac:dyDescent="0.2">
      <c r="F7791" s="310" t="s">
        <v>14032</v>
      </c>
      <c r="G7791" s="311">
        <v>20330</v>
      </c>
      <c r="H7791" s="312" t="s">
        <v>5234</v>
      </c>
      <c r="I7791" s="313" t="s">
        <v>6854</v>
      </c>
    </row>
    <row r="7792" spans="6:9" x14ac:dyDescent="0.2">
      <c r="F7792" s="310" t="s">
        <v>14033</v>
      </c>
      <c r="G7792" s="311">
        <v>20340</v>
      </c>
      <c r="H7792" s="312" t="s">
        <v>13893</v>
      </c>
      <c r="I7792" s="313" t="s">
        <v>6824</v>
      </c>
    </row>
    <row r="7793" spans="6:9" x14ac:dyDescent="0.2">
      <c r="F7793" s="310" t="s">
        <v>14034</v>
      </c>
      <c r="G7793" s="311">
        <v>20350</v>
      </c>
      <c r="H7793" s="312" t="s">
        <v>5234</v>
      </c>
      <c r="I7793" s="313" t="s">
        <v>6854</v>
      </c>
    </row>
    <row r="7794" spans="6:9" x14ac:dyDescent="0.2">
      <c r="F7794" s="310" t="s">
        <v>14035</v>
      </c>
      <c r="G7794" s="311">
        <v>20355</v>
      </c>
      <c r="H7794" s="312" t="s">
        <v>13893</v>
      </c>
      <c r="I7794" s="313" t="s">
        <v>6824</v>
      </c>
    </row>
    <row r="7795" spans="6:9" x14ac:dyDescent="0.2">
      <c r="F7795" s="310" t="s">
        <v>14036</v>
      </c>
      <c r="G7795" s="311">
        <v>20370</v>
      </c>
      <c r="H7795" s="312" t="s">
        <v>13893</v>
      </c>
      <c r="I7795" s="313" t="s">
        <v>6824</v>
      </c>
    </row>
    <row r="7796" spans="6:9" x14ac:dyDescent="0.2">
      <c r="F7796" s="310" t="s">
        <v>14037</v>
      </c>
      <c r="G7796" s="311">
        <v>20372</v>
      </c>
      <c r="H7796" s="312" t="s">
        <v>13893</v>
      </c>
      <c r="I7796" s="313" t="s">
        <v>6824</v>
      </c>
    </row>
    <row r="7797" spans="6:9" x14ac:dyDescent="0.2">
      <c r="F7797" s="310" t="s">
        <v>14038</v>
      </c>
      <c r="G7797" s="311">
        <v>20373</v>
      </c>
      <c r="H7797" s="312" t="s">
        <v>13893</v>
      </c>
      <c r="I7797" s="313" t="s">
        <v>6824</v>
      </c>
    </row>
    <row r="7798" spans="6:9" x14ac:dyDescent="0.2">
      <c r="F7798" s="310" t="s">
        <v>14039</v>
      </c>
      <c r="G7798" s="311">
        <v>20374</v>
      </c>
      <c r="H7798" s="312" t="s">
        <v>13893</v>
      </c>
      <c r="I7798" s="313" t="s">
        <v>6824</v>
      </c>
    </row>
    <row r="7799" spans="6:9" x14ac:dyDescent="0.2">
      <c r="F7799" s="310" t="s">
        <v>14040</v>
      </c>
      <c r="G7799" s="311">
        <v>20375</v>
      </c>
      <c r="H7799" s="312" t="s">
        <v>13893</v>
      </c>
      <c r="I7799" s="313" t="s">
        <v>6824</v>
      </c>
    </row>
    <row r="7800" spans="6:9" x14ac:dyDescent="0.2">
      <c r="F7800" s="310" t="s">
        <v>14041</v>
      </c>
      <c r="G7800" s="311">
        <v>20376</v>
      </c>
      <c r="H7800" s="312" t="s">
        <v>13893</v>
      </c>
      <c r="I7800" s="313" t="s">
        <v>6824</v>
      </c>
    </row>
    <row r="7801" spans="6:9" x14ac:dyDescent="0.2">
      <c r="F7801" s="310" t="s">
        <v>14042</v>
      </c>
      <c r="G7801" s="311">
        <v>20380</v>
      </c>
      <c r="H7801" s="312" t="s">
        <v>13893</v>
      </c>
      <c r="I7801" s="313" t="s">
        <v>6824</v>
      </c>
    </row>
    <row r="7802" spans="6:9" x14ac:dyDescent="0.2">
      <c r="F7802" s="310" t="s">
        <v>14043</v>
      </c>
      <c r="G7802" s="311">
        <v>20388</v>
      </c>
      <c r="H7802" s="312" t="s">
        <v>13893</v>
      </c>
      <c r="I7802" s="313" t="s">
        <v>6824</v>
      </c>
    </row>
    <row r="7803" spans="6:9" x14ac:dyDescent="0.2">
      <c r="F7803" s="310" t="s">
        <v>14044</v>
      </c>
      <c r="G7803" s="311">
        <v>20389</v>
      </c>
      <c r="H7803" s="312" t="s">
        <v>2694</v>
      </c>
      <c r="I7803" s="313" t="s">
        <v>6824</v>
      </c>
    </row>
    <row r="7804" spans="6:9" x14ac:dyDescent="0.2">
      <c r="F7804" s="310" t="s">
        <v>14045</v>
      </c>
      <c r="G7804" s="311">
        <v>20390</v>
      </c>
      <c r="H7804" s="312" t="s">
        <v>13893</v>
      </c>
      <c r="I7804" s="313" t="s">
        <v>6824</v>
      </c>
    </row>
    <row r="7805" spans="6:9" x14ac:dyDescent="0.2">
      <c r="F7805" s="310" t="s">
        <v>14046</v>
      </c>
      <c r="G7805" s="311">
        <v>20391</v>
      </c>
      <c r="H7805" s="312" t="s">
        <v>13893</v>
      </c>
      <c r="I7805" s="313" t="s">
        <v>6824</v>
      </c>
    </row>
    <row r="7806" spans="6:9" x14ac:dyDescent="0.2">
      <c r="F7806" s="310" t="s">
        <v>14047</v>
      </c>
      <c r="G7806" s="311">
        <v>20392</v>
      </c>
      <c r="H7806" s="312" t="s">
        <v>13893</v>
      </c>
      <c r="I7806" s="313" t="s">
        <v>6824</v>
      </c>
    </row>
    <row r="7807" spans="6:9" x14ac:dyDescent="0.2">
      <c r="F7807" s="310" t="s">
        <v>14048</v>
      </c>
      <c r="G7807" s="311">
        <v>20393</v>
      </c>
      <c r="H7807" s="312" t="s">
        <v>13893</v>
      </c>
      <c r="I7807" s="313" t="s">
        <v>6824</v>
      </c>
    </row>
    <row r="7808" spans="6:9" x14ac:dyDescent="0.2">
      <c r="F7808" s="310" t="s">
        <v>14049</v>
      </c>
      <c r="G7808" s="311">
        <v>20394</v>
      </c>
      <c r="H7808" s="312" t="s">
        <v>13893</v>
      </c>
      <c r="I7808" s="313" t="s">
        <v>6824</v>
      </c>
    </row>
    <row r="7809" spans="6:9" x14ac:dyDescent="0.2">
      <c r="F7809" s="310" t="s">
        <v>14050</v>
      </c>
      <c r="G7809" s="311">
        <v>20395</v>
      </c>
      <c r="H7809" s="312" t="s">
        <v>2694</v>
      </c>
      <c r="I7809" s="313" t="s">
        <v>6824</v>
      </c>
    </row>
    <row r="7810" spans="6:9" x14ac:dyDescent="0.2">
      <c r="F7810" s="310" t="s">
        <v>14051</v>
      </c>
      <c r="G7810" s="311">
        <v>20398</v>
      </c>
      <c r="H7810" s="312" t="s">
        <v>13893</v>
      </c>
      <c r="I7810" s="313" t="s">
        <v>6824</v>
      </c>
    </row>
    <row r="7811" spans="6:9" x14ac:dyDescent="0.2">
      <c r="F7811" s="310" t="s">
        <v>14052</v>
      </c>
      <c r="G7811" s="311">
        <v>20401</v>
      </c>
      <c r="H7811" s="312" t="s">
        <v>13893</v>
      </c>
      <c r="I7811" s="313" t="s">
        <v>6824</v>
      </c>
    </row>
    <row r="7812" spans="6:9" x14ac:dyDescent="0.2">
      <c r="F7812" s="310" t="s">
        <v>14053</v>
      </c>
      <c r="G7812" s="311">
        <v>20402</v>
      </c>
      <c r="H7812" s="312" t="s">
        <v>13893</v>
      </c>
      <c r="I7812" s="313" t="s">
        <v>6824</v>
      </c>
    </row>
    <row r="7813" spans="6:9" x14ac:dyDescent="0.2">
      <c r="F7813" s="310" t="s">
        <v>14054</v>
      </c>
      <c r="G7813" s="311">
        <v>20403</v>
      </c>
      <c r="H7813" s="312" t="s">
        <v>13893</v>
      </c>
      <c r="I7813" s="313" t="s">
        <v>6824</v>
      </c>
    </row>
    <row r="7814" spans="6:9" x14ac:dyDescent="0.2">
      <c r="F7814" s="310" t="s">
        <v>14055</v>
      </c>
      <c r="G7814" s="311">
        <v>20404</v>
      </c>
      <c r="H7814" s="312" t="s">
        <v>13893</v>
      </c>
      <c r="I7814" s="313" t="s">
        <v>6824</v>
      </c>
    </row>
    <row r="7815" spans="6:9" x14ac:dyDescent="0.2">
      <c r="F7815" s="310" t="s">
        <v>14056</v>
      </c>
      <c r="G7815" s="311">
        <v>20405</v>
      </c>
      <c r="H7815" s="312" t="s">
        <v>13893</v>
      </c>
      <c r="I7815" s="313" t="s">
        <v>6824</v>
      </c>
    </row>
    <row r="7816" spans="6:9" x14ac:dyDescent="0.2">
      <c r="F7816" s="310" t="s">
        <v>14057</v>
      </c>
      <c r="G7816" s="311">
        <v>20406</v>
      </c>
      <c r="H7816" s="312" t="s">
        <v>5234</v>
      </c>
      <c r="I7816" s="313" t="s">
        <v>6854</v>
      </c>
    </row>
    <row r="7817" spans="6:9" x14ac:dyDescent="0.2">
      <c r="F7817" s="310" t="s">
        <v>14058</v>
      </c>
      <c r="G7817" s="311">
        <v>20407</v>
      </c>
      <c r="H7817" s="312" t="s">
        <v>13893</v>
      </c>
      <c r="I7817" s="313" t="s">
        <v>6824</v>
      </c>
    </row>
    <row r="7818" spans="6:9" x14ac:dyDescent="0.2">
      <c r="F7818" s="310" t="s">
        <v>14059</v>
      </c>
      <c r="G7818" s="311">
        <v>20408</v>
      </c>
      <c r="H7818" s="312" t="s">
        <v>13893</v>
      </c>
      <c r="I7818" s="313" t="s">
        <v>6824</v>
      </c>
    </row>
    <row r="7819" spans="6:9" x14ac:dyDescent="0.2">
      <c r="F7819" s="310" t="s">
        <v>14060</v>
      </c>
      <c r="G7819" s="311">
        <v>20409</v>
      </c>
      <c r="H7819" s="312" t="s">
        <v>2694</v>
      </c>
      <c r="I7819" s="313" t="s">
        <v>6824</v>
      </c>
    </row>
    <row r="7820" spans="6:9" x14ac:dyDescent="0.2">
      <c r="F7820" s="310" t="s">
        <v>14061</v>
      </c>
      <c r="G7820" s="311">
        <v>20410</v>
      </c>
      <c r="H7820" s="312" t="s">
        <v>13893</v>
      </c>
      <c r="I7820" s="313" t="s">
        <v>6824</v>
      </c>
    </row>
    <row r="7821" spans="6:9" x14ac:dyDescent="0.2">
      <c r="F7821" s="310" t="s">
        <v>14062</v>
      </c>
      <c r="G7821" s="311">
        <v>20411</v>
      </c>
      <c r="H7821" s="312" t="s">
        <v>13893</v>
      </c>
      <c r="I7821" s="313" t="s">
        <v>6824</v>
      </c>
    </row>
    <row r="7822" spans="6:9" x14ac:dyDescent="0.2">
      <c r="F7822" s="310" t="s">
        <v>14063</v>
      </c>
      <c r="G7822" s="311">
        <v>20412</v>
      </c>
      <c r="H7822" s="312" t="s">
        <v>13893</v>
      </c>
      <c r="I7822" s="313" t="s">
        <v>6824</v>
      </c>
    </row>
    <row r="7823" spans="6:9" x14ac:dyDescent="0.2">
      <c r="F7823" s="310" t="s">
        <v>14064</v>
      </c>
      <c r="G7823" s="311">
        <v>20413</v>
      </c>
      <c r="H7823" s="312" t="s">
        <v>13893</v>
      </c>
      <c r="I7823" s="313" t="s">
        <v>6824</v>
      </c>
    </row>
    <row r="7824" spans="6:9" x14ac:dyDescent="0.2">
      <c r="F7824" s="310" t="s">
        <v>14065</v>
      </c>
      <c r="G7824" s="311">
        <v>20414</v>
      </c>
      <c r="H7824" s="312" t="s">
        <v>13893</v>
      </c>
      <c r="I7824" s="313" t="s">
        <v>6824</v>
      </c>
    </row>
    <row r="7825" spans="6:9" x14ac:dyDescent="0.2">
      <c r="F7825" s="310" t="s">
        <v>14066</v>
      </c>
      <c r="G7825" s="311">
        <v>20415</v>
      </c>
      <c r="H7825" s="312" t="s">
        <v>13893</v>
      </c>
      <c r="I7825" s="313" t="s">
        <v>6824</v>
      </c>
    </row>
    <row r="7826" spans="6:9" x14ac:dyDescent="0.2">
      <c r="F7826" s="310" t="s">
        <v>14067</v>
      </c>
      <c r="G7826" s="311">
        <v>20416</v>
      </c>
      <c r="H7826" s="312" t="s">
        <v>13893</v>
      </c>
      <c r="I7826" s="313" t="s">
        <v>6824</v>
      </c>
    </row>
    <row r="7827" spans="6:9" x14ac:dyDescent="0.2">
      <c r="F7827" s="310" t="s">
        <v>14068</v>
      </c>
      <c r="G7827" s="311">
        <v>20417</v>
      </c>
      <c r="H7827" s="312" t="s">
        <v>13893</v>
      </c>
      <c r="I7827" s="313" t="s">
        <v>6824</v>
      </c>
    </row>
    <row r="7828" spans="6:9" x14ac:dyDescent="0.2">
      <c r="F7828" s="310" t="s">
        <v>14069</v>
      </c>
      <c r="G7828" s="311">
        <v>20418</v>
      </c>
      <c r="H7828" s="312" t="s">
        <v>13893</v>
      </c>
      <c r="I7828" s="313" t="s">
        <v>6824</v>
      </c>
    </row>
    <row r="7829" spans="6:9" x14ac:dyDescent="0.2">
      <c r="F7829" s="310" t="s">
        <v>14070</v>
      </c>
      <c r="G7829" s="311">
        <v>20419</v>
      </c>
      <c r="H7829" s="312" t="s">
        <v>13893</v>
      </c>
      <c r="I7829" s="313" t="s">
        <v>6824</v>
      </c>
    </row>
    <row r="7830" spans="6:9" x14ac:dyDescent="0.2">
      <c r="F7830" s="310" t="s">
        <v>14071</v>
      </c>
      <c r="G7830" s="311">
        <v>20420</v>
      </c>
      <c r="H7830" s="312" t="s">
        <v>13893</v>
      </c>
      <c r="I7830" s="313" t="s">
        <v>6824</v>
      </c>
    </row>
    <row r="7831" spans="6:9" x14ac:dyDescent="0.2">
      <c r="F7831" s="310" t="s">
        <v>14072</v>
      </c>
      <c r="G7831" s="311">
        <v>20421</v>
      </c>
      <c r="H7831" s="312" t="s">
        <v>13893</v>
      </c>
      <c r="I7831" s="313" t="s">
        <v>6824</v>
      </c>
    </row>
    <row r="7832" spans="6:9" x14ac:dyDescent="0.2">
      <c r="F7832" s="310" t="s">
        <v>14073</v>
      </c>
      <c r="G7832" s="311">
        <v>20422</v>
      </c>
      <c r="H7832" s="312" t="s">
        <v>13893</v>
      </c>
      <c r="I7832" s="313" t="s">
        <v>6824</v>
      </c>
    </row>
    <row r="7833" spans="6:9" x14ac:dyDescent="0.2">
      <c r="F7833" s="310" t="s">
        <v>14074</v>
      </c>
      <c r="G7833" s="311">
        <v>20423</v>
      </c>
      <c r="H7833" s="312" t="s">
        <v>13893</v>
      </c>
      <c r="I7833" s="313" t="s">
        <v>6824</v>
      </c>
    </row>
    <row r="7834" spans="6:9" x14ac:dyDescent="0.2">
      <c r="F7834" s="310" t="s">
        <v>14075</v>
      </c>
      <c r="G7834" s="311">
        <v>20424</v>
      </c>
      <c r="H7834" s="312" t="s">
        <v>13893</v>
      </c>
      <c r="I7834" s="313" t="s">
        <v>6824</v>
      </c>
    </row>
    <row r="7835" spans="6:9" x14ac:dyDescent="0.2">
      <c r="F7835" s="310" t="s">
        <v>14076</v>
      </c>
      <c r="G7835" s="311">
        <v>20425</v>
      </c>
      <c r="H7835" s="312" t="s">
        <v>13893</v>
      </c>
      <c r="I7835" s="313" t="s">
        <v>6824</v>
      </c>
    </row>
    <row r="7836" spans="6:9" x14ac:dyDescent="0.2">
      <c r="F7836" s="310" t="s">
        <v>14077</v>
      </c>
      <c r="G7836" s="311">
        <v>20426</v>
      </c>
      <c r="H7836" s="312" t="s">
        <v>13893</v>
      </c>
      <c r="I7836" s="313" t="s">
        <v>6824</v>
      </c>
    </row>
    <row r="7837" spans="6:9" x14ac:dyDescent="0.2">
      <c r="F7837" s="310" t="s">
        <v>14078</v>
      </c>
      <c r="G7837" s="311">
        <v>20427</v>
      </c>
      <c r="H7837" s="312" t="s">
        <v>13893</v>
      </c>
      <c r="I7837" s="313" t="s">
        <v>6824</v>
      </c>
    </row>
    <row r="7838" spans="6:9" x14ac:dyDescent="0.2">
      <c r="F7838" s="310" t="s">
        <v>14079</v>
      </c>
      <c r="G7838" s="311">
        <v>20428</v>
      </c>
      <c r="H7838" s="312" t="s">
        <v>13893</v>
      </c>
      <c r="I7838" s="313" t="s">
        <v>6824</v>
      </c>
    </row>
    <row r="7839" spans="6:9" x14ac:dyDescent="0.2">
      <c r="F7839" s="310" t="s">
        <v>14080</v>
      </c>
      <c r="G7839" s="311">
        <v>20429</v>
      </c>
      <c r="H7839" s="312" t="s">
        <v>13893</v>
      </c>
      <c r="I7839" s="313" t="s">
        <v>6824</v>
      </c>
    </row>
    <row r="7840" spans="6:9" x14ac:dyDescent="0.2">
      <c r="F7840" s="310" t="s">
        <v>14081</v>
      </c>
      <c r="G7840" s="311">
        <v>20431</v>
      </c>
      <c r="H7840" s="312" t="s">
        <v>13893</v>
      </c>
      <c r="I7840" s="313" t="s">
        <v>6824</v>
      </c>
    </row>
    <row r="7841" spans="6:9" x14ac:dyDescent="0.2">
      <c r="F7841" s="310" t="s">
        <v>14082</v>
      </c>
      <c r="G7841" s="311">
        <v>20433</v>
      </c>
      <c r="H7841" s="312" t="s">
        <v>13893</v>
      </c>
      <c r="I7841" s="313" t="s">
        <v>6824</v>
      </c>
    </row>
    <row r="7842" spans="6:9" x14ac:dyDescent="0.2">
      <c r="F7842" s="310" t="s">
        <v>14083</v>
      </c>
      <c r="G7842" s="311">
        <v>20434</v>
      </c>
      <c r="H7842" s="312" t="s">
        <v>13893</v>
      </c>
      <c r="I7842" s="313" t="s">
        <v>6824</v>
      </c>
    </row>
    <row r="7843" spans="6:9" x14ac:dyDescent="0.2">
      <c r="F7843" s="310" t="s">
        <v>14084</v>
      </c>
      <c r="G7843" s="311">
        <v>20435</v>
      </c>
      <c r="H7843" s="312" t="s">
        <v>13893</v>
      </c>
      <c r="I7843" s="313" t="s">
        <v>6824</v>
      </c>
    </row>
    <row r="7844" spans="6:9" x14ac:dyDescent="0.2">
      <c r="F7844" s="310" t="s">
        <v>14085</v>
      </c>
      <c r="G7844" s="311">
        <v>20436</v>
      </c>
      <c r="H7844" s="312" t="s">
        <v>13893</v>
      </c>
      <c r="I7844" s="313" t="s">
        <v>6824</v>
      </c>
    </row>
    <row r="7845" spans="6:9" x14ac:dyDescent="0.2">
      <c r="F7845" s="310" t="s">
        <v>14086</v>
      </c>
      <c r="G7845" s="311">
        <v>20437</v>
      </c>
      <c r="H7845" s="312" t="s">
        <v>13893</v>
      </c>
      <c r="I7845" s="313" t="s">
        <v>6824</v>
      </c>
    </row>
    <row r="7846" spans="6:9" x14ac:dyDescent="0.2">
      <c r="F7846" s="310" t="s">
        <v>14087</v>
      </c>
      <c r="G7846" s="311">
        <v>20439</v>
      </c>
      <c r="H7846" s="312" t="s">
        <v>13893</v>
      </c>
      <c r="I7846" s="313" t="s">
        <v>6824</v>
      </c>
    </row>
    <row r="7847" spans="6:9" x14ac:dyDescent="0.2">
      <c r="F7847" s="310" t="s">
        <v>14088</v>
      </c>
      <c r="G7847" s="311">
        <v>20440</v>
      </c>
      <c r="H7847" s="312" t="s">
        <v>13893</v>
      </c>
      <c r="I7847" s="313" t="s">
        <v>6824</v>
      </c>
    </row>
    <row r="7848" spans="6:9" x14ac:dyDescent="0.2">
      <c r="F7848" s="310" t="s">
        <v>14089</v>
      </c>
      <c r="G7848" s="311">
        <v>20441</v>
      </c>
      <c r="H7848" s="312" t="s">
        <v>13893</v>
      </c>
      <c r="I7848" s="313" t="s">
        <v>6824</v>
      </c>
    </row>
    <row r="7849" spans="6:9" x14ac:dyDescent="0.2">
      <c r="F7849" s="310" t="s">
        <v>14090</v>
      </c>
      <c r="G7849" s="311">
        <v>20442</v>
      </c>
      <c r="H7849" s="312" t="s">
        <v>13893</v>
      </c>
      <c r="I7849" s="313" t="s">
        <v>6824</v>
      </c>
    </row>
    <row r="7850" spans="6:9" x14ac:dyDescent="0.2">
      <c r="F7850" s="310" t="s">
        <v>14091</v>
      </c>
      <c r="G7850" s="311">
        <v>20444</v>
      </c>
      <c r="H7850" s="312" t="s">
        <v>13893</v>
      </c>
      <c r="I7850" s="313" t="s">
        <v>6824</v>
      </c>
    </row>
    <row r="7851" spans="6:9" x14ac:dyDescent="0.2">
      <c r="F7851" s="310" t="s">
        <v>14092</v>
      </c>
      <c r="G7851" s="311">
        <v>20447</v>
      </c>
      <c r="H7851" s="312" t="s">
        <v>13893</v>
      </c>
      <c r="I7851" s="313" t="s">
        <v>6824</v>
      </c>
    </row>
    <row r="7852" spans="6:9" x14ac:dyDescent="0.2">
      <c r="F7852" s="310" t="s">
        <v>14093</v>
      </c>
      <c r="G7852" s="311">
        <v>20451</v>
      </c>
      <c r="H7852" s="312" t="s">
        <v>13893</v>
      </c>
      <c r="I7852" s="313" t="s">
        <v>6824</v>
      </c>
    </row>
    <row r="7853" spans="6:9" x14ac:dyDescent="0.2">
      <c r="F7853" s="310" t="s">
        <v>14094</v>
      </c>
      <c r="G7853" s="311">
        <v>20453</v>
      </c>
      <c r="H7853" s="312" t="s">
        <v>5234</v>
      </c>
      <c r="I7853" s="313" t="s">
        <v>6854</v>
      </c>
    </row>
    <row r="7854" spans="6:9" x14ac:dyDescent="0.2">
      <c r="F7854" s="310" t="s">
        <v>14095</v>
      </c>
      <c r="G7854" s="311">
        <v>20456</v>
      </c>
      <c r="H7854" s="312" t="s">
        <v>13893</v>
      </c>
      <c r="I7854" s="313" t="s">
        <v>6824</v>
      </c>
    </row>
    <row r="7855" spans="6:9" x14ac:dyDescent="0.2">
      <c r="F7855" s="310" t="s">
        <v>14096</v>
      </c>
      <c r="G7855" s="311">
        <v>20460</v>
      </c>
      <c r="H7855" s="312" t="s">
        <v>13893</v>
      </c>
      <c r="I7855" s="313" t="s">
        <v>6824</v>
      </c>
    </row>
    <row r="7856" spans="6:9" x14ac:dyDescent="0.2">
      <c r="F7856" s="310" t="s">
        <v>14097</v>
      </c>
      <c r="G7856" s="311">
        <v>20463</v>
      </c>
      <c r="H7856" s="312" t="s">
        <v>13893</v>
      </c>
      <c r="I7856" s="313" t="s">
        <v>6824</v>
      </c>
    </row>
    <row r="7857" spans="6:9" x14ac:dyDescent="0.2">
      <c r="F7857" s="310" t="s">
        <v>14098</v>
      </c>
      <c r="G7857" s="311">
        <v>20468</v>
      </c>
      <c r="H7857" s="312" t="s">
        <v>13893</v>
      </c>
      <c r="I7857" s="313" t="s">
        <v>6824</v>
      </c>
    </row>
    <row r="7858" spans="6:9" x14ac:dyDescent="0.2">
      <c r="F7858" s="310" t="s">
        <v>14099</v>
      </c>
      <c r="G7858" s="311">
        <v>20469</v>
      </c>
      <c r="H7858" s="312" t="s">
        <v>13893</v>
      </c>
      <c r="I7858" s="313" t="s">
        <v>6824</v>
      </c>
    </row>
    <row r="7859" spans="6:9" x14ac:dyDescent="0.2">
      <c r="F7859" s="310" t="s">
        <v>14100</v>
      </c>
      <c r="G7859" s="311">
        <v>20470</v>
      </c>
      <c r="H7859" s="312" t="s">
        <v>13893</v>
      </c>
      <c r="I7859" s="313" t="s">
        <v>6824</v>
      </c>
    </row>
    <row r="7860" spans="6:9" x14ac:dyDescent="0.2">
      <c r="F7860" s="310" t="s">
        <v>14101</v>
      </c>
      <c r="G7860" s="311">
        <v>20472</v>
      </c>
      <c r="H7860" s="312" t="s">
        <v>13893</v>
      </c>
      <c r="I7860" s="313" t="s">
        <v>6824</v>
      </c>
    </row>
    <row r="7861" spans="6:9" x14ac:dyDescent="0.2">
      <c r="F7861" s="310" t="s">
        <v>14102</v>
      </c>
      <c r="G7861" s="311">
        <v>20500</v>
      </c>
      <c r="H7861" s="312" t="s">
        <v>13893</v>
      </c>
      <c r="I7861" s="313" t="s">
        <v>6824</v>
      </c>
    </row>
    <row r="7862" spans="6:9" x14ac:dyDescent="0.2">
      <c r="F7862" s="310" t="s">
        <v>14103</v>
      </c>
      <c r="G7862" s="311">
        <v>20501</v>
      </c>
      <c r="H7862" s="312" t="s">
        <v>13893</v>
      </c>
      <c r="I7862" s="313" t="s">
        <v>6824</v>
      </c>
    </row>
    <row r="7863" spans="6:9" x14ac:dyDescent="0.2">
      <c r="F7863" s="310" t="s">
        <v>14104</v>
      </c>
      <c r="G7863" s="311">
        <v>20502</v>
      </c>
      <c r="H7863" s="312" t="s">
        <v>13893</v>
      </c>
      <c r="I7863" s="313" t="s">
        <v>6824</v>
      </c>
    </row>
    <row r="7864" spans="6:9" x14ac:dyDescent="0.2">
      <c r="F7864" s="310" t="s">
        <v>14105</v>
      </c>
      <c r="G7864" s="311">
        <v>20503</v>
      </c>
      <c r="H7864" s="312" t="s">
        <v>13893</v>
      </c>
      <c r="I7864" s="313" t="s">
        <v>6824</v>
      </c>
    </row>
    <row r="7865" spans="6:9" x14ac:dyDescent="0.2">
      <c r="F7865" s="310" t="s">
        <v>14106</v>
      </c>
      <c r="G7865" s="311">
        <v>20504</v>
      </c>
      <c r="H7865" s="312" t="s">
        <v>13893</v>
      </c>
      <c r="I7865" s="313" t="s">
        <v>6824</v>
      </c>
    </row>
    <row r="7866" spans="6:9" x14ac:dyDescent="0.2">
      <c r="F7866" s="310" t="s">
        <v>14107</v>
      </c>
      <c r="G7866" s="311">
        <v>20505</v>
      </c>
      <c r="H7866" s="312" t="s">
        <v>13893</v>
      </c>
      <c r="I7866" s="313" t="s">
        <v>6824</v>
      </c>
    </row>
    <row r="7867" spans="6:9" x14ac:dyDescent="0.2">
      <c r="F7867" s="310" t="s">
        <v>14108</v>
      </c>
      <c r="G7867" s="311">
        <v>20506</v>
      </c>
      <c r="H7867" s="312" t="s">
        <v>13893</v>
      </c>
      <c r="I7867" s="313" t="s">
        <v>6824</v>
      </c>
    </row>
    <row r="7868" spans="6:9" x14ac:dyDescent="0.2">
      <c r="F7868" s="310" t="s">
        <v>14109</v>
      </c>
      <c r="G7868" s="311">
        <v>20507</v>
      </c>
      <c r="H7868" s="312" t="s">
        <v>13893</v>
      </c>
      <c r="I7868" s="313" t="s">
        <v>6824</v>
      </c>
    </row>
    <row r="7869" spans="6:9" x14ac:dyDescent="0.2">
      <c r="F7869" s="310" t="s">
        <v>14110</v>
      </c>
      <c r="G7869" s="311">
        <v>20508</v>
      </c>
      <c r="H7869" s="312" t="s">
        <v>13893</v>
      </c>
      <c r="I7869" s="313" t="s">
        <v>6824</v>
      </c>
    </row>
    <row r="7870" spans="6:9" x14ac:dyDescent="0.2">
      <c r="F7870" s="310" t="s">
        <v>14111</v>
      </c>
      <c r="G7870" s="311">
        <v>20509</v>
      </c>
      <c r="H7870" s="312" t="s">
        <v>13893</v>
      </c>
      <c r="I7870" s="313" t="s">
        <v>6824</v>
      </c>
    </row>
    <row r="7871" spans="6:9" x14ac:dyDescent="0.2">
      <c r="F7871" s="310" t="s">
        <v>14112</v>
      </c>
      <c r="G7871" s="311">
        <v>20510</v>
      </c>
      <c r="H7871" s="312" t="s">
        <v>13893</v>
      </c>
      <c r="I7871" s="313" t="s">
        <v>6824</v>
      </c>
    </row>
    <row r="7872" spans="6:9" x14ac:dyDescent="0.2">
      <c r="F7872" s="310" t="s">
        <v>14113</v>
      </c>
      <c r="G7872" s="311">
        <v>20511</v>
      </c>
      <c r="H7872" s="312" t="s">
        <v>13893</v>
      </c>
      <c r="I7872" s="313" t="s">
        <v>6824</v>
      </c>
    </row>
    <row r="7873" spans="6:9" x14ac:dyDescent="0.2">
      <c r="F7873" s="310" t="s">
        <v>14114</v>
      </c>
      <c r="G7873" s="311">
        <v>20515</v>
      </c>
      <c r="H7873" s="312" t="s">
        <v>13893</v>
      </c>
      <c r="I7873" s="313" t="s">
        <v>6824</v>
      </c>
    </row>
    <row r="7874" spans="6:9" x14ac:dyDescent="0.2">
      <c r="F7874" s="310" t="s">
        <v>14115</v>
      </c>
      <c r="G7874" s="311">
        <v>20520</v>
      </c>
      <c r="H7874" s="312" t="s">
        <v>13893</v>
      </c>
      <c r="I7874" s="313" t="s">
        <v>6824</v>
      </c>
    </row>
    <row r="7875" spans="6:9" x14ac:dyDescent="0.2">
      <c r="F7875" s="310" t="s">
        <v>14116</v>
      </c>
      <c r="G7875" s="311">
        <v>20521</v>
      </c>
      <c r="H7875" s="312" t="s">
        <v>13893</v>
      </c>
      <c r="I7875" s="313" t="s">
        <v>6824</v>
      </c>
    </row>
    <row r="7876" spans="6:9" x14ac:dyDescent="0.2">
      <c r="F7876" s="310" t="s">
        <v>14117</v>
      </c>
      <c r="G7876" s="311">
        <v>20522</v>
      </c>
      <c r="H7876" s="312" t="s">
        <v>13893</v>
      </c>
      <c r="I7876" s="313" t="s">
        <v>6824</v>
      </c>
    </row>
    <row r="7877" spans="6:9" x14ac:dyDescent="0.2">
      <c r="F7877" s="310" t="s">
        <v>14118</v>
      </c>
      <c r="G7877" s="311">
        <v>20523</v>
      </c>
      <c r="H7877" s="312" t="s">
        <v>13893</v>
      </c>
      <c r="I7877" s="313" t="s">
        <v>6824</v>
      </c>
    </row>
    <row r="7878" spans="6:9" x14ac:dyDescent="0.2">
      <c r="F7878" s="310" t="s">
        <v>14119</v>
      </c>
      <c r="G7878" s="311">
        <v>20524</v>
      </c>
      <c r="H7878" s="312" t="s">
        <v>13893</v>
      </c>
      <c r="I7878" s="313" t="s">
        <v>6824</v>
      </c>
    </row>
    <row r="7879" spans="6:9" x14ac:dyDescent="0.2">
      <c r="F7879" s="310" t="s">
        <v>14120</v>
      </c>
      <c r="G7879" s="311">
        <v>20525</v>
      </c>
      <c r="H7879" s="312" t="s">
        <v>13893</v>
      </c>
      <c r="I7879" s="313" t="s">
        <v>6824</v>
      </c>
    </row>
    <row r="7880" spans="6:9" x14ac:dyDescent="0.2">
      <c r="F7880" s="310" t="s">
        <v>14121</v>
      </c>
      <c r="G7880" s="311">
        <v>20526</v>
      </c>
      <c r="H7880" s="312" t="s">
        <v>13893</v>
      </c>
      <c r="I7880" s="313" t="s">
        <v>6824</v>
      </c>
    </row>
    <row r="7881" spans="6:9" x14ac:dyDescent="0.2">
      <c r="F7881" s="310" t="s">
        <v>14122</v>
      </c>
      <c r="G7881" s="311">
        <v>20527</v>
      </c>
      <c r="H7881" s="312" t="s">
        <v>13893</v>
      </c>
      <c r="I7881" s="313" t="s">
        <v>6824</v>
      </c>
    </row>
    <row r="7882" spans="6:9" x14ac:dyDescent="0.2">
      <c r="F7882" s="310" t="s">
        <v>14123</v>
      </c>
      <c r="G7882" s="311">
        <v>20528</v>
      </c>
      <c r="H7882" s="312" t="s">
        <v>13893</v>
      </c>
      <c r="I7882" s="313" t="s">
        <v>6824</v>
      </c>
    </row>
    <row r="7883" spans="6:9" x14ac:dyDescent="0.2">
      <c r="F7883" s="310" t="s">
        <v>14124</v>
      </c>
      <c r="G7883" s="311">
        <v>20529</v>
      </c>
      <c r="H7883" s="312" t="s">
        <v>13893</v>
      </c>
      <c r="I7883" s="313" t="s">
        <v>6824</v>
      </c>
    </row>
    <row r="7884" spans="6:9" x14ac:dyDescent="0.2">
      <c r="F7884" s="310" t="s">
        <v>14125</v>
      </c>
      <c r="G7884" s="311">
        <v>20530</v>
      </c>
      <c r="H7884" s="312" t="s">
        <v>13893</v>
      </c>
      <c r="I7884" s="313" t="s">
        <v>6824</v>
      </c>
    </row>
    <row r="7885" spans="6:9" x14ac:dyDescent="0.2">
      <c r="F7885" s="310" t="s">
        <v>14126</v>
      </c>
      <c r="G7885" s="311">
        <v>20531</v>
      </c>
      <c r="H7885" s="312" t="s">
        <v>13893</v>
      </c>
      <c r="I7885" s="313" t="s">
        <v>6824</v>
      </c>
    </row>
    <row r="7886" spans="6:9" x14ac:dyDescent="0.2">
      <c r="F7886" s="310" t="s">
        <v>14127</v>
      </c>
      <c r="G7886" s="311">
        <v>20532</v>
      </c>
      <c r="H7886" s="312" t="s">
        <v>13893</v>
      </c>
      <c r="I7886" s="313" t="s">
        <v>6824</v>
      </c>
    </row>
    <row r="7887" spans="6:9" x14ac:dyDescent="0.2">
      <c r="F7887" s="310" t="s">
        <v>14128</v>
      </c>
      <c r="G7887" s="311">
        <v>20533</v>
      </c>
      <c r="H7887" s="312" t="s">
        <v>13893</v>
      </c>
      <c r="I7887" s="313" t="s">
        <v>6824</v>
      </c>
    </row>
    <row r="7888" spans="6:9" x14ac:dyDescent="0.2">
      <c r="F7888" s="310" t="s">
        <v>14129</v>
      </c>
      <c r="G7888" s="311">
        <v>20534</v>
      </c>
      <c r="H7888" s="312" t="s">
        <v>13893</v>
      </c>
      <c r="I7888" s="313" t="s">
        <v>6824</v>
      </c>
    </row>
    <row r="7889" spans="6:9" x14ac:dyDescent="0.2">
      <c r="F7889" s="310" t="s">
        <v>14130</v>
      </c>
      <c r="G7889" s="311">
        <v>20535</v>
      </c>
      <c r="H7889" s="312" t="s">
        <v>13893</v>
      </c>
      <c r="I7889" s="313" t="s">
        <v>6824</v>
      </c>
    </row>
    <row r="7890" spans="6:9" x14ac:dyDescent="0.2">
      <c r="F7890" s="310" t="s">
        <v>14131</v>
      </c>
      <c r="G7890" s="311">
        <v>20536</v>
      </c>
      <c r="H7890" s="312" t="s">
        <v>13893</v>
      </c>
      <c r="I7890" s="313" t="s">
        <v>6824</v>
      </c>
    </row>
    <row r="7891" spans="6:9" x14ac:dyDescent="0.2">
      <c r="F7891" s="310" t="s">
        <v>14132</v>
      </c>
      <c r="G7891" s="311">
        <v>20537</v>
      </c>
      <c r="H7891" s="312" t="s">
        <v>13893</v>
      </c>
      <c r="I7891" s="313" t="s">
        <v>6824</v>
      </c>
    </row>
    <row r="7892" spans="6:9" x14ac:dyDescent="0.2">
      <c r="F7892" s="310" t="s">
        <v>14133</v>
      </c>
      <c r="G7892" s="311">
        <v>20538</v>
      </c>
      <c r="H7892" s="312" t="s">
        <v>13893</v>
      </c>
      <c r="I7892" s="313" t="s">
        <v>6824</v>
      </c>
    </row>
    <row r="7893" spans="6:9" x14ac:dyDescent="0.2">
      <c r="F7893" s="310" t="s">
        <v>14134</v>
      </c>
      <c r="G7893" s="311">
        <v>20539</v>
      </c>
      <c r="H7893" s="312" t="s">
        <v>13893</v>
      </c>
      <c r="I7893" s="313" t="s">
        <v>6824</v>
      </c>
    </row>
    <row r="7894" spans="6:9" x14ac:dyDescent="0.2">
      <c r="F7894" s="310" t="s">
        <v>14135</v>
      </c>
      <c r="G7894" s="311">
        <v>20540</v>
      </c>
      <c r="H7894" s="312" t="s">
        <v>13893</v>
      </c>
      <c r="I7894" s="313" t="s">
        <v>6824</v>
      </c>
    </row>
    <row r="7895" spans="6:9" x14ac:dyDescent="0.2">
      <c r="F7895" s="310" t="s">
        <v>14136</v>
      </c>
      <c r="G7895" s="311">
        <v>20541</v>
      </c>
      <c r="H7895" s="312" t="s">
        <v>13893</v>
      </c>
      <c r="I7895" s="313" t="s">
        <v>6824</v>
      </c>
    </row>
    <row r="7896" spans="6:9" x14ac:dyDescent="0.2">
      <c r="F7896" s="310" t="s">
        <v>14137</v>
      </c>
      <c r="G7896" s="311">
        <v>20542</v>
      </c>
      <c r="H7896" s="312" t="s">
        <v>13893</v>
      </c>
      <c r="I7896" s="313" t="s">
        <v>6824</v>
      </c>
    </row>
    <row r="7897" spans="6:9" x14ac:dyDescent="0.2">
      <c r="F7897" s="310" t="s">
        <v>14138</v>
      </c>
      <c r="G7897" s="311">
        <v>20543</v>
      </c>
      <c r="H7897" s="312" t="s">
        <v>13893</v>
      </c>
      <c r="I7897" s="313" t="s">
        <v>6824</v>
      </c>
    </row>
    <row r="7898" spans="6:9" x14ac:dyDescent="0.2">
      <c r="F7898" s="310" t="s">
        <v>14139</v>
      </c>
      <c r="G7898" s="311">
        <v>20544</v>
      </c>
      <c r="H7898" s="312" t="s">
        <v>13893</v>
      </c>
      <c r="I7898" s="313" t="s">
        <v>6824</v>
      </c>
    </row>
    <row r="7899" spans="6:9" x14ac:dyDescent="0.2">
      <c r="F7899" s="310" t="s">
        <v>14140</v>
      </c>
      <c r="G7899" s="311">
        <v>20546</v>
      </c>
      <c r="H7899" s="312" t="s">
        <v>13893</v>
      </c>
      <c r="I7899" s="313" t="s">
        <v>6824</v>
      </c>
    </row>
    <row r="7900" spans="6:9" x14ac:dyDescent="0.2">
      <c r="F7900" s="310" t="s">
        <v>14141</v>
      </c>
      <c r="G7900" s="311">
        <v>20547</v>
      </c>
      <c r="H7900" s="312" t="s">
        <v>13893</v>
      </c>
      <c r="I7900" s="313" t="s">
        <v>6824</v>
      </c>
    </row>
    <row r="7901" spans="6:9" x14ac:dyDescent="0.2">
      <c r="F7901" s="310" t="s">
        <v>14142</v>
      </c>
      <c r="G7901" s="311">
        <v>20548</v>
      </c>
      <c r="H7901" s="312" t="s">
        <v>13893</v>
      </c>
      <c r="I7901" s="313" t="s">
        <v>6824</v>
      </c>
    </row>
    <row r="7902" spans="6:9" x14ac:dyDescent="0.2">
      <c r="F7902" s="310" t="s">
        <v>14143</v>
      </c>
      <c r="G7902" s="311">
        <v>20549</v>
      </c>
      <c r="H7902" s="312" t="s">
        <v>13893</v>
      </c>
      <c r="I7902" s="313" t="s">
        <v>6824</v>
      </c>
    </row>
    <row r="7903" spans="6:9" x14ac:dyDescent="0.2">
      <c r="F7903" s="310" t="s">
        <v>14144</v>
      </c>
      <c r="G7903" s="311">
        <v>20551</v>
      </c>
      <c r="H7903" s="312" t="s">
        <v>13893</v>
      </c>
      <c r="I7903" s="313" t="s">
        <v>6824</v>
      </c>
    </row>
    <row r="7904" spans="6:9" x14ac:dyDescent="0.2">
      <c r="F7904" s="310" t="s">
        <v>14145</v>
      </c>
      <c r="G7904" s="311">
        <v>20552</v>
      </c>
      <c r="H7904" s="312" t="s">
        <v>13893</v>
      </c>
      <c r="I7904" s="313" t="s">
        <v>6824</v>
      </c>
    </row>
    <row r="7905" spans="6:9" x14ac:dyDescent="0.2">
      <c r="F7905" s="310" t="s">
        <v>14146</v>
      </c>
      <c r="G7905" s="311">
        <v>20553</v>
      </c>
      <c r="H7905" s="312" t="s">
        <v>13893</v>
      </c>
      <c r="I7905" s="313" t="s">
        <v>6824</v>
      </c>
    </row>
    <row r="7906" spans="6:9" x14ac:dyDescent="0.2">
      <c r="F7906" s="310" t="s">
        <v>14147</v>
      </c>
      <c r="G7906" s="311">
        <v>20554</v>
      </c>
      <c r="H7906" s="312" t="s">
        <v>13893</v>
      </c>
      <c r="I7906" s="313" t="s">
        <v>6824</v>
      </c>
    </row>
    <row r="7907" spans="6:9" x14ac:dyDescent="0.2">
      <c r="F7907" s="310" t="s">
        <v>14148</v>
      </c>
      <c r="G7907" s="311">
        <v>20555</v>
      </c>
      <c r="H7907" s="312" t="s">
        <v>13893</v>
      </c>
      <c r="I7907" s="313" t="s">
        <v>6824</v>
      </c>
    </row>
    <row r="7908" spans="6:9" x14ac:dyDescent="0.2">
      <c r="F7908" s="310" t="s">
        <v>14149</v>
      </c>
      <c r="G7908" s="311">
        <v>20557</v>
      </c>
      <c r="H7908" s="312" t="s">
        <v>13893</v>
      </c>
      <c r="I7908" s="313" t="s">
        <v>6824</v>
      </c>
    </row>
    <row r="7909" spans="6:9" x14ac:dyDescent="0.2">
      <c r="F7909" s="310" t="s">
        <v>14150</v>
      </c>
      <c r="G7909" s="311">
        <v>20558</v>
      </c>
      <c r="H7909" s="312" t="s">
        <v>13893</v>
      </c>
      <c r="I7909" s="313" t="s">
        <v>6824</v>
      </c>
    </row>
    <row r="7910" spans="6:9" x14ac:dyDescent="0.2">
      <c r="F7910" s="310" t="s">
        <v>14151</v>
      </c>
      <c r="G7910" s="311">
        <v>20559</v>
      </c>
      <c r="H7910" s="312" t="s">
        <v>13893</v>
      </c>
      <c r="I7910" s="313" t="s">
        <v>6824</v>
      </c>
    </row>
    <row r="7911" spans="6:9" x14ac:dyDescent="0.2">
      <c r="F7911" s="310" t="s">
        <v>14152</v>
      </c>
      <c r="G7911" s="311">
        <v>20560</v>
      </c>
      <c r="H7911" s="312" t="s">
        <v>13893</v>
      </c>
      <c r="I7911" s="313" t="s">
        <v>6824</v>
      </c>
    </row>
    <row r="7912" spans="6:9" x14ac:dyDescent="0.2">
      <c r="F7912" s="310" t="s">
        <v>14153</v>
      </c>
      <c r="G7912" s="311">
        <v>20565</v>
      </c>
      <c r="H7912" s="312" t="s">
        <v>13893</v>
      </c>
      <c r="I7912" s="313" t="s">
        <v>6824</v>
      </c>
    </row>
    <row r="7913" spans="6:9" x14ac:dyDescent="0.2">
      <c r="F7913" s="310" t="s">
        <v>14154</v>
      </c>
      <c r="G7913" s="311">
        <v>20566</v>
      </c>
      <c r="H7913" s="312" t="s">
        <v>13893</v>
      </c>
      <c r="I7913" s="313" t="s">
        <v>6824</v>
      </c>
    </row>
    <row r="7914" spans="6:9" x14ac:dyDescent="0.2">
      <c r="F7914" s="310" t="s">
        <v>14155</v>
      </c>
      <c r="G7914" s="311">
        <v>20570</v>
      </c>
      <c r="H7914" s="312" t="s">
        <v>13893</v>
      </c>
      <c r="I7914" s="313" t="s">
        <v>6824</v>
      </c>
    </row>
    <row r="7915" spans="6:9" x14ac:dyDescent="0.2">
      <c r="F7915" s="310" t="s">
        <v>14156</v>
      </c>
      <c r="G7915" s="311">
        <v>20571</v>
      </c>
      <c r="H7915" s="312" t="s">
        <v>13893</v>
      </c>
      <c r="I7915" s="313" t="s">
        <v>6824</v>
      </c>
    </row>
    <row r="7916" spans="6:9" x14ac:dyDescent="0.2">
      <c r="F7916" s="310" t="s">
        <v>14157</v>
      </c>
      <c r="G7916" s="311">
        <v>20572</v>
      </c>
      <c r="H7916" s="312" t="s">
        <v>13893</v>
      </c>
      <c r="I7916" s="313" t="s">
        <v>6824</v>
      </c>
    </row>
    <row r="7917" spans="6:9" x14ac:dyDescent="0.2">
      <c r="F7917" s="310" t="s">
        <v>14158</v>
      </c>
      <c r="G7917" s="311">
        <v>20573</v>
      </c>
      <c r="H7917" s="312" t="s">
        <v>13893</v>
      </c>
      <c r="I7917" s="313" t="s">
        <v>6824</v>
      </c>
    </row>
    <row r="7918" spans="6:9" x14ac:dyDescent="0.2">
      <c r="F7918" s="310" t="s">
        <v>14159</v>
      </c>
      <c r="G7918" s="311">
        <v>20575</v>
      </c>
      <c r="H7918" s="312" t="s">
        <v>13893</v>
      </c>
      <c r="I7918" s="313" t="s">
        <v>6824</v>
      </c>
    </row>
    <row r="7919" spans="6:9" x14ac:dyDescent="0.2">
      <c r="F7919" s="310" t="s">
        <v>14160</v>
      </c>
      <c r="G7919" s="311">
        <v>20576</v>
      </c>
      <c r="H7919" s="312" t="s">
        <v>13893</v>
      </c>
      <c r="I7919" s="313" t="s">
        <v>6824</v>
      </c>
    </row>
    <row r="7920" spans="6:9" x14ac:dyDescent="0.2">
      <c r="F7920" s="310" t="s">
        <v>14161</v>
      </c>
      <c r="G7920" s="311">
        <v>20577</v>
      </c>
      <c r="H7920" s="312" t="s">
        <v>13893</v>
      </c>
      <c r="I7920" s="313" t="s">
        <v>6824</v>
      </c>
    </row>
    <row r="7921" spans="6:9" x14ac:dyDescent="0.2">
      <c r="F7921" s="310" t="s">
        <v>14162</v>
      </c>
      <c r="G7921" s="311">
        <v>20578</v>
      </c>
      <c r="H7921" s="312" t="s">
        <v>13893</v>
      </c>
      <c r="I7921" s="313" t="s">
        <v>6824</v>
      </c>
    </row>
    <row r="7922" spans="6:9" x14ac:dyDescent="0.2">
      <c r="F7922" s="310" t="s">
        <v>14163</v>
      </c>
      <c r="G7922" s="311">
        <v>20579</v>
      </c>
      <c r="H7922" s="312" t="s">
        <v>13893</v>
      </c>
      <c r="I7922" s="313" t="s">
        <v>6824</v>
      </c>
    </row>
    <row r="7923" spans="6:9" x14ac:dyDescent="0.2">
      <c r="F7923" s="310" t="s">
        <v>14164</v>
      </c>
      <c r="G7923" s="311">
        <v>20580</v>
      </c>
      <c r="H7923" s="312" t="s">
        <v>13893</v>
      </c>
      <c r="I7923" s="313" t="s">
        <v>6824</v>
      </c>
    </row>
    <row r="7924" spans="6:9" x14ac:dyDescent="0.2">
      <c r="F7924" s="310" t="s">
        <v>14165</v>
      </c>
      <c r="G7924" s="311">
        <v>20581</v>
      </c>
      <c r="H7924" s="312" t="s">
        <v>13893</v>
      </c>
      <c r="I7924" s="313" t="s">
        <v>6824</v>
      </c>
    </row>
    <row r="7925" spans="6:9" x14ac:dyDescent="0.2">
      <c r="F7925" s="310" t="s">
        <v>14166</v>
      </c>
      <c r="G7925" s="311">
        <v>20585</v>
      </c>
      <c r="H7925" s="312" t="s">
        <v>13893</v>
      </c>
      <c r="I7925" s="313" t="s">
        <v>6824</v>
      </c>
    </row>
    <row r="7926" spans="6:9" x14ac:dyDescent="0.2">
      <c r="F7926" s="310" t="s">
        <v>14167</v>
      </c>
      <c r="G7926" s="311">
        <v>20586</v>
      </c>
      <c r="H7926" s="312" t="s">
        <v>13893</v>
      </c>
      <c r="I7926" s="313" t="s">
        <v>6824</v>
      </c>
    </row>
    <row r="7927" spans="6:9" x14ac:dyDescent="0.2">
      <c r="F7927" s="310" t="s">
        <v>14168</v>
      </c>
      <c r="G7927" s="311">
        <v>20588</v>
      </c>
      <c r="H7927" s="312" t="s">
        <v>2694</v>
      </c>
      <c r="I7927" s="313" t="s">
        <v>6824</v>
      </c>
    </row>
    <row r="7928" spans="6:9" x14ac:dyDescent="0.2">
      <c r="F7928" s="310" t="s">
        <v>14169</v>
      </c>
      <c r="G7928" s="311">
        <v>20590</v>
      </c>
      <c r="H7928" s="312" t="s">
        <v>13893</v>
      </c>
      <c r="I7928" s="313" t="s">
        <v>6824</v>
      </c>
    </row>
    <row r="7929" spans="6:9" x14ac:dyDescent="0.2">
      <c r="F7929" s="310" t="s">
        <v>14170</v>
      </c>
      <c r="G7929" s="311">
        <v>20591</v>
      </c>
      <c r="H7929" s="312" t="s">
        <v>13893</v>
      </c>
      <c r="I7929" s="313" t="s">
        <v>6824</v>
      </c>
    </row>
    <row r="7930" spans="6:9" x14ac:dyDescent="0.2">
      <c r="F7930" s="310" t="s">
        <v>14171</v>
      </c>
      <c r="G7930" s="311">
        <v>20593</v>
      </c>
      <c r="H7930" s="312" t="s">
        <v>13893</v>
      </c>
      <c r="I7930" s="313" t="s">
        <v>6824</v>
      </c>
    </row>
    <row r="7931" spans="6:9" x14ac:dyDescent="0.2">
      <c r="F7931" s="310" t="s">
        <v>14172</v>
      </c>
      <c r="G7931" s="311">
        <v>20594</v>
      </c>
      <c r="H7931" s="312" t="s">
        <v>13893</v>
      </c>
      <c r="I7931" s="313" t="s">
        <v>6824</v>
      </c>
    </row>
    <row r="7932" spans="6:9" x14ac:dyDescent="0.2">
      <c r="F7932" s="310" t="s">
        <v>14173</v>
      </c>
      <c r="G7932" s="311">
        <v>20597</v>
      </c>
      <c r="H7932" s="312" t="s">
        <v>13893</v>
      </c>
      <c r="I7932" s="313" t="s">
        <v>6824</v>
      </c>
    </row>
    <row r="7933" spans="6:9" x14ac:dyDescent="0.2">
      <c r="F7933" s="310" t="s">
        <v>14174</v>
      </c>
      <c r="G7933" s="311">
        <v>20598</v>
      </c>
      <c r="H7933" s="312" t="s">
        <v>5234</v>
      </c>
      <c r="I7933" s="313" t="s">
        <v>6854</v>
      </c>
    </row>
    <row r="7934" spans="6:9" x14ac:dyDescent="0.2">
      <c r="F7934" s="310" t="s">
        <v>14175</v>
      </c>
      <c r="G7934" s="311">
        <v>20599</v>
      </c>
      <c r="H7934" s="312" t="s">
        <v>2694</v>
      </c>
      <c r="I7934" s="313" t="s">
        <v>6824</v>
      </c>
    </row>
    <row r="7935" spans="6:9" x14ac:dyDescent="0.2">
      <c r="F7935" s="310" t="s">
        <v>14176</v>
      </c>
      <c r="G7935" s="311">
        <v>20601</v>
      </c>
      <c r="H7935" s="312" t="s">
        <v>2694</v>
      </c>
      <c r="I7935" s="313" t="s">
        <v>6824</v>
      </c>
    </row>
    <row r="7936" spans="6:9" x14ac:dyDescent="0.2">
      <c r="F7936" s="310" t="s">
        <v>14177</v>
      </c>
      <c r="G7936" s="311">
        <v>20602</v>
      </c>
      <c r="H7936" s="312" t="s">
        <v>2694</v>
      </c>
      <c r="I7936" s="313" t="s">
        <v>6824</v>
      </c>
    </row>
    <row r="7937" spans="6:9" x14ac:dyDescent="0.2">
      <c r="F7937" s="310" t="s">
        <v>14178</v>
      </c>
      <c r="G7937" s="311">
        <v>20603</v>
      </c>
      <c r="H7937" s="312" t="s">
        <v>2694</v>
      </c>
      <c r="I7937" s="313" t="s">
        <v>6824</v>
      </c>
    </row>
    <row r="7938" spans="6:9" x14ac:dyDescent="0.2">
      <c r="F7938" s="310" t="s">
        <v>14179</v>
      </c>
      <c r="G7938" s="311">
        <v>20604</v>
      </c>
      <c r="H7938" s="312" t="s">
        <v>2694</v>
      </c>
      <c r="I7938" s="313" t="s">
        <v>6824</v>
      </c>
    </row>
    <row r="7939" spans="6:9" x14ac:dyDescent="0.2">
      <c r="F7939" s="310" t="s">
        <v>14180</v>
      </c>
      <c r="G7939" s="311">
        <v>20606</v>
      </c>
      <c r="H7939" s="312" t="s">
        <v>2694</v>
      </c>
      <c r="I7939" s="313" t="s">
        <v>6824</v>
      </c>
    </row>
    <row r="7940" spans="6:9" x14ac:dyDescent="0.2">
      <c r="F7940" s="310" t="s">
        <v>14181</v>
      </c>
      <c r="G7940" s="311">
        <v>20607</v>
      </c>
      <c r="H7940" s="312" t="s">
        <v>2694</v>
      </c>
      <c r="I7940" s="313" t="s">
        <v>6824</v>
      </c>
    </row>
    <row r="7941" spans="6:9" x14ac:dyDescent="0.2">
      <c r="F7941" s="310" t="s">
        <v>14182</v>
      </c>
      <c r="G7941" s="311">
        <v>20608</v>
      </c>
      <c r="H7941" s="312" t="s">
        <v>2694</v>
      </c>
      <c r="I7941" s="313" t="s">
        <v>6824</v>
      </c>
    </row>
    <row r="7942" spans="6:9" x14ac:dyDescent="0.2">
      <c r="F7942" s="310" t="s">
        <v>14183</v>
      </c>
      <c r="G7942" s="311">
        <v>20609</v>
      </c>
      <c r="H7942" s="312" t="s">
        <v>2694</v>
      </c>
      <c r="I7942" s="313" t="s">
        <v>6824</v>
      </c>
    </row>
    <row r="7943" spans="6:9" x14ac:dyDescent="0.2">
      <c r="F7943" s="310" t="s">
        <v>14184</v>
      </c>
      <c r="G7943" s="311">
        <v>20610</v>
      </c>
      <c r="H7943" s="312" t="s">
        <v>2694</v>
      </c>
      <c r="I7943" s="313" t="s">
        <v>6824</v>
      </c>
    </row>
    <row r="7944" spans="6:9" x14ac:dyDescent="0.2">
      <c r="F7944" s="310" t="s">
        <v>14185</v>
      </c>
      <c r="G7944" s="311">
        <v>20611</v>
      </c>
      <c r="H7944" s="312" t="s">
        <v>2694</v>
      </c>
      <c r="I7944" s="313" t="s">
        <v>6824</v>
      </c>
    </row>
    <row r="7945" spans="6:9" x14ac:dyDescent="0.2">
      <c r="F7945" s="310" t="s">
        <v>14186</v>
      </c>
      <c r="G7945" s="311">
        <v>20612</v>
      </c>
      <c r="H7945" s="312" t="s">
        <v>2694</v>
      </c>
      <c r="I7945" s="313" t="s">
        <v>6824</v>
      </c>
    </row>
    <row r="7946" spans="6:9" x14ac:dyDescent="0.2">
      <c r="F7946" s="310" t="s">
        <v>14187</v>
      </c>
      <c r="G7946" s="311">
        <v>20613</v>
      </c>
      <c r="H7946" s="312" t="s">
        <v>2694</v>
      </c>
      <c r="I7946" s="313" t="s">
        <v>6824</v>
      </c>
    </row>
    <row r="7947" spans="6:9" x14ac:dyDescent="0.2">
      <c r="F7947" s="310" t="s">
        <v>14188</v>
      </c>
      <c r="G7947" s="311">
        <v>20615</v>
      </c>
      <c r="H7947" s="312" t="s">
        <v>2694</v>
      </c>
      <c r="I7947" s="313" t="s">
        <v>6824</v>
      </c>
    </row>
    <row r="7948" spans="6:9" x14ac:dyDescent="0.2">
      <c r="F7948" s="310" t="s">
        <v>14189</v>
      </c>
      <c r="G7948" s="311">
        <v>20616</v>
      </c>
      <c r="H7948" s="312" t="s">
        <v>2694</v>
      </c>
      <c r="I7948" s="313" t="s">
        <v>6824</v>
      </c>
    </row>
    <row r="7949" spans="6:9" x14ac:dyDescent="0.2">
      <c r="F7949" s="310" t="s">
        <v>14190</v>
      </c>
      <c r="G7949" s="311">
        <v>20617</v>
      </c>
      <c r="H7949" s="312" t="s">
        <v>2694</v>
      </c>
      <c r="I7949" s="313" t="s">
        <v>6824</v>
      </c>
    </row>
    <row r="7950" spans="6:9" x14ac:dyDescent="0.2">
      <c r="F7950" s="310" t="s">
        <v>14191</v>
      </c>
      <c r="G7950" s="311">
        <v>20618</v>
      </c>
      <c r="H7950" s="312" t="s">
        <v>2694</v>
      </c>
      <c r="I7950" s="313" t="s">
        <v>6824</v>
      </c>
    </row>
    <row r="7951" spans="6:9" x14ac:dyDescent="0.2">
      <c r="F7951" s="310" t="s">
        <v>14192</v>
      </c>
      <c r="G7951" s="311">
        <v>20619</v>
      </c>
      <c r="H7951" s="312" t="s">
        <v>2694</v>
      </c>
      <c r="I7951" s="313" t="s">
        <v>6824</v>
      </c>
    </row>
    <row r="7952" spans="6:9" x14ac:dyDescent="0.2">
      <c r="F7952" s="310" t="s">
        <v>14193</v>
      </c>
      <c r="G7952" s="311">
        <v>20620</v>
      </c>
      <c r="H7952" s="312" t="s">
        <v>2694</v>
      </c>
      <c r="I7952" s="313" t="s">
        <v>6824</v>
      </c>
    </row>
    <row r="7953" spans="6:9" x14ac:dyDescent="0.2">
      <c r="F7953" s="310" t="s">
        <v>14194</v>
      </c>
      <c r="G7953" s="311">
        <v>20621</v>
      </c>
      <c r="H7953" s="312" t="s">
        <v>2694</v>
      </c>
      <c r="I7953" s="313" t="s">
        <v>6824</v>
      </c>
    </row>
    <row r="7954" spans="6:9" x14ac:dyDescent="0.2">
      <c r="F7954" s="310" t="s">
        <v>14195</v>
      </c>
      <c r="G7954" s="311">
        <v>20622</v>
      </c>
      <c r="H7954" s="312" t="s">
        <v>2694</v>
      </c>
      <c r="I7954" s="313" t="s">
        <v>6824</v>
      </c>
    </row>
    <row r="7955" spans="6:9" x14ac:dyDescent="0.2">
      <c r="F7955" s="310" t="s">
        <v>14196</v>
      </c>
      <c r="G7955" s="311">
        <v>20623</v>
      </c>
      <c r="H7955" s="312" t="s">
        <v>2694</v>
      </c>
      <c r="I7955" s="313" t="s">
        <v>6824</v>
      </c>
    </row>
    <row r="7956" spans="6:9" x14ac:dyDescent="0.2">
      <c r="F7956" s="310" t="s">
        <v>14197</v>
      </c>
      <c r="G7956" s="311">
        <v>20624</v>
      </c>
      <c r="H7956" s="312" t="s">
        <v>2694</v>
      </c>
      <c r="I7956" s="313" t="s">
        <v>6824</v>
      </c>
    </row>
    <row r="7957" spans="6:9" x14ac:dyDescent="0.2">
      <c r="F7957" s="310" t="s">
        <v>14198</v>
      </c>
      <c r="G7957" s="311">
        <v>20625</v>
      </c>
      <c r="H7957" s="312" t="s">
        <v>2694</v>
      </c>
      <c r="I7957" s="313" t="s">
        <v>6824</v>
      </c>
    </row>
    <row r="7958" spans="6:9" x14ac:dyDescent="0.2">
      <c r="F7958" s="310" t="s">
        <v>14199</v>
      </c>
      <c r="G7958" s="311">
        <v>20626</v>
      </c>
      <c r="H7958" s="312" t="s">
        <v>2694</v>
      </c>
      <c r="I7958" s="313" t="s">
        <v>6824</v>
      </c>
    </row>
    <row r="7959" spans="6:9" x14ac:dyDescent="0.2">
      <c r="F7959" s="310" t="s">
        <v>14200</v>
      </c>
      <c r="G7959" s="311">
        <v>20627</v>
      </c>
      <c r="H7959" s="312" t="s">
        <v>2694</v>
      </c>
      <c r="I7959" s="313" t="s">
        <v>6824</v>
      </c>
    </row>
    <row r="7960" spans="6:9" x14ac:dyDescent="0.2">
      <c r="F7960" s="310" t="s">
        <v>14201</v>
      </c>
      <c r="G7960" s="311">
        <v>20628</v>
      </c>
      <c r="H7960" s="312" t="s">
        <v>2694</v>
      </c>
      <c r="I7960" s="313" t="s">
        <v>6824</v>
      </c>
    </row>
    <row r="7961" spans="6:9" x14ac:dyDescent="0.2">
      <c r="F7961" s="310" t="s">
        <v>14202</v>
      </c>
      <c r="G7961" s="311">
        <v>20629</v>
      </c>
      <c r="H7961" s="312" t="s">
        <v>2694</v>
      </c>
      <c r="I7961" s="313" t="s">
        <v>6824</v>
      </c>
    </row>
    <row r="7962" spans="6:9" x14ac:dyDescent="0.2">
      <c r="F7962" s="310" t="s">
        <v>14203</v>
      </c>
      <c r="G7962" s="311">
        <v>20630</v>
      </c>
      <c r="H7962" s="312" t="s">
        <v>2694</v>
      </c>
      <c r="I7962" s="313" t="s">
        <v>6824</v>
      </c>
    </row>
    <row r="7963" spans="6:9" x14ac:dyDescent="0.2">
      <c r="F7963" s="310" t="s">
        <v>14204</v>
      </c>
      <c r="G7963" s="311">
        <v>20632</v>
      </c>
      <c r="H7963" s="312" t="s">
        <v>2694</v>
      </c>
      <c r="I7963" s="313" t="s">
        <v>6824</v>
      </c>
    </row>
    <row r="7964" spans="6:9" x14ac:dyDescent="0.2">
      <c r="F7964" s="310" t="s">
        <v>14205</v>
      </c>
      <c r="G7964" s="311">
        <v>20634</v>
      </c>
      <c r="H7964" s="312" t="s">
        <v>2694</v>
      </c>
      <c r="I7964" s="313" t="s">
        <v>6824</v>
      </c>
    </row>
    <row r="7965" spans="6:9" x14ac:dyDescent="0.2">
      <c r="F7965" s="310" t="s">
        <v>14206</v>
      </c>
      <c r="G7965" s="311">
        <v>20635</v>
      </c>
      <c r="H7965" s="312" t="s">
        <v>2694</v>
      </c>
      <c r="I7965" s="313" t="s">
        <v>6824</v>
      </c>
    </row>
    <row r="7966" spans="6:9" x14ac:dyDescent="0.2">
      <c r="F7966" s="310" t="s">
        <v>14207</v>
      </c>
      <c r="G7966" s="311">
        <v>20636</v>
      </c>
      <c r="H7966" s="312" t="s">
        <v>2694</v>
      </c>
      <c r="I7966" s="313" t="s">
        <v>6824</v>
      </c>
    </row>
    <row r="7967" spans="6:9" x14ac:dyDescent="0.2">
      <c r="F7967" s="310" t="s">
        <v>14208</v>
      </c>
      <c r="G7967" s="311">
        <v>20637</v>
      </c>
      <c r="H7967" s="312" t="s">
        <v>2694</v>
      </c>
      <c r="I7967" s="313" t="s">
        <v>6824</v>
      </c>
    </row>
    <row r="7968" spans="6:9" x14ac:dyDescent="0.2">
      <c r="F7968" s="310" t="s">
        <v>14209</v>
      </c>
      <c r="G7968" s="311">
        <v>20639</v>
      </c>
      <c r="H7968" s="312" t="s">
        <v>2694</v>
      </c>
      <c r="I7968" s="313" t="s">
        <v>6824</v>
      </c>
    </row>
    <row r="7969" spans="6:9" x14ac:dyDescent="0.2">
      <c r="F7969" s="310" t="s">
        <v>14210</v>
      </c>
      <c r="G7969" s="311">
        <v>20640</v>
      </c>
      <c r="H7969" s="312" t="s">
        <v>2694</v>
      </c>
      <c r="I7969" s="313" t="s">
        <v>6824</v>
      </c>
    </row>
    <row r="7970" spans="6:9" x14ac:dyDescent="0.2">
      <c r="F7970" s="310" t="s">
        <v>14211</v>
      </c>
      <c r="G7970" s="311">
        <v>20643</v>
      </c>
      <c r="H7970" s="312" t="s">
        <v>2694</v>
      </c>
      <c r="I7970" s="313" t="s">
        <v>6824</v>
      </c>
    </row>
    <row r="7971" spans="6:9" x14ac:dyDescent="0.2">
      <c r="F7971" s="310" t="s">
        <v>14212</v>
      </c>
      <c r="G7971" s="311">
        <v>20645</v>
      </c>
      <c r="H7971" s="312" t="s">
        <v>2694</v>
      </c>
      <c r="I7971" s="313" t="s">
        <v>6824</v>
      </c>
    </row>
    <row r="7972" spans="6:9" x14ac:dyDescent="0.2">
      <c r="F7972" s="310" t="s">
        <v>14213</v>
      </c>
      <c r="G7972" s="311">
        <v>20646</v>
      </c>
      <c r="H7972" s="312" t="s">
        <v>2694</v>
      </c>
      <c r="I7972" s="313" t="s">
        <v>6824</v>
      </c>
    </row>
    <row r="7973" spans="6:9" x14ac:dyDescent="0.2">
      <c r="F7973" s="310" t="s">
        <v>14214</v>
      </c>
      <c r="G7973" s="311">
        <v>20650</v>
      </c>
      <c r="H7973" s="312" t="s">
        <v>2694</v>
      </c>
      <c r="I7973" s="313" t="s">
        <v>6824</v>
      </c>
    </row>
    <row r="7974" spans="6:9" x14ac:dyDescent="0.2">
      <c r="F7974" s="310" t="s">
        <v>14215</v>
      </c>
      <c r="G7974" s="311">
        <v>20653</v>
      </c>
      <c r="H7974" s="312" t="s">
        <v>2694</v>
      </c>
      <c r="I7974" s="313" t="s">
        <v>6824</v>
      </c>
    </row>
    <row r="7975" spans="6:9" x14ac:dyDescent="0.2">
      <c r="F7975" s="310" t="s">
        <v>14216</v>
      </c>
      <c r="G7975" s="311">
        <v>20656</v>
      </c>
      <c r="H7975" s="312" t="s">
        <v>2694</v>
      </c>
      <c r="I7975" s="313" t="s">
        <v>6824</v>
      </c>
    </row>
    <row r="7976" spans="6:9" x14ac:dyDescent="0.2">
      <c r="F7976" s="310" t="s">
        <v>14217</v>
      </c>
      <c r="G7976" s="311">
        <v>20657</v>
      </c>
      <c r="H7976" s="312" t="s">
        <v>2694</v>
      </c>
      <c r="I7976" s="313" t="s">
        <v>6824</v>
      </c>
    </row>
    <row r="7977" spans="6:9" x14ac:dyDescent="0.2">
      <c r="F7977" s="310" t="s">
        <v>14218</v>
      </c>
      <c r="G7977" s="311">
        <v>20658</v>
      </c>
      <c r="H7977" s="312" t="s">
        <v>2694</v>
      </c>
      <c r="I7977" s="313" t="s">
        <v>6824</v>
      </c>
    </row>
    <row r="7978" spans="6:9" x14ac:dyDescent="0.2">
      <c r="F7978" s="310" t="s">
        <v>14219</v>
      </c>
      <c r="G7978" s="311">
        <v>20659</v>
      </c>
      <c r="H7978" s="312" t="s">
        <v>2694</v>
      </c>
      <c r="I7978" s="313" t="s">
        <v>6824</v>
      </c>
    </row>
    <row r="7979" spans="6:9" x14ac:dyDescent="0.2">
      <c r="F7979" s="310" t="s">
        <v>14220</v>
      </c>
      <c r="G7979" s="311">
        <v>20660</v>
      </c>
      <c r="H7979" s="312" t="s">
        <v>2694</v>
      </c>
      <c r="I7979" s="313" t="s">
        <v>6824</v>
      </c>
    </row>
    <row r="7980" spans="6:9" x14ac:dyDescent="0.2">
      <c r="F7980" s="310" t="s">
        <v>14221</v>
      </c>
      <c r="G7980" s="311">
        <v>20661</v>
      </c>
      <c r="H7980" s="312" t="s">
        <v>2694</v>
      </c>
      <c r="I7980" s="313" t="s">
        <v>6824</v>
      </c>
    </row>
    <row r="7981" spans="6:9" x14ac:dyDescent="0.2">
      <c r="F7981" s="310" t="s">
        <v>14222</v>
      </c>
      <c r="G7981" s="311">
        <v>20662</v>
      </c>
      <c r="H7981" s="312" t="s">
        <v>2694</v>
      </c>
      <c r="I7981" s="313" t="s">
        <v>6824</v>
      </c>
    </row>
    <row r="7982" spans="6:9" x14ac:dyDescent="0.2">
      <c r="F7982" s="310" t="s">
        <v>14223</v>
      </c>
      <c r="G7982" s="311">
        <v>20664</v>
      </c>
      <c r="H7982" s="312" t="s">
        <v>2694</v>
      </c>
      <c r="I7982" s="313" t="s">
        <v>6824</v>
      </c>
    </row>
    <row r="7983" spans="6:9" x14ac:dyDescent="0.2">
      <c r="F7983" s="310" t="s">
        <v>14224</v>
      </c>
      <c r="G7983" s="311">
        <v>20667</v>
      </c>
      <c r="H7983" s="312" t="s">
        <v>2694</v>
      </c>
      <c r="I7983" s="313" t="s">
        <v>6824</v>
      </c>
    </row>
    <row r="7984" spans="6:9" x14ac:dyDescent="0.2">
      <c r="F7984" s="310" t="s">
        <v>14225</v>
      </c>
      <c r="G7984" s="311">
        <v>20670</v>
      </c>
      <c r="H7984" s="312" t="s">
        <v>2694</v>
      </c>
      <c r="I7984" s="313" t="s">
        <v>6824</v>
      </c>
    </row>
    <row r="7985" spans="6:9" x14ac:dyDescent="0.2">
      <c r="F7985" s="310" t="s">
        <v>14226</v>
      </c>
      <c r="G7985" s="311">
        <v>20674</v>
      </c>
      <c r="H7985" s="312" t="s">
        <v>2694</v>
      </c>
      <c r="I7985" s="313" t="s">
        <v>6824</v>
      </c>
    </row>
    <row r="7986" spans="6:9" x14ac:dyDescent="0.2">
      <c r="F7986" s="310" t="s">
        <v>14227</v>
      </c>
      <c r="G7986" s="311">
        <v>20675</v>
      </c>
      <c r="H7986" s="312" t="s">
        <v>2694</v>
      </c>
      <c r="I7986" s="313" t="s">
        <v>6824</v>
      </c>
    </row>
    <row r="7987" spans="6:9" x14ac:dyDescent="0.2">
      <c r="F7987" s="310" t="s">
        <v>14228</v>
      </c>
      <c r="G7987" s="311">
        <v>20676</v>
      </c>
      <c r="H7987" s="312" t="s">
        <v>2694</v>
      </c>
      <c r="I7987" s="313" t="s">
        <v>6824</v>
      </c>
    </row>
    <row r="7988" spans="6:9" x14ac:dyDescent="0.2">
      <c r="F7988" s="310" t="s">
        <v>14229</v>
      </c>
      <c r="G7988" s="311">
        <v>20677</v>
      </c>
      <c r="H7988" s="312" t="s">
        <v>2694</v>
      </c>
      <c r="I7988" s="313" t="s">
        <v>6824</v>
      </c>
    </row>
    <row r="7989" spans="6:9" x14ac:dyDescent="0.2">
      <c r="F7989" s="310" t="s">
        <v>14230</v>
      </c>
      <c r="G7989" s="311">
        <v>20678</v>
      </c>
      <c r="H7989" s="312" t="s">
        <v>2694</v>
      </c>
      <c r="I7989" s="313" t="s">
        <v>6824</v>
      </c>
    </row>
    <row r="7990" spans="6:9" x14ac:dyDescent="0.2">
      <c r="F7990" s="310" t="s">
        <v>14231</v>
      </c>
      <c r="G7990" s="311">
        <v>20680</v>
      </c>
      <c r="H7990" s="312" t="s">
        <v>2694</v>
      </c>
      <c r="I7990" s="313" t="s">
        <v>6824</v>
      </c>
    </row>
    <row r="7991" spans="6:9" x14ac:dyDescent="0.2">
      <c r="F7991" s="310" t="s">
        <v>14232</v>
      </c>
      <c r="G7991" s="311">
        <v>20682</v>
      </c>
      <c r="H7991" s="312" t="s">
        <v>2694</v>
      </c>
      <c r="I7991" s="313" t="s">
        <v>6824</v>
      </c>
    </row>
    <row r="7992" spans="6:9" x14ac:dyDescent="0.2">
      <c r="F7992" s="310" t="s">
        <v>14233</v>
      </c>
      <c r="G7992" s="311">
        <v>20684</v>
      </c>
      <c r="H7992" s="312" t="s">
        <v>2694</v>
      </c>
      <c r="I7992" s="313" t="s">
        <v>6824</v>
      </c>
    </row>
    <row r="7993" spans="6:9" x14ac:dyDescent="0.2">
      <c r="F7993" s="310" t="s">
        <v>14234</v>
      </c>
      <c r="G7993" s="311">
        <v>20685</v>
      </c>
      <c r="H7993" s="312" t="s">
        <v>2694</v>
      </c>
      <c r="I7993" s="313" t="s">
        <v>6824</v>
      </c>
    </row>
    <row r="7994" spans="6:9" x14ac:dyDescent="0.2">
      <c r="F7994" s="310" t="s">
        <v>14235</v>
      </c>
      <c r="G7994" s="311">
        <v>20686</v>
      </c>
      <c r="H7994" s="312" t="s">
        <v>2694</v>
      </c>
      <c r="I7994" s="313" t="s">
        <v>6824</v>
      </c>
    </row>
    <row r="7995" spans="6:9" x14ac:dyDescent="0.2">
      <c r="F7995" s="310" t="s">
        <v>14236</v>
      </c>
      <c r="G7995" s="311">
        <v>20687</v>
      </c>
      <c r="H7995" s="312" t="s">
        <v>2694</v>
      </c>
      <c r="I7995" s="313" t="s">
        <v>6824</v>
      </c>
    </row>
    <row r="7996" spans="6:9" x14ac:dyDescent="0.2">
      <c r="F7996" s="310" t="s">
        <v>14237</v>
      </c>
      <c r="G7996" s="311">
        <v>20688</v>
      </c>
      <c r="H7996" s="312" t="s">
        <v>2694</v>
      </c>
      <c r="I7996" s="313" t="s">
        <v>6824</v>
      </c>
    </row>
    <row r="7997" spans="6:9" x14ac:dyDescent="0.2">
      <c r="F7997" s="310" t="s">
        <v>14238</v>
      </c>
      <c r="G7997" s="311">
        <v>20689</v>
      </c>
      <c r="H7997" s="312" t="s">
        <v>2694</v>
      </c>
      <c r="I7997" s="313" t="s">
        <v>6824</v>
      </c>
    </row>
    <row r="7998" spans="6:9" x14ac:dyDescent="0.2">
      <c r="F7998" s="310" t="s">
        <v>14239</v>
      </c>
      <c r="G7998" s="311">
        <v>20690</v>
      </c>
      <c r="H7998" s="312" t="s">
        <v>2694</v>
      </c>
      <c r="I7998" s="313" t="s">
        <v>6824</v>
      </c>
    </row>
    <row r="7999" spans="6:9" x14ac:dyDescent="0.2">
      <c r="F7999" s="310" t="s">
        <v>14240</v>
      </c>
      <c r="G7999" s="311">
        <v>20692</v>
      </c>
      <c r="H7999" s="312" t="s">
        <v>2694</v>
      </c>
      <c r="I7999" s="313" t="s">
        <v>6824</v>
      </c>
    </row>
    <row r="8000" spans="6:9" x14ac:dyDescent="0.2">
      <c r="F8000" s="310" t="s">
        <v>14241</v>
      </c>
      <c r="G8000" s="311">
        <v>20693</v>
      </c>
      <c r="H8000" s="312" t="s">
        <v>2694</v>
      </c>
      <c r="I8000" s="313" t="s">
        <v>6824</v>
      </c>
    </row>
    <row r="8001" spans="6:9" x14ac:dyDescent="0.2">
      <c r="F8001" s="310" t="s">
        <v>14242</v>
      </c>
      <c r="G8001" s="311">
        <v>20695</v>
      </c>
      <c r="H8001" s="312" t="s">
        <v>2694</v>
      </c>
      <c r="I8001" s="313" t="s">
        <v>6824</v>
      </c>
    </row>
    <row r="8002" spans="6:9" x14ac:dyDescent="0.2">
      <c r="F8002" s="310" t="s">
        <v>14243</v>
      </c>
      <c r="G8002" s="311">
        <v>20697</v>
      </c>
      <c r="H8002" s="312" t="s">
        <v>2694</v>
      </c>
      <c r="I8002" s="313" t="s">
        <v>6824</v>
      </c>
    </row>
    <row r="8003" spans="6:9" x14ac:dyDescent="0.2">
      <c r="F8003" s="310" t="s">
        <v>14244</v>
      </c>
      <c r="G8003" s="311">
        <v>20701</v>
      </c>
      <c r="H8003" s="312" t="s">
        <v>2694</v>
      </c>
      <c r="I8003" s="313" t="s">
        <v>6824</v>
      </c>
    </row>
    <row r="8004" spans="6:9" x14ac:dyDescent="0.2">
      <c r="F8004" s="310" t="s">
        <v>14245</v>
      </c>
      <c r="G8004" s="311">
        <v>20703</v>
      </c>
      <c r="H8004" s="312" t="s">
        <v>2694</v>
      </c>
      <c r="I8004" s="313" t="s">
        <v>6824</v>
      </c>
    </row>
    <row r="8005" spans="6:9" x14ac:dyDescent="0.2">
      <c r="F8005" s="310" t="s">
        <v>14246</v>
      </c>
      <c r="G8005" s="311">
        <v>20704</v>
      </c>
      <c r="H8005" s="312" t="s">
        <v>2694</v>
      </c>
      <c r="I8005" s="313" t="s">
        <v>6824</v>
      </c>
    </row>
    <row r="8006" spans="6:9" x14ac:dyDescent="0.2">
      <c r="F8006" s="310" t="s">
        <v>14247</v>
      </c>
      <c r="G8006" s="311">
        <v>20705</v>
      </c>
      <c r="H8006" s="312" t="s">
        <v>2694</v>
      </c>
      <c r="I8006" s="313" t="s">
        <v>6824</v>
      </c>
    </row>
    <row r="8007" spans="6:9" x14ac:dyDescent="0.2">
      <c r="F8007" s="310" t="s">
        <v>14248</v>
      </c>
      <c r="G8007" s="311">
        <v>20706</v>
      </c>
      <c r="H8007" s="312" t="s">
        <v>2694</v>
      </c>
      <c r="I8007" s="313" t="s">
        <v>6824</v>
      </c>
    </row>
    <row r="8008" spans="6:9" x14ac:dyDescent="0.2">
      <c r="F8008" s="310" t="s">
        <v>14249</v>
      </c>
      <c r="G8008" s="311">
        <v>20707</v>
      </c>
      <c r="H8008" s="312" t="s">
        <v>2694</v>
      </c>
      <c r="I8008" s="313" t="s">
        <v>6824</v>
      </c>
    </row>
    <row r="8009" spans="6:9" x14ac:dyDescent="0.2">
      <c r="F8009" s="310" t="s">
        <v>14250</v>
      </c>
      <c r="G8009" s="311">
        <v>20708</v>
      </c>
      <c r="H8009" s="312" t="s">
        <v>2694</v>
      </c>
      <c r="I8009" s="313" t="s">
        <v>6824</v>
      </c>
    </row>
    <row r="8010" spans="6:9" x14ac:dyDescent="0.2">
      <c r="F8010" s="310" t="s">
        <v>14251</v>
      </c>
      <c r="G8010" s="311">
        <v>20709</v>
      </c>
      <c r="H8010" s="312" t="s">
        <v>2694</v>
      </c>
      <c r="I8010" s="313" t="s">
        <v>6824</v>
      </c>
    </row>
    <row r="8011" spans="6:9" x14ac:dyDescent="0.2">
      <c r="F8011" s="310" t="s">
        <v>14252</v>
      </c>
      <c r="G8011" s="311">
        <v>20710</v>
      </c>
      <c r="H8011" s="312" t="s">
        <v>2694</v>
      </c>
      <c r="I8011" s="313" t="s">
        <v>6824</v>
      </c>
    </row>
    <row r="8012" spans="6:9" x14ac:dyDescent="0.2">
      <c r="F8012" s="310" t="s">
        <v>14253</v>
      </c>
      <c r="G8012" s="311">
        <v>20711</v>
      </c>
      <c r="H8012" s="312" t="s">
        <v>2694</v>
      </c>
      <c r="I8012" s="313" t="s">
        <v>6824</v>
      </c>
    </row>
    <row r="8013" spans="6:9" x14ac:dyDescent="0.2">
      <c r="F8013" s="310" t="s">
        <v>14254</v>
      </c>
      <c r="G8013" s="311">
        <v>20712</v>
      </c>
      <c r="H8013" s="312" t="s">
        <v>2694</v>
      </c>
      <c r="I8013" s="313" t="s">
        <v>6824</v>
      </c>
    </row>
    <row r="8014" spans="6:9" x14ac:dyDescent="0.2">
      <c r="F8014" s="310" t="s">
        <v>14255</v>
      </c>
      <c r="G8014" s="311">
        <v>20714</v>
      </c>
      <c r="H8014" s="312" t="s">
        <v>2694</v>
      </c>
      <c r="I8014" s="313" t="s">
        <v>6824</v>
      </c>
    </row>
    <row r="8015" spans="6:9" x14ac:dyDescent="0.2">
      <c r="F8015" s="310" t="s">
        <v>14256</v>
      </c>
      <c r="G8015" s="311">
        <v>20715</v>
      </c>
      <c r="H8015" s="312" t="s">
        <v>2694</v>
      </c>
      <c r="I8015" s="313" t="s">
        <v>6824</v>
      </c>
    </row>
    <row r="8016" spans="6:9" x14ac:dyDescent="0.2">
      <c r="F8016" s="310" t="s">
        <v>14257</v>
      </c>
      <c r="G8016" s="311">
        <v>20716</v>
      </c>
      <c r="H8016" s="312" t="s">
        <v>2694</v>
      </c>
      <c r="I8016" s="313" t="s">
        <v>6824</v>
      </c>
    </row>
    <row r="8017" spans="6:9" x14ac:dyDescent="0.2">
      <c r="F8017" s="310" t="s">
        <v>14258</v>
      </c>
      <c r="G8017" s="311">
        <v>20717</v>
      </c>
      <c r="H8017" s="312" t="s">
        <v>2694</v>
      </c>
      <c r="I8017" s="313" t="s">
        <v>6824</v>
      </c>
    </row>
    <row r="8018" spans="6:9" x14ac:dyDescent="0.2">
      <c r="F8018" s="310" t="s">
        <v>14259</v>
      </c>
      <c r="G8018" s="311">
        <v>20718</v>
      </c>
      <c r="H8018" s="312" t="s">
        <v>2694</v>
      </c>
      <c r="I8018" s="313" t="s">
        <v>6824</v>
      </c>
    </row>
    <row r="8019" spans="6:9" x14ac:dyDescent="0.2">
      <c r="F8019" s="310" t="s">
        <v>14260</v>
      </c>
      <c r="G8019" s="311">
        <v>20719</v>
      </c>
      <c r="H8019" s="312" t="s">
        <v>2694</v>
      </c>
      <c r="I8019" s="313" t="s">
        <v>6824</v>
      </c>
    </row>
    <row r="8020" spans="6:9" x14ac:dyDescent="0.2">
      <c r="F8020" s="310" t="s">
        <v>14261</v>
      </c>
      <c r="G8020" s="311">
        <v>20720</v>
      </c>
      <c r="H8020" s="312" t="s">
        <v>2694</v>
      </c>
      <c r="I8020" s="313" t="s">
        <v>6824</v>
      </c>
    </row>
    <row r="8021" spans="6:9" x14ac:dyDescent="0.2">
      <c r="F8021" s="310" t="s">
        <v>14262</v>
      </c>
      <c r="G8021" s="311">
        <v>20721</v>
      </c>
      <c r="H8021" s="312" t="s">
        <v>2694</v>
      </c>
      <c r="I8021" s="313" t="s">
        <v>6824</v>
      </c>
    </row>
    <row r="8022" spans="6:9" x14ac:dyDescent="0.2">
      <c r="F8022" s="310" t="s">
        <v>14263</v>
      </c>
      <c r="G8022" s="311">
        <v>20722</v>
      </c>
      <c r="H8022" s="312" t="s">
        <v>2694</v>
      </c>
      <c r="I8022" s="313" t="s">
        <v>6824</v>
      </c>
    </row>
    <row r="8023" spans="6:9" x14ac:dyDescent="0.2">
      <c r="F8023" s="310" t="s">
        <v>14264</v>
      </c>
      <c r="G8023" s="311">
        <v>20723</v>
      </c>
      <c r="H8023" s="312" t="s">
        <v>2694</v>
      </c>
      <c r="I8023" s="313" t="s">
        <v>6824</v>
      </c>
    </row>
    <row r="8024" spans="6:9" x14ac:dyDescent="0.2">
      <c r="F8024" s="310" t="s">
        <v>14265</v>
      </c>
      <c r="G8024" s="311">
        <v>20724</v>
      </c>
      <c r="H8024" s="312" t="s">
        <v>2694</v>
      </c>
      <c r="I8024" s="313" t="s">
        <v>6824</v>
      </c>
    </row>
    <row r="8025" spans="6:9" x14ac:dyDescent="0.2">
      <c r="F8025" s="310" t="s">
        <v>14266</v>
      </c>
      <c r="G8025" s="311">
        <v>20725</v>
      </c>
      <c r="H8025" s="312" t="s">
        <v>2694</v>
      </c>
      <c r="I8025" s="313" t="s">
        <v>6824</v>
      </c>
    </row>
    <row r="8026" spans="6:9" x14ac:dyDescent="0.2">
      <c r="F8026" s="310" t="s">
        <v>14267</v>
      </c>
      <c r="G8026" s="311">
        <v>20726</v>
      </c>
      <c r="H8026" s="312" t="s">
        <v>2694</v>
      </c>
      <c r="I8026" s="313" t="s">
        <v>6824</v>
      </c>
    </row>
    <row r="8027" spans="6:9" x14ac:dyDescent="0.2">
      <c r="F8027" s="310" t="s">
        <v>14268</v>
      </c>
      <c r="G8027" s="311">
        <v>20731</v>
      </c>
      <c r="H8027" s="312" t="s">
        <v>2694</v>
      </c>
      <c r="I8027" s="313" t="s">
        <v>6824</v>
      </c>
    </row>
    <row r="8028" spans="6:9" x14ac:dyDescent="0.2">
      <c r="F8028" s="310" t="s">
        <v>14269</v>
      </c>
      <c r="G8028" s="311">
        <v>20732</v>
      </c>
      <c r="H8028" s="312" t="s">
        <v>2694</v>
      </c>
      <c r="I8028" s="313" t="s">
        <v>6824</v>
      </c>
    </row>
    <row r="8029" spans="6:9" x14ac:dyDescent="0.2">
      <c r="F8029" s="310" t="s">
        <v>14270</v>
      </c>
      <c r="G8029" s="311">
        <v>20733</v>
      </c>
      <c r="H8029" s="312" t="s">
        <v>2694</v>
      </c>
      <c r="I8029" s="313" t="s">
        <v>6824</v>
      </c>
    </row>
    <row r="8030" spans="6:9" x14ac:dyDescent="0.2">
      <c r="F8030" s="310" t="s">
        <v>14271</v>
      </c>
      <c r="G8030" s="311">
        <v>20735</v>
      </c>
      <c r="H8030" s="312" t="s">
        <v>2694</v>
      </c>
      <c r="I8030" s="313" t="s">
        <v>6824</v>
      </c>
    </row>
    <row r="8031" spans="6:9" x14ac:dyDescent="0.2">
      <c r="F8031" s="310" t="s">
        <v>14272</v>
      </c>
      <c r="G8031" s="311">
        <v>20736</v>
      </c>
      <c r="H8031" s="312" t="s">
        <v>2694</v>
      </c>
      <c r="I8031" s="313" t="s">
        <v>6824</v>
      </c>
    </row>
    <row r="8032" spans="6:9" x14ac:dyDescent="0.2">
      <c r="F8032" s="310" t="s">
        <v>14273</v>
      </c>
      <c r="G8032" s="311">
        <v>20737</v>
      </c>
      <c r="H8032" s="312" t="s">
        <v>2694</v>
      </c>
      <c r="I8032" s="313" t="s">
        <v>6824</v>
      </c>
    </row>
    <row r="8033" spans="6:9" x14ac:dyDescent="0.2">
      <c r="F8033" s="310" t="s">
        <v>14274</v>
      </c>
      <c r="G8033" s="311">
        <v>20738</v>
      </c>
      <c r="H8033" s="312" t="s">
        <v>2694</v>
      </c>
      <c r="I8033" s="313" t="s">
        <v>6824</v>
      </c>
    </row>
    <row r="8034" spans="6:9" x14ac:dyDescent="0.2">
      <c r="F8034" s="310" t="s">
        <v>14275</v>
      </c>
      <c r="G8034" s="311">
        <v>20740</v>
      </c>
      <c r="H8034" s="312" t="s">
        <v>2694</v>
      </c>
      <c r="I8034" s="313" t="s">
        <v>6824</v>
      </c>
    </row>
    <row r="8035" spans="6:9" x14ac:dyDescent="0.2">
      <c r="F8035" s="310" t="s">
        <v>14276</v>
      </c>
      <c r="G8035" s="311">
        <v>20741</v>
      </c>
      <c r="H8035" s="312" t="s">
        <v>2694</v>
      </c>
      <c r="I8035" s="313" t="s">
        <v>6824</v>
      </c>
    </row>
    <row r="8036" spans="6:9" x14ac:dyDescent="0.2">
      <c r="F8036" s="310" t="s">
        <v>14277</v>
      </c>
      <c r="G8036" s="311">
        <v>20742</v>
      </c>
      <c r="H8036" s="312" t="s">
        <v>2694</v>
      </c>
      <c r="I8036" s="313" t="s">
        <v>6824</v>
      </c>
    </row>
    <row r="8037" spans="6:9" x14ac:dyDescent="0.2">
      <c r="F8037" s="310" t="s">
        <v>14278</v>
      </c>
      <c r="G8037" s="311">
        <v>20743</v>
      </c>
      <c r="H8037" s="312" t="s">
        <v>2694</v>
      </c>
      <c r="I8037" s="313" t="s">
        <v>6824</v>
      </c>
    </row>
    <row r="8038" spans="6:9" x14ac:dyDescent="0.2">
      <c r="F8038" s="310" t="s">
        <v>14279</v>
      </c>
      <c r="G8038" s="311">
        <v>20744</v>
      </c>
      <c r="H8038" s="312" t="s">
        <v>2694</v>
      </c>
      <c r="I8038" s="313" t="s">
        <v>6824</v>
      </c>
    </row>
    <row r="8039" spans="6:9" x14ac:dyDescent="0.2">
      <c r="F8039" s="310" t="s">
        <v>14280</v>
      </c>
      <c r="G8039" s="311">
        <v>20745</v>
      </c>
      <c r="H8039" s="312" t="s">
        <v>2694</v>
      </c>
      <c r="I8039" s="313" t="s">
        <v>6824</v>
      </c>
    </row>
    <row r="8040" spans="6:9" x14ac:dyDescent="0.2">
      <c r="F8040" s="310" t="s">
        <v>14281</v>
      </c>
      <c r="G8040" s="311">
        <v>20746</v>
      </c>
      <c r="H8040" s="312" t="s">
        <v>2694</v>
      </c>
      <c r="I8040" s="313" t="s">
        <v>6824</v>
      </c>
    </row>
    <row r="8041" spans="6:9" x14ac:dyDescent="0.2">
      <c r="F8041" s="310" t="s">
        <v>14282</v>
      </c>
      <c r="G8041" s="311">
        <v>20747</v>
      </c>
      <c r="H8041" s="312" t="s">
        <v>2694</v>
      </c>
      <c r="I8041" s="313" t="s">
        <v>6824</v>
      </c>
    </row>
    <row r="8042" spans="6:9" x14ac:dyDescent="0.2">
      <c r="F8042" s="310" t="s">
        <v>14283</v>
      </c>
      <c r="G8042" s="311">
        <v>20748</v>
      </c>
      <c r="H8042" s="312" t="s">
        <v>2694</v>
      </c>
      <c r="I8042" s="313" t="s">
        <v>6824</v>
      </c>
    </row>
    <row r="8043" spans="6:9" x14ac:dyDescent="0.2">
      <c r="F8043" s="310" t="s">
        <v>14284</v>
      </c>
      <c r="G8043" s="311">
        <v>20749</v>
      </c>
      <c r="H8043" s="312" t="s">
        <v>2694</v>
      </c>
      <c r="I8043" s="313" t="s">
        <v>6824</v>
      </c>
    </row>
    <row r="8044" spans="6:9" x14ac:dyDescent="0.2">
      <c r="F8044" s="310" t="s">
        <v>14285</v>
      </c>
      <c r="G8044" s="311">
        <v>20750</v>
      </c>
      <c r="H8044" s="312" t="s">
        <v>2694</v>
      </c>
      <c r="I8044" s="313" t="s">
        <v>6824</v>
      </c>
    </row>
    <row r="8045" spans="6:9" x14ac:dyDescent="0.2">
      <c r="F8045" s="310" t="s">
        <v>14286</v>
      </c>
      <c r="G8045" s="311">
        <v>20751</v>
      </c>
      <c r="H8045" s="312" t="s">
        <v>2694</v>
      </c>
      <c r="I8045" s="313" t="s">
        <v>6824</v>
      </c>
    </row>
    <row r="8046" spans="6:9" x14ac:dyDescent="0.2">
      <c r="F8046" s="310" t="s">
        <v>14287</v>
      </c>
      <c r="G8046" s="311">
        <v>20752</v>
      </c>
      <c r="H8046" s="312" t="s">
        <v>2694</v>
      </c>
      <c r="I8046" s="313" t="s">
        <v>6824</v>
      </c>
    </row>
    <row r="8047" spans="6:9" x14ac:dyDescent="0.2">
      <c r="F8047" s="310" t="s">
        <v>14288</v>
      </c>
      <c r="G8047" s="311">
        <v>20753</v>
      </c>
      <c r="H8047" s="312" t="s">
        <v>2694</v>
      </c>
      <c r="I8047" s="313" t="s">
        <v>6824</v>
      </c>
    </row>
    <row r="8048" spans="6:9" x14ac:dyDescent="0.2">
      <c r="F8048" s="310" t="s">
        <v>14289</v>
      </c>
      <c r="G8048" s="311">
        <v>20754</v>
      </c>
      <c r="H8048" s="312" t="s">
        <v>2694</v>
      </c>
      <c r="I8048" s="313" t="s">
        <v>6824</v>
      </c>
    </row>
    <row r="8049" spans="6:9" x14ac:dyDescent="0.2">
      <c r="F8049" s="310" t="s">
        <v>14290</v>
      </c>
      <c r="G8049" s="311">
        <v>20755</v>
      </c>
      <c r="H8049" s="312" t="s">
        <v>2694</v>
      </c>
      <c r="I8049" s="313" t="s">
        <v>6824</v>
      </c>
    </row>
    <row r="8050" spans="6:9" x14ac:dyDescent="0.2">
      <c r="F8050" s="310" t="s">
        <v>14291</v>
      </c>
      <c r="G8050" s="311">
        <v>20757</v>
      </c>
      <c r="H8050" s="312" t="s">
        <v>2694</v>
      </c>
      <c r="I8050" s="313" t="s">
        <v>6824</v>
      </c>
    </row>
    <row r="8051" spans="6:9" x14ac:dyDescent="0.2">
      <c r="F8051" s="310" t="s">
        <v>14292</v>
      </c>
      <c r="G8051" s="311">
        <v>20758</v>
      </c>
      <c r="H8051" s="312" t="s">
        <v>2694</v>
      </c>
      <c r="I8051" s="313" t="s">
        <v>6824</v>
      </c>
    </row>
    <row r="8052" spans="6:9" x14ac:dyDescent="0.2">
      <c r="F8052" s="310" t="s">
        <v>14293</v>
      </c>
      <c r="G8052" s="311">
        <v>20759</v>
      </c>
      <c r="H8052" s="312" t="s">
        <v>2694</v>
      </c>
      <c r="I8052" s="313" t="s">
        <v>6824</v>
      </c>
    </row>
    <row r="8053" spans="6:9" x14ac:dyDescent="0.2">
      <c r="F8053" s="310" t="s">
        <v>14294</v>
      </c>
      <c r="G8053" s="311">
        <v>20762</v>
      </c>
      <c r="H8053" s="312" t="s">
        <v>2694</v>
      </c>
      <c r="I8053" s="313" t="s">
        <v>6824</v>
      </c>
    </row>
    <row r="8054" spans="6:9" x14ac:dyDescent="0.2">
      <c r="F8054" s="310" t="s">
        <v>14295</v>
      </c>
      <c r="G8054" s="311">
        <v>20763</v>
      </c>
      <c r="H8054" s="312" t="s">
        <v>2694</v>
      </c>
      <c r="I8054" s="313" t="s">
        <v>6824</v>
      </c>
    </row>
    <row r="8055" spans="6:9" x14ac:dyDescent="0.2">
      <c r="F8055" s="310" t="s">
        <v>14296</v>
      </c>
      <c r="G8055" s="311">
        <v>20764</v>
      </c>
      <c r="H8055" s="312" t="s">
        <v>2694</v>
      </c>
      <c r="I8055" s="313" t="s">
        <v>6824</v>
      </c>
    </row>
    <row r="8056" spans="6:9" x14ac:dyDescent="0.2">
      <c r="F8056" s="310" t="s">
        <v>14297</v>
      </c>
      <c r="G8056" s="311">
        <v>20765</v>
      </c>
      <c r="H8056" s="312" t="s">
        <v>2694</v>
      </c>
      <c r="I8056" s="313" t="s">
        <v>6824</v>
      </c>
    </row>
    <row r="8057" spans="6:9" x14ac:dyDescent="0.2">
      <c r="F8057" s="310" t="s">
        <v>14298</v>
      </c>
      <c r="G8057" s="311">
        <v>20768</v>
      </c>
      <c r="H8057" s="312" t="s">
        <v>2694</v>
      </c>
      <c r="I8057" s="313" t="s">
        <v>6824</v>
      </c>
    </row>
    <row r="8058" spans="6:9" x14ac:dyDescent="0.2">
      <c r="F8058" s="310" t="s">
        <v>14299</v>
      </c>
      <c r="G8058" s="311">
        <v>20769</v>
      </c>
      <c r="H8058" s="312" t="s">
        <v>2694</v>
      </c>
      <c r="I8058" s="313" t="s">
        <v>6824</v>
      </c>
    </row>
    <row r="8059" spans="6:9" x14ac:dyDescent="0.2">
      <c r="F8059" s="310" t="s">
        <v>14300</v>
      </c>
      <c r="G8059" s="311">
        <v>20770</v>
      </c>
      <c r="H8059" s="312" t="s">
        <v>2694</v>
      </c>
      <c r="I8059" s="313" t="s">
        <v>6824</v>
      </c>
    </row>
    <row r="8060" spans="6:9" x14ac:dyDescent="0.2">
      <c r="F8060" s="310" t="s">
        <v>14301</v>
      </c>
      <c r="G8060" s="311">
        <v>20771</v>
      </c>
      <c r="H8060" s="312" t="s">
        <v>2694</v>
      </c>
      <c r="I8060" s="313" t="s">
        <v>6824</v>
      </c>
    </row>
    <row r="8061" spans="6:9" x14ac:dyDescent="0.2">
      <c r="F8061" s="310" t="s">
        <v>14302</v>
      </c>
      <c r="G8061" s="311">
        <v>20772</v>
      </c>
      <c r="H8061" s="312" t="s">
        <v>2694</v>
      </c>
      <c r="I8061" s="313" t="s">
        <v>6824</v>
      </c>
    </row>
    <row r="8062" spans="6:9" x14ac:dyDescent="0.2">
      <c r="F8062" s="310" t="s">
        <v>14303</v>
      </c>
      <c r="G8062" s="311">
        <v>20773</v>
      </c>
      <c r="H8062" s="312" t="s">
        <v>2694</v>
      </c>
      <c r="I8062" s="313" t="s">
        <v>6824</v>
      </c>
    </row>
    <row r="8063" spans="6:9" x14ac:dyDescent="0.2">
      <c r="F8063" s="310" t="s">
        <v>14304</v>
      </c>
      <c r="G8063" s="311">
        <v>20774</v>
      </c>
      <c r="H8063" s="312" t="s">
        <v>2694</v>
      </c>
      <c r="I8063" s="313" t="s">
        <v>6824</v>
      </c>
    </row>
    <row r="8064" spans="6:9" x14ac:dyDescent="0.2">
      <c r="F8064" s="310" t="s">
        <v>14305</v>
      </c>
      <c r="G8064" s="311">
        <v>20775</v>
      </c>
      <c r="H8064" s="312" t="s">
        <v>2694</v>
      </c>
      <c r="I8064" s="313" t="s">
        <v>6824</v>
      </c>
    </row>
    <row r="8065" spans="6:9" x14ac:dyDescent="0.2">
      <c r="F8065" s="310" t="s">
        <v>14306</v>
      </c>
      <c r="G8065" s="311">
        <v>20776</v>
      </c>
      <c r="H8065" s="312" t="s">
        <v>2694</v>
      </c>
      <c r="I8065" s="313" t="s">
        <v>6824</v>
      </c>
    </row>
    <row r="8066" spans="6:9" x14ac:dyDescent="0.2">
      <c r="F8066" s="310" t="s">
        <v>14307</v>
      </c>
      <c r="G8066" s="311">
        <v>20777</v>
      </c>
      <c r="H8066" s="312" t="s">
        <v>2694</v>
      </c>
      <c r="I8066" s="313" t="s">
        <v>6824</v>
      </c>
    </row>
    <row r="8067" spans="6:9" x14ac:dyDescent="0.2">
      <c r="F8067" s="310" t="s">
        <v>14308</v>
      </c>
      <c r="G8067" s="311">
        <v>20778</v>
      </c>
      <c r="H8067" s="312" t="s">
        <v>2694</v>
      </c>
      <c r="I8067" s="313" t="s">
        <v>6824</v>
      </c>
    </row>
    <row r="8068" spans="6:9" x14ac:dyDescent="0.2">
      <c r="F8068" s="310" t="s">
        <v>14309</v>
      </c>
      <c r="G8068" s="311">
        <v>20779</v>
      </c>
      <c r="H8068" s="312" t="s">
        <v>2694</v>
      </c>
      <c r="I8068" s="313" t="s">
        <v>6824</v>
      </c>
    </row>
    <row r="8069" spans="6:9" x14ac:dyDescent="0.2">
      <c r="F8069" s="310" t="s">
        <v>14310</v>
      </c>
      <c r="G8069" s="311">
        <v>20781</v>
      </c>
      <c r="H8069" s="312" t="s">
        <v>2694</v>
      </c>
      <c r="I8069" s="313" t="s">
        <v>6824</v>
      </c>
    </row>
    <row r="8070" spans="6:9" x14ac:dyDescent="0.2">
      <c r="F8070" s="310" t="s">
        <v>14311</v>
      </c>
      <c r="G8070" s="311">
        <v>20782</v>
      </c>
      <c r="H8070" s="312" t="s">
        <v>2694</v>
      </c>
      <c r="I8070" s="313" t="s">
        <v>6824</v>
      </c>
    </row>
    <row r="8071" spans="6:9" x14ac:dyDescent="0.2">
      <c r="F8071" s="310" t="s">
        <v>14312</v>
      </c>
      <c r="G8071" s="311">
        <v>20783</v>
      </c>
      <c r="H8071" s="312" t="s">
        <v>2694</v>
      </c>
      <c r="I8071" s="313" t="s">
        <v>6824</v>
      </c>
    </row>
    <row r="8072" spans="6:9" x14ac:dyDescent="0.2">
      <c r="F8072" s="310" t="s">
        <v>14313</v>
      </c>
      <c r="G8072" s="311">
        <v>20784</v>
      </c>
      <c r="H8072" s="312" t="s">
        <v>2694</v>
      </c>
      <c r="I8072" s="313" t="s">
        <v>6824</v>
      </c>
    </row>
    <row r="8073" spans="6:9" x14ac:dyDescent="0.2">
      <c r="F8073" s="310" t="s">
        <v>14314</v>
      </c>
      <c r="G8073" s="311">
        <v>20785</v>
      </c>
      <c r="H8073" s="312" t="s">
        <v>2694</v>
      </c>
      <c r="I8073" s="313" t="s">
        <v>6824</v>
      </c>
    </row>
    <row r="8074" spans="6:9" x14ac:dyDescent="0.2">
      <c r="F8074" s="310" t="s">
        <v>14315</v>
      </c>
      <c r="G8074" s="311">
        <v>20787</v>
      </c>
      <c r="H8074" s="312" t="s">
        <v>2694</v>
      </c>
      <c r="I8074" s="313" t="s">
        <v>6824</v>
      </c>
    </row>
    <row r="8075" spans="6:9" x14ac:dyDescent="0.2">
      <c r="F8075" s="310" t="s">
        <v>14316</v>
      </c>
      <c r="G8075" s="311">
        <v>20788</v>
      </c>
      <c r="H8075" s="312" t="s">
        <v>2694</v>
      </c>
      <c r="I8075" s="313" t="s">
        <v>6824</v>
      </c>
    </row>
    <row r="8076" spans="6:9" x14ac:dyDescent="0.2">
      <c r="F8076" s="310" t="s">
        <v>14317</v>
      </c>
      <c r="G8076" s="311">
        <v>20790</v>
      </c>
      <c r="H8076" s="312" t="s">
        <v>2694</v>
      </c>
      <c r="I8076" s="313" t="s">
        <v>6824</v>
      </c>
    </row>
    <row r="8077" spans="6:9" x14ac:dyDescent="0.2">
      <c r="F8077" s="310" t="s">
        <v>14318</v>
      </c>
      <c r="G8077" s="311">
        <v>20791</v>
      </c>
      <c r="H8077" s="312" t="s">
        <v>2694</v>
      </c>
      <c r="I8077" s="313" t="s">
        <v>6824</v>
      </c>
    </row>
    <row r="8078" spans="6:9" x14ac:dyDescent="0.2">
      <c r="F8078" s="310" t="s">
        <v>14319</v>
      </c>
      <c r="G8078" s="311">
        <v>20792</v>
      </c>
      <c r="H8078" s="312" t="s">
        <v>2694</v>
      </c>
      <c r="I8078" s="313" t="s">
        <v>6824</v>
      </c>
    </row>
    <row r="8079" spans="6:9" x14ac:dyDescent="0.2">
      <c r="F8079" s="310" t="s">
        <v>14320</v>
      </c>
      <c r="G8079" s="311">
        <v>20794</v>
      </c>
      <c r="H8079" s="312" t="s">
        <v>2694</v>
      </c>
      <c r="I8079" s="313" t="s">
        <v>6824</v>
      </c>
    </row>
    <row r="8080" spans="6:9" x14ac:dyDescent="0.2">
      <c r="F8080" s="310" t="s">
        <v>14321</v>
      </c>
      <c r="G8080" s="311">
        <v>20797</v>
      </c>
      <c r="H8080" s="312" t="s">
        <v>2694</v>
      </c>
      <c r="I8080" s="313" t="s">
        <v>6824</v>
      </c>
    </row>
    <row r="8081" spans="6:9" x14ac:dyDescent="0.2">
      <c r="F8081" s="310" t="s">
        <v>14322</v>
      </c>
      <c r="G8081" s="311">
        <v>20799</v>
      </c>
      <c r="H8081" s="312" t="s">
        <v>2694</v>
      </c>
      <c r="I8081" s="313" t="s">
        <v>6824</v>
      </c>
    </row>
    <row r="8082" spans="6:9" x14ac:dyDescent="0.2">
      <c r="F8082" s="310" t="s">
        <v>14323</v>
      </c>
      <c r="G8082" s="311">
        <v>20810</v>
      </c>
      <c r="H8082" s="312" t="s">
        <v>2694</v>
      </c>
      <c r="I8082" s="313" t="s">
        <v>6824</v>
      </c>
    </row>
    <row r="8083" spans="6:9" x14ac:dyDescent="0.2">
      <c r="F8083" s="310" t="s">
        <v>14324</v>
      </c>
      <c r="G8083" s="311">
        <v>20811</v>
      </c>
      <c r="H8083" s="312" t="s">
        <v>2694</v>
      </c>
      <c r="I8083" s="313" t="s">
        <v>6824</v>
      </c>
    </row>
    <row r="8084" spans="6:9" x14ac:dyDescent="0.2">
      <c r="F8084" s="310" t="s">
        <v>14325</v>
      </c>
      <c r="G8084" s="311">
        <v>20812</v>
      </c>
      <c r="H8084" s="312" t="s">
        <v>2694</v>
      </c>
      <c r="I8084" s="313" t="s">
        <v>6824</v>
      </c>
    </row>
    <row r="8085" spans="6:9" x14ac:dyDescent="0.2">
      <c r="F8085" s="310" t="s">
        <v>14326</v>
      </c>
      <c r="G8085" s="311">
        <v>20813</v>
      </c>
      <c r="H8085" s="312" t="s">
        <v>2694</v>
      </c>
      <c r="I8085" s="313" t="s">
        <v>6824</v>
      </c>
    </row>
    <row r="8086" spans="6:9" x14ac:dyDescent="0.2">
      <c r="F8086" s="310" t="s">
        <v>14327</v>
      </c>
      <c r="G8086" s="311">
        <v>20814</v>
      </c>
      <c r="H8086" s="312" t="s">
        <v>2694</v>
      </c>
      <c r="I8086" s="313" t="s">
        <v>6824</v>
      </c>
    </row>
    <row r="8087" spans="6:9" x14ac:dyDescent="0.2">
      <c r="F8087" s="310" t="s">
        <v>14328</v>
      </c>
      <c r="G8087" s="311">
        <v>20815</v>
      </c>
      <c r="H8087" s="312" t="s">
        <v>2694</v>
      </c>
      <c r="I8087" s="313" t="s">
        <v>6824</v>
      </c>
    </row>
    <row r="8088" spans="6:9" x14ac:dyDescent="0.2">
      <c r="F8088" s="310" t="s">
        <v>14329</v>
      </c>
      <c r="G8088" s="311">
        <v>20816</v>
      </c>
      <c r="H8088" s="312" t="s">
        <v>2694</v>
      </c>
      <c r="I8088" s="313" t="s">
        <v>6824</v>
      </c>
    </row>
    <row r="8089" spans="6:9" x14ac:dyDescent="0.2">
      <c r="F8089" s="310" t="s">
        <v>14330</v>
      </c>
      <c r="G8089" s="311">
        <v>20817</v>
      </c>
      <c r="H8089" s="312" t="s">
        <v>2694</v>
      </c>
      <c r="I8089" s="313" t="s">
        <v>6824</v>
      </c>
    </row>
    <row r="8090" spans="6:9" x14ac:dyDescent="0.2">
      <c r="F8090" s="310" t="s">
        <v>14331</v>
      </c>
      <c r="G8090" s="311">
        <v>20818</v>
      </c>
      <c r="H8090" s="312" t="s">
        <v>2694</v>
      </c>
      <c r="I8090" s="313" t="s">
        <v>6824</v>
      </c>
    </row>
    <row r="8091" spans="6:9" x14ac:dyDescent="0.2">
      <c r="F8091" s="310" t="s">
        <v>14332</v>
      </c>
      <c r="G8091" s="311">
        <v>20824</v>
      </c>
      <c r="H8091" s="312" t="s">
        <v>2694</v>
      </c>
      <c r="I8091" s="313" t="s">
        <v>6824</v>
      </c>
    </row>
    <row r="8092" spans="6:9" x14ac:dyDescent="0.2">
      <c r="F8092" s="310" t="s">
        <v>14333</v>
      </c>
      <c r="G8092" s="311">
        <v>20825</v>
      </c>
      <c r="H8092" s="312" t="s">
        <v>2694</v>
      </c>
      <c r="I8092" s="313" t="s">
        <v>6824</v>
      </c>
    </row>
    <row r="8093" spans="6:9" x14ac:dyDescent="0.2">
      <c r="F8093" s="310" t="s">
        <v>14334</v>
      </c>
      <c r="G8093" s="311">
        <v>20827</v>
      </c>
      <c r="H8093" s="312" t="s">
        <v>2694</v>
      </c>
      <c r="I8093" s="313" t="s">
        <v>6824</v>
      </c>
    </row>
    <row r="8094" spans="6:9" x14ac:dyDescent="0.2">
      <c r="F8094" s="310" t="s">
        <v>14335</v>
      </c>
      <c r="G8094" s="311">
        <v>20830</v>
      </c>
      <c r="H8094" s="312" t="s">
        <v>2694</v>
      </c>
      <c r="I8094" s="313" t="s">
        <v>6824</v>
      </c>
    </row>
    <row r="8095" spans="6:9" x14ac:dyDescent="0.2">
      <c r="F8095" s="310" t="s">
        <v>14336</v>
      </c>
      <c r="G8095" s="311">
        <v>20832</v>
      </c>
      <c r="H8095" s="312" t="s">
        <v>2694</v>
      </c>
      <c r="I8095" s="313" t="s">
        <v>6824</v>
      </c>
    </row>
    <row r="8096" spans="6:9" x14ac:dyDescent="0.2">
      <c r="F8096" s="310" t="s">
        <v>14337</v>
      </c>
      <c r="G8096" s="311">
        <v>20833</v>
      </c>
      <c r="H8096" s="312" t="s">
        <v>2694</v>
      </c>
      <c r="I8096" s="313" t="s">
        <v>6824</v>
      </c>
    </row>
    <row r="8097" spans="6:9" x14ac:dyDescent="0.2">
      <c r="F8097" s="310" t="s">
        <v>14338</v>
      </c>
      <c r="G8097" s="311">
        <v>20837</v>
      </c>
      <c r="H8097" s="312" t="s">
        <v>2694</v>
      </c>
      <c r="I8097" s="313" t="s">
        <v>6831</v>
      </c>
    </row>
    <row r="8098" spans="6:9" x14ac:dyDescent="0.2">
      <c r="F8098" s="310" t="s">
        <v>14339</v>
      </c>
      <c r="G8098" s="311">
        <v>20838</v>
      </c>
      <c r="H8098" s="312" t="s">
        <v>2694</v>
      </c>
      <c r="I8098" s="313" t="s">
        <v>6831</v>
      </c>
    </row>
    <row r="8099" spans="6:9" x14ac:dyDescent="0.2">
      <c r="F8099" s="310" t="s">
        <v>14340</v>
      </c>
      <c r="G8099" s="311">
        <v>20839</v>
      </c>
      <c r="H8099" s="312" t="s">
        <v>2694</v>
      </c>
      <c r="I8099" s="313" t="s">
        <v>6831</v>
      </c>
    </row>
    <row r="8100" spans="6:9" x14ac:dyDescent="0.2">
      <c r="F8100" s="310" t="s">
        <v>14341</v>
      </c>
      <c r="G8100" s="311">
        <v>20841</v>
      </c>
      <c r="H8100" s="312" t="s">
        <v>2694</v>
      </c>
      <c r="I8100" s="313" t="s">
        <v>6831</v>
      </c>
    </row>
    <row r="8101" spans="6:9" x14ac:dyDescent="0.2">
      <c r="F8101" s="310" t="s">
        <v>14342</v>
      </c>
      <c r="G8101" s="311">
        <v>20842</v>
      </c>
      <c r="H8101" s="312" t="s">
        <v>2694</v>
      </c>
      <c r="I8101" s="313" t="s">
        <v>6831</v>
      </c>
    </row>
    <row r="8102" spans="6:9" x14ac:dyDescent="0.2">
      <c r="F8102" s="310" t="s">
        <v>14343</v>
      </c>
      <c r="G8102" s="311">
        <v>20847</v>
      </c>
      <c r="H8102" s="312" t="s">
        <v>2694</v>
      </c>
      <c r="I8102" s="313" t="s">
        <v>6824</v>
      </c>
    </row>
    <row r="8103" spans="6:9" x14ac:dyDescent="0.2">
      <c r="F8103" s="310" t="s">
        <v>14344</v>
      </c>
      <c r="G8103" s="311">
        <v>20848</v>
      </c>
      <c r="H8103" s="312" t="s">
        <v>2694</v>
      </c>
      <c r="I8103" s="313" t="s">
        <v>6824</v>
      </c>
    </row>
    <row r="8104" spans="6:9" x14ac:dyDescent="0.2">
      <c r="F8104" s="310" t="s">
        <v>14345</v>
      </c>
      <c r="G8104" s="311">
        <v>20849</v>
      </c>
      <c r="H8104" s="312" t="s">
        <v>2694</v>
      </c>
      <c r="I8104" s="313" t="s">
        <v>6824</v>
      </c>
    </row>
    <row r="8105" spans="6:9" x14ac:dyDescent="0.2">
      <c r="F8105" s="310" t="s">
        <v>14346</v>
      </c>
      <c r="G8105" s="311">
        <v>20850</v>
      </c>
      <c r="H8105" s="312" t="s">
        <v>2694</v>
      </c>
      <c r="I8105" s="313" t="s">
        <v>6824</v>
      </c>
    </row>
    <row r="8106" spans="6:9" x14ac:dyDescent="0.2">
      <c r="F8106" s="310" t="s">
        <v>14347</v>
      </c>
      <c r="G8106" s="311">
        <v>20851</v>
      </c>
      <c r="H8106" s="312" t="s">
        <v>2694</v>
      </c>
      <c r="I8106" s="313" t="s">
        <v>6824</v>
      </c>
    </row>
    <row r="8107" spans="6:9" x14ac:dyDescent="0.2">
      <c r="F8107" s="310" t="s">
        <v>14348</v>
      </c>
      <c r="G8107" s="311">
        <v>20852</v>
      </c>
      <c r="H8107" s="312" t="s">
        <v>2694</v>
      </c>
      <c r="I8107" s="313" t="s">
        <v>6824</v>
      </c>
    </row>
    <row r="8108" spans="6:9" x14ac:dyDescent="0.2">
      <c r="F8108" s="310" t="s">
        <v>14349</v>
      </c>
      <c r="G8108" s="311">
        <v>20853</v>
      </c>
      <c r="H8108" s="312" t="s">
        <v>2694</v>
      </c>
      <c r="I8108" s="313" t="s">
        <v>6824</v>
      </c>
    </row>
    <row r="8109" spans="6:9" x14ac:dyDescent="0.2">
      <c r="F8109" s="310" t="s">
        <v>14350</v>
      </c>
      <c r="G8109" s="311">
        <v>20854</v>
      </c>
      <c r="H8109" s="312" t="s">
        <v>2694</v>
      </c>
      <c r="I8109" s="313" t="s">
        <v>6824</v>
      </c>
    </row>
    <row r="8110" spans="6:9" x14ac:dyDescent="0.2">
      <c r="F8110" s="310" t="s">
        <v>14351</v>
      </c>
      <c r="G8110" s="311">
        <v>20855</v>
      </c>
      <c r="H8110" s="312" t="s">
        <v>2694</v>
      </c>
      <c r="I8110" s="313" t="s">
        <v>6824</v>
      </c>
    </row>
    <row r="8111" spans="6:9" x14ac:dyDescent="0.2">
      <c r="F8111" s="310" t="s">
        <v>14352</v>
      </c>
      <c r="G8111" s="311">
        <v>20857</v>
      </c>
      <c r="H8111" s="312" t="s">
        <v>2694</v>
      </c>
      <c r="I8111" s="313" t="s">
        <v>6824</v>
      </c>
    </row>
    <row r="8112" spans="6:9" x14ac:dyDescent="0.2">
      <c r="F8112" s="310" t="s">
        <v>14353</v>
      </c>
      <c r="G8112" s="311">
        <v>20859</v>
      </c>
      <c r="H8112" s="312" t="s">
        <v>2694</v>
      </c>
      <c r="I8112" s="313" t="s">
        <v>6824</v>
      </c>
    </row>
    <row r="8113" spans="6:9" x14ac:dyDescent="0.2">
      <c r="F8113" s="310" t="s">
        <v>14354</v>
      </c>
      <c r="G8113" s="311">
        <v>20860</v>
      </c>
      <c r="H8113" s="312" t="s">
        <v>2694</v>
      </c>
      <c r="I8113" s="313" t="s">
        <v>6824</v>
      </c>
    </row>
    <row r="8114" spans="6:9" x14ac:dyDescent="0.2">
      <c r="F8114" s="310" t="s">
        <v>14355</v>
      </c>
      <c r="G8114" s="311">
        <v>20861</v>
      </c>
      <c r="H8114" s="312" t="s">
        <v>2694</v>
      </c>
      <c r="I8114" s="313" t="s">
        <v>6824</v>
      </c>
    </row>
    <row r="8115" spans="6:9" x14ac:dyDescent="0.2">
      <c r="F8115" s="310" t="s">
        <v>14356</v>
      </c>
      <c r="G8115" s="311">
        <v>20862</v>
      </c>
      <c r="H8115" s="312" t="s">
        <v>2694</v>
      </c>
      <c r="I8115" s="313" t="s">
        <v>6824</v>
      </c>
    </row>
    <row r="8116" spans="6:9" x14ac:dyDescent="0.2">
      <c r="F8116" s="310" t="s">
        <v>14357</v>
      </c>
      <c r="G8116" s="311">
        <v>20866</v>
      </c>
      <c r="H8116" s="312" t="s">
        <v>2694</v>
      </c>
      <c r="I8116" s="313" t="s">
        <v>6824</v>
      </c>
    </row>
    <row r="8117" spans="6:9" x14ac:dyDescent="0.2">
      <c r="F8117" s="310" t="s">
        <v>14358</v>
      </c>
      <c r="G8117" s="311">
        <v>20868</v>
      </c>
      <c r="H8117" s="312" t="s">
        <v>2694</v>
      </c>
      <c r="I8117" s="313" t="s">
        <v>6824</v>
      </c>
    </row>
    <row r="8118" spans="6:9" x14ac:dyDescent="0.2">
      <c r="F8118" s="310" t="s">
        <v>14359</v>
      </c>
      <c r="G8118" s="311">
        <v>20871</v>
      </c>
      <c r="H8118" s="312" t="s">
        <v>2694</v>
      </c>
      <c r="I8118" s="313" t="s">
        <v>6831</v>
      </c>
    </row>
    <row r="8119" spans="6:9" x14ac:dyDescent="0.2">
      <c r="F8119" s="310" t="s">
        <v>14360</v>
      </c>
      <c r="G8119" s="311">
        <v>20872</v>
      </c>
      <c r="H8119" s="312" t="s">
        <v>2694</v>
      </c>
      <c r="I8119" s="313" t="s">
        <v>6831</v>
      </c>
    </row>
    <row r="8120" spans="6:9" x14ac:dyDescent="0.2">
      <c r="F8120" s="310" t="s">
        <v>14361</v>
      </c>
      <c r="G8120" s="311">
        <v>20874</v>
      </c>
      <c r="H8120" s="312" t="s">
        <v>2694</v>
      </c>
      <c r="I8120" s="313" t="s">
        <v>6824</v>
      </c>
    </row>
    <row r="8121" spans="6:9" x14ac:dyDescent="0.2">
      <c r="F8121" s="310" t="s">
        <v>14362</v>
      </c>
      <c r="G8121" s="311">
        <v>20875</v>
      </c>
      <c r="H8121" s="312" t="s">
        <v>2694</v>
      </c>
      <c r="I8121" s="313" t="s">
        <v>6831</v>
      </c>
    </row>
    <row r="8122" spans="6:9" x14ac:dyDescent="0.2">
      <c r="F8122" s="310" t="s">
        <v>14363</v>
      </c>
      <c r="G8122" s="311">
        <v>20876</v>
      </c>
      <c r="H8122" s="312" t="s">
        <v>2694</v>
      </c>
      <c r="I8122" s="313" t="s">
        <v>6831</v>
      </c>
    </row>
    <row r="8123" spans="6:9" x14ac:dyDescent="0.2">
      <c r="F8123" s="310" t="s">
        <v>14364</v>
      </c>
      <c r="G8123" s="311">
        <v>20877</v>
      </c>
      <c r="H8123" s="312" t="s">
        <v>2694</v>
      </c>
      <c r="I8123" s="313" t="s">
        <v>6824</v>
      </c>
    </row>
    <row r="8124" spans="6:9" x14ac:dyDescent="0.2">
      <c r="F8124" s="310" t="s">
        <v>14365</v>
      </c>
      <c r="G8124" s="311">
        <v>20878</v>
      </c>
      <c r="H8124" s="312" t="s">
        <v>2694</v>
      </c>
      <c r="I8124" s="313" t="s">
        <v>6824</v>
      </c>
    </row>
    <row r="8125" spans="6:9" x14ac:dyDescent="0.2">
      <c r="F8125" s="310" t="s">
        <v>14366</v>
      </c>
      <c r="G8125" s="311">
        <v>20879</v>
      </c>
      <c r="H8125" s="312" t="s">
        <v>2694</v>
      </c>
      <c r="I8125" s="313" t="s">
        <v>6824</v>
      </c>
    </row>
    <row r="8126" spans="6:9" x14ac:dyDescent="0.2">
      <c r="F8126" s="310" t="s">
        <v>14367</v>
      </c>
      <c r="G8126" s="311">
        <v>20880</v>
      </c>
      <c r="H8126" s="312" t="s">
        <v>2694</v>
      </c>
      <c r="I8126" s="313" t="s">
        <v>6824</v>
      </c>
    </row>
    <row r="8127" spans="6:9" x14ac:dyDescent="0.2">
      <c r="F8127" s="310" t="s">
        <v>14368</v>
      </c>
      <c r="G8127" s="311">
        <v>20882</v>
      </c>
      <c r="H8127" s="312" t="s">
        <v>2694</v>
      </c>
      <c r="I8127" s="313" t="s">
        <v>6831</v>
      </c>
    </row>
    <row r="8128" spans="6:9" x14ac:dyDescent="0.2">
      <c r="F8128" s="310" t="s">
        <v>14369</v>
      </c>
      <c r="G8128" s="311">
        <v>20883</v>
      </c>
      <c r="H8128" s="312" t="s">
        <v>2694</v>
      </c>
      <c r="I8128" s="313" t="s">
        <v>6824</v>
      </c>
    </row>
    <row r="8129" spans="6:9" x14ac:dyDescent="0.2">
      <c r="F8129" s="310" t="s">
        <v>14370</v>
      </c>
      <c r="G8129" s="311">
        <v>20884</v>
      </c>
      <c r="H8129" s="312" t="s">
        <v>2694</v>
      </c>
      <c r="I8129" s="313" t="s">
        <v>6824</v>
      </c>
    </row>
    <row r="8130" spans="6:9" x14ac:dyDescent="0.2">
      <c r="F8130" s="310" t="s">
        <v>14371</v>
      </c>
      <c r="G8130" s="311">
        <v>20885</v>
      </c>
      <c r="H8130" s="312" t="s">
        <v>2694</v>
      </c>
      <c r="I8130" s="313" t="s">
        <v>6824</v>
      </c>
    </row>
    <row r="8131" spans="6:9" x14ac:dyDescent="0.2">
      <c r="F8131" s="310" t="s">
        <v>14372</v>
      </c>
      <c r="G8131" s="311">
        <v>20886</v>
      </c>
      <c r="H8131" s="312" t="s">
        <v>2694</v>
      </c>
      <c r="I8131" s="313" t="s">
        <v>6824</v>
      </c>
    </row>
    <row r="8132" spans="6:9" x14ac:dyDescent="0.2">
      <c r="F8132" s="310" t="s">
        <v>14373</v>
      </c>
      <c r="G8132" s="311">
        <v>20889</v>
      </c>
      <c r="H8132" s="312" t="s">
        <v>2694</v>
      </c>
      <c r="I8132" s="313" t="s">
        <v>6824</v>
      </c>
    </row>
    <row r="8133" spans="6:9" x14ac:dyDescent="0.2">
      <c r="F8133" s="310" t="s">
        <v>14374</v>
      </c>
      <c r="G8133" s="311">
        <v>20891</v>
      </c>
      <c r="H8133" s="312" t="s">
        <v>2694</v>
      </c>
      <c r="I8133" s="313" t="s">
        <v>6824</v>
      </c>
    </row>
    <row r="8134" spans="6:9" x14ac:dyDescent="0.2">
      <c r="F8134" s="310" t="s">
        <v>14375</v>
      </c>
      <c r="G8134" s="311">
        <v>20892</v>
      </c>
      <c r="H8134" s="312" t="s">
        <v>2694</v>
      </c>
      <c r="I8134" s="313" t="s">
        <v>6824</v>
      </c>
    </row>
    <row r="8135" spans="6:9" x14ac:dyDescent="0.2">
      <c r="F8135" s="310" t="s">
        <v>14376</v>
      </c>
      <c r="G8135" s="311">
        <v>20894</v>
      </c>
      <c r="H8135" s="312" t="s">
        <v>2694</v>
      </c>
      <c r="I8135" s="313" t="s">
        <v>6824</v>
      </c>
    </row>
    <row r="8136" spans="6:9" x14ac:dyDescent="0.2">
      <c r="F8136" s="310" t="s">
        <v>14377</v>
      </c>
      <c r="G8136" s="311">
        <v>20895</v>
      </c>
      <c r="H8136" s="312" t="s">
        <v>2694</v>
      </c>
      <c r="I8136" s="313" t="s">
        <v>6824</v>
      </c>
    </row>
    <row r="8137" spans="6:9" x14ac:dyDescent="0.2">
      <c r="F8137" s="310" t="s">
        <v>14378</v>
      </c>
      <c r="G8137" s="311">
        <v>20896</v>
      </c>
      <c r="H8137" s="312" t="s">
        <v>2694</v>
      </c>
      <c r="I8137" s="313" t="s">
        <v>6824</v>
      </c>
    </row>
    <row r="8138" spans="6:9" x14ac:dyDescent="0.2">
      <c r="F8138" s="310" t="s">
        <v>14379</v>
      </c>
      <c r="G8138" s="311">
        <v>20897</v>
      </c>
      <c r="H8138" s="312" t="s">
        <v>2694</v>
      </c>
      <c r="I8138" s="313" t="s">
        <v>6824</v>
      </c>
    </row>
    <row r="8139" spans="6:9" x14ac:dyDescent="0.2">
      <c r="F8139" s="310" t="s">
        <v>14380</v>
      </c>
      <c r="G8139" s="311">
        <v>20898</v>
      </c>
      <c r="H8139" s="312" t="s">
        <v>2694</v>
      </c>
      <c r="I8139" s="313" t="s">
        <v>6824</v>
      </c>
    </row>
    <row r="8140" spans="6:9" x14ac:dyDescent="0.2">
      <c r="F8140" s="310" t="s">
        <v>14381</v>
      </c>
      <c r="G8140" s="311">
        <v>20899</v>
      </c>
      <c r="H8140" s="312" t="s">
        <v>2694</v>
      </c>
      <c r="I8140" s="313" t="s">
        <v>6824</v>
      </c>
    </row>
    <row r="8141" spans="6:9" x14ac:dyDescent="0.2">
      <c r="F8141" s="310" t="s">
        <v>14382</v>
      </c>
      <c r="G8141" s="311">
        <v>20901</v>
      </c>
      <c r="H8141" s="312" t="s">
        <v>2694</v>
      </c>
      <c r="I8141" s="313" t="s">
        <v>6824</v>
      </c>
    </row>
    <row r="8142" spans="6:9" x14ac:dyDescent="0.2">
      <c r="F8142" s="310" t="s">
        <v>14383</v>
      </c>
      <c r="G8142" s="311">
        <v>20902</v>
      </c>
      <c r="H8142" s="312" t="s">
        <v>2694</v>
      </c>
      <c r="I8142" s="313" t="s">
        <v>6824</v>
      </c>
    </row>
    <row r="8143" spans="6:9" x14ac:dyDescent="0.2">
      <c r="F8143" s="310" t="s">
        <v>14384</v>
      </c>
      <c r="G8143" s="311">
        <v>20903</v>
      </c>
      <c r="H8143" s="312" t="s">
        <v>2694</v>
      </c>
      <c r="I8143" s="313" t="s">
        <v>6824</v>
      </c>
    </row>
    <row r="8144" spans="6:9" x14ac:dyDescent="0.2">
      <c r="F8144" s="310" t="s">
        <v>14385</v>
      </c>
      <c r="G8144" s="311">
        <v>20904</v>
      </c>
      <c r="H8144" s="312" t="s">
        <v>2694</v>
      </c>
      <c r="I8144" s="313" t="s">
        <v>6824</v>
      </c>
    </row>
    <row r="8145" spans="6:9" x14ac:dyDescent="0.2">
      <c r="F8145" s="310" t="s">
        <v>14386</v>
      </c>
      <c r="G8145" s="311">
        <v>20905</v>
      </c>
      <c r="H8145" s="312" t="s">
        <v>2694</v>
      </c>
      <c r="I8145" s="313" t="s">
        <v>6824</v>
      </c>
    </row>
    <row r="8146" spans="6:9" x14ac:dyDescent="0.2">
      <c r="F8146" s="310" t="s">
        <v>14387</v>
      </c>
      <c r="G8146" s="311">
        <v>20906</v>
      </c>
      <c r="H8146" s="312" t="s">
        <v>2694</v>
      </c>
      <c r="I8146" s="313" t="s">
        <v>6824</v>
      </c>
    </row>
    <row r="8147" spans="6:9" x14ac:dyDescent="0.2">
      <c r="F8147" s="310" t="s">
        <v>14388</v>
      </c>
      <c r="G8147" s="311">
        <v>20907</v>
      </c>
      <c r="H8147" s="312" t="s">
        <v>2694</v>
      </c>
      <c r="I8147" s="313" t="s">
        <v>6824</v>
      </c>
    </row>
    <row r="8148" spans="6:9" x14ac:dyDescent="0.2">
      <c r="F8148" s="310" t="s">
        <v>14389</v>
      </c>
      <c r="G8148" s="311">
        <v>20908</v>
      </c>
      <c r="H8148" s="312" t="s">
        <v>2694</v>
      </c>
      <c r="I8148" s="313" t="s">
        <v>6824</v>
      </c>
    </row>
    <row r="8149" spans="6:9" x14ac:dyDescent="0.2">
      <c r="F8149" s="310" t="s">
        <v>14390</v>
      </c>
      <c r="G8149" s="311">
        <v>20910</v>
      </c>
      <c r="H8149" s="312" t="s">
        <v>2694</v>
      </c>
      <c r="I8149" s="313" t="s">
        <v>6824</v>
      </c>
    </row>
    <row r="8150" spans="6:9" x14ac:dyDescent="0.2">
      <c r="F8150" s="310" t="s">
        <v>14391</v>
      </c>
      <c r="G8150" s="311">
        <v>20911</v>
      </c>
      <c r="H8150" s="312" t="s">
        <v>2694</v>
      </c>
      <c r="I8150" s="313" t="s">
        <v>6824</v>
      </c>
    </row>
    <row r="8151" spans="6:9" x14ac:dyDescent="0.2">
      <c r="F8151" s="310" t="s">
        <v>14392</v>
      </c>
      <c r="G8151" s="311">
        <v>20912</v>
      </c>
      <c r="H8151" s="312" t="s">
        <v>2694</v>
      </c>
      <c r="I8151" s="313" t="s">
        <v>6824</v>
      </c>
    </row>
    <row r="8152" spans="6:9" x14ac:dyDescent="0.2">
      <c r="F8152" s="310" t="s">
        <v>14393</v>
      </c>
      <c r="G8152" s="311">
        <v>20913</v>
      </c>
      <c r="H8152" s="312" t="s">
        <v>2694</v>
      </c>
      <c r="I8152" s="313" t="s">
        <v>6824</v>
      </c>
    </row>
    <row r="8153" spans="6:9" x14ac:dyDescent="0.2">
      <c r="F8153" s="310" t="s">
        <v>14394</v>
      </c>
      <c r="G8153" s="311">
        <v>20914</v>
      </c>
      <c r="H8153" s="312" t="s">
        <v>2694</v>
      </c>
      <c r="I8153" s="313" t="s">
        <v>6824</v>
      </c>
    </row>
    <row r="8154" spans="6:9" x14ac:dyDescent="0.2">
      <c r="F8154" s="310" t="s">
        <v>14395</v>
      </c>
      <c r="G8154" s="311">
        <v>20915</v>
      </c>
      <c r="H8154" s="312" t="s">
        <v>2694</v>
      </c>
      <c r="I8154" s="313" t="s">
        <v>6824</v>
      </c>
    </row>
    <row r="8155" spans="6:9" x14ac:dyDescent="0.2">
      <c r="F8155" s="310" t="s">
        <v>14396</v>
      </c>
      <c r="G8155" s="311">
        <v>20916</v>
      </c>
      <c r="H8155" s="312" t="s">
        <v>2694</v>
      </c>
      <c r="I8155" s="313" t="s">
        <v>6824</v>
      </c>
    </row>
    <row r="8156" spans="6:9" x14ac:dyDescent="0.2">
      <c r="F8156" s="310" t="s">
        <v>14397</v>
      </c>
      <c r="G8156" s="311">
        <v>20918</v>
      </c>
      <c r="H8156" s="312" t="s">
        <v>2694</v>
      </c>
      <c r="I8156" s="313" t="s">
        <v>6824</v>
      </c>
    </row>
    <row r="8157" spans="6:9" x14ac:dyDescent="0.2">
      <c r="F8157" s="310" t="s">
        <v>14398</v>
      </c>
      <c r="G8157" s="311">
        <v>20993</v>
      </c>
      <c r="H8157" s="312" t="s">
        <v>2694</v>
      </c>
      <c r="I8157" s="313" t="s">
        <v>6824</v>
      </c>
    </row>
    <row r="8158" spans="6:9" x14ac:dyDescent="0.2">
      <c r="F8158" s="310" t="s">
        <v>14399</v>
      </c>
      <c r="G8158" s="311">
        <v>20997</v>
      </c>
      <c r="H8158" s="312" t="s">
        <v>2694</v>
      </c>
      <c r="I8158" s="313" t="s">
        <v>6824</v>
      </c>
    </row>
    <row r="8159" spans="6:9" x14ac:dyDescent="0.2">
      <c r="F8159" s="310" t="s">
        <v>2377</v>
      </c>
      <c r="G8159" s="311">
        <v>21001</v>
      </c>
      <c r="H8159" s="312" t="s">
        <v>2694</v>
      </c>
      <c r="I8159" s="313" t="s">
        <v>6824</v>
      </c>
    </row>
    <row r="8160" spans="6:9" x14ac:dyDescent="0.2">
      <c r="F8160" s="310" t="s">
        <v>2379</v>
      </c>
      <c r="G8160" s="311">
        <v>21005</v>
      </c>
      <c r="H8160" s="312" t="s">
        <v>2694</v>
      </c>
      <c r="I8160" s="313" t="s">
        <v>6824</v>
      </c>
    </row>
    <row r="8161" spans="6:9" x14ac:dyDescent="0.2">
      <c r="F8161" s="310" t="s">
        <v>2383</v>
      </c>
      <c r="G8161" s="311">
        <v>21009</v>
      </c>
      <c r="H8161" s="312" t="s">
        <v>2694</v>
      </c>
      <c r="I8161" s="313" t="s">
        <v>6824</v>
      </c>
    </row>
    <row r="8162" spans="6:9" x14ac:dyDescent="0.2">
      <c r="F8162" s="310" t="s">
        <v>14400</v>
      </c>
      <c r="G8162" s="311">
        <v>21010</v>
      </c>
      <c r="H8162" s="312" t="s">
        <v>2694</v>
      </c>
      <c r="I8162" s="313" t="s">
        <v>6824</v>
      </c>
    </row>
    <row r="8163" spans="6:9" x14ac:dyDescent="0.2">
      <c r="F8163" s="310" t="s">
        <v>14401</v>
      </c>
      <c r="G8163" s="311">
        <v>21012</v>
      </c>
      <c r="H8163" s="312" t="s">
        <v>2694</v>
      </c>
      <c r="I8163" s="313" t="s">
        <v>6824</v>
      </c>
    </row>
    <row r="8164" spans="6:9" x14ac:dyDescent="0.2">
      <c r="F8164" s="310" t="s">
        <v>2387</v>
      </c>
      <c r="G8164" s="311">
        <v>21013</v>
      </c>
      <c r="H8164" s="312" t="s">
        <v>2694</v>
      </c>
      <c r="I8164" s="313" t="s">
        <v>6824</v>
      </c>
    </row>
    <row r="8165" spans="6:9" x14ac:dyDescent="0.2">
      <c r="F8165" s="310" t="s">
        <v>14402</v>
      </c>
      <c r="G8165" s="311">
        <v>21014</v>
      </c>
      <c r="H8165" s="312" t="s">
        <v>2694</v>
      </c>
      <c r="I8165" s="313" t="s">
        <v>6824</v>
      </c>
    </row>
    <row r="8166" spans="6:9" x14ac:dyDescent="0.2">
      <c r="F8166" s="310" t="s">
        <v>2388</v>
      </c>
      <c r="G8166" s="311">
        <v>21015</v>
      </c>
      <c r="H8166" s="312" t="s">
        <v>2694</v>
      </c>
      <c r="I8166" s="313" t="s">
        <v>6824</v>
      </c>
    </row>
    <row r="8167" spans="6:9" x14ac:dyDescent="0.2">
      <c r="F8167" s="310" t="s">
        <v>2389</v>
      </c>
      <c r="G8167" s="311">
        <v>21017</v>
      </c>
      <c r="H8167" s="312" t="s">
        <v>2694</v>
      </c>
      <c r="I8167" s="313" t="s">
        <v>6824</v>
      </c>
    </row>
    <row r="8168" spans="6:9" x14ac:dyDescent="0.2">
      <c r="F8168" s="310" t="s">
        <v>14403</v>
      </c>
      <c r="G8168" s="311">
        <v>21018</v>
      </c>
      <c r="H8168" s="312" t="s">
        <v>2694</v>
      </c>
      <c r="I8168" s="313" t="s">
        <v>6824</v>
      </c>
    </row>
    <row r="8169" spans="6:9" x14ac:dyDescent="0.2">
      <c r="F8169" s="310" t="s">
        <v>14404</v>
      </c>
      <c r="G8169" s="311">
        <v>21020</v>
      </c>
      <c r="H8169" s="312" t="s">
        <v>2694</v>
      </c>
      <c r="I8169" s="313" t="s">
        <v>6824</v>
      </c>
    </row>
    <row r="8170" spans="6:9" x14ac:dyDescent="0.2">
      <c r="F8170" s="310" t="s">
        <v>14405</v>
      </c>
      <c r="G8170" s="311">
        <v>21022</v>
      </c>
      <c r="H8170" s="312" t="s">
        <v>2694</v>
      </c>
      <c r="I8170" s="313" t="s">
        <v>6824</v>
      </c>
    </row>
    <row r="8171" spans="6:9" x14ac:dyDescent="0.2">
      <c r="F8171" s="310" t="s">
        <v>2395</v>
      </c>
      <c r="G8171" s="311">
        <v>21023</v>
      </c>
      <c r="H8171" s="312" t="s">
        <v>2694</v>
      </c>
      <c r="I8171" s="313" t="s">
        <v>6824</v>
      </c>
    </row>
    <row r="8172" spans="6:9" x14ac:dyDescent="0.2">
      <c r="F8172" s="310" t="s">
        <v>2399</v>
      </c>
      <c r="G8172" s="311">
        <v>21027</v>
      </c>
      <c r="H8172" s="312" t="s">
        <v>2694</v>
      </c>
      <c r="I8172" s="313" t="s">
        <v>6824</v>
      </c>
    </row>
    <row r="8173" spans="6:9" x14ac:dyDescent="0.2">
      <c r="F8173" s="310" t="s">
        <v>14406</v>
      </c>
      <c r="G8173" s="311">
        <v>21028</v>
      </c>
      <c r="H8173" s="312" t="s">
        <v>2694</v>
      </c>
      <c r="I8173" s="313" t="s">
        <v>6824</v>
      </c>
    </row>
    <row r="8174" spans="6:9" x14ac:dyDescent="0.2">
      <c r="F8174" s="310" t="s">
        <v>2401</v>
      </c>
      <c r="G8174" s="311">
        <v>21029</v>
      </c>
      <c r="H8174" s="312" t="s">
        <v>2694</v>
      </c>
      <c r="I8174" s="313" t="s">
        <v>6824</v>
      </c>
    </row>
    <row r="8175" spans="6:9" x14ac:dyDescent="0.2">
      <c r="F8175" s="310" t="s">
        <v>14407</v>
      </c>
      <c r="G8175" s="311">
        <v>21030</v>
      </c>
      <c r="H8175" s="312" t="s">
        <v>2694</v>
      </c>
      <c r="I8175" s="313" t="s">
        <v>6824</v>
      </c>
    </row>
    <row r="8176" spans="6:9" x14ac:dyDescent="0.2">
      <c r="F8176" s="310" t="s">
        <v>2402</v>
      </c>
      <c r="G8176" s="311">
        <v>21031</v>
      </c>
      <c r="H8176" s="312" t="s">
        <v>2694</v>
      </c>
      <c r="I8176" s="313" t="s">
        <v>6824</v>
      </c>
    </row>
    <row r="8177" spans="6:9" x14ac:dyDescent="0.2">
      <c r="F8177" s="310" t="s">
        <v>14408</v>
      </c>
      <c r="G8177" s="311">
        <v>21032</v>
      </c>
      <c r="H8177" s="312" t="s">
        <v>2694</v>
      </c>
      <c r="I8177" s="313" t="s">
        <v>6824</v>
      </c>
    </row>
    <row r="8178" spans="6:9" x14ac:dyDescent="0.2">
      <c r="F8178" s="310" t="s">
        <v>14409</v>
      </c>
      <c r="G8178" s="311">
        <v>21034</v>
      </c>
      <c r="H8178" s="312" t="s">
        <v>2694</v>
      </c>
      <c r="I8178" s="313" t="s">
        <v>6824</v>
      </c>
    </row>
    <row r="8179" spans="6:9" x14ac:dyDescent="0.2">
      <c r="F8179" s="310" t="s">
        <v>2406</v>
      </c>
      <c r="G8179" s="311">
        <v>21035</v>
      </c>
      <c r="H8179" s="312" t="s">
        <v>2694</v>
      </c>
      <c r="I8179" s="313" t="s">
        <v>6824</v>
      </c>
    </row>
    <row r="8180" spans="6:9" x14ac:dyDescent="0.2">
      <c r="F8180" s="310" t="s">
        <v>14410</v>
      </c>
      <c r="G8180" s="311">
        <v>21036</v>
      </c>
      <c r="H8180" s="312" t="s">
        <v>2694</v>
      </c>
      <c r="I8180" s="313" t="s">
        <v>6824</v>
      </c>
    </row>
    <row r="8181" spans="6:9" x14ac:dyDescent="0.2">
      <c r="F8181" s="310" t="s">
        <v>2408</v>
      </c>
      <c r="G8181" s="311">
        <v>21037</v>
      </c>
      <c r="H8181" s="312" t="s">
        <v>2694</v>
      </c>
      <c r="I8181" s="313" t="s">
        <v>6824</v>
      </c>
    </row>
    <row r="8182" spans="6:9" x14ac:dyDescent="0.2">
      <c r="F8182" s="310" t="s">
        <v>14411</v>
      </c>
      <c r="G8182" s="311">
        <v>21040</v>
      </c>
      <c r="H8182" s="312" t="s">
        <v>2694</v>
      </c>
      <c r="I8182" s="313" t="s">
        <v>6824</v>
      </c>
    </row>
    <row r="8183" spans="6:9" x14ac:dyDescent="0.2">
      <c r="F8183" s="310" t="s">
        <v>2411</v>
      </c>
      <c r="G8183" s="311">
        <v>21041</v>
      </c>
      <c r="H8183" s="312" t="s">
        <v>2694</v>
      </c>
      <c r="I8183" s="313" t="s">
        <v>6824</v>
      </c>
    </row>
    <row r="8184" spans="6:9" x14ac:dyDescent="0.2">
      <c r="F8184" s="310" t="s">
        <v>14412</v>
      </c>
      <c r="G8184" s="311">
        <v>21042</v>
      </c>
      <c r="H8184" s="312" t="s">
        <v>2694</v>
      </c>
      <c r="I8184" s="313" t="s">
        <v>6824</v>
      </c>
    </row>
    <row r="8185" spans="6:9" x14ac:dyDescent="0.2">
      <c r="F8185" s="310" t="s">
        <v>2413</v>
      </c>
      <c r="G8185" s="311">
        <v>21043</v>
      </c>
      <c r="H8185" s="312" t="s">
        <v>2694</v>
      </c>
      <c r="I8185" s="313" t="s">
        <v>6824</v>
      </c>
    </row>
    <row r="8186" spans="6:9" x14ac:dyDescent="0.2">
      <c r="F8186" s="310" t="s">
        <v>14413</v>
      </c>
      <c r="G8186" s="311">
        <v>21044</v>
      </c>
      <c r="H8186" s="312" t="s">
        <v>2694</v>
      </c>
      <c r="I8186" s="313" t="s">
        <v>6824</v>
      </c>
    </row>
    <row r="8187" spans="6:9" x14ac:dyDescent="0.2">
      <c r="F8187" s="310" t="s">
        <v>2415</v>
      </c>
      <c r="G8187" s="311">
        <v>21045</v>
      </c>
      <c r="H8187" s="312" t="s">
        <v>2694</v>
      </c>
      <c r="I8187" s="313" t="s">
        <v>6824</v>
      </c>
    </row>
    <row r="8188" spans="6:9" x14ac:dyDescent="0.2">
      <c r="F8188" s="310" t="s">
        <v>14414</v>
      </c>
      <c r="G8188" s="311">
        <v>21046</v>
      </c>
      <c r="H8188" s="312" t="s">
        <v>2694</v>
      </c>
      <c r="I8188" s="313" t="s">
        <v>6824</v>
      </c>
    </row>
    <row r="8189" spans="6:9" x14ac:dyDescent="0.2">
      <c r="F8189" s="310" t="s">
        <v>2416</v>
      </c>
      <c r="G8189" s="311">
        <v>21047</v>
      </c>
      <c r="H8189" s="312" t="s">
        <v>2694</v>
      </c>
      <c r="I8189" s="313" t="s">
        <v>6824</v>
      </c>
    </row>
    <row r="8190" spans="6:9" x14ac:dyDescent="0.2">
      <c r="F8190" s="310" t="s">
        <v>14415</v>
      </c>
      <c r="G8190" s="311">
        <v>21048</v>
      </c>
      <c r="H8190" s="312" t="s">
        <v>2694</v>
      </c>
      <c r="I8190" s="313" t="s">
        <v>6824</v>
      </c>
    </row>
    <row r="8191" spans="6:9" x14ac:dyDescent="0.2">
      <c r="F8191" s="310" t="s">
        <v>14416</v>
      </c>
      <c r="G8191" s="311">
        <v>21050</v>
      </c>
      <c r="H8191" s="312" t="s">
        <v>2694</v>
      </c>
      <c r="I8191" s="313" t="s">
        <v>6824</v>
      </c>
    </row>
    <row r="8192" spans="6:9" x14ac:dyDescent="0.2">
      <c r="F8192" s="310" t="s">
        <v>2418</v>
      </c>
      <c r="G8192" s="311">
        <v>21051</v>
      </c>
      <c r="H8192" s="312" t="s">
        <v>2694</v>
      </c>
      <c r="I8192" s="313" t="s">
        <v>6824</v>
      </c>
    </row>
    <row r="8193" spans="6:9" x14ac:dyDescent="0.2">
      <c r="F8193" s="310" t="s">
        <v>14417</v>
      </c>
      <c r="G8193" s="311">
        <v>21052</v>
      </c>
      <c r="H8193" s="312" t="s">
        <v>2694</v>
      </c>
      <c r="I8193" s="313" t="s">
        <v>6824</v>
      </c>
    </row>
    <row r="8194" spans="6:9" x14ac:dyDescent="0.2">
      <c r="F8194" s="310" t="s">
        <v>2419</v>
      </c>
      <c r="G8194" s="311">
        <v>21053</v>
      </c>
      <c r="H8194" s="312" t="s">
        <v>2694</v>
      </c>
      <c r="I8194" s="313" t="s">
        <v>6824</v>
      </c>
    </row>
    <row r="8195" spans="6:9" x14ac:dyDescent="0.2">
      <c r="F8195" s="310" t="s">
        <v>14418</v>
      </c>
      <c r="G8195" s="311">
        <v>21054</v>
      </c>
      <c r="H8195" s="312" t="s">
        <v>2694</v>
      </c>
      <c r="I8195" s="313" t="s">
        <v>6824</v>
      </c>
    </row>
    <row r="8196" spans="6:9" x14ac:dyDescent="0.2">
      <c r="F8196" s="310" t="s">
        <v>14419</v>
      </c>
      <c r="G8196" s="311">
        <v>21056</v>
      </c>
      <c r="H8196" s="312" t="s">
        <v>2694</v>
      </c>
      <c r="I8196" s="313" t="s">
        <v>6824</v>
      </c>
    </row>
    <row r="8197" spans="6:9" x14ac:dyDescent="0.2">
      <c r="F8197" s="310" t="s">
        <v>2421</v>
      </c>
      <c r="G8197" s="311">
        <v>21057</v>
      </c>
      <c r="H8197" s="312" t="s">
        <v>2694</v>
      </c>
      <c r="I8197" s="313" t="s">
        <v>6824</v>
      </c>
    </row>
    <row r="8198" spans="6:9" x14ac:dyDescent="0.2">
      <c r="F8198" s="310" t="s">
        <v>14420</v>
      </c>
      <c r="G8198" s="311">
        <v>21060</v>
      </c>
      <c r="H8198" s="312" t="s">
        <v>2694</v>
      </c>
      <c r="I8198" s="313" t="s">
        <v>6824</v>
      </c>
    </row>
    <row r="8199" spans="6:9" x14ac:dyDescent="0.2">
      <c r="F8199" s="310" t="s">
        <v>2424</v>
      </c>
      <c r="G8199" s="311">
        <v>21061</v>
      </c>
      <c r="H8199" s="312" t="s">
        <v>2694</v>
      </c>
      <c r="I8199" s="313" t="s">
        <v>6824</v>
      </c>
    </row>
    <row r="8200" spans="6:9" x14ac:dyDescent="0.2">
      <c r="F8200" s="310" t="s">
        <v>14421</v>
      </c>
      <c r="G8200" s="311">
        <v>21062</v>
      </c>
      <c r="H8200" s="312" t="s">
        <v>2694</v>
      </c>
      <c r="I8200" s="313" t="s">
        <v>6824</v>
      </c>
    </row>
    <row r="8201" spans="6:9" x14ac:dyDescent="0.2">
      <c r="F8201" s="310" t="s">
        <v>2428</v>
      </c>
      <c r="G8201" s="311">
        <v>21065</v>
      </c>
      <c r="H8201" s="312" t="s">
        <v>2694</v>
      </c>
      <c r="I8201" s="313" t="s">
        <v>6824</v>
      </c>
    </row>
    <row r="8202" spans="6:9" x14ac:dyDescent="0.2">
      <c r="F8202" s="310" t="s">
        <v>2432</v>
      </c>
      <c r="G8202" s="311">
        <v>21071</v>
      </c>
      <c r="H8202" s="312" t="s">
        <v>2694</v>
      </c>
      <c r="I8202" s="313" t="s">
        <v>6824</v>
      </c>
    </row>
    <row r="8203" spans="6:9" x14ac:dyDescent="0.2">
      <c r="F8203" s="310" t="s">
        <v>14422</v>
      </c>
      <c r="G8203" s="311">
        <v>21074</v>
      </c>
      <c r="H8203" s="312" t="s">
        <v>2694</v>
      </c>
      <c r="I8203" s="313" t="s">
        <v>6824</v>
      </c>
    </row>
    <row r="8204" spans="6:9" x14ac:dyDescent="0.2">
      <c r="F8204" s="310" t="s">
        <v>2434</v>
      </c>
      <c r="G8204" s="311">
        <v>21075</v>
      </c>
      <c r="H8204" s="312" t="s">
        <v>2694</v>
      </c>
      <c r="I8204" s="313" t="s">
        <v>6824</v>
      </c>
    </row>
    <row r="8205" spans="6:9" x14ac:dyDescent="0.2">
      <c r="F8205" s="310" t="s">
        <v>14423</v>
      </c>
      <c r="G8205" s="311">
        <v>21076</v>
      </c>
      <c r="H8205" s="312" t="s">
        <v>2694</v>
      </c>
      <c r="I8205" s="313" t="s">
        <v>6824</v>
      </c>
    </row>
    <row r="8206" spans="6:9" x14ac:dyDescent="0.2">
      <c r="F8206" s="310" t="s">
        <v>2435</v>
      </c>
      <c r="G8206" s="311">
        <v>21077</v>
      </c>
      <c r="H8206" s="312" t="s">
        <v>2694</v>
      </c>
      <c r="I8206" s="313" t="s">
        <v>6824</v>
      </c>
    </row>
    <row r="8207" spans="6:9" x14ac:dyDescent="0.2">
      <c r="F8207" s="310" t="s">
        <v>14424</v>
      </c>
      <c r="G8207" s="311">
        <v>21078</v>
      </c>
      <c r="H8207" s="312" t="s">
        <v>2694</v>
      </c>
      <c r="I8207" s="313" t="s">
        <v>6824</v>
      </c>
    </row>
    <row r="8208" spans="6:9" x14ac:dyDescent="0.2">
      <c r="F8208" s="310" t="s">
        <v>14425</v>
      </c>
      <c r="G8208" s="311">
        <v>21082</v>
      </c>
      <c r="H8208" s="312" t="s">
        <v>2694</v>
      </c>
      <c r="I8208" s="313" t="s">
        <v>6824</v>
      </c>
    </row>
    <row r="8209" spans="6:9" x14ac:dyDescent="0.2">
      <c r="F8209" s="310" t="s">
        <v>14426</v>
      </c>
      <c r="G8209" s="311">
        <v>21084</v>
      </c>
      <c r="H8209" s="312" t="s">
        <v>2694</v>
      </c>
      <c r="I8209" s="313" t="s">
        <v>6824</v>
      </c>
    </row>
    <row r="8210" spans="6:9" x14ac:dyDescent="0.2">
      <c r="F8210" s="310" t="s">
        <v>2442</v>
      </c>
      <c r="G8210" s="311">
        <v>21085</v>
      </c>
      <c r="H8210" s="312" t="s">
        <v>2694</v>
      </c>
      <c r="I8210" s="313" t="s">
        <v>6824</v>
      </c>
    </row>
    <row r="8211" spans="6:9" x14ac:dyDescent="0.2">
      <c r="F8211" s="310" t="s">
        <v>2444</v>
      </c>
      <c r="G8211" s="311">
        <v>21087</v>
      </c>
      <c r="H8211" s="312" t="s">
        <v>2694</v>
      </c>
      <c r="I8211" s="313" t="s">
        <v>6824</v>
      </c>
    </row>
    <row r="8212" spans="6:9" x14ac:dyDescent="0.2">
      <c r="F8212" s="310" t="s">
        <v>14427</v>
      </c>
      <c r="G8212" s="311">
        <v>21088</v>
      </c>
      <c r="H8212" s="312" t="s">
        <v>2694</v>
      </c>
      <c r="I8212" s="313" t="s">
        <v>6824</v>
      </c>
    </row>
    <row r="8213" spans="6:9" x14ac:dyDescent="0.2">
      <c r="F8213" s="310" t="s">
        <v>14428</v>
      </c>
      <c r="G8213" s="311">
        <v>21090</v>
      </c>
      <c r="H8213" s="312" t="s">
        <v>2694</v>
      </c>
      <c r="I8213" s="313" t="s">
        <v>6824</v>
      </c>
    </row>
    <row r="8214" spans="6:9" x14ac:dyDescent="0.2">
      <c r="F8214" s="310" t="s">
        <v>14429</v>
      </c>
      <c r="G8214" s="311">
        <v>21092</v>
      </c>
      <c r="H8214" s="312" t="s">
        <v>2694</v>
      </c>
      <c r="I8214" s="313" t="s">
        <v>6824</v>
      </c>
    </row>
    <row r="8215" spans="6:9" x14ac:dyDescent="0.2">
      <c r="F8215" s="310" t="s">
        <v>2448</v>
      </c>
      <c r="G8215" s="311">
        <v>21093</v>
      </c>
      <c r="H8215" s="312" t="s">
        <v>2694</v>
      </c>
      <c r="I8215" s="313" t="s">
        <v>6824</v>
      </c>
    </row>
    <row r="8216" spans="6:9" x14ac:dyDescent="0.2">
      <c r="F8216" s="310" t="s">
        <v>14430</v>
      </c>
      <c r="G8216" s="311">
        <v>21094</v>
      </c>
      <c r="H8216" s="312" t="s">
        <v>2694</v>
      </c>
      <c r="I8216" s="313" t="s">
        <v>6824</v>
      </c>
    </row>
    <row r="8217" spans="6:9" x14ac:dyDescent="0.2">
      <c r="F8217" s="310" t="s">
        <v>14431</v>
      </c>
      <c r="G8217" s="311">
        <v>21102</v>
      </c>
      <c r="H8217" s="312" t="s">
        <v>2694</v>
      </c>
      <c r="I8217" s="313" t="s">
        <v>6824</v>
      </c>
    </row>
    <row r="8218" spans="6:9" x14ac:dyDescent="0.2">
      <c r="F8218" s="310" t="s">
        <v>14432</v>
      </c>
      <c r="G8218" s="311">
        <v>21104</v>
      </c>
      <c r="H8218" s="312" t="s">
        <v>2694</v>
      </c>
      <c r="I8218" s="313" t="s">
        <v>6824</v>
      </c>
    </row>
    <row r="8219" spans="6:9" x14ac:dyDescent="0.2">
      <c r="F8219" s="310" t="s">
        <v>2456</v>
      </c>
      <c r="G8219" s="311">
        <v>21105</v>
      </c>
      <c r="H8219" s="312" t="s">
        <v>2694</v>
      </c>
      <c r="I8219" s="313" t="s">
        <v>6824</v>
      </c>
    </row>
    <row r="8220" spans="6:9" x14ac:dyDescent="0.2">
      <c r="F8220" s="310" t="s">
        <v>14433</v>
      </c>
      <c r="G8220" s="311">
        <v>21106</v>
      </c>
      <c r="H8220" s="312" t="s">
        <v>2694</v>
      </c>
      <c r="I8220" s="313" t="s">
        <v>6824</v>
      </c>
    </row>
    <row r="8221" spans="6:9" x14ac:dyDescent="0.2">
      <c r="F8221" s="310" t="s">
        <v>14434</v>
      </c>
      <c r="G8221" s="311">
        <v>21108</v>
      </c>
      <c r="H8221" s="312" t="s">
        <v>2694</v>
      </c>
      <c r="I8221" s="313" t="s">
        <v>6824</v>
      </c>
    </row>
    <row r="8222" spans="6:9" x14ac:dyDescent="0.2">
      <c r="F8222" s="310" t="s">
        <v>2460</v>
      </c>
      <c r="G8222" s="311">
        <v>21111</v>
      </c>
      <c r="H8222" s="312" t="s">
        <v>2694</v>
      </c>
      <c r="I8222" s="313" t="s">
        <v>6824</v>
      </c>
    </row>
    <row r="8223" spans="6:9" x14ac:dyDescent="0.2">
      <c r="F8223" s="310" t="s">
        <v>2462</v>
      </c>
      <c r="G8223" s="311">
        <v>21113</v>
      </c>
      <c r="H8223" s="312" t="s">
        <v>2694</v>
      </c>
      <c r="I8223" s="313" t="s">
        <v>6824</v>
      </c>
    </row>
    <row r="8224" spans="6:9" x14ac:dyDescent="0.2">
      <c r="F8224" s="310" t="s">
        <v>14435</v>
      </c>
      <c r="G8224" s="311">
        <v>21114</v>
      </c>
      <c r="H8224" s="312" t="s">
        <v>2694</v>
      </c>
      <c r="I8224" s="313" t="s">
        <v>6824</v>
      </c>
    </row>
    <row r="8225" spans="6:9" x14ac:dyDescent="0.2">
      <c r="F8225" s="310" t="s">
        <v>2465</v>
      </c>
      <c r="G8225" s="311">
        <v>21117</v>
      </c>
      <c r="H8225" s="312" t="s">
        <v>2694</v>
      </c>
      <c r="I8225" s="313" t="s">
        <v>6824</v>
      </c>
    </row>
    <row r="8226" spans="6:9" x14ac:dyDescent="0.2">
      <c r="F8226" s="310" t="s">
        <v>14436</v>
      </c>
      <c r="G8226" s="311">
        <v>21120</v>
      </c>
      <c r="H8226" s="312" t="s">
        <v>2694</v>
      </c>
      <c r="I8226" s="313" t="s">
        <v>6824</v>
      </c>
    </row>
    <row r="8227" spans="6:9" x14ac:dyDescent="0.2">
      <c r="F8227" s="310" t="s">
        <v>14437</v>
      </c>
      <c r="G8227" s="311">
        <v>21122</v>
      </c>
      <c r="H8227" s="312" t="s">
        <v>2694</v>
      </c>
      <c r="I8227" s="313" t="s">
        <v>6824</v>
      </c>
    </row>
    <row r="8228" spans="6:9" x14ac:dyDescent="0.2">
      <c r="F8228" s="310" t="s">
        <v>2470</v>
      </c>
      <c r="G8228" s="311">
        <v>21123</v>
      </c>
      <c r="H8228" s="312" t="s">
        <v>2694</v>
      </c>
      <c r="I8228" s="313" t="s">
        <v>6824</v>
      </c>
    </row>
    <row r="8229" spans="6:9" x14ac:dyDescent="0.2">
      <c r="F8229" s="310" t="s">
        <v>14438</v>
      </c>
      <c r="G8229" s="311">
        <v>21128</v>
      </c>
      <c r="H8229" s="312" t="s">
        <v>2694</v>
      </c>
      <c r="I8229" s="313" t="s">
        <v>6824</v>
      </c>
    </row>
    <row r="8230" spans="6:9" x14ac:dyDescent="0.2">
      <c r="F8230" s="310" t="s">
        <v>14439</v>
      </c>
      <c r="G8230" s="311">
        <v>21130</v>
      </c>
      <c r="H8230" s="312" t="s">
        <v>2694</v>
      </c>
      <c r="I8230" s="313" t="s">
        <v>6824</v>
      </c>
    </row>
    <row r="8231" spans="6:9" x14ac:dyDescent="0.2">
      <c r="F8231" s="310" t="s">
        <v>2476</v>
      </c>
      <c r="G8231" s="311">
        <v>21131</v>
      </c>
      <c r="H8231" s="312" t="s">
        <v>2694</v>
      </c>
      <c r="I8231" s="313" t="s">
        <v>6824</v>
      </c>
    </row>
    <row r="8232" spans="6:9" x14ac:dyDescent="0.2">
      <c r="F8232" s="310" t="s">
        <v>14440</v>
      </c>
      <c r="G8232" s="311">
        <v>21132</v>
      </c>
      <c r="H8232" s="312" t="s">
        <v>2694</v>
      </c>
      <c r="I8232" s="313" t="s">
        <v>6824</v>
      </c>
    </row>
    <row r="8233" spans="6:9" x14ac:dyDescent="0.2">
      <c r="F8233" s="310" t="s">
        <v>2478</v>
      </c>
      <c r="G8233" s="311">
        <v>21133</v>
      </c>
      <c r="H8233" s="312" t="s">
        <v>2694</v>
      </c>
      <c r="I8233" s="313" t="s">
        <v>6824</v>
      </c>
    </row>
    <row r="8234" spans="6:9" x14ac:dyDescent="0.2">
      <c r="F8234" s="310" t="s">
        <v>14441</v>
      </c>
      <c r="G8234" s="311">
        <v>21136</v>
      </c>
      <c r="H8234" s="312" t="s">
        <v>2694</v>
      </c>
      <c r="I8234" s="313" t="s">
        <v>6824</v>
      </c>
    </row>
    <row r="8235" spans="6:9" x14ac:dyDescent="0.2">
      <c r="F8235" s="310" t="s">
        <v>2481</v>
      </c>
      <c r="G8235" s="311">
        <v>21139</v>
      </c>
      <c r="H8235" s="312" t="s">
        <v>2694</v>
      </c>
      <c r="I8235" s="313" t="s">
        <v>6824</v>
      </c>
    </row>
    <row r="8236" spans="6:9" x14ac:dyDescent="0.2">
      <c r="F8236" s="310" t="s">
        <v>14442</v>
      </c>
      <c r="G8236" s="311">
        <v>21140</v>
      </c>
      <c r="H8236" s="312" t="s">
        <v>2694</v>
      </c>
      <c r="I8236" s="313" t="s">
        <v>6824</v>
      </c>
    </row>
    <row r="8237" spans="6:9" x14ac:dyDescent="0.2">
      <c r="F8237" s="310" t="s">
        <v>14443</v>
      </c>
      <c r="G8237" s="311">
        <v>21144</v>
      </c>
      <c r="H8237" s="312" t="s">
        <v>2694</v>
      </c>
      <c r="I8237" s="313" t="s">
        <v>6824</v>
      </c>
    </row>
    <row r="8238" spans="6:9" x14ac:dyDescent="0.2">
      <c r="F8238" s="310" t="s">
        <v>14444</v>
      </c>
      <c r="G8238" s="311">
        <v>21146</v>
      </c>
      <c r="H8238" s="312" t="s">
        <v>2694</v>
      </c>
      <c r="I8238" s="313" t="s">
        <v>6824</v>
      </c>
    </row>
    <row r="8239" spans="6:9" x14ac:dyDescent="0.2">
      <c r="F8239" s="310" t="s">
        <v>14445</v>
      </c>
      <c r="G8239" s="311">
        <v>21150</v>
      </c>
      <c r="H8239" s="312" t="s">
        <v>2694</v>
      </c>
      <c r="I8239" s="313" t="s">
        <v>6824</v>
      </c>
    </row>
    <row r="8240" spans="6:9" x14ac:dyDescent="0.2">
      <c r="F8240" s="310" t="s">
        <v>14446</v>
      </c>
      <c r="G8240" s="311">
        <v>21152</v>
      </c>
      <c r="H8240" s="312" t="s">
        <v>2694</v>
      </c>
      <c r="I8240" s="313" t="s">
        <v>6824</v>
      </c>
    </row>
    <row r="8241" spans="6:9" x14ac:dyDescent="0.2">
      <c r="F8241" s="310" t="s">
        <v>2491</v>
      </c>
      <c r="G8241" s="311">
        <v>21153</v>
      </c>
      <c r="H8241" s="312" t="s">
        <v>2694</v>
      </c>
      <c r="I8241" s="313" t="s">
        <v>6824</v>
      </c>
    </row>
    <row r="8242" spans="6:9" x14ac:dyDescent="0.2">
      <c r="F8242" s="310" t="s">
        <v>14447</v>
      </c>
      <c r="G8242" s="311">
        <v>21154</v>
      </c>
      <c r="H8242" s="312" t="s">
        <v>2694</v>
      </c>
      <c r="I8242" s="313" t="s">
        <v>6824</v>
      </c>
    </row>
    <row r="8243" spans="6:9" x14ac:dyDescent="0.2">
      <c r="F8243" s="310" t="s">
        <v>2492</v>
      </c>
      <c r="G8243" s="311">
        <v>21155</v>
      </c>
      <c r="H8243" s="312" t="s">
        <v>2694</v>
      </c>
      <c r="I8243" s="313" t="s">
        <v>6824</v>
      </c>
    </row>
    <row r="8244" spans="6:9" x14ac:dyDescent="0.2">
      <c r="F8244" s="310" t="s">
        <v>14448</v>
      </c>
      <c r="G8244" s="311">
        <v>21156</v>
      </c>
      <c r="H8244" s="312" t="s">
        <v>2694</v>
      </c>
      <c r="I8244" s="313" t="s">
        <v>6824</v>
      </c>
    </row>
    <row r="8245" spans="6:9" x14ac:dyDescent="0.2">
      <c r="F8245" s="310" t="s">
        <v>2493</v>
      </c>
      <c r="G8245" s="311">
        <v>21157</v>
      </c>
      <c r="H8245" s="312" t="s">
        <v>2694</v>
      </c>
      <c r="I8245" s="313" t="s">
        <v>6824</v>
      </c>
    </row>
    <row r="8246" spans="6:9" x14ac:dyDescent="0.2">
      <c r="F8246" s="310" t="s">
        <v>14449</v>
      </c>
      <c r="G8246" s="311">
        <v>21158</v>
      </c>
      <c r="H8246" s="312" t="s">
        <v>2694</v>
      </c>
      <c r="I8246" s="313" t="s">
        <v>6824</v>
      </c>
    </row>
    <row r="8247" spans="6:9" x14ac:dyDescent="0.2">
      <c r="F8247" s="310" t="s">
        <v>14450</v>
      </c>
      <c r="G8247" s="311">
        <v>21160</v>
      </c>
      <c r="H8247" s="312" t="s">
        <v>2694</v>
      </c>
      <c r="I8247" s="313" t="s">
        <v>6824</v>
      </c>
    </row>
    <row r="8248" spans="6:9" x14ac:dyDescent="0.2">
      <c r="F8248" s="310" t="s">
        <v>2495</v>
      </c>
      <c r="G8248" s="311">
        <v>21161</v>
      </c>
      <c r="H8248" s="312" t="s">
        <v>2694</v>
      </c>
      <c r="I8248" s="313" t="s">
        <v>6824</v>
      </c>
    </row>
    <row r="8249" spans="6:9" x14ac:dyDescent="0.2">
      <c r="F8249" s="310" t="s">
        <v>14451</v>
      </c>
      <c r="G8249" s="311">
        <v>21162</v>
      </c>
      <c r="H8249" s="312" t="s">
        <v>2694</v>
      </c>
      <c r="I8249" s="313" t="s">
        <v>6824</v>
      </c>
    </row>
    <row r="8250" spans="6:9" x14ac:dyDescent="0.2">
      <c r="F8250" s="310" t="s">
        <v>2496</v>
      </c>
      <c r="G8250" s="311">
        <v>21163</v>
      </c>
      <c r="H8250" s="312" t="s">
        <v>2694</v>
      </c>
      <c r="I8250" s="313" t="s">
        <v>6824</v>
      </c>
    </row>
    <row r="8251" spans="6:9" x14ac:dyDescent="0.2">
      <c r="F8251" s="310" t="s">
        <v>2525</v>
      </c>
      <c r="G8251" s="311">
        <v>21201</v>
      </c>
      <c r="H8251" s="312" t="s">
        <v>2694</v>
      </c>
      <c r="I8251" s="313" t="s">
        <v>6824</v>
      </c>
    </row>
    <row r="8252" spans="6:9" x14ac:dyDescent="0.2">
      <c r="F8252" s="310" t="s">
        <v>14452</v>
      </c>
      <c r="G8252" s="311">
        <v>21202</v>
      </c>
      <c r="H8252" s="312" t="s">
        <v>2694</v>
      </c>
      <c r="I8252" s="313" t="s">
        <v>6824</v>
      </c>
    </row>
    <row r="8253" spans="6:9" x14ac:dyDescent="0.2">
      <c r="F8253" s="310" t="s">
        <v>2527</v>
      </c>
      <c r="G8253" s="311">
        <v>21203</v>
      </c>
      <c r="H8253" s="312" t="s">
        <v>2694</v>
      </c>
      <c r="I8253" s="313" t="s">
        <v>6824</v>
      </c>
    </row>
    <row r="8254" spans="6:9" x14ac:dyDescent="0.2">
      <c r="F8254" s="310" t="s">
        <v>14453</v>
      </c>
      <c r="G8254" s="311">
        <v>21204</v>
      </c>
      <c r="H8254" s="312" t="s">
        <v>2694</v>
      </c>
      <c r="I8254" s="313" t="s">
        <v>6824</v>
      </c>
    </row>
    <row r="8255" spans="6:9" x14ac:dyDescent="0.2">
      <c r="F8255" s="310" t="s">
        <v>2529</v>
      </c>
      <c r="G8255" s="311">
        <v>21205</v>
      </c>
      <c r="H8255" s="312" t="s">
        <v>2694</v>
      </c>
      <c r="I8255" s="313" t="s">
        <v>6824</v>
      </c>
    </row>
    <row r="8256" spans="6:9" x14ac:dyDescent="0.2">
      <c r="F8256" s="310" t="s">
        <v>14454</v>
      </c>
      <c r="G8256" s="311">
        <v>21206</v>
      </c>
      <c r="H8256" s="312" t="s">
        <v>2694</v>
      </c>
      <c r="I8256" s="313" t="s">
        <v>6824</v>
      </c>
    </row>
    <row r="8257" spans="6:9" x14ac:dyDescent="0.2">
      <c r="F8257" s="310" t="s">
        <v>2530</v>
      </c>
      <c r="G8257" s="311">
        <v>21207</v>
      </c>
      <c r="H8257" s="312" t="s">
        <v>2694</v>
      </c>
      <c r="I8257" s="313" t="s">
        <v>6824</v>
      </c>
    </row>
    <row r="8258" spans="6:9" x14ac:dyDescent="0.2">
      <c r="F8258" s="310" t="s">
        <v>14455</v>
      </c>
      <c r="G8258" s="311">
        <v>21208</v>
      </c>
      <c r="H8258" s="312" t="s">
        <v>2694</v>
      </c>
      <c r="I8258" s="313" t="s">
        <v>6824</v>
      </c>
    </row>
    <row r="8259" spans="6:9" x14ac:dyDescent="0.2">
      <c r="F8259" s="310" t="s">
        <v>2531</v>
      </c>
      <c r="G8259" s="311">
        <v>21209</v>
      </c>
      <c r="H8259" s="312" t="s">
        <v>2694</v>
      </c>
      <c r="I8259" s="313" t="s">
        <v>6824</v>
      </c>
    </row>
    <row r="8260" spans="6:9" x14ac:dyDescent="0.2">
      <c r="F8260" s="310" t="s">
        <v>14456</v>
      </c>
      <c r="G8260" s="311">
        <v>21210</v>
      </c>
      <c r="H8260" s="312" t="s">
        <v>2694</v>
      </c>
      <c r="I8260" s="313" t="s">
        <v>6824</v>
      </c>
    </row>
    <row r="8261" spans="6:9" x14ac:dyDescent="0.2">
      <c r="F8261" s="310" t="s">
        <v>2532</v>
      </c>
      <c r="G8261" s="311">
        <v>21211</v>
      </c>
      <c r="H8261" s="312" t="s">
        <v>2694</v>
      </c>
      <c r="I8261" s="313" t="s">
        <v>6824</v>
      </c>
    </row>
    <row r="8262" spans="6:9" x14ac:dyDescent="0.2">
      <c r="F8262" s="310" t="s">
        <v>14457</v>
      </c>
      <c r="G8262" s="311">
        <v>21212</v>
      </c>
      <c r="H8262" s="312" t="s">
        <v>2694</v>
      </c>
      <c r="I8262" s="313" t="s">
        <v>6824</v>
      </c>
    </row>
    <row r="8263" spans="6:9" x14ac:dyDescent="0.2">
      <c r="F8263" s="310" t="s">
        <v>2534</v>
      </c>
      <c r="G8263" s="311">
        <v>21213</v>
      </c>
      <c r="H8263" s="312" t="s">
        <v>2694</v>
      </c>
      <c r="I8263" s="313" t="s">
        <v>6824</v>
      </c>
    </row>
    <row r="8264" spans="6:9" x14ac:dyDescent="0.2">
      <c r="F8264" s="310" t="s">
        <v>14458</v>
      </c>
      <c r="G8264" s="311">
        <v>21214</v>
      </c>
      <c r="H8264" s="312" t="s">
        <v>2694</v>
      </c>
      <c r="I8264" s="313" t="s">
        <v>6824</v>
      </c>
    </row>
    <row r="8265" spans="6:9" x14ac:dyDescent="0.2">
      <c r="F8265" s="310" t="s">
        <v>2535</v>
      </c>
      <c r="G8265" s="311">
        <v>21215</v>
      </c>
      <c r="H8265" s="312" t="s">
        <v>2694</v>
      </c>
      <c r="I8265" s="313" t="s">
        <v>6824</v>
      </c>
    </row>
    <row r="8266" spans="6:9" x14ac:dyDescent="0.2">
      <c r="F8266" s="310" t="s">
        <v>14459</v>
      </c>
      <c r="G8266" s="311">
        <v>21216</v>
      </c>
      <c r="H8266" s="312" t="s">
        <v>2694</v>
      </c>
      <c r="I8266" s="313" t="s">
        <v>6824</v>
      </c>
    </row>
    <row r="8267" spans="6:9" x14ac:dyDescent="0.2">
      <c r="F8267" s="310" t="s">
        <v>2536</v>
      </c>
      <c r="G8267" s="311">
        <v>21217</v>
      </c>
      <c r="H8267" s="312" t="s">
        <v>2694</v>
      </c>
      <c r="I8267" s="313" t="s">
        <v>6824</v>
      </c>
    </row>
    <row r="8268" spans="6:9" x14ac:dyDescent="0.2">
      <c r="F8268" s="310" t="s">
        <v>14460</v>
      </c>
      <c r="G8268" s="311">
        <v>21218</v>
      </c>
      <c r="H8268" s="312" t="s">
        <v>2694</v>
      </c>
      <c r="I8268" s="313" t="s">
        <v>6824</v>
      </c>
    </row>
    <row r="8269" spans="6:9" x14ac:dyDescent="0.2">
      <c r="F8269" s="310" t="s">
        <v>2538</v>
      </c>
      <c r="G8269" s="311">
        <v>21219</v>
      </c>
      <c r="H8269" s="312" t="s">
        <v>2694</v>
      </c>
      <c r="I8269" s="313" t="s">
        <v>6824</v>
      </c>
    </row>
    <row r="8270" spans="6:9" x14ac:dyDescent="0.2">
      <c r="F8270" s="310" t="s">
        <v>14461</v>
      </c>
      <c r="G8270" s="311">
        <v>21220</v>
      </c>
      <c r="H8270" s="312" t="s">
        <v>2694</v>
      </c>
      <c r="I8270" s="313" t="s">
        <v>6824</v>
      </c>
    </row>
    <row r="8271" spans="6:9" x14ac:dyDescent="0.2">
      <c r="F8271" s="310" t="s">
        <v>2540</v>
      </c>
      <c r="G8271" s="311">
        <v>21221</v>
      </c>
      <c r="H8271" s="312" t="s">
        <v>2694</v>
      </c>
      <c r="I8271" s="313" t="s">
        <v>6824</v>
      </c>
    </row>
    <row r="8272" spans="6:9" x14ac:dyDescent="0.2">
      <c r="F8272" s="310" t="s">
        <v>14462</v>
      </c>
      <c r="G8272" s="311">
        <v>21222</v>
      </c>
      <c r="H8272" s="312" t="s">
        <v>2694</v>
      </c>
      <c r="I8272" s="313" t="s">
        <v>6824</v>
      </c>
    </row>
    <row r="8273" spans="6:9" x14ac:dyDescent="0.2">
      <c r="F8273" s="310" t="s">
        <v>2542</v>
      </c>
      <c r="G8273" s="311">
        <v>21223</v>
      </c>
      <c r="H8273" s="312" t="s">
        <v>2694</v>
      </c>
      <c r="I8273" s="313" t="s">
        <v>6824</v>
      </c>
    </row>
    <row r="8274" spans="6:9" x14ac:dyDescent="0.2">
      <c r="F8274" s="310" t="s">
        <v>14463</v>
      </c>
      <c r="G8274" s="311">
        <v>21224</v>
      </c>
      <c r="H8274" s="312" t="s">
        <v>2694</v>
      </c>
      <c r="I8274" s="313" t="s">
        <v>6824</v>
      </c>
    </row>
    <row r="8275" spans="6:9" x14ac:dyDescent="0.2">
      <c r="F8275" s="310" t="s">
        <v>2543</v>
      </c>
      <c r="G8275" s="311">
        <v>21225</v>
      </c>
      <c r="H8275" s="312" t="s">
        <v>2694</v>
      </c>
      <c r="I8275" s="313" t="s">
        <v>6824</v>
      </c>
    </row>
    <row r="8276" spans="6:9" x14ac:dyDescent="0.2">
      <c r="F8276" s="310" t="s">
        <v>14464</v>
      </c>
      <c r="G8276" s="311">
        <v>21226</v>
      </c>
      <c r="H8276" s="312" t="s">
        <v>2694</v>
      </c>
      <c r="I8276" s="313" t="s">
        <v>6824</v>
      </c>
    </row>
    <row r="8277" spans="6:9" x14ac:dyDescent="0.2">
      <c r="F8277" s="310" t="s">
        <v>2544</v>
      </c>
      <c r="G8277" s="311">
        <v>21227</v>
      </c>
      <c r="H8277" s="312" t="s">
        <v>2694</v>
      </c>
      <c r="I8277" s="313" t="s">
        <v>6824</v>
      </c>
    </row>
    <row r="8278" spans="6:9" x14ac:dyDescent="0.2">
      <c r="F8278" s="310" t="s">
        <v>14465</v>
      </c>
      <c r="G8278" s="311">
        <v>21228</v>
      </c>
      <c r="H8278" s="312" t="s">
        <v>2694</v>
      </c>
      <c r="I8278" s="313" t="s">
        <v>6824</v>
      </c>
    </row>
    <row r="8279" spans="6:9" x14ac:dyDescent="0.2">
      <c r="F8279" s="310" t="s">
        <v>2545</v>
      </c>
      <c r="G8279" s="311">
        <v>21229</v>
      </c>
      <c r="H8279" s="312" t="s">
        <v>2694</v>
      </c>
      <c r="I8279" s="313" t="s">
        <v>6824</v>
      </c>
    </row>
    <row r="8280" spans="6:9" x14ac:dyDescent="0.2">
      <c r="F8280" s="310" t="s">
        <v>14466</v>
      </c>
      <c r="G8280" s="311">
        <v>21230</v>
      </c>
      <c r="H8280" s="312" t="s">
        <v>2694</v>
      </c>
      <c r="I8280" s="313" t="s">
        <v>6824</v>
      </c>
    </row>
    <row r="8281" spans="6:9" x14ac:dyDescent="0.2">
      <c r="F8281" s="310" t="s">
        <v>2546</v>
      </c>
      <c r="G8281" s="311">
        <v>21231</v>
      </c>
      <c r="H8281" s="312" t="s">
        <v>2694</v>
      </c>
      <c r="I8281" s="313" t="s">
        <v>6824</v>
      </c>
    </row>
    <row r="8282" spans="6:9" x14ac:dyDescent="0.2">
      <c r="F8282" s="310" t="s">
        <v>2547</v>
      </c>
      <c r="G8282" s="311">
        <v>21233</v>
      </c>
      <c r="H8282" s="312" t="s">
        <v>2694</v>
      </c>
      <c r="I8282" s="313" t="s">
        <v>6824</v>
      </c>
    </row>
    <row r="8283" spans="6:9" x14ac:dyDescent="0.2">
      <c r="F8283" s="310" t="s">
        <v>14467</v>
      </c>
      <c r="G8283" s="311">
        <v>21234</v>
      </c>
      <c r="H8283" s="312" t="s">
        <v>2694</v>
      </c>
      <c r="I8283" s="313" t="s">
        <v>6824</v>
      </c>
    </row>
    <row r="8284" spans="6:9" x14ac:dyDescent="0.2">
      <c r="F8284" s="310" t="s">
        <v>2548</v>
      </c>
      <c r="G8284" s="311">
        <v>21235</v>
      </c>
      <c r="H8284" s="312" t="s">
        <v>2694</v>
      </c>
      <c r="I8284" s="313" t="s">
        <v>6824</v>
      </c>
    </row>
    <row r="8285" spans="6:9" x14ac:dyDescent="0.2">
      <c r="F8285" s="310" t="s">
        <v>14468</v>
      </c>
      <c r="G8285" s="311">
        <v>21236</v>
      </c>
      <c r="H8285" s="312" t="s">
        <v>2694</v>
      </c>
      <c r="I8285" s="313" t="s">
        <v>6824</v>
      </c>
    </row>
    <row r="8286" spans="6:9" x14ac:dyDescent="0.2">
      <c r="F8286" s="310" t="s">
        <v>2550</v>
      </c>
      <c r="G8286" s="311">
        <v>21237</v>
      </c>
      <c r="H8286" s="312" t="s">
        <v>2694</v>
      </c>
      <c r="I8286" s="313" t="s">
        <v>6824</v>
      </c>
    </row>
    <row r="8287" spans="6:9" x14ac:dyDescent="0.2">
      <c r="F8287" s="310" t="s">
        <v>2551</v>
      </c>
      <c r="G8287" s="311">
        <v>21239</v>
      </c>
      <c r="H8287" s="312" t="s">
        <v>2694</v>
      </c>
      <c r="I8287" s="313" t="s">
        <v>6824</v>
      </c>
    </row>
    <row r="8288" spans="6:9" x14ac:dyDescent="0.2">
      <c r="F8288" s="310" t="s">
        <v>14469</v>
      </c>
      <c r="G8288" s="311">
        <v>21240</v>
      </c>
      <c r="H8288" s="312" t="s">
        <v>2694</v>
      </c>
      <c r="I8288" s="313" t="s">
        <v>6824</v>
      </c>
    </row>
    <row r="8289" spans="6:9" x14ac:dyDescent="0.2">
      <c r="F8289" s="310" t="s">
        <v>14470</v>
      </c>
      <c r="G8289" s="311">
        <v>21241</v>
      </c>
      <c r="H8289" s="312" t="s">
        <v>2694</v>
      </c>
      <c r="I8289" s="313" t="s">
        <v>6824</v>
      </c>
    </row>
    <row r="8290" spans="6:9" x14ac:dyDescent="0.2">
      <c r="F8290" s="310" t="s">
        <v>14471</v>
      </c>
      <c r="G8290" s="311">
        <v>21244</v>
      </c>
      <c r="H8290" s="312" t="s">
        <v>2694</v>
      </c>
      <c r="I8290" s="313" t="s">
        <v>6824</v>
      </c>
    </row>
    <row r="8291" spans="6:9" x14ac:dyDescent="0.2">
      <c r="F8291" s="310" t="s">
        <v>14472</v>
      </c>
      <c r="G8291" s="311">
        <v>21250</v>
      </c>
      <c r="H8291" s="312" t="s">
        <v>2694</v>
      </c>
      <c r="I8291" s="313" t="s">
        <v>6824</v>
      </c>
    </row>
    <row r="8292" spans="6:9" x14ac:dyDescent="0.2">
      <c r="F8292" s="310" t="s">
        <v>14473</v>
      </c>
      <c r="G8292" s="311">
        <v>21251</v>
      </c>
      <c r="H8292" s="312" t="s">
        <v>2694</v>
      </c>
      <c r="I8292" s="313" t="s">
        <v>6824</v>
      </c>
    </row>
    <row r="8293" spans="6:9" x14ac:dyDescent="0.2">
      <c r="F8293" s="310" t="s">
        <v>14474</v>
      </c>
      <c r="G8293" s="311">
        <v>21252</v>
      </c>
      <c r="H8293" s="312" t="s">
        <v>2694</v>
      </c>
      <c r="I8293" s="313" t="s">
        <v>6824</v>
      </c>
    </row>
    <row r="8294" spans="6:9" x14ac:dyDescent="0.2">
      <c r="F8294" s="322" t="s">
        <v>14475</v>
      </c>
      <c r="G8294" s="316">
        <v>21260</v>
      </c>
      <c r="H8294" s="323" t="s">
        <v>2694</v>
      </c>
      <c r="I8294" s="313" t="s">
        <v>6824</v>
      </c>
    </row>
    <row r="8295" spans="6:9" x14ac:dyDescent="0.2">
      <c r="F8295" s="322" t="s">
        <v>14476</v>
      </c>
      <c r="G8295" s="316">
        <v>21261</v>
      </c>
      <c r="H8295" s="323" t="s">
        <v>2694</v>
      </c>
      <c r="I8295" s="313" t="s">
        <v>6824</v>
      </c>
    </row>
    <row r="8296" spans="6:9" x14ac:dyDescent="0.2">
      <c r="F8296" s="310" t="s">
        <v>14477</v>
      </c>
      <c r="G8296" s="311">
        <v>21263</v>
      </c>
      <c r="H8296" s="312" t="s">
        <v>2694</v>
      </c>
      <c r="I8296" s="313" t="s">
        <v>6824</v>
      </c>
    </row>
    <row r="8297" spans="6:9" x14ac:dyDescent="0.2">
      <c r="F8297" s="310" t="s">
        <v>14478</v>
      </c>
      <c r="G8297" s="311">
        <v>21264</v>
      </c>
      <c r="H8297" s="312" t="s">
        <v>2694</v>
      </c>
      <c r="I8297" s="313" t="s">
        <v>6824</v>
      </c>
    </row>
    <row r="8298" spans="6:9" x14ac:dyDescent="0.2">
      <c r="F8298" s="322" t="s">
        <v>14479</v>
      </c>
      <c r="G8298" s="316">
        <v>21265</v>
      </c>
      <c r="H8298" s="323" t="s">
        <v>2694</v>
      </c>
      <c r="I8298" s="313" t="s">
        <v>6824</v>
      </c>
    </row>
    <row r="8299" spans="6:9" x14ac:dyDescent="0.2">
      <c r="F8299" s="310" t="s">
        <v>14480</v>
      </c>
      <c r="G8299" s="311">
        <v>21270</v>
      </c>
      <c r="H8299" s="312" t="s">
        <v>2694</v>
      </c>
      <c r="I8299" s="313" t="s">
        <v>6824</v>
      </c>
    </row>
    <row r="8300" spans="6:9" x14ac:dyDescent="0.2">
      <c r="F8300" s="310" t="s">
        <v>14481</v>
      </c>
      <c r="G8300" s="311">
        <v>21273</v>
      </c>
      <c r="H8300" s="312" t="s">
        <v>2694</v>
      </c>
      <c r="I8300" s="313" t="s">
        <v>6824</v>
      </c>
    </row>
    <row r="8301" spans="6:9" x14ac:dyDescent="0.2">
      <c r="F8301" s="322" t="s">
        <v>14482</v>
      </c>
      <c r="G8301" s="316">
        <v>21274</v>
      </c>
      <c r="H8301" s="323" t="s">
        <v>2694</v>
      </c>
      <c r="I8301" s="313" t="s">
        <v>6824</v>
      </c>
    </row>
    <row r="8302" spans="6:9" x14ac:dyDescent="0.2">
      <c r="F8302" s="310" t="s">
        <v>14483</v>
      </c>
      <c r="G8302" s="311">
        <v>21275</v>
      </c>
      <c r="H8302" s="312" t="s">
        <v>2694</v>
      </c>
      <c r="I8302" s="313" t="s">
        <v>6824</v>
      </c>
    </row>
    <row r="8303" spans="6:9" x14ac:dyDescent="0.2">
      <c r="F8303" s="310" t="s">
        <v>14484</v>
      </c>
      <c r="G8303" s="311">
        <v>21278</v>
      </c>
      <c r="H8303" s="312" t="s">
        <v>2694</v>
      </c>
      <c r="I8303" s="313" t="s">
        <v>6824</v>
      </c>
    </row>
    <row r="8304" spans="6:9" x14ac:dyDescent="0.2">
      <c r="F8304" s="310" t="s">
        <v>14485</v>
      </c>
      <c r="G8304" s="311">
        <v>21279</v>
      </c>
      <c r="H8304" s="312" t="s">
        <v>2694</v>
      </c>
      <c r="I8304" s="313" t="s">
        <v>6824</v>
      </c>
    </row>
    <row r="8305" spans="6:9" x14ac:dyDescent="0.2">
      <c r="F8305" s="310" t="s">
        <v>14486</v>
      </c>
      <c r="G8305" s="311">
        <v>21280</v>
      </c>
      <c r="H8305" s="312" t="s">
        <v>2694</v>
      </c>
      <c r="I8305" s="313" t="s">
        <v>6824</v>
      </c>
    </row>
    <row r="8306" spans="6:9" x14ac:dyDescent="0.2">
      <c r="F8306" s="310" t="s">
        <v>14487</v>
      </c>
      <c r="G8306" s="311">
        <v>21281</v>
      </c>
      <c r="H8306" s="312" t="s">
        <v>2694</v>
      </c>
      <c r="I8306" s="313" t="s">
        <v>6824</v>
      </c>
    </row>
    <row r="8307" spans="6:9" x14ac:dyDescent="0.2">
      <c r="F8307" s="310" t="s">
        <v>14488</v>
      </c>
      <c r="G8307" s="311">
        <v>21282</v>
      </c>
      <c r="H8307" s="312" t="s">
        <v>2694</v>
      </c>
      <c r="I8307" s="313" t="s">
        <v>6824</v>
      </c>
    </row>
    <row r="8308" spans="6:9" x14ac:dyDescent="0.2">
      <c r="F8308" s="322" t="s">
        <v>14489</v>
      </c>
      <c r="G8308" s="316">
        <v>21283</v>
      </c>
      <c r="H8308" s="323" t="s">
        <v>2694</v>
      </c>
      <c r="I8308" s="313" t="s">
        <v>6824</v>
      </c>
    </row>
    <row r="8309" spans="6:9" x14ac:dyDescent="0.2">
      <c r="F8309" s="310" t="s">
        <v>14490</v>
      </c>
      <c r="G8309" s="311">
        <v>21284</v>
      </c>
      <c r="H8309" s="312" t="s">
        <v>2694</v>
      </c>
      <c r="I8309" s="313" t="s">
        <v>6824</v>
      </c>
    </row>
    <row r="8310" spans="6:9" x14ac:dyDescent="0.2">
      <c r="F8310" s="310" t="s">
        <v>14491</v>
      </c>
      <c r="G8310" s="311">
        <v>21285</v>
      </c>
      <c r="H8310" s="312" t="s">
        <v>2694</v>
      </c>
      <c r="I8310" s="313" t="s">
        <v>6824</v>
      </c>
    </row>
    <row r="8311" spans="6:9" x14ac:dyDescent="0.2">
      <c r="F8311" s="310" t="s">
        <v>14492</v>
      </c>
      <c r="G8311" s="311">
        <v>21286</v>
      </c>
      <c r="H8311" s="312" t="s">
        <v>2694</v>
      </c>
      <c r="I8311" s="313" t="s">
        <v>6824</v>
      </c>
    </row>
    <row r="8312" spans="6:9" x14ac:dyDescent="0.2">
      <c r="F8312" s="310" t="s">
        <v>14493</v>
      </c>
      <c r="G8312" s="311">
        <v>21287</v>
      </c>
      <c r="H8312" s="312" t="s">
        <v>2694</v>
      </c>
      <c r="I8312" s="313" t="s">
        <v>6824</v>
      </c>
    </row>
    <row r="8313" spans="6:9" x14ac:dyDescent="0.2">
      <c r="F8313" s="310" t="s">
        <v>14494</v>
      </c>
      <c r="G8313" s="311">
        <v>21288</v>
      </c>
      <c r="H8313" s="312" t="s">
        <v>2694</v>
      </c>
      <c r="I8313" s="313" t="s">
        <v>6824</v>
      </c>
    </row>
    <row r="8314" spans="6:9" x14ac:dyDescent="0.2">
      <c r="F8314" s="310" t="s">
        <v>14495</v>
      </c>
      <c r="G8314" s="311">
        <v>21289</v>
      </c>
      <c r="H8314" s="312" t="s">
        <v>2694</v>
      </c>
      <c r="I8314" s="313" t="s">
        <v>6824</v>
      </c>
    </row>
    <row r="8315" spans="6:9" x14ac:dyDescent="0.2">
      <c r="F8315" s="310" t="s">
        <v>14496</v>
      </c>
      <c r="G8315" s="311">
        <v>21290</v>
      </c>
      <c r="H8315" s="312" t="s">
        <v>2694</v>
      </c>
      <c r="I8315" s="313" t="s">
        <v>6824</v>
      </c>
    </row>
    <row r="8316" spans="6:9" x14ac:dyDescent="0.2">
      <c r="F8316" s="310" t="s">
        <v>14497</v>
      </c>
      <c r="G8316" s="311">
        <v>21297</v>
      </c>
      <c r="H8316" s="312" t="s">
        <v>2694</v>
      </c>
      <c r="I8316" s="313" t="s">
        <v>6824</v>
      </c>
    </row>
    <row r="8317" spans="6:9" x14ac:dyDescent="0.2">
      <c r="F8317" s="310" t="s">
        <v>14498</v>
      </c>
      <c r="G8317" s="311">
        <v>21298</v>
      </c>
      <c r="H8317" s="312" t="s">
        <v>2694</v>
      </c>
      <c r="I8317" s="313" t="s">
        <v>6824</v>
      </c>
    </row>
    <row r="8318" spans="6:9" x14ac:dyDescent="0.2">
      <c r="F8318" s="310" t="s">
        <v>14499</v>
      </c>
      <c r="G8318" s="311">
        <v>21401</v>
      </c>
      <c r="H8318" s="312" t="s">
        <v>2694</v>
      </c>
      <c r="I8318" s="313" t="s">
        <v>6824</v>
      </c>
    </row>
    <row r="8319" spans="6:9" x14ac:dyDescent="0.2">
      <c r="F8319" s="310" t="s">
        <v>14500</v>
      </c>
      <c r="G8319" s="311">
        <v>21402</v>
      </c>
      <c r="H8319" s="312" t="s">
        <v>2694</v>
      </c>
      <c r="I8319" s="313" t="s">
        <v>6824</v>
      </c>
    </row>
    <row r="8320" spans="6:9" x14ac:dyDescent="0.2">
      <c r="F8320" s="310" t="s">
        <v>14501</v>
      </c>
      <c r="G8320" s="311">
        <v>21403</v>
      </c>
      <c r="H8320" s="312" t="s">
        <v>2694</v>
      </c>
      <c r="I8320" s="313" t="s">
        <v>6824</v>
      </c>
    </row>
    <row r="8321" spans="6:9" x14ac:dyDescent="0.2">
      <c r="F8321" s="310" t="s">
        <v>14502</v>
      </c>
      <c r="G8321" s="311">
        <v>21404</v>
      </c>
      <c r="H8321" s="312" t="s">
        <v>2694</v>
      </c>
      <c r="I8321" s="313" t="s">
        <v>6824</v>
      </c>
    </row>
    <row r="8322" spans="6:9" x14ac:dyDescent="0.2">
      <c r="F8322" s="310" t="s">
        <v>14503</v>
      </c>
      <c r="G8322" s="311">
        <v>21405</v>
      </c>
      <c r="H8322" s="312" t="s">
        <v>2694</v>
      </c>
      <c r="I8322" s="313" t="s">
        <v>6824</v>
      </c>
    </row>
    <row r="8323" spans="6:9" x14ac:dyDescent="0.2">
      <c r="F8323" s="310" t="s">
        <v>14504</v>
      </c>
      <c r="G8323" s="311">
        <v>21409</v>
      </c>
      <c r="H8323" s="312" t="s">
        <v>2694</v>
      </c>
      <c r="I8323" s="313" t="s">
        <v>6824</v>
      </c>
    </row>
    <row r="8324" spans="6:9" x14ac:dyDescent="0.2">
      <c r="F8324" s="310" t="s">
        <v>14505</v>
      </c>
      <c r="G8324" s="311">
        <v>21411</v>
      </c>
      <c r="H8324" s="312" t="s">
        <v>2694</v>
      </c>
      <c r="I8324" s="313" t="s">
        <v>6824</v>
      </c>
    </row>
    <row r="8325" spans="6:9" x14ac:dyDescent="0.2">
      <c r="F8325" s="310" t="s">
        <v>14506</v>
      </c>
      <c r="G8325" s="311">
        <v>21412</v>
      </c>
      <c r="H8325" s="312" t="s">
        <v>2694</v>
      </c>
      <c r="I8325" s="313" t="s">
        <v>6824</v>
      </c>
    </row>
    <row r="8326" spans="6:9" x14ac:dyDescent="0.2">
      <c r="F8326" s="310" t="s">
        <v>14507</v>
      </c>
      <c r="G8326" s="311">
        <v>21501</v>
      </c>
      <c r="H8326" s="312" t="s">
        <v>2694</v>
      </c>
      <c r="I8326" s="313" t="s">
        <v>6831</v>
      </c>
    </row>
    <row r="8327" spans="6:9" x14ac:dyDescent="0.2">
      <c r="F8327" s="310" t="s">
        <v>14508</v>
      </c>
      <c r="G8327" s="311">
        <v>21502</v>
      </c>
      <c r="H8327" s="312" t="s">
        <v>2694</v>
      </c>
      <c r="I8327" s="313" t="s">
        <v>6831</v>
      </c>
    </row>
    <row r="8328" spans="6:9" x14ac:dyDescent="0.2">
      <c r="F8328" s="310" t="s">
        <v>14509</v>
      </c>
      <c r="G8328" s="311">
        <v>21503</v>
      </c>
      <c r="H8328" s="312" t="s">
        <v>2694</v>
      </c>
      <c r="I8328" s="313" t="s">
        <v>6831</v>
      </c>
    </row>
    <row r="8329" spans="6:9" x14ac:dyDescent="0.2">
      <c r="F8329" s="310" t="s">
        <v>14510</v>
      </c>
      <c r="G8329" s="311">
        <v>21504</v>
      </c>
      <c r="H8329" s="312" t="s">
        <v>2694</v>
      </c>
      <c r="I8329" s="313" t="s">
        <v>6831</v>
      </c>
    </row>
    <row r="8330" spans="6:9" x14ac:dyDescent="0.2">
      <c r="F8330" s="310" t="s">
        <v>14511</v>
      </c>
      <c r="G8330" s="311">
        <v>21505</v>
      </c>
      <c r="H8330" s="312" t="s">
        <v>2694</v>
      </c>
      <c r="I8330" s="313" t="s">
        <v>6831</v>
      </c>
    </row>
    <row r="8331" spans="6:9" x14ac:dyDescent="0.2">
      <c r="F8331" s="310" t="s">
        <v>14512</v>
      </c>
      <c r="G8331" s="311">
        <v>21520</v>
      </c>
      <c r="H8331" s="312" t="s">
        <v>2694</v>
      </c>
      <c r="I8331" s="313" t="s">
        <v>6831</v>
      </c>
    </row>
    <row r="8332" spans="6:9" x14ac:dyDescent="0.2">
      <c r="F8332" s="310" t="s">
        <v>14513</v>
      </c>
      <c r="G8332" s="311">
        <v>21521</v>
      </c>
      <c r="H8332" s="312" t="s">
        <v>2694</v>
      </c>
      <c r="I8332" s="313" t="s">
        <v>6831</v>
      </c>
    </row>
    <row r="8333" spans="6:9" x14ac:dyDescent="0.2">
      <c r="F8333" s="310" t="s">
        <v>14514</v>
      </c>
      <c r="G8333" s="311">
        <v>21522</v>
      </c>
      <c r="H8333" s="312" t="s">
        <v>2694</v>
      </c>
      <c r="I8333" s="313" t="s">
        <v>6831</v>
      </c>
    </row>
    <row r="8334" spans="6:9" x14ac:dyDescent="0.2">
      <c r="F8334" s="310" t="s">
        <v>14515</v>
      </c>
      <c r="G8334" s="311">
        <v>21523</v>
      </c>
      <c r="H8334" s="312" t="s">
        <v>2694</v>
      </c>
      <c r="I8334" s="313" t="s">
        <v>6831</v>
      </c>
    </row>
    <row r="8335" spans="6:9" x14ac:dyDescent="0.2">
      <c r="F8335" s="310" t="s">
        <v>14516</v>
      </c>
      <c r="G8335" s="311">
        <v>21524</v>
      </c>
      <c r="H8335" s="312" t="s">
        <v>2694</v>
      </c>
      <c r="I8335" s="313" t="s">
        <v>6831</v>
      </c>
    </row>
    <row r="8336" spans="6:9" x14ac:dyDescent="0.2">
      <c r="F8336" s="310" t="s">
        <v>14517</v>
      </c>
      <c r="G8336" s="311">
        <v>21528</v>
      </c>
      <c r="H8336" s="312" t="s">
        <v>2694</v>
      </c>
      <c r="I8336" s="313" t="s">
        <v>6831</v>
      </c>
    </row>
    <row r="8337" spans="6:9" x14ac:dyDescent="0.2">
      <c r="F8337" s="310" t="s">
        <v>14518</v>
      </c>
      <c r="G8337" s="311">
        <v>21529</v>
      </c>
      <c r="H8337" s="312" t="s">
        <v>2694</v>
      </c>
      <c r="I8337" s="313" t="s">
        <v>6831</v>
      </c>
    </row>
    <row r="8338" spans="6:9" x14ac:dyDescent="0.2">
      <c r="F8338" s="310" t="s">
        <v>14519</v>
      </c>
      <c r="G8338" s="311">
        <v>21530</v>
      </c>
      <c r="H8338" s="312" t="s">
        <v>2694</v>
      </c>
      <c r="I8338" s="313" t="s">
        <v>6831</v>
      </c>
    </row>
    <row r="8339" spans="6:9" x14ac:dyDescent="0.2">
      <c r="F8339" s="310" t="s">
        <v>14520</v>
      </c>
      <c r="G8339" s="311">
        <v>21531</v>
      </c>
      <c r="H8339" s="312" t="s">
        <v>2694</v>
      </c>
      <c r="I8339" s="313" t="s">
        <v>6824</v>
      </c>
    </row>
    <row r="8340" spans="6:9" x14ac:dyDescent="0.2">
      <c r="F8340" s="310" t="s">
        <v>14521</v>
      </c>
      <c r="G8340" s="311">
        <v>21532</v>
      </c>
      <c r="H8340" s="312" t="s">
        <v>2694</v>
      </c>
      <c r="I8340" s="313" t="s">
        <v>6831</v>
      </c>
    </row>
    <row r="8341" spans="6:9" x14ac:dyDescent="0.2">
      <c r="F8341" s="310" t="s">
        <v>14522</v>
      </c>
      <c r="G8341" s="311">
        <v>21536</v>
      </c>
      <c r="H8341" s="312" t="s">
        <v>2694</v>
      </c>
      <c r="I8341" s="313" t="s">
        <v>6831</v>
      </c>
    </row>
    <row r="8342" spans="6:9" x14ac:dyDescent="0.2">
      <c r="F8342" s="310" t="s">
        <v>14523</v>
      </c>
      <c r="G8342" s="311">
        <v>21538</v>
      </c>
      <c r="H8342" s="312" t="s">
        <v>2694</v>
      </c>
      <c r="I8342" s="313" t="s">
        <v>6831</v>
      </c>
    </row>
    <row r="8343" spans="6:9" x14ac:dyDescent="0.2">
      <c r="F8343" s="310" t="s">
        <v>14524</v>
      </c>
      <c r="G8343" s="311">
        <v>21539</v>
      </c>
      <c r="H8343" s="312" t="s">
        <v>2694</v>
      </c>
      <c r="I8343" s="313" t="s">
        <v>6831</v>
      </c>
    </row>
    <row r="8344" spans="6:9" x14ac:dyDescent="0.2">
      <c r="F8344" s="310" t="s">
        <v>14525</v>
      </c>
      <c r="G8344" s="311">
        <v>21540</v>
      </c>
      <c r="H8344" s="312" t="s">
        <v>2694</v>
      </c>
      <c r="I8344" s="313" t="s">
        <v>6831</v>
      </c>
    </row>
    <row r="8345" spans="6:9" x14ac:dyDescent="0.2">
      <c r="F8345" s="310" t="s">
        <v>14526</v>
      </c>
      <c r="G8345" s="311">
        <v>21541</v>
      </c>
      <c r="H8345" s="312" t="s">
        <v>2694</v>
      </c>
      <c r="I8345" s="313" t="s">
        <v>6831</v>
      </c>
    </row>
    <row r="8346" spans="6:9" x14ac:dyDescent="0.2">
      <c r="F8346" s="310" t="s">
        <v>14527</v>
      </c>
      <c r="G8346" s="311">
        <v>21542</v>
      </c>
      <c r="H8346" s="312" t="s">
        <v>2694</v>
      </c>
      <c r="I8346" s="313" t="s">
        <v>6831</v>
      </c>
    </row>
    <row r="8347" spans="6:9" x14ac:dyDescent="0.2">
      <c r="F8347" s="310" t="s">
        <v>14528</v>
      </c>
      <c r="G8347" s="311">
        <v>21543</v>
      </c>
      <c r="H8347" s="312" t="s">
        <v>2694</v>
      </c>
      <c r="I8347" s="313" t="s">
        <v>6831</v>
      </c>
    </row>
    <row r="8348" spans="6:9" x14ac:dyDescent="0.2">
      <c r="F8348" s="310" t="s">
        <v>14529</v>
      </c>
      <c r="G8348" s="311">
        <v>21545</v>
      </c>
      <c r="H8348" s="312" t="s">
        <v>2694</v>
      </c>
      <c r="I8348" s="313" t="s">
        <v>6831</v>
      </c>
    </row>
    <row r="8349" spans="6:9" x14ac:dyDescent="0.2">
      <c r="F8349" s="310" t="s">
        <v>14530</v>
      </c>
      <c r="G8349" s="311">
        <v>21550</v>
      </c>
      <c r="H8349" s="312" t="s">
        <v>2694</v>
      </c>
      <c r="I8349" s="313" t="s">
        <v>6831</v>
      </c>
    </row>
    <row r="8350" spans="6:9" x14ac:dyDescent="0.2">
      <c r="F8350" s="310" t="s">
        <v>14531</v>
      </c>
      <c r="G8350" s="311">
        <v>21555</v>
      </c>
      <c r="H8350" s="312" t="s">
        <v>2694</v>
      </c>
      <c r="I8350" s="313" t="s">
        <v>6831</v>
      </c>
    </row>
    <row r="8351" spans="6:9" x14ac:dyDescent="0.2">
      <c r="F8351" s="310" t="s">
        <v>14532</v>
      </c>
      <c r="G8351" s="311">
        <v>21556</v>
      </c>
      <c r="H8351" s="312" t="s">
        <v>2694</v>
      </c>
      <c r="I8351" s="313" t="s">
        <v>6831</v>
      </c>
    </row>
    <row r="8352" spans="6:9" x14ac:dyDescent="0.2">
      <c r="F8352" s="310" t="s">
        <v>14533</v>
      </c>
      <c r="G8352" s="311">
        <v>21557</v>
      </c>
      <c r="H8352" s="312" t="s">
        <v>2694</v>
      </c>
      <c r="I8352" s="313" t="s">
        <v>6831</v>
      </c>
    </row>
    <row r="8353" spans="6:9" x14ac:dyDescent="0.2">
      <c r="F8353" s="310" t="s">
        <v>14534</v>
      </c>
      <c r="G8353" s="311">
        <v>21560</v>
      </c>
      <c r="H8353" s="312" t="s">
        <v>2694</v>
      </c>
      <c r="I8353" s="313" t="s">
        <v>6831</v>
      </c>
    </row>
    <row r="8354" spans="6:9" x14ac:dyDescent="0.2">
      <c r="F8354" s="310" t="s">
        <v>14535</v>
      </c>
      <c r="G8354" s="311">
        <v>21561</v>
      </c>
      <c r="H8354" s="312" t="s">
        <v>2694</v>
      </c>
      <c r="I8354" s="313" t="s">
        <v>6831</v>
      </c>
    </row>
    <row r="8355" spans="6:9" x14ac:dyDescent="0.2">
      <c r="F8355" s="310" t="s">
        <v>14536</v>
      </c>
      <c r="G8355" s="311">
        <v>21562</v>
      </c>
      <c r="H8355" s="312" t="s">
        <v>2694</v>
      </c>
      <c r="I8355" s="313" t="s">
        <v>6831</v>
      </c>
    </row>
    <row r="8356" spans="6:9" x14ac:dyDescent="0.2">
      <c r="F8356" s="310" t="s">
        <v>14537</v>
      </c>
      <c r="G8356" s="311">
        <v>21601</v>
      </c>
      <c r="H8356" s="312" t="s">
        <v>2694</v>
      </c>
      <c r="I8356" s="313" t="s">
        <v>6824</v>
      </c>
    </row>
    <row r="8357" spans="6:9" x14ac:dyDescent="0.2">
      <c r="F8357" s="310" t="s">
        <v>14538</v>
      </c>
      <c r="G8357" s="311">
        <v>21607</v>
      </c>
      <c r="H8357" s="312" t="s">
        <v>2694</v>
      </c>
      <c r="I8357" s="313" t="s">
        <v>6824</v>
      </c>
    </row>
    <row r="8358" spans="6:9" x14ac:dyDescent="0.2">
      <c r="F8358" s="310" t="s">
        <v>14539</v>
      </c>
      <c r="G8358" s="311">
        <v>21609</v>
      </c>
      <c r="H8358" s="312" t="s">
        <v>2694</v>
      </c>
      <c r="I8358" s="313" t="s">
        <v>6824</v>
      </c>
    </row>
    <row r="8359" spans="6:9" x14ac:dyDescent="0.2">
      <c r="F8359" s="310" t="s">
        <v>14540</v>
      </c>
      <c r="G8359" s="311">
        <v>21610</v>
      </c>
      <c r="H8359" s="312" t="s">
        <v>2694</v>
      </c>
      <c r="I8359" s="313" t="s">
        <v>6824</v>
      </c>
    </row>
    <row r="8360" spans="6:9" x14ac:dyDescent="0.2">
      <c r="F8360" s="310" t="s">
        <v>14541</v>
      </c>
      <c r="G8360" s="311">
        <v>21612</v>
      </c>
      <c r="H8360" s="312" t="s">
        <v>2694</v>
      </c>
      <c r="I8360" s="313" t="s">
        <v>6824</v>
      </c>
    </row>
    <row r="8361" spans="6:9" x14ac:dyDescent="0.2">
      <c r="F8361" s="310" t="s">
        <v>14542</v>
      </c>
      <c r="G8361" s="311">
        <v>21613</v>
      </c>
      <c r="H8361" s="312" t="s">
        <v>2694</v>
      </c>
      <c r="I8361" s="313" t="s">
        <v>6824</v>
      </c>
    </row>
    <row r="8362" spans="6:9" x14ac:dyDescent="0.2">
      <c r="F8362" s="310" t="s">
        <v>14543</v>
      </c>
      <c r="G8362" s="311">
        <v>21617</v>
      </c>
      <c r="H8362" s="312" t="s">
        <v>2694</v>
      </c>
      <c r="I8362" s="313" t="s">
        <v>6824</v>
      </c>
    </row>
    <row r="8363" spans="6:9" x14ac:dyDescent="0.2">
      <c r="F8363" s="310" t="s">
        <v>14544</v>
      </c>
      <c r="G8363" s="311">
        <v>21619</v>
      </c>
      <c r="H8363" s="312" t="s">
        <v>2694</v>
      </c>
      <c r="I8363" s="313" t="s">
        <v>6824</v>
      </c>
    </row>
    <row r="8364" spans="6:9" x14ac:dyDescent="0.2">
      <c r="F8364" s="310" t="s">
        <v>14545</v>
      </c>
      <c r="G8364" s="311">
        <v>21620</v>
      </c>
      <c r="H8364" s="312" t="s">
        <v>2694</v>
      </c>
      <c r="I8364" s="313" t="s">
        <v>6824</v>
      </c>
    </row>
    <row r="8365" spans="6:9" x14ac:dyDescent="0.2">
      <c r="F8365" s="310" t="s">
        <v>14546</v>
      </c>
      <c r="G8365" s="311">
        <v>21622</v>
      </c>
      <c r="H8365" s="312" t="s">
        <v>2694</v>
      </c>
      <c r="I8365" s="313" t="s">
        <v>6824</v>
      </c>
    </row>
    <row r="8366" spans="6:9" x14ac:dyDescent="0.2">
      <c r="F8366" s="310" t="s">
        <v>14547</v>
      </c>
      <c r="G8366" s="311">
        <v>21623</v>
      </c>
      <c r="H8366" s="312" t="s">
        <v>2694</v>
      </c>
      <c r="I8366" s="313" t="s">
        <v>6824</v>
      </c>
    </row>
    <row r="8367" spans="6:9" x14ac:dyDescent="0.2">
      <c r="F8367" s="310" t="s">
        <v>14548</v>
      </c>
      <c r="G8367" s="311">
        <v>21624</v>
      </c>
      <c r="H8367" s="312" t="s">
        <v>2694</v>
      </c>
      <c r="I8367" s="313" t="s">
        <v>6824</v>
      </c>
    </row>
    <row r="8368" spans="6:9" x14ac:dyDescent="0.2">
      <c r="F8368" s="310" t="s">
        <v>14549</v>
      </c>
      <c r="G8368" s="311">
        <v>21625</v>
      </c>
      <c r="H8368" s="312" t="s">
        <v>2694</v>
      </c>
      <c r="I8368" s="313" t="s">
        <v>6824</v>
      </c>
    </row>
    <row r="8369" spans="6:9" x14ac:dyDescent="0.2">
      <c r="F8369" s="310" t="s">
        <v>14550</v>
      </c>
      <c r="G8369" s="311">
        <v>21626</v>
      </c>
      <c r="H8369" s="312" t="s">
        <v>2694</v>
      </c>
      <c r="I8369" s="313" t="s">
        <v>6824</v>
      </c>
    </row>
    <row r="8370" spans="6:9" x14ac:dyDescent="0.2">
      <c r="F8370" s="310" t="s">
        <v>14551</v>
      </c>
      <c r="G8370" s="311">
        <v>21627</v>
      </c>
      <c r="H8370" s="312" t="s">
        <v>2694</v>
      </c>
      <c r="I8370" s="313" t="s">
        <v>6824</v>
      </c>
    </row>
    <row r="8371" spans="6:9" x14ac:dyDescent="0.2">
      <c r="F8371" s="310" t="s">
        <v>14552</v>
      </c>
      <c r="G8371" s="311">
        <v>21628</v>
      </c>
      <c r="H8371" s="312" t="s">
        <v>2694</v>
      </c>
      <c r="I8371" s="313" t="s">
        <v>6824</v>
      </c>
    </row>
    <row r="8372" spans="6:9" x14ac:dyDescent="0.2">
      <c r="F8372" s="310" t="s">
        <v>14553</v>
      </c>
      <c r="G8372" s="311">
        <v>21629</v>
      </c>
      <c r="H8372" s="312" t="s">
        <v>2694</v>
      </c>
      <c r="I8372" s="313" t="s">
        <v>6824</v>
      </c>
    </row>
    <row r="8373" spans="6:9" x14ac:dyDescent="0.2">
      <c r="F8373" s="310" t="s">
        <v>14554</v>
      </c>
      <c r="G8373" s="311">
        <v>21631</v>
      </c>
      <c r="H8373" s="312" t="s">
        <v>2694</v>
      </c>
      <c r="I8373" s="313" t="s">
        <v>6824</v>
      </c>
    </row>
    <row r="8374" spans="6:9" x14ac:dyDescent="0.2">
      <c r="F8374" s="310" t="s">
        <v>14555</v>
      </c>
      <c r="G8374" s="311">
        <v>21632</v>
      </c>
      <c r="H8374" s="312" t="s">
        <v>2694</v>
      </c>
      <c r="I8374" s="313" t="s">
        <v>6824</v>
      </c>
    </row>
    <row r="8375" spans="6:9" x14ac:dyDescent="0.2">
      <c r="F8375" s="310" t="s">
        <v>14556</v>
      </c>
      <c r="G8375" s="311">
        <v>21634</v>
      </c>
      <c r="H8375" s="312" t="s">
        <v>2694</v>
      </c>
      <c r="I8375" s="313" t="s">
        <v>6824</v>
      </c>
    </row>
    <row r="8376" spans="6:9" x14ac:dyDescent="0.2">
      <c r="F8376" s="310" t="s">
        <v>14557</v>
      </c>
      <c r="G8376" s="311">
        <v>21635</v>
      </c>
      <c r="H8376" s="312" t="s">
        <v>2694</v>
      </c>
      <c r="I8376" s="313" t="s">
        <v>6824</v>
      </c>
    </row>
    <row r="8377" spans="6:9" x14ac:dyDescent="0.2">
      <c r="F8377" s="310" t="s">
        <v>14558</v>
      </c>
      <c r="G8377" s="311">
        <v>21636</v>
      </c>
      <c r="H8377" s="312" t="s">
        <v>2694</v>
      </c>
      <c r="I8377" s="313" t="s">
        <v>6824</v>
      </c>
    </row>
    <row r="8378" spans="6:9" x14ac:dyDescent="0.2">
      <c r="F8378" s="310" t="s">
        <v>14559</v>
      </c>
      <c r="G8378" s="311">
        <v>21638</v>
      </c>
      <c r="H8378" s="312" t="s">
        <v>2694</v>
      </c>
      <c r="I8378" s="313" t="s">
        <v>6824</v>
      </c>
    </row>
    <row r="8379" spans="6:9" x14ac:dyDescent="0.2">
      <c r="F8379" s="310" t="s">
        <v>14560</v>
      </c>
      <c r="G8379" s="311">
        <v>21639</v>
      </c>
      <c r="H8379" s="312" t="s">
        <v>2694</v>
      </c>
      <c r="I8379" s="313" t="s">
        <v>6824</v>
      </c>
    </row>
    <row r="8380" spans="6:9" x14ac:dyDescent="0.2">
      <c r="F8380" s="310" t="s">
        <v>14561</v>
      </c>
      <c r="G8380" s="311">
        <v>21640</v>
      </c>
      <c r="H8380" s="312" t="s">
        <v>2694</v>
      </c>
      <c r="I8380" s="313" t="s">
        <v>6824</v>
      </c>
    </row>
    <row r="8381" spans="6:9" x14ac:dyDescent="0.2">
      <c r="F8381" s="310" t="s">
        <v>14562</v>
      </c>
      <c r="G8381" s="311">
        <v>21641</v>
      </c>
      <c r="H8381" s="312" t="s">
        <v>2694</v>
      </c>
      <c r="I8381" s="313" t="s">
        <v>6824</v>
      </c>
    </row>
    <row r="8382" spans="6:9" x14ac:dyDescent="0.2">
      <c r="F8382" s="310" t="s">
        <v>14563</v>
      </c>
      <c r="G8382" s="311">
        <v>21643</v>
      </c>
      <c r="H8382" s="312" t="s">
        <v>2694</v>
      </c>
      <c r="I8382" s="313" t="s">
        <v>6824</v>
      </c>
    </row>
    <row r="8383" spans="6:9" x14ac:dyDescent="0.2">
      <c r="F8383" s="310" t="s">
        <v>14564</v>
      </c>
      <c r="G8383" s="311">
        <v>21644</v>
      </c>
      <c r="H8383" s="312" t="s">
        <v>2694</v>
      </c>
      <c r="I8383" s="313" t="s">
        <v>6824</v>
      </c>
    </row>
    <row r="8384" spans="6:9" x14ac:dyDescent="0.2">
      <c r="F8384" s="310" t="s">
        <v>14565</v>
      </c>
      <c r="G8384" s="311">
        <v>21645</v>
      </c>
      <c r="H8384" s="312" t="s">
        <v>2694</v>
      </c>
      <c r="I8384" s="313" t="s">
        <v>6824</v>
      </c>
    </row>
    <row r="8385" spans="6:9" x14ac:dyDescent="0.2">
      <c r="F8385" s="310" t="s">
        <v>14566</v>
      </c>
      <c r="G8385" s="311">
        <v>21647</v>
      </c>
      <c r="H8385" s="312" t="s">
        <v>2694</v>
      </c>
      <c r="I8385" s="313" t="s">
        <v>6824</v>
      </c>
    </row>
    <row r="8386" spans="6:9" x14ac:dyDescent="0.2">
      <c r="F8386" s="310" t="s">
        <v>14567</v>
      </c>
      <c r="G8386" s="311">
        <v>21648</v>
      </c>
      <c r="H8386" s="312" t="s">
        <v>2694</v>
      </c>
      <c r="I8386" s="313" t="s">
        <v>6824</v>
      </c>
    </row>
    <row r="8387" spans="6:9" x14ac:dyDescent="0.2">
      <c r="F8387" s="310" t="s">
        <v>14568</v>
      </c>
      <c r="G8387" s="311">
        <v>21649</v>
      </c>
      <c r="H8387" s="312" t="s">
        <v>2694</v>
      </c>
      <c r="I8387" s="313" t="s">
        <v>6824</v>
      </c>
    </row>
    <row r="8388" spans="6:9" x14ac:dyDescent="0.2">
      <c r="F8388" s="310" t="s">
        <v>14569</v>
      </c>
      <c r="G8388" s="311">
        <v>21650</v>
      </c>
      <c r="H8388" s="312" t="s">
        <v>2694</v>
      </c>
      <c r="I8388" s="313" t="s">
        <v>6824</v>
      </c>
    </row>
    <row r="8389" spans="6:9" x14ac:dyDescent="0.2">
      <c r="F8389" s="310" t="s">
        <v>14570</v>
      </c>
      <c r="G8389" s="311">
        <v>21651</v>
      </c>
      <c r="H8389" s="312" t="s">
        <v>2694</v>
      </c>
      <c r="I8389" s="313" t="s">
        <v>6824</v>
      </c>
    </row>
    <row r="8390" spans="6:9" x14ac:dyDescent="0.2">
      <c r="F8390" s="310" t="s">
        <v>14571</v>
      </c>
      <c r="G8390" s="311">
        <v>21652</v>
      </c>
      <c r="H8390" s="312" t="s">
        <v>2694</v>
      </c>
      <c r="I8390" s="313" t="s">
        <v>6824</v>
      </c>
    </row>
    <row r="8391" spans="6:9" x14ac:dyDescent="0.2">
      <c r="F8391" s="310" t="s">
        <v>14572</v>
      </c>
      <c r="G8391" s="311">
        <v>21653</v>
      </c>
      <c r="H8391" s="312" t="s">
        <v>2694</v>
      </c>
      <c r="I8391" s="313" t="s">
        <v>6824</v>
      </c>
    </row>
    <row r="8392" spans="6:9" x14ac:dyDescent="0.2">
      <c r="F8392" s="310" t="s">
        <v>14573</v>
      </c>
      <c r="G8392" s="311">
        <v>21654</v>
      </c>
      <c r="H8392" s="312" t="s">
        <v>2694</v>
      </c>
      <c r="I8392" s="313" t="s">
        <v>6824</v>
      </c>
    </row>
    <row r="8393" spans="6:9" x14ac:dyDescent="0.2">
      <c r="F8393" s="310" t="s">
        <v>14574</v>
      </c>
      <c r="G8393" s="311">
        <v>21655</v>
      </c>
      <c r="H8393" s="312" t="s">
        <v>2694</v>
      </c>
      <c r="I8393" s="313" t="s">
        <v>6824</v>
      </c>
    </row>
    <row r="8394" spans="6:9" x14ac:dyDescent="0.2">
      <c r="F8394" s="310" t="s">
        <v>14575</v>
      </c>
      <c r="G8394" s="311">
        <v>21656</v>
      </c>
      <c r="H8394" s="312" t="s">
        <v>2694</v>
      </c>
      <c r="I8394" s="313" t="s">
        <v>6824</v>
      </c>
    </row>
    <row r="8395" spans="6:9" x14ac:dyDescent="0.2">
      <c r="F8395" s="310" t="s">
        <v>14576</v>
      </c>
      <c r="G8395" s="311">
        <v>21657</v>
      </c>
      <c r="H8395" s="312" t="s">
        <v>2694</v>
      </c>
      <c r="I8395" s="313" t="s">
        <v>6824</v>
      </c>
    </row>
    <row r="8396" spans="6:9" x14ac:dyDescent="0.2">
      <c r="F8396" s="310" t="s">
        <v>14577</v>
      </c>
      <c r="G8396" s="311">
        <v>21658</v>
      </c>
      <c r="H8396" s="312" t="s">
        <v>2694</v>
      </c>
      <c r="I8396" s="313" t="s">
        <v>6824</v>
      </c>
    </row>
    <row r="8397" spans="6:9" x14ac:dyDescent="0.2">
      <c r="F8397" s="310" t="s">
        <v>14578</v>
      </c>
      <c r="G8397" s="311">
        <v>21659</v>
      </c>
      <c r="H8397" s="312" t="s">
        <v>2694</v>
      </c>
      <c r="I8397" s="313" t="s">
        <v>6824</v>
      </c>
    </row>
    <row r="8398" spans="6:9" x14ac:dyDescent="0.2">
      <c r="F8398" s="310" t="s">
        <v>14579</v>
      </c>
      <c r="G8398" s="311">
        <v>21660</v>
      </c>
      <c r="H8398" s="312" t="s">
        <v>2694</v>
      </c>
      <c r="I8398" s="313" t="s">
        <v>6824</v>
      </c>
    </row>
    <row r="8399" spans="6:9" x14ac:dyDescent="0.2">
      <c r="F8399" s="310" t="s">
        <v>14580</v>
      </c>
      <c r="G8399" s="311">
        <v>21661</v>
      </c>
      <c r="H8399" s="312" t="s">
        <v>2694</v>
      </c>
      <c r="I8399" s="313" t="s">
        <v>6824</v>
      </c>
    </row>
    <row r="8400" spans="6:9" x14ac:dyDescent="0.2">
      <c r="F8400" s="310" t="s">
        <v>14581</v>
      </c>
      <c r="G8400" s="311">
        <v>21662</v>
      </c>
      <c r="H8400" s="312" t="s">
        <v>2694</v>
      </c>
      <c r="I8400" s="313" t="s">
        <v>6824</v>
      </c>
    </row>
    <row r="8401" spans="6:9" x14ac:dyDescent="0.2">
      <c r="F8401" s="310" t="s">
        <v>14582</v>
      </c>
      <c r="G8401" s="311">
        <v>21663</v>
      </c>
      <c r="H8401" s="312" t="s">
        <v>2694</v>
      </c>
      <c r="I8401" s="313" t="s">
        <v>6824</v>
      </c>
    </row>
    <row r="8402" spans="6:9" x14ac:dyDescent="0.2">
      <c r="F8402" s="310" t="s">
        <v>14583</v>
      </c>
      <c r="G8402" s="311">
        <v>21664</v>
      </c>
      <c r="H8402" s="312" t="s">
        <v>2694</v>
      </c>
      <c r="I8402" s="313" t="s">
        <v>6824</v>
      </c>
    </row>
    <row r="8403" spans="6:9" x14ac:dyDescent="0.2">
      <c r="F8403" s="310" t="s">
        <v>14584</v>
      </c>
      <c r="G8403" s="311">
        <v>21665</v>
      </c>
      <c r="H8403" s="312" t="s">
        <v>2694</v>
      </c>
      <c r="I8403" s="313" t="s">
        <v>6824</v>
      </c>
    </row>
    <row r="8404" spans="6:9" x14ac:dyDescent="0.2">
      <c r="F8404" s="310" t="s">
        <v>14585</v>
      </c>
      <c r="G8404" s="311">
        <v>21666</v>
      </c>
      <c r="H8404" s="312" t="s">
        <v>2694</v>
      </c>
      <c r="I8404" s="313" t="s">
        <v>6824</v>
      </c>
    </row>
    <row r="8405" spans="6:9" x14ac:dyDescent="0.2">
      <c r="F8405" s="310" t="s">
        <v>14586</v>
      </c>
      <c r="G8405" s="311">
        <v>21667</v>
      </c>
      <c r="H8405" s="312" t="s">
        <v>2694</v>
      </c>
      <c r="I8405" s="313" t="s">
        <v>6824</v>
      </c>
    </row>
    <row r="8406" spans="6:9" x14ac:dyDescent="0.2">
      <c r="F8406" s="310" t="s">
        <v>14587</v>
      </c>
      <c r="G8406" s="311">
        <v>21668</v>
      </c>
      <c r="H8406" s="312" t="s">
        <v>2694</v>
      </c>
      <c r="I8406" s="313" t="s">
        <v>6824</v>
      </c>
    </row>
    <row r="8407" spans="6:9" x14ac:dyDescent="0.2">
      <c r="F8407" s="310" t="s">
        <v>14588</v>
      </c>
      <c r="G8407" s="311">
        <v>21669</v>
      </c>
      <c r="H8407" s="312" t="s">
        <v>2694</v>
      </c>
      <c r="I8407" s="313" t="s">
        <v>6824</v>
      </c>
    </row>
    <row r="8408" spans="6:9" x14ac:dyDescent="0.2">
      <c r="F8408" s="310" t="s">
        <v>14589</v>
      </c>
      <c r="G8408" s="311">
        <v>21670</v>
      </c>
      <c r="H8408" s="312" t="s">
        <v>2694</v>
      </c>
      <c r="I8408" s="313" t="s">
        <v>6824</v>
      </c>
    </row>
    <row r="8409" spans="6:9" x14ac:dyDescent="0.2">
      <c r="F8409" s="310" t="s">
        <v>14590</v>
      </c>
      <c r="G8409" s="311">
        <v>21671</v>
      </c>
      <c r="H8409" s="312" t="s">
        <v>2694</v>
      </c>
      <c r="I8409" s="313" t="s">
        <v>6824</v>
      </c>
    </row>
    <row r="8410" spans="6:9" x14ac:dyDescent="0.2">
      <c r="F8410" s="310" t="s">
        <v>14591</v>
      </c>
      <c r="G8410" s="311">
        <v>21672</v>
      </c>
      <c r="H8410" s="312" t="s">
        <v>2694</v>
      </c>
      <c r="I8410" s="313" t="s">
        <v>6824</v>
      </c>
    </row>
    <row r="8411" spans="6:9" x14ac:dyDescent="0.2">
      <c r="F8411" s="310" t="s">
        <v>14592</v>
      </c>
      <c r="G8411" s="311">
        <v>21673</v>
      </c>
      <c r="H8411" s="312" t="s">
        <v>2694</v>
      </c>
      <c r="I8411" s="313" t="s">
        <v>6824</v>
      </c>
    </row>
    <row r="8412" spans="6:9" x14ac:dyDescent="0.2">
      <c r="F8412" s="310" t="s">
        <v>14593</v>
      </c>
      <c r="G8412" s="311">
        <v>21675</v>
      </c>
      <c r="H8412" s="312" t="s">
        <v>2694</v>
      </c>
      <c r="I8412" s="313" t="s">
        <v>6824</v>
      </c>
    </row>
    <row r="8413" spans="6:9" x14ac:dyDescent="0.2">
      <c r="F8413" s="310" t="s">
        <v>14594</v>
      </c>
      <c r="G8413" s="311">
        <v>21676</v>
      </c>
      <c r="H8413" s="312" t="s">
        <v>2694</v>
      </c>
      <c r="I8413" s="313" t="s">
        <v>6824</v>
      </c>
    </row>
    <row r="8414" spans="6:9" x14ac:dyDescent="0.2">
      <c r="F8414" s="310" t="s">
        <v>14595</v>
      </c>
      <c r="G8414" s="311">
        <v>21677</v>
      </c>
      <c r="H8414" s="312" t="s">
        <v>2694</v>
      </c>
      <c r="I8414" s="313" t="s">
        <v>6824</v>
      </c>
    </row>
    <row r="8415" spans="6:9" x14ac:dyDescent="0.2">
      <c r="F8415" s="310" t="s">
        <v>14596</v>
      </c>
      <c r="G8415" s="311">
        <v>21678</v>
      </c>
      <c r="H8415" s="312" t="s">
        <v>2694</v>
      </c>
      <c r="I8415" s="313" t="s">
        <v>6824</v>
      </c>
    </row>
    <row r="8416" spans="6:9" x14ac:dyDescent="0.2">
      <c r="F8416" s="310" t="s">
        <v>14597</v>
      </c>
      <c r="G8416" s="311">
        <v>21679</v>
      </c>
      <c r="H8416" s="312" t="s">
        <v>2694</v>
      </c>
      <c r="I8416" s="313" t="s">
        <v>6824</v>
      </c>
    </row>
    <row r="8417" spans="6:9" x14ac:dyDescent="0.2">
      <c r="F8417" s="310" t="s">
        <v>14598</v>
      </c>
      <c r="G8417" s="311">
        <v>21690</v>
      </c>
      <c r="H8417" s="312" t="s">
        <v>2694</v>
      </c>
      <c r="I8417" s="313" t="s">
        <v>6824</v>
      </c>
    </row>
    <row r="8418" spans="6:9" x14ac:dyDescent="0.2">
      <c r="F8418" s="310" t="s">
        <v>14599</v>
      </c>
      <c r="G8418" s="311">
        <v>21701</v>
      </c>
      <c r="H8418" s="312" t="s">
        <v>2694</v>
      </c>
      <c r="I8418" s="313" t="s">
        <v>6831</v>
      </c>
    </row>
    <row r="8419" spans="6:9" x14ac:dyDescent="0.2">
      <c r="F8419" s="310" t="s">
        <v>14600</v>
      </c>
      <c r="G8419" s="311">
        <v>21702</v>
      </c>
      <c r="H8419" s="312" t="s">
        <v>2694</v>
      </c>
      <c r="I8419" s="313" t="s">
        <v>6831</v>
      </c>
    </row>
    <row r="8420" spans="6:9" x14ac:dyDescent="0.2">
      <c r="F8420" s="310" t="s">
        <v>14601</v>
      </c>
      <c r="G8420" s="311">
        <v>21703</v>
      </c>
      <c r="H8420" s="312" t="s">
        <v>2694</v>
      </c>
      <c r="I8420" s="313" t="s">
        <v>6831</v>
      </c>
    </row>
    <row r="8421" spans="6:9" x14ac:dyDescent="0.2">
      <c r="F8421" s="310" t="s">
        <v>14602</v>
      </c>
      <c r="G8421" s="311">
        <v>21704</v>
      </c>
      <c r="H8421" s="312" t="s">
        <v>2694</v>
      </c>
      <c r="I8421" s="313" t="s">
        <v>6831</v>
      </c>
    </row>
    <row r="8422" spans="6:9" x14ac:dyDescent="0.2">
      <c r="F8422" s="310" t="s">
        <v>14603</v>
      </c>
      <c r="G8422" s="311">
        <v>21705</v>
      </c>
      <c r="H8422" s="312" t="s">
        <v>2694</v>
      </c>
      <c r="I8422" s="313" t="s">
        <v>6831</v>
      </c>
    </row>
    <row r="8423" spans="6:9" x14ac:dyDescent="0.2">
      <c r="F8423" s="310" t="s">
        <v>14604</v>
      </c>
      <c r="G8423" s="311">
        <v>21709</v>
      </c>
      <c r="H8423" s="312" t="s">
        <v>2694</v>
      </c>
      <c r="I8423" s="313" t="s">
        <v>6831</v>
      </c>
    </row>
    <row r="8424" spans="6:9" x14ac:dyDescent="0.2">
      <c r="F8424" s="310" t="s">
        <v>14605</v>
      </c>
      <c r="G8424" s="311">
        <v>21710</v>
      </c>
      <c r="H8424" s="312" t="s">
        <v>2694</v>
      </c>
      <c r="I8424" s="313" t="s">
        <v>6831</v>
      </c>
    </row>
    <row r="8425" spans="6:9" x14ac:dyDescent="0.2">
      <c r="F8425" s="310" t="s">
        <v>14606</v>
      </c>
      <c r="G8425" s="311">
        <v>21711</v>
      </c>
      <c r="H8425" s="312" t="s">
        <v>2694</v>
      </c>
      <c r="I8425" s="313" t="s">
        <v>6831</v>
      </c>
    </row>
    <row r="8426" spans="6:9" x14ac:dyDescent="0.2">
      <c r="F8426" s="310" t="s">
        <v>14607</v>
      </c>
      <c r="G8426" s="311">
        <v>21713</v>
      </c>
      <c r="H8426" s="312" t="s">
        <v>2694</v>
      </c>
      <c r="I8426" s="313" t="s">
        <v>6831</v>
      </c>
    </row>
    <row r="8427" spans="6:9" x14ac:dyDescent="0.2">
      <c r="F8427" s="310" t="s">
        <v>14608</v>
      </c>
      <c r="G8427" s="311">
        <v>21714</v>
      </c>
      <c r="H8427" s="312" t="s">
        <v>2694</v>
      </c>
      <c r="I8427" s="313" t="s">
        <v>6831</v>
      </c>
    </row>
    <row r="8428" spans="6:9" x14ac:dyDescent="0.2">
      <c r="F8428" s="310" t="s">
        <v>14609</v>
      </c>
      <c r="G8428" s="311">
        <v>21715</v>
      </c>
      <c r="H8428" s="312" t="s">
        <v>2694</v>
      </c>
      <c r="I8428" s="313" t="s">
        <v>6831</v>
      </c>
    </row>
    <row r="8429" spans="6:9" x14ac:dyDescent="0.2">
      <c r="F8429" s="310" t="s">
        <v>14610</v>
      </c>
      <c r="G8429" s="311">
        <v>21716</v>
      </c>
      <c r="H8429" s="312" t="s">
        <v>2694</v>
      </c>
      <c r="I8429" s="313" t="s">
        <v>6831</v>
      </c>
    </row>
    <row r="8430" spans="6:9" x14ac:dyDescent="0.2">
      <c r="F8430" s="310" t="s">
        <v>14611</v>
      </c>
      <c r="G8430" s="311">
        <v>21717</v>
      </c>
      <c r="H8430" s="312" t="s">
        <v>2694</v>
      </c>
      <c r="I8430" s="313" t="s">
        <v>6831</v>
      </c>
    </row>
    <row r="8431" spans="6:9" x14ac:dyDescent="0.2">
      <c r="F8431" s="310" t="s">
        <v>14612</v>
      </c>
      <c r="G8431" s="311">
        <v>21718</v>
      </c>
      <c r="H8431" s="312" t="s">
        <v>2694</v>
      </c>
      <c r="I8431" s="313" t="s">
        <v>6831</v>
      </c>
    </row>
    <row r="8432" spans="6:9" x14ac:dyDescent="0.2">
      <c r="F8432" s="310" t="s">
        <v>14613</v>
      </c>
      <c r="G8432" s="311">
        <v>21719</v>
      </c>
      <c r="H8432" s="312" t="s">
        <v>2694</v>
      </c>
      <c r="I8432" s="313" t="s">
        <v>6831</v>
      </c>
    </row>
    <row r="8433" spans="6:9" x14ac:dyDescent="0.2">
      <c r="F8433" s="310" t="s">
        <v>14614</v>
      </c>
      <c r="G8433" s="311">
        <v>21720</v>
      </c>
      <c r="H8433" s="312" t="s">
        <v>2694</v>
      </c>
      <c r="I8433" s="313" t="s">
        <v>6831</v>
      </c>
    </row>
    <row r="8434" spans="6:9" x14ac:dyDescent="0.2">
      <c r="F8434" s="310" t="s">
        <v>14615</v>
      </c>
      <c r="G8434" s="311">
        <v>21721</v>
      </c>
      <c r="H8434" s="312" t="s">
        <v>2694</v>
      </c>
      <c r="I8434" s="313" t="s">
        <v>6831</v>
      </c>
    </row>
    <row r="8435" spans="6:9" x14ac:dyDescent="0.2">
      <c r="F8435" s="310" t="s">
        <v>14616</v>
      </c>
      <c r="G8435" s="311">
        <v>21722</v>
      </c>
      <c r="H8435" s="312" t="s">
        <v>2694</v>
      </c>
      <c r="I8435" s="313" t="s">
        <v>6831</v>
      </c>
    </row>
    <row r="8436" spans="6:9" x14ac:dyDescent="0.2">
      <c r="F8436" s="310" t="s">
        <v>14617</v>
      </c>
      <c r="G8436" s="311">
        <v>21723</v>
      </c>
      <c r="H8436" s="312" t="s">
        <v>2694</v>
      </c>
      <c r="I8436" s="313" t="s">
        <v>6824</v>
      </c>
    </row>
    <row r="8437" spans="6:9" x14ac:dyDescent="0.2">
      <c r="F8437" s="310" t="s">
        <v>14618</v>
      </c>
      <c r="G8437" s="311">
        <v>21727</v>
      </c>
      <c r="H8437" s="312" t="s">
        <v>2694</v>
      </c>
      <c r="I8437" s="313" t="s">
        <v>6831</v>
      </c>
    </row>
    <row r="8438" spans="6:9" x14ac:dyDescent="0.2">
      <c r="F8438" s="310" t="s">
        <v>14619</v>
      </c>
      <c r="G8438" s="311">
        <v>21733</v>
      </c>
      <c r="H8438" s="312" t="s">
        <v>2694</v>
      </c>
      <c r="I8438" s="313" t="s">
        <v>6831</v>
      </c>
    </row>
    <row r="8439" spans="6:9" x14ac:dyDescent="0.2">
      <c r="F8439" s="310" t="s">
        <v>14620</v>
      </c>
      <c r="G8439" s="311">
        <v>21734</v>
      </c>
      <c r="H8439" s="312" t="s">
        <v>2694</v>
      </c>
      <c r="I8439" s="313" t="s">
        <v>6831</v>
      </c>
    </row>
    <row r="8440" spans="6:9" x14ac:dyDescent="0.2">
      <c r="F8440" s="310" t="s">
        <v>14621</v>
      </c>
      <c r="G8440" s="311">
        <v>21737</v>
      </c>
      <c r="H8440" s="312" t="s">
        <v>2694</v>
      </c>
      <c r="I8440" s="313" t="s">
        <v>6824</v>
      </c>
    </row>
    <row r="8441" spans="6:9" x14ac:dyDescent="0.2">
      <c r="F8441" s="310" t="s">
        <v>14622</v>
      </c>
      <c r="G8441" s="311">
        <v>21738</v>
      </c>
      <c r="H8441" s="312" t="s">
        <v>2694</v>
      </c>
      <c r="I8441" s="313" t="s">
        <v>6824</v>
      </c>
    </row>
    <row r="8442" spans="6:9" x14ac:dyDescent="0.2">
      <c r="F8442" s="310" t="s">
        <v>14623</v>
      </c>
      <c r="G8442" s="311">
        <v>21740</v>
      </c>
      <c r="H8442" s="312" t="s">
        <v>2694</v>
      </c>
      <c r="I8442" s="313" t="s">
        <v>6831</v>
      </c>
    </row>
    <row r="8443" spans="6:9" x14ac:dyDescent="0.2">
      <c r="F8443" s="310" t="s">
        <v>14624</v>
      </c>
      <c r="G8443" s="311">
        <v>21741</v>
      </c>
      <c r="H8443" s="312" t="s">
        <v>2694</v>
      </c>
      <c r="I8443" s="313" t="s">
        <v>6831</v>
      </c>
    </row>
    <row r="8444" spans="6:9" x14ac:dyDescent="0.2">
      <c r="F8444" s="310" t="s">
        <v>14625</v>
      </c>
      <c r="G8444" s="311">
        <v>21742</v>
      </c>
      <c r="H8444" s="312" t="s">
        <v>2694</v>
      </c>
      <c r="I8444" s="313" t="s">
        <v>6831</v>
      </c>
    </row>
    <row r="8445" spans="6:9" x14ac:dyDescent="0.2">
      <c r="F8445" s="310" t="s">
        <v>14626</v>
      </c>
      <c r="G8445" s="311">
        <v>21746</v>
      </c>
      <c r="H8445" s="312" t="s">
        <v>2694</v>
      </c>
      <c r="I8445" s="313" t="s">
        <v>6831</v>
      </c>
    </row>
    <row r="8446" spans="6:9" x14ac:dyDescent="0.2">
      <c r="F8446" s="310" t="s">
        <v>14627</v>
      </c>
      <c r="G8446" s="311">
        <v>21747</v>
      </c>
      <c r="H8446" s="312" t="s">
        <v>2694</v>
      </c>
      <c r="I8446" s="313" t="s">
        <v>6831</v>
      </c>
    </row>
    <row r="8447" spans="6:9" x14ac:dyDescent="0.2">
      <c r="F8447" s="310" t="s">
        <v>14628</v>
      </c>
      <c r="G8447" s="311">
        <v>21748</v>
      </c>
      <c r="H8447" s="312" t="s">
        <v>2694</v>
      </c>
      <c r="I8447" s="313" t="s">
        <v>6831</v>
      </c>
    </row>
    <row r="8448" spans="6:9" x14ac:dyDescent="0.2">
      <c r="F8448" s="310" t="s">
        <v>14629</v>
      </c>
      <c r="G8448" s="311">
        <v>21749</v>
      </c>
      <c r="H8448" s="312" t="s">
        <v>2694</v>
      </c>
      <c r="I8448" s="313" t="s">
        <v>6831</v>
      </c>
    </row>
    <row r="8449" spans="6:9" x14ac:dyDescent="0.2">
      <c r="F8449" s="310" t="s">
        <v>14630</v>
      </c>
      <c r="G8449" s="311">
        <v>21750</v>
      </c>
      <c r="H8449" s="312" t="s">
        <v>2694</v>
      </c>
      <c r="I8449" s="313" t="s">
        <v>6831</v>
      </c>
    </row>
    <row r="8450" spans="6:9" x14ac:dyDescent="0.2">
      <c r="F8450" s="310" t="s">
        <v>14631</v>
      </c>
      <c r="G8450" s="311">
        <v>21754</v>
      </c>
      <c r="H8450" s="312" t="s">
        <v>2694</v>
      </c>
      <c r="I8450" s="313" t="s">
        <v>6831</v>
      </c>
    </row>
    <row r="8451" spans="6:9" x14ac:dyDescent="0.2">
      <c r="F8451" s="310" t="s">
        <v>14632</v>
      </c>
      <c r="G8451" s="311">
        <v>21755</v>
      </c>
      <c r="H8451" s="312" t="s">
        <v>2694</v>
      </c>
      <c r="I8451" s="313" t="s">
        <v>6831</v>
      </c>
    </row>
    <row r="8452" spans="6:9" x14ac:dyDescent="0.2">
      <c r="F8452" s="310" t="s">
        <v>14633</v>
      </c>
      <c r="G8452" s="311">
        <v>21756</v>
      </c>
      <c r="H8452" s="312" t="s">
        <v>2694</v>
      </c>
      <c r="I8452" s="313" t="s">
        <v>6831</v>
      </c>
    </row>
    <row r="8453" spans="6:9" x14ac:dyDescent="0.2">
      <c r="F8453" s="310" t="s">
        <v>14634</v>
      </c>
      <c r="G8453" s="311">
        <v>21757</v>
      </c>
      <c r="H8453" s="312" t="s">
        <v>2694</v>
      </c>
      <c r="I8453" s="313" t="s">
        <v>6831</v>
      </c>
    </row>
    <row r="8454" spans="6:9" x14ac:dyDescent="0.2">
      <c r="F8454" s="310" t="s">
        <v>14635</v>
      </c>
      <c r="G8454" s="311">
        <v>21758</v>
      </c>
      <c r="H8454" s="312" t="s">
        <v>2694</v>
      </c>
      <c r="I8454" s="313" t="s">
        <v>6831</v>
      </c>
    </row>
    <row r="8455" spans="6:9" x14ac:dyDescent="0.2">
      <c r="F8455" s="310" t="s">
        <v>14636</v>
      </c>
      <c r="G8455" s="311">
        <v>21759</v>
      </c>
      <c r="H8455" s="312" t="s">
        <v>2694</v>
      </c>
      <c r="I8455" s="313" t="s">
        <v>6831</v>
      </c>
    </row>
    <row r="8456" spans="6:9" x14ac:dyDescent="0.2">
      <c r="F8456" s="310" t="s">
        <v>14637</v>
      </c>
      <c r="G8456" s="311">
        <v>21762</v>
      </c>
      <c r="H8456" s="312" t="s">
        <v>2694</v>
      </c>
      <c r="I8456" s="313" t="s">
        <v>6831</v>
      </c>
    </row>
    <row r="8457" spans="6:9" x14ac:dyDescent="0.2">
      <c r="F8457" s="310" t="s">
        <v>14638</v>
      </c>
      <c r="G8457" s="311">
        <v>21765</v>
      </c>
      <c r="H8457" s="312" t="s">
        <v>2694</v>
      </c>
      <c r="I8457" s="313" t="s">
        <v>6831</v>
      </c>
    </row>
    <row r="8458" spans="6:9" x14ac:dyDescent="0.2">
      <c r="F8458" s="310" t="s">
        <v>14639</v>
      </c>
      <c r="G8458" s="311">
        <v>21766</v>
      </c>
      <c r="H8458" s="312" t="s">
        <v>2694</v>
      </c>
      <c r="I8458" s="313" t="s">
        <v>6831</v>
      </c>
    </row>
    <row r="8459" spans="6:9" x14ac:dyDescent="0.2">
      <c r="F8459" s="310" t="s">
        <v>14640</v>
      </c>
      <c r="G8459" s="311">
        <v>21767</v>
      </c>
      <c r="H8459" s="312" t="s">
        <v>2694</v>
      </c>
      <c r="I8459" s="313" t="s">
        <v>6831</v>
      </c>
    </row>
    <row r="8460" spans="6:9" x14ac:dyDescent="0.2">
      <c r="F8460" s="310" t="s">
        <v>14641</v>
      </c>
      <c r="G8460" s="311">
        <v>21769</v>
      </c>
      <c r="H8460" s="312" t="s">
        <v>2694</v>
      </c>
      <c r="I8460" s="313" t="s">
        <v>6831</v>
      </c>
    </row>
    <row r="8461" spans="6:9" x14ac:dyDescent="0.2">
      <c r="F8461" s="310" t="s">
        <v>14642</v>
      </c>
      <c r="G8461" s="311">
        <v>21770</v>
      </c>
      <c r="H8461" s="312" t="s">
        <v>2694</v>
      </c>
      <c r="I8461" s="313" t="s">
        <v>6831</v>
      </c>
    </row>
    <row r="8462" spans="6:9" x14ac:dyDescent="0.2">
      <c r="F8462" s="310" t="s">
        <v>14643</v>
      </c>
      <c r="G8462" s="311">
        <v>21771</v>
      </c>
      <c r="H8462" s="312" t="s">
        <v>2694</v>
      </c>
      <c r="I8462" s="313" t="s">
        <v>6831</v>
      </c>
    </row>
    <row r="8463" spans="6:9" x14ac:dyDescent="0.2">
      <c r="F8463" s="310" t="s">
        <v>14644</v>
      </c>
      <c r="G8463" s="311">
        <v>21773</v>
      </c>
      <c r="H8463" s="312" t="s">
        <v>2694</v>
      </c>
      <c r="I8463" s="313" t="s">
        <v>6831</v>
      </c>
    </row>
    <row r="8464" spans="6:9" x14ac:dyDescent="0.2">
      <c r="F8464" s="310" t="s">
        <v>14645</v>
      </c>
      <c r="G8464" s="311">
        <v>21774</v>
      </c>
      <c r="H8464" s="312" t="s">
        <v>2694</v>
      </c>
      <c r="I8464" s="313" t="s">
        <v>6831</v>
      </c>
    </row>
    <row r="8465" spans="6:9" x14ac:dyDescent="0.2">
      <c r="F8465" s="310" t="s">
        <v>14646</v>
      </c>
      <c r="G8465" s="311">
        <v>21775</v>
      </c>
      <c r="H8465" s="312" t="s">
        <v>2694</v>
      </c>
      <c r="I8465" s="313" t="s">
        <v>6831</v>
      </c>
    </row>
    <row r="8466" spans="6:9" x14ac:dyDescent="0.2">
      <c r="F8466" s="310" t="s">
        <v>14647</v>
      </c>
      <c r="G8466" s="311">
        <v>21776</v>
      </c>
      <c r="H8466" s="312" t="s">
        <v>2694</v>
      </c>
      <c r="I8466" s="313" t="s">
        <v>6831</v>
      </c>
    </row>
    <row r="8467" spans="6:9" x14ac:dyDescent="0.2">
      <c r="F8467" s="310" t="s">
        <v>14648</v>
      </c>
      <c r="G8467" s="311">
        <v>21777</v>
      </c>
      <c r="H8467" s="312" t="s">
        <v>2694</v>
      </c>
      <c r="I8467" s="313" t="s">
        <v>6831</v>
      </c>
    </row>
    <row r="8468" spans="6:9" x14ac:dyDescent="0.2">
      <c r="F8468" s="310" t="s">
        <v>14649</v>
      </c>
      <c r="G8468" s="311">
        <v>21778</v>
      </c>
      <c r="H8468" s="312" t="s">
        <v>2694</v>
      </c>
      <c r="I8468" s="313" t="s">
        <v>6831</v>
      </c>
    </row>
    <row r="8469" spans="6:9" x14ac:dyDescent="0.2">
      <c r="F8469" s="310" t="s">
        <v>14650</v>
      </c>
      <c r="G8469" s="311">
        <v>21779</v>
      </c>
      <c r="H8469" s="312" t="s">
        <v>2694</v>
      </c>
      <c r="I8469" s="313" t="s">
        <v>6831</v>
      </c>
    </row>
    <row r="8470" spans="6:9" x14ac:dyDescent="0.2">
      <c r="F8470" s="310" t="s">
        <v>14651</v>
      </c>
      <c r="G8470" s="311">
        <v>21780</v>
      </c>
      <c r="H8470" s="312" t="s">
        <v>2694</v>
      </c>
      <c r="I8470" s="313" t="s">
        <v>6831</v>
      </c>
    </row>
    <row r="8471" spans="6:9" x14ac:dyDescent="0.2">
      <c r="F8471" s="310" t="s">
        <v>14652</v>
      </c>
      <c r="G8471" s="311">
        <v>21781</v>
      </c>
      <c r="H8471" s="312" t="s">
        <v>2694</v>
      </c>
      <c r="I8471" s="313" t="s">
        <v>6831</v>
      </c>
    </row>
    <row r="8472" spans="6:9" x14ac:dyDescent="0.2">
      <c r="F8472" s="310" t="s">
        <v>14653</v>
      </c>
      <c r="G8472" s="311">
        <v>21782</v>
      </c>
      <c r="H8472" s="312" t="s">
        <v>2694</v>
      </c>
      <c r="I8472" s="313" t="s">
        <v>6831</v>
      </c>
    </row>
    <row r="8473" spans="6:9" x14ac:dyDescent="0.2">
      <c r="F8473" s="310" t="s">
        <v>14654</v>
      </c>
      <c r="G8473" s="311">
        <v>21783</v>
      </c>
      <c r="H8473" s="312" t="s">
        <v>2694</v>
      </c>
      <c r="I8473" s="313" t="s">
        <v>6831</v>
      </c>
    </row>
    <row r="8474" spans="6:9" x14ac:dyDescent="0.2">
      <c r="F8474" s="310" t="s">
        <v>14655</v>
      </c>
      <c r="G8474" s="311">
        <v>21784</v>
      </c>
      <c r="H8474" s="312" t="s">
        <v>2694</v>
      </c>
      <c r="I8474" s="313" t="s">
        <v>6824</v>
      </c>
    </row>
    <row r="8475" spans="6:9" x14ac:dyDescent="0.2">
      <c r="F8475" s="310" t="s">
        <v>14656</v>
      </c>
      <c r="G8475" s="311">
        <v>21787</v>
      </c>
      <c r="H8475" s="312" t="s">
        <v>2694</v>
      </c>
      <c r="I8475" s="313" t="s">
        <v>6831</v>
      </c>
    </row>
    <row r="8476" spans="6:9" x14ac:dyDescent="0.2">
      <c r="F8476" s="310" t="s">
        <v>14657</v>
      </c>
      <c r="G8476" s="311">
        <v>21788</v>
      </c>
      <c r="H8476" s="312" t="s">
        <v>2694</v>
      </c>
      <c r="I8476" s="313" t="s">
        <v>6831</v>
      </c>
    </row>
    <row r="8477" spans="6:9" x14ac:dyDescent="0.2">
      <c r="F8477" s="310" t="s">
        <v>14658</v>
      </c>
      <c r="G8477" s="311">
        <v>21790</v>
      </c>
      <c r="H8477" s="312" t="s">
        <v>2694</v>
      </c>
      <c r="I8477" s="313" t="s">
        <v>6831</v>
      </c>
    </row>
    <row r="8478" spans="6:9" x14ac:dyDescent="0.2">
      <c r="F8478" s="310" t="s">
        <v>14659</v>
      </c>
      <c r="G8478" s="311">
        <v>21791</v>
      </c>
      <c r="H8478" s="312" t="s">
        <v>2694</v>
      </c>
      <c r="I8478" s="313" t="s">
        <v>6831</v>
      </c>
    </row>
    <row r="8479" spans="6:9" x14ac:dyDescent="0.2">
      <c r="F8479" s="310" t="s">
        <v>14660</v>
      </c>
      <c r="G8479" s="311">
        <v>21792</v>
      </c>
      <c r="H8479" s="312" t="s">
        <v>2694</v>
      </c>
      <c r="I8479" s="313" t="s">
        <v>6824</v>
      </c>
    </row>
    <row r="8480" spans="6:9" x14ac:dyDescent="0.2">
      <c r="F8480" s="310" t="s">
        <v>14661</v>
      </c>
      <c r="G8480" s="311">
        <v>21793</v>
      </c>
      <c r="H8480" s="312" t="s">
        <v>2694</v>
      </c>
      <c r="I8480" s="313" t="s">
        <v>6831</v>
      </c>
    </row>
    <row r="8481" spans="6:9" x14ac:dyDescent="0.2">
      <c r="F8481" s="310" t="s">
        <v>14662</v>
      </c>
      <c r="G8481" s="311">
        <v>21794</v>
      </c>
      <c r="H8481" s="312" t="s">
        <v>2694</v>
      </c>
      <c r="I8481" s="313" t="s">
        <v>6824</v>
      </c>
    </row>
    <row r="8482" spans="6:9" x14ac:dyDescent="0.2">
      <c r="F8482" s="310" t="s">
        <v>14663</v>
      </c>
      <c r="G8482" s="311">
        <v>21795</v>
      </c>
      <c r="H8482" s="312" t="s">
        <v>2694</v>
      </c>
      <c r="I8482" s="313" t="s">
        <v>6831</v>
      </c>
    </row>
    <row r="8483" spans="6:9" x14ac:dyDescent="0.2">
      <c r="F8483" s="310" t="s">
        <v>14664</v>
      </c>
      <c r="G8483" s="311">
        <v>21797</v>
      </c>
      <c r="H8483" s="312" t="s">
        <v>2694</v>
      </c>
      <c r="I8483" s="313" t="s">
        <v>6824</v>
      </c>
    </row>
    <row r="8484" spans="6:9" x14ac:dyDescent="0.2">
      <c r="F8484" s="310" t="s">
        <v>14665</v>
      </c>
      <c r="G8484" s="311">
        <v>21798</v>
      </c>
      <c r="H8484" s="312" t="s">
        <v>2694</v>
      </c>
      <c r="I8484" s="313" t="s">
        <v>6831</v>
      </c>
    </row>
    <row r="8485" spans="6:9" x14ac:dyDescent="0.2">
      <c r="F8485" s="310" t="s">
        <v>14666</v>
      </c>
      <c r="G8485" s="311">
        <v>21801</v>
      </c>
      <c r="H8485" s="312" t="s">
        <v>2694</v>
      </c>
      <c r="I8485" s="313" t="s">
        <v>6824</v>
      </c>
    </row>
    <row r="8486" spans="6:9" x14ac:dyDescent="0.2">
      <c r="F8486" s="310" t="s">
        <v>14667</v>
      </c>
      <c r="G8486" s="311">
        <v>21802</v>
      </c>
      <c r="H8486" s="312" t="s">
        <v>2694</v>
      </c>
      <c r="I8486" s="313" t="s">
        <v>6824</v>
      </c>
    </row>
    <row r="8487" spans="6:9" x14ac:dyDescent="0.2">
      <c r="F8487" s="310" t="s">
        <v>14668</v>
      </c>
      <c r="G8487" s="311">
        <v>21803</v>
      </c>
      <c r="H8487" s="312" t="s">
        <v>2694</v>
      </c>
      <c r="I8487" s="313" t="s">
        <v>6824</v>
      </c>
    </row>
    <row r="8488" spans="6:9" x14ac:dyDescent="0.2">
      <c r="F8488" s="310" t="s">
        <v>14669</v>
      </c>
      <c r="G8488" s="311">
        <v>21804</v>
      </c>
      <c r="H8488" s="312" t="s">
        <v>2694</v>
      </c>
      <c r="I8488" s="313" t="s">
        <v>6824</v>
      </c>
    </row>
    <row r="8489" spans="6:9" x14ac:dyDescent="0.2">
      <c r="F8489" s="310" t="s">
        <v>14670</v>
      </c>
      <c r="G8489" s="311">
        <v>21810</v>
      </c>
      <c r="H8489" s="312" t="s">
        <v>2694</v>
      </c>
      <c r="I8489" s="313" t="s">
        <v>6824</v>
      </c>
    </row>
    <row r="8490" spans="6:9" x14ac:dyDescent="0.2">
      <c r="F8490" s="310" t="s">
        <v>14671</v>
      </c>
      <c r="G8490" s="311">
        <v>21811</v>
      </c>
      <c r="H8490" s="312" t="s">
        <v>2694</v>
      </c>
      <c r="I8490" s="313" t="s">
        <v>6824</v>
      </c>
    </row>
    <row r="8491" spans="6:9" x14ac:dyDescent="0.2">
      <c r="F8491" s="310" t="s">
        <v>14672</v>
      </c>
      <c r="G8491" s="311">
        <v>21813</v>
      </c>
      <c r="H8491" s="312" t="s">
        <v>2694</v>
      </c>
      <c r="I8491" s="313" t="s">
        <v>6824</v>
      </c>
    </row>
    <row r="8492" spans="6:9" x14ac:dyDescent="0.2">
      <c r="F8492" s="310" t="s">
        <v>14673</v>
      </c>
      <c r="G8492" s="311">
        <v>21814</v>
      </c>
      <c r="H8492" s="312" t="s">
        <v>2694</v>
      </c>
      <c r="I8492" s="313" t="s">
        <v>6824</v>
      </c>
    </row>
    <row r="8493" spans="6:9" x14ac:dyDescent="0.2">
      <c r="F8493" s="310" t="s">
        <v>14674</v>
      </c>
      <c r="G8493" s="311">
        <v>21817</v>
      </c>
      <c r="H8493" s="312" t="s">
        <v>2694</v>
      </c>
      <c r="I8493" s="313" t="s">
        <v>6824</v>
      </c>
    </row>
    <row r="8494" spans="6:9" x14ac:dyDescent="0.2">
      <c r="F8494" s="310" t="s">
        <v>14675</v>
      </c>
      <c r="G8494" s="311">
        <v>21821</v>
      </c>
      <c r="H8494" s="312" t="s">
        <v>2694</v>
      </c>
      <c r="I8494" s="313" t="s">
        <v>6824</v>
      </c>
    </row>
    <row r="8495" spans="6:9" x14ac:dyDescent="0.2">
      <c r="F8495" s="310" t="s">
        <v>14676</v>
      </c>
      <c r="G8495" s="311">
        <v>21822</v>
      </c>
      <c r="H8495" s="312" t="s">
        <v>2694</v>
      </c>
      <c r="I8495" s="313" t="s">
        <v>6824</v>
      </c>
    </row>
    <row r="8496" spans="6:9" x14ac:dyDescent="0.2">
      <c r="F8496" s="310" t="s">
        <v>14677</v>
      </c>
      <c r="G8496" s="311">
        <v>21824</v>
      </c>
      <c r="H8496" s="312" t="s">
        <v>2694</v>
      </c>
      <c r="I8496" s="313" t="s">
        <v>6824</v>
      </c>
    </row>
    <row r="8497" spans="6:9" x14ac:dyDescent="0.2">
      <c r="F8497" s="310" t="s">
        <v>14678</v>
      </c>
      <c r="G8497" s="311">
        <v>21826</v>
      </c>
      <c r="H8497" s="312" t="s">
        <v>2694</v>
      </c>
      <c r="I8497" s="313" t="s">
        <v>6824</v>
      </c>
    </row>
    <row r="8498" spans="6:9" x14ac:dyDescent="0.2">
      <c r="F8498" s="310" t="s">
        <v>14679</v>
      </c>
      <c r="G8498" s="311">
        <v>21829</v>
      </c>
      <c r="H8498" s="312" t="s">
        <v>2694</v>
      </c>
      <c r="I8498" s="313" t="s">
        <v>6824</v>
      </c>
    </row>
    <row r="8499" spans="6:9" x14ac:dyDescent="0.2">
      <c r="F8499" s="310" t="s">
        <v>14680</v>
      </c>
      <c r="G8499" s="311">
        <v>21830</v>
      </c>
      <c r="H8499" s="312" t="s">
        <v>2694</v>
      </c>
      <c r="I8499" s="313" t="s">
        <v>6824</v>
      </c>
    </row>
    <row r="8500" spans="6:9" x14ac:dyDescent="0.2">
      <c r="F8500" s="310" t="s">
        <v>14681</v>
      </c>
      <c r="G8500" s="311">
        <v>21835</v>
      </c>
      <c r="H8500" s="312" t="s">
        <v>2694</v>
      </c>
      <c r="I8500" s="313" t="s">
        <v>6824</v>
      </c>
    </row>
    <row r="8501" spans="6:9" x14ac:dyDescent="0.2">
      <c r="F8501" s="310" t="s">
        <v>14682</v>
      </c>
      <c r="G8501" s="311">
        <v>21836</v>
      </c>
      <c r="H8501" s="312" t="s">
        <v>2694</v>
      </c>
      <c r="I8501" s="313" t="s">
        <v>6824</v>
      </c>
    </row>
    <row r="8502" spans="6:9" x14ac:dyDescent="0.2">
      <c r="F8502" s="310" t="s">
        <v>14683</v>
      </c>
      <c r="G8502" s="311">
        <v>21837</v>
      </c>
      <c r="H8502" s="312" t="s">
        <v>2694</v>
      </c>
      <c r="I8502" s="313" t="s">
        <v>6824</v>
      </c>
    </row>
    <row r="8503" spans="6:9" x14ac:dyDescent="0.2">
      <c r="F8503" s="310" t="s">
        <v>14684</v>
      </c>
      <c r="G8503" s="311">
        <v>21838</v>
      </c>
      <c r="H8503" s="312" t="s">
        <v>2694</v>
      </c>
      <c r="I8503" s="313" t="s">
        <v>6824</v>
      </c>
    </row>
    <row r="8504" spans="6:9" x14ac:dyDescent="0.2">
      <c r="F8504" s="310" t="s">
        <v>14685</v>
      </c>
      <c r="G8504" s="311">
        <v>21840</v>
      </c>
      <c r="H8504" s="312" t="s">
        <v>2694</v>
      </c>
      <c r="I8504" s="313" t="s">
        <v>6824</v>
      </c>
    </row>
    <row r="8505" spans="6:9" x14ac:dyDescent="0.2">
      <c r="F8505" s="310" t="s">
        <v>14686</v>
      </c>
      <c r="G8505" s="311">
        <v>21841</v>
      </c>
      <c r="H8505" s="312" t="s">
        <v>2694</v>
      </c>
      <c r="I8505" s="313" t="s">
        <v>6824</v>
      </c>
    </row>
    <row r="8506" spans="6:9" x14ac:dyDescent="0.2">
      <c r="F8506" s="310" t="s">
        <v>14687</v>
      </c>
      <c r="G8506" s="311">
        <v>21842</v>
      </c>
      <c r="H8506" s="312" t="s">
        <v>2694</v>
      </c>
      <c r="I8506" s="313" t="s">
        <v>6824</v>
      </c>
    </row>
    <row r="8507" spans="6:9" x14ac:dyDescent="0.2">
      <c r="F8507" s="310" t="s">
        <v>14688</v>
      </c>
      <c r="G8507" s="311">
        <v>21843</v>
      </c>
      <c r="H8507" s="312" t="s">
        <v>2694</v>
      </c>
      <c r="I8507" s="313" t="s">
        <v>6824</v>
      </c>
    </row>
    <row r="8508" spans="6:9" x14ac:dyDescent="0.2">
      <c r="F8508" s="310" t="s">
        <v>14689</v>
      </c>
      <c r="G8508" s="311">
        <v>21849</v>
      </c>
      <c r="H8508" s="312" t="s">
        <v>2694</v>
      </c>
      <c r="I8508" s="313" t="s">
        <v>6824</v>
      </c>
    </row>
    <row r="8509" spans="6:9" x14ac:dyDescent="0.2">
      <c r="F8509" s="310" t="s">
        <v>14690</v>
      </c>
      <c r="G8509" s="311">
        <v>21850</v>
      </c>
      <c r="H8509" s="312" t="s">
        <v>2694</v>
      </c>
      <c r="I8509" s="313" t="s">
        <v>6824</v>
      </c>
    </row>
    <row r="8510" spans="6:9" x14ac:dyDescent="0.2">
      <c r="F8510" s="310" t="s">
        <v>14691</v>
      </c>
      <c r="G8510" s="311">
        <v>21851</v>
      </c>
      <c r="H8510" s="312" t="s">
        <v>2694</v>
      </c>
      <c r="I8510" s="313" t="s">
        <v>6824</v>
      </c>
    </row>
    <row r="8511" spans="6:9" x14ac:dyDescent="0.2">
      <c r="F8511" s="310" t="s">
        <v>14692</v>
      </c>
      <c r="G8511" s="311">
        <v>21852</v>
      </c>
      <c r="H8511" s="312" t="s">
        <v>2694</v>
      </c>
      <c r="I8511" s="313" t="s">
        <v>6824</v>
      </c>
    </row>
    <row r="8512" spans="6:9" x14ac:dyDescent="0.2">
      <c r="F8512" s="310" t="s">
        <v>14693</v>
      </c>
      <c r="G8512" s="311">
        <v>21853</v>
      </c>
      <c r="H8512" s="312" t="s">
        <v>2694</v>
      </c>
      <c r="I8512" s="313" t="s">
        <v>6824</v>
      </c>
    </row>
    <row r="8513" spans="6:9" x14ac:dyDescent="0.2">
      <c r="F8513" s="310" t="s">
        <v>14694</v>
      </c>
      <c r="G8513" s="311">
        <v>21856</v>
      </c>
      <c r="H8513" s="312" t="s">
        <v>2694</v>
      </c>
      <c r="I8513" s="313" t="s">
        <v>6824</v>
      </c>
    </row>
    <row r="8514" spans="6:9" x14ac:dyDescent="0.2">
      <c r="F8514" s="310" t="s">
        <v>14695</v>
      </c>
      <c r="G8514" s="311">
        <v>21857</v>
      </c>
      <c r="H8514" s="312" t="s">
        <v>2694</v>
      </c>
      <c r="I8514" s="313" t="s">
        <v>6824</v>
      </c>
    </row>
    <row r="8515" spans="6:9" x14ac:dyDescent="0.2">
      <c r="F8515" s="310" t="s">
        <v>14696</v>
      </c>
      <c r="G8515" s="311">
        <v>21861</v>
      </c>
      <c r="H8515" s="312" t="s">
        <v>2694</v>
      </c>
      <c r="I8515" s="313" t="s">
        <v>6824</v>
      </c>
    </row>
    <row r="8516" spans="6:9" x14ac:dyDescent="0.2">
      <c r="F8516" s="310" t="s">
        <v>14697</v>
      </c>
      <c r="G8516" s="311">
        <v>21862</v>
      </c>
      <c r="H8516" s="312" t="s">
        <v>2694</v>
      </c>
      <c r="I8516" s="313" t="s">
        <v>6824</v>
      </c>
    </row>
    <row r="8517" spans="6:9" x14ac:dyDescent="0.2">
      <c r="F8517" s="310" t="s">
        <v>14698</v>
      </c>
      <c r="G8517" s="311">
        <v>21863</v>
      </c>
      <c r="H8517" s="312" t="s">
        <v>2694</v>
      </c>
      <c r="I8517" s="313" t="s">
        <v>6824</v>
      </c>
    </row>
    <row r="8518" spans="6:9" x14ac:dyDescent="0.2">
      <c r="F8518" s="310" t="s">
        <v>14699</v>
      </c>
      <c r="G8518" s="311">
        <v>21864</v>
      </c>
      <c r="H8518" s="312" t="s">
        <v>2694</v>
      </c>
      <c r="I8518" s="313" t="s">
        <v>6824</v>
      </c>
    </row>
    <row r="8519" spans="6:9" x14ac:dyDescent="0.2">
      <c r="F8519" s="310" t="s">
        <v>14700</v>
      </c>
      <c r="G8519" s="311">
        <v>21865</v>
      </c>
      <c r="H8519" s="312" t="s">
        <v>2694</v>
      </c>
      <c r="I8519" s="313" t="s">
        <v>6824</v>
      </c>
    </row>
    <row r="8520" spans="6:9" x14ac:dyDescent="0.2">
      <c r="F8520" s="310" t="s">
        <v>14701</v>
      </c>
      <c r="G8520" s="311">
        <v>21866</v>
      </c>
      <c r="H8520" s="312" t="s">
        <v>2694</v>
      </c>
      <c r="I8520" s="313" t="s">
        <v>6824</v>
      </c>
    </row>
    <row r="8521" spans="6:9" x14ac:dyDescent="0.2">
      <c r="F8521" s="310" t="s">
        <v>14702</v>
      </c>
      <c r="G8521" s="311">
        <v>21867</v>
      </c>
      <c r="H8521" s="312" t="s">
        <v>2694</v>
      </c>
      <c r="I8521" s="313" t="s">
        <v>6824</v>
      </c>
    </row>
    <row r="8522" spans="6:9" x14ac:dyDescent="0.2">
      <c r="F8522" s="310" t="s">
        <v>14703</v>
      </c>
      <c r="G8522" s="311">
        <v>21869</v>
      </c>
      <c r="H8522" s="312" t="s">
        <v>2694</v>
      </c>
      <c r="I8522" s="313" t="s">
        <v>6824</v>
      </c>
    </row>
    <row r="8523" spans="6:9" x14ac:dyDescent="0.2">
      <c r="F8523" s="310" t="s">
        <v>14704</v>
      </c>
      <c r="G8523" s="311">
        <v>21871</v>
      </c>
      <c r="H8523" s="312" t="s">
        <v>2694</v>
      </c>
      <c r="I8523" s="313" t="s">
        <v>6824</v>
      </c>
    </row>
    <row r="8524" spans="6:9" x14ac:dyDescent="0.2">
      <c r="F8524" s="310" t="s">
        <v>14705</v>
      </c>
      <c r="G8524" s="311">
        <v>21872</v>
      </c>
      <c r="H8524" s="312" t="s">
        <v>2694</v>
      </c>
      <c r="I8524" s="313" t="s">
        <v>6824</v>
      </c>
    </row>
    <row r="8525" spans="6:9" x14ac:dyDescent="0.2">
      <c r="F8525" s="310" t="s">
        <v>14706</v>
      </c>
      <c r="G8525" s="311">
        <v>21874</v>
      </c>
      <c r="H8525" s="312" t="s">
        <v>2694</v>
      </c>
      <c r="I8525" s="313" t="s">
        <v>6824</v>
      </c>
    </row>
    <row r="8526" spans="6:9" x14ac:dyDescent="0.2">
      <c r="F8526" s="310" t="s">
        <v>14707</v>
      </c>
      <c r="G8526" s="311">
        <v>21875</v>
      </c>
      <c r="H8526" s="312" t="s">
        <v>2694</v>
      </c>
      <c r="I8526" s="313" t="s">
        <v>6824</v>
      </c>
    </row>
    <row r="8527" spans="6:9" x14ac:dyDescent="0.2">
      <c r="F8527" s="310" t="s">
        <v>14708</v>
      </c>
      <c r="G8527" s="311">
        <v>21890</v>
      </c>
      <c r="H8527" s="312" t="s">
        <v>2694</v>
      </c>
      <c r="I8527" s="313" t="s">
        <v>6824</v>
      </c>
    </row>
    <row r="8528" spans="6:9" x14ac:dyDescent="0.2">
      <c r="F8528" s="310" t="s">
        <v>14709</v>
      </c>
      <c r="G8528" s="311">
        <v>21901</v>
      </c>
      <c r="H8528" s="312" t="s">
        <v>2694</v>
      </c>
      <c r="I8528" s="313" t="s">
        <v>6824</v>
      </c>
    </row>
    <row r="8529" spans="6:9" x14ac:dyDescent="0.2">
      <c r="F8529" s="310" t="s">
        <v>14710</v>
      </c>
      <c r="G8529" s="311">
        <v>21902</v>
      </c>
      <c r="H8529" s="312" t="s">
        <v>2694</v>
      </c>
      <c r="I8529" s="313" t="s">
        <v>6824</v>
      </c>
    </row>
    <row r="8530" spans="6:9" x14ac:dyDescent="0.2">
      <c r="F8530" s="310" t="s">
        <v>14711</v>
      </c>
      <c r="G8530" s="311">
        <v>21903</v>
      </c>
      <c r="H8530" s="312" t="s">
        <v>2694</v>
      </c>
      <c r="I8530" s="313" t="s">
        <v>6824</v>
      </c>
    </row>
    <row r="8531" spans="6:9" x14ac:dyDescent="0.2">
      <c r="F8531" s="310" t="s">
        <v>14712</v>
      </c>
      <c r="G8531" s="311">
        <v>21904</v>
      </c>
      <c r="H8531" s="312" t="s">
        <v>2694</v>
      </c>
      <c r="I8531" s="313" t="s">
        <v>6824</v>
      </c>
    </row>
    <row r="8532" spans="6:9" x14ac:dyDescent="0.2">
      <c r="F8532" s="310" t="s">
        <v>14713</v>
      </c>
      <c r="G8532" s="311">
        <v>21911</v>
      </c>
      <c r="H8532" s="312" t="s">
        <v>2694</v>
      </c>
      <c r="I8532" s="313" t="s">
        <v>6824</v>
      </c>
    </row>
    <row r="8533" spans="6:9" x14ac:dyDescent="0.2">
      <c r="F8533" s="310" t="s">
        <v>14714</v>
      </c>
      <c r="G8533" s="311">
        <v>21912</v>
      </c>
      <c r="H8533" s="312" t="s">
        <v>2694</v>
      </c>
      <c r="I8533" s="313" t="s">
        <v>6824</v>
      </c>
    </row>
    <row r="8534" spans="6:9" x14ac:dyDescent="0.2">
      <c r="F8534" s="310" t="s">
        <v>14715</v>
      </c>
      <c r="G8534" s="311">
        <v>21913</v>
      </c>
      <c r="H8534" s="312" t="s">
        <v>2694</v>
      </c>
      <c r="I8534" s="313" t="s">
        <v>6824</v>
      </c>
    </row>
    <row r="8535" spans="6:9" x14ac:dyDescent="0.2">
      <c r="F8535" s="310" t="s">
        <v>14716</v>
      </c>
      <c r="G8535" s="311">
        <v>21914</v>
      </c>
      <c r="H8535" s="312" t="s">
        <v>2694</v>
      </c>
      <c r="I8535" s="313" t="s">
        <v>6824</v>
      </c>
    </row>
    <row r="8536" spans="6:9" x14ac:dyDescent="0.2">
      <c r="F8536" s="310" t="s">
        <v>14717</v>
      </c>
      <c r="G8536" s="311">
        <v>21915</v>
      </c>
      <c r="H8536" s="312" t="s">
        <v>2694</v>
      </c>
      <c r="I8536" s="313" t="s">
        <v>6824</v>
      </c>
    </row>
    <row r="8537" spans="6:9" x14ac:dyDescent="0.2">
      <c r="F8537" s="310" t="s">
        <v>14718</v>
      </c>
      <c r="G8537" s="311">
        <v>21916</v>
      </c>
      <c r="H8537" s="312" t="s">
        <v>2694</v>
      </c>
      <c r="I8537" s="313" t="s">
        <v>6824</v>
      </c>
    </row>
    <row r="8538" spans="6:9" x14ac:dyDescent="0.2">
      <c r="F8538" s="310" t="s">
        <v>14719</v>
      </c>
      <c r="G8538" s="311">
        <v>21917</v>
      </c>
      <c r="H8538" s="312" t="s">
        <v>2694</v>
      </c>
      <c r="I8538" s="313" t="s">
        <v>6824</v>
      </c>
    </row>
    <row r="8539" spans="6:9" x14ac:dyDescent="0.2">
      <c r="F8539" s="310" t="s">
        <v>14720</v>
      </c>
      <c r="G8539" s="311">
        <v>21918</v>
      </c>
      <c r="H8539" s="312" t="s">
        <v>2694</v>
      </c>
      <c r="I8539" s="313" t="s">
        <v>6824</v>
      </c>
    </row>
    <row r="8540" spans="6:9" x14ac:dyDescent="0.2">
      <c r="F8540" s="310" t="s">
        <v>14721</v>
      </c>
      <c r="G8540" s="311">
        <v>21919</v>
      </c>
      <c r="H8540" s="312" t="s">
        <v>2694</v>
      </c>
      <c r="I8540" s="313" t="s">
        <v>6824</v>
      </c>
    </row>
    <row r="8541" spans="6:9" x14ac:dyDescent="0.2">
      <c r="F8541" s="310" t="s">
        <v>14722</v>
      </c>
      <c r="G8541" s="311">
        <v>21920</v>
      </c>
      <c r="H8541" s="312" t="s">
        <v>2694</v>
      </c>
      <c r="I8541" s="313" t="s">
        <v>6824</v>
      </c>
    </row>
    <row r="8542" spans="6:9" x14ac:dyDescent="0.2">
      <c r="F8542" s="310" t="s">
        <v>14723</v>
      </c>
      <c r="G8542" s="311">
        <v>21921</v>
      </c>
      <c r="H8542" s="312" t="s">
        <v>2694</v>
      </c>
      <c r="I8542" s="313" t="s">
        <v>6824</v>
      </c>
    </row>
    <row r="8543" spans="6:9" x14ac:dyDescent="0.2">
      <c r="F8543" s="310" t="s">
        <v>14724</v>
      </c>
      <c r="G8543" s="311">
        <v>21922</v>
      </c>
      <c r="H8543" s="312" t="s">
        <v>2694</v>
      </c>
      <c r="I8543" s="313" t="s">
        <v>6824</v>
      </c>
    </row>
    <row r="8544" spans="6:9" x14ac:dyDescent="0.2">
      <c r="F8544" s="310" t="s">
        <v>14725</v>
      </c>
      <c r="G8544" s="311">
        <v>21930</v>
      </c>
      <c r="H8544" s="312" t="s">
        <v>2694</v>
      </c>
      <c r="I8544" s="313" t="s">
        <v>6824</v>
      </c>
    </row>
    <row r="8545" spans="6:9" x14ac:dyDescent="0.2">
      <c r="F8545" s="310" t="s">
        <v>2556</v>
      </c>
      <c r="G8545" s="311">
        <v>22003</v>
      </c>
      <c r="H8545" s="312" t="s">
        <v>5234</v>
      </c>
      <c r="I8545" s="313" t="s">
        <v>6854</v>
      </c>
    </row>
    <row r="8546" spans="6:9" x14ac:dyDescent="0.2">
      <c r="F8546" s="310" t="s">
        <v>2562</v>
      </c>
      <c r="G8546" s="311">
        <v>22009</v>
      </c>
      <c r="H8546" s="312" t="s">
        <v>5234</v>
      </c>
      <c r="I8546" s="313" t="s">
        <v>6854</v>
      </c>
    </row>
    <row r="8547" spans="6:9" x14ac:dyDescent="0.2">
      <c r="F8547" s="310" t="s">
        <v>2568</v>
      </c>
      <c r="G8547" s="311">
        <v>22015</v>
      </c>
      <c r="H8547" s="312" t="s">
        <v>5234</v>
      </c>
      <c r="I8547" s="313" t="s">
        <v>6854</v>
      </c>
    </row>
    <row r="8548" spans="6:9" x14ac:dyDescent="0.2">
      <c r="F8548" s="310" t="s">
        <v>2577</v>
      </c>
      <c r="G8548" s="311">
        <v>22025</v>
      </c>
      <c r="H8548" s="312" t="s">
        <v>5234</v>
      </c>
      <c r="I8548" s="313" t="s">
        <v>6854</v>
      </c>
    </row>
    <row r="8549" spans="6:9" x14ac:dyDescent="0.2">
      <c r="F8549" s="310" t="s">
        <v>14726</v>
      </c>
      <c r="G8549" s="311">
        <v>22026</v>
      </c>
      <c r="H8549" s="312" t="s">
        <v>5234</v>
      </c>
      <c r="I8549" s="313" t="s">
        <v>6854</v>
      </c>
    </row>
    <row r="8550" spans="6:9" x14ac:dyDescent="0.2">
      <c r="F8550" s="310" t="s">
        <v>2579</v>
      </c>
      <c r="G8550" s="311">
        <v>22027</v>
      </c>
      <c r="H8550" s="312" t="s">
        <v>5234</v>
      </c>
      <c r="I8550" s="313" t="s">
        <v>6854</v>
      </c>
    </row>
    <row r="8551" spans="6:9" x14ac:dyDescent="0.2">
      <c r="F8551" s="310" t="s">
        <v>14727</v>
      </c>
      <c r="G8551" s="311">
        <v>22030</v>
      </c>
      <c r="H8551" s="312" t="s">
        <v>5234</v>
      </c>
      <c r="I8551" s="313" t="s">
        <v>6854</v>
      </c>
    </row>
    <row r="8552" spans="6:9" x14ac:dyDescent="0.2">
      <c r="F8552" s="310" t="s">
        <v>2583</v>
      </c>
      <c r="G8552" s="311">
        <v>22031</v>
      </c>
      <c r="H8552" s="312" t="s">
        <v>5234</v>
      </c>
      <c r="I8552" s="313" t="s">
        <v>6854</v>
      </c>
    </row>
    <row r="8553" spans="6:9" x14ac:dyDescent="0.2">
      <c r="F8553" s="310" t="s">
        <v>14728</v>
      </c>
      <c r="G8553" s="311">
        <v>22032</v>
      </c>
      <c r="H8553" s="312" t="s">
        <v>5234</v>
      </c>
      <c r="I8553" s="313" t="s">
        <v>6854</v>
      </c>
    </row>
    <row r="8554" spans="6:9" x14ac:dyDescent="0.2">
      <c r="F8554" s="310" t="s">
        <v>2585</v>
      </c>
      <c r="G8554" s="311">
        <v>22033</v>
      </c>
      <c r="H8554" s="312" t="s">
        <v>5234</v>
      </c>
      <c r="I8554" s="313" t="s">
        <v>6854</v>
      </c>
    </row>
    <row r="8555" spans="6:9" x14ac:dyDescent="0.2">
      <c r="F8555" s="310" t="s">
        <v>14729</v>
      </c>
      <c r="G8555" s="311">
        <v>22034</v>
      </c>
      <c r="H8555" s="312" t="s">
        <v>5234</v>
      </c>
      <c r="I8555" s="313" t="s">
        <v>6854</v>
      </c>
    </row>
    <row r="8556" spans="6:9" x14ac:dyDescent="0.2">
      <c r="F8556" s="310" t="s">
        <v>2587</v>
      </c>
      <c r="G8556" s="311">
        <v>22035</v>
      </c>
      <c r="H8556" s="312" t="s">
        <v>5234</v>
      </c>
      <c r="I8556" s="313" t="s">
        <v>6854</v>
      </c>
    </row>
    <row r="8557" spans="6:9" x14ac:dyDescent="0.2">
      <c r="F8557" s="310" t="s">
        <v>14730</v>
      </c>
      <c r="G8557" s="311">
        <v>22036</v>
      </c>
      <c r="H8557" s="312" t="s">
        <v>5234</v>
      </c>
      <c r="I8557" s="313" t="s">
        <v>6854</v>
      </c>
    </row>
    <row r="8558" spans="6:9" x14ac:dyDescent="0.2">
      <c r="F8558" s="310" t="s">
        <v>2589</v>
      </c>
      <c r="G8558" s="311">
        <v>22037</v>
      </c>
      <c r="H8558" s="312" t="s">
        <v>5234</v>
      </c>
      <c r="I8558" s="313" t="s">
        <v>6854</v>
      </c>
    </row>
    <row r="8559" spans="6:9" x14ac:dyDescent="0.2">
      <c r="F8559" s="310" t="s">
        <v>14731</v>
      </c>
      <c r="G8559" s="311">
        <v>22038</v>
      </c>
      <c r="H8559" s="312" t="s">
        <v>5234</v>
      </c>
      <c r="I8559" s="313" t="s">
        <v>6854</v>
      </c>
    </row>
    <row r="8560" spans="6:9" x14ac:dyDescent="0.2">
      <c r="F8560" s="310" t="s">
        <v>2591</v>
      </c>
      <c r="G8560" s="311">
        <v>22039</v>
      </c>
      <c r="H8560" s="312" t="s">
        <v>5234</v>
      </c>
      <c r="I8560" s="313" t="s">
        <v>6854</v>
      </c>
    </row>
    <row r="8561" spans="6:9" x14ac:dyDescent="0.2">
      <c r="F8561" s="310" t="s">
        <v>14732</v>
      </c>
      <c r="G8561" s="311">
        <v>22040</v>
      </c>
      <c r="H8561" s="312" t="s">
        <v>5234</v>
      </c>
      <c r="I8561" s="313" t="s">
        <v>6854</v>
      </c>
    </row>
    <row r="8562" spans="6:9" x14ac:dyDescent="0.2">
      <c r="F8562" s="310" t="s">
        <v>2592</v>
      </c>
      <c r="G8562" s="311">
        <v>22041</v>
      </c>
      <c r="H8562" s="312" t="s">
        <v>5234</v>
      </c>
      <c r="I8562" s="313" t="s">
        <v>6854</v>
      </c>
    </row>
    <row r="8563" spans="6:9" x14ac:dyDescent="0.2">
      <c r="F8563" s="310" t="s">
        <v>14733</v>
      </c>
      <c r="G8563" s="311">
        <v>22042</v>
      </c>
      <c r="H8563" s="312" t="s">
        <v>5234</v>
      </c>
      <c r="I8563" s="313" t="s">
        <v>6854</v>
      </c>
    </row>
    <row r="8564" spans="6:9" x14ac:dyDescent="0.2">
      <c r="F8564" s="310" t="s">
        <v>2593</v>
      </c>
      <c r="G8564" s="311">
        <v>22043</v>
      </c>
      <c r="H8564" s="312" t="s">
        <v>5234</v>
      </c>
      <c r="I8564" s="313" t="s">
        <v>6854</v>
      </c>
    </row>
    <row r="8565" spans="6:9" x14ac:dyDescent="0.2">
      <c r="F8565" s="310" t="s">
        <v>14734</v>
      </c>
      <c r="G8565" s="311">
        <v>22044</v>
      </c>
      <c r="H8565" s="312" t="s">
        <v>5234</v>
      </c>
      <c r="I8565" s="313" t="s">
        <v>6854</v>
      </c>
    </row>
    <row r="8566" spans="6:9" x14ac:dyDescent="0.2">
      <c r="F8566" s="310" t="s">
        <v>14735</v>
      </c>
      <c r="G8566" s="311">
        <v>22046</v>
      </c>
      <c r="H8566" s="312" t="s">
        <v>5234</v>
      </c>
      <c r="I8566" s="313" t="s">
        <v>6854</v>
      </c>
    </row>
    <row r="8567" spans="6:9" x14ac:dyDescent="0.2">
      <c r="F8567" s="310" t="s">
        <v>14736</v>
      </c>
      <c r="G8567" s="311">
        <v>22060</v>
      </c>
      <c r="H8567" s="312" t="s">
        <v>5234</v>
      </c>
      <c r="I8567" s="313" t="s">
        <v>6854</v>
      </c>
    </row>
    <row r="8568" spans="6:9" x14ac:dyDescent="0.2">
      <c r="F8568" s="310" t="s">
        <v>14737</v>
      </c>
      <c r="G8568" s="311">
        <v>22066</v>
      </c>
      <c r="H8568" s="312" t="s">
        <v>5234</v>
      </c>
      <c r="I8568" s="313" t="s">
        <v>6854</v>
      </c>
    </row>
    <row r="8569" spans="6:9" x14ac:dyDescent="0.2">
      <c r="F8569" s="310" t="s">
        <v>2611</v>
      </c>
      <c r="G8569" s="311">
        <v>22067</v>
      </c>
      <c r="H8569" s="312" t="s">
        <v>5234</v>
      </c>
      <c r="I8569" s="313" t="s">
        <v>6854</v>
      </c>
    </row>
    <row r="8570" spans="6:9" x14ac:dyDescent="0.2">
      <c r="F8570" s="310" t="s">
        <v>2622</v>
      </c>
      <c r="G8570" s="311">
        <v>22079</v>
      </c>
      <c r="H8570" s="312" t="s">
        <v>5234</v>
      </c>
      <c r="I8570" s="313" t="s">
        <v>6854</v>
      </c>
    </row>
    <row r="8571" spans="6:9" x14ac:dyDescent="0.2">
      <c r="F8571" s="310" t="s">
        <v>2624</v>
      </c>
      <c r="G8571" s="311">
        <v>22081</v>
      </c>
      <c r="H8571" s="312" t="s">
        <v>5234</v>
      </c>
      <c r="I8571" s="313" t="s">
        <v>6854</v>
      </c>
    </row>
    <row r="8572" spans="6:9" x14ac:dyDescent="0.2">
      <c r="F8572" s="310" t="s">
        <v>14738</v>
      </c>
      <c r="G8572" s="311">
        <v>22082</v>
      </c>
      <c r="H8572" s="312" t="s">
        <v>5234</v>
      </c>
      <c r="I8572" s="313" t="s">
        <v>6854</v>
      </c>
    </row>
    <row r="8573" spans="6:9" x14ac:dyDescent="0.2">
      <c r="F8573" s="310" t="s">
        <v>2637</v>
      </c>
      <c r="G8573" s="311">
        <v>22095</v>
      </c>
      <c r="H8573" s="312" t="s">
        <v>5234</v>
      </c>
      <c r="I8573" s="313" t="s">
        <v>6854</v>
      </c>
    </row>
    <row r="8574" spans="6:9" x14ac:dyDescent="0.2">
      <c r="F8574" s="310" t="s">
        <v>14739</v>
      </c>
      <c r="G8574" s="311">
        <v>22096</v>
      </c>
      <c r="H8574" s="312" t="s">
        <v>5234</v>
      </c>
      <c r="I8574" s="313" t="s">
        <v>6854</v>
      </c>
    </row>
    <row r="8575" spans="6:9" x14ac:dyDescent="0.2">
      <c r="F8575" s="310" t="s">
        <v>2643</v>
      </c>
      <c r="G8575" s="311">
        <v>22101</v>
      </c>
      <c r="H8575" s="312" t="s">
        <v>5234</v>
      </c>
      <c r="I8575" s="313" t="s">
        <v>6854</v>
      </c>
    </row>
    <row r="8576" spans="6:9" x14ac:dyDescent="0.2">
      <c r="F8576" s="310" t="s">
        <v>14740</v>
      </c>
      <c r="G8576" s="311">
        <v>22102</v>
      </c>
      <c r="H8576" s="312" t="s">
        <v>5234</v>
      </c>
      <c r="I8576" s="313" t="s">
        <v>6854</v>
      </c>
    </row>
    <row r="8577" spans="6:9" x14ac:dyDescent="0.2">
      <c r="F8577" s="310" t="s">
        <v>2645</v>
      </c>
      <c r="G8577" s="311">
        <v>22103</v>
      </c>
      <c r="H8577" s="312" t="s">
        <v>5234</v>
      </c>
      <c r="I8577" s="313" t="s">
        <v>6854</v>
      </c>
    </row>
    <row r="8578" spans="6:9" x14ac:dyDescent="0.2">
      <c r="F8578" s="310" t="s">
        <v>14741</v>
      </c>
      <c r="G8578" s="311">
        <v>22106</v>
      </c>
      <c r="H8578" s="312" t="s">
        <v>5234</v>
      </c>
      <c r="I8578" s="313" t="s">
        <v>6854</v>
      </c>
    </row>
    <row r="8579" spans="6:9" x14ac:dyDescent="0.2">
      <c r="F8579" s="310" t="s">
        <v>2649</v>
      </c>
      <c r="G8579" s="311">
        <v>22107</v>
      </c>
      <c r="H8579" s="312" t="s">
        <v>5234</v>
      </c>
      <c r="I8579" s="313" t="s">
        <v>6854</v>
      </c>
    </row>
    <row r="8580" spans="6:9" x14ac:dyDescent="0.2">
      <c r="F8580" s="310" t="s">
        <v>14742</v>
      </c>
      <c r="G8580" s="311">
        <v>22108</v>
      </c>
      <c r="H8580" s="312" t="s">
        <v>5234</v>
      </c>
      <c r="I8580" s="313" t="s">
        <v>6854</v>
      </c>
    </row>
    <row r="8581" spans="6:9" x14ac:dyDescent="0.2">
      <c r="F8581" s="310" t="s">
        <v>2651</v>
      </c>
      <c r="G8581" s="311">
        <v>22109</v>
      </c>
      <c r="H8581" s="312" t="s">
        <v>5234</v>
      </c>
      <c r="I8581" s="313" t="s">
        <v>6854</v>
      </c>
    </row>
    <row r="8582" spans="6:9" x14ac:dyDescent="0.2">
      <c r="F8582" s="310" t="s">
        <v>14743</v>
      </c>
      <c r="G8582" s="311">
        <v>22116</v>
      </c>
      <c r="H8582" s="312" t="s">
        <v>5234</v>
      </c>
      <c r="I8582" s="313" t="s">
        <v>6854</v>
      </c>
    </row>
    <row r="8583" spans="6:9" x14ac:dyDescent="0.2">
      <c r="F8583" s="310" t="s">
        <v>14744</v>
      </c>
      <c r="G8583" s="311">
        <v>22118</v>
      </c>
      <c r="H8583" s="312" t="s">
        <v>5234</v>
      </c>
      <c r="I8583" s="313" t="s">
        <v>6854</v>
      </c>
    </row>
    <row r="8584" spans="6:9" x14ac:dyDescent="0.2">
      <c r="F8584" s="310" t="s">
        <v>2657</v>
      </c>
      <c r="G8584" s="311">
        <v>22119</v>
      </c>
      <c r="H8584" s="312" t="s">
        <v>5234</v>
      </c>
      <c r="I8584" s="313" t="s">
        <v>6854</v>
      </c>
    </row>
    <row r="8585" spans="6:9" x14ac:dyDescent="0.2">
      <c r="F8585" s="310" t="s">
        <v>2659</v>
      </c>
      <c r="G8585" s="311">
        <v>22121</v>
      </c>
      <c r="H8585" s="312" t="s">
        <v>5234</v>
      </c>
      <c r="I8585" s="313" t="s">
        <v>6854</v>
      </c>
    </row>
    <row r="8586" spans="6:9" x14ac:dyDescent="0.2">
      <c r="F8586" s="310" t="s">
        <v>14745</v>
      </c>
      <c r="G8586" s="311">
        <v>22122</v>
      </c>
      <c r="H8586" s="312" t="s">
        <v>5234</v>
      </c>
      <c r="I8586" s="313" t="s">
        <v>6854</v>
      </c>
    </row>
    <row r="8587" spans="6:9" x14ac:dyDescent="0.2">
      <c r="F8587" s="310" t="s">
        <v>14746</v>
      </c>
      <c r="G8587" s="311">
        <v>22124</v>
      </c>
      <c r="H8587" s="312" t="s">
        <v>5234</v>
      </c>
      <c r="I8587" s="313" t="s">
        <v>6854</v>
      </c>
    </row>
    <row r="8588" spans="6:9" x14ac:dyDescent="0.2">
      <c r="F8588" s="310" t="s">
        <v>2663</v>
      </c>
      <c r="G8588" s="311">
        <v>22125</v>
      </c>
      <c r="H8588" s="312" t="s">
        <v>5234</v>
      </c>
      <c r="I8588" s="313" t="s">
        <v>6854</v>
      </c>
    </row>
    <row r="8589" spans="6:9" x14ac:dyDescent="0.2">
      <c r="F8589" s="310" t="s">
        <v>14747</v>
      </c>
      <c r="G8589" s="311">
        <v>22134</v>
      </c>
      <c r="H8589" s="312" t="s">
        <v>5234</v>
      </c>
      <c r="I8589" s="313" t="s">
        <v>6854</v>
      </c>
    </row>
    <row r="8590" spans="6:9" x14ac:dyDescent="0.2">
      <c r="F8590" s="310" t="s">
        <v>14748</v>
      </c>
      <c r="G8590" s="311">
        <v>22135</v>
      </c>
      <c r="H8590" s="312" t="s">
        <v>5234</v>
      </c>
      <c r="I8590" s="313" t="s">
        <v>6854</v>
      </c>
    </row>
    <row r="8591" spans="6:9" x14ac:dyDescent="0.2">
      <c r="F8591" s="310" t="s">
        <v>14749</v>
      </c>
      <c r="G8591" s="311">
        <v>22150</v>
      </c>
      <c r="H8591" s="312" t="s">
        <v>5234</v>
      </c>
      <c r="I8591" s="313" t="s">
        <v>6854</v>
      </c>
    </row>
    <row r="8592" spans="6:9" x14ac:dyDescent="0.2">
      <c r="F8592" s="310" t="s">
        <v>14750</v>
      </c>
      <c r="G8592" s="311">
        <v>22151</v>
      </c>
      <c r="H8592" s="312" t="s">
        <v>5234</v>
      </c>
      <c r="I8592" s="313" t="s">
        <v>6854</v>
      </c>
    </row>
    <row r="8593" spans="6:9" x14ac:dyDescent="0.2">
      <c r="F8593" s="310" t="s">
        <v>14751</v>
      </c>
      <c r="G8593" s="311">
        <v>22152</v>
      </c>
      <c r="H8593" s="312" t="s">
        <v>5234</v>
      </c>
      <c r="I8593" s="313" t="s">
        <v>6854</v>
      </c>
    </row>
    <row r="8594" spans="6:9" x14ac:dyDescent="0.2">
      <c r="F8594" s="310" t="s">
        <v>14752</v>
      </c>
      <c r="G8594" s="311">
        <v>22153</v>
      </c>
      <c r="H8594" s="312" t="s">
        <v>5234</v>
      </c>
      <c r="I8594" s="313" t="s">
        <v>6854</v>
      </c>
    </row>
    <row r="8595" spans="6:9" x14ac:dyDescent="0.2">
      <c r="F8595" s="310" t="s">
        <v>14753</v>
      </c>
      <c r="G8595" s="311">
        <v>22156</v>
      </c>
      <c r="H8595" s="312" t="s">
        <v>5234</v>
      </c>
      <c r="I8595" s="313" t="s">
        <v>6854</v>
      </c>
    </row>
    <row r="8596" spans="6:9" x14ac:dyDescent="0.2">
      <c r="F8596" s="310" t="s">
        <v>14754</v>
      </c>
      <c r="G8596" s="311">
        <v>22158</v>
      </c>
      <c r="H8596" s="312" t="s">
        <v>5234</v>
      </c>
      <c r="I8596" s="313" t="s">
        <v>6854</v>
      </c>
    </row>
    <row r="8597" spans="6:9" x14ac:dyDescent="0.2">
      <c r="F8597" s="310" t="s">
        <v>14755</v>
      </c>
      <c r="G8597" s="311">
        <v>22159</v>
      </c>
      <c r="H8597" s="312" t="s">
        <v>5234</v>
      </c>
      <c r="I8597" s="313" t="s">
        <v>6854</v>
      </c>
    </row>
    <row r="8598" spans="6:9" x14ac:dyDescent="0.2">
      <c r="F8598" s="310" t="s">
        <v>14756</v>
      </c>
      <c r="G8598" s="311">
        <v>22160</v>
      </c>
      <c r="H8598" s="312" t="s">
        <v>5234</v>
      </c>
      <c r="I8598" s="313" t="s">
        <v>6854</v>
      </c>
    </row>
    <row r="8599" spans="6:9" x14ac:dyDescent="0.2">
      <c r="F8599" s="310" t="s">
        <v>14757</v>
      </c>
      <c r="G8599" s="311">
        <v>22161</v>
      </c>
      <c r="H8599" s="312" t="s">
        <v>5234</v>
      </c>
      <c r="I8599" s="313" t="s">
        <v>6854</v>
      </c>
    </row>
    <row r="8600" spans="6:9" x14ac:dyDescent="0.2">
      <c r="F8600" s="310" t="s">
        <v>14758</v>
      </c>
      <c r="G8600" s="311">
        <v>22172</v>
      </c>
      <c r="H8600" s="312" t="s">
        <v>5234</v>
      </c>
      <c r="I8600" s="313" t="s">
        <v>6854</v>
      </c>
    </row>
    <row r="8601" spans="6:9" x14ac:dyDescent="0.2">
      <c r="F8601" s="310" t="s">
        <v>14759</v>
      </c>
      <c r="G8601" s="311">
        <v>22180</v>
      </c>
      <c r="H8601" s="312" t="s">
        <v>5234</v>
      </c>
      <c r="I8601" s="313" t="s">
        <v>6854</v>
      </c>
    </row>
    <row r="8602" spans="6:9" x14ac:dyDescent="0.2">
      <c r="F8602" s="310" t="s">
        <v>14760</v>
      </c>
      <c r="G8602" s="311">
        <v>22181</v>
      </c>
      <c r="H8602" s="312" t="s">
        <v>5234</v>
      </c>
      <c r="I8602" s="313" t="s">
        <v>6854</v>
      </c>
    </row>
    <row r="8603" spans="6:9" x14ac:dyDescent="0.2">
      <c r="F8603" s="310" t="s">
        <v>14761</v>
      </c>
      <c r="G8603" s="311">
        <v>22182</v>
      </c>
      <c r="H8603" s="312" t="s">
        <v>5234</v>
      </c>
      <c r="I8603" s="313" t="s">
        <v>6854</v>
      </c>
    </row>
    <row r="8604" spans="6:9" x14ac:dyDescent="0.2">
      <c r="F8604" s="310" t="s">
        <v>14762</v>
      </c>
      <c r="G8604" s="311">
        <v>22183</v>
      </c>
      <c r="H8604" s="312" t="s">
        <v>5234</v>
      </c>
      <c r="I8604" s="313" t="s">
        <v>6854</v>
      </c>
    </row>
    <row r="8605" spans="6:9" x14ac:dyDescent="0.2">
      <c r="F8605" s="310" t="s">
        <v>14763</v>
      </c>
      <c r="G8605" s="311">
        <v>22185</v>
      </c>
      <c r="H8605" s="312" t="s">
        <v>5234</v>
      </c>
      <c r="I8605" s="313" t="s">
        <v>6854</v>
      </c>
    </row>
    <row r="8606" spans="6:9" x14ac:dyDescent="0.2">
      <c r="F8606" s="310" t="s">
        <v>14764</v>
      </c>
      <c r="G8606" s="311">
        <v>22191</v>
      </c>
      <c r="H8606" s="312" t="s">
        <v>5234</v>
      </c>
      <c r="I8606" s="313" t="s">
        <v>6854</v>
      </c>
    </row>
    <row r="8607" spans="6:9" x14ac:dyDescent="0.2">
      <c r="F8607" s="310" t="s">
        <v>14765</v>
      </c>
      <c r="G8607" s="311">
        <v>22192</v>
      </c>
      <c r="H8607" s="312" t="s">
        <v>5234</v>
      </c>
      <c r="I8607" s="313" t="s">
        <v>6854</v>
      </c>
    </row>
    <row r="8608" spans="6:9" x14ac:dyDescent="0.2">
      <c r="F8608" s="310" t="s">
        <v>14766</v>
      </c>
      <c r="G8608" s="311">
        <v>22193</v>
      </c>
      <c r="H8608" s="312" t="s">
        <v>5234</v>
      </c>
      <c r="I8608" s="313" t="s">
        <v>6854</v>
      </c>
    </row>
    <row r="8609" spans="6:9" x14ac:dyDescent="0.2">
      <c r="F8609" s="310" t="s">
        <v>14767</v>
      </c>
      <c r="G8609" s="311">
        <v>22194</v>
      </c>
      <c r="H8609" s="312" t="s">
        <v>5234</v>
      </c>
      <c r="I8609" s="313" t="s">
        <v>6854</v>
      </c>
    </row>
    <row r="8610" spans="6:9" x14ac:dyDescent="0.2">
      <c r="F8610" s="310" t="s">
        <v>14768</v>
      </c>
      <c r="G8610" s="311">
        <v>22195</v>
      </c>
      <c r="H8610" s="312" t="s">
        <v>5234</v>
      </c>
      <c r="I8610" s="313" t="s">
        <v>6854</v>
      </c>
    </row>
    <row r="8611" spans="6:9" x14ac:dyDescent="0.2">
      <c r="F8611" s="310" t="s">
        <v>14769</v>
      </c>
      <c r="G8611" s="311">
        <v>22199</v>
      </c>
      <c r="H8611" s="312" t="s">
        <v>5234</v>
      </c>
      <c r="I8611" s="313" t="s">
        <v>6854</v>
      </c>
    </row>
    <row r="8612" spans="6:9" x14ac:dyDescent="0.2">
      <c r="F8612" s="310" t="s">
        <v>14770</v>
      </c>
      <c r="G8612" s="311">
        <v>22201</v>
      </c>
      <c r="H8612" s="312" t="s">
        <v>5234</v>
      </c>
      <c r="I8612" s="313" t="s">
        <v>6854</v>
      </c>
    </row>
    <row r="8613" spans="6:9" x14ac:dyDescent="0.2">
      <c r="F8613" s="310" t="s">
        <v>14771</v>
      </c>
      <c r="G8613" s="311">
        <v>22202</v>
      </c>
      <c r="H8613" s="312" t="s">
        <v>5234</v>
      </c>
      <c r="I8613" s="313" t="s">
        <v>6854</v>
      </c>
    </row>
    <row r="8614" spans="6:9" x14ac:dyDescent="0.2">
      <c r="F8614" s="310" t="s">
        <v>14772</v>
      </c>
      <c r="G8614" s="311">
        <v>22203</v>
      </c>
      <c r="H8614" s="312" t="s">
        <v>5234</v>
      </c>
      <c r="I8614" s="313" t="s">
        <v>6854</v>
      </c>
    </row>
    <row r="8615" spans="6:9" x14ac:dyDescent="0.2">
      <c r="F8615" s="310" t="s">
        <v>14773</v>
      </c>
      <c r="G8615" s="311">
        <v>22204</v>
      </c>
      <c r="H8615" s="312" t="s">
        <v>5234</v>
      </c>
      <c r="I8615" s="313" t="s">
        <v>6854</v>
      </c>
    </row>
    <row r="8616" spans="6:9" x14ac:dyDescent="0.2">
      <c r="F8616" s="310" t="s">
        <v>14774</v>
      </c>
      <c r="G8616" s="311">
        <v>22205</v>
      </c>
      <c r="H8616" s="312" t="s">
        <v>5234</v>
      </c>
      <c r="I8616" s="313" t="s">
        <v>6854</v>
      </c>
    </row>
    <row r="8617" spans="6:9" x14ac:dyDescent="0.2">
      <c r="F8617" s="310" t="s">
        <v>14775</v>
      </c>
      <c r="G8617" s="311">
        <v>22206</v>
      </c>
      <c r="H8617" s="312" t="s">
        <v>5234</v>
      </c>
      <c r="I8617" s="313" t="s">
        <v>6854</v>
      </c>
    </row>
    <row r="8618" spans="6:9" x14ac:dyDescent="0.2">
      <c r="F8618" s="310" t="s">
        <v>14776</v>
      </c>
      <c r="G8618" s="311">
        <v>22207</v>
      </c>
      <c r="H8618" s="312" t="s">
        <v>5234</v>
      </c>
      <c r="I8618" s="313" t="s">
        <v>6854</v>
      </c>
    </row>
    <row r="8619" spans="6:9" x14ac:dyDescent="0.2">
      <c r="F8619" s="310" t="s">
        <v>14777</v>
      </c>
      <c r="G8619" s="311">
        <v>22209</v>
      </c>
      <c r="H8619" s="312" t="s">
        <v>5234</v>
      </c>
      <c r="I8619" s="313" t="s">
        <v>6854</v>
      </c>
    </row>
    <row r="8620" spans="6:9" x14ac:dyDescent="0.2">
      <c r="F8620" s="310" t="s">
        <v>14778</v>
      </c>
      <c r="G8620" s="311">
        <v>22210</v>
      </c>
      <c r="H8620" s="312" t="s">
        <v>5234</v>
      </c>
      <c r="I8620" s="313" t="s">
        <v>6854</v>
      </c>
    </row>
    <row r="8621" spans="6:9" x14ac:dyDescent="0.2">
      <c r="F8621" s="310" t="s">
        <v>14779</v>
      </c>
      <c r="G8621" s="311">
        <v>22211</v>
      </c>
      <c r="H8621" s="312" t="s">
        <v>5234</v>
      </c>
      <c r="I8621" s="313" t="s">
        <v>6854</v>
      </c>
    </row>
    <row r="8622" spans="6:9" x14ac:dyDescent="0.2">
      <c r="F8622" s="310" t="s">
        <v>14780</v>
      </c>
      <c r="G8622" s="311">
        <v>22212</v>
      </c>
      <c r="H8622" s="312" t="s">
        <v>5234</v>
      </c>
      <c r="I8622" s="313" t="s">
        <v>6854</v>
      </c>
    </row>
    <row r="8623" spans="6:9" x14ac:dyDescent="0.2">
      <c r="F8623" s="310" t="s">
        <v>14781</v>
      </c>
      <c r="G8623" s="311">
        <v>22213</v>
      </c>
      <c r="H8623" s="312" t="s">
        <v>5234</v>
      </c>
      <c r="I8623" s="313" t="s">
        <v>6854</v>
      </c>
    </row>
    <row r="8624" spans="6:9" x14ac:dyDescent="0.2">
      <c r="F8624" s="310" t="s">
        <v>14782</v>
      </c>
      <c r="G8624" s="311">
        <v>22214</v>
      </c>
      <c r="H8624" s="312" t="s">
        <v>5234</v>
      </c>
      <c r="I8624" s="313" t="s">
        <v>6854</v>
      </c>
    </row>
    <row r="8625" spans="6:9" x14ac:dyDescent="0.2">
      <c r="F8625" s="310" t="s">
        <v>14783</v>
      </c>
      <c r="G8625" s="311">
        <v>22215</v>
      </c>
      <c r="H8625" s="312" t="s">
        <v>5234</v>
      </c>
      <c r="I8625" s="313" t="s">
        <v>6854</v>
      </c>
    </row>
    <row r="8626" spans="6:9" x14ac:dyDescent="0.2">
      <c r="F8626" s="310" t="s">
        <v>14784</v>
      </c>
      <c r="G8626" s="311">
        <v>22216</v>
      </c>
      <c r="H8626" s="312" t="s">
        <v>5234</v>
      </c>
      <c r="I8626" s="313" t="s">
        <v>6854</v>
      </c>
    </row>
    <row r="8627" spans="6:9" x14ac:dyDescent="0.2">
      <c r="F8627" s="310" t="s">
        <v>14785</v>
      </c>
      <c r="G8627" s="311">
        <v>22217</v>
      </c>
      <c r="H8627" s="312" t="s">
        <v>5234</v>
      </c>
      <c r="I8627" s="313" t="s">
        <v>6854</v>
      </c>
    </row>
    <row r="8628" spans="6:9" x14ac:dyDescent="0.2">
      <c r="F8628" s="310" t="s">
        <v>14786</v>
      </c>
      <c r="G8628" s="311">
        <v>22219</v>
      </c>
      <c r="H8628" s="312" t="s">
        <v>5234</v>
      </c>
      <c r="I8628" s="313" t="s">
        <v>6854</v>
      </c>
    </row>
    <row r="8629" spans="6:9" x14ac:dyDescent="0.2">
      <c r="F8629" s="310" t="s">
        <v>14787</v>
      </c>
      <c r="G8629" s="311">
        <v>22222</v>
      </c>
      <c r="H8629" s="312" t="s">
        <v>5234</v>
      </c>
      <c r="I8629" s="313" t="s">
        <v>6854</v>
      </c>
    </row>
    <row r="8630" spans="6:9" x14ac:dyDescent="0.2">
      <c r="F8630" s="310" t="s">
        <v>14788</v>
      </c>
      <c r="G8630" s="311">
        <v>22225</v>
      </c>
      <c r="H8630" s="312" t="s">
        <v>5234</v>
      </c>
      <c r="I8630" s="313" t="s">
        <v>6854</v>
      </c>
    </row>
    <row r="8631" spans="6:9" x14ac:dyDescent="0.2">
      <c r="F8631" s="310" t="s">
        <v>14789</v>
      </c>
      <c r="G8631" s="311">
        <v>22226</v>
      </c>
      <c r="H8631" s="312" t="s">
        <v>5234</v>
      </c>
      <c r="I8631" s="313" t="s">
        <v>6854</v>
      </c>
    </row>
    <row r="8632" spans="6:9" x14ac:dyDescent="0.2">
      <c r="F8632" s="310" t="s">
        <v>14790</v>
      </c>
      <c r="G8632" s="311">
        <v>22227</v>
      </c>
      <c r="H8632" s="312" t="s">
        <v>5234</v>
      </c>
      <c r="I8632" s="313" t="s">
        <v>6854</v>
      </c>
    </row>
    <row r="8633" spans="6:9" x14ac:dyDescent="0.2">
      <c r="F8633" s="310" t="s">
        <v>14791</v>
      </c>
      <c r="G8633" s="311">
        <v>22230</v>
      </c>
      <c r="H8633" s="312" t="s">
        <v>5234</v>
      </c>
      <c r="I8633" s="313" t="s">
        <v>6854</v>
      </c>
    </row>
    <row r="8634" spans="6:9" x14ac:dyDescent="0.2">
      <c r="F8634" s="310" t="s">
        <v>14792</v>
      </c>
      <c r="G8634" s="311">
        <v>22240</v>
      </c>
      <c r="H8634" s="312" t="s">
        <v>5234</v>
      </c>
      <c r="I8634" s="313" t="s">
        <v>6854</v>
      </c>
    </row>
    <row r="8635" spans="6:9" x14ac:dyDescent="0.2">
      <c r="F8635" s="310" t="s">
        <v>14793</v>
      </c>
      <c r="G8635" s="311">
        <v>22241</v>
      </c>
      <c r="H8635" s="312" t="s">
        <v>5234</v>
      </c>
      <c r="I8635" s="313" t="s">
        <v>6854</v>
      </c>
    </row>
    <row r="8636" spans="6:9" x14ac:dyDescent="0.2">
      <c r="F8636" s="310" t="s">
        <v>14794</v>
      </c>
      <c r="G8636" s="311">
        <v>22242</v>
      </c>
      <c r="H8636" s="312" t="s">
        <v>5234</v>
      </c>
      <c r="I8636" s="313" t="s">
        <v>6854</v>
      </c>
    </row>
    <row r="8637" spans="6:9" x14ac:dyDescent="0.2">
      <c r="F8637" s="310" t="s">
        <v>14795</v>
      </c>
      <c r="G8637" s="311">
        <v>22243</v>
      </c>
      <c r="H8637" s="312" t="s">
        <v>5234</v>
      </c>
      <c r="I8637" s="313" t="s">
        <v>6854</v>
      </c>
    </row>
    <row r="8638" spans="6:9" x14ac:dyDescent="0.2">
      <c r="F8638" s="310" t="s">
        <v>14796</v>
      </c>
      <c r="G8638" s="311">
        <v>22244</v>
      </c>
      <c r="H8638" s="312" t="s">
        <v>5234</v>
      </c>
      <c r="I8638" s="313" t="s">
        <v>6854</v>
      </c>
    </row>
    <row r="8639" spans="6:9" x14ac:dyDescent="0.2">
      <c r="F8639" s="310" t="s">
        <v>14797</v>
      </c>
      <c r="G8639" s="311">
        <v>22245</v>
      </c>
      <c r="H8639" s="312" t="s">
        <v>5234</v>
      </c>
      <c r="I8639" s="313" t="s">
        <v>6854</v>
      </c>
    </row>
    <row r="8640" spans="6:9" x14ac:dyDescent="0.2">
      <c r="F8640" s="310" t="s">
        <v>14798</v>
      </c>
      <c r="G8640" s="311">
        <v>22246</v>
      </c>
      <c r="H8640" s="312" t="s">
        <v>5234</v>
      </c>
      <c r="I8640" s="313" t="s">
        <v>6854</v>
      </c>
    </row>
    <row r="8641" spans="6:9" x14ac:dyDescent="0.2">
      <c r="F8641" s="310" t="s">
        <v>14799</v>
      </c>
      <c r="G8641" s="311">
        <v>22301</v>
      </c>
      <c r="H8641" s="312" t="s">
        <v>5234</v>
      </c>
      <c r="I8641" s="313" t="s">
        <v>6854</v>
      </c>
    </row>
    <row r="8642" spans="6:9" x14ac:dyDescent="0.2">
      <c r="F8642" s="310" t="s">
        <v>14800</v>
      </c>
      <c r="G8642" s="311">
        <v>22302</v>
      </c>
      <c r="H8642" s="312" t="s">
        <v>5234</v>
      </c>
      <c r="I8642" s="313" t="s">
        <v>6854</v>
      </c>
    </row>
    <row r="8643" spans="6:9" x14ac:dyDescent="0.2">
      <c r="F8643" s="310" t="s">
        <v>14801</v>
      </c>
      <c r="G8643" s="311">
        <v>22303</v>
      </c>
      <c r="H8643" s="312" t="s">
        <v>5234</v>
      </c>
      <c r="I8643" s="313" t="s">
        <v>6854</v>
      </c>
    </row>
    <row r="8644" spans="6:9" x14ac:dyDescent="0.2">
      <c r="F8644" s="310" t="s">
        <v>14802</v>
      </c>
      <c r="G8644" s="311">
        <v>22304</v>
      </c>
      <c r="H8644" s="312" t="s">
        <v>5234</v>
      </c>
      <c r="I8644" s="313" t="s">
        <v>6854</v>
      </c>
    </row>
    <row r="8645" spans="6:9" x14ac:dyDescent="0.2">
      <c r="F8645" s="310" t="s">
        <v>14803</v>
      </c>
      <c r="G8645" s="311">
        <v>22305</v>
      </c>
      <c r="H8645" s="312" t="s">
        <v>5234</v>
      </c>
      <c r="I8645" s="313" t="s">
        <v>6854</v>
      </c>
    </row>
    <row r="8646" spans="6:9" x14ac:dyDescent="0.2">
      <c r="F8646" s="310" t="s">
        <v>14804</v>
      </c>
      <c r="G8646" s="311">
        <v>22306</v>
      </c>
      <c r="H8646" s="312" t="s">
        <v>5234</v>
      </c>
      <c r="I8646" s="313" t="s">
        <v>6854</v>
      </c>
    </row>
    <row r="8647" spans="6:9" x14ac:dyDescent="0.2">
      <c r="F8647" s="310" t="s">
        <v>14805</v>
      </c>
      <c r="G8647" s="311">
        <v>22307</v>
      </c>
      <c r="H8647" s="312" t="s">
        <v>5234</v>
      </c>
      <c r="I8647" s="313" t="s">
        <v>6854</v>
      </c>
    </row>
    <row r="8648" spans="6:9" x14ac:dyDescent="0.2">
      <c r="F8648" s="310" t="s">
        <v>14806</v>
      </c>
      <c r="G8648" s="311">
        <v>22308</v>
      </c>
      <c r="H8648" s="312" t="s">
        <v>5234</v>
      </c>
      <c r="I8648" s="313" t="s">
        <v>6854</v>
      </c>
    </row>
    <row r="8649" spans="6:9" x14ac:dyDescent="0.2">
      <c r="F8649" s="310" t="s">
        <v>14807</v>
      </c>
      <c r="G8649" s="311">
        <v>22309</v>
      </c>
      <c r="H8649" s="312" t="s">
        <v>5234</v>
      </c>
      <c r="I8649" s="313" t="s">
        <v>6854</v>
      </c>
    </row>
    <row r="8650" spans="6:9" x14ac:dyDescent="0.2">
      <c r="F8650" s="310" t="s">
        <v>14808</v>
      </c>
      <c r="G8650" s="311">
        <v>22310</v>
      </c>
      <c r="H8650" s="312" t="s">
        <v>5234</v>
      </c>
      <c r="I8650" s="313" t="s">
        <v>6854</v>
      </c>
    </row>
    <row r="8651" spans="6:9" x14ac:dyDescent="0.2">
      <c r="F8651" s="310" t="s">
        <v>14809</v>
      </c>
      <c r="G8651" s="311">
        <v>22311</v>
      </c>
      <c r="H8651" s="312" t="s">
        <v>5234</v>
      </c>
      <c r="I8651" s="313" t="s">
        <v>6854</v>
      </c>
    </row>
    <row r="8652" spans="6:9" x14ac:dyDescent="0.2">
      <c r="F8652" s="310" t="s">
        <v>14810</v>
      </c>
      <c r="G8652" s="311">
        <v>22312</v>
      </c>
      <c r="H8652" s="312" t="s">
        <v>5234</v>
      </c>
      <c r="I8652" s="313" t="s">
        <v>6854</v>
      </c>
    </row>
    <row r="8653" spans="6:9" x14ac:dyDescent="0.2">
      <c r="F8653" s="310" t="s">
        <v>14811</v>
      </c>
      <c r="G8653" s="311">
        <v>22313</v>
      </c>
      <c r="H8653" s="312" t="s">
        <v>5234</v>
      </c>
      <c r="I8653" s="313" t="s">
        <v>6854</v>
      </c>
    </row>
    <row r="8654" spans="6:9" x14ac:dyDescent="0.2">
      <c r="F8654" s="310" t="s">
        <v>14812</v>
      </c>
      <c r="G8654" s="311">
        <v>22314</v>
      </c>
      <c r="H8654" s="312" t="s">
        <v>5234</v>
      </c>
      <c r="I8654" s="313" t="s">
        <v>6854</v>
      </c>
    </row>
    <row r="8655" spans="6:9" x14ac:dyDescent="0.2">
      <c r="F8655" s="310" t="s">
        <v>14813</v>
      </c>
      <c r="G8655" s="311">
        <v>22315</v>
      </c>
      <c r="H8655" s="312" t="s">
        <v>5234</v>
      </c>
      <c r="I8655" s="313" t="s">
        <v>6854</v>
      </c>
    </row>
    <row r="8656" spans="6:9" x14ac:dyDescent="0.2">
      <c r="F8656" s="310" t="s">
        <v>14814</v>
      </c>
      <c r="G8656" s="311">
        <v>22320</v>
      </c>
      <c r="H8656" s="312" t="s">
        <v>5234</v>
      </c>
      <c r="I8656" s="313" t="s">
        <v>6854</v>
      </c>
    </row>
    <row r="8657" spans="6:9" x14ac:dyDescent="0.2">
      <c r="F8657" s="310" t="s">
        <v>14815</v>
      </c>
      <c r="G8657" s="311">
        <v>22331</v>
      </c>
      <c r="H8657" s="312" t="s">
        <v>5234</v>
      </c>
      <c r="I8657" s="313" t="s">
        <v>6854</v>
      </c>
    </row>
    <row r="8658" spans="6:9" x14ac:dyDescent="0.2">
      <c r="F8658" s="310" t="s">
        <v>14816</v>
      </c>
      <c r="G8658" s="311">
        <v>22332</v>
      </c>
      <c r="H8658" s="312" t="s">
        <v>5234</v>
      </c>
      <c r="I8658" s="313" t="s">
        <v>6854</v>
      </c>
    </row>
    <row r="8659" spans="6:9" x14ac:dyDescent="0.2">
      <c r="F8659" s="310" t="s">
        <v>14817</v>
      </c>
      <c r="G8659" s="311">
        <v>22333</v>
      </c>
      <c r="H8659" s="312" t="s">
        <v>5234</v>
      </c>
      <c r="I8659" s="313" t="s">
        <v>6854</v>
      </c>
    </row>
    <row r="8660" spans="6:9" x14ac:dyDescent="0.2">
      <c r="F8660" s="310" t="s">
        <v>14818</v>
      </c>
      <c r="G8660" s="311">
        <v>22334</v>
      </c>
      <c r="H8660" s="312" t="s">
        <v>5234</v>
      </c>
      <c r="I8660" s="313" t="s">
        <v>6854</v>
      </c>
    </row>
    <row r="8661" spans="6:9" x14ac:dyDescent="0.2">
      <c r="F8661" s="310" t="s">
        <v>14819</v>
      </c>
      <c r="G8661" s="311">
        <v>22350</v>
      </c>
      <c r="H8661" s="312" t="s">
        <v>5234</v>
      </c>
      <c r="I8661" s="313" t="s">
        <v>6854</v>
      </c>
    </row>
    <row r="8662" spans="6:9" x14ac:dyDescent="0.2">
      <c r="F8662" s="310" t="s">
        <v>14820</v>
      </c>
      <c r="G8662" s="311">
        <v>22401</v>
      </c>
      <c r="H8662" s="312" t="s">
        <v>5234</v>
      </c>
      <c r="I8662" s="313" t="s">
        <v>6854</v>
      </c>
    </row>
    <row r="8663" spans="6:9" x14ac:dyDescent="0.2">
      <c r="F8663" s="310" t="s">
        <v>14821</v>
      </c>
      <c r="G8663" s="311">
        <v>22402</v>
      </c>
      <c r="H8663" s="312" t="s">
        <v>5234</v>
      </c>
      <c r="I8663" s="313" t="s">
        <v>6854</v>
      </c>
    </row>
    <row r="8664" spans="6:9" x14ac:dyDescent="0.2">
      <c r="F8664" s="310" t="s">
        <v>14822</v>
      </c>
      <c r="G8664" s="311">
        <v>22403</v>
      </c>
      <c r="H8664" s="312" t="s">
        <v>5234</v>
      </c>
      <c r="I8664" s="313" t="s">
        <v>6854</v>
      </c>
    </row>
    <row r="8665" spans="6:9" x14ac:dyDescent="0.2">
      <c r="F8665" s="310" t="s">
        <v>14823</v>
      </c>
      <c r="G8665" s="311">
        <v>22404</v>
      </c>
      <c r="H8665" s="312" t="s">
        <v>5234</v>
      </c>
      <c r="I8665" s="313" t="s">
        <v>6854</v>
      </c>
    </row>
    <row r="8666" spans="6:9" x14ac:dyDescent="0.2">
      <c r="F8666" s="310" t="s">
        <v>14824</v>
      </c>
      <c r="G8666" s="311">
        <v>22405</v>
      </c>
      <c r="H8666" s="312" t="s">
        <v>5234</v>
      </c>
      <c r="I8666" s="313" t="s">
        <v>6854</v>
      </c>
    </row>
    <row r="8667" spans="6:9" x14ac:dyDescent="0.2">
      <c r="F8667" s="310" t="s">
        <v>14825</v>
      </c>
      <c r="G8667" s="311">
        <v>22406</v>
      </c>
      <c r="H8667" s="312" t="s">
        <v>5234</v>
      </c>
      <c r="I8667" s="313" t="s">
        <v>6854</v>
      </c>
    </row>
    <row r="8668" spans="6:9" x14ac:dyDescent="0.2">
      <c r="F8668" s="310" t="s">
        <v>14826</v>
      </c>
      <c r="G8668" s="311">
        <v>22407</v>
      </c>
      <c r="H8668" s="312" t="s">
        <v>5234</v>
      </c>
      <c r="I8668" s="313" t="s">
        <v>6854</v>
      </c>
    </row>
    <row r="8669" spans="6:9" x14ac:dyDescent="0.2">
      <c r="F8669" s="310" t="s">
        <v>14827</v>
      </c>
      <c r="G8669" s="311">
        <v>22408</v>
      </c>
      <c r="H8669" s="312" t="s">
        <v>5234</v>
      </c>
      <c r="I8669" s="313" t="s">
        <v>6854</v>
      </c>
    </row>
    <row r="8670" spans="6:9" x14ac:dyDescent="0.2">
      <c r="F8670" s="310" t="s">
        <v>14828</v>
      </c>
      <c r="G8670" s="311">
        <v>22412</v>
      </c>
      <c r="H8670" s="312" t="s">
        <v>5234</v>
      </c>
      <c r="I8670" s="313" t="s">
        <v>6854</v>
      </c>
    </row>
    <row r="8671" spans="6:9" x14ac:dyDescent="0.2">
      <c r="F8671" s="310" t="s">
        <v>14829</v>
      </c>
      <c r="G8671" s="311">
        <v>22427</v>
      </c>
      <c r="H8671" s="312" t="s">
        <v>5234</v>
      </c>
      <c r="I8671" s="313" t="s">
        <v>6854</v>
      </c>
    </row>
    <row r="8672" spans="6:9" x14ac:dyDescent="0.2">
      <c r="F8672" s="310" t="s">
        <v>14830</v>
      </c>
      <c r="G8672" s="311">
        <v>22428</v>
      </c>
      <c r="H8672" s="312" t="s">
        <v>5234</v>
      </c>
      <c r="I8672" s="313" t="s">
        <v>6854</v>
      </c>
    </row>
    <row r="8673" spans="6:9" x14ac:dyDescent="0.2">
      <c r="F8673" s="310" t="s">
        <v>14831</v>
      </c>
      <c r="G8673" s="311">
        <v>22430</v>
      </c>
      <c r="H8673" s="312" t="s">
        <v>5234</v>
      </c>
      <c r="I8673" s="313" t="s">
        <v>6854</v>
      </c>
    </row>
    <row r="8674" spans="6:9" x14ac:dyDescent="0.2">
      <c r="F8674" s="310" t="s">
        <v>14832</v>
      </c>
      <c r="G8674" s="311">
        <v>22432</v>
      </c>
      <c r="H8674" s="312" t="s">
        <v>5234</v>
      </c>
      <c r="I8674" s="313" t="s">
        <v>6854</v>
      </c>
    </row>
    <row r="8675" spans="6:9" x14ac:dyDescent="0.2">
      <c r="F8675" s="310" t="s">
        <v>14833</v>
      </c>
      <c r="G8675" s="311">
        <v>22433</v>
      </c>
      <c r="H8675" s="312" t="s">
        <v>5234</v>
      </c>
      <c r="I8675" s="313" t="s">
        <v>6854</v>
      </c>
    </row>
    <row r="8676" spans="6:9" x14ac:dyDescent="0.2">
      <c r="F8676" s="310" t="s">
        <v>14834</v>
      </c>
      <c r="G8676" s="311">
        <v>22435</v>
      </c>
      <c r="H8676" s="312" t="s">
        <v>5234</v>
      </c>
      <c r="I8676" s="313" t="s">
        <v>6854</v>
      </c>
    </row>
    <row r="8677" spans="6:9" x14ac:dyDescent="0.2">
      <c r="F8677" s="310" t="s">
        <v>14835</v>
      </c>
      <c r="G8677" s="311">
        <v>22436</v>
      </c>
      <c r="H8677" s="312" t="s">
        <v>5234</v>
      </c>
      <c r="I8677" s="313" t="s">
        <v>6854</v>
      </c>
    </row>
    <row r="8678" spans="6:9" x14ac:dyDescent="0.2">
      <c r="F8678" s="310" t="s">
        <v>14836</v>
      </c>
      <c r="G8678" s="311">
        <v>22437</v>
      </c>
      <c r="H8678" s="312" t="s">
        <v>5234</v>
      </c>
      <c r="I8678" s="313" t="s">
        <v>6854</v>
      </c>
    </row>
    <row r="8679" spans="6:9" x14ac:dyDescent="0.2">
      <c r="F8679" s="310" t="s">
        <v>14837</v>
      </c>
      <c r="G8679" s="311">
        <v>22438</v>
      </c>
      <c r="H8679" s="312" t="s">
        <v>5234</v>
      </c>
      <c r="I8679" s="313" t="s">
        <v>6854</v>
      </c>
    </row>
    <row r="8680" spans="6:9" x14ac:dyDescent="0.2">
      <c r="F8680" s="310" t="s">
        <v>14838</v>
      </c>
      <c r="G8680" s="311">
        <v>22442</v>
      </c>
      <c r="H8680" s="312" t="s">
        <v>5234</v>
      </c>
      <c r="I8680" s="313" t="s">
        <v>6854</v>
      </c>
    </row>
    <row r="8681" spans="6:9" x14ac:dyDescent="0.2">
      <c r="F8681" s="310" t="s">
        <v>14839</v>
      </c>
      <c r="G8681" s="311">
        <v>22443</v>
      </c>
      <c r="H8681" s="312" t="s">
        <v>5234</v>
      </c>
      <c r="I8681" s="313" t="s">
        <v>6854</v>
      </c>
    </row>
    <row r="8682" spans="6:9" x14ac:dyDescent="0.2">
      <c r="F8682" s="310" t="s">
        <v>14840</v>
      </c>
      <c r="G8682" s="311">
        <v>22446</v>
      </c>
      <c r="H8682" s="312" t="s">
        <v>5234</v>
      </c>
      <c r="I8682" s="313" t="s">
        <v>6854</v>
      </c>
    </row>
    <row r="8683" spans="6:9" x14ac:dyDescent="0.2">
      <c r="F8683" s="310" t="s">
        <v>14841</v>
      </c>
      <c r="G8683" s="311">
        <v>22448</v>
      </c>
      <c r="H8683" s="312" t="s">
        <v>5234</v>
      </c>
      <c r="I8683" s="313" t="s">
        <v>6854</v>
      </c>
    </row>
    <row r="8684" spans="6:9" x14ac:dyDescent="0.2">
      <c r="F8684" s="310" t="s">
        <v>14842</v>
      </c>
      <c r="G8684" s="311">
        <v>22451</v>
      </c>
      <c r="H8684" s="312" t="s">
        <v>5234</v>
      </c>
      <c r="I8684" s="313" t="s">
        <v>6854</v>
      </c>
    </row>
    <row r="8685" spans="6:9" x14ac:dyDescent="0.2">
      <c r="F8685" s="310" t="s">
        <v>14843</v>
      </c>
      <c r="G8685" s="311">
        <v>22454</v>
      </c>
      <c r="H8685" s="312" t="s">
        <v>5234</v>
      </c>
      <c r="I8685" s="313" t="s">
        <v>6854</v>
      </c>
    </row>
    <row r="8686" spans="6:9" x14ac:dyDescent="0.2">
      <c r="F8686" s="310" t="s">
        <v>14844</v>
      </c>
      <c r="G8686" s="311">
        <v>22456</v>
      </c>
      <c r="H8686" s="312" t="s">
        <v>5234</v>
      </c>
      <c r="I8686" s="313" t="s">
        <v>6854</v>
      </c>
    </row>
    <row r="8687" spans="6:9" x14ac:dyDescent="0.2">
      <c r="F8687" s="310" t="s">
        <v>14845</v>
      </c>
      <c r="G8687" s="311">
        <v>22460</v>
      </c>
      <c r="H8687" s="312" t="s">
        <v>5234</v>
      </c>
      <c r="I8687" s="313" t="s">
        <v>6854</v>
      </c>
    </row>
    <row r="8688" spans="6:9" x14ac:dyDescent="0.2">
      <c r="F8688" s="310" t="s">
        <v>14846</v>
      </c>
      <c r="G8688" s="311">
        <v>22463</v>
      </c>
      <c r="H8688" s="312" t="s">
        <v>5234</v>
      </c>
      <c r="I8688" s="313" t="s">
        <v>6854</v>
      </c>
    </row>
    <row r="8689" spans="6:9" x14ac:dyDescent="0.2">
      <c r="F8689" s="310" t="s">
        <v>14847</v>
      </c>
      <c r="G8689" s="311">
        <v>22469</v>
      </c>
      <c r="H8689" s="312" t="s">
        <v>5234</v>
      </c>
      <c r="I8689" s="313" t="s">
        <v>6854</v>
      </c>
    </row>
    <row r="8690" spans="6:9" x14ac:dyDescent="0.2">
      <c r="F8690" s="310" t="s">
        <v>14848</v>
      </c>
      <c r="G8690" s="311">
        <v>22471</v>
      </c>
      <c r="H8690" s="312" t="s">
        <v>5234</v>
      </c>
      <c r="I8690" s="313" t="s">
        <v>6854</v>
      </c>
    </row>
    <row r="8691" spans="6:9" x14ac:dyDescent="0.2">
      <c r="F8691" s="310" t="s">
        <v>14849</v>
      </c>
      <c r="G8691" s="311">
        <v>22472</v>
      </c>
      <c r="H8691" s="312" t="s">
        <v>5234</v>
      </c>
      <c r="I8691" s="313" t="s">
        <v>6854</v>
      </c>
    </row>
    <row r="8692" spans="6:9" x14ac:dyDescent="0.2">
      <c r="F8692" s="310" t="s">
        <v>14850</v>
      </c>
      <c r="G8692" s="311">
        <v>22473</v>
      </c>
      <c r="H8692" s="312" t="s">
        <v>5234</v>
      </c>
      <c r="I8692" s="313" t="s">
        <v>6854</v>
      </c>
    </row>
    <row r="8693" spans="6:9" x14ac:dyDescent="0.2">
      <c r="F8693" s="310" t="s">
        <v>14851</v>
      </c>
      <c r="G8693" s="311">
        <v>22476</v>
      </c>
      <c r="H8693" s="312" t="s">
        <v>5234</v>
      </c>
      <c r="I8693" s="313" t="s">
        <v>6854</v>
      </c>
    </row>
    <row r="8694" spans="6:9" x14ac:dyDescent="0.2">
      <c r="F8694" s="310" t="s">
        <v>14852</v>
      </c>
      <c r="G8694" s="311">
        <v>22480</v>
      </c>
      <c r="H8694" s="312" t="s">
        <v>5234</v>
      </c>
      <c r="I8694" s="313" t="s">
        <v>6854</v>
      </c>
    </row>
    <row r="8695" spans="6:9" x14ac:dyDescent="0.2">
      <c r="F8695" s="310" t="s">
        <v>14853</v>
      </c>
      <c r="G8695" s="311">
        <v>22481</v>
      </c>
      <c r="H8695" s="312" t="s">
        <v>5234</v>
      </c>
      <c r="I8695" s="313" t="s">
        <v>6854</v>
      </c>
    </row>
    <row r="8696" spans="6:9" x14ac:dyDescent="0.2">
      <c r="F8696" s="310" t="s">
        <v>14854</v>
      </c>
      <c r="G8696" s="311">
        <v>22482</v>
      </c>
      <c r="H8696" s="312" t="s">
        <v>5234</v>
      </c>
      <c r="I8696" s="313" t="s">
        <v>6854</v>
      </c>
    </row>
    <row r="8697" spans="6:9" x14ac:dyDescent="0.2">
      <c r="F8697" s="310" t="s">
        <v>14855</v>
      </c>
      <c r="G8697" s="311">
        <v>22485</v>
      </c>
      <c r="H8697" s="312" t="s">
        <v>5234</v>
      </c>
      <c r="I8697" s="313" t="s">
        <v>6854</v>
      </c>
    </row>
    <row r="8698" spans="6:9" x14ac:dyDescent="0.2">
      <c r="F8698" s="310" t="s">
        <v>14856</v>
      </c>
      <c r="G8698" s="311">
        <v>22488</v>
      </c>
      <c r="H8698" s="312" t="s">
        <v>5234</v>
      </c>
      <c r="I8698" s="313" t="s">
        <v>6854</v>
      </c>
    </row>
    <row r="8699" spans="6:9" x14ac:dyDescent="0.2">
      <c r="F8699" s="310" t="s">
        <v>14857</v>
      </c>
      <c r="G8699" s="311">
        <v>22501</v>
      </c>
      <c r="H8699" s="312" t="s">
        <v>5234</v>
      </c>
      <c r="I8699" s="313" t="s">
        <v>6854</v>
      </c>
    </row>
    <row r="8700" spans="6:9" x14ac:dyDescent="0.2">
      <c r="F8700" s="310" t="s">
        <v>14858</v>
      </c>
      <c r="G8700" s="311">
        <v>22503</v>
      </c>
      <c r="H8700" s="312" t="s">
        <v>5234</v>
      </c>
      <c r="I8700" s="313" t="s">
        <v>6854</v>
      </c>
    </row>
    <row r="8701" spans="6:9" x14ac:dyDescent="0.2">
      <c r="F8701" s="310" t="s">
        <v>14859</v>
      </c>
      <c r="G8701" s="311">
        <v>22504</v>
      </c>
      <c r="H8701" s="312" t="s">
        <v>5234</v>
      </c>
      <c r="I8701" s="313" t="s">
        <v>6854</v>
      </c>
    </row>
    <row r="8702" spans="6:9" x14ac:dyDescent="0.2">
      <c r="F8702" s="310" t="s">
        <v>14860</v>
      </c>
      <c r="G8702" s="311">
        <v>22507</v>
      </c>
      <c r="H8702" s="312" t="s">
        <v>5234</v>
      </c>
      <c r="I8702" s="313" t="s">
        <v>6854</v>
      </c>
    </row>
    <row r="8703" spans="6:9" x14ac:dyDescent="0.2">
      <c r="F8703" s="310" t="s">
        <v>14861</v>
      </c>
      <c r="G8703" s="311">
        <v>22508</v>
      </c>
      <c r="H8703" s="312" t="s">
        <v>5234</v>
      </c>
      <c r="I8703" s="313" t="s">
        <v>6854</v>
      </c>
    </row>
    <row r="8704" spans="6:9" x14ac:dyDescent="0.2">
      <c r="F8704" s="310" t="s">
        <v>14862</v>
      </c>
      <c r="G8704" s="311">
        <v>22509</v>
      </c>
      <c r="H8704" s="312" t="s">
        <v>5234</v>
      </c>
      <c r="I8704" s="313" t="s">
        <v>6854</v>
      </c>
    </row>
    <row r="8705" spans="6:9" x14ac:dyDescent="0.2">
      <c r="F8705" s="310" t="s">
        <v>14863</v>
      </c>
      <c r="G8705" s="311">
        <v>22511</v>
      </c>
      <c r="H8705" s="312" t="s">
        <v>5234</v>
      </c>
      <c r="I8705" s="313" t="s">
        <v>6854</v>
      </c>
    </row>
    <row r="8706" spans="6:9" x14ac:dyDescent="0.2">
      <c r="F8706" s="310" t="s">
        <v>14864</v>
      </c>
      <c r="G8706" s="311">
        <v>22513</v>
      </c>
      <c r="H8706" s="312" t="s">
        <v>5234</v>
      </c>
      <c r="I8706" s="313" t="s">
        <v>6854</v>
      </c>
    </row>
    <row r="8707" spans="6:9" x14ac:dyDescent="0.2">
      <c r="F8707" s="310" t="s">
        <v>14865</v>
      </c>
      <c r="G8707" s="311">
        <v>22514</v>
      </c>
      <c r="H8707" s="312" t="s">
        <v>5234</v>
      </c>
      <c r="I8707" s="313" t="s">
        <v>6854</v>
      </c>
    </row>
    <row r="8708" spans="6:9" x14ac:dyDescent="0.2">
      <c r="F8708" s="310" t="s">
        <v>14866</v>
      </c>
      <c r="G8708" s="311">
        <v>22517</v>
      </c>
      <c r="H8708" s="312" t="s">
        <v>5234</v>
      </c>
      <c r="I8708" s="313" t="s">
        <v>6854</v>
      </c>
    </row>
    <row r="8709" spans="6:9" x14ac:dyDescent="0.2">
      <c r="F8709" s="310" t="s">
        <v>14867</v>
      </c>
      <c r="G8709" s="311">
        <v>22520</v>
      </c>
      <c r="H8709" s="312" t="s">
        <v>5234</v>
      </c>
      <c r="I8709" s="313" t="s">
        <v>6854</v>
      </c>
    </row>
    <row r="8710" spans="6:9" x14ac:dyDescent="0.2">
      <c r="F8710" s="310" t="s">
        <v>14868</v>
      </c>
      <c r="G8710" s="311">
        <v>22523</v>
      </c>
      <c r="H8710" s="312" t="s">
        <v>5234</v>
      </c>
      <c r="I8710" s="313" t="s">
        <v>6854</v>
      </c>
    </row>
    <row r="8711" spans="6:9" x14ac:dyDescent="0.2">
      <c r="F8711" s="310" t="s">
        <v>14869</v>
      </c>
      <c r="G8711" s="311">
        <v>22524</v>
      </c>
      <c r="H8711" s="312" t="s">
        <v>5234</v>
      </c>
      <c r="I8711" s="313" t="s">
        <v>6854</v>
      </c>
    </row>
    <row r="8712" spans="6:9" x14ac:dyDescent="0.2">
      <c r="F8712" s="310" t="s">
        <v>14870</v>
      </c>
      <c r="G8712" s="311">
        <v>22526</v>
      </c>
      <c r="H8712" s="312" t="s">
        <v>5234</v>
      </c>
      <c r="I8712" s="313" t="s">
        <v>6854</v>
      </c>
    </row>
    <row r="8713" spans="6:9" x14ac:dyDescent="0.2">
      <c r="F8713" s="310" t="s">
        <v>14871</v>
      </c>
      <c r="G8713" s="311">
        <v>22528</v>
      </c>
      <c r="H8713" s="312" t="s">
        <v>5234</v>
      </c>
      <c r="I8713" s="313" t="s">
        <v>6854</v>
      </c>
    </row>
    <row r="8714" spans="6:9" x14ac:dyDescent="0.2">
      <c r="F8714" s="310" t="s">
        <v>14872</v>
      </c>
      <c r="G8714" s="311">
        <v>22529</v>
      </c>
      <c r="H8714" s="312" t="s">
        <v>5234</v>
      </c>
      <c r="I8714" s="313" t="s">
        <v>6854</v>
      </c>
    </row>
    <row r="8715" spans="6:9" x14ac:dyDescent="0.2">
      <c r="F8715" s="310" t="s">
        <v>14873</v>
      </c>
      <c r="G8715" s="311">
        <v>22530</v>
      </c>
      <c r="H8715" s="312" t="s">
        <v>5234</v>
      </c>
      <c r="I8715" s="313" t="s">
        <v>6854</v>
      </c>
    </row>
    <row r="8716" spans="6:9" x14ac:dyDescent="0.2">
      <c r="F8716" s="310" t="s">
        <v>14874</v>
      </c>
      <c r="G8716" s="311">
        <v>22534</v>
      </c>
      <c r="H8716" s="312" t="s">
        <v>5234</v>
      </c>
      <c r="I8716" s="313" t="s">
        <v>6854</v>
      </c>
    </row>
    <row r="8717" spans="6:9" x14ac:dyDescent="0.2">
      <c r="F8717" s="310" t="s">
        <v>14875</v>
      </c>
      <c r="G8717" s="311">
        <v>22535</v>
      </c>
      <c r="H8717" s="312" t="s">
        <v>5234</v>
      </c>
      <c r="I8717" s="313" t="s">
        <v>6854</v>
      </c>
    </row>
    <row r="8718" spans="6:9" x14ac:dyDescent="0.2">
      <c r="F8718" s="310" t="s">
        <v>14876</v>
      </c>
      <c r="G8718" s="311">
        <v>22538</v>
      </c>
      <c r="H8718" s="312" t="s">
        <v>5234</v>
      </c>
      <c r="I8718" s="313" t="s">
        <v>6854</v>
      </c>
    </row>
    <row r="8719" spans="6:9" x14ac:dyDescent="0.2">
      <c r="F8719" s="310" t="s">
        <v>14877</v>
      </c>
      <c r="G8719" s="311">
        <v>22539</v>
      </c>
      <c r="H8719" s="312" t="s">
        <v>5234</v>
      </c>
      <c r="I8719" s="313" t="s">
        <v>6854</v>
      </c>
    </row>
    <row r="8720" spans="6:9" x14ac:dyDescent="0.2">
      <c r="F8720" s="310" t="s">
        <v>14878</v>
      </c>
      <c r="G8720" s="311">
        <v>22542</v>
      </c>
      <c r="H8720" s="312" t="s">
        <v>5234</v>
      </c>
      <c r="I8720" s="313" t="s">
        <v>6854</v>
      </c>
    </row>
    <row r="8721" spans="6:9" x14ac:dyDescent="0.2">
      <c r="F8721" s="310" t="s">
        <v>14879</v>
      </c>
      <c r="G8721" s="311">
        <v>22544</v>
      </c>
      <c r="H8721" s="312" t="s">
        <v>5234</v>
      </c>
      <c r="I8721" s="313" t="s">
        <v>6854</v>
      </c>
    </row>
    <row r="8722" spans="6:9" x14ac:dyDescent="0.2">
      <c r="F8722" s="310" t="s">
        <v>14880</v>
      </c>
      <c r="G8722" s="311">
        <v>22545</v>
      </c>
      <c r="H8722" s="312" t="s">
        <v>5234</v>
      </c>
      <c r="I8722" s="313" t="s">
        <v>6854</v>
      </c>
    </row>
    <row r="8723" spans="6:9" x14ac:dyDescent="0.2">
      <c r="F8723" s="310" t="s">
        <v>14881</v>
      </c>
      <c r="G8723" s="311">
        <v>22546</v>
      </c>
      <c r="H8723" s="312" t="s">
        <v>5234</v>
      </c>
      <c r="I8723" s="313" t="s">
        <v>6854</v>
      </c>
    </row>
    <row r="8724" spans="6:9" x14ac:dyDescent="0.2">
      <c r="F8724" s="310" t="s">
        <v>14882</v>
      </c>
      <c r="G8724" s="311">
        <v>22547</v>
      </c>
      <c r="H8724" s="312" t="s">
        <v>5234</v>
      </c>
      <c r="I8724" s="313" t="s">
        <v>6854</v>
      </c>
    </row>
    <row r="8725" spans="6:9" x14ac:dyDescent="0.2">
      <c r="F8725" s="310" t="s">
        <v>14883</v>
      </c>
      <c r="G8725" s="311">
        <v>22548</v>
      </c>
      <c r="H8725" s="312" t="s">
        <v>5234</v>
      </c>
      <c r="I8725" s="313" t="s">
        <v>6854</v>
      </c>
    </row>
    <row r="8726" spans="6:9" x14ac:dyDescent="0.2">
      <c r="F8726" s="310" t="s">
        <v>14884</v>
      </c>
      <c r="G8726" s="311">
        <v>22551</v>
      </c>
      <c r="H8726" s="312" t="s">
        <v>5234</v>
      </c>
      <c r="I8726" s="313" t="s">
        <v>6854</v>
      </c>
    </row>
    <row r="8727" spans="6:9" x14ac:dyDescent="0.2">
      <c r="F8727" s="310" t="s">
        <v>14885</v>
      </c>
      <c r="G8727" s="311">
        <v>22552</v>
      </c>
      <c r="H8727" s="312" t="s">
        <v>5234</v>
      </c>
      <c r="I8727" s="313" t="s">
        <v>6854</v>
      </c>
    </row>
    <row r="8728" spans="6:9" x14ac:dyDescent="0.2">
      <c r="F8728" s="310" t="s">
        <v>14886</v>
      </c>
      <c r="G8728" s="311">
        <v>22553</v>
      </c>
      <c r="H8728" s="312" t="s">
        <v>5234</v>
      </c>
      <c r="I8728" s="313" t="s">
        <v>6854</v>
      </c>
    </row>
    <row r="8729" spans="6:9" x14ac:dyDescent="0.2">
      <c r="F8729" s="310" t="s">
        <v>14887</v>
      </c>
      <c r="G8729" s="311">
        <v>22554</v>
      </c>
      <c r="H8729" s="312" t="s">
        <v>5234</v>
      </c>
      <c r="I8729" s="313" t="s">
        <v>6854</v>
      </c>
    </row>
    <row r="8730" spans="6:9" x14ac:dyDescent="0.2">
      <c r="F8730" s="310" t="s">
        <v>14888</v>
      </c>
      <c r="G8730" s="311">
        <v>22555</v>
      </c>
      <c r="H8730" s="312" t="s">
        <v>5234</v>
      </c>
      <c r="I8730" s="313" t="s">
        <v>6854</v>
      </c>
    </row>
    <row r="8731" spans="6:9" x14ac:dyDescent="0.2">
      <c r="F8731" s="310" t="s">
        <v>14889</v>
      </c>
      <c r="G8731" s="311">
        <v>22556</v>
      </c>
      <c r="H8731" s="312" t="s">
        <v>5234</v>
      </c>
      <c r="I8731" s="313" t="s">
        <v>6854</v>
      </c>
    </row>
    <row r="8732" spans="6:9" x14ac:dyDescent="0.2">
      <c r="F8732" s="310" t="s">
        <v>14890</v>
      </c>
      <c r="G8732" s="311">
        <v>22558</v>
      </c>
      <c r="H8732" s="312" t="s">
        <v>5234</v>
      </c>
      <c r="I8732" s="313" t="s">
        <v>6854</v>
      </c>
    </row>
    <row r="8733" spans="6:9" x14ac:dyDescent="0.2">
      <c r="F8733" s="310" t="s">
        <v>14891</v>
      </c>
      <c r="G8733" s="311">
        <v>22560</v>
      </c>
      <c r="H8733" s="312" t="s">
        <v>5234</v>
      </c>
      <c r="I8733" s="313" t="s">
        <v>6854</v>
      </c>
    </row>
    <row r="8734" spans="6:9" x14ac:dyDescent="0.2">
      <c r="F8734" s="310" t="s">
        <v>14892</v>
      </c>
      <c r="G8734" s="311">
        <v>22565</v>
      </c>
      <c r="H8734" s="312" t="s">
        <v>5234</v>
      </c>
      <c r="I8734" s="313" t="s">
        <v>6854</v>
      </c>
    </row>
    <row r="8735" spans="6:9" x14ac:dyDescent="0.2">
      <c r="F8735" s="310" t="s">
        <v>14893</v>
      </c>
      <c r="G8735" s="311">
        <v>22567</v>
      </c>
      <c r="H8735" s="312" t="s">
        <v>5234</v>
      </c>
      <c r="I8735" s="313" t="s">
        <v>6854</v>
      </c>
    </row>
    <row r="8736" spans="6:9" x14ac:dyDescent="0.2">
      <c r="F8736" s="310" t="s">
        <v>14894</v>
      </c>
      <c r="G8736" s="311">
        <v>22570</v>
      </c>
      <c r="H8736" s="312" t="s">
        <v>5234</v>
      </c>
      <c r="I8736" s="313" t="s">
        <v>6854</v>
      </c>
    </row>
    <row r="8737" spans="6:9" x14ac:dyDescent="0.2">
      <c r="F8737" s="310" t="s">
        <v>14895</v>
      </c>
      <c r="G8737" s="311">
        <v>22572</v>
      </c>
      <c r="H8737" s="312" t="s">
        <v>5234</v>
      </c>
      <c r="I8737" s="313" t="s">
        <v>6854</v>
      </c>
    </row>
    <row r="8738" spans="6:9" x14ac:dyDescent="0.2">
      <c r="F8738" s="310" t="s">
        <v>14896</v>
      </c>
      <c r="G8738" s="311">
        <v>22576</v>
      </c>
      <c r="H8738" s="312" t="s">
        <v>5234</v>
      </c>
      <c r="I8738" s="313" t="s">
        <v>6854</v>
      </c>
    </row>
    <row r="8739" spans="6:9" x14ac:dyDescent="0.2">
      <c r="F8739" s="310" t="s">
        <v>14897</v>
      </c>
      <c r="G8739" s="311">
        <v>22577</v>
      </c>
      <c r="H8739" s="312" t="s">
        <v>5234</v>
      </c>
      <c r="I8739" s="313" t="s">
        <v>6854</v>
      </c>
    </row>
    <row r="8740" spans="6:9" x14ac:dyDescent="0.2">
      <c r="F8740" s="310" t="s">
        <v>14898</v>
      </c>
      <c r="G8740" s="311">
        <v>22578</v>
      </c>
      <c r="H8740" s="312" t="s">
        <v>5234</v>
      </c>
      <c r="I8740" s="313" t="s">
        <v>6854</v>
      </c>
    </row>
    <row r="8741" spans="6:9" x14ac:dyDescent="0.2">
      <c r="F8741" s="310" t="s">
        <v>14899</v>
      </c>
      <c r="G8741" s="311">
        <v>22579</v>
      </c>
      <c r="H8741" s="312" t="s">
        <v>5234</v>
      </c>
      <c r="I8741" s="313" t="s">
        <v>6854</v>
      </c>
    </row>
    <row r="8742" spans="6:9" x14ac:dyDescent="0.2">
      <c r="F8742" s="310" t="s">
        <v>14900</v>
      </c>
      <c r="G8742" s="311">
        <v>22580</v>
      </c>
      <c r="H8742" s="312" t="s">
        <v>5234</v>
      </c>
      <c r="I8742" s="313" t="s">
        <v>6854</v>
      </c>
    </row>
    <row r="8743" spans="6:9" x14ac:dyDescent="0.2">
      <c r="F8743" s="310" t="s">
        <v>14901</v>
      </c>
      <c r="G8743" s="311">
        <v>22581</v>
      </c>
      <c r="H8743" s="312" t="s">
        <v>5234</v>
      </c>
      <c r="I8743" s="313" t="s">
        <v>6854</v>
      </c>
    </row>
    <row r="8744" spans="6:9" x14ac:dyDescent="0.2">
      <c r="F8744" s="310" t="s">
        <v>14902</v>
      </c>
      <c r="G8744" s="311">
        <v>22601</v>
      </c>
      <c r="H8744" s="312" t="s">
        <v>5234</v>
      </c>
      <c r="I8744" s="313" t="s">
        <v>6831</v>
      </c>
    </row>
    <row r="8745" spans="6:9" x14ac:dyDescent="0.2">
      <c r="F8745" s="310" t="s">
        <v>14903</v>
      </c>
      <c r="G8745" s="311">
        <v>22602</v>
      </c>
      <c r="H8745" s="312" t="s">
        <v>5234</v>
      </c>
      <c r="I8745" s="313" t="s">
        <v>6831</v>
      </c>
    </row>
    <row r="8746" spans="6:9" x14ac:dyDescent="0.2">
      <c r="F8746" s="310" t="s">
        <v>14904</v>
      </c>
      <c r="G8746" s="311">
        <v>22603</v>
      </c>
      <c r="H8746" s="312" t="s">
        <v>5234</v>
      </c>
      <c r="I8746" s="313" t="s">
        <v>6831</v>
      </c>
    </row>
    <row r="8747" spans="6:9" x14ac:dyDescent="0.2">
      <c r="F8747" s="310" t="s">
        <v>14905</v>
      </c>
      <c r="G8747" s="311">
        <v>22604</v>
      </c>
      <c r="H8747" s="312" t="s">
        <v>5234</v>
      </c>
      <c r="I8747" s="313" t="s">
        <v>6831</v>
      </c>
    </row>
    <row r="8748" spans="6:9" x14ac:dyDescent="0.2">
      <c r="F8748" s="310" t="s">
        <v>14906</v>
      </c>
      <c r="G8748" s="311">
        <v>22610</v>
      </c>
      <c r="H8748" s="312" t="s">
        <v>5234</v>
      </c>
      <c r="I8748" s="313" t="s">
        <v>6854</v>
      </c>
    </row>
    <row r="8749" spans="6:9" x14ac:dyDescent="0.2">
      <c r="F8749" s="310" t="s">
        <v>14907</v>
      </c>
      <c r="G8749" s="311">
        <v>22611</v>
      </c>
      <c r="H8749" s="312" t="s">
        <v>5234</v>
      </c>
      <c r="I8749" s="313" t="s">
        <v>6854</v>
      </c>
    </row>
    <row r="8750" spans="6:9" x14ac:dyDescent="0.2">
      <c r="F8750" s="310" t="s">
        <v>14908</v>
      </c>
      <c r="G8750" s="311">
        <v>22620</v>
      </c>
      <c r="H8750" s="312" t="s">
        <v>5234</v>
      </c>
      <c r="I8750" s="313" t="s">
        <v>6854</v>
      </c>
    </row>
    <row r="8751" spans="6:9" x14ac:dyDescent="0.2">
      <c r="F8751" s="310" t="s">
        <v>14909</v>
      </c>
      <c r="G8751" s="311">
        <v>22622</v>
      </c>
      <c r="H8751" s="312" t="s">
        <v>5234</v>
      </c>
      <c r="I8751" s="313" t="s">
        <v>6831</v>
      </c>
    </row>
    <row r="8752" spans="6:9" x14ac:dyDescent="0.2">
      <c r="F8752" s="310" t="s">
        <v>14910</v>
      </c>
      <c r="G8752" s="311">
        <v>22623</v>
      </c>
      <c r="H8752" s="312" t="s">
        <v>5234</v>
      </c>
      <c r="I8752" s="313" t="s">
        <v>6854</v>
      </c>
    </row>
    <row r="8753" spans="6:9" x14ac:dyDescent="0.2">
      <c r="F8753" s="310" t="s">
        <v>14911</v>
      </c>
      <c r="G8753" s="311">
        <v>22624</v>
      </c>
      <c r="H8753" s="312" t="s">
        <v>5234</v>
      </c>
      <c r="I8753" s="313" t="s">
        <v>6831</v>
      </c>
    </row>
    <row r="8754" spans="6:9" x14ac:dyDescent="0.2">
      <c r="F8754" s="310" t="s">
        <v>14912</v>
      </c>
      <c r="G8754" s="311">
        <v>22625</v>
      </c>
      <c r="H8754" s="312" t="s">
        <v>5234</v>
      </c>
      <c r="I8754" s="313" t="s">
        <v>6831</v>
      </c>
    </row>
    <row r="8755" spans="6:9" x14ac:dyDescent="0.2">
      <c r="F8755" s="310" t="s">
        <v>14913</v>
      </c>
      <c r="G8755" s="311">
        <v>22626</v>
      </c>
      <c r="H8755" s="312" t="s">
        <v>5234</v>
      </c>
      <c r="I8755" s="313" t="s">
        <v>6831</v>
      </c>
    </row>
    <row r="8756" spans="6:9" x14ac:dyDescent="0.2">
      <c r="F8756" s="310" t="s">
        <v>14914</v>
      </c>
      <c r="G8756" s="311">
        <v>22627</v>
      </c>
      <c r="H8756" s="312" t="s">
        <v>5234</v>
      </c>
      <c r="I8756" s="313" t="s">
        <v>6854</v>
      </c>
    </row>
    <row r="8757" spans="6:9" x14ac:dyDescent="0.2">
      <c r="F8757" s="310" t="s">
        <v>14915</v>
      </c>
      <c r="G8757" s="311">
        <v>22630</v>
      </c>
      <c r="H8757" s="312" t="s">
        <v>5234</v>
      </c>
      <c r="I8757" s="313" t="s">
        <v>6854</v>
      </c>
    </row>
    <row r="8758" spans="6:9" x14ac:dyDescent="0.2">
      <c r="F8758" s="310" t="s">
        <v>14916</v>
      </c>
      <c r="G8758" s="311">
        <v>22637</v>
      </c>
      <c r="H8758" s="312" t="s">
        <v>5234</v>
      </c>
      <c r="I8758" s="313" t="s">
        <v>6831</v>
      </c>
    </row>
    <row r="8759" spans="6:9" x14ac:dyDescent="0.2">
      <c r="F8759" s="310" t="s">
        <v>14917</v>
      </c>
      <c r="G8759" s="311">
        <v>22639</v>
      </c>
      <c r="H8759" s="312" t="s">
        <v>5234</v>
      </c>
      <c r="I8759" s="313" t="s">
        <v>6854</v>
      </c>
    </row>
    <row r="8760" spans="6:9" x14ac:dyDescent="0.2">
      <c r="F8760" s="310" t="s">
        <v>14918</v>
      </c>
      <c r="G8760" s="311">
        <v>22640</v>
      </c>
      <c r="H8760" s="312" t="s">
        <v>5234</v>
      </c>
      <c r="I8760" s="313" t="s">
        <v>6854</v>
      </c>
    </row>
    <row r="8761" spans="6:9" x14ac:dyDescent="0.2">
      <c r="F8761" s="310" t="s">
        <v>14919</v>
      </c>
      <c r="G8761" s="311">
        <v>22641</v>
      </c>
      <c r="H8761" s="312" t="s">
        <v>5234</v>
      </c>
      <c r="I8761" s="313" t="s">
        <v>6831</v>
      </c>
    </row>
    <row r="8762" spans="6:9" x14ac:dyDescent="0.2">
      <c r="F8762" s="310" t="s">
        <v>14920</v>
      </c>
      <c r="G8762" s="311">
        <v>22642</v>
      </c>
      <c r="H8762" s="312" t="s">
        <v>5234</v>
      </c>
      <c r="I8762" s="313" t="s">
        <v>6854</v>
      </c>
    </row>
    <row r="8763" spans="6:9" x14ac:dyDescent="0.2">
      <c r="F8763" s="310" t="s">
        <v>14921</v>
      </c>
      <c r="G8763" s="311">
        <v>22643</v>
      </c>
      <c r="H8763" s="312" t="s">
        <v>5234</v>
      </c>
      <c r="I8763" s="313" t="s">
        <v>6854</v>
      </c>
    </row>
    <row r="8764" spans="6:9" x14ac:dyDescent="0.2">
      <c r="F8764" s="310" t="s">
        <v>14922</v>
      </c>
      <c r="G8764" s="311">
        <v>22644</v>
      </c>
      <c r="H8764" s="312" t="s">
        <v>5234</v>
      </c>
      <c r="I8764" s="313" t="s">
        <v>6831</v>
      </c>
    </row>
    <row r="8765" spans="6:9" x14ac:dyDescent="0.2">
      <c r="F8765" s="310" t="s">
        <v>14923</v>
      </c>
      <c r="G8765" s="311">
        <v>22645</v>
      </c>
      <c r="H8765" s="312" t="s">
        <v>5234</v>
      </c>
      <c r="I8765" s="313" t="s">
        <v>6854</v>
      </c>
    </row>
    <row r="8766" spans="6:9" x14ac:dyDescent="0.2">
      <c r="F8766" s="310" t="s">
        <v>14924</v>
      </c>
      <c r="G8766" s="311">
        <v>22646</v>
      </c>
      <c r="H8766" s="312" t="s">
        <v>5234</v>
      </c>
      <c r="I8766" s="313" t="s">
        <v>6854</v>
      </c>
    </row>
    <row r="8767" spans="6:9" x14ac:dyDescent="0.2">
      <c r="F8767" s="310" t="s">
        <v>14925</v>
      </c>
      <c r="G8767" s="311">
        <v>22649</v>
      </c>
      <c r="H8767" s="312" t="s">
        <v>5234</v>
      </c>
      <c r="I8767" s="313" t="s">
        <v>6854</v>
      </c>
    </row>
    <row r="8768" spans="6:9" x14ac:dyDescent="0.2">
      <c r="F8768" s="310" t="s">
        <v>14926</v>
      </c>
      <c r="G8768" s="311">
        <v>22650</v>
      </c>
      <c r="H8768" s="312" t="s">
        <v>5234</v>
      </c>
      <c r="I8768" s="313" t="s">
        <v>6831</v>
      </c>
    </row>
    <row r="8769" spans="6:9" x14ac:dyDescent="0.2">
      <c r="F8769" s="310" t="s">
        <v>14927</v>
      </c>
      <c r="G8769" s="311">
        <v>22652</v>
      </c>
      <c r="H8769" s="312" t="s">
        <v>5234</v>
      </c>
      <c r="I8769" s="313" t="s">
        <v>6831</v>
      </c>
    </row>
    <row r="8770" spans="6:9" x14ac:dyDescent="0.2">
      <c r="F8770" s="310" t="s">
        <v>14928</v>
      </c>
      <c r="G8770" s="311">
        <v>22654</v>
      </c>
      <c r="H8770" s="312" t="s">
        <v>5234</v>
      </c>
      <c r="I8770" s="313" t="s">
        <v>6831</v>
      </c>
    </row>
    <row r="8771" spans="6:9" x14ac:dyDescent="0.2">
      <c r="F8771" s="310" t="s">
        <v>14929</v>
      </c>
      <c r="G8771" s="311">
        <v>22655</v>
      </c>
      <c r="H8771" s="312" t="s">
        <v>5234</v>
      </c>
      <c r="I8771" s="313" t="s">
        <v>6854</v>
      </c>
    </row>
    <row r="8772" spans="6:9" x14ac:dyDescent="0.2">
      <c r="F8772" s="310" t="s">
        <v>14930</v>
      </c>
      <c r="G8772" s="311">
        <v>22656</v>
      </c>
      <c r="H8772" s="312" t="s">
        <v>5234</v>
      </c>
      <c r="I8772" s="313" t="s">
        <v>6831</v>
      </c>
    </row>
    <row r="8773" spans="6:9" x14ac:dyDescent="0.2">
      <c r="F8773" s="310" t="s">
        <v>14931</v>
      </c>
      <c r="G8773" s="311">
        <v>22657</v>
      </c>
      <c r="H8773" s="312" t="s">
        <v>5234</v>
      </c>
      <c r="I8773" s="313" t="s">
        <v>6831</v>
      </c>
    </row>
    <row r="8774" spans="6:9" x14ac:dyDescent="0.2">
      <c r="F8774" s="310" t="s">
        <v>14932</v>
      </c>
      <c r="G8774" s="311">
        <v>22660</v>
      </c>
      <c r="H8774" s="312" t="s">
        <v>5234</v>
      </c>
      <c r="I8774" s="313" t="s">
        <v>6831</v>
      </c>
    </row>
    <row r="8775" spans="6:9" x14ac:dyDescent="0.2">
      <c r="F8775" s="310" t="s">
        <v>14933</v>
      </c>
      <c r="G8775" s="311">
        <v>22663</v>
      </c>
      <c r="H8775" s="312" t="s">
        <v>5234</v>
      </c>
      <c r="I8775" s="313" t="s">
        <v>6854</v>
      </c>
    </row>
    <row r="8776" spans="6:9" x14ac:dyDescent="0.2">
      <c r="F8776" s="310" t="s">
        <v>14934</v>
      </c>
      <c r="G8776" s="311">
        <v>22664</v>
      </c>
      <c r="H8776" s="312" t="s">
        <v>5234</v>
      </c>
      <c r="I8776" s="313" t="s">
        <v>6854</v>
      </c>
    </row>
    <row r="8777" spans="6:9" x14ac:dyDescent="0.2">
      <c r="F8777" s="310" t="s">
        <v>14935</v>
      </c>
      <c r="G8777" s="311">
        <v>22701</v>
      </c>
      <c r="H8777" s="312" t="s">
        <v>5234</v>
      </c>
      <c r="I8777" s="313" t="s">
        <v>6854</v>
      </c>
    </row>
    <row r="8778" spans="6:9" x14ac:dyDescent="0.2">
      <c r="F8778" s="310" t="s">
        <v>14936</v>
      </c>
      <c r="G8778" s="311">
        <v>22709</v>
      </c>
      <c r="H8778" s="312" t="s">
        <v>5234</v>
      </c>
      <c r="I8778" s="313" t="s">
        <v>6854</v>
      </c>
    </row>
    <row r="8779" spans="6:9" x14ac:dyDescent="0.2">
      <c r="F8779" s="310" t="s">
        <v>14937</v>
      </c>
      <c r="G8779" s="311">
        <v>22711</v>
      </c>
      <c r="H8779" s="312" t="s">
        <v>5234</v>
      </c>
      <c r="I8779" s="313" t="s">
        <v>6854</v>
      </c>
    </row>
    <row r="8780" spans="6:9" x14ac:dyDescent="0.2">
      <c r="F8780" s="310" t="s">
        <v>14938</v>
      </c>
      <c r="G8780" s="311">
        <v>22712</v>
      </c>
      <c r="H8780" s="312" t="s">
        <v>5234</v>
      </c>
      <c r="I8780" s="313" t="s">
        <v>6854</v>
      </c>
    </row>
    <row r="8781" spans="6:9" x14ac:dyDescent="0.2">
      <c r="F8781" s="310" t="s">
        <v>14939</v>
      </c>
      <c r="G8781" s="311">
        <v>22713</v>
      </c>
      <c r="H8781" s="312" t="s">
        <v>5234</v>
      </c>
      <c r="I8781" s="313" t="s">
        <v>6854</v>
      </c>
    </row>
    <row r="8782" spans="6:9" x14ac:dyDescent="0.2">
      <c r="F8782" s="310" t="s">
        <v>14940</v>
      </c>
      <c r="G8782" s="311">
        <v>22714</v>
      </c>
      <c r="H8782" s="312" t="s">
        <v>5234</v>
      </c>
      <c r="I8782" s="313" t="s">
        <v>6854</v>
      </c>
    </row>
    <row r="8783" spans="6:9" x14ac:dyDescent="0.2">
      <c r="F8783" s="310" t="s">
        <v>14941</v>
      </c>
      <c r="G8783" s="311">
        <v>22715</v>
      </c>
      <c r="H8783" s="312" t="s">
        <v>5234</v>
      </c>
      <c r="I8783" s="313" t="s">
        <v>6854</v>
      </c>
    </row>
    <row r="8784" spans="6:9" x14ac:dyDescent="0.2">
      <c r="F8784" s="310" t="s">
        <v>14942</v>
      </c>
      <c r="G8784" s="311">
        <v>22716</v>
      </c>
      <c r="H8784" s="312" t="s">
        <v>5234</v>
      </c>
      <c r="I8784" s="313" t="s">
        <v>6854</v>
      </c>
    </row>
    <row r="8785" spans="6:9" x14ac:dyDescent="0.2">
      <c r="F8785" s="310" t="s">
        <v>14943</v>
      </c>
      <c r="G8785" s="311">
        <v>22718</v>
      </c>
      <c r="H8785" s="312" t="s">
        <v>5234</v>
      </c>
      <c r="I8785" s="313" t="s">
        <v>6854</v>
      </c>
    </row>
    <row r="8786" spans="6:9" x14ac:dyDescent="0.2">
      <c r="F8786" s="310" t="s">
        <v>14944</v>
      </c>
      <c r="G8786" s="311">
        <v>22719</v>
      </c>
      <c r="H8786" s="312" t="s">
        <v>5234</v>
      </c>
      <c r="I8786" s="313" t="s">
        <v>6854</v>
      </c>
    </row>
    <row r="8787" spans="6:9" x14ac:dyDescent="0.2">
      <c r="F8787" s="310" t="s">
        <v>14945</v>
      </c>
      <c r="G8787" s="311">
        <v>22720</v>
      </c>
      <c r="H8787" s="312" t="s">
        <v>5234</v>
      </c>
      <c r="I8787" s="313" t="s">
        <v>6854</v>
      </c>
    </row>
    <row r="8788" spans="6:9" x14ac:dyDescent="0.2">
      <c r="F8788" s="322" t="s">
        <v>14946</v>
      </c>
      <c r="G8788" s="316">
        <v>22721</v>
      </c>
      <c r="H8788" s="323" t="s">
        <v>5234</v>
      </c>
      <c r="I8788" s="313" t="s">
        <v>6854</v>
      </c>
    </row>
    <row r="8789" spans="6:9" x14ac:dyDescent="0.2">
      <c r="F8789" s="310" t="s">
        <v>14947</v>
      </c>
      <c r="G8789" s="311">
        <v>22722</v>
      </c>
      <c r="H8789" s="312" t="s">
        <v>5234</v>
      </c>
      <c r="I8789" s="313" t="s">
        <v>6854</v>
      </c>
    </row>
    <row r="8790" spans="6:9" x14ac:dyDescent="0.2">
      <c r="F8790" s="310" t="s">
        <v>14948</v>
      </c>
      <c r="G8790" s="311">
        <v>22723</v>
      </c>
      <c r="H8790" s="312" t="s">
        <v>5234</v>
      </c>
      <c r="I8790" s="313" t="s">
        <v>6854</v>
      </c>
    </row>
    <row r="8791" spans="6:9" x14ac:dyDescent="0.2">
      <c r="F8791" s="310" t="s">
        <v>14949</v>
      </c>
      <c r="G8791" s="311">
        <v>22724</v>
      </c>
      <c r="H8791" s="312" t="s">
        <v>5234</v>
      </c>
      <c r="I8791" s="313" t="s">
        <v>6854</v>
      </c>
    </row>
    <row r="8792" spans="6:9" x14ac:dyDescent="0.2">
      <c r="F8792" s="310" t="s">
        <v>14950</v>
      </c>
      <c r="G8792" s="311">
        <v>22725</v>
      </c>
      <c r="H8792" s="312" t="s">
        <v>5234</v>
      </c>
      <c r="I8792" s="313" t="s">
        <v>6854</v>
      </c>
    </row>
    <row r="8793" spans="6:9" x14ac:dyDescent="0.2">
      <c r="F8793" s="310" t="s">
        <v>14951</v>
      </c>
      <c r="G8793" s="311">
        <v>22726</v>
      </c>
      <c r="H8793" s="312" t="s">
        <v>5234</v>
      </c>
      <c r="I8793" s="313" t="s">
        <v>6854</v>
      </c>
    </row>
    <row r="8794" spans="6:9" x14ac:dyDescent="0.2">
      <c r="F8794" s="310" t="s">
        <v>14952</v>
      </c>
      <c r="G8794" s="311">
        <v>22727</v>
      </c>
      <c r="H8794" s="312" t="s">
        <v>5234</v>
      </c>
      <c r="I8794" s="313" t="s">
        <v>6854</v>
      </c>
    </row>
    <row r="8795" spans="6:9" x14ac:dyDescent="0.2">
      <c r="F8795" s="310" t="s">
        <v>14953</v>
      </c>
      <c r="G8795" s="311">
        <v>22728</v>
      </c>
      <c r="H8795" s="312" t="s">
        <v>5234</v>
      </c>
      <c r="I8795" s="313" t="s">
        <v>6854</v>
      </c>
    </row>
    <row r="8796" spans="6:9" x14ac:dyDescent="0.2">
      <c r="F8796" s="310" t="s">
        <v>14954</v>
      </c>
      <c r="G8796" s="311">
        <v>22729</v>
      </c>
      <c r="H8796" s="312" t="s">
        <v>5234</v>
      </c>
      <c r="I8796" s="313" t="s">
        <v>6854</v>
      </c>
    </row>
    <row r="8797" spans="6:9" x14ac:dyDescent="0.2">
      <c r="F8797" s="310" t="s">
        <v>14955</v>
      </c>
      <c r="G8797" s="311">
        <v>22730</v>
      </c>
      <c r="H8797" s="312" t="s">
        <v>5234</v>
      </c>
      <c r="I8797" s="313" t="s">
        <v>6854</v>
      </c>
    </row>
    <row r="8798" spans="6:9" x14ac:dyDescent="0.2">
      <c r="F8798" s="310" t="s">
        <v>14956</v>
      </c>
      <c r="G8798" s="311">
        <v>22731</v>
      </c>
      <c r="H8798" s="312" t="s">
        <v>5234</v>
      </c>
      <c r="I8798" s="313" t="s">
        <v>6854</v>
      </c>
    </row>
    <row r="8799" spans="6:9" x14ac:dyDescent="0.2">
      <c r="F8799" s="310" t="s">
        <v>14957</v>
      </c>
      <c r="G8799" s="311">
        <v>22732</v>
      </c>
      <c r="H8799" s="312" t="s">
        <v>5234</v>
      </c>
      <c r="I8799" s="313" t="s">
        <v>6854</v>
      </c>
    </row>
    <row r="8800" spans="6:9" x14ac:dyDescent="0.2">
      <c r="F8800" s="310" t="s">
        <v>14958</v>
      </c>
      <c r="G8800" s="311">
        <v>22733</v>
      </c>
      <c r="H8800" s="312" t="s">
        <v>5234</v>
      </c>
      <c r="I8800" s="313" t="s">
        <v>6854</v>
      </c>
    </row>
    <row r="8801" spans="6:9" x14ac:dyDescent="0.2">
      <c r="F8801" s="310" t="s">
        <v>14959</v>
      </c>
      <c r="G8801" s="311">
        <v>22734</v>
      </c>
      <c r="H8801" s="312" t="s">
        <v>5234</v>
      </c>
      <c r="I8801" s="313" t="s">
        <v>6854</v>
      </c>
    </row>
    <row r="8802" spans="6:9" x14ac:dyDescent="0.2">
      <c r="F8802" s="310" t="s">
        <v>14960</v>
      </c>
      <c r="G8802" s="311">
        <v>22735</v>
      </c>
      <c r="H8802" s="312" t="s">
        <v>5234</v>
      </c>
      <c r="I8802" s="313" t="s">
        <v>6854</v>
      </c>
    </row>
    <row r="8803" spans="6:9" x14ac:dyDescent="0.2">
      <c r="F8803" s="310" t="s">
        <v>14961</v>
      </c>
      <c r="G8803" s="311">
        <v>22736</v>
      </c>
      <c r="H8803" s="312" t="s">
        <v>5234</v>
      </c>
      <c r="I8803" s="313" t="s">
        <v>6854</v>
      </c>
    </row>
    <row r="8804" spans="6:9" x14ac:dyDescent="0.2">
      <c r="F8804" s="310" t="s">
        <v>14962</v>
      </c>
      <c r="G8804" s="311">
        <v>22737</v>
      </c>
      <c r="H8804" s="312" t="s">
        <v>5234</v>
      </c>
      <c r="I8804" s="313" t="s">
        <v>6854</v>
      </c>
    </row>
    <row r="8805" spans="6:9" x14ac:dyDescent="0.2">
      <c r="F8805" s="310" t="s">
        <v>14963</v>
      </c>
      <c r="G8805" s="311">
        <v>22738</v>
      </c>
      <c r="H8805" s="312" t="s">
        <v>5234</v>
      </c>
      <c r="I8805" s="313" t="s">
        <v>6854</v>
      </c>
    </row>
    <row r="8806" spans="6:9" x14ac:dyDescent="0.2">
      <c r="F8806" s="310" t="s">
        <v>14964</v>
      </c>
      <c r="G8806" s="311">
        <v>22739</v>
      </c>
      <c r="H8806" s="312" t="s">
        <v>5234</v>
      </c>
      <c r="I8806" s="313" t="s">
        <v>6854</v>
      </c>
    </row>
    <row r="8807" spans="6:9" x14ac:dyDescent="0.2">
      <c r="F8807" s="310" t="s">
        <v>14965</v>
      </c>
      <c r="G8807" s="311">
        <v>22740</v>
      </c>
      <c r="H8807" s="312" t="s">
        <v>5234</v>
      </c>
      <c r="I8807" s="313" t="s">
        <v>6854</v>
      </c>
    </row>
    <row r="8808" spans="6:9" x14ac:dyDescent="0.2">
      <c r="F8808" s="310" t="s">
        <v>14966</v>
      </c>
      <c r="G8808" s="311">
        <v>22741</v>
      </c>
      <c r="H8808" s="312" t="s">
        <v>5234</v>
      </c>
      <c r="I8808" s="313" t="s">
        <v>6854</v>
      </c>
    </row>
    <row r="8809" spans="6:9" x14ac:dyDescent="0.2">
      <c r="F8809" s="310" t="s">
        <v>14967</v>
      </c>
      <c r="G8809" s="311">
        <v>22742</v>
      </c>
      <c r="H8809" s="312" t="s">
        <v>5234</v>
      </c>
      <c r="I8809" s="313" t="s">
        <v>6854</v>
      </c>
    </row>
    <row r="8810" spans="6:9" x14ac:dyDescent="0.2">
      <c r="F8810" s="310" t="s">
        <v>14968</v>
      </c>
      <c r="G8810" s="311">
        <v>22743</v>
      </c>
      <c r="H8810" s="312" t="s">
        <v>5234</v>
      </c>
      <c r="I8810" s="313" t="s">
        <v>6854</v>
      </c>
    </row>
    <row r="8811" spans="6:9" x14ac:dyDescent="0.2">
      <c r="F8811" s="310" t="s">
        <v>14969</v>
      </c>
      <c r="G8811" s="311">
        <v>22746</v>
      </c>
      <c r="H8811" s="312" t="s">
        <v>5234</v>
      </c>
      <c r="I8811" s="313" t="s">
        <v>6854</v>
      </c>
    </row>
    <row r="8812" spans="6:9" x14ac:dyDescent="0.2">
      <c r="F8812" s="310" t="s">
        <v>14970</v>
      </c>
      <c r="G8812" s="311">
        <v>22747</v>
      </c>
      <c r="H8812" s="312" t="s">
        <v>5234</v>
      </c>
      <c r="I8812" s="313" t="s">
        <v>6854</v>
      </c>
    </row>
    <row r="8813" spans="6:9" x14ac:dyDescent="0.2">
      <c r="F8813" s="310" t="s">
        <v>14971</v>
      </c>
      <c r="G8813" s="311">
        <v>22748</v>
      </c>
      <c r="H8813" s="312" t="s">
        <v>5234</v>
      </c>
      <c r="I8813" s="313" t="s">
        <v>6854</v>
      </c>
    </row>
    <row r="8814" spans="6:9" x14ac:dyDescent="0.2">
      <c r="F8814" s="310" t="s">
        <v>14972</v>
      </c>
      <c r="G8814" s="311">
        <v>22749</v>
      </c>
      <c r="H8814" s="312" t="s">
        <v>5234</v>
      </c>
      <c r="I8814" s="313" t="s">
        <v>6854</v>
      </c>
    </row>
    <row r="8815" spans="6:9" x14ac:dyDescent="0.2">
      <c r="F8815" s="310" t="s">
        <v>14973</v>
      </c>
      <c r="G8815" s="311">
        <v>22801</v>
      </c>
      <c r="H8815" s="312" t="s">
        <v>5234</v>
      </c>
      <c r="I8815" s="313" t="s">
        <v>6854</v>
      </c>
    </row>
    <row r="8816" spans="6:9" x14ac:dyDescent="0.2">
      <c r="F8816" s="310" t="s">
        <v>14974</v>
      </c>
      <c r="G8816" s="311">
        <v>22802</v>
      </c>
      <c r="H8816" s="312" t="s">
        <v>5234</v>
      </c>
      <c r="I8816" s="313" t="s">
        <v>6831</v>
      </c>
    </row>
    <row r="8817" spans="6:9" x14ac:dyDescent="0.2">
      <c r="F8817" s="310" t="s">
        <v>14975</v>
      </c>
      <c r="G8817" s="311">
        <v>22803</v>
      </c>
      <c r="H8817" s="312" t="s">
        <v>5234</v>
      </c>
      <c r="I8817" s="313" t="s">
        <v>6854</v>
      </c>
    </row>
    <row r="8818" spans="6:9" x14ac:dyDescent="0.2">
      <c r="F8818" s="310" t="s">
        <v>14976</v>
      </c>
      <c r="G8818" s="311">
        <v>22807</v>
      </c>
      <c r="H8818" s="312" t="s">
        <v>5234</v>
      </c>
      <c r="I8818" s="313" t="s">
        <v>6854</v>
      </c>
    </row>
    <row r="8819" spans="6:9" x14ac:dyDescent="0.2">
      <c r="F8819" s="310" t="s">
        <v>14977</v>
      </c>
      <c r="G8819" s="311">
        <v>22810</v>
      </c>
      <c r="H8819" s="312" t="s">
        <v>5234</v>
      </c>
      <c r="I8819" s="313" t="s">
        <v>6831</v>
      </c>
    </row>
    <row r="8820" spans="6:9" x14ac:dyDescent="0.2">
      <c r="F8820" s="310" t="s">
        <v>14978</v>
      </c>
      <c r="G8820" s="311">
        <v>22811</v>
      </c>
      <c r="H8820" s="312" t="s">
        <v>5234</v>
      </c>
      <c r="I8820" s="313" t="s">
        <v>6831</v>
      </c>
    </row>
    <row r="8821" spans="6:9" x14ac:dyDescent="0.2">
      <c r="F8821" s="310" t="s">
        <v>14979</v>
      </c>
      <c r="G8821" s="311">
        <v>22812</v>
      </c>
      <c r="H8821" s="312" t="s">
        <v>5234</v>
      </c>
      <c r="I8821" s="313" t="s">
        <v>6831</v>
      </c>
    </row>
    <row r="8822" spans="6:9" x14ac:dyDescent="0.2">
      <c r="F8822" s="310" t="s">
        <v>14980</v>
      </c>
      <c r="G8822" s="311">
        <v>22815</v>
      </c>
      <c r="H8822" s="312" t="s">
        <v>5234</v>
      </c>
      <c r="I8822" s="313" t="s">
        <v>6831</v>
      </c>
    </row>
    <row r="8823" spans="6:9" x14ac:dyDescent="0.2">
      <c r="F8823" s="310" t="s">
        <v>14981</v>
      </c>
      <c r="G8823" s="311">
        <v>22820</v>
      </c>
      <c r="H8823" s="312" t="s">
        <v>5234</v>
      </c>
      <c r="I8823" s="313" t="s">
        <v>6831</v>
      </c>
    </row>
    <row r="8824" spans="6:9" x14ac:dyDescent="0.2">
      <c r="F8824" s="310" t="s">
        <v>14982</v>
      </c>
      <c r="G8824" s="311">
        <v>22821</v>
      </c>
      <c r="H8824" s="312" t="s">
        <v>5234</v>
      </c>
      <c r="I8824" s="313" t="s">
        <v>6831</v>
      </c>
    </row>
    <row r="8825" spans="6:9" x14ac:dyDescent="0.2">
      <c r="F8825" s="310" t="s">
        <v>14983</v>
      </c>
      <c r="G8825" s="311">
        <v>22824</v>
      </c>
      <c r="H8825" s="312" t="s">
        <v>5234</v>
      </c>
      <c r="I8825" s="313" t="s">
        <v>6831</v>
      </c>
    </row>
    <row r="8826" spans="6:9" x14ac:dyDescent="0.2">
      <c r="F8826" s="310" t="s">
        <v>14984</v>
      </c>
      <c r="G8826" s="311">
        <v>22827</v>
      </c>
      <c r="H8826" s="312" t="s">
        <v>5234</v>
      </c>
      <c r="I8826" s="313" t="s">
        <v>6854</v>
      </c>
    </row>
    <row r="8827" spans="6:9" x14ac:dyDescent="0.2">
      <c r="F8827" s="310" t="s">
        <v>14985</v>
      </c>
      <c r="G8827" s="311">
        <v>22830</v>
      </c>
      <c r="H8827" s="312" t="s">
        <v>5234</v>
      </c>
      <c r="I8827" s="313" t="s">
        <v>6831</v>
      </c>
    </row>
    <row r="8828" spans="6:9" x14ac:dyDescent="0.2">
      <c r="F8828" s="310" t="s">
        <v>14986</v>
      </c>
      <c r="G8828" s="311">
        <v>22831</v>
      </c>
      <c r="H8828" s="312" t="s">
        <v>5234</v>
      </c>
      <c r="I8828" s="313" t="s">
        <v>6831</v>
      </c>
    </row>
    <row r="8829" spans="6:9" x14ac:dyDescent="0.2">
      <c r="F8829" s="310" t="s">
        <v>14987</v>
      </c>
      <c r="G8829" s="311">
        <v>22832</v>
      </c>
      <c r="H8829" s="312" t="s">
        <v>5234</v>
      </c>
      <c r="I8829" s="313" t="s">
        <v>6831</v>
      </c>
    </row>
    <row r="8830" spans="6:9" x14ac:dyDescent="0.2">
      <c r="F8830" s="310" t="s">
        <v>14988</v>
      </c>
      <c r="G8830" s="311">
        <v>22833</v>
      </c>
      <c r="H8830" s="312" t="s">
        <v>5234</v>
      </c>
      <c r="I8830" s="313" t="s">
        <v>6831</v>
      </c>
    </row>
    <row r="8831" spans="6:9" x14ac:dyDescent="0.2">
      <c r="F8831" s="310" t="s">
        <v>14989</v>
      </c>
      <c r="G8831" s="311">
        <v>22834</v>
      </c>
      <c r="H8831" s="312" t="s">
        <v>5234</v>
      </c>
      <c r="I8831" s="313" t="s">
        <v>6831</v>
      </c>
    </row>
    <row r="8832" spans="6:9" x14ac:dyDescent="0.2">
      <c r="F8832" s="310" t="s">
        <v>14990</v>
      </c>
      <c r="G8832" s="311">
        <v>22835</v>
      </c>
      <c r="H8832" s="312" t="s">
        <v>5234</v>
      </c>
      <c r="I8832" s="313" t="s">
        <v>6831</v>
      </c>
    </row>
    <row r="8833" spans="6:9" x14ac:dyDescent="0.2">
      <c r="F8833" s="310" t="s">
        <v>14991</v>
      </c>
      <c r="G8833" s="311">
        <v>22840</v>
      </c>
      <c r="H8833" s="312" t="s">
        <v>5234</v>
      </c>
      <c r="I8833" s="313" t="s">
        <v>6854</v>
      </c>
    </row>
    <row r="8834" spans="6:9" x14ac:dyDescent="0.2">
      <c r="F8834" s="310" t="s">
        <v>14992</v>
      </c>
      <c r="G8834" s="311">
        <v>22841</v>
      </c>
      <c r="H8834" s="312" t="s">
        <v>5234</v>
      </c>
      <c r="I8834" s="313" t="s">
        <v>6831</v>
      </c>
    </row>
    <row r="8835" spans="6:9" x14ac:dyDescent="0.2">
      <c r="F8835" s="310" t="s">
        <v>14993</v>
      </c>
      <c r="G8835" s="311">
        <v>22842</v>
      </c>
      <c r="H8835" s="312" t="s">
        <v>5234</v>
      </c>
      <c r="I8835" s="313" t="s">
        <v>6831</v>
      </c>
    </row>
    <row r="8836" spans="6:9" x14ac:dyDescent="0.2">
      <c r="F8836" s="310" t="s">
        <v>14994</v>
      </c>
      <c r="G8836" s="311">
        <v>22843</v>
      </c>
      <c r="H8836" s="312" t="s">
        <v>5234</v>
      </c>
      <c r="I8836" s="313" t="s">
        <v>6831</v>
      </c>
    </row>
    <row r="8837" spans="6:9" x14ac:dyDescent="0.2">
      <c r="F8837" s="310" t="s">
        <v>14995</v>
      </c>
      <c r="G8837" s="311">
        <v>22844</v>
      </c>
      <c r="H8837" s="312" t="s">
        <v>5234</v>
      </c>
      <c r="I8837" s="313" t="s">
        <v>6854</v>
      </c>
    </row>
    <row r="8838" spans="6:9" x14ac:dyDescent="0.2">
      <c r="F8838" s="310" t="s">
        <v>14996</v>
      </c>
      <c r="G8838" s="311">
        <v>22845</v>
      </c>
      <c r="H8838" s="312" t="s">
        <v>5234</v>
      </c>
      <c r="I8838" s="313" t="s">
        <v>6854</v>
      </c>
    </row>
    <row r="8839" spans="6:9" x14ac:dyDescent="0.2">
      <c r="F8839" s="310" t="s">
        <v>14997</v>
      </c>
      <c r="G8839" s="311">
        <v>22846</v>
      </c>
      <c r="H8839" s="312" t="s">
        <v>5234</v>
      </c>
      <c r="I8839" s="313" t="s">
        <v>6854</v>
      </c>
    </row>
    <row r="8840" spans="6:9" x14ac:dyDescent="0.2">
      <c r="F8840" s="310" t="s">
        <v>14998</v>
      </c>
      <c r="G8840" s="311">
        <v>22847</v>
      </c>
      <c r="H8840" s="312" t="s">
        <v>5234</v>
      </c>
      <c r="I8840" s="313" t="s">
        <v>6854</v>
      </c>
    </row>
    <row r="8841" spans="6:9" x14ac:dyDescent="0.2">
      <c r="F8841" s="310" t="s">
        <v>14999</v>
      </c>
      <c r="G8841" s="311">
        <v>22848</v>
      </c>
      <c r="H8841" s="312" t="s">
        <v>5234</v>
      </c>
      <c r="I8841" s="313" t="s">
        <v>6854</v>
      </c>
    </row>
    <row r="8842" spans="6:9" x14ac:dyDescent="0.2">
      <c r="F8842" s="310" t="s">
        <v>15000</v>
      </c>
      <c r="G8842" s="311">
        <v>22849</v>
      </c>
      <c r="H8842" s="312" t="s">
        <v>5234</v>
      </c>
      <c r="I8842" s="313" t="s">
        <v>6831</v>
      </c>
    </row>
    <row r="8843" spans="6:9" x14ac:dyDescent="0.2">
      <c r="F8843" s="310" t="s">
        <v>15001</v>
      </c>
      <c r="G8843" s="311">
        <v>22850</v>
      </c>
      <c r="H8843" s="312" t="s">
        <v>5234</v>
      </c>
      <c r="I8843" s="313" t="s">
        <v>6831</v>
      </c>
    </row>
    <row r="8844" spans="6:9" x14ac:dyDescent="0.2">
      <c r="F8844" s="310" t="s">
        <v>15002</v>
      </c>
      <c r="G8844" s="311">
        <v>22851</v>
      </c>
      <c r="H8844" s="312" t="s">
        <v>5234</v>
      </c>
      <c r="I8844" s="313" t="s">
        <v>6831</v>
      </c>
    </row>
    <row r="8845" spans="6:9" x14ac:dyDescent="0.2">
      <c r="F8845" s="310" t="s">
        <v>15003</v>
      </c>
      <c r="G8845" s="311">
        <v>22853</v>
      </c>
      <c r="H8845" s="312" t="s">
        <v>5234</v>
      </c>
      <c r="I8845" s="313" t="s">
        <v>6831</v>
      </c>
    </row>
    <row r="8846" spans="6:9" x14ac:dyDescent="0.2">
      <c r="F8846" s="310" t="s">
        <v>15004</v>
      </c>
      <c r="G8846" s="311">
        <v>22901</v>
      </c>
      <c r="H8846" s="312" t="s">
        <v>5234</v>
      </c>
      <c r="I8846" s="313" t="s">
        <v>6854</v>
      </c>
    </row>
    <row r="8847" spans="6:9" x14ac:dyDescent="0.2">
      <c r="F8847" s="310" t="s">
        <v>15005</v>
      </c>
      <c r="G8847" s="311">
        <v>22902</v>
      </c>
      <c r="H8847" s="312" t="s">
        <v>5234</v>
      </c>
      <c r="I8847" s="313" t="s">
        <v>6854</v>
      </c>
    </row>
    <row r="8848" spans="6:9" x14ac:dyDescent="0.2">
      <c r="F8848" s="310" t="s">
        <v>15006</v>
      </c>
      <c r="G8848" s="311">
        <v>22903</v>
      </c>
      <c r="H8848" s="312" t="s">
        <v>5234</v>
      </c>
      <c r="I8848" s="313" t="s">
        <v>6854</v>
      </c>
    </row>
    <row r="8849" spans="6:9" x14ac:dyDescent="0.2">
      <c r="F8849" s="310" t="s">
        <v>15007</v>
      </c>
      <c r="G8849" s="311">
        <v>22904</v>
      </c>
      <c r="H8849" s="312" t="s">
        <v>5234</v>
      </c>
      <c r="I8849" s="313" t="s">
        <v>6854</v>
      </c>
    </row>
    <row r="8850" spans="6:9" x14ac:dyDescent="0.2">
      <c r="F8850" s="310" t="s">
        <v>15008</v>
      </c>
      <c r="G8850" s="311">
        <v>22905</v>
      </c>
      <c r="H8850" s="312" t="s">
        <v>5234</v>
      </c>
      <c r="I8850" s="313" t="s">
        <v>6854</v>
      </c>
    </row>
    <row r="8851" spans="6:9" x14ac:dyDescent="0.2">
      <c r="F8851" s="310" t="s">
        <v>15009</v>
      </c>
      <c r="G8851" s="311">
        <v>22906</v>
      </c>
      <c r="H8851" s="312" t="s">
        <v>5234</v>
      </c>
      <c r="I8851" s="313" t="s">
        <v>6854</v>
      </c>
    </row>
    <row r="8852" spans="6:9" x14ac:dyDescent="0.2">
      <c r="F8852" s="310" t="s">
        <v>15010</v>
      </c>
      <c r="G8852" s="311">
        <v>22907</v>
      </c>
      <c r="H8852" s="312" t="s">
        <v>5234</v>
      </c>
      <c r="I8852" s="313" t="s">
        <v>6854</v>
      </c>
    </row>
    <row r="8853" spans="6:9" x14ac:dyDescent="0.2">
      <c r="F8853" s="310" t="s">
        <v>15011</v>
      </c>
      <c r="G8853" s="311">
        <v>22908</v>
      </c>
      <c r="H8853" s="312" t="s">
        <v>5234</v>
      </c>
      <c r="I8853" s="313" t="s">
        <v>6854</v>
      </c>
    </row>
    <row r="8854" spans="6:9" x14ac:dyDescent="0.2">
      <c r="F8854" s="310" t="s">
        <v>15012</v>
      </c>
      <c r="G8854" s="311">
        <v>22909</v>
      </c>
      <c r="H8854" s="312" t="s">
        <v>5234</v>
      </c>
      <c r="I8854" s="313" t="s">
        <v>6854</v>
      </c>
    </row>
    <row r="8855" spans="6:9" x14ac:dyDescent="0.2">
      <c r="F8855" s="310" t="s">
        <v>15013</v>
      </c>
      <c r="G8855" s="311">
        <v>22910</v>
      </c>
      <c r="H8855" s="312" t="s">
        <v>5234</v>
      </c>
      <c r="I8855" s="313" t="s">
        <v>6854</v>
      </c>
    </row>
    <row r="8856" spans="6:9" x14ac:dyDescent="0.2">
      <c r="F8856" s="310" t="s">
        <v>15014</v>
      </c>
      <c r="G8856" s="311">
        <v>22911</v>
      </c>
      <c r="H8856" s="312" t="s">
        <v>5234</v>
      </c>
      <c r="I8856" s="313" t="s">
        <v>6854</v>
      </c>
    </row>
    <row r="8857" spans="6:9" x14ac:dyDescent="0.2">
      <c r="F8857" s="310" t="s">
        <v>15015</v>
      </c>
      <c r="G8857" s="311">
        <v>22920</v>
      </c>
      <c r="H8857" s="312" t="s">
        <v>5234</v>
      </c>
      <c r="I8857" s="313" t="s">
        <v>6831</v>
      </c>
    </row>
    <row r="8858" spans="6:9" x14ac:dyDescent="0.2">
      <c r="F8858" s="310" t="s">
        <v>15016</v>
      </c>
      <c r="G8858" s="311">
        <v>22922</v>
      </c>
      <c r="H8858" s="312" t="s">
        <v>5234</v>
      </c>
      <c r="I8858" s="313" t="s">
        <v>6831</v>
      </c>
    </row>
    <row r="8859" spans="6:9" x14ac:dyDescent="0.2">
      <c r="F8859" s="310" t="s">
        <v>15017</v>
      </c>
      <c r="G8859" s="311">
        <v>22923</v>
      </c>
      <c r="H8859" s="312" t="s">
        <v>5234</v>
      </c>
      <c r="I8859" s="313" t="s">
        <v>6854</v>
      </c>
    </row>
    <row r="8860" spans="6:9" x14ac:dyDescent="0.2">
      <c r="F8860" s="310" t="s">
        <v>15018</v>
      </c>
      <c r="G8860" s="311">
        <v>22924</v>
      </c>
      <c r="H8860" s="312" t="s">
        <v>5234</v>
      </c>
      <c r="I8860" s="313" t="s">
        <v>6854</v>
      </c>
    </row>
    <row r="8861" spans="6:9" x14ac:dyDescent="0.2">
      <c r="F8861" s="310" t="s">
        <v>15019</v>
      </c>
      <c r="G8861" s="311">
        <v>22931</v>
      </c>
      <c r="H8861" s="312" t="s">
        <v>5234</v>
      </c>
      <c r="I8861" s="313" t="s">
        <v>6831</v>
      </c>
    </row>
    <row r="8862" spans="6:9" x14ac:dyDescent="0.2">
      <c r="F8862" s="310" t="s">
        <v>15020</v>
      </c>
      <c r="G8862" s="311">
        <v>22932</v>
      </c>
      <c r="H8862" s="312" t="s">
        <v>5234</v>
      </c>
      <c r="I8862" s="313" t="s">
        <v>6854</v>
      </c>
    </row>
    <row r="8863" spans="6:9" x14ac:dyDescent="0.2">
      <c r="F8863" s="310" t="s">
        <v>15021</v>
      </c>
      <c r="G8863" s="311">
        <v>22935</v>
      </c>
      <c r="H8863" s="312" t="s">
        <v>5234</v>
      </c>
      <c r="I8863" s="313" t="s">
        <v>6854</v>
      </c>
    </row>
    <row r="8864" spans="6:9" x14ac:dyDescent="0.2">
      <c r="F8864" s="310" t="s">
        <v>15022</v>
      </c>
      <c r="G8864" s="311">
        <v>22936</v>
      </c>
      <c r="H8864" s="312" t="s">
        <v>5234</v>
      </c>
      <c r="I8864" s="313" t="s">
        <v>6854</v>
      </c>
    </row>
    <row r="8865" spans="6:9" x14ac:dyDescent="0.2">
      <c r="F8865" s="310" t="s">
        <v>15023</v>
      </c>
      <c r="G8865" s="311">
        <v>22937</v>
      </c>
      <c r="H8865" s="312" t="s">
        <v>5234</v>
      </c>
      <c r="I8865" s="313" t="s">
        <v>6831</v>
      </c>
    </row>
    <row r="8866" spans="6:9" x14ac:dyDescent="0.2">
      <c r="F8866" s="310" t="s">
        <v>15024</v>
      </c>
      <c r="G8866" s="311">
        <v>22938</v>
      </c>
      <c r="H8866" s="312" t="s">
        <v>5234</v>
      </c>
      <c r="I8866" s="313" t="s">
        <v>6831</v>
      </c>
    </row>
    <row r="8867" spans="6:9" x14ac:dyDescent="0.2">
      <c r="F8867" s="310" t="s">
        <v>15025</v>
      </c>
      <c r="G8867" s="311">
        <v>22939</v>
      </c>
      <c r="H8867" s="312" t="s">
        <v>5234</v>
      </c>
      <c r="I8867" s="313" t="s">
        <v>6854</v>
      </c>
    </row>
    <row r="8868" spans="6:9" x14ac:dyDescent="0.2">
      <c r="F8868" s="310" t="s">
        <v>15026</v>
      </c>
      <c r="G8868" s="311">
        <v>22940</v>
      </c>
      <c r="H8868" s="312" t="s">
        <v>5234</v>
      </c>
      <c r="I8868" s="313" t="s">
        <v>6831</v>
      </c>
    </row>
    <row r="8869" spans="6:9" x14ac:dyDescent="0.2">
      <c r="F8869" s="310" t="s">
        <v>15027</v>
      </c>
      <c r="G8869" s="311">
        <v>22942</v>
      </c>
      <c r="H8869" s="312" t="s">
        <v>5234</v>
      </c>
      <c r="I8869" s="313" t="s">
        <v>6854</v>
      </c>
    </row>
    <row r="8870" spans="6:9" x14ac:dyDescent="0.2">
      <c r="F8870" s="310" t="s">
        <v>15028</v>
      </c>
      <c r="G8870" s="311">
        <v>22943</v>
      </c>
      <c r="H8870" s="312" t="s">
        <v>5234</v>
      </c>
      <c r="I8870" s="313" t="s">
        <v>6854</v>
      </c>
    </row>
    <row r="8871" spans="6:9" x14ac:dyDescent="0.2">
      <c r="F8871" s="310" t="s">
        <v>15029</v>
      </c>
      <c r="G8871" s="311">
        <v>22945</v>
      </c>
      <c r="H8871" s="312" t="s">
        <v>5234</v>
      </c>
      <c r="I8871" s="313" t="s">
        <v>6854</v>
      </c>
    </row>
    <row r="8872" spans="6:9" x14ac:dyDescent="0.2">
      <c r="F8872" s="310" t="s">
        <v>15030</v>
      </c>
      <c r="G8872" s="311">
        <v>22946</v>
      </c>
      <c r="H8872" s="312" t="s">
        <v>5234</v>
      </c>
      <c r="I8872" s="313" t="s">
        <v>6831</v>
      </c>
    </row>
    <row r="8873" spans="6:9" x14ac:dyDescent="0.2">
      <c r="F8873" s="310" t="s">
        <v>15031</v>
      </c>
      <c r="G8873" s="311">
        <v>22947</v>
      </c>
      <c r="H8873" s="312" t="s">
        <v>5234</v>
      </c>
      <c r="I8873" s="313" t="s">
        <v>6854</v>
      </c>
    </row>
    <row r="8874" spans="6:9" x14ac:dyDescent="0.2">
      <c r="F8874" s="310" t="s">
        <v>15032</v>
      </c>
      <c r="G8874" s="311">
        <v>22948</v>
      </c>
      <c r="H8874" s="312" t="s">
        <v>5234</v>
      </c>
      <c r="I8874" s="313" t="s">
        <v>6854</v>
      </c>
    </row>
    <row r="8875" spans="6:9" x14ac:dyDescent="0.2">
      <c r="F8875" s="310" t="s">
        <v>15033</v>
      </c>
      <c r="G8875" s="311">
        <v>22949</v>
      </c>
      <c r="H8875" s="312" t="s">
        <v>5234</v>
      </c>
      <c r="I8875" s="313" t="s">
        <v>6831</v>
      </c>
    </row>
    <row r="8876" spans="6:9" x14ac:dyDescent="0.2">
      <c r="F8876" s="310" t="s">
        <v>15034</v>
      </c>
      <c r="G8876" s="311">
        <v>22952</v>
      </c>
      <c r="H8876" s="312" t="s">
        <v>5234</v>
      </c>
      <c r="I8876" s="313" t="s">
        <v>6831</v>
      </c>
    </row>
    <row r="8877" spans="6:9" x14ac:dyDescent="0.2">
      <c r="F8877" s="310" t="s">
        <v>15035</v>
      </c>
      <c r="G8877" s="311">
        <v>22957</v>
      </c>
      <c r="H8877" s="312" t="s">
        <v>5234</v>
      </c>
      <c r="I8877" s="313" t="s">
        <v>6854</v>
      </c>
    </row>
    <row r="8878" spans="6:9" x14ac:dyDescent="0.2">
      <c r="F8878" s="310" t="s">
        <v>15036</v>
      </c>
      <c r="G8878" s="311">
        <v>22958</v>
      </c>
      <c r="H8878" s="312" t="s">
        <v>5234</v>
      </c>
      <c r="I8878" s="313" t="s">
        <v>6831</v>
      </c>
    </row>
    <row r="8879" spans="6:9" x14ac:dyDescent="0.2">
      <c r="F8879" s="310" t="s">
        <v>15037</v>
      </c>
      <c r="G8879" s="311">
        <v>22959</v>
      </c>
      <c r="H8879" s="312" t="s">
        <v>5234</v>
      </c>
      <c r="I8879" s="313" t="s">
        <v>6831</v>
      </c>
    </row>
    <row r="8880" spans="6:9" x14ac:dyDescent="0.2">
      <c r="F8880" s="310" t="s">
        <v>15038</v>
      </c>
      <c r="G8880" s="311">
        <v>22960</v>
      </c>
      <c r="H8880" s="312" t="s">
        <v>5234</v>
      </c>
      <c r="I8880" s="313" t="s">
        <v>6854</v>
      </c>
    </row>
    <row r="8881" spans="6:9" x14ac:dyDescent="0.2">
      <c r="F8881" s="310" t="s">
        <v>15039</v>
      </c>
      <c r="G8881" s="311">
        <v>22963</v>
      </c>
      <c r="H8881" s="312" t="s">
        <v>5234</v>
      </c>
      <c r="I8881" s="313" t="s">
        <v>6831</v>
      </c>
    </row>
    <row r="8882" spans="6:9" x14ac:dyDescent="0.2">
      <c r="F8882" s="310" t="s">
        <v>15040</v>
      </c>
      <c r="G8882" s="311">
        <v>22964</v>
      </c>
      <c r="H8882" s="312" t="s">
        <v>5234</v>
      </c>
      <c r="I8882" s="313" t="s">
        <v>6831</v>
      </c>
    </row>
    <row r="8883" spans="6:9" x14ac:dyDescent="0.2">
      <c r="F8883" s="310" t="s">
        <v>15041</v>
      </c>
      <c r="G8883" s="311">
        <v>22965</v>
      </c>
      <c r="H8883" s="312" t="s">
        <v>5234</v>
      </c>
      <c r="I8883" s="313" t="s">
        <v>6854</v>
      </c>
    </row>
    <row r="8884" spans="6:9" x14ac:dyDescent="0.2">
      <c r="F8884" s="310" t="s">
        <v>15042</v>
      </c>
      <c r="G8884" s="311">
        <v>22967</v>
      </c>
      <c r="H8884" s="312" t="s">
        <v>5234</v>
      </c>
      <c r="I8884" s="313" t="s">
        <v>6831</v>
      </c>
    </row>
    <row r="8885" spans="6:9" x14ac:dyDescent="0.2">
      <c r="F8885" s="310" t="s">
        <v>15043</v>
      </c>
      <c r="G8885" s="311">
        <v>22968</v>
      </c>
      <c r="H8885" s="312" t="s">
        <v>5234</v>
      </c>
      <c r="I8885" s="313" t="s">
        <v>6854</v>
      </c>
    </row>
    <row r="8886" spans="6:9" x14ac:dyDescent="0.2">
      <c r="F8886" s="310" t="s">
        <v>15044</v>
      </c>
      <c r="G8886" s="311">
        <v>22969</v>
      </c>
      <c r="H8886" s="312" t="s">
        <v>5234</v>
      </c>
      <c r="I8886" s="313" t="s">
        <v>6831</v>
      </c>
    </row>
    <row r="8887" spans="6:9" x14ac:dyDescent="0.2">
      <c r="F8887" s="310" t="s">
        <v>15045</v>
      </c>
      <c r="G8887" s="311">
        <v>22971</v>
      </c>
      <c r="H8887" s="312" t="s">
        <v>5234</v>
      </c>
      <c r="I8887" s="313" t="s">
        <v>6831</v>
      </c>
    </row>
    <row r="8888" spans="6:9" x14ac:dyDescent="0.2">
      <c r="F8888" s="310" t="s">
        <v>15046</v>
      </c>
      <c r="G8888" s="311">
        <v>22972</v>
      </c>
      <c r="H8888" s="312" t="s">
        <v>5234</v>
      </c>
      <c r="I8888" s="313" t="s">
        <v>6854</v>
      </c>
    </row>
    <row r="8889" spans="6:9" x14ac:dyDescent="0.2">
      <c r="F8889" s="310" t="s">
        <v>15047</v>
      </c>
      <c r="G8889" s="311">
        <v>22973</v>
      </c>
      <c r="H8889" s="312" t="s">
        <v>5234</v>
      </c>
      <c r="I8889" s="313" t="s">
        <v>6854</v>
      </c>
    </row>
    <row r="8890" spans="6:9" x14ac:dyDescent="0.2">
      <c r="F8890" s="310" t="s">
        <v>15048</v>
      </c>
      <c r="G8890" s="311">
        <v>22974</v>
      </c>
      <c r="H8890" s="312" t="s">
        <v>5234</v>
      </c>
      <c r="I8890" s="313" t="s">
        <v>6831</v>
      </c>
    </row>
    <row r="8891" spans="6:9" x14ac:dyDescent="0.2">
      <c r="F8891" s="310" t="s">
        <v>15049</v>
      </c>
      <c r="G8891" s="311">
        <v>22976</v>
      </c>
      <c r="H8891" s="312" t="s">
        <v>5234</v>
      </c>
      <c r="I8891" s="313" t="s">
        <v>6831</v>
      </c>
    </row>
    <row r="8892" spans="6:9" x14ac:dyDescent="0.2">
      <c r="F8892" s="310" t="s">
        <v>15050</v>
      </c>
      <c r="G8892" s="311">
        <v>22980</v>
      </c>
      <c r="H8892" s="312" t="s">
        <v>5234</v>
      </c>
      <c r="I8892" s="313" t="s">
        <v>6854</v>
      </c>
    </row>
    <row r="8893" spans="6:9" x14ac:dyDescent="0.2">
      <c r="F8893" s="310" t="s">
        <v>15051</v>
      </c>
      <c r="G8893" s="311">
        <v>22987</v>
      </c>
      <c r="H8893" s="312" t="s">
        <v>5234</v>
      </c>
      <c r="I8893" s="313" t="s">
        <v>6854</v>
      </c>
    </row>
    <row r="8894" spans="6:9" x14ac:dyDescent="0.2">
      <c r="F8894" s="310" t="s">
        <v>15052</v>
      </c>
      <c r="G8894" s="311">
        <v>22989</v>
      </c>
      <c r="H8894" s="312" t="s">
        <v>5234</v>
      </c>
      <c r="I8894" s="313" t="s">
        <v>6854</v>
      </c>
    </row>
    <row r="8895" spans="6:9" x14ac:dyDescent="0.2">
      <c r="F8895" s="310" t="s">
        <v>2669</v>
      </c>
      <c r="G8895" s="311">
        <v>23001</v>
      </c>
      <c r="H8895" s="312" t="s">
        <v>5234</v>
      </c>
      <c r="I8895" s="313" t="s">
        <v>6854</v>
      </c>
    </row>
    <row r="8896" spans="6:9" x14ac:dyDescent="0.2">
      <c r="F8896" s="310" t="s">
        <v>15053</v>
      </c>
      <c r="G8896" s="311">
        <v>23002</v>
      </c>
      <c r="H8896" s="312" t="s">
        <v>5234</v>
      </c>
      <c r="I8896" s="313" t="s">
        <v>6854</v>
      </c>
    </row>
    <row r="8897" spans="6:9" x14ac:dyDescent="0.2">
      <c r="F8897" s="310" t="s">
        <v>2671</v>
      </c>
      <c r="G8897" s="311">
        <v>23003</v>
      </c>
      <c r="H8897" s="312" t="s">
        <v>5234</v>
      </c>
      <c r="I8897" s="313" t="s">
        <v>6854</v>
      </c>
    </row>
    <row r="8898" spans="6:9" x14ac:dyDescent="0.2">
      <c r="F8898" s="310" t="s">
        <v>15054</v>
      </c>
      <c r="G8898" s="311">
        <v>23004</v>
      </c>
      <c r="H8898" s="312" t="s">
        <v>5234</v>
      </c>
      <c r="I8898" s="313" t="s">
        <v>6831</v>
      </c>
    </row>
    <row r="8899" spans="6:9" x14ac:dyDescent="0.2">
      <c r="F8899" s="310" t="s">
        <v>2672</v>
      </c>
      <c r="G8899" s="311">
        <v>23005</v>
      </c>
      <c r="H8899" s="312" t="s">
        <v>5234</v>
      </c>
      <c r="I8899" s="313" t="s">
        <v>6854</v>
      </c>
    </row>
    <row r="8900" spans="6:9" x14ac:dyDescent="0.2">
      <c r="F8900" s="310" t="s">
        <v>2674</v>
      </c>
      <c r="G8900" s="311">
        <v>23009</v>
      </c>
      <c r="H8900" s="312" t="s">
        <v>5234</v>
      </c>
      <c r="I8900" s="313" t="s">
        <v>6854</v>
      </c>
    </row>
    <row r="8901" spans="6:9" x14ac:dyDescent="0.2">
      <c r="F8901" s="310" t="s">
        <v>2676</v>
      </c>
      <c r="G8901" s="311">
        <v>23011</v>
      </c>
      <c r="H8901" s="312" t="s">
        <v>5234</v>
      </c>
      <c r="I8901" s="313" t="s">
        <v>6854</v>
      </c>
    </row>
    <row r="8902" spans="6:9" x14ac:dyDescent="0.2">
      <c r="F8902" s="310" t="s">
        <v>15055</v>
      </c>
      <c r="G8902" s="311">
        <v>23014</v>
      </c>
      <c r="H8902" s="312" t="s">
        <v>5234</v>
      </c>
      <c r="I8902" s="313" t="s">
        <v>6854</v>
      </c>
    </row>
    <row r="8903" spans="6:9" x14ac:dyDescent="0.2">
      <c r="F8903" s="310" t="s">
        <v>2678</v>
      </c>
      <c r="G8903" s="311">
        <v>23015</v>
      </c>
      <c r="H8903" s="312" t="s">
        <v>5234</v>
      </c>
      <c r="I8903" s="313" t="s">
        <v>6854</v>
      </c>
    </row>
    <row r="8904" spans="6:9" x14ac:dyDescent="0.2">
      <c r="F8904" s="310" t="s">
        <v>15056</v>
      </c>
      <c r="G8904" s="311">
        <v>23018</v>
      </c>
      <c r="H8904" s="312" t="s">
        <v>5234</v>
      </c>
      <c r="I8904" s="313" t="s">
        <v>6854</v>
      </c>
    </row>
    <row r="8905" spans="6:9" x14ac:dyDescent="0.2">
      <c r="F8905" s="310" t="s">
        <v>2684</v>
      </c>
      <c r="G8905" s="311">
        <v>23021</v>
      </c>
      <c r="H8905" s="312" t="s">
        <v>5234</v>
      </c>
      <c r="I8905" s="313" t="s">
        <v>6854</v>
      </c>
    </row>
    <row r="8906" spans="6:9" x14ac:dyDescent="0.2">
      <c r="F8906" s="310" t="s">
        <v>15057</v>
      </c>
      <c r="G8906" s="311">
        <v>23022</v>
      </c>
      <c r="H8906" s="312" t="s">
        <v>5234</v>
      </c>
      <c r="I8906" s="313" t="s">
        <v>6854</v>
      </c>
    </row>
    <row r="8907" spans="6:9" x14ac:dyDescent="0.2">
      <c r="F8907" s="310" t="s">
        <v>2686</v>
      </c>
      <c r="G8907" s="311">
        <v>23023</v>
      </c>
      <c r="H8907" s="312" t="s">
        <v>5234</v>
      </c>
      <c r="I8907" s="313" t="s">
        <v>6854</v>
      </c>
    </row>
    <row r="8908" spans="6:9" x14ac:dyDescent="0.2">
      <c r="F8908" s="310" t="s">
        <v>15058</v>
      </c>
      <c r="G8908" s="311">
        <v>23024</v>
      </c>
      <c r="H8908" s="312" t="s">
        <v>5234</v>
      </c>
      <c r="I8908" s="313" t="s">
        <v>6854</v>
      </c>
    </row>
    <row r="8909" spans="6:9" x14ac:dyDescent="0.2">
      <c r="F8909" s="310" t="s">
        <v>2688</v>
      </c>
      <c r="G8909" s="311">
        <v>23025</v>
      </c>
      <c r="H8909" s="312" t="s">
        <v>5234</v>
      </c>
      <c r="I8909" s="313" t="s">
        <v>6854</v>
      </c>
    </row>
    <row r="8910" spans="6:9" x14ac:dyDescent="0.2">
      <c r="F8910" s="310" t="s">
        <v>2690</v>
      </c>
      <c r="G8910" s="311">
        <v>23027</v>
      </c>
      <c r="H8910" s="312" t="s">
        <v>5234</v>
      </c>
      <c r="I8910" s="313" t="s">
        <v>6831</v>
      </c>
    </row>
    <row r="8911" spans="6:9" x14ac:dyDescent="0.2">
      <c r="F8911" s="310" t="s">
        <v>15059</v>
      </c>
      <c r="G8911" s="311">
        <v>23030</v>
      </c>
      <c r="H8911" s="312" t="s">
        <v>5234</v>
      </c>
      <c r="I8911" s="313" t="s">
        <v>6854</v>
      </c>
    </row>
    <row r="8912" spans="6:9" x14ac:dyDescent="0.2">
      <c r="F8912" s="310" t="s">
        <v>2693</v>
      </c>
      <c r="G8912" s="311">
        <v>23031</v>
      </c>
      <c r="H8912" s="312" t="s">
        <v>5234</v>
      </c>
      <c r="I8912" s="313" t="s">
        <v>6854</v>
      </c>
    </row>
    <row r="8913" spans="6:9" x14ac:dyDescent="0.2">
      <c r="F8913" s="310" t="s">
        <v>15060</v>
      </c>
      <c r="G8913" s="311">
        <v>23032</v>
      </c>
      <c r="H8913" s="312" t="s">
        <v>5234</v>
      </c>
      <c r="I8913" s="313" t="s">
        <v>6854</v>
      </c>
    </row>
    <row r="8914" spans="6:9" x14ac:dyDescent="0.2">
      <c r="F8914" s="310" t="s">
        <v>15061</v>
      </c>
      <c r="G8914" s="311">
        <v>23035</v>
      </c>
      <c r="H8914" s="312" t="s">
        <v>5234</v>
      </c>
      <c r="I8914" s="313" t="s">
        <v>6854</v>
      </c>
    </row>
    <row r="8915" spans="6:9" x14ac:dyDescent="0.2">
      <c r="F8915" s="310" t="s">
        <v>15062</v>
      </c>
      <c r="G8915" s="311">
        <v>23038</v>
      </c>
      <c r="H8915" s="312" t="s">
        <v>5234</v>
      </c>
      <c r="I8915" s="313" t="s">
        <v>6831</v>
      </c>
    </row>
    <row r="8916" spans="6:9" x14ac:dyDescent="0.2">
      <c r="F8916" s="310" t="s">
        <v>15063</v>
      </c>
      <c r="G8916" s="311">
        <v>23039</v>
      </c>
      <c r="H8916" s="312" t="s">
        <v>5234</v>
      </c>
      <c r="I8916" s="313" t="s">
        <v>6854</v>
      </c>
    </row>
    <row r="8917" spans="6:9" x14ac:dyDescent="0.2">
      <c r="F8917" s="310" t="s">
        <v>15064</v>
      </c>
      <c r="G8917" s="311">
        <v>23040</v>
      </c>
      <c r="H8917" s="312" t="s">
        <v>5234</v>
      </c>
      <c r="I8917" s="313" t="s">
        <v>6854</v>
      </c>
    </row>
    <row r="8918" spans="6:9" x14ac:dyDescent="0.2">
      <c r="F8918" s="310" t="s">
        <v>15065</v>
      </c>
      <c r="G8918" s="311">
        <v>23043</v>
      </c>
      <c r="H8918" s="312" t="s">
        <v>5234</v>
      </c>
      <c r="I8918" s="313" t="s">
        <v>6854</v>
      </c>
    </row>
    <row r="8919" spans="6:9" x14ac:dyDescent="0.2">
      <c r="F8919" s="310" t="s">
        <v>15066</v>
      </c>
      <c r="G8919" s="311">
        <v>23045</v>
      </c>
      <c r="H8919" s="312" t="s">
        <v>5234</v>
      </c>
      <c r="I8919" s="313" t="s">
        <v>6854</v>
      </c>
    </row>
    <row r="8920" spans="6:9" x14ac:dyDescent="0.2">
      <c r="F8920" s="310" t="s">
        <v>15067</v>
      </c>
      <c r="G8920" s="311">
        <v>23047</v>
      </c>
      <c r="H8920" s="312" t="s">
        <v>5234</v>
      </c>
      <c r="I8920" s="313" t="s">
        <v>6854</v>
      </c>
    </row>
    <row r="8921" spans="6:9" x14ac:dyDescent="0.2">
      <c r="F8921" s="310" t="s">
        <v>15068</v>
      </c>
      <c r="G8921" s="311">
        <v>23050</v>
      </c>
      <c r="H8921" s="312" t="s">
        <v>5234</v>
      </c>
      <c r="I8921" s="313" t="s">
        <v>6854</v>
      </c>
    </row>
    <row r="8922" spans="6:9" x14ac:dyDescent="0.2">
      <c r="F8922" s="310" t="s">
        <v>15069</v>
      </c>
      <c r="G8922" s="311">
        <v>23055</v>
      </c>
      <c r="H8922" s="312" t="s">
        <v>5234</v>
      </c>
      <c r="I8922" s="313" t="s">
        <v>6854</v>
      </c>
    </row>
    <row r="8923" spans="6:9" x14ac:dyDescent="0.2">
      <c r="F8923" s="310" t="s">
        <v>15070</v>
      </c>
      <c r="G8923" s="311">
        <v>23056</v>
      </c>
      <c r="H8923" s="312" t="s">
        <v>5234</v>
      </c>
      <c r="I8923" s="313" t="s">
        <v>6854</v>
      </c>
    </row>
    <row r="8924" spans="6:9" x14ac:dyDescent="0.2">
      <c r="F8924" s="310" t="s">
        <v>15071</v>
      </c>
      <c r="G8924" s="311">
        <v>23058</v>
      </c>
      <c r="H8924" s="312" t="s">
        <v>5234</v>
      </c>
      <c r="I8924" s="313" t="s">
        <v>6854</v>
      </c>
    </row>
    <row r="8925" spans="6:9" x14ac:dyDescent="0.2">
      <c r="F8925" s="310" t="s">
        <v>15072</v>
      </c>
      <c r="G8925" s="311">
        <v>23059</v>
      </c>
      <c r="H8925" s="312" t="s">
        <v>5234</v>
      </c>
      <c r="I8925" s="313" t="s">
        <v>6854</v>
      </c>
    </row>
    <row r="8926" spans="6:9" x14ac:dyDescent="0.2">
      <c r="F8926" s="310" t="s">
        <v>15073</v>
      </c>
      <c r="G8926" s="311">
        <v>23060</v>
      </c>
      <c r="H8926" s="312" t="s">
        <v>5234</v>
      </c>
      <c r="I8926" s="313" t="s">
        <v>6854</v>
      </c>
    </row>
    <row r="8927" spans="6:9" x14ac:dyDescent="0.2">
      <c r="F8927" s="310" t="s">
        <v>15074</v>
      </c>
      <c r="G8927" s="311">
        <v>23061</v>
      </c>
      <c r="H8927" s="312" t="s">
        <v>5234</v>
      </c>
      <c r="I8927" s="313" t="s">
        <v>6854</v>
      </c>
    </row>
    <row r="8928" spans="6:9" x14ac:dyDescent="0.2">
      <c r="F8928" s="310" t="s">
        <v>15075</v>
      </c>
      <c r="G8928" s="311">
        <v>23062</v>
      </c>
      <c r="H8928" s="312" t="s">
        <v>5234</v>
      </c>
      <c r="I8928" s="313" t="s">
        <v>6854</v>
      </c>
    </row>
    <row r="8929" spans="6:9" x14ac:dyDescent="0.2">
      <c r="F8929" s="310" t="s">
        <v>15076</v>
      </c>
      <c r="G8929" s="311">
        <v>23063</v>
      </c>
      <c r="H8929" s="312" t="s">
        <v>5234</v>
      </c>
      <c r="I8929" s="313" t="s">
        <v>6854</v>
      </c>
    </row>
    <row r="8930" spans="6:9" x14ac:dyDescent="0.2">
      <c r="F8930" s="310" t="s">
        <v>15077</v>
      </c>
      <c r="G8930" s="311">
        <v>23064</v>
      </c>
      <c r="H8930" s="312" t="s">
        <v>5234</v>
      </c>
      <c r="I8930" s="313" t="s">
        <v>6854</v>
      </c>
    </row>
    <row r="8931" spans="6:9" x14ac:dyDescent="0.2">
      <c r="F8931" s="310" t="s">
        <v>15078</v>
      </c>
      <c r="G8931" s="311">
        <v>23065</v>
      </c>
      <c r="H8931" s="312" t="s">
        <v>5234</v>
      </c>
      <c r="I8931" s="313" t="s">
        <v>6854</v>
      </c>
    </row>
    <row r="8932" spans="6:9" x14ac:dyDescent="0.2">
      <c r="F8932" s="310" t="s">
        <v>15079</v>
      </c>
      <c r="G8932" s="311">
        <v>23066</v>
      </c>
      <c r="H8932" s="312" t="s">
        <v>5234</v>
      </c>
      <c r="I8932" s="313" t="s">
        <v>6854</v>
      </c>
    </row>
    <row r="8933" spans="6:9" x14ac:dyDescent="0.2">
      <c r="F8933" s="310" t="s">
        <v>15080</v>
      </c>
      <c r="G8933" s="311">
        <v>23067</v>
      </c>
      <c r="H8933" s="312" t="s">
        <v>5234</v>
      </c>
      <c r="I8933" s="313" t="s">
        <v>6854</v>
      </c>
    </row>
    <row r="8934" spans="6:9" x14ac:dyDescent="0.2">
      <c r="F8934" s="310" t="s">
        <v>15081</v>
      </c>
      <c r="G8934" s="311">
        <v>23068</v>
      </c>
      <c r="H8934" s="312" t="s">
        <v>5234</v>
      </c>
      <c r="I8934" s="313" t="s">
        <v>6854</v>
      </c>
    </row>
    <row r="8935" spans="6:9" x14ac:dyDescent="0.2">
      <c r="F8935" s="310" t="s">
        <v>15082</v>
      </c>
      <c r="G8935" s="311">
        <v>23069</v>
      </c>
      <c r="H8935" s="312" t="s">
        <v>5234</v>
      </c>
      <c r="I8935" s="313" t="s">
        <v>6854</v>
      </c>
    </row>
    <row r="8936" spans="6:9" x14ac:dyDescent="0.2">
      <c r="F8936" s="310" t="s">
        <v>15083</v>
      </c>
      <c r="G8936" s="311">
        <v>23070</v>
      </c>
      <c r="H8936" s="312" t="s">
        <v>5234</v>
      </c>
      <c r="I8936" s="313" t="s">
        <v>6854</v>
      </c>
    </row>
    <row r="8937" spans="6:9" x14ac:dyDescent="0.2">
      <c r="F8937" s="310" t="s">
        <v>15084</v>
      </c>
      <c r="G8937" s="311">
        <v>23071</v>
      </c>
      <c r="H8937" s="312" t="s">
        <v>5234</v>
      </c>
      <c r="I8937" s="313" t="s">
        <v>6854</v>
      </c>
    </row>
    <row r="8938" spans="6:9" x14ac:dyDescent="0.2">
      <c r="F8938" s="310" t="s">
        <v>15085</v>
      </c>
      <c r="G8938" s="311">
        <v>23072</v>
      </c>
      <c r="H8938" s="312" t="s">
        <v>5234</v>
      </c>
      <c r="I8938" s="313" t="s">
        <v>6854</v>
      </c>
    </row>
    <row r="8939" spans="6:9" x14ac:dyDescent="0.2">
      <c r="F8939" s="310" t="s">
        <v>15086</v>
      </c>
      <c r="G8939" s="311">
        <v>23075</v>
      </c>
      <c r="H8939" s="312" t="s">
        <v>5234</v>
      </c>
      <c r="I8939" s="313" t="s">
        <v>6854</v>
      </c>
    </row>
    <row r="8940" spans="6:9" x14ac:dyDescent="0.2">
      <c r="F8940" s="310" t="s">
        <v>15087</v>
      </c>
      <c r="G8940" s="311">
        <v>23076</v>
      </c>
      <c r="H8940" s="312" t="s">
        <v>5234</v>
      </c>
      <c r="I8940" s="313" t="s">
        <v>6854</v>
      </c>
    </row>
    <row r="8941" spans="6:9" x14ac:dyDescent="0.2">
      <c r="F8941" s="310" t="s">
        <v>15088</v>
      </c>
      <c r="G8941" s="311">
        <v>23079</v>
      </c>
      <c r="H8941" s="312" t="s">
        <v>5234</v>
      </c>
      <c r="I8941" s="313" t="s">
        <v>6854</v>
      </c>
    </row>
    <row r="8942" spans="6:9" x14ac:dyDescent="0.2">
      <c r="F8942" s="310" t="s">
        <v>15089</v>
      </c>
      <c r="G8942" s="311">
        <v>23081</v>
      </c>
      <c r="H8942" s="312" t="s">
        <v>5234</v>
      </c>
      <c r="I8942" s="313" t="s">
        <v>6854</v>
      </c>
    </row>
    <row r="8943" spans="6:9" x14ac:dyDescent="0.2">
      <c r="F8943" s="310" t="s">
        <v>15090</v>
      </c>
      <c r="G8943" s="311">
        <v>23083</v>
      </c>
      <c r="H8943" s="312" t="s">
        <v>5234</v>
      </c>
      <c r="I8943" s="313" t="s">
        <v>6854</v>
      </c>
    </row>
    <row r="8944" spans="6:9" x14ac:dyDescent="0.2">
      <c r="F8944" s="310" t="s">
        <v>15091</v>
      </c>
      <c r="G8944" s="311">
        <v>23084</v>
      </c>
      <c r="H8944" s="312" t="s">
        <v>5234</v>
      </c>
      <c r="I8944" s="313" t="s">
        <v>6831</v>
      </c>
    </row>
    <row r="8945" spans="6:9" x14ac:dyDescent="0.2">
      <c r="F8945" s="310" t="s">
        <v>15092</v>
      </c>
      <c r="G8945" s="311">
        <v>23085</v>
      </c>
      <c r="H8945" s="312" t="s">
        <v>5234</v>
      </c>
      <c r="I8945" s="313" t="s">
        <v>6854</v>
      </c>
    </row>
    <row r="8946" spans="6:9" x14ac:dyDescent="0.2">
      <c r="F8946" s="310" t="s">
        <v>15093</v>
      </c>
      <c r="G8946" s="311">
        <v>23086</v>
      </c>
      <c r="H8946" s="312" t="s">
        <v>5234</v>
      </c>
      <c r="I8946" s="313" t="s">
        <v>6854</v>
      </c>
    </row>
    <row r="8947" spans="6:9" x14ac:dyDescent="0.2">
      <c r="F8947" s="310" t="s">
        <v>15094</v>
      </c>
      <c r="G8947" s="311">
        <v>23089</v>
      </c>
      <c r="H8947" s="312" t="s">
        <v>5234</v>
      </c>
      <c r="I8947" s="313" t="s">
        <v>6854</v>
      </c>
    </row>
    <row r="8948" spans="6:9" x14ac:dyDescent="0.2">
      <c r="F8948" s="310" t="s">
        <v>15095</v>
      </c>
      <c r="G8948" s="311">
        <v>23090</v>
      </c>
      <c r="H8948" s="312" t="s">
        <v>5234</v>
      </c>
      <c r="I8948" s="313" t="s">
        <v>6854</v>
      </c>
    </row>
    <row r="8949" spans="6:9" x14ac:dyDescent="0.2">
      <c r="F8949" s="310" t="s">
        <v>15096</v>
      </c>
      <c r="G8949" s="311">
        <v>23091</v>
      </c>
      <c r="H8949" s="312" t="s">
        <v>5234</v>
      </c>
      <c r="I8949" s="313" t="s">
        <v>6854</v>
      </c>
    </row>
    <row r="8950" spans="6:9" x14ac:dyDescent="0.2">
      <c r="F8950" s="310" t="s">
        <v>15097</v>
      </c>
      <c r="G8950" s="311">
        <v>23092</v>
      </c>
      <c r="H8950" s="312" t="s">
        <v>5234</v>
      </c>
      <c r="I8950" s="313" t="s">
        <v>6854</v>
      </c>
    </row>
    <row r="8951" spans="6:9" x14ac:dyDescent="0.2">
      <c r="F8951" s="310" t="s">
        <v>15098</v>
      </c>
      <c r="G8951" s="311">
        <v>23093</v>
      </c>
      <c r="H8951" s="312" t="s">
        <v>5234</v>
      </c>
      <c r="I8951" s="313" t="s">
        <v>6854</v>
      </c>
    </row>
    <row r="8952" spans="6:9" x14ac:dyDescent="0.2">
      <c r="F8952" s="322" t="s">
        <v>15099</v>
      </c>
      <c r="G8952" s="316">
        <v>23101</v>
      </c>
      <c r="H8952" s="323" t="s">
        <v>5234</v>
      </c>
      <c r="I8952" s="313" t="s">
        <v>6854</v>
      </c>
    </row>
    <row r="8953" spans="6:9" x14ac:dyDescent="0.2">
      <c r="F8953" s="310" t="s">
        <v>15100</v>
      </c>
      <c r="G8953" s="311">
        <v>23102</v>
      </c>
      <c r="H8953" s="312" t="s">
        <v>5234</v>
      </c>
      <c r="I8953" s="313" t="s">
        <v>6854</v>
      </c>
    </row>
    <row r="8954" spans="6:9" x14ac:dyDescent="0.2">
      <c r="F8954" s="310" t="s">
        <v>15101</v>
      </c>
      <c r="G8954" s="311">
        <v>23103</v>
      </c>
      <c r="H8954" s="312" t="s">
        <v>5234</v>
      </c>
      <c r="I8954" s="313" t="s">
        <v>6854</v>
      </c>
    </row>
    <row r="8955" spans="6:9" x14ac:dyDescent="0.2">
      <c r="F8955" s="310" t="s">
        <v>15102</v>
      </c>
      <c r="G8955" s="311">
        <v>23105</v>
      </c>
      <c r="H8955" s="312" t="s">
        <v>5234</v>
      </c>
      <c r="I8955" s="313" t="s">
        <v>6854</v>
      </c>
    </row>
    <row r="8956" spans="6:9" x14ac:dyDescent="0.2">
      <c r="F8956" s="310" t="s">
        <v>15103</v>
      </c>
      <c r="G8956" s="311">
        <v>23106</v>
      </c>
      <c r="H8956" s="312" t="s">
        <v>5234</v>
      </c>
      <c r="I8956" s="313" t="s">
        <v>6854</v>
      </c>
    </row>
    <row r="8957" spans="6:9" x14ac:dyDescent="0.2">
      <c r="F8957" s="310" t="s">
        <v>15104</v>
      </c>
      <c r="G8957" s="311">
        <v>23107</v>
      </c>
      <c r="H8957" s="312" t="s">
        <v>5234</v>
      </c>
      <c r="I8957" s="313" t="s">
        <v>6854</v>
      </c>
    </row>
    <row r="8958" spans="6:9" x14ac:dyDescent="0.2">
      <c r="F8958" s="310" t="s">
        <v>15105</v>
      </c>
      <c r="G8958" s="311">
        <v>23108</v>
      </c>
      <c r="H8958" s="312" t="s">
        <v>5234</v>
      </c>
      <c r="I8958" s="313" t="s">
        <v>6854</v>
      </c>
    </row>
    <row r="8959" spans="6:9" x14ac:dyDescent="0.2">
      <c r="F8959" s="310" t="s">
        <v>15106</v>
      </c>
      <c r="G8959" s="311">
        <v>23109</v>
      </c>
      <c r="H8959" s="312" t="s">
        <v>5234</v>
      </c>
      <c r="I8959" s="313" t="s">
        <v>6854</v>
      </c>
    </row>
    <row r="8960" spans="6:9" x14ac:dyDescent="0.2">
      <c r="F8960" s="310" t="s">
        <v>15107</v>
      </c>
      <c r="G8960" s="311">
        <v>23110</v>
      </c>
      <c r="H8960" s="312" t="s">
        <v>5234</v>
      </c>
      <c r="I8960" s="313" t="s">
        <v>6854</v>
      </c>
    </row>
    <row r="8961" spans="6:9" x14ac:dyDescent="0.2">
      <c r="F8961" s="310" t="s">
        <v>15108</v>
      </c>
      <c r="G8961" s="311">
        <v>23111</v>
      </c>
      <c r="H8961" s="312" t="s">
        <v>5234</v>
      </c>
      <c r="I8961" s="313" t="s">
        <v>6854</v>
      </c>
    </row>
    <row r="8962" spans="6:9" x14ac:dyDescent="0.2">
      <c r="F8962" s="310" t="s">
        <v>15109</v>
      </c>
      <c r="G8962" s="311">
        <v>23112</v>
      </c>
      <c r="H8962" s="312" t="s">
        <v>5234</v>
      </c>
      <c r="I8962" s="313" t="s">
        <v>6854</v>
      </c>
    </row>
    <row r="8963" spans="6:9" x14ac:dyDescent="0.2">
      <c r="F8963" s="310" t="s">
        <v>15110</v>
      </c>
      <c r="G8963" s="311">
        <v>23113</v>
      </c>
      <c r="H8963" s="312" t="s">
        <v>5234</v>
      </c>
      <c r="I8963" s="313" t="s">
        <v>6854</v>
      </c>
    </row>
    <row r="8964" spans="6:9" x14ac:dyDescent="0.2">
      <c r="F8964" s="310" t="s">
        <v>15111</v>
      </c>
      <c r="G8964" s="311">
        <v>23114</v>
      </c>
      <c r="H8964" s="312" t="s">
        <v>5234</v>
      </c>
      <c r="I8964" s="313" t="s">
        <v>6854</v>
      </c>
    </row>
    <row r="8965" spans="6:9" x14ac:dyDescent="0.2">
      <c r="F8965" s="310" t="s">
        <v>15112</v>
      </c>
      <c r="G8965" s="311">
        <v>23115</v>
      </c>
      <c r="H8965" s="312" t="s">
        <v>5234</v>
      </c>
      <c r="I8965" s="313" t="s">
        <v>6854</v>
      </c>
    </row>
    <row r="8966" spans="6:9" x14ac:dyDescent="0.2">
      <c r="F8966" s="310" t="s">
        <v>15113</v>
      </c>
      <c r="G8966" s="311">
        <v>23116</v>
      </c>
      <c r="H8966" s="312" t="s">
        <v>5234</v>
      </c>
      <c r="I8966" s="313" t="s">
        <v>6854</v>
      </c>
    </row>
    <row r="8967" spans="6:9" x14ac:dyDescent="0.2">
      <c r="F8967" s="310" t="s">
        <v>15114</v>
      </c>
      <c r="G8967" s="311">
        <v>23117</v>
      </c>
      <c r="H8967" s="312" t="s">
        <v>5234</v>
      </c>
      <c r="I8967" s="313" t="s">
        <v>6854</v>
      </c>
    </row>
    <row r="8968" spans="6:9" x14ac:dyDescent="0.2">
      <c r="F8968" s="310" t="s">
        <v>15115</v>
      </c>
      <c r="G8968" s="311">
        <v>23119</v>
      </c>
      <c r="H8968" s="312" t="s">
        <v>5234</v>
      </c>
      <c r="I8968" s="313" t="s">
        <v>6854</v>
      </c>
    </row>
    <row r="8969" spans="6:9" x14ac:dyDescent="0.2">
      <c r="F8969" s="310" t="s">
        <v>15116</v>
      </c>
      <c r="G8969" s="311">
        <v>23120</v>
      </c>
      <c r="H8969" s="312" t="s">
        <v>5234</v>
      </c>
      <c r="I8969" s="313" t="s">
        <v>6854</v>
      </c>
    </row>
    <row r="8970" spans="6:9" x14ac:dyDescent="0.2">
      <c r="F8970" s="310" t="s">
        <v>15117</v>
      </c>
      <c r="G8970" s="311">
        <v>23123</v>
      </c>
      <c r="H8970" s="312" t="s">
        <v>5234</v>
      </c>
      <c r="I8970" s="313" t="s">
        <v>6854</v>
      </c>
    </row>
    <row r="8971" spans="6:9" x14ac:dyDescent="0.2">
      <c r="F8971" s="310" t="s">
        <v>15118</v>
      </c>
      <c r="G8971" s="311">
        <v>23124</v>
      </c>
      <c r="H8971" s="312" t="s">
        <v>5234</v>
      </c>
      <c r="I8971" s="313" t="s">
        <v>6854</v>
      </c>
    </row>
    <row r="8972" spans="6:9" x14ac:dyDescent="0.2">
      <c r="F8972" s="310" t="s">
        <v>15119</v>
      </c>
      <c r="G8972" s="311">
        <v>23125</v>
      </c>
      <c r="H8972" s="312" t="s">
        <v>5234</v>
      </c>
      <c r="I8972" s="313" t="s">
        <v>6854</v>
      </c>
    </row>
    <row r="8973" spans="6:9" x14ac:dyDescent="0.2">
      <c r="F8973" s="310" t="s">
        <v>15120</v>
      </c>
      <c r="G8973" s="311">
        <v>23126</v>
      </c>
      <c r="H8973" s="312" t="s">
        <v>5234</v>
      </c>
      <c r="I8973" s="313" t="s">
        <v>6854</v>
      </c>
    </row>
    <row r="8974" spans="6:9" x14ac:dyDescent="0.2">
      <c r="F8974" s="310" t="s">
        <v>15121</v>
      </c>
      <c r="G8974" s="311">
        <v>23127</v>
      </c>
      <c r="H8974" s="312" t="s">
        <v>5234</v>
      </c>
      <c r="I8974" s="313" t="s">
        <v>6854</v>
      </c>
    </row>
    <row r="8975" spans="6:9" x14ac:dyDescent="0.2">
      <c r="F8975" s="310" t="s">
        <v>15122</v>
      </c>
      <c r="G8975" s="311">
        <v>23128</v>
      </c>
      <c r="H8975" s="312" t="s">
        <v>5234</v>
      </c>
      <c r="I8975" s="313" t="s">
        <v>6854</v>
      </c>
    </row>
    <row r="8976" spans="6:9" x14ac:dyDescent="0.2">
      <c r="F8976" s="310" t="s">
        <v>15123</v>
      </c>
      <c r="G8976" s="311">
        <v>23129</v>
      </c>
      <c r="H8976" s="312" t="s">
        <v>5234</v>
      </c>
      <c r="I8976" s="313" t="s">
        <v>6854</v>
      </c>
    </row>
    <row r="8977" spans="6:9" x14ac:dyDescent="0.2">
      <c r="F8977" s="310" t="s">
        <v>15124</v>
      </c>
      <c r="G8977" s="311">
        <v>23130</v>
      </c>
      <c r="H8977" s="312" t="s">
        <v>5234</v>
      </c>
      <c r="I8977" s="313" t="s">
        <v>6854</v>
      </c>
    </row>
    <row r="8978" spans="6:9" x14ac:dyDescent="0.2">
      <c r="F8978" s="310" t="s">
        <v>15125</v>
      </c>
      <c r="G8978" s="311">
        <v>23131</v>
      </c>
      <c r="H8978" s="312" t="s">
        <v>5234</v>
      </c>
      <c r="I8978" s="313" t="s">
        <v>6854</v>
      </c>
    </row>
    <row r="8979" spans="6:9" x14ac:dyDescent="0.2">
      <c r="F8979" s="310" t="s">
        <v>15126</v>
      </c>
      <c r="G8979" s="311">
        <v>23138</v>
      </c>
      <c r="H8979" s="312" t="s">
        <v>5234</v>
      </c>
      <c r="I8979" s="313" t="s">
        <v>6854</v>
      </c>
    </row>
    <row r="8980" spans="6:9" x14ac:dyDescent="0.2">
      <c r="F8980" s="310" t="s">
        <v>15127</v>
      </c>
      <c r="G8980" s="311">
        <v>23139</v>
      </c>
      <c r="H8980" s="312" t="s">
        <v>5234</v>
      </c>
      <c r="I8980" s="313" t="s">
        <v>6854</v>
      </c>
    </row>
    <row r="8981" spans="6:9" x14ac:dyDescent="0.2">
      <c r="F8981" s="310" t="s">
        <v>15128</v>
      </c>
      <c r="G8981" s="311">
        <v>23140</v>
      </c>
      <c r="H8981" s="312" t="s">
        <v>5234</v>
      </c>
      <c r="I8981" s="313" t="s">
        <v>6854</v>
      </c>
    </row>
    <row r="8982" spans="6:9" x14ac:dyDescent="0.2">
      <c r="F8982" s="310" t="s">
        <v>15129</v>
      </c>
      <c r="G8982" s="311">
        <v>23141</v>
      </c>
      <c r="H8982" s="312" t="s">
        <v>5234</v>
      </c>
      <c r="I8982" s="313" t="s">
        <v>6854</v>
      </c>
    </row>
    <row r="8983" spans="6:9" x14ac:dyDescent="0.2">
      <c r="F8983" s="310" t="s">
        <v>15130</v>
      </c>
      <c r="G8983" s="311">
        <v>23146</v>
      </c>
      <c r="H8983" s="312" t="s">
        <v>5234</v>
      </c>
      <c r="I8983" s="313" t="s">
        <v>6854</v>
      </c>
    </row>
    <row r="8984" spans="6:9" x14ac:dyDescent="0.2">
      <c r="F8984" s="310" t="s">
        <v>15131</v>
      </c>
      <c r="G8984" s="311">
        <v>23147</v>
      </c>
      <c r="H8984" s="312" t="s">
        <v>5234</v>
      </c>
      <c r="I8984" s="313" t="s">
        <v>6854</v>
      </c>
    </row>
    <row r="8985" spans="6:9" x14ac:dyDescent="0.2">
      <c r="F8985" s="310" t="s">
        <v>15132</v>
      </c>
      <c r="G8985" s="311">
        <v>23148</v>
      </c>
      <c r="H8985" s="312" t="s">
        <v>5234</v>
      </c>
      <c r="I8985" s="313" t="s">
        <v>6854</v>
      </c>
    </row>
    <row r="8986" spans="6:9" x14ac:dyDescent="0.2">
      <c r="F8986" s="310" t="s">
        <v>15133</v>
      </c>
      <c r="G8986" s="311">
        <v>23149</v>
      </c>
      <c r="H8986" s="312" t="s">
        <v>5234</v>
      </c>
      <c r="I8986" s="313" t="s">
        <v>6854</v>
      </c>
    </row>
    <row r="8987" spans="6:9" x14ac:dyDescent="0.2">
      <c r="F8987" s="310" t="s">
        <v>15134</v>
      </c>
      <c r="G8987" s="311">
        <v>23150</v>
      </c>
      <c r="H8987" s="312" t="s">
        <v>5234</v>
      </c>
      <c r="I8987" s="313" t="s">
        <v>6854</v>
      </c>
    </row>
    <row r="8988" spans="6:9" x14ac:dyDescent="0.2">
      <c r="F8988" s="310" t="s">
        <v>15135</v>
      </c>
      <c r="G8988" s="311">
        <v>23153</v>
      </c>
      <c r="H8988" s="312" t="s">
        <v>5234</v>
      </c>
      <c r="I8988" s="313" t="s">
        <v>6854</v>
      </c>
    </row>
    <row r="8989" spans="6:9" x14ac:dyDescent="0.2">
      <c r="F8989" s="310" t="s">
        <v>15136</v>
      </c>
      <c r="G8989" s="311">
        <v>23154</v>
      </c>
      <c r="H8989" s="312" t="s">
        <v>5234</v>
      </c>
      <c r="I8989" s="313" t="s">
        <v>6854</v>
      </c>
    </row>
    <row r="8990" spans="6:9" x14ac:dyDescent="0.2">
      <c r="F8990" s="310" t="s">
        <v>15137</v>
      </c>
      <c r="G8990" s="311">
        <v>23155</v>
      </c>
      <c r="H8990" s="312" t="s">
        <v>5234</v>
      </c>
      <c r="I8990" s="313" t="s">
        <v>6854</v>
      </c>
    </row>
    <row r="8991" spans="6:9" x14ac:dyDescent="0.2">
      <c r="F8991" s="310" t="s">
        <v>15138</v>
      </c>
      <c r="G8991" s="311">
        <v>23156</v>
      </c>
      <c r="H8991" s="312" t="s">
        <v>5234</v>
      </c>
      <c r="I8991" s="313" t="s">
        <v>6854</v>
      </c>
    </row>
    <row r="8992" spans="6:9" x14ac:dyDescent="0.2">
      <c r="F8992" s="310" t="s">
        <v>15139</v>
      </c>
      <c r="G8992" s="311">
        <v>23160</v>
      </c>
      <c r="H8992" s="312" t="s">
        <v>5234</v>
      </c>
      <c r="I8992" s="313" t="s">
        <v>6854</v>
      </c>
    </row>
    <row r="8993" spans="6:9" x14ac:dyDescent="0.2">
      <c r="F8993" s="310" t="s">
        <v>15140</v>
      </c>
      <c r="G8993" s="311">
        <v>23161</v>
      </c>
      <c r="H8993" s="312" t="s">
        <v>5234</v>
      </c>
      <c r="I8993" s="313" t="s">
        <v>6854</v>
      </c>
    </row>
    <row r="8994" spans="6:9" x14ac:dyDescent="0.2">
      <c r="F8994" s="310" t="s">
        <v>15141</v>
      </c>
      <c r="G8994" s="311">
        <v>23162</v>
      </c>
      <c r="H8994" s="312" t="s">
        <v>5234</v>
      </c>
      <c r="I8994" s="313" t="s">
        <v>6854</v>
      </c>
    </row>
    <row r="8995" spans="6:9" x14ac:dyDescent="0.2">
      <c r="F8995" s="310" t="s">
        <v>15142</v>
      </c>
      <c r="G8995" s="311">
        <v>23163</v>
      </c>
      <c r="H8995" s="312" t="s">
        <v>5234</v>
      </c>
      <c r="I8995" s="313" t="s">
        <v>6854</v>
      </c>
    </row>
    <row r="8996" spans="6:9" x14ac:dyDescent="0.2">
      <c r="F8996" s="310" t="s">
        <v>15143</v>
      </c>
      <c r="G8996" s="311">
        <v>23168</v>
      </c>
      <c r="H8996" s="312" t="s">
        <v>5234</v>
      </c>
      <c r="I8996" s="313" t="s">
        <v>6854</v>
      </c>
    </row>
    <row r="8997" spans="6:9" x14ac:dyDescent="0.2">
      <c r="F8997" s="310" t="s">
        <v>15144</v>
      </c>
      <c r="G8997" s="311">
        <v>23169</v>
      </c>
      <c r="H8997" s="312" t="s">
        <v>5234</v>
      </c>
      <c r="I8997" s="313" t="s">
        <v>6854</v>
      </c>
    </row>
    <row r="8998" spans="6:9" x14ac:dyDescent="0.2">
      <c r="F8998" s="310" t="s">
        <v>15145</v>
      </c>
      <c r="G8998" s="311">
        <v>23170</v>
      </c>
      <c r="H8998" s="312" t="s">
        <v>5234</v>
      </c>
      <c r="I8998" s="313" t="s">
        <v>6854</v>
      </c>
    </row>
    <row r="8999" spans="6:9" x14ac:dyDescent="0.2">
      <c r="F8999" s="310" t="s">
        <v>15146</v>
      </c>
      <c r="G8999" s="311">
        <v>23173</v>
      </c>
      <c r="H8999" s="312" t="s">
        <v>5234</v>
      </c>
      <c r="I8999" s="313" t="s">
        <v>6854</v>
      </c>
    </row>
    <row r="9000" spans="6:9" x14ac:dyDescent="0.2">
      <c r="F9000" s="310" t="s">
        <v>15147</v>
      </c>
      <c r="G9000" s="311">
        <v>23175</v>
      </c>
      <c r="H9000" s="312" t="s">
        <v>5234</v>
      </c>
      <c r="I9000" s="313" t="s">
        <v>6854</v>
      </c>
    </row>
    <row r="9001" spans="6:9" x14ac:dyDescent="0.2">
      <c r="F9001" s="310" t="s">
        <v>15148</v>
      </c>
      <c r="G9001" s="311">
        <v>23176</v>
      </c>
      <c r="H9001" s="312" t="s">
        <v>5234</v>
      </c>
      <c r="I9001" s="313" t="s">
        <v>6854</v>
      </c>
    </row>
    <row r="9002" spans="6:9" x14ac:dyDescent="0.2">
      <c r="F9002" s="310" t="s">
        <v>15149</v>
      </c>
      <c r="G9002" s="311">
        <v>23177</v>
      </c>
      <c r="H9002" s="312" t="s">
        <v>5234</v>
      </c>
      <c r="I9002" s="313" t="s">
        <v>6854</v>
      </c>
    </row>
    <row r="9003" spans="6:9" x14ac:dyDescent="0.2">
      <c r="F9003" s="310" t="s">
        <v>15150</v>
      </c>
      <c r="G9003" s="311">
        <v>23178</v>
      </c>
      <c r="H9003" s="312" t="s">
        <v>5234</v>
      </c>
      <c r="I9003" s="313" t="s">
        <v>6854</v>
      </c>
    </row>
    <row r="9004" spans="6:9" x14ac:dyDescent="0.2">
      <c r="F9004" s="310" t="s">
        <v>15151</v>
      </c>
      <c r="G9004" s="311">
        <v>23180</v>
      </c>
      <c r="H9004" s="312" t="s">
        <v>5234</v>
      </c>
      <c r="I9004" s="313" t="s">
        <v>6854</v>
      </c>
    </row>
    <row r="9005" spans="6:9" x14ac:dyDescent="0.2">
      <c r="F9005" s="310" t="s">
        <v>15152</v>
      </c>
      <c r="G9005" s="311">
        <v>23181</v>
      </c>
      <c r="H9005" s="312" t="s">
        <v>5234</v>
      </c>
      <c r="I9005" s="313" t="s">
        <v>6854</v>
      </c>
    </row>
    <row r="9006" spans="6:9" x14ac:dyDescent="0.2">
      <c r="F9006" s="310" t="s">
        <v>15153</v>
      </c>
      <c r="G9006" s="311">
        <v>23183</v>
      </c>
      <c r="H9006" s="312" t="s">
        <v>5234</v>
      </c>
      <c r="I9006" s="313" t="s">
        <v>6854</v>
      </c>
    </row>
    <row r="9007" spans="6:9" x14ac:dyDescent="0.2">
      <c r="F9007" s="310" t="s">
        <v>15154</v>
      </c>
      <c r="G9007" s="311">
        <v>23184</v>
      </c>
      <c r="H9007" s="312" t="s">
        <v>5234</v>
      </c>
      <c r="I9007" s="313" t="s">
        <v>6854</v>
      </c>
    </row>
    <row r="9008" spans="6:9" x14ac:dyDescent="0.2">
      <c r="F9008" s="310" t="s">
        <v>15155</v>
      </c>
      <c r="G9008" s="311">
        <v>23185</v>
      </c>
      <c r="H9008" s="312" t="s">
        <v>5234</v>
      </c>
      <c r="I9008" s="313" t="s">
        <v>6854</v>
      </c>
    </row>
    <row r="9009" spans="6:9" x14ac:dyDescent="0.2">
      <c r="F9009" s="310" t="s">
        <v>15156</v>
      </c>
      <c r="G9009" s="311">
        <v>23186</v>
      </c>
      <c r="H9009" s="312" t="s">
        <v>5234</v>
      </c>
      <c r="I9009" s="313" t="s">
        <v>6854</v>
      </c>
    </row>
    <row r="9010" spans="6:9" x14ac:dyDescent="0.2">
      <c r="F9010" s="310" t="s">
        <v>15157</v>
      </c>
      <c r="G9010" s="311">
        <v>23187</v>
      </c>
      <c r="H9010" s="312" t="s">
        <v>5234</v>
      </c>
      <c r="I9010" s="313" t="s">
        <v>6854</v>
      </c>
    </row>
    <row r="9011" spans="6:9" x14ac:dyDescent="0.2">
      <c r="F9011" s="310" t="s">
        <v>15158</v>
      </c>
      <c r="G9011" s="311">
        <v>23188</v>
      </c>
      <c r="H9011" s="312" t="s">
        <v>5234</v>
      </c>
      <c r="I9011" s="313" t="s">
        <v>6854</v>
      </c>
    </row>
    <row r="9012" spans="6:9" x14ac:dyDescent="0.2">
      <c r="F9012" s="310" t="s">
        <v>15159</v>
      </c>
      <c r="G9012" s="311">
        <v>23190</v>
      </c>
      <c r="H9012" s="312" t="s">
        <v>5234</v>
      </c>
      <c r="I9012" s="313" t="s">
        <v>6854</v>
      </c>
    </row>
    <row r="9013" spans="6:9" x14ac:dyDescent="0.2">
      <c r="F9013" s="310" t="s">
        <v>15160</v>
      </c>
      <c r="G9013" s="311">
        <v>23192</v>
      </c>
      <c r="H9013" s="312" t="s">
        <v>5234</v>
      </c>
      <c r="I9013" s="313" t="s">
        <v>6854</v>
      </c>
    </row>
    <row r="9014" spans="6:9" x14ac:dyDescent="0.2">
      <c r="F9014" s="310" t="s">
        <v>15161</v>
      </c>
      <c r="G9014" s="311">
        <v>23218</v>
      </c>
      <c r="H9014" s="312" t="s">
        <v>5234</v>
      </c>
      <c r="I9014" s="313" t="s">
        <v>6854</v>
      </c>
    </row>
    <row r="9015" spans="6:9" x14ac:dyDescent="0.2">
      <c r="F9015" s="310" t="s">
        <v>15162</v>
      </c>
      <c r="G9015" s="311">
        <v>23219</v>
      </c>
      <c r="H9015" s="312" t="s">
        <v>5234</v>
      </c>
      <c r="I9015" s="313" t="s">
        <v>6854</v>
      </c>
    </row>
    <row r="9016" spans="6:9" x14ac:dyDescent="0.2">
      <c r="F9016" s="310" t="s">
        <v>15163</v>
      </c>
      <c r="G9016" s="311">
        <v>23220</v>
      </c>
      <c r="H9016" s="312" t="s">
        <v>5234</v>
      </c>
      <c r="I9016" s="313" t="s">
        <v>6854</v>
      </c>
    </row>
    <row r="9017" spans="6:9" x14ac:dyDescent="0.2">
      <c r="F9017" s="310" t="s">
        <v>15164</v>
      </c>
      <c r="G9017" s="311">
        <v>23221</v>
      </c>
      <c r="H9017" s="312" t="s">
        <v>5234</v>
      </c>
      <c r="I9017" s="313" t="s">
        <v>6854</v>
      </c>
    </row>
    <row r="9018" spans="6:9" x14ac:dyDescent="0.2">
      <c r="F9018" s="310" t="s">
        <v>15165</v>
      </c>
      <c r="G9018" s="311">
        <v>23222</v>
      </c>
      <c r="H9018" s="312" t="s">
        <v>5234</v>
      </c>
      <c r="I9018" s="313" t="s">
        <v>6854</v>
      </c>
    </row>
    <row r="9019" spans="6:9" x14ac:dyDescent="0.2">
      <c r="F9019" s="310" t="s">
        <v>15166</v>
      </c>
      <c r="G9019" s="311">
        <v>23223</v>
      </c>
      <c r="H9019" s="312" t="s">
        <v>5234</v>
      </c>
      <c r="I9019" s="313" t="s">
        <v>6854</v>
      </c>
    </row>
    <row r="9020" spans="6:9" x14ac:dyDescent="0.2">
      <c r="F9020" s="310" t="s">
        <v>15167</v>
      </c>
      <c r="G9020" s="311">
        <v>23224</v>
      </c>
      <c r="H9020" s="312" t="s">
        <v>5234</v>
      </c>
      <c r="I9020" s="313" t="s">
        <v>6854</v>
      </c>
    </row>
    <row r="9021" spans="6:9" x14ac:dyDescent="0.2">
      <c r="F9021" s="310" t="s">
        <v>15168</v>
      </c>
      <c r="G9021" s="311">
        <v>23225</v>
      </c>
      <c r="H9021" s="312" t="s">
        <v>5234</v>
      </c>
      <c r="I9021" s="313" t="s">
        <v>6854</v>
      </c>
    </row>
    <row r="9022" spans="6:9" x14ac:dyDescent="0.2">
      <c r="F9022" s="310" t="s">
        <v>15169</v>
      </c>
      <c r="G9022" s="311">
        <v>23226</v>
      </c>
      <c r="H9022" s="312" t="s">
        <v>5234</v>
      </c>
      <c r="I9022" s="313" t="s">
        <v>6854</v>
      </c>
    </row>
    <row r="9023" spans="6:9" x14ac:dyDescent="0.2">
      <c r="F9023" s="310" t="s">
        <v>15170</v>
      </c>
      <c r="G9023" s="311">
        <v>23227</v>
      </c>
      <c r="H9023" s="312" t="s">
        <v>5234</v>
      </c>
      <c r="I9023" s="313" t="s">
        <v>6854</v>
      </c>
    </row>
    <row r="9024" spans="6:9" x14ac:dyDescent="0.2">
      <c r="F9024" s="310" t="s">
        <v>15171</v>
      </c>
      <c r="G9024" s="311">
        <v>23228</v>
      </c>
      <c r="H9024" s="312" t="s">
        <v>5234</v>
      </c>
      <c r="I9024" s="313" t="s">
        <v>6854</v>
      </c>
    </row>
    <row r="9025" spans="6:9" x14ac:dyDescent="0.2">
      <c r="F9025" s="310" t="s">
        <v>15172</v>
      </c>
      <c r="G9025" s="311">
        <v>23229</v>
      </c>
      <c r="H9025" s="312" t="s">
        <v>5234</v>
      </c>
      <c r="I9025" s="313" t="s">
        <v>6854</v>
      </c>
    </row>
    <row r="9026" spans="6:9" x14ac:dyDescent="0.2">
      <c r="F9026" s="310" t="s">
        <v>15173</v>
      </c>
      <c r="G9026" s="311">
        <v>23230</v>
      </c>
      <c r="H9026" s="312" t="s">
        <v>5234</v>
      </c>
      <c r="I9026" s="313" t="s">
        <v>6854</v>
      </c>
    </row>
    <row r="9027" spans="6:9" x14ac:dyDescent="0.2">
      <c r="F9027" s="310" t="s">
        <v>15174</v>
      </c>
      <c r="G9027" s="311">
        <v>23231</v>
      </c>
      <c r="H9027" s="312" t="s">
        <v>5234</v>
      </c>
      <c r="I9027" s="313" t="s">
        <v>6854</v>
      </c>
    </row>
    <row r="9028" spans="6:9" x14ac:dyDescent="0.2">
      <c r="F9028" s="310" t="s">
        <v>15175</v>
      </c>
      <c r="G9028" s="311">
        <v>23232</v>
      </c>
      <c r="H9028" s="312" t="s">
        <v>5234</v>
      </c>
      <c r="I9028" s="313" t="s">
        <v>6854</v>
      </c>
    </row>
    <row r="9029" spans="6:9" x14ac:dyDescent="0.2">
      <c r="F9029" s="310" t="s">
        <v>15176</v>
      </c>
      <c r="G9029" s="311">
        <v>23233</v>
      </c>
      <c r="H9029" s="312" t="s">
        <v>5234</v>
      </c>
      <c r="I9029" s="313" t="s">
        <v>6854</v>
      </c>
    </row>
    <row r="9030" spans="6:9" x14ac:dyDescent="0.2">
      <c r="F9030" s="310" t="s">
        <v>15177</v>
      </c>
      <c r="G9030" s="311">
        <v>23234</v>
      </c>
      <c r="H9030" s="312" t="s">
        <v>5234</v>
      </c>
      <c r="I9030" s="313" t="s">
        <v>6854</v>
      </c>
    </row>
    <row r="9031" spans="6:9" x14ac:dyDescent="0.2">
      <c r="F9031" s="310" t="s">
        <v>15178</v>
      </c>
      <c r="G9031" s="311">
        <v>23235</v>
      </c>
      <c r="H9031" s="312" t="s">
        <v>5234</v>
      </c>
      <c r="I9031" s="313" t="s">
        <v>6854</v>
      </c>
    </row>
    <row r="9032" spans="6:9" x14ac:dyDescent="0.2">
      <c r="F9032" s="310" t="s">
        <v>15179</v>
      </c>
      <c r="G9032" s="311">
        <v>23236</v>
      </c>
      <c r="H9032" s="312" t="s">
        <v>5234</v>
      </c>
      <c r="I9032" s="313" t="s">
        <v>6854</v>
      </c>
    </row>
    <row r="9033" spans="6:9" x14ac:dyDescent="0.2">
      <c r="F9033" s="310" t="s">
        <v>15180</v>
      </c>
      <c r="G9033" s="311">
        <v>23237</v>
      </c>
      <c r="H9033" s="312" t="s">
        <v>5234</v>
      </c>
      <c r="I9033" s="313" t="s">
        <v>6854</v>
      </c>
    </row>
    <row r="9034" spans="6:9" x14ac:dyDescent="0.2">
      <c r="F9034" s="310" t="s">
        <v>15181</v>
      </c>
      <c r="G9034" s="311">
        <v>23238</v>
      </c>
      <c r="H9034" s="312" t="s">
        <v>5234</v>
      </c>
      <c r="I9034" s="313" t="s">
        <v>6854</v>
      </c>
    </row>
    <row r="9035" spans="6:9" x14ac:dyDescent="0.2">
      <c r="F9035" s="310" t="s">
        <v>15182</v>
      </c>
      <c r="G9035" s="311">
        <v>23241</v>
      </c>
      <c r="H9035" s="312" t="s">
        <v>5234</v>
      </c>
      <c r="I9035" s="313" t="s">
        <v>6854</v>
      </c>
    </row>
    <row r="9036" spans="6:9" x14ac:dyDescent="0.2">
      <c r="F9036" s="310" t="s">
        <v>15183</v>
      </c>
      <c r="G9036" s="311">
        <v>23242</v>
      </c>
      <c r="H9036" s="312" t="s">
        <v>5234</v>
      </c>
      <c r="I9036" s="313" t="s">
        <v>6854</v>
      </c>
    </row>
    <row r="9037" spans="6:9" x14ac:dyDescent="0.2">
      <c r="F9037" s="310" t="s">
        <v>15184</v>
      </c>
      <c r="G9037" s="311">
        <v>23249</v>
      </c>
      <c r="H9037" s="312" t="s">
        <v>5234</v>
      </c>
      <c r="I9037" s="313" t="s">
        <v>6854</v>
      </c>
    </row>
    <row r="9038" spans="6:9" x14ac:dyDescent="0.2">
      <c r="F9038" s="310" t="s">
        <v>15185</v>
      </c>
      <c r="G9038" s="311">
        <v>23250</v>
      </c>
      <c r="H9038" s="312" t="s">
        <v>5234</v>
      </c>
      <c r="I9038" s="313" t="s">
        <v>6854</v>
      </c>
    </row>
    <row r="9039" spans="6:9" x14ac:dyDescent="0.2">
      <c r="F9039" s="310" t="s">
        <v>15186</v>
      </c>
      <c r="G9039" s="311">
        <v>23255</v>
      </c>
      <c r="H9039" s="312" t="s">
        <v>5234</v>
      </c>
      <c r="I9039" s="313" t="s">
        <v>6854</v>
      </c>
    </row>
    <row r="9040" spans="6:9" x14ac:dyDescent="0.2">
      <c r="F9040" s="310" t="s">
        <v>15187</v>
      </c>
      <c r="G9040" s="311">
        <v>23260</v>
      </c>
      <c r="H9040" s="312" t="s">
        <v>5234</v>
      </c>
      <c r="I9040" s="313" t="s">
        <v>6854</v>
      </c>
    </row>
    <row r="9041" spans="6:9" x14ac:dyDescent="0.2">
      <c r="F9041" s="310" t="s">
        <v>15188</v>
      </c>
      <c r="G9041" s="311">
        <v>23261</v>
      </c>
      <c r="H9041" s="312" t="s">
        <v>5234</v>
      </c>
      <c r="I9041" s="313" t="s">
        <v>6854</v>
      </c>
    </row>
    <row r="9042" spans="6:9" x14ac:dyDescent="0.2">
      <c r="F9042" s="310" t="s">
        <v>15189</v>
      </c>
      <c r="G9042" s="311">
        <v>23269</v>
      </c>
      <c r="H9042" s="312" t="s">
        <v>5234</v>
      </c>
      <c r="I9042" s="313" t="s">
        <v>6854</v>
      </c>
    </row>
    <row r="9043" spans="6:9" x14ac:dyDescent="0.2">
      <c r="F9043" s="310" t="s">
        <v>15190</v>
      </c>
      <c r="G9043" s="311">
        <v>23273</v>
      </c>
      <c r="H9043" s="312" t="s">
        <v>5234</v>
      </c>
      <c r="I9043" s="313" t="s">
        <v>6854</v>
      </c>
    </row>
    <row r="9044" spans="6:9" x14ac:dyDescent="0.2">
      <c r="F9044" s="310" t="s">
        <v>15191</v>
      </c>
      <c r="G9044" s="311">
        <v>23274</v>
      </c>
      <c r="H9044" s="312" t="s">
        <v>5234</v>
      </c>
      <c r="I9044" s="313" t="s">
        <v>6854</v>
      </c>
    </row>
    <row r="9045" spans="6:9" x14ac:dyDescent="0.2">
      <c r="F9045" s="310" t="s">
        <v>15192</v>
      </c>
      <c r="G9045" s="311">
        <v>23276</v>
      </c>
      <c r="H9045" s="312" t="s">
        <v>5234</v>
      </c>
      <c r="I9045" s="313" t="s">
        <v>6854</v>
      </c>
    </row>
    <row r="9046" spans="6:9" x14ac:dyDescent="0.2">
      <c r="F9046" s="310" t="s">
        <v>15193</v>
      </c>
      <c r="G9046" s="311">
        <v>23278</v>
      </c>
      <c r="H9046" s="312" t="s">
        <v>5234</v>
      </c>
      <c r="I9046" s="313" t="s">
        <v>6854</v>
      </c>
    </row>
    <row r="9047" spans="6:9" x14ac:dyDescent="0.2">
      <c r="F9047" s="310" t="s">
        <v>15194</v>
      </c>
      <c r="G9047" s="311">
        <v>23279</v>
      </c>
      <c r="H9047" s="312" t="s">
        <v>5234</v>
      </c>
      <c r="I9047" s="313" t="s">
        <v>6854</v>
      </c>
    </row>
    <row r="9048" spans="6:9" x14ac:dyDescent="0.2">
      <c r="F9048" s="310" t="s">
        <v>15195</v>
      </c>
      <c r="G9048" s="311">
        <v>23282</v>
      </c>
      <c r="H9048" s="312" t="s">
        <v>5234</v>
      </c>
      <c r="I9048" s="313" t="s">
        <v>6854</v>
      </c>
    </row>
    <row r="9049" spans="6:9" x14ac:dyDescent="0.2">
      <c r="F9049" s="310" t="s">
        <v>15196</v>
      </c>
      <c r="G9049" s="311">
        <v>23284</v>
      </c>
      <c r="H9049" s="312" t="s">
        <v>5234</v>
      </c>
      <c r="I9049" s="313" t="s">
        <v>6854</v>
      </c>
    </row>
    <row r="9050" spans="6:9" x14ac:dyDescent="0.2">
      <c r="F9050" s="310" t="s">
        <v>15197</v>
      </c>
      <c r="G9050" s="311">
        <v>23285</v>
      </c>
      <c r="H9050" s="312" t="s">
        <v>5234</v>
      </c>
      <c r="I9050" s="313" t="s">
        <v>6854</v>
      </c>
    </row>
    <row r="9051" spans="6:9" x14ac:dyDescent="0.2">
      <c r="F9051" s="310" t="s">
        <v>15198</v>
      </c>
      <c r="G9051" s="311">
        <v>23286</v>
      </c>
      <c r="H9051" s="312" t="s">
        <v>5234</v>
      </c>
      <c r="I9051" s="313" t="s">
        <v>6854</v>
      </c>
    </row>
    <row r="9052" spans="6:9" x14ac:dyDescent="0.2">
      <c r="F9052" s="310" t="s">
        <v>15199</v>
      </c>
      <c r="G9052" s="311">
        <v>23288</v>
      </c>
      <c r="H9052" s="312" t="s">
        <v>5234</v>
      </c>
      <c r="I9052" s="313" t="s">
        <v>6854</v>
      </c>
    </row>
    <row r="9053" spans="6:9" x14ac:dyDescent="0.2">
      <c r="F9053" s="310" t="s">
        <v>15200</v>
      </c>
      <c r="G9053" s="311">
        <v>23289</v>
      </c>
      <c r="H9053" s="312" t="s">
        <v>5234</v>
      </c>
      <c r="I9053" s="313" t="s">
        <v>6854</v>
      </c>
    </row>
    <row r="9054" spans="6:9" x14ac:dyDescent="0.2">
      <c r="F9054" s="310" t="s">
        <v>15201</v>
      </c>
      <c r="G9054" s="311">
        <v>23290</v>
      </c>
      <c r="H9054" s="312" t="s">
        <v>5234</v>
      </c>
      <c r="I9054" s="313" t="s">
        <v>6854</v>
      </c>
    </row>
    <row r="9055" spans="6:9" x14ac:dyDescent="0.2">
      <c r="F9055" s="310" t="s">
        <v>15202</v>
      </c>
      <c r="G9055" s="311">
        <v>23291</v>
      </c>
      <c r="H9055" s="312" t="s">
        <v>5234</v>
      </c>
      <c r="I9055" s="313" t="s">
        <v>6854</v>
      </c>
    </row>
    <row r="9056" spans="6:9" x14ac:dyDescent="0.2">
      <c r="F9056" s="310" t="s">
        <v>15203</v>
      </c>
      <c r="G9056" s="311">
        <v>23292</v>
      </c>
      <c r="H9056" s="312" t="s">
        <v>5234</v>
      </c>
      <c r="I9056" s="313" t="s">
        <v>6854</v>
      </c>
    </row>
    <row r="9057" spans="6:9" x14ac:dyDescent="0.2">
      <c r="F9057" s="310" t="s">
        <v>15204</v>
      </c>
      <c r="G9057" s="311">
        <v>23293</v>
      </c>
      <c r="H9057" s="312" t="s">
        <v>5234</v>
      </c>
      <c r="I9057" s="313" t="s">
        <v>6854</v>
      </c>
    </row>
    <row r="9058" spans="6:9" x14ac:dyDescent="0.2">
      <c r="F9058" s="310" t="s">
        <v>15205</v>
      </c>
      <c r="G9058" s="311">
        <v>23294</v>
      </c>
      <c r="H9058" s="312" t="s">
        <v>5234</v>
      </c>
      <c r="I9058" s="313" t="s">
        <v>6854</v>
      </c>
    </row>
    <row r="9059" spans="6:9" x14ac:dyDescent="0.2">
      <c r="F9059" s="310" t="s">
        <v>15206</v>
      </c>
      <c r="G9059" s="311">
        <v>23295</v>
      </c>
      <c r="H9059" s="312" t="s">
        <v>5234</v>
      </c>
      <c r="I9059" s="313" t="s">
        <v>6854</v>
      </c>
    </row>
    <row r="9060" spans="6:9" x14ac:dyDescent="0.2">
      <c r="F9060" s="310" t="s">
        <v>15207</v>
      </c>
      <c r="G9060" s="311">
        <v>23297</v>
      </c>
      <c r="H9060" s="312" t="s">
        <v>5234</v>
      </c>
      <c r="I9060" s="313" t="s">
        <v>6854</v>
      </c>
    </row>
    <row r="9061" spans="6:9" x14ac:dyDescent="0.2">
      <c r="F9061" s="310" t="s">
        <v>15208</v>
      </c>
      <c r="G9061" s="311">
        <v>23298</v>
      </c>
      <c r="H9061" s="312" t="s">
        <v>5234</v>
      </c>
      <c r="I9061" s="313" t="s">
        <v>6854</v>
      </c>
    </row>
    <row r="9062" spans="6:9" x14ac:dyDescent="0.2">
      <c r="F9062" s="310" t="s">
        <v>15209</v>
      </c>
      <c r="G9062" s="311">
        <v>23301</v>
      </c>
      <c r="H9062" s="312" t="s">
        <v>5234</v>
      </c>
      <c r="I9062" s="313" t="s">
        <v>6824</v>
      </c>
    </row>
    <row r="9063" spans="6:9" x14ac:dyDescent="0.2">
      <c r="F9063" s="310" t="s">
        <v>15210</v>
      </c>
      <c r="G9063" s="311">
        <v>23302</v>
      </c>
      <c r="H9063" s="312" t="s">
        <v>5234</v>
      </c>
      <c r="I9063" s="313" t="s">
        <v>6824</v>
      </c>
    </row>
    <row r="9064" spans="6:9" x14ac:dyDescent="0.2">
      <c r="F9064" s="310" t="s">
        <v>15211</v>
      </c>
      <c r="G9064" s="311">
        <v>23303</v>
      </c>
      <c r="H9064" s="312" t="s">
        <v>5234</v>
      </c>
      <c r="I9064" s="313" t="s">
        <v>6824</v>
      </c>
    </row>
    <row r="9065" spans="6:9" x14ac:dyDescent="0.2">
      <c r="F9065" s="310" t="s">
        <v>15212</v>
      </c>
      <c r="G9065" s="311">
        <v>23304</v>
      </c>
      <c r="H9065" s="312" t="s">
        <v>5234</v>
      </c>
      <c r="I9065" s="313" t="s">
        <v>6854</v>
      </c>
    </row>
    <row r="9066" spans="6:9" x14ac:dyDescent="0.2">
      <c r="F9066" s="310" t="s">
        <v>15213</v>
      </c>
      <c r="G9066" s="311">
        <v>23306</v>
      </c>
      <c r="H9066" s="312" t="s">
        <v>5234</v>
      </c>
      <c r="I9066" s="313" t="s">
        <v>6824</v>
      </c>
    </row>
    <row r="9067" spans="6:9" x14ac:dyDescent="0.2">
      <c r="F9067" s="310" t="s">
        <v>15214</v>
      </c>
      <c r="G9067" s="311">
        <v>23307</v>
      </c>
      <c r="H9067" s="312" t="s">
        <v>5234</v>
      </c>
      <c r="I9067" s="313" t="s">
        <v>6824</v>
      </c>
    </row>
    <row r="9068" spans="6:9" x14ac:dyDescent="0.2">
      <c r="F9068" s="310" t="s">
        <v>15215</v>
      </c>
      <c r="G9068" s="311">
        <v>23308</v>
      </c>
      <c r="H9068" s="312" t="s">
        <v>5234</v>
      </c>
      <c r="I9068" s="313" t="s">
        <v>6824</v>
      </c>
    </row>
    <row r="9069" spans="6:9" x14ac:dyDescent="0.2">
      <c r="F9069" s="310" t="s">
        <v>15216</v>
      </c>
      <c r="G9069" s="311">
        <v>23310</v>
      </c>
      <c r="H9069" s="312" t="s">
        <v>5234</v>
      </c>
      <c r="I9069" s="313" t="s">
        <v>6824</v>
      </c>
    </row>
    <row r="9070" spans="6:9" x14ac:dyDescent="0.2">
      <c r="F9070" s="310" t="s">
        <v>15217</v>
      </c>
      <c r="G9070" s="311">
        <v>23313</v>
      </c>
      <c r="H9070" s="312" t="s">
        <v>5234</v>
      </c>
      <c r="I9070" s="313" t="s">
        <v>6824</v>
      </c>
    </row>
    <row r="9071" spans="6:9" x14ac:dyDescent="0.2">
      <c r="F9071" s="310" t="s">
        <v>15218</v>
      </c>
      <c r="G9071" s="311">
        <v>23314</v>
      </c>
      <c r="H9071" s="312" t="s">
        <v>5234</v>
      </c>
      <c r="I9071" s="313" t="s">
        <v>6854</v>
      </c>
    </row>
    <row r="9072" spans="6:9" x14ac:dyDescent="0.2">
      <c r="F9072" s="310" t="s">
        <v>15219</v>
      </c>
      <c r="G9072" s="311">
        <v>23315</v>
      </c>
      <c r="H9072" s="312" t="s">
        <v>5234</v>
      </c>
      <c r="I9072" s="313" t="s">
        <v>6854</v>
      </c>
    </row>
    <row r="9073" spans="6:9" x14ac:dyDescent="0.2">
      <c r="F9073" s="310" t="s">
        <v>15220</v>
      </c>
      <c r="G9073" s="311">
        <v>23316</v>
      </c>
      <c r="H9073" s="312" t="s">
        <v>5234</v>
      </c>
      <c r="I9073" s="313" t="s">
        <v>6824</v>
      </c>
    </row>
    <row r="9074" spans="6:9" x14ac:dyDescent="0.2">
      <c r="F9074" s="310" t="s">
        <v>15221</v>
      </c>
      <c r="G9074" s="311">
        <v>23320</v>
      </c>
      <c r="H9074" s="312" t="s">
        <v>5234</v>
      </c>
      <c r="I9074" s="313" t="s">
        <v>6854</v>
      </c>
    </row>
    <row r="9075" spans="6:9" x14ac:dyDescent="0.2">
      <c r="F9075" s="310" t="s">
        <v>15222</v>
      </c>
      <c r="G9075" s="311">
        <v>23321</v>
      </c>
      <c r="H9075" s="312" t="s">
        <v>5234</v>
      </c>
      <c r="I9075" s="313" t="s">
        <v>6854</v>
      </c>
    </row>
    <row r="9076" spans="6:9" x14ac:dyDescent="0.2">
      <c r="F9076" s="310" t="s">
        <v>15223</v>
      </c>
      <c r="G9076" s="311">
        <v>23322</v>
      </c>
      <c r="H9076" s="312" t="s">
        <v>5234</v>
      </c>
      <c r="I9076" s="313" t="s">
        <v>6854</v>
      </c>
    </row>
    <row r="9077" spans="6:9" x14ac:dyDescent="0.2">
      <c r="F9077" s="310" t="s">
        <v>15224</v>
      </c>
      <c r="G9077" s="311">
        <v>23323</v>
      </c>
      <c r="H9077" s="312" t="s">
        <v>5234</v>
      </c>
      <c r="I9077" s="313" t="s">
        <v>6854</v>
      </c>
    </row>
    <row r="9078" spans="6:9" x14ac:dyDescent="0.2">
      <c r="F9078" s="310" t="s">
        <v>15225</v>
      </c>
      <c r="G9078" s="311">
        <v>23324</v>
      </c>
      <c r="H9078" s="312" t="s">
        <v>5234</v>
      </c>
      <c r="I9078" s="313" t="s">
        <v>6854</v>
      </c>
    </row>
    <row r="9079" spans="6:9" x14ac:dyDescent="0.2">
      <c r="F9079" s="310" t="s">
        <v>15226</v>
      </c>
      <c r="G9079" s="311">
        <v>23325</v>
      </c>
      <c r="H9079" s="312" t="s">
        <v>5234</v>
      </c>
      <c r="I9079" s="313" t="s">
        <v>6854</v>
      </c>
    </row>
    <row r="9080" spans="6:9" x14ac:dyDescent="0.2">
      <c r="F9080" s="310" t="s">
        <v>15227</v>
      </c>
      <c r="G9080" s="311">
        <v>23326</v>
      </c>
      <c r="H9080" s="312" t="s">
        <v>5234</v>
      </c>
      <c r="I9080" s="313" t="s">
        <v>6854</v>
      </c>
    </row>
    <row r="9081" spans="6:9" x14ac:dyDescent="0.2">
      <c r="F9081" s="310" t="s">
        <v>15228</v>
      </c>
      <c r="G9081" s="311">
        <v>23327</v>
      </c>
      <c r="H9081" s="312" t="s">
        <v>5234</v>
      </c>
      <c r="I9081" s="313" t="s">
        <v>6854</v>
      </c>
    </row>
    <row r="9082" spans="6:9" x14ac:dyDescent="0.2">
      <c r="F9082" s="310" t="s">
        <v>15229</v>
      </c>
      <c r="G9082" s="311">
        <v>23328</v>
      </c>
      <c r="H9082" s="312" t="s">
        <v>5234</v>
      </c>
      <c r="I9082" s="313" t="s">
        <v>6854</v>
      </c>
    </row>
    <row r="9083" spans="6:9" x14ac:dyDescent="0.2">
      <c r="F9083" s="310" t="s">
        <v>15230</v>
      </c>
      <c r="G9083" s="311">
        <v>23336</v>
      </c>
      <c r="H9083" s="312" t="s">
        <v>5234</v>
      </c>
      <c r="I9083" s="313" t="s">
        <v>6824</v>
      </c>
    </row>
    <row r="9084" spans="6:9" x14ac:dyDescent="0.2">
      <c r="F9084" s="310" t="s">
        <v>15231</v>
      </c>
      <c r="G9084" s="311">
        <v>23337</v>
      </c>
      <c r="H9084" s="312" t="s">
        <v>5234</v>
      </c>
      <c r="I9084" s="313" t="s">
        <v>6824</v>
      </c>
    </row>
    <row r="9085" spans="6:9" x14ac:dyDescent="0.2">
      <c r="F9085" s="310" t="s">
        <v>15232</v>
      </c>
      <c r="G9085" s="311">
        <v>23341</v>
      </c>
      <c r="H9085" s="312" t="s">
        <v>5234</v>
      </c>
      <c r="I9085" s="313" t="s">
        <v>6824</v>
      </c>
    </row>
    <row r="9086" spans="6:9" x14ac:dyDescent="0.2">
      <c r="F9086" s="310" t="s">
        <v>15233</v>
      </c>
      <c r="G9086" s="311">
        <v>23345</v>
      </c>
      <c r="H9086" s="312" t="s">
        <v>5234</v>
      </c>
      <c r="I9086" s="313" t="s">
        <v>6824</v>
      </c>
    </row>
    <row r="9087" spans="6:9" x14ac:dyDescent="0.2">
      <c r="F9087" s="310" t="s">
        <v>15234</v>
      </c>
      <c r="G9087" s="311">
        <v>23347</v>
      </c>
      <c r="H9087" s="312" t="s">
        <v>5234</v>
      </c>
      <c r="I9087" s="313" t="s">
        <v>6824</v>
      </c>
    </row>
    <row r="9088" spans="6:9" x14ac:dyDescent="0.2">
      <c r="F9088" s="310" t="s">
        <v>15235</v>
      </c>
      <c r="G9088" s="311">
        <v>23350</v>
      </c>
      <c r="H9088" s="312" t="s">
        <v>5234</v>
      </c>
      <c r="I9088" s="313" t="s">
        <v>6824</v>
      </c>
    </row>
    <row r="9089" spans="6:9" x14ac:dyDescent="0.2">
      <c r="F9089" s="310" t="s">
        <v>15236</v>
      </c>
      <c r="G9089" s="311">
        <v>23354</v>
      </c>
      <c r="H9089" s="312" t="s">
        <v>5234</v>
      </c>
      <c r="I9089" s="313" t="s">
        <v>6824</v>
      </c>
    </row>
    <row r="9090" spans="6:9" x14ac:dyDescent="0.2">
      <c r="F9090" s="310" t="s">
        <v>15237</v>
      </c>
      <c r="G9090" s="311">
        <v>23356</v>
      </c>
      <c r="H9090" s="312" t="s">
        <v>5234</v>
      </c>
      <c r="I9090" s="313" t="s">
        <v>6824</v>
      </c>
    </row>
    <row r="9091" spans="6:9" x14ac:dyDescent="0.2">
      <c r="F9091" s="310" t="s">
        <v>15238</v>
      </c>
      <c r="G9091" s="311">
        <v>23357</v>
      </c>
      <c r="H9091" s="312" t="s">
        <v>5234</v>
      </c>
      <c r="I9091" s="313" t="s">
        <v>6824</v>
      </c>
    </row>
    <row r="9092" spans="6:9" x14ac:dyDescent="0.2">
      <c r="F9092" s="310" t="s">
        <v>15239</v>
      </c>
      <c r="G9092" s="311">
        <v>23358</v>
      </c>
      <c r="H9092" s="312" t="s">
        <v>5234</v>
      </c>
      <c r="I9092" s="313" t="s">
        <v>6824</v>
      </c>
    </row>
    <row r="9093" spans="6:9" x14ac:dyDescent="0.2">
      <c r="F9093" s="310" t="s">
        <v>15240</v>
      </c>
      <c r="G9093" s="311">
        <v>23359</v>
      </c>
      <c r="H9093" s="312" t="s">
        <v>5234</v>
      </c>
      <c r="I9093" s="313" t="s">
        <v>6824</v>
      </c>
    </row>
    <row r="9094" spans="6:9" x14ac:dyDescent="0.2">
      <c r="F9094" s="310" t="s">
        <v>15241</v>
      </c>
      <c r="G9094" s="311">
        <v>23389</v>
      </c>
      <c r="H9094" s="312" t="s">
        <v>5234</v>
      </c>
      <c r="I9094" s="313" t="s">
        <v>6824</v>
      </c>
    </row>
    <row r="9095" spans="6:9" x14ac:dyDescent="0.2">
      <c r="F9095" s="310" t="s">
        <v>15242</v>
      </c>
      <c r="G9095" s="311">
        <v>23395</v>
      </c>
      <c r="H9095" s="312" t="s">
        <v>5234</v>
      </c>
      <c r="I9095" s="313" t="s">
        <v>6824</v>
      </c>
    </row>
    <row r="9096" spans="6:9" x14ac:dyDescent="0.2">
      <c r="F9096" s="310" t="s">
        <v>15243</v>
      </c>
      <c r="G9096" s="311">
        <v>23396</v>
      </c>
      <c r="H9096" s="312" t="s">
        <v>5234</v>
      </c>
      <c r="I9096" s="313" t="s">
        <v>6824</v>
      </c>
    </row>
    <row r="9097" spans="6:9" x14ac:dyDescent="0.2">
      <c r="F9097" s="310" t="s">
        <v>15244</v>
      </c>
      <c r="G9097" s="311">
        <v>23397</v>
      </c>
      <c r="H9097" s="312" t="s">
        <v>5234</v>
      </c>
      <c r="I9097" s="313" t="s">
        <v>6854</v>
      </c>
    </row>
    <row r="9098" spans="6:9" x14ac:dyDescent="0.2">
      <c r="F9098" s="310" t="s">
        <v>15245</v>
      </c>
      <c r="G9098" s="311">
        <v>23398</v>
      </c>
      <c r="H9098" s="312" t="s">
        <v>5234</v>
      </c>
      <c r="I9098" s="313" t="s">
        <v>6824</v>
      </c>
    </row>
    <row r="9099" spans="6:9" x14ac:dyDescent="0.2">
      <c r="F9099" s="310" t="s">
        <v>15246</v>
      </c>
      <c r="G9099" s="311">
        <v>23399</v>
      </c>
      <c r="H9099" s="312" t="s">
        <v>5234</v>
      </c>
      <c r="I9099" s="313" t="s">
        <v>6824</v>
      </c>
    </row>
    <row r="9100" spans="6:9" x14ac:dyDescent="0.2">
      <c r="F9100" s="310" t="s">
        <v>15247</v>
      </c>
      <c r="G9100" s="311">
        <v>23401</v>
      </c>
      <c r="H9100" s="312" t="s">
        <v>5234</v>
      </c>
      <c r="I9100" s="313" t="s">
        <v>6824</v>
      </c>
    </row>
    <row r="9101" spans="6:9" x14ac:dyDescent="0.2">
      <c r="F9101" s="310" t="s">
        <v>15248</v>
      </c>
      <c r="G9101" s="311">
        <v>23404</v>
      </c>
      <c r="H9101" s="312" t="s">
        <v>5234</v>
      </c>
      <c r="I9101" s="313" t="s">
        <v>6824</v>
      </c>
    </row>
    <row r="9102" spans="6:9" x14ac:dyDescent="0.2">
      <c r="F9102" s="310" t="s">
        <v>15249</v>
      </c>
      <c r="G9102" s="311">
        <v>23405</v>
      </c>
      <c r="H9102" s="312" t="s">
        <v>5234</v>
      </c>
      <c r="I9102" s="313" t="s">
        <v>6824</v>
      </c>
    </row>
    <row r="9103" spans="6:9" x14ac:dyDescent="0.2">
      <c r="F9103" s="310" t="s">
        <v>15250</v>
      </c>
      <c r="G9103" s="311">
        <v>23407</v>
      </c>
      <c r="H9103" s="312" t="s">
        <v>5234</v>
      </c>
      <c r="I9103" s="313" t="s">
        <v>6824</v>
      </c>
    </row>
    <row r="9104" spans="6:9" x14ac:dyDescent="0.2">
      <c r="F9104" s="310" t="s">
        <v>15251</v>
      </c>
      <c r="G9104" s="311">
        <v>23408</v>
      </c>
      <c r="H9104" s="312" t="s">
        <v>5234</v>
      </c>
      <c r="I9104" s="313" t="s">
        <v>6824</v>
      </c>
    </row>
    <row r="9105" spans="6:9" x14ac:dyDescent="0.2">
      <c r="F9105" s="310" t="s">
        <v>15252</v>
      </c>
      <c r="G9105" s="311">
        <v>23409</v>
      </c>
      <c r="H9105" s="312" t="s">
        <v>5234</v>
      </c>
      <c r="I9105" s="313" t="s">
        <v>6824</v>
      </c>
    </row>
    <row r="9106" spans="6:9" x14ac:dyDescent="0.2">
      <c r="F9106" s="310" t="s">
        <v>15253</v>
      </c>
      <c r="G9106" s="311">
        <v>23410</v>
      </c>
      <c r="H9106" s="312" t="s">
        <v>5234</v>
      </c>
      <c r="I9106" s="313" t="s">
        <v>6824</v>
      </c>
    </row>
    <row r="9107" spans="6:9" x14ac:dyDescent="0.2">
      <c r="F9107" s="310" t="s">
        <v>15254</v>
      </c>
      <c r="G9107" s="311">
        <v>23412</v>
      </c>
      <c r="H9107" s="312" t="s">
        <v>5234</v>
      </c>
      <c r="I9107" s="313" t="s">
        <v>6824</v>
      </c>
    </row>
    <row r="9108" spans="6:9" x14ac:dyDescent="0.2">
      <c r="F9108" s="310" t="s">
        <v>15255</v>
      </c>
      <c r="G9108" s="311">
        <v>23413</v>
      </c>
      <c r="H9108" s="312" t="s">
        <v>5234</v>
      </c>
      <c r="I9108" s="313" t="s">
        <v>6824</v>
      </c>
    </row>
    <row r="9109" spans="6:9" x14ac:dyDescent="0.2">
      <c r="F9109" s="310" t="s">
        <v>15256</v>
      </c>
      <c r="G9109" s="311">
        <v>23414</v>
      </c>
      <c r="H9109" s="312" t="s">
        <v>5234</v>
      </c>
      <c r="I9109" s="313" t="s">
        <v>6824</v>
      </c>
    </row>
    <row r="9110" spans="6:9" x14ac:dyDescent="0.2">
      <c r="F9110" s="310" t="s">
        <v>15257</v>
      </c>
      <c r="G9110" s="311">
        <v>23415</v>
      </c>
      <c r="H9110" s="312" t="s">
        <v>5234</v>
      </c>
      <c r="I9110" s="313" t="s">
        <v>6824</v>
      </c>
    </row>
    <row r="9111" spans="6:9" x14ac:dyDescent="0.2">
      <c r="F9111" s="310" t="s">
        <v>15258</v>
      </c>
      <c r="G9111" s="311">
        <v>23416</v>
      </c>
      <c r="H9111" s="312" t="s">
        <v>5234</v>
      </c>
      <c r="I9111" s="313" t="s">
        <v>6824</v>
      </c>
    </row>
    <row r="9112" spans="6:9" x14ac:dyDescent="0.2">
      <c r="F9112" s="310" t="s">
        <v>15259</v>
      </c>
      <c r="G9112" s="311">
        <v>23417</v>
      </c>
      <c r="H9112" s="312" t="s">
        <v>5234</v>
      </c>
      <c r="I9112" s="313" t="s">
        <v>6824</v>
      </c>
    </row>
    <row r="9113" spans="6:9" x14ac:dyDescent="0.2">
      <c r="F9113" s="310" t="s">
        <v>15260</v>
      </c>
      <c r="G9113" s="311">
        <v>23418</v>
      </c>
      <c r="H9113" s="312" t="s">
        <v>5234</v>
      </c>
      <c r="I9113" s="313" t="s">
        <v>6824</v>
      </c>
    </row>
    <row r="9114" spans="6:9" x14ac:dyDescent="0.2">
      <c r="F9114" s="310" t="s">
        <v>15261</v>
      </c>
      <c r="G9114" s="311">
        <v>23419</v>
      </c>
      <c r="H9114" s="312" t="s">
        <v>5234</v>
      </c>
      <c r="I9114" s="313" t="s">
        <v>6824</v>
      </c>
    </row>
    <row r="9115" spans="6:9" x14ac:dyDescent="0.2">
      <c r="F9115" s="310" t="s">
        <v>15262</v>
      </c>
      <c r="G9115" s="311">
        <v>23420</v>
      </c>
      <c r="H9115" s="312" t="s">
        <v>5234</v>
      </c>
      <c r="I9115" s="313" t="s">
        <v>6824</v>
      </c>
    </row>
    <row r="9116" spans="6:9" x14ac:dyDescent="0.2">
      <c r="F9116" s="310" t="s">
        <v>15263</v>
      </c>
      <c r="G9116" s="311">
        <v>23421</v>
      </c>
      <c r="H9116" s="312" t="s">
        <v>5234</v>
      </c>
      <c r="I9116" s="313" t="s">
        <v>6824</v>
      </c>
    </row>
    <row r="9117" spans="6:9" x14ac:dyDescent="0.2">
      <c r="F9117" s="310" t="s">
        <v>15264</v>
      </c>
      <c r="G9117" s="311">
        <v>23422</v>
      </c>
      <c r="H9117" s="312" t="s">
        <v>5234</v>
      </c>
      <c r="I9117" s="313" t="s">
        <v>6824</v>
      </c>
    </row>
    <row r="9118" spans="6:9" x14ac:dyDescent="0.2">
      <c r="F9118" s="310" t="s">
        <v>15265</v>
      </c>
      <c r="G9118" s="311">
        <v>23423</v>
      </c>
      <c r="H9118" s="312" t="s">
        <v>5234</v>
      </c>
      <c r="I9118" s="313" t="s">
        <v>6824</v>
      </c>
    </row>
    <row r="9119" spans="6:9" x14ac:dyDescent="0.2">
      <c r="F9119" s="310" t="s">
        <v>15266</v>
      </c>
      <c r="G9119" s="311">
        <v>23424</v>
      </c>
      <c r="H9119" s="312" t="s">
        <v>5234</v>
      </c>
      <c r="I9119" s="313" t="s">
        <v>6854</v>
      </c>
    </row>
    <row r="9120" spans="6:9" x14ac:dyDescent="0.2">
      <c r="F9120" s="310" t="s">
        <v>15267</v>
      </c>
      <c r="G9120" s="311">
        <v>23426</v>
      </c>
      <c r="H9120" s="312" t="s">
        <v>5234</v>
      </c>
      <c r="I9120" s="313" t="s">
        <v>6824</v>
      </c>
    </row>
    <row r="9121" spans="6:9" x14ac:dyDescent="0.2">
      <c r="F9121" s="310" t="s">
        <v>15268</v>
      </c>
      <c r="G9121" s="311">
        <v>23427</v>
      </c>
      <c r="H9121" s="312" t="s">
        <v>5234</v>
      </c>
      <c r="I9121" s="313" t="s">
        <v>6824</v>
      </c>
    </row>
    <row r="9122" spans="6:9" x14ac:dyDescent="0.2">
      <c r="F9122" s="310" t="s">
        <v>15269</v>
      </c>
      <c r="G9122" s="311">
        <v>23429</v>
      </c>
      <c r="H9122" s="312" t="s">
        <v>5234</v>
      </c>
      <c r="I9122" s="313" t="s">
        <v>6824</v>
      </c>
    </row>
    <row r="9123" spans="6:9" x14ac:dyDescent="0.2">
      <c r="F9123" s="310" t="s">
        <v>15270</v>
      </c>
      <c r="G9123" s="311">
        <v>23430</v>
      </c>
      <c r="H9123" s="312" t="s">
        <v>5234</v>
      </c>
      <c r="I9123" s="313" t="s">
        <v>6854</v>
      </c>
    </row>
    <row r="9124" spans="6:9" x14ac:dyDescent="0.2">
      <c r="F9124" s="310" t="s">
        <v>15271</v>
      </c>
      <c r="G9124" s="311">
        <v>23431</v>
      </c>
      <c r="H9124" s="312" t="s">
        <v>5234</v>
      </c>
      <c r="I9124" s="313" t="s">
        <v>6854</v>
      </c>
    </row>
    <row r="9125" spans="6:9" x14ac:dyDescent="0.2">
      <c r="F9125" s="310" t="s">
        <v>15272</v>
      </c>
      <c r="G9125" s="311">
        <v>23432</v>
      </c>
      <c r="H9125" s="312" t="s">
        <v>5234</v>
      </c>
      <c r="I9125" s="313" t="s">
        <v>6854</v>
      </c>
    </row>
    <row r="9126" spans="6:9" x14ac:dyDescent="0.2">
      <c r="F9126" s="310" t="s">
        <v>15273</v>
      </c>
      <c r="G9126" s="311">
        <v>23433</v>
      </c>
      <c r="H9126" s="312" t="s">
        <v>5234</v>
      </c>
      <c r="I9126" s="313" t="s">
        <v>6854</v>
      </c>
    </row>
    <row r="9127" spans="6:9" x14ac:dyDescent="0.2">
      <c r="F9127" s="310" t="s">
        <v>15274</v>
      </c>
      <c r="G9127" s="311">
        <v>23434</v>
      </c>
      <c r="H9127" s="312" t="s">
        <v>5234</v>
      </c>
      <c r="I9127" s="313" t="s">
        <v>6854</v>
      </c>
    </row>
    <row r="9128" spans="6:9" x14ac:dyDescent="0.2">
      <c r="F9128" s="310" t="s">
        <v>15275</v>
      </c>
      <c r="G9128" s="311">
        <v>23435</v>
      </c>
      <c r="H9128" s="312" t="s">
        <v>5234</v>
      </c>
      <c r="I9128" s="313" t="s">
        <v>6854</v>
      </c>
    </row>
    <row r="9129" spans="6:9" x14ac:dyDescent="0.2">
      <c r="F9129" s="310" t="s">
        <v>15276</v>
      </c>
      <c r="G9129" s="311">
        <v>23436</v>
      </c>
      <c r="H9129" s="312" t="s">
        <v>5234</v>
      </c>
      <c r="I9129" s="313" t="s">
        <v>6854</v>
      </c>
    </row>
    <row r="9130" spans="6:9" x14ac:dyDescent="0.2">
      <c r="F9130" s="310" t="s">
        <v>15277</v>
      </c>
      <c r="G9130" s="311">
        <v>23437</v>
      </c>
      <c r="H9130" s="312" t="s">
        <v>5234</v>
      </c>
      <c r="I9130" s="313" t="s">
        <v>6854</v>
      </c>
    </row>
    <row r="9131" spans="6:9" x14ac:dyDescent="0.2">
      <c r="F9131" s="310" t="s">
        <v>15278</v>
      </c>
      <c r="G9131" s="311">
        <v>23438</v>
      </c>
      <c r="H9131" s="312" t="s">
        <v>5234</v>
      </c>
      <c r="I9131" s="313" t="s">
        <v>6854</v>
      </c>
    </row>
    <row r="9132" spans="6:9" x14ac:dyDescent="0.2">
      <c r="F9132" s="310" t="s">
        <v>15279</v>
      </c>
      <c r="G9132" s="311">
        <v>23439</v>
      </c>
      <c r="H9132" s="312" t="s">
        <v>5234</v>
      </c>
      <c r="I9132" s="313" t="s">
        <v>6854</v>
      </c>
    </row>
    <row r="9133" spans="6:9" x14ac:dyDescent="0.2">
      <c r="F9133" s="310" t="s">
        <v>15280</v>
      </c>
      <c r="G9133" s="311">
        <v>23440</v>
      </c>
      <c r="H9133" s="312" t="s">
        <v>5234</v>
      </c>
      <c r="I9133" s="313" t="s">
        <v>6824</v>
      </c>
    </row>
    <row r="9134" spans="6:9" x14ac:dyDescent="0.2">
      <c r="F9134" s="310" t="s">
        <v>15281</v>
      </c>
      <c r="G9134" s="311">
        <v>23441</v>
      </c>
      <c r="H9134" s="312" t="s">
        <v>5234</v>
      </c>
      <c r="I9134" s="313" t="s">
        <v>6824</v>
      </c>
    </row>
    <row r="9135" spans="6:9" x14ac:dyDescent="0.2">
      <c r="F9135" s="310" t="s">
        <v>15282</v>
      </c>
      <c r="G9135" s="311">
        <v>23442</v>
      </c>
      <c r="H9135" s="312" t="s">
        <v>5234</v>
      </c>
      <c r="I9135" s="313" t="s">
        <v>6824</v>
      </c>
    </row>
    <row r="9136" spans="6:9" x14ac:dyDescent="0.2">
      <c r="F9136" s="310" t="s">
        <v>15283</v>
      </c>
      <c r="G9136" s="311">
        <v>23443</v>
      </c>
      <c r="H9136" s="312" t="s">
        <v>5234</v>
      </c>
      <c r="I9136" s="313" t="s">
        <v>6824</v>
      </c>
    </row>
    <row r="9137" spans="6:9" x14ac:dyDescent="0.2">
      <c r="F9137" s="310" t="s">
        <v>15284</v>
      </c>
      <c r="G9137" s="311">
        <v>23450</v>
      </c>
      <c r="H9137" s="312" t="s">
        <v>5234</v>
      </c>
      <c r="I9137" s="313" t="s">
        <v>6854</v>
      </c>
    </row>
    <row r="9138" spans="6:9" x14ac:dyDescent="0.2">
      <c r="F9138" s="310" t="s">
        <v>15285</v>
      </c>
      <c r="G9138" s="311">
        <v>23451</v>
      </c>
      <c r="H9138" s="312" t="s">
        <v>5234</v>
      </c>
      <c r="I9138" s="313" t="s">
        <v>6854</v>
      </c>
    </row>
    <row r="9139" spans="6:9" x14ac:dyDescent="0.2">
      <c r="F9139" s="310" t="s">
        <v>15286</v>
      </c>
      <c r="G9139" s="311">
        <v>23452</v>
      </c>
      <c r="H9139" s="312" t="s">
        <v>5234</v>
      </c>
      <c r="I9139" s="313" t="s">
        <v>6854</v>
      </c>
    </row>
    <row r="9140" spans="6:9" x14ac:dyDescent="0.2">
      <c r="F9140" s="310" t="s">
        <v>15287</v>
      </c>
      <c r="G9140" s="311">
        <v>23453</v>
      </c>
      <c r="H9140" s="312" t="s">
        <v>5234</v>
      </c>
      <c r="I9140" s="313" t="s">
        <v>6854</v>
      </c>
    </row>
    <row r="9141" spans="6:9" x14ac:dyDescent="0.2">
      <c r="F9141" s="310" t="s">
        <v>15288</v>
      </c>
      <c r="G9141" s="311">
        <v>23454</v>
      </c>
      <c r="H9141" s="312" t="s">
        <v>5234</v>
      </c>
      <c r="I9141" s="313" t="s">
        <v>6854</v>
      </c>
    </row>
    <row r="9142" spans="6:9" x14ac:dyDescent="0.2">
      <c r="F9142" s="310" t="s">
        <v>15289</v>
      </c>
      <c r="G9142" s="311">
        <v>23455</v>
      </c>
      <c r="H9142" s="312" t="s">
        <v>5234</v>
      </c>
      <c r="I9142" s="313" t="s">
        <v>6854</v>
      </c>
    </row>
    <row r="9143" spans="6:9" x14ac:dyDescent="0.2">
      <c r="F9143" s="310" t="s">
        <v>15290</v>
      </c>
      <c r="G9143" s="311">
        <v>23456</v>
      </c>
      <c r="H9143" s="312" t="s">
        <v>5234</v>
      </c>
      <c r="I9143" s="313" t="s">
        <v>6854</v>
      </c>
    </row>
    <row r="9144" spans="6:9" x14ac:dyDescent="0.2">
      <c r="F9144" s="310" t="s">
        <v>15291</v>
      </c>
      <c r="G9144" s="311">
        <v>23457</v>
      </c>
      <c r="H9144" s="312" t="s">
        <v>5234</v>
      </c>
      <c r="I9144" s="313" t="s">
        <v>6854</v>
      </c>
    </row>
    <row r="9145" spans="6:9" x14ac:dyDescent="0.2">
      <c r="F9145" s="310" t="s">
        <v>15292</v>
      </c>
      <c r="G9145" s="311">
        <v>23458</v>
      </c>
      <c r="H9145" s="312" t="s">
        <v>5234</v>
      </c>
      <c r="I9145" s="313" t="s">
        <v>6854</v>
      </c>
    </row>
    <row r="9146" spans="6:9" x14ac:dyDescent="0.2">
      <c r="F9146" s="310" t="s">
        <v>15293</v>
      </c>
      <c r="G9146" s="311">
        <v>23459</v>
      </c>
      <c r="H9146" s="312" t="s">
        <v>5234</v>
      </c>
      <c r="I9146" s="313" t="s">
        <v>6854</v>
      </c>
    </row>
    <row r="9147" spans="6:9" x14ac:dyDescent="0.2">
      <c r="F9147" s="310" t="s">
        <v>15294</v>
      </c>
      <c r="G9147" s="311">
        <v>23460</v>
      </c>
      <c r="H9147" s="312" t="s">
        <v>5234</v>
      </c>
      <c r="I9147" s="313" t="s">
        <v>6854</v>
      </c>
    </row>
    <row r="9148" spans="6:9" x14ac:dyDescent="0.2">
      <c r="F9148" s="310" t="s">
        <v>15295</v>
      </c>
      <c r="G9148" s="311">
        <v>23461</v>
      </c>
      <c r="H9148" s="312" t="s">
        <v>5234</v>
      </c>
      <c r="I9148" s="313" t="s">
        <v>6854</v>
      </c>
    </row>
    <row r="9149" spans="6:9" x14ac:dyDescent="0.2">
      <c r="F9149" s="310" t="s">
        <v>15296</v>
      </c>
      <c r="G9149" s="311">
        <v>23462</v>
      </c>
      <c r="H9149" s="312" t="s">
        <v>5234</v>
      </c>
      <c r="I9149" s="313" t="s">
        <v>6854</v>
      </c>
    </row>
    <row r="9150" spans="6:9" x14ac:dyDescent="0.2">
      <c r="F9150" s="310" t="s">
        <v>15297</v>
      </c>
      <c r="G9150" s="311">
        <v>23463</v>
      </c>
      <c r="H9150" s="312" t="s">
        <v>5234</v>
      </c>
      <c r="I9150" s="313" t="s">
        <v>6854</v>
      </c>
    </row>
    <row r="9151" spans="6:9" x14ac:dyDescent="0.2">
      <c r="F9151" s="310" t="s">
        <v>15298</v>
      </c>
      <c r="G9151" s="311">
        <v>23464</v>
      </c>
      <c r="H9151" s="312" t="s">
        <v>5234</v>
      </c>
      <c r="I9151" s="313" t="s">
        <v>6854</v>
      </c>
    </row>
    <row r="9152" spans="6:9" x14ac:dyDescent="0.2">
      <c r="F9152" s="310" t="s">
        <v>15299</v>
      </c>
      <c r="G9152" s="311">
        <v>23465</v>
      </c>
      <c r="H9152" s="312" t="s">
        <v>5234</v>
      </c>
      <c r="I9152" s="313" t="s">
        <v>6854</v>
      </c>
    </row>
    <row r="9153" spans="6:9" x14ac:dyDescent="0.2">
      <c r="F9153" s="310" t="s">
        <v>15300</v>
      </c>
      <c r="G9153" s="311">
        <v>23466</v>
      </c>
      <c r="H9153" s="312" t="s">
        <v>5234</v>
      </c>
      <c r="I9153" s="313" t="s">
        <v>6854</v>
      </c>
    </row>
    <row r="9154" spans="6:9" x14ac:dyDescent="0.2">
      <c r="F9154" s="310" t="s">
        <v>15301</v>
      </c>
      <c r="G9154" s="311">
        <v>23467</v>
      </c>
      <c r="H9154" s="312" t="s">
        <v>5234</v>
      </c>
      <c r="I9154" s="313" t="s">
        <v>6854</v>
      </c>
    </row>
    <row r="9155" spans="6:9" x14ac:dyDescent="0.2">
      <c r="F9155" s="310" t="s">
        <v>15302</v>
      </c>
      <c r="G9155" s="311">
        <v>23471</v>
      </c>
      <c r="H9155" s="312" t="s">
        <v>5234</v>
      </c>
      <c r="I9155" s="313" t="s">
        <v>6854</v>
      </c>
    </row>
    <row r="9156" spans="6:9" x14ac:dyDescent="0.2">
      <c r="F9156" s="310" t="s">
        <v>15303</v>
      </c>
      <c r="G9156" s="311">
        <v>23479</v>
      </c>
      <c r="H9156" s="312" t="s">
        <v>5234</v>
      </c>
      <c r="I9156" s="313" t="s">
        <v>6854</v>
      </c>
    </row>
    <row r="9157" spans="6:9" x14ac:dyDescent="0.2">
      <c r="F9157" s="310" t="s">
        <v>15304</v>
      </c>
      <c r="G9157" s="311">
        <v>23480</v>
      </c>
      <c r="H9157" s="312" t="s">
        <v>5234</v>
      </c>
      <c r="I9157" s="313" t="s">
        <v>6824</v>
      </c>
    </row>
    <row r="9158" spans="6:9" x14ac:dyDescent="0.2">
      <c r="F9158" s="310" t="s">
        <v>15305</v>
      </c>
      <c r="G9158" s="311">
        <v>23482</v>
      </c>
      <c r="H9158" s="312" t="s">
        <v>5234</v>
      </c>
      <c r="I9158" s="313" t="s">
        <v>6824</v>
      </c>
    </row>
    <row r="9159" spans="6:9" x14ac:dyDescent="0.2">
      <c r="F9159" s="310" t="s">
        <v>15306</v>
      </c>
      <c r="G9159" s="311">
        <v>23483</v>
      </c>
      <c r="H9159" s="312" t="s">
        <v>5234</v>
      </c>
      <c r="I9159" s="313" t="s">
        <v>6824</v>
      </c>
    </row>
    <row r="9160" spans="6:9" x14ac:dyDescent="0.2">
      <c r="F9160" s="310" t="s">
        <v>15307</v>
      </c>
      <c r="G9160" s="311">
        <v>23486</v>
      </c>
      <c r="H9160" s="312" t="s">
        <v>5234</v>
      </c>
      <c r="I9160" s="313" t="s">
        <v>6824</v>
      </c>
    </row>
    <row r="9161" spans="6:9" x14ac:dyDescent="0.2">
      <c r="F9161" s="310" t="s">
        <v>15308</v>
      </c>
      <c r="G9161" s="311">
        <v>23487</v>
      </c>
      <c r="H9161" s="312" t="s">
        <v>5234</v>
      </c>
      <c r="I9161" s="313" t="s">
        <v>6854</v>
      </c>
    </row>
    <row r="9162" spans="6:9" x14ac:dyDescent="0.2">
      <c r="F9162" s="310" t="s">
        <v>15309</v>
      </c>
      <c r="G9162" s="311">
        <v>23488</v>
      </c>
      <c r="H9162" s="312" t="s">
        <v>5234</v>
      </c>
      <c r="I9162" s="313" t="s">
        <v>6824</v>
      </c>
    </row>
    <row r="9163" spans="6:9" x14ac:dyDescent="0.2">
      <c r="F9163" s="310" t="s">
        <v>15310</v>
      </c>
      <c r="G9163" s="311">
        <v>23501</v>
      </c>
      <c r="H9163" s="312" t="s">
        <v>5234</v>
      </c>
      <c r="I9163" s="313" t="s">
        <v>6854</v>
      </c>
    </row>
    <row r="9164" spans="6:9" x14ac:dyDescent="0.2">
      <c r="F9164" s="310" t="s">
        <v>15311</v>
      </c>
      <c r="G9164" s="311">
        <v>23502</v>
      </c>
      <c r="H9164" s="312" t="s">
        <v>5234</v>
      </c>
      <c r="I9164" s="313" t="s">
        <v>6854</v>
      </c>
    </row>
    <row r="9165" spans="6:9" x14ac:dyDescent="0.2">
      <c r="F9165" s="310" t="s">
        <v>15312</v>
      </c>
      <c r="G9165" s="311">
        <v>23503</v>
      </c>
      <c r="H9165" s="312" t="s">
        <v>5234</v>
      </c>
      <c r="I9165" s="313" t="s">
        <v>6854</v>
      </c>
    </row>
    <row r="9166" spans="6:9" x14ac:dyDescent="0.2">
      <c r="F9166" s="310" t="s">
        <v>15313</v>
      </c>
      <c r="G9166" s="311">
        <v>23504</v>
      </c>
      <c r="H9166" s="312" t="s">
        <v>5234</v>
      </c>
      <c r="I9166" s="313" t="s">
        <v>6854</v>
      </c>
    </row>
    <row r="9167" spans="6:9" x14ac:dyDescent="0.2">
      <c r="F9167" s="310" t="s">
        <v>15314</v>
      </c>
      <c r="G9167" s="311">
        <v>23505</v>
      </c>
      <c r="H9167" s="312" t="s">
        <v>5234</v>
      </c>
      <c r="I9167" s="313" t="s">
        <v>6854</v>
      </c>
    </row>
    <row r="9168" spans="6:9" x14ac:dyDescent="0.2">
      <c r="F9168" s="310" t="s">
        <v>15315</v>
      </c>
      <c r="G9168" s="311">
        <v>23506</v>
      </c>
      <c r="H9168" s="312" t="s">
        <v>5234</v>
      </c>
      <c r="I9168" s="313" t="s">
        <v>6854</v>
      </c>
    </row>
    <row r="9169" spans="6:9" x14ac:dyDescent="0.2">
      <c r="F9169" s="310" t="s">
        <v>15316</v>
      </c>
      <c r="G9169" s="311">
        <v>23507</v>
      </c>
      <c r="H9169" s="312" t="s">
        <v>5234</v>
      </c>
      <c r="I9169" s="313" t="s">
        <v>6854</v>
      </c>
    </row>
    <row r="9170" spans="6:9" x14ac:dyDescent="0.2">
      <c r="F9170" s="310" t="s">
        <v>15317</v>
      </c>
      <c r="G9170" s="311">
        <v>23508</v>
      </c>
      <c r="H9170" s="312" t="s">
        <v>5234</v>
      </c>
      <c r="I9170" s="313" t="s">
        <v>6854</v>
      </c>
    </row>
    <row r="9171" spans="6:9" x14ac:dyDescent="0.2">
      <c r="F9171" s="310" t="s">
        <v>15318</v>
      </c>
      <c r="G9171" s="311">
        <v>23509</v>
      </c>
      <c r="H9171" s="312" t="s">
        <v>5234</v>
      </c>
      <c r="I9171" s="313" t="s">
        <v>6854</v>
      </c>
    </row>
    <row r="9172" spans="6:9" x14ac:dyDescent="0.2">
      <c r="F9172" s="310" t="s">
        <v>15319</v>
      </c>
      <c r="G9172" s="311">
        <v>23510</v>
      </c>
      <c r="H9172" s="312" t="s">
        <v>5234</v>
      </c>
      <c r="I9172" s="313" t="s">
        <v>6854</v>
      </c>
    </row>
    <row r="9173" spans="6:9" x14ac:dyDescent="0.2">
      <c r="F9173" s="310" t="s">
        <v>15320</v>
      </c>
      <c r="G9173" s="311">
        <v>23511</v>
      </c>
      <c r="H9173" s="312" t="s">
        <v>5234</v>
      </c>
      <c r="I9173" s="313" t="s">
        <v>6854</v>
      </c>
    </row>
    <row r="9174" spans="6:9" x14ac:dyDescent="0.2">
      <c r="F9174" s="310" t="s">
        <v>15321</v>
      </c>
      <c r="G9174" s="311">
        <v>23512</v>
      </c>
      <c r="H9174" s="312" t="s">
        <v>5234</v>
      </c>
      <c r="I9174" s="313" t="s">
        <v>6854</v>
      </c>
    </row>
    <row r="9175" spans="6:9" x14ac:dyDescent="0.2">
      <c r="F9175" s="310" t="s">
        <v>15322</v>
      </c>
      <c r="G9175" s="311">
        <v>23513</v>
      </c>
      <c r="H9175" s="312" t="s">
        <v>5234</v>
      </c>
      <c r="I9175" s="313" t="s">
        <v>6854</v>
      </c>
    </row>
    <row r="9176" spans="6:9" x14ac:dyDescent="0.2">
      <c r="F9176" s="310" t="s">
        <v>15323</v>
      </c>
      <c r="G9176" s="311">
        <v>23514</v>
      </c>
      <c r="H9176" s="312" t="s">
        <v>5234</v>
      </c>
      <c r="I9176" s="313" t="s">
        <v>6854</v>
      </c>
    </row>
    <row r="9177" spans="6:9" x14ac:dyDescent="0.2">
      <c r="F9177" s="310" t="s">
        <v>15324</v>
      </c>
      <c r="G9177" s="311">
        <v>23515</v>
      </c>
      <c r="H9177" s="312" t="s">
        <v>5234</v>
      </c>
      <c r="I9177" s="313" t="s">
        <v>6854</v>
      </c>
    </row>
    <row r="9178" spans="6:9" x14ac:dyDescent="0.2">
      <c r="F9178" s="310" t="s">
        <v>15325</v>
      </c>
      <c r="G9178" s="311">
        <v>23517</v>
      </c>
      <c r="H9178" s="312" t="s">
        <v>5234</v>
      </c>
      <c r="I9178" s="313" t="s">
        <v>6854</v>
      </c>
    </row>
    <row r="9179" spans="6:9" x14ac:dyDescent="0.2">
      <c r="F9179" s="310" t="s">
        <v>15326</v>
      </c>
      <c r="G9179" s="311">
        <v>23518</v>
      </c>
      <c r="H9179" s="312" t="s">
        <v>5234</v>
      </c>
      <c r="I9179" s="313" t="s">
        <v>6854</v>
      </c>
    </row>
    <row r="9180" spans="6:9" x14ac:dyDescent="0.2">
      <c r="F9180" s="310" t="s">
        <v>15327</v>
      </c>
      <c r="G9180" s="311">
        <v>23519</v>
      </c>
      <c r="H9180" s="312" t="s">
        <v>5234</v>
      </c>
      <c r="I9180" s="313" t="s">
        <v>6854</v>
      </c>
    </row>
    <row r="9181" spans="6:9" x14ac:dyDescent="0.2">
      <c r="F9181" s="310" t="s">
        <v>15328</v>
      </c>
      <c r="G9181" s="311">
        <v>23520</v>
      </c>
      <c r="H9181" s="312" t="s">
        <v>5234</v>
      </c>
      <c r="I9181" s="313" t="s">
        <v>6854</v>
      </c>
    </row>
    <row r="9182" spans="6:9" x14ac:dyDescent="0.2">
      <c r="F9182" s="310" t="s">
        <v>15329</v>
      </c>
      <c r="G9182" s="311">
        <v>23521</v>
      </c>
      <c r="H9182" s="312" t="s">
        <v>5234</v>
      </c>
      <c r="I9182" s="313" t="s">
        <v>6854</v>
      </c>
    </row>
    <row r="9183" spans="6:9" x14ac:dyDescent="0.2">
      <c r="F9183" s="310" t="s">
        <v>15330</v>
      </c>
      <c r="G9183" s="311">
        <v>23523</v>
      </c>
      <c r="H9183" s="312" t="s">
        <v>5234</v>
      </c>
      <c r="I9183" s="313" t="s">
        <v>6854</v>
      </c>
    </row>
    <row r="9184" spans="6:9" x14ac:dyDescent="0.2">
      <c r="F9184" s="310" t="s">
        <v>15331</v>
      </c>
      <c r="G9184" s="311">
        <v>23529</v>
      </c>
      <c r="H9184" s="312" t="s">
        <v>5234</v>
      </c>
      <c r="I9184" s="313" t="s">
        <v>6854</v>
      </c>
    </row>
    <row r="9185" spans="6:9" x14ac:dyDescent="0.2">
      <c r="F9185" s="310" t="s">
        <v>15332</v>
      </c>
      <c r="G9185" s="311">
        <v>23541</v>
      </c>
      <c r="H9185" s="312" t="s">
        <v>5234</v>
      </c>
      <c r="I9185" s="313" t="s">
        <v>6854</v>
      </c>
    </row>
    <row r="9186" spans="6:9" x14ac:dyDescent="0.2">
      <c r="F9186" s="310" t="s">
        <v>15333</v>
      </c>
      <c r="G9186" s="311">
        <v>23551</v>
      </c>
      <c r="H9186" s="312" t="s">
        <v>5234</v>
      </c>
      <c r="I9186" s="313" t="s">
        <v>6854</v>
      </c>
    </row>
    <row r="9187" spans="6:9" x14ac:dyDescent="0.2">
      <c r="F9187" s="310" t="s">
        <v>15334</v>
      </c>
      <c r="G9187" s="311">
        <v>23601</v>
      </c>
      <c r="H9187" s="312" t="s">
        <v>5234</v>
      </c>
      <c r="I9187" s="313" t="s">
        <v>6854</v>
      </c>
    </row>
    <row r="9188" spans="6:9" x14ac:dyDescent="0.2">
      <c r="F9188" s="310" t="s">
        <v>15335</v>
      </c>
      <c r="G9188" s="311">
        <v>23602</v>
      </c>
      <c r="H9188" s="312" t="s">
        <v>5234</v>
      </c>
      <c r="I9188" s="313" t="s">
        <v>6854</v>
      </c>
    </row>
    <row r="9189" spans="6:9" x14ac:dyDescent="0.2">
      <c r="F9189" s="310" t="s">
        <v>15336</v>
      </c>
      <c r="G9189" s="311">
        <v>23603</v>
      </c>
      <c r="H9189" s="312" t="s">
        <v>5234</v>
      </c>
      <c r="I9189" s="313" t="s">
        <v>6854</v>
      </c>
    </row>
    <row r="9190" spans="6:9" x14ac:dyDescent="0.2">
      <c r="F9190" s="310" t="s">
        <v>15337</v>
      </c>
      <c r="G9190" s="311">
        <v>23604</v>
      </c>
      <c r="H9190" s="312" t="s">
        <v>5234</v>
      </c>
      <c r="I9190" s="313" t="s">
        <v>6854</v>
      </c>
    </row>
    <row r="9191" spans="6:9" x14ac:dyDescent="0.2">
      <c r="F9191" s="310" t="s">
        <v>15338</v>
      </c>
      <c r="G9191" s="311">
        <v>23605</v>
      </c>
      <c r="H9191" s="312" t="s">
        <v>5234</v>
      </c>
      <c r="I9191" s="313" t="s">
        <v>6854</v>
      </c>
    </row>
    <row r="9192" spans="6:9" x14ac:dyDescent="0.2">
      <c r="F9192" s="310" t="s">
        <v>15339</v>
      </c>
      <c r="G9192" s="311">
        <v>23606</v>
      </c>
      <c r="H9192" s="312" t="s">
        <v>5234</v>
      </c>
      <c r="I9192" s="313" t="s">
        <v>6854</v>
      </c>
    </row>
    <row r="9193" spans="6:9" x14ac:dyDescent="0.2">
      <c r="F9193" s="310" t="s">
        <v>15340</v>
      </c>
      <c r="G9193" s="311">
        <v>23607</v>
      </c>
      <c r="H9193" s="312" t="s">
        <v>5234</v>
      </c>
      <c r="I9193" s="313" t="s">
        <v>6854</v>
      </c>
    </row>
    <row r="9194" spans="6:9" x14ac:dyDescent="0.2">
      <c r="F9194" s="310" t="s">
        <v>15341</v>
      </c>
      <c r="G9194" s="311">
        <v>23608</v>
      </c>
      <c r="H9194" s="312" t="s">
        <v>5234</v>
      </c>
      <c r="I9194" s="313" t="s">
        <v>6854</v>
      </c>
    </row>
    <row r="9195" spans="6:9" x14ac:dyDescent="0.2">
      <c r="F9195" s="310" t="s">
        <v>15342</v>
      </c>
      <c r="G9195" s="311">
        <v>23609</v>
      </c>
      <c r="H9195" s="312" t="s">
        <v>5234</v>
      </c>
      <c r="I9195" s="313" t="s">
        <v>6854</v>
      </c>
    </row>
    <row r="9196" spans="6:9" x14ac:dyDescent="0.2">
      <c r="F9196" s="310" t="s">
        <v>15343</v>
      </c>
      <c r="G9196" s="311">
        <v>23612</v>
      </c>
      <c r="H9196" s="312" t="s">
        <v>5234</v>
      </c>
      <c r="I9196" s="313" t="s">
        <v>6854</v>
      </c>
    </row>
    <row r="9197" spans="6:9" x14ac:dyDescent="0.2">
      <c r="F9197" s="310" t="s">
        <v>15344</v>
      </c>
      <c r="G9197" s="311">
        <v>23628</v>
      </c>
      <c r="H9197" s="312" t="s">
        <v>5234</v>
      </c>
      <c r="I9197" s="313" t="s">
        <v>6854</v>
      </c>
    </row>
    <row r="9198" spans="6:9" x14ac:dyDescent="0.2">
      <c r="F9198" s="310" t="s">
        <v>15345</v>
      </c>
      <c r="G9198" s="311">
        <v>23630</v>
      </c>
      <c r="H9198" s="312" t="s">
        <v>5234</v>
      </c>
      <c r="I9198" s="313" t="s">
        <v>6854</v>
      </c>
    </row>
    <row r="9199" spans="6:9" x14ac:dyDescent="0.2">
      <c r="F9199" s="310" t="s">
        <v>15346</v>
      </c>
      <c r="G9199" s="311">
        <v>23651</v>
      </c>
      <c r="H9199" s="312" t="s">
        <v>5234</v>
      </c>
      <c r="I9199" s="313" t="s">
        <v>6854</v>
      </c>
    </row>
    <row r="9200" spans="6:9" x14ac:dyDescent="0.2">
      <c r="F9200" s="310" t="s">
        <v>15347</v>
      </c>
      <c r="G9200" s="311">
        <v>23661</v>
      </c>
      <c r="H9200" s="312" t="s">
        <v>5234</v>
      </c>
      <c r="I9200" s="313" t="s">
        <v>6854</v>
      </c>
    </row>
    <row r="9201" spans="6:9" x14ac:dyDescent="0.2">
      <c r="F9201" s="310" t="s">
        <v>15348</v>
      </c>
      <c r="G9201" s="311">
        <v>23662</v>
      </c>
      <c r="H9201" s="312" t="s">
        <v>5234</v>
      </c>
      <c r="I9201" s="313" t="s">
        <v>6854</v>
      </c>
    </row>
    <row r="9202" spans="6:9" x14ac:dyDescent="0.2">
      <c r="F9202" s="310" t="s">
        <v>15349</v>
      </c>
      <c r="G9202" s="311">
        <v>23663</v>
      </c>
      <c r="H9202" s="312" t="s">
        <v>5234</v>
      </c>
      <c r="I9202" s="313" t="s">
        <v>6854</v>
      </c>
    </row>
    <row r="9203" spans="6:9" x14ac:dyDescent="0.2">
      <c r="F9203" s="310" t="s">
        <v>15350</v>
      </c>
      <c r="G9203" s="311">
        <v>23664</v>
      </c>
      <c r="H9203" s="312" t="s">
        <v>5234</v>
      </c>
      <c r="I9203" s="313" t="s">
        <v>6854</v>
      </c>
    </row>
    <row r="9204" spans="6:9" x14ac:dyDescent="0.2">
      <c r="F9204" s="310" t="s">
        <v>15351</v>
      </c>
      <c r="G9204" s="311">
        <v>23665</v>
      </c>
      <c r="H9204" s="312" t="s">
        <v>5234</v>
      </c>
      <c r="I9204" s="313" t="s">
        <v>6854</v>
      </c>
    </row>
    <row r="9205" spans="6:9" x14ac:dyDescent="0.2">
      <c r="F9205" s="310" t="s">
        <v>15352</v>
      </c>
      <c r="G9205" s="311">
        <v>23666</v>
      </c>
      <c r="H9205" s="312" t="s">
        <v>5234</v>
      </c>
      <c r="I9205" s="313" t="s">
        <v>6854</v>
      </c>
    </row>
    <row r="9206" spans="6:9" x14ac:dyDescent="0.2">
      <c r="F9206" s="310" t="s">
        <v>15353</v>
      </c>
      <c r="G9206" s="311">
        <v>23667</v>
      </c>
      <c r="H9206" s="312" t="s">
        <v>5234</v>
      </c>
      <c r="I9206" s="313" t="s">
        <v>6854</v>
      </c>
    </row>
    <row r="9207" spans="6:9" x14ac:dyDescent="0.2">
      <c r="F9207" s="310" t="s">
        <v>15354</v>
      </c>
      <c r="G9207" s="311">
        <v>23668</v>
      </c>
      <c r="H9207" s="312" t="s">
        <v>5234</v>
      </c>
      <c r="I9207" s="313" t="s">
        <v>6854</v>
      </c>
    </row>
    <row r="9208" spans="6:9" x14ac:dyDescent="0.2">
      <c r="F9208" s="310" t="s">
        <v>15355</v>
      </c>
      <c r="G9208" s="311">
        <v>23669</v>
      </c>
      <c r="H9208" s="312" t="s">
        <v>5234</v>
      </c>
      <c r="I9208" s="313" t="s">
        <v>6854</v>
      </c>
    </row>
    <row r="9209" spans="6:9" x14ac:dyDescent="0.2">
      <c r="F9209" s="310" t="s">
        <v>15356</v>
      </c>
      <c r="G9209" s="311">
        <v>23670</v>
      </c>
      <c r="H9209" s="312" t="s">
        <v>5234</v>
      </c>
      <c r="I9209" s="313" t="s">
        <v>6854</v>
      </c>
    </row>
    <row r="9210" spans="6:9" x14ac:dyDescent="0.2">
      <c r="F9210" s="310" t="s">
        <v>15357</v>
      </c>
      <c r="G9210" s="311">
        <v>23681</v>
      </c>
      <c r="H9210" s="312" t="s">
        <v>5234</v>
      </c>
      <c r="I9210" s="313" t="s">
        <v>6854</v>
      </c>
    </row>
    <row r="9211" spans="6:9" x14ac:dyDescent="0.2">
      <c r="F9211" s="310" t="s">
        <v>15358</v>
      </c>
      <c r="G9211" s="311">
        <v>23690</v>
      </c>
      <c r="H9211" s="312" t="s">
        <v>5234</v>
      </c>
      <c r="I9211" s="313" t="s">
        <v>6854</v>
      </c>
    </row>
    <row r="9212" spans="6:9" x14ac:dyDescent="0.2">
      <c r="F9212" s="310" t="s">
        <v>15359</v>
      </c>
      <c r="G9212" s="311">
        <v>23691</v>
      </c>
      <c r="H9212" s="312" t="s">
        <v>5234</v>
      </c>
      <c r="I9212" s="313" t="s">
        <v>6854</v>
      </c>
    </row>
    <row r="9213" spans="6:9" x14ac:dyDescent="0.2">
      <c r="F9213" s="310" t="s">
        <v>15360</v>
      </c>
      <c r="G9213" s="311">
        <v>23692</v>
      </c>
      <c r="H9213" s="312" t="s">
        <v>5234</v>
      </c>
      <c r="I9213" s="313" t="s">
        <v>6854</v>
      </c>
    </row>
    <row r="9214" spans="6:9" x14ac:dyDescent="0.2">
      <c r="F9214" s="310" t="s">
        <v>15361</v>
      </c>
      <c r="G9214" s="311">
        <v>23693</v>
      </c>
      <c r="H9214" s="312" t="s">
        <v>5234</v>
      </c>
      <c r="I9214" s="313" t="s">
        <v>6854</v>
      </c>
    </row>
    <row r="9215" spans="6:9" x14ac:dyDescent="0.2">
      <c r="F9215" s="310" t="s">
        <v>15362</v>
      </c>
      <c r="G9215" s="311">
        <v>23694</v>
      </c>
      <c r="H9215" s="312" t="s">
        <v>5234</v>
      </c>
      <c r="I9215" s="313" t="s">
        <v>6854</v>
      </c>
    </row>
    <row r="9216" spans="6:9" x14ac:dyDescent="0.2">
      <c r="F9216" s="310" t="s">
        <v>15363</v>
      </c>
      <c r="G9216" s="311">
        <v>23696</v>
      </c>
      <c r="H9216" s="312" t="s">
        <v>5234</v>
      </c>
      <c r="I9216" s="313" t="s">
        <v>6854</v>
      </c>
    </row>
    <row r="9217" spans="6:9" x14ac:dyDescent="0.2">
      <c r="F9217" s="310" t="s">
        <v>15364</v>
      </c>
      <c r="G9217" s="311">
        <v>23701</v>
      </c>
      <c r="H9217" s="312" t="s">
        <v>5234</v>
      </c>
      <c r="I9217" s="313" t="s">
        <v>6854</v>
      </c>
    </row>
    <row r="9218" spans="6:9" x14ac:dyDescent="0.2">
      <c r="F9218" s="310" t="s">
        <v>15365</v>
      </c>
      <c r="G9218" s="311">
        <v>23702</v>
      </c>
      <c r="H9218" s="312" t="s">
        <v>5234</v>
      </c>
      <c r="I9218" s="313" t="s">
        <v>6854</v>
      </c>
    </row>
    <row r="9219" spans="6:9" x14ac:dyDescent="0.2">
      <c r="F9219" s="310" t="s">
        <v>15366</v>
      </c>
      <c r="G9219" s="311">
        <v>23703</v>
      </c>
      <c r="H9219" s="312" t="s">
        <v>5234</v>
      </c>
      <c r="I9219" s="313" t="s">
        <v>6854</v>
      </c>
    </row>
    <row r="9220" spans="6:9" x14ac:dyDescent="0.2">
      <c r="F9220" s="310" t="s">
        <v>15367</v>
      </c>
      <c r="G9220" s="311">
        <v>23704</v>
      </c>
      <c r="H9220" s="312" t="s">
        <v>5234</v>
      </c>
      <c r="I9220" s="313" t="s">
        <v>6854</v>
      </c>
    </row>
    <row r="9221" spans="6:9" x14ac:dyDescent="0.2">
      <c r="F9221" s="310" t="s">
        <v>15368</v>
      </c>
      <c r="G9221" s="311">
        <v>23705</v>
      </c>
      <c r="H9221" s="312" t="s">
        <v>5234</v>
      </c>
      <c r="I9221" s="313" t="s">
        <v>6854</v>
      </c>
    </row>
    <row r="9222" spans="6:9" x14ac:dyDescent="0.2">
      <c r="F9222" s="310" t="s">
        <v>15369</v>
      </c>
      <c r="G9222" s="311">
        <v>23707</v>
      </c>
      <c r="H9222" s="312" t="s">
        <v>5234</v>
      </c>
      <c r="I9222" s="313" t="s">
        <v>6854</v>
      </c>
    </row>
    <row r="9223" spans="6:9" x14ac:dyDescent="0.2">
      <c r="F9223" s="310" t="s">
        <v>15370</v>
      </c>
      <c r="G9223" s="311">
        <v>23708</v>
      </c>
      <c r="H9223" s="312" t="s">
        <v>5234</v>
      </c>
      <c r="I9223" s="313" t="s">
        <v>6854</v>
      </c>
    </row>
    <row r="9224" spans="6:9" x14ac:dyDescent="0.2">
      <c r="F9224" s="310" t="s">
        <v>15371</v>
      </c>
      <c r="G9224" s="311">
        <v>23709</v>
      </c>
      <c r="H9224" s="312" t="s">
        <v>5234</v>
      </c>
      <c r="I9224" s="313" t="s">
        <v>6854</v>
      </c>
    </row>
    <row r="9225" spans="6:9" x14ac:dyDescent="0.2">
      <c r="F9225" s="310" t="s">
        <v>15372</v>
      </c>
      <c r="G9225" s="311">
        <v>23801</v>
      </c>
      <c r="H9225" s="312" t="s">
        <v>5234</v>
      </c>
      <c r="I9225" s="313" t="s">
        <v>6854</v>
      </c>
    </row>
    <row r="9226" spans="6:9" x14ac:dyDescent="0.2">
      <c r="F9226" s="310" t="s">
        <v>15373</v>
      </c>
      <c r="G9226" s="311">
        <v>23803</v>
      </c>
      <c r="H9226" s="312" t="s">
        <v>5234</v>
      </c>
      <c r="I9226" s="313" t="s">
        <v>6854</v>
      </c>
    </row>
    <row r="9227" spans="6:9" x14ac:dyDescent="0.2">
      <c r="F9227" s="310" t="s">
        <v>15374</v>
      </c>
      <c r="G9227" s="311">
        <v>23804</v>
      </c>
      <c r="H9227" s="312" t="s">
        <v>5234</v>
      </c>
      <c r="I9227" s="313" t="s">
        <v>6854</v>
      </c>
    </row>
    <row r="9228" spans="6:9" x14ac:dyDescent="0.2">
      <c r="F9228" s="310" t="s">
        <v>15375</v>
      </c>
      <c r="G9228" s="311">
        <v>23805</v>
      </c>
      <c r="H9228" s="312" t="s">
        <v>5234</v>
      </c>
      <c r="I9228" s="313" t="s">
        <v>6854</v>
      </c>
    </row>
    <row r="9229" spans="6:9" x14ac:dyDescent="0.2">
      <c r="F9229" s="310" t="s">
        <v>15376</v>
      </c>
      <c r="G9229" s="311">
        <v>23806</v>
      </c>
      <c r="H9229" s="312" t="s">
        <v>5234</v>
      </c>
      <c r="I9229" s="313" t="s">
        <v>6854</v>
      </c>
    </row>
    <row r="9230" spans="6:9" x14ac:dyDescent="0.2">
      <c r="F9230" s="310" t="s">
        <v>15377</v>
      </c>
      <c r="G9230" s="311">
        <v>23821</v>
      </c>
      <c r="H9230" s="312" t="s">
        <v>5234</v>
      </c>
      <c r="I9230" s="313" t="s">
        <v>6854</v>
      </c>
    </row>
    <row r="9231" spans="6:9" x14ac:dyDescent="0.2">
      <c r="F9231" s="310" t="s">
        <v>15378</v>
      </c>
      <c r="G9231" s="311">
        <v>23822</v>
      </c>
      <c r="H9231" s="312" t="s">
        <v>5234</v>
      </c>
      <c r="I9231" s="313" t="s">
        <v>6854</v>
      </c>
    </row>
    <row r="9232" spans="6:9" x14ac:dyDescent="0.2">
      <c r="F9232" s="310" t="s">
        <v>15379</v>
      </c>
      <c r="G9232" s="311">
        <v>23824</v>
      </c>
      <c r="H9232" s="312" t="s">
        <v>5234</v>
      </c>
      <c r="I9232" s="313" t="s">
        <v>6854</v>
      </c>
    </row>
    <row r="9233" spans="6:9" x14ac:dyDescent="0.2">
      <c r="F9233" s="310" t="s">
        <v>15380</v>
      </c>
      <c r="G9233" s="311">
        <v>23827</v>
      </c>
      <c r="H9233" s="312" t="s">
        <v>5234</v>
      </c>
      <c r="I9233" s="313" t="s">
        <v>6854</v>
      </c>
    </row>
    <row r="9234" spans="6:9" x14ac:dyDescent="0.2">
      <c r="F9234" s="310" t="s">
        <v>15381</v>
      </c>
      <c r="G9234" s="311">
        <v>23828</v>
      </c>
      <c r="H9234" s="312" t="s">
        <v>5234</v>
      </c>
      <c r="I9234" s="313" t="s">
        <v>6854</v>
      </c>
    </row>
    <row r="9235" spans="6:9" x14ac:dyDescent="0.2">
      <c r="F9235" s="310" t="s">
        <v>15382</v>
      </c>
      <c r="G9235" s="311">
        <v>23829</v>
      </c>
      <c r="H9235" s="312" t="s">
        <v>5234</v>
      </c>
      <c r="I9235" s="313" t="s">
        <v>6854</v>
      </c>
    </row>
    <row r="9236" spans="6:9" x14ac:dyDescent="0.2">
      <c r="F9236" s="310" t="s">
        <v>15383</v>
      </c>
      <c r="G9236" s="311">
        <v>23830</v>
      </c>
      <c r="H9236" s="312" t="s">
        <v>5234</v>
      </c>
      <c r="I9236" s="313" t="s">
        <v>6854</v>
      </c>
    </row>
    <row r="9237" spans="6:9" x14ac:dyDescent="0.2">
      <c r="F9237" s="310" t="s">
        <v>15384</v>
      </c>
      <c r="G9237" s="311">
        <v>23831</v>
      </c>
      <c r="H9237" s="312" t="s">
        <v>5234</v>
      </c>
      <c r="I9237" s="313" t="s">
        <v>6854</v>
      </c>
    </row>
    <row r="9238" spans="6:9" x14ac:dyDescent="0.2">
      <c r="F9238" s="310" t="s">
        <v>15385</v>
      </c>
      <c r="G9238" s="311">
        <v>23832</v>
      </c>
      <c r="H9238" s="312" t="s">
        <v>5234</v>
      </c>
      <c r="I9238" s="313" t="s">
        <v>6854</v>
      </c>
    </row>
    <row r="9239" spans="6:9" x14ac:dyDescent="0.2">
      <c r="F9239" s="310" t="s">
        <v>15386</v>
      </c>
      <c r="G9239" s="311">
        <v>23833</v>
      </c>
      <c r="H9239" s="312" t="s">
        <v>5234</v>
      </c>
      <c r="I9239" s="313" t="s">
        <v>6854</v>
      </c>
    </row>
    <row r="9240" spans="6:9" x14ac:dyDescent="0.2">
      <c r="F9240" s="310" t="s">
        <v>15387</v>
      </c>
      <c r="G9240" s="311">
        <v>23834</v>
      </c>
      <c r="H9240" s="312" t="s">
        <v>5234</v>
      </c>
      <c r="I9240" s="313" t="s">
        <v>6854</v>
      </c>
    </row>
    <row r="9241" spans="6:9" x14ac:dyDescent="0.2">
      <c r="F9241" s="310" t="s">
        <v>15388</v>
      </c>
      <c r="G9241" s="311">
        <v>23836</v>
      </c>
      <c r="H9241" s="312" t="s">
        <v>5234</v>
      </c>
      <c r="I9241" s="313" t="s">
        <v>6854</v>
      </c>
    </row>
    <row r="9242" spans="6:9" x14ac:dyDescent="0.2">
      <c r="F9242" s="310" t="s">
        <v>15389</v>
      </c>
      <c r="G9242" s="311">
        <v>23837</v>
      </c>
      <c r="H9242" s="312" t="s">
        <v>5234</v>
      </c>
      <c r="I9242" s="313" t="s">
        <v>6854</v>
      </c>
    </row>
    <row r="9243" spans="6:9" x14ac:dyDescent="0.2">
      <c r="F9243" s="310" t="s">
        <v>15390</v>
      </c>
      <c r="G9243" s="311">
        <v>23838</v>
      </c>
      <c r="H9243" s="312" t="s">
        <v>5234</v>
      </c>
      <c r="I9243" s="313" t="s">
        <v>6854</v>
      </c>
    </row>
    <row r="9244" spans="6:9" x14ac:dyDescent="0.2">
      <c r="F9244" s="310" t="s">
        <v>15391</v>
      </c>
      <c r="G9244" s="311">
        <v>23839</v>
      </c>
      <c r="H9244" s="312" t="s">
        <v>5234</v>
      </c>
      <c r="I9244" s="313" t="s">
        <v>6854</v>
      </c>
    </row>
    <row r="9245" spans="6:9" x14ac:dyDescent="0.2">
      <c r="F9245" s="310" t="s">
        <v>15392</v>
      </c>
      <c r="G9245" s="311">
        <v>23840</v>
      </c>
      <c r="H9245" s="312" t="s">
        <v>5234</v>
      </c>
      <c r="I9245" s="313" t="s">
        <v>6854</v>
      </c>
    </row>
    <row r="9246" spans="6:9" x14ac:dyDescent="0.2">
      <c r="F9246" s="310" t="s">
        <v>15393</v>
      </c>
      <c r="G9246" s="311">
        <v>23841</v>
      </c>
      <c r="H9246" s="312" t="s">
        <v>5234</v>
      </c>
      <c r="I9246" s="313" t="s">
        <v>6854</v>
      </c>
    </row>
    <row r="9247" spans="6:9" x14ac:dyDescent="0.2">
      <c r="F9247" s="310" t="s">
        <v>15394</v>
      </c>
      <c r="G9247" s="311">
        <v>23842</v>
      </c>
      <c r="H9247" s="312" t="s">
        <v>5234</v>
      </c>
      <c r="I9247" s="313" t="s">
        <v>6854</v>
      </c>
    </row>
    <row r="9248" spans="6:9" x14ac:dyDescent="0.2">
      <c r="F9248" s="310" t="s">
        <v>15395</v>
      </c>
      <c r="G9248" s="311">
        <v>23843</v>
      </c>
      <c r="H9248" s="312" t="s">
        <v>5234</v>
      </c>
      <c r="I9248" s="313" t="s">
        <v>6854</v>
      </c>
    </row>
    <row r="9249" spans="6:9" x14ac:dyDescent="0.2">
      <c r="F9249" s="310" t="s">
        <v>15396</v>
      </c>
      <c r="G9249" s="311">
        <v>23844</v>
      </c>
      <c r="H9249" s="312" t="s">
        <v>5234</v>
      </c>
      <c r="I9249" s="313" t="s">
        <v>6854</v>
      </c>
    </row>
    <row r="9250" spans="6:9" x14ac:dyDescent="0.2">
      <c r="F9250" s="310" t="s">
        <v>15397</v>
      </c>
      <c r="G9250" s="311">
        <v>23845</v>
      </c>
      <c r="H9250" s="312" t="s">
        <v>5234</v>
      </c>
      <c r="I9250" s="313" t="s">
        <v>6854</v>
      </c>
    </row>
    <row r="9251" spans="6:9" x14ac:dyDescent="0.2">
      <c r="F9251" s="310" t="s">
        <v>15398</v>
      </c>
      <c r="G9251" s="311">
        <v>23846</v>
      </c>
      <c r="H9251" s="312" t="s">
        <v>5234</v>
      </c>
      <c r="I9251" s="313" t="s">
        <v>6854</v>
      </c>
    </row>
    <row r="9252" spans="6:9" x14ac:dyDescent="0.2">
      <c r="F9252" s="310" t="s">
        <v>15399</v>
      </c>
      <c r="G9252" s="311">
        <v>23847</v>
      </c>
      <c r="H9252" s="312" t="s">
        <v>5234</v>
      </c>
      <c r="I9252" s="313" t="s">
        <v>6854</v>
      </c>
    </row>
    <row r="9253" spans="6:9" x14ac:dyDescent="0.2">
      <c r="F9253" s="310" t="s">
        <v>15400</v>
      </c>
      <c r="G9253" s="311">
        <v>23850</v>
      </c>
      <c r="H9253" s="312" t="s">
        <v>5234</v>
      </c>
      <c r="I9253" s="313" t="s">
        <v>6854</v>
      </c>
    </row>
    <row r="9254" spans="6:9" x14ac:dyDescent="0.2">
      <c r="F9254" s="310" t="s">
        <v>15401</v>
      </c>
      <c r="G9254" s="311">
        <v>23851</v>
      </c>
      <c r="H9254" s="312" t="s">
        <v>5234</v>
      </c>
      <c r="I9254" s="313" t="s">
        <v>6854</v>
      </c>
    </row>
    <row r="9255" spans="6:9" x14ac:dyDescent="0.2">
      <c r="F9255" s="310" t="s">
        <v>15402</v>
      </c>
      <c r="G9255" s="311">
        <v>23856</v>
      </c>
      <c r="H9255" s="312" t="s">
        <v>5234</v>
      </c>
      <c r="I9255" s="313" t="s">
        <v>6854</v>
      </c>
    </row>
    <row r="9256" spans="6:9" x14ac:dyDescent="0.2">
      <c r="F9256" s="310" t="s">
        <v>15403</v>
      </c>
      <c r="G9256" s="311">
        <v>23857</v>
      </c>
      <c r="H9256" s="312" t="s">
        <v>5234</v>
      </c>
      <c r="I9256" s="313" t="s">
        <v>6854</v>
      </c>
    </row>
    <row r="9257" spans="6:9" x14ac:dyDescent="0.2">
      <c r="F9257" s="310" t="s">
        <v>15404</v>
      </c>
      <c r="G9257" s="311">
        <v>23860</v>
      </c>
      <c r="H9257" s="312" t="s">
        <v>5234</v>
      </c>
      <c r="I9257" s="313" t="s">
        <v>6854</v>
      </c>
    </row>
    <row r="9258" spans="6:9" x14ac:dyDescent="0.2">
      <c r="F9258" s="310" t="s">
        <v>15405</v>
      </c>
      <c r="G9258" s="311">
        <v>23866</v>
      </c>
      <c r="H9258" s="312" t="s">
        <v>5234</v>
      </c>
      <c r="I9258" s="313" t="s">
        <v>6854</v>
      </c>
    </row>
    <row r="9259" spans="6:9" x14ac:dyDescent="0.2">
      <c r="F9259" s="310" t="s">
        <v>15406</v>
      </c>
      <c r="G9259" s="311">
        <v>23867</v>
      </c>
      <c r="H9259" s="312" t="s">
        <v>5234</v>
      </c>
      <c r="I9259" s="313" t="s">
        <v>6854</v>
      </c>
    </row>
    <row r="9260" spans="6:9" x14ac:dyDescent="0.2">
      <c r="F9260" s="310" t="s">
        <v>15407</v>
      </c>
      <c r="G9260" s="311">
        <v>23868</v>
      </c>
      <c r="H9260" s="312" t="s">
        <v>5234</v>
      </c>
      <c r="I9260" s="313" t="s">
        <v>6854</v>
      </c>
    </row>
    <row r="9261" spans="6:9" x14ac:dyDescent="0.2">
      <c r="F9261" s="310" t="s">
        <v>15408</v>
      </c>
      <c r="G9261" s="311">
        <v>23870</v>
      </c>
      <c r="H9261" s="312" t="s">
        <v>5234</v>
      </c>
      <c r="I9261" s="313" t="s">
        <v>6854</v>
      </c>
    </row>
    <row r="9262" spans="6:9" x14ac:dyDescent="0.2">
      <c r="F9262" s="310" t="s">
        <v>15409</v>
      </c>
      <c r="G9262" s="311">
        <v>23872</v>
      </c>
      <c r="H9262" s="312" t="s">
        <v>5234</v>
      </c>
      <c r="I9262" s="313" t="s">
        <v>6854</v>
      </c>
    </row>
    <row r="9263" spans="6:9" x14ac:dyDescent="0.2">
      <c r="F9263" s="310" t="s">
        <v>15410</v>
      </c>
      <c r="G9263" s="311">
        <v>23873</v>
      </c>
      <c r="H9263" s="312" t="s">
        <v>5234</v>
      </c>
      <c r="I9263" s="313" t="s">
        <v>6854</v>
      </c>
    </row>
    <row r="9264" spans="6:9" x14ac:dyDescent="0.2">
      <c r="F9264" s="310" t="s">
        <v>15411</v>
      </c>
      <c r="G9264" s="311">
        <v>23874</v>
      </c>
      <c r="H9264" s="312" t="s">
        <v>5234</v>
      </c>
      <c r="I9264" s="313" t="s">
        <v>6854</v>
      </c>
    </row>
    <row r="9265" spans="6:9" x14ac:dyDescent="0.2">
      <c r="F9265" s="310" t="s">
        <v>15412</v>
      </c>
      <c r="G9265" s="311">
        <v>23875</v>
      </c>
      <c r="H9265" s="312" t="s">
        <v>5234</v>
      </c>
      <c r="I9265" s="313" t="s">
        <v>6854</v>
      </c>
    </row>
    <row r="9266" spans="6:9" x14ac:dyDescent="0.2">
      <c r="F9266" s="310" t="s">
        <v>15413</v>
      </c>
      <c r="G9266" s="311">
        <v>23876</v>
      </c>
      <c r="H9266" s="312" t="s">
        <v>5234</v>
      </c>
      <c r="I9266" s="313" t="s">
        <v>6854</v>
      </c>
    </row>
    <row r="9267" spans="6:9" x14ac:dyDescent="0.2">
      <c r="F9267" s="310" t="s">
        <v>15414</v>
      </c>
      <c r="G9267" s="311">
        <v>23878</v>
      </c>
      <c r="H9267" s="312" t="s">
        <v>5234</v>
      </c>
      <c r="I9267" s="313" t="s">
        <v>6854</v>
      </c>
    </row>
    <row r="9268" spans="6:9" x14ac:dyDescent="0.2">
      <c r="F9268" s="310" t="s">
        <v>15415</v>
      </c>
      <c r="G9268" s="311">
        <v>23879</v>
      </c>
      <c r="H9268" s="312" t="s">
        <v>5234</v>
      </c>
      <c r="I9268" s="313" t="s">
        <v>6854</v>
      </c>
    </row>
    <row r="9269" spans="6:9" x14ac:dyDescent="0.2">
      <c r="F9269" s="310" t="s">
        <v>15416</v>
      </c>
      <c r="G9269" s="311">
        <v>23881</v>
      </c>
      <c r="H9269" s="312" t="s">
        <v>5234</v>
      </c>
      <c r="I9269" s="313" t="s">
        <v>6854</v>
      </c>
    </row>
    <row r="9270" spans="6:9" x14ac:dyDescent="0.2">
      <c r="F9270" s="310" t="s">
        <v>15417</v>
      </c>
      <c r="G9270" s="311">
        <v>23882</v>
      </c>
      <c r="H9270" s="312" t="s">
        <v>5234</v>
      </c>
      <c r="I9270" s="313" t="s">
        <v>6854</v>
      </c>
    </row>
    <row r="9271" spans="6:9" x14ac:dyDescent="0.2">
      <c r="F9271" s="310" t="s">
        <v>15418</v>
      </c>
      <c r="G9271" s="311">
        <v>23883</v>
      </c>
      <c r="H9271" s="312" t="s">
        <v>5234</v>
      </c>
      <c r="I9271" s="313" t="s">
        <v>6854</v>
      </c>
    </row>
    <row r="9272" spans="6:9" x14ac:dyDescent="0.2">
      <c r="F9272" s="310" t="s">
        <v>15419</v>
      </c>
      <c r="G9272" s="311">
        <v>23884</v>
      </c>
      <c r="H9272" s="312" t="s">
        <v>5234</v>
      </c>
      <c r="I9272" s="313" t="s">
        <v>6854</v>
      </c>
    </row>
    <row r="9273" spans="6:9" x14ac:dyDescent="0.2">
      <c r="F9273" s="310" t="s">
        <v>15420</v>
      </c>
      <c r="G9273" s="311">
        <v>23885</v>
      </c>
      <c r="H9273" s="312" t="s">
        <v>5234</v>
      </c>
      <c r="I9273" s="313" t="s">
        <v>6854</v>
      </c>
    </row>
    <row r="9274" spans="6:9" x14ac:dyDescent="0.2">
      <c r="F9274" s="310" t="s">
        <v>15421</v>
      </c>
      <c r="G9274" s="311">
        <v>23887</v>
      </c>
      <c r="H9274" s="312" t="s">
        <v>5234</v>
      </c>
      <c r="I9274" s="313" t="s">
        <v>6854</v>
      </c>
    </row>
    <row r="9275" spans="6:9" x14ac:dyDescent="0.2">
      <c r="F9275" s="310" t="s">
        <v>15422</v>
      </c>
      <c r="G9275" s="311">
        <v>23888</v>
      </c>
      <c r="H9275" s="312" t="s">
        <v>5234</v>
      </c>
      <c r="I9275" s="313" t="s">
        <v>6854</v>
      </c>
    </row>
    <row r="9276" spans="6:9" x14ac:dyDescent="0.2">
      <c r="F9276" s="310" t="s">
        <v>15423</v>
      </c>
      <c r="G9276" s="311">
        <v>23889</v>
      </c>
      <c r="H9276" s="312" t="s">
        <v>5234</v>
      </c>
      <c r="I9276" s="313" t="s">
        <v>6854</v>
      </c>
    </row>
    <row r="9277" spans="6:9" x14ac:dyDescent="0.2">
      <c r="F9277" s="310" t="s">
        <v>15424</v>
      </c>
      <c r="G9277" s="311">
        <v>23890</v>
      </c>
      <c r="H9277" s="312" t="s">
        <v>5234</v>
      </c>
      <c r="I9277" s="313" t="s">
        <v>6854</v>
      </c>
    </row>
    <row r="9278" spans="6:9" x14ac:dyDescent="0.2">
      <c r="F9278" s="310" t="s">
        <v>15425</v>
      </c>
      <c r="G9278" s="311">
        <v>23891</v>
      </c>
      <c r="H9278" s="312" t="s">
        <v>5234</v>
      </c>
      <c r="I9278" s="313" t="s">
        <v>6854</v>
      </c>
    </row>
    <row r="9279" spans="6:9" x14ac:dyDescent="0.2">
      <c r="F9279" s="310" t="s">
        <v>15426</v>
      </c>
      <c r="G9279" s="311">
        <v>23893</v>
      </c>
      <c r="H9279" s="312" t="s">
        <v>5234</v>
      </c>
      <c r="I9279" s="313" t="s">
        <v>6854</v>
      </c>
    </row>
    <row r="9280" spans="6:9" x14ac:dyDescent="0.2">
      <c r="F9280" s="310" t="s">
        <v>15427</v>
      </c>
      <c r="G9280" s="311">
        <v>23894</v>
      </c>
      <c r="H9280" s="312" t="s">
        <v>5234</v>
      </c>
      <c r="I9280" s="313" t="s">
        <v>6854</v>
      </c>
    </row>
    <row r="9281" spans="6:9" x14ac:dyDescent="0.2">
      <c r="F9281" s="310" t="s">
        <v>15428</v>
      </c>
      <c r="G9281" s="311">
        <v>23897</v>
      </c>
      <c r="H9281" s="312" t="s">
        <v>5234</v>
      </c>
      <c r="I9281" s="313" t="s">
        <v>6854</v>
      </c>
    </row>
    <row r="9282" spans="6:9" x14ac:dyDescent="0.2">
      <c r="F9282" s="310" t="s">
        <v>15429</v>
      </c>
      <c r="G9282" s="311">
        <v>23898</v>
      </c>
      <c r="H9282" s="312" t="s">
        <v>5234</v>
      </c>
      <c r="I9282" s="313" t="s">
        <v>6854</v>
      </c>
    </row>
    <row r="9283" spans="6:9" x14ac:dyDescent="0.2">
      <c r="F9283" s="310" t="s">
        <v>15430</v>
      </c>
      <c r="G9283" s="311">
        <v>23899</v>
      </c>
      <c r="H9283" s="312" t="s">
        <v>5234</v>
      </c>
      <c r="I9283" s="313" t="s">
        <v>6854</v>
      </c>
    </row>
    <row r="9284" spans="6:9" x14ac:dyDescent="0.2">
      <c r="F9284" s="310" t="s">
        <v>15431</v>
      </c>
      <c r="G9284" s="311">
        <v>23901</v>
      </c>
      <c r="H9284" s="312" t="s">
        <v>5234</v>
      </c>
      <c r="I9284" s="313" t="s">
        <v>6854</v>
      </c>
    </row>
    <row r="9285" spans="6:9" x14ac:dyDescent="0.2">
      <c r="F9285" s="310" t="s">
        <v>15432</v>
      </c>
      <c r="G9285" s="311">
        <v>23909</v>
      </c>
      <c r="H9285" s="312" t="s">
        <v>5234</v>
      </c>
      <c r="I9285" s="313" t="s">
        <v>6854</v>
      </c>
    </row>
    <row r="9286" spans="6:9" x14ac:dyDescent="0.2">
      <c r="F9286" s="310" t="s">
        <v>15433</v>
      </c>
      <c r="G9286" s="311">
        <v>23915</v>
      </c>
      <c r="H9286" s="312" t="s">
        <v>5234</v>
      </c>
      <c r="I9286" s="313" t="s">
        <v>6854</v>
      </c>
    </row>
    <row r="9287" spans="6:9" x14ac:dyDescent="0.2">
      <c r="F9287" s="310" t="s">
        <v>15434</v>
      </c>
      <c r="G9287" s="311">
        <v>23917</v>
      </c>
      <c r="H9287" s="312" t="s">
        <v>5234</v>
      </c>
      <c r="I9287" s="313" t="s">
        <v>6854</v>
      </c>
    </row>
    <row r="9288" spans="6:9" x14ac:dyDescent="0.2">
      <c r="F9288" s="310" t="s">
        <v>15435</v>
      </c>
      <c r="G9288" s="311">
        <v>23919</v>
      </c>
      <c r="H9288" s="312" t="s">
        <v>5234</v>
      </c>
      <c r="I9288" s="313" t="s">
        <v>6854</v>
      </c>
    </row>
    <row r="9289" spans="6:9" x14ac:dyDescent="0.2">
      <c r="F9289" s="310" t="s">
        <v>15436</v>
      </c>
      <c r="G9289" s="311">
        <v>23920</v>
      </c>
      <c r="H9289" s="312" t="s">
        <v>5234</v>
      </c>
      <c r="I9289" s="313" t="s">
        <v>6854</v>
      </c>
    </row>
    <row r="9290" spans="6:9" x14ac:dyDescent="0.2">
      <c r="F9290" s="310" t="s">
        <v>15437</v>
      </c>
      <c r="G9290" s="311">
        <v>23921</v>
      </c>
      <c r="H9290" s="312" t="s">
        <v>5234</v>
      </c>
      <c r="I9290" s="313" t="s">
        <v>6831</v>
      </c>
    </row>
    <row r="9291" spans="6:9" x14ac:dyDescent="0.2">
      <c r="F9291" s="310" t="s">
        <v>15438</v>
      </c>
      <c r="G9291" s="311">
        <v>23922</v>
      </c>
      <c r="H9291" s="312" t="s">
        <v>5234</v>
      </c>
      <c r="I9291" s="313" t="s">
        <v>6854</v>
      </c>
    </row>
    <row r="9292" spans="6:9" x14ac:dyDescent="0.2">
      <c r="F9292" s="310" t="s">
        <v>15439</v>
      </c>
      <c r="G9292" s="311">
        <v>23923</v>
      </c>
      <c r="H9292" s="312" t="s">
        <v>5234</v>
      </c>
      <c r="I9292" s="313" t="s">
        <v>6854</v>
      </c>
    </row>
    <row r="9293" spans="6:9" x14ac:dyDescent="0.2">
      <c r="F9293" s="310" t="s">
        <v>15440</v>
      </c>
      <c r="G9293" s="311">
        <v>23924</v>
      </c>
      <c r="H9293" s="312" t="s">
        <v>5234</v>
      </c>
      <c r="I9293" s="313" t="s">
        <v>6854</v>
      </c>
    </row>
    <row r="9294" spans="6:9" x14ac:dyDescent="0.2">
      <c r="F9294" s="310" t="s">
        <v>15441</v>
      </c>
      <c r="G9294" s="311">
        <v>23927</v>
      </c>
      <c r="H9294" s="312" t="s">
        <v>5234</v>
      </c>
      <c r="I9294" s="313" t="s">
        <v>6854</v>
      </c>
    </row>
    <row r="9295" spans="6:9" x14ac:dyDescent="0.2">
      <c r="F9295" s="310" t="s">
        <v>15442</v>
      </c>
      <c r="G9295" s="311">
        <v>23930</v>
      </c>
      <c r="H9295" s="312" t="s">
        <v>5234</v>
      </c>
      <c r="I9295" s="313" t="s">
        <v>6854</v>
      </c>
    </row>
    <row r="9296" spans="6:9" x14ac:dyDescent="0.2">
      <c r="F9296" s="310" t="s">
        <v>15443</v>
      </c>
      <c r="G9296" s="311">
        <v>23934</v>
      </c>
      <c r="H9296" s="312" t="s">
        <v>5234</v>
      </c>
      <c r="I9296" s="313" t="s">
        <v>6854</v>
      </c>
    </row>
    <row r="9297" spans="6:9" x14ac:dyDescent="0.2">
      <c r="F9297" s="310" t="s">
        <v>15444</v>
      </c>
      <c r="G9297" s="311">
        <v>23936</v>
      </c>
      <c r="H9297" s="312" t="s">
        <v>5234</v>
      </c>
      <c r="I9297" s="313" t="s">
        <v>6831</v>
      </c>
    </row>
    <row r="9298" spans="6:9" x14ac:dyDescent="0.2">
      <c r="F9298" s="310" t="s">
        <v>15445</v>
      </c>
      <c r="G9298" s="311">
        <v>23937</v>
      </c>
      <c r="H9298" s="312" t="s">
        <v>5234</v>
      </c>
      <c r="I9298" s="313" t="s">
        <v>6854</v>
      </c>
    </row>
    <row r="9299" spans="6:9" x14ac:dyDescent="0.2">
      <c r="F9299" s="310" t="s">
        <v>15446</v>
      </c>
      <c r="G9299" s="311">
        <v>23938</v>
      </c>
      <c r="H9299" s="312" t="s">
        <v>5234</v>
      </c>
      <c r="I9299" s="313" t="s">
        <v>6854</v>
      </c>
    </row>
    <row r="9300" spans="6:9" x14ac:dyDescent="0.2">
      <c r="F9300" s="310" t="s">
        <v>15447</v>
      </c>
      <c r="G9300" s="311">
        <v>23939</v>
      </c>
      <c r="H9300" s="312" t="s">
        <v>5234</v>
      </c>
      <c r="I9300" s="313" t="s">
        <v>6854</v>
      </c>
    </row>
    <row r="9301" spans="6:9" x14ac:dyDescent="0.2">
      <c r="F9301" s="310" t="s">
        <v>15448</v>
      </c>
      <c r="G9301" s="311">
        <v>23941</v>
      </c>
      <c r="H9301" s="312" t="s">
        <v>5234</v>
      </c>
      <c r="I9301" s="313" t="s">
        <v>6854</v>
      </c>
    </row>
    <row r="9302" spans="6:9" x14ac:dyDescent="0.2">
      <c r="F9302" s="310" t="s">
        <v>15449</v>
      </c>
      <c r="G9302" s="311">
        <v>23942</v>
      </c>
      <c r="H9302" s="312" t="s">
        <v>5234</v>
      </c>
      <c r="I9302" s="313" t="s">
        <v>6854</v>
      </c>
    </row>
    <row r="9303" spans="6:9" x14ac:dyDescent="0.2">
      <c r="F9303" s="310" t="s">
        <v>15450</v>
      </c>
      <c r="G9303" s="311">
        <v>23943</v>
      </c>
      <c r="H9303" s="312" t="s">
        <v>5234</v>
      </c>
      <c r="I9303" s="313" t="s">
        <v>6854</v>
      </c>
    </row>
    <row r="9304" spans="6:9" x14ac:dyDescent="0.2">
      <c r="F9304" s="310" t="s">
        <v>15451</v>
      </c>
      <c r="G9304" s="311">
        <v>23944</v>
      </c>
      <c r="H9304" s="312" t="s">
        <v>5234</v>
      </c>
      <c r="I9304" s="313" t="s">
        <v>6854</v>
      </c>
    </row>
    <row r="9305" spans="6:9" x14ac:dyDescent="0.2">
      <c r="F9305" s="310" t="s">
        <v>15452</v>
      </c>
      <c r="G9305" s="311">
        <v>23947</v>
      </c>
      <c r="H9305" s="312" t="s">
        <v>5234</v>
      </c>
      <c r="I9305" s="313" t="s">
        <v>6854</v>
      </c>
    </row>
    <row r="9306" spans="6:9" x14ac:dyDescent="0.2">
      <c r="F9306" s="310" t="s">
        <v>15453</v>
      </c>
      <c r="G9306" s="311">
        <v>23950</v>
      </c>
      <c r="H9306" s="312" t="s">
        <v>5234</v>
      </c>
      <c r="I9306" s="313" t="s">
        <v>6854</v>
      </c>
    </row>
    <row r="9307" spans="6:9" x14ac:dyDescent="0.2">
      <c r="F9307" s="310" t="s">
        <v>15454</v>
      </c>
      <c r="G9307" s="311">
        <v>23952</v>
      </c>
      <c r="H9307" s="312" t="s">
        <v>5234</v>
      </c>
      <c r="I9307" s="313" t="s">
        <v>6854</v>
      </c>
    </row>
    <row r="9308" spans="6:9" x14ac:dyDescent="0.2">
      <c r="F9308" s="310" t="s">
        <v>15455</v>
      </c>
      <c r="G9308" s="311">
        <v>23954</v>
      </c>
      <c r="H9308" s="312" t="s">
        <v>5234</v>
      </c>
      <c r="I9308" s="313" t="s">
        <v>6854</v>
      </c>
    </row>
    <row r="9309" spans="6:9" x14ac:dyDescent="0.2">
      <c r="F9309" s="310" t="s">
        <v>15456</v>
      </c>
      <c r="G9309" s="311">
        <v>23955</v>
      </c>
      <c r="H9309" s="312" t="s">
        <v>5234</v>
      </c>
      <c r="I9309" s="313" t="s">
        <v>6854</v>
      </c>
    </row>
    <row r="9310" spans="6:9" x14ac:dyDescent="0.2">
      <c r="F9310" s="310" t="s">
        <v>15457</v>
      </c>
      <c r="G9310" s="311">
        <v>23958</v>
      </c>
      <c r="H9310" s="312" t="s">
        <v>5234</v>
      </c>
      <c r="I9310" s="313" t="s">
        <v>6854</v>
      </c>
    </row>
    <row r="9311" spans="6:9" x14ac:dyDescent="0.2">
      <c r="F9311" s="310" t="s">
        <v>15458</v>
      </c>
      <c r="G9311" s="311">
        <v>23959</v>
      </c>
      <c r="H9311" s="312" t="s">
        <v>5234</v>
      </c>
      <c r="I9311" s="313" t="s">
        <v>6854</v>
      </c>
    </row>
    <row r="9312" spans="6:9" x14ac:dyDescent="0.2">
      <c r="F9312" s="310" t="s">
        <v>15459</v>
      </c>
      <c r="G9312" s="311">
        <v>23960</v>
      </c>
      <c r="H9312" s="312" t="s">
        <v>5234</v>
      </c>
      <c r="I9312" s="313" t="s">
        <v>6854</v>
      </c>
    </row>
    <row r="9313" spans="6:9" x14ac:dyDescent="0.2">
      <c r="F9313" s="310" t="s">
        <v>15460</v>
      </c>
      <c r="G9313" s="311">
        <v>23962</v>
      </c>
      <c r="H9313" s="312" t="s">
        <v>5234</v>
      </c>
      <c r="I9313" s="313" t="s">
        <v>6854</v>
      </c>
    </row>
    <row r="9314" spans="6:9" x14ac:dyDescent="0.2">
      <c r="F9314" s="310" t="s">
        <v>15461</v>
      </c>
      <c r="G9314" s="311">
        <v>23963</v>
      </c>
      <c r="H9314" s="312" t="s">
        <v>5234</v>
      </c>
      <c r="I9314" s="313" t="s">
        <v>6854</v>
      </c>
    </row>
    <row r="9315" spans="6:9" x14ac:dyDescent="0.2">
      <c r="F9315" s="310" t="s">
        <v>15462</v>
      </c>
      <c r="G9315" s="311">
        <v>23964</v>
      </c>
      <c r="H9315" s="312" t="s">
        <v>5234</v>
      </c>
      <c r="I9315" s="313" t="s">
        <v>6854</v>
      </c>
    </row>
    <row r="9316" spans="6:9" x14ac:dyDescent="0.2">
      <c r="F9316" s="310" t="s">
        <v>15463</v>
      </c>
      <c r="G9316" s="311">
        <v>23966</v>
      </c>
      <c r="H9316" s="312" t="s">
        <v>5234</v>
      </c>
      <c r="I9316" s="313" t="s">
        <v>6854</v>
      </c>
    </row>
    <row r="9317" spans="6:9" x14ac:dyDescent="0.2">
      <c r="F9317" s="310" t="s">
        <v>15464</v>
      </c>
      <c r="G9317" s="311">
        <v>23967</v>
      </c>
      <c r="H9317" s="312" t="s">
        <v>5234</v>
      </c>
      <c r="I9317" s="313" t="s">
        <v>6854</v>
      </c>
    </row>
    <row r="9318" spans="6:9" x14ac:dyDescent="0.2">
      <c r="F9318" s="310" t="s">
        <v>15465</v>
      </c>
      <c r="G9318" s="311">
        <v>23968</v>
      </c>
      <c r="H9318" s="312" t="s">
        <v>5234</v>
      </c>
      <c r="I9318" s="313" t="s">
        <v>6854</v>
      </c>
    </row>
    <row r="9319" spans="6:9" x14ac:dyDescent="0.2">
      <c r="F9319" s="310" t="s">
        <v>15466</v>
      </c>
      <c r="G9319" s="311">
        <v>23970</v>
      </c>
      <c r="H9319" s="312" t="s">
        <v>5234</v>
      </c>
      <c r="I9319" s="313" t="s">
        <v>6854</v>
      </c>
    </row>
    <row r="9320" spans="6:9" x14ac:dyDescent="0.2">
      <c r="F9320" s="310" t="s">
        <v>15467</v>
      </c>
      <c r="G9320" s="311">
        <v>23974</v>
      </c>
      <c r="H9320" s="312" t="s">
        <v>5234</v>
      </c>
      <c r="I9320" s="313" t="s">
        <v>6854</v>
      </c>
    </row>
    <row r="9321" spans="6:9" x14ac:dyDescent="0.2">
      <c r="F9321" s="310" t="s">
        <v>15468</v>
      </c>
      <c r="G9321" s="311">
        <v>23976</v>
      </c>
      <c r="H9321" s="312" t="s">
        <v>5234</v>
      </c>
      <c r="I9321" s="313" t="s">
        <v>6854</v>
      </c>
    </row>
    <row r="9322" spans="6:9" x14ac:dyDescent="0.2">
      <c r="F9322" s="310" t="s">
        <v>2697</v>
      </c>
      <c r="G9322" s="311">
        <v>24001</v>
      </c>
      <c r="H9322" s="312" t="s">
        <v>5234</v>
      </c>
      <c r="I9322" s="313" t="s">
        <v>6831</v>
      </c>
    </row>
    <row r="9323" spans="6:9" x14ac:dyDescent="0.2">
      <c r="F9323" s="310" t="s">
        <v>15469</v>
      </c>
      <c r="G9323" s="311">
        <v>24002</v>
      </c>
      <c r="H9323" s="312" t="s">
        <v>5234</v>
      </c>
      <c r="I9323" s="313" t="s">
        <v>6831</v>
      </c>
    </row>
    <row r="9324" spans="6:9" x14ac:dyDescent="0.2">
      <c r="F9324" s="310" t="s">
        <v>2699</v>
      </c>
      <c r="G9324" s="311">
        <v>24003</v>
      </c>
      <c r="H9324" s="312" t="s">
        <v>5234</v>
      </c>
      <c r="I9324" s="313" t="s">
        <v>6831</v>
      </c>
    </row>
    <row r="9325" spans="6:9" x14ac:dyDescent="0.2">
      <c r="F9325" s="310" t="s">
        <v>15470</v>
      </c>
      <c r="G9325" s="311">
        <v>24004</v>
      </c>
      <c r="H9325" s="312" t="s">
        <v>5234</v>
      </c>
      <c r="I9325" s="313" t="s">
        <v>6831</v>
      </c>
    </row>
    <row r="9326" spans="6:9" x14ac:dyDescent="0.2">
      <c r="F9326" s="310" t="s">
        <v>2701</v>
      </c>
      <c r="G9326" s="311">
        <v>24005</v>
      </c>
      <c r="H9326" s="312" t="s">
        <v>5234</v>
      </c>
      <c r="I9326" s="313" t="s">
        <v>6831</v>
      </c>
    </row>
    <row r="9327" spans="6:9" x14ac:dyDescent="0.2">
      <c r="F9327" s="310" t="s">
        <v>15471</v>
      </c>
      <c r="G9327" s="311">
        <v>24006</v>
      </c>
      <c r="H9327" s="312" t="s">
        <v>5234</v>
      </c>
      <c r="I9327" s="313" t="s">
        <v>6831</v>
      </c>
    </row>
    <row r="9328" spans="6:9" x14ac:dyDescent="0.2">
      <c r="F9328" s="310" t="s">
        <v>15472</v>
      </c>
      <c r="G9328" s="311">
        <v>24007</v>
      </c>
      <c r="H9328" s="312" t="s">
        <v>5234</v>
      </c>
      <c r="I9328" s="313" t="s">
        <v>6831</v>
      </c>
    </row>
    <row r="9329" spans="6:9" x14ac:dyDescent="0.2">
      <c r="F9329" s="310" t="s">
        <v>15473</v>
      </c>
      <c r="G9329" s="311">
        <v>24008</v>
      </c>
      <c r="H9329" s="312" t="s">
        <v>5234</v>
      </c>
      <c r="I9329" s="313" t="s">
        <v>6831</v>
      </c>
    </row>
    <row r="9330" spans="6:9" x14ac:dyDescent="0.2">
      <c r="F9330" s="310" t="s">
        <v>2703</v>
      </c>
      <c r="G9330" s="311">
        <v>24009</v>
      </c>
      <c r="H9330" s="312" t="s">
        <v>5234</v>
      </c>
      <c r="I9330" s="313" t="s">
        <v>6831</v>
      </c>
    </row>
    <row r="9331" spans="6:9" x14ac:dyDescent="0.2">
      <c r="F9331" s="310" t="s">
        <v>15474</v>
      </c>
      <c r="G9331" s="311">
        <v>24010</v>
      </c>
      <c r="H9331" s="312" t="s">
        <v>5234</v>
      </c>
      <c r="I9331" s="313" t="s">
        <v>6831</v>
      </c>
    </row>
    <row r="9332" spans="6:9" x14ac:dyDescent="0.2">
      <c r="F9332" s="310" t="s">
        <v>2705</v>
      </c>
      <c r="G9332" s="311">
        <v>24011</v>
      </c>
      <c r="H9332" s="312" t="s">
        <v>5234</v>
      </c>
      <c r="I9332" s="313" t="s">
        <v>6831</v>
      </c>
    </row>
    <row r="9333" spans="6:9" x14ac:dyDescent="0.2">
      <c r="F9333" s="310" t="s">
        <v>15475</v>
      </c>
      <c r="G9333" s="311">
        <v>24012</v>
      </c>
      <c r="H9333" s="312" t="s">
        <v>5234</v>
      </c>
      <c r="I9333" s="313" t="s">
        <v>6831</v>
      </c>
    </row>
    <row r="9334" spans="6:9" x14ac:dyDescent="0.2">
      <c r="F9334" s="310" t="s">
        <v>2706</v>
      </c>
      <c r="G9334" s="311">
        <v>24013</v>
      </c>
      <c r="H9334" s="312" t="s">
        <v>5234</v>
      </c>
      <c r="I9334" s="313" t="s">
        <v>6831</v>
      </c>
    </row>
    <row r="9335" spans="6:9" x14ac:dyDescent="0.2">
      <c r="F9335" s="310" t="s">
        <v>15476</v>
      </c>
      <c r="G9335" s="311">
        <v>24014</v>
      </c>
      <c r="H9335" s="312" t="s">
        <v>5234</v>
      </c>
      <c r="I9335" s="313" t="s">
        <v>6831</v>
      </c>
    </row>
    <row r="9336" spans="6:9" x14ac:dyDescent="0.2">
      <c r="F9336" s="310" t="s">
        <v>2708</v>
      </c>
      <c r="G9336" s="311">
        <v>24015</v>
      </c>
      <c r="H9336" s="312" t="s">
        <v>5234</v>
      </c>
      <c r="I9336" s="313" t="s">
        <v>6831</v>
      </c>
    </row>
    <row r="9337" spans="6:9" x14ac:dyDescent="0.2">
      <c r="F9337" s="310" t="s">
        <v>15477</v>
      </c>
      <c r="G9337" s="311">
        <v>24016</v>
      </c>
      <c r="H9337" s="312" t="s">
        <v>5234</v>
      </c>
      <c r="I9337" s="313" t="s">
        <v>6831</v>
      </c>
    </row>
    <row r="9338" spans="6:9" x14ac:dyDescent="0.2">
      <c r="F9338" s="310" t="s">
        <v>2710</v>
      </c>
      <c r="G9338" s="311">
        <v>24017</v>
      </c>
      <c r="H9338" s="312" t="s">
        <v>5234</v>
      </c>
      <c r="I9338" s="313" t="s">
        <v>6831</v>
      </c>
    </row>
    <row r="9339" spans="6:9" x14ac:dyDescent="0.2">
      <c r="F9339" s="310" t="s">
        <v>15478</v>
      </c>
      <c r="G9339" s="311">
        <v>24018</v>
      </c>
      <c r="H9339" s="312" t="s">
        <v>5234</v>
      </c>
      <c r="I9339" s="313" t="s">
        <v>6831</v>
      </c>
    </row>
    <row r="9340" spans="6:9" x14ac:dyDescent="0.2">
      <c r="F9340" s="310" t="s">
        <v>2712</v>
      </c>
      <c r="G9340" s="311">
        <v>24019</v>
      </c>
      <c r="H9340" s="312" t="s">
        <v>5234</v>
      </c>
      <c r="I9340" s="313" t="s">
        <v>6831</v>
      </c>
    </row>
    <row r="9341" spans="6:9" x14ac:dyDescent="0.2">
      <c r="F9341" s="310" t="s">
        <v>15479</v>
      </c>
      <c r="G9341" s="311">
        <v>24020</v>
      </c>
      <c r="H9341" s="312" t="s">
        <v>5234</v>
      </c>
      <c r="I9341" s="313" t="s">
        <v>6831</v>
      </c>
    </row>
    <row r="9342" spans="6:9" x14ac:dyDescent="0.2">
      <c r="F9342" s="310" t="s">
        <v>15480</v>
      </c>
      <c r="G9342" s="311">
        <v>24022</v>
      </c>
      <c r="H9342" s="312" t="s">
        <v>5234</v>
      </c>
      <c r="I9342" s="313" t="s">
        <v>6831</v>
      </c>
    </row>
    <row r="9343" spans="6:9" x14ac:dyDescent="0.2">
      <c r="F9343" s="310" t="s">
        <v>2716</v>
      </c>
      <c r="G9343" s="311">
        <v>24023</v>
      </c>
      <c r="H9343" s="312" t="s">
        <v>5234</v>
      </c>
      <c r="I9343" s="313" t="s">
        <v>6831</v>
      </c>
    </row>
    <row r="9344" spans="6:9" x14ac:dyDescent="0.2">
      <c r="F9344" s="310" t="s">
        <v>15481</v>
      </c>
      <c r="G9344" s="311">
        <v>24024</v>
      </c>
      <c r="H9344" s="312" t="s">
        <v>5234</v>
      </c>
      <c r="I9344" s="313" t="s">
        <v>6831</v>
      </c>
    </row>
    <row r="9345" spans="6:9" x14ac:dyDescent="0.2">
      <c r="F9345" s="310" t="s">
        <v>2718</v>
      </c>
      <c r="G9345" s="311">
        <v>24025</v>
      </c>
      <c r="H9345" s="312" t="s">
        <v>5234</v>
      </c>
      <c r="I9345" s="313" t="s">
        <v>6831</v>
      </c>
    </row>
    <row r="9346" spans="6:9" x14ac:dyDescent="0.2">
      <c r="F9346" s="310" t="s">
        <v>15482</v>
      </c>
      <c r="G9346" s="311">
        <v>24026</v>
      </c>
      <c r="H9346" s="312" t="s">
        <v>5234</v>
      </c>
      <c r="I9346" s="313" t="s">
        <v>6831</v>
      </c>
    </row>
    <row r="9347" spans="6:9" x14ac:dyDescent="0.2">
      <c r="F9347" s="310" t="s">
        <v>2719</v>
      </c>
      <c r="G9347" s="311">
        <v>24027</v>
      </c>
      <c r="H9347" s="312" t="s">
        <v>5234</v>
      </c>
      <c r="I9347" s="313" t="s">
        <v>6831</v>
      </c>
    </row>
    <row r="9348" spans="6:9" x14ac:dyDescent="0.2">
      <c r="F9348" s="310" t="s">
        <v>15483</v>
      </c>
      <c r="G9348" s="311">
        <v>24028</v>
      </c>
      <c r="H9348" s="312" t="s">
        <v>5234</v>
      </c>
      <c r="I9348" s="313" t="s">
        <v>6831</v>
      </c>
    </row>
    <row r="9349" spans="6:9" x14ac:dyDescent="0.2">
      <c r="F9349" s="310" t="s">
        <v>2720</v>
      </c>
      <c r="G9349" s="311">
        <v>24029</v>
      </c>
      <c r="H9349" s="312" t="s">
        <v>5234</v>
      </c>
      <c r="I9349" s="313" t="s">
        <v>6831</v>
      </c>
    </row>
    <row r="9350" spans="6:9" x14ac:dyDescent="0.2">
      <c r="F9350" s="310" t="s">
        <v>15484</v>
      </c>
      <c r="G9350" s="311">
        <v>24030</v>
      </c>
      <c r="H9350" s="312" t="s">
        <v>5234</v>
      </c>
      <c r="I9350" s="313" t="s">
        <v>6831</v>
      </c>
    </row>
    <row r="9351" spans="6:9" x14ac:dyDescent="0.2">
      <c r="F9351" s="310" t="s">
        <v>2721</v>
      </c>
      <c r="G9351" s="311">
        <v>24031</v>
      </c>
      <c r="H9351" s="312" t="s">
        <v>5234</v>
      </c>
      <c r="I9351" s="313" t="s">
        <v>6831</v>
      </c>
    </row>
    <row r="9352" spans="6:9" x14ac:dyDescent="0.2">
      <c r="F9352" s="310" t="s">
        <v>15485</v>
      </c>
      <c r="G9352" s="311">
        <v>24032</v>
      </c>
      <c r="H9352" s="312" t="s">
        <v>5234</v>
      </c>
      <c r="I9352" s="313" t="s">
        <v>6831</v>
      </c>
    </row>
    <row r="9353" spans="6:9" x14ac:dyDescent="0.2">
      <c r="F9353" s="310" t="s">
        <v>2723</v>
      </c>
      <c r="G9353" s="311">
        <v>24033</v>
      </c>
      <c r="H9353" s="312" t="s">
        <v>5234</v>
      </c>
      <c r="I9353" s="313" t="s">
        <v>6831</v>
      </c>
    </row>
    <row r="9354" spans="6:9" x14ac:dyDescent="0.2">
      <c r="F9354" s="310" t="s">
        <v>15486</v>
      </c>
      <c r="G9354" s="311">
        <v>24034</v>
      </c>
      <c r="H9354" s="312" t="s">
        <v>5234</v>
      </c>
      <c r="I9354" s="313" t="s">
        <v>6831</v>
      </c>
    </row>
    <row r="9355" spans="6:9" x14ac:dyDescent="0.2">
      <c r="F9355" s="310" t="s">
        <v>2725</v>
      </c>
      <c r="G9355" s="311">
        <v>24035</v>
      </c>
      <c r="H9355" s="312" t="s">
        <v>5234</v>
      </c>
      <c r="I9355" s="313" t="s">
        <v>6831</v>
      </c>
    </row>
    <row r="9356" spans="6:9" x14ac:dyDescent="0.2">
      <c r="F9356" s="310" t="s">
        <v>15487</v>
      </c>
      <c r="G9356" s="311">
        <v>24036</v>
      </c>
      <c r="H9356" s="312" t="s">
        <v>5234</v>
      </c>
      <c r="I9356" s="313" t="s">
        <v>6831</v>
      </c>
    </row>
    <row r="9357" spans="6:9" x14ac:dyDescent="0.2">
      <c r="F9357" s="310" t="s">
        <v>2727</v>
      </c>
      <c r="G9357" s="311">
        <v>24037</v>
      </c>
      <c r="H9357" s="312" t="s">
        <v>5234</v>
      </c>
      <c r="I9357" s="313" t="s">
        <v>6831</v>
      </c>
    </row>
    <row r="9358" spans="6:9" x14ac:dyDescent="0.2">
      <c r="F9358" s="310" t="s">
        <v>15488</v>
      </c>
      <c r="G9358" s="311">
        <v>24038</v>
      </c>
      <c r="H9358" s="312" t="s">
        <v>5234</v>
      </c>
      <c r="I9358" s="313" t="s">
        <v>6831</v>
      </c>
    </row>
    <row r="9359" spans="6:9" x14ac:dyDescent="0.2">
      <c r="F9359" s="310" t="s">
        <v>15489</v>
      </c>
      <c r="G9359" s="311">
        <v>24040</v>
      </c>
      <c r="H9359" s="312" t="s">
        <v>5234</v>
      </c>
      <c r="I9359" s="313" t="s">
        <v>6831</v>
      </c>
    </row>
    <row r="9360" spans="6:9" x14ac:dyDescent="0.2">
      <c r="F9360" s="310" t="s">
        <v>15490</v>
      </c>
      <c r="G9360" s="311">
        <v>24042</v>
      </c>
      <c r="H9360" s="312" t="s">
        <v>5234</v>
      </c>
      <c r="I9360" s="313" t="s">
        <v>6831</v>
      </c>
    </row>
    <row r="9361" spans="6:9" x14ac:dyDescent="0.2">
      <c r="F9361" s="310" t="s">
        <v>2730</v>
      </c>
      <c r="G9361" s="311">
        <v>24043</v>
      </c>
      <c r="H9361" s="312" t="s">
        <v>5234</v>
      </c>
      <c r="I9361" s="313" t="s">
        <v>6831</v>
      </c>
    </row>
    <row r="9362" spans="6:9" x14ac:dyDescent="0.2">
      <c r="F9362" s="310" t="s">
        <v>15491</v>
      </c>
      <c r="G9362" s="311">
        <v>24050</v>
      </c>
      <c r="H9362" s="312" t="s">
        <v>5234</v>
      </c>
      <c r="I9362" s="313" t="s">
        <v>6831</v>
      </c>
    </row>
    <row r="9363" spans="6:9" x14ac:dyDescent="0.2">
      <c r="F9363" s="310" t="s">
        <v>15492</v>
      </c>
      <c r="G9363" s="311">
        <v>24053</v>
      </c>
      <c r="H9363" s="312" t="s">
        <v>5234</v>
      </c>
      <c r="I9363" s="313" t="s">
        <v>6831</v>
      </c>
    </row>
    <row r="9364" spans="6:9" x14ac:dyDescent="0.2">
      <c r="F9364" s="310" t="s">
        <v>15493</v>
      </c>
      <c r="G9364" s="311">
        <v>24054</v>
      </c>
      <c r="H9364" s="312" t="s">
        <v>5234</v>
      </c>
      <c r="I9364" s="313" t="s">
        <v>6831</v>
      </c>
    </row>
    <row r="9365" spans="6:9" x14ac:dyDescent="0.2">
      <c r="F9365" s="310" t="s">
        <v>15494</v>
      </c>
      <c r="G9365" s="311">
        <v>24055</v>
      </c>
      <c r="H9365" s="312" t="s">
        <v>5234</v>
      </c>
      <c r="I9365" s="313" t="s">
        <v>6831</v>
      </c>
    </row>
    <row r="9366" spans="6:9" x14ac:dyDescent="0.2">
      <c r="F9366" s="310" t="s">
        <v>15495</v>
      </c>
      <c r="G9366" s="311">
        <v>24058</v>
      </c>
      <c r="H9366" s="312" t="s">
        <v>5234</v>
      </c>
      <c r="I9366" s="313" t="s">
        <v>6831</v>
      </c>
    </row>
    <row r="9367" spans="6:9" x14ac:dyDescent="0.2">
      <c r="F9367" s="310" t="s">
        <v>15496</v>
      </c>
      <c r="G9367" s="311">
        <v>24059</v>
      </c>
      <c r="H9367" s="312" t="s">
        <v>5234</v>
      </c>
      <c r="I9367" s="313" t="s">
        <v>6831</v>
      </c>
    </row>
    <row r="9368" spans="6:9" x14ac:dyDescent="0.2">
      <c r="F9368" s="310" t="s">
        <v>15497</v>
      </c>
      <c r="G9368" s="311">
        <v>24060</v>
      </c>
      <c r="H9368" s="312" t="s">
        <v>5234</v>
      </c>
      <c r="I9368" s="313" t="s">
        <v>6831</v>
      </c>
    </row>
    <row r="9369" spans="6:9" x14ac:dyDescent="0.2">
      <c r="F9369" s="310" t="s">
        <v>15498</v>
      </c>
      <c r="G9369" s="311">
        <v>24061</v>
      </c>
      <c r="H9369" s="312" t="s">
        <v>5234</v>
      </c>
      <c r="I9369" s="313" t="s">
        <v>6831</v>
      </c>
    </row>
    <row r="9370" spans="6:9" x14ac:dyDescent="0.2">
      <c r="F9370" s="310" t="s">
        <v>15499</v>
      </c>
      <c r="G9370" s="311">
        <v>24062</v>
      </c>
      <c r="H9370" s="312" t="s">
        <v>5234</v>
      </c>
      <c r="I9370" s="313" t="s">
        <v>6831</v>
      </c>
    </row>
    <row r="9371" spans="6:9" x14ac:dyDescent="0.2">
      <c r="F9371" s="310" t="s">
        <v>15500</v>
      </c>
      <c r="G9371" s="311">
        <v>24063</v>
      </c>
      <c r="H9371" s="312" t="s">
        <v>5234</v>
      </c>
      <c r="I9371" s="313" t="s">
        <v>6831</v>
      </c>
    </row>
    <row r="9372" spans="6:9" x14ac:dyDescent="0.2">
      <c r="F9372" s="310" t="s">
        <v>15501</v>
      </c>
      <c r="G9372" s="311">
        <v>24064</v>
      </c>
      <c r="H9372" s="312" t="s">
        <v>5234</v>
      </c>
      <c r="I9372" s="313" t="s">
        <v>6831</v>
      </c>
    </row>
    <row r="9373" spans="6:9" x14ac:dyDescent="0.2">
      <c r="F9373" s="310" t="s">
        <v>15502</v>
      </c>
      <c r="G9373" s="311">
        <v>24065</v>
      </c>
      <c r="H9373" s="312" t="s">
        <v>5234</v>
      </c>
      <c r="I9373" s="313" t="s">
        <v>6831</v>
      </c>
    </row>
    <row r="9374" spans="6:9" x14ac:dyDescent="0.2">
      <c r="F9374" s="310" t="s">
        <v>15503</v>
      </c>
      <c r="G9374" s="311">
        <v>24066</v>
      </c>
      <c r="H9374" s="312" t="s">
        <v>5234</v>
      </c>
      <c r="I9374" s="313" t="s">
        <v>6854</v>
      </c>
    </row>
    <row r="9375" spans="6:9" x14ac:dyDescent="0.2">
      <c r="F9375" s="310" t="s">
        <v>15504</v>
      </c>
      <c r="G9375" s="311">
        <v>24067</v>
      </c>
      <c r="H9375" s="312" t="s">
        <v>5234</v>
      </c>
      <c r="I9375" s="313" t="s">
        <v>6831</v>
      </c>
    </row>
    <row r="9376" spans="6:9" x14ac:dyDescent="0.2">
      <c r="F9376" s="310" t="s">
        <v>15505</v>
      </c>
      <c r="G9376" s="311">
        <v>24068</v>
      </c>
      <c r="H9376" s="312" t="s">
        <v>5234</v>
      </c>
      <c r="I9376" s="313" t="s">
        <v>6831</v>
      </c>
    </row>
    <row r="9377" spans="6:9" x14ac:dyDescent="0.2">
      <c r="F9377" s="310" t="s">
        <v>15506</v>
      </c>
      <c r="G9377" s="311">
        <v>24069</v>
      </c>
      <c r="H9377" s="312" t="s">
        <v>5234</v>
      </c>
      <c r="I9377" s="313" t="s">
        <v>6831</v>
      </c>
    </row>
    <row r="9378" spans="6:9" x14ac:dyDescent="0.2">
      <c r="F9378" s="310" t="s">
        <v>15507</v>
      </c>
      <c r="G9378" s="311">
        <v>24070</v>
      </c>
      <c r="H9378" s="312" t="s">
        <v>5234</v>
      </c>
      <c r="I9378" s="313" t="s">
        <v>6854</v>
      </c>
    </row>
    <row r="9379" spans="6:9" x14ac:dyDescent="0.2">
      <c r="F9379" s="310" t="s">
        <v>15508</v>
      </c>
      <c r="G9379" s="311">
        <v>24072</v>
      </c>
      <c r="H9379" s="312" t="s">
        <v>5234</v>
      </c>
      <c r="I9379" s="313" t="s">
        <v>6831</v>
      </c>
    </row>
    <row r="9380" spans="6:9" x14ac:dyDescent="0.2">
      <c r="F9380" s="310" t="s">
        <v>15509</v>
      </c>
      <c r="G9380" s="311">
        <v>24073</v>
      </c>
      <c r="H9380" s="312" t="s">
        <v>5234</v>
      </c>
      <c r="I9380" s="313" t="s">
        <v>6831</v>
      </c>
    </row>
    <row r="9381" spans="6:9" x14ac:dyDescent="0.2">
      <c r="F9381" s="310" t="s">
        <v>15510</v>
      </c>
      <c r="G9381" s="311">
        <v>24076</v>
      </c>
      <c r="H9381" s="312" t="s">
        <v>5234</v>
      </c>
      <c r="I9381" s="313" t="s">
        <v>6831</v>
      </c>
    </row>
    <row r="9382" spans="6:9" x14ac:dyDescent="0.2">
      <c r="F9382" s="310" t="s">
        <v>15511</v>
      </c>
      <c r="G9382" s="311">
        <v>24077</v>
      </c>
      <c r="H9382" s="312" t="s">
        <v>5234</v>
      </c>
      <c r="I9382" s="313" t="s">
        <v>6831</v>
      </c>
    </row>
    <row r="9383" spans="6:9" x14ac:dyDescent="0.2">
      <c r="F9383" s="310" t="s">
        <v>15512</v>
      </c>
      <c r="G9383" s="311">
        <v>24078</v>
      </c>
      <c r="H9383" s="312" t="s">
        <v>5234</v>
      </c>
      <c r="I9383" s="313" t="s">
        <v>6831</v>
      </c>
    </row>
    <row r="9384" spans="6:9" x14ac:dyDescent="0.2">
      <c r="F9384" s="310" t="s">
        <v>15513</v>
      </c>
      <c r="G9384" s="311">
        <v>24079</v>
      </c>
      <c r="H9384" s="312" t="s">
        <v>5234</v>
      </c>
      <c r="I9384" s="313" t="s">
        <v>6831</v>
      </c>
    </row>
    <row r="9385" spans="6:9" x14ac:dyDescent="0.2">
      <c r="F9385" s="310" t="s">
        <v>15514</v>
      </c>
      <c r="G9385" s="311">
        <v>24082</v>
      </c>
      <c r="H9385" s="312" t="s">
        <v>5234</v>
      </c>
      <c r="I9385" s="313" t="s">
        <v>6831</v>
      </c>
    </row>
    <row r="9386" spans="6:9" x14ac:dyDescent="0.2">
      <c r="F9386" s="310" t="s">
        <v>15515</v>
      </c>
      <c r="G9386" s="311">
        <v>24083</v>
      </c>
      <c r="H9386" s="312" t="s">
        <v>5234</v>
      </c>
      <c r="I9386" s="313" t="s">
        <v>6831</v>
      </c>
    </row>
    <row r="9387" spans="6:9" x14ac:dyDescent="0.2">
      <c r="F9387" s="310" t="s">
        <v>15516</v>
      </c>
      <c r="G9387" s="311">
        <v>24084</v>
      </c>
      <c r="H9387" s="312" t="s">
        <v>5234</v>
      </c>
      <c r="I9387" s="313" t="s">
        <v>6831</v>
      </c>
    </row>
    <row r="9388" spans="6:9" x14ac:dyDescent="0.2">
      <c r="F9388" s="310" t="s">
        <v>15517</v>
      </c>
      <c r="G9388" s="311">
        <v>24085</v>
      </c>
      <c r="H9388" s="312" t="s">
        <v>5234</v>
      </c>
      <c r="I9388" s="313" t="s">
        <v>6854</v>
      </c>
    </row>
    <row r="9389" spans="6:9" x14ac:dyDescent="0.2">
      <c r="F9389" s="310" t="s">
        <v>15518</v>
      </c>
      <c r="G9389" s="311">
        <v>24086</v>
      </c>
      <c r="H9389" s="312" t="s">
        <v>5234</v>
      </c>
      <c r="I9389" s="313" t="s">
        <v>6831</v>
      </c>
    </row>
    <row r="9390" spans="6:9" x14ac:dyDescent="0.2">
      <c r="F9390" s="310" t="s">
        <v>15519</v>
      </c>
      <c r="G9390" s="311">
        <v>24087</v>
      </c>
      <c r="H9390" s="312" t="s">
        <v>5234</v>
      </c>
      <c r="I9390" s="313" t="s">
        <v>6831</v>
      </c>
    </row>
    <row r="9391" spans="6:9" x14ac:dyDescent="0.2">
      <c r="F9391" s="310" t="s">
        <v>15520</v>
      </c>
      <c r="G9391" s="311">
        <v>24088</v>
      </c>
      <c r="H9391" s="312" t="s">
        <v>5234</v>
      </c>
      <c r="I9391" s="313" t="s">
        <v>6831</v>
      </c>
    </row>
    <row r="9392" spans="6:9" x14ac:dyDescent="0.2">
      <c r="F9392" s="310" t="s">
        <v>15521</v>
      </c>
      <c r="G9392" s="311">
        <v>24089</v>
      </c>
      <c r="H9392" s="312" t="s">
        <v>5234</v>
      </c>
      <c r="I9392" s="313" t="s">
        <v>6831</v>
      </c>
    </row>
    <row r="9393" spans="6:9" x14ac:dyDescent="0.2">
      <c r="F9393" s="310" t="s">
        <v>15522</v>
      </c>
      <c r="G9393" s="311">
        <v>24090</v>
      </c>
      <c r="H9393" s="312" t="s">
        <v>5234</v>
      </c>
      <c r="I9393" s="313" t="s">
        <v>6831</v>
      </c>
    </row>
    <row r="9394" spans="6:9" x14ac:dyDescent="0.2">
      <c r="F9394" s="310" t="s">
        <v>15523</v>
      </c>
      <c r="G9394" s="311">
        <v>24091</v>
      </c>
      <c r="H9394" s="312" t="s">
        <v>5234</v>
      </c>
      <c r="I9394" s="313" t="s">
        <v>6831</v>
      </c>
    </row>
    <row r="9395" spans="6:9" x14ac:dyDescent="0.2">
      <c r="F9395" s="310" t="s">
        <v>15524</v>
      </c>
      <c r="G9395" s="311">
        <v>24092</v>
      </c>
      <c r="H9395" s="312" t="s">
        <v>5234</v>
      </c>
      <c r="I9395" s="313" t="s">
        <v>6831</v>
      </c>
    </row>
    <row r="9396" spans="6:9" x14ac:dyDescent="0.2">
      <c r="F9396" s="310" t="s">
        <v>15525</v>
      </c>
      <c r="G9396" s="311">
        <v>24093</v>
      </c>
      <c r="H9396" s="312" t="s">
        <v>5234</v>
      </c>
      <c r="I9396" s="313" t="s">
        <v>6831</v>
      </c>
    </row>
    <row r="9397" spans="6:9" x14ac:dyDescent="0.2">
      <c r="F9397" s="310" t="s">
        <v>15526</v>
      </c>
      <c r="G9397" s="311">
        <v>24095</v>
      </c>
      <c r="H9397" s="312" t="s">
        <v>5234</v>
      </c>
      <c r="I9397" s="313" t="s">
        <v>6831</v>
      </c>
    </row>
    <row r="9398" spans="6:9" x14ac:dyDescent="0.2">
      <c r="F9398" s="310" t="s">
        <v>15527</v>
      </c>
      <c r="G9398" s="311">
        <v>24101</v>
      </c>
      <c r="H9398" s="312" t="s">
        <v>5234</v>
      </c>
      <c r="I9398" s="313" t="s">
        <v>6831</v>
      </c>
    </row>
    <row r="9399" spans="6:9" x14ac:dyDescent="0.2">
      <c r="F9399" s="310" t="s">
        <v>15528</v>
      </c>
      <c r="G9399" s="311">
        <v>24102</v>
      </c>
      <c r="H9399" s="312" t="s">
        <v>5234</v>
      </c>
      <c r="I9399" s="313" t="s">
        <v>6831</v>
      </c>
    </row>
    <row r="9400" spans="6:9" x14ac:dyDescent="0.2">
      <c r="F9400" s="310" t="s">
        <v>15529</v>
      </c>
      <c r="G9400" s="311">
        <v>24104</v>
      </c>
      <c r="H9400" s="312" t="s">
        <v>5234</v>
      </c>
      <c r="I9400" s="313" t="s">
        <v>6854</v>
      </c>
    </row>
    <row r="9401" spans="6:9" x14ac:dyDescent="0.2">
      <c r="F9401" s="310" t="s">
        <v>15530</v>
      </c>
      <c r="G9401" s="311">
        <v>24105</v>
      </c>
      <c r="H9401" s="312" t="s">
        <v>5234</v>
      </c>
      <c r="I9401" s="313" t="s">
        <v>6831</v>
      </c>
    </row>
    <row r="9402" spans="6:9" x14ac:dyDescent="0.2">
      <c r="F9402" s="310" t="s">
        <v>15531</v>
      </c>
      <c r="G9402" s="311">
        <v>24111</v>
      </c>
      <c r="H9402" s="312" t="s">
        <v>5234</v>
      </c>
      <c r="I9402" s="313" t="s">
        <v>6831</v>
      </c>
    </row>
    <row r="9403" spans="6:9" x14ac:dyDescent="0.2">
      <c r="F9403" s="310" t="s">
        <v>15532</v>
      </c>
      <c r="G9403" s="311">
        <v>24112</v>
      </c>
      <c r="H9403" s="312" t="s">
        <v>5234</v>
      </c>
      <c r="I9403" s="313" t="s">
        <v>6831</v>
      </c>
    </row>
    <row r="9404" spans="6:9" x14ac:dyDescent="0.2">
      <c r="F9404" s="310" t="s">
        <v>15533</v>
      </c>
      <c r="G9404" s="311">
        <v>24113</v>
      </c>
      <c r="H9404" s="312" t="s">
        <v>5234</v>
      </c>
      <c r="I9404" s="313" t="s">
        <v>6831</v>
      </c>
    </row>
    <row r="9405" spans="6:9" x14ac:dyDescent="0.2">
      <c r="F9405" s="310" t="s">
        <v>15534</v>
      </c>
      <c r="G9405" s="311">
        <v>24114</v>
      </c>
      <c r="H9405" s="312" t="s">
        <v>5234</v>
      </c>
      <c r="I9405" s="313" t="s">
        <v>6831</v>
      </c>
    </row>
    <row r="9406" spans="6:9" x14ac:dyDescent="0.2">
      <c r="F9406" s="310" t="s">
        <v>15535</v>
      </c>
      <c r="G9406" s="311">
        <v>24115</v>
      </c>
      <c r="H9406" s="312" t="s">
        <v>5234</v>
      </c>
      <c r="I9406" s="313" t="s">
        <v>6831</v>
      </c>
    </row>
    <row r="9407" spans="6:9" x14ac:dyDescent="0.2">
      <c r="F9407" s="310" t="s">
        <v>15536</v>
      </c>
      <c r="G9407" s="311">
        <v>24120</v>
      </c>
      <c r="H9407" s="312" t="s">
        <v>5234</v>
      </c>
      <c r="I9407" s="313" t="s">
        <v>6831</v>
      </c>
    </row>
    <row r="9408" spans="6:9" x14ac:dyDescent="0.2">
      <c r="F9408" s="310" t="s">
        <v>15537</v>
      </c>
      <c r="G9408" s="311">
        <v>24121</v>
      </c>
      <c r="H9408" s="312" t="s">
        <v>5234</v>
      </c>
      <c r="I9408" s="313" t="s">
        <v>6831</v>
      </c>
    </row>
    <row r="9409" spans="6:9" x14ac:dyDescent="0.2">
      <c r="F9409" s="310" t="s">
        <v>15538</v>
      </c>
      <c r="G9409" s="311">
        <v>24122</v>
      </c>
      <c r="H9409" s="312" t="s">
        <v>5234</v>
      </c>
      <c r="I9409" s="313" t="s">
        <v>6831</v>
      </c>
    </row>
    <row r="9410" spans="6:9" x14ac:dyDescent="0.2">
      <c r="F9410" s="310" t="s">
        <v>15539</v>
      </c>
      <c r="G9410" s="311">
        <v>24124</v>
      </c>
      <c r="H9410" s="312" t="s">
        <v>5234</v>
      </c>
      <c r="I9410" s="313" t="s">
        <v>6831</v>
      </c>
    </row>
    <row r="9411" spans="6:9" x14ac:dyDescent="0.2">
      <c r="F9411" s="310" t="s">
        <v>15540</v>
      </c>
      <c r="G9411" s="311">
        <v>24126</v>
      </c>
      <c r="H9411" s="312" t="s">
        <v>5234</v>
      </c>
      <c r="I9411" s="313" t="s">
        <v>6831</v>
      </c>
    </row>
    <row r="9412" spans="6:9" x14ac:dyDescent="0.2">
      <c r="F9412" s="310" t="s">
        <v>15541</v>
      </c>
      <c r="G9412" s="311">
        <v>24127</v>
      </c>
      <c r="H9412" s="312" t="s">
        <v>5234</v>
      </c>
      <c r="I9412" s="313" t="s">
        <v>6854</v>
      </c>
    </row>
    <row r="9413" spans="6:9" x14ac:dyDescent="0.2">
      <c r="F9413" s="310" t="s">
        <v>15542</v>
      </c>
      <c r="G9413" s="311">
        <v>24128</v>
      </c>
      <c r="H9413" s="312" t="s">
        <v>5234</v>
      </c>
      <c r="I9413" s="313" t="s">
        <v>6831</v>
      </c>
    </row>
    <row r="9414" spans="6:9" x14ac:dyDescent="0.2">
      <c r="F9414" s="310" t="s">
        <v>15543</v>
      </c>
      <c r="G9414" s="311">
        <v>24129</v>
      </c>
      <c r="H9414" s="312" t="s">
        <v>5234</v>
      </c>
      <c r="I9414" s="313" t="s">
        <v>6831</v>
      </c>
    </row>
    <row r="9415" spans="6:9" x14ac:dyDescent="0.2">
      <c r="F9415" s="310" t="s">
        <v>15544</v>
      </c>
      <c r="G9415" s="311">
        <v>24130</v>
      </c>
      <c r="H9415" s="312" t="s">
        <v>5234</v>
      </c>
      <c r="I9415" s="313" t="s">
        <v>6854</v>
      </c>
    </row>
    <row r="9416" spans="6:9" x14ac:dyDescent="0.2">
      <c r="F9416" s="310" t="s">
        <v>15545</v>
      </c>
      <c r="G9416" s="311">
        <v>24131</v>
      </c>
      <c r="H9416" s="312" t="s">
        <v>5234</v>
      </c>
      <c r="I9416" s="313" t="s">
        <v>6854</v>
      </c>
    </row>
    <row r="9417" spans="6:9" x14ac:dyDescent="0.2">
      <c r="F9417" s="310" t="s">
        <v>15546</v>
      </c>
      <c r="G9417" s="311">
        <v>24132</v>
      </c>
      <c r="H9417" s="312" t="s">
        <v>5234</v>
      </c>
      <c r="I9417" s="313" t="s">
        <v>6831</v>
      </c>
    </row>
    <row r="9418" spans="6:9" x14ac:dyDescent="0.2">
      <c r="F9418" s="310" t="s">
        <v>15547</v>
      </c>
      <c r="G9418" s="311">
        <v>24133</v>
      </c>
      <c r="H9418" s="312" t="s">
        <v>5234</v>
      </c>
      <c r="I9418" s="313" t="s">
        <v>6831</v>
      </c>
    </row>
    <row r="9419" spans="6:9" x14ac:dyDescent="0.2">
      <c r="F9419" s="310" t="s">
        <v>15548</v>
      </c>
      <c r="G9419" s="311">
        <v>24134</v>
      </c>
      <c r="H9419" s="312" t="s">
        <v>5234</v>
      </c>
      <c r="I9419" s="313" t="s">
        <v>6831</v>
      </c>
    </row>
    <row r="9420" spans="6:9" x14ac:dyDescent="0.2">
      <c r="F9420" s="310" t="s">
        <v>15549</v>
      </c>
      <c r="G9420" s="311">
        <v>24136</v>
      </c>
      <c r="H9420" s="312" t="s">
        <v>5234</v>
      </c>
      <c r="I9420" s="313" t="s">
        <v>6831</v>
      </c>
    </row>
    <row r="9421" spans="6:9" x14ac:dyDescent="0.2">
      <c r="F9421" s="310" t="s">
        <v>15550</v>
      </c>
      <c r="G9421" s="311">
        <v>24137</v>
      </c>
      <c r="H9421" s="312" t="s">
        <v>5234</v>
      </c>
      <c r="I9421" s="313" t="s">
        <v>6831</v>
      </c>
    </row>
    <row r="9422" spans="6:9" x14ac:dyDescent="0.2">
      <c r="F9422" s="310" t="s">
        <v>15551</v>
      </c>
      <c r="G9422" s="311">
        <v>24138</v>
      </c>
      <c r="H9422" s="312" t="s">
        <v>5234</v>
      </c>
      <c r="I9422" s="313" t="s">
        <v>6831</v>
      </c>
    </row>
    <row r="9423" spans="6:9" x14ac:dyDescent="0.2">
      <c r="F9423" s="310" t="s">
        <v>15552</v>
      </c>
      <c r="G9423" s="311">
        <v>24139</v>
      </c>
      <c r="H9423" s="312" t="s">
        <v>5234</v>
      </c>
      <c r="I9423" s="313" t="s">
        <v>6854</v>
      </c>
    </row>
    <row r="9424" spans="6:9" x14ac:dyDescent="0.2">
      <c r="F9424" s="310" t="s">
        <v>15553</v>
      </c>
      <c r="G9424" s="311">
        <v>24141</v>
      </c>
      <c r="H9424" s="312" t="s">
        <v>5234</v>
      </c>
      <c r="I9424" s="313" t="s">
        <v>6831</v>
      </c>
    </row>
    <row r="9425" spans="6:9" x14ac:dyDescent="0.2">
      <c r="F9425" s="310" t="s">
        <v>15554</v>
      </c>
      <c r="G9425" s="311">
        <v>24142</v>
      </c>
      <c r="H9425" s="312" t="s">
        <v>5234</v>
      </c>
      <c r="I9425" s="313" t="s">
        <v>6831</v>
      </c>
    </row>
    <row r="9426" spans="6:9" x14ac:dyDescent="0.2">
      <c r="F9426" s="310" t="s">
        <v>15555</v>
      </c>
      <c r="G9426" s="311">
        <v>24143</v>
      </c>
      <c r="H9426" s="312" t="s">
        <v>5234</v>
      </c>
      <c r="I9426" s="313" t="s">
        <v>6831</v>
      </c>
    </row>
    <row r="9427" spans="6:9" x14ac:dyDescent="0.2">
      <c r="F9427" s="310" t="s">
        <v>15556</v>
      </c>
      <c r="G9427" s="311">
        <v>24146</v>
      </c>
      <c r="H9427" s="312" t="s">
        <v>5234</v>
      </c>
      <c r="I9427" s="313" t="s">
        <v>6831</v>
      </c>
    </row>
    <row r="9428" spans="6:9" x14ac:dyDescent="0.2">
      <c r="F9428" s="310" t="s">
        <v>15557</v>
      </c>
      <c r="G9428" s="311">
        <v>24147</v>
      </c>
      <c r="H9428" s="312" t="s">
        <v>5234</v>
      </c>
      <c r="I9428" s="313" t="s">
        <v>6831</v>
      </c>
    </row>
    <row r="9429" spans="6:9" x14ac:dyDescent="0.2">
      <c r="F9429" s="310" t="s">
        <v>15558</v>
      </c>
      <c r="G9429" s="311">
        <v>24148</v>
      </c>
      <c r="H9429" s="312" t="s">
        <v>5234</v>
      </c>
      <c r="I9429" s="313" t="s">
        <v>6831</v>
      </c>
    </row>
    <row r="9430" spans="6:9" x14ac:dyDescent="0.2">
      <c r="F9430" s="310" t="s">
        <v>15559</v>
      </c>
      <c r="G9430" s="311">
        <v>24149</v>
      </c>
      <c r="H9430" s="312" t="s">
        <v>5234</v>
      </c>
      <c r="I9430" s="313" t="s">
        <v>6831</v>
      </c>
    </row>
    <row r="9431" spans="6:9" x14ac:dyDescent="0.2">
      <c r="F9431" s="310" t="s">
        <v>15560</v>
      </c>
      <c r="G9431" s="311">
        <v>24150</v>
      </c>
      <c r="H9431" s="312" t="s">
        <v>5234</v>
      </c>
      <c r="I9431" s="313" t="s">
        <v>6831</v>
      </c>
    </row>
    <row r="9432" spans="6:9" x14ac:dyDescent="0.2">
      <c r="F9432" s="310" t="s">
        <v>15561</v>
      </c>
      <c r="G9432" s="311">
        <v>24151</v>
      </c>
      <c r="H9432" s="312" t="s">
        <v>5234</v>
      </c>
      <c r="I9432" s="313" t="s">
        <v>6831</v>
      </c>
    </row>
    <row r="9433" spans="6:9" x14ac:dyDescent="0.2">
      <c r="F9433" s="310" t="s">
        <v>15562</v>
      </c>
      <c r="G9433" s="311">
        <v>24153</v>
      </c>
      <c r="H9433" s="312" t="s">
        <v>5234</v>
      </c>
      <c r="I9433" s="313" t="s">
        <v>6831</v>
      </c>
    </row>
    <row r="9434" spans="6:9" x14ac:dyDescent="0.2">
      <c r="F9434" s="310" t="s">
        <v>15563</v>
      </c>
      <c r="G9434" s="311">
        <v>24155</v>
      </c>
      <c r="H9434" s="312" t="s">
        <v>5234</v>
      </c>
      <c r="I9434" s="313" t="s">
        <v>6831</v>
      </c>
    </row>
    <row r="9435" spans="6:9" x14ac:dyDescent="0.2">
      <c r="F9435" s="310" t="s">
        <v>15564</v>
      </c>
      <c r="G9435" s="311">
        <v>24157</v>
      </c>
      <c r="H9435" s="312" t="s">
        <v>5234</v>
      </c>
      <c r="I9435" s="313" t="s">
        <v>6831</v>
      </c>
    </row>
    <row r="9436" spans="6:9" x14ac:dyDescent="0.2">
      <c r="F9436" s="310" t="s">
        <v>15565</v>
      </c>
      <c r="G9436" s="311">
        <v>24161</v>
      </c>
      <c r="H9436" s="312" t="s">
        <v>5234</v>
      </c>
      <c r="I9436" s="313" t="s">
        <v>6854</v>
      </c>
    </row>
    <row r="9437" spans="6:9" x14ac:dyDescent="0.2">
      <c r="F9437" s="310" t="s">
        <v>15566</v>
      </c>
      <c r="G9437" s="311">
        <v>24162</v>
      </c>
      <c r="H9437" s="312" t="s">
        <v>5234</v>
      </c>
      <c r="I9437" s="313" t="s">
        <v>6831</v>
      </c>
    </row>
    <row r="9438" spans="6:9" x14ac:dyDescent="0.2">
      <c r="F9438" s="310" t="s">
        <v>15567</v>
      </c>
      <c r="G9438" s="311">
        <v>24165</v>
      </c>
      <c r="H9438" s="312" t="s">
        <v>5234</v>
      </c>
      <c r="I9438" s="313" t="s">
        <v>6831</v>
      </c>
    </row>
    <row r="9439" spans="6:9" x14ac:dyDescent="0.2">
      <c r="F9439" s="310" t="s">
        <v>15568</v>
      </c>
      <c r="G9439" s="311">
        <v>24167</v>
      </c>
      <c r="H9439" s="312" t="s">
        <v>5234</v>
      </c>
      <c r="I9439" s="313" t="s">
        <v>6831</v>
      </c>
    </row>
    <row r="9440" spans="6:9" x14ac:dyDescent="0.2">
      <c r="F9440" s="310" t="s">
        <v>15569</v>
      </c>
      <c r="G9440" s="311">
        <v>24168</v>
      </c>
      <c r="H9440" s="312" t="s">
        <v>5234</v>
      </c>
      <c r="I9440" s="313" t="s">
        <v>6831</v>
      </c>
    </row>
    <row r="9441" spans="6:9" x14ac:dyDescent="0.2">
      <c r="F9441" s="310" t="s">
        <v>15570</v>
      </c>
      <c r="G9441" s="311">
        <v>24171</v>
      </c>
      <c r="H9441" s="312" t="s">
        <v>5234</v>
      </c>
      <c r="I9441" s="313" t="s">
        <v>6831</v>
      </c>
    </row>
    <row r="9442" spans="6:9" x14ac:dyDescent="0.2">
      <c r="F9442" s="310" t="s">
        <v>15571</v>
      </c>
      <c r="G9442" s="311">
        <v>24174</v>
      </c>
      <c r="H9442" s="312" t="s">
        <v>5234</v>
      </c>
      <c r="I9442" s="313" t="s">
        <v>6831</v>
      </c>
    </row>
    <row r="9443" spans="6:9" x14ac:dyDescent="0.2">
      <c r="F9443" s="310" t="s">
        <v>15572</v>
      </c>
      <c r="G9443" s="311">
        <v>24175</v>
      </c>
      <c r="H9443" s="312" t="s">
        <v>5234</v>
      </c>
      <c r="I9443" s="313" t="s">
        <v>6831</v>
      </c>
    </row>
    <row r="9444" spans="6:9" x14ac:dyDescent="0.2">
      <c r="F9444" s="310" t="s">
        <v>15573</v>
      </c>
      <c r="G9444" s="311">
        <v>24176</v>
      </c>
      <c r="H9444" s="312" t="s">
        <v>5234</v>
      </c>
      <c r="I9444" s="313" t="s">
        <v>6831</v>
      </c>
    </row>
    <row r="9445" spans="6:9" x14ac:dyDescent="0.2">
      <c r="F9445" s="310" t="s">
        <v>15574</v>
      </c>
      <c r="G9445" s="311">
        <v>24177</v>
      </c>
      <c r="H9445" s="312" t="s">
        <v>5234</v>
      </c>
      <c r="I9445" s="313" t="s">
        <v>6831</v>
      </c>
    </row>
    <row r="9446" spans="6:9" x14ac:dyDescent="0.2">
      <c r="F9446" s="310" t="s">
        <v>15575</v>
      </c>
      <c r="G9446" s="311">
        <v>24178</v>
      </c>
      <c r="H9446" s="312" t="s">
        <v>5234</v>
      </c>
      <c r="I9446" s="313" t="s">
        <v>6831</v>
      </c>
    </row>
    <row r="9447" spans="6:9" x14ac:dyDescent="0.2">
      <c r="F9447" s="310" t="s">
        <v>15576</v>
      </c>
      <c r="G9447" s="311">
        <v>24179</v>
      </c>
      <c r="H9447" s="312" t="s">
        <v>5234</v>
      </c>
      <c r="I9447" s="313" t="s">
        <v>6831</v>
      </c>
    </row>
    <row r="9448" spans="6:9" x14ac:dyDescent="0.2">
      <c r="F9448" s="310" t="s">
        <v>15577</v>
      </c>
      <c r="G9448" s="311">
        <v>24184</v>
      </c>
      <c r="H9448" s="312" t="s">
        <v>5234</v>
      </c>
      <c r="I9448" s="313" t="s">
        <v>6831</v>
      </c>
    </row>
    <row r="9449" spans="6:9" x14ac:dyDescent="0.2">
      <c r="F9449" s="310" t="s">
        <v>15578</v>
      </c>
      <c r="G9449" s="311">
        <v>24185</v>
      </c>
      <c r="H9449" s="312" t="s">
        <v>5234</v>
      </c>
      <c r="I9449" s="313" t="s">
        <v>6831</v>
      </c>
    </row>
    <row r="9450" spans="6:9" x14ac:dyDescent="0.2">
      <c r="F9450" s="310" t="s">
        <v>15579</v>
      </c>
      <c r="G9450" s="311">
        <v>24201</v>
      </c>
      <c r="H9450" s="312" t="s">
        <v>5234</v>
      </c>
      <c r="I9450" s="313" t="s">
        <v>6851</v>
      </c>
    </row>
    <row r="9451" spans="6:9" x14ac:dyDescent="0.2">
      <c r="F9451" s="310" t="s">
        <v>15580</v>
      </c>
      <c r="G9451" s="311">
        <v>24202</v>
      </c>
      <c r="H9451" s="312" t="s">
        <v>5234</v>
      </c>
      <c r="I9451" s="313" t="s">
        <v>6851</v>
      </c>
    </row>
    <row r="9452" spans="6:9" x14ac:dyDescent="0.2">
      <c r="F9452" s="310" t="s">
        <v>15581</v>
      </c>
      <c r="G9452" s="311">
        <v>24203</v>
      </c>
      <c r="H9452" s="312" t="s">
        <v>5234</v>
      </c>
      <c r="I9452" s="313" t="s">
        <v>6851</v>
      </c>
    </row>
    <row r="9453" spans="6:9" x14ac:dyDescent="0.2">
      <c r="F9453" s="310" t="s">
        <v>15582</v>
      </c>
      <c r="G9453" s="311">
        <v>24205</v>
      </c>
      <c r="H9453" s="312" t="s">
        <v>5234</v>
      </c>
      <c r="I9453" s="313" t="s">
        <v>6851</v>
      </c>
    </row>
    <row r="9454" spans="6:9" x14ac:dyDescent="0.2">
      <c r="F9454" s="310" t="s">
        <v>15583</v>
      </c>
      <c r="G9454" s="311">
        <v>24209</v>
      </c>
      <c r="H9454" s="312" t="s">
        <v>5234</v>
      </c>
      <c r="I9454" s="313" t="s">
        <v>6851</v>
      </c>
    </row>
    <row r="9455" spans="6:9" x14ac:dyDescent="0.2">
      <c r="F9455" s="310" t="s">
        <v>15584</v>
      </c>
      <c r="G9455" s="311">
        <v>24210</v>
      </c>
      <c r="H9455" s="312" t="s">
        <v>5234</v>
      </c>
      <c r="I9455" s="313" t="s">
        <v>6831</v>
      </c>
    </row>
    <row r="9456" spans="6:9" x14ac:dyDescent="0.2">
      <c r="F9456" s="310" t="s">
        <v>15585</v>
      </c>
      <c r="G9456" s="311">
        <v>24211</v>
      </c>
      <c r="H9456" s="312" t="s">
        <v>5234</v>
      </c>
      <c r="I9456" s="313" t="s">
        <v>6831</v>
      </c>
    </row>
    <row r="9457" spans="6:9" x14ac:dyDescent="0.2">
      <c r="F9457" s="310" t="s">
        <v>15586</v>
      </c>
      <c r="G9457" s="311">
        <v>24212</v>
      </c>
      <c r="H9457" s="312" t="s">
        <v>5234</v>
      </c>
      <c r="I9457" s="313" t="s">
        <v>6831</v>
      </c>
    </row>
    <row r="9458" spans="6:9" x14ac:dyDescent="0.2">
      <c r="F9458" s="310" t="s">
        <v>15587</v>
      </c>
      <c r="G9458" s="311">
        <v>24215</v>
      </c>
      <c r="H9458" s="312" t="s">
        <v>5234</v>
      </c>
      <c r="I9458" s="313" t="s">
        <v>6851</v>
      </c>
    </row>
    <row r="9459" spans="6:9" x14ac:dyDescent="0.2">
      <c r="F9459" s="310" t="s">
        <v>15588</v>
      </c>
      <c r="G9459" s="311">
        <v>24216</v>
      </c>
      <c r="H9459" s="312" t="s">
        <v>5234</v>
      </c>
      <c r="I9459" s="313" t="s">
        <v>6851</v>
      </c>
    </row>
    <row r="9460" spans="6:9" x14ac:dyDescent="0.2">
      <c r="F9460" s="310" t="s">
        <v>15589</v>
      </c>
      <c r="G9460" s="311">
        <v>24217</v>
      </c>
      <c r="H9460" s="312" t="s">
        <v>5234</v>
      </c>
      <c r="I9460" s="313" t="s">
        <v>6831</v>
      </c>
    </row>
    <row r="9461" spans="6:9" x14ac:dyDescent="0.2">
      <c r="F9461" s="310" t="s">
        <v>15590</v>
      </c>
      <c r="G9461" s="311">
        <v>24218</v>
      </c>
      <c r="H9461" s="312" t="s">
        <v>5234</v>
      </c>
      <c r="I9461" s="313" t="s">
        <v>6851</v>
      </c>
    </row>
    <row r="9462" spans="6:9" x14ac:dyDescent="0.2">
      <c r="F9462" s="310" t="s">
        <v>15591</v>
      </c>
      <c r="G9462" s="311">
        <v>24219</v>
      </c>
      <c r="H9462" s="312" t="s">
        <v>5234</v>
      </c>
      <c r="I9462" s="313" t="s">
        <v>6851</v>
      </c>
    </row>
    <row r="9463" spans="6:9" x14ac:dyDescent="0.2">
      <c r="F9463" s="310" t="s">
        <v>15592</v>
      </c>
      <c r="G9463" s="311">
        <v>24220</v>
      </c>
      <c r="H9463" s="312" t="s">
        <v>5234</v>
      </c>
      <c r="I9463" s="313" t="s">
        <v>6831</v>
      </c>
    </row>
    <row r="9464" spans="6:9" x14ac:dyDescent="0.2">
      <c r="F9464" s="310" t="s">
        <v>15593</v>
      </c>
      <c r="G9464" s="311">
        <v>24221</v>
      </c>
      <c r="H9464" s="312" t="s">
        <v>5234</v>
      </c>
      <c r="I9464" s="313" t="s">
        <v>6851</v>
      </c>
    </row>
    <row r="9465" spans="6:9" x14ac:dyDescent="0.2">
      <c r="F9465" s="310" t="s">
        <v>15594</v>
      </c>
      <c r="G9465" s="311">
        <v>24224</v>
      </c>
      <c r="H9465" s="312" t="s">
        <v>5234</v>
      </c>
      <c r="I9465" s="313" t="s">
        <v>6851</v>
      </c>
    </row>
    <row r="9466" spans="6:9" x14ac:dyDescent="0.2">
      <c r="F9466" s="310" t="s">
        <v>15595</v>
      </c>
      <c r="G9466" s="311">
        <v>24225</v>
      </c>
      <c r="H9466" s="312" t="s">
        <v>5234</v>
      </c>
      <c r="I9466" s="313" t="s">
        <v>6831</v>
      </c>
    </row>
    <row r="9467" spans="6:9" x14ac:dyDescent="0.2">
      <c r="F9467" s="310" t="s">
        <v>15596</v>
      </c>
      <c r="G9467" s="311">
        <v>24226</v>
      </c>
      <c r="H9467" s="312" t="s">
        <v>5234</v>
      </c>
      <c r="I9467" s="313" t="s">
        <v>6831</v>
      </c>
    </row>
    <row r="9468" spans="6:9" x14ac:dyDescent="0.2">
      <c r="F9468" s="310" t="s">
        <v>15597</v>
      </c>
      <c r="G9468" s="311">
        <v>24228</v>
      </c>
      <c r="H9468" s="312" t="s">
        <v>5234</v>
      </c>
      <c r="I9468" s="313" t="s">
        <v>6851</v>
      </c>
    </row>
    <row r="9469" spans="6:9" x14ac:dyDescent="0.2">
      <c r="F9469" s="310" t="s">
        <v>15598</v>
      </c>
      <c r="G9469" s="311">
        <v>24230</v>
      </c>
      <c r="H9469" s="312" t="s">
        <v>5234</v>
      </c>
      <c r="I9469" s="313" t="s">
        <v>6851</v>
      </c>
    </row>
    <row r="9470" spans="6:9" x14ac:dyDescent="0.2">
      <c r="F9470" s="310" t="s">
        <v>15599</v>
      </c>
      <c r="G9470" s="311">
        <v>24236</v>
      </c>
      <c r="H9470" s="312" t="s">
        <v>5234</v>
      </c>
      <c r="I9470" s="313" t="s">
        <v>6831</v>
      </c>
    </row>
    <row r="9471" spans="6:9" x14ac:dyDescent="0.2">
      <c r="F9471" s="310" t="s">
        <v>15600</v>
      </c>
      <c r="G9471" s="311">
        <v>24237</v>
      </c>
      <c r="H9471" s="312" t="s">
        <v>5234</v>
      </c>
      <c r="I9471" s="313" t="s">
        <v>6831</v>
      </c>
    </row>
    <row r="9472" spans="6:9" x14ac:dyDescent="0.2">
      <c r="F9472" s="310" t="s">
        <v>15601</v>
      </c>
      <c r="G9472" s="311">
        <v>24239</v>
      </c>
      <c r="H9472" s="312" t="s">
        <v>5234</v>
      </c>
      <c r="I9472" s="313" t="s">
        <v>6831</v>
      </c>
    </row>
    <row r="9473" spans="6:9" x14ac:dyDescent="0.2">
      <c r="F9473" s="310" t="s">
        <v>15602</v>
      </c>
      <c r="G9473" s="311">
        <v>24243</v>
      </c>
      <c r="H9473" s="312" t="s">
        <v>5234</v>
      </c>
      <c r="I9473" s="313" t="s">
        <v>6851</v>
      </c>
    </row>
    <row r="9474" spans="6:9" x14ac:dyDescent="0.2">
      <c r="F9474" s="310" t="s">
        <v>15603</v>
      </c>
      <c r="G9474" s="311">
        <v>24244</v>
      </c>
      <c r="H9474" s="312" t="s">
        <v>5234</v>
      </c>
      <c r="I9474" s="313" t="s">
        <v>6851</v>
      </c>
    </row>
    <row r="9475" spans="6:9" x14ac:dyDescent="0.2">
      <c r="F9475" s="310" t="s">
        <v>15604</v>
      </c>
      <c r="G9475" s="311">
        <v>24245</v>
      </c>
      <c r="H9475" s="312" t="s">
        <v>5234</v>
      </c>
      <c r="I9475" s="313" t="s">
        <v>6851</v>
      </c>
    </row>
    <row r="9476" spans="6:9" x14ac:dyDescent="0.2">
      <c r="F9476" s="310" t="s">
        <v>15605</v>
      </c>
      <c r="G9476" s="311">
        <v>24246</v>
      </c>
      <c r="H9476" s="312" t="s">
        <v>5234</v>
      </c>
      <c r="I9476" s="313" t="s">
        <v>6851</v>
      </c>
    </row>
    <row r="9477" spans="6:9" x14ac:dyDescent="0.2">
      <c r="F9477" s="310" t="s">
        <v>15606</v>
      </c>
      <c r="G9477" s="311">
        <v>24248</v>
      </c>
      <c r="H9477" s="312" t="s">
        <v>5234</v>
      </c>
      <c r="I9477" s="313" t="s">
        <v>6851</v>
      </c>
    </row>
    <row r="9478" spans="6:9" x14ac:dyDescent="0.2">
      <c r="F9478" s="310" t="s">
        <v>15607</v>
      </c>
      <c r="G9478" s="311">
        <v>24250</v>
      </c>
      <c r="H9478" s="312" t="s">
        <v>5234</v>
      </c>
      <c r="I9478" s="313" t="s">
        <v>6851</v>
      </c>
    </row>
    <row r="9479" spans="6:9" x14ac:dyDescent="0.2">
      <c r="F9479" s="310" t="s">
        <v>15608</v>
      </c>
      <c r="G9479" s="311">
        <v>24251</v>
      </c>
      <c r="H9479" s="312" t="s">
        <v>5234</v>
      </c>
      <c r="I9479" s="313" t="s">
        <v>6851</v>
      </c>
    </row>
    <row r="9480" spans="6:9" x14ac:dyDescent="0.2">
      <c r="F9480" s="310" t="s">
        <v>15609</v>
      </c>
      <c r="G9480" s="311">
        <v>24256</v>
      </c>
      <c r="H9480" s="312" t="s">
        <v>5234</v>
      </c>
      <c r="I9480" s="313" t="s">
        <v>6851</v>
      </c>
    </row>
    <row r="9481" spans="6:9" x14ac:dyDescent="0.2">
      <c r="F9481" s="310" t="s">
        <v>15610</v>
      </c>
      <c r="G9481" s="311">
        <v>24258</v>
      </c>
      <c r="H9481" s="312" t="s">
        <v>5234</v>
      </c>
      <c r="I9481" s="313" t="s">
        <v>6851</v>
      </c>
    </row>
    <row r="9482" spans="6:9" x14ac:dyDescent="0.2">
      <c r="F9482" s="310" t="s">
        <v>15611</v>
      </c>
      <c r="G9482" s="311">
        <v>24260</v>
      </c>
      <c r="H9482" s="312" t="s">
        <v>5234</v>
      </c>
      <c r="I9482" s="313" t="s">
        <v>6831</v>
      </c>
    </row>
    <row r="9483" spans="6:9" x14ac:dyDescent="0.2">
      <c r="F9483" s="310" t="s">
        <v>15612</v>
      </c>
      <c r="G9483" s="311">
        <v>24263</v>
      </c>
      <c r="H9483" s="312" t="s">
        <v>5234</v>
      </c>
      <c r="I9483" s="313" t="s">
        <v>6851</v>
      </c>
    </row>
    <row r="9484" spans="6:9" x14ac:dyDescent="0.2">
      <c r="F9484" s="310" t="s">
        <v>15613</v>
      </c>
      <c r="G9484" s="311">
        <v>24265</v>
      </c>
      <c r="H9484" s="312" t="s">
        <v>5234</v>
      </c>
      <c r="I9484" s="313" t="s">
        <v>6851</v>
      </c>
    </row>
    <row r="9485" spans="6:9" x14ac:dyDescent="0.2">
      <c r="F9485" s="310" t="s">
        <v>15614</v>
      </c>
      <c r="G9485" s="311">
        <v>24266</v>
      </c>
      <c r="H9485" s="312" t="s">
        <v>5234</v>
      </c>
      <c r="I9485" s="313" t="s">
        <v>6831</v>
      </c>
    </row>
    <row r="9486" spans="6:9" x14ac:dyDescent="0.2">
      <c r="F9486" s="310" t="s">
        <v>15615</v>
      </c>
      <c r="G9486" s="311">
        <v>24269</v>
      </c>
      <c r="H9486" s="312" t="s">
        <v>5234</v>
      </c>
      <c r="I9486" s="313" t="s">
        <v>6831</v>
      </c>
    </row>
    <row r="9487" spans="6:9" x14ac:dyDescent="0.2">
      <c r="F9487" s="310" t="s">
        <v>15616</v>
      </c>
      <c r="G9487" s="311">
        <v>24270</v>
      </c>
      <c r="H9487" s="312" t="s">
        <v>5234</v>
      </c>
      <c r="I9487" s="313" t="s">
        <v>6831</v>
      </c>
    </row>
    <row r="9488" spans="6:9" x14ac:dyDescent="0.2">
      <c r="F9488" s="310" t="s">
        <v>15617</v>
      </c>
      <c r="G9488" s="311">
        <v>24271</v>
      </c>
      <c r="H9488" s="312" t="s">
        <v>5234</v>
      </c>
      <c r="I9488" s="313" t="s">
        <v>6831</v>
      </c>
    </row>
    <row r="9489" spans="6:9" x14ac:dyDescent="0.2">
      <c r="F9489" s="310" t="s">
        <v>15618</v>
      </c>
      <c r="G9489" s="311">
        <v>24272</v>
      </c>
      <c r="H9489" s="312" t="s">
        <v>5234</v>
      </c>
      <c r="I9489" s="313" t="s">
        <v>6851</v>
      </c>
    </row>
    <row r="9490" spans="6:9" x14ac:dyDescent="0.2">
      <c r="F9490" s="310" t="s">
        <v>15619</v>
      </c>
      <c r="G9490" s="311">
        <v>24273</v>
      </c>
      <c r="H9490" s="312" t="s">
        <v>5234</v>
      </c>
      <c r="I9490" s="313" t="s">
        <v>6851</v>
      </c>
    </row>
    <row r="9491" spans="6:9" x14ac:dyDescent="0.2">
      <c r="F9491" s="310" t="s">
        <v>15620</v>
      </c>
      <c r="G9491" s="311">
        <v>24277</v>
      </c>
      <c r="H9491" s="312" t="s">
        <v>5234</v>
      </c>
      <c r="I9491" s="313" t="s">
        <v>6851</v>
      </c>
    </row>
    <row r="9492" spans="6:9" x14ac:dyDescent="0.2">
      <c r="F9492" s="310" t="s">
        <v>15621</v>
      </c>
      <c r="G9492" s="311">
        <v>24279</v>
      </c>
      <c r="H9492" s="312" t="s">
        <v>5234</v>
      </c>
      <c r="I9492" s="313" t="s">
        <v>6851</v>
      </c>
    </row>
    <row r="9493" spans="6:9" x14ac:dyDescent="0.2">
      <c r="F9493" s="310" t="s">
        <v>15622</v>
      </c>
      <c r="G9493" s="311">
        <v>24280</v>
      </c>
      <c r="H9493" s="312" t="s">
        <v>5234</v>
      </c>
      <c r="I9493" s="313" t="s">
        <v>6831</v>
      </c>
    </row>
    <row r="9494" spans="6:9" x14ac:dyDescent="0.2">
      <c r="F9494" s="310" t="s">
        <v>15623</v>
      </c>
      <c r="G9494" s="311">
        <v>24281</v>
      </c>
      <c r="H9494" s="312" t="s">
        <v>5234</v>
      </c>
      <c r="I9494" s="313" t="s">
        <v>6851</v>
      </c>
    </row>
    <row r="9495" spans="6:9" x14ac:dyDescent="0.2">
      <c r="F9495" s="310" t="s">
        <v>15624</v>
      </c>
      <c r="G9495" s="311">
        <v>24282</v>
      </c>
      <c r="H9495" s="312" t="s">
        <v>5234</v>
      </c>
      <c r="I9495" s="313" t="s">
        <v>6851</v>
      </c>
    </row>
    <row r="9496" spans="6:9" x14ac:dyDescent="0.2">
      <c r="F9496" s="310" t="s">
        <v>15625</v>
      </c>
      <c r="G9496" s="311">
        <v>24283</v>
      </c>
      <c r="H9496" s="312" t="s">
        <v>5234</v>
      </c>
      <c r="I9496" s="313" t="s">
        <v>6851</v>
      </c>
    </row>
    <row r="9497" spans="6:9" x14ac:dyDescent="0.2">
      <c r="F9497" s="310" t="s">
        <v>15626</v>
      </c>
      <c r="G9497" s="311">
        <v>24290</v>
      </c>
      <c r="H9497" s="312" t="s">
        <v>5234</v>
      </c>
      <c r="I9497" s="313" t="s">
        <v>6851</v>
      </c>
    </row>
    <row r="9498" spans="6:9" x14ac:dyDescent="0.2">
      <c r="F9498" s="310" t="s">
        <v>15627</v>
      </c>
      <c r="G9498" s="311">
        <v>24292</v>
      </c>
      <c r="H9498" s="312" t="s">
        <v>5234</v>
      </c>
      <c r="I9498" s="313" t="s">
        <v>6831</v>
      </c>
    </row>
    <row r="9499" spans="6:9" x14ac:dyDescent="0.2">
      <c r="F9499" s="310" t="s">
        <v>15628</v>
      </c>
      <c r="G9499" s="311">
        <v>24293</v>
      </c>
      <c r="H9499" s="312" t="s">
        <v>5234</v>
      </c>
      <c r="I9499" s="313" t="s">
        <v>6851</v>
      </c>
    </row>
    <row r="9500" spans="6:9" x14ac:dyDescent="0.2">
      <c r="F9500" s="310" t="s">
        <v>15629</v>
      </c>
      <c r="G9500" s="311">
        <v>24301</v>
      </c>
      <c r="H9500" s="312" t="s">
        <v>5234</v>
      </c>
      <c r="I9500" s="313" t="s">
        <v>6831</v>
      </c>
    </row>
    <row r="9501" spans="6:9" x14ac:dyDescent="0.2">
      <c r="F9501" s="310" t="s">
        <v>15630</v>
      </c>
      <c r="G9501" s="311">
        <v>24311</v>
      </c>
      <c r="H9501" s="312" t="s">
        <v>5234</v>
      </c>
      <c r="I9501" s="313" t="s">
        <v>6831</v>
      </c>
    </row>
    <row r="9502" spans="6:9" x14ac:dyDescent="0.2">
      <c r="F9502" s="310" t="s">
        <v>15631</v>
      </c>
      <c r="G9502" s="311">
        <v>24312</v>
      </c>
      <c r="H9502" s="312" t="s">
        <v>5234</v>
      </c>
      <c r="I9502" s="313" t="s">
        <v>6831</v>
      </c>
    </row>
    <row r="9503" spans="6:9" x14ac:dyDescent="0.2">
      <c r="F9503" s="310" t="s">
        <v>15632</v>
      </c>
      <c r="G9503" s="311">
        <v>24313</v>
      </c>
      <c r="H9503" s="312" t="s">
        <v>5234</v>
      </c>
      <c r="I9503" s="313" t="s">
        <v>6831</v>
      </c>
    </row>
    <row r="9504" spans="6:9" x14ac:dyDescent="0.2">
      <c r="F9504" s="310" t="s">
        <v>15633</v>
      </c>
      <c r="G9504" s="311">
        <v>24314</v>
      </c>
      <c r="H9504" s="312" t="s">
        <v>5234</v>
      </c>
      <c r="I9504" s="313" t="s">
        <v>6831</v>
      </c>
    </row>
    <row r="9505" spans="6:9" x14ac:dyDescent="0.2">
      <c r="F9505" s="310" t="s">
        <v>15634</v>
      </c>
      <c r="G9505" s="311">
        <v>24315</v>
      </c>
      <c r="H9505" s="312" t="s">
        <v>5234</v>
      </c>
      <c r="I9505" s="313" t="s">
        <v>6831</v>
      </c>
    </row>
    <row r="9506" spans="6:9" x14ac:dyDescent="0.2">
      <c r="F9506" s="310" t="s">
        <v>15635</v>
      </c>
      <c r="G9506" s="311">
        <v>24316</v>
      </c>
      <c r="H9506" s="312" t="s">
        <v>5234</v>
      </c>
      <c r="I9506" s="313" t="s">
        <v>6831</v>
      </c>
    </row>
    <row r="9507" spans="6:9" x14ac:dyDescent="0.2">
      <c r="F9507" s="310" t="s">
        <v>15636</v>
      </c>
      <c r="G9507" s="311">
        <v>24317</v>
      </c>
      <c r="H9507" s="312" t="s">
        <v>5234</v>
      </c>
      <c r="I9507" s="313" t="s">
        <v>6831</v>
      </c>
    </row>
    <row r="9508" spans="6:9" x14ac:dyDescent="0.2">
      <c r="F9508" s="310" t="s">
        <v>15637</v>
      </c>
      <c r="G9508" s="311">
        <v>24318</v>
      </c>
      <c r="H9508" s="312" t="s">
        <v>5234</v>
      </c>
      <c r="I9508" s="313" t="s">
        <v>6831</v>
      </c>
    </row>
    <row r="9509" spans="6:9" x14ac:dyDescent="0.2">
      <c r="F9509" s="310" t="s">
        <v>15638</v>
      </c>
      <c r="G9509" s="311">
        <v>24319</v>
      </c>
      <c r="H9509" s="312" t="s">
        <v>5234</v>
      </c>
      <c r="I9509" s="313" t="s">
        <v>6831</v>
      </c>
    </row>
    <row r="9510" spans="6:9" x14ac:dyDescent="0.2">
      <c r="F9510" s="310" t="s">
        <v>15639</v>
      </c>
      <c r="G9510" s="311">
        <v>24322</v>
      </c>
      <c r="H9510" s="312" t="s">
        <v>5234</v>
      </c>
      <c r="I9510" s="313" t="s">
        <v>6831</v>
      </c>
    </row>
    <row r="9511" spans="6:9" x14ac:dyDescent="0.2">
      <c r="F9511" s="310" t="s">
        <v>15640</v>
      </c>
      <c r="G9511" s="311">
        <v>24323</v>
      </c>
      <c r="H9511" s="312" t="s">
        <v>5234</v>
      </c>
      <c r="I9511" s="313" t="s">
        <v>6831</v>
      </c>
    </row>
    <row r="9512" spans="6:9" x14ac:dyDescent="0.2">
      <c r="F9512" s="310" t="s">
        <v>15641</v>
      </c>
      <c r="G9512" s="311">
        <v>24324</v>
      </c>
      <c r="H9512" s="312" t="s">
        <v>5234</v>
      </c>
      <c r="I9512" s="313" t="s">
        <v>6831</v>
      </c>
    </row>
    <row r="9513" spans="6:9" x14ac:dyDescent="0.2">
      <c r="F9513" s="310" t="s">
        <v>15642</v>
      </c>
      <c r="G9513" s="311">
        <v>24325</v>
      </c>
      <c r="H9513" s="312" t="s">
        <v>5234</v>
      </c>
      <c r="I9513" s="313" t="s">
        <v>6831</v>
      </c>
    </row>
    <row r="9514" spans="6:9" x14ac:dyDescent="0.2">
      <c r="F9514" s="310" t="s">
        <v>15643</v>
      </c>
      <c r="G9514" s="311">
        <v>24326</v>
      </c>
      <c r="H9514" s="312" t="s">
        <v>5234</v>
      </c>
      <c r="I9514" s="313" t="s">
        <v>6831</v>
      </c>
    </row>
    <row r="9515" spans="6:9" x14ac:dyDescent="0.2">
      <c r="F9515" s="310" t="s">
        <v>15644</v>
      </c>
      <c r="G9515" s="311">
        <v>24327</v>
      </c>
      <c r="H9515" s="312" t="s">
        <v>5234</v>
      </c>
      <c r="I9515" s="313" t="s">
        <v>6831</v>
      </c>
    </row>
    <row r="9516" spans="6:9" x14ac:dyDescent="0.2">
      <c r="F9516" s="310" t="s">
        <v>15645</v>
      </c>
      <c r="G9516" s="311">
        <v>24328</v>
      </c>
      <c r="H9516" s="312" t="s">
        <v>5234</v>
      </c>
      <c r="I9516" s="313" t="s">
        <v>6831</v>
      </c>
    </row>
    <row r="9517" spans="6:9" x14ac:dyDescent="0.2">
      <c r="F9517" s="310" t="s">
        <v>15646</v>
      </c>
      <c r="G9517" s="311">
        <v>24330</v>
      </c>
      <c r="H9517" s="312" t="s">
        <v>5234</v>
      </c>
      <c r="I9517" s="313" t="s">
        <v>6831</v>
      </c>
    </row>
    <row r="9518" spans="6:9" x14ac:dyDescent="0.2">
      <c r="F9518" s="310" t="s">
        <v>15647</v>
      </c>
      <c r="G9518" s="311">
        <v>24333</v>
      </c>
      <c r="H9518" s="312" t="s">
        <v>5234</v>
      </c>
      <c r="I9518" s="313" t="s">
        <v>6831</v>
      </c>
    </row>
    <row r="9519" spans="6:9" x14ac:dyDescent="0.2">
      <c r="F9519" s="310" t="s">
        <v>15648</v>
      </c>
      <c r="G9519" s="311">
        <v>24340</v>
      </c>
      <c r="H9519" s="312" t="s">
        <v>5234</v>
      </c>
      <c r="I9519" s="313" t="s">
        <v>6831</v>
      </c>
    </row>
    <row r="9520" spans="6:9" x14ac:dyDescent="0.2">
      <c r="F9520" s="310" t="s">
        <v>15649</v>
      </c>
      <c r="G9520" s="311">
        <v>24343</v>
      </c>
      <c r="H9520" s="312" t="s">
        <v>5234</v>
      </c>
      <c r="I9520" s="313" t="s">
        <v>6831</v>
      </c>
    </row>
    <row r="9521" spans="6:9" x14ac:dyDescent="0.2">
      <c r="F9521" s="310" t="s">
        <v>15650</v>
      </c>
      <c r="G9521" s="311">
        <v>24347</v>
      </c>
      <c r="H9521" s="312" t="s">
        <v>5234</v>
      </c>
      <c r="I9521" s="313" t="s">
        <v>6831</v>
      </c>
    </row>
    <row r="9522" spans="6:9" x14ac:dyDescent="0.2">
      <c r="F9522" s="310" t="s">
        <v>15651</v>
      </c>
      <c r="G9522" s="311">
        <v>24348</v>
      </c>
      <c r="H9522" s="312" t="s">
        <v>5234</v>
      </c>
      <c r="I9522" s="313" t="s">
        <v>6831</v>
      </c>
    </row>
    <row r="9523" spans="6:9" x14ac:dyDescent="0.2">
      <c r="F9523" s="310" t="s">
        <v>15652</v>
      </c>
      <c r="G9523" s="311">
        <v>24350</v>
      </c>
      <c r="H9523" s="312" t="s">
        <v>5234</v>
      </c>
      <c r="I9523" s="313" t="s">
        <v>6831</v>
      </c>
    </row>
    <row r="9524" spans="6:9" x14ac:dyDescent="0.2">
      <c r="F9524" s="310" t="s">
        <v>15653</v>
      </c>
      <c r="G9524" s="311">
        <v>24351</v>
      </c>
      <c r="H9524" s="312" t="s">
        <v>5234</v>
      </c>
      <c r="I9524" s="313" t="s">
        <v>6831</v>
      </c>
    </row>
    <row r="9525" spans="6:9" x14ac:dyDescent="0.2">
      <c r="F9525" s="310" t="s">
        <v>15654</v>
      </c>
      <c r="G9525" s="311">
        <v>24352</v>
      </c>
      <c r="H9525" s="312" t="s">
        <v>5234</v>
      </c>
      <c r="I9525" s="313" t="s">
        <v>6831</v>
      </c>
    </row>
    <row r="9526" spans="6:9" x14ac:dyDescent="0.2">
      <c r="F9526" s="310" t="s">
        <v>15655</v>
      </c>
      <c r="G9526" s="311">
        <v>24354</v>
      </c>
      <c r="H9526" s="312" t="s">
        <v>5234</v>
      </c>
      <c r="I9526" s="313" t="s">
        <v>6831</v>
      </c>
    </row>
    <row r="9527" spans="6:9" x14ac:dyDescent="0.2">
      <c r="F9527" s="310" t="s">
        <v>15656</v>
      </c>
      <c r="G9527" s="311">
        <v>24360</v>
      </c>
      <c r="H9527" s="312" t="s">
        <v>5234</v>
      </c>
      <c r="I9527" s="313" t="s">
        <v>6831</v>
      </c>
    </row>
    <row r="9528" spans="6:9" x14ac:dyDescent="0.2">
      <c r="F9528" s="310" t="s">
        <v>15657</v>
      </c>
      <c r="G9528" s="311">
        <v>24361</v>
      </c>
      <c r="H9528" s="312" t="s">
        <v>5234</v>
      </c>
      <c r="I9528" s="313" t="s">
        <v>6831</v>
      </c>
    </row>
    <row r="9529" spans="6:9" x14ac:dyDescent="0.2">
      <c r="F9529" s="310" t="s">
        <v>15658</v>
      </c>
      <c r="G9529" s="311">
        <v>24363</v>
      </c>
      <c r="H9529" s="312" t="s">
        <v>5234</v>
      </c>
      <c r="I9529" s="313" t="s">
        <v>6831</v>
      </c>
    </row>
    <row r="9530" spans="6:9" x14ac:dyDescent="0.2">
      <c r="F9530" s="310" t="s">
        <v>15659</v>
      </c>
      <c r="G9530" s="311">
        <v>24366</v>
      </c>
      <c r="H9530" s="312" t="s">
        <v>5234</v>
      </c>
      <c r="I9530" s="313" t="s">
        <v>6831</v>
      </c>
    </row>
    <row r="9531" spans="6:9" x14ac:dyDescent="0.2">
      <c r="F9531" s="310" t="s">
        <v>15660</v>
      </c>
      <c r="G9531" s="311">
        <v>24368</v>
      </c>
      <c r="H9531" s="312" t="s">
        <v>5234</v>
      </c>
      <c r="I9531" s="313" t="s">
        <v>6831</v>
      </c>
    </row>
    <row r="9532" spans="6:9" x14ac:dyDescent="0.2">
      <c r="F9532" s="310" t="s">
        <v>15661</v>
      </c>
      <c r="G9532" s="311">
        <v>24370</v>
      </c>
      <c r="H9532" s="312" t="s">
        <v>5234</v>
      </c>
      <c r="I9532" s="313" t="s">
        <v>6831</v>
      </c>
    </row>
    <row r="9533" spans="6:9" x14ac:dyDescent="0.2">
      <c r="F9533" s="310" t="s">
        <v>15662</v>
      </c>
      <c r="G9533" s="311">
        <v>24374</v>
      </c>
      <c r="H9533" s="312" t="s">
        <v>5234</v>
      </c>
      <c r="I9533" s="313" t="s">
        <v>6831</v>
      </c>
    </row>
    <row r="9534" spans="6:9" x14ac:dyDescent="0.2">
      <c r="F9534" s="310" t="s">
        <v>15663</v>
      </c>
      <c r="G9534" s="311">
        <v>24375</v>
      </c>
      <c r="H9534" s="312" t="s">
        <v>5234</v>
      </c>
      <c r="I9534" s="313" t="s">
        <v>6831</v>
      </c>
    </row>
    <row r="9535" spans="6:9" x14ac:dyDescent="0.2">
      <c r="F9535" s="310" t="s">
        <v>15664</v>
      </c>
      <c r="G9535" s="311">
        <v>24377</v>
      </c>
      <c r="H9535" s="312" t="s">
        <v>5234</v>
      </c>
      <c r="I9535" s="313" t="s">
        <v>6831</v>
      </c>
    </row>
    <row r="9536" spans="6:9" x14ac:dyDescent="0.2">
      <c r="F9536" s="310" t="s">
        <v>15665</v>
      </c>
      <c r="G9536" s="311">
        <v>24378</v>
      </c>
      <c r="H9536" s="312" t="s">
        <v>5234</v>
      </c>
      <c r="I9536" s="313" t="s">
        <v>6831</v>
      </c>
    </row>
    <row r="9537" spans="6:9" x14ac:dyDescent="0.2">
      <c r="F9537" s="310" t="s">
        <v>15666</v>
      </c>
      <c r="G9537" s="311">
        <v>24380</v>
      </c>
      <c r="H9537" s="312" t="s">
        <v>5234</v>
      </c>
      <c r="I9537" s="313" t="s">
        <v>6831</v>
      </c>
    </row>
    <row r="9538" spans="6:9" x14ac:dyDescent="0.2">
      <c r="F9538" s="310" t="s">
        <v>15667</v>
      </c>
      <c r="G9538" s="311">
        <v>24381</v>
      </c>
      <c r="H9538" s="312" t="s">
        <v>5234</v>
      </c>
      <c r="I9538" s="313" t="s">
        <v>6831</v>
      </c>
    </row>
    <row r="9539" spans="6:9" x14ac:dyDescent="0.2">
      <c r="F9539" s="310" t="s">
        <v>15668</v>
      </c>
      <c r="G9539" s="311">
        <v>24382</v>
      </c>
      <c r="H9539" s="312" t="s">
        <v>5234</v>
      </c>
      <c r="I9539" s="313" t="s">
        <v>6831</v>
      </c>
    </row>
    <row r="9540" spans="6:9" x14ac:dyDescent="0.2">
      <c r="F9540" s="310" t="s">
        <v>15669</v>
      </c>
      <c r="G9540" s="311">
        <v>24401</v>
      </c>
      <c r="H9540" s="312" t="s">
        <v>5234</v>
      </c>
      <c r="I9540" s="313" t="s">
        <v>6831</v>
      </c>
    </row>
    <row r="9541" spans="6:9" x14ac:dyDescent="0.2">
      <c r="F9541" s="310" t="s">
        <v>15670</v>
      </c>
      <c r="G9541" s="311">
        <v>24402</v>
      </c>
      <c r="H9541" s="312" t="s">
        <v>5234</v>
      </c>
      <c r="I9541" s="313" t="s">
        <v>6854</v>
      </c>
    </row>
    <row r="9542" spans="6:9" x14ac:dyDescent="0.2">
      <c r="F9542" s="310" t="s">
        <v>15671</v>
      </c>
      <c r="G9542" s="311">
        <v>24411</v>
      </c>
      <c r="H9542" s="312" t="s">
        <v>5234</v>
      </c>
      <c r="I9542" s="313" t="s">
        <v>6854</v>
      </c>
    </row>
    <row r="9543" spans="6:9" x14ac:dyDescent="0.2">
      <c r="F9543" s="310" t="s">
        <v>15672</v>
      </c>
      <c r="G9543" s="311">
        <v>24412</v>
      </c>
      <c r="H9543" s="312" t="s">
        <v>5234</v>
      </c>
      <c r="I9543" s="313" t="s">
        <v>6854</v>
      </c>
    </row>
    <row r="9544" spans="6:9" x14ac:dyDescent="0.2">
      <c r="F9544" s="310" t="s">
        <v>15673</v>
      </c>
      <c r="G9544" s="311">
        <v>24413</v>
      </c>
      <c r="H9544" s="312" t="s">
        <v>5234</v>
      </c>
      <c r="I9544" s="313" t="s">
        <v>6831</v>
      </c>
    </row>
    <row r="9545" spans="6:9" x14ac:dyDescent="0.2">
      <c r="F9545" s="310" t="s">
        <v>15674</v>
      </c>
      <c r="G9545" s="311">
        <v>24415</v>
      </c>
      <c r="H9545" s="312" t="s">
        <v>5234</v>
      </c>
      <c r="I9545" s="313" t="s">
        <v>6854</v>
      </c>
    </row>
    <row r="9546" spans="6:9" x14ac:dyDescent="0.2">
      <c r="F9546" s="310" t="s">
        <v>15675</v>
      </c>
      <c r="G9546" s="311">
        <v>24416</v>
      </c>
      <c r="H9546" s="312" t="s">
        <v>5234</v>
      </c>
      <c r="I9546" s="313" t="s">
        <v>6854</v>
      </c>
    </row>
    <row r="9547" spans="6:9" x14ac:dyDescent="0.2">
      <c r="F9547" s="310" t="s">
        <v>15676</v>
      </c>
      <c r="G9547" s="311">
        <v>24421</v>
      </c>
      <c r="H9547" s="312" t="s">
        <v>5234</v>
      </c>
      <c r="I9547" s="313" t="s">
        <v>6831</v>
      </c>
    </row>
    <row r="9548" spans="6:9" x14ac:dyDescent="0.2">
      <c r="F9548" s="310" t="s">
        <v>15677</v>
      </c>
      <c r="G9548" s="311">
        <v>24422</v>
      </c>
      <c r="H9548" s="312" t="s">
        <v>5234</v>
      </c>
      <c r="I9548" s="313" t="s">
        <v>6854</v>
      </c>
    </row>
    <row r="9549" spans="6:9" x14ac:dyDescent="0.2">
      <c r="F9549" s="310" t="s">
        <v>15678</v>
      </c>
      <c r="G9549" s="311">
        <v>24426</v>
      </c>
      <c r="H9549" s="312" t="s">
        <v>5234</v>
      </c>
      <c r="I9549" s="313" t="s">
        <v>6854</v>
      </c>
    </row>
    <row r="9550" spans="6:9" x14ac:dyDescent="0.2">
      <c r="F9550" s="310" t="s">
        <v>15679</v>
      </c>
      <c r="G9550" s="311">
        <v>24430</v>
      </c>
      <c r="H9550" s="312" t="s">
        <v>5234</v>
      </c>
      <c r="I9550" s="313" t="s">
        <v>6854</v>
      </c>
    </row>
    <row r="9551" spans="6:9" x14ac:dyDescent="0.2">
      <c r="F9551" s="310" t="s">
        <v>15680</v>
      </c>
      <c r="G9551" s="311">
        <v>24431</v>
      </c>
      <c r="H9551" s="312" t="s">
        <v>5234</v>
      </c>
      <c r="I9551" s="313" t="s">
        <v>6831</v>
      </c>
    </row>
    <row r="9552" spans="6:9" x14ac:dyDescent="0.2">
      <c r="F9552" s="310" t="s">
        <v>15681</v>
      </c>
      <c r="G9552" s="311">
        <v>24432</v>
      </c>
      <c r="H9552" s="312" t="s">
        <v>5234</v>
      </c>
      <c r="I9552" s="313" t="s">
        <v>6831</v>
      </c>
    </row>
    <row r="9553" spans="6:9" x14ac:dyDescent="0.2">
      <c r="F9553" s="310" t="s">
        <v>15682</v>
      </c>
      <c r="G9553" s="311">
        <v>24433</v>
      </c>
      <c r="H9553" s="312" t="s">
        <v>5234</v>
      </c>
      <c r="I9553" s="313" t="s">
        <v>6854</v>
      </c>
    </row>
    <row r="9554" spans="6:9" x14ac:dyDescent="0.2">
      <c r="F9554" s="310" t="s">
        <v>15683</v>
      </c>
      <c r="G9554" s="311">
        <v>24435</v>
      </c>
      <c r="H9554" s="312" t="s">
        <v>5234</v>
      </c>
      <c r="I9554" s="313" t="s">
        <v>6854</v>
      </c>
    </row>
    <row r="9555" spans="6:9" x14ac:dyDescent="0.2">
      <c r="F9555" s="310" t="s">
        <v>15684</v>
      </c>
      <c r="G9555" s="311">
        <v>24437</v>
      </c>
      <c r="H9555" s="312" t="s">
        <v>5234</v>
      </c>
      <c r="I9555" s="313" t="s">
        <v>6831</v>
      </c>
    </row>
    <row r="9556" spans="6:9" x14ac:dyDescent="0.2">
      <c r="F9556" s="310" t="s">
        <v>15685</v>
      </c>
      <c r="G9556" s="311">
        <v>24438</v>
      </c>
      <c r="H9556" s="312" t="s">
        <v>5234</v>
      </c>
      <c r="I9556" s="313" t="s">
        <v>6854</v>
      </c>
    </row>
    <row r="9557" spans="6:9" x14ac:dyDescent="0.2">
      <c r="F9557" s="310" t="s">
        <v>15686</v>
      </c>
      <c r="G9557" s="311">
        <v>24439</v>
      </c>
      <c r="H9557" s="312" t="s">
        <v>5234</v>
      </c>
      <c r="I9557" s="313" t="s">
        <v>6854</v>
      </c>
    </row>
    <row r="9558" spans="6:9" x14ac:dyDescent="0.2">
      <c r="F9558" s="310" t="s">
        <v>15687</v>
      </c>
      <c r="G9558" s="311">
        <v>24440</v>
      </c>
      <c r="H9558" s="312" t="s">
        <v>5234</v>
      </c>
      <c r="I9558" s="313" t="s">
        <v>6831</v>
      </c>
    </row>
    <row r="9559" spans="6:9" x14ac:dyDescent="0.2">
      <c r="F9559" s="310" t="s">
        <v>15688</v>
      </c>
      <c r="G9559" s="311">
        <v>24441</v>
      </c>
      <c r="H9559" s="312" t="s">
        <v>5234</v>
      </c>
      <c r="I9559" s="313" t="s">
        <v>6854</v>
      </c>
    </row>
    <row r="9560" spans="6:9" x14ac:dyDescent="0.2">
      <c r="F9560" s="310" t="s">
        <v>15689</v>
      </c>
      <c r="G9560" s="311">
        <v>24442</v>
      </c>
      <c r="H9560" s="312" t="s">
        <v>5234</v>
      </c>
      <c r="I9560" s="313" t="s">
        <v>6854</v>
      </c>
    </row>
    <row r="9561" spans="6:9" x14ac:dyDescent="0.2">
      <c r="F9561" s="310" t="s">
        <v>15690</v>
      </c>
      <c r="G9561" s="311">
        <v>24445</v>
      </c>
      <c r="H9561" s="312" t="s">
        <v>5234</v>
      </c>
      <c r="I9561" s="313" t="s">
        <v>6854</v>
      </c>
    </row>
    <row r="9562" spans="6:9" x14ac:dyDescent="0.2">
      <c r="F9562" s="310" t="s">
        <v>15691</v>
      </c>
      <c r="G9562" s="311">
        <v>24448</v>
      </c>
      <c r="H9562" s="312" t="s">
        <v>5234</v>
      </c>
      <c r="I9562" s="313" t="s">
        <v>6854</v>
      </c>
    </row>
    <row r="9563" spans="6:9" x14ac:dyDescent="0.2">
      <c r="F9563" s="310" t="s">
        <v>15692</v>
      </c>
      <c r="G9563" s="311">
        <v>24450</v>
      </c>
      <c r="H9563" s="312" t="s">
        <v>5234</v>
      </c>
      <c r="I9563" s="313" t="s">
        <v>6854</v>
      </c>
    </row>
    <row r="9564" spans="6:9" x14ac:dyDescent="0.2">
      <c r="F9564" s="310" t="s">
        <v>15693</v>
      </c>
      <c r="G9564" s="311">
        <v>24457</v>
      </c>
      <c r="H9564" s="312" t="s">
        <v>5234</v>
      </c>
      <c r="I9564" s="313" t="s">
        <v>6854</v>
      </c>
    </row>
    <row r="9565" spans="6:9" x14ac:dyDescent="0.2">
      <c r="F9565" s="310" t="s">
        <v>15694</v>
      </c>
      <c r="G9565" s="311">
        <v>24458</v>
      </c>
      <c r="H9565" s="312" t="s">
        <v>5234</v>
      </c>
      <c r="I9565" s="313" t="s">
        <v>6854</v>
      </c>
    </row>
    <row r="9566" spans="6:9" x14ac:dyDescent="0.2">
      <c r="F9566" s="310" t="s">
        <v>15695</v>
      </c>
      <c r="G9566" s="311">
        <v>24459</v>
      </c>
      <c r="H9566" s="312" t="s">
        <v>5234</v>
      </c>
      <c r="I9566" s="313" t="s">
        <v>6831</v>
      </c>
    </row>
    <row r="9567" spans="6:9" x14ac:dyDescent="0.2">
      <c r="F9567" s="310" t="s">
        <v>15696</v>
      </c>
      <c r="G9567" s="311">
        <v>24460</v>
      </c>
      <c r="H9567" s="312" t="s">
        <v>5234</v>
      </c>
      <c r="I9567" s="313" t="s">
        <v>6854</v>
      </c>
    </row>
    <row r="9568" spans="6:9" x14ac:dyDescent="0.2">
      <c r="F9568" s="310" t="s">
        <v>15697</v>
      </c>
      <c r="G9568" s="311">
        <v>24463</v>
      </c>
      <c r="H9568" s="312" t="s">
        <v>5234</v>
      </c>
      <c r="I9568" s="313" t="s">
        <v>6854</v>
      </c>
    </row>
    <row r="9569" spans="6:9" x14ac:dyDescent="0.2">
      <c r="F9569" s="310" t="s">
        <v>15698</v>
      </c>
      <c r="G9569" s="311">
        <v>24464</v>
      </c>
      <c r="H9569" s="312" t="s">
        <v>5234</v>
      </c>
      <c r="I9569" s="313" t="s">
        <v>6831</v>
      </c>
    </row>
    <row r="9570" spans="6:9" x14ac:dyDescent="0.2">
      <c r="F9570" s="310" t="s">
        <v>15699</v>
      </c>
      <c r="G9570" s="311">
        <v>24465</v>
      </c>
      <c r="H9570" s="312" t="s">
        <v>5234</v>
      </c>
      <c r="I9570" s="313" t="s">
        <v>6831</v>
      </c>
    </row>
    <row r="9571" spans="6:9" x14ac:dyDescent="0.2">
      <c r="F9571" s="310" t="s">
        <v>15700</v>
      </c>
      <c r="G9571" s="311">
        <v>24467</v>
      </c>
      <c r="H9571" s="312" t="s">
        <v>5234</v>
      </c>
      <c r="I9571" s="313" t="s">
        <v>6831</v>
      </c>
    </row>
    <row r="9572" spans="6:9" x14ac:dyDescent="0.2">
      <c r="F9572" s="310" t="s">
        <v>15701</v>
      </c>
      <c r="G9572" s="311">
        <v>24468</v>
      </c>
      <c r="H9572" s="312" t="s">
        <v>5234</v>
      </c>
      <c r="I9572" s="313" t="s">
        <v>6854</v>
      </c>
    </row>
    <row r="9573" spans="6:9" x14ac:dyDescent="0.2">
      <c r="F9573" s="310" t="s">
        <v>15702</v>
      </c>
      <c r="G9573" s="311">
        <v>24469</v>
      </c>
      <c r="H9573" s="312" t="s">
        <v>5234</v>
      </c>
      <c r="I9573" s="313" t="s">
        <v>6854</v>
      </c>
    </row>
    <row r="9574" spans="6:9" x14ac:dyDescent="0.2">
      <c r="F9574" s="310" t="s">
        <v>15703</v>
      </c>
      <c r="G9574" s="311">
        <v>24471</v>
      </c>
      <c r="H9574" s="312" t="s">
        <v>5234</v>
      </c>
      <c r="I9574" s="313" t="s">
        <v>6854</v>
      </c>
    </row>
    <row r="9575" spans="6:9" x14ac:dyDescent="0.2">
      <c r="F9575" s="310" t="s">
        <v>15704</v>
      </c>
      <c r="G9575" s="311">
        <v>24472</v>
      </c>
      <c r="H9575" s="312" t="s">
        <v>5234</v>
      </c>
      <c r="I9575" s="313" t="s">
        <v>6831</v>
      </c>
    </row>
    <row r="9576" spans="6:9" x14ac:dyDescent="0.2">
      <c r="F9576" s="310" t="s">
        <v>15705</v>
      </c>
      <c r="G9576" s="311">
        <v>24473</v>
      </c>
      <c r="H9576" s="312" t="s">
        <v>5234</v>
      </c>
      <c r="I9576" s="313" t="s">
        <v>6854</v>
      </c>
    </row>
    <row r="9577" spans="6:9" x14ac:dyDescent="0.2">
      <c r="F9577" s="310" t="s">
        <v>15706</v>
      </c>
      <c r="G9577" s="311">
        <v>24474</v>
      </c>
      <c r="H9577" s="312" t="s">
        <v>5234</v>
      </c>
      <c r="I9577" s="313" t="s">
        <v>6854</v>
      </c>
    </row>
    <row r="9578" spans="6:9" x14ac:dyDescent="0.2">
      <c r="F9578" s="310" t="s">
        <v>15707</v>
      </c>
      <c r="G9578" s="311">
        <v>24476</v>
      </c>
      <c r="H9578" s="312" t="s">
        <v>5234</v>
      </c>
      <c r="I9578" s="313" t="s">
        <v>6854</v>
      </c>
    </row>
    <row r="9579" spans="6:9" x14ac:dyDescent="0.2">
      <c r="F9579" s="310" t="s">
        <v>15708</v>
      </c>
      <c r="G9579" s="311">
        <v>24477</v>
      </c>
      <c r="H9579" s="312" t="s">
        <v>5234</v>
      </c>
      <c r="I9579" s="313" t="s">
        <v>6831</v>
      </c>
    </row>
    <row r="9580" spans="6:9" x14ac:dyDescent="0.2">
      <c r="F9580" s="310" t="s">
        <v>15709</v>
      </c>
      <c r="G9580" s="311">
        <v>24479</v>
      </c>
      <c r="H9580" s="312" t="s">
        <v>5234</v>
      </c>
      <c r="I9580" s="313" t="s">
        <v>6831</v>
      </c>
    </row>
    <row r="9581" spans="6:9" x14ac:dyDescent="0.2">
      <c r="F9581" s="310" t="s">
        <v>15710</v>
      </c>
      <c r="G9581" s="311">
        <v>24482</v>
      </c>
      <c r="H9581" s="312" t="s">
        <v>5234</v>
      </c>
      <c r="I9581" s="313" t="s">
        <v>6831</v>
      </c>
    </row>
    <row r="9582" spans="6:9" x14ac:dyDescent="0.2">
      <c r="F9582" s="310" t="s">
        <v>15711</v>
      </c>
      <c r="G9582" s="311">
        <v>24483</v>
      </c>
      <c r="H9582" s="312" t="s">
        <v>5234</v>
      </c>
      <c r="I9582" s="313" t="s">
        <v>6854</v>
      </c>
    </row>
    <row r="9583" spans="6:9" x14ac:dyDescent="0.2">
      <c r="F9583" s="310" t="s">
        <v>15712</v>
      </c>
      <c r="G9583" s="311">
        <v>24484</v>
      </c>
      <c r="H9583" s="312" t="s">
        <v>5234</v>
      </c>
      <c r="I9583" s="313" t="s">
        <v>6854</v>
      </c>
    </row>
    <row r="9584" spans="6:9" x14ac:dyDescent="0.2">
      <c r="F9584" s="310" t="s">
        <v>15713</v>
      </c>
      <c r="G9584" s="311">
        <v>24485</v>
      </c>
      <c r="H9584" s="312" t="s">
        <v>5234</v>
      </c>
      <c r="I9584" s="313" t="s">
        <v>6831</v>
      </c>
    </row>
    <row r="9585" spans="6:9" x14ac:dyDescent="0.2">
      <c r="F9585" s="310" t="s">
        <v>15714</v>
      </c>
      <c r="G9585" s="311">
        <v>24486</v>
      </c>
      <c r="H9585" s="312" t="s">
        <v>5234</v>
      </c>
      <c r="I9585" s="313" t="s">
        <v>6831</v>
      </c>
    </row>
    <row r="9586" spans="6:9" x14ac:dyDescent="0.2">
      <c r="F9586" s="310" t="s">
        <v>15715</v>
      </c>
      <c r="G9586" s="311">
        <v>24487</v>
      </c>
      <c r="H9586" s="312" t="s">
        <v>5234</v>
      </c>
      <c r="I9586" s="313" t="s">
        <v>6854</v>
      </c>
    </row>
    <row r="9587" spans="6:9" x14ac:dyDescent="0.2">
      <c r="F9587" s="310" t="s">
        <v>15716</v>
      </c>
      <c r="G9587" s="311">
        <v>24501</v>
      </c>
      <c r="H9587" s="312" t="s">
        <v>5234</v>
      </c>
      <c r="I9587" s="313" t="s">
        <v>6831</v>
      </c>
    </row>
    <row r="9588" spans="6:9" x14ac:dyDescent="0.2">
      <c r="F9588" s="310" t="s">
        <v>15717</v>
      </c>
      <c r="G9588" s="311">
        <v>24502</v>
      </c>
      <c r="H9588" s="312" t="s">
        <v>5234</v>
      </c>
      <c r="I9588" s="313" t="s">
        <v>6831</v>
      </c>
    </row>
    <row r="9589" spans="6:9" x14ac:dyDescent="0.2">
      <c r="F9589" s="310" t="s">
        <v>15718</v>
      </c>
      <c r="G9589" s="311">
        <v>24503</v>
      </c>
      <c r="H9589" s="312" t="s">
        <v>5234</v>
      </c>
      <c r="I9589" s="313" t="s">
        <v>6831</v>
      </c>
    </row>
    <row r="9590" spans="6:9" x14ac:dyDescent="0.2">
      <c r="F9590" s="310" t="s">
        <v>15719</v>
      </c>
      <c r="G9590" s="311">
        <v>24504</v>
      </c>
      <c r="H9590" s="312" t="s">
        <v>5234</v>
      </c>
      <c r="I9590" s="313" t="s">
        <v>6831</v>
      </c>
    </row>
    <row r="9591" spans="6:9" x14ac:dyDescent="0.2">
      <c r="F9591" s="310" t="s">
        <v>15720</v>
      </c>
      <c r="G9591" s="311">
        <v>24505</v>
      </c>
      <c r="H9591" s="312" t="s">
        <v>5234</v>
      </c>
      <c r="I9591" s="313" t="s">
        <v>6831</v>
      </c>
    </row>
    <row r="9592" spans="6:9" x14ac:dyDescent="0.2">
      <c r="F9592" s="310" t="s">
        <v>15721</v>
      </c>
      <c r="G9592" s="311">
        <v>24506</v>
      </c>
      <c r="H9592" s="312" t="s">
        <v>5234</v>
      </c>
      <c r="I9592" s="313" t="s">
        <v>6831</v>
      </c>
    </row>
    <row r="9593" spans="6:9" x14ac:dyDescent="0.2">
      <c r="F9593" s="310" t="s">
        <v>15722</v>
      </c>
      <c r="G9593" s="311">
        <v>24513</v>
      </c>
      <c r="H9593" s="312" t="s">
        <v>5234</v>
      </c>
      <c r="I9593" s="313" t="s">
        <v>6831</v>
      </c>
    </row>
    <row r="9594" spans="6:9" x14ac:dyDescent="0.2">
      <c r="F9594" s="310" t="s">
        <v>15723</v>
      </c>
      <c r="G9594" s="311">
        <v>24514</v>
      </c>
      <c r="H9594" s="312" t="s">
        <v>5234</v>
      </c>
      <c r="I9594" s="313" t="s">
        <v>6831</v>
      </c>
    </row>
    <row r="9595" spans="6:9" x14ac:dyDescent="0.2">
      <c r="F9595" s="310" t="s">
        <v>15724</v>
      </c>
      <c r="G9595" s="311">
        <v>24515</v>
      </c>
      <c r="H9595" s="312" t="s">
        <v>5234</v>
      </c>
      <c r="I9595" s="313" t="s">
        <v>6831</v>
      </c>
    </row>
    <row r="9596" spans="6:9" x14ac:dyDescent="0.2">
      <c r="F9596" s="310" t="s">
        <v>15725</v>
      </c>
      <c r="G9596" s="311">
        <v>24517</v>
      </c>
      <c r="H9596" s="312" t="s">
        <v>5234</v>
      </c>
      <c r="I9596" s="313" t="s">
        <v>6854</v>
      </c>
    </row>
    <row r="9597" spans="6:9" x14ac:dyDescent="0.2">
      <c r="F9597" s="310" t="s">
        <v>15726</v>
      </c>
      <c r="G9597" s="311">
        <v>24520</v>
      </c>
      <c r="H9597" s="312" t="s">
        <v>5234</v>
      </c>
      <c r="I9597" s="313" t="s">
        <v>6854</v>
      </c>
    </row>
    <row r="9598" spans="6:9" x14ac:dyDescent="0.2">
      <c r="F9598" s="310" t="s">
        <v>15727</v>
      </c>
      <c r="G9598" s="311">
        <v>24521</v>
      </c>
      <c r="H9598" s="312" t="s">
        <v>5234</v>
      </c>
      <c r="I9598" s="313" t="s">
        <v>6831</v>
      </c>
    </row>
    <row r="9599" spans="6:9" x14ac:dyDescent="0.2">
      <c r="F9599" s="310" t="s">
        <v>15728</v>
      </c>
      <c r="G9599" s="311">
        <v>24522</v>
      </c>
      <c r="H9599" s="312" t="s">
        <v>5234</v>
      </c>
      <c r="I9599" s="313" t="s">
        <v>6831</v>
      </c>
    </row>
    <row r="9600" spans="6:9" x14ac:dyDescent="0.2">
      <c r="F9600" s="310" t="s">
        <v>15729</v>
      </c>
      <c r="G9600" s="311">
        <v>24523</v>
      </c>
      <c r="H9600" s="312" t="s">
        <v>5234</v>
      </c>
      <c r="I9600" s="313" t="s">
        <v>6831</v>
      </c>
    </row>
    <row r="9601" spans="6:9" x14ac:dyDescent="0.2">
      <c r="F9601" s="310" t="s">
        <v>15730</v>
      </c>
      <c r="G9601" s="311">
        <v>24526</v>
      </c>
      <c r="H9601" s="312" t="s">
        <v>5234</v>
      </c>
      <c r="I9601" s="313" t="s">
        <v>6831</v>
      </c>
    </row>
    <row r="9602" spans="6:9" x14ac:dyDescent="0.2">
      <c r="F9602" s="310" t="s">
        <v>15731</v>
      </c>
      <c r="G9602" s="311">
        <v>24527</v>
      </c>
      <c r="H9602" s="312" t="s">
        <v>5234</v>
      </c>
      <c r="I9602" s="313" t="s">
        <v>6831</v>
      </c>
    </row>
    <row r="9603" spans="6:9" x14ac:dyDescent="0.2">
      <c r="F9603" s="310" t="s">
        <v>15732</v>
      </c>
      <c r="G9603" s="311">
        <v>24528</v>
      </c>
      <c r="H9603" s="312" t="s">
        <v>5234</v>
      </c>
      <c r="I9603" s="313" t="s">
        <v>6854</v>
      </c>
    </row>
    <row r="9604" spans="6:9" x14ac:dyDescent="0.2">
      <c r="F9604" s="310" t="s">
        <v>15733</v>
      </c>
      <c r="G9604" s="311">
        <v>24529</v>
      </c>
      <c r="H9604" s="312" t="s">
        <v>5234</v>
      </c>
      <c r="I9604" s="313" t="s">
        <v>6854</v>
      </c>
    </row>
    <row r="9605" spans="6:9" x14ac:dyDescent="0.2">
      <c r="F9605" s="310" t="s">
        <v>15734</v>
      </c>
      <c r="G9605" s="311">
        <v>24530</v>
      </c>
      <c r="H9605" s="312" t="s">
        <v>5234</v>
      </c>
      <c r="I9605" s="313" t="s">
        <v>6831</v>
      </c>
    </row>
    <row r="9606" spans="6:9" x14ac:dyDescent="0.2">
      <c r="F9606" s="310" t="s">
        <v>15735</v>
      </c>
      <c r="G9606" s="311">
        <v>24531</v>
      </c>
      <c r="H9606" s="312" t="s">
        <v>5234</v>
      </c>
      <c r="I9606" s="313" t="s">
        <v>6854</v>
      </c>
    </row>
    <row r="9607" spans="6:9" x14ac:dyDescent="0.2">
      <c r="F9607" s="310" t="s">
        <v>15736</v>
      </c>
      <c r="G9607" s="311">
        <v>24533</v>
      </c>
      <c r="H9607" s="312" t="s">
        <v>5234</v>
      </c>
      <c r="I9607" s="313" t="s">
        <v>6831</v>
      </c>
    </row>
    <row r="9608" spans="6:9" x14ac:dyDescent="0.2">
      <c r="F9608" s="310" t="s">
        <v>15737</v>
      </c>
      <c r="G9608" s="311">
        <v>24534</v>
      </c>
      <c r="H9608" s="312" t="s">
        <v>5234</v>
      </c>
      <c r="I9608" s="313" t="s">
        <v>6854</v>
      </c>
    </row>
    <row r="9609" spans="6:9" x14ac:dyDescent="0.2">
      <c r="F9609" s="310" t="s">
        <v>15738</v>
      </c>
      <c r="G9609" s="311">
        <v>24535</v>
      </c>
      <c r="H9609" s="312" t="s">
        <v>5234</v>
      </c>
      <c r="I9609" s="313" t="s">
        <v>6854</v>
      </c>
    </row>
    <row r="9610" spans="6:9" x14ac:dyDescent="0.2">
      <c r="F9610" s="310" t="s">
        <v>15739</v>
      </c>
      <c r="G9610" s="311">
        <v>24536</v>
      </c>
      <c r="H9610" s="312" t="s">
        <v>5234</v>
      </c>
      <c r="I9610" s="313" t="s">
        <v>6831</v>
      </c>
    </row>
    <row r="9611" spans="6:9" x14ac:dyDescent="0.2">
      <c r="F9611" s="310" t="s">
        <v>15740</v>
      </c>
      <c r="G9611" s="311">
        <v>24538</v>
      </c>
      <c r="H9611" s="312" t="s">
        <v>5234</v>
      </c>
      <c r="I9611" s="313" t="s">
        <v>6831</v>
      </c>
    </row>
    <row r="9612" spans="6:9" x14ac:dyDescent="0.2">
      <c r="F9612" s="310" t="s">
        <v>15741</v>
      </c>
      <c r="G9612" s="311">
        <v>24539</v>
      </c>
      <c r="H9612" s="312" t="s">
        <v>5234</v>
      </c>
      <c r="I9612" s="313" t="s">
        <v>6854</v>
      </c>
    </row>
    <row r="9613" spans="6:9" x14ac:dyDescent="0.2">
      <c r="F9613" s="310" t="s">
        <v>15742</v>
      </c>
      <c r="G9613" s="311">
        <v>24540</v>
      </c>
      <c r="H9613" s="312" t="s">
        <v>5234</v>
      </c>
      <c r="I9613" s="313" t="s">
        <v>6831</v>
      </c>
    </row>
    <row r="9614" spans="6:9" x14ac:dyDescent="0.2">
      <c r="F9614" s="310" t="s">
        <v>15743</v>
      </c>
      <c r="G9614" s="311">
        <v>24541</v>
      </c>
      <c r="H9614" s="312" t="s">
        <v>5234</v>
      </c>
      <c r="I9614" s="313" t="s">
        <v>6831</v>
      </c>
    </row>
    <row r="9615" spans="6:9" x14ac:dyDescent="0.2">
      <c r="F9615" s="310" t="s">
        <v>15744</v>
      </c>
      <c r="G9615" s="311">
        <v>24543</v>
      </c>
      <c r="H9615" s="312" t="s">
        <v>5234</v>
      </c>
      <c r="I9615" s="313" t="s">
        <v>6854</v>
      </c>
    </row>
    <row r="9616" spans="6:9" x14ac:dyDescent="0.2">
      <c r="F9616" s="310" t="s">
        <v>15745</v>
      </c>
      <c r="G9616" s="311">
        <v>24549</v>
      </c>
      <c r="H9616" s="312" t="s">
        <v>5234</v>
      </c>
      <c r="I9616" s="313" t="s">
        <v>6831</v>
      </c>
    </row>
    <row r="9617" spans="6:9" x14ac:dyDescent="0.2">
      <c r="F9617" s="310" t="s">
        <v>15746</v>
      </c>
      <c r="G9617" s="311">
        <v>24550</v>
      </c>
      <c r="H9617" s="312" t="s">
        <v>5234</v>
      </c>
      <c r="I9617" s="313" t="s">
        <v>6854</v>
      </c>
    </row>
    <row r="9618" spans="6:9" x14ac:dyDescent="0.2">
      <c r="F9618" s="310" t="s">
        <v>15747</v>
      </c>
      <c r="G9618" s="311">
        <v>24551</v>
      </c>
      <c r="H9618" s="312" t="s">
        <v>5234</v>
      </c>
      <c r="I9618" s="313" t="s">
        <v>6831</v>
      </c>
    </row>
    <row r="9619" spans="6:9" x14ac:dyDescent="0.2">
      <c r="F9619" s="310" t="s">
        <v>15748</v>
      </c>
      <c r="G9619" s="311">
        <v>24553</v>
      </c>
      <c r="H9619" s="312" t="s">
        <v>5234</v>
      </c>
      <c r="I9619" s="313" t="s">
        <v>6831</v>
      </c>
    </row>
    <row r="9620" spans="6:9" x14ac:dyDescent="0.2">
      <c r="F9620" s="310" t="s">
        <v>15749</v>
      </c>
      <c r="G9620" s="311">
        <v>24554</v>
      </c>
      <c r="H9620" s="312" t="s">
        <v>5234</v>
      </c>
      <c r="I9620" s="313" t="s">
        <v>6854</v>
      </c>
    </row>
    <row r="9621" spans="6:9" x14ac:dyDescent="0.2">
      <c r="F9621" s="310" t="s">
        <v>15750</v>
      </c>
      <c r="G9621" s="311">
        <v>24555</v>
      </c>
      <c r="H9621" s="312" t="s">
        <v>5234</v>
      </c>
      <c r="I9621" s="313" t="s">
        <v>6854</v>
      </c>
    </row>
    <row r="9622" spans="6:9" x14ac:dyDescent="0.2">
      <c r="F9622" s="310" t="s">
        <v>15751</v>
      </c>
      <c r="G9622" s="311">
        <v>24556</v>
      </c>
      <c r="H9622" s="312" t="s">
        <v>5234</v>
      </c>
      <c r="I9622" s="313" t="s">
        <v>6831</v>
      </c>
    </row>
    <row r="9623" spans="6:9" x14ac:dyDescent="0.2">
      <c r="F9623" s="310" t="s">
        <v>15752</v>
      </c>
      <c r="G9623" s="311">
        <v>24557</v>
      </c>
      <c r="H9623" s="312" t="s">
        <v>5234</v>
      </c>
      <c r="I9623" s="313" t="s">
        <v>6854</v>
      </c>
    </row>
    <row r="9624" spans="6:9" x14ac:dyDescent="0.2">
      <c r="F9624" s="310" t="s">
        <v>15753</v>
      </c>
      <c r="G9624" s="311">
        <v>24558</v>
      </c>
      <c r="H9624" s="312" t="s">
        <v>5234</v>
      </c>
      <c r="I9624" s="313" t="s">
        <v>6854</v>
      </c>
    </row>
    <row r="9625" spans="6:9" x14ac:dyDescent="0.2">
      <c r="F9625" s="310" t="s">
        <v>15754</v>
      </c>
      <c r="G9625" s="311">
        <v>24562</v>
      </c>
      <c r="H9625" s="312" t="s">
        <v>5234</v>
      </c>
      <c r="I9625" s="313" t="s">
        <v>6831</v>
      </c>
    </row>
    <row r="9626" spans="6:9" x14ac:dyDescent="0.2">
      <c r="F9626" s="310" t="s">
        <v>15755</v>
      </c>
      <c r="G9626" s="311">
        <v>24563</v>
      </c>
      <c r="H9626" s="312" t="s">
        <v>5234</v>
      </c>
      <c r="I9626" s="313" t="s">
        <v>6854</v>
      </c>
    </row>
    <row r="9627" spans="6:9" x14ac:dyDescent="0.2">
      <c r="F9627" s="310" t="s">
        <v>15756</v>
      </c>
      <c r="G9627" s="311">
        <v>24565</v>
      </c>
      <c r="H9627" s="312" t="s">
        <v>5234</v>
      </c>
      <c r="I9627" s="313" t="s">
        <v>6854</v>
      </c>
    </row>
    <row r="9628" spans="6:9" x14ac:dyDescent="0.2">
      <c r="F9628" s="310" t="s">
        <v>15757</v>
      </c>
      <c r="G9628" s="311">
        <v>24566</v>
      </c>
      <c r="H9628" s="312" t="s">
        <v>5234</v>
      </c>
      <c r="I9628" s="313" t="s">
        <v>6831</v>
      </c>
    </row>
    <row r="9629" spans="6:9" x14ac:dyDescent="0.2">
      <c r="F9629" s="310" t="s">
        <v>15758</v>
      </c>
      <c r="G9629" s="311">
        <v>24569</v>
      </c>
      <c r="H9629" s="312" t="s">
        <v>5234</v>
      </c>
      <c r="I9629" s="313" t="s">
        <v>6854</v>
      </c>
    </row>
    <row r="9630" spans="6:9" x14ac:dyDescent="0.2">
      <c r="F9630" s="310" t="s">
        <v>15759</v>
      </c>
      <c r="G9630" s="311">
        <v>24570</v>
      </c>
      <c r="H9630" s="312" t="s">
        <v>5234</v>
      </c>
      <c r="I9630" s="313" t="s">
        <v>6831</v>
      </c>
    </row>
    <row r="9631" spans="6:9" x14ac:dyDescent="0.2">
      <c r="F9631" s="310" t="s">
        <v>15760</v>
      </c>
      <c r="G9631" s="311">
        <v>24571</v>
      </c>
      <c r="H9631" s="312" t="s">
        <v>5234</v>
      </c>
      <c r="I9631" s="313" t="s">
        <v>6854</v>
      </c>
    </row>
    <row r="9632" spans="6:9" x14ac:dyDescent="0.2">
      <c r="F9632" s="310" t="s">
        <v>15761</v>
      </c>
      <c r="G9632" s="311">
        <v>24572</v>
      </c>
      <c r="H9632" s="312" t="s">
        <v>5234</v>
      </c>
      <c r="I9632" s="313" t="s">
        <v>6831</v>
      </c>
    </row>
    <row r="9633" spans="6:9" x14ac:dyDescent="0.2">
      <c r="F9633" s="310" t="s">
        <v>15762</v>
      </c>
      <c r="G9633" s="311">
        <v>24574</v>
      </c>
      <c r="H9633" s="312" t="s">
        <v>5234</v>
      </c>
      <c r="I9633" s="313" t="s">
        <v>6831</v>
      </c>
    </row>
    <row r="9634" spans="6:9" x14ac:dyDescent="0.2">
      <c r="F9634" s="310" t="s">
        <v>15763</v>
      </c>
      <c r="G9634" s="311">
        <v>24576</v>
      </c>
      <c r="H9634" s="312" t="s">
        <v>5234</v>
      </c>
      <c r="I9634" s="313" t="s">
        <v>6854</v>
      </c>
    </row>
    <row r="9635" spans="6:9" x14ac:dyDescent="0.2">
      <c r="F9635" s="310" t="s">
        <v>15764</v>
      </c>
      <c r="G9635" s="311">
        <v>24577</v>
      </c>
      <c r="H9635" s="312" t="s">
        <v>5234</v>
      </c>
      <c r="I9635" s="313" t="s">
        <v>6854</v>
      </c>
    </row>
    <row r="9636" spans="6:9" x14ac:dyDescent="0.2">
      <c r="F9636" s="310" t="s">
        <v>15765</v>
      </c>
      <c r="G9636" s="311">
        <v>24578</v>
      </c>
      <c r="H9636" s="312" t="s">
        <v>5234</v>
      </c>
      <c r="I9636" s="313" t="s">
        <v>6854</v>
      </c>
    </row>
    <row r="9637" spans="6:9" x14ac:dyDescent="0.2">
      <c r="F9637" s="310" t="s">
        <v>15766</v>
      </c>
      <c r="G9637" s="311">
        <v>24579</v>
      </c>
      <c r="H9637" s="312" t="s">
        <v>5234</v>
      </c>
      <c r="I9637" s="313" t="s">
        <v>6854</v>
      </c>
    </row>
    <row r="9638" spans="6:9" x14ac:dyDescent="0.2">
      <c r="F9638" s="310" t="s">
        <v>15767</v>
      </c>
      <c r="G9638" s="311">
        <v>24580</v>
      </c>
      <c r="H9638" s="312" t="s">
        <v>5234</v>
      </c>
      <c r="I9638" s="313" t="s">
        <v>6854</v>
      </c>
    </row>
    <row r="9639" spans="6:9" x14ac:dyDescent="0.2">
      <c r="F9639" s="310" t="s">
        <v>15768</v>
      </c>
      <c r="G9639" s="311">
        <v>24581</v>
      </c>
      <c r="H9639" s="312" t="s">
        <v>5234</v>
      </c>
      <c r="I9639" s="313" t="s">
        <v>6831</v>
      </c>
    </row>
    <row r="9640" spans="6:9" x14ac:dyDescent="0.2">
      <c r="F9640" s="310" t="s">
        <v>15769</v>
      </c>
      <c r="G9640" s="311">
        <v>24586</v>
      </c>
      <c r="H9640" s="312" t="s">
        <v>5234</v>
      </c>
      <c r="I9640" s="313" t="s">
        <v>6831</v>
      </c>
    </row>
    <row r="9641" spans="6:9" x14ac:dyDescent="0.2">
      <c r="F9641" s="310" t="s">
        <v>15770</v>
      </c>
      <c r="G9641" s="311">
        <v>24588</v>
      </c>
      <c r="H9641" s="312" t="s">
        <v>5234</v>
      </c>
      <c r="I9641" s="313" t="s">
        <v>6831</v>
      </c>
    </row>
    <row r="9642" spans="6:9" x14ac:dyDescent="0.2">
      <c r="F9642" s="310" t="s">
        <v>15771</v>
      </c>
      <c r="G9642" s="311">
        <v>24589</v>
      </c>
      <c r="H9642" s="312" t="s">
        <v>5234</v>
      </c>
      <c r="I9642" s="313" t="s">
        <v>6854</v>
      </c>
    </row>
    <row r="9643" spans="6:9" x14ac:dyDescent="0.2">
      <c r="F9643" s="310" t="s">
        <v>15772</v>
      </c>
      <c r="G9643" s="311">
        <v>24590</v>
      </c>
      <c r="H9643" s="312" t="s">
        <v>5234</v>
      </c>
      <c r="I9643" s="313" t="s">
        <v>6831</v>
      </c>
    </row>
    <row r="9644" spans="6:9" x14ac:dyDescent="0.2">
      <c r="F9644" s="310" t="s">
        <v>15773</v>
      </c>
      <c r="G9644" s="311">
        <v>24592</v>
      </c>
      <c r="H9644" s="312" t="s">
        <v>5234</v>
      </c>
      <c r="I9644" s="313" t="s">
        <v>6854</v>
      </c>
    </row>
    <row r="9645" spans="6:9" x14ac:dyDescent="0.2">
      <c r="F9645" s="310" t="s">
        <v>15774</v>
      </c>
      <c r="G9645" s="311">
        <v>24593</v>
      </c>
      <c r="H9645" s="312" t="s">
        <v>5234</v>
      </c>
      <c r="I9645" s="313" t="s">
        <v>6854</v>
      </c>
    </row>
    <row r="9646" spans="6:9" x14ac:dyDescent="0.2">
      <c r="F9646" s="310" t="s">
        <v>15775</v>
      </c>
      <c r="G9646" s="311">
        <v>24594</v>
      </c>
      <c r="H9646" s="312" t="s">
        <v>5234</v>
      </c>
      <c r="I9646" s="313" t="s">
        <v>6831</v>
      </c>
    </row>
    <row r="9647" spans="6:9" x14ac:dyDescent="0.2">
      <c r="F9647" s="310" t="s">
        <v>15776</v>
      </c>
      <c r="G9647" s="311">
        <v>24595</v>
      </c>
      <c r="H9647" s="312" t="s">
        <v>5234</v>
      </c>
      <c r="I9647" s="313" t="s">
        <v>6831</v>
      </c>
    </row>
    <row r="9648" spans="6:9" x14ac:dyDescent="0.2">
      <c r="F9648" s="310" t="s">
        <v>15777</v>
      </c>
      <c r="G9648" s="311">
        <v>24597</v>
      </c>
      <c r="H9648" s="312" t="s">
        <v>5234</v>
      </c>
      <c r="I9648" s="313" t="s">
        <v>6854</v>
      </c>
    </row>
    <row r="9649" spans="6:9" x14ac:dyDescent="0.2">
      <c r="F9649" s="310" t="s">
        <v>15778</v>
      </c>
      <c r="G9649" s="311">
        <v>24598</v>
      </c>
      <c r="H9649" s="312" t="s">
        <v>5234</v>
      </c>
      <c r="I9649" s="313" t="s">
        <v>6854</v>
      </c>
    </row>
    <row r="9650" spans="6:9" x14ac:dyDescent="0.2">
      <c r="F9650" s="310" t="s">
        <v>15779</v>
      </c>
      <c r="G9650" s="311">
        <v>24599</v>
      </c>
      <c r="H9650" s="312" t="s">
        <v>5234</v>
      </c>
      <c r="I9650" s="313" t="s">
        <v>6831</v>
      </c>
    </row>
    <row r="9651" spans="6:9" x14ac:dyDescent="0.2">
      <c r="F9651" s="310" t="s">
        <v>15780</v>
      </c>
      <c r="G9651" s="311">
        <v>24601</v>
      </c>
      <c r="H9651" s="312" t="s">
        <v>5234</v>
      </c>
      <c r="I9651" s="313" t="s">
        <v>6831</v>
      </c>
    </row>
    <row r="9652" spans="6:9" x14ac:dyDescent="0.2">
      <c r="F9652" s="310" t="s">
        <v>15781</v>
      </c>
      <c r="G9652" s="311">
        <v>24602</v>
      </c>
      <c r="H9652" s="312" t="s">
        <v>5234</v>
      </c>
      <c r="I9652" s="313" t="s">
        <v>6831</v>
      </c>
    </row>
    <row r="9653" spans="6:9" x14ac:dyDescent="0.2">
      <c r="F9653" s="310" t="s">
        <v>15782</v>
      </c>
      <c r="G9653" s="311">
        <v>24603</v>
      </c>
      <c r="H9653" s="312" t="s">
        <v>5234</v>
      </c>
      <c r="I9653" s="313" t="s">
        <v>6851</v>
      </c>
    </row>
    <row r="9654" spans="6:9" x14ac:dyDescent="0.2">
      <c r="F9654" s="310" t="s">
        <v>15783</v>
      </c>
      <c r="G9654" s="311">
        <v>24604</v>
      </c>
      <c r="H9654" s="312" t="s">
        <v>5234</v>
      </c>
      <c r="I9654" s="313" t="s">
        <v>6831</v>
      </c>
    </row>
    <row r="9655" spans="6:9" x14ac:dyDescent="0.2">
      <c r="F9655" s="310" t="s">
        <v>15784</v>
      </c>
      <c r="G9655" s="311">
        <v>24605</v>
      </c>
      <c r="H9655" s="312" t="s">
        <v>5234</v>
      </c>
      <c r="I9655" s="313" t="s">
        <v>6831</v>
      </c>
    </row>
    <row r="9656" spans="6:9" x14ac:dyDescent="0.2">
      <c r="F9656" s="310" t="s">
        <v>15785</v>
      </c>
      <c r="G9656" s="311">
        <v>24606</v>
      </c>
      <c r="H9656" s="312" t="s">
        <v>5234</v>
      </c>
      <c r="I9656" s="313" t="s">
        <v>6831</v>
      </c>
    </row>
    <row r="9657" spans="6:9" x14ac:dyDescent="0.2">
      <c r="F9657" s="310" t="s">
        <v>15786</v>
      </c>
      <c r="G9657" s="311">
        <v>24607</v>
      </c>
      <c r="H9657" s="312" t="s">
        <v>5234</v>
      </c>
      <c r="I9657" s="313" t="s">
        <v>6851</v>
      </c>
    </row>
    <row r="9658" spans="6:9" x14ac:dyDescent="0.2">
      <c r="F9658" s="310" t="s">
        <v>15787</v>
      </c>
      <c r="G9658" s="311">
        <v>24608</v>
      </c>
      <c r="H9658" s="312" t="s">
        <v>5234</v>
      </c>
      <c r="I9658" s="313" t="s">
        <v>6831</v>
      </c>
    </row>
    <row r="9659" spans="6:9" x14ac:dyDescent="0.2">
      <c r="F9659" s="310" t="s">
        <v>15788</v>
      </c>
      <c r="G9659" s="311">
        <v>24609</v>
      </c>
      <c r="H9659" s="312" t="s">
        <v>5234</v>
      </c>
      <c r="I9659" s="313" t="s">
        <v>6831</v>
      </c>
    </row>
    <row r="9660" spans="6:9" x14ac:dyDescent="0.2">
      <c r="F9660" s="310" t="s">
        <v>15789</v>
      </c>
      <c r="G9660" s="311">
        <v>24612</v>
      </c>
      <c r="H9660" s="312" t="s">
        <v>5234</v>
      </c>
      <c r="I9660" s="313" t="s">
        <v>6851</v>
      </c>
    </row>
    <row r="9661" spans="6:9" x14ac:dyDescent="0.2">
      <c r="F9661" s="310" t="s">
        <v>15790</v>
      </c>
      <c r="G9661" s="311">
        <v>24613</v>
      </c>
      <c r="H9661" s="312" t="s">
        <v>5234</v>
      </c>
      <c r="I9661" s="313" t="s">
        <v>6831</v>
      </c>
    </row>
    <row r="9662" spans="6:9" x14ac:dyDescent="0.2">
      <c r="F9662" s="310" t="s">
        <v>15791</v>
      </c>
      <c r="G9662" s="311">
        <v>24614</v>
      </c>
      <c r="H9662" s="312" t="s">
        <v>5234</v>
      </c>
      <c r="I9662" s="313" t="s">
        <v>6851</v>
      </c>
    </row>
    <row r="9663" spans="6:9" x14ac:dyDescent="0.2">
      <c r="F9663" s="310" t="s">
        <v>15792</v>
      </c>
      <c r="G9663" s="311">
        <v>24619</v>
      </c>
      <c r="H9663" s="312" t="s">
        <v>5234</v>
      </c>
      <c r="I9663" s="313" t="s">
        <v>6831</v>
      </c>
    </row>
    <row r="9664" spans="6:9" x14ac:dyDescent="0.2">
      <c r="F9664" s="310" t="s">
        <v>15793</v>
      </c>
      <c r="G9664" s="311">
        <v>24620</v>
      </c>
      <c r="H9664" s="312" t="s">
        <v>5234</v>
      </c>
      <c r="I9664" s="313" t="s">
        <v>6831</v>
      </c>
    </row>
    <row r="9665" spans="6:9" x14ac:dyDescent="0.2">
      <c r="F9665" s="310" t="s">
        <v>15794</v>
      </c>
      <c r="G9665" s="311">
        <v>24622</v>
      </c>
      <c r="H9665" s="312" t="s">
        <v>5234</v>
      </c>
      <c r="I9665" s="313" t="s">
        <v>6831</v>
      </c>
    </row>
    <row r="9666" spans="6:9" x14ac:dyDescent="0.2">
      <c r="F9666" s="310" t="s">
        <v>15795</v>
      </c>
      <c r="G9666" s="311">
        <v>24624</v>
      </c>
      <c r="H9666" s="312" t="s">
        <v>5234</v>
      </c>
      <c r="I9666" s="313" t="s">
        <v>6831</v>
      </c>
    </row>
    <row r="9667" spans="6:9" x14ac:dyDescent="0.2">
      <c r="F9667" s="310" t="s">
        <v>15796</v>
      </c>
      <c r="G9667" s="311">
        <v>24627</v>
      </c>
      <c r="H9667" s="312" t="s">
        <v>5234</v>
      </c>
      <c r="I9667" s="313" t="s">
        <v>6831</v>
      </c>
    </row>
    <row r="9668" spans="6:9" x14ac:dyDescent="0.2">
      <c r="F9668" s="310" t="s">
        <v>15797</v>
      </c>
      <c r="G9668" s="311">
        <v>24628</v>
      </c>
      <c r="H9668" s="312" t="s">
        <v>5234</v>
      </c>
      <c r="I9668" s="313" t="s">
        <v>6851</v>
      </c>
    </row>
    <row r="9669" spans="6:9" x14ac:dyDescent="0.2">
      <c r="F9669" s="310" t="s">
        <v>15798</v>
      </c>
      <c r="G9669" s="311">
        <v>24630</v>
      </c>
      <c r="H9669" s="312" t="s">
        <v>5234</v>
      </c>
      <c r="I9669" s="313" t="s">
        <v>6831</v>
      </c>
    </row>
    <row r="9670" spans="6:9" x14ac:dyDescent="0.2">
      <c r="F9670" s="310" t="s">
        <v>15799</v>
      </c>
      <c r="G9670" s="311">
        <v>24631</v>
      </c>
      <c r="H9670" s="312" t="s">
        <v>5234</v>
      </c>
      <c r="I9670" s="313" t="s">
        <v>6831</v>
      </c>
    </row>
    <row r="9671" spans="6:9" x14ac:dyDescent="0.2">
      <c r="F9671" s="310" t="s">
        <v>15800</v>
      </c>
      <c r="G9671" s="311">
        <v>24634</v>
      </c>
      <c r="H9671" s="312" t="s">
        <v>5234</v>
      </c>
      <c r="I9671" s="313" t="s">
        <v>6831</v>
      </c>
    </row>
    <row r="9672" spans="6:9" x14ac:dyDescent="0.2">
      <c r="F9672" s="310" t="s">
        <v>15801</v>
      </c>
      <c r="G9672" s="311">
        <v>24635</v>
      </c>
      <c r="H9672" s="312" t="s">
        <v>5234</v>
      </c>
      <c r="I9672" s="313" t="s">
        <v>6831</v>
      </c>
    </row>
    <row r="9673" spans="6:9" x14ac:dyDescent="0.2">
      <c r="F9673" s="310" t="s">
        <v>15802</v>
      </c>
      <c r="G9673" s="311">
        <v>24637</v>
      </c>
      <c r="H9673" s="312" t="s">
        <v>5234</v>
      </c>
      <c r="I9673" s="313" t="s">
        <v>6831</v>
      </c>
    </row>
    <row r="9674" spans="6:9" x14ac:dyDescent="0.2">
      <c r="F9674" s="310" t="s">
        <v>15803</v>
      </c>
      <c r="G9674" s="311">
        <v>24639</v>
      </c>
      <c r="H9674" s="312" t="s">
        <v>5234</v>
      </c>
      <c r="I9674" s="313" t="s">
        <v>6831</v>
      </c>
    </row>
    <row r="9675" spans="6:9" x14ac:dyDescent="0.2">
      <c r="F9675" s="310" t="s">
        <v>15804</v>
      </c>
      <c r="G9675" s="311">
        <v>24640</v>
      </c>
      <c r="H9675" s="312" t="s">
        <v>5234</v>
      </c>
      <c r="I9675" s="313" t="s">
        <v>6831</v>
      </c>
    </row>
    <row r="9676" spans="6:9" x14ac:dyDescent="0.2">
      <c r="F9676" s="310" t="s">
        <v>15805</v>
      </c>
      <c r="G9676" s="311">
        <v>24641</v>
      </c>
      <c r="H9676" s="312" t="s">
        <v>5234</v>
      </c>
      <c r="I9676" s="313" t="s">
        <v>6851</v>
      </c>
    </row>
    <row r="9677" spans="6:9" x14ac:dyDescent="0.2">
      <c r="F9677" s="310" t="s">
        <v>15806</v>
      </c>
      <c r="G9677" s="311">
        <v>24646</v>
      </c>
      <c r="H9677" s="312" t="s">
        <v>5234</v>
      </c>
      <c r="I9677" s="313" t="s">
        <v>6831</v>
      </c>
    </row>
    <row r="9678" spans="6:9" x14ac:dyDescent="0.2">
      <c r="F9678" s="310" t="s">
        <v>15807</v>
      </c>
      <c r="G9678" s="311">
        <v>24647</v>
      </c>
      <c r="H9678" s="312" t="s">
        <v>5234</v>
      </c>
      <c r="I9678" s="313" t="s">
        <v>6831</v>
      </c>
    </row>
    <row r="9679" spans="6:9" x14ac:dyDescent="0.2">
      <c r="F9679" s="310" t="s">
        <v>15808</v>
      </c>
      <c r="G9679" s="311">
        <v>24649</v>
      </c>
      <c r="H9679" s="312" t="s">
        <v>5234</v>
      </c>
      <c r="I9679" s="313" t="s">
        <v>6831</v>
      </c>
    </row>
    <row r="9680" spans="6:9" x14ac:dyDescent="0.2">
      <c r="F9680" s="310" t="s">
        <v>15809</v>
      </c>
      <c r="G9680" s="311">
        <v>24651</v>
      </c>
      <c r="H9680" s="312" t="s">
        <v>5234</v>
      </c>
      <c r="I9680" s="313" t="s">
        <v>6831</v>
      </c>
    </row>
    <row r="9681" spans="6:9" x14ac:dyDescent="0.2">
      <c r="F9681" s="310" t="s">
        <v>15810</v>
      </c>
      <c r="G9681" s="311">
        <v>24656</v>
      </c>
      <c r="H9681" s="312" t="s">
        <v>5234</v>
      </c>
      <c r="I9681" s="313" t="s">
        <v>6831</v>
      </c>
    </row>
    <row r="9682" spans="6:9" x14ac:dyDescent="0.2">
      <c r="F9682" s="310" t="s">
        <v>15811</v>
      </c>
      <c r="G9682" s="311">
        <v>24657</v>
      </c>
      <c r="H9682" s="312" t="s">
        <v>5234</v>
      </c>
      <c r="I9682" s="313" t="s">
        <v>6831</v>
      </c>
    </row>
    <row r="9683" spans="6:9" x14ac:dyDescent="0.2">
      <c r="F9683" s="310" t="s">
        <v>15812</v>
      </c>
      <c r="G9683" s="311">
        <v>24658</v>
      </c>
      <c r="H9683" s="312" t="s">
        <v>5234</v>
      </c>
      <c r="I9683" s="313" t="s">
        <v>6831</v>
      </c>
    </row>
    <row r="9684" spans="6:9" x14ac:dyDescent="0.2">
      <c r="F9684" s="310" t="s">
        <v>15813</v>
      </c>
      <c r="G9684" s="311">
        <v>24701</v>
      </c>
      <c r="H9684" s="312" t="s">
        <v>5510</v>
      </c>
      <c r="I9684" s="313" t="s">
        <v>6831</v>
      </c>
    </row>
    <row r="9685" spans="6:9" x14ac:dyDescent="0.2">
      <c r="F9685" s="310" t="s">
        <v>15814</v>
      </c>
      <c r="G9685" s="311">
        <v>24712</v>
      </c>
      <c r="H9685" s="312" t="s">
        <v>5510</v>
      </c>
      <c r="I9685" s="313" t="s">
        <v>6831</v>
      </c>
    </row>
    <row r="9686" spans="6:9" x14ac:dyDescent="0.2">
      <c r="F9686" s="310" t="s">
        <v>15815</v>
      </c>
      <c r="G9686" s="311">
        <v>24714</v>
      </c>
      <c r="H9686" s="312" t="s">
        <v>5510</v>
      </c>
      <c r="I9686" s="313" t="s">
        <v>6831</v>
      </c>
    </row>
    <row r="9687" spans="6:9" x14ac:dyDescent="0.2">
      <c r="F9687" s="310" t="s">
        <v>15816</v>
      </c>
      <c r="G9687" s="311">
        <v>24715</v>
      </c>
      <c r="H9687" s="312" t="s">
        <v>5510</v>
      </c>
      <c r="I9687" s="313" t="s">
        <v>6831</v>
      </c>
    </row>
    <row r="9688" spans="6:9" x14ac:dyDescent="0.2">
      <c r="F9688" s="310" t="s">
        <v>15817</v>
      </c>
      <c r="G9688" s="311">
        <v>24716</v>
      </c>
      <c r="H9688" s="312" t="s">
        <v>5510</v>
      </c>
      <c r="I9688" s="313" t="s">
        <v>6831</v>
      </c>
    </row>
    <row r="9689" spans="6:9" x14ac:dyDescent="0.2">
      <c r="F9689" s="310" t="s">
        <v>15818</v>
      </c>
      <c r="G9689" s="311">
        <v>24719</v>
      </c>
      <c r="H9689" s="312" t="s">
        <v>5510</v>
      </c>
      <c r="I9689" s="313" t="s">
        <v>6831</v>
      </c>
    </row>
    <row r="9690" spans="6:9" x14ac:dyDescent="0.2">
      <c r="F9690" s="310" t="s">
        <v>15819</v>
      </c>
      <c r="G9690" s="311">
        <v>24724</v>
      </c>
      <c r="H9690" s="312" t="s">
        <v>5510</v>
      </c>
      <c r="I9690" s="313" t="s">
        <v>6831</v>
      </c>
    </row>
    <row r="9691" spans="6:9" x14ac:dyDescent="0.2">
      <c r="F9691" s="310" t="s">
        <v>15820</v>
      </c>
      <c r="G9691" s="311">
        <v>24726</v>
      </c>
      <c r="H9691" s="312" t="s">
        <v>5510</v>
      </c>
      <c r="I9691" s="313" t="s">
        <v>6831</v>
      </c>
    </row>
    <row r="9692" spans="6:9" x14ac:dyDescent="0.2">
      <c r="F9692" s="310" t="s">
        <v>15821</v>
      </c>
      <c r="G9692" s="311">
        <v>24729</v>
      </c>
      <c r="H9692" s="312" t="s">
        <v>5510</v>
      </c>
      <c r="I9692" s="313" t="s">
        <v>6831</v>
      </c>
    </row>
    <row r="9693" spans="6:9" x14ac:dyDescent="0.2">
      <c r="F9693" s="310" t="s">
        <v>15822</v>
      </c>
      <c r="G9693" s="311">
        <v>24731</v>
      </c>
      <c r="H9693" s="312" t="s">
        <v>5510</v>
      </c>
      <c r="I9693" s="313" t="s">
        <v>6831</v>
      </c>
    </row>
    <row r="9694" spans="6:9" x14ac:dyDescent="0.2">
      <c r="F9694" s="310" t="s">
        <v>15823</v>
      </c>
      <c r="G9694" s="311">
        <v>24732</v>
      </c>
      <c r="H9694" s="312" t="s">
        <v>5510</v>
      </c>
      <c r="I9694" s="313" t="s">
        <v>6831</v>
      </c>
    </row>
    <row r="9695" spans="6:9" x14ac:dyDescent="0.2">
      <c r="F9695" s="310" t="s">
        <v>15824</v>
      </c>
      <c r="G9695" s="311">
        <v>24733</v>
      </c>
      <c r="H9695" s="312" t="s">
        <v>5510</v>
      </c>
      <c r="I9695" s="313" t="s">
        <v>6831</v>
      </c>
    </row>
    <row r="9696" spans="6:9" x14ac:dyDescent="0.2">
      <c r="F9696" s="310" t="s">
        <v>15825</v>
      </c>
      <c r="G9696" s="311">
        <v>24736</v>
      </c>
      <c r="H9696" s="312" t="s">
        <v>5510</v>
      </c>
      <c r="I9696" s="313" t="s">
        <v>6831</v>
      </c>
    </row>
    <row r="9697" spans="6:9" x14ac:dyDescent="0.2">
      <c r="F9697" s="310" t="s">
        <v>15826</v>
      </c>
      <c r="G9697" s="311">
        <v>24737</v>
      </c>
      <c r="H9697" s="312" t="s">
        <v>5510</v>
      </c>
      <c r="I9697" s="313" t="s">
        <v>6831</v>
      </c>
    </row>
    <row r="9698" spans="6:9" x14ac:dyDescent="0.2">
      <c r="F9698" s="310" t="s">
        <v>15827</v>
      </c>
      <c r="G9698" s="311">
        <v>24738</v>
      </c>
      <c r="H9698" s="312" t="s">
        <v>5510</v>
      </c>
      <c r="I9698" s="313" t="s">
        <v>6831</v>
      </c>
    </row>
    <row r="9699" spans="6:9" x14ac:dyDescent="0.2">
      <c r="F9699" s="310" t="s">
        <v>15828</v>
      </c>
      <c r="G9699" s="311">
        <v>24739</v>
      </c>
      <c r="H9699" s="312" t="s">
        <v>5510</v>
      </c>
      <c r="I9699" s="313" t="s">
        <v>6831</v>
      </c>
    </row>
    <row r="9700" spans="6:9" x14ac:dyDescent="0.2">
      <c r="F9700" s="310" t="s">
        <v>15829</v>
      </c>
      <c r="G9700" s="311">
        <v>24740</v>
      </c>
      <c r="H9700" s="312" t="s">
        <v>5510</v>
      </c>
      <c r="I9700" s="313" t="s">
        <v>6831</v>
      </c>
    </row>
    <row r="9701" spans="6:9" x14ac:dyDescent="0.2">
      <c r="F9701" s="310" t="s">
        <v>15830</v>
      </c>
      <c r="G9701" s="311">
        <v>24747</v>
      </c>
      <c r="H9701" s="312" t="s">
        <v>5510</v>
      </c>
      <c r="I9701" s="313" t="s">
        <v>6831</v>
      </c>
    </row>
    <row r="9702" spans="6:9" x14ac:dyDescent="0.2">
      <c r="F9702" s="310" t="s">
        <v>15831</v>
      </c>
      <c r="G9702" s="311">
        <v>24751</v>
      </c>
      <c r="H9702" s="312" t="s">
        <v>5510</v>
      </c>
      <c r="I9702" s="313" t="s">
        <v>6831</v>
      </c>
    </row>
    <row r="9703" spans="6:9" x14ac:dyDescent="0.2">
      <c r="F9703" s="310" t="s">
        <v>15832</v>
      </c>
      <c r="G9703" s="311">
        <v>24801</v>
      </c>
      <c r="H9703" s="312" t="s">
        <v>5510</v>
      </c>
      <c r="I9703" s="313" t="s">
        <v>6831</v>
      </c>
    </row>
    <row r="9704" spans="6:9" x14ac:dyDescent="0.2">
      <c r="F9704" s="310" t="s">
        <v>15833</v>
      </c>
      <c r="G9704" s="311">
        <v>24808</v>
      </c>
      <c r="H9704" s="312" t="s">
        <v>5510</v>
      </c>
      <c r="I9704" s="313" t="s">
        <v>6831</v>
      </c>
    </row>
    <row r="9705" spans="6:9" x14ac:dyDescent="0.2">
      <c r="F9705" s="310" t="s">
        <v>15834</v>
      </c>
      <c r="G9705" s="311">
        <v>24811</v>
      </c>
      <c r="H9705" s="312" t="s">
        <v>5510</v>
      </c>
      <c r="I9705" s="313" t="s">
        <v>6831</v>
      </c>
    </row>
    <row r="9706" spans="6:9" x14ac:dyDescent="0.2">
      <c r="F9706" s="310" t="s">
        <v>15835</v>
      </c>
      <c r="G9706" s="311">
        <v>24813</v>
      </c>
      <c r="H9706" s="312" t="s">
        <v>5510</v>
      </c>
      <c r="I9706" s="313" t="s">
        <v>6831</v>
      </c>
    </row>
    <row r="9707" spans="6:9" x14ac:dyDescent="0.2">
      <c r="F9707" s="310" t="s">
        <v>15836</v>
      </c>
      <c r="G9707" s="311">
        <v>24815</v>
      </c>
      <c r="H9707" s="312" t="s">
        <v>5510</v>
      </c>
      <c r="I9707" s="313" t="s">
        <v>6831</v>
      </c>
    </row>
    <row r="9708" spans="6:9" x14ac:dyDescent="0.2">
      <c r="F9708" s="310" t="s">
        <v>15837</v>
      </c>
      <c r="G9708" s="311">
        <v>24816</v>
      </c>
      <c r="H9708" s="312" t="s">
        <v>5510</v>
      </c>
      <c r="I9708" s="313" t="s">
        <v>6831</v>
      </c>
    </row>
    <row r="9709" spans="6:9" x14ac:dyDescent="0.2">
      <c r="F9709" s="310" t="s">
        <v>15838</v>
      </c>
      <c r="G9709" s="311">
        <v>24817</v>
      </c>
      <c r="H9709" s="312" t="s">
        <v>5510</v>
      </c>
      <c r="I9709" s="313" t="s">
        <v>6831</v>
      </c>
    </row>
    <row r="9710" spans="6:9" x14ac:dyDescent="0.2">
      <c r="F9710" s="310" t="s">
        <v>15839</v>
      </c>
      <c r="G9710" s="311">
        <v>24818</v>
      </c>
      <c r="H9710" s="312" t="s">
        <v>5510</v>
      </c>
      <c r="I9710" s="313" t="s">
        <v>6831</v>
      </c>
    </row>
    <row r="9711" spans="6:9" x14ac:dyDescent="0.2">
      <c r="F9711" s="310" t="s">
        <v>15840</v>
      </c>
      <c r="G9711" s="311">
        <v>24822</v>
      </c>
      <c r="H9711" s="312" t="s">
        <v>5510</v>
      </c>
      <c r="I9711" s="313" t="s">
        <v>6831</v>
      </c>
    </row>
    <row r="9712" spans="6:9" x14ac:dyDescent="0.2">
      <c r="F9712" s="310" t="s">
        <v>15841</v>
      </c>
      <c r="G9712" s="311">
        <v>24823</v>
      </c>
      <c r="H9712" s="312" t="s">
        <v>5510</v>
      </c>
      <c r="I9712" s="313" t="s">
        <v>6831</v>
      </c>
    </row>
    <row r="9713" spans="6:9" x14ac:dyDescent="0.2">
      <c r="F9713" s="310" t="s">
        <v>15842</v>
      </c>
      <c r="G9713" s="311">
        <v>24826</v>
      </c>
      <c r="H9713" s="312" t="s">
        <v>5510</v>
      </c>
      <c r="I9713" s="313" t="s">
        <v>6831</v>
      </c>
    </row>
    <row r="9714" spans="6:9" x14ac:dyDescent="0.2">
      <c r="F9714" s="310" t="s">
        <v>15843</v>
      </c>
      <c r="G9714" s="311">
        <v>24827</v>
      </c>
      <c r="H9714" s="312" t="s">
        <v>5510</v>
      </c>
      <c r="I9714" s="313" t="s">
        <v>6831</v>
      </c>
    </row>
    <row r="9715" spans="6:9" x14ac:dyDescent="0.2">
      <c r="F9715" s="310" t="s">
        <v>15844</v>
      </c>
      <c r="G9715" s="311">
        <v>24828</v>
      </c>
      <c r="H9715" s="312" t="s">
        <v>5510</v>
      </c>
      <c r="I9715" s="313" t="s">
        <v>6831</v>
      </c>
    </row>
    <row r="9716" spans="6:9" x14ac:dyDescent="0.2">
      <c r="F9716" s="310" t="s">
        <v>15845</v>
      </c>
      <c r="G9716" s="311">
        <v>24829</v>
      </c>
      <c r="H9716" s="312" t="s">
        <v>5510</v>
      </c>
      <c r="I9716" s="313" t="s">
        <v>6831</v>
      </c>
    </row>
    <row r="9717" spans="6:9" x14ac:dyDescent="0.2">
      <c r="F9717" s="310" t="s">
        <v>15846</v>
      </c>
      <c r="G9717" s="311">
        <v>24830</v>
      </c>
      <c r="H9717" s="312" t="s">
        <v>5510</v>
      </c>
      <c r="I9717" s="313" t="s">
        <v>6831</v>
      </c>
    </row>
    <row r="9718" spans="6:9" x14ac:dyDescent="0.2">
      <c r="F9718" s="310" t="s">
        <v>15847</v>
      </c>
      <c r="G9718" s="311">
        <v>24831</v>
      </c>
      <c r="H9718" s="312" t="s">
        <v>5510</v>
      </c>
      <c r="I9718" s="313" t="s">
        <v>6831</v>
      </c>
    </row>
    <row r="9719" spans="6:9" x14ac:dyDescent="0.2">
      <c r="F9719" s="310" t="s">
        <v>15848</v>
      </c>
      <c r="G9719" s="311">
        <v>24834</v>
      </c>
      <c r="H9719" s="312" t="s">
        <v>5510</v>
      </c>
      <c r="I9719" s="313" t="s">
        <v>6831</v>
      </c>
    </row>
    <row r="9720" spans="6:9" x14ac:dyDescent="0.2">
      <c r="F9720" s="310" t="s">
        <v>15849</v>
      </c>
      <c r="G9720" s="311">
        <v>24836</v>
      </c>
      <c r="H9720" s="312" t="s">
        <v>5510</v>
      </c>
      <c r="I9720" s="313" t="s">
        <v>6831</v>
      </c>
    </row>
    <row r="9721" spans="6:9" x14ac:dyDescent="0.2">
      <c r="F9721" s="310" t="s">
        <v>15850</v>
      </c>
      <c r="G9721" s="311">
        <v>24839</v>
      </c>
      <c r="H9721" s="312" t="s">
        <v>5510</v>
      </c>
      <c r="I9721" s="313" t="s">
        <v>6831</v>
      </c>
    </row>
    <row r="9722" spans="6:9" x14ac:dyDescent="0.2">
      <c r="F9722" s="310" t="s">
        <v>15851</v>
      </c>
      <c r="G9722" s="311">
        <v>24843</v>
      </c>
      <c r="H9722" s="312" t="s">
        <v>5510</v>
      </c>
      <c r="I9722" s="313" t="s">
        <v>6831</v>
      </c>
    </row>
    <row r="9723" spans="6:9" x14ac:dyDescent="0.2">
      <c r="F9723" s="310" t="s">
        <v>15852</v>
      </c>
      <c r="G9723" s="311">
        <v>24844</v>
      </c>
      <c r="H9723" s="312" t="s">
        <v>5510</v>
      </c>
      <c r="I9723" s="313" t="s">
        <v>6831</v>
      </c>
    </row>
    <row r="9724" spans="6:9" x14ac:dyDescent="0.2">
      <c r="F9724" s="310" t="s">
        <v>15853</v>
      </c>
      <c r="G9724" s="311">
        <v>24845</v>
      </c>
      <c r="H9724" s="312" t="s">
        <v>5510</v>
      </c>
      <c r="I9724" s="313" t="s">
        <v>6831</v>
      </c>
    </row>
    <row r="9725" spans="6:9" x14ac:dyDescent="0.2">
      <c r="F9725" s="310" t="s">
        <v>15854</v>
      </c>
      <c r="G9725" s="311">
        <v>24846</v>
      </c>
      <c r="H9725" s="312" t="s">
        <v>5510</v>
      </c>
      <c r="I9725" s="313" t="s">
        <v>6831</v>
      </c>
    </row>
    <row r="9726" spans="6:9" x14ac:dyDescent="0.2">
      <c r="F9726" s="310" t="s">
        <v>15855</v>
      </c>
      <c r="G9726" s="311">
        <v>24847</v>
      </c>
      <c r="H9726" s="312" t="s">
        <v>5510</v>
      </c>
      <c r="I9726" s="313" t="s">
        <v>6831</v>
      </c>
    </row>
    <row r="9727" spans="6:9" x14ac:dyDescent="0.2">
      <c r="F9727" s="310" t="s">
        <v>15856</v>
      </c>
      <c r="G9727" s="311">
        <v>24848</v>
      </c>
      <c r="H9727" s="312" t="s">
        <v>5510</v>
      </c>
      <c r="I9727" s="313" t="s">
        <v>6831</v>
      </c>
    </row>
    <row r="9728" spans="6:9" x14ac:dyDescent="0.2">
      <c r="F9728" s="310" t="s">
        <v>15857</v>
      </c>
      <c r="G9728" s="311">
        <v>24849</v>
      </c>
      <c r="H9728" s="312" t="s">
        <v>5510</v>
      </c>
      <c r="I9728" s="313" t="s">
        <v>6831</v>
      </c>
    </row>
    <row r="9729" spans="6:9" x14ac:dyDescent="0.2">
      <c r="F9729" s="310" t="s">
        <v>15858</v>
      </c>
      <c r="G9729" s="311">
        <v>24850</v>
      </c>
      <c r="H9729" s="312" t="s">
        <v>5510</v>
      </c>
      <c r="I9729" s="313" t="s">
        <v>6831</v>
      </c>
    </row>
    <row r="9730" spans="6:9" x14ac:dyDescent="0.2">
      <c r="F9730" s="310" t="s">
        <v>15859</v>
      </c>
      <c r="G9730" s="311">
        <v>24851</v>
      </c>
      <c r="H9730" s="312" t="s">
        <v>5510</v>
      </c>
      <c r="I9730" s="313" t="s">
        <v>6831</v>
      </c>
    </row>
    <row r="9731" spans="6:9" x14ac:dyDescent="0.2">
      <c r="F9731" s="310" t="s">
        <v>15860</v>
      </c>
      <c r="G9731" s="311">
        <v>24853</v>
      </c>
      <c r="H9731" s="312" t="s">
        <v>5510</v>
      </c>
      <c r="I9731" s="313" t="s">
        <v>6831</v>
      </c>
    </row>
    <row r="9732" spans="6:9" x14ac:dyDescent="0.2">
      <c r="F9732" s="310" t="s">
        <v>15861</v>
      </c>
      <c r="G9732" s="311">
        <v>24854</v>
      </c>
      <c r="H9732" s="312" t="s">
        <v>5510</v>
      </c>
      <c r="I9732" s="313" t="s">
        <v>6831</v>
      </c>
    </row>
    <row r="9733" spans="6:9" x14ac:dyDescent="0.2">
      <c r="F9733" s="310" t="s">
        <v>15862</v>
      </c>
      <c r="G9733" s="311">
        <v>24855</v>
      </c>
      <c r="H9733" s="312" t="s">
        <v>5510</v>
      </c>
      <c r="I9733" s="313" t="s">
        <v>6831</v>
      </c>
    </row>
    <row r="9734" spans="6:9" x14ac:dyDescent="0.2">
      <c r="F9734" s="310" t="s">
        <v>15863</v>
      </c>
      <c r="G9734" s="311">
        <v>24857</v>
      </c>
      <c r="H9734" s="312" t="s">
        <v>5510</v>
      </c>
      <c r="I9734" s="313" t="s">
        <v>6831</v>
      </c>
    </row>
    <row r="9735" spans="6:9" x14ac:dyDescent="0.2">
      <c r="F9735" s="310" t="s">
        <v>15864</v>
      </c>
      <c r="G9735" s="311">
        <v>24859</v>
      </c>
      <c r="H9735" s="312" t="s">
        <v>5510</v>
      </c>
      <c r="I9735" s="313" t="s">
        <v>6831</v>
      </c>
    </row>
    <row r="9736" spans="6:9" x14ac:dyDescent="0.2">
      <c r="F9736" s="310" t="s">
        <v>15865</v>
      </c>
      <c r="G9736" s="311">
        <v>24860</v>
      </c>
      <c r="H9736" s="312" t="s">
        <v>5510</v>
      </c>
      <c r="I9736" s="313" t="s">
        <v>6831</v>
      </c>
    </row>
    <row r="9737" spans="6:9" x14ac:dyDescent="0.2">
      <c r="F9737" s="310" t="s">
        <v>15866</v>
      </c>
      <c r="G9737" s="311">
        <v>24861</v>
      </c>
      <c r="H9737" s="312" t="s">
        <v>5510</v>
      </c>
      <c r="I9737" s="313" t="s">
        <v>6831</v>
      </c>
    </row>
    <row r="9738" spans="6:9" x14ac:dyDescent="0.2">
      <c r="F9738" s="310" t="s">
        <v>15867</v>
      </c>
      <c r="G9738" s="311">
        <v>24862</v>
      </c>
      <c r="H9738" s="312" t="s">
        <v>5510</v>
      </c>
      <c r="I9738" s="313" t="s">
        <v>6831</v>
      </c>
    </row>
    <row r="9739" spans="6:9" x14ac:dyDescent="0.2">
      <c r="F9739" s="310" t="s">
        <v>15868</v>
      </c>
      <c r="G9739" s="311">
        <v>24866</v>
      </c>
      <c r="H9739" s="312" t="s">
        <v>5510</v>
      </c>
      <c r="I9739" s="313" t="s">
        <v>6831</v>
      </c>
    </row>
    <row r="9740" spans="6:9" x14ac:dyDescent="0.2">
      <c r="F9740" s="310" t="s">
        <v>15869</v>
      </c>
      <c r="G9740" s="311">
        <v>24867</v>
      </c>
      <c r="H9740" s="312" t="s">
        <v>5510</v>
      </c>
      <c r="I9740" s="313" t="s">
        <v>6831</v>
      </c>
    </row>
    <row r="9741" spans="6:9" x14ac:dyDescent="0.2">
      <c r="F9741" s="310" t="s">
        <v>15870</v>
      </c>
      <c r="G9741" s="311">
        <v>24868</v>
      </c>
      <c r="H9741" s="312" t="s">
        <v>5510</v>
      </c>
      <c r="I9741" s="313" t="s">
        <v>6831</v>
      </c>
    </row>
    <row r="9742" spans="6:9" x14ac:dyDescent="0.2">
      <c r="F9742" s="310" t="s">
        <v>15871</v>
      </c>
      <c r="G9742" s="311">
        <v>24869</v>
      </c>
      <c r="H9742" s="312" t="s">
        <v>5510</v>
      </c>
      <c r="I9742" s="313" t="s">
        <v>6831</v>
      </c>
    </row>
    <row r="9743" spans="6:9" x14ac:dyDescent="0.2">
      <c r="F9743" s="310" t="s">
        <v>15872</v>
      </c>
      <c r="G9743" s="311">
        <v>24870</v>
      </c>
      <c r="H9743" s="312" t="s">
        <v>5510</v>
      </c>
      <c r="I9743" s="313" t="s">
        <v>6831</v>
      </c>
    </row>
    <row r="9744" spans="6:9" x14ac:dyDescent="0.2">
      <c r="F9744" s="310" t="s">
        <v>15873</v>
      </c>
      <c r="G9744" s="311">
        <v>24871</v>
      </c>
      <c r="H9744" s="312" t="s">
        <v>5510</v>
      </c>
      <c r="I9744" s="313" t="s">
        <v>6831</v>
      </c>
    </row>
    <row r="9745" spans="6:9" x14ac:dyDescent="0.2">
      <c r="F9745" s="310" t="s">
        <v>15874</v>
      </c>
      <c r="G9745" s="311">
        <v>24872</v>
      </c>
      <c r="H9745" s="312" t="s">
        <v>5510</v>
      </c>
      <c r="I9745" s="313" t="s">
        <v>6831</v>
      </c>
    </row>
    <row r="9746" spans="6:9" x14ac:dyDescent="0.2">
      <c r="F9746" s="310" t="s">
        <v>15875</v>
      </c>
      <c r="G9746" s="311">
        <v>24873</v>
      </c>
      <c r="H9746" s="312" t="s">
        <v>5510</v>
      </c>
      <c r="I9746" s="313" t="s">
        <v>6831</v>
      </c>
    </row>
    <row r="9747" spans="6:9" x14ac:dyDescent="0.2">
      <c r="F9747" s="310" t="s">
        <v>15876</v>
      </c>
      <c r="G9747" s="311">
        <v>24874</v>
      </c>
      <c r="H9747" s="312" t="s">
        <v>5510</v>
      </c>
      <c r="I9747" s="313" t="s">
        <v>6831</v>
      </c>
    </row>
    <row r="9748" spans="6:9" x14ac:dyDescent="0.2">
      <c r="F9748" s="310" t="s">
        <v>15877</v>
      </c>
      <c r="G9748" s="311">
        <v>24878</v>
      </c>
      <c r="H9748" s="312" t="s">
        <v>5510</v>
      </c>
      <c r="I9748" s="313" t="s">
        <v>6831</v>
      </c>
    </row>
    <row r="9749" spans="6:9" x14ac:dyDescent="0.2">
      <c r="F9749" s="310" t="s">
        <v>15878</v>
      </c>
      <c r="G9749" s="311">
        <v>24879</v>
      </c>
      <c r="H9749" s="312" t="s">
        <v>5510</v>
      </c>
      <c r="I9749" s="313" t="s">
        <v>6831</v>
      </c>
    </row>
    <row r="9750" spans="6:9" x14ac:dyDescent="0.2">
      <c r="F9750" s="310" t="s">
        <v>15879</v>
      </c>
      <c r="G9750" s="311">
        <v>24880</v>
      </c>
      <c r="H9750" s="312" t="s">
        <v>5510</v>
      </c>
      <c r="I9750" s="313" t="s">
        <v>6831</v>
      </c>
    </row>
    <row r="9751" spans="6:9" x14ac:dyDescent="0.2">
      <c r="F9751" s="310" t="s">
        <v>15880</v>
      </c>
      <c r="G9751" s="311">
        <v>24881</v>
      </c>
      <c r="H9751" s="312" t="s">
        <v>5510</v>
      </c>
      <c r="I9751" s="313" t="s">
        <v>6831</v>
      </c>
    </row>
    <row r="9752" spans="6:9" x14ac:dyDescent="0.2">
      <c r="F9752" s="310" t="s">
        <v>15881</v>
      </c>
      <c r="G9752" s="311">
        <v>24882</v>
      </c>
      <c r="H9752" s="312" t="s">
        <v>5510</v>
      </c>
      <c r="I9752" s="313" t="s">
        <v>6831</v>
      </c>
    </row>
    <row r="9753" spans="6:9" x14ac:dyDescent="0.2">
      <c r="F9753" s="310" t="s">
        <v>15882</v>
      </c>
      <c r="G9753" s="311">
        <v>24884</v>
      </c>
      <c r="H9753" s="312" t="s">
        <v>5510</v>
      </c>
      <c r="I9753" s="313" t="s">
        <v>6831</v>
      </c>
    </row>
    <row r="9754" spans="6:9" x14ac:dyDescent="0.2">
      <c r="F9754" s="310" t="s">
        <v>15883</v>
      </c>
      <c r="G9754" s="311">
        <v>24887</v>
      </c>
      <c r="H9754" s="312" t="s">
        <v>5510</v>
      </c>
      <c r="I9754" s="313" t="s">
        <v>6831</v>
      </c>
    </row>
    <row r="9755" spans="6:9" x14ac:dyDescent="0.2">
      <c r="F9755" s="310" t="s">
        <v>15884</v>
      </c>
      <c r="G9755" s="311">
        <v>24888</v>
      </c>
      <c r="H9755" s="312" t="s">
        <v>5510</v>
      </c>
      <c r="I9755" s="313" t="s">
        <v>6831</v>
      </c>
    </row>
    <row r="9756" spans="6:9" x14ac:dyDescent="0.2">
      <c r="F9756" s="310" t="s">
        <v>15885</v>
      </c>
      <c r="G9756" s="311">
        <v>24892</v>
      </c>
      <c r="H9756" s="312" t="s">
        <v>5510</v>
      </c>
      <c r="I9756" s="313" t="s">
        <v>6831</v>
      </c>
    </row>
    <row r="9757" spans="6:9" x14ac:dyDescent="0.2">
      <c r="F9757" s="310" t="s">
        <v>15886</v>
      </c>
      <c r="G9757" s="311">
        <v>24894</v>
      </c>
      <c r="H9757" s="312" t="s">
        <v>5510</v>
      </c>
      <c r="I9757" s="313" t="s">
        <v>6831</v>
      </c>
    </row>
    <row r="9758" spans="6:9" x14ac:dyDescent="0.2">
      <c r="F9758" s="310" t="s">
        <v>15887</v>
      </c>
      <c r="G9758" s="311">
        <v>24895</v>
      </c>
      <c r="H9758" s="312" t="s">
        <v>5510</v>
      </c>
      <c r="I9758" s="313" t="s">
        <v>6831</v>
      </c>
    </row>
    <row r="9759" spans="6:9" x14ac:dyDescent="0.2">
      <c r="F9759" s="310" t="s">
        <v>15888</v>
      </c>
      <c r="G9759" s="311">
        <v>24898</v>
      </c>
      <c r="H9759" s="312" t="s">
        <v>5510</v>
      </c>
      <c r="I9759" s="313" t="s">
        <v>6831</v>
      </c>
    </row>
    <row r="9760" spans="6:9" x14ac:dyDescent="0.2">
      <c r="F9760" s="310" t="s">
        <v>15889</v>
      </c>
      <c r="G9760" s="311">
        <v>24901</v>
      </c>
      <c r="H9760" s="312" t="s">
        <v>5510</v>
      </c>
      <c r="I9760" s="313" t="s">
        <v>6831</v>
      </c>
    </row>
    <row r="9761" spans="6:9" x14ac:dyDescent="0.2">
      <c r="F9761" s="310" t="s">
        <v>15890</v>
      </c>
      <c r="G9761" s="311">
        <v>24902</v>
      </c>
      <c r="H9761" s="312" t="s">
        <v>5510</v>
      </c>
      <c r="I9761" s="313" t="s">
        <v>6831</v>
      </c>
    </row>
    <row r="9762" spans="6:9" x14ac:dyDescent="0.2">
      <c r="F9762" s="310" t="s">
        <v>15891</v>
      </c>
      <c r="G9762" s="311">
        <v>24910</v>
      </c>
      <c r="H9762" s="312" t="s">
        <v>5510</v>
      </c>
      <c r="I9762" s="313" t="s">
        <v>6831</v>
      </c>
    </row>
    <row r="9763" spans="6:9" x14ac:dyDescent="0.2">
      <c r="F9763" s="310" t="s">
        <v>15892</v>
      </c>
      <c r="G9763" s="311">
        <v>24915</v>
      </c>
      <c r="H9763" s="312" t="s">
        <v>5510</v>
      </c>
      <c r="I9763" s="313" t="s">
        <v>6831</v>
      </c>
    </row>
    <row r="9764" spans="6:9" x14ac:dyDescent="0.2">
      <c r="F9764" s="310" t="s">
        <v>15893</v>
      </c>
      <c r="G9764" s="311">
        <v>24916</v>
      </c>
      <c r="H9764" s="312" t="s">
        <v>5510</v>
      </c>
      <c r="I9764" s="313" t="s">
        <v>6831</v>
      </c>
    </row>
    <row r="9765" spans="6:9" x14ac:dyDescent="0.2">
      <c r="F9765" s="310" t="s">
        <v>15894</v>
      </c>
      <c r="G9765" s="311">
        <v>24918</v>
      </c>
      <c r="H9765" s="312" t="s">
        <v>5510</v>
      </c>
      <c r="I9765" s="313" t="s">
        <v>6854</v>
      </c>
    </row>
    <row r="9766" spans="6:9" x14ac:dyDescent="0.2">
      <c r="F9766" s="310" t="s">
        <v>15895</v>
      </c>
      <c r="G9766" s="311">
        <v>24920</v>
      </c>
      <c r="H9766" s="312" t="s">
        <v>5510</v>
      </c>
      <c r="I9766" s="313" t="s">
        <v>6831</v>
      </c>
    </row>
    <row r="9767" spans="6:9" x14ac:dyDescent="0.2">
      <c r="F9767" s="310" t="s">
        <v>15896</v>
      </c>
      <c r="G9767" s="311">
        <v>24924</v>
      </c>
      <c r="H9767" s="312" t="s">
        <v>5510</v>
      </c>
      <c r="I9767" s="313" t="s">
        <v>6831</v>
      </c>
    </row>
    <row r="9768" spans="6:9" x14ac:dyDescent="0.2">
      <c r="F9768" s="310" t="s">
        <v>15897</v>
      </c>
      <c r="G9768" s="311">
        <v>24925</v>
      </c>
      <c r="H9768" s="312" t="s">
        <v>5510</v>
      </c>
      <c r="I9768" s="313" t="s">
        <v>6831</v>
      </c>
    </row>
    <row r="9769" spans="6:9" x14ac:dyDescent="0.2">
      <c r="F9769" s="310" t="s">
        <v>15898</v>
      </c>
      <c r="G9769" s="311">
        <v>24927</v>
      </c>
      <c r="H9769" s="312" t="s">
        <v>5510</v>
      </c>
      <c r="I9769" s="313" t="s">
        <v>6831</v>
      </c>
    </row>
    <row r="9770" spans="6:9" x14ac:dyDescent="0.2">
      <c r="F9770" s="310" t="s">
        <v>15899</v>
      </c>
      <c r="G9770" s="311">
        <v>24931</v>
      </c>
      <c r="H9770" s="312" t="s">
        <v>5510</v>
      </c>
      <c r="I9770" s="313" t="s">
        <v>6831</v>
      </c>
    </row>
    <row r="9771" spans="6:9" x14ac:dyDescent="0.2">
      <c r="F9771" s="310" t="s">
        <v>15900</v>
      </c>
      <c r="G9771" s="311">
        <v>24934</v>
      </c>
      <c r="H9771" s="312" t="s">
        <v>5510</v>
      </c>
      <c r="I9771" s="313" t="s">
        <v>6831</v>
      </c>
    </row>
    <row r="9772" spans="6:9" x14ac:dyDescent="0.2">
      <c r="F9772" s="310" t="s">
        <v>15901</v>
      </c>
      <c r="G9772" s="311">
        <v>24935</v>
      </c>
      <c r="H9772" s="312" t="s">
        <v>5510</v>
      </c>
      <c r="I9772" s="313" t="s">
        <v>6831</v>
      </c>
    </row>
    <row r="9773" spans="6:9" x14ac:dyDescent="0.2">
      <c r="F9773" s="310" t="s">
        <v>15902</v>
      </c>
      <c r="G9773" s="311">
        <v>24938</v>
      </c>
      <c r="H9773" s="312" t="s">
        <v>5510</v>
      </c>
      <c r="I9773" s="313" t="s">
        <v>6831</v>
      </c>
    </row>
    <row r="9774" spans="6:9" x14ac:dyDescent="0.2">
      <c r="F9774" s="310" t="s">
        <v>15903</v>
      </c>
      <c r="G9774" s="311">
        <v>24941</v>
      </c>
      <c r="H9774" s="312" t="s">
        <v>5510</v>
      </c>
      <c r="I9774" s="313" t="s">
        <v>6854</v>
      </c>
    </row>
    <row r="9775" spans="6:9" x14ac:dyDescent="0.2">
      <c r="F9775" s="310" t="s">
        <v>15904</v>
      </c>
      <c r="G9775" s="311">
        <v>24943</v>
      </c>
      <c r="H9775" s="312" t="s">
        <v>5510</v>
      </c>
      <c r="I9775" s="313" t="s">
        <v>6831</v>
      </c>
    </row>
    <row r="9776" spans="6:9" x14ac:dyDescent="0.2">
      <c r="F9776" s="310" t="s">
        <v>15905</v>
      </c>
      <c r="G9776" s="311">
        <v>24944</v>
      </c>
      <c r="H9776" s="312" t="s">
        <v>5510</v>
      </c>
      <c r="I9776" s="313" t="s">
        <v>6831</v>
      </c>
    </row>
    <row r="9777" spans="6:9" x14ac:dyDescent="0.2">
      <c r="F9777" s="310" t="s">
        <v>15906</v>
      </c>
      <c r="G9777" s="311">
        <v>24945</v>
      </c>
      <c r="H9777" s="312" t="s">
        <v>5510</v>
      </c>
      <c r="I9777" s="313" t="s">
        <v>6854</v>
      </c>
    </row>
    <row r="9778" spans="6:9" x14ac:dyDescent="0.2">
      <c r="F9778" s="310" t="s">
        <v>15907</v>
      </c>
      <c r="G9778" s="311">
        <v>24946</v>
      </c>
      <c r="H9778" s="312" t="s">
        <v>5510</v>
      </c>
      <c r="I9778" s="313" t="s">
        <v>6831</v>
      </c>
    </row>
    <row r="9779" spans="6:9" x14ac:dyDescent="0.2">
      <c r="F9779" s="310" t="s">
        <v>15908</v>
      </c>
      <c r="G9779" s="311">
        <v>24951</v>
      </c>
      <c r="H9779" s="312" t="s">
        <v>5510</v>
      </c>
      <c r="I9779" s="313" t="s">
        <v>6854</v>
      </c>
    </row>
    <row r="9780" spans="6:9" x14ac:dyDescent="0.2">
      <c r="F9780" s="310" t="s">
        <v>15909</v>
      </c>
      <c r="G9780" s="311">
        <v>24954</v>
      </c>
      <c r="H9780" s="312" t="s">
        <v>5510</v>
      </c>
      <c r="I9780" s="313" t="s">
        <v>6831</v>
      </c>
    </row>
    <row r="9781" spans="6:9" x14ac:dyDescent="0.2">
      <c r="F9781" s="310" t="s">
        <v>15910</v>
      </c>
      <c r="G9781" s="311">
        <v>24957</v>
      </c>
      <c r="H9781" s="312" t="s">
        <v>5510</v>
      </c>
      <c r="I9781" s="313" t="s">
        <v>6831</v>
      </c>
    </row>
    <row r="9782" spans="6:9" x14ac:dyDescent="0.2">
      <c r="F9782" s="310" t="s">
        <v>15911</v>
      </c>
      <c r="G9782" s="311">
        <v>24962</v>
      </c>
      <c r="H9782" s="312" t="s">
        <v>5510</v>
      </c>
      <c r="I9782" s="313" t="s">
        <v>6831</v>
      </c>
    </row>
    <row r="9783" spans="6:9" x14ac:dyDescent="0.2">
      <c r="F9783" s="310" t="s">
        <v>15912</v>
      </c>
      <c r="G9783" s="311">
        <v>24963</v>
      </c>
      <c r="H9783" s="312" t="s">
        <v>5510</v>
      </c>
      <c r="I9783" s="313" t="s">
        <v>6831</v>
      </c>
    </row>
    <row r="9784" spans="6:9" x14ac:dyDescent="0.2">
      <c r="F9784" s="310" t="s">
        <v>15913</v>
      </c>
      <c r="G9784" s="311">
        <v>24966</v>
      </c>
      <c r="H9784" s="312" t="s">
        <v>5510</v>
      </c>
      <c r="I9784" s="313" t="s">
        <v>6831</v>
      </c>
    </row>
    <row r="9785" spans="6:9" x14ac:dyDescent="0.2">
      <c r="F9785" s="310" t="s">
        <v>15914</v>
      </c>
      <c r="G9785" s="311">
        <v>24970</v>
      </c>
      <c r="H9785" s="312" t="s">
        <v>5510</v>
      </c>
      <c r="I9785" s="313" t="s">
        <v>6831</v>
      </c>
    </row>
    <row r="9786" spans="6:9" x14ac:dyDescent="0.2">
      <c r="F9786" s="310" t="s">
        <v>15915</v>
      </c>
      <c r="G9786" s="311">
        <v>24974</v>
      </c>
      <c r="H9786" s="312" t="s">
        <v>5510</v>
      </c>
      <c r="I9786" s="313" t="s">
        <v>6831</v>
      </c>
    </row>
    <row r="9787" spans="6:9" x14ac:dyDescent="0.2">
      <c r="F9787" s="310" t="s">
        <v>15916</v>
      </c>
      <c r="G9787" s="311">
        <v>24976</v>
      </c>
      <c r="H9787" s="312" t="s">
        <v>5510</v>
      </c>
      <c r="I9787" s="313" t="s">
        <v>6831</v>
      </c>
    </row>
    <row r="9788" spans="6:9" x14ac:dyDescent="0.2">
      <c r="F9788" s="310" t="s">
        <v>15917</v>
      </c>
      <c r="G9788" s="311">
        <v>24977</v>
      </c>
      <c r="H9788" s="312" t="s">
        <v>5510</v>
      </c>
      <c r="I9788" s="313" t="s">
        <v>6831</v>
      </c>
    </row>
    <row r="9789" spans="6:9" x14ac:dyDescent="0.2">
      <c r="F9789" s="310" t="s">
        <v>15918</v>
      </c>
      <c r="G9789" s="311">
        <v>24981</v>
      </c>
      <c r="H9789" s="312" t="s">
        <v>5510</v>
      </c>
      <c r="I9789" s="313" t="s">
        <v>6831</v>
      </c>
    </row>
    <row r="9790" spans="6:9" x14ac:dyDescent="0.2">
      <c r="F9790" s="310" t="s">
        <v>15919</v>
      </c>
      <c r="G9790" s="311">
        <v>24983</v>
      </c>
      <c r="H9790" s="312" t="s">
        <v>5510</v>
      </c>
      <c r="I9790" s="313" t="s">
        <v>6854</v>
      </c>
    </row>
    <row r="9791" spans="6:9" x14ac:dyDescent="0.2">
      <c r="F9791" s="310" t="s">
        <v>15920</v>
      </c>
      <c r="G9791" s="311">
        <v>24984</v>
      </c>
      <c r="H9791" s="312" t="s">
        <v>5510</v>
      </c>
      <c r="I9791" s="313" t="s">
        <v>6854</v>
      </c>
    </row>
    <row r="9792" spans="6:9" x14ac:dyDescent="0.2">
      <c r="F9792" s="310" t="s">
        <v>15921</v>
      </c>
      <c r="G9792" s="311">
        <v>24985</v>
      </c>
      <c r="H9792" s="312" t="s">
        <v>5510</v>
      </c>
      <c r="I9792" s="313" t="s">
        <v>6831</v>
      </c>
    </row>
    <row r="9793" spans="6:9" x14ac:dyDescent="0.2">
      <c r="F9793" s="310" t="s">
        <v>15922</v>
      </c>
      <c r="G9793" s="311">
        <v>24986</v>
      </c>
      <c r="H9793" s="312" t="s">
        <v>5510</v>
      </c>
      <c r="I9793" s="313" t="s">
        <v>6831</v>
      </c>
    </row>
    <row r="9794" spans="6:9" x14ac:dyDescent="0.2">
      <c r="F9794" s="310" t="s">
        <v>15923</v>
      </c>
      <c r="G9794" s="311">
        <v>24991</v>
      </c>
      <c r="H9794" s="312" t="s">
        <v>5510</v>
      </c>
      <c r="I9794" s="313" t="s">
        <v>6831</v>
      </c>
    </row>
    <row r="9795" spans="6:9" x14ac:dyDescent="0.2">
      <c r="F9795" s="310" t="s">
        <v>15924</v>
      </c>
      <c r="G9795" s="311">
        <v>24993</v>
      </c>
      <c r="H9795" s="312" t="s">
        <v>5510</v>
      </c>
      <c r="I9795" s="313" t="s">
        <v>6831</v>
      </c>
    </row>
    <row r="9796" spans="6:9" x14ac:dyDescent="0.2">
      <c r="F9796" s="310" t="s">
        <v>15925</v>
      </c>
      <c r="G9796" s="311">
        <v>25002</v>
      </c>
      <c r="H9796" s="312" t="s">
        <v>5510</v>
      </c>
      <c r="I9796" s="313" t="s">
        <v>6831</v>
      </c>
    </row>
    <row r="9797" spans="6:9" x14ac:dyDescent="0.2">
      <c r="F9797" s="310" t="s">
        <v>2739</v>
      </c>
      <c r="G9797" s="311">
        <v>25003</v>
      </c>
      <c r="H9797" s="312" t="s">
        <v>5510</v>
      </c>
      <c r="I9797" s="313" t="s">
        <v>6831</v>
      </c>
    </row>
    <row r="9798" spans="6:9" x14ac:dyDescent="0.2">
      <c r="F9798" s="310" t="s">
        <v>2741</v>
      </c>
      <c r="G9798" s="311">
        <v>25005</v>
      </c>
      <c r="H9798" s="312" t="s">
        <v>5510</v>
      </c>
      <c r="I9798" s="313" t="s">
        <v>6831</v>
      </c>
    </row>
    <row r="9799" spans="6:9" x14ac:dyDescent="0.2">
      <c r="F9799" s="310" t="s">
        <v>2743</v>
      </c>
      <c r="G9799" s="311">
        <v>25007</v>
      </c>
      <c r="H9799" s="312" t="s">
        <v>5510</v>
      </c>
      <c r="I9799" s="313" t="s">
        <v>6831</v>
      </c>
    </row>
    <row r="9800" spans="6:9" x14ac:dyDescent="0.2">
      <c r="F9800" s="310" t="s">
        <v>15926</v>
      </c>
      <c r="G9800" s="311">
        <v>25008</v>
      </c>
      <c r="H9800" s="312" t="s">
        <v>5510</v>
      </c>
      <c r="I9800" s="313" t="s">
        <v>6831</v>
      </c>
    </row>
    <row r="9801" spans="6:9" x14ac:dyDescent="0.2">
      <c r="F9801" s="310" t="s">
        <v>2745</v>
      </c>
      <c r="G9801" s="311">
        <v>25009</v>
      </c>
      <c r="H9801" s="312" t="s">
        <v>5510</v>
      </c>
      <c r="I9801" s="313" t="s">
        <v>6831</v>
      </c>
    </row>
    <row r="9802" spans="6:9" x14ac:dyDescent="0.2">
      <c r="F9802" s="310" t="s">
        <v>2746</v>
      </c>
      <c r="G9802" s="311">
        <v>25011</v>
      </c>
      <c r="H9802" s="312" t="s">
        <v>5510</v>
      </c>
      <c r="I9802" s="313" t="s">
        <v>6831</v>
      </c>
    </row>
    <row r="9803" spans="6:9" x14ac:dyDescent="0.2">
      <c r="F9803" s="310" t="s">
        <v>2750</v>
      </c>
      <c r="G9803" s="311">
        <v>25015</v>
      </c>
      <c r="H9803" s="312" t="s">
        <v>5510</v>
      </c>
      <c r="I9803" s="313" t="s">
        <v>6831</v>
      </c>
    </row>
    <row r="9804" spans="6:9" x14ac:dyDescent="0.2">
      <c r="F9804" s="310" t="s">
        <v>2753</v>
      </c>
      <c r="G9804" s="311">
        <v>25019</v>
      </c>
      <c r="H9804" s="312" t="s">
        <v>5510</v>
      </c>
      <c r="I9804" s="313" t="s">
        <v>6831</v>
      </c>
    </row>
    <row r="9805" spans="6:9" x14ac:dyDescent="0.2">
      <c r="F9805" s="310" t="s">
        <v>2755</v>
      </c>
      <c r="G9805" s="311">
        <v>25021</v>
      </c>
      <c r="H9805" s="312" t="s">
        <v>5510</v>
      </c>
      <c r="I9805" s="313" t="s">
        <v>6831</v>
      </c>
    </row>
    <row r="9806" spans="6:9" x14ac:dyDescent="0.2">
      <c r="F9806" s="310" t="s">
        <v>15927</v>
      </c>
      <c r="G9806" s="311">
        <v>25022</v>
      </c>
      <c r="H9806" s="312" t="s">
        <v>5510</v>
      </c>
      <c r="I9806" s="313" t="s">
        <v>6831</v>
      </c>
    </row>
    <row r="9807" spans="6:9" x14ac:dyDescent="0.2">
      <c r="F9807" s="310" t="s">
        <v>15928</v>
      </c>
      <c r="G9807" s="311">
        <v>25024</v>
      </c>
      <c r="H9807" s="312" t="s">
        <v>5510</v>
      </c>
      <c r="I9807" s="313" t="s">
        <v>6831</v>
      </c>
    </row>
    <row r="9808" spans="6:9" x14ac:dyDescent="0.2">
      <c r="F9808" s="310" t="s">
        <v>2758</v>
      </c>
      <c r="G9808" s="311">
        <v>25025</v>
      </c>
      <c r="H9808" s="312" t="s">
        <v>5510</v>
      </c>
      <c r="I9808" s="313" t="s">
        <v>6831</v>
      </c>
    </row>
    <row r="9809" spans="6:9" x14ac:dyDescent="0.2">
      <c r="F9809" s="310" t="s">
        <v>15929</v>
      </c>
      <c r="G9809" s="311">
        <v>25026</v>
      </c>
      <c r="H9809" s="312" t="s">
        <v>5510</v>
      </c>
      <c r="I9809" s="313" t="s">
        <v>6831</v>
      </c>
    </row>
    <row r="9810" spans="6:9" x14ac:dyDescent="0.2">
      <c r="F9810" s="310" t="s">
        <v>15930</v>
      </c>
      <c r="G9810" s="311">
        <v>25028</v>
      </c>
      <c r="H9810" s="312" t="s">
        <v>5510</v>
      </c>
      <c r="I9810" s="313" t="s">
        <v>6831</v>
      </c>
    </row>
    <row r="9811" spans="6:9" x14ac:dyDescent="0.2">
      <c r="F9811" s="310" t="s">
        <v>15931</v>
      </c>
      <c r="G9811" s="311">
        <v>25030</v>
      </c>
      <c r="H9811" s="312" t="s">
        <v>5510</v>
      </c>
      <c r="I9811" s="313" t="s">
        <v>6831</v>
      </c>
    </row>
    <row r="9812" spans="6:9" x14ac:dyDescent="0.2">
      <c r="F9812" s="310" t="s">
        <v>15932</v>
      </c>
      <c r="G9812" s="311">
        <v>25031</v>
      </c>
      <c r="H9812" s="312" t="s">
        <v>5510</v>
      </c>
      <c r="I9812" s="313" t="s">
        <v>6831</v>
      </c>
    </row>
    <row r="9813" spans="6:9" x14ac:dyDescent="0.2">
      <c r="F9813" s="310" t="s">
        <v>15933</v>
      </c>
      <c r="G9813" s="311">
        <v>25033</v>
      </c>
      <c r="H9813" s="312" t="s">
        <v>5510</v>
      </c>
      <c r="I9813" s="313" t="s">
        <v>6831</v>
      </c>
    </row>
    <row r="9814" spans="6:9" x14ac:dyDescent="0.2">
      <c r="F9814" s="310" t="s">
        <v>15934</v>
      </c>
      <c r="G9814" s="311">
        <v>25035</v>
      </c>
      <c r="H9814" s="312" t="s">
        <v>5510</v>
      </c>
      <c r="I9814" s="313" t="s">
        <v>6831</v>
      </c>
    </row>
    <row r="9815" spans="6:9" x14ac:dyDescent="0.2">
      <c r="F9815" s="310" t="s">
        <v>15935</v>
      </c>
      <c r="G9815" s="311">
        <v>25036</v>
      </c>
      <c r="H9815" s="312" t="s">
        <v>5510</v>
      </c>
      <c r="I9815" s="313" t="s">
        <v>6831</v>
      </c>
    </row>
    <row r="9816" spans="6:9" x14ac:dyDescent="0.2">
      <c r="F9816" s="310" t="s">
        <v>15936</v>
      </c>
      <c r="G9816" s="311">
        <v>25039</v>
      </c>
      <c r="H9816" s="312" t="s">
        <v>5510</v>
      </c>
      <c r="I9816" s="313" t="s">
        <v>6831</v>
      </c>
    </row>
    <row r="9817" spans="6:9" x14ac:dyDescent="0.2">
      <c r="F9817" s="310" t="s">
        <v>15937</v>
      </c>
      <c r="G9817" s="311">
        <v>25040</v>
      </c>
      <c r="H9817" s="312" t="s">
        <v>5510</v>
      </c>
      <c r="I9817" s="313" t="s">
        <v>6831</v>
      </c>
    </row>
    <row r="9818" spans="6:9" x14ac:dyDescent="0.2">
      <c r="F9818" s="310" t="s">
        <v>15938</v>
      </c>
      <c r="G9818" s="311">
        <v>25043</v>
      </c>
      <c r="H9818" s="312" t="s">
        <v>5510</v>
      </c>
      <c r="I9818" s="313" t="s">
        <v>6831</v>
      </c>
    </row>
    <row r="9819" spans="6:9" x14ac:dyDescent="0.2">
      <c r="F9819" s="310" t="s">
        <v>15939</v>
      </c>
      <c r="G9819" s="311">
        <v>25044</v>
      </c>
      <c r="H9819" s="312" t="s">
        <v>5510</v>
      </c>
      <c r="I9819" s="313" t="s">
        <v>6831</v>
      </c>
    </row>
    <row r="9820" spans="6:9" x14ac:dyDescent="0.2">
      <c r="F9820" s="310" t="s">
        <v>15940</v>
      </c>
      <c r="G9820" s="311">
        <v>25045</v>
      </c>
      <c r="H9820" s="312" t="s">
        <v>5510</v>
      </c>
      <c r="I9820" s="313" t="s">
        <v>6831</v>
      </c>
    </row>
    <row r="9821" spans="6:9" x14ac:dyDescent="0.2">
      <c r="F9821" s="310" t="s">
        <v>15941</v>
      </c>
      <c r="G9821" s="311">
        <v>25047</v>
      </c>
      <c r="H9821" s="312" t="s">
        <v>5510</v>
      </c>
      <c r="I9821" s="313" t="s">
        <v>6831</v>
      </c>
    </row>
    <row r="9822" spans="6:9" x14ac:dyDescent="0.2">
      <c r="F9822" s="310" t="s">
        <v>15942</v>
      </c>
      <c r="G9822" s="311">
        <v>25048</v>
      </c>
      <c r="H9822" s="312" t="s">
        <v>5510</v>
      </c>
      <c r="I9822" s="313" t="s">
        <v>6831</v>
      </c>
    </row>
    <row r="9823" spans="6:9" x14ac:dyDescent="0.2">
      <c r="F9823" s="310" t="s">
        <v>15943</v>
      </c>
      <c r="G9823" s="311">
        <v>25049</v>
      </c>
      <c r="H9823" s="312" t="s">
        <v>5510</v>
      </c>
      <c r="I9823" s="313" t="s">
        <v>6831</v>
      </c>
    </row>
    <row r="9824" spans="6:9" x14ac:dyDescent="0.2">
      <c r="F9824" s="310" t="s">
        <v>15944</v>
      </c>
      <c r="G9824" s="311">
        <v>25051</v>
      </c>
      <c r="H9824" s="312" t="s">
        <v>5510</v>
      </c>
      <c r="I9824" s="313" t="s">
        <v>6831</v>
      </c>
    </row>
    <row r="9825" spans="6:9" x14ac:dyDescent="0.2">
      <c r="F9825" s="310" t="s">
        <v>15945</v>
      </c>
      <c r="G9825" s="311">
        <v>25053</v>
      </c>
      <c r="H9825" s="312" t="s">
        <v>5510</v>
      </c>
      <c r="I9825" s="313" t="s">
        <v>6831</v>
      </c>
    </row>
    <row r="9826" spans="6:9" x14ac:dyDescent="0.2">
      <c r="F9826" s="310" t="s">
        <v>15946</v>
      </c>
      <c r="G9826" s="311">
        <v>25054</v>
      </c>
      <c r="H9826" s="312" t="s">
        <v>5510</v>
      </c>
      <c r="I9826" s="313" t="s">
        <v>6831</v>
      </c>
    </row>
    <row r="9827" spans="6:9" x14ac:dyDescent="0.2">
      <c r="F9827" s="310" t="s">
        <v>15947</v>
      </c>
      <c r="G9827" s="311">
        <v>25057</v>
      </c>
      <c r="H9827" s="312" t="s">
        <v>5510</v>
      </c>
      <c r="I9827" s="313" t="s">
        <v>6831</v>
      </c>
    </row>
    <row r="9828" spans="6:9" x14ac:dyDescent="0.2">
      <c r="F9828" s="310" t="s">
        <v>15948</v>
      </c>
      <c r="G9828" s="311">
        <v>25059</v>
      </c>
      <c r="H9828" s="312" t="s">
        <v>5510</v>
      </c>
      <c r="I9828" s="313" t="s">
        <v>6831</v>
      </c>
    </row>
    <row r="9829" spans="6:9" x14ac:dyDescent="0.2">
      <c r="F9829" s="310" t="s">
        <v>15949</v>
      </c>
      <c r="G9829" s="311">
        <v>25060</v>
      </c>
      <c r="H9829" s="312" t="s">
        <v>5510</v>
      </c>
      <c r="I9829" s="313" t="s">
        <v>6831</v>
      </c>
    </row>
    <row r="9830" spans="6:9" x14ac:dyDescent="0.2">
      <c r="F9830" s="310" t="s">
        <v>15950</v>
      </c>
      <c r="G9830" s="311">
        <v>25061</v>
      </c>
      <c r="H9830" s="312" t="s">
        <v>5510</v>
      </c>
      <c r="I9830" s="313" t="s">
        <v>6831</v>
      </c>
    </row>
    <row r="9831" spans="6:9" x14ac:dyDescent="0.2">
      <c r="F9831" s="310" t="s">
        <v>15951</v>
      </c>
      <c r="G9831" s="311">
        <v>25062</v>
      </c>
      <c r="H9831" s="312" t="s">
        <v>5510</v>
      </c>
      <c r="I9831" s="313" t="s">
        <v>6831</v>
      </c>
    </row>
    <row r="9832" spans="6:9" x14ac:dyDescent="0.2">
      <c r="F9832" s="310" t="s">
        <v>15952</v>
      </c>
      <c r="G9832" s="311">
        <v>25063</v>
      </c>
      <c r="H9832" s="312" t="s">
        <v>5510</v>
      </c>
      <c r="I9832" s="313" t="s">
        <v>6831</v>
      </c>
    </row>
    <row r="9833" spans="6:9" x14ac:dyDescent="0.2">
      <c r="F9833" s="310" t="s">
        <v>15953</v>
      </c>
      <c r="G9833" s="311">
        <v>25064</v>
      </c>
      <c r="H9833" s="312" t="s">
        <v>5510</v>
      </c>
      <c r="I9833" s="313" t="s">
        <v>6831</v>
      </c>
    </row>
    <row r="9834" spans="6:9" x14ac:dyDescent="0.2">
      <c r="F9834" s="310" t="s">
        <v>15954</v>
      </c>
      <c r="G9834" s="311">
        <v>25067</v>
      </c>
      <c r="H9834" s="312" t="s">
        <v>5510</v>
      </c>
      <c r="I9834" s="313" t="s">
        <v>6831</v>
      </c>
    </row>
    <row r="9835" spans="6:9" x14ac:dyDescent="0.2">
      <c r="F9835" s="310" t="s">
        <v>15955</v>
      </c>
      <c r="G9835" s="311">
        <v>25070</v>
      </c>
      <c r="H9835" s="312" t="s">
        <v>5510</v>
      </c>
      <c r="I9835" s="313" t="s">
        <v>6831</v>
      </c>
    </row>
    <row r="9836" spans="6:9" x14ac:dyDescent="0.2">
      <c r="F9836" s="310" t="s">
        <v>15956</v>
      </c>
      <c r="G9836" s="311">
        <v>25071</v>
      </c>
      <c r="H9836" s="312" t="s">
        <v>5510</v>
      </c>
      <c r="I9836" s="313" t="s">
        <v>6831</v>
      </c>
    </row>
    <row r="9837" spans="6:9" x14ac:dyDescent="0.2">
      <c r="F9837" s="310" t="s">
        <v>15957</v>
      </c>
      <c r="G9837" s="311">
        <v>25075</v>
      </c>
      <c r="H9837" s="312" t="s">
        <v>5510</v>
      </c>
      <c r="I9837" s="313" t="s">
        <v>6831</v>
      </c>
    </row>
    <row r="9838" spans="6:9" x14ac:dyDescent="0.2">
      <c r="F9838" s="310" t="s">
        <v>15958</v>
      </c>
      <c r="G9838" s="311">
        <v>25076</v>
      </c>
      <c r="H9838" s="312" t="s">
        <v>5510</v>
      </c>
      <c r="I9838" s="313" t="s">
        <v>6831</v>
      </c>
    </row>
    <row r="9839" spans="6:9" x14ac:dyDescent="0.2">
      <c r="F9839" s="310" t="s">
        <v>15959</v>
      </c>
      <c r="G9839" s="311">
        <v>25079</v>
      </c>
      <c r="H9839" s="312" t="s">
        <v>5510</v>
      </c>
      <c r="I9839" s="313" t="s">
        <v>6831</v>
      </c>
    </row>
    <row r="9840" spans="6:9" x14ac:dyDescent="0.2">
      <c r="F9840" s="310" t="s">
        <v>15960</v>
      </c>
      <c r="G9840" s="311">
        <v>25081</v>
      </c>
      <c r="H9840" s="312" t="s">
        <v>5510</v>
      </c>
      <c r="I9840" s="313" t="s">
        <v>6831</v>
      </c>
    </row>
    <row r="9841" spans="6:9" x14ac:dyDescent="0.2">
      <c r="F9841" s="310" t="s">
        <v>15961</v>
      </c>
      <c r="G9841" s="311">
        <v>25082</v>
      </c>
      <c r="H9841" s="312" t="s">
        <v>5510</v>
      </c>
      <c r="I9841" s="313" t="s">
        <v>6831</v>
      </c>
    </row>
    <row r="9842" spans="6:9" x14ac:dyDescent="0.2">
      <c r="F9842" s="310" t="s">
        <v>15962</v>
      </c>
      <c r="G9842" s="311">
        <v>25083</v>
      </c>
      <c r="H9842" s="312" t="s">
        <v>5510</v>
      </c>
      <c r="I9842" s="313" t="s">
        <v>6831</v>
      </c>
    </row>
    <row r="9843" spans="6:9" x14ac:dyDescent="0.2">
      <c r="F9843" s="310" t="s">
        <v>15963</v>
      </c>
      <c r="G9843" s="311">
        <v>25085</v>
      </c>
      <c r="H9843" s="312" t="s">
        <v>5510</v>
      </c>
      <c r="I9843" s="313" t="s">
        <v>6831</v>
      </c>
    </row>
    <row r="9844" spans="6:9" x14ac:dyDescent="0.2">
      <c r="F9844" s="310" t="s">
        <v>15964</v>
      </c>
      <c r="G9844" s="311">
        <v>25086</v>
      </c>
      <c r="H9844" s="312" t="s">
        <v>5510</v>
      </c>
      <c r="I9844" s="313" t="s">
        <v>6831</v>
      </c>
    </row>
    <row r="9845" spans="6:9" x14ac:dyDescent="0.2">
      <c r="F9845" s="310" t="s">
        <v>15965</v>
      </c>
      <c r="G9845" s="311">
        <v>25088</v>
      </c>
      <c r="H9845" s="312" t="s">
        <v>5510</v>
      </c>
      <c r="I9845" s="313" t="s">
        <v>6831</v>
      </c>
    </row>
    <row r="9846" spans="6:9" x14ac:dyDescent="0.2">
      <c r="F9846" s="310" t="s">
        <v>15966</v>
      </c>
      <c r="G9846" s="311">
        <v>25090</v>
      </c>
      <c r="H9846" s="312" t="s">
        <v>5510</v>
      </c>
      <c r="I9846" s="313" t="s">
        <v>6831</v>
      </c>
    </row>
    <row r="9847" spans="6:9" x14ac:dyDescent="0.2">
      <c r="F9847" s="310" t="s">
        <v>15967</v>
      </c>
      <c r="G9847" s="311">
        <v>25093</v>
      </c>
      <c r="H9847" s="312" t="s">
        <v>5510</v>
      </c>
      <c r="I9847" s="313" t="s">
        <v>6831</v>
      </c>
    </row>
    <row r="9848" spans="6:9" x14ac:dyDescent="0.2">
      <c r="F9848" s="310" t="s">
        <v>15968</v>
      </c>
      <c r="G9848" s="311">
        <v>25102</v>
      </c>
      <c r="H9848" s="312" t="s">
        <v>5510</v>
      </c>
      <c r="I9848" s="313" t="s">
        <v>6831</v>
      </c>
    </row>
    <row r="9849" spans="6:9" x14ac:dyDescent="0.2">
      <c r="F9849" s="310" t="s">
        <v>15969</v>
      </c>
      <c r="G9849" s="311">
        <v>25103</v>
      </c>
      <c r="H9849" s="312" t="s">
        <v>5510</v>
      </c>
      <c r="I9849" s="313" t="s">
        <v>6831</v>
      </c>
    </row>
    <row r="9850" spans="6:9" x14ac:dyDescent="0.2">
      <c r="F9850" s="310" t="s">
        <v>15970</v>
      </c>
      <c r="G9850" s="311">
        <v>25106</v>
      </c>
      <c r="H9850" s="312" t="s">
        <v>5510</v>
      </c>
      <c r="I9850" s="313" t="s">
        <v>6831</v>
      </c>
    </row>
    <row r="9851" spans="6:9" x14ac:dyDescent="0.2">
      <c r="F9851" s="310" t="s">
        <v>15971</v>
      </c>
      <c r="G9851" s="311">
        <v>25107</v>
      </c>
      <c r="H9851" s="312" t="s">
        <v>5510</v>
      </c>
      <c r="I9851" s="313" t="s">
        <v>6831</v>
      </c>
    </row>
    <row r="9852" spans="6:9" x14ac:dyDescent="0.2">
      <c r="F9852" s="310" t="s">
        <v>15972</v>
      </c>
      <c r="G9852" s="311">
        <v>25108</v>
      </c>
      <c r="H9852" s="312" t="s">
        <v>5510</v>
      </c>
      <c r="I9852" s="313" t="s">
        <v>6831</v>
      </c>
    </row>
    <row r="9853" spans="6:9" x14ac:dyDescent="0.2">
      <c r="F9853" s="310" t="s">
        <v>15973</v>
      </c>
      <c r="G9853" s="311">
        <v>25109</v>
      </c>
      <c r="H9853" s="312" t="s">
        <v>5510</v>
      </c>
      <c r="I9853" s="313" t="s">
        <v>6831</v>
      </c>
    </row>
    <row r="9854" spans="6:9" x14ac:dyDescent="0.2">
      <c r="F9854" s="310" t="s">
        <v>15974</v>
      </c>
      <c r="G9854" s="311">
        <v>25110</v>
      </c>
      <c r="H9854" s="312" t="s">
        <v>5510</v>
      </c>
      <c r="I9854" s="313" t="s">
        <v>6831</v>
      </c>
    </row>
    <row r="9855" spans="6:9" x14ac:dyDescent="0.2">
      <c r="F9855" s="310" t="s">
        <v>15975</v>
      </c>
      <c r="G9855" s="311">
        <v>25111</v>
      </c>
      <c r="H9855" s="312" t="s">
        <v>5510</v>
      </c>
      <c r="I9855" s="313" t="s">
        <v>6831</v>
      </c>
    </row>
    <row r="9856" spans="6:9" x14ac:dyDescent="0.2">
      <c r="F9856" s="310" t="s">
        <v>15976</v>
      </c>
      <c r="G9856" s="311">
        <v>25112</v>
      </c>
      <c r="H9856" s="312" t="s">
        <v>5510</v>
      </c>
      <c r="I9856" s="313" t="s">
        <v>6831</v>
      </c>
    </row>
    <row r="9857" spans="6:9" x14ac:dyDescent="0.2">
      <c r="F9857" s="310" t="s">
        <v>15977</v>
      </c>
      <c r="G9857" s="311">
        <v>25113</v>
      </c>
      <c r="H9857" s="312" t="s">
        <v>5510</v>
      </c>
      <c r="I9857" s="313" t="s">
        <v>6831</v>
      </c>
    </row>
    <row r="9858" spans="6:9" x14ac:dyDescent="0.2">
      <c r="F9858" s="310" t="s">
        <v>15978</v>
      </c>
      <c r="G9858" s="311">
        <v>25114</v>
      </c>
      <c r="H9858" s="312" t="s">
        <v>5510</v>
      </c>
      <c r="I9858" s="313" t="s">
        <v>6831</v>
      </c>
    </row>
    <row r="9859" spans="6:9" x14ac:dyDescent="0.2">
      <c r="F9859" s="310" t="s">
        <v>15979</v>
      </c>
      <c r="G9859" s="311">
        <v>25115</v>
      </c>
      <c r="H9859" s="312" t="s">
        <v>5510</v>
      </c>
      <c r="I9859" s="313" t="s">
        <v>6831</v>
      </c>
    </row>
    <row r="9860" spans="6:9" x14ac:dyDescent="0.2">
      <c r="F9860" s="310" t="s">
        <v>15980</v>
      </c>
      <c r="G9860" s="311">
        <v>25118</v>
      </c>
      <c r="H9860" s="312" t="s">
        <v>5510</v>
      </c>
      <c r="I9860" s="313" t="s">
        <v>6831</v>
      </c>
    </row>
    <row r="9861" spans="6:9" x14ac:dyDescent="0.2">
      <c r="F9861" s="310" t="s">
        <v>15981</v>
      </c>
      <c r="G9861" s="311">
        <v>25119</v>
      </c>
      <c r="H9861" s="312" t="s">
        <v>5510</v>
      </c>
      <c r="I9861" s="313" t="s">
        <v>6831</v>
      </c>
    </row>
    <row r="9862" spans="6:9" x14ac:dyDescent="0.2">
      <c r="F9862" s="310" t="s">
        <v>15982</v>
      </c>
      <c r="G9862" s="311">
        <v>25121</v>
      </c>
      <c r="H9862" s="312" t="s">
        <v>5510</v>
      </c>
      <c r="I9862" s="313" t="s">
        <v>6831</v>
      </c>
    </row>
    <row r="9863" spans="6:9" x14ac:dyDescent="0.2">
      <c r="F9863" s="310" t="s">
        <v>15983</v>
      </c>
      <c r="G9863" s="311">
        <v>25123</v>
      </c>
      <c r="H9863" s="312" t="s">
        <v>5510</v>
      </c>
      <c r="I9863" s="313" t="s">
        <v>6831</v>
      </c>
    </row>
    <row r="9864" spans="6:9" x14ac:dyDescent="0.2">
      <c r="F9864" s="310" t="s">
        <v>15984</v>
      </c>
      <c r="G9864" s="311">
        <v>25124</v>
      </c>
      <c r="H9864" s="312" t="s">
        <v>5510</v>
      </c>
      <c r="I9864" s="313" t="s">
        <v>6831</v>
      </c>
    </row>
    <row r="9865" spans="6:9" x14ac:dyDescent="0.2">
      <c r="F9865" s="310" t="s">
        <v>15985</v>
      </c>
      <c r="G9865" s="311">
        <v>25125</v>
      </c>
      <c r="H9865" s="312" t="s">
        <v>5510</v>
      </c>
      <c r="I9865" s="313" t="s">
        <v>6831</v>
      </c>
    </row>
    <row r="9866" spans="6:9" x14ac:dyDescent="0.2">
      <c r="F9866" s="310" t="s">
        <v>15986</v>
      </c>
      <c r="G9866" s="311">
        <v>25126</v>
      </c>
      <c r="H9866" s="312" t="s">
        <v>5510</v>
      </c>
      <c r="I9866" s="313" t="s">
        <v>6831</v>
      </c>
    </row>
    <row r="9867" spans="6:9" x14ac:dyDescent="0.2">
      <c r="F9867" s="310" t="s">
        <v>15987</v>
      </c>
      <c r="G9867" s="311">
        <v>25130</v>
      </c>
      <c r="H9867" s="312" t="s">
        <v>5510</v>
      </c>
      <c r="I9867" s="313" t="s">
        <v>6831</v>
      </c>
    </row>
    <row r="9868" spans="6:9" x14ac:dyDescent="0.2">
      <c r="F9868" s="310" t="s">
        <v>15988</v>
      </c>
      <c r="G9868" s="311">
        <v>25132</v>
      </c>
      <c r="H9868" s="312" t="s">
        <v>5510</v>
      </c>
      <c r="I9868" s="313" t="s">
        <v>6831</v>
      </c>
    </row>
    <row r="9869" spans="6:9" x14ac:dyDescent="0.2">
      <c r="F9869" s="310" t="s">
        <v>15989</v>
      </c>
      <c r="G9869" s="311">
        <v>25133</v>
      </c>
      <c r="H9869" s="312" t="s">
        <v>5510</v>
      </c>
      <c r="I9869" s="313" t="s">
        <v>6831</v>
      </c>
    </row>
    <row r="9870" spans="6:9" x14ac:dyDescent="0.2">
      <c r="F9870" s="310" t="s">
        <v>15990</v>
      </c>
      <c r="G9870" s="311">
        <v>25134</v>
      </c>
      <c r="H9870" s="312" t="s">
        <v>5510</v>
      </c>
      <c r="I9870" s="313" t="s">
        <v>6831</v>
      </c>
    </row>
    <row r="9871" spans="6:9" x14ac:dyDescent="0.2">
      <c r="F9871" s="310" t="s">
        <v>15991</v>
      </c>
      <c r="G9871" s="311">
        <v>25136</v>
      </c>
      <c r="H9871" s="312" t="s">
        <v>5510</v>
      </c>
      <c r="I9871" s="313" t="s">
        <v>6831</v>
      </c>
    </row>
    <row r="9872" spans="6:9" x14ac:dyDescent="0.2">
      <c r="F9872" s="310" t="s">
        <v>15992</v>
      </c>
      <c r="G9872" s="311">
        <v>25139</v>
      </c>
      <c r="H9872" s="312" t="s">
        <v>5510</v>
      </c>
      <c r="I9872" s="313" t="s">
        <v>6831</v>
      </c>
    </row>
    <row r="9873" spans="6:9" x14ac:dyDescent="0.2">
      <c r="F9873" s="310" t="s">
        <v>15993</v>
      </c>
      <c r="G9873" s="311">
        <v>25140</v>
      </c>
      <c r="H9873" s="312" t="s">
        <v>5510</v>
      </c>
      <c r="I9873" s="313" t="s">
        <v>6831</v>
      </c>
    </row>
    <row r="9874" spans="6:9" x14ac:dyDescent="0.2">
      <c r="F9874" s="310" t="s">
        <v>15994</v>
      </c>
      <c r="G9874" s="311">
        <v>25141</v>
      </c>
      <c r="H9874" s="312" t="s">
        <v>5510</v>
      </c>
      <c r="I9874" s="313" t="s">
        <v>6831</v>
      </c>
    </row>
    <row r="9875" spans="6:9" x14ac:dyDescent="0.2">
      <c r="F9875" s="310" t="s">
        <v>15995</v>
      </c>
      <c r="G9875" s="311">
        <v>25142</v>
      </c>
      <c r="H9875" s="312" t="s">
        <v>5510</v>
      </c>
      <c r="I9875" s="313" t="s">
        <v>6831</v>
      </c>
    </row>
    <row r="9876" spans="6:9" x14ac:dyDescent="0.2">
      <c r="F9876" s="310" t="s">
        <v>15996</v>
      </c>
      <c r="G9876" s="311">
        <v>25143</v>
      </c>
      <c r="H9876" s="312" t="s">
        <v>5510</v>
      </c>
      <c r="I9876" s="313" t="s">
        <v>6831</v>
      </c>
    </row>
    <row r="9877" spans="6:9" x14ac:dyDescent="0.2">
      <c r="F9877" s="310" t="s">
        <v>15997</v>
      </c>
      <c r="G9877" s="311">
        <v>25148</v>
      </c>
      <c r="H9877" s="312" t="s">
        <v>5510</v>
      </c>
      <c r="I9877" s="313" t="s">
        <v>6831</v>
      </c>
    </row>
    <row r="9878" spans="6:9" x14ac:dyDescent="0.2">
      <c r="F9878" s="310" t="s">
        <v>15998</v>
      </c>
      <c r="G9878" s="311">
        <v>25149</v>
      </c>
      <c r="H9878" s="312" t="s">
        <v>5510</v>
      </c>
      <c r="I9878" s="313" t="s">
        <v>6831</v>
      </c>
    </row>
    <row r="9879" spans="6:9" x14ac:dyDescent="0.2">
      <c r="F9879" s="310" t="s">
        <v>15999</v>
      </c>
      <c r="G9879" s="311">
        <v>25152</v>
      </c>
      <c r="H9879" s="312" t="s">
        <v>5510</v>
      </c>
      <c r="I9879" s="313" t="s">
        <v>6831</v>
      </c>
    </row>
    <row r="9880" spans="6:9" x14ac:dyDescent="0.2">
      <c r="F9880" s="310" t="s">
        <v>16000</v>
      </c>
      <c r="G9880" s="311">
        <v>25154</v>
      </c>
      <c r="H9880" s="312" t="s">
        <v>5510</v>
      </c>
      <c r="I9880" s="313" t="s">
        <v>6831</v>
      </c>
    </row>
    <row r="9881" spans="6:9" x14ac:dyDescent="0.2">
      <c r="F9881" s="310" t="s">
        <v>16001</v>
      </c>
      <c r="G9881" s="311">
        <v>25156</v>
      </c>
      <c r="H9881" s="312" t="s">
        <v>5510</v>
      </c>
      <c r="I9881" s="313" t="s">
        <v>6831</v>
      </c>
    </row>
    <row r="9882" spans="6:9" x14ac:dyDescent="0.2">
      <c r="F9882" s="310" t="s">
        <v>16002</v>
      </c>
      <c r="G9882" s="311">
        <v>25159</v>
      </c>
      <c r="H9882" s="312" t="s">
        <v>5510</v>
      </c>
      <c r="I9882" s="313" t="s">
        <v>6831</v>
      </c>
    </row>
    <row r="9883" spans="6:9" x14ac:dyDescent="0.2">
      <c r="F9883" s="310" t="s">
        <v>16003</v>
      </c>
      <c r="G9883" s="311">
        <v>25160</v>
      </c>
      <c r="H9883" s="312" t="s">
        <v>5510</v>
      </c>
      <c r="I9883" s="313" t="s">
        <v>6831</v>
      </c>
    </row>
    <row r="9884" spans="6:9" x14ac:dyDescent="0.2">
      <c r="F9884" s="310" t="s">
        <v>16004</v>
      </c>
      <c r="G9884" s="311">
        <v>25161</v>
      </c>
      <c r="H9884" s="312" t="s">
        <v>5510</v>
      </c>
      <c r="I9884" s="313" t="s">
        <v>6831</v>
      </c>
    </row>
    <row r="9885" spans="6:9" x14ac:dyDescent="0.2">
      <c r="F9885" s="310" t="s">
        <v>16005</v>
      </c>
      <c r="G9885" s="311">
        <v>25162</v>
      </c>
      <c r="H9885" s="312" t="s">
        <v>5510</v>
      </c>
      <c r="I9885" s="313" t="s">
        <v>6831</v>
      </c>
    </row>
    <row r="9886" spans="6:9" x14ac:dyDescent="0.2">
      <c r="F9886" s="310" t="s">
        <v>16006</v>
      </c>
      <c r="G9886" s="311">
        <v>25164</v>
      </c>
      <c r="H9886" s="312" t="s">
        <v>5510</v>
      </c>
      <c r="I9886" s="313" t="s">
        <v>6831</v>
      </c>
    </row>
    <row r="9887" spans="6:9" x14ac:dyDescent="0.2">
      <c r="F9887" s="310" t="s">
        <v>16007</v>
      </c>
      <c r="G9887" s="311">
        <v>25165</v>
      </c>
      <c r="H9887" s="312" t="s">
        <v>5510</v>
      </c>
      <c r="I9887" s="313" t="s">
        <v>6831</v>
      </c>
    </row>
    <row r="9888" spans="6:9" x14ac:dyDescent="0.2">
      <c r="F9888" s="310" t="s">
        <v>16008</v>
      </c>
      <c r="G9888" s="311">
        <v>25168</v>
      </c>
      <c r="H9888" s="312" t="s">
        <v>5510</v>
      </c>
      <c r="I9888" s="313" t="s">
        <v>6831</v>
      </c>
    </row>
    <row r="9889" spans="6:9" x14ac:dyDescent="0.2">
      <c r="F9889" s="310" t="s">
        <v>16009</v>
      </c>
      <c r="G9889" s="311">
        <v>25169</v>
      </c>
      <c r="H9889" s="312" t="s">
        <v>5510</v>
      </c>
      <c r="I9889" s="313" t="s">
        <v>6831</v>
      </c>
    </row>
    <row r="9890" spans="6:9" x14ac:dyDescent="0.2">
      <c r="F9890" s="310" t="s">
        <v>16010</v>
      </c>
      <c r="G9890" s="311">
        <v>25173</v>
      </c>
      <c r="H9890" s="312" t="s">
        <v>5510</v>
      </c>
      <c r="I9890" s="313" t="s">
        <v>6831</v>
      </c>
    </row>
    <row r="9891" spans="6:9" x14ac:dyDescent="0.2">
      <c r="F9891" s="310" t="s">
        <v>16011</v>
      </c>
      <c r="G9891" s="311">
        <v>25174</v>
      </c>
      <c r="H9891" s="312" t="s">
        <v>5510</v>
      </c>
      <c r="I9891" s="313" t="s">
        <v>6831</v>
      </c>
    </row>
    <row r="9892" spans="6:9" x14ac:dyDescent="0.2">
      <c r="F9892" s="310" t="s">
        <v>16012</v>
      </c>
      <c r="G9892" s="311">
        <v>25177</v>
      </c>
      <c r="H9892" s="312" t="s">
        <v>5510</v>
      </c>
      <c r="I9892" s="313" t="s">
        <v>6831</v>
      </c>
    </row>
    <row r="9893" spans="6:9" x14ac:dyDescent="0.2">
      <c r="F9893" s="310" t="s">
        <v>16013</v>
      </c>
      <c r="G9893" s="311">
        <v>25180</v>
      </c>
      <c r="H9893" s="312" t="s">
        <v>5510</v>
      </c>
      <c r="I9893" s="313" t="s">
        <v>6831</v>
      </c>
    </row>
    <row r="9894" spans="6:9" x14ac:dyDescent="0.2">
      <c r="F9894" s="310" t="s">
        <v>16014</v>
      </c>
      <c r="G9894" s="311">
        <v>25181</v>
      </c>
      <c r="H9894" s="312" t="s">
        <v>5510</v>
      </c>
      <c r="I9894" s="313" t="s">
        <v>6831</v>
      </c>
    </row>
    <row r="9895" spans="6:9" x14ac:dyDescent="0.2">
      <c r="F9895" s="310" t="s">
        <v>16015</v>
      </c>
      <c r="G9895" s="311">
        <v>25183</v>
      </c>
      <c r="H9895" s="312" t="s">
        <v>5510</v>
      </c>
      <c r="I9895" s="313" t="s">
        <v>6831</v>
      </c>
    </row>
    <row r="9896" spans="6:9" x14ac:dyDescent="0.2">
      <c r="F9896" s="310" t="s">
        <v>16016</v>
      </c>
      <c r="G9896" s="311">
        <v>25185</v>
      </c>
      <c r="H9896" s="312" t="s">
        <v>5510</v>
      </c>
      <c r="I9896" s="313" t="s">
        <v>6831</v>
      </c>
    </row>
    <row r="9897" spans="6:9" x14ac:dyDescent="0.2">
      <c r="F9897" s="310" t="s">
        <v>16017</v>
      </c>
      <c r="G9897" s="311">
        <v>25186</v>
      </c>
      <c r="H9897" s="312" t="s">
        <v>5510</v>
      </c>
      <c r="I9897" s="313" t="s">
        <v>6831</v>
      </c>
    </row>
    <row r="9898" spans="6:9" x14ac:dyDescent="0.2">
      <c r="F9898" s="310" t="s">
        <v>16018</v>
      </c>
      <c r="G9898" s="311">
        <v>25187</v>
      </c>
      <c r="H9898" s="312" t="s">
        <v>5510</v>
      </c>
      <c r="I9898" s="313" t="s">
        <v>6831</v>
      </c>
    </row>
    <row r="9899" spans="6:9" x14ac:dyDescent="0.2">
      <c r="F9899" s="310" t="s">
        <v>16019</v>
      </c>
      <c r="G9899" s="311">
        <v>25193</v>
      </c>
      <c r="H9899" s="312" t="s">
        <v>5510</v>
      </c>
      <c r="I9899" s="313" t="s">
        <v>6831</v>
      </c>
    </row>
    <row r="9900" spans="6:9" x14ac:dyDescent="0.2">
      <c r="F9900" s="310" t="s">
        <v>16020</v>
      </c>
      <c r="G9900" s="311">
        <v>25201</v>
      </c>
      <c r="H9900" s="312" t="s">
        <v>5510</v>
      </c>
      <c r="I9900" s="313" t="s">
        <v>6831</v>
      </c>
    </row>
    <row r="9901" spans="6:9" x14ac:dyDescent="0.2">
      <c r="F9901" s="310" t="s">
        <v>16021</v>
      </c>
      <c r="G9901" s="311">
        <v>25202</v>
      </c>
      <c r="H9901" s="312" t="s">
        <v>5510</v>
      </c>
      <c r="I9901" s="313" t="s">
        <v>6831</v>
      </c>
    </row>
    <row r="9902" spans="6:9" x14ac:dyDescent="0.2">
      <c r="F9902" s="310" t="s">
        <v>16022</v>
      </c>
      <c r="G9902" s="311">
        <v>25203</v>
      </c>
      <c r="H9902" s="312" t="s">
        <v>5510</v>
      </c>
      <c r="I9902" s="313" t="s">
        <v>6831</v>
      </c>
    </row>
    <row r="9903" spans="6:9" x14ac:dyDescent="0.2">
      <c r="F9903" s="310" t="s">
        <v>16023</v>
      </c>
      <c r="G9903" s="311">
        <v>25204</v>
      </c>
      <c r="H9903" s="312" t="s">
        <v>5510</v>
      </c>
      <c r="I9903" s="313" t="s">
        <v>6831</v>
      </c>
    </row>
    <row r="9904" spans="6:9" x14ac:dyDescent="0.2">
      <c r="F9904" s="310" t="s">
        <v>16024</v>
      </c>
      <c r="G9904" s="311">
        <v>25205</v>
      </c>
      <c r="H9904" s="312" t="s">
        <v>5510</v>
      </c>
      <c r="I9904" s="313" t="s">
        <v>6831</v>
      </c>
    </row>
    <row r="9905" spans="6:9" x14ac:dyDescent="0.2">
      <c r="F9905" s="310" t="s">
        <v>16025</v>
      </c>
      <c r="G9905" s="311">
        <v>25206</v>
      </c>
      <c r="H9905" s="312" t="s">
        <v>5510</v>
      </c>
      <c r="I9905" s="313" t="s">
        <v>6831</v>
      </c>
    </row>
    <row r="9906" spans="6:9" x14ac:dyDescent="0.2">
      <c r="F9906" s="310" t="s">
        <v>16026</v>
      </c>
      <c r="G9906" s="311">
        <v>25208</v>
      </c>
      <c r="H9906" s="312" t="s">
        <v>5510</v>
      </c>
      <c r="I9906" s="313" t="s">
        <v>6831</v>
      </c>
    </row>
    <row r="9907" spans="6:9" x14ac:dyDescent="0.2">
      <c r="F9907" s="310" t="s">
        <v>16027</v>
      </c>
      <c r="G9907" s="311">
        <v>25209</v>
      </c>
      <c r="H9907" s="312" t="s">
        <v>5510</v>
      </c>
      <c r="I9907" s="313" t="s">
        <v>6831</v>
      </c>
    </row>
    <row r="9908" spans="6:9" x14ac:dyDescent="0.2">
      <c r="F9908" s="310" t="s">
        <v>16028</v>
      </c>
      <c r="G9908" s="311">
        <v>25211</v>
      </c>
      <c r="H9908" s="312" t="s">
        <v>5510</v>
      </c>
      <c r="I9908" s="313" t="s">
        <v>6831</v>
      </c>
    </row>
    <row r="9909" spans="6:9" x14ac:dyDescent="0.2">
      <c r="F9909" s="310" t="s">
        <v>16029</v>
      </c>
      <c r="G9909" s="311">
        <v>25213</v>
      </c>
      <c r="H9909" s="312" t="s">
        <v>5510</v>
      </c>
      <c r="I9909" s="313" t="s">
        <v>6831</v>
      </c>
    </row>
    <row r="9910" spans="6:9" x14ac:dyDescent="0.2">
      <c r="F9910" s="310" t="s">
        <v>16030</v>
      </c>
      <c r="G9910" s="311">
        <v>25214</v>
      </c>
      <c r="H9910" s="312" t="s">
        <v>5510</v>
      </c>
      <c r="I9910" s="313" t="s">
        <v>6831</v>
      </c>
    </row>
    <row r="9911" spans="6:9" x14ac:dyDescent="0.2">
      <c r="F9911" s="310" t="s">
        <v>16031</v>
      </c>
      <c r="G9911" s="311">
        <v>25231</v>
      </c>
      <c r="H9911" s="312" t="s">
        <v>5510</v>
      </c>
      <c r="I9911" s="313" t="s">
        <v>6831</v>
      </c>
    </row>
    <row r="9912" spans="6:9" x14ac:dyDescent="0.2">
      <c r="F9912" s="310" t="s">
        <v>16032</v>
      </c>
      <c r="G9912" s="311">
        <v>25234</v>
      </c>
      <c r="H9912" s="312" t="s">
        <v>5510</v>
      </c>
      <c r="I9912" s="313" t="s">
        <v>6831</v>
      </c>
    </row>
    <row r="9913" spans="6:9" x14ac:dyDescent="0.2">
      <c r="F9913" s="310" t="s">
        <v>16033</v>
      </c>
      <c r="G9913" s="311">
        <v>25235</v>
      </c>
      <c r="H9913" s="312" t="s">
        <v>5510</v>
      </c>
      <c r="I9913" s="313" t="s">
        <v>6831</v>
      </c>
    </row>
    <row r="9914" spans="6:9" x14ac:dyDescent="0.2">
      <c r="F9914" s="310" t="s">
        <v>16034</v>
      </c>
      <c r="G9914" s="311">
        <v>25239</v>
      </c>
      <c r="H9914" s="312" t="s">
        <v>5510</v>
      </c>
      <c r="I9914" s="313" t="s">
        <v>6831</v>
      </c>
    </row>
    <row r="9915" spans="6:9" x14ac:dyDescent="0.2">
      <c r="F9915" s="310" t="s">
        <v>16035</v>
      </c>
      <c r="G9915" s="311">
        <v>25241</v>
      </c>
      <c r="H9915" s="312" t="s">
        <v>5510</v>
      </c>
      <c r="I9915" s="313" t="s">
        <v>6831</v>
      </c>
    </row>
    <row r="9916" spans="6:9" x14ac:dyDescent="0.2">
      <c r="F9916" s="310" t="s">
        <v>16036</v>
      </c>
      <c r="G9916" s="311">
        <v>25243</v>
      </c>
      <c r="H9916" s="312" t="s">
        <v>5510</v>
      </c>
      <c r="I9916" s="313" t="s">
        <v>6831</v>
      </c>
    </row>
    <row r="9917" spans="6:9" x14ac:dyDescent="0.2">
      <c r="F9917" s="310" t="s">
        <v>16037</v>
      </c>
      <c r="G9917" s="311">
        <v>25244</v>
      </c>
      <c r="H9917" s="312" t="s">
        <v>5510</v>
      </c>
      <c r="I9917" s="313" t="s">
        <v>6831</v>
      </c>
    </row>
    <row r="9918" spans="6:9" x14ac:dyDescent="0.2">
      <c r="F9918" s="310" t="s">
        <v>16038</v>
      </c>
      <c r="G9918" s="311">
        <v>25245</v>
      </c>
      <c r="H9918" s="312" t="s">
        <v>5510</v>
      </c>
      <c r="I9918" s="313" t="s">
        <v>6831</v>
      </c>
    </row>
    <row r="9919" spans="6:9" x14ac:dyDescent="0.2">
      <c r="F9919" s="310" t="s">
        <v>16039</v>
      </c>
      <c r="G9919" s="311">
        <v>25247</v>
      </c>
      <c r="H9919" s="312" t="s">
        <v>5510</v>
      </c>
      <c r="I9919" s="313" t="s">
        <v>6831</v>
      </c>
    </row>
    <row r="9920" spans="6:9" x14ac:dyDescent="0.2">
      <c r="F9920" s="310" t="s">
        <v>16040</v>
      </c>
      <c r="G9920" s="311">
        <v>25248</v>
      </c>
      <c r="H9920" s="312" t="s">
        <v>5510</v>
      </c>
      <c r="I9920" s="313" t="s">
        <v>6831</v>
      </c>
    </row>
    <row r="9921" spans="6:9" x14ac:dyDescent="0.2">
      <c r="F9921" s="310" t="s">
        <v>16041</v>
      </c>
      <c r="G9921" s="311">
        <v>25251</v>
      </c>
      <c r="H9921" s="312" t="s">
        <v>5510</v>
      </c>
      <c r="I9921" s="313" t="s">
        <v>6831</v>
      </c>
    </row>
    <row r="9922" spans="6:9" x14ac:dyDescent="0.2">
      <c r="F9922" s="310" t="s">
        <v>16042</v>
      </c>
      <c r="G9922" s="311">
        <v>25252</v>
      </c>
      <c r="H9922" s="312" t="s">
        <v>5510</v>
      </c>
      <c r="I9922" s="313" t="s">
        <v>6831</v>
      </c>
    </row>
    <row r="9923" spans="6:9" x14ac:dyDescent="0.2">
      <c r="F9923" s="310" t="s">
        <v>16043</v>
      </c>
      <c r="G9923" s="311">
        <v>25253</v>
      </c>
      <c r="H9923" s="312" t="s">
        <v>5510</v>
      </c>
      <c r="I9923" s="313" t="s">
        <v>6831</v>
      </c>
    </row>
    <row r="9924" spans="6:9" x14ac:dyDescent="0.2">
      <c r="F9924" s="310" t="s">
        <v>16044</v>
      </c>
      <c r="G9924" s="311">
        <v>25259</v>
      </c>
      <c r="H9924" s="312" t="s">
        <v>5510</v>
      </c>
      <c r="I9924" s="313" t="s">
        <v>6831</v>
      </c>
    </row>
    <row r="9925" spans="6:9" x14ac:dyDescent="0.2">
      <c r="F9925" s="310" t="s">
        <v>16045</v>
      </c>
      <c r="G9925" s="311">
        <v>25260</v>
      </c>
      <c r="H9925" s="312" t="s">
        <v>5510</v>
      </c>
      <c r="I9925" s="313" t="s">
        <v>6831</v>
      </c>
    </row>
    <row r="9926" spans="6:9" x14ac:dyDescent="0.2">
      <c r="F9926" s="310" t="s">
        <v>16046</v>
      </c>
      <c r="G9926" s="311">
        <v>25261</v>
      </c>
      <c r="H9926" s="312" t="s">
        <v>5510</v>
      </c>
      <c r="I9926" s="313" t="s">
        <v>6831</v>
      </c>
    </row>
    <row r="9927" spans="6:9" x14ac:dyDescent="0.2">
      <c r="F9927" s="310" t="s">
        <v>16047</v>
      </c>
      <c r="G9927" s="311">
        <v>25262</v>
      </c>
      <c r="H9927" s="312" t="s">
        <v>5510</v>
      </c>
      <c r="I9927" s="313" t="s">
        <v>6831</v>
      </c>
    </row>
    <row r="9928" spans="6:9" x14ac:dyDescent="0.2">
      <c r="F9928" s="310" t="s">
        <v>16048</v>
      </c>
      <c r="G9928" s="311">
        <v>25264</v>
      </c>
      <c r="H9928" s="312" t="s">
        <v>5510</v>
      </c>
      <c r="I9928" s="313" t="s">
        <v>6831</v>
      </c>
    </row>
    <row r="9929" spans="6:9" x14ac:dyDescent="0.2">
      <c r="F9929" s="310" t="s">
        <v>16049</v>
      </c>
      <c r="G9929" s="311">
        <v>25265</v>
      </c>
      <c r="H9929" s="312" t="s">
        <v>5510</v>
      </c>
      <c r="I9929" s="313" t="s">
        <v>6831</v>
      </c>
    </row>
    <row r="9930" spans="6:9" x14ac:dyDescent="0.2">
      <c r="F9930" s="310" t="s">
        <v>16050</v>
      </c>
      <c r="G9930" s="311">
        <v>25266</v>
      </c>
      <c r="H9930" s="312" t="s">
        <v>5510</v>
      </c>
      <c r="I9930" s="313" t="s">
        <v>6831</v>
      </c>
    </row>
    <row r="9931" spans="6:9" x14ac:dyDescent="0.2">
      <c r="F9931" s="310" t="s">
        <v>16051</v>
      </c>
      <c r="G9931" s="311">
        <v>25267</v>
      </c>
      <c r="H9931" s="312" t="s">
        <v>5510</v>
      </c>
      <c r="I9931" s="313" t="s">
        <v>6831</v>
      </c>
    </row>
    <row r="9932" spans="6:9" x14ac:dyDescent="0.2">
      <c r="F9932" s="310" t="s">
        <v>16052</v>
      </c>
      <c r="G9932" s="311">
        <v>25268</v>
      </c>
      <c r="H9932" s="312" t="s">
        <v>5510</v>
      </c>
      <c r="I9932" s="313" t="s">
        <v>6831</v>
      </c>
    </row>
    <row r="9933" spans="6:9" x14ac:dyDescent="0.2">
      <c r="F9933" s="310" t="s">
        <v>16053</v>
      </c>
      <c r="G9933" s="311">
        <v>25270</v>
      </c>
      <c r="H9933" s="312" t="s">
        <v>5510</v>
      </c>
      <c r="I9933" s="313" t="s">
        <v>6831</v>
      </c>
    </row>
    <row r="9934" spans="6:9" x14ac:dyDescent="0.2">
      <c r="F9934" s="310" t="s">
        <v>16054</v>
      </c>
      <c r="G9934" s="311">
        <v>25271</v>
      </c>
      <c r="H9934" s="312" t="s">
        <v>5510</v>
      </c>
      <c r="I9934" s="313" t="s">
        <v>6831</v>
      </c>
    </row>
    <row r="9935" spans="6:9" x14ac:dyDescent="0.2">
      <c r="F9935" s="310" t="s">
        <v>16055</v>
      </c>
      <c r="G9935" s="311">
        <v>25275</v>
      </c>
      <c r="H9935" s="312" t="s">
        <v>5510</v>
      </c>
      <c r="I9935" s="313" t="s">
        <v>6831</v>
      </c>
    </row>
    <row r="9936" spans="6:9" x14ac:dyDescent="0.2">
      <c r="F9936" s="310" t="s">
        <v>16056</v>
      </c>
      <c r="G9936" s="311">
        <v>25276</v>
      </c>
      <c r="H9936" s="312" t="s">
        <v>5510</v>
      </c>
      <c r="I9936" s="313" t="s">
        <v>6831</v>
      </c>
    </row>
    <row r="9937" spans="6:9" x14ac:dyDescent="0.2">
      <c r="F9937" s="310" t="s">
        <v>16057</v>
      </c>
      <c r="G9937" s="311">
        <v>25285</v>
      </c>
      <c r="H9937" s="312" t="s">
        <v>5510</v>
      </c>
      <c r="I9937" s="313" t="s">
        <v>6831</v>
      </c>
    </row>
    <row r="9938" spans="6:9" x14ac:dyDescent="0.2">
      <c r="F9938" s="310" t="s">
        <v>16058</v>
      </c>
      <c r="G9938" s="311">
        <v>25286</v>
      </c>
      <c r="H9938" s="312" t="s">
        <v>5510</v>
      </c>
      <c r="I9938" s="313" t="s">
        <v>6831</v>
      </c>
    </row>
    <row r="9939" spans="6:9" x14ac:dyDescent="0.2">
      <c r="F9939" s="310" t="s">
        <v>16059</v>
      </c>
      <c r="G9939" s="311">
        <v>25287</v>
      </c>
      <c r="H9939" s="312" t="s">
        <v>5510</v>
      </c>
      <c r="I9939" s="313" t="s">
        <v>6831</v>
      </c>
    </row>
    <row r="9940" spans="6:9" x14ac:dyDescent="0.2">
      <c r="F9940" s="310" t="s">
        <v>16060</v>
      </c>
      <c r="G9940" s="311">
        <v>25301</v>
      </c>
      <c r="H9940" s="312" t="s">
        <v>5510</v>
      </c>
      <c r="I9940" s="313" t="s">
        <v>6831</v>
      </c>
    </row>
    <row r="9941" spans="6:9" x14ac:dyDescent="0.2">
      <c r="F9941" s="310" t="s">
        <v>16061</v>
      </c>
      <c r="G9941" s="311">
        <v>25302</v>
      </c>
      <c r="H9941" s="312" t="s">
        <v>5510</v>
      </c>
      <c r="I9941" s="313" t="s">
        <v>6831</v>
      </c>
    </row>
    <row r="9942" spans="6:9" x14ac:dyDescent="0.2">
      <c r="F9942" s="310" t="s">
        <v>16062</v>
      </c>
      <c r="G9942" s="311">
        <v>25303</v>
      </c>
      <c r="H9942" s="312" t="s">
        <v>5510</v>
      </c>
      <c r="I9942" s="313" t="s">
        <v>6831</v>
      </c>
    </row>
    <row r="9943" spans="6:9" x14ac:dyDescent="0.2">
      <c r="F9943" s="310" t="s">
        <v>16063</v>
      </c>
      <c r="G9943" s="311">
        <v>25304</v>
      </c>
      <c r="H9943" s="312" t="s">
        <v>5510</v>
      </c>
      <c r="I9943" s="313" t="s">
        <v>6831</v>
      </c>
    </row>
    <row r="9944" spans="6:9" x14ac:dyDescent="0.2">
      <c r="F9944" s="310" t="s">
        <v>16064</v>
      </c>
      <c r="G9944" s="311">
        <v>25305</v>
      </c>
      <c r="H9944" s="312" t="s">
        <v>5510</v>
      </c>
      <c r="I9944" s="313" t="s">
        <v>6831</v>
      </c>
    </row>
    <row r="9945" spans="6:9" x14ac:dyDescent="0.2">
      <c r="F9945" s="310" t="s">
        <v>16065</v>
      </c>
      <c r="G9945" s="311">
        <v>25306</v>
      </c>
      <c r="H9945" s="312" t="s">
        <v>5510</v>
      </c>
      <c r="I9945" s="313" t="s">
        <v>6831</v>
      </c>
    </row>
    <row r="9946" spans="6:9" x14ac:dyDescent="0.2">
      <c r="F9946" s="310" t="s">
        <v>16066</v>
      </c>
      <c r="G9946" s="311">
        <v>25309</v>
      </c>
      <c r="H9946" s="312" t="s">
        <v>5510</v>
      </c>
      <c r="I9946" s="313" t="s">
        <v>6831</v>
      </c>
    </row>
    <row r="9947" spans="6:9" x14ac:dyDescent="0.2">
      <c r="F9947" s="310" t="s">
        <v>16067</v>
      </c>
      <c r="G9947" s="311">
        <v>25311</v>
      </c>
      <c r="H9947" s="312" t="s">
        <v>5510</v>
      </c>
      <c r="I9947" s="313" t="s">
        <v>6831</v>
      </c>
    </row>
    <row r="9948" spans="6:9" x14ac:dyDescent="0.2">
      <c r="F9948" s="310" t="s">
        <v>16068</v>
      </c>
      <c r="G9948" s="311">
        <v>25312</v>
      </c>
      <c r="H9948" s="312" t="s">
        <v>5510</v>
      </c>
      <c r="I9948" s="313" t="s">
        <v>6831</v>
      </c>
    </row>
    <row r="9949" spans="6:9" x14ac:dyDescent="0.2">
      <c r="F9949" s="310" t="s">
        <v>16069</v>
      </c>
      <c r="G9949" s="311">
        <v>25313</v>
      </c>
      <c r="H9949" s="312" t="s">
        <v>5510</v>
      </c>
      <c r="I9949" s="313" t="s">
        <v>6831</v>
      </c>
    </row>
    <row r="9950" spans="6:9" x14ac:dyDescent="0.2">
      <c r="F9950" s="310" t="s">
        <v>16070</v>
      </c>
      <c r="G9950" s="311">
        <v>25314</v>
      </c>
      <c r="H9950" s="312" t="s">
        <v>5510</v>
      </c>
      <c r="I9950" s="313" t="s">
        <v>6831</v>
      </c>
    </row>
    <row r="9951" spans="6:9" x14ac:dyDescent="0.2">
      <c r="F9951" s="310" t="s">
        <v>16071</v>
      </c>
      <c r="G9951" s="311">
        <v>25315</v>
      </c>
      <c r="H9951" s="312" t="s">
        <v>5510</v>
      </c>
      <c r="I9951" s="313" t="s">
        <v>6831</v>
      </c>
    </row>
    <row r="9952" spans="6:9" x14ac:dyDescent="0.2">
      <c r="F9952" s="310" t="s">
        <v>16072</v>
      </c>
      <c r="G9952" s="311">
        <v>25317</v>
      </c>
      <c r="H9952" s="312" t="s">
        <v>5510</v>
      </c>
      <c r="I9952" s="313" t="s">
        <v>6831</v>
      </c>
    </row>
    <row r="9953" spans="6:9" x14ac:dyDescent="0.2">
      <c r="F9953" s="310" t="s">
        <v>16073</v>
      </c>
      <c r="G9953" s="311">
        <v>25320</v>
      </c>
      <c r="H9953" s="312" t="s">
        <v>5510</v>
      </c>
      <c r="I9953" s="313" t="s">
        <v>6831</v>
      </c>
    </row>
    <row r="9954" spans="6:9" x14ac:dyDescent="0.2">
      <c r="F9954" s="310" t="s">
        <v>16074</v>
      </c>
      <c r="G9954" s="311">
        <v>25321</v>
      </c>
      <c r="H9954" s="312" t="s">
        <v>5510</v>
      </c>
      <c r="I9954" s="313" t="s">
        <v>6831</v>
      </c>
    </row>
    <row r="9955" spans="6:9" x14ac:dyDescent="0.2">
      <c r="F9955" s="310" t="s">
        <v>16075</v>
      </c>
      <c r="G9955" s="311">
        <v>25322</v>
      </c>
      <c r="H9955" s="312" t="s">
        <v>5510</v>
      </c>
      <c r="I9955" s="313" t="s">
        <v>6831</v>
      </c>
    </row>
    <row r="9956" spans="6:9" x14ac:dyDescent="0.2">
      <c r="F9956" s="310" t="s">
        <v>16076</v>
      </c>
      <c r="G9956" s="311">
        <v>25323</v>
      </c>
      <c r="H9956" s="312" t="s">
        <v>5510</v>
      </c>
      <c r="I9956" s="313" t="s">
        <v>6831</v>
      </c>
    </row>
    <row r="9957" spans="6:9" x14ac:dyDescent="0.2">
      <c r="F9957" s="310" t="s">
        <v>16077</v>
      </c>
      <c r="G9957" s="311">
        <v>25324</v>
      </c>
      <c r="H9957" s="312" t="s">
        <v>5510</v>
      </c>
      <c r="I9957" s="313" t="s">
        <v>6831</v>
      </c>
    </row>
    <row r="9958" spans="6:9" x14ac:dyDescent="0.2">
      <c r="F9958" s="310" t="s">
        <v>16078</v>
      </c>
      <c r="G9958" s="311">
        <v>25325</v>
      </c>
      <c r="H9958" s="312" t="s">
        <v>5510</v>
      </c>
      <c r="I9958" s="313" t="s">
        <v>6831</v>
      </c>
    </row>
    <row r="9959" spans="6:9" x14ac:dyDescent="0.2">
      <c r="F9959" s="310" t="s">
        <v>16079</v>
      </c>
      <c r="G9959" s="311">
        <v>25326</v>
      </c>
      <c r="H9959" s="312" t="s">
        <v>5510</v>
      </c>
      <c r="I9959" s="313" t="s">
        <v>6831</v>
      </c>
    </row>
    <row r="9960" spans="6:9" x14ac:dyDescent="0.2">
      <c r="F9960" s="310" t="s">
        <v>16080</v>
      </c>
      <c r="G9960" s="311">
        <v>25327</v>
      </c>
      <c r="H9960" s="312" t="s">
        <v>5510</v>
      </c>
      <c r="I9960" s="313" t="s">
        <v>6831</v>
      </c>
    </row>
    <row r="9961" spans="6:9" x14ac:dyDescent="0.2">
      <c r="F9961" s="310" t="s">
        <v>16081</v>
      </c>
      <c r="G9961" s="311">
        <v>25328</v>
      </c>
      <c r="H9961" s="312" t="s">
        <v>5510</v>
      </c>
      <c r="I9961" s="313" t="s">
        <v>6831</v>
      </c>
    </row>
    <row r="9962" spans="6:9" x14ac:dyDescent="0.2">
      <c r="F9962" s="310" t="s">
        <v>16082</v>
      </c>
      <c r="G9962" s="311">
        <v>25329</v>
      </c>
      <c r="H9962" s="312" t="s">
        <v>5510</v>
      </c>
      <c r="I9962" s="313" t="s">
        <v>6831</v>
      </c>
    </row>
    <row r="9963" spans="6:9" x14ac:dyDescent="0.2">
      <c r="F9963" s="310" t="s">
        <v>16083</v>
      </c>
      <c r="G9963" s="311">
        <v>25330</v>
      </c>
      <c r="H9963" s="312" t="s">
        <v>5510</v>
      </c>
      <c r="I9963" s="313" t="s">
        <v>6831</v>
      </c>
    </row>
    <row r="9964" spans="6:9" x14ac:dyDescent="0.2">
      <c r="F9964" s="310" t="s">
        <v>16084</v>
      </c>
      <c r="G9964" s="311">
        <v>25331</v>
      </c>
      <c r="H9964" s="312" t="s">
        <v>5510</v>
      </c>
      <c r="I9964" s="313" t="s">
        <v>6831</v>
      </c>
    </row>
    <row r="9965" spans="6:9" x14ac:dyDescent="0.2">
      <c r="F9965" s="310" t="s">
        <v>16085</v>
      </c>
      <c r="G9965" s="311">
        <v>25332</v>
      </c>
      <c r="H9965" s="312" t="s">
        <v>5510</v>
      </c>
      <c r="I9965" s="313" t="s">
        <v>6831</v>
      </c>
    </row>
    <row r="9966" spans="6:9" x14ac:dyDescent="0.2">
      <c r="F9966" s="310" t="s">
        <v>16086</v>
      </c>
      <c r="G9966" s="311">
        <v>25333</v>
      </c>
      <c r="H9966" s="312" t="s">
        <v>5510</v>
      </c>
      <c r="I9966" s="313" t="s">
        <v>6831</v>
      </c>
    </row>
    <row r="9967" spans="6:9" x14ac:dyDescent="0.2">
      <c r="F9967" s="310" t="s">
        <v>16087</v>
      </c>
      <c r="G9967" s="311">
        <v>25334</v>
      </c>
      <c r="H9967" s="312" t="s">
        <v>5510</v>
      </c>
      <c r="I9967" s="313" t="s">
        <v>6831</v>
      </c>
    </row>
    <row r="9968" spans="6:9" x14ac:dyDescent="0.2">
      <c r="F9968" s="310" t="s">
        <v>16088</v>
      </c>
      <c r="G9968" s="311">
        <v>25335</v>
      </c>
      <c r="H9968" s="312" t="s">
        <v>5510</v>
      </c>
      <c r="I9968" s="313" t="s">
        <v>6831</v>
      </c>
    </row>
    <row r="9969" spans="6:9" x14ac:dyDescent="0.2">
      <c r="F9969" s="310" t="s">
        <v>16089</v>
      </c>
      <c r="G9969" s="311">
        <v>25336</v>
      </c>
      <c r="H9969" s="312" t="s">
        <v>5510</v>
      </c>
      <c r="I9969" s="313" t="s">
        <v>6831</v>
      </c>
    </row>
    <row r="9970" spans="6:9" x14ac:dyDescent="0.2">
      <c r="F9970" s="310" t="s">
        <v>16090</v>
      </c>
      <c r="G9970" s="311">
        <v>25337</v>
      </c>
      <c r="H9970" s="312" t="s">
        <v>5510</v>
      </c>
      <c r="I9970" s="313" t="s">
        <v>6831</v>
      </c>
    </row>
    <row r="9971" spans="6:9" x14ac:dyDescent="0.2">
      <c r="F9971" s="310" t="s">
        <v>16091</v>
      </c>
      <c r="G9971" s="311">
        <v>25338</v>
      </c>
      <c r="H9971" s="312" t="s">
        <v>5510</v>
      </c>
      <c r="I9971" s="313" t="s">
        <v>6831</v>
      </c>
    </row>
    <row r="9972" spans="6:9" x14ac:dyDescent="0.2">
      <c r="F9972" s="310" t="s">
        <v>16092</v>
      </c>
      <c r="G9972" s="311">
        <v>25339</v>
      </c>
      <c r="H9972" s="312" t="s">
        <v>5510</v>
      </c>
      <c r="I9972" s="313" t="s">
        <v>6831</v>
      </c>
    </row>
    <row r="9973" spans="6:9" x14ac:dyDescent="0.2">
      <c r="F9973" s="310" t="s">
        <v>16093</v>
      </c>
      <c r="G9973" s="311">
        <v>25350</v>
      </c>
      <c r="H9973" s="312" t="s">
        <v>5510</v>
      </c>
      <c r="I9973" s="313" t="s">
        <v>6831</v>
      </c>
    </row>
    <row r="9974" spans="6:9" x14ac:dyDescent="0.2">
      <c r="F9974" s="310" t="s">
        <v>16094</v>
      </c>
      <c r="G9974" s="311">
        <v>25356</v>
      </c>
      <c r="H9974" s="312" t="s">
        <v>5510</v>
      </c>
      <c r="I9974" s="313" t="s">
        <v>6831</v>
      </c>
    </row>
    <row r="9975" spans="6:9" x14ac:dyDescent="0.2">
      <c r="F9975" s="310" t="s">
        <v>16095</v>
      </c>
      <c r="G9975" s="311">
        <v>25357</v>
      </c>
      <c r="H9975" s="312" t="s">
        <v>5510</v>
      </c>
      <c r="I9975" s="313" t="s">
        <v>6831</v>
      </c>
    </row>
    <row r="9976" spans="6:9" x14ac:dyDescent="0.2">
      <c r="F9976" s="310" t="s">
        <v>16096</v>
      </c>
      <c r="G9976" s="311">
        <v>25358</v>
      </c>
      <c r="H9976" s="312" t="s">
        <v>5510</v>
      </c>
      <c r="I9976" s="313" t="s">
        <v>6831</v>
      </c>
    </row>
    <row r="9977" spans="6:9" x14ac:dyDescent="0.2">
      <c r="F9977" s="310" t="s">
        <v>16097</v>
      </c>
      <c r="G9977" s="311">
        <v>25360</v>
      </c>
      <c r="H9977" s="312" t="s">
        <v>5510</v>
      </c>
      <c r="I9977" s="313" t="s">
        <v>6831</v>
      </c>
    </row>
    <row r="9978" spans="6:9" x14ac:dyDescent="0.2">
      <c r="F9978" s="310" t="s">
        <v>16098</v>
      </c>
      <c r="G9978" s="311">
        <v>25361</v>
      </c>
      <c r="H9978" s="312" t="s">
        <v>5510</v>
      </c>
      <c r="I9978" s="313" t="s">
        <v>6831</v>
      </c>
    </row>
    <row r="9979" spans="6:9" x14ac:dyDescent="0.2">
      <c r="F9979" s="310" t="s">
        <v>16099</v>
      </c>
      <c r="G9979" s="311">
        <v>25362</v>
      </c>
      <c r="H9979" s="312" t="s">
        <v>5510</v>
      </c>
      <c r="I9979" s="313" t="s">
        <v>6831</v>
      </c>
    </row>
    <row r="9980" spans="6:9" x14ac:dyDescent="0.2">
      <c r="F9980" s="310" t="s">
        <v>16100</v>
      </c>
      <c r="G9980" s="311">
        <v>25364</v>
      </c>
      <c r="H9980" s="312" t="s">
        <v>5510</v>
      </c>
      <c r="I9980" s="313" t="s">
        <v>6831</v>
      </c>
    </row>
    <row r="9981" spans="6:9" x14ac:dyDescent="0.2">
      <c r="F9981" s="310" t="s">
        <v>16101</v>
      </c>
      <c r="G9981" s="311">
        <v>25365</v>
      </c>
      <c r="H9981" s="312" t="s">
        <v>5510</v>
      </c>
      <c r="I9981" s="313" t="s">
        <v>6831</v>
      </c>
    </row>
    <row r="9982" spans="6:9" x14ac:dyDescent="0.2">
      <c r="F9982" s="310" t="s">
        <v>16102</v>
      </c>
      <c r="G9982" s="311">
        <v>25375</v>
      </c>
      <c r="H9982" s="312" t="s">
        <v>5510</v>
      </c>
      <c r="I9982" s="313" t="s">
        <v>6831</v>
      </c>
    </row>
    <row r="9983" spans="6:9" x14ac:dyDescent="0.2">
      <c r="F9983" s="310" t="s">
        <v>16103</v>
      </c>
      <c r="G9983" s="311">
        <v>25387</v>
      </c>
      <c r="H9983" s="312" t="s">
        <v>5510</v>
      </c>
      <c r="I9983" s="313" t="s">
        <v>6831</v>
      </c>
    </row>
    <row r="9984" spans="6:9" x14ac:dyDescent="0.2">
      <c r="F9984" s="310" t="s">
        <v>16104</v>
      </c>
      <c r="G9984" s="311">
        <v>25389</v>
      </c>
      <c r="H9984" s="312" t="s">
        <v>5510</v>
      </c>
      <c r="I9984" s="313" t="s">
        <v>6831</v>
      </c>
    </row>
    <row r="9985" spans="6:9" x14ac:dyDescent="0.2">
      <c r="F9985" s="310" t="s">
        <v>16105</v>
      </c>
      <c r="G9985" s="311">
        <v>25392</v>
      </c>
      <c r="H9985" s="312" t="s">
        <v>5510</v>
      </c>
      <c r="I9985" s="313" t="s">
        <v>6831</v>
      </c>
    </row>
    <row r="9986" spans="6:9" x14ac:dyDescent="0.2">
      <c r="F9986" s="310" t="s">
        <v>16106</v>
      </c>
      <c r="G9986" s="311">
        <v>25396</v>
      </c>
      <c r="H9986" s="312" t="s">
        <v>5510</v>
      </c>
      <c r="I9986" s="313" t="s">
        <v>6831</v>
      </c>
    </row>
    <row r="9987" spans="6:9" x14ac:dyDescent="0.2">
      <c r="F9987" s="310" t="s">
        <v>16107</v>
      </c>
      <c r="G9987" s="311">
        <v>25401</v>
      </c>
      <c r="H9987" s="312" t="s">
        <v>5510</v>
      </c>
      <c r="I9987" s="313" t="s">
        <v>6831</v>
      </c>
    </row>
    <row r="9988" spans="6:9" x14ac:dyDescent="0.2">
      <c r="F9988" s="310" t="s">
        <v>16108</v>
      </c>
      <c r="G9988" s="311">
        <v>25402</v>
      </c>
      <c r="H9988" s="312" t="s">
        <v>5510</v>
      </c>
      <c r="I9988" s="313" t="s">
        <v>6831</v>
      </c>
    </row>
    <row r="9989" spans="6:9" x14ac:dyDescent="0.2">
      <c r="F9989" s="310" t="s">
        <v>16109</v>
      </c>
      <c r="G9989" s="311">
        <v>25403</v>
      </c>
      <c r="H9989" s="312" t="s">
        <v>5510</v>
      </c>
      <c r="I9989" s="313" t="s">
        <v>6831</v>
      </c>
    </row>
    <row r="9990" spans="6:9" x14ac:dyDescent="0.2">
      <c r="F9990" s="310" t="s">
        <v>16110</v>
      </c>
      <c r="G9990" s="311">
        <v>25404</v>
      </c>
      <c r="H9990" s="312" t="s">
        <v>5510</v>
      </c>
      <c r="I9990" s="313" t="s">
        <v>6831</v>
      </c>
    </row>
    <row r="9991" spans="6:9" x14ac:dyDescent="0.2">
      <c r="F9991" s="310" t="s">
        <v>16111</v>
      </c>
      <c r="G9991" s="311">
        <v>25405</v>
      </c>
      <c r="H9991" s="312" t="s">
        <v>5510</v>
      </c>
      <c r="I9991" s="313" t="s">
        <v>6831</v>
      </c>
    </row>
    <row r="9992" spans="6:9" x14ac:dyDescent="0.2">
      <c r="F9992" s="310" t="s">
        <v>16112</v>
      </c>
      <c r="G9992" s="311">
        <v>25410</v>
      </c>
      <c r="H9992" s="312" t="s">
        <v>5510</v>
      </c>
      <c r="I9992" s="313" t="s">
        <v>6831</v>
      </c>
    </row>
    <row r="9993" spans="6:9" x14ac:dyDescent="0.2">
      <c r="F9993" s="310" t="s">
        <v>16113</v>
      </c>
      <c r="G9993" s="311">
        <v>25411</v>
      </c>
      <c r="H9993" s="312" t="s">
        <v>5510</v>
      </c>
      <c r="I9993" s="313" t="s">
        <v>6831</v>
      </c>
    </row>
    <row r="9994" spans="6:9" x14ac:dyDescent="0.2">
      <c r="F9994" s="310" t="s">
        <v>16114</v>
      </c>
      <c r="G9994" s="311">
        <v>25413</v>
      </c>
      <c r="H9994" s="312" t="s">
        <v>5510</v>
      </c>
      <c r="I9994" s="313" t="s">
        <v>6831</v>
      </c>
    </row>
    <row r="9995" spans="6:9" x14ac:dyDescent="0.2">
      <c r="F9995" s="310" t="s">
        <v>16115</v>
      </c>
      <c r="G9995" s="311">
        <v>25414</v>
      </c>
      <c r="H9995" s="312" t="s">
        <v>5510</v>
      </c>
      <c r="I9995" s="313" t="s">
        <v>6831</v>
      </c>
    </row>
    <row r="9996" spans="6:9" x14ac:dyDescent="0.2">
      <c r="F9996" s="310" t="s">
        <v>16116</v>
      </c>
      <c r="G9996" s="311">
        <v>25419</v>
      </c>
      <c r="H9996" s="312" t="s">
        <v>5510</v>
      </c>
      <c r="I9996" s="313" t="s">
        <v>6831</v>
      </c>
    </row>
    <row r="9997" spans="6:9" x14ac:dyDescent="0.2">
      <c r="F9997" s="310" t="s">
        <v>16117</v>
      </c>
      <c r="G9997" s="311">
        <v>25420</v>
      </c>
      <c r="H9997" s="312" t="s">
        <v>5510</v>
      </c>
      <c r="I9997" s="313" t="s">
        <v>6831</v>
      </c>
    </row>
    <row r="9998" spans="6:9" x14ac:dyDescent="0.2">
      <c r="F9998" s="310" t="s">
        <v>16118</v>
      </c>
      <c r="G9998" s="311">
        <v>25421</v>
      </c>
      <c r="H9998" s="312" t="s">
        <v>5510</v>
      </c>
      <c r="I9998" s="313" t="s">
        <v>6831</v>
      </c>
    </row>
    <row r="9999" spans="6:9" x14ac:dyDescent="0.2">
      <c r="F9999" s="310" t="s">
        <v>16119</v>
      </c>
      <c r="G9999" s="311">
        <v>25422</v>
      </c>
      <c r="H9999" s="312" t="s">
        <v>5510</v>
      </c>
      <c r="I9999" s="313" t="s">
        <v>6831</v>
      </c>
    </row>
    <row r="10000" spans="6:9" x14ac:dyDescent="0.2">
      <c r="F10000" s="310" t="s">
        <v>16120</v>
      </c>
      <c r="G10000" s="311">
        <v>25423</v>
      </c>
      <c r="H10000" s="312" t="s">
        <v>5510</v>
      </c>
      <c r="I10000" s="313" t="s">
        <v>6831</v>
      </c>
    </row>
    <row r="10001" spans="6:9" x14ac:dyDescent="0.2">
      <c r="F10001" s="310" t="s">
        <v>16121</v>
      </c>
      <c r="G10001" s="311">
        <v>25425</v>
      </c>
      <c r="H10001" s="312" t="s">
        <v>5510</v>
      </c>
      <c r="I10001" s="313" t="s">
        <v>6831</v>
      </c>
    </row>
    <row r="10002" spans="6:9" x14ac:dyDescent="0.2">
      <c r="F10002" s="310" t="s">
        <v>16122</v>
      </c>
      <c r="G10002" s="311">
        <v>25427</v>
      </c>
      <c r="H10002" s="312" t="s">
        <v>5510</v>
      </c>
      <c r="I10002" s="313" t="s">
        <v>6831</v>
      </c>
    </row>
    <row r="10003" spans="6:9" x14ac:dyDescent="0.2">
      <c r="F10003" s="310" t="s">
        <v>16123</v>
      </c>
      <c r="G10003" s="311">
        <v>25428</v>
      </c>
      <c r="H10003" s="312" t="s">
        <v>5510</v>
      </c>
      <c r="I10003" s="313" t="s">
        <v>6831</v>
      </c>
    </row>
    <row r="10004" spans="6:9" x14ac:dyDescent="0.2">
      <c r="F10004" s="310" t="s">
        <v>16124</v>
      </c>
      <c r="G10004" s="311">
        <v>25430</v>
      </c>
      <c r="H10004" s="312" t="s">
        <v>5510</v>
      </c>
      <c r="I10004" s="313" t="s">
        <v>6831</v>
      </c>
    </row>
    <row r="10005" spans="6:9" x14ac:dyDescent="0.2">
      <c r="F10005" s="310" t="s">
        <v>16125</v>
      </c>
      <c r="G10005" s="311">
        <v>25431</v>
      </c>
      <c r="H10005" s="312" t="s">
        <v>5510</v>
      </c>
      <c r="I10005" s="313" t="s">
        <v>6831</v>
      </c>
    </row>
    <row r="10006" spans="6:9" x14ac:dyDescent="0.2">
      <c r="F10006" s="310" t="s">
        <v>16126</v>
      </c>
      <c r="G10006" s="311">
        <v>25432</v>
      </c>
      <c r="H10006" s="312" t="s">
        <v>5510</v>
      </c>
      <c r="I10006" s="313" t="s">
        <v>6831</v>
      </c>
    </row>
    <row r="10007" spans="6:9" x14ac:dyDescent="0.2">
      <c r="F10007" s="310" t="s">
        <v>16127</v>
      </c>
      <c r="G10007" s="311">
        <v>25434</v>
      </c>
      <c r="H10007" s="312" t="s">
        <v>5510</v>
      </c>
      <c r="I10007" s="313" t="s">
        <v>6831</v>
      </c>
    </row>
    <row r="10008" spans="6:9" x14ac:dyDescent="0.2">
      <c r="F10008" s="310" t="s">
        <v>16128</v>
      </c>
      <c r="G10008" s="311">
        <v>25437</v>
      </c>
      <c r="H10008" s="312" t="s">
        <v>5510</v>
      </c>
      <c r="I10008" s="313" t="s">
        <v>6831</v>
      </c>
    </row>
    <row r="10009" spans="6:9" x14ac:dyDescent="0.2">
      <c r="F10009" s="310" t="s">
        <v>16129</v>
      </c>
      <c r="G10009" s="311">
        <v>25438</v>
      </c>
      <c r="H10009" s="312" t="s">
        <v>5510</v>
      </c>
      <c r="I10009" s="313" t="s">
        <v>6831</v>
      </c>
    </row>
    <row r="10010" spans="6:9" x14ac:dyDescent="0.2">
      <c r="F10010" s="310" t="s">
        <v>16130</v>
      </c>
      <c r="G10010" s="311">
        <v>25440</v>
      </c>
      <c r="H10010" s="312" t="s">
        <v>5510</v>
      </c>
      <c r="I10010" s="313" t="s">
        <v>6831</v>
      </c>
    </row>
    <row r="10011" spans="6:9" x14ac:dyDescent="0.2">
      <c r="F10011" s="310" t="s">
        <v>16131</v>
      </c>
      <c r="G10011" s="311">
        <v>25441</v>
      </c>
      <c r="H10011" s="312" t="s">
        <v>5510</v>
      </c>
      <c r="I10011" s="313" t="s">
        <v>6831</v>
      </c>
    </row>
    <row r="10012" spans="6:9" x14ac:dyDescent="0.2">
      <c r="F10012" s="310" t="s">
        <v>16132</v>
      </c>
      <c r="G10012" s="311">
        <v>25442</v>
      </c>
      <c r="H10012" s="312" t="s">
        <v>5510</v>
      </c>
      <c r="I10012" s="313" t="s">
        <v>6831</v>
      </c>
    </row>
    <row r="10013" spans="6:9" x14ac:dyDescent="0.2">
      <c r="F10013" s="310" t="s">
        <v>16133</v>
      </c>
      <c r="G10013" s="311">
        <v>25443</v>
      </c>
      <c r="H10013" s="312" t="s">
        <v>5510</v>
      </c>
      <c r="I10013" s="313" t="s">
        <v>6831</v>
      </c>
    </row>
    <row r="10014" spans="6:9" x14ac:dyDescent="0.2">
      <c r="F10014" s="310" t="s">
        <v>16134</v>
      </c>
      <c r="G10014" s="311">
        <v>25444</v>
      </c>
      <c r="H10014" s="312" t="s">
        <v>5510</v>
      </c>
      <c r="I10014" s="313" t="s">
        <v>6831</v>
      </c>
    </row>
    <row r="10015" spans="6:9" x14ac:dyDescent="0.2">
      <c r="F10015" s="310" t="s">
        <v>16135</v>
      </c>
      <c r="G10015" s="311">
        <v>25446</v>
      </c>
      <c r="H10015" s="312" t="s">
        <v>5510</v>
      </c>
      <c r="I10015" s="313" t="s">
        <v>6831</v>
      </c>
    </row>
    <row r="10016" spans="6:9" x14ac:dyDescent="0.2">
      <c r="F10016" s="310" t="s">
        <v>16136</v>
      </c>
      <c r="G10016" s="311">
        <v>25501</v>
      </c>
      <c r="H10016" s="312" t="s">
        <v>5510</v>
      </c>
      <c r="I10016" s="313" t="s">
        <v>6831</v>
      </c>
    </row>
    <row r="10017" spans="6:9" x14ac:dyDescent="0.2">
      <c r="F10017" s="310" t="s">
        <v>16137</v>
      </c>
      <c r="G10017" s="311">
        <v>25502</v>
      </c>
      <c r="H10017" s="312" t="s">
        <v>5510</v>
      </c>
      <c r="I10017" s="313" t="s">
        <v>6831</v>
      </c>
    </row>
    <row r="10018" spans="6:9" x14ac:dyDescent="0.2">
      <c r="F10018" s="310" t="s">
        <v>16138</v>
      </c>
      <c r="G10018" s="311">
        <v>25503</v>
      </c>
      <c r="H10018" s="312" t="s">
        <v>5510</v>
      </c>
      <c r="I10018" s="313" t="s">
        <v>6831</v>
      </c>
    </row>
    <row r="10019" spans="6:9" x14ac:dyDescent="0.2">
      <c r="F10019" s="310" t="s">
        <v>16139</v>
      </c>
      <c r="G10019" s="311">
        <v>25504</v>
      </c>
      <c r="H10019" s="312" t="s">
        <v>5510</v>
      </c>
      <c r="I10019" s="313" t="s">
        <v>6831</v>
      </c>
    </row>
    <row r="10020" spans="6:9" x14ac:dyDescent="0.2">
      <c r="F10020" s="310" t="s">
        <v>16140</v>
      </c>
      <c r="G10020" s="311">
        <v>25505</v>
      </c>
      <c r="H10020" s="312" t="s">
        <v>5510</v>
      </c>
      <c r="I10020" s="313" t="s">
        <v>6831</v>
      </c>
    </row>
    <row r="10021" spans="6:9" x14ac:dyDescent="0.2">
      <c r="F10021" s="310" t="s">
        <v>16141</v>
      </c>
      <c r="G10021" s="311">
        <v>25506</v>
      </c>
      <c r="H10021" s="312" t="s">
        <v>5510</v>
      </c>
      <c r="I10021" s="313" t="s">
        <v>6831</v>
      </c>
    </row>
    <row r="10022" spans="6:9" x14ac:dyDescent="0.2">
      <c r="F10022" s="310" t="s">
        <v>16142</v>
      </c>
      <c r="G10022" s="311">
        <v>25507</v>
      </c>
      <c r="H10022" s="312" t="s">
        <v>5510</v>
      </c>
      <c r="I10022" s="313" t="s">
        <v>6831</v>
      </c>
    </row>
    <row r="10023" spans="6:9" x14ac:dyDescent="0.2">
      <c r="F10023" s="310" t="s">
        <v>16143</v>
      </c>
      <c r="G10023" s="311">
        <v>25508</v>
      </c>
      <c r="H10023" s="312" t="s">
        <v>5510</v>
      </c>
      <c r="I10023" s="313" t="s">
        <v>6831</v>
      </c>
    </row>
    <row r="10024" spans="6:9" x14ac:dyDescent="0.2">
      <c r="F10024" s="310" t="s">
        <v>16144</v>
      </c>
      <c r="G10024" s="311">
        <v>25510</v>
      </c>
      <c r="H10024" s="312" t="s">
        <v>5510</v>
      </c>
      <c r="I10024" s="313" t="s">
        <v>6831</v>
      </c>
    </row>
    <row r="10025" spans="6:9" x14ac:dyDescent="0.2">
      <c r="F10025" s="310" t="s">
        <v>16145</v>
      </c>
      <c r="G10025" s="311">
        <v>25511</v>
      </c>
      <c r="H10025" s="312" t="s">
        <v>5510</v>
      </c>
      <c r="I10025" s="313" t="s">
        <v>6831</v>
      </c>
    </row>
    <row r="10026" spans="6:9" x14ac:dyDescent="0.2">
      <c r="F10026" s="310" t="s">
        <v>16146</v>
      </c>
      <c r="G10026" s="311">
        <v>25512</v>
      </c>
      <c r="H10026" s="312" t="s">
        <v>5510</v>
      </c>
      <c r="I10026" s="313" t="s">
        <v>6831</v>
      </c>
    </row>
    <row r="10027" spans="6:9" x14ac:dyDescent="0.2">
      <c r="F10027" s="310" t="s">
        <v>16147</v>
      </c>
      <c r="G10027" s="311">
        <v>25514</v>
      </c>
      <c r="H10027" s="312" t="s">
        <v>5510</v>
      </c>
      <c r="I10027" s="313" t="s">
        <v>6831</v>
      </c>
    </row>
    <row r="10028" spans="6:9" x14ac:dyDescent="0.2">
      <c r="F10028" s="310" t="s">
        <v>16148</v>
      </c>
      <c r="G10028" s="311">
        <v>25515</v>
      </c>
      <c r="H10028" s="312" t="s">
        <v>5510</v>
      </c>
      <c r="I10028" s="313" t="s">
        <v>6831</v>
      </c>
    </row>
    <row r="10029" spans="6:9" x14ac:dyDescent="0.2">
      <c r="F10029" s="310" t="s">
        <v>16149</v>
      </c>
      <c r="G10029" s="311">
        <v>25517</v>
      </c>
      <c r="H10029" s="312" t="s">
        <v>5510</v>
      </c>
      <c r="I10029" s="313" t="s">
        <v>6831</v>
      </c>
    </row>
    <row r="10030" spans="6:9" x14ac:dyDescent="0.2">
      <c r="F10030" s="310" t="s">
        <v>16150</v>
      </c>
      <c r="G10030" s="311">
        <v>25520</v>
      </c>
      <c r="H10030" s="312" t="s">
        <v>5510</v>
      </c>
      <c r="I10030" s="313" t="s">
        <v>6831</v>
      </c>
    </row>
    <row r="10031" spans="6:9" x14ac:dyDescent="0.2">
      <c r="F10031" s="310" t="s">
        <v>16151</v>
      </c>
      <c r="G10031" s="311">
        <v>25521</v>
      </c>
      <c r="H10031" s="312" t="s">
        <v>5510</v>
      </c>
      <c r="I10031" s="313" t="s">
        <v>6831</v>
      </c>
    </row>
    <row r="10032" spans="6:9" x14ac:dyDescent="0.2">
      <c r="F10032" s="310" t="s">
        <v>16152</v>
      </c>
      <c r="G10032" s="311">
        <v>25523</v>
      </c>
      <c r="H10032" s="312" t="s">
        <v>5510</v>
      </c>
      <c r="I10032" s="313" t="s">
        <v>6831</v>
      </c>
    </row>
    <row r="10033" spans="6:9" x14ac:dyDescent="0.2">
      <c r="F10033" s="310" t="s">
        <v>16153</v>
      </c>
      <c r="G10033" s="311">
        <v>25524</v>
      </c>
      <c r="H10033" s="312" t="s">
        <v>5510</v>
      </c>
      <c r="I10033" s="313" t="s">
        <v>6831</v>
      </c>
    </row>
    <row r="10034" spans="6:9" x14ac:dyDescent="0.2">
      <c r="F10034" s="310" t="s">
        <v>16154</v>
      </c>
      <c r="G10034" s="311">
        <v>25526</v>
      </c>
      <c r="H10034" s="312" t="s">
        <v>5510</v>
      </c>
      <c r="I10034" s="313" t="s">
        <v>6831</v>
      </c>
    </row>
    <row r="10035" spans="6:9" x14ac:dyDescent="0.2">
      <c r="F10035" s="310" t="s">
        <v>16155</v>
      </c>
      <c r="G10035" s="311">
        <v>25529</v>
      </c>
      <c r="H10035" s="312" t="s">
        <v>5510</v>
      </c>
      <c r="I10035" s="313" t="s">
        <v>6831</v>
      </c>
    </row>
    <row r="10036" spans="6:9" x14ac:dyDescent="0.2">
      <c r="F10036" s="310" t="s">
        <v>16156</v>
      </c>
      <c r="G10036" s="311">
        <v>25530</v>
      </c>
      <c r="H10036" s="312" t="s">
        <v>5510</v>
      </c>
      <c r="I10036" s="313" t="s">
        <v>6831</v>
      </c>
    </row>
    <row r="10037" spans="6:9" x14ac:dyDescent="0.2">
      <c r="F10037" s="310" t="s">
        <v>16157</v>
      </c>
      <c r="G10037" s="311">
        <v>25534</v>
      </c>
      <c r="H10037" s="312" t="s">
        <v>5510</v>
      </c>
      <c r="I10037" s="313" t="s">
        <v>6831</v>
      </c>
    </row>
    <row r="10038" spans="6:9" x14ac:dyDescent="0.2">
      <c r="F10038" s="310" t="s">
        <v>16158</v>
      </c>
      <c r="G10038" s="311">
        <v>25535</v>
      </c>
      <c r="H10038" s="312" t="s">
        <v>5510</v>
      </c>
      <c r="I10038" s="313" t="s">
        <v>6831</v>
      </c>
    </row>
    <row r="10039" spans="6:9" x14ac:dyDescent="0.2">
      <c r="F10039" s="310" t="s">
        <v>16159</v>
      </c>
      <c r="G10039" s="311">
        <v>25537</v>
      </c>
      <c r="H10039" s="312" t="s">
        <v>5510</v>
      </c>
      <c r="I10039" s="313" t="s">
        <v>6831</v>
      </c>
    </row>
    <row r="10040" spans="6:9" x14ac:dyDescent="0.2">
      <c r="F10040" s="310" t="s">
        <v>16160</v>
      </c>
      <c r="G10040" s="311">
        <v>25540</v>
      </c>
      <c r="H10040" s="312" t="s">
        <v>5510</v>
      </c>
      <c r="I10040" s="313" t="s">
        <v>6831</v>
      </c>
    </row>
    <row r="10041" spans="6:9" x14ac:dyDescent="0.2">
      <c r="F10041" s="310" t="s">
        <v>16161</v>
      </c>
      <c r="G10041" s="311">
        <v>25541</v>
      </c>
      <c r="H10041" s="312" t="s">
        <v>5510</v>
      </c>
      <c r="I10041" s="313" t="s">
        <v>6831</v>
      </c>
    </row>
    <row r="10042" spans="6:9" x14ac:dyDescent="0.2">
      <c r="F10042" s="310" t="s">
        <v>16162</v>
      </c>
      <c r="G10042" s="311">
        <v>25544</v>
      </c>
      <c r="H10042" s="312" t="s">
        <v>5510</v>
      </c>
      <c r="I10042" s="313" t="s">
        <v>6831</v>
      </c>
    </row>
    <row r="10043" spans="6:9" x14ac:dyDescent="0.2">
      <c r="F10043" s="310" t="s">
        <v>16163</v>
      </c>
      <c r="G10043" s="311">
        <v>25545</v>
      </c>
      <c r="H10043" s="312" t="s">
        <v>5510</v>
      </c>
      <c r="I10043" s="313" t="s">
        <v>6831</v>
      </c>
    </row>
    <row r="10044" spans="6:9" x14ac:dyDescent="0.2">
      <c r="F10044" s="310" t="s">
        <v>16164</v>
      </c>
      <c r="G10044" s="311">
        <v>25547</v>
      </c>
      <c r="H10044" s="312" t="s">
        <v>5510</v>
      </c>
      <c r="I10044" s="313" t="s">
        <v>6831</v>
      </c>
    </row>
    <row r="10045" spans="6:9" x14ac:dyDescent="0.2">
      <c r="F10045" s="310" t="s">
        <v>16165</v>
      </c>
      <c r="G10045" s="311">
        <v>25550</v>
      </c>
      <c r="H10045" s="312" t="s">
        <v>5510</v>
      </c>
      <c r="I10045" s="313" t="s">
        <v>6831</v>
      </c>
    </row>
    <row r="10046" spans="6:9" x14ac:dyDescent="0.2">
      <c r="F10046" s="310" t="s">
        <v>16166</v>
      </c>
      <c r="G10046" s="311">
        <v>25555</v>
      </c>
      <c r="H10046" s="312" t="s">
        <v>5510</v>
      </c>
      <c r="I10046" s="313" t="s">
        <v>6831</v>
      </c>
    </row>
    <row r="10047" spans="6:9" x14ac:dyDescent="0.2">
      <c r="F10047" s="310" t="s">
        <v>16167</v>
      </c>
      <c r="G10047" s="311">
        <v>25557</v>
      </c>
      <c r="H10047" s="312" t="s">
        <v>5510</v>
      </c>
      <c r="I10047" s="313" t="s">
        <v>6831</v>
      </c>
    </row>
    <row r="10048" spans="6:9" x14ac:dyDescent="0.2">
      <c r="F10048" s="310" t="s">
        <v>16168</v>
      </c>
      <c r="G10048" s="311">
        <v>25559</v>
      </c>
      <c r="H10048" s="312" t="s">
        <v>5510</v>
      </c>
      <c r="I10048" s="313" t="s">
        <v>6831</v>
      </c>
    </row>
    <row r="10049" spans="6:9" x14ac:dyDescent="0.2">
      <c r="F10049" s="310" t="s">
        <v>16169</v>
      </c>
      <c r="G10049" s="311">
        <v>25560</v>
      </c>
      <c r="H10049" s="312" t="s">
        <v>5510</v>
      </c>
      <c r="I10049" s="313" t="s">
        <v>6831</v>
      </c>
    </row>
    <row r="10050" spans="6:9" x14ac:dyDescent="0.2">
      <c r="F10050" s="310" t="s">
        <v>16170</v>
      </c>
      <c r="G10050" s="311">
        <v>25562</v>
      </c>
      <c r="H10050" s="312" t="s">
        <v>5510</v>
      </c>
      <c r="I10050" s="313" t="s">
        <v>6831</v>
      </c>
    </row>
    <row r="10051" spans="6:9" x14ac:dyDescent="0.2">
      <c r="F10051" s="310" t="s">
        <v>16171</v>
      </c>
      <c r="G10051" s="311">
        <v>25564</v>
      </c>
      <c r="H10051" s="312" t="s">
        <v>5510</v>
      </c>
      <c r="I10051" s="313" t="s">
        <v>6831</v>
      </c>
    </row>
    <row r="10052" spans="6:9" x14ac:dyDescent="0.2">
      <c r="F10052" s="310" t="s">
        <v>16172</v>
      </c>
      <c r="G10052" s="311">
        <v>25565</v>
      </c>
      <c r="H10052" s="312" t="s">
        <v>5510</v>
      </c>
      <c r="I10052" s="313" t="s">
        <v>6831</v>
      </c>
    </row>
    <row r="10053" spans="6:9" x14ac:dyDescent="0.2">
      <c r="F10053" s="310" t="s">
        <v>16173</v>
      </c>
      <c r="G10053" s="311">
        <v>25567</v>
      </c>
      <c r="H10053" s="312" t="s">
        <v>5510</v>
      </c>
      <c r="I10053" s="313" t="s">
        <v>6831</v>
      </c>
    </row>
    <row r="10054" spans="6:9" x14ac:dyDescent="0.2">
      <c r="F10054" s="310" t="s">
        <v>16174</v>
      </c>
      <c r="G10054" s="311">
        <v>25569</v>
      </c>
      <c r="H10054" s="312" t="s">
        <v>5510</v>
      </c>
      <c r="I10054" s="313" t="s">
        <v>6831</v>
      </c>
    </row>
    <row r="10055" spans="6:9" x14ac:dyDescent="0.2">
      <c r="F10055" s="310" t="s">
        <v>16175</v>
      </c>
      <c r="G10055" s="311">
        <v>25570</v>
      </c>
      <c r="H10055" s="312" t="s">
        <v>5510</v>
      </c>
      <c r="I10055" s="313" t="s">
        <v>6831</v>
      </c>
    </row>
    <row r="10056" spans="6:9" x14ac:dyDescent="0.2">
      <c r="F10056" s="310" t="s">
        <v>16176</v>
      </c>
      <c r="G10056" s="311">
        <v>25571</v>
      </c>
      <c r="H10056" s="312" t="s">
        <v>5510</v>
      </c>
      <c r="I10056" s="313" t="s">
        <v>6831</v>
      </c>
    </row>
    <row r="10057" spans="6:9" x14ac:dyDescent="0.2">
      <c r="F10057" s="310" t="s">
        <v>16177</v>
      </c>
      <c r="G10057" s="311">
        <v>25572</v>
      </c>
      <c r="H10057" s="312" t="s">
        <v>5510</v>
      </c>
      <c r="I10057" s="313" t="s">
        <v>6831</v>
      </c>
    </row>
    <row r="10058" spans="6:9" x14ac:dyDescent="0.2">
      <c r="F10058" s="310" t="s">
        <v>16178</v>
      </c>
      <c r="G10058" s="311">
        <v>25573</v>
      </c>
      <c r="H10058" s="312" t="s">
        <v>5510</v>
      </c>
      <c r="I10058" s="313" t="s">
        <v>6831</v>
      </c>
    </row>
    <row r="10059" spans="6:9" x14ac:dyDescent="0.2">
      <c r="F10059" s="310" t="s">
        <v>16179</v>
      </c>
      <c r="G10059" s="311">
        <v>25601</v>
      </c>
      <c r="H10059" s="312" t="s">
        <v>5510</v>
      </c>
      <c r="I10059" s="313" t="s">
        <v>6831</v>
      </c>
    </row>
    <row r="10060" spans="6:9" x14ac:dyDescent="0.2">
      <c r="F10060" s="310" t="s">
        <v>16180</v>
      </c>
      <c r="G10060" s="311">
        <v>25606</v>
      </c>
      <c r="H10060" s="312" t="s">
        <v>5510</v>
      </c>
      <c r="I10060" s="313" t="s">
        <v>6831</v>
      </c>
    </row>
    <row r="10061" spans="6:9" x14ac:dyDescent="0.2">
      <c r="F10061" s="310" t="s">
        <v>16181</v>
      </c>
      <c r="G10061" s="311">
        <v>25607</v>
      </c>
      <c r="H10061" s="312" t="s">
        <v>5510</v>
      </c>
      <c r="I10061" s="313" t="s">
        <v>6831</v>
      </c>
    </row>
    <row r="10062" spans="6:9" x14ac:dyDescent="0.2">
      <c r="F10062" s="310" t="s">
        <v>16182</v>
      </c>
      <c r="G10062" s="311">
        <v>25608</v>
      </c>
      <c r="H10062" s="312" t="s">
        <v>5510</v>
      </c>
      <c r="I10062" s="313" t="s">
        <v>6831</v>
      </c>
    </row>
    <row r="10063" spans="6:9" x14ac:dyDescent="0.2">
      <c r="F10063" s="310" t="s">
        <v>16183</v>
      </c>
      <c r="G10063" s="311">
        <v>25611</v>
      </c>
      <c r="H10063" s="312" t="s">
        <v>5510</v>
      </c>
      <c r="I10063" s="313" t="s">
        <v>6831</v>
      </c>
    </row>
    <row r="10064" spans="6:9" x14ac:dyDescent="0.2">
      <c r="F10064" s="310" t="s">
        <v>16184</v>
      </c>
      <c r="G10064" s="311">
        <v>25612</v>
      </c>
      <c r="H10064" s="312" t="s">
        <v>5510</v>
      </c>
      <c r="I10064" s="313" t="s">
        <v>6831</v>
      </c>
    </row>
    <row r="10065" spans="6:9" x14ac:dyDescent="0.2">
      <c r="F10065" s="310" t="s">
        <v>16185</v>
      </c>
      <c r="G10065" s="311">
        <v>25614</v>
      </c>
      <c r="H10065" s="312" t="s">
        <v>5510</v>
      </c>
      <c r="I10065" s="313" t="s">
        <v>6831</v>
      </c>
    </row>
    <row r="10066" spans="6:9" x14ac:dyDescent="0.2">
      <c r="F10066" s="310" t="s">
        <v>16186</v>
      </c>
      <c r="G10066" s="311">
        <v>25617</v>
      </c>
      <c r="H10066" s="312" t="s">
        <v>5510</v>
      </c>
      <c r="I10066" s="313" t="s">
        <v>6831</v>
      </c>
    </row>
    <row r="10067" spans="6:9" x14ac:dyDescent="0.2">
      <c r="F10067" s="310" t="s">
        <v>16187</v>
      </c>
      <c r="G10067" s="311">
        <v>25621</v>
      </c>
      <c r="H10067" s="312" t="s">
        <v>5510</v>
      </c>
      <c r="I10067" s="313" t="s">
        <v>6831</v>
      </c>
    </row>
    <row r="10068" spans="6:9" x14ac:dyDescent="0.2">
      <c r="F10068" s="310" t="s">
        <v>16188</v>
      </c>
      <c r="G10068" s="311">
        <v>25624</v>
      </c>
      <c r="H10068" s="312" t="s">
        <v>5510</v>
      </c>
      <c r="I10068" s="313" t="s">
        <v>6831</v>
      </c>
    </row>
    <row r="10069" spans="6:9" x14ac:dyDescent="0.2">
      <c r="F10069" s="310" t="s">
        <v>16189</v>
      </c>
      <c r="G10069" s="311">
        <v>25625</v>
      </c>
      <c r="H10069" s="312" t="s">
        <v>5510</v>
      </c>
      <c r="I10069" s="313" t="s">
        <v>6831</v>
      </c>
    </row>
    <row r="10070" spans="6:9" x14ac:dyDescent="0.2">
      <c r="F10070" s="310" t="s">
        <v>16190</v>
      </c>
      <c r="G10070" s="311">
        <v>25628</v>
      </c>
      <c r="H10070" s="312" t="s">
        <v>5510</v>
      </c>
      <c r="I10070" s="313" t="s">
        <v>6831</v>
      </c>
    </row>
    <row r="10071" spans="6:9" x14ac:dyDescent="0.2">
      <c r="F10071" s="310" t="s">
        <v>16191</v>
      </c>
      <c r="G10071" s="311">
        <v>25630</v>
      </c>
      <c r="H10071" s="312" t="s">
        <v>5510</v>
      </c>
      <c r="I10071" s="313" t="s">
        <v>6831</v>
      </c>
    </row>
    <row r="10072" spans="6:9" x14ac:dyDescent="0.2">
      <c r="F10072" s="310" t="s">
        <v>16192</v>
      </c>
      <c r="G10072" s="311">
        <v>25632</v>
      </c>
      <c r="H10072" s="312" t="s">
        <v>5510</v>
      </c>
      <c r="I10072" s="313" t="s">
        <v>6831</v>
      </c>
    </row>
    <row r="10073" spans="6:9" x14ac:dyDescent="0.2">
      <c r="F10073" s="310" t="s">
        <v>16193</v>
      </c>
      <c r="G10073" s="311">
        <v>25634</v>
      </c>
      <c r="H10073" s="312" t="s">
        <v>5510</v>
      </c>
      <c r="I10073" s="313" t="s">
        <v>6831</v>
      </c>
    </row>
    <row r="10074" spans="6:9" x14ac:dyDescent="0.2">
      <c r="F10074" s="310" t="s">
        <v>16194</v>
      </c>
      <c r="G10074" s="311">
        <v>25635</v>
      </c>
      <c r="H10074" s="312" t="s">
        <v>5510</v>
      </c>
      <c r="I10074" s="313" t="s">
        <v>6831</v>
      </c>
    </row>
    <row r="10075" spans="6:9" x14ac:dyDescent="0.2">
      <c r="F10075" s="310" t="s">
        <v>16195</v>
      </c>
      <c r="G10075" s="311">
        <v>25637</v>
      </c>
      <c r="H10075" s="312" t="s">
        <v>5510</v>
      </c>
      <c r="I10075" s="313" t="s">
        <v>6831</v>
      </c>
    </row>
    <row r="10076" spans="6:9" x14ac:dyDescent="0.2">
      <c r="F10076" s="310" t="s">
        <v>16196</v>
      </c>
      <c r="G10076" s="311">
        <v>25638</v>
      </c>
      <c r="H10076" s="312" t="s">
        <v>5510</v>
      </c>
      <c r="I10076" s="313" t="s">
        <v>6831</v>
      </c>
    </row>
    <row r="10077" spans="6:9" x14ac:dyDescent="0.2">
      <c r="F10077" s="310" t="s">
        <v>16197</v>
      </c>
      <c r="G10077" s="311">
        <v>25639</v>
      </c>
      <c r="H10077" s="312" t="s">
        <v>5510</v>
      </c>
      <c r="I10077" s="313" t="s">
        <v>6831</v>
      </c>
    </row>
    <row r="10078" spans="6:9" x14ac:dyDescent="0.2">
      <c r="F10078" s="310" t="s">
        <v>16198</v>
      </c>
      <c r="G10078" s="311">
        <v>25644</v>
      </c>
      <c r="H10078" s="312" t="s">
        <v>5510</v>
      </c>
      <c r="I10078" s="313" t="s">
        <v>6831</v>
      </c>
    </row>
    <row r="10079" spans="6:9" x14ac:dyDescent="0.2">
      <c r="F10079" s="310" t="s">
        <v>16199</v>
      </c>
      <c r="G10079" s="311">
        <v>25646</v>
      </c>
      <c r="H10079" s="312" t="s">
        <v>5510</v>
      </c>
      <c r="I10079" s="313" t="s">
        <v>6831</v>
      </c>
    </row>
    <row r="10080" spans="6:9" x14ac:dyDescent="0.2">
      <c r="F10080" s="310" t="s">
        <v>16200</v>
      </c>
      <c r="G10080" s="311">
        <v>25647</v>
      </c>
      <c r="H10080" s="312" t="s">
        <v>5510</v>
      </c>
      <c r="I10080" s="313" t="s">
        <v>6831</v>
      </c>
    </row>
    <row r="10081" spans="6:9" x14ac:dyDescent="0.2">
      <c r="F10081" s="310" t="s">
        <v>16201</v>
      </c>
      <c r="G10081" s="311">
        <v>25649</v>
      </c>
      <c r="H10081" s="312" t="s">
        <v>5510</v>
      </c>
      <c r="I10081" s="313" t="s">
        <v>6831</v>
      </c>
    </row>
    <row r="10082" spans="6:9" x14ac:dyDescent="0.2">
      <c r="F10082" s="310" t="s">
        <v>16202</v>
      </c>
      <c r="G10082" s="311">
        <v>25650</v>
      </c>
      <c r="H10082" s="312" t="s">
        <v>5510</v>
      </c>
      <c r="I10082" s="313" t="s">
        <v>6831</v>
      </c>
    </row>
    <row r="10083" spans="6:9" x14ac:dyDescent="0.2">
      <c r="F10083" s="310" t="s">
        <v>16203</v>
      </c>
      <c r="G10083" s="311">
        <v>25651</v>
      </c>
      <c r="H10083" s="312" t="s">
        <v>5510</v>
      </c>
      <c r="I10083" s="313" t="s">
        <v>6831</v>
      </c>
    </row>
    <row r="10084" spans="6:9" x14ac:dyDescent="0.2">
      <c r="F10084" s="310" t="s">
        <v>16204</v>
      </c>
      <c r="G10084" s="311">
        <v>25652</v>
      </c>
      <c r="H10084" s="312" t="s">
        <v>5510</v>
      </c>
      <c r="I10084" s="313" t="s">
        <v>6831</v>
      </c>
    </row>
    <row r="10085" spans="6:9" x14ac:dyDescent="0.2">
      <c r="F10085" s="310" t="s">
        <v>16205</v>
      </c>
      <c r="G10085" s="311">
        <v>25653</v>
      </c>
      <c r="H10085" s="312" t="s">
        <v>5510</v>
      </c>
      <c r="I10085" s="313" t="s">
        <v>6831</v>
      </c>
    </row>
    <row r="10086" spans="6:9" x14ac:dyDescent="0.2">
      <c r="F10086" s="310" t="s">
        <v>16206</v>
      </c>
      <c r="G10086" s="311">
        <v>25654</v>
      </c>
      <c r="H10086" s="312" t="s">
        <v>5510</v>
      </c>
      <c r="I10086" s="313" t="s">
        <v>6831</v>
      </c>
    </row>
    <row r="10087" spans="6:9" x14ac:dyDescent="0.2">
      <c r="F10087" s="310" t="s">
        <v>16207</v>
      </c>
      <c r="G10087" s="311">
        <v>25661</v>
      </c>
      <c r="H10087" s="312" t="s">
        <v>5510</v>
      </c>
      <c r="I10087" s="313" t="s">
        <v>6831</v>
      </c>
    </row>
    <row r="10088" spans="6:9" x14ac:dyDescent="0.2">
      <c r="F10088" s="310" t="s">
        <v>16208</v>
      </c>
      <c r="G10088" s="311">
        <v>25665</v>
      </c>
      <c r="H10088" s="312" t="s">
        <v>5510</v>
      </c>
      <c r="I10088" s="313" t="s">
        <v>6831</v>
      </c>
    </row>
    <row r="10089" spans="6:9" x14ac:dyDescent="0.2">
      <c r="F10089" s="310" t="s">
        <v>16209</v>
      </c>
      <c r="G10089" s="311">
        <v>25666</v>
      </c>
      <c r="H10089" s="312" t="s">
        <v>5510</v>
      </c>
      <c r="I10089" s="313" t="s">
        <v>6831</v>
      </c>
    </row>
    <row r="10090" spans="6:9" x14ac:dyDescent="0.2">
      <c r="F10090" s="310" t="s">
        <v>16210</v>
      </c>
      <c r="G10090" s="311">
        <v>25667</v>
      </c>
      <c r="H10090" s="312" t="s">
        <v>5510</v>
      </c>
      <c r="I10090" s="313" t="s">
        <v>6831</v>
      </c>
    </row>
    <row r="10091" spans="6:9" x14ac:dyDescent="0.2">
      <c r="F10091" s="310" t="s">
        <v>16211</v>
      </c>
      <c r="G10091" s="311">
        <v>25669</v>
      </c>
      <c r="H10091" s="312" t="s">
        <v>5510</v>
      </c>
      <c r="I10091" s="313" t="s">
        <v>6831</v>
      </c>
    </row>
    <row r="10092" spans="6:9" x14ac:dyDescent="0.2">
      <c r="F10092" s="310" t="s">
        <v>16212</v>
      </c>
      <c r="G10092" s="311">
        <v>25670</v>
      </c>
      <c r="H10092" s="312" t="s">
        <v>5510</v>
      </c>
      <c r="I10092" s="313" t="s">
        <v>6831</v>
      </c>
    </row>
    <row r="10093" spans="6:9" x14ac:dyDescent="0.2">
      <c r="F10093" s="310" t="s">
        <v>16213</v>
      </c>
      <c r="G10093" s="311">
        <v>25671</v>
      </c>
      <c r="H10093" s="312" t="s">
        <v>5510</v>
      </c>
      <c r="I10093" s="313" t="s">
        <v>6831</v>
      </c>
    </row>
    <row r="10094" spans="6:9" x14ac:dyDescent="0.2">
      <c r="F10094" s="310" t="s">
        <v>16214</v>
      </c>
      <c r="G10094" s="311">
        <v>25672</v>
      </c>
      <c r="H10094" s="312" t="s">
        <v>5510</v>
      </c>
      <c r="I10094" s="313" t="s">
        <v>6831</v>
      </c>
    </row>
    <row r="10095" spans="6:9" x14ac:dyDescent="0.2">
      <c r="F10095" s="310" t="s">
        <v>16215</v>
      </c>
      <c r="G10095" s="311">
        <v>25674</v>
      </c>
      <c r="H10095" s="312" t="s">
        <v>5510</v>
      </c>
      <c r="I10095" s="313" t="s">
        <v>6831</v>
      </c>
    </row>
    <row r="10096" spans="6:9" x14ac:dyDescent="0.2">
      <c r="F10096" s="310" t="s">
        <v>16216</v>
      </c>
      <c r="G10096" s="311">
        <v>25676</v>
      </c>
      <c r="H10096" s="312" t="s">
        <v>5510</v>
      </c>
      <c r="I10096" s="313" t="s">
        <v>6831</v>
      </c>
    </row>
    <row r="10097" spans="6:9" x14ac:dyDescent="0.2">
      <c r="F10097" s="310" t="s">
        <v>16217</v>
      </c>
      <c r="G10097" s="311">
        <v>25678</v>
      </c>
      <c r="H10097" s="312" t="s">
        <v>5510</v>
      </c>
      <c r="I10097" s="313" t="s">
        <v>6831</v>
      </c>
    </row>
    <row r="10098" spans="6:9" x14ac:dyDescent="0.2">
      <c r="F10098" s="310" t="s">
        <v>16218</v>
      </c>
      <c r="G10098" s="311">
        <v>25685</v>
      </c>
      <c r="H10098" s="312" t="s">
        <v>5510</v>
      </c>
      <c r="I10098" s="313" t="s">
        <v>6831</v>
      </c>
    </row>
    <row r="10099" spans="6:9" x14ac:dyDescent="0.2">
      <c r="F10099" s="310" t="s">
        <v>16219</v>
      </c>
      <c r="G10099" s="311">
        <v>25686</v>
      </c>
      <c r="H10099" s="312" t="s">
        <v>5510</v>
      </c>
      <c r="I10099" s="313" t="s">
        <v>6831</v>
      </c>
    </row>
    <row r="10100" spans="6:9" x14ac:dyDescent="0.2">
      <c r="F10100" s="310" t="s">
        <v>16220</v>
      </c>
      <c r="G10100" s="311">
        <v>25688</v>
      </c>
      <c r="H10100" s="312" t="s">
        <v>5510</v>
      </c>
      <c r="I10100" s="313" t="s">
        <v>6831</v>
      </c>
    </row>
    <row r="10101" spans="6:9" x14ac:dyDescent="0.2">
      <c r="F10101" s="310" t="s">
        <v>16221</v>
      </c>
      <c r="G10101" s="311">
        <v>25690</v>
      </c>
      <c r="H10101" s="312" t="s">
        <v>5510</v>
      </c>
      <c r="I10101" s="313" t="s">
        <v>6831</v>
      </c>
    </row>
    <row r="10102" spans="6:9" x14ac:dyDescent="0.2">
      <c r="F10102" s="310" t="s">
        <v>16222</v>
      </c>
      <c r="G10102" s="311">
        <v>25691</v>
      </c>
      <c r="H10102" s="312" t="s">
        <v>5510</v>
      </c>
      <c r="I10102" s="313" t="s">
        <v>6831</v>
      </c>
    </row>
    <row r="10103" spans="6:9" x14ac:dyDescent="0.2">
      <c r="F10103" s="310" t="s">
        <v>16223</v>
      </c>
      <c r="G10103" s="311">
        <v>25692</v>
      </c>
      <c r="H10103" s="312" t="s">
        <v>5510</v>
      </c>
      <c r="I10103" s="313" t="s">
        <v>6831</v>
      </c>
    </row>
    <row r="10104" spans="6:9" x14ac:dyDescent="0.2">
      <c r="F10104" s="310" t="s">
        <v>16224</v>
      </c>
      <c r="G10104" s="311">
        <v>25696</v>
      </c>
      <c r="H10104" s="312" t="s">
        <v>5510</v>
      </c>
      <c r="I10104" s="313" t="s">
        <v>6831</v>
      </c>
    </row>
    <row r="10105" spans="6:9" x14ac:dyDescent="0.2">
      <c r="F10105" s="310" t="s">
        <v>16225</v>
      </c>
      <c r="G10105" s="311">
        <v>25699</v>
      </c>
      <c r="H10105" s="312" t="s">
        <v>5510</v>
      </c>
      <c r="I10105" s="313" t="s">
        <v>6831</v>
      </c>
    </row>
    <row r="10106" spans="6:9" x14ac:dyDescent="0.2">
      <c r="F10106" s="310" t="s">
        <v>16226</v>
      </c>
      <c r="G10106" s="311">
        <v>25701</v>
      </c>
      <c r="H10106" s="312" t="s">
        <v>5510</v>
      </c>
      <c r="I10106" s="313" t="s">
        <v>6831</v>
      </c>
    </row>
    <row r="10107" spans="6:9" x14ac:dyDescent="0.2">
      <c r="F10107" s="310" t="s">
        <v>16227</v>
      </c>
      <c r="G10107" s="311">
        <v>25702</v>
      </c>
      <c r="H10107" s="312" t="s">
        <v>5510</v>
      </c>
      <c r="I10107" s="313" t="s">
        <v>6831</v>
      </c>
    </row>
    <row r="10108" spans="6:9" x14ac:dyDescent="0.2">
      <c r="F10108" s="310" t="s">
        <v>16228</v>
      </c>
      <c r="G10108" s="311">
        <v>25703</v>
      </c>
      <c r="H10108" s="312" t="s">
        <v>5510</v>
      </c>
      <c r="I10108" s="313" t="s">
        <v>6831</v>
      </c>
    </row>
    <row r="10109" spans="6:9" x14ac:dyDescent="0.2">
      <c r="F10109" s="310" t="s">
        <v>16229</v>
      </c>
      <c r="G10109" s="311">
        <v>25704</v>
      </c>
      <c r="H10109" s="312" t="s">
        <v>5510</v>
      </c>
      <c r="I10109" s="313" t="s">
        <v>6831</v>
      </c>
    </row>
    <row r="10110" spans="6:9" x14ac:dyDescent="0.2">
      <c r="F10110" s="310" t="s">
        <v>16230</v>
      </c>
      <c r="G10110" s="311">
        <v>25705</v>
      </c>
      <c r="H10110" s="312" t="s">
        <v>5510</v>
      </c>
      <c r="I10110" s="313" t="s">
        <v>6831</v>
      </c>
    </row>
    <row r="10111" spans="6:9" x14ac:dyDescent="0.2">
      <c r="F10111" s="310" t="s">
        <v>16231</v>
      </c>
      <c r="G10111" s="311">
        <v>25706</v>
      </c>
      <c r="H10111" s="312" t="s">
        <v>5510</v>
      </c>
      <c r="I10111" s="313" t="s">
        <v>6831</v>
      </c>
    </row>
    <row r="10112" spans="6:9" x14ac:dyDescent="0.2">
      <c r="F10112" s="310" t="s">
        <v>16232</v>
      </c>
      <c r="G10112" s="311">
        <v>25707</v>
      </c>
      <c r="H10112" s="312" t="s">
        <v>5510</v>
      </c>
      <c r="I10112" s="313" t="s">
        <v>6831</v>
      </c>
    </row>
    <row r="10113" spans="6:9" x14ac:dyDescent="0.2">
      <c r="F10113" s="310" t="s">
        <v>16233</v>
      </c>
      <c r="G10113" s="311">
        <v>25708</v>
      </c>
      <c r="H10113" s="312" t="s">
        <v>5510</v>
      </c>
      <c r="I10113" s="313" t="s">
        <v>6831</v>
      </c>
    </row>
    <row r="10114" spans="6:9" x14ac:dyDescent="0.2">
      <c r="F10114" s="310" t="s">
        <v>16234</v>
      </c>
      <c r="G10114" s="311">
        <v>25709</v>
      </c>
      <c r="H10114" s="312" t="s">
        <v>5510</v>
      </c>
      <c r="I10114" s="313" t="s">
        <v>6831</v>
      </c>
    </row>
    <row r="10115" spans="6:9" x14ac:dyDescent="0.2">
      <c r="F10115" s="310" t="s">
        <v>16235</v>
      </c>
      <c r="G10115" s="311">
        <v>25710</v>
      </c>
      <c r="H10115" s="312" t="s">
        <v>5510</v>
      </c>
      <c r="I10115" s="313" t="s">
        <v>6831</v>
      </c>
    </row>
    <row r="10116" spans="6:9" x14ac:dyDescent="0.2">
      <c r="F10116" s="310" t="s">
        <v>16236</v>
      </c>
      <c r="G10116" s="311">
        <v>25711</v>
      </c>
      <c r="H10116" s="312" t="s">
        <v>5510</v>
      </c>
      <c r="I10116" s="313" t="s">
        <v>6831</v>
      </c>
    </row>
    <row r="10117" spans="6:9" x14ac:dyDescent="0.2">
      <c r="F10117" s="310" t="s">
        <v>16237</v>
      </c>
      <c r="G10117" s="311">
        <v>25712</v>
      </c>
      <c r="H10117" s="312" t="s">
        <v>5510</v>
      </c>
      <c r="I10117" s="313" t="s">
        <v>6831</v>
      </c>
    </row>
    <row r="10118" spans="6:9" x14ac:dyDescent="0.2">
      <c r="F10118" s="310" t="s">
        <v>16238</v>
      </c>
      <c r="G10118" s="311">
        <v>25713</v>
      </c>
      <c r="H10118" s="312" t="s">
        <v>5510</v>
      </c>
      <c r="I10118" s="313" t="s">
        <v>6831</v>
      </c>
    </row>
    <row r="10119" spans="6:9" x14ac:dyDescent="0.2">
      <c r="F10119" s="310" t="s">
        <v>16239</v>
      </c>
      <c r="G10119" s="311">
        <v>25714</v>
      </c>
      <c r="H10119" s="312" t="s">
        <v>5510</v>
      </c>
      <c r="I10119" s="313" t="s">
        <v>6831</v>
      </c>
    </row>
    <row r="10120" spans="6:9" x14ac:dyDescent="0.2">
      <c r="F10120" s="310" t="s">
        <v>16240</v>
      </c>
      <c r="G10120" s="311">
        <v>25715</v>
      </c>
      <c r="H10120" s="312" t="s">
        <v>5510</v>
      </c>
      <c r="I10120" s="313" t="s">
        <v>6831</v>
      </c>
    </row>
    <row r="10121" spans="6:9" x14ac:dyDescent="0.2">
      <c r="F10121" s="310" t="s">
        <v>16241</v>
      </c>
      <c r="G10121" s="311">
        <v>25716</v>
      </c>
      <c r="H10121" s="312" t="s">
        <v>5510</v>
      </c>
      <c r="I10121" s="313" t="s">
        <v>6831</v>
      </c>
    </row>
    <row r="10122" spans="6:9" x14ac:dyDescent="0.2">
      <c r="F10122" s="310" t="s">
        <v>16242</v>
      </c>
      <c r="G10122" s="311">
        <v>25717</v>
      </c>
      <c r="H10122" s="312" t="s">
        <v>5510</v>
      </c>
      <c r="I10122" s="313" t="s">
        <v>6831</v>
      </c>
    </row>
    <row r="10123" spans="6:9" x14ac:dyDescent="0.2">
      <c r="F10123" s="310" t="s">
        <v>16243</v>
      </c>
      <c r="G10123" s="311">
        <v>25718</v>
      </c>
      <c r="H10123" s="312" t="s">
        <v>5510</v>
      </c>
      <c r="I10123" s="313" t="s">
        <v>6831</v>
      </c>
    </row>
    <row r="10124" spans="6:9" x14ac:dyDescent="0.2">
      <c r="F10124" s="310" t="s">
        <v>16244</v>
      </c>
      <c r="G10124" s="311">
        <v>25719</v>
      </c>
      <c r="H10124" s="312" t="s">
        <v>5510</v>
      </c>
      <c r="I10124" s="313" t="s">
        <v>6831</v>
      </c>
    </row>
    <row r="10125" spans="6:9" x14ac:dyDescent="0.2">
      <c r="F10125" s="310" t="s">
        <v>16245</v>
      </c>
      <c r="G10125" s="311">
        <v>25720</v>
      </c>
      <c r="H10125" s="312" t="s">
        <v>5510</v>
      </c>
      <c r="I10125" s="313" t="s">
        <v>6831</v>
      </c>
    </row>
    <row r="10126" spans="6:9" x14ac:dyDescent="0.2">
      <c r="F10126" s="310" t="s">
        <v>16246</v>
      </c>
      <c r="G10126" s="311">
        <v>25721</v>
      </c>
      <c r="H10126" s="312" t="s">
        <v>5510</v>
      </c>
      <c r="I10126" s="313" t="s">
        <v>6831</v>
      </c>
    </row>
    <row r="10127" spans="6:9" x14ac:dyDescent="0.2">
      <c r="F10127" s="310" t="s">
        <v>16247</v>
      </c>
      <c r="G10127" s="311">
        <v>25722</v>
      </c>
      <c r="H10127" s="312" t="s">
        <v>5510</v>
      </c>
      <c r="I10127" s="313" t="s">
        <v>6831</v>
      </c>
    </row>
    <row r="10128" spans="6:9" x14ac:dyDescent="0.2">
      <c r="F10128" s="310" t="s">
        <v>16248</v>
      </c>
      <c r="G10128" s="311">
        <v>25723</v>
      </c>
      <c r="H10128" s="312" t="s">
        <v>5510</v>
      </c>
      <c r="I10128" s="313" t="s">
        <v>6831</v>
      </c>
    </row>
    <row r="10129" spans="6:9" x14ac:dyDescent="0.2">
      <c r="F10129" s="310" t="s">
        <v>16249</v>
      </c>
      <c r="G10129" s="311">
        <v>25724</v>
      </c>
      <c r="H10129" s="312" t="s">
        <v>5510</v>
      </c>
      <c r="I10129" s="313" t="s">
        <v>6831</v>
      </c>
    </row>
    <row r="10130" spans="6:9" x14ac:dyDescent="0.2">
      <c r="F10130" s="310" t="s">
        <v>16250</v>
      </c>
      <c r="G10130" s="311">
        <v>25725</v>
      </c>
      <c r="H10130" s="312" t="s">
        <v>5510</v>
      </c>
      <c r="I10130" s="313" t="s">
        <v>6831</v>
      </c>
    </row>
    <row r="10131" spans="6:9" x14ac:dyDescent="0.2">
      <c r="F10131" s="310" t="s">
        <v>16251</v>
      </c>
      <c r="G10131" s="311">
        <v>25726</v>
      </c>
      <c r="H10131" s="312" t="s">
        <v>5510</v>
      </c>
      <c r="I10131" s="313" t="s">
        <v>6831</v>
      </c>
    </row>
    <row r="10132" spans="6:9" x14ac:dyDescent="0.2">
      <c r="F10132" s="310" t="s">
        <v>16252</v>
      </c>
      <c r="G10132" s="311">
        <v>25727</v>
      </c>
      <c r="H10132" s="312" t="s">
        <v>5510</v>
      </c>
      <c r="I10132" s="313" t="s">
        <v>6831</v>
      </c>
    </row>
    <row r="10133" spans="6:9" x14ac:dyDescent="0.2">
      <c r="F10133" s="310" t="s">
        <v>16253</v>
      </c>
      <c r="G10133" s="311">
        <v>25728</v>
      </c>
      <c r="H10133" s="312" t="s">
        <v>5510</v>
      </c>
      <c r="I10133" s="313" t="s">
        <v>6831</v>
      </c>
    </row>
    <row r="10134" spans="6:9" x14ac:dyDescent="0.2">
      <c r="F10134" s="310" t="s">
        <v>16254</v>
      </c>
      <c r="G10134" s="311">
        <v>25729</v>
      </c>
      <c r="H10134" s="312" t="s">
        <v>5510</v>
      </c>
      <c r="I10134" s="313" t="s">
        <v>6831</v>
      </c>
    </row>
    <row r="10135" spans="6:9" x14ac:dyDescent="0.2">
      <c r="F10135" s="310" t="s">
        <v>16255</v>
      </c>
      <c r="G10135" s="311">
        <v>25755</v>
      </c>
      <c r="H10135" s="312" t="s">
        <v>5510</v>
      </c>
      <c r="I10135" s="313" t="s">
        <v>6831</v>
      </c>
    </row>
    <row r="10136" spans="6:9" x14ac:dyDescent="0.2">
      <c r="F10136" s="310" t="s">
        <v>16256</v>
      </c>
      <c r="G10136" s="311">
        <v>25770</v>
      </c>
      <c r="H10136" s="312" t="s">
        <v>5510</v>
      </c>
      <c r="I10136" s="313" t="s">
        <v>6831</v>
      </c>
    </row>
    <row r="10137" spans="6:9" x14ac:dyDescent="0.2">
      <c r="F10137" s="310" t="s">
        <v>16257</v>
      </c>
      <c r="G10137" s="311">
        <v>25771</v>
      </c>
      <c r="H10137" s="312" t="s">
        <v>5510</v>
      </c>
      <c r="I10137" s="313" t="s">
        <v>6831</v>
      </c>
    </row>
    <row r="10138" spans="6:9" x14ac:dyDescent="0.2">
      <c r="F10138" s="310" t="s">
        <v>16258</v>
      </c>
      <c r="G10138" s="311">
        <v>25772</v>
      </c>
      <c r="H10138" s="312" t="s">
        <v>5510</v>
      </c>
      <c r="I10138" s="313" t="s">
        <v>6831</v>
      </c>
    </row>
    <row r="10139" spans="6:9" x14ac:dyDescent="0.2">
      <c r="F10139" s="310" t="s">
        <v>16259</v>
      </c>
      <c r="G10139" s="311">
        <v>25773</v>
      </c>
      <c r="H10139" s="312" t="s">
        <v>5510</v>
      </c>
      <c r="I10139" s="313" t="s">
        <v>6831</v>
      </c>
    </row>
    <row r="10140" spans="6:9" x14ac:dyDescent="0.2">
      <c r="F10140" s="310" t="s">
        <v>16260</v>
      </c>
      <c r="G10140" s="311">
        <v>25774</v>
      </c>
      <c r="H10140" s="312" t="s">
        <v>5510</v>
      </c>
      <c r="I10140" s="313" t="s">
        <v>6831</v>
      </c>
    </row>
    <row r="10141" spans="6:9" x14ac:dyDescent="0.2">
      <c r="F10141" s="310" t="s">
        <v>16261</v>
      </c>
      <c r="G10141" s="311">
        <v>25775</v>
      </c>
      <c r="H10141" s="312" t="s">
        <v>5510</v>
      </c>
      <c r="I10141" s="313" t="s">
        <v>6831</v>
      </c>
    </row>
    <row r="10142" spans="6:9" x14ac:dyDescent="0.2">
      <c r="F10142" s="310" t="s">
        <v>16262</v>
      </c>
      <c r="G10142" s="311">
        <v>25776</v>
      </c>
      <c r="H10142" s="312" t="s">
        <v>5510</v>
      </c>
      <c r="I10142" s="313" t="s">
        <v>6831</v>
      </c>
    </row>
    <row r="10143" spans="6:9" x14ac:dyDescent="0.2">
      <c r="F10143" s="310" t="s">
        <v>16263</v>
      </c>
      <c r="G10143" s="311">
        <v>25777</v>
      </c>
      <c r="H10143" s="312" t="s">
        <v>5510</v>
      </c>
      <c r="I10143" s="313" t="s">
        <v>6831</v>
      </c>
    </row>
    <row r="10144" spans="6:9" x14ac:dyDescent="0.2">
      <c r="F10144" s="310" t="s">
        <v>16264</v>
      </c>
      <c r="G10144" s="311">
        <v>25778</v>
      </c>
      <c r="H10144" s="312" t="s">
        <v>5510</v>
      </c>
      <c r="I10144" s="313" t="s">
        <v>6831</v>
      </c>
    </row>
    <row r="10145" spans="6:9" x14ac:dyDescent="0.2">
      <c r="F10145" s="310" t="s">
        <v>16265</v>
      </c>
      <c r="G10145" s="311">
        <v>25779</v>
      </c>
      <c r="H10145" s="312" t="s">
        <v>5510</v>
      </c>
      <c r="I10145" s="313" t="s">
        <v>6831</v>
      </c>
    </row>
    <row r="10146" spans="6:9" x14ac:dyDescent="0.2">
      <c r="F10146" s="310" t="s">
        <v>16266</v>
      </c>
      <c r="G10146" s="311">
        <v>25801</v>
      </c>
      <c r="H10146" s="312" t="s">
        <v>5510</v>
      </c>
      <c r="I10146" s="313" t="s">
        <v>6831</v>
      </c>
    </row>
    <row r="10147" spans="6:9" x14ac:dyDescent="0.2">
      <c r="F10147" s="310" t="s">
        <v>16267</v>
      </c>
      <c r="G10147" s="311">
        <v>25802</v>
      </c>
      <c r="H10147" s="312" t="s">
        <v>5510</v>
      </c>
      <c r="I10147" s="313" t="s">
        <v>6831</v>
      </c>
    </row>
    <row r="10148" spans="6:9" x14ac:dyDescent="0.2">
      <c r="F10148" s="310" t="s">
        <v>16268</v>
      </c>
      <c r="G10148" s="311">
        <v>25810</v>
      </c>
      <c r="H10148" s="312" t="s">
        <v>5510</v>
      </c>
      <c r="I10148" s="313" t="s">
        <v>6831</v>
      </c>
    </row>
    <row r="10149" spans="6:9" x14ac:dyDescent="0.2">
      <c r="F10149" s="310" t="s">
        <v>16269</v>
      </c>
      <c r="G10149" s="311">
        <v>25811</v>
      </c>
      <c r="H10149" s="312" t="s">
        <v>5510</v>
      </c>
      <c r="I10149" s="313" t="s">
        <v>6831</v>
      </c>
    </row>
    <row r="10150" spans="6:9" x14ac:dyDescent="0.2">
      <c r="F10150" s="310" t="s">
        <v>16270</v>
      </c>
      <c r="G10150" s="311">
        <v>25812</v>
      </c>
      <c r="H10150" s="312" t="s">
        <v>5510</v>
      </c>
      <c r="I10150" s="313" t="s">
        <v>6831</v>
      </c>
    </row>
    <row r="10151" spans="6:9" x14ac:dyDescent="0.2">
      <c r="F10151" s="310" t="s">
        <v>16271</v>
      </c>
      <c r="G10151" s="311">
        <v>25813</v>
      </c>
      <c r="H10151" s="312" t="s">
        <v>5510</v>
      </c>
      <c r="I10151" s="313" t="s">
        <v>6831</v>
      </c>
    </row>
    <row r="10152" spans="6:9" x14ac:dyDescent="0.2">
      <c r="F10152" s="310" t="s">
        <v>16272</v>
      </c>
      <c r="G10152" s="311">
        <v>25817</v>
      </c>
      <c r="H10152" s="312" t="s">
        <v>5510</v>
      </c>
      <c r="I10152" s="313" t="s">
        <v>6831</v>
      </c>
    </row>
    <row r="10153" spans="6:9" x14ac:dyDescent="0.2">
      <c r="F10153" s="310" t="s">
        <v>16273</v>
      </c>
      <c r="G10153" s="311">
        <v>25818</v>
      </c>
      <c r="H10153" s="312" t="s">
        <v>5510</v>
      </c>
      <c r="I10153" s="313" t="s">
        <v>6831</v>
      </c>
    </row>
    <row r="10154" spans="6:9" x14ac:dyDescent="0.2">
      <c r="F10154" s="310" t="s">
        <v>16274</v>
      </c>
      <c r="G10154" s="311">
        <v>25820</v>
      </c>
      <c r="H10154" s="312" t="s">
        <v>5510</v>
      </c>
      <c r="I10154" s="313" t="s">
        <v>6831</v>
      </c>
    </row>
    <row r="10155" spans="6:9" x14ac:dyDescent="0.2">
      <c r="F10155" s="310" t="s">
        <v>16275</v>
      </c>
      <c r="G10155" s="311">
        <v>25823</v>
      </c>
      <c r="H10155" s="312" t="s">
        <v>5510</v>
      </c>
      <c r="I10155" s="313" t="s">
        <v>6831</v>
      </c>
    </row>
    <row r="10156" spans="6:9" x14ac:dyDescent="0.2">
      <c r="F10156" s="310" t="s">
        <v>16276</v>
      </c>
      <c r="G10156" s="311">
        <v>25825</v>
      </c>
      <c r="H10156" s="312" t="s">
        <v>5510</v>
      </c>
      <c r="I10156" s="313" t="s">
        <v>6831</v>
      </c>
    </row>
    <row r="10157" spans="6:9" x14ac:dyDescent="0.2">
      <c r="F10157" s="310" t="s">
        <v>16277</v>
      </c>
      <c r="G10157" s="311">
        <v>25826</v>
      </c>
      <c r="H10157" s="312" t="s">
        <v>5510</v>
      </c>
      <c r="I10157" s="313" t="s">
        <v>6831</v>
      </c>
    </row>
    <row r="10158" spans="6:9" x14ac:dyDescent="0.2">
      <c r="F10158" s="310" t="s">
        <v>16278</v>
      </c>
      <c r="G10158" s="311">
        <v>25827</v>
      </c>
      <c r="H10158" s="312" t="s">
        <v>5510</v>
      </c>
      <c r="I10158" s="313" t="s">
        <v>6831</v>
      </c>
    </row>
    <row r="10159" spans="6:9" x14ac:dyDescent="0.2">
      <c r="F10159" s="310" t="s">
        <v>16279</v>
      </c>
      <c r="G10159" s="311">
        <v>25831</v>
      </c>
      <c r="H10159" s="312" t="s">
        <v>5510</v>
      </c>
      <c r="I10159" s="313" t="s">
        <v>6831</v>
      </c>
    </row>
    <row r="10160" spans="6:9" x14ac:dyDescent="0.2">
      <c r="F10160" s="310" t="s">
        <v>16280</v>
      </c>
      <c r="G10160" s="311">
        <v>25832</v>
      </c>
      <c r="H10160" s="312" t="s">
        <v>5510</v>
      </c>
      <c r="I10160" s="313" t="s">
        <v>6831</v>
      </c>
    </row>
    <row r="10161" spans="6:9" x14ac:dyDescent="0.2">
      <c r="F10161" s="310" t="s">
        <v>16281</v>
      </c>
      <c r="G10161" s="311">
        <v>25833</v>
      </c>
      <c r="H10161" s="312" t="s">
        <v>5510</v>
      </c>
      <c r="I10161" s="313" t="s">
        <v>6831</v>
      </c>
    </row>
    <row r="10162" spans="6:9" x14ac:dyDescent="0.2">
      <c r="F10162" s="310" t="s">
        <v>16282</v>
      </c>
      <c r="G10162" s="311">
        <v>25836</v>
      </c>
      <c r="H10162" s="312" t="s">
        <v>5510</v>
      </c>
      <c r="I10162" s="313" t="s">
        <v>6831</v>
      </c>
    </row>
    <row r="10163" spans="6:9" x14ac:dyDescent="0.2">
      <c r="F10163" s="310" t="s">
        <v>16283</v>
      </c>
      <c r="G10163" s="311">
        <v>25837</v>
      </c>
      <c r="H10163" s="312" t="s">
        <v>5510</v>
      </c>
      <c r="I10163" s="313" t="s">
        <v>6831</v>
      </c>
    </row>
    <row r="10164" spans="6:9" x14ac:dyDescent="0.2">
      <c r="F10164" s="310" t="s">
        <v>16284</v>
      </c>
      <c r="G10164" s="311">
        <v>25839</v>
      </c>
      <c r="H10164" s="312" t="s">
        <v>5510</v>
      </c>
      <c r="I10164" s="313" t="s">
        <v>6831</v>
      </c>
    </row>
    <row r="10165" spans="6:9" x14ac:dyDescent="0.2">
      <c r="F10165" s="310" t="s">
        <v>16285</v>
      </c>
      <c r="G10165" s="311">
        <v>25840</v>
      </c>
      <c r="H10165" s="312" t="s">
        <v>5510</v>
      </c>
      <c r="I10165" s="313" t="s">
        <v>6831</v>
      </c>
    </row>
    <row r="10166" spans="6:9" x14ac:dyDescent="0.2">
      <c r="F10166" s="310" t="s">
        <v>16286</v>
      </c>
      <c r="G10166" s="311">
        <v>25841</v>
      </c>
      <c r="H10166" s="312" t="s">
        <v>5510</v>
      </c>
      <c r="I10166" s="313" t="s">
        <v>6831</v>
      </c>
    </row>
    <row r="10167" spans="6:9" x14ac:dyDescent="0.2">
      <c r="F10167" s="310" t="s">
        <v>16287</v>
      </c>
      <c r="G10167" s="311">
        <v>25843</v>
      </c>
      <c r="H10167" s="312" t="s">
        <v>5510</v>
      </c>
      <c r="I10167" s="313" t="s">
        <v>6831</v>
      </c>
    </row>
    <row r="10168" spans="6:9" x14ac:dyDescent="0.2">
      <c r="F10168" s="310" t="s">
        <v>16288</v>
      </c>
      <c r="G10168" s="311">
        <v>25844</v>
      </c>
      <c r="H10168" s="312" t="s">
        <v>5510</v>
      </c>
      <c r="I10168" s="313" t="s">
        <v>6831</v>
      </c>
    </row>
    <row r="10169" spans="6:9" x14ac:dyDescent="0.2">
      <c r="F10169" s="310" t="s">
        <v>16289</v>
      </c>
      <c r="G10169" s="311">
        <v>25845</v>
      </c>
      <c r="H10169" s="312" t="s">
        <v>5510</v>
      </c>
      <c r="I10169" s="313" t="s">
        <v>6831</v>
      </c>
    </row>
    <row r="10170" spans="6:9" x14ac:dyDescent="0.2">
      <c r="F10170" s="310" t="s">
        <v>16290</v>
      </c>
      <c r="G10170" s="311">
        <v>25846</v>
      </c>
      <c r="H10170" s="312" t="s">
        <v>5510</v>
      </c>
      <c r="I10170" s="313" t="s">
        <v>6831</v>
      </c>
    </row>
    <row r="10171" spans="6:9" x14ac:dyDescent="0.2">
      <c r="F10171" s="310" t="s">
        <v>16291</v>
      </c>
      <c r="G10171" s="311">
        <v>25848</v>
      </c>
      <c r="H10171" s="312" t="s">
        <v>5510</v>
      </c>
      <c r="I10171" s="313" t="s">
        <v>6831</v>
      </c>
    </row>
    <row r="10172" spans="6:9" x14ac:dyDescent="0.2">
      <c r="F10172" s="310" t="s">
        <v>16292</v>
      </c>
      <c r="G10172" s="311">
        <v>25849</v>
      </c>
      <c r="H10172" s="312" t="s">
        <v>5510</v>
      </c>
      <c r="I10172" s="313" t="s">
        <v>6831</v>
      </c>
    </row>
    <row r="10173" spans="6:9" x14ac:dyDescent="0.2">
      <c r="F10173" s="310" t="s">
        <v>16293</v>
      </c>
      <c r="G10173" s="311">
        <v>25851</v>
      </c>
      <c r="H10173" s="312" t="s">
        <v>5510</v>
      </c>
      <c r="I10173" s="313" t="s">
        <v>6831</v>
      </c>
    </row>
    <row r="10174" spans="6:9" x14ac:dyDescent="0.2">
      <c r="F10174" s="310" t="s">
        <v>16294</v>
      </c>
      <c r="G10174" s="311">
        <v>25853</v>
      </c>
      <c r="H10174" s="312" t="s">
        <v>5510</v>
      </c>
      <c r="I10174" s="313" t="s">
        <v>6831</v>
      </c>
    </row>
    <row r="10175" spans="6:9" x14ac:dyDescent="0.2">
      <c r="F10175" s="310" t="s">
        <v>16295</v>
      </c>
      <c r="G10175" s="311">
        <v>25854</v>
      </c>
      <c r="H10175" s="312" t="s">
        <v>5510</v>
      </c>
      <c r="I10175" s="313" t="s">
        <v>6831</v>
      </c>
    </row>
    <row r="10176" spans="6:9" x14ac:dyDescent="0.2">
      <c r="F10176" s="310" t="s">
        <v>16296</v>
      </c>
      <c r="G10176" s="311">
        <v>25855</v>
      </c>
      <c r="H10176" s="312" t="s">
        <v>5510</v>
      </c>
      <c r="I10176" s="313" t="s">
        <v>6831</v>
      </c>
    </row>
    <row r="10177" spans="6:9" x14ac:dyDescent="0.2">
      <c r="F10177" s="310" t="s">
        <v>16297</v>
      </c>
      <c r="G10177" s="311">
        <v>25857</v>
      </c>
      <c r="H10177" s="312" t="s">
        <v>5510</v>
      </c>
      <c r="I10177" s="313" t="s">
        <v>6831</v>
      </c>
    </row>
    <row r="10178" spans="6:9" x14ac:dyDescent="0.2">
      <c r="F10178" s="310" t="s">
        <v>16298</v>
      </c>
      <c r="G10178" s="311">
        <v>25860</v>
      </c>
      <c r="H10178" s="312" t="s">
        <v>5510</v>
      </c>
      <c r="I10178" s="313" t="s">
        <v>6831</v>
      </c>
    </row>
    <row r="10179" spans="6:9" x14ac:dyDescent="0.2">
      <c r="F10179" s="310" t="s">
        <v>16299</v>
      </c>
      <c r="G10179" s="311">
        <v>25862</v>
      </c>
      <c r="H10179" s="312" t="s">
        <v>5510</v>
      </c>
      <c r="I10179" s="313" t="s">
        <v>6831</v>
      </c>
    </row>
    <row r="10180" spans="6:9" x14ac:dyDescent="0.2">
      <c r="F10180" s="310" t="s">
        <v>16300</v>
      </c>
      <c r="G10180" s="311">
        <v>25864</v>
      </c>
      <c r="H10180" s="312" t="s">
        <v>5510</v>
      </c>
      <c r="I10180" s="313" t="s">
        <v>6831</v>
      </c>
    </row>
    <row r="10181" spans="6:9" x14ac:dyDescent="0.2">
      <c r="F10181" s="310" t="s">
        <v>16301</v>
      </c>
      <c r="G10181" s="311">
        <v>25865</v>
      </c>
      <c r="H10181" s="312" t="s">
        <v>5510</v>
      </c>
      <c r="I10181" s="313" t="s">
        <v>6831</v>
      </c>
    </row>
    <row r="10182" spans="6:9" x14ac:dyDescent="0.2">
      <c r="F10182" s="310" t="s">
        <v>16302</v>
      </c>
      <c r="G10182" s="311">
        <v>25866</v>
      </c>
      <c r="H10182" s="312" t="s">
        <v>5510</v>
      </c>
      <c r="I10182" s="313" t="s">
        <v>6831</v>
      </c>
    </row>
    <row r="10183" spans="6:9" x14ac:dyDescent="0.2">
      <c r="F10183" s="310" t="s">
        <v>16303</v>
      </c>
      <c r="G10183" s="311">
        <v>25868</v>
      </c>
      <c r="H10183" s="312" t="s">
        <v>5510</v>
      </c>
      <c r="I10183" s="313" t="s">
        <v>6831</v>
      </c>
    </row>
    <row r="10184" spans="6:9" x14ac:dyDescent="0.2">
      <c r="F10184" s="310" t="s">
        <v>16304</v>
      </c>
      <c r="G10184" s="311">
        <v>25870</v>
      </c>
      <c r="H10184" s="312" t="s">
        <v>5510</v>
      </c>
      <c r="I10184" s="313" t="s">
        <v>6831</v>
      </c>
    </row>
    <row r="10185" spans="6:9" x14ac:dyDescent="0.2">
      <c r="F10185" s="310" t="s">
        <v>16305</v>
      </c>
      <c r="G10185" s="311">
        <v>25871</v>
      </c>
      <c r="H10185" s="312" t="s">
        <v>5510</v>
      </c>
      <c r="I10185" s="313" t="s">
        <v>6831</v>
      </c>
    </row>
    <row r="10186" spans="6:9" x14ac:dyDescent="0.2">
      <c r="F10186" s="310" t="s">
        <v>16306</v>
      </c>
      <c r="G10186" s="311">
        <v>25873</v>
      </c>
      <c r="H10186" s="312" t="s">
        <v>5510</v>
      </c>
      <c r="I10186" s="313" t="s">
        <v>6831</v>
      </c>
    </row>
    <row r="10187" spans="6:9" x14ac:dyDescent="0.2">
      <c r="F10187" s="310" t="s">
        <v>16307</v>
      </c>
      <c r="G10187" s="311">
        <v>25875</v>
      </c>
      <c r="H10187" s="312" t="s">
        <v>5510</v>
      </c>
      <c r="I10187" s="313" t="s">
        <v>6831</v>
      </c>
    </row>
    <row r="10188" spans="6:9" x14ac:dyDescent="0.2">
      <c r="F10188" s="310" t="s">
        <v>16308</v>
      </c>
      <c r="G10188" s="311">
        <v>25876</v>
      </c>
      <c r="H10188" s="312" t="s">
        <v>5510</v>
      </c>
      <c r="I10188" s="313" t="s">
        <v>6831</v>
      </c>
    </row>
    <row r="10189" spans="6:9" x14ac:dyDescent="0.2">
      <c r="F10189" s="310" t="s">
        <v>16309</v>
      </c>
      <c r="G10189" s="311">
        <v>25878</v>
      </c>
      <c r="H10189" s="312" t="s">
        <v>5510</v>
      </c>
      <c r="I10189" s="313" t="s">
        <v>6831</v>
      </c>
    </row>
    <row r="10190" spans="6:9" x14ac:dyDescent="0.2">
      <c r="F10190" s="310" t="s">
        <v>16310</v>
      </c>
      <c r="G10190" s="311">
        <v>25879</v>
      </c>
      <c r="H10190" s="312" t="s">
        <v>5510</v>
      </c>
      <c r="I10190" s="313" t="s">
        <v>6831</v>
      </c>
    </row>
    <row r="10191" spans="6:9" x14ac:dyDescent="0.2">
      <c r="F10191" s="310" t="s">
        <v>16311</v>
      </c>
      <c r="G10191" s="311">
        <v>25880</v>
      </c>
      <c r="H10191" s="312" t="s">
        <v>5510</v>
      </c>
      <c r="I10191" s="313" t="s">
        <v>6831</v>
      </c>
    </row>
    <row r="10192" spans="6:9" x14ac:dyDescent="0.2">
      <c r="F10192" s="310" t="s">
        <v>16312</v>
      </c>
      <c r="G10192" s="311">
        <v>25882</v>
      </c>
      <c r="H10192" s="312" t="s">
        <v>5510</v>
      </c>
      <c r="I10192" s="313" t="s">
        <v>6831</v>
      </c>
    </row>
    <row r="10193" spans="6:9" x14ac:dyDescent="0.2">
      <c r="F10193" s="310" t="s">
        <v>16313</v>
      </c>
      <c r="G10193" s="311">
        <v>25901</v>
      </c>
      <c r="H10193" s="312" t="s">
        <v>5510</v>
      </c>
      <c r="I10193" s="313" t="s">
        <v>6831</v>
      </c>
    </row>
    <row r="10194" spans="6:9" x14ac:dyDescent="0.2">
      <c r="F10194" s="310" t="s">
        <v>16314</v>
      </c>
      <c r="G10194" s="311">
        <v>25902</v>
      </c>
      <c r="H10194" s="312" t="s">
        <v>5510</v>
      </c>
      <c r="I10194" s="313" t="s">
        <v>6831</v>
      </c>
    </row>
    <row r="10195" spans="6:9" x14ac:dyDescent="0.2">
      <c r="F10195" s="310" t="s">
        <v>16315</v>
      </c>
      <c r="G10195" s="311">
        <v>25904</v>
      </c>
      <c r="H10195" s="312" t="s">
        <v>5510</v>
      </c>
      <c r="I10195" s="313" t="s">
        <v>6831</v>
      </c>
    </row>
    <row r="10196" spans="6:9" x14ac:dyDescent="0.2">
      <c r="F10196" s="310" t="s">
        <v>16316</v>
      </c>
      <c r="G10196" s="311">
        <v>25906</v>
      </c>
      <c r="H10196" s="312" t="s">
        <v>5510</v>
      </c>
      <c r="I10196" s="313" t="s">
        <v>6831</v>
      </c>
    </row>
    <row r="10197" spans="6:9" x14ac:dyDescent="0.2">
      <c r="F10197" s="310" t="s">
        <v>16317</v>
      </c>
      <c r="G10197" s="311">
        <v>25907</v>
      </c>
      <c r="H10197" s="312" t="s">
        <v>5510</v>
      </c>
      <c r="I10197" s="313" t="s">
        <v>6831</v>
      </c>
    </row>
    <row r="10198" spans="6:9" x14ac:dyDescent="0.2">
      <c r="F10198" s="310" t="s">
        <v>16318</v>
      </c>
      <c r="G10198" s="311">
        <v>25908</v>
      </c>
      <c r="H10198" s="312" t="s">
        <v>5510</v>
      </c>
      <c r="I10198" s="313" t="s">
        <v>6831</v>
      </c>
    </row>
    <row r="10199" spans="6:9" x14ac:dyDescent="0.2">
      <c r="F10199" s="310" t="s">
        <v>16319</v>
      </c>
      <c r="G10199" s="311">
        <v>25909</v>
      </c>
      <c r="H10199" s="312" t="s">
        <v>5510</v>
      </c>
      <c r="I10199" s="313" t="s">
        <v>6831</v>
      </c>
    </row>
    <row r="10200" spans="6:9" x14ac:dyDescent="0.2">
      <c r="F10200" s="310" t="s">
        <v>16320</v>
      </c>
      <c r="G10200" s="311">
        <v>25911</v>
      </c>
      <c r="H10200" s="312" t="s">
        <v>5510</v>
      </c>
      <c r="I10200" s="313" t="s">
        <v>6831</v>
      </c>
    </row>
    <row r="10201" spans="6:9" x14ac:dyDescent="0.2">
      <c r="F10201" s="310" t="s">
        <v>16321</v>
      </c>
      <c r="G10201" s="311">
        <v>25913</v>
      </c>
      <c r="H10201" s="312" t="s">
        <v>5510</v>
      </c>
      <c r="I10201" s="313" t="s">
        <v>6831</v>
      </c>
    </row>
    <row r="10202" spans="6:9" x14ac:dyDescent="0.2">
      <c r="F10202" s="310" t="s">
        <v>16322</v>
      </c>
      <c r="G10202" s="311">
        <v>25915</v>
      </c>
      <c r="H10202" s="312" t="s">
        <v>5510</v>
      </c>
      <c r="I10202" s="313" t="s">
        <v>6831</v>
      </c>
    </row>
    <row r="10203" spans="6:9" x14ac:dyDescent="0.2">
      <c r="F10203" s="310" t="s">
        <v>16323</v>
      </c>
      <c r="G10203" s="311">
        <v>25916</v>
      </c>
      <c r="H10203" s="312" t="s">
        <v>5510</v>
      </c>
      <c r="I10203" s="313" t="s">
        <v>6831</v>
      </c>
    </row>
    <row r="10204" spans="6:9" x14ac:dyDescent="0.2">
      <c r="F10204" s="310" t="s">
        <v>16324</v>
      </c>
      <c r="G10204" s="311">
        <v>25917</v>
      </c>
      <c r="H10204" s="312" t="s">
        <v>5510</v>
      </c>
      <c r="I10204" s="313" t="s">
        <v>6831</v>
      </c>
    </row>
    <row r="10205" spans="6:9" x14ac:dyDescent="0.2">
      <c r="F10205" s="310" t="s">
        <v>16325</v>
      </c>
      <c r="G10205" s="311">
        <v>25918</v>
      </c>
      <c r="H10205" s="312" t="s">
        <v>5510</v>
      </c>
      <c r="I10205" s="313" t="s">
        <v>6831</v>
      </c>
    </row>
    <row r="10206" spans="6:9" x14ac:dyDescent="0.2">
      <c r="F10206" s="310" t="s">
        <v>16326</v>
      </c>
      <c r="G10206" s="311">
        <v>25919</v>
      </c>
      <c r="H10206" s="312" t="s">
        <v>5510</v>
      </c>
      <c r="I10206" s="313" t="s">
        <v>6831</v>
      </c>
    </row>
    <row r="10207" spans="6:9" x14ac:dyDescent="0.2">
      <c r="F10207" s="310" t="s">
        <v>16327</v>
      </c>
      <c r="G10207" s="311">
        <v>25920</v>
      </c>
      <c r="H10207" s="312" t="s">
        <v>5510</v>
      </c>
      <c r="I10207" s="313" t="s">
        <v>6831</v>
      </c>
    </row>
    <row r="10208" spans="6:9" x14ac:dyDescent="0.2">
      <c r="F10208" s="310" t="s">
        <v>16328</v>
      </c>
      <c r="G10208" s="311">
        <v>25921</v>
      </c>
      <c r="H10208" s="312" t="s">
        <v>5510</v>
      </c>
      <c r="I10208" s="313" t="s">
        <v>6831</v>
      </c>
    </row>
    <row r="10209" spans="6:9" x14ac:dyDescent="0.2">
      <c r="F10209" s="310" t="s">
        <v>16329</v>
      </c>
      <c r="G10209" s="311">
        <v>25922</v>
      </c>
      <c r="H10209" s="312" t="s">
        <v>5510</v>
      </c>
      <c r="I10209" s="313" t="s">
        <v>6831</v>
      </c>
    </row>
    <row r="10210" spans="6:9" x14ac:dyDescent="0.2">
      <c r="F10210" s="310" t="s">
        <v>16330</v>
      </c>
      <c r="G10210" s="311">
        <v>25927</v>
      </c>
      <c r="H10210" s="312" t="s">
        <v>5510</v>
      </c>
      <c r="I10210" s="313" t="s">
        <v>6831</v>
      </c>
    </row>
    <row r="10211" spans="6:9" x14ac:dyDescent="0.2">
      <c r="F10211" s="310" t="s">
        <v>16331</v>
      </c>
      <c r="G10211" s="311">
        <v>25928</v>
      </c>
      <c r="H10211" s="312" t="s">
        <v>5510</v>
      </c>
      <c r="I10211" s="313" t="s">
        <v>6831</v>
      </c>
    </row>
    <row r="10212" spans="6:9" x14ac:dyDescent="0.2">
      <c r="F10212" s="310" t="s">
        <v>16332</v>
      </c>
      <c r="G10212" s="311">
        <v>25932</v>
      </c>
      <c r="H10212" s="312" t="s">
        <v>5510</v>
      </c>
      <c r="I10212" s="313" t="s">
        <v>6831</v>
      </c>
    </row>
    <row r="10213" spans="6:9" x14ac:dyDescent="0.2">
      <c r="F10213" s="310" t="s">
        <v>16333</v>
      </c>
      <c r="G10213" s="311">
        <v>25936</v>
      </c>
      <c r="H10213" s="312" t="s">
        <v>5510</v>
      </c>
      <c r="I10213" s="313" t="s">
        <v>6831</v>
      </c>
    </row>
    <row r="10214" spans="6:9" x14ac:dyDescent="0.2">
      <c r="F10214" s="310" t="s">
        <v>16334</v>
      </c>
      <c r="G10214" s="311">
        <v>25938</v>
      </c>
      <c r="H10214" s="312" t="s">
        <v>5510</v>
      </c>
      <c r="I10214" s="313" t="s">
        <v>6831</v>
      </c>
    </row>
    <row r="10215" spans="6:9" x14ac:dyDescent="0.2">
      <c r="F10215" s="310" t="s">
        <v>16335</v>
      </c>
      <c r="G10215" s="311">
        <v>25942</v>
      </c>
      <c r="H10215" s="312" t="s">
        <v>5510</v>
      </c>
      <c r="I10215" s="313" t="s">
        <v>6831</v>
      </c>
    </row>
    <row r="10216" spans="6:9" x14ac:dyDescent="0.2">
      <c r="F10216" s="310" t="s">
        <v>16336</v>
      </c>
      <c r="G10216" s="311">
        <v>25943</v>
      </c>
      <c r="H10216" s="312" t="s">
        <v>5510</v>
      </c>
      <c r="I10216" s="313" t="s">
        <v>6831</v>
      </c>
    </row>
    <row r="10217" spans="6:9" x14ac:dyDescent="0.2">
      <c r="F10217" s="310" t="s">
        <v>16337</v>
      </c>
      <c r="G10217" s="311">
        <v>25951</v>
      </c>
      <c r="H10217" s="312" t="s">
        <v>5510</v>
      </c>
      <c r="I10217" s="313" t="s">
        <v>6831</v>
      </c>
    </row>
    <row r="10218" spans="6:9" x14ac:dyDescent="0.2">
      <c r="F10218" s="310" t="s">
        <v>16338</v>
      </c>
      <c r="G10218" s="311">
        <v>25958</v>
      </c>
      <c r="H10218" s="312" t="s">
        <v>5510</v>
      </c>
      <c r="I10218" s="313" t="s">
        <v>6831</v>
      </c>
    </row>
    <row r="10219" spans="6:9" x14ac:dyDescent="0.2">
      <c r="F10219" s="310" t="s">
        <v>16339</v>
      </c>
      <c r="G10219" s="311">
        <v>25962</v>
      </c>
      <c r="H10219" s="312" t="s">
        <v>5510</v>
      </c>
      <c r="I10219" s="313" t="s">
        <v>6831</v>
      </c>
    </row>
    <row r="10220" spans="6:9" x14ac:dyDescent="0.2">
      <c r="F10220" s="310" t="s">
        <v>16340</v>
      </c>
      <c r="G10220" s="311">
        <v>25966</v>
      </c>
      <c r="H10220" s="312" t="s">
        <v>5510</v>
      </c>
      <c r="I10220" s="313" t="s">
        <v>6831</v>
      </c>
    </row>
    <row r="10221" spans="6:9" x14ac:dyDescent="0.2">
      <c r="F10221" s="310" t="s">
        <v>16341</v>
      </c>
      <c r="G10221" s="311">
        <v>25969</v>
      </c>
      <c r="H10221" s="312" t="s">
        <v>5510</v>
      </c>
      <c r="I10221" s="313" t="s">
        <v>6831</v>
      </c>
    </row>
    <row r="10222" spans="6:9" x14ac:dyDescent="0.2">
      <c r="F10222" s="310" t="s">
        <v>16342</v>
      </c>
      <c r="G10222" s="311">
        <v>25971</v>
      </c>
      <c r="H10222" s="312" t="s">
        <v>5510</v>
      </c>
      <c r="I10222" s="313" t="s">
        <v>6831</v>
      </c>
    </row>
    <row r="10223" spans="6:9" x14ac:dyDescent="0.2">
      <c r="F10223" s="310" t="s">
        <v>16343</v>
      </c>
      <c r="G10223" s="311">
        <v>25972</v>
      </c>
      <c r="H10223" s="312" t="s">
        <v>5510</v>
      </c>
      <c r="I10223" s="313" t="s">
        <v>6831</v>
      </c>
    </row>
    <row r="10224" spans="6:9" x14ac:dyDescent="0.2">
      <c r="F10224" s="310" t="s">
        <v>16344</v>
      </c>
      <c r="G10224" s="311">
        <v>25976</v>
      </c>
      <c r="H10224" s="312" t="s">
        <v>5510</v>
      </c>
      <c r="I10224" s="313" t="s">
        <v>6831</v>
      </c>
    </row>
    <row r="10225" spans="6:9" x14ac:dyDescent="0.2">
      <c r="F10225" s="310" t="s">
        <v>16345</v>
      </c>
      <c r="G10225" s="311">
        <v>25977</v>
      </c>
      <c r="H10225" s="312" t="s">
        <v>5510</v>
      </c>
      <c r="I10225" s="313" t="s">
        <v>6831</v>
      </c>
    </row>
    <row r="10226" spans="6:9" x14ac:dyDescent="0.2">
      <c r="F10226" s="310" t="s">
        <v>16346</v>
      </c>
      <c r="G10226" s="311">
        <v>25978</v>
      </c>
      <c r="H10226" s="312" t="s">
        <v>5510</v>
      </c>
      <c r="I10226" s="313" t="s">
        <v>6831</v>
      </c>
    </row>
    <row r="10227" spans="6:9" x14ac:dyDescent="0.2">
      <c r="F10227" s="310" t="s">
        <v>16347</v>
      </c>
      <c r="G10227" s="311">
        <v>25979</v>
      </c>
      <c r="H10227" s="312" t="s">
        <v>5510</v>
      </c>
      <c r="I10227" s="313" t="s">
        <v>6831</v>
      </c>
    </row>
    <row r="10228" spans="6:9" x14ac:dyDescent="0.2">
      <c r="F10228" s="310" t="s">
        <v>16348</v>
      </c>
      <c r="G10228" s="311">
        <v>25981</v>
      </c>
      <c r="H10228" s="312" t="s">
        <v>5510</v>
      </c>
      <c r="I10228" s="313" t="s">
        <v>6831</v>
      </c>
    </row>
    <row r="10229" spans="6:9" x14ac:dyDescent="0.2">
      <c r="F10229" s="310" t="s">
        <v>16349</v>
      </c>
      <c r="G10229" s="311">
        <v>25984</v>
      </c>
      <c r="H10229" s="312" t="s">
        <v>5510</v>
      </c>
      <c r="I10229" s="313" t="s">
        <v>6831</v>
      </c>
    </row>
    <row r="10230" spans="6:9" x14ac:dyDescent="0.2">
      <c r="F10230" s="310" t="s">
        <v>16350</v>
      </c>
      <c r="G10230" s="311">
        <v>25985</v>
      </c>
      <c r="H10230" s="312" t="s">
        <v>5510</v>
      </c>
      <c r="I10230" s="313" t="s">
        <v>6831</v>
      </c>
    </row>
    <row r="10231" spans="6:9" x14ac:dyDescent="0.2">
      <c r="F10231" s="310" t="s">
        <v>16351</v>
      </c>
      <c r="G10231" s="311">
        <v>25986</v>
      </c>
      <c r="H10231" s="312" t="s">
        <v>5510</v>
      </c>
      <c r="I10231" s="313" t="s">
        <v>6831</v>
      </c>
    </row>
    <row r="10232" spans="6:9" x14ac:dyDescent="0.2">
      <c r="F10232" s="310" t="s">
        <v>16352</v>
      </c>
      <c r="G10232" s="311">
        <v>25989</v>
      </c>
      <c r="H10232" s="312" t="s">
        <v>5510</v>
      </c>
      <c r="I10232" s="313" t="s">
        <v>6831</v>
      </c>
    </row>
    <row r="10233" spans="6:9" x14ac:dyDescent="0.2">
      <c r="F10233" s="310" t="s">
        <v>2765</v>
      </c>
      <c r="G10233" s="311">
        <v>26003</v>
      </c>
      <c r="H10233" s="312" t="s">
        <v>5510</v>
      </c>
      <c r="I10233" s="313" t="s">
        <v>6831</v>
      </c>
    </row>
    <row r="10234" spans="6:9" x14ac:dyDescent="0.2">
      <c r="F10234" s="310" t="s">
        <v>16353</v>
      </c>
      <c r="G10234" s="311">
        <v>26030</v>
      </c>
      <c r="H10234" s="312" t="s">
        <v>5510</v>
      </c>
      <c r="I10234" s="313" t="s">
        <v>6831</v>
      </c>
    </row>
    <row r="10235" spans="6:9" x14ac:dyDescent="0.2">
      <c r="F10235" s="310" t="s">
        <v>2789</v>
      </c>
      <c r="G10235" s="311">
        <v>26031</v>
      </c>
      <c r="H10235" s="312" t="s">
        <v>5510</v>
      </c>
      <c r="I10235" s="313" t="s">
        <v>6831</v>
      </c>
    </row>
    <row r="10236" spans="6:9" x14ac:dyDescent="0.2">
      <c r="F10236" s="310" t="s">
        <v>16354</v>
      </c>
      <c r="G10236" s="311">
        <v>26032</v>
      </c>
      <c r="H10236" s="312" t="s">
        <v>5510</v>
      </c>
      <c r="I10236" s="313" t="s">
        <v>6831</v>
      </c>
    </row>
    <row r="10237" spans="6:9" x14ac:dyDescent="0.2">
      <c r="F10237" s="310" t="s">
        <v>2791</v>
      </c>
      <c r="G10237" s="311">
        <v>26033</v>
      </c>
      <c r="H10237" s="312" t="s">
        <v>5510</v>
      </c>
      <c r="I10237" s="313" t="s">
        <v>6831</v>
      </c>
    </row>
    <row r="10238" spans="6:9" x14ac:dyDescent="0.2">
      <c r="F10238" s="310" t="s">
        <v>16355</v>
      </c>
      <c r="G10238" s="311">
        <v>26034</v>
      </c>
      <c r="H10238" s="312" t="s">
        <v>5510</v>
      </c>
      <c r="I10238" s="313" t="s">
        <v>6831</v>
      </c>
    </row>
    <row r="10239" spans="6:9" x14ac:dyDescent="0.2">
      <c r="F10239" s="310" t="s">
        <v>2793</v>
      </c>
      <c r="G10239" s="311">
        <v>26035</v>
      </c>
      <c r="H10239" s="312" t="s">
        <v>5510</v>
      </c>
      <c r="I10239" s="313" t="s">
        <v>6831</v>
      </c>
    </row>
    <row r="10240" spans="6:9" x14ac:dyDescent="0.2">
      <c r="F10240" s="310" t="s">
        <v>16356</v>
      </c>
      <c r="G10240" s="311">
        <v>26036</v>
      </c>
      <c r="H10240" s="312" t="s">
        <v>5510</v>
      </c>
      <c r="I10240" s="313" t="s">
        <v>6831</v>
      </c>
    </row>
    <row r="10241" spans="6:9" x14ac:dyDescent="0.2">
      <c r="F10241" s="310" t="s">
        <v>2794</v>
      </c>
      <c r="G10241" s="311">
        <v>26037</v>
      </c>
      <c r="H10241" s="312" t="s">
        <v>5510</v>
      </c>
      <c r="I10241" s="313" t="s">
        <v>6831</v>
      </c>
    </row>
    <row r="10242" spans="6:9" x14ac:dyDescent="0.2">
      <c r="F10242" s="310" t="s">
        <v>16357</v>
      </c>
      <c r="G10242" s="311">
        <v>26038</v>
      </c>
      <c r="H10242" s="312" t="s">
        <v>5510</v>
      </c>
      <c r="I10242" s="313" t="s">
        <v>6831</v>
      </c>
    </row>
    <row r="10243" spans="6:9" x14ac:dyDescent="0.2">
      <c r="F10243" s="310" t="s">
        <v>2795</v>
      </c>
      <c r="G10243" s="311">
        <v>26039</v>
      </c>
      <c r="H10243" s="312" t="s">
        <v>5510</v>
      </c>
      <c r="I10243" s="313" t="s">
        <v>6831</v>
      </c>
    </row>
    <row r="10244" spans="6:9" x14ac:dyDescent="0.2">
      <c r="F10244" s="310" t="s">
        <v>16358</v>
      </c>
      <c r="G10244" s="311">
        <v>26040</v>
      </c>
      <c r="H10244" s="312" t="s">
        <v>5510</v>
      </c>
      <c r="I10244" s="313" t="s">
        <v>6831</v>
      </c>
    </row>
    <row r="10245" spans="6:9" x14ac:dyDescent="0.2">
      <c r="F10245" s="310" t="s">
        <v>2796</v>
      </c>
      <c r="G10245" s="311">
        <v>26041</v>
      </c>
      <c r="H10245" s="312" t="s">
        <v>5510</v>
      </c>
      <c r="I10245" s="313" t="s">
        <v>6831</v>
      </c>
    </row>
    <row r="10246" spans="6:9" x14ac:dyDescent="0.2">
      <c r="F10246" s="310" t="s">
        <v>2800</v>
      </c>
      <c r="G10246" s="311">
        <v>26047</v>
      </c>
      <c r="H10246" s="312" t="s">
        <v>5510</v>
      </c>
      <c r="I10246" s="313" t="s">
        <v>6831</v>
      </c>
    </row>
    <row r="10247" spans="6:9" x14ac:dyDescent="0.2">
      <c r="F10247" s="310" t="s">
        <v>16359</v>
      </c>
      <c r="G10247" s="311">
        <v>26050</v>
      </c>
      <c r="H10247" s="312" t="s">
        <v>5510</v>
      </c>
      <c r="I10247" s="313" t="s">
        <v>6831</v>
      </c>
    </row>
    <row r="10248" spans="6:9" x14ac:dyDescent="0.2">
      <c r="F10248" s="310" t="s">
        <v>2808</v>
      </c>
      <c r="G10248" s="311">
        <v>26055</v>
      </c>
      <c r="H10248" s="312" t="s">
        <v>5510</v>
      </c>
      <c r="I10248" s="313" t="s">
        <v>6831</v>
      </c>
    </row>
    <row r="10249" spans="6:9" x14ac:dyDescent="0.2">
      <c r="F10249" s="310" t="s">
        <v>16360</v>
      </c>
      <c r="G10249" s="311">
        <v>26056</v>
      </c>
      <c r="H10249" s="312" t="s">
        <v>5510</v>
      </c>
      <c r="I10249" s="313" t="s">
        <v>6831</v>
      </c>
    </row>
    <row r="10250" spans="6:9" x14ac:dyDescent="0.2">
      <c r="F10250" s="310" t="s">
        <v>16361</v>
      </c>
      <c r="G10250" s="311">
        <v>26058</v>
      </c>
      <c r="H10250" s="312" t="s">
        <v>5510</v>
      </c>
      <c r="I10250" s="313" t="s">
        <v>6831</v>
      </c>
    </row>
    <row r="10251" spans="6:9" x14ac:dyDescent="0.2">
      <c r="F10251" s="310" t="s">
        <v>2812</v>
      </c>
      <c r="G10251" s="311">
        <v>26059</v>
      </c>
      <c r="H10251" s="312" t="s">
        <v>5510</v>
      </c>
      <c r="I10251" s="313" t="s">
        <v>6831</v>
      </c>
    </row>
    <row r="10252" spans="6:9" x14ac:dyDescent="0.2">
      <c r="F10252" s="310" t="s">
        <v>16362</v>
      </c>
      <c r="G10252" s="311">
        <v>26060</v>
      </c>
      <c r="H10252" s="312" t="s">
        <v>5510</v>
      </c>
      <c r="I10252" s="313" t="s">
        <v>6831</v>
      </c>
    </row>
    <row r="10253" spans="6:9" x14ac:dyDescent="0.2">
      <c r="F10253" s="310" t="s">
        <v>16363</v>
      </c>
      <c r="G10253" s="311">
        <v>26062</v>
      </c>
      <c r="H10253" s="312" t="s">
        <v>5510</v>
      </c>
      <c r="I10253" s="313" t="s">
        <v>6831</v>
      </c>
    </row>
    <row r="10254" spans="6:9" x14ac:dyDescent="0.2">
      <c r="F10254" s="310" t="s">
        <v>16364</v>
      </c>
      <c r="G10254" s="311">
        <v>26070</v>
      </c>
      <c r="H10254" s="312" t="s">
        <v>5510</v>
      </c>
      <c r="I10254" s="313" t="s">
        <v>6831</v>
      </c>
    </row>
    <row r="10255" spans="6:9" x14ac:dyDescent="0.2">
      <c r="F10255" s="310" t="s">
        <v>16365</v>
      </c>
      <c r="G10255" s="311">
        <v>26074</v>
      </c>
      <c r="H10255" s="312" t="s">
        <v>5510</v>
      </c>
      <c r="I10255" s="313" t="s">
        <v>6831</v>
      </c>
    </row>
    <row r="10256" spans="6:9" x14ac:dyDescent="0.2">
      <c r="F10256" s="310" t="s">
        <v>2827</v>
      </c>
      <c r="G10256" s="311">
        <v>26075</v>
      </c>
      <c r="H10256" s="312" t="s">
        <v>5510</v>
      </c>
      <c r="I10256" s="313" t="s">
        <v>6831</v>
      </c>
    </row>
    <row r="10257" spans="6:9" x14ac:dyDescent="0.2">
      <c r="F10257" s="310" t="s">
        <v>2850</v>
      </c>
      <c r="G10257" s="311">
        <v>26101</v>
      </c>
      <c r="H10257" s="312" t="s">
        <v>5510</v>
      </c>
      <c r="I10257" s="313" t="s">
        <v>6831</v>
      </c>
    </row>
    <row r="10258" spans="6:9" x14ac:dyDescent="0.2">
      <c r="F10258" s="310" t="s">
        <v>16366</v>
      </c>
      <c r="G10258" s="311">
        <v>26102</v>
      </c>
      <c r="H10258" s="312" t="s">
        <v>5510</v>
      </c>
      <c r="I10258" s="313" t="s">
        <v>6831</v>
      </c>
    </row>
    <row r="10259" spans="6:9" x14ac:dyDescent="0.2">
      <c r="F10259" s="310" t="s">
        <v>2852</v>
      </c>
      <c r="G10259" s="311">
        <v>26103</v>
      </c>
      <c r="H10259" s="312" t="s">
        <v>5510</v>
      </c>
      <c r="I10259" s="313" t="s">
        <v>6831</v>
      </c>
    </row>
    <row r="10260" spans="6:9" x14ac:dyDescent="0.2">
      <c r="F10260" s="310" t="s">
        <v>16367</v>
      </c>
      <c r="G10260" s="311">
        <v>26104</v>
      </c>
      <c r="H10260" s="312" t="s">
        <v>5510</v>
      </c>
      <c r="I10260" s="313" t="s">
        <v>6831</v>
      </c>
    </row>
    <row r="10261" spans="6:9" x14ac:dyDescent="0.2">
      <c r="F10261" s="310" t="s">
        <v>2853</v>
      </c>
      <c r="G10261" s="311">
        <v>26105</v>
      </c>
      <c r="H10261" s="312" t="s">
        <v>5510</v>
      </c>
      <c r="I10261" s="313" t="s">
        <v>6831</v>
      </c>
    </row>
    <row r="10262" spans="6:9" x14ac:dyDescent="0.2">
      <c r="F10262" s="310" t="s">
        <v>16368</v>
      </c>
      <c r="G10262" s="311">
        <v>26106</v>
      </c>
      <c r="H10262" s="312" t="s">
        <v>5510</v>
      </c>
      <c r="I10262" s="313" t="s">
        <v>6831</v>
      </c>
    </row>
    <row r="10263" spans="6:9" x14ac:dyDescent="0.2">
      <c r="F10263" s="310" t="s">
        <v>16369</v>
      </c>
      <c r="G10263" s="311">
        <v>26120</v>
      </c>
      <c r="H10263" s="312" t="s">
        <v>5510</v>
      </c>
      <c r="I10263" s="313" t="s">
        <v>6831</v>
      </c>
    </row>
    <row r="10264" spans="6:9" x14ac:dyDescent="0.2">
      <c r="F10264" s="310" t="s">
        <v>2868</v>
      </c>
      <c r="G10264" s="311">
        <v>26121</v>
      </c>
      <c r="H10264" s="312" t="s">
        <v>5510</v>
      </c>
      <c r="I10264" s="313" t="s">
        <v>6831</v>
      </c>
    </row>
    <row r="10265" spans="6:9" x14ac:dyDescent="0.2">
      <c r="F10265" s="310" t="s">
        <v>2879</v>
      </c>
      <c r="G10265" s="311">
        <v>26133</v>
      </c>
      <c r="H10265" s="312" t="s">
        <v>5510</v>
      </c>
      <c r="I10265" s="313" t="s">
        <v>6831</v>
      </c>
    </row>
    <row r="10266" spans="6:9" x14ac:dyDescent="0.2">
      <c r="F10266" s="310" t="s">
        <v>16370</v>
      </c>
      <c r="G10266" s="311">
        <v>26134</v>
      </c>
      <c r="H10266" s="312" t="s">
        <v>5510</v>
      </c>
      <c r="I10266" s="313" t="s">
        <v>6831</v>
      </c>
    </row>
    <row r="10267" spans="6:9" x14ac:dyDescent="0.2">
      <c r="F10267" s="310" t="s">
        <v>16371</v>
      </c>
      <c r="G10267" s="311">
        <v>26136</v>
      </c>
      <c r="H10267" s="312" t="s">
        <v>5510</v>
      </c>
      <c r="I10267" s="313" t="s">
        <v>6831</v>
      </c>
    </row>
    <row r="10268" spans="6:9" x14ac:dyDescent="0.2">
      <c r="F10268" s="310" t="s">
        <v>2883</v>
      </c>
      <c r="G10268" s="311">
        <v>26137</v>
      </c>
      <c r="H10268" s="312" t="s">
        <v>5510</v>
      </c>
      <c r="I10268" s="313" t="s">
        <v>6831</v>
      </c>
    </row>
    <row r="10269" spans="6:9" x14ac:dyDescent="0.2">
      <c r="F10269" s="310" t="s">
        <v>16372</v>
      </c>
      <c r="G10269" s="311">
        <v>26138</v>
      </c>
      <c r="H10269" s="312" t="s">
        <v>5510</v>
      </c>
      <c r="I10269" s="313" t="s">
        <v>6831</v>
      </c>
    </row>
    <row r="10270" spans="6:9" x14ac:dyDescent="0.2">
      <c r="F10270" s="310" t="s">
        <v>2886</v>
      </c>
      <c r="G10270" s="311">
        <v>26141</v>
      </c>
      <c r="H10270" s="312" t="s">
        <v>5510</v>
      </c>
      <c r="I10270" s="313" t="s">
        <v>6831</v>
      </c>
    </row>
    <row r="10271" spans="6:9" x14ac:dyDescent="0.2">
      <c r="F10271" s="310" t="s">
        <v>16373</v>
      </c>
      <c r="G10271" s="311">
        <v>26142</v>
      </c>
      <c r="H10271" s="312" t="s">
        <v>5510</v>
      </c>
      <c r="I10271" s="313" t="s">
        <v>6831</v>
      </c>
    </row>
    <row r="10272" spans="6:9" x14ac:dyDescent="0.2">
      <c r="F10272" s="310" t="s">
        <v>2888</v>
      </c>
      <c r="G10272" s="311">
        <v>26143</v>
      </c>
      <c r="H10272" s="312" t="s">
        <v>5510</v>
      </c>
      <c r="I10272" s="313" t="s">
        <v>6831</v>
      </c>
    </row>
    <row r="10273" spans="6:9" x14ac:dyDescent="0.2">
      <c r="F10273" s="310" t="s">
        <v>16374</v>
      </c>
      <c r="G10273" s="311">
        <v>26146</v>
      </c>
      <c r="H10273" s="312" t="s">
        <v>5510</v>
      </c>
      <c r="I10273" s="313" t="s">
        <v>6831</v>
      </c>
    </row>
    <row r="10274" spans="6:9" x14ac:dyDescent="0.2">
      <c r="F10274" s="310" t="s">
        <v>2891</v>
      </c>
      <c r="G10274" s="311">
        <v>26147</v>
      </c>
      <c r="H10274" s="312" t="s">
        <v>5510</v>
      </c>
      <c r="I10274" s="313" t="s">
        <v>6831</v>
      </c>
    </row>
    <row r="10275" spans="6:9" x14ac:dyDescent="0.2">
      <c r="F10275" s="310" t="s">
        <v>16375</v>
      </c>
      <c r="G10275" s="311">
        <v>26148</v>
      </c>
      <c r="H10275" s="312" t="s">
        <v>5510</v>
      </c>
      <c r="I10275" s="313" t="s">
        <v>6831</v>
      </c>
    </row>
    <row r="10276" spans="6:9" x14ac:dyDescent="0.2">
      <c r="F10276" s="310" t="s">
        <v>2892</v>
      </c>
      <c r="G10276" s="311">
        <v>26149</v>
      </c>
      <c r="H10276" s="312" t="s">
        <v>5510</v>
      </c>
      <c r="I10276" s="313" t="s">
        <v>6831</v>
      </c>
    </row>
    <row r="10277" spans="6:9" x14ac:dyDescent="0.2">
      <c r="F10277" s="310" t="s">
        <v>16376</v>
      </c>
      <c r="G10277" s="311">
        <v>26150</v>
      </c>
      <c r="H10277" s="312" t="s">
        <v>5510</v>
      </c>
      <c r="I10277" s="313" t="s">
        <v>6831</v>
      </c>
    </row>
    <row r="10278" spans="6:9" x14ac:dyDescent="0.2">
      <c r="F10278" s="310" t="s">
        <v>2894</v>
      </c>
      <c r="G10278" s="311">
        <v>26151</v>
      </c>
      <c r="H10278" s="312" t="s">
        <v>5510</v>
      </c>
      <c r="I10278" s="313" t="s">
        <v>6831</v>
      </c>
    </row>
    <row r="10279" spans="6:9" x14ac:dyDescent="0.2">
      <c r="F10279" s="310" t="s">
        <v>16377</v>
      </c>
      <c r="G10279" s="311">
        <v>26152</v>
      </c>
      <c r="H10279" s="312" t="s">
        <v>5510</v>
      </c>
      <c r="I10279" s="313" t="s">
        <v>6831</v>
      </c>
    </row>
    <row r="10280" spans="6:9" x14ac:dyDescent="0.2">
      <c r="F10280" s="310" t="s">
        <v>2898</v>
      </c>
      <c r="G10280" s="311">
        <v>26155</v>
      </c>
      <c r="H10280" s="312" t="s">
        <v>5510</v>
      </c>
      <c r="I10280" s="313" t="s">
        <v>6831</v>
      </c>
    </row>
    <row r="10281" spans="6:9" x14ac:dyDescent="0.2">
      <c r="F10281" s="310" t="s">
        <v>2901</v>
      </c>
      <c r="G10281" s="311">
        <v>26159</v>
      </c>
      <c r="H10281" s="312" t="s">
        <v>5510</v>
      </c>
      <c r="I10281" s="313" t="s">
        <v>6831</v>
      </c>
    </row>
    <row r="10282" spans="6:9" x14ac:dyDescent="0.2">
      <c r="F10282" s="310" t="s">
        <v>16378</v>
      </c>
      <c r="G10282" s="311">
        <v>26160</v>
      </c>
      <c r="H10282" s="312" t="s">
        <v>5510</v>
      </c>
      <c r="I10282" s="313" t="s">
        <v>6831</v>
      </c>
    </row>
    <row r="10283" spans="6:9" x14ac:dyDescent="0.2">
      <c r="F10283" s="310" t="s">
        <v>2903</v>
      </c>
      <c r="G10283" s="311">
        <v>26161</v>
      </c>
      <c r="H10283" s="312" t="s">
        <v>5510</v>
      </c>
      <c r="I10283" s="313" t="s">
        <v>6831</v>
      </c>
    </row>
    <row r="10284" spans="6:9" x14ac:dyDescent="0.2">
      <c r="F10284" s="310" t="s">
        <v>16379</v>
      </c>
      <c r="G10284" s="311">
        <v>26162</v>
      </c>
      <c r="H10284" s="312" t="s">
        <v>5510</v>
      </c>
      <c r="I10284" s="313" t="s">
        <v>6831</v>
      </c>
    </row>
    <row r="10285" spans="6:9" x14ac:dyDescent="0.2">
      <c r="F10285" s="310" t="s">
        <v>16380</v>
      </c>
      <c r="G10285" s="311">
        <v>26164</v>
      </c>
      <c r="H10285" s="312" t="s">
        <v>5510</v>
      </c>
      <c r="I10285" s="313" t="s">
        <v>6831</v>
      </c>
    </row>
    <row r="10286" spans="6:9" x14ac:dyDescent="0.2">
      <c r="F10286" s="310" t="s">
        <v>16381</v>
      </c>
      <c r="G10286" s="311">
        <v>26167</v>
      </c>
      <c r="H10286" s="312" t="s">
        <v>5510</v>
      </c>
      <c r="I10286" s="313" t="s">
        <v>6831</v>
      </c>
    </row>
    <row r="10287" spans="6:9" x14ac:dyDescent="0.2">
      <c r="F10287" s="310" t="s">
        <v>16382</v>
      </c>
      <c r="G10287" s="311">
        <v>26169</v>
      </c>
      <c r="H10287" s="312" t="s">
        <v>5510</v>
      </c>
      <c r="I10287" s="313" t="s">
        <v>6831</v>
      </c>
    </row>
    <row r="10288" spans="6:9" x14ac:dyDescent="0.2">
      <c r="F10288" s="310" t="s">
        <v>16383</v>
      </c>
      <c r="G10288" s="311">
        <v>26170</v>
      </c>
      <c r="H10288" s="312" t="s">
        <v>5510</v>
      </c>
      <c r="I10288" s="313" t="s">
        <v>6831</v>
      </c>
    </row>
    <row r="10289" spans="6:9" x14ac:dyDescent="0.2">
      <c r="F10289" s="310" t="s">
        <v>16384</v>
      </c>
      <c r="G10289" s="311">
        <v>26175</v>
      </c>
      <c r="H10289" s="312" t="s">
        <v>5510</v>
      </c>
      <c r="I10289" s="313" t="s">
        <v>6831</v>
      </c>
    </row>
    <row r="10290" spans="6:9" x14ac:dyDescent="0.2">
      <c r="F10290" s="310" t="s">
        <v>16385</v>
      </c>
      <c r="G10290" s="311">
        <v>26178</v>
      </c>
      <c r="H10290" s="312" t="s">
        <v>5510</v>
      </c>
      <c r="I10290" s="313" t="s">
        <v>6831</v>
      </c>
    </row>
    <row r="10291" spans="6:9" x14ac:dyDescent="0.2">
      <c r="F10291" s="310" t="s">
        <v>16386</v>
      </c>
      <c r="G10291" s="311">
        <v>26180</v>
      </c>
      <c r="H10291" s="312" t="s">
        <v>5510</v>
      </c>
      <c r="I10291" s="313" t="s">
        <v>6831</v>
      </c>
    </row>
    <row r="10292" spans="6:9" x14ac:dyDescent="0.2">
      <c r="F10292" s="310" t="s">
        <v>16387</v>
      </c>
      <c r="G10292" s="311">
        <v>26181</v>
      </c>
      <c r="H10292" s="312" t="s">
        <v>5510</v>
      </c>
      <c r="I10292" s="313" t="s">
        <v>6831</v>
      </c>
    </row>
    <row r="10293" spans="6:9" x14ac:dyDescent="0.2">
      <c r="F10293" s="310" t="s">
        <v>16388</v>
      </c>
      <c r="G10293" s="311">
        <v>26184</v>
      </c>
      <c r="H10293" s="312" t="s">
        <v>5510</v>
      </c>
      <c r="I10293" s="313" t="s">
        <v>6831</v>
      </c>
    </row>
    <row r="10294" spans="6:9" x14ac:dyDescent="0.2">
      <c r="F10294" s="310" t="s">
        <v>16389</v>
      </c>
      <c r="G10294" s="311">
        <v>26187</v>
      </c>
      <c r="H10294" s="312" t="s">
        <v>5510</v>
      </c>
      <c r="I10294" s="313" t="s">
        <v>6831</v>
      </c>
    </row>
    <row r="10295" spans="6:9" x14ac:dyDescent="0.2">
      <c r="F10295" s="310" t="s">
        <v>16390</v>
      </c>
      <c r="G10295" s="311">
        <v>26201</v>
      </c>
      <c r="H10295" s="312" t="s">
        <v>5510</v>
      </c>
      <c r="I10295" s="313" t="s">
        <v>6831</v>
      </c>
    </row>
    <row r="10296" spans="6:9" x14ac:dyDescent="0.2">
      <c r="F10296" s="310" t="s">
        <v>16391</v>
      </c>
      <c r="G10296" s="311">
        <v>26202</v>
      </c>
      <c r="H10296" s="312" t="s">
        <v>5510</v>
      </c>
      <c r="I10296" s="313" t="s">
        <v>6831</v>
      </c>
    </row>
    <row r="10297" spans="6:9" x14ac:dyDescent="0.2">
      <c r="F10297" s="310" t="s">
        <v>16392</v>
      </c>
      <c r="G10297" s="311">
        <v>26203</v>
      </c>
      <c r="H10297" s="312" t="s">
        <v>5510</v>
      </c>
      <c r="I10297" s="313" t="s">
        <v>6831</v>
      </c>
    </row>
    <row r="10298" spans="6:9" x14ac:dyDescent="0.2">
      <c r="F10298" s="310" t="s">
        <v>16393</v>
      </c>
      <c r="G10298" s="311">
        <v>26205</v>
      </c>
      <c r="H10298" s="312" t="s">
        <v>5510</v>
      </c>
      <c r="I10298" s="313" t="s">
        <v>6831</v>
      </c>
    </row>
    <row r="10299" spans="6:9" x14ac:dyDescent="0.2">
      <c r="F10299" s="310" t="s">
        <v>16394</v>
      </c>
      <c r="G10299" s="311">
        <v>26206</v>
      </c>
      <c r="H10299" s="312" t="s">
        <v>5510</v>
      </c>
      <c r="I10299" s="313" t="s">
        <v>6831</v>
      </c>
    </row>
    <row r="10300" spans="6:9" x14ac:dyDescent="0.2">
      <c r="F10300" s="310" t="s">
        <v>16395</v>
      </c>
      <c r="G10300" s="311">
        <v>26208</v>
      </c>
      <c r="H10300" s="312" t="s">
        <v>5510</v>
      </c>
      <c r="I10300" s="313" t="s">
        <v>6831</v>
      </c>
    </row>
    <row r="10301" spans="6:9" x14ac:dyDescent="0.2">
      <c r="F10301" s="310" t="s">
        <v>16396</v>
      </c>
      <c r="G10301" s="311">
        <v>26209</v>
      </c>
      <c r="H10301" s="312" t="s">
        <v>5510</v>
      </c>
      <c r="I10301" s="313" t="s">
        <v>6831</v>
      </c>
    </row>
    <row r="10302" spans="6:9" x14ac:dyDescent="0.2">
      <c r="F10302" s="310" t="s">
        <v>16397</v>
      </c>
      <c r="G10302" s="311">
        <v>26210</v>
      </c>
      <c r="H10302" s="312" t="s">
        <v>5510</v>
      </c>
      <c r="I10302" s="313" t="s">
        <v>6831</v>
      </c>
    </row>
    <row r="10303" spans="6:9" x14ac:dyDescent="0.2">
      <c r="F10303" s="310" t="s">
        <v>16398</v>
      </c>
      <c r="G10303" s="311">
        <v>26215</v>
      </c>
      <c r="H10303" s="312" t="s">
        <v>5510</v>
      </c>
      <c r="I10303" s="313" t="s">
        <v>6831</v>
      </c>
    </row>
    <row r="10304" spans="6:9" x14ac:dyDescent="0.2">
      <c r="F10304" s="310" t="s">
        <v>16399</v>
      </c>
      <c r="G10304" s="311">
        <v>26217</v>
      </c>
      <c r="H10304" s="312" t="s">
        <v>5510</v>
      </c>
      <c r="I10304" s="313" t="s">
        <v>6831</v>
      </c>
    </row>
    <row r="10305" spans="6:9" x14ac:dyDescent="0.2">
      <c r="F10305" s="310" t="s">
        <v>16400</v>
      </c>
      <c r="G10305" s="311">
        <v>26218</v>
      </c>
      <c r="H10305" s="312" t="s">
        <v>5510</v>
      </c>
      <c r="I10305" s="313" t="s">
        <v>6831</v>
      </c>
    </row>
    <row r="10306" spans="6:9" x14ac:dyDescent="0.2">
      <c r="F10306" s="310" t="s">
        <v>16401</v>
      </c>
      <c r="G10306" s="311">
        <v>26219</v>
      </c>
      <c r="H10306" s="312" t="s">
        <v>5510</v>
      </c>
      <c r="I10306" s="313" t="s">
        <v>6831</v>
      </c>
    </row>
    <row r="10307" spans="6:9" x14ac:dyDescent="0.2">
      <c r="F10307" s="310" t="s">
        <v>16402</v>
      </c>
      <c r="G10307" s="311">
        <v>26222</v>
      </c>
      <c r="H10307" s="312" t="s">
        <v>5510</v>
      </c>
      <c r="I10307" s="313" t="s">
        <v>6831</v>
      </c>
    </row>
    <row r="10308" spans="6:9" x14ac:dyDescent="0.2">
      <c r="F10308" s="310" t="s">
        <v>16403</v>
      </c>
      <c r="G10308" s="311">
        <v>26224</v>
      </c>
      <c r="H10308" s="312" t="s">
        <v>5510</v>
      </c>
      <c r="I10308" s="313" t="s">
        <v>6831</v>
      </c>
    </row>
    <row r="10309" spans="6:9" x14ac:dyDescent="0.2">
      <c r="F10309" s="310" t="s">
        <v>16404</v>
      </c>
      <c r="G10309" s="311">
        <v>26228</v>
      </c>
      <c r="H10309" s="312" t="s">
        <v>5510</v>
      </c>
      <c r="I10309" s="313" t="s">
        <v>6831</v>
      </c>
    </row>
    <row r="10310" spans="6:9" x14ac:dyDescent="0.2">
      <c r="F10310" s="310" t="s">
        <v>16405</v>
      </c>
      <c r="G10310" s="311">
        <v>26229</v>
      </c>
      <c r="H10310" s="312" t="s">
        <v>5510</v>
      </c>
      <c r="I10310" s="313" t="s">
        <v>6831</v>
      </c>
    </row>
    <row r="10311" spans="6:9" x14ac:dyDescent="0.2">
      <c r="F10311" s="310" t="s">
        <v>16406</v>
      </c>
      <c r="G10311" s="311">
        <v>26230</v>
      </c>
      <c r="H10311" s="312" t="s">
        <v>5510</v>
      </c>
      <c r="I10311" s="313" t="s">
        <v>6831</v>
      </c>
    </row>
    <row r="10312" spans="6:9" x14ac:dyDescent="0.2">
      <c r="F10312" s="310" t="s">
        <v>16407</v>
      </c>
      <c r="G10312" s="311">
        <v>26234</v>
      </c>
      <c r="H10312" s="312" t="s">
        <v>5510</v>
      </c>
      <c r="I10312" s="313" t="s">
        <v>6831</v>
      </c>
    </row>
    <row r="10313" spans="6:9" x14ac:dyDescent="0.2">
      <c r="F10313" s="310" t="s">
        <v>16408</v>
      </c>
      <c r="G10313" s="311">
        <v>26236</v>
      </c>
      <c r="H10313" s="312" t="s">
        <v>5510</v>
      </c>
      <c r="I10313" s="313" t="s">
        <v>6831</v>
      </c>
    </row>
    <row r="10314" spans="6:9" x14ac:dyDescent="0.2">
      <c r="F10314" s="310" t="s">
        <v>16409</v>
      </c>
      <c r="G10314" s="311">
        <v>26237</v>
      </c>
      <c r="H10314" s="312" t="s">
        <v>5510</v>
      </c>
      <c r="I10314" s="313" t="s">
        <v>6831</v>
      </c>
    </row>
    <row r="10315" spans="6:9" x14ac:dyDescent="0.2">
      <c r="F10315" s="310" t="s">
        <v>16410</v>
      </c>
      <c r="G10315" s="311">
        <v>26238</v>
      </c>
      <c r="H10315" s="312" t="s">
        <v>5510</v>
      </c>
      <c r="I10315" s="313" t="s">
        <v>6831</v>
      </c>
    </row>
    <row r="10316" spans="6:9" x14ac:dyDescent="0.2">
      <c r="F10316" s="310" t="s">
        <v>16411</v>
      </c>
      <c r="G10316" s="311">
        <v>26241</v>
      </c>
      <c r="H10316" s="312" t="s">
        <v>5510</v>
      </c>
      <c r="I10316" s="313" t="s">
        <v>6831</v>
      </c>
    </row>
    <row r="10317" spans="6:9" x14ac:dyDescent="0.2">
      <c r="F10317" s="310" t="s">
        <v>16412</v>
      </c>
      <c r="G10317" s="311">
        <v>26250</v>
      </c>
      <c r="H10317" s="312" t="s">
        <v>5510</v>
      </c>
      <c r="I10317" s="313" t="s">
        <v>6831</v>
      </c>
    </row>
    <row r="10318" spans="6:9" x14ac:dyDescent="0.2">
      <c r="F10318" s="310" t="s">
        <v>16413</v>
      </c>
      <c r="G10318" s="311">
        <v>26253</v>
      </c>
      <c r="H10318" s="312" t="s">
        <v>5510</v>
      </c>
      <c r="I10318" s="313" t="s">
        <v>6831</v>
      </c>
    </row>
    <row r="10319" spans="6:9" x14ac:dyDescent="0.2">
      <c r="F10319" s="310" t="s">
        <v>16414</v>
      </c>
      <c r="G10319" s="311">
        <v>26254</v>
      </c>
      <c r="H10319" s="312" t="s">
        <v>5510</v>
      </c>
      <c r="I10319" s="313" t="s">
        <v>6831</v>
      </c>
    </row>
    <row r="10320" spans="6:9" x14ac:dyDescent="0.2">
      <c r="F10320" s="310" t="s">
        <v>16415</v>
      </c>
      <c r="G10320" s="311">
        <v>26257</v>
      </c>
      <c r="H10320" s="312" t="s">
        <v>5510</v>
      </c>
      <c r="I10320" s="313" t="s">
        <v>6831</v>
      </c>
    </row>
    <row r="10321" spans="6:9" x14ac:dyDescent="0.2">
      <c r="F10321" s="310" t="s">
        <v>16416</v>
      </c>
      <c r="G10321" s="311">
        <v>26259</v>
      </c>
      <c r="H10321" s="312" t="s">
        <v>5510</v>
      </c>
      <c r="I10321" s="313" t="s">
        <v>6831</v>
      </c>
    </row>
    <row r="10322" spans="6:9" x14ac:dyDescent="0.2">
      <c r="F10322" s="310" t="s">
        <v>16417</v>
      </c>
      <c r="G10322" s="311">
        <v>26260</v>
      </c>
      <c r="H10322" s="312" t="s">
        <v>5510</v>
      </c>
      <c r="I10322" s="313" t="s">
        <v>6831</v>
      </c>
    </row>
    <row r="10323" spans="6:9" x14ac:dyDescent="0.2">
      <c r="F10323" s="310" t="s">
        <v>16418</v>
      </c>
      <c r="G10323" s="311">
        <v>26261</v>
      </c>
      <c r="H10323" s="312" t="s">
        <v>5510</v>
      </c>
      <c r="I10323" s="313" t="s">
        <v>6831</v>
      </c>
    </row>
    <row r="10324" spans="6:9" x14ac:dyDescent="0.2">
      <c r="F10324" s="310" t="s">
        <v>16419</v>
      </c>
      <c r="G10324" s="311">
        <v>26263</v>
      </c>
      <c r="H10324" s="312" t="s">
        <v>5510</v>
      </c>
      <c r="I10324" s="313" t="s">
        <v>6831</v>
      </c>
    </row>
    <row r="10325" spans="6:9" x14ac:dyDescent="0.2">
      <c r="F10325" s="310" t="s">
        <v>16420</v>
      </c>
      <c r="G10325" s="311">
        <v>26264</v>
      </c>
      <c r="H10325" s="312" t="s">
        <v>5510</v>
      </c>
      <c r="I10325" s="313" t="s">
        <v>6831</v>
      </c>
    </row>
    <row r="10326" spans="6:9" x14ac:dyDescent="0.2">
      <c r="F10326" s="310" t="s">
        <v>16421</v>
      </c>
      <c r="G10326" s="311">
        <v>26266</v>
      </c>
      <c r="H10326" s="312" t="s">
        <v>5510</v>
      </c>
      <c r="I10326" s="313" t="s">
        <v>6831</v>
      </c>
    </row>
    <row r="10327" spans="6:9" x14ac:dyDescent="0.2">
      <c r="F10327" s="310" t="s">
        <v>16422</v>
      </c>
      <c r="G10327" s="311">
        <v>26267</v>
      </c>
      <c r="H10327" s="312" t="s">
        <v>5510</v>
      </c>
      <c r="I10327" s="313" t="s">
        <v>6831</v>
      </c>
    </row>
    <row r="10328" spans="6:9" x14ac:dyDescent="0.2">
      <c r="F10328" s="310" t="s">
        <v>16423</v>
      </c>
      <c r="G10328" s="311">
        <v>26268</v>
      </c>
      <c r="H10328" s="312" t="s">
        <v>5510</v>
      </c>
      <c r="I10328" s="313" t="s">
        <v>6831</v>
      </c>
    </row>
    <row r="10329" spans="6:9" x14ac:dyDescent="0.2">
      <c r="F10329" s="310" t="s">
        <v>16424</v>
      </c>
      <c r="G10329" s="311">
        <v>26269</v>
      </c>
      <c r="H10329" s="312" t="s">
        <v>5510</v>
      </c>
      <c r="I10329" s="313" t="s">
        <v>6831</v>
      </c>
    </row>
    <row r="10330" spans="6:9" x14ac:dyDescent="0.2">
      <c r="F10330" s="310" t="s">
        <v>16425</v>
      </c>
      <c r="G10330" s="311">
        <v>26270</v>
      </c>
      <c r="H10330" s="312" t="s">
        <v>5510</v>
      </c>
      <c r="I10330" s="313" t="s">
        <v>6831</v>
      </c>
    </row>
    <row r="10331" spans="6:9" x14ac:dyDescent="0.2">
      <c r="F10331" s="310" t="s">
        <v>16426</v>
      </c>
      <c r="G10331" s="311">
        <v>26271</v>
      </c>
      <c r="H10331" s="312" t="s">
        <v>5510</v>
      </c>
      <c r="I10331" s="313" t="s">
        <v>6831</v>
      </c>
    </row>
    <row r="10332" spans="6:9" x14ac:dyDescent="0.2">
      <c r="F10332" s="310" t="s">
        <v>16427</v>
      </c>
      <c r="G10332" s="311">
        <v>26273</v>
      </c>
      <c r="H10332" s="312" t="s">
        <v>5510</v>
      </c>
      <c r="I10332" s="313" t="s">
        <v>6831</v>
      </c>
    </row>
    <row r="10333" spans="6:9" x14ac:dyDescent="0.2">
      <c r="F10333" s="310" t="s">
        <v>16428</v>
      </c>
      <c r="G10333" s="311">
        <v>26275</v>
      </c>
      <c r="H10333" s="312" t="s">
        <v>5510</v>
      </c>
      <c r="I10333" s="313" t="s">
        <v>6831</v>
      </c>
    </row>
    <row r="10334" spans="6:9" x14ac:dyDescent="0.2">
      <c r="F10334" s="310" t="s">
        <v>16429</v>
      </c>
      <c r="G10334" s="311">
        <v>26276</v>
      </c>
      <c r="H10334" s="312" t="s">
        <v>5510</v>
      </c>
      <c r="I10334" s="313" t="s">
        <v>6831</v>
      </c>
    </row>
    <row r="10335" spans="6:9" x14ac:dyDescent="0.2">
      <c r="F10335" s="310" t="s">
        <v>16430</v>
      </c>
      <c r="G10335" s="311">
        <v>26278</v>
      </c>
      <c r="H10335" s="312" t="s">
        <v>5510</v>
      </c>
      <c r="I10335" s="313" t="s">
        <v>6831</v>
      </c>
    </row>
    <row r="10336" spans="6:9" x14ac:dyDescent="0.2">
      <c r="F10336" s="310" t="s">
        <v>16431</v>
      </c>
      <c r="G10336" s="311">
        <v>26280</v>
      </c>
      <c r="H10336" s="312" t="s">
        <v>5510</v>
      </c>
      <c r="I10336" s="313" t="s">
        <v>6831</v>
      </c>
    </row>
    <row r="10337" spans="6:9" x14ac:dyDescent="0.2">
      <c r="F10337" s="310" t="s">
        <v>16432</v>
      </c>
      <c r="G10337" s="311">
        <v>26282</v>
      </c>
      <c r="H10337" s="312" t="s">
        <v>5510</v>
      </c>
      <c r="I10337" s="313" t="s">
        <v>6831</v>
      </c>
    </row>
    <row r="10338" spans="6:9" x14ac:dyDescent="0.2">
      <c r="F10338" s="310" t="s">
        <v>16433</v>
      </c>
      <c r="G10338" s="311">
        <v>26283</v>
      </c>
      <c r="H10338" s="312" t="s">
        <v>5510</v>
      </c>
      <c r="I10338" s="313" t="s">
        <v>6831</v>
      </c>
    </row>
    <row r="10339" spans="6:9" x14ac:dyDescent="0.2">
      <c r="F10339" s="310" t="s">
        <v>16434</v>
      </c>
      <c r="G10339" s="311">
        <v>26285</v>
      </c>
      <c r="H10339" s="312" t="s">
        <v>5510</v>
      </c>
      <c r="I10339" s="313" t="s">
        <v>6831</v>
      </c>
    </row>
    <row r="10340" spans="6:9" x14ac:dyDescent="0.2">
      <c r="F10340" s="310" t="s">
        <v>16435</v>
      </c>
      <c r="G10340" s="311">
        <v>26287</v>
      </c>
      <c r="H10340" s="312" t="s">
        <v>5510</v>
      </c>
      <c r="I10340" s="313" t="s">
        <v>6831</v>
      </c>
    </row>
    <row r="10341" spans="6:9" x14ac:dyDescent="0.2">
      <c r="F10341" s="310" t="s">
        <v>16436</v>
      </c>
      <c r="G10341" s="311">
        <v>26288</v>
      </c>
      <c r="H10341" s="312" t="s">
        <v>5510</v>
      </c>
      <c r="I10341" s="313" t="s">
        <v>6831</v>
      </c>
    </row>
    <row r="10342" spans="6:9" x14ac:dyDescent="0.2">
      <c r="F10342" s="310" t="s">
        <v>16437</v>
      </c>
      <c r="G10342" s="311">
        <v>26289</v>
      </c>
      <c r="H10342" s="312" t="s">
        <v>5510</v>
      </c>
      <c r="I10342" s="313" t="s">
        <v>6831</v>
      </c>
    </row>
    <row r="10343" spans="6:9" x14ac:dyDescent="0.2">
      <c r="F10343" s="310" t="s">
        <v>16438</v>
      </c>
      <c r="G10343" s="311">
        <v>26291</v>
      </c>
      <c r="H10343" s="312" t="s">
        <v>5510</v>
      </c>
      <c r="I10343" s="313" t="s">
        <v>6831</v>
      </c>
    </row>
    <row r="10344" spans="6:9" x14ac:dyDescent="0.2">
      <c r="F10344" s="310" t="s">
        <v>16439</v>
      </c>
      <c r="G10344" s="311">
        <v>26292</v>
      </c>
      <c r="H10344" s="312" t="s">
        <v>5510</v>
      </c>
      <c r="I10344" s="313" t="s">
        <v>6831</v>
      </c>
    </row>
    <row r="10345" spans="6:9" x14ac:dyDescent="0.2">
      <c r="F10345" s="310" t="s">
        <v>16440</v>
      </c>
      <c r="G10345" s="311">
        <v>26293</v>
      </c>
      <c r="H10345" s="312" t="s">
        <v>5510</v>
      </c>
      <c r="I10345" s="313" t="s">
        <v>6831</v>
      </c>
    </row>
    <row r="10346" spans="6:9" x14ac:dyDescent="0.2">
      <c r="F10346" s="310" t="s">
        <v>16441</v>
      </c>
      <c r="G10346" s="311">
        <v>26294</v>
      </c>
      <c r="H10346" s="312" t="s">
        <v>5510</v>
      </c>
      <c r="I10346" s="313" t="s">
        <v>6831</v>
      </c>
    </row>
    <row r="10347" spans="6:9" x14ac:dyDescent="0.2">
      <c r="F10347" s="310" t="s">
        <v>16442</v>
      </c>
      <c r="G10347" s="311">
        <v>26296</v>
      </c>
      <c r="H10347" s="312" t="s">
        <v>5510</v>
      </c>
      <c r="I10347" s="313" t="s">
        <v>6831</v>
      </c>
    </row>
    <row r="10348" spans="6:9" x14ac:dyDescent="0.2">
      <c r="F10348" s="310" t="s">
        <v>16443</v>
      </c>
      <c r="G10348" s="311">
        <v>26298</v>
      </c>
      <c r="H10348" s="312" t="s">
        <v>5510</v>
      </c>
      <c r="I10348" s="313" t="s">
        <v>6831</v>
      </c>
    </row>
    <row r="10349" spans="6:9" x14ac:dyDescent="0.2">
      <c r="F10349" s="310" t="s">
        <v>16444</v>
      </c>
      <c r="G10349" s="311">
        <v>26301</v>
      </c>
      <c r="H10349" s="312" t="s">
        <v>5510</v>
      </c>
      <c r="I10349" s="313" t="s">
        <v>6831</v>
      </c>
    </row>
    <row r="10350" spans="6:9" x14ac:dyDescent="0.2">
      <c r="F10350" s="310" t="s">
        <v>16445</v>
      </c>
      <c r="G10350" s="311">
        <v>26302</v>
      </c>
      <c r="H10350" s="312" t="s">
        <v>5510</v>
      </c>
      <c r="I10350" s="313" t="s">
        <v>6831</v>
      </c>
    </row>
    <row r="10351" spans="6:9" x14ac:dyDescent="0.2">
      <c r="F10351" s="310" t="s">
        <v>16446</v>
      </c>
      <c r="G10351" s="311">
        <v>26306</v>
      </c>
      <c r="H10351" s="312" t="s">
        <v>5510</v>
      </c>
      <c r="I10351" s="313" t="s">
        <v>6831</v>
      </c>
    </row>
    <row r="10352" spans="6:9" x14ac:dyDescent="0.2">
      <c r="F10352" s="310" t="s">
        <v>16447</v>
      </c>
      <c r="G10352" s="311">
        <v>26320</v>
      </c>
      <c r="H10352" s="312" t="s">
        <v>5510</v>
      </c>
      <c r="I10352" s="313" t="s">
        <v>6831</v>
      </c>
    </row>
    <row r="10353" spans="6:9" x14ac:dyDescent="0.2">
      <c r="F10353" s="310" t="s">
        <v>16448</v>
      </c>
      <c r="G10353" s="311">
        <v>26321</v>
      </c>
      <c r="H10353" s="312" t="s">
        <v>5510</v>
      </c>
      <c r="I10353" s="313" t="s">
        <v>6831</v>
      </c>
    </row>
    <row r="10354" spans="6:9" x14ac:dyDescent="0.2">
      <c r="F10354" s="310" t="s">
        <v>16449</v>
      </c>
      <c r="G10354" s="311">
        <v>26323</v>
      </c>
      <c r="H10354" s="312" t="s">
        <v>5510</v>
      </c>
      <c r="I10354" s="313" t="s">
        <v>6831</v>
      </c>
    </row>
    <row r="10355" spans="6:9" x14ac:dyDescent="0.2">
      <c r="F10355" s="310" t="s">
        <v>16450</v>
      </c>
      <c r="G10355" s="311">
        <v>26325</v>
      </c>
      <c r="H10355" s="312" t="s">
        <v>5510</v>
      </c>
      <c r="I10355" s="313" t="s">
        <v>6831</v>
      </c>
    </row>
    <row r="10356" spans="6:9" x14ac:dyDescent="0.2">
      <c r="F10356" s="310" t="s">
        <v>16451</v>
      </c>
      <c r="G10356" s="311">
        <v>26327</v>
      </c>
      <c r="H10356" s="312" t="s">
        <v>5510</v>
      </c>
      <c r="I10356" s="313" t="s">
        <v>6831</v>
      </c>
    </row>
    <row r="10357" spans="6:9" x14ac:dyDescent="0.2">
      <c r="F10357" s="310" t="s">
        <v>16452</v>
      </c>
      <c r="G10357" s="311">
        <v>26330</v>
      </c>
      <c r="H10357" s="312" t="s">
        <v>5510</v>
      </c>
      <c r="I10357" s="313" t="s">
        <v>6831</v>
      </c>
    </row>
    <row r="10358" spans="6:9" x14ac:dyDescent="0.2">
      <c r="F10358" s="310" t="s">
        <v>16453</v>
      </c>
      <c r="G10358" s="311">
        <v>26335</v>
      </c>
      <c r="H10358" s="312" t="s">
        <v>5510</v>
      </c>
      <c r="I10358" s="313" t="s">
        <v>6831</v>
      </c>
    </row>
    <row r="10359" spans="6:9" x14ac:dyDescent="0.2">
      <c r="F10359" s="310" t="s">
        <v>16454</v>
      </c>
      <c r="G10359" s="311">
        <v>26337</v>
      </c>
      <c r="H10359" s="312" t="s">
        <v>5510</v>
      </c>
      <c r="I10359" s="313" t="s">
        <v>6831</v>
      </c>
    </row>
    <row r="10360" spans="6:9" x14ac:dyDescent="0.2">
      <c r="F10360" s="310" t="s">
        <v>16455</v>
      </c>
      <c r="G10360" s="311">
        <v>26338</v>
      </c>
      <c r="H10360" s="312" t="s">
        <v>5510</v>
      </c>
      <c r="I10360" s="313" t="s">
        <v>6831</v>
      </c>
    </row>
    <row r="10361" spans="6:9" x14ac:dyDescent="0.2">
      <c r="F10361" s="310" t="s">
        <v>16456</v>
      </c>
      <c r="G10361" s="311">
        <v>26339</v>
      </c>
      <c r="H10361" s="312" t="s">
        <v>5510</v>
      </c>
      <c r="I10361" s="313" t="s">
        <v>6831</v>
      </c>
    </row>
    <row r="10362" spans="6:9" x14ac:dyDescent="0.2">
      <c r="F10362" s="310" t="s">
        <v>16457</v>
      </c>
      <c r="G10362" s="311">
        <v>26342</v>
      </c>
      <c r="H10362" s="312" t="s">
        <v>5510</v>
      </c>
      <c r="I10362" s="313" t="s">
        <v>6831</v>
      </c>
    </row>
    <row r="10363" spans="6:9" x14ac:dyDescent="0.2">
      <c r="F10363" s="310" t="s">
        <v>16458</v>
      </c>
      <c r="G10363" s="311">
        <v>26343</v>
      </c>
      <c r="H10363" s="312" t="s">
        <v>5510</v>
      </c>
      <c r="I10363" s="313" t="s">
        <v>6831</v>
      </c>
    </row>
    <row r="10364" spans="6:9" x14ac:dyDescent="0.2">
      <c r="F10364" s="310" t="s">
        <v>16459</v>
      </c>
      <c r="G10364" s="311">
        <v>26346</v>
      </c>
      <c r="H10364" s="312" t="s">
        <v>5510</v>
      </c>
      <c r="I10364" s="313" t="s">
        <v>6831</v>
      </c>
    </row>
    <row r="10365" spans="6:9" x14ac:dyDescent="0.2">
      <c r="F10365" s="310" t="s">
        <v>16460</v>
      </c>
      <c r="G10365" s="311">
        <v>26347</v>
      </c>
      <c r="H10365" s="312" t="s">
        <v>5510</v>
      </c>
      <c r="I10365" s="313" t="s">
        <v>6831</v>
      </c>
    </row>
    <row r="10366" spans="6:9" x14ac:dyDescent="0.2">
      <c r="F10366" s="310" t="s">
        <v>16461</v>
      </c>
      <c r="G10366" s="311">
        <v>26348</v>
      </c>
      <c r="H10366" s="312" t="s">
        <v>5510</v>
      </c>
      <c r="I10366" s="313" t="s">
        <v>6831</v>
      </c>
    </row>
    <row r="10367" spans="6:9" x14ac:dyDescent="0.2">
      <c r="F10367" s="310" t="s">
        <v>16462</v>
      </c>
      <c r="G10367" s="311">
        <v>26349</v>
      </c>
      <c r="H10367" s="312" t="s">
        <v>5510</v>
      </c>
      <c r="I10367" s="313" t="s">
        <v>6831</v>
      </c>
    </row>
    <row r="10368" spans="6:9" x14ac:dyDescent="0.2">
      <c r="F10368" s="310" t="s">
        <v>16463</v>
      </c>
      <c r="G10368" s="311">
        <v>26351</v>
      </c>
      <c r="H10368" s="312" t="s">
        <v>5510</v>
      </c>
      <c r="I10368" s="313" t="s">
        <v>6831</v>
      </c>
    </row>
    <row r="10369" spans="6:9" x14ac:dyDescent="0.2">
      <c r="F10369" s="310" t="s">
        <v>16464</v>
      </c>
      <c r="G10369" s="311">
        <v>26354</v>
      </c>
      <c r="H10369" s="312" t="s">
        <v>5510</v>
      </c>
      <c r="I10369" s="313" t="s">
        <v>6831</v>
      </c>
    </row>
    <row r="10370" spans="6:9" x14ac:dyDescent="0.2">
      <c r="F10370" s="310" t="s">
        <v>16465</v>
      </c>
      <c r="G10370" s="311">
        <v>26361</v>
      </c>
      <c r="H10370" s="312" t="s">
        <v>5510</v>
      </c>
      <c r="I10370" s="313" t="s">
        <v>6831</v>
      </c>
    </row>
    <row r="10371" spans="6:9" x14ac:dyDescent="0.2">
      <c r="F10371" s="310" t="s">
        <v>16466</v>
      </c>
      <c r="G10371" s="311">
        <v>26362</v>
      </c>
      <c r="H10371" s="312" t="s">
        <v>5510</v>
      </c>
      <c r="I10371" s="313" t="s">
        <v>6831</v>
      </c>
    </row>
    <row r="10372" spans="6:9" x14ac:dyDescent="0.2">
      <c r="F10372" s="310" t="s">
        <v>16467</v>
      </c>
      <c r="G10372" s="311">
        <v>26366</v>
      </c>
      <c r="H10372" s="312" t="s">
        <v>5510</v>
      </c>
      <c r="I10372" s="313" t="s">
        <v>6831</v>
      </c>
    </row>
    <row r="10373" spans="6:9" x14ac:dyDescent="0.2">
      <c r="F10373" s="310" t="s">
        <v>16468</v>
      </c>
      <c r="G10373" s="311">
        <v>26369</v>
      </c>
      <c r="H10373" s="312" t="s">
        <v>5510</v>
      </c>
      <c r="I10373" s="313" t="s">
        <v>6831</v>
      </c>
    </row>
    <row r="10374" spans="6:9" x14ac:dyDescent="0.2">
      <c r="F10374" s="310" t="s">
        <v>16469</v>
      </c>
      <c r="G10374" s="311">
        <v>26372</v>
      </c>
      <c r="H10374" s="312" t="s">
        <v>5510</v>
      </c>
      <c r="I10374" s="313" t="s">
        <v>6831</v>
      </c>
    </row>
    <row r="10375" spans="6:9" x14ac:dyDescent="0.2">
      <c r="F10375" s="310" t="s">
        <v>16470</v>
      </c>
      <c r="G10375" s="311">
        <v>26374</v>
      </c>
      <c r="H10375" s="312" t="s">
        <v>5510</v>
      </c>
      <c r="I10375" s="313" t="s">
        <v>6831</v>
      </c>
    </row>
    <row r="10376" spans="6:9" x14ac:dyDescent="0.2">
      <c r="F10376" s="310" t="s">
        <v>16471</v>
      </c>
      <c r="G10376" s="311">
        <v>26376</v>
      </c>
      <c r="H10376" s="312" t="s">
        <v>5510</v>
      </c>
      <c r="I10376" s="313" t="s">
        <v>6831</v>
      </c>
    </row>
    <row r="10377" spans="6:9" x14ac:dyDescent="0.2">
      <c r="F10377" s="310" t="s">
        <v>16472</v>
      </c>
      <c r="G10377" s="311">
        <v>26377</v>
      </c>
      <c r="H10377" s="312" t="s">
        <v>5510</v>
      </c>
      <c r="I10377" s="313" t="s">
        <v>6831</v>
      </c>
    </row>
    <row r="10378" spans="6:9" x14ac:dyDescent="0.2">
      <c r="F10378" s="310" t="s">
        <v>16473</v>
      </c>
      <c r="G10378" s="311">
        <v>26378</v>
      </c>
      <c r="H10378" s="312" t="s">
        <v>5510</v>
      </c>
      <c r="I10378" s="313" t="s">
        <v>6831</v>
      </c>
    </row>
    <row r="10379" spans="6:9" x14ac:dyDescent="0.2">
      <c r="F10379" s="310" t="s">
        <v>16474</v>
      </c>
      <c r="G10379" s="311">
        <v>26384</v>
      </c>
      <c r="H10379" s="312" t="s">
        <v>5510</v>
      </c>
      <c r="I10379" s="313" t="s">
        <v>6831</v>
      </c>
    </row>
    <row r="10380" spans="6:9" x14ac:dyDescent="0.2">
      <c r="F10380" s="310" t="s">
        <v>16475</v>
      </c>
      <c r="G10380" s="311">
        <v>26385</v>
      </c>
      <c r="H10380" s="312" t="s">
        <v>5510</v>
      </c>
      <c r="I10380" s="313" t="s">
        <v>6831</v>
      </c>
    </row>
    <row r="10381" spans="6:9" x14ac:dyDescent="0.2">
      <c r="F10381" s="310" t="s">
        <v>16476</v>
      </c>
      <c r="G10381" s="311">
        <v>26386</v>
      </c>
      <c r="H10381" s="312" t="s">
        <v>5510</v>
      </c>
      <c r="I10381" s="313" t="s">
        <v>6831</v>
      </c>
    </row>
    <row r="10382" spans="6:9" x14ac:dyDescent="0.2">
      <c r="F10382" s="310" t="s">
        <v>16477</v>
      </c>
      <c r="G10382" s="311">
        <v>26404</v>
      </c>
      <c r="H10382" s="312" t="s">
        <v>5510</v>
      </c>
      <c r="I10382" s="313" t="s">
        <v>6831</v>
      </c>
    </row>
    <row r="10383" spans="6:9" x14ac:dyDescent="0.2">
      <c r="F10383" s="310" t="s">
        <v>16478</v>
      </c>
      <c r="G10383" s="311">
        <v>26405</v>
      </c>
      <c r="H10383" s="312" t="s">
        <v>5510</v>
      </c>
      <c r="I10383" s="313" t="s">
        <v>6831</v>
      </c>
    </row>
    <row r="10384" spans="6:9" x14ac:dyDescent="0.2">
      <c r="F10384" s="310" t="s">
        <v>16479</v>
      </c>
      <c r="G10384" s="311">
        <v>26408</v>
      </c>
      <c r="H10384" s="312" t="s">
        <v>5510</v>
      </c>
      <c r="I10384" s="313" t="s">
        <v>6831</v>
      </c>
    </row>
    <row r="10385" spans="6:9" x14ac:dyDescent="0.2">
      <c r="F10385" s="310" t="s">
        <v>16480</v>
      </c>
      <c r="G10385" s="311">
        <v>26410</v>
      </c>
      <c r="H10385" s="312" t="s">
        <v>5510</v>
      </c>
      <c r="I10385" s="313" t="s">
        <v>6831</v>
      </c>
    </row>
    <row r="10386" spans="6:9" x14ac:dyDescent="0.2">
      <c r="F10386" s="310" t="s">
        <v>16481</v>
      </c>
      <c r="G10386" s="311">
        <v>26411</v>
      </c>
      <c r="H10386" s="312" t="s">
        <v>5510</v>
      </c>
      <c r="I10386" s="313" t="s">
        <v>6831</v>
      </c>
    </row>
    <row r="10387" spans="6:9" x14ac:dyDescent="0.2">
      <c r="F10387" s="310" t="s">
        <v>16482</v>
      </c>
      <c r="G10387" s="311">
        <v>26412</v>
      </c>
      <c r="H10387" s="312" t="s">
        <v>5510</v>
      </c>
      <c r="I10387" s="313" t="s">
        <v>6831</v>
      </c>
    </row>
    <row r="10388" spans="6:9" x14ac:dyDescent="0.2">
      <c r="F10388" s="310" t="s">
        <v>16483</v>
      </c>
      <c r="G10388" s="311">
        <v>26415</v>
      </c>
      <c r="H10388" s="312" t="s">
        <v>5510</v>
      </c>
      <c r="I10388" s="313" t="s">
        <v>6831</v>
      </c>
    </row>
    <row r="10389" spans="6:9" x14ac:dyDescent="0.2">
      <c r="F10389" s="310" t="s">
        <v>16484</v>
      </c>
      <c r="G10389" s="311">
        <v>26416</v>
      </c>
      <c r="H10389" s="312" t="s">
        <v>5510</v>
      </c>
      <c r="I10389" s="313" t="s">
        <v>6831</v>
      </c>
    </row>
    <row r="10390" spans="6:9" x14ac:dyDescent="0.2">
      <c r="F10390" s="310" t="s">
        <v>16485</v>
      </c>
      <c r="G10390" s="311">
        <v>26419</v>
      </c>
      <c r="H10390" s="312" t="s">
        <v>5510</v>
      </c>
      <c r="I10390" s="313" t="s">
        <v>6831</v>
      </c>
    </row>
    <row r="10391" spans="6:9" x14ac:dyDescent="0.2">
      <c r="F10391" s="310" t="s">
        <v>16486</v>
      </c>
      <c r="G10391" s="311">
        <v>26421</v>
      </c>
      <c r="H10391" s="312" t="s">
        <v>5510</v>
      </c>
      <c r="I10391" s="313" t="s">
        <v>6831</v>
      </c>
    </row>
    <row r="10392" spans="6:9" x14ac:dyDescent="0.2">
      <c r="F10392" s="310" t="s">
        <v>16487</v>
      </c>
      <c r="G10392" s="311">
        <v>26422</v>
      </c>
      <c r="H10392" s="312" t="s">
        <v>5510</v>
      </c>
      <c r="I10392" s="313" t="s">
        <v>6831</v>
      </c>
    </row>
    <row r="10393" spans="6:9" x14ac:dyDescent="0.2">
      <c r="F10393" s="310" t="s">
        <v>16488</v>
      </c>
      <c r="G10393" s="311">
        <v>26424</v>
      </c>
      <c r="H10393" s="312" t="s">
        <v>5510</v>
      </c>
      <c r="I10393" s="313" t="s">
        <v>6831</v>
      </c>
    </row>
    <row r="10394" spans="6:9" x14ac:dyDescent="0.2">
      <c r="F10394" s="310" t="s">
        <v>16489</v>
      </c>
      <c r="G10394" s="311">
        <v>26425</v>
      </c>
      <c r="H10394" s="312" t="s">
        <v>5510</v>
      </c>
      <c r="I10394" s="313" t="s">
        <v>6831</v>
      </c>
    </row>
    <row r="10395" spans="6:9" x14ac:dyDescent="0.2">
      <c r="F10395" s="310" t="s">
        <v>16490</v>
      </c>
      <c r="G10395" s="311">
        <v>26426</v>
      </c>
      <c r="H10395" s="312" t="s">
        <v>5510</v>
      </c>
      <c r="I10395" s="313" t="s">
        <v>6831</v>
      </c>
    </row>
    <row r="10396" spans="6:9" x14ac:dyDescent="0.2">
      <c r="F10396" s="310" t="s">
        <v>16491</v>
      </c>
      <c r="G10396" s="311">
        <v>26430</v>
      </c>
      <c r="H10396" s="312" t="s">
        <v>5510</v>
      </c>
      <c r="I10396" s="313" t="s">
        <v>6831</v>
      </c>
    </row>
    <row r="10397" spans="6:9" x14ac:dyDescent="0.2">
      <c r="F10397" s="310" t="s">
        <v>16492</v>
      </c>
      <c r="G10397" s="311">
        <v>26431</v>
      </c>
      <c r="H10397" s="312" t="s">
        <v>5510</v>
      </c>
      <c r="I10397" s="313" t="s">
        <v>6831</v>
      </c>
    </row>
    <row r="10398" spans="6:9" x14ac:dyDescent="0.2">
      <c r="F10398" s="310" t="s">
        <v>16493</v>
      </c>
      <c r="G10398" s="311">
        <v>26434</v>
      </c>
      <c r="H10398" s="312" t="s">
        <v>5510</v>
      </c>
      <c r="I10398" s="313" t="s">
        <v>6831</v>
      </c>
    </row>
    <row r="10399" spans="6:9" x14ac:dyDescent="0.2">
      <c r="F10399" s="310" t="s">
        <v>16494</v>
      </c>
      <c r="G10399" s="311">
        <v>26435</v>
      </c>
      <c r="H10399" s="312" t="s">
        <v>5510</v>
      </c>
      <c r="I10399" s="313" t="s">
        <v>6831</v>
      </c>
    </row>
    <row r="10400" spans="6:9" x14ac:dyDescent="0.2">
      <c r="F10400" s="310" t="s">
        <v>16495</v>
      </c>
      <c r="G10400" s="311">
        <v>26436</v>
      </c>
      <c r="H10400" s="312" t="s">
        <v>5510</v>
      </c>
      <c r="I10400" s="313" t="s">
        <v>6831</v>
      </c>
    </row>
    <row r="10401" spans="6:9" x14ac:dyDescent="0.2">
      <c r="F10401" s="310" t="s">
        <v>16496</v>
      </c>
      <c r="G10401" s="311">
        <v>26437</v>
      </c>
      <c r="H10401" s="312" t="s">
        <v>5510</v>
      </c>
      <c r="I10401" s="313" t="s">
        <v>6831</v>
      </c>
    </row>
    <row r="10402" spans="6:9" x14ac:dyDescent="0.2">
      <c r="F10402" s="310" t="s">
        <v>16497</v>
      </c>
      <c r="G10402" s="311">
        <v>26438</v>
      </c>
      <c r="H10402" s="312" t="s">
        <v>5510</v>
      </c>
      <c r="I10402" s="313" t="s">
        <v>6831</v>
      </c>
    </row>
    <row r="10403" spans="6:9" x14ac:dyDescent="0.2">
      <c r="F10403" s="310" t="s">
        <v>16498</v>
      </c>
      <c r="G10403" s="311">
        <v>26440</v>
      </c>
      <c r="H10403" s="312" t="s">
        <v>5510</v>
      </c>
      <c r="I10403" s="313" t="s">
        <v>6831</v>
      </c>
    </row>
    <row r="10404" spans="6:9" x14ac:dyDescent="0.2">
      <c r="F10404" s="310" t="s">
        <v>16499</v>
      </c>
      <c r="G10404" s="311">
        <v>26443</v>
      </c>
      <c r="H10404" s="312" t="s">
        <v>5510</v>
      </c>
      <c r="I10404" s="313" t="s">
        <v>6831</v>
      </c>
    </row>
    <row r="10405" spans="6:9" x14ac:dyDescent="0.2">
      <c r="F10405" s="310" t="s">
        <v>16500</v>
      </c>
      <c r="G10405" s="311">
        <v>26444</v>
      </c>
      <c r="H10405" s="312" t="s">
        <v>5510</v>
      </c>
      <c r="I10405" s="313" t="s">
        <v>6831</v>
      </c>
    </row>
    <row r="10406" spans="6:9" x14ac:dyDescent="0.2">
      <c r="F10406" s="310" t="s">
        <v>16501</v>
      </c>
      <c r="G10406" s="311">
        <v>26447</v>
      </c>
      <c r="H10406" s="312" t="s">
        <v>5510</v>
      </c>
      <c r="I10406" s="313" t="s">
        <v>6831</v>
      </c>
    </row>
    <row r="10407" spans="6:9" x14ac:dyDescent="0.2">
      <c r="F10407" s="310" t="s">
        <v>16502</v>
      </c>
      <c r="G10407" s="311">
        <v>26448</v>
      </c>
      <c r="H10407" s="312" t="s">
        <v>5510</v>
      </c>
      <c r="I10407" s="313" t="s">
        <v>6831</v>
      </c>
    </row>
    <row r="10408" spans="6:9" x14ac:dyDescent="0.2">
      <c r="F10408" s="310" t="s">
        <v>16503</v>
      </c>
      <c r="G10408" s="311">
        <v>26451</v>
      </c>
      <c r="H10408" s="312" t="s">
        <v>5510</v>
      </c>
      <c r="I10408" s="313" t="s">
        <v>6831</v>
      </c>
    </row>
    <row r="10409" spans="6:9" x14ac:dyDescent="0.2">
      <c r="F10409" s="310" t="s">
        <v>16504</v>
      </c>
      <c r="G10409" s="311">
        <v>26452</v>
      </c>
      <c r="H10409" s="312" t="s">
        <v>5510</v>
      </c>
      <c r="I10409" s="313" t="s">
        <v>6831</v>
      </c>
    </row>
    <row r="10410" spans="6:9" x14ac:dyDescent="0.2">
      <c r="F10410" s="310" t="s">
        <v>16505</v>
      </c>
      <c r="G10410" s="311">
        <v>26456</v>
      </c>
      <c r="H10410" s="312" t="s">
        <v>5510</v>
      </c>
      <c r="I10410" s="313" t="s">
        <v>6831</v>
      </c>
    </row>
    <row r="10411" spans="6:9" x14ac:dyDescent="0.2">
      <c r="F10411" s="310" t="s">
        <v>16506</v>
      </c>
      <c r="G10411" s="311">
        <v>26463</v>
      </c>
      <c r="H10411" s="312" t="s">
        <v>5510</v>
      </c>
      <c r="I10411" s="313" t="s">
        <v>6831</v>
      </c>
    </row>
    <row r="10412" spans="6:9" x14ac:dyDescent="0.2">
      <c r="F10412" s="310" t="s">
        <v>16507</v>
      </c>
      <c r="G10412" s="311">
        <v>26501</v>
      </c>
      <c r="H10412" s="312" t="s">
        <v>5510</v>
      </c>
      <c r="I10412" s="313" t="s">
        <v>6831</v>
      </c>
    </row>
    <row r="10413" spans="6:9" x14ac:dyDescent="0.2">
      <c r="F10413" s="310" t="s">
        <v>16508</v>
      </c>
      <c r="G10413" s="311">
        <v>26502</v>
      </c>
      <c r="H10413" s="312" t="s">
        <v>5510</v>
      </c>
      <c r="I10413" s="313" t="s">
        <v>6831</v>
      </c>
    </row>
    <row r="10414" spans="6:9" x14ac:dyDescent="0.2">
      <c r="F10414" s="310" t="s">
        <v>16509</v>
      </c>
      <c r="G10414" s="311">
        <v>26504</v>
      </c>
      <c r="H10414" s="312" t="s">
        <v>5510</v>
      </c>
      <c r="I10414" s="313" t="s">
        <v>6831</v>
      </c>
    </row>
    <row r="10415" spans="6:9" x14ac:dyDescent="0.2">
      <c r="F10415" s="310" t="s">
        <v>16510</v>
      </c>
      <c r="G10415" s="311">
        <v>26505</v>
      </c>
      <c r="H10415" s="312" t="s">
        <v>5510</v>
      </c>
      <c r="I10415" s="313" t="s">
        <v>6831</v>
      </c>
    </row>
    <row r="10416" spans="6:9" x14ac:dyDescent="0.2">
      <c r="F10416" s="310" t="s">
        <v>16511</v>
      </c>
      <c r="G10416" s="311">
        <v>26506</v>
      </c>
      <c r="H10416" s="312" t="s">
        <v>5510</v>
      </c>
      <c r="I10416" s="313" t="s">
        <v>6831</v>
      </c>
    </row>
    <row r="10417" spans="6:9" x14ac:dyDescent="0.2">
      <c r="F10417" s="310" t="s">
        <v>16512</v>
      </c>
      <c r="G10417" s="311">
        <v>26507</v>
      </c>
      <c r="H10417" s="312" t="s">
        <v>5510</v>
      </c>
      <c r="I10417" s="313" t="s">
        <v>6831</v>
      </c>
    </row>
    <row r="10418" spans="6:9" x14ac:dyDescent="0.2">
      <c r="F10418" s="310" t="s">
        <v>16513</v>
      </c>
      <c r="G10418" s="311">
        <v>26508</v>
      </c>
      <c r="H10418" s="312" t="s">
        <v>5510</v>
      </c>
      <c r="I10418" s="313" t="s">
        <v>6831</v>
      </c>
    </row>
    <row r="10419" spans="6:9" x14ac:dyDescent="0.2">
      <c r="F10419" s="310" t="s">
        <v>16514</v>
      </c>
      <c r="G10419" s="311">
        <v>26519</v>
      </c>
      <c r="H10419" s="312" t="s">
        <v>5510</v>
      </c>
      <c r="I10419" s="313" t="s">
        <v>6831</v>
      </c>
    </row>
    <row r="10420" spans="6:9" x14ac:dyDescent="0.2">
      <c r="F10420" s="310" t="s">
        <v>16515</v>
      </c>
      <c r="G10420" s="311">
        <v>26520</v>
      </c>
      <c r="H10420" s="312" t="s">
        <v>5510</v>
      </c>
      <c r="I10420" s="313" t="s">
        <v>6831</v>
      </c>
    </row>
    <row r="10421" spans="6:9" x14ac:dyDescent="0.2">
      <c r="F10421" s="310" t="s">
        <v>16516</v>
      </c>
      <c r="G10421" s="311">
        <v>26521</v>
      </c>
      <c r="H10421" s="312" t="s">
        <v>5510</v>
      </c>
      <c r="I10421" s="313" t="s">
        <v>6831</v>
      </c>
    </row>
    <row r="10422" spans="6:9" x14ac:dyDescent="0.2">
      <c r="F10422" s="310" t="s">
        <v>16517</v>
      </c>
      <c r="G10422" s="311">
        <v>26524</v>
      </c>
      <c r="H10422" s="312" t="s">
        <v>5510</v>
      </c>
      <c r="I10422" s="313" t="s">
        <v>6831</v>
      </c>
    </row>
    <row r="10423" spans="6:9" x14ac:dyDescent="0.2">
      <c r="F10423" s="310" t="s">
        <v>16518</v>
      </c>
      <c r="G10423" s="311">
        <v>26525</v>
      </c>
      <c r="H10423" s="312" t="s">
        <v>5510</v>
      </c>
      <c r="I10423" s="313" t="s">
        <v>6831</v>
      </c>
    </row>
    <row r="10424" spans="6:9" x14ac:dyDescent="0.2">
      <c r="F10424" s="310" t="s">
        <v>16519</v>
      </c>
      <c r="G10424" s="311">
        <v>26527</v>
      </c>
      <c r="H10424" s="312" t="s">
        <v>5510</v>
      </c>
      <c r="I10424" s="313" t="s">
        <v>6831</v>
      </c>
    </row>
    <row r="10425" spans="6:9" x14ac:dyDescent="0.2">
      <c r="F10425" s="310" t="s">
        <v>16520</v>
      </c>
      <c r="G10425" s="311">
        <v>26531</v>
      </c>
      <c r="H10425" s="312" t="s">
        <v>5510</v>
      </c>
      <c r="I10425" s="313" t="s">
        <v>6831</v>
      </c>
    </row>
    <row r="10426" spans="6:9" x14ac:dyDescent="0.2">
      <c r="F10426" s="310" t="s">
        <v>16521</v>
      </c>
      <c r="G10426" s="311">
        <v>26534</v>
      </c>
      <c r="H10426" s="312" t="s">
        <v>5510</v>
      </c>
      <c r="I10426" s="313" t="s">
        <v>6831</v>
      </c>
    </row>
    <row r="10427" spans="6:9" x14ac:dyDescent="0.2">
      <c r="F10427" s="310" t="s">
        <v>16522</v>
      </c>
      <c r="G10427" s="311">
        <v>26537</v>
      </c>
      <c r="H10427" s="312" t="s">
        <v>5510</v>
      </c>
      <c r="I10427" s="313" t="s">
        <v>6831</v>
      </c>
    </row>
    <row r="10428" spans="6:9" x14ac:dyDescent="0.2">
      <c r="F10428" s="310" t="s">
        <v>16523</v>
      </c>
      <c r="G10428" s="311">
        <v>26541</v>
      </c>
      <c r="H10428" s="312" t="s">
        <v>5510</v>
      </c>
      <c r="I10428" s="313" t="s">
        <v>6831</v>
      </c>
    </row>
    <row r="10429" spans="6:9" x14ac:dyDescent="0.2">
      <c r="F10429" s="310" t="s">
        <v>16524</v>
      </c>
      <c r="G10429" s="311">
        <v>26542</v>
      </c>
      <c r="H10429" s="312" t="s">
        <v>5510</v>
      </c>
      <c r="I10429" s="313" t="s">
        <v>6831</v>
      </c>
    </row>
    <row r="10430" spans="6:9" x14ac:dyDescent="0.2">
      <c r="F10430" s="310" t="s">
        <v>16525</v>
      </c>
      <c r="G10430" s="311">
        <v>26543</v>
      </c>
      <c r="H10430" s="312" t="s">
        <v>5510</v>
      </c>
      <c r="I10430" s="313" t="s">
        <v>6831</v>
      </c>
    </row>
    <row r="10431" spans="6:9" x14ac:dyDescent="0.2">
      <c r="F10431" s="310" t="s">
        <v>16526</v>
      </c>
      <c r="G10431" s="311">
        <v>26544</v>
      </c>
      <c r="H10431" s="312" t="s">
        <v>5510</v>
      </c>
      <c r="I10431" s="313" t="s">
        <v>6831</v>
      </c>
    </row>
    <row r="10432" spans="6:9" x14ac:dyDescent="0.2">
      <c r="F10432" s="310" t="s">
        <v>16527</v>
      </c>
      <c r="G10432" s="311">
        <v>26546</v>
      </c>
      <c r="H10432" s="312" t="s">
        <v>5510</v>
      </c>
      <c r="I10432" s="313" t="s">
        <v>6831</v>
      </c>
    </row>
    <row r="10433" spans="6:9" x14ac:dyDescent="0.2">
      <c r="F10433" s="310" t="s">
        <v>16528</v>
      </c>
      <c r="G10433" s="311">
        <v>26547</v>
      </c>
      <c r="H10433" s="312" t="s">
        <v>5510</v>
      </c>
      <c r="I10433" s="313" t="s">
        <v>6831</v>
      </c>
    </row>
    <row r="10434" spans="6:9" x14ac:dyDescent="0.2">
      <c r="F10434" s="310" t="s">
        <v>16529</v>
      </c>
      <c r="G10434" s="311">
        <v>26554</v>
      </c>
      <c r="H10434" s="312" t="s">
        <v>5510</v>
      </c>
      <c r="I10434" s="313" t="s">
        <v>6831</v>
      </c>
    </row>
    <row r="10435" spans="6:9" x14ac:dyDescent="0.2">
      <c r="F10435" s="310" t="s">
        <v>16530</v>
      </c>
      <c r="G10435" s="311">
        <v>26555</v>
      </c>
      <c r="H10435" s="312" t="s">
        <v>5510</v>
      </c>
      <c r="I10435" s="313" t="s">
        <v>6831</v>
      </c>
    </row>
    <row r="10436" spans="6:9" x14ac:dyDescent="0.2">
      <c r="F10436" s="310" t="s">
        <v>16531</v>
      </c>
      <c r="G10436" s="311">
        <v>26559</v>
      </c>
      <c r="H10436" s="312" t="s">
        <v>5510</v>
      </c>
      <c r="I10436" s="313" t="s">
        <v>6831</v>
      </c>
    </row>
    <row r="10437" spans="6:9" x14ac:dyDescent="0.2">
      <c r="F10437" s="310" t="s">
        <v>16532</v>
      </c>
      <c r="G10437" s="311">
        <v>26560</v>
      </c>
      <c r="H10437" s="312" t="s">
        <v>5510</v>
      </c>
      <c r="I10437" s="313" t="s">
        <v>6831</v>
      </c>
    </row>
    <row r="10438" spans="6:9" x14ac:dyDescent="0.2">
      <c r="F10438" s="310" t="s">
        <v>16533</v>
      </c>
      <c r="G10438" s="311">
        <v>26561</v>
      </c>
      <c r="H10438" s="312" t="s">
        <v>5510</v>
      </c>
      <c r="I10438" s="313" t="s">
        <v>6831</v>
      </c>
    </row>
    <row r="10439" spans="6:9" x14ac:dyDescent="0.2">
      <c r="F10439" s="310" t="s">
        <v>16534</v>
      </c>
      <c r="G10439" s="311">
        <v>26562</v>
      </c>
      <c r="H10439" s="312" t="s">
        <v>5510</v>
      </c>
      <c r="I10439" s="313" t="s">
        <v>6831</v>
      </c>
    </row>
    <row r="10440" spans="6:9" x14ac:dyDescent="0.2">
      <c r="F10440" s="310" t="s">
        <v>16535</v>
      </c>
      <c r="G10440" s="311">
        <v>26563</v>
      </c>
      <c r="H10440" s="312" t="s">
        <v>5510</v>
      </c>
      <c r="I10440" s="313" t="s">
        <v>6831</v>
      </c>
    </row>
    <row r="10441" spans="6:9" x14ac:dyDescent="0.2">
      <c r="F10441" s="310" t="s">
        <v>16536</v>
      </c>
      <c r="G10441" s="311">
        <v>26566</v>
      </c>
      <c r="H10441" s="312" t="s">
        <v>5510</v>
      </c>
      <c r="I10441" s="313" t="s">
        <v>6831</v>
      </c>
    </row>
    <row r="10442" spans="6:9" x14ac:dyDescent="0.2">
      <c r="F10442" s="310" t="s">
        <v>16537</v>
      </c>
      <c r="G10442" s="311">
        <v>26568</v>
      </c>
      <c r="H10442" s="312" t="s">
        <v>5510</v>
      </c>
      <c r="I10442" s="313" t="s">
        <v>6831</v>
      </c>
    </row>
    <row r="10443" spans="6:9" x14ac:dyDescent="0.2">
      <c r="F10443" s="310" t="s">
        <v>16538</v>
      </c>
      <c r="G10443" s="311">
        <v>26570</v>
      </c>
      <c r="H10443" s="312" t="s">
        <v>5510</v>
      </c>
      <c r="I10443" s="313" t="s">
        <v>6831</v>
      </c>
    </row>
    <row r="10444" spans="6:9" x14ac:dyDescent="0.2">
      <c r="F10444" s="310" t="s">
        <v>16539</v>
      </c>
      <c r="G10444" s="311">
        <v>26571</v>
      </c>
      <c r="H10444" s="312" t="s">
        <v>5510</v>
      </c>
      <c r="I10444" s="313" t="s">
        <v>6831</v>
      </c>
    </row>
    <row r="10445" spans="6:9" x14ac:dyDescent="0.2">
      <c r="F10445" s="310" t="s">
        <v>16540</v>
      </c>
      <c r="G10445" s="311">
        <v>26572</v>
      </c>
      <c r="H10445" s="312" t="s">
        <v>5510</v>
      </c>
      <c r="I10445" s="313" t="s">
        <v>6831</v>
      </c>
    </row>
    <row r="10446" spans="6:9" x14ac:dyDescent="0.2">
      <c r="F10446" s="310" t="s">
        <v>16541</v>
      </c>
      <c r="G10446" s="311">
        <v>26574</v>
      </c>
      <c r="H10446" s="312" t="s">
        <v>5510</v>
      </c>
      <c r="I10446" s="313" t="s">
        <v>6831</v>
      </c>
    </row>
    <row r="10447" spans="6:9" x14ac:dyDescent="0.2">
      <c r="F10447" s="310" t="s">
        <v>16542</v>
      </c>
      <c r="G10447" s="311">
        <v>26575</v>
      </c>
      <c r="H10447" s="312" t="s">
        <v>5510</v>
      </c>
      <c r="I10447" s="313" t="s">
        <v>6831</v>
      </c>
    </row>
    <row r="10448" spans="6:9" x14ac:dyDescent="0.2">
      <c r="F10448" s="310" t="s">
        <v>16543</v>
      </c>
      <c r="G10448" s="311">
        <v>26576</v>
      </c>
      <c r="H10448" s="312" t="s">
        <v>5510</v>
      </c>
      <c r="I10448" s="313" t="s">
        <v>6831</v>
      </c>
    </row>
    <row r="10449" spans="6:9" x14ac:dyDescent="0.2">
      <c r="F10449" s="310" t="s">
        <v>16544</v>
      </c>
      <c r="G10449" s="311">
        <v>26578</v>
      </c>
      <c r="H10449" s="312" t="s">
        <v>5510</v>
      </c>
      <c r="I10449" s="313" t="s">
        <v>6831</v>
      </c>
    </row>
    <row r="10450" spans="6:9" x14ac:dyDescent="0.2">
      <c r="F10450" s="310" t="s">
        <v>16545</v>
      </c>
      <c r="G10450" s="311">
        <v>26581</v>
      </c>
      <c r="H10450" s="312" t="s">
        <v>5510</v>
      </c>
      <c r="I10450" s="313" t="s">
        <v>6831</v>
      </c>
    </row>
    <row r="10451" spans="6:9" x14ac:dyDescent="0.2">
      <c r="F10451" s="310" t="s">
        <v>16546</v>
      </c>
      <c r="G10451" s="311">
        <v>26582</v>
      </c>
      <c r="H10451" s="312" t="s">
        <v>5510</v>
      </c>
      <c r="I10451" s="313" t="s">
        <v>6831</v>
      </c>
    </row>
    <row r="10452" spans="6:9" x14ac:dyDescent="0.2">
      <c r="F10452" s="310" t="s">
        <v>16547</v>
      </c>
      <c r="G10452" s="311">
        <v>26585</v>
      </c>
      <c r="H10452" s="312" t="s">
        <v>5510</v>
      </c>
      <c r="I10452" s="313" t="s">
        <v>6831</v>
      </c>
    </row>
    <row r="10453" spans="6:9" x14ac:dyDescent="0.2">
      <c r="F10453" s="310" t="s">
        <v>16548</v>
      </c>
      <c r="G10453" s="311">
        <v>26586</v>
      </c>
      <c r="H10453" s="312" t="s">
        <v>5510</v>
      </c>
      <c r="I10453" s="313" t="s">
        <v>6831</v>
      </c>
    </row>
    <row r="10454" spans="6:9" x14ac:dyDescent="0.2">
      <c r="F10454" s="310" t="s">
        <v>16549</v>
      </c>
      <c r="G10454" s="311">
        <v>26587</v>
      </c>
      <c r="H10454" s="312" t="s">
        <v>5510</v>
      </c>
      <c r="I10454" s="313" t="s">
        <v>6831</v>
      </c>
    </row>
    <row r="10455" spans="6:9" x14ac:dyDescent="0.2">
      <c r="F10455" s="310" t="s">
        <v>16550</v>
      </c>
      <c r="G10455" s="311">
        <v>26588</v>
      </c>
      <c r="H10455" s="312" t="s">
        <v>5510</v>
      </c>
      <c r="I10455" s="313" t="s">
        <v>6831</v>
      </c>
    </row>
    <row r="10456" spans="6:9" x14ac:dyDescent="0.2">
      <c r="F10456" s="310" t="s">
        <v>16551</v>
      </c>
      <c r="G10456" s="311">
        <v>26590</v>
      </c>
      <c r="H10456" s="312" t="s">
        <v>5510</v>
      </c>
      <c r="I10456" s="313" t="s">
        <v>6831</v>
      </c>
    </row>
    <row r="10457" spans="6:9" x14ac:dyDescent="0.2">
      <c r="F10457" s="310" t="s">
        <v>16552</v>
      </c>
      <c r="G10457" s="311">
        <v>26591</v>
      </c>
      <c r="H10457" s="312" t="s">
        <v>5510</v>
      </c>
      <c r="I10457" s="313" t="s">
        <v>6831</v>
      </c>
    </row>
    <row r="10458" spans="6:9" x14ac:dyDescent="0.2">
      <c r="F10458" s="310" t="s">
        <v>16553</v>
      </c>
      <c r="G10458" s="311">
        <v>26601</v>
      </c>
      <c r="H10458" s="312" t="s">
        <v>5510</v>
      </c>
      <c r="I10458" s="313" t="s">
        <v>6831</v>
      </c>
    </row>
    <row r="10459" spans="6:9" x14ac:dyDescent="0.2">
      <c r="F10459" s="310" t="s">
        <v>16554</v>
      </c>
      <c r="G10459" s="311">
        <v>26610</v>
      </c>
      <c r="H10459" s="312" t="s">
        <v>5510</v>
      </c>
      <c r="I10459" s="313" t="s">
        <v>6831</v>
      </c>
    </row>
    <row r="10460" spans="6:9" x14ac:dyDescent="0.2">
      <c r="F10460" s="310" t="s">
        <v>16555</v>
      </c>
      <c r="G10460" s="311">
        <v>26611</v>
      </c>
      <c r="H10460" s="312" t="s">
        <v>5510</v>
      </c>
      <c r="I10460" s="313" t="s">
        <v>6831</v>
      </c>
    </row>
    <row r="10461" spans="6:9" x14ac:dyDescent="0.2">
      <c r="F10461" s="310" t="s">
        <v>16556</v>
      </c>
      <c r="G10461" s="311">
        <v>26615</v>
      </c>
      <c r="H10461" s="312" t="s">
        <v>5510</v>
      </c>
      <c r="I10461" s="313" t="s">
        <v>6831</v>
      </c>
    </row>
    <row r="10462" spans="6:9" x14ac:dyDescent="0.2">
      <c r="F10462" s="310" t="s">
        <v>16557</v>
      </c>
      <c r="G10462" s="311">
        <v>26617</v>
      </c>
      <c r="H10462" s="312" t="s">
        <v>5510</v>
      </c>
      <c r="I10462" s="313" t="s">
        <v>6831</v>
      </c>
    </row>
    <row r="10463" spans="6:9" x14ac:dyDescent="0.2">
      <c r="F10463" s="310" t="s">
        <v>16558</v>
      </c>
      <c r="G10463" s="311">
        <v>26619</v>
      </c>
      <c r="H10463" s="312" t="s">
        <v>5510</v>
      </c>
      <c r="I10463" s="313" t="s">
        <v>6831</v>
      </c>
    </row>
    <row r="10464" spans="6:9" x14ac:dyDescent="0.2">
      <c r="F10464" s="310" t="s">
        <v>16559</v>
      </c>
      <c r="G10464" s="311">
        <v>26621</v>
      </c>
      <c r="H10464" s="312" t="s">
        <v>5510</v>
      </c>
      <c r="I10464" s="313" t="s">
        <v>6831</v>
      </c>
    </row>
    <row r="10465" spans="6:9" x14ac:dyDescent="0.2">
      <c r="F10465" s="310" t="s">
        <v>16560</v>
      </c>
      <c r="G10465" s="311">
        <v>26623</v>
      </c>
      <c r="H10465" s="312" t="s">
        <v>5510</v>
      </c>
      <c r="I10465" s="313" t="s">
        <v>6831</v>
      </c>
    </row>
    <row r="10466" spans="6:9" x14ac:dyDescent="0.2">
      <c r="F10466" s="310" t="s">
        <v>16561</v>
      </c>
      <c r="G10466" s="311">
        <v>26624</v>
      </c>
      <c r="H10466" s="312" t="s">
        <v>5510</v>
      </c>
      <c r="I10466" s="313" t="s">
        <v>6831</v>
      </c>
    </row>
    <row r="10467" spans="6:9" x14ac:dyDescent="0.2">
      <c r="F10467" s="310" t="s">
        <v>16562</v>
      </c>
      <c r="G10467" s="311">
        <v>26627</v>
      </c>
      <c r="H10467" s="312" t="s">
        <v>5510</v>
      </c>
      <c r="I10467" s="313" t="s">
        <v>6831</v>
      </c>
    </row>
    <row r="10468" spans="6:9" x14ac:dyDescent="0.2">
      <c r="F10468" s="310" t="s">
        <v>16563</v>
      </c>
      <c r="G10468" s="311">
        <v>26629</v>
      </c>
      <c r="H10468" s="312" t="s">
        <v>5510</v>
      </c>
      <c r="I10468" s="313" t="s">
        <v>6831</v>
      </c>
    </row>
    <row r="10469" spans="6:9" x14ac:dyDescent="0.2">
      <c r="F10469" s="310" t="s">
        <v>16564</v>
      </c>
      <c r="G10469" s="311">
        <v>26631</v>
      </c>
      <c r="H10469" s="312" t="s">
        <v>5510</v>
      </c>
      <c r="I10469" s="313" t="s">
        <v>6831</v>
      </c>
    </row>
    <row r="10470" spans="6:9" x14ac:dyDescent="0.2">
      <c r="F10470" s="310" t="s">
        <v>16565</v>
      </c>
      <c r="G10470" s="311">
        <v>26636</v>
      </c>
      <c r="H10470" s="312" t="s">
        <v>5510</v>
      </c>
      <c r="I10470" s="313" t="s">
        <v>6831</v>
      </c>
    </row>
    <row r="10471" spans="6:9" x14ac:dyDescent="0.2">
      <c r="F10471" s="310" t="s">
        <v>16566</v>
      </c>
      <c r="G10471" s="311">
        <v>26638</v>
      </c>
      <c r="H10471" s="312" t="s">
        <v>5510</v>
      </c>
      <c r="I10471" s="313" t="s">
        <v>6831</v>
      </c>
    </row>
    <row r="10472" spans="6:9" x14ac:dyDescent="0.2">
      <c r="F10472" s="310" t="s">
        <v>16567</v>
      </c>
      <c r="G10472" s="311">
        <v>26651</v>
      </c>
      <c r="H10472" s="312" t="s">
        <v>5510</v>
      </c>
      <c r="I10472" s="313" t="s">
        <v>6831</v>
      </c>
    </row>
    <row r="10473" spans="6:9" x14ac:dyDescent="0.2">
      <c r="F10473" s="310" t="s">
        <v>16568</v>
      </c>
      <c r="G10473" s="311">
        <v>26656</v>
      </c>
      <c r="H10473" s="312" t="s">
        <v>5510</v>
      </c>
      <c r="I10473" s="313" t="s">
        <v>6831</v>
      </c>
    </row>
    <row r="10474" spans="6:9" x14ac:dyDescent="0.2">
      <c r="F10474" s="310" t="s">
        <v>16569</v>
      </c>
      <c r="G10474" s="311">
        <v>26660</v>
      </c>
      <c r="H10474" s="312" t="s">
        <v>5510</v>
      </c>
      <c r="I10474" s="313" t="s">
        <v>6831</v>
      </c>
    </row>
    <row r="10475" spans="6:9" x14ac:dyDescent="0.2">
      <c r="F10475" s="310" t="s">
        <v>16570</v>
      </c>
      <c r="G10475" s="311">
        <v>26662</v>
      </c>
      <c r="H10475" s="312" t="s">
        <v>5510</v>
      </c>
      <c r="I10475" s="313" t="s">
        <v>6831</v>
      </c>
    </row>
    <row r="10476" spans="6:9" x14ac:dyDescent="0.2">
      <c r="F10476" s="310" t="s">
        <v>16571</v>
      </c>
      <c r="G10476" s="311">
        <v>26667</v>
      </c>
      <c r="H10476" s="312" t="s">
        <v>5510</v>
      </c>
      <c r="I10476" s="313" t="s">
        <v>6831</v>
      </c>
    </row>
    <row r="10477" spans="6:9" x14ac:dyDescent="0.2">
      <c r="F10477" s="310" t="s">
        <v>16572</v>
      </c>
      <c r="G10477" s="311">
        <v>26671</v>
      </c>
      <c r="H10477" s="312" t="s">
        <v>5510</v>
      </c>
      <c r="I10477" s="313" t="s">
        <v>6831</v>
      </c>
    </row>
    <row r="10478" spans="6:9" x14ac:dyDescent="0.2">
      <c r="F10478" s="310" t="s">
        <v>16573</v>
      </c>
      <c r="G10478" s="311">
        <v>26675</v>
      </c>
      <c r="H10478" s="312" t="s">
        <v>5510</v>
      </c>
      <c r="I10478" s="313" t="s">
        <v>6831</v>
      </c>
    </row>
    <row r="10479" spans="6:9" x14ac:dyDescent="0.2">
      <c r="F10479" s="310" t="s">
        <v>16574</v>
      </c>
      <c r="G10479" s="311">
        <v>26676</v>
      </c>
      <c r="H10479" s="312" t="s">
        <v>5510</v>
      </c>
      <c r="I10479" s="313" t="s">
        <v>6831</v>
      </c>
    </row>
    <row r="10480" spans="6:9" x14ac:dyDescent="0.2">
      <c r="F10480" s="310" t="s">
        <v>16575</v>
      </c>
      <c r="G10480" s="311">
        <v>26678</v>
      </c>
      <c r="H10480" s="312" t="s">
        <v>5510</v>
      </c>
      <c r="I10480" s="313" t="s">
        <v>6831</v>
      </c>
    </row>
    <row r="10481" spans="6:9" x14ac:dyDescent="0.2">
      <c r="F10481" s="310" t="s">
        <v>16576</v>
      </c>
      <c r="G10481" s="311">
        <v>26679</v>
      </c>
      <c r="H10481" s="312" t="s">
        <v>5510</v>
      </c>
      <c r="I10481" s="313" t="s">
        <v>6831</v>
      </c>
    </row>
    <row r="10482" spans="6:9" x14ac:dyDescent="0.2">
      <c r="F10482" s="310" t="s">
        <v>16577</v>
      </c>
      <c r="G10482" s="311">
        <v>26680</v>
      </c>
      <c r="H10482" s="312" t="s">
        <v>5510</v>
      </c>
      <c r="I10482" s="313" t="s">
        <v>6831</v>
      </c>
    </row>
    <row r="10483" spans="6:9" x14ac:dyDescent="0.2">
      <c r="F10483" s="310" t="s">
        <v>16578</v>
      </c>
      <c r="G10483" s="311">
        <v>26681</v>
      </c>
      <c r="H10483" s="312" t="s">
        <v>5510</v>
      </c>
      <c r="I10483" s="313" t="s">
        <v>6831</v>
      </c>
    </row>
    <row r="10484" spans="6:9" x14ac:dyDescent="0.2">
      <c r="F10484" s="310" t="s">
        <v>16579</v>
      </c>
      <c r="G10484" s="311">
        <v>26684</v>
      </c>
      <c r="H10484" s="312" t="s">
        <v>5510</v>
      </c>
      <c r="I10484" s="313" t="s">
        <v>6831</v>
      </c>
    </row>
    <row r="10485" spans="6:9" x14ac:dyDescent="0.2">
      <c r="F10485" s="310" t="s">
        <v>16580</v>
      </c>
      <c r="G10485" s="311">
        <v>26690</v>
      </c>
      <c r="H10485" s="312" t="s">
        <v>5510</v>
      </c>
      <c r="I10485" s="313" t="s">
        <v>6831</v>
      </c>
    </row>
    <row r="10486" spans="6:9" x14ac:dyDescent="0.2">
      <c r="F10486" s="310" t="s">
        <v>16581</v>
      </c>
      <c r="G10486" s="311">
        <v>26691</v>
      </c>
      <c r="H10486" s="312" t="s">
        <v>5510</v>
      </c>
      <c r="I10486" s="313" t="s">
        <v>6831</v>
      </c>
    </row>
    <row r="10487" spans="6:9" x14ac:dyDescent="0.2">
      <c r="F10487" s="310" t="s">
        <v>16582</v>
      </c>
      <c r="G10487" s="311">
        <v>26704</v>
      </c>
      <c r="H10487" s="312" t="s">
        <v>5510</v>
      </c>
      <c r="I10487" s="313" t="s">
        <v>6831</v>
      </c>
    </row>
    <row r="10488" spans="6:9" x14ac:dyDescent="0.2">
      <c r="F10488" s="310" t="s">
        <v>16583</v>
      </c>
      <c r="G10488" s="311">
        <v>26705</v>
      </c>
      <c r="H10488" s="312" t="s">
        <v>5510</v>
      </c>
      <c r="I10488" s="313" t="s">
        <v>6831</v>
      </c>
    </row>
    <row r="10489" spans="6:9" x14ac:dyDescent="0.2">
      <c r="F10489" s="310" t="s">
        <v>16584</v>
      </c>
      <c r="G10489" s="311">
        <v>26707</v>
      </c>
      <c r="H10489" s="312" t="s">
        <v>5510</v>
      </c>
      <c r="I10489" s="313" t="s">
        <v>6831</v>
      </c>
    </row>
    <row r="10490" spans="6:9" x14ac:dyDescent="0.2">
      <c r="F10490" s="310" t="s">
        <v>16585</v>
      </c>
      <c r="G10490" s="311">
        <v>26710</v>
      </c>
      <c r="H10490" s="312" t="s">
        <v>5510</v>
      </c>
      <c r="I10490" s="313" t="s">
        <v>6831</v>
      </c>
    </row>
    <row r="10491" spans="6:9" x14ac:dyDescent="0.2">
      <c r="F10491" s="310" t="s">
        <v>16586</v>
      </c>
      <c r="G10491" s="311">
        <v>26711</v>
      </c>
      <c r="H10491" s="312" t="s">
        <v>5510</v>
      </c>
      <c r="I10491" s="313" t="s">
        <v>6831</v>
      </c>
    </row>
    <row r="10492" spans="6:9" x14ac:dyDescent="0.2">
      <c r="F10492" s="310" t="s">
        <v>16587</v>
      </c>
      <c r="G10492" s="311">
        <v>26714</v>
      </c>
      <c r="H10492" s="312" t="s">
        <v>5510</v>
      </c>
      <c r="I10492" s="313" t="s">
        <v>6831</v>
      </c>
    </row>
    <row r="10493" spans="6:9" x14ac:dyDescent="0.2">
      <c r="F10493" s="310" t="s">
        <v>16588</v>
      </c>
      <c r="G10493" s="311">
        <v>26716</v>
      </c>
      <c r="H10493" s="312" t="s">
        <v>5510</v>
      </c>
      <c r="I10493" s="313" t="s">
        <v>6831</v>
      </c>
    </row>
    <row r="10494" spans="6:9" x14ac:dyDescent="0.2">
      <c r="F10494" s="310" t="s">
        <v>16589</v>
      </c>
      <c r="G10494" s="311">
        <v>26717</v>
      </c>
      <c r="H10494" s="312" t="s">
        <v>5510</v>
      </c>
      <c r="I10494" s="313" t="s">
        <v>6831</v>
      </c>
    </row>
    <row r="10495" spans="6:9" x14ac:dyDescent="0.2">
      <c r="F10495" s="310" t="s">
        <v>16590</v>
      </c>
      <c r="G10495" s="311">
        <v>26719</v>
      </c>
      <c r="H10495" s="312" t="s">
        <v>5510</v>
      </c>
      <c r="I10495" s="313" t="s">
        <v>6831</v>
      </c>
    </row>
    <row r="10496" spans="6:9" x14ac:dyDescent="0.2">
      <c r="F10496" s="310" t="s">
        <v>16591</v>
      </c>
      <c r="G10496" s="311">
        <v>26720</v>
      </c>
      <c r="H10496" s="312" t="s">
        <v>5510</v>
      </c>
      <c r="I10496" s="313" t="s">
        <v>6831</v>
      </c>
    </row>
    <row r="10497" spans="6:9" x14ac:dyDescent="0.2">
      <c r="F10497" s="310" t="s">
        <v>16592</v>
      </c>
      <c r="G10497" s="311">
        <v>26722</v>
      </c>
      <c r="H10497" s="312" t="s">
        <v>5510</v>
      </c>
      <c r="I10497" s="313" t="s">
        <v>6831</v>
      </c>
    </row>
    <row r="10498" spans="6:9" x14ac:dyDescent="0.2">
      <c r="F10498" s="310" t="s">
        <v>16593</v>
      </c>
      <c r="G10498" s="311">
        <v>26726</v>
      </c>
      <c r="H10498" s="312" t="s">
        <v>5510</v>
      </c>
      <c r="I10498" s="313" t="s">
        <v>6831</v>
      </c>
    </row>
    <row r="10499" spans="6:9" x14ac:dyDescent="0.2">
      <c r="F10499" s="310" t="s">
        <v>16594</v>
      </c>
      <c r="G10499" s="311">
        <v>26731</v>
      </c>
      <c r="H10499" s="312" t="s">
        <v>5510</v>
      </c>
      <c r="I10499" s="313" t="s">
        <v>6831</v>
      </c>
    </row>
    <row r="10500" spans="6:9" x14ac:dyDescent="0.2">
      <c r="F10500" s="310" t="s">
        <v>16595</v>
      </c>
      <c r="G10500" s="311">
        <v>26739</v>
      </c>
      <c r="H10500" s="312" t="s">
        <v>5510</v>
      </c>
      <c r="I10500" s="313" t="s">
        <v>6831</v>
      </c>
    </row>
    <row r="10501" spans="6:9" x14ac:dyDescent="0.2">
      <c r="F10501" s="310" t="s">
        <v>16596</v>
      </c>
      <c r="G10501" s="311">
        <v>26743</v>
      </c>
      <c r="H10501" s="312" t="s">
        <v>5510</v>
      </c>
      <c r="I10501" s="313" t="s">
        <v>6831</v>
      </c>
    </row>
    <row r="10502" spans="6:9" x14ac:dyDescent="0.2">
      <c r="F10502" s="310" t="s">
        <v>16597</v>
      </c>
      <c r="G10502" s="311">
        <v>26750</v>
      </c>
      <c r="H10502" s="312" t="s">
        <v>5510</v>
      </c>
      <c r="I10502" s="313" t="s">
        <v>6831</v>
      </c>
    </row>
    <row r="10503" spans="6:9" x14ac:dyDescent="0.2">
      <c r="F10503" s="310" t="s">
        <v>16598</v>
      </c>
      <c r="G10503" s="311">
        <v>26753</v>
      </c>
      <c r="H10503" s="312" t="s">
        <v>5510</v>
      </c>
      <c r="I10503" s="313" t="s">
        <v>6831</v>
      </c>
    </row>
    <row r="10504" spans="6:9" x14ac:dyDescent="0.2">
      <c r="F10504" s="310" t="s">
        <v>16599</v>
      </c>
      <c r="G10504" s="311">
        <v>26755</v>
      </c>
      <c r="H10504" s="312" t="s">
        <v>5510</v>
      </c>
      <c r="I10504" s="313" t="s">
        <v>6831</v>
      </c>
    </row>
    <row r="10505" spans="6:9" x14ac:dyDescent="0.2">
      <c r="F10505" s="310" t="s">
        <v>16600</v>
      </c>
      <c r="G10505" s="311">
        <v>26757</v>
      </c>
      <c r="H10505" s="312" t="s">
        <v>5510</v>
      </c>
      <c r="I10505" s="313" t="s">
        <v>6831</v>
      </c>
    </row>
    <row r="10506" spans="6:9" x14ac:dyDescent="0.2">
      <c r="F10506" s="310" t="s">
        <v>16601</v>
      </c>
      <c r="G10506" s="311">
        <v>26761</v>
      </c>
      <c r="H10506" s="312" t="s">
        <v>5510</v>
      </c>
      <c r="I10506" s="313" t="s">
        <v>6831</v>
      </c>
    </row>
    <row r="10507" spans="6:9" x14ac:dyDescent="0.2">
      <c r="F10507" s="310" t="s">
        <v>16602</v>
      </c>
      <c r="G10507" s="311">
        <v>26763</v>
      </c>
      <c r="H10507" s="312" t="s">
        <v>5510</v>
      </c>
      <c r="I10507" s="313" t="s">
        <v>6831</v>
      </c>
    </row>
    <row r="10508" spans="6:9" x14ac:dyDescent="0.2">
      <c r="F10508" s="310" t="s">
        <v>16603</v>
      </c>
      <c r="G10508" s="311">
        <v>26764</v>
      </c>
      <c r="H10508" s="312" t="s">
        <v>5510</v>
      </c>
      <c r="I10508" s="313" t="s">
        <v>6831</v>
      </c>
    </row>
    <row r="10509" spans="6:9" x14ac:dyDescent="0.2">
      <c r="F10509" s="310" t="s">
        <v>16604</v>
      </c>
      <c r="G10509" s="311">
        <v>26767</v>
      </c>
      <c r="H10509" s="312" t="s">
        <v>5510</v>
      </c>
      <c r="I10509" s="313" t="s">
        <v>6831</v>
      </c>
    </row>
    <row r="10510" spans="6:9" x14ac:dyDescent="0.2">
      <c r="F10510" s="310" t="s">
        <v>16605</v>
      </c>
      <c r="G10510" s="311">
        <v>26801</v>
      </c>
      <c r="H10510" s="312" t="s">
        <v>5510</v>
      </c>
      <c r="I10510" s="313" t="s">
        <v>6831</v>
      </c>
    </row>
    <row r="10511" spans="6:9" x14ac:dyDescent="0.2">
      <c r="F10511" s="310" t="s">
        <v>16606</v>
      </c>
      <c r="G10511" s="311">
        <v>26802</v>
      </c>
      <c r="H10511" s="312" t="s">
        <v>5510</v>
      </c>
      <c r="I10511" s="313" t="s">
        <v>6831</v>
      </c>
    </row>
    <row r="10512" spans="6:9" x14ac:dyDescent="0.2">
      <c r="F10512" s="310" t="s">
        <v>16607</v>
      </c>
      <c r="G10512" s="311">
        <v>26804</v>
      </c>
      <c r="H10512" s="312" t="s">
        <v>5510</v>
      </c>
      <c r="I10512" s="313" t="s">
        <v>6831</v>
      </c>
    </row>
    <row r="10513" spans="6:9" x14ac:dyDescent="0.2">
      <c r="F10513" s="310" t="s">
        <v>16608</v>
      </c>
      <c r="G10513" s="311">
        <v>26807</v>
      </c>
      <c r="H10513" s="312" t="s">
        <v>5510</v>
      </c>
      <c r="I10513" s="313" t="s">
        <v>6831</v>
      </c>
    </row>
    <row r="10514" spans="6:9" x14ac:dyDescent="0.2">
      <c r="F10514" s="310" t="s">
        <v>16609</v>
      </c>
      <c r="G10514" s="311">
        <v>26808</v>
      </c>
      <c r="H10514" s="312" t="s">
        <v>5510</v>
      </c>
      <c r="I10514" s="313" t="s">
        <v>6831</v>
      </c>
    </row>
    <row r="10515" spans="6:9" x14ac:dyDescent="0.2">
      <c r="F10515" s="310" t="s">
        <v>16610</v>
      </c>
      <c r="G10515" s="311">
        <v>26810</v>
      </c>
      <c r="H10515" s="312" t="s">
        <v>5510</v>
      </c>
      <c r="I10515" s="313" t="s">
        <v>6831</v>
      </c>
    </row>
    <row r="10516" spans="6:9" x14ac:dyDescent="0.2">
      <c r="F10516" s="310" t="s">
        <v>16611</v>
      </c>
      <c r="G10516" s="311">
        <v>26812</v>
      </c>
      <c r="H10516" s="312" t="s">
        <v>5510</v>
      </c>
      <c r="I10516" s="313" t="s">
        <v>6831</v>
      </c>
    </row>
    <row r="10517" spans="6:9" x14ac:dyDescent="0.2">
      <c r="F10517" s="310" t="s">
        <v>16612</v>
      </c>
      <c r="G10517" s="311">
        <v>26814</v>
      </c>
      <c r="H10517" s="312" t="s">
        <v>5510</v>
      </c>
      <c r="I10517" s="313" t="s">
        <v>6831</v>
      </c>
    </row>
    <row r="10518" spans="6:9" x14ac:dyDescent="0.2">
      <c r="F10518" s="310" t="s">
        <v>16613</v>
      </c>
      <c r="G10518" s="311">
        <v>26815</v>
      </c>
      <c r="H10518" s="312" t="s">
        <v>5510</v>
      </c>
      <c r="I10518" s="313" t="s">
        <v>6831</v>
      </c>
    </row>
    <row r="10519" spans="6:9" x14ac:dyDescent="0.2">
      <c r="F10519" s="310" t="s">
        <v>16614</v>
      </c>
      <c r="G10519" s="311">
        <v>26817</v>
      </c>
      <c r="H10519" s="312" t="s">
        <v>5510</v>
      </c>
      <c r="I10519" s="313" t="s">
        <v>6831</v>
      </c>
    </row>
    <row r="10520" spans="6:9" x14ac:dyDescent="0.2">
      <c r="F10520" s="310" t="s">
        <v>16615</v>
      </c>
      <c r="G10520" s="311">
        <v>26818</v>
      </c>
      <c r="H10520" s="312" t="s">
        <v>5510</v>
      </c>
      <c r="I10520" s="313" t="s">
        <v>6831</v>
      </c>
    </row>
    <row r="10521" spans="6:9" x14ac:dyDescent="0.2">
      <c r="F10521" s="310" t="s">
        <v>16616</v>
      </c>
      <c r="G10521" s="311">
        <v>26823</v>
      </c>
      <c r="H10521" s="312" t="s">
        <v>5510</v>
      </c>
      <c r="I10521" s="313" t="s">
        <v>6831</v>
      </c>
    </row>
    <row r="10522" spans="6:9" x14ac:dyDescent="0.2">
      <c r="F10522" s="310" t="s">
        <v>16617</v>
      </c>
      <c r="G10522" s="311">
        <v>26833</v>
      </c>
      <c r="H10522" s="312" t="s">
        <v>5510</v>
      </c>
      <c r="I10522" s="313" t="s">
        <v>6831</v>
      </c>
    </row>
    <row r="10523" spans="6:9" x14ac:dyDescent="0.2">
      <c r="F10523" s="310" t="s">
        <v>16618</v>
      </c>
      <c r="G10523" s="311">
        <v>26836</v>
      </c>
      <c r="H10523" s="312" t="s">
        <v>5510</v>
      </c>
      <c r="I10523" s="313" t="s">
        <v>6831</v>
      </c>
    </row>
    <row r="10524" spans="6:9" x14ac:dyDescent="0.2">
      <c r="F10524" s="310" t="s">
        <v>16619</v>
      </c>
      <c r="G10524" s="311">
        <v>26838</v>
      </c>
      <c r="H10524" s="312" t="s">
        <v>5510</v>
      </c>
      <c r="I10524" s="313" t="s">
        <v>6831</v>
      </c>
    </row>
    <row r="10525" spans="6:9" x14ac:dyDescent="0.2">
      <c r="F10525" s="310" t="s">
        <v>16620</v>
      </c>
      <c r="G10525" s="311">
        <v>26845</v>
      </c>
      <c r="H10525" s="312" t="s">
        <v>5510</v>
      </c>
      <c r="I10525" s="313" t="s">
        <v>6831</v>
      </c>
    </row>
    <row r="10526" spans="6:9" x14ac:dyDescent="0.2">
      <c r="F10526" s="310" t="s">
        <v>16621</v>
      </c>
      <c r="G10526" s="311">
        <v>26847</v>
      </c>
      <c r="H10526" s="312" t="s">
        <v>5510</v>
      </c>
      <c r="I10526" s="313" t="s">
        <v>6831</v>
      </c>
    </row>
    <row r="10527" spans="6:9" x14ac:dyDescent="0.2">
      <c r="F10527" s="310" t="s">
        <v>16622</v>
      </c>
      <c r="G10527" s="311">
        <v>26851</v>
      </c>
      <c r="H10527" s="312" t="s">
        <v>5510</v>
      </c>
      <c r="I10527" s="313" t="s">
        <v>6831</v>
      </c>
    </row>
    <row r="10528" spans="6:9" x14ac:dyDescent="0.2">
      <c r="F10528" s="310" t="s">
        <v>16623</v>
      </c>
      <c r="G10528" s="311">
        <v>26852</v>
      </c>
      <c r="H10528" s="312" t="s">
        <v>5510</v>
      </c>
      <c r="I10528" s="313" t="s">
        <v>6831</v>
      </c>
    </row>
    <row r="10529" spans="6:9" x14ac:dyDescent="0.2">
      <c r="F10529" s="310" t="s">
        <v>16624</v>
      </c>
      <c r="G10529" s="311">
        <v>26855</v>
      </c>
      <c r="H10529" s="312" t="s">
        <v>5510</v>
      </c>
      <c r="I10529" s="313" t="s">
        <v>6831</v>
      </c>
    </row>
    <row r="10530" spans="6:9" x14ac:dyDescent="0.2">
      <c r="F10530" s="310" t="s">
        <v>16625</v>
      </c>
      <c r="G10530" s="311">
        <v>26865</v>
      </c>
      <c r="H10530" s="312" t="s">
        <v>5510</v>
      </c>
      <c r="I10530" s="313" t="s">
        <v>6831</v>
      </c>
    </row>
    <row r="10531" spans="6:9" x14ac:dyDescent="0.2">
      <c r="F10531" s="310" t="s">
        <v>16626</v>
      </c>
      <c r="G10531" s="311">
        <v>26866</v>
      </c>
      <c r="H10531" s="312" t="s">
        <v>5510</v>
      </c>
      <c r="I10531" s="313" t="s">
        <v>6831</v>
      </c>
    </row>
    <row r="10532" spans="6:9" x14ac:dyDescent="0.2">
      <c r="F10532" s="310" t="s">
        <v>16627</v>
      </c>
      <c r="G10532" s="311">
        <v>26884</v>
      </c>
      <c r="H10532" s="312" t="s">
        <v>5510</v>
      </c>
      <c r="I10532" s="313" t="s">
        <v>6831</v>
      </c>
    </row>
    <row r="10533" spans="6:9" x14ac:dyDescent="0.2">
      <c r="F10533" s="310" t="s">
        <v>16628</v>
      </c>
      <c r="G10533" s="311">
        <v>26886</v>
      </c>
      <c r="H10533" s="312" t="s">
        <v>5510</v>
      </c>
      <c r="I10533" s="313" t="s">
        <v>6831</v>
      </c>
    </row>
    <row r="10534" spans="6:9" x14ac:dyDescent="0.2">
      <c r="F10534" s="310" t="s">
        <v>16629</v>
      </c>
      <c r="G10534" s="311">
        <v>27006</v>
      </c>
      <c r="H10534" s="312" t="s">
        <v>3791</v>
      </c>
      <c r="I10534" s="313" t="s">
        <v>6854</v>
      </c>
    </row>
    <row r="10535" spans="6:9" x14ac:dyDescent="0.2">
      <c r="F10535" s="310" t="s">
        <v>2916</v>
      </c>
      <c r="G10535" s="311">
        <v>27007</v>
      </c>
      <c r="H10535" s="312" t="s">
        <v>3791</v>
      </c>
      <c r="I10535" s="313" t="s">
        <v>6854</v>
      </c>
    </row>
    <row r="10536" spans="6:9" x14ac:dyDescent="0.2">
      <c r="F10536" s="310" t="s">
        <v>2917</v>
      </c>
      <c r="G10536" s="311">
        <v>27009</v>
      </c>
      <c r="H10536" s="312" t="s">
        <v>3791</v>
      </c>
      <c r="I10536" s="313" t="s">
        <v>6854</v>
      </c>
    </row>
    <row r="10537" spans="6:9" x14ac:dyDescent="0.2">
      <c r="F10537" s="310" t="s">
        <v>16630</v>
      </c>
      <c r="G10537" s="311">
        <v>27010</v>
      </c>
      <c r="H10537" s="312" t="s">
        <v>3791</v>
      </c>
      <c r="I10537" s="313" t="s">
        <v>6854</v>
      </c>
    </row>
    <row r="10538" spans="6:9" x14ac:dyDescent="0.2">
      <c r="F10538" s="310" t="s">
        <v>2919</v>
      </c>
      <c r="G10538" s="311">
        <v>27011</v>
      </c>
      <c r="H10538" s="312" t="s">
        <v>3791</v>
      </c>
      <c r="I10538" s="313" t="s">
        <v>6854</v>
      </c>
    </row>
    <row r="10539" spans="6:9" x14ac:dyDescent="0.2">
      <c r="F10539" s="310" t="s">
        <v>16631</v>
      </c>
      <c r="G10539" s="311">
        <v>27012</v>
      </c>
      <c r="H10539" s="312" t="s">
        <v>3791</v>
      </c>
      <c r="I10539" s="313" t="s">
        <v>6854</v>
      </c>
    </row>
    <row r="10540" spans="6:9" x14ac:dyDescent="0.2">
      <c r="F10540" s="310" t="s">
        <v>2921</v>
      </c>
      <c r="G10540" s="311">
        <v>27013</v>
      </c>
      <c r="H10540" s="312" t="s">
        <v>3791</v>
      </c>
      <c r="I10540" s="313" t="s">
        <v>6854</v>
      </c>
    </row>
    <row r="10541" spans="6:9" x14ac:dyDescent="0.2">
      <c r="F10541" s="310" t="s">
        <v>16632</v>
      </c>
      <c r="G10541" s="311">
        <v>27014</v>
      </c>
      <c r="H10541" s="312" t="s">
        <v>3791</v>
      </c>
      <c r="I10541" s="313" t="s">
        <v>6854</v>
      </c>
    </row>
    <row r="10542" spans="6:9" x14ac:dyDescent="0.2">
      <c r="F10542" s="310" t="s">
        <v>16633</v>
      </c>
      <c r="G10542" s="311">
        <v>27016</v>
      </c>
      <c r="H10542" s="312" t="s">
        <v>3791</v>
      </c>
      <c r="I10542" s="313" t="s">
        <v>6854</v>
      </c>
    </row>
    <row r="10543" spans="6:9" x14ac:dyDescent="0.2">
      <c r="F10543" s="310" t="s">
        <v>2924</v>
      </c>
      <c r="G10543" s="311">
        <v>27017</v>
      </c>
      <c r="H10543" s="312" t="s">
        <v>3791</v>
      </c>
      <c r="I10543" s="313" t="s">
        <v>6854</v>
      </c>
    </row>
    <row r="10544" spans="6:9" x14ac:dyDescent="0.2">
      <c r="F10544" s="310" t="s">
        <v>16634</v>
      </c>
      <c r="G10544" s="311">
        <v>27018</v>
      </c>
      <c r="H10544" s="312" t="s">
        <v>3791</v>
      </c>
      <c r="I10544" s="313" t="s">
        <v>6854</v>
      </c>
    </row>
    <row r="10545" spans="6:9" x14ac:dyDescent="0.2">
      <c r="F10545" s="310" t="s">
        <v>2926</v>
      </c>
      <c r="G10545" s="311">
        <v>27019</v>
      </c>
      <c r="H10545" s="312" t="s">
        <v>3791</v>
      </c>
      <c r="I10545" s="313" t="s">
        <v>6854</v>
      </c>
    </row>
    <row r="10546" spans="6:9" x14ac:dyDescent="0.2">
      <c r="F10546" s="310" t="s">
        <v>16635</v>
      </c>
      <c r="G10546" s="311">
        <v>27020</v>
      </c>
      <c r="H10546" s="312" t="s">
        <v>3791</v>
      </c>
      <c r="I10546" s="313" t="s">
        <v>6854</v>
      </c>
    </row>
    <row r="10547" spans="6:9" x14ac:dyDescent="0.2">
      <c r="F10547" s="310" t="s">
        <v>2927</v>
      </c>
      <c r="G10547" s="311">
        <v>27021</v>
      </c>
      <c r="H10547" s="312" t="s">
        <v>3791</v>
      </c>
      <c r="I10547" s="313" t="s">
        <v>6854</v>
      </c>
    </row>
    <row r="10548" spans="6:9" x14ac:dyDescent="0.2">
      <c r="F10548" s="310" t="s">
        <v>16636</v>
      </c>
      <c r="G10548" s="311">
        <v>27022</v>
      </c>
      <c r="H10548" s="312" t="s">
        <v>3791</v>
      </c>
      <c r="I10548" s="313" t="s">
        <v>6854</v>
      </c>
    </row>
    <row r="10549" spans="6:9" x14ac:dyDescent="0.2">
      <c r="F10549" s="310" t="s">
        <v>2928</v>
      </c>
      <c r="G10549" s="311">
        <v>27023</v>
      </c>
      <c r="H10549" s="312" t="s">
        <v>3791</v>
      </c>
      <c r="I10549" s="313" t="s">
        <v>6854</v>
      </c>
    </row>
    <row r="10550" spans="6:9" x14ac:dyDescent="0.2">
      <c r="F10550" s="310" t="s">
        <v>16637</v>
      </c>
      <c r="G10550" s="311">
        <v>27024</v>
      </c>
      <c r="H10550" s="312" t="s">
        <v>3791</v>
      </c>
      <c r="I10550" s="313" t="s">
        <v>6854</v>
      </c>
    </row>
    <row r="10551" spans="6:9" x14ac:dyDescent="0.2">
      <c r="F10551" s="310" t="s">
        <v>2930</v>
      </c>
      <c r="G10551" s="311">
        <v>27025</v>
      </c>
      <c r="H10551" s="312" t="s">
        <v>3791</v>
      </c>
      <c r="I10551" s="313" t="s">
        <v>6854</v>
      </c>
    </row>
    <row r="10552" spans="6:9" x14ac:dyDescent="0.2">
      <c r="F10552" s="310" t="s">
        <v>2931</v>
      </c>
      <c r="G10552" s="311">
        <v>27027</v>
      </c>
      <c r="H10552" s="312" t="s">
        <v>3791</v>
      </c>
      <c r="I10552" s="313" t="s">
        <v>6854</v>
      </c>
    </row>
    <row r="10553" spans="6:9" x14ac:dyDescent="0.2">
      <c r="F10553" s="310" t="s">
        <v>16638</v>
      </c>
      <c r="G10553" s="311">
        <v>27028</v>
      </c>
      <c r="H10553" s="312" t="s">
        <v>3791</v>
      </c>
      <c r="I10553" s="313" t="s">
        <v>6854</v>
      </c>
    </row>
    <row r="10554" spans="6:9" x14ac:dyDescent="0.2">
      <c r="F10554" s="310" t="s">
        <v>16639</v>
      </c>
      <c r="G10554" s="311">
        <v>27030</v>
      </c>
      <c r="H10554" s="312" t="s">
        <v>3791</v>
      </c>
      <c r="I10554" s="313" t="s">
        <v>6854</v>
      </c>
    </row>
    <row r="10555" spans="6:9" x14ac:dyDescent="0.2">
      <c r="F10555" s="310" t="s">
        <v>2933</v>
      </c>
      <c r="G10555" s="311">
        <v>27031</v>
      </c>
      <c r="H10555" s="312" t="s">
        <v>3791</v>
      </c>
      <c r="I10555" s="313" t="s">
        <v>6854</v>
      </c>
    </row>
    <row r="10556" spans="6:9" x14ac:dyDescent="0.2">
      <c r="F10556" s="310" t="s">
        <v>16640</v>
      </c>
      <c r="G10556" s="311">
        <v>27040</v>
      </c>
      <c r="H10556" s="312" t="s">
        <v>3791</v>
      </c>
      <c r="I10556" s="313" t="s">
        <v>6854</v>
      </c>
    </row>
    <row r="10557" spans="6:9" x14ac:dyDescent="0.2">
      <c r="F10557" s="310" t="s">
        <v>2941</v>
      </c>
      <c r="G10557" s="311">
        <v>27041</v>
      </c>
      <c r="H10557" s="312" t="s">
        <v>3791</v>
      </c>
      <c r="I10557" s="313" t="s">
        <v>6854</v>
      </c>
    </row>
    <row r="10558" spans="6:9" x14ac:dyDescent="0.2">
      <c r="F10558" s="310" t="s">
        <v>16641</v>
      </c>
      <c r="G10558" s="311">
        <v>27042</v>
      </c>
      <c r="H10558" s="312" t="s">
        <v>3791</v>
      </c>
      <c r="I10558" s="313" t="s">
        <v>6854</v>
      </c>
    </row>
    <row r="10559" spans="6:9" x14ac:dyDescent="0.2">
      <c r="F10559" s="310" t="s">
        <v>2943</v>
      </c>
      <c r="G10559" s="311">
        <v>27043</v>
      </c>
      <c r="H10559" s="312" t="s">
        <v>3791</v>
      </c>
      <c r="I10559" s="313" t="s">
        <v>6854</v>
      </c>
    </row>
    <row r="10560" spans="6:9" x14ac:dyDescent="0.2">
      <c r="F10560" s="310" t="s">
        <v>2945</v>
      </c>
      <c r="G10560" s="311">
        <v>27045</v>
      </c>
      <c r="H10560" s="312" t="s">
        <v>3791</v>
      </c>
      <c r="I10560" s="313" t="s">
        <v>6854</v>
      </c>
    </row>
    <row r="10561" spans="6:9" x14ac:dyDescent="0.2">
      <c r="F10561" s="310" t="s">
        <v>16642</v>
      </c>
      <c r="G10561" s="311">
        <v>27046</v>
      </c>
      <c r="H10561" s="312" t="s">
        <v>3791</v>
      </c>
      <c r="I10561" s="313" t="s">
        <v>6854</v>
      </c>
    </row>
    <row r="10562" spans="6:9" x14ac:dyDescent="0.2">
      <c r="F10562" s="310" t="s">
        <v>2947</v>
      </c>
      <c r="G10562" s="311">
        <v>27047</v>
      </c>
      <c r="H10562" s="312" t="s">
        <v>3791</v>
      </c>
      <c r="I10562" s="313" t="s">
        <v>6854</v>
      </c>
    </row>
    <row r="10563" spans="6:9" x14ac:dyDescent="0.2">
      <c r="F10563" s="310" t="s">
        <v>16643</v>
      </c>
      <c r="G10563" s="311">
        <v>27048</v>
      </c>
      <c r="H10563" s="312" t="s">
        <v>3791</v>
      </c>
      <c r="I10563" s="313" t="s">
        <v>6854</v>
      </c>
    </row>
    <row r="10564" spans="6:9" x14ac:dyDescent="0.2">
      <c r="F10564" s="310" t="s">
        <v>2949</v>
      </c>
      <c r="G10564" s="311">
        <v>27049</v>
      </c>
      <c r="H10564" s="312" t="s">
        <v>3791</v>
      </c>
      <c r="I10564" s="313" t="s">
        <v>6854</v>
      </c>
    </row>
    <row r="10565" spans="6:9" x14ac:dyDescent="0.2">
      <c r="F10565" s="310" t="s">
        <v>16644</v>
      </c>
      <c r="G10565" s="311">
        <v>27050</v>
      </c>
      <c r="H10565" s="312" t="s">
        <v>3791</v>
      </c>
      <c r="I10565" s="313" t="s">
        <v>6854</v>
      </c>
    </row>
    <row r="10566" spans="6:9" x14ac:dyDescent="0.2">
      <c r="F10566" s="310" t="s">
        <v>2950</v>
      </c>
      <c r="G10566" s="311">
        <v>27051</v>
      </c>
      <c r="H10566" s="312" t="s">
        <v>3791</v>
      </c>
      <c r="I10566" s="313" t="s">
        <v>6854</v>
      </c>
    </row>
    <row r="10567" spans="6:9" x14ac:dyDescent="0.2">
      <c r="F10567" s="310" t="s">
        <v>16645</v>
      </c>
      <c r="G10567" s="311">
        <v>27052</v>
      </c>
      <c r="H10567" s="312" t="s">
        <v>3791</v>
      </c>
      <c r="I10567" s="313" t="s">
        <v>6854</v>
      </c>
    </row>
    <row r="10568" spans="6:9" x14ac:dyDescent="0.2">
      <c r="F10568" s="310" t="s">
        <v>2952</v>
      </c>
      <c r="G10568" s="311">
        <v>27053</v>
      </c>
      <c r="H10568" s="312" t="s">
        <v>3791</v>
      </c>
      <c r="I10568" s="313" t="s">
        <v>6854</v>
      </c>
    </row>
    <row r="10569" spans="6:9" x14ac:dyDescent="0.2">
      <c r="F10569" s="310" t="s">
        <v>16646</v>
      </c>
      <c r="G10569" s="311">
        <v>27054</v>
      </c>
      <c r="H10569" s="312" t="s">
        <v>3791</v>
      </c>
      <c r="I10569" s="313" t="s">
        <v>6854</v>
      </c>
    </row>
    <row r="10570" spans="6:9" x14ac:dyDescent="0.2">
      <c r="F10570" s="310" t="s">
        <v>2953</v>
      </c>
      <c r="G10570" s="311">
        <v>27055</v>
      </c>
      <c r="H10570" s="312" t="s">
        <v>3791</v>
      </c>
      <c r="I10570" s="313" t="s">
        <v>6854</v>
      </c>
    </row>
    <row r="10571" spans="6:9" x14ac:dyDescent="0.2">
      <c r="F10571" s="310" t="s">
        <v>16647</v>
      </c>
      <c r="G10571" s="311">
        <v>27094</v>
      </c>
      <c r="H10571" s="312" t="s">
        <v>3791</v>
      </c>
      <c r="I10571" s="313" t="s">
        <v>6854</v>
      </c>
    </row>
    <row r="10572" spans="6:9" x14ac:dyDescent="0.2">
      <c r="F10572" s="310" t="s">
        <v>16648</v>
      </c>
      <c r="G10572" s="311">
        <v>27098</v>
      </c>
      <c r="H10572" s="312" t="s">
        <v>3791</v>
      </c>
      <c r="I10572" s="313" t="s">
        <v>6854</v>
      </c>
    </row>
    <row r="10573" spans="6:9" x14ac:dyDescent="0.2">
      <c r="F10573" s="310" t="s">
        <v>2991</v>
      </c>
      <c r="G10573" s="311">
        <v>27099</v>
      </c>
      <c r="H10573" s="312" t="s">
        <v>3791</v>
      </c>
      <c r="I10573" s="313" t="s">
        <v>6854</v>
      </c>
    </row>
    <row r="10574" spans="6:9" x14ac:dyDescent="0.2">
      <c r="F10574" s="310" t="s">
        <v>2992</v>
      </c>
      <c r="G10574" s="311">
        <v>27101</v>
      </c>
      <c r="H10574" s="312" t="s">
        <v>3791</v>
      </c>
      <c r="I10574" s="313" t="s">
        <v>6854</v>
      </c>
    </row>
    <row r="10575" spans="6:9" x14ac:dyDescent="0.2">
      <c r="F10575" s="310" t="s">
        <v>16649</v>
      </c>
      <c r="G10575" s="311">
        <v>27102</v>
      </c>
      <c r="H10575" s="312" t="s">
        <v>3791</v>
      </c>
      <c r="I10575" s="313" t="s">
        <v>6854</v>
      </c>
    </row>
    <row r="10576" spans="6:9" x14ac:dyDescent="0.2">
      <c r="F10576" s="310" t="s">
        <v>2994</v>
      </c>
      <c r="G10576" s="311">
        <v>27103</v>
      </c>
      <c r="H10576" s="312" t="s">
        <v>3791</v>
      </c>
      <c r="I10576" s="313" t="s">
        <v>6854</v>
      </c>
    </row>
    <row r="10577" spans="6:9" x14ac:dyDescent="0.2">
      <c r="F10577" s="310" t="s">
        <v>16650</v>
      </c>
      <c r="G10577" s="311">
        <v>27104</v>
      </c>
      <c r="H10577" s="312" t="s">
        <v>3791</v>
      </c>
      <c r="I10577" s="313" t="s">
        <v>6854</v>
      </c>
    </row>
    <row r="10578" spans="6:9" x14ac:dyDescent="0.2">
      <c r="F10578" s="310" t="s">
        <v>2996</v>
      </c>
      <c r="G10578" s="311">
        <v>27105</v>
      </c>
      <c r="H10578" s="312" t="s">
        <v>3791</v>
      </c>
      <c r="I10578" s="313" t="s">
        <v>6854</v>
      </c>
    </row>
    <row r="10579" spans="6:9" x14ac:dyDescent="0.2">
      <c r="F10579" s="310" t="s">
        <v>16651</v>
      </c>
      <c r="G10579" s="311">
        <v>27106</v>
      </c>
      <c r="H10579" s="312" t="s">
        <v>3791</v>
      </c>
      <c r="I10579" s="313" t="s">
        <v>6854</v>
      </c>
    </row>
    <row r="10580" spans="6:9" x14ac:dyDescent="0.2">
      <c r="F10580" s="310" t="s">
        <v>2998</v>
      </c>
      <c r="G10580" s="311">
        <v>27107</v>
      </c>
      <c r="H10580" s="312" t="s">
        <v>3791</v>
      </c>
      <c r="I10580" s="313" t="s">
        <v>6854</v>
      </c>
    </row>
    <row r="10581" spans="6:9" x14ac:dyDescent="0.2">
      <c r="F10581" s="310" t="s">
        <v>16652</v>
      </c>
      <c r="G10581" s="311">
        <v>27108</v>
      </c>
      <c r="H10581" s="312" t="s">
        <v>3791</v>
      </c>
      <c r="I10581" s="313" t="s">
        <v>6854</v>
      </c>
    </row>
    <row r="10582" spans="6:9" x14ac:dyDescent="0.2">
      <c r="F10582" s="310" t="s">
        <v>3000</v>
      </c>
      <c r="G10582" s="311">
        <v>27109</v>
      </c>
      <c r="H10582" s="312" t="s">
        <v>3791</v>
      </c>
      <c r="I10582" s="313" t="s">
        <v>6854</v>
      </c>
    </row>
    <row r="10583" spans="6:9" x14ac:dyDescent="0.2">
      <c r="F10583" s="310" t="s">
        <v>16653</v>
      </c>
      <c r="G10583" s="311">
        <v>27110</v>
      </c>
      <c r="H10583" s="312" t="s">
        <v>3791</v>
      </c>
      <c r="I10583" s="313" t="s">
        <v>6854</v>
      </c>
    </row>
    <row r="10584" spans="6:9" x14ac:dyDescent="0.2">
      <c r="F10584" s="310" t="s">
        <v>3002</v>
      </c>
      <c r="G10584" s="311">
        <v>27111</v>
      </c>
      <c r="H10584" s="312" t="s">
        <v>3791</v>
      </c>
      <c r="I10584" s="313" t="s">
        <v>6854</v>
      </c>
    </row>
    <row r="10585" spans="6:9" x14ac:dyDescent="0.2">
      <c r="F10585" s="310" t="s">
        <v>3004</v>
      </c>
      <c r="G10585" s="311">
        <v>27113</v>
      </c>
      <c r="H10585" s="312" t="s">
        <v>3791</v>
      </c>
      <c r="I10585" s="313" t="s">
        <v>6854</v>
      </c>
    </row>
    <row r="10586" spans="6:9" x14ac:dyDescent="0.2">
      <c r="F10586" s="310" t="s">
        <v>16654</v>
      </c>
      <c r="G10586" s="311">
        <v>27114</v>
      </c>
      <c r="H10586" s="312" t="s">
        <v>3791</v>
      </c>
      <c r="I10586" s="313" t="s">
        <v>6854</v>
      </c>
    </row>
    <row r="10587" spans="6:9" x14ac:dyDescent="0.2">
      <c r="F10587" s="310" t="s">
        <v>3006</v>
      </c>
      <c r="G10587" s="311">
        <v>27115</v>
      </c>
      <c r="H10587" s="312" t="s">
        <v>3791</v>
      </c>
      <c r="I10587" s="313" t="s">
        <v>6854</v>
      </c>
    </row>
    <row r="10588" spans="6:9" x14ac:dyDescent="0.2">
      <c r="F10588" s="310" t="s">
        <v>16655</v>
      </c>
      <c r="G10588" s="311">
        <v>27116</v>
      </c>
      <c r="H10588" s="312" t="s">
        <v>3791</v>
      </c>
      <c r="I10588" s="313" t="s">
        <v>6854</v>
      </c>
    </row>
    <row r="10589" spans="6:9" x14ac:dyDescent="0.2">
      <c r="F10589" s="310" t="s">
        <v>3008</v>
      </c>
      <c r="G10589" s="311">
        <v>27117</v>
      </c>
      <c r="H10589" s="312" t="s">
        <v>3791</v>
      </c>
      <c r="I10589" s="313" t="s">
        <v>6854</v>
      </c>
    </row>
    <row r="10590" spans="6:9" x14ac:dyDescent="0.2">
      <c r="F10590" s="310" t="s">
        <v>16656</v>
      </c>
      <c r="G10590" s="311">
        <v>27120</v>
      </c>
      <c r="H10590" s="312" t="s">
        <v>3791</v>
      </c>
      <c r="I10590" s="313" t="s">
        <v>6854</v>
      </c>
    </row>
    <row r="10591" spans="6:9" x14ac:dyDescent="0.2">
      <c r="F10591" s="310" t="s">
        <v>3016</v>
      </c>
      <c r="G10591" s="311">
        <v>27127</v>
      </c>
      <c r="H10591" s="312" t="s">
        <v>3791</v>
      </c>
      <c r="I10591" s="313" t="s">
        <v>6854</v>
      </c>
    </row>
    <row r="10592" spans="6:9" x14ac:dyDescent="0.2">
      <c r="F10592" s="310" t="s">
        <v>16657</v>
      </c>
      <c r="G10592" s="311">
        <v>27130</v>
      </c>
      <c r="H10592" s="312" t="s">
        <v>3791</v>
      </c>
      <c r="I10592" s="313" t="s">
        <v>6854</v>
      </c>
    </row>
    <row r="10593" spans="6:9" x14ac:dyDescent="0.2">
      <c r="F10593" s="310" t="s">
        <v>16658</v>
      </c>
      <c r="G10593" s="311">
        <v>27150</v>
      </c>
      <c r="H10593" s="312" t="s">
        <v>3791</v>
      </c>
      <c r="I10593" s="313" t="s">
        <v>6854</v>
      </c>
    </row>
    <row r="10594" spans="6:9" x14ac:dyDescent="0.2">
      <c r="F10594" s="310" t="s">
        <v>16659</v>
      </c>
      <c r="G10594" s="311">
        <v>27152</v>
      </c>
      <c r="H10594" s="312" t="s">
        <v>3791</v>
      </c>
      <c r="I10594" s="313" t="s">
        <v>6854</v>
      </c>
    </row>
    <row r="10595" spans="6:9" x14ac:dyDescent="0.2">
      <c r="F10595" s="310" t="s">
        <v>3040</v>
      </c>
      <c r="G10595" s="311">
        <v>27155</v>
      </c>
      <c r="H10595" s="312" t="s">
        <v>3791</v>
      </c>
      <c r="I10595" s="313" t="s">
        <v>6854</v>
      </c>
    </row>
    <row r="10596" spans="6:9" x14ac:dyDescent="0.2">
      <c r="F10596" s="310" t="s">
        <v>3042</v>
      </c>
      <c r="G10596" s="311">
        <v>27157</v>
      </c>
      <c r="H10596" s="312" t="s">
        <v>3791</v>
      </c>
      <c r="I10596" s="313" t="s">
        <v>6854</v>
      </c>
    </row>
    <row r="10597" spans="6:9" x14ac:dyDescent="0.2">
      <c r="F10597" s="310" t="s">
        <v>16660</v>
      </c>
      <c r="G10597" s="311">
        <v>27198</v>
      </c>
      <c r="H10597" s="312" t="s">
        <v>3791</v>
      </c>
      <c r="I10597" s="313" t="s">
        <v>6854</v>
      </c>
    </row>
    <row r="10598" spans="6:9" x14ac:dyDescent="0.2">
      <c r="F10598" s="310" t="s">
        <v>16661</v>
      </c>
      <c r="G10598" s="311">
        <v>27199</v>
      </c>
      <c r="H10598" s="312" t="s">
        <v>3791</v>
      </c>
      <c r="I10598" s="313" t="s">
        <v>6854</v>
      </c>
    </row>
    <row r="10599" spans="6:9" x14ac:dyDescent="0.2">
      <c r="F10599" s="310" t="s">
        <v>16662</v>
      </c>
      <c r="G10599" s="311">
        <v>27201</v>
      </c>
      <c r="H10599" s="312" t="s">
        <v>3791</v>
      </c>
      <c r="I10599" s="313" t="s">
        <v>6854</v>
      </c>
    </row>
    <row r="10600" spans="6:9" x14ac:dyDescent="0.2">
      <c r="F10600" s="310" t="s">
        <v>16663</v>
      </c>
      <c r="G10600" s="311">
        <v>27202</v>
      </c>
      <c r="H10600" s="312" t="s">
        <v>3791</v>
      </c>
      <c r="I10600" s="313" t="s">
        <v>6854</v>
      </c>
    </row>
    <row r="10601" spans="6:9" x14ac:dyDescent="0.2">
      <c r="F10601" s="310" t="s">
        <v>16664</v>
      </c>
      <c r="G10601" s="311">
        <v>27203</v>
      </c>
      <c r="H10601" s="312" t="s">
        <v>3791</v>
      </c>
      <c r="I10601" s="313" t="s">
        <v>6854</v>
      </c>
    </row>
    <row r="10602" spans="6:9" x14ac:dyDescent="0.2">
      <c r="F10602" s="310" t="s">
        <v>16665</v>
      </c>
      <c r="G10602" s="311">
        <v>27204</v>
      </c>
      <c r="H10602" s="312" t="s">
        <v>3791</v>
      </c>
      <c r="I10602" s="313" t="s">
        <v>6854</v>
      </c>
    </row>
    <row r="10603" spans="6:9" x14ac:dyDescent="0.2">
      <c r="F10603" s="310" t="s">
        <v>16666</v>
      </c>
      <c r="G10603" s="311">
        <v>27205</v>
      </c>
      <c r="H10603" s="312" t="s">
        <v>3791</v>
      </c>
      <c r="I10603" s="313" t="s">
        <v>6854</v>
      </c>
    </row>
    <row r="10604" spans="6:9" x14ac:dyDescent="0.2">
      <c r="F10604" s="310" t="s">
        <v>16667</v>
      </c>
      <c r="G10604" s="311">
        <v>27207</v>
      </c>
      <c r="H10604" s="312" t="s">
        <v>3791</v>
      </c>
      <c r="I10604" s="313" t="s">
        <v>6854</v>
      </c>
    </row>
    <row r="10605" spans="6:9" x14ac:dyDescent="0.2">
      <c r="F10605" s="310" t="s">
        <v>16668</v>
      </c>
      <c r="G10605" s="311">
        <v>27208</v>
      </c>
      <c r="H10605" s="312" t="s">
        <v>3791</v>
      </c>
      <c r="I10605" s="313" t="s">
        <v>6854</v>
      </c>
    </row>
    <row r="10606" spans="6:9" x14ac:dyDescent="0.2">
      <c r="F10606" s="310" t="s">
        <v>16669</v>
      </c>
      <c r="G10606" s="311">
        <v>27209</v>
      </c>
      <c r="H10606" s="312" t="s">
        <v>3791</v>
      </c>
      <c r="I10606" s="313" t="s">
        <v>6854</v>
      </c>
    </row>
    <row r="10607" spans="6:9" x14ac:dyDescent="0.2">
      <c r="F10607" s="310" t="s">
        <v>16670</v>
      </c>
      <c r="G10607" s="311">
        <v>27212</v>
      </c>
      <c r="H10607" s="312" t="s">
        <v>3791</v>
      </c>
      <c r="I10607" s="313" t="s">
        <v>6854</v>
      </c>
    </row>
    <row r="10608" spans="6:9" x14ac:dyDescent="0.2">
      <c r="F10608" s="310" t="s">
        <v>16671</v>
      </c>
      <c r="G10608" s="311">
        <v>27213</v>
      </c>
      <c r="H10608" s="312" t="s">
        <v>3791</v>
      </c>
      <c r="I10608" s="313" t="s">
        <v>6854</v>
      </c>
    </row>
    <row r="10609" spans="6:9" x14ac:dyDescent="0.2">
      <c r="F10609" s="310" t="s">
        <v>16672</v>
      </c>
      <c r="G10609" s="311">
        <v>27214</v>
      </c>
      <c r="H10609" s="312" t="s">
        <v>3791</v>
      </c>
      <c r="I10609" s="313" t="s">
        <v>6854</v>
      </c>
    </row>
    <row r="10610" spans="6:9" x14ac:dyDescent="0.2">
      <c r="F10610" s="310" t="s">
        <v>16673</v>
      </c>
      <c r="G10610" s="311">
        <v>27215</v>
      </c>
      <c r="H10610" s="312" t="s">
        <v>3791</v>
      </c>
      <c r="I10610" s="313" t="s">
        <v>6854</v>
      </c>
    </row>
    <row r="10611" spans="6:9" x14ac:dyDescent="0.2">
      <c r="F10611" s="310" t="s">
        <v>16674</v>
      </c>
      <c r="G10611" s="311">
        <v>27216</v>
      </c>
      <c r="H10611" s="312" t="s">
        <v>3791</v>
      </c>
      <c r="I10611" s="313" t="s">
        <v>6854</v>
      </c>
    </row>
    <row r="10612" spans="6:9" x14ac:dyDescent="0.2">
      <c r="F10612" s="310" t="s">
        <v>16675</v>
      </c>
      <c r="G10612" s="311">
        <v>27217</v>
      </c>
      <c r="H10612" s="312" t="s">
        <v>3791</v>
      </c>
      <c r="I10612" s="313" t="s">
        <v>6854</v>
      </c>
    </row>
    <row r="10613" spans="6:9" x14ac:dyDescent="0.2">
      <c r="F10613" s="310" t="s">
        <v>16676</v>
      </c>
      <c r="G10613" s="311">
        <v>27228</v>
      </c>
      <c r="H10613" s="312" t="s">
        <v>3791</v>
      </c>
      <c r="I10613" s="313" t="s">
        <v>6854</v>
      </c>
    </row>
    <row r="10614" spans="6:9" x14ac:dyDescent="0.2">
      <c r="F10614" s="310" t="s">
        <v>16677</v>
      </c>
      <c r="G10614" s="311">
        <v>27229</v>
      </c>
      <c r="H10614" s="312" t="s">
        <v>3791</v>
      </c>
      <c r="I10614" s="313" t="s">
        <v>6854</v>
      </c>
    </row>
    <row r="10615" spans="6:9" x14ac:dyDescent="0.2">
      <c r="F10615" s="310" t="s">
        <v>16678</v>
      </c>
      <c r="G10615" s="311">
        <v>27230</v>
      </c>
      <c r="H10615" s="312" t="s">
        <v>3791</v>
      </c>
      <c r="I10615" s="313" t="s">
        <v>6854</v>
      </c>
    </row>
    <row r="10616" spans="6:9" x14ac:dyDescent="0.2">
      <c r="F10616" s="310" t="s">
        <v>16679</v>
      </c>
      <c r="G10616" s="311">
        <v>27231</v>
      </c>
      <c r="H10616" s="312" t="s">
        <v>3791</v>
      </c>
      <c r="I10616" s="313" t="s">
        <v>6854</v>
      </c>
    </row>
    <row r="10617" spans="6:9" x14ac:dyDescent="0.2">
      <c r="F10617" s="310" t="s">
        <v>16680</v>
      </c>
      <c r="G10617" s="311">
        <v>27233</v>
      </c>
      <c r="H10617" s="312" t="s">
        <v>3791</v>
      </c>
      <c r="I10617" s="313" t="s">
        <v>6854</v>
      </c>
    </row>
    <row r="10618" spans="6:9" x14ac:dyDescent="0.2">
      <c r="F10618" s="310" t="s">
        <v>16681</v>
      </c>
      <c r="G10618" s="311">
        <v>27235</v>
      </c>
      <c r="H10618" s="312" t="s">
        <v>3791</v>
      </c>
      <c r="I10618" s="313" t="s">
        <v>6854</v>
      </c>
    </row>
    <row r="10619" spans="6:9" x14ac:dyDescent="0.2">
      <c r="F10619" s="310" t="s">
        <v>16682</v>
      </c>
      <c r="G10619" s="311">
        <v>27237</v>
      </c>
      <c r="H10619" s="312" t="s">
        <v>3791</v>
      </c>
      <c r="I10619" s="313" t="s">
        <v>6854</v>
      </c>
    </row>
    <row r="10620" spans="6:9" x14ac:dyDescent="0.2">
      <c r="F10620" s="310" t="s">
        <v>16683</v>
      </c>
      <c r="G10620" s="311">
        <v>27239</v>
      </c>
      <c r="H10620" s="312" t="s">
        <v>3791</v>
      </c>
      <c r="I10620" s="313" t="s">
        <v>6854</v>
      </c>
    </row>
    <row r="10621" spans="6:9" x14ac:dyDescent="0.2">
      <c r="F10621" s="310" t="s">
        <v>16684</v>
      </c>
      <c r="G10621" s="311">
        <v>27242</v>
      </c>
      <c r="H10621" s="312" t="s">
        <v>3791</v>
      </c>
      <c r="I10621" s="313" t="s">
        <v>6854</v>
      </c>
    </row>
    <row r="10622" spans="6:9" x14ac:dyDescent="0.2">
      <c r="F10622" s="310" t="s">
        <v>16685</v>
      </c>
      <c r="G10622" s="311">
        <v>27243</v>
      </c>
      <c r="H10622" s="312" t="s">
        <v>3791</v>
      </c>
      <c r="I10622" s="313" t="s">
        <v>6854</v>
      </c>
    </row>
    <row r="10623" spans="6:9" x14ac:dyDescent="0.2">
      <c r="F10623" s="310" t="s">
        <v>16686</v>
      </c>
      <c r="G10623" s="311">
        <v>27244</v>
      </c>
      <c r="H10623" s="312" t="s">
        <v>3791</v>
      </c>
      <c r="I10623" s="313" t="s">
        <v>6854</v>
      </c>
    </row>
    <row r="10624" spans="6:9" x14ac:dyDescent="0.2">
      <c r="F10624" s="310" t="s">
        <v>16687</v>
      </c>
      <c r="G10624" s="311">
        <v>27247</v>
      </c>
      <c r="H10624" s="312" t="s">
        <v>3791</v>
      </c>
      <c r="I10624" s="313" t="s">
        <v>6854</v>
      </c>
    </row>
    <row r="10625" spans="6:9" x14ac:dyDescent="0.2">
      <c r="F10625" s="310" t="s">
        <v>16688</v>
      </c>
      <c r="G10625" s="311">
        <v>27248</v>
      </c>
      <c r="H10625" s="312" t="s">
        <v>3791</v>
      </c>
      <c r="I10625" s="313" t="s">
        <v>6854</v>
      </c>
    </row>
    <row r="10626" spans="6:9" x14ac:dyDescent="0.2">
      <c r="F10626" s="310" t="s">
        <v>16689</v>
      </c>
      <c r="G10626" s="311">
        <v>27249</v>
      </c>
      <c r="H10626" s="312" t="s">
        <v>3791</v>
      </c>
      <c r="I10626" s="313" t="s">
        <v>6854</v>
      </c>
    </row>
    <row r="10627" spans="6:9" x14ac:dyDescent="0.2">
      <c r="F10627" s="310" t="s">
        <v>16690</v>
      </c>
      <c r="G10627" s="311">
        <v>27252</v>
      </c>
      <c r="H10627" s="312" t="s">
        <v>3791</v>
      </c>
      <c r="I10627" s="313" t="s">
        <v>6854</v>
      </c>
    </row>
    <row r="10628" spans="6:9" x14ac:dyDescent="0.2">
      <c r="F10628" s="310" t="s">
        <v>16691</v>
      </c>
      <c r="G10628" s="311">
        <v>27253</v>
      </c>
      <c r="H10628" s="312" t="s">
        <v>3791</v>
      </c>
      <c r="I10628" s="313" t="s">
        <v>6854</v>
      </c>
    </row>
    <row r="10629" spans="6:9" x14ac:dyDescent="0.2">
      <c r="F10629" s="310" t="s">
        <v>16692</v>
      </c>
      <c r="G10629" s="311">
        <v>27256</v>
      </c>
      <c r="H10629" s="312" t="s">
        <v>3791</v>
      </c>
      <c r="I10629" s="313" t="s">
        <v>6854</v>
      </c>
    </row>
    <row r="10630" spans="6:9" x14ac:dyDescent="0.2">
      <c r="F10630" s="310" t="s">
        <v>16693</v>
      </c>
      <c r="G10630" s="311">
        <v>27258</v>
      </c>
      <c r="H10630" s="312" t="s">
        <v>3791</v>
      </c>
      <c r="I10630" s="313" t="s">
        <v>6854</v>
      </c>
    </row>
    <row r="10631" spans="6:9" x14ac:dyDescent="0.2">
      <c r="F10631" s="310" t="s">
        <v>16694</v>
      </c>
      <c r="G10631" s="311">
        <v>27259</v>
      </c>
      <c r="H10631" s="312" t="s">
        <v>3791</v>
      </c>
      <c r="I10631" s="313" t="s">
        <v>6854</v>
      </c>
    </row>
    <row r="10632" spans="6:9" x14ac:dyDescent="0.2">
      <c r="F10632" s="310" t="s">
        <v>16695</v>
      </c>
      <c r="G10632" s="311">
        <v>27260</v>
      </c>
      <c r="H10632" s="312" t="s">
        <v>3791</v>
      </c>
      <c r="I10632" s="313" t="s">
        <v>6854</v>
      </c>
    </row>
    <row r="10633" spans="6:9" x14ac:dyDescent="0.2">
      <c r="F10633" s="310" t="s">
        <v>16696</v>
      </c>
      <c r="G10633" s="311">
        <v>27261</v>
      </c>
      <c r="H10633" s="312" t="s">
        <v>3791</v>
      </c>
      <c r="I10633" s="313" t="s">
        <v>6854</v>
      </c>
    </row>
    <row r="10634" spans="6:9" x14ac:dyDescent="0.2">
      <c r="F10634" s="310" t="s">
        <v>16697</v>
      </c>
      <c r="G10634" s="311">
        <v>27262</v>
      </c>
      <c r="H10634" s="312" t="s">
        <v>3791</v>
      </c>
      <c r="I10634" s="313" t="s">
        <v>6854</v>
      </c>
    </row>
    <row r="10635" spans="6:9" x14ac:dyDescent="0.2">
      <c r="F10635" s="310" t="s">
        <v>16698</v>
      </c>
      <c r="G10635" s="311">
        <v>27263</v>
      </c>
      <c r="H10635" s="312" t="s">
        <v>3791</v>
      </c>
      <c r="I10635" s="313" t="s">
        <v>6854</v>
      </c>
    </row>
    <row r="10636" spans="6:9" x14ac:dyDescent="0.2">
      <c r="F10636" s="310" t="s">
        <v>16699</v>
      </c>
      <c r="G10636" s="311">
        <v>27264</v>
      </c>
      <c r="H10636" s="312" t="s">
        <v>3791</v>
      </c>
      <c r="I10636" s="313" t="s">
        <v>6854</v>
      </c>
    </row>
    <row r="10637" spans="6:9" x14ac:dyDescent="0.2">
      <c r="F10637" s="310" t="s">
        <v>16700</v>
      </c>
      <c r="G10637" s="311">
        <v>27265</v>
      </c>
      <c r="H10637" s="312" t="s">
        <v>3791</v>
      </c>
      <c r="I10637" s="313" t="s">
        <v>6854</v>
      </c>
    </row>
    <row r="10638" spans="6:9" x14ac:dyDescent="0.2">
      <c r="F10638" s="310" t="s">
        <v>16701</v>
      </c>
      <c r="G10638" s="311">
        <v>27278</v>
      </c>
      <c r="H10638" s="312" t="s">
        <v>3791</v>
      </c>
      <c r="I10638" s="313" t="s">
        <v>6854</v>
      </c>
    </row>
    <row r="10639" spans="6:9" x14ac:dyDescent="0.2">
      <c r="F10639" s="310" t="s">
        <v>16702</v>
      </c>
      <c r="G10639" s="311">
        <v>27281</v>
      </c>
      <c r="H10639" s="312" t="s">
        <v>3791</v>
      </c>
      <c r="I10639" s="313" t="s">
        <v>6854</v>
      </c>
    </row>
    <row r="10640" spans="6:9" x14ac:dyDescent="0.2">
      <c r="F10640" s="310" t="s">
        <v>16703</v>
      </c>
      <c r="G10640" s="311">
        <v>27282</v>
      </c>
      <c r="H10640" s="312" t="s">
        <v>3791</v>
      </c>
      <c r="I10640" s="313" t="s">
        <v>6854</v>
      </c>
    </row>
    <row r="10641" spans="6:9" x14ac:dyDescent="0.2">
      <c r="F10641" s="310" t="s">
        <v>16704</v>
      </c>
      <c r="G10641" s="311">
        <v>27283</v>
      </c>
      <c r="H10641" s="312" t="s">
        <v>3791</v>
      </c>
      <c r="I10641" s="313" t="s">
        <v>6854</v>
      </c>
    </row>
    <row r="10642" spans="6:9" x14ac:dyDescent="0.2">
      <c r="F10642" s="310" t="s">
        <v>16705</v>
      </c>
      <c r="G10642" s="311">
        <v>27284</v>
      </c>
      <c r="H10642" s="312" t="s">
        <v>3791</v>
      </c>
      <c r="I10642" s="313" t="s">
        <v>6854</v>
      </c>
    </row>
    <row r="10643" spans="6:9" x14ac:dyDescent="0.2">
      <c r="F10643" s="310" t="s">
        <v>16706</v>
      </c>
      <c r="G10643" s="311">
        <v>27285</v>
      </c>
      <c r="H10643" s="312" t="s">
        <v>3791</v>
      </c>
      <c r="I10643" s="313" t="s">
        <v>6854</v>
      </c>
    </row>
    <row r="10644" spans="6:9" x14ac:dyDescent="0.2">
      <c r="F10644" s="310" t="s">
        <v>16707</v>
      </c>
      <c r="G10644" s="311">
        <v>27288</v>
      </c>
      <c r="H10644" s="312" t="s">
        <v>3791</v>
      </c>
      <c r="I10644" s="313" t="s">
        <v>6854</v>
      </c>
    </row>
    <row r="10645" spans="6:9" x14ac:dyDescent="0.2">
      <c r="F10645" s="310" t="s">
        <v>16708</v>
      </c>
      <c r="G10645" s="311">
        <v>27289</v>
      </c>
      <c r="H10645" s="312" t="s">
        <v>3791</v>
      </c>
      <c r="I10645" s="313" t="s">
        <v>6854</v>
      </c>
    </row>
    <row r="10646" spans="6:9" x14ac:dyDescent="0.2">
      <c r="F10646" s="310" t="s">
        <v>16709</v>
      </c>
      <c r="G10646" s="311">
        <v>27291</v>
      </c>
      <c r="H10646" s="312" t="s">
        <v>3791</v>
      </c>
      <c r="I10646" s="313" t="s">
        <v>6854</v>
      </c>
    </row>
    <row r="10647" spans="6:9" x14ac:dyDescent="0.2">
      <c r="F10647" s="310" t="s">
        <v>16710</v>
      </c>
      <c r="G10647" s="311">
        <v>27292</v>
      </c>
      <c r="H10647" s="312" t="s">
        <v>3791</v>
      </c>
      <c r="I10647" s="313" t="s">
        <v>6854</v>
      </c>
    </row>
    <row r="10648" spans="6:9" x14ac:dyDescent="0.2">
      <c r="F10648" s="310" t="s">
        <v>16711</v>
      </c>
      <c r="G10648" s="311">
        <v>27293</v>
      </c>
      <c r="H10648" s="312" t="s">
        <v>3791</v>
      </c>
      <c r="I10648" s="313" t="s">
        <v>6854</v>
      </c>
    </row>
    <row r="10649" spans="6:9" x14ac:dyDescent="0.2">
      <c r="F10649" s="310" t="s">
        <v>16712</v>
      </c>
      <c r="G10649" s="311">
        <v>27294</v>
      </c>
      <c r="H10649" s="312" t="s">
        <v>3791</v>
      </c>
      <c r="I10649" s="313" t="s">
        <v>6854</v>
      </c>
    </row>
    <row r="10650" spans="6:9" x14ac:dyDescent="0.2">
      <c r="F10650" s="310" t="s">
        <v>16713</v>
      </c>
      <c r="G10650" s="311">
        <v>27295</v>
      </c>
      <c r="H10650" s="312" t="s">
        <v>3791</v>
      </c>
      <c r="I10650" s="313" t="s">
        <v>6854</v>
      </c>
    </row>
    <row r="10651" spans="6:9" x14ac:dyDescent="0.2">
      <c r="F10651" s="310" t="s">
        <v>16714</v>
      </c>
      <c r="G10651" s="311">
        <v>27298</v>
      </c>
      <c r="H10651" s="312" t="s">
        <v>3791</v>
      </c>
      <c r="I10651" s="313" t="s">
        <v>6854</v>
      </c>
    </row>
    <row r="10652" spans="6:9" x14ac:dyDescent="0.2">
      <c r="F10652" s="310" t="s">
        <v>16715</v>
      </c>
      <c r="G10652" s="311">
        <v>27299</v>
      </c>
      <c r="H10652" s="312" t="s">
        <v>3791</v>
      </c>
      <c r="I10652" s="313" t="s">
        <v>6854</v>
      </c>
    </row>
    <row r="10653" spans="6:9" x14ac:dyDescent="0.2">
      <c r="F10653" s="310" t="s">
        <v>16716</v>
      </c>
      <c r="G10653" s="311">
        <v>27301</v>
      </c>
      <c r="H10653" s="312" t="s">
        <v>3791</v>
      </c>
      <c r="I10653" s="313" t="s">
        <v>6854</v>
      </c>
    </row>
    <row r="10654" spans="6:9" x14ac:dyDescent="0.2">
      <c r="F10654" s="310" t="s">
        <v>16717</v>
      </c>
      <c r="G10654" s="311">
        <v>27302</v>
      </c>
      <c r="H10654" s="312" t="s">
        <v>3791</v>
      </c>
      <c r="I10654" s="313" t="s">
        <v>6854</v>
      </c>
    </row>
    <row r="10655" spans="6:9" x14ac:dyDescent="0.2">
      <c r="F10655" s="310" t="s">
        <v>16718</v>
      </c>
      <c r="G10655" s="311">
        <v>27305</v>
      </c>
      <c r="H10655" s="312" t="s">
        <v>3791</v>
      </c>
      <c r="I10655" s="313" t="s">
        <v>6854</v>
      </c>
    </row>
    <row r="10656" spans="6:9" x14ac:dyDescent="0.2">
      <c r="F10656" s="310" t="s">
        <v>16719</v>
      </c>
      <c r="G10656" s="311">
        <v>27306</v>
      </c>
      <c r="H10656" s="312" t="s">
        <v>3791</v>
      </c>
      <c r="I10656" s="313" t="s">
        <v>6854</v>
      </c>
    </row>
    <row r="10657" spans="6:9" x14ac:dyDescent="0.2">
      <c r="F10657" s="310" t="s">
        <v>16720</v>
      </c>
      <c r="G10657" s="311">
        <v>27310</v>
      </c>
      <c r="H10657" s="312" t="s">
        <v>3791</v>
      </c>
      <c r="I10657" s="313" t="s">
        <v>6854</v>
      </c>
    </row>
    <row r="10658" spans="6:9" x14ac:dyDescent="0.2">
      <c r="F10658" s="310" t="s">
        <v>16721</v>
      </c>
      <c r="G10658" s="311">
        <v>27311</v>
      </c>
      <c r="H10658" s="312" t="s">
        <v>3791</v>
      </c>
      <c r="I10658" s="313" t="s">
        <v>6854</v>
      </c>
    </row>
    <row r="10659" spans="6:9" x14ac:dyDescent="0.2">
      <c r="F10659" s="310" t="s">
        <v>16722</v>
      </c>
      <c r="G10659" s="311">
        <v>27312</v>
      </c>
      <c r="H10659" s="312" t="s">
        <v>3791</v>
      </c>
      <c r="I10659" s="313" t="s">
        <v>6854</v>
      </c>
    </row>
    <row r="10660" spans="6:9" x14ac:dyDescent="0.2">
      <c r="F10660" s="310" t="s">
        <v>16723</v>
      </c>
      <c r="G10660" s="311">
        <v>27313</v>
      </c>
      <c r="H10660" s="312" t="s">
        <v>3791</v>
      </c>
      <c r="I10660" s="313" t="s">
        <v>6854</v>
      </c>
    </row>
    <row r="10661" spans="6:9" x14ac:dyDescent="0.2">
      <c r="F10661" s="310" t="s">
        <v>16724</v>
      </c>
      <c r="G10661" s="311">
        <v>27314</v>
      </c>
      <c r="H10661" s="312" t="s">
        <v>3791</v>
      </c>
      <c r="I10661" s="313" t="s">
        <v>6854</v>
      </c>
    </row>
    <row r="10662" spans="6:9" x14ac:dyDescent="0.2">
      <c r="F10662" s="310" t="s">
        <v>16725</v>
      </c>
      <c r="G10662" s="311">
        <v>27315</v>
      </c>
      <c r="H10662" s="312" t="s">
        <v>3791</v>
      </c>
      <c r="I10662" s="313" t="s">
        <v>6854</v>
      </c>
    </row>
    <row r="10663" spans="6:9" x14ac:dyDescent="0.2">
      <c r="F10663" s="310" t="s">
        <v>16726</v>
      </c>
      <c r="G10663" s="311">
        <v>27316</v>
      </c>
      <c r="H10663" s="312" t="s">
        <v>3791</v>
      </c>
      <c r="I10663" s="313" t="s">
        <v>6854</v>
      </c>
    </row>
    <row r="10664" spans="6:9" x14ac:dyDescent="0.2">
      <c r="F10664" s="310" t="s">
        <v>16727</v>
      </c>
      <c r="G10664" s="311">
        <v>27317</v>
      </c>
      <c r="H10664" s="312" t="s">
        <v>3791</v>
      </c>
      <c r="I10664" s="313" t="s">
        <v>6854</v>
      </c>
    </row>
    <row r="10665" spans="6:9" x14ac:dyDescent="0.2">
      <c r="F10665" s="310" t="s">
        <v>16728</v>
      </c>
      <c r="G10665" s="311">
        <v>27320</v>
      </c>
      <c r="H10665" s="312" t="s">
        <v>3791</v>
      </c>
      <c r="I10665" s="313" t="s">
        <v>6854</v>
      </c>
    </row>
    <row r="10666" spans="6:9" x14ac:dyDescent="0.2">
      <c r="F10666" s="310" t="s">
        <v>16729</v>
      </c>
      <c r="G10666" s="311">
        <v>27323</v>
      </c>
      <c r="H10666" s="312" t="s">
        <v>3791</v>
      </c>
      <c r="I10666" s="313" t="s">
        <v>6854</v>
      </c>
    </row>
    <row r="10667" spans="6:9" x14ac:dyDescent="0.2">
      <c r="F10667" s="310" t="s">
        <v>16730</v>
      </c>
      <c r="G10667" s="311">
        <v>27325</v>
      </c>
      <c r="H10667" s="312" t="s">
        <v>3791</v>
      </c>
      <c r="I10667" s="313" t="s">
        <v>6854</v>
      </c>
    </row>
    <row r="10668" spans="6:9" x14ac:dyDescent="0.2">
      <c r="F10668" s="310" t="s">
        <v>16731</v>
      </c>
      <c r="G10668" s="311">
        <v>27326</v>
      </c>
      <c r="H10668" s="312" t="s">
        <v>3791</v>
      </c>
      <c r="I10668" s="313" t="s">
        <v>6854</v>
      </c>
    </row>
    <row r="10669" spans="6:9" x14ac:dyDescent="0.2">
      <c r="F10669" s="310" t="s">
        <v>16732</v>
      </c>
      <c r="G10669" s="311">
        <v>27330</v>
      </c>
      <c r="H10669" s="312" t="s">
        <v>3791</v>
      </c>
      <c r="I10669" s="313" t="s">
        <v>6854</v>
      </c>
    </row>
    <row r="10670" spans="6:9" x14ac:dyDescent="0.2">
      <c r="F10670" s="310" t="s">
        <v>16733</v>
      </c>
      <c r="G10670" s="311">
        <v>27331</v>
      </c>
      <c r="H10670" s="312" t="s">
        <v>3791</v>
      </c>
      <c r="I10670" s="313" t="s">
        <v>6854</v>
      </c>
    </row>
    <row r="10671" spans="6:9" x14ac:dyDescent="0.2">
      <c r="F10671" s="310" t="s">
        <v>16734</v>
      </c>
      <c r="G10671" s="311">
        <v>27332</v>
      </c>
      <c r="H10671" s="312" t="s">
        <v>3791</v>
      </c>
      <c r="I10671" s="313" t="s">
        <v>6854</v>
      </c>
    </row>
    <row r="10672" spans="6:9" x14ac:dyDescent="0.2">
      <c r="F10672" s="310" t="s">
        <v>16735</v>
      </c>
      <c r="G10672" s="311">
        <v>27340</v>
      </c>
      <c r="H10672" s="312" t="s">
        <v>3791</v>
      </c>
      <c r="I10672" s="313" t="s">
        <v>6854</v>
      </c>
    </row>
    <row r="10673" spans="6:9" x14ac:dyDescent="0.2">
      <c r="F10673" s="310" t="s">
        <v>16736</v>
      </c>
      <c r="G10673" s="311">
        <v>27341</v>
      </c>
      <c r="H10673" s="312" t="s">
        <v>3791</v>
      </c>
      <c r="I10673" s="313" t="s">
        <v>6854</v>
      </c>
    </row>
    <row r="10674" spans="6:9" x14ac:dyDescent="0.2">
      <c r="F10674" s="310" t="s">
        <v>16737</v>
      </c>
      <c r="G10674" s="311">
        <v>27342</v>
      </c>
      <c r="H10674" s="312" t="s">
        <v>3791</v>
      </c>
      <c r="I10674" s="313" t="s">
        <v>6854</v>
      </c>
    </row>
    <row r="10675" spans="6:9" x14ac:dyDescent="0.2">
      <c r="F10675" s="310" t="s">
        <v>16738</v>
      </c>
      <c r="G10675" s="311">
        <v>27343</v>
      </c>
      <c r="H10675" s="312" t="s">
        <v>3791</v>
      </c>
      <c r="I10675" s="313" t="s">
        <v>6854</v>
      </c>
    </row>
    <row r="10676" spans="6:9" x14ac:dyDescent="0.2">
      <c r="F10676" s="310" t="s">
        <v>16739</v>
      </c>
      <c r="G10676" s="311">
        <v>27344</v>
      </c>
      <c r="H10676" s="312" t="s">
        <v>3791</v>
      </c>
      <c r="I10676" s="313" t="s">
        <v>6854</v>
      </c>
    </row>
    <row r="10677" spans="6:9" x14ac:dyDescent="0.2">
      <c r="F10677" s="310" t="s">
        <v>16740</v>
      </c>
      <c r="G10677" s="311">
        <v>27349</v>
      </c>
      <c r="H10677" s="312" t="s">
        <v>3791</v>
      </c>
      <c r="I10677" s="313" t="s">
        <v>6854</v>
      </c>
    </row>
    <row r="10678" spans="6:9" x14ac:dyDescent="0.2">
      <c r="F10678" s="310" t="s">
        <v>16741</v>
      </c>
      <c r="G10678" s="311">
        <v>27350</v>
      </c>
      <c r="H10678" s="312" t="s">
        <v>3791</v>
      </c>
      <c r="I10678" s="313" t="s">
        <v>6854</v>
      </c>
    </row>
    <row r="10679" spans="6:9" x14ac:dyDescent="0.2">
      <c r="F10679" s="310" t="s">
        <v>16742</v>
      </c>
      <c r="G10679" s="311">
        <v>27351</v>
      </c>
      <c r="H10679" s="312" t="s">
        <v>3791</v>
      </c>
      <c r="I10679" s="313" t="s">
        <v>6854</v>
      </c>
    </row>
    <row r="10680" spans="6:9" x14ac:dyDescent="0.2">
      <c r="F10680" s="310" t="s">
        <v>16743</v>
      </c>
      <c r="G10680" s="311">
        <v>27355</v>
      </c>
      <c r="H10680" s="312" t="s">
        <v>3791</v>
      </c>
      <c r="I10680" s="313" t="s">
        <v>6854</v>
      </c>
    </row>
    <row r="10681" spans="6:9" x14ac:dyDescent="0.2">
      <c r="F10681" s="310" t="s">
        <v>16744</v>
      </c>
      <c r="G10681" s="311">
        <v>27356</v>
      </c>
      <c r="H10681" s="312" t="s">
        <v>3791</v>
      </c>
      <c r="I10681" s="313" t="s">
        <v>6854</v>
      </c>
    </row>
    <row r="10682" spans="6:9" x14ac:dyDescent="0.2">
      <c r="F10682" s="310" t="s">
        <v>16745</v>
      </c>
      <c r="G10682" s="311">
        <v>27357</v>
      </c>
      <c r="H10682" s="312" t="s">
        <v>3791</v>
      </c>
      <c r="I10682" s="313" t="s">
        <v>6854</v>
      </c>
    </row>
    <row r="10683" spans="6:9" x14ac:dyDescent="0.2">
      <c r="F10683" s="310" t="s">
        <v>16746</v>
      </c>
      <c r="G10683" s="311">
        <v>27358</v>
      </c>
      <c r="H10683" s="312" t="s">
        <v>3791</v>
      </c>
      <c r="I10683" s="313" t="s">
        <v>6854</v>
      </c>
    </row>
    <row r="10684" spans="6:9" x14ac:dyDescent="0.2">
      <c r="F10684" s="310" t="s">
        <v>16747</v>
      </c>
      <c r="G10684" s="311">
        <v>27359</v>
      </c>
      <c r="H10684" s="312" t="s">
        <v>3791</v>
      </c>
      <c r="I10684" s="313" t="s">
        <v>6854</v>
      </c>
    </row>
    <row r="10685" spans="6:9" x14ac:dyDescent="0.2">
      <c r="F10685" s="310" t="s">
        <v>16748</v>
      </c>
      <c r="G10685" s="311">
        <v>27360</v>
      </c>
      <c r="H10685" s="312" t="s">
        <v>3791</v>
      </c>
      <c r="I10685" s="313" t="s">
        <v>6854</v>
      </c>
    </row>
    <row r="10686" spans="6:9" x14ac:dyDescent="0.2">
      <c r="F10686" s="310" t="s">
        <v>16749</v>
      </c>
      <c r="G10686" s="311">
        <v>27361</v>
      </c>
      <c r="H10686" s="312" t="s">
        <v>3791</v>
      </c>
      <c r="I10686" s="313" t="s">
        <v>6854</v>
      </c>
    </row>
    <row r="10687" spans="6:9" x14ac:dyDescent="0.2">
      <c r="F10687" s="310" t="s">
        <v>16750</v>
      </c>
      <c r="G10687" s="311">
        <v>27370</v>
      </c>
      <c r="H10687" s="312" t="s">
        <v>3791</v>
      </c>
      <c r="I10687" s="313" t="s">
        <v>6854</v>
      </c>
    </row>
    <row r="10688" spans="6:9" x14ac:dyDescent="0.2">
      <c r="F10688" s="310" t="s">
        <v>16751</v>
      </c>
      <c r="G10688" s="311">
        <v>27371</v>
      </c>
      <c r="H10688" s="312" t="s">
        <v>3791</v>
      </c>
      <c r="I10688" s="313" t="s">
        <v>6854</v>
      </c>
    </row>
    <row r="10689" spans="6:9" x14ac:dyDescent="0.2">
      <c r="F10689" s="310" t="s">
        <v>16752</v>
      </c>
      <c r="G10689" s="311">
        <v>27373</v>
      </c>
      <c r="H10689" s="312" t="s">
        <v>3791</v>
      </c>
      <c r="I10689" s="313" t="s">
        <v>6854</v>
      </c>
    </row>
    <row r="10690" spans="6:9" x14ac:dyDescent="0.2">
      <c r="F10690" s="310" t="s">
        <v>16753</v>
      </c>
      <c r="G10690" s="311">
        <v>27374</v>
      </c>
      <c r="H10690" s="312" t="s">
        <v>3791</v>
      </c>
      <c r="I10690" s="313" t="s">
        <v>6854</v>
      </c>
    </row>
    <row r="10691" spans="6:9" x14ac:dyDescent="0.2">
      <c r="F10691" s="310" t="s">
        <v>16754</v>
      </c>
      <c r="G10691" s="311">
        <v>27375</v>
      </c>
      <c r="H10691" s="312" t="s">
        <v>3791</v>
      </c>
      <c r="I10691" s="313" t="s">
        <v>6854</v>
      </c>
    </row>
    <row r="10692" spans="6:9" x14ac:dyDescent="0.2">
      <c r="F10692" s="310" t="s">
        <v>16755</v>
      </c>
      <c r="G10692" s="311">
        <v>27376</v>
      </c>
      <c r="H10692" s="312" t="s">
        <v>3791</v>
      </c>
      <c r="I10692" s="313" t="s">
        <v>6854</v>
      </c>
    </row>
    <row r="10693" spans="6:9" x14ac:dyDescent="0.2">
      <c r="F10693" s="310" t="s">
        <v>16756</v>
      </c>
      <c r="G10693" s="311">
        <v>27377</v>
      </c>
      <c r="H10693" s="312" t="s">
        <v>3791</v>
      </c>
      <c r="I10693" s="313" t="s">
        <v>6854</v>
      </c>
    </row>
    <row r="10694" spans="6:9" x14ac:dyDescent="0.2">
      <c r="F10694" s="310" t="s">
        <v>16757</v>
      </c>
      <c r="G10694" s="311">
        <v>27379</v>
      </c>
      <c r="H10694" s="312" t="s">
        <v>3791</v>
      </c>
      <c r="I10694" s="313" t="s">
        <v>6854</v>
      </c>
    </row>
    <row r="10695" spans="6:9" x14ac:dyDescent="0.2">
      <c r="F10695" s="310" t="s">
        <v>16758</v>
      </c>
      <c r="G10695" s="311">
        <v>27401</v>
      </c>
      <c r="H10695" s="312" t="s">
        <v>3791</v>
      </c>
      <c r="I10695" s="313" t="s">
        <v>6854</v>
      </c>
    </row>
    <row r="10696" spans="6:9" x14ac:dyDescent="0.2">
      <c r="F10696" s="310" t="s">
        <v>16759</v>
      </c>
      <c r="G10696" s="311">
        <v>27402</v>
      </c>
      <c r="H10696" s="312" t="s">
        <v>3791</v>
      </c>
      <c r="I10696" s="313" t="s">
        <v>6854</v>
      </c>
    </row>
    <row r="10697" spans="6:9" x14ac:dyDescent="0.2">
      <c r="F10697" s="310" t="s">
        <v>16760</v>
      </c>
      <c r="G10697" s="311">
        <v>27403</v>
      </c>
      <c r="H10697" s="312" t="s">
        <v>3791</v>
      </c>
      <c r="I10697" s="313" t="s">
        <v>6854</v>
      </c>
    </row>
    <row r="10698" spans="6:9" x14ac:dyDescent="0.2">
      <c r="F10698" s="310" t="s">
        <v>16761</v>
      </c>
      <c r="G10698" s="311">
        <v>27404</v>
      </c>
      <c r="H10698" s="312" t="s">
        <v>3791</v>
      </c>
      <c r="I10698" s="313" t="s">
        <v>6854</v>
      </c>
    </row>
    <row r="10699" spans="6:9" x14ac:dyDescent="0.2">
      <c r="F10699" s="310" t="s">
        <v>16762</v>
      </c>
      <c r="G10699" s="311">
        <v>27405</v>
      </c>
      <c r="H10699" s="312" t="s">
        <v>3791</v>
      </c>
      <c r="I10699" s="313" t="s">
        <v>6854</v>
      </c>
    </row>
    <row r="10700" spans="6:9" x14ac:dyDescent="0.2">
      <c r="F10700" s="310" t="s">
        <v>16763</v>
      </c>
      <c r="G10700" s="311">
        <v>27406</v>
      </c>
      <c r="H10700" s="312" t="s">
        <v>3791</v>
      </c>
      <c r="I10700" s="313" t="s">
        <v>6854</v>
      </c>
    </row>
    <row r="10701" spans="6:9" x14ac:dyDescent="0.2">
      <c r="F10701" s="310" t="s">
        <v>16764</v>
      </c>
      <c r="G10701" s="311">
        <v>27407</v>
      </c>
      <c r="H10701" s="312" t="s">
        <v>3791</v>
      </c>
      <c r="I10701" s="313" t="s">
        <v>6854</v>
      </c>
    </row>
    <row r="10702" spans="6:9" x14ac:dyDescent="0.2">
      <c r="F10702" s="310" t="s">
        <v>16765</v>
      </c>
      <c r="G10702" s="311">
        <v>27408</v>
      </c>
      <c r="H10702" s="312" t="s">
        <v>3791</v>
      </c>
      <c r="I10702" s="313" t="s">
        <v>6854</v>
      </c>
    </row>
    <row r="10703" spans="6:9" x14ac:dyDescent="0.2">
      <c r="F10703" s="310" t="s">
        <v>16766</v>
      </c>
      <c r="G10703" s="311">
        <v>27409</v>
      </c>
      <c r="H10703" s="312" t="s">
        <v>3791</v>
      </c>
      <c r="I10703" s="313" t="s">
        <v>6854</v>
      </c>
    </row>
    <row r="10704" spans="6:9" x14ac:dyDescent="0.2">
      <c r="F10704" s="310" t="s">
        <v>16767</v>
      </c>
      <c r="G10704" s="311">
        <v>27410</v>
      </c>
      <c r="H10704" s="312" t="s">
        <v>3791</v>
      </c>
      <c r="I10704" s="313" t="s">
        <v>6854</v>
      </c>
    </row>
    <row r="10705" spans="6:9" x14ac:dyDescent="0.2">
      <c r="F10705" s="310" t="s">
        <v>16768</v>
      </c>
      <c r="G10705" s="311">
        <v>27411</v>
      </c>
      <c r="H10705" s="312" t="s">
        <v>3791</v>
      </c>
      <c r="I10705" s="313" t="s">
        <v>6854</v>
      </c>
    </row>
    <row r="10706" spans="6:9" x14ac:dyDescent="0.2">
      <c r="F10706" s="310" t="s">
        <v>16769</v>
      </c>
      <c r="G10706" s="311">
        <v>27412</v>
      </c>
      <c r="H10706" s="312" t="s">
        <v>3791</v>
      </c>
      <c r="I10706" s="313" t="s">
        <v>6854</v>
      </c>
    </row>
    <row r="10707" spans="6:9" x14ac:dyDescent="0.2">
      <c r="F10707" s="310" t="s">
        <v>16770</v>
      </c>
      <c r="G10707" s="311">
        <v>27413</v>
      </c>
      <c r="H10707" s="312" t="s">
        <v>3791</v>
      </c>
      <c r="I10707" s="313" t="s">
        <v>6854</v>
      </c>
    </row>
    <row r="10708" spans="6:9" x14ac:dyDescent="0.2">
      <c r="F10708" s="310" t="s">
        <v>16771</v>
      </c>
      <c r="G10708" s="311">
        <v>27415</v>
      </c>
      <c r="H10708" s="312" t="s">
        <v>3791</v>
      </c>
      <c r="I10708" s="313" t="s">
        <v>6854</v>
      </c>
    </row>
    <row r="10709" spans="6:9" x14ac:dyDescent="0.2">
      <c r="F10709" s="310" t="s">
        <v>16772</v>
      </c>
      <c r="G10709" s="311">
        <v>27416</v>
      </c>
      <c r="H10709" s="312" t="s">
        <v>3791</v>
      </c>
      <c r="I10709" s="313" t="s">
        <v>6854</v>
      </c>
    </row>
    <row r="10710" spans="6:9" x14ac:dyDescent="0.2">
      <c r="F10710" s="310" t="s">
        <v>16773</v>
      </c>
      <c r="G10710" s="311">
        <v>27417</v>
      </c>
      <c r="H10710" s="312" t="s">
        <v>3791</v>
      </c>
      <c r="I10710" s="313" t="s">
        <v>6854</v>
      </c>
    </row>
    <row r="10711" spans="6:9" x14ac:dyDescent="0.2">
      <c r="F10711" s="310" t="s">
        <v>16774</v>
      </c>
      <c r="G10711" s="311">
        <v>27419</v>
      </c>
      <c r="H10711" s="312" t="s">
        <v>3791</v>
      </c>
      <c r="I10711" s="313" t="s">
        <v>6854</v>
      </c>
    </row>
    <row r="10712" spans="6:9" x14ac:dyDescent="0.2">
      <c r="F10712" s="310" t="s">
        <v>16775</v>
      </c>
      <c r="G10712" s="311">
        <v>27420</v>
      </c>
      <c r="H10712" s="312" t="s">
        <v>3791</v>
      </c>
      <c r="I10712" s="313" t="s">
        <v>6854</v>
      </c>
    </row>
    <row r="10713" spans="6:9" x14ac:dyDescent="0.2">
      <c r="F10713" s="310" t="s">
        <v>16776</v>
      </c>
      <c r="G10713" s="311">
        <v>27425</v>
      </c>
      <c r="H10713" s="312" t="s">
        <v>3791</v>
      </c>
      <c r="I10713" s="313" t="s">
        <v>6854</v>
      </c>
    </row>
    <row r="10714" spans="6:9" x14ac:dyDescent="0.2">
      <c r="F10714" s="310" t="s">
        <v>16777</v>
      </c>
      <c r="G10714" s="311">
        <v>27427</v>
      </c>
      <c r="H10714" s="312" t="s">
        <v>3791</v>
      </c>
      <c r="I10714" s="313" t="s">
        <v>6854</v>
      </c>
    </row>
    <row r="10715" spans="6:9" x14ac:dyDescent="0.2">
      <c r="F10715" s="310" t="s">
        <v>16778</v>
      </c>
      <c r="G10715" s="311">
        <v>27429</v>
      </c>
      <c r="H10715" s="312" t="s">
        <v>3791</v>
      </c>
      <c r="I10715" s="313" t="s">
        <v>6854</v>
      </c>
    </row>
    <row r="10716" spans="6:9" x14ac:dyDescent="0.2">
      <c r="F10716" s="310" t="s">
        <v>16779</v>
      </c>
      <c r="G10716" s="311">
        <v>27435</v>
      </c>
      <c r="H10716" s="312" t="s">
        <v>3791</v>
      </c>
      <c r="I10716" s="313" t="s">
        <v>6854</v>
      </c>
    </row>
    <row r="10717" spans="6:9" x14ac:dyDescent="0.2">
      <c r="F10717" s="310" t="s">
        <v>16780</v>
      </c>
      <c r="G10717" s="311">
        <v>27438</v>
      </c>
      <c r="H10717" s="312" t="s">
        <v>3791</v>
      </c>
      <c r="I10717" s="313" t="s">
        <v>6854</v>
      </c>
    </row>
    <row r="10718" spans="6:9" x14ac:dyDescent="0.2">
      <c r="F10718" s="310" t="s">
        <v>16781</v>
      </c>
      <c r="G10718" s="311">
        <v>27455</v>
      </c>
      <c r="H10718" s="312" t="s">
        <v>3791</v>
      </c>
      <c r="I10718" s="313" t="s">
        <v>6854</v>
      </c>
    </row>
    <row r="10719" spans="6:9" x14ac:dyDescent="0.2">
      <c r="F10719" s="310" t="s">
        <v>16782</v>
      </c>
      <c r="G10719" s="311">
        <v>27495</v>
      </c>
      <c r="H10719" s="312" t="s">
        <v>3791</v>
      </c>
      <c r="I10719" s="313" t="s">
        <v>6854</v>
      </c>
    </row>
    <row r="10720" spans="6:9" x14ac:dyDescent="0.2">
      <c r="F10720" s="310" t="s">
        <v>16783</v>
      </c>
      <c r="G10720" s="311">
        <v>27497</v>
      </c>
      <c r="H10720" s="312" t="s">
        <v>3791</v>
      </c>
      <c r="I10720" s="313" t="s">
        <v>6854</v>
      </c>
    </row>
    <row r="10721" spans="6:9" x14ac:dyDescent="0.2">
      <c r="F10721" s="310" t="s">
        <v>16784</v>
      </c>
      <c r="G10721" s="311">
        <v>27498</v>
      </c>
      <c r="H10721" s="312" t="s">
        <v>3791</v>
      </c>
      <c r="I10721" s="313" t="s">
        <v>6854</v>
      </c>
    </row>
    <row r="10722" spans="6:9" x14ac:dyDescent="0.2">
      <c r="F10722" s="310" t="s">
        <v>16785</v>
      </c>
      <c r="G10722" s="311">
        <v>27499</v>
      </c>
      <c r="H10722" s="312" t="s">
        <v>3791</v>
      </c>
      <c r="I10722" s="313" t="s">
        <v>6854</v>
      </c>
    </row>
    <row r="10723" spans="6:9" x14ac:dyDescent="0.2">
      <c r="F10723" s="310" t="s">
        <v>16786</v>
      </c>
      <c r="G10723" s="311">
        <v>27501</v>
      </c>
      <c r="H10723" s="312" t="s">
        <v>3791</v>
      </c>
      <c r="I10723" s="313" t="s">
        <v>6854</v>
      </c>
    </row>
    <row r="10724" spans="6:9" x14ac:dyDescent="0.2">
      <c r="F10724" s="310" t="s">
        <v>16787</v>
      </c>
      <c r="G10724" s="311">
        <v>27502</v>
      </c>
      <c r="H10724" s="312" t="s">
        <v>3791</v>
      </c>
      <c r="I10724" s="313" t="s">
        <v>6854</v>
      </c>
    </row>
    <row r="10725" spans="6:9" x14ac:dyDescent="0.2">
      <c r="F10725" s="310" t="s">
        <v>16788</v>
      </c>
      <c r="G10725" s="311">
        <v>27503</v>
      </c>
      <c r="H10725" s="312" t="s">
        <v>3791</v>
      </c>
      <c r="I10725" s="313" t="s">
        <v>6854</v>
      </c>
    </row>
    <row r="10726" spans="6:9" x14ac:dyDescent="0.2">
      <c r="F10726" s="310" t="s">
        <v>16789</v>
      </c>
      <c r="G10726" s="311">
        <v>27504</v>
      </c>
      <c r="H10726" s="312" t="s">
        <v>3791</v>
      </c>
      <c r="I10726" s="313" t="s">
        <v>6854</v>
      </c>
    </row>
    <row r="10727" spans="6:9" x14ac:dyDescent="0.2">
      <c r="F10727" s="310" t="s">
        <v>16790</v>
      </c>
      <c r="G10727" s="311">
        <v>27505</v>
      </c>
      <c r="H10727" s="312" t="s">
        <v>3791</v>
      </c>
      <c r="I10727" s="313" t="s">
        <v>6854</v>
      </c>
    </row>
    <row r="10728" spans="6:9" x14ac:dyDescent="0.2">
      <c r="F10728" s="310" t="s">
        <v>16791</v>
      </c>
      <c r="G10728" s="311">
        <v>27506</v>
      </c>
      <c r="H10728" s="312" t="s">
        <v>3791</v>
      </c>
      <c r="I10728" s="313" t="s">
        <v>6854</v>
      </c>
    </row>
    <row r="10729" spans="6:9" x14ac:dyDescent="0.2">
      <c r="F10729" s="310" t="s">
        <v>16792</v>
      </c>
      <c r="G10729" s="311">
        <v>27507</v>
      </c>
      <c r="H10729" s="312" t="s">
        <v>3791</v>
      </c>
      <c r="I10729" s="313" t="s">
        <v>6854</v>
      </c>
    </row>
    <row r="10730" spans="6:9" x14ac:dyDescent="0.2">
      <c r="F10730" s="310" t="s">
        <v>16793</v>
      </c>
      <c r="G10730" s="311">
        <v>27508</v>
      </c>
      <c r="H10730" s="312" t="s">
        <v>3791</v>
      </c>
      <c r="I10730" s="313" t="s">
        <v>6854</v>
      </c>
    </row>
    <row r="10731" spans="6:9" x14ac:dyDescent="0.2">
      <c r="F10731" s="310" t="s">
        <v>16794</v>
      </c>
      <c r="G10731" s="311">
        <v>27509</v>
      </c>
      <c r="H10731" s="312" t="s">
        <v>3791</v>
      </c>
      <c r="I10731" s="313" t="s">
        <v>6854</v>
      </c>
    </row>
    <row r="10732" spans="6:9" x14ac:dyDescent="0.2">
      <c r="F10732" s="310" t="s">
        <v>16795</v>
      </c>
      <c r="G10732" s="311">
        <v>27510</v>
      </c>
      <c r="H10732" s="312" t="s">
        <v>3791</v>
      </c>
      <c r="I10732" s="313" t="s">
        <v>6854</v>
      </c>
    </row>
    <row r="10733" spans="6:9" x14ac:dyDescent="0.2">
      <c r="F10733" s="310" t="s">
        <v>16796</v>
      </c>
      <c r="G10733" s="311">
        <v>27511</v>
      </c>
      <c r="H10733" s="312" t="s">
        <v>3791</v>
      </c>
      <c r="I10733" s="313" t="s">
        <v>6854</v>
      </c>
    </row>
    <row r="10734" spans="6:9" x14ac:dyDescent="0.2">
      <c r="F10734" s="310" t="s">
        <v>16797</v>
      </c>
      <c r="G10734" s="311">
        <v>27512</v>
      </c>
      <c r="H10734" s="312" t="s">
        <v>3791</v>
      </c>
      <c r="I10734" s="313" t="s">
        <v>6854</v>
      </c>
    </row>
    <row r="10735" spans="6:9" x14ac:dyDescent="0.2">
      <c r="F10735" s="310" t="s">
        <v>16798</v>
      </c>
      <c r="G10735" s="311">
        <v>27513</v>
      </c>
      <c r="H10735" s="312" t="s">
        <v>3791</v>
      </c>
      <c r="I10735" s="313" t="s">
        <v>6854</v>
      </c>
    </row>
    <row r="10736" spans="6:9" x14ac:dyDescent="0.2">
      <c r="F10736" s="310" t="s">
        <v>16799</v>
      </c>
      <c r="G10736" s="311">
        <v>27514</v>
      </c>
      <c r="H10736" s="312" t="s">
        <v>3791</v>
      </c>
      <c r="I10736" s="313" t="s">
        <v>6854</v>
      </c>
    </row>
    <row r="10737" spans="6:9" x14ac:dyDescent="0.2">
      <c r="F10737" s="310" t="s">
        <v>16800</v>
      </c>
      <c r="G10737" s="311">
        <v>27515</v>
      </c>
      <c r="H10737" s="312" t="s">
        <v>3791</v>
      </c>
      <c r="I10737" s="313" t="s">
        <v>6854</v>
      </c>
    </row>
    <row r="10738" spans="6:9" x14ac:dyDescent="0.2">
      <c r="F10738" s="310" t="s">
        <v>16801</v>
      </c>
      <c r="G10738" s="311">
        <v>27516</v>
      </c>
      <c r="H10738" s="312" t="s">
        <v>3791</v>
      </c>
      <c r="I10738" s="313" t="s">
        <v>6854</v>
      </c>
    </row>
    <row r="10739" spans="6:9" x14ac:dyDescent="0.2">
      <c r="F10739" s="310" t="s">
        <v>16802</v>
      </c>
      <c r="G10739" s="311">
        <v>27517</v>
      </c>
      <c r="H10739" s="312" t="s">
        <v>3791</v>
      </c>
      <c r="I10739" s="313" t="s">
        <v>6854</v>
      </c>
    </row>
    <row r="10740" spans="6:9" x14ac:dyDescent="0.2">
      <c r="F10740" s="310" t="s">
        <v>16803</v>
      </c>
      <c r="G10740" s="311">
        <v>27518</v>
      </c>
      <c r="H10740" s="312" t="s">
        <v>3791</v>
      </c>
      <c r="I10740" s="313" t="s">
        <v>6854</v>
      </c>
    </row>
    <row r="10741" spans="6:9" x14ac:dyDescent="0.2">
      <c r="F10741" s="310" t="s">
        <v>16804</v>
      </c>
      <c r="G10741" s="311">
        <v>27519</v>
      </c>
      <c r="H10741" s="312" t="s">
        <v>3791</v>
      </c>
      <c r="I10741" s="313" t="s">
        <v>6854</v>
      </c>
    </row>
    <row r="10742" spans="6:9" x14ac:dyDescent="0.2">
      <c r="F10742" s="310" t="s">
        <v>16805</v>
      </c>
      <c r="G10742" s="311">
        <v>27520</v>
      </c>
      <c r="H10742" s="312" t="s">
        <v>3791</v>
      </c>
      <c r="I10742" s="313" t="s">
        <v>6854</v>
      </c>
    </row>
    <row r="10743" spans="6:9" x14ac:dyDescent="0.2">
      <c r="F10743" s="310" t="s">
        <v>16806</v>
      </c>
      <c r="G10743" s="311">
        <v>27521</v>
      </c>
      <c r="H10743" s="312" t="s">
        <v>3791</v>
      </c>
      <c r="I10743" s="313" t="s">
        <v>6854</v>
      </c>
    </row>
    <row r="10744" spans="6:9" x14ac:dyDescent="0.2">
      <c r="F10744" s="310" t="s">
        <v>16807</v>
      </c>
      <c r="G10744" s="311">
        <v>27522</v>
      </c>
      <c r="H10744" s="312" t="s">
        <v>3791</v>
      </c>
      <c r="I10744" s="313" t="s">
        <v>6854</v>
      </c>
    </row>
    <row r="10745" spans="6:9" x14ac:dyDescent="0.2">
      <c r="F10745" s="310" t="s">
        <v>16808</v>
      </c>
      <c r="G10745" s="311">
        <v>27523</v>
      </c>
      <c r="H10745" s="312" t="s">
        <v>3791</v>
      </c>
      <c r="I10745" s="313" t="s">
        <v>6854</v>
      </c>
    </row>
    <row r="10746" spans="6:9" x14ac:dyDescent="0.2">
      <c r="F10746" s="310" t="s">
        <v>16809</v>
      </c>
      <c r="G10746" s="311">
        <v>27524</v>
      </c>
      <c r="H10746" s="312" t="s">
        <v>3791</v>
      </c>
      <c r="I10746" s="313" t="s">
        <v>6854</v>
      </c>
    </row>
    <row r="10747" spans="6:9" x14ac:dyDescent="0.2">
      <c r="F10747" s="310" t="s">
        <v>16810</v>
      </c>
      <c r="G10747" s="311">
        <v>27525</v>
      </c>
      <c r="H10747" s="312" t="s">
        <v>3791</v>
      </c>
      <c r="I10747" s="313" t="s">
        <v>6854</v>
      </c>
    </row>
    <row r="10748" spans="6:9" x14ac:dyDescent="0.2">
      <c r="F10748" s="310" t="s">
        <v>16811</v>
      </c>
      <c r="G10748" s="311">
        <v>27526</v>
      </c>
      <c r="H10748" s="312" t="s">
        <v>3791</v>
      </c>
      <c r="I10748" s="313" t="s">
        <v>6854</v>
      </c>
    </row>
    <row r="10749" spans="6:9" x14ac:dyDescent="0.2">
      <c r="F10749" s="310" t="s">
        <v>16812</v>
      </c>
      <c r="G10749" s="311">
        <v>27527</v>
      </c>
      <c r="H10749" s="312" t="s">
        <v>3791</v>
      </c>
      <c r="I10749" s="313" t="s">
        <v>6854</v>
      </c>
    </row>
    <row r="10750" spans="6:9" x14ac:dyDescent="0.2">
      <c r="F10750" s="310" t="s">
        <v>16813</v>
      </c>
      <c r="G10750" s="311">
        <v>27528</v>
      </c>
      <c r="H10750" s="312" t="s">
        <v>3791</v>
      </c>
      <c r="I10750" s="313" t="s">
        <v>6854</v>
      </c>
    </row>
    <row r="10751" spans="6:9" x14ac:dyDescent="0.2">
      <c r="F10751" s="310" t="s">
        <v>16814</v>
      </c>
      <c r="G10751" s="311">
        <v>27529</v>
      </c>
      <c r="H10751" s="312" t="s">
        <v>3791</v>
      </c>
      <c r="I10751" s="313" t="s">
        <v>6854</v>
      </c>
    </row>
    <row r="10752" spans="6:9" x14ac:dyDescent="0.2">
      <c r="F10752" s="310" t="s">
        <v>16815</v>
      </c>
      <c r="G10752" s="311">
        <v>27530</v>
      </c>
      <c r="H10752" s="312" t="s">
        <v>3791</v>
      </c>
      <c r="I10752" s="313" t="s">
        <v>6854</v>
      </c>
    </row>
    <row r="10753" spans="6:9" x14ac:dyDescent="0.2">
      <c r="F10753" s="310" t="s">
        <v>16816</v>
      </c>
      <c r="G10753" s="311">
        <v>27531</v>
      </c>
      <c r="H10753" s="312" t="s">
        <v>3791</v>
      </c>
      <c r="I10753" s="313" t="s">
        <v>6854</v>
      </c>
    </row>
    <row r="10754" spans="6:9" x14ac:dyDescent="0.2">
      <c r="F10754" s="310" t="s">
        <v>16817</v>
      </c>
      <c r="G10754" s="311">
        <v>27532</v>
      </c>
      <c r="H10754" s="312" t="s">
        <v>3791</v>
      </c>
      <c r="I10754" s="313" t="s">
        <v>6854</v>
      </c>
    </row>
    <row r="10755" spans="6:9" x14ac:dyDescent="0.2">
      <c r="F10755" s="310" t="s">
        <v>16818</v>
      </c>
      <c r="G10755" s="311">
        <v>27533</v>
      </c>
      <c r="H10755" s="312" t="s">
        <v>3791</v>
      </c>
      <c r="I10755" s="313" t="s">
        <v>6854</v>
      </c>
    </row>
    <row r="10756" spans="6:9" x14ac:dyDescent="0.2">
      <c r="F10756" s="310" t="s">
        <v>16819</v>
      </c>
      <c r="G10756" s="311">
        <v>27534</v>
      </c>
      <c r="H10756" s="312" t="s">
        <v>3791</v>
      </c>
      <c r="I10756" s="313" t="s">
        <v>6854</v>
      </c>
    </row>
    <row r="10757" spans="6:9" x14ac:dyDescent="0.2">
      <c r="F10757" s="310" t="s">
        <v>16820</v>
      </c>
      <c r="G10757" s="311">
        <v>27536</v>
      </c>
      <c r="H10757" s="312" t="s">
        <v>3791</v>
      </c>
      <c r="I10757" s="313" t="s">
        <v>6854</v>
      </c>
    </row>
    <row r="10758" spans="6:9" x14ac:dyDescent="0.2">
      <c r="F10758" s="310" t="s">
        <v>16821</v>
      </c>
      <c r="G10758" s="311">
        <v>27537</v>
      </c>
      <c r="H10758" s="312" t="s">
        <v>3791</v>
      </c>
      <c r="I10758" s="313" t="s">
        <v>6854</v>
      </c>
    </row>
    <row r="10759" spans="6:9" x14ac:dyDescent="0.2">
      <c r="F10759" s="310" t="s">
        <v>16822</v>
      </c>
      <c r="G10759" s="311">
        <v>27539</v>
      </c>
      <c r="H10759" s="312" t="s">
        <v>3791</v>
      </c>
      <c r="I10759" s="313" t="s">
        <v>6854</v>
      </c>
    </row>
    <row r="10760" spans="6:9" x14ac:dyDescent="0.2">
      <c r="F10760" s="310" t="s">
        <v>16823</v>
      </c>
      <c r="G10760" s="311">
        <v>27540</v>
      </c>
      <c r="H10760" s="312" t="s">
        <v>3791</v>
      </c>
      <c r="I10760" s="313" t="s">
        <v>6854</v>
      </c>
    </row>
    <row r="10761" spans="6:9" x14ac:dyDescent="0.2">
      <c r="F10761" s="310" t="s">
        <v>16824</v>
      </c>
      <c r="G10761" s="311">
        <v>27541</v>
      </c>
      <c r="H10761" s="312" t="s">
        <v>3791</v>
      </c>
      <c r="I10761" s="313" t="s">
        <v>6854</v>
      </c>
    </row>
    <row r="10762" spans="6:9" x14ac:dyDescent="0.2">
      <c r="F10762" s="310" t="s">
        <v>16825</v>
      </c>
      <c r="G10762" s="311">
        <v>27542</v>
      </c>
      <c r="H10762" s="312" t="s">
        <v>3791</v>
      </c>
      <c r="I10762" s="313" t="s">
        <v>6854</v>
      </c>
    </row>
    <row r="10763" spans="6:9" x14ac:dyDescent="0.2">
      <c r="F10763" s="310" t="s">
        <v>16826</v>
      </c>
      <c r="G10763" s="311">
        <v>27543</v>
      </c>
      <c r="H10763" s="312" t="s">
        <v>3791</v>
      </c>
      <c r="I10763" s="313" t="s">
        <v>6854</v>
      </c>
    </row>
    <row r="10764" spans="6:9" x14ac:dyDescent="0.2">
      <c r="F10764" s="310" t="s">
        <v>16827</v>
      </c>
      <c r="G10764" s="311">
        <v>27544</v>
      </c>
      <c r="H10764" s="312" t="s">
        <v>3791</v>
      </c>
      <c r="I10764" s="313" t="s">
        <v>6854</v>
      </c>
    </row>
    <row r="10765" spans="6:9" x14ac:dyDescent="0.2">
      <c r="F10765" s="310" t="s">
        <v>16828</v>
      </c>
      <c r="G10765" s="311">
        <v>27545</v>
      </c>
      <c r="H10765" s="312" t="s">
        <v>3791</v>
      </c>
      <c r="I10765" s="313" t="s">
        <v>6854</v>
      </c>
    </row>
    <row r="10766" spans="6:9" x14ac:dyDescent="0.2">
      <c r="F10766" s="310" t="s">
        <v>16829</v>
      </c>
      <c r="G10766" s="311">
        <v>27546</v>
      </c>
      <c r="H10766" s="312" t="s">
        <v>3791</v>
      </c>
      <c r="I10766" s="313" t="s">
        <v>6854</v>
      </c>
    </row>
    <row r="10767" spans="6:9" x14ac:dyDescent="0.2">
      <c r="F10767" s="310" t="s">
        <v>16830</v>
      </c>
      <c r="G10767" s="311">
        <v>27549</v>
      </c>
      <c r="H10767" s="312" t="s">
        <v>3791</v>
      </c>
      <c r="I10767" s="313" t="s">
        <v>6854</v>
      </c>
    </row>
    <row r="10768" spans="6:9" x14ac:dyDescent="0.2">
      <c r="F10768" s="310" t="s">
        <v>16831</v>
      </c>
      <c r="G10768" s="311">
        <v>27551</v>
      </c>
      <c r="H10768" s="312" t="s">
        <v>3791</v>
      </c>
      <c r="I10768" s="313" t="s">
        <v>6854</v>
      </c>
    </row>
    <row r="10769" spans="6:9" x14ac:dyDescent="0.2">
      <c r="F10769" s="310" t="s">
        <v>16832</v>
      </c>
      <c r="G10769" s="311">
        <v>27552</v>
      </c>
      <c r="H10769" s="312" t="s">
        <v>3791</v>
      </c>
      <c r="I10769" s="313" t="s">
        <v>6854</v>
      </c>
    </row>
    <row r="10770" spans="6:9" x14ac:dyDescent="0.2">
      <c r="F10770" s="310" t="s">
        <v>16833</v>
      </c>
      <c r="G10770" s="311">
        <v>27553</v>
      </c>
      <c r="H10770" s="312" t="s">
        <v>3791</v>
      </c>
      <c r="I10770" s="313" t="s">
        <v>6854</v>
      </c>
    </row>
    <row r="10771" spans="6:9" x14ac:dyDescent="0.2">
      <c r="F10771" s="310" t="s">
        <v>16834</v>
      </c>
      <c r="G10771" s="311">
        <v>27555</v>
      </c>
      <c r="H10771" s="312" t="s">
        <v>3791</v>
      </c>
      <c r="I10771" s="313" t="s">
        <v>6854</v>
      </c>
    </row>
    <row r="10772" spans="6:9" x14ac:dyDescent="0.2">
      <c r="F10772" s="310" t="s">
        <v>16835</v>
      </c>
      <c r="G10772" s="311">
        <v>27556</v>
      </c>
      <c r="H10772" s="312" t="s">
        <v>3791</v>
      </c>
      <c r="I10772" s="313" t="s">
        <v>6854</v>
      </c>
    </row>
    <row r="10773" spans="6:9" x14ac:dyDescent="0.2">
      <c r="F10773" s="310" t="s">
        <v>16836</v>
      </c>
      <c r="G10773" s="311">
        <v>27557</v>
      </c>
      <c r="H10773" s="312" t="s">
        <v>3791</v>
      </c>
      <c r="I10773" s="313" t="s">
        <v>6854</v>
      </c>
    </row>
    <row r="10774" spans="6:9" x14ac:dyDescent="0.2">
      <c r="F10774" s="310" t="s">
        <v>16837</v>
      </c>
      <c r="G10774" s="311">
        <v>27559</v>
      </c>
      <c r="H10774" s="312" t="s">
        <v>3791</v>
      </c>
      <c r="I10774" s="313" t="s">
        <v>6854</v>
      </c>
    </row>
    <row r="10775" spans="6:9" x14ac:dyDescent="0.2">
      <c r="F10775" s="310" t="s">
        <v>16838</v>
      </c>
      <c r="G10775" s="311">
        <v>27560</v>
      </c>
      <c r="H10775" s="312" t="s">
        <v>3791</v>
      </c>
      <c r="I10775" s="313" t="s">
        <v>6854</v>
      </c>
    </row>
    <row r="10776" spans="6:9" x14ac:dyDescent="0.2">
      <c r="F10776" s="310" t="s">
        <v>16839</v>
      </c>
      <c r="G10776" s="311">
        <v>27562</v>
      </c>
      <c r="H10776" s="312" t="s">
        <v>3791</v>
      </c>
      <c r="I10776" s="313" t="s">
        <v>6854</v>
      </c>
    </row>
    <row r="10777" spans="6:9" x14ac:dyDescent="0.2">
      <c r="F10777" s="310" t="s">
        <v>16840</v>
      </c>
      <c r="G10777" s="311">
        <v>27563</v>
      </c>
      <c r="H10777" s="312" t="s">
        <v>3791</v>
      </c>
      <c r="I10777" s="313" t="s">
        <v>6854</v>
      </c>
    </row>
    <row r="10778" spans="6:9" x14ac:dyDescent="0.2">
      <c r="F10778" s="322" t="s">
        <v>16841</v>
      </c>
      <c r="G10778" s="316">
        <v>27564</v>
      </c>
      <c r="H10778" s="323" t="s">
        <v>3791</v>
      </c>
      <c r="I10778" s="313" t="s">
        <v>6854</v>
      </c>
    </row>
    <row r="10779" spans="6:9" x14ac:dyDescent="0.2">
      <c r="F10779" s="310" t="s">
        <v>16842</v>
      </c>
      <c r="G10779" s="311">
        <v>27565</v>
      </c>
      <c r="H10779" s="312" t="s">
        <v>3791</v>
      </c>
      <c r="I10779" s="313" t="s">
        <v>6854</v>
      </c>
    </row>
    <row r="10780" spans="6:9" x14ac:dyDescent="0.2">
      <c r="F10780" s="310" t="s">
        <v>16843</v>
      </c>
      <c r="G10780" s="311">
        <v>27568</v>
      </c>
      <c r="H10780" s="312" t="s">
        <v>3791</v>
      </c>
      <c r="I10780" s="313" t="s">
        <v>6854</v>
      </c>
    </row>
    <row r="10781" spans="6:9" x14ac:dyDescent="0.2">
      <c r="F10781" s="310" t="s">
        <v>16844</v>
      </c>
      <c r="G10781" s="311">
        <v>27569</v>
      </c>
      <c r="H10781" s="312" t="s">
        <v>3791</v>
      </c>
      <c r="I10781" s="313" t="s">
        <v>6854</v>
      </c>
    </row>
    <row r="10782" spans="6:9" x14ac:dyDescent="0.2">
      <c r="F10782" s="310" t="s">
        <v>16845</v>
      </c>
      <c r="G10782" s="311">
        <v>27570</v>
      </c>
      <c r="H10782" s="312" t="s">
        <v>3791</v>
      </c>
      <c r="I10782" s="313" t="s">
        <v>6854</v>
      </c>
    </row>
    <row r="10783" spans="6:9" x14ac:dyDescent="0.2">
      <c r="F10783" s="310" t="s">
        <v>16846</v>
      </c>
      <c r="G10783" s="311">
        <v>27571</v>
      </c>
      <c r="H10783" s="312" t="s">
        <v>3791</v>
      </c>
      <c r="I10783" s="313" t="s">
        <v>6854</v>
      </c>
    </row>
    <row r="10784" spans="6:9" x14ac:dyDescent="0.2">
      <c r="F10784" s="310" t="s">
        <v>16847</v>
      </c>
      <c r="G10784" s="311">
        <v>27572</v>
      </c>
      <c r="H10784" s="312" t="s">
        <v>3791</v>
      </c>
      <c r="I10784" s="313" t="s">
        <v>6854</v>
      </c>
    </row>
    <row r="10785" spans="6:9" x14ac:dyDescent="0.2">
      <c r="F10785" s="310" t="s">
        <v>16848</v>
      </c>
      <c r="G10785" s="311">
        <v>27573</v>
      </c>
      <c r="H10785" s="312" t="s">
        <v>3791</v>
      </c>
      <c r="I10785" s="313" t="s">
        <v>6854</v>
      </c>
    </row>
    <row r="10786" spans="6:9" x14ac:dyDescent="0.2">
      <c r="F10786" s="310" t="s">
        <v>16849</v>
      </c>
      <c r="G10786" s="311">
        <v>27574</v>
      </c>
      <c r="H10786" s="312" t="s">
        <v>3791</v>
      </c>
      <c r="I10786" s="313" t="s">
        <v>6854</v>
      </c>
    </row>
    <row r="10787" spans="6:9" x14ac:dyDescent="0.2">
      <c r="F10787" s="310" t="s">
        <v>16850</v>
      </c>
      <c r="G10787" s="311">
        <v>27576</v>
      </c>
      <c r="H10787" s="312" t="s">
        <v>3791</v>
      </c>
      <c r="I10787" s="313" t="s">
        <v>6854</v>
      </c>
    </row>
    <row r="10788" spans="6:9" x14ac:dyDescent="0.2">
      <c r="F10788" s="310" t="s">
        <v>16851</v>
      </c>
      <c r="G10788" s="311">
        <v>27577</v>
      </c>
      <c r="H10788" s="312" t="s">
        <v>3791</v>
      </c>
      <c r="I10788" s="313" t="s">
        <v>6854</v>
      </c>
    </row>
    <row r="10789" spans="6:9" x14ac:dyDescent="0.2">
      <c r="F10789" s="310" t="s">
        <v>16852</v>
      </c>
      <c r="G10789" s="311">
        <v>27581</v>
      </c>
      <c r="H10789" s="312" t="s">
        <v>3791</v>
      </c>
      <c r="I10789" s="313" t="s">
        <v>6854</v>
      </c>
    </row>
    <row r="10790" spans="6:9" x14ac:dyDescent="0.2">
      <c r="F10790" s="310" t="s">
        <v>16853</v>
      </c>
      <c r="G10790" s="311">
        <v>27582</v>
      </c>
      <c r="H10790" s="312" t="s">
        <v>3791</v>
      </c>
      <c r="I10790" s="313" t="s">
        <v>6854</v>
      </c>
    </row>
    <row r="10791" spans="6:9" x14ac:dyDescent="0.2">
      <c r="F10791" s="310" t="s">
        <v>16854</v>
      </c>
      <c r="G10791" s="311">
        <v>27583</v>
      </c>
      <c r="H10791" s="312" t="s">
        <v>3791</v>
      </c>
      <c r="I10791" s="313" t="s">
        <v>6854</v>
      </c>
    </row>
    <row r="10792" spans="6:9" x14ac:dyDescent="0.2">
      <c r="F10792" s="310" t="s">
        <v>16855</v>
      </c>
      <c r="G10792" s="311">
        <v>27584</v>
      </c>
      <c r="H10792" s="312" t="s">
        <v>3791</v>
      </c>
      <c r="I10792" s="313" t="s">
        <v>6854</v>
      </c>
    </row>
    <row r="10793" spans="6:9" x14ac:dyDescent="0.2">
      <c r="F10793" s="310" t="s">
        <v>16856</v>
      </c>
      <c r="G10793" s="311">
        <v>27586</v>
      </c>
      <c r="H10793" s="312" t="s">
        <v>3791</v>
      </c>
      <c r="I10793" s="313" t="s">
        <v>6854</v>
      </c>
    </row>
    <row r="10794" spans="6:9" x14ac:dyDescent="0.2">
      <c r="F10794" s="310" t="s">
        <v>16857</v>
      </c>
      <c r="G10794" s="311">
        <v>27587</v>
      </c>
      <c r="H10794" s="312" t="s">
        <v>3791</v>
      </c>
      <c r="I10794" s="313" t="s">
        <v>6854</v>
      </c>
    </row>
    <row r="10795" spans="6:9" x14ac:dyDescent="0.2">
      <c r="F10795" s="310" t="s">
        <v>16858</v>
      </c>
      <c r="G10795" s="311">
        <v>27588</v>
      </c>
      <c r="H10795" s="312" t="s">
        <v>3791</v>
      </c>
      <c r="I10795" s="313" t="s">
        <v>6854</v>
      </c>
    </row>
    <row r="10796" spans="6:9" x14ac:dyDescent="0.2">
      <c r="F10796" s="310" t="s">
        <v>16859</v>
      </c>
      <c r="G10796" s="311">
        <v>27589</v>
      </c>
      <c r="H10796" s="312" t="s">
        <v>3791</v>
      </c>
      <c r="I10796" s="313" t="s">
        <v>6854</v>
      </c>
    </row>
    <row r="10797" spans="6:9" x14ac:dyDescent="0.2">
      <c r="F10797" s="310" t="s">
        <v>16860</v>
      </c>
      <c r="G10797" s="311">
        <v>27591</v>
      </c>
      <c r="H10797" s="312" t="s">
        <v>3791</v>
      </c>
      <c r="I10797" s="313" t="s">
        <v>6854</v>
      </c>
    </row>
    <row r="10798" spans="6:9" x14ac:dyDescent="0.2">
      <c r="F10798" s="310" t="s">
        <v>16861</v>
      </c>
      <c r="G10798" s="311">
        <v>27592</v>
      </c>
      <c r="H10798" s="312" t="s">
        <v>3791</v>
      </c>
      <c r="I10798" s="313" t="s">
        <v>6854</v>
      </c>
    </row>
    <row r="10799" spans="6:9" x14ac:dyDescent="0.2">
      <c r="F10799" s="310" t="s">
        <v>16862</v>
      </c>
      <c r="G10799" s="311">
        <v>27593</v>
      </c>
      <c r="H10799" s="312" t="s">
        <v>3791</v>
      </c>
      <c r="I10799" s="313" t="s">
        <v>6854</v>
      </c>
    </row>
    <row r="10800" spans="6:9" x14ac:dyDescent="0.2">
      <c r="F10800" s="310" t="s">
        <v>16863</v>
      </c>
      <c r="G10800" s="311">
        <v>27594</v>
      </c>
      <c r="H10800" s="312" t="s">
        <v>3791</v>
      </c>
      <c r="I10800" s="313" t="s">
        <v>6854</v>
      </c>
    </row>
    <row r="10801" spans="6:9" x14ac:dyDescent="0.2">
      <c r="F10801" s="310" t="s">
        <v>16864</v>
      </c>
      <c r="G10801" s="311">
        <v>27596</v>
      </c>
      <c r="H10801" s="312" t="s">
        <v>3791</v>
      </c>
      <c r="I10801" s="313" t="s">
        <v>6854</v>
      </c>
    </row>
    <row r="10802" spans="6:9" x14ac:dyDescent="0.2">
      <c r="F10802" s="310" t="s">
        <v>16865</v>
      </c>
      <c r="G10802" s="311">
        <v>27597</v>
      </c>
      <c r="H10802" s="312" t="s">
        <v>3791</v>
      </c>
      <c r="I10802" s="313" t="s">
        <v>6854</v>
      </c>
    </row>
    <row r="10803" spans="6:9" x14ac:dyDescent="0.2">
      <c r="F10803" s="310" t="s">
        <v>16866</v>
      </c>
      <c r="G10803" s="311">
        <v>27599</v>
      </c>
      <c r="H10803" s="312" t="s">
        <v>3791</v>
      </c>
      <c r="I10803" s="313" t="s">
        <v>6854</v>
      </c>
    </row>
    <row r="10804" spans="6:9" x14ac:dyDescent="0.2">
      <c r="F10804" s="310" t="s">
        <v>16867</v>
      </c>
      <c r="G10804" s="311">
        <v>27601</v>
      </c>
      <c r="H10804" s="312" t="s">
        <v>3791</v>
      </c>
      <c r="I10804" s="313" t="s">
        <v>6854</v>
      </c>
    </row>
    <row r="10805" spans="6:9" x14ac:dyDescent="0.2">
      <c r="F10805" s="310" t="s">
        <v>16868</v>
      </c>
      <c r="G10805" s="311">
        <v>27602</v>
      </c>
      <c r="H10805" s="312" t="s">
        <v>3791</v>
      </c>
      <c r="I10805" s="313" t="s">
        <v>6854</v>
      </c>
    </row>
    <row r="10806" spans="6:9" x14ac:dyDescent="0.2">
      <c r="F10806" s="310" t="s">
        <v>16869</v>
      </c>
      <c r="G10806" s="311">
        <v>27603</v>
      </c>
      <c r="H10806" s="312" t="s">
        <v>3791</v>
      </c>
      <c r="I10806" s="313" t="s">
        <v>6854</v>
      </c>
    </row>
    <row r="10807" spans="6:9" x14ac:dyDescent="0.2">
      <c r="F10807" s="310" t="s">
        <v>16870</v>
      </c>
      <c r="G10807" s="311">
        <v>27604</v>
      </c>
      <c r="H10807" s="312" t="s">
        <v>3791</v>
      </c>
      <c r="I10807" s="313" t="s">
        <v>6854</v>
      </c>
    </row>
    <row r="10808" spans="6:9" x14ac:dyDescent="0.2">
      <c r="F10808" s="310" t="s">
        <v>16871</v>
      </c>
      <c r="G10808" s="311">
        <v>27605</v>
      </c>
      <c r="H10808" s="312" t="s">
        <v>3791</v>
      </c>
      <c r="I10808" s="313" t="s">
        <v>6854</v>
      </c>
    </row>
    <row r="10809" spans="6:9" x14ac:dyDescent="0.2">
      <c r="F10809" s="310" t="s">
        <v>16872</v>
      </c>
      <c r="G10809" s="311">
        <v>27606</v>
      </c>
      <c r="H10809" s="312" t="s">
        <v>3791</v>
      </c>
      <c r="I10809" s="313" t="s">
        <v>6854</v>
      </c>
    </row>
    <row r="10810" spans="6:9" x14ac:dyDescent="0.2">
      <c r="F10810" s="310" t="s">
        <v>16873</v>
      </c>
      <c r="G10810" s="311">
        <v>27607</v>
      </c>
      <c r="H10810" s="312" t="s">
        <v>3791</v>
      </c>
      <c r="I10810" s="313" t="s">
        <v>6854</v>
      </c>
    </row>
    <row r="10811" spans="6:9" x14ac:dyDescent="0.2">
      <c r="F10811" s="310" t="s">
        <v>16874</v>
      </c>
      <c r="G10811" s="311">
        <v>27608</v>
      </c>
      <c r="H10811" s="312" t="s">
        <v>3791</v>
      </c>
      <c r="I10811" s="313" t="s">
        <v>6854</v>
      </c>
    </row>
    <row r="10812" spans="6:9" x14ac:dyDescent="0.2">
      <c r="F10812" s="310" t="s">
        <v>16875</v>
      </c>
      <c r="G10812" s="311">
        <v>27609</v>
      </c>
      <c r="H10812" s="312" t="s">
        <v>3791</v>
      </c>
      <c r="I10812" s="313" t="s">
        <v>6854</v>
      </c>
    </row>
    <row r="10813" spans="6:9" x14ac:dyDescent="0.2">
      <c r="F10813" s="310" t="s">
        <v>16876</v>
      </c>
      <c r="G10813" s="311">
        <v>27610</v>
      </c>
      <c r="H10813" s="312" t="s">
        <v>3791</v>
      </c>
      <c r="I10813" s="313" t="s">
        <v>6854</v>
      </c>
    </row>
    <row r="10814" spans="6:9" x14ac:dyDescent="0.2">
      <c r="F10814" s="310" t="s">
        <v>16877</v>
      </c>
      <c r="G10814" s="311">
        <v>27611</v>
      </c>
      <c r="H10814" s="312" t="s">
        <v>3791</v>
      </c>
      <c r="I10814" s="313" t="s">
        <v>6854</v>
      </c>
    </row>
    <row r="10815" spans="6:9" x14ac:dyDescent="0.2">
      <c r="F10815" s="310" t="s">
        <v>16878</v>
      </c>
      <c r="G10815" s="311">
        <v>27612</v>
      </c>
      <c r="H10815" s="312" t="s">
        <v>3791</v>
      </c>
      <c r="I10815" s="313" t="s">
        <v>6854</v>
      </c>
    </row>
    <row r="10816" spans="6:9" x14ac:dyDescent="0.2">
      <c r="F10816" s="310" t="s">
        <v>16879</v>
      </c>
      <c r="G10816" s="311">
        <v>27613</v>
      </c>
      <c r="H10816" s="312" t="s">
        <v>3791</v>
      </c>
      <c r="I10816" s="313" t="s">
        <v>6854</v>
      </c>
    </row>
    <row r="10817" spans="6:9" x14ac:dyDescent="0.2">
      <c r="F10817" s="310" t="s">
        <v>16880</v>
      </c>
      <c r="G10817" s="311">
        <v>27614</v>
      </c>
      <c r="H10817" s="312" t="s">
        <v>3791</v>
      </c>
      <c r="I10817" s="313" t="s">
        <v>6854</v>
      </c>
    </row>
    <row r="10818" spans="6:9" x14ac:dyDescent="0.2">
      <c r="F10818" s="310" t="s">
        <v>16881</v>
      </c>
      <c r="G10818" s="311">
        <v>27615</v>
      </c>
      <c r="H10818" s="312" t="s">
        <v>3791</v>
      </c>
      <c r="I10818" s="313" t="s">
        <v>6854</v>
      </c>
    </row>
    <row r="10819" spans="6:9" x14ac:dyDescent="0.2">
      <c r="F10819" s="310" t="s">
        <v>16882</v>
      </c>
      <c r="G10819" s="311">
        <v>27616</v>
      </c>
      <c r="H10819" s="312" t="s">
        <v>3791</v>
      </c>
      <c r="I10819" s="313" t="s">
        <v>6854</v>
      </c>
    </row>
    <row r="10820" spans="6:9" x14ac:dyDescent="0.2">
      <c r="F10820" s="310" t="s">
        <v>16883</v>
      </c>
      <c r="G10820" s="311">
        <v>27617</v>
      </c>
      <c r="H10820" s="312" t="s">
        <v>3791</v>
      </c>
      <c r="I10820" s="313" t="s">
        <v>6854</v>
      </c>
    </row>
    <row r="10821" spans="6:9" x14ac:dyDescent="0.2">
      <c r="F10821" s="310" t="s">
        <v>16884</v>
      </c>
      <c r="G10821" s="311">
        <v>27619</v>
      </c>
      <c r="H10821" s="312" t="s">
        <v>3791</v>
      </c>
      <c r="I10821" s="313" t="s">
        <v>6854</v>
      </c>
    </row>
    <row r="10822" spans="6:9" x14ac:dyDescent="0.2">
      <c r="F10822" s="310" t="s">
        <v>16885</v>
      </c>
      <c r="G10822" s="311">
        <v>27620</v>
      </c>
      <c r="H10822" s="312" t="s">
        <v>3791</v>
      </c>
      <c r="I10822" s="313" t="s">
        <v>6854</v>
      </c>
    </row>
    <row r="10823" spans="6:9" x14ac:dyDescent="0.2">
      <c r="F10823" s="310" t="s">
        <v>16886</v>
      </c>
      <c r="G10823" s="311">
        <v>27621</v>
      </c>
      <c r="H10823" s="312" t="s">
        <v>3791</v>
      </c>
      <c r="I10823" s="313" t="s">
        <v>6854</v>
      </c>
    </row>
    <row r="10824" spans="6:9" x14ac:dyDescent="0.2">
      <c r="F10824" s="310" t="s">
        <v>16887</v>
      </c>
      <c r="G10824" s="311">
        <v>27622</v>
      </c>
      <c r="H10824" s="312" t="s">
        <v>3791</v>
      </c>
      <c r="I10824" s="313" t="s">
        <v>6854</v>
      </c>
    </row>
    <row r="10825" spans="6:9" x14ac:dyDescent="0.2">
      <c r="F10825" s="310" t="s">
        <v>16888</v>
      </c>
      <c r="G10825" s="311">
        <v>27623</v>
      </c>
      <c r="H10825" s="312" t="s">
        <v>3791</v>
      </c>
      <c r="I10825" s="313" t="s">
        <v>6854</v>
      </c>
    </row>
    <row r="10826" spans="6:9" x14ac:dyDescent="0.2">
      <c r="F10826" s="310" t="s">
        <v>16889</v>
      </c>
      <c r="G10826" s="311">
        <v>27624</v>
      </c>
      <c r="H10826" s="312" t="s">
        <v>3791</v>
      </c>
      <c r="I10826" s="313" t="s">
        <v>6854</v>
      </c>
    </row>
    <row r="10827" spans="6:9" x14ac:dyDescent="0.2">
      <c r="F10827" s="310" t="s">
        <v>16890</v>
      </c>
      <c r="G10827" s="311">
        <v>27625</v>
      </c>
      <c r="H10827" s="312" t="s">
        <v>3791</v>
      </c>
      <c r="I10827" s="313" t="s">
        <v>6854</v>
      </c>
    </row>
    <row r="10828" spans="6:9" x14ac:dyDescent="0.2">
      <c r="F10828" s="310" t="s">
        <v>16891</v>
      </c>
      <c r="G10828" s="311">
        <v>27626</v>
      </c>
      <c r="H10828" s="312" t="s">
        <v>3791</v>
      </c>
      <c r="I10828" s="313" t="s">
        <v>6854</v>
      </c>
    </row>
    <row r="10829" spans="6:9" x14ac:dyDescent="0.2">
      <c r="F10829" s="310" t="s">
        <v>16892</v>
      </c>
      <c r="G10829" s="311">
        <v>27627</v>
      </c>
      <c r="H10829" s="312" t="s">
        <v>3791</v>
      </c>
      <c r="I10829" s="313" t="s">
        <v>6854</v>
      </c>
    </row>
    <row r="10830" spans="6:9" x14ac:dyDescent="0.2">
      <c r="F10830" s="310" t="s">
        <v>16893</v>
      </c>
      <c r="G10830" s="311">
        <v>27628</v>
      </c>
      <c r="H10830" s="312" t="s">
        <v>3791</v>
      </c>
      <c r="I10830" s="313" t="s">
        <v>6854</v>
      </c>
    </row>
    <row r="10831" spans="6:9" x14ac:dyDescent="0.2">
      <c r="F10831" s="310" t="s">
        <v>16894</v>
      </c>
      <c r="G10831" s="311">
        <v>27629</v>
      </c>
      <c r="H10831" s="312" t="s">
        <v>3791</v>
      </c>
      <c r="I10831" s="313" t="s">
        <v>6854</v>
      </c>
    </row>
    <row r="10832" spans="6:9" x14ac:dyDescent="0.2">
      <c r="F10832" s="310" t="s">
        <v>16895</v>
      </c>
      <c r="G10832" s="311">
        <v>27634</v>
      </c>
      <c r="H10832" s="312" t="s">
        <v>3791</v>
      </c>
      <c r="I10832" s="313" t="s">
        <v>6854</v>
      </c>
    </row>
    <row r="10833" spans="6:9" x14ac:dyDescent="0.2">
      <c r="F10833" s="310" t="s">
        <v>16896</v>
      </c>
      <c r="G10833" s="311">
        <v>27635</v>
      </c>
      <c r="H10833" s="312" t="s">
        <v>3791</v>
      </c>
      <c r="I10833" s="313" t="s">
        <v>6854</v>
      </c>
    </row>
    <row r="10834" spans="6:9" x14ac:dyDescent="0.2">
      <c r="F10834" s="310" t="s">
        <v>16897</v>
      </c>
      <c r="G10834" s="311">
        <v>27636</v>
      </c>
      <c r="H10834" s="312" t="s">
        <v>3791</v>
      </c>
      <c r="I10834" s="313" t="s">
        <v>6854</v>
      </c>
    </row>
    <row r="10835" spans="6:9" x14ac:dyDescent="0.2">
      <c r="F10835" s="310" t="s">
        <v>16898</v>
      </c>
      <c r="G10835" s="311">
        <v>27640</v>
      </c>
      <c r="H10835" s="312" t="s">
        <v>3791</v>
      </c>
      <c r="I10835" s="313" t="s">
        <v>6854</v>
      </c>
    </row>
    <row r="10836" spans="6:9" x14ac:dyDescent="0.2">
      <c r="F10836" s="310" t="s">
        <v>16899</v>
      </c>
      <c r="G10836" s="311">
        <v>27650</v>
      </c>
      <c r="H10836" s="312" t="s">
        <v>3791</v>
      </c>
      <c r="I10836" s="313" t="s">
        <v>6854</v>
      </c>
    </row>
    <row r="10837" spans="6:9" x14ac:dyDescent="0.2">
      <c r="F10837" s="310" t="s">
        <v>16900</v>
      </c>
      <c r="G10837" s="311">
        <v>27656</v>
      </c>
      <c r="H10837" s="312" t="s">
        <v>3791</v>
      </c>
      <c r="I10837" s="313" t="s">
        <v>6854</v>
      </c>
    </row>
    <row r="10838" spans="6:9" x14ac:dyDescent="0.2">
      <c r="F10838" s="310" t="s">
        <v>16901</v>
      </c>
      <c r="G10838" s="311">
        <v>27658</v>
      </c>
      <c r="H10838" s="312" t="s">
        <v>3791</v>
      </c>
      <c r="I10838" s="313" t="s">
        <v>6854</v>
      </c>
    </row>
    <row r="10839" spans="6:9" x14ac:dyDescent="0.2">
      <c r="F10839" s="310" t="s">
        <v>16902</v>
      </c>
      <c r="G10839" s="311">
        <v>27661</v>
      </c>
      <c r="H10839" s="312" t="s">
        <v>3791</v>
      </c>
      <c r="I10839" s="313" t="s">
        <v>6854</v>
      </c>
    </row>
    <row r="10840" spans="6:9" x14ac:dyDescent="0.2">
      <c r="F10840" s="310" t="s">
        <v>16903</v>
      </c>
      <c r="G10840" s="311">
        <v>27668</v>
      </c>
      <c r="H10840" s="312" t="s">
        <v>3791</v>
      </c>
      <c r="I10840" s="313" t="s">
        <v>6854</v>
      </c>
    </row>
    <row r="10841" spans="6:9" x14ac:dyDescent="0.2">
      <c r="F10841" s="310" t="s">
        <v>16904</v>
      </c>
      <c r="G10841" s="311">
        <v>27675</v>
      </c>
      <c r="H10841" s="312" t="s">
        <v>3791</v>
      </c>
      <c r="I10841" s="313" t="s">
        <v>6854</v>
      </c>
    </row>
    <row r="10842" spans="6:9" x14ac:dyDescent="0.2">
      <c r="F10842" s="310" t="s">
        <v>16905</v>
      </c>
      <c r="G10842" s="311">
        <v>27676</v>
      </c>
      <c r="H10842" s="312" t="s">
        <v>3791</v>
      </c>
      <c r="I10842" s="313" t="s">
        <v>6854</v>
      </c>
    </row>
    <row r="10843" spans="6:9" x14ac:dyDescent="0.2">
      <c r="F10843" s="310" t="s">
        <v>16906</v>
      </c>
      <c r="G10843" s="311">
        <v>27690</v>
      </c>
      <c r="H10843" s="312" t="s">
        <v>3791</v>
      </c>
      <c r="I10843" s="313" t="s">
        <v>6854</v>
      </c>
    </row>
    <row r="10844" spans="6:9" x14ac:dyDescent="0.2">
      <c r="F10844" s="310" t="s">
        <v>16907</v>
      </c>
      <c r="G10844" s="311">
        <v>27695</v>
      </c>
      <c r="H10844" s="312" t="s">
        <v>3791</v>
      </c>
      <c r="I10844" s="313" t="s">
        <v>6854</v>
      </c>
    </row>
    <row r="10845" spans="6:9" x14ac:dyDescent="0.2">
      <c r="F10845" s="310" t="s">
        <v>16908</v>
      </c>
      <c r="G10845" s="311">
        <v>27697</v>
      </c>
      <c r="H10845" s="312" t="s">
        <v>3791</v>
      </c>
      <c r="I10845" s="313" t="s">
        <v>6854</v>
      </c>
    </row>
    <row r="10846" spans="6:9" x14ac:dyDescent="0.2">
      <c r="F10846" s="310" t="s">
        <v>16909</v>
      </c>
      <c r="G10846" s="311">
        <v>27698</v>
      </c>
      <c r="H10846" s="312" t="s">
        <v>3791</v>
      </c>
      <c r="I10846" s="313" t="s">
        <v>6854</v>
      </c>
    </row>
    <row r="10847" spans="6:9" x14ac:dyDescent="0.2">
      <c r="F10847" s="310" t="s">
        <v>16910</v>
      </c>
      <c r="G10847" s="311">
        <v>27699</v>
      </c>
      <c r="H10847" s="312" t="s">
        <v>3791</v>
      </c>
      <c r="I10847" s="313" t="s">
        <v>6854</v>
      </c>
    </row>
    <row r="10848" spans="6:9" x14ac:dyDescent="0.2">
      <c r="F10848" s="310" t="s">
        <v>16911</v>
      </c>
      <c r="G10848" s="311">
        <v>27701</v>
      </c>
      <c r="H10848" s="312" t="s">
        <v>3791</v>
      </c>
      <c r="I10848" s="313" t="s">
        <v>6854</v>
      </c>
    </row>
    <row r="10849" spans="6:9" x14ac:dyDescent="0.2">
      <c r="F10849" s="310" t="s">
        <v>16912</v>
      </c>
      <c r="G10849" s="311">
        <v>27702</v>
      </c>
      <c r="H10849" s="312" t="s">
        <v>3791</v>
      </c>
      <c r="I10849" s="313" t="s">
        <v>6854</v>
      </c>
    </row>
    <row r="10850" spans="6:9" x14ac:dyDescent="0.2">
      <c r="F10850" s="310" t="s">
        <v>16913</v>
      </c>
      <c r="G10850" s="311">
        <v>27703</v>
      </c>
      <c r="H10850" s="312" t="s">
        <v>3791</v>
      </c>
      <c r="I10850" s="313" t="s">
        <v>6854</v>
      </c>
    </row>
    <row r="10851" spans="6:9" x14ac:dyDescent="0.2">
      <c r="F10851" s="310" t="s">
        <v>16914</v>
      </c>
      <c r="G10851" s="311">
        <v>27704</v>
      </c>
      <c r="H10851" s="312" t="s">
        <v>3791</v>
      </c>
      <c r="I10851" s="313" t="s">
        <v>6854</v>
      </c>
    </row>
    <row r="10852" spans="6:9" x14ac:dyDescent="0.2">
      <c r="F10852" s="310" t="s">
        <v>16915</v>
      </c>
      <c r="G10852" s="311">
        <v>27705</v>
      </c>
      <c r="H10852" s="312" t="s">
        <v>3791</v>
      </c>
      <c r="I10852" s="313" t="s">
        <v>6854</v>
      </c>
    </row>
    <row r="10853" spans="6:9" x14ac:dyDescent="0.2">
      <c r="F10853" s="310" t="s">
        <v>16916</v>
      </c>
      <c r="G10853" s="311">
        <v>27706</v>
      </c>
      <c r="H10853" s="312" t="s">
        <v>3791</v>
      </c>
      <c r="I10853" s="313" t="s">
        <v>6854</v>
      </c>
    </row>
    <row r="10854" spans="6:9" x14ac:dyDescent="0.2">
      <c r="F10854" s="310" t="s">
        <v>16917</v>
      </c>
      <c r="G10854" s="311">
        <v>27707</v>
      </c>
      <c r="H10854" s="312" t="s">
        <v>3791</v>
      </c>
      <c r="I10854" s="313" t="s">
        <v>6854</v>
      </c>
    </row>
    <row r="10855" spans="6:9" x14ac:dyDescent="0.2">
      <c r="F10855" s="310" t="s">
        <v>16918</v>
      </c>
      <c r="G10855" s="311">
        <v>27708</v>
      </c>
      <c r="H10855" s="312" t="s">
        <v>3791</v>
      </c>
      <c r="I10855" s="313" t="s">
        <v>6854</v>
      </c>
    </row>
    <row r="10856" spans="6:9" x14ac:dyDescent="0.2">
      <c r="F10856" s="310" t="s">
        <v>16919</v>
      </c>
      <c r="G10856" s="311">
        <v>27709</v>
      </c>
      <c r="H10856" s="312" t="s">
        <v>3791</v>
      </c>
      <c r="I10856" s="313" t="s">
        <v>6854</v>
      </c>
    </row>
    <row r="10857" spans="6:9" x14ac:dyDescent="0.2">
      <c r="F10857" s="310" t="s">
        <v>16920</v>
      </c>
      <c r="G10857" s="311">
        <v>27710</v>
      </c>
      <c r="H10857" s="312" t="s">
        <v>3791</v>
      </c>
      <c r="I10857" s="313" t="s">
        <v>6854</v>
      </c>
    </row>
    <row r="10858" spans="6:9" x14ac:dyDescent="0.2">
      <c r="F10858" s="310" t="s">
        <v>16921</v>
      </c>
      <c r="G10858" s="311">
        <v>27711</v>
      </c>
      <c r="H10858" s="312" t="s">
        <v>3791</v>
      </c>
      <c r="I10858" s="313" t="s">
        <v>6854</v>
      </c>
    </row>
    <row r="10859" spans="6:9" x14ac:dyDescent="0.2">
      <c r="F10859" s="310" t="s">
        <v>16922</v>
      </c>
      <c r="G10859" s="311">
        <v>27712</v>
      </c>
      <c r="H10859" s="312" t="s">
        <v>3791</v>
      </c>
      <c r="I10859" s="313" t="s">
        <v>6854</v>
      </c>
    </row>
    <row r="10860" spans="6:9" x14ac:dyDescent="0.2">
      <c r="F10860" s="310" t="s">
        <v>16923</v>
      </c>
      <c r="G10860" s="311">
        <v>27713</v>
      </c>
      <c r="H10860" s="312" t="s">
        <v>3791</v>
      </c>
      <c r="I10860" s="313" t="s">
        <v>6854</v>
      </c>
    </row>
    <row r="10861" spans="6:9" x14ac:dyDescent="0.2">
      <c r="F10861" s="310" t="s">
        <v>16924</v>
      </c>
      <c r="G10861" s="311">
        <v>27715</v>
      </c>
      <c r="H10861" s="312" t="s">
        <v>3791</v>
      </c>
      <c r="I10861" s="313" t="s">
        <v>6854</v>
      </c>
    </row>
    <row r="10862" spans="6:9" x14ac:dyDescent="0.2">
      <c r="F10862" s="310" t="s">
        <v>16925</v>
      </c>
      <c r="G10862" s="311">
        <v>27717</v>
      </c>
      <c r="H10862" s="312" t="s">
        <v>3791</v>
      </c>
      <c r="I10862" s="313" t="s">
        <v>6854</v>
      </c>
    </row>
    <row r="10863" spans="6:9" x14ac:dyDescent="0.2">
      <c r="F10863" s="310" t="s">
        <v>16926</v>
      </c>
      <c r="G10863" s="311">
        <v>27722</v>
      </c>
      <c r="H10863" s="312" t="s">
        <v>3791</v>
      </c>
      <c r="I10863" s="313" t="s">
        <v>6854</v>
      </c>
    </row>
    <row r="10864" spans="6:9" x14ac:dyDescent="0.2">
      <c r="F10864" s="310" t="s">
        <v>16927</v>
      </c>
      <c r="G10864" s="311">
        <v>27801</v>
      </c>
      <c r="H10864" s="312" t="s">
        <v>3791</v>
      </c>
      <c r="I10864" s="313" t="s">
        <v>6854</v>
      </c>
    </row>
    <row r="10865" spans="6:9" x14ac:dyDescent="0.2">
      <c r="F10865" s="310" t="s">
        <v>16928</v>
      </c>
      <c r="G10865" s="311">
        <v>27802</v>
      </c>
      <c r="H10865" s="312" t="s">
        <v>3791</v>
      </c>
      <c r="I10865" s="313" t="s">
        <v>6854</v>
      </c>
    </row>
    <row r="10866" spans="6:9" x14ac:dyDescent="0.2">
      <c r="F10866" s="310" t="s">
        <v>16929</v>
      </c>
      <c r="G10866" s="311">
        <v>27803</v>
      </c>
      <c r="H10866" s="312" t="s">
        <v>3791</v>
      </c>
      <c r="I10866" s="313" t="s">
        <v>6854</v>
      </c>
    </row>
    <row r="10867" spans="6:9" x14ac:dyDescent="0.2">
      <c r="F10867" s="310" t="s">
        <v>16930</v>
      </c>
      <c r="G10867" s="311">
        <v>27804</v>
      </c>
      <c r="H10867" s="312" t="s">
        <v>3791</v>
      </c>
      <c r="I10867" s="313" t="s">
        <v>6854</v>
      </c>
    </row>
    <row r="10868" spans="6:9" x14ac:dyDescent="0.2">
      <c r="F10868" s="310" t="s">
        <v>16931</v>
      </c>
      <c r="G10868" s="311">
        <v>27805</v>
      </c>
      <c r="H10868" s="312" t="s">
        <v>3791</v>
      </c>
      <c r="I10868" s="313" t="s">
        <v>6854</v>
      </c>
    </row>
    <row r="10869" spans="6:9" x14ac:dyDescent="0.2">
      <c r="F10869" s="310" t="s">
        <v>16932</v>
      </c>
      <c r="G10869" s="311">
        <v>27806</v>
      </c>
      <c r="H10869" s="312" t="s">
        <v>3791</v>
      </c>
      <c r="I10869" s="313" t="s">
        <v>6854</v>
      </c>
    </row>
    <row r="10870" spans="6:9" x14ac:dyDescent="0.2">
      <c r="F10870" s="310" t="s">
        <v>16933</v>
      </c>
      <c r="G10870" s="311">
        <v>27807</v>
      </c>
      <c r="H10870" s="312" t="s">
        <v>3791</v>
      </c>
      <c r="I10870" s="313" t="s">
        <v>6854</v>
      </c>
    </row>
    <row r="10871" spans="6:9" x14ac:dyDescent="0.2">
      <c r="F10871" s="310" t="s">
        <v>16934</v>
      </c>
      <c r="G10871" s="311">
        <v>27808</v>
      </c>
      <c r="H10871" s="312" t="s">
        <v>3791</v>
      </c>
      <c r="I10871" s="313" t="s">
        <v>6854</v>
      </c>
    </row>
    <row r="10872" spans="6:9" x14ac:dyDescent="0.2">
      <c r="F10872" s="310" t="s">
        <v>16935</v>
      </c>
      <c r="G10872" s="311">
        <v>27809</v>
      </c>
      <c r="H10872" s="312" t="s">
        <v>3791</v>
      </c>
      <c r="I10872" s="313" t="s">
        <v>6854</v>
      </c>
    </row>
    <row r="10873" spans="6:9" x14ac:dyDescent="0.2">
      <c r="F10873" s="310" t="s">
        <v>16936</v>
      </c>
      <c r="G10873" s="311">
        <v>27810</v>
      </c>
      <c r="H10873" s="312" t="s">
        <v>3791</v>
      </c>
      <c r="I10873" s="313" t="s">
        <v>6854</v>
      </c>
    </row>
    <row r="10874" spans="6:9" x14ac:dyDescent="0.2">
      <c r="F10874" s="310" t="s">
        <v>16937</v>
      </c>
      <c r="G10874" s="311">
        <v>27811</v>
      </c>
      <c r="H10874" s="312" t="s">
        <v>3791</v>
      </c>
      <c r="I10874" s="313" t="s">
        <v>6854</v>
      </c>
    </row>
    <row r="10875" spans="6:9" x14ac:dyDescent="0.2">
      <c r="F10875" s="310" t="s">
        <v>16938</v>
      </c>
      <c r="G10875" s="311">
        <v>27812</v>
      </c>
      <c r="H10875" s="312" t="s">
        <v>3791</v>
      </c>
      <c r="I10875" s="313" t="s">
        <v>6854</v>
      </c>
    </row>
    <row r="10876" spans="6:9" x14ac:dyDescent="0.2">
      <c r="F10876" s="310" t="s">
        <v>16939</v>
      </c>
      <c r="G10876" s="311">
        <v>27813</v>
      </c>
      <c r="H10876" s="312" t="s">
        <v>3791</v>
      </c>
      <c r="I10876" s="313" t="s">
        <v>6854</v>
      </c>
    </row>
    <row r="10877" spans="6:9" x14ac:dyDescent="0.2">
      <c r="F10877" s="310" t="s">
        <v>16940</v>
      </c>
      <c r="G10877" s="311">
        <v>27814</v>
      </c>
      <c r="H10877" s="312" t="s">
        <v>3791</v>
      </c>
      <c r="I10877" s="313" t="s">
        <v>6854</v>
      </c>
    </row>
    <row r="10878" spans="6:9" x14ac:dyDescent="0.2">
      <c r="F10878" s="310" t="s">
        <v>16941</v>
      </c>
      <c r="G10878" s="311">
        <v>27815</v>
      </c>
      <c r="H10878" s="312" t="s">
        <v>3791</v>
      </c>
      <c r="I10878" s="313" t="s">
        <v>6854</v>
      </c>
    </row>
    <row r="10879" spans="6:9" x14ac:dyDescent="0.2">
      <c r="F10879" s="310" t="s">
        <v>16942</v>
      </c>
      <c r="G10879" s="311">
        <v>27816</v>
      </c>
      <c r="H10879" s="312" t="s">
        <v>3791</v>
      </c>
      <c r="I10879" s="313" t="s">
        <v>6854</v>
      </c>
    </row>
    <row r="10880" spans="6:9" x14ac:dyDescent="0.2">
      <c r="F10880" s="310" t="s">
        <v>16943</v>
      </c>
      <c r="G10880" s="311">
        <v>27817</v>
      </c>
      <c r="H10880" s="312" t="s">
        <v>3791</v>
      </c>
      <c r="I10880" s="313" t="s">
        <v>6854</v>
      </c>
    </row>
    <row r="10881" spans="6:9" x14ac:dyDescent="0.2">
      <c r="F10881" s="310" t="s">
        <v>16944</v>
      </c>
      <c r="G10881" s="311">
        <v>27818</v>
      </c>
      <c r="H10881" s="312" t="s">
        <v>3791</v>
      </c>
      <c r="I10881" s="313" t="s">
        <v>6854</v>
      </c>
    </row>
    <row r="10882" spans="6:9" x14ac:dyDescent="0.2">
      <c r="F10882" s="310" t="s">
        <v>16945</v>
      </c>
      <c r="G10882" s="311">
        <v>27819</v>
      </c>
      <c r="H10882" s="312" t="s">
        <v>3791</v>
      </c>
      <c r="I10882" s="313" t="s">
        <v>6854</v>
      </c>
    </row>
    <row r="10883" spans="6:9" x14ac:dyDescent="0.2">
      <c r="F10883" s="310" t="s">
        <v>16946</v>
      </c>
      <c r="G10883" s="311">
        <v>27820</v>
      </c>
      <c r="H10883" s="312" t="s">
        <v>3791</v>
      </c>
      <c r="I10883" s="313" t="s">
        <v>6854</v>
      </c>
    </row>
    <row r="10884" spans="6:9" x14ac:dyDescent="0.2">
      <c r="F10884" s="310" t="s">
        <v>16947</v>
      </c>
      <c r="G10884" s="311">
        <v>27821</v>
      </c>
      <c r="H10884" s="312" t="s">
        <v>3791</v>
      </c>
      <c r="I10884" s="313" t="s">
        <v>6854</v>
      </c>
    </row>
    <row r="10885" spans="6:9" x14ac:dyDescent="0.2">
      <c r="F10885" s="310" t="s">
        <v>16948</v>
      </c>
      <c r="G10885" s="311">
        <v>27822</v>
      </c>
      <c r="H10885" s="312" t="s">
        <v>3791</v>
      </c>
      <c r="I10885" s="313" t="s">
        <v>6854</v>
      </c>
    </row>
    <row r="10886" spans="6:9" x14ac:dyDescent="0.2">
      <c r="F10886" s="310" t="s">
        <v>16949</v>
      </c>
      <c r="G10886" s="311">
        <v>27823</v>
      </c>
      <c r="H10886" s="312" t="s">
        <v>3791</v>
      </c>
      <c r="I10886" s="313" t="s">
        <v>6854</v>
      </c>
    </row>
    <row r="10887" spans="6:9" x14ac:dyDescent="0.2">
      <c r="F10887" s="310" t="s">
        <v>16950</v>
      </c>
      <c r="G10887" s="311">
        <v>27824</v>
      </c>
      <c r="H10887" s="312" t="s">
        <v>3791</v>
      </c>
      <c r="I10887" s="313" t="s">
        <v>6854</v>
      </c>
    </row>
    <row r="10888" spans="6:9" x14ac:dyDescent="0.2">
      <c r="F10888" s="310" t="s">
        <v>16951</v>
      </c>
      <c r="G10888" s="311">
        <v>27825</v>
      </c>
      <c r="H10888" s="312" t="s">
        <v>3791</v>
      </c>
      <c r="I10888" s="313" t="s">
        <v>6854</v>
      </c>
    </row>
    <row r="10889" spans="6:9" x14ac:dyDescent="0.2">
      <c r="F10889" s="310" t="s">
        <v>16952</v>
      </c>
      <c r="G10889" s="311">
        <v>27826</v>
      </c>
      <c r="H10889" s="312" t="s">
        <v>3791</v>
      </c>
      <c r="I10889" s="313" t="s">
        <v>6854</v>
      </c>
    </row>
    <row r="10890" spans="6:9" x14ac:dyDescent="0.2">
      <c r="F10890" s="310" t="s">
        <v>16953</v>
      </c>
      <c r="G10890" s="311">
        <v>27827</v>
      </c>
      <c r="H10890" s="312" t="s">
        <v>3791</v>
      </c>
      <c r="I10890" s="313" t="s">
        <v>6854</v>
      </c>
    </row>
    <row r="10891" spans="6:9" x14ac:dyDescent="0.2">
      <c r="F10891" s="310" t="s">
        <v>16954</v>
      </c>
      <c r="G10891" s="311">
        <v>27828</v>
      </c>
      <c r="H10891" s="312" t="s">
        <v>3791</v>
      </c>
      <c r="I10891" s="313" t="s">
        <v>6854</v>
      </c>
    </row>
    <row r="10892" spans="6:9" x14ac:dyDescent="0.2">
      <c r="F10892" s="310" t="s">
        <v>16955</v>
      </c>
      <c r="G10892" s="311">
        <v>27829</v>
      </c>
      <c r="H10892" s="312" t="s">
        <v>3791</v>
      </c>
      <c r="I10892" s="313" t="s">
        <v>6854</v>
      </c>
    </row>
    <row r="10893" spans="6:9" x14ac:dyDescent="0.2">
      <c r="F10893" s="310" t="s">
        <v>16956</v>
      </c>
      <c r="G10893" s="311">
        <v>27830</v>
      </c>
      <c r="H10893" s="312" t="s">
        <v>3791</v>
      </c>
      <c r="I10893" s="313" t="s">
        <v>6854</v>
      </c>
    </row>
    <row r="10894" spans="6:9" x14ac:dyDescent="0.2">
      <c r="F10894" s="310" t="s">
        <v>16957</v>
      </c>
      <c r="G10894" s="311">
        <v>27831</v>
      </c>
      <c r="H10894" s="312" t="s">
        <v>3791</v>
      </c>
      <c r="I10894" s="313" t="s">
        <v>6854</v>
      </c>
    </row>
    <row r="10895" spans="6:9" x14ac:dyDescent="0.2">
      <c r="F10895" s="310" t="s">
        <v>16958</v>
      </c>
      <c r="G10895" s="311">
        <v>27832</v>
      </c>
      <c r="H10895" s="312" t="s">
        <v>3791</v>
      </c>
      <c r="I10895" s="313" t="s">
        <v>6854</v>
      </c>
    </row>
    <row r="10896" spans="6:9" x14ac:dyDescent="0.2">
      <c r="F10896" s="310" t="s">
        <v>16959</v>
      </c>
      <c r="G10896" s="311">
        <v>27833</v>
      </c>
      <c r="H10896" s="312" t="s">
        <v>3791</v>
      </c>
      <c r="I10896" s="313" t="s">
        <v>6854</v>
      </c>
    </row>
    <row r="10897" spans="6:9" x14ac:dyDescent="0.2">
      <c r="F10897" s="310" t="s">
        <v>16960</v>
      </c>
      <c r="G10897" s="311">
        <v>27834</v>
      </c>
      <c r="H10897" s="312" t="s">
        <v>3791</v>
      </c>
      <c r="I10897" s="313" t="s">
        <v>6854</v>
      </c>
    </row>
    <row r="10898" spans="6:9" x14ac:dyDescent="0.2">
      <c r="F10898" s="310" t="s">
        <v>16961</v>
      </c>
      <c r="G10898" s="311">
        <v>27835</v>
      </c>
      <c r="H10898" s="312" t="s">
        <v>3791</v>
      </c>
      <c r="I10898" s="313" t="s">
        <v>6854</v>
      </c>
    </row>
    <row r="10899" spans="6:9" x14ac:dyDescent="0.2">
      <c r="F10899" s="310" t="s">
        <v>16962</v>
      </c>
      <c r="G10899" s="311">
        <v>27836</v>
      </c>
      <c r="H10899" s="312" t="s">
        <v>3791</v>
      </c>
      <c r="I10899" s="313" t="s">
        <v>6854</v>
      </c>
    </row>
    <row r="10900" spans="6:9" x14ac:dyDescent="0.2">
      <c r="F10900" s="310" t="s">
        <v>16963</v>
      </c>
      <c r="G10900" s="311">
        <v>27837</v>
      </c>
      <c r="H10900" s="312" t="s">
        <v>3791</v>
      </c>
      <c r="I10900" s="313" t="s">
        <v>6854</v>
      </c>
    </row>
    <row r="10901" spans="6:9" x14ac:dyDescent="0.2">
      <c r="F10901" s="310" t="s">
        <v>16964</v>
      </c>
      <c r="G10901" s="311">
        <v>27839</v>
      </c>
      <c r="H10901" s="312" t="s">
        <v>3791</v>
      </c>
      <c r="I10901" s="313" t="s">
        <v>6854</v>
      </c>
    </row>
    <row r="10902" spans="6:9" x14ac:dyDescent="0.2">
      <c r="F10902" s="310" t="s">
        <v>16965</v>
      </c>
      <c r="G10902" s="311">
        <v>27840</v>
      </c>
      <c r="H10902" s="312" t="s">
        <v>3791</v>
      </c>
      <c r="I10902" s="313" t="s">
        <v>6854</v>
      </c>
    </row>
    <row r="10903" spans="6:9" x14ac:dyDescent="0.2">
      <c r="F10903" s="310" t="s">
        <v>16966</v>
      </c>
      <c r="G10903" s="311">
        <v>27841</v>
      </c>
      <c r="H10903" s="312" t="s">
        <v>3791</v>
      </c>
      <c r="I10903" s="313" t="s">
        <v>6854</v>
      </c>
    </row>
    <row r="10904" spans="6:9" x14ac:dyDescent="0.2">
      <c r="F10904" s="310" t="s">
        <v>16967</v>
      </c>
      <c r="G10904" s="311">
        <v>27842</v>
      </c>
      <c r="H10904" s="312" t="s">
        <v>3791</v>
      </c>
      <c r="I10904" s="313" t="s">
        <v>6854</v>
      </c>
    </row>
    <row r="10905" spans="6:9" x14ac:dyDescent="0.2">
      <c r="F10905" s="310" t="s">
        <v>16968</v>
      </c>
      <c r="G10905" s="311">
        <v>27843</v>
      </c>
      <c r="H10905" s="312" t="s">
        <v>3791</v>
      </c>
      <c r="I10905" s="313" t="s">
        <v>6854</v>
      </c>
    </row>
    <row r="10906" spans="6:9" x14ac:dyDescent="0.2">
      <c r="F10906" s="310" t="s">
        <v>16969</v>
      </c>
      <c r="G10906" s="311">
        <v>27844</v>
      </c>
      <c r="H10906" s="312" t="s">
        <v>3791</v>
      </c>
      <c r="I10906" s="313" t="s">
        <v>6854</v>
      </c>
    </row>
    <row r="10907" spans="6:9" x14ac:dyDescent="0.2">
      <c r="F10907" s="310" t="s">
        <v>16970</v>
      </c>
      <c r="G10907" s="311">
        <v>27845</v>
      </c>
      <c r="H10907" s="312" t="s">
        <v>3791</v>
      </c>
      <c r="I10907" s="313" t="s">
        <v>6854</v>
      </c>
    </row>
    <row r="10908" spans="6:9" x14ac:dyDescent="0.2">
      <c r="F10908" s="310" t="s">
        <v>16971</v>
      </c>
      <c r="G10908" s="311">
        <v>27846</v>
      </c>
      <c r="H10908" s="312" t="s">
        <v>3791</v>
      </c>
      <c r="I10908" s="313" t="s">
        <v>6854</v>
      </c>
    </row>
    <row r="10909" spans="6:9" x14ac:dyDescent="0.2">
      <c r="F10909" s="310" t="s">
        <v>16972</v>
      </c>
      <c r="G10909" s="311">
        <v>27847</v>
      </c>
      <c r="H10909" s="312" t="s">
        <v>3791</v>
      </c>
      <c r="I10909" s="313" t="s">
        <v>6854</v>
      </c>
    </row>
    <row r="10910" spans="6:9" x14ac:dyDescent="0.2">
      <c r="F10910" s="310" t="s">
        <v>16973</v>
      </c>
      <c r="G10910" s="311">
        <v>27849</v>
      </c>
      <c r="H10910" s="312" t="s">
        <v>3791</v>
      </c>
      <c r="I10910" s="313" t="s">
        <v>6854</v>
      </c>
    </row>
    <row r="10911" spans="6:9" x14ac:dyDescent="0.2">
      <c r="F10911" s="310" t="s">
        <v>16974</v>
      </c>
      <c r="G10911" s="311">
        <v>27850</v>
      </c>
      <c r="H10911" s="312" t="s">
        <v>3791</v>
      </c>
      <c r="I10911" s="313" t="s">
        <v>6854</v>
      </c>
    </row>
    <row r="10912" spans="6:9" x14ac:dyDescent="0.2">
      <c r="F10912" s="310" t="s">
        <v>16975</v>
      </c>
      <c r="G10912" s="311">
        <v>27851</v>
      </c>
      <c r="H10912" s="312" t="s">
        <v>3791</v>
      </c>
      <c r="I10912" s="313" t="s">
        <v>6854</v>
      </c>
    </row>
    <row r="10913" spans="6:9" x14ac:dyDescent="0.2">
      <c r="F10913" s="310" t="s">
        <v>16976</v>
      </c>
      <c r="G10913" s="311">
        <v>27852</v>
      </c>
      <c r="H10913" s="312" t="s">
        <v>3791</v>
      </c>
      <c r="I10913" s="313" t="s">
        <v>6854</v>
      </c>
    </row>
    <row r="10914" spans="6:9" x14ac:dyDescent="0.2">
      <c r="F10914" s="310" t="s">
        <v>16977</v>
      </c>
      <c r="G10914" s="311">
        <v>27853</v>
      </c>
      <c r="H10914" s="312" t="s">
        <v>3791</v>
      </c>
      <c r="I10914" s="313" t="s">
        <v>6854</v>
      </c>
    </row>
    <row r="10915" spans="6:9" x14ac:dyDescent="0.2">
      <c r="F10915" s="310" t="s">
        <v>16978</v>
      </c>
      <c r="G10915" s="311">
        <v>27855</v>
      </c>
      <c r="H10915" s="312" t="s">
        <v>3791</v>
      </c>
      <c r="I10915" s="313" t="s">
        <v>6854</v>
      </c>
    </row>
    <row r="10916" spans="6:9" x14ac:dyDescent="0.2">
      <c r="F10916" s="310" t="s">
        <v>16979</v>
      </c>
      <c r="G10916" s="311">
        <v>27856</v>
      </c>
      <c r="H10916" s="312" t="s">
        <v>3791</v>
      </c>
      <c r="I10916" s="313" t="s">
        <v>6854</v>
      </c>
    </row>
    <row r="10917" spans="6:9" x14ac:dyDescent="0.2">
      <c r="F10917" s="310" t="s">
        <v>16980</v>
      </c>
      <c r="G10917" s="311">
        <v>27857</v>
      </c>
      <c r="H10917" s="312" t="s">
        <v>3791</v>
      </c>
      <c r="I10917" s="313" t="s">
        <v>6854</v>
      </c>
    </row>
    <row r="10918" spans="6:9" x14ac:dyDescent="0.2">
      <c r="F10918" s="310" t="s">
        <v>16981</v>
      </c>
      <c r="G10918" s="311">
        <v>27858</v>
      </c>
      <c r="H10918" s="312" t="s">
        <v>3791</v>
      </c>
      <c r="I10918" s="313" t="s">
        <v>6854</v>
      </c>
    </row>
    <row r="10919" spans="6:9" x14ac:dyDescent="0.2">
      <c r="F10919" s="310" t="s">
        <v>16982</v>
      </c>
      <c r="G10919" s="311">
        <v>27860</v>
      </c>
      <c r="H10919" s="312" t="s">
        <v>3791</v>
      </c>
      <c r="I10919" s="313" t="s">
        <v>6854</v>
      </c>
    </row>
    <row r="10920" spans="6:9" x14ac:dyDescent="0.2">
      <c r="F10920" s="310" t="s">
        <v>16983</v>
      </c>
      <c r="G10920" s="311">
        <v>27861</v>
      </c>
      <c r="H10920" s="312" t="s">
        <v>3791</v>
      </c>
      <c r="I10920" s="313" t="s">
        <v>6854</v>
      </c>
    </row>
    <row r="10921" spans="6:9" x14ac:dyDescent="0.2">
      <c r="F10921" s="310" t="s">
        <v>16984</v>
      </c>
      <c r="G10921" s="311">
        <v>27862</v>
      </c>
      <c r="H10921" s="312" t="s">
        <v>3791</v>
      </c>
      <c r="I10921" s="313" t="s">
        <v>6854</v>
      </c>
    </row>
    <row r="10922" spans="6:9" x14ac:dyDescent="0.2">
      <c r="F10922" s="310" t="s">
        <v>16985</v>
      </c>
      <c r="G10922" s="311">
        <v>27863</v>
      </c>
      <c r="H10922" s="312" t="s">
        <v>3791</v>
      </c>
      <c r="I10922" s="313" t="s">
        <v>6854</v>
      </c>
    </row>
    <row r="10923" spans="6:9" x14ac:dyDescent="0.2">
      <c r="F10923" s="310" t="s">
        <v>16986</v>
      </c>
      <c r="G10923" s="311">
        <v>27864</v>
      </c>
      <c r="H10923" s="312" t="s">
        <v>3791</v>
      </c>
      <c r="I10923" s="313" t="s">
        <v>6854</v>
      </c>
    </row>
    <row r="10924" spans="6:9" x14ac:dyDescent="0.2">
      <c r="F10924" s="310" t="s">
        <v>16987</v>
      </c>
      <c r="G10924" s="311">
        <v>27865</v>
      </c>
      <c r="H10924" s="312" t="s">
        <v>3791</v>
      </c>
      <c r="I10924" s="313" t="s">
        <v>6854</v>
      </c>
    </row>
    <row r="10925" spans="6:9" x14ac:dyDescent="0.2">
      <c r="F10925" s="310" t="s">
        <v>16988</v>
      </c>
      <c r="G10925" s="311">
        <v>27866</v>
      </c>
      <c r="H10925" s="312" t="s">
        <v>3791</v>
      </c>
      <c r="I10925" s="313" t="s">
        <v>6854</v>
      </c>
    </row>
    <row r="10926" spans="6:9" x14ac:dyDescent="0.2">
      <c r="F10926" s="310" t="s">
        <v>16989</v>
      </c>
      <c r="G10926" s="311">
        <v>27867</v>
      </c>
      <c r="H10926" s="312" t="s">
        <v>3791</v>
      </c>
      <c r="I10926" s="313" t="s">
        <v>6854</v>
      </c>
    </row>
    <row r="10927" spans="6:9" x14ac:dyDescent="0.2">
      <c r="F10927" s="310" t="s">
        <v>16990</v>
      </c>
      <c r="G10927" s="311">
        <v>27868</v>
      </c>
      <c r="H10927" s="312" t="s">
        <v>3791</v>
      </c>
      <c r="I10927" s="313" t="s">
        <v>6854</v>
      </c>
    </row>
    <row r="10928" spans="6:9" x14ac:dyDescent="0.2">
      <c r="F10928" s="310" t="s">
        <v>16991</v>
      </c>
      <c r="G10928" s="311">
        <v>27869</v>
      </c>
      <c r="H10928" s="312" t="s">
        <v>3791</v>
      </c>
      <c r="I10928" s="313" t="s">
        <v>6854</v>
      </c>
    </row>
    <row r="10929" spans="6:9" x14ac:dyDescent="0.2">
      <c r="F10929" s="310" t="s">
        <v>16992</v>
      </c>
      <c r="G10929" s="311">
        <v>27870</v>
      </c>
      <c r="H10929" s="312" t="s">
        <v>3791</v>
      </c>
      <c r="I10929" s="313" t="s">
        <v>6854</v>
      </c>
    </row>
    <row r="10930" spans="6:9" x14ac:dyDescent="0.2">
      <c r="F10930" s="310" t="s">
        <v>16993</v>
      </c>
      <c r="G10930" s="311">
        <v>27871</v>
      </c>
      <c r="H10930" s="312" t="s">
        <v>3791</v>
      </c>
      <c r="I10930" s="313" t="s">
        <v>6854</v>
      </c>
    </row>
    <row r="10931" spans="6:9" x14ac:dyDescent="0.2">
      <c r="F10931" s="310" t="s">
        <v>16994</v>
      </c>
      <c r="G10931" s="311">
        <v>27872</v>
      </c>
      <c r="H10931" s="312" t="s">
        <v>3791</v>
      </c>
      <c r="I10931" s="313" t="s">
        <v>6854</v>
      </c>
    </row>
    <row r="10932" spans="6:9" x14ac:dyDescent="0.2">
      <c r="F10932" s="310" t="s">
        <v>16995</v>
      </c>
      <c r="G10932" s="311">
        <v>27873</v>
      </c>
      <c r="H10932" s="312" t="s">
        <v>3791</v>
      </c>
      <c r="I10932" s="313" t="s">
        <v>6854</v>
      </c>
    </row>
    <row r="10933" spans="6:9" x14ac:dyDescent="0.2">
      <c r="F10933" s="310" t="s">
        <v>16996</v>
      </c>
      <c r="G10933" s="311">
        <v>27874</v>
      </c>
      <c r="H10933" s="312" t="s">
        <v>3791</v>
      </c>
      <c r="I10933" s="313" t="s">
        <v>6854</v>
      </c>
    </row>
    <row r="10934" spans="6:9" x14ac:dyDescent="0.2">
      <c r="F10934" s="310" t="s">
        <v>16997</v>
      </c>
      <c r="G10934" s="311">
        <v>27875</v>
      </c>
      <c r="H10934" s="312" t="s">
        <v>3791</v>
      </c>
      <c r="I10934" s="313" t="s">
        <v>6854</v>
      </c>
    </row>
    <row r="10935" spans="6:9" x14ac:dyDescent="0.2">
      <c r="F10935" s="310" t="s">
        <v>16998</v>
      </c>
      <c r="G10935" s="311">
        <v>27876</v>
      </c>
      <c r="H10935" s="312" t="s">
        <v>3791</v>
      </c>
      <c r="I10935" s="313" t="s">
        <v>6854</v>
      </c>
    </row>
    <row r="10936" spans="6:9" x14ac:dyDescent="0.2">
      <c r="F10936" s="310" t="s">
        <v>16999</v>
      </c>
      <c r="G10936" s="311">
        <v>27877</v>
      </c>
      <c r="H10936" s="312" t="s">
        <v>3791</v>
      </c>
      <c r="I10936" s="313" t="s">
        <v>6854</v>
      </c>
    </row>
    <row r="10937" spans="6:9" x14ac:dyDescent="0.2">
      <c r="F10937" s="310" t="s">
        <v>17000</v>
      </c>
      <c r="G10937" s="311">
        <v>27878</v>
      </c>
      <c r="H10937" s="312" t="s">
        <v>3791</v>
      </c>
      <c r="I10937" s="313" t="s">
        <v>6854</v>
      </c>
    </row>
    <row r="10938" spans="6:9" x14ac:dyDescent="0.2">
      <c r="F10938" s="310" t="s">
        <v>17001</v>
      </c>
      <c r="G10938" s="311">
        <v>27879</v>
      </c>
      <c r="H10938" s="312" t="s">
        <v>3791</v>
      </c>
      <c r="I10938" s="313" t="s">
        <v>6854</v>
      </c>
    </row>
    <row r="10939" spans="6:9" x14ac:dyDescent="0.2">
      <c r="F10939" s="310" t="s">
        <v>17002</v>
      </c>
      <c r="G10939" s="311">
        <v>27880</v>
      </c>
      <c r="H10939" s="312" t="s">
        <v>3791</v>
      </c>
      <c r="I10939" s="313" t="s">
        <v>6854</v>
      </c>
    </row>
    <row r="10940" spans="6:9" x14ac:dyDescent="0.2">
      <c r="F10940" s="310" t="s">
        <v>17003</v>
      </c>
      <c r="G10940" s="311">
        <v>27881</v>
      </c>
      <c r="H10940" s="312" t="s">
        <v>3791</v>
      </c>
      <c r="I10940" s="313" t="s">
        <v>6854</v>
      </c>
    </row>
    <row r="10941" spans="6:9" x14ac:dyDescent="0.2">
      <c r="F10941" s="310" t="s">
        <v>17004</v>
      </c>
      <c r="G10941" s="311">
        <v>27882</v>
      </c>
      <c r="H10941" s="312" t="s">
        <v>3791</v>
      </c>
      <c r="I10941" s="313" t="s">
        <v>6854</v>
      </c>
    </row>
    <row r="10942" spans="6:9" x14ac:dyDescent="0.2">
      <c r="F10942" s="310" t="s">
        <v>17005</v>
      </c>
      <c r="G10942" s="311">
        <v>27883</v>
      </c>
      <c r="H10942" s="312" t="s">
        <v>3791</v>
      </c>
      <c r="I10942" s="313" t="s">
        <v>6854</v>
      </c>
    </row>
    <row r="10943" spans="6:9" x14ac:dyDescent="0.2">
      <c r="F10943" s="310" t="s">
        <v>17006</v>
      </c>
      <c r="G10943" s="311">
        <v>27884</v>
      </c>
      <c r="H10943" s="312" t="s">
        <v>3791</v>
      </c>
      <c r="I10943" s="313" t="s">
        <v>6854</v>
      </c>
    </row>
    <row r="10944" spans="6:9" x14ac:dyDescent="0.2">
      <c r="F10944" s="310" t="s">
        <v>17007</v>
      </c>
      <c r="G10944" s="311">
        <v>27885</v>
      </c>
      <c r="H10944" s="312" t="s">
        <v>3791</v>
      </c>
      <c r="I10944" s="313" t="s">
        <v>6854</v>
      </c>
    </row>
    <row r="10945" spans="6:9" x14ac:dyDescent="0.2">
      <c r="F10945" s="310" t="s">
        <v>17008</v>
      </c>
      <c r="G10945" s="311">
        <v>27886</v>
      </c>
      <c r="H10945" s="312" t="s">
        <v>3791</v>
      </c>
      <c r="I10945" s="313" t="s">
        <v>6854</v>
      </c>
    </row>
    <row r="10946" spans="6:9" x14ac:dyDescent="0.2">
      <c r="F10946" s="310" t="s">
        <v>17009</v>
      </c>
      <c r="G10946" s="311">
        <v>27887</v>
      </c>
      <c r="H10946" s="312" t="s">
        <v>3791</v>
      </c>
      <c r="I10946" s="313" t="s">
        <v>6854</v>
      </c>
    </row>
    <row r="10947" spans="6:9" x14ac:dyDescent="0.2">
      <c r="F10947" s="310" t="s">
        <v>17010</v>
      </c>
      <c r="G10947" s="311">
        <v>27888</v>
      </c>
      <c r="H10947" s="312" t="s">
        <v>3791</v>
      </c>
      <c r="I10947" s="313" t="s">
        <v>6854</v>
      </c>
    </row>
    <row r="10948" spans="6:9" x14ac:dyDescent="0.2">
      <c r="F10948" s="310" t="s">
        <v>17011</v>
      </c>
      <c r="G10948" s="311">
        <v>27889</v>
      </c>
      <c r="H10948" s="312" t="s">
        <v>3791</v>
      </c>
      <c r="I10948" s="313" t="s">
        <v>6854</v>
      </c>
    </row>
    <row r="10949" spans="6:9" x14ac:dyDescent="0.2">
      <c r="F10949" s="310" t="s">
        <v>17012</v>
      </c>
      <c r="G10949" s="311">
        <v>27890</v>
      </c>
      <c r="H10949" s="312" t="s">
        <v>3791</v>
      </c>
      <c r="I10949" s="313" t="s">
        <v>6854</v>
      </c>
    </row>
    <row r="10950" spans="6:9" x14ac:dyDescent="0.2">
      <c r="F10950" s="310" t="s">
        <v>17013</v>
      </c>
      <c r="G10950" s="311">
        <v>27891</v>
      </c>
      <c r="H10950" s="312" t="s">
        <v>3791</v>
      </c>
      <c r="I10950" s="313" t="s">
        <v>6854</v>
      </c>
    </row>
    <row r="10951" spans="6:9" x14ac:dyDescent="0.2">
      <c r="F10951" s="310" t="s">
        <v>17014</v>
      </c>
      <c r="G10951" s="311">
        <v>27892</v>
      </c>
      <c r="H10951" s="312" t="s">
        <v>3791</v>
      </c>
      <c r="I10951" s="313" t="s">
        <v>6854</v>
      </c>
    </row>
    <row r="10952" spans="6:9" x14ac:dyDescent="0.2">
      <c r="F10952" s="310" t="s">
        <v>17015</v>
      </c>
      <c r="G10952" s="311">
        <v>27893</v>
      </c>
      <c r="H10952" s="312" t="s">
        <v>3791</v>
      </c>
      <c r="I10952" s="313" t="s">
        <v>6854</v>
      </c>
    </row>
    <row r="10953" spans="6:9" x14ac:dyDescent="0.2">
      <c r="F10953" s="310" t="s">
        <v>17016</v>
      </c>
      <c r="G10953" s="311">
        <v>27894</v>
      </c>
      <c r="H10953" s="312" t="s">
        <v>3791</v>
      </c>
      <c r="I10953" s="313" t="s">
        <v>6854</v>
      </c>
    </row>
    <row r="10954" spans="6:9" x14ac:dyDescent="0.2">
      <c r="F10954" s="310" t="s">
        <v>17017</v>
      </c>
      <c r="G10954" s="311">
        <v>27895</v>
      </c>
      <c r="H10954" s="312" t="s">
        <v>3791</v>
      </c>
      <c r="I10954" s="313" t="s">
        <v>6854</v>
      </c>
    </row>
    <row r="10955" spans="6:9" x14ac:dyDescent="0.2">
      <c r="F10955" s="310" t="s">
        <v>17018</v>
      </c>
      <c r="G10955" s="311">
        <v>27896</v>
      </c>
      <c r="H10955" s="312" t="s">
        <v>3791</v>
      </c>
      <c r="I10955" s="313" t="s">
        <v>6854</v>
      </c>
    </row>
    <row r="10956" spans="6:9" x14ac:dyDescent="0.2">
      <c r="F10956" s="310" t="s">
        <v>17019</v>
      </c>
      <c r="G10956" s="311">
        <v>27897</v>
      </c>
      <c r="H10956" s="312" t="s">
        <v>3791</v>
      </c>
      <c r="I10956" s="313" t="s">
        <v>6854</v>
      </c>
    </row>
    <row r="10957" spans="6:9" x14ac:dyDescent="0.2">
      <c r="F10957" s="310" t="s">
        <v>17020</v>
      </c>
      <c r="G10957" s="311">
        <v>27906</v>
      </c>
      <c r="H10957" s="312" t="s">
        <v>3791</v>
      </c>
      <c r="I10957" s="313" t="s">
        <v>6854</v>
      </c>
    </row>
    <row r="10958" spans="6:9" x14ac:dyDescent="0.2">
      <c r="F10958" s="310" t="s">
        <v>17021</v>
      </c>
      <c r="G10958" s="311">
        <v>27907</v>
      </c>
      <c r="H10958" s="312" t="s">
        <v>3791</v>
      </c>
      <c r="I10958" s="313" t="s">
        <v>6854</v>
      </c>
    </row>
    <row r="10959" spans="6:9" x14ac:dyDescent="0.2">
      <c r="F10959" s="310" t="s">
        <v>17022</v>
      </c>
      <c r="G10959" s="311">
        <v>27909</v>
      </c>
      <c r="H10959" s="312" t="s">
        <v>3791</v>
      </c>
      <c r="I10959" s="313" t="s">
        <v>6854</v>
      </c>
    </row>
    <row r="10960" spans="6:9" x14ac:dyDescent="0.2">
      <c r="F10960" s="310" t="s">
        <v>17023</v>
      </c>
      <c r="G10960" s="311">
        <v>27910</v>
      </c>
      <c r="H10960" s="312" t="s">
        <v>3791</v>
      </c>
      <c r="I10960" s="313" t="s">
        <v>6854</v>
      </c>
    </row>
    <row r="10961" spans="6:9" x14ac:dyDescent="0.2">
      <c r="F10961" s="310" t="s">
        <v>17024</v>
      </c>
      <c r="G10961" s="311">
        <v>27915</v>
      </c>
      <c r="H10961" s="312" t="s">
        <v>3791</v>
      </c>
      <c r="I10961" s="313" t="s">
        <v>6854</v>
      </c>
    </row>
    <row r="10962" spans="6:9" x14ac:dyDescent="0.2">
      <c r="F10962" s="310" t="s">
        <v>17025</v>
      </c>
      <c r="G10962" s="311">
        <v>27916</v>
      </c>
      <c r="H10962" s="312" t="s">
        <v>3791</v>
      </c>
      <c r="I10962" s="313" t="s">
        <v>6854</v>
      </c>
    </row>
    <row r="10963" spans="6:9" x14ac:dyDescent="0.2">
      <c r="F10963" s="310" t="s">
        <v>17026</v>
      </c>
      <c r="G10963" s="311">
        <v>27917</v>
      </c>
      <c r="H10963" s="312" t="s">
        <v>3791</v>
      </c>
      <c r="I10963" s="313" t="s">
        <v>6854</v>
      </c>
    </row>
    <row r="10964" spans="6:9" x14ac:dyDescent="0.2">
      <c r="F10964" s="310" t="s">
        <v>17027</v>
      </c>
      <c r="G10964" s="311">
        <v>27919</v>
      </c>
      <c r="H10964" s="312" t="s">
        <v>3791</v>
      </c>
      <c r="I10964" s="313" t="s">
        <v>6854</v>
      </c>
    </row>
    <row r="10965" spans="6:9" x14ac:dyDescent="0.2">
      <c r="F10965" s="310" t="s">
        <v>17028</v>
      </c>
      <c r="G10965" s="311">
        <v>27920</v>
      </c>
      <c r="H10965" s="312" t="s">
        <v>3791</v>
      </c>
      <c r="I10965" s="313" t="s">
        <v>6854</v>
      </c>
    </row>
    <row r="10966" spans="6:9" x14ac:dyDescent="0.2">
      <c r="F10966" s="310" t="s">
        <v>17029</v>
      </c>
      <c r="G10966" s="311">
        <v>27921</v>
      </c>
      <c r="H10966" s="312" t="s">
        <v>3791</v>
      </c>
      <c r="I10966" s="313" t="s">
        <v>6854</v>
      </c>
    </row>
    <row r="10967" spans="6:9" x14ac:dyDescent="0.2">
      <c r="F10967" s="310" t="s">
        <v>17030</v>
      </c>
      <c r="G10967" s="311">
        <v>27922</v>
      </c>
      <c r="H10967" s="312" t="s">
        <v>3791</v>
      </c>
      <c r="I10967" s="313" t="s">
        <v>6854</v>
      </c>
    </row>
    <row r="10968" spans="6:9" x14ac:dyDescent="0.2">
      <c r="F10968" s="310" t="s">
        <v>17031</v>
      </c>
      <c r="G10968" s="311">
        <v>27923</v>
      </c>
      <c r="H10968" s="312" t="s">
        <v>3791</v>
      </c>
      <c r="I10968" s="313" t="s">
        <v>6854</v>
      </c>
    </row>
    <row r="10969" spans="6:9" x14ac:dyDescent="0.2">
      <c r="F10969" s="310" t="s">
        <v>17032</v>
      </c>
      <c r="G10969" s="311">
        <v>27924</v>
      </c>
      <c r="H10969" s="312" t="s">
        <v>3791</v>
      </c>
      <c r="I10969" s="313" t="s">
        <v>6854</v>
      </c>
    </row>
    <row r="10970" spans="6:9" x14ac:dyDescent="0.2">
      <c r="F10970" s="310" t="s">
        <v>17033</v>
      </c>
      <c r="G10970" s="311">
        <v>27925</v>
      </c>
      <c r="H10970" s="312" t="s">
        <v>3791</v>
      </c>
      <c r="I10970" s="313" t="s">
        <v>6854</v>
      </c>
    </row>
    <row r="10971" spans="6:9" x14ac:dyDescent="0.2">
      <c r="F10971" s="310" t="s">
        <v>17034</v>
      </c>
      <c r="G10971" s="311">
        <v>27926</v>
      </c>
      <c r="H10971" s="312" t="s">
        <v>3791</v>
      </c>
      <c r="I10971" s="313" t="s">
        <v>6854</v>
      </c>
    </row>
    <row r="10972" spans="6:9" x14ac:dyDescent="0.2">
      <c r="F10972" s="310" t="s">
        <v>17035</v>
      </c>
      <c r="G10972" s="311">
        <v>27927</v>
      </c>
      <c r="H10972" s="312" t="s">
        <v>3791</v>
      </c>
      <c r="I10972" s="313" t="s">
        <v>6854</v>
      </c>
    </row>
    <row r="10973" spans="6:9" x14ac:dyDescent="0.2">
      <c r="F10973" s="310" t="s">
        <v>17036</v>
      </c>
      <c r="G10973" s="311">
        <v>27928</v>
      </c>
      <c r="H10973" s="312" t="s">
        <v>3791</v>
      </c>
      <c r="I10973" s="313" t="s">
        <v>6854</v>
      </c>
    </row>
    <row r="10974" spans="6:9" x14ac:dyDescent="0.2">
      <c r="F10974" s="310" t="s">
        <v>17037</v>
      </c>
      <c r="G10974" s="311">
        <v>27929</v>
      </c>
      <c r="H10974" s="312" t="s">
        <v>3791</v>
      </c>
      <c r="I10974" s="313" t="s">
        <v>6854</v>
      </c>
    </row>
    <row r="10975" spans="6:9" x14ac:dyDescent="0.2">
      <c r="F10975" s="310" t="s">
        <v>17038</v>
      </c>
      <c r="G10975" s="311">
        <v>27930</v>
      </c>
      <c r="H10975" s="312" t="s">
        <v>3791</v>
      </c>
      <c r="I10975" s="313" t="s">
        <v>6854</v>
      </c>
    </row>
    <row r="10976" spans="6:9" x14ac:dyDescent="0.2">
      <c r="F10976" s="310" t="s">
        <v>17039</v>
      </c>
      <c r="G10976" s="311">
        <v>27932</v>
      </c>
      <c r="H10976" s="312" t="s">
        <v>3791</v>
      </c>
      <c r="I10976" s="313" t="s">
        <v>6854</v>
      </c>
    </row>
    <row r="10977" spans="6:9" x14ac:dyDescent="0.2">
      <c r="F10977" s="310" t="s">
        <v>17040</v>
      </c>
      <c r="G10977" s="311">
        <v>27935</v>
      </c>
      <c r="H10977" s="312" t="s">
        <v>3791</v>
      </c>
      <c r="I10977" s="313" t="s">
        <v>6854</v>
      </c>
    </row>
    <row r="10978" spans="6:9" x14ac:dyDescent="0.2">
      <c r="F10978" s="310" t="s">
        <v>17041</v>
      </c>
      <c r="G10978" s="311">
        <v>27936</v>
      </c>
      <c r="H10978" s="312" t="s">
        <v>3791</v>
      </c>
      <c r="I10978" s="313" t="s">
        <v>6854</v>
      </c>
    </row>
    <row r="10979" spans="6:9" x14ac:dyDescent="0.2">
      <c r="F10979" s="310" t="s">
        <v>17042</v>
      </c>
      <c r="G10979" s="311">
        <v>27937</v>
      </c>
      <c r="H10979" s="312" t="s">
        <v>3791</v>
      </c>
      <c r="I10979" s="313" t="s">
        <v>6854</v>
      </c>
    </row>
    <row r="10980" spans="6:9" x14ac:dyDescent="0.2">
      <c r="F10980" s="310" t="s">
        <v>17043</v>
      </c>
      <c r="G10980" s="311">
        <v>27938</v>
      </c>
      <c r="H10980" s="312" t="s">
        <v>3791</v>
      </c>
      <c r="I10980" s="313" t="s">
        <v>6854</v>
      </c>
    </row>
    <row r="10981" spans="6:9" x14ac:dyDescent="0.2">
      <c r="F10981" s="310" t="s">
        <v>17044</v>
      </c>
      <c r="G10981" s="311">
        <v>27939</v>
      </c>
      <c r="H10981" s="312" t="s">
        <v>3791</v>
      </c>
      <c r="I10981" s="313" t="s">
        <v>6854</v>
      </c>
    </row>
    <row r="10982" spans="6:9" x14ac:dyDescent="0.2">
      <c r="F10982" s="310" t="s">
        <v>17045</v>
      </c>
      <c r="G10982" s="311">
        <v>27941</v>
      </c>
      <c r="H10982" s="312" t="s">
        <v>3791</v>
      </c>
      <c r="I10982" s="313" t="s">
        <v>6854</v>
      </c>
    </row>
    <row r="10983" spans="6:9" x14ac:dyDescent="0.2">
      <c r="F10983" s="310" t="s">
        <v>17046</v>
      </c>
      <c r="G10983" s="311">
        <v>27942</v>
      </c>
      <c r="H10983" s="312" t="s">
        <v>3791</v>
      </c>
      <c r="I10983" s="313" t="s">
        <v>6854</v>
      </c>
    </row>
    <row r="10984" spans="6:9" x14ac:dyDescent="0.2">
      <c r="F10984" s="310" t="s">
        <v>17047</v>
      </c>
      <c r="G10984" s="311">
        <v>27943</v>
      </c>
      <c r="H10984" s="312" t="s">
        <v>3791</v>
      </c>
      <c r="I10984" s="313" t="s">
        <v>6854</v>
      </c>
    </row>
    <row r="10985" spans="6:9" x14ac:dyDescent="0.2">
      <c r="F10985" s="310" t="s">
        <v>17048</v>
      </c>
      <c r="G10985" s="311">
        <v>27944</v>
      </c>
      <c r="H10985" s="312" t="s">
        <v>3791</v>
      </c>
      <c r="I10985" s="313" t="s">
        <v>6854</v>
      </c>
    </row>
    <row r="10986" spans="6:9" x14ac:dyDescent="0.2">
      <c r="F10986" s="310" t="s">
        <v>17049</v>
      </c>
      <c r="G10986" s="311">
        <v>27946</v>
      </c>
      <c r="H10986" s="312" t="s">
        <v>3791</v>
      </c>
      <c r="I10986" s="313" t="s">
        <v>6854</v>
      </c>
    </row>
    <row r="10987" spans="6:9" x14ac:dyDescent="0.2">
      <c r="F10987" s="310" t="s">
        <v>17050</v>
      </c>
      <c r="G10987" s="311">
        <v>27947</v>
      </c>
      <c r="H10987" s="312" t="s">
        <v>3791</v>
      </c>
      <c r="I10987" s="313" t="s">
        <v>6854</v>
      </c>
    </row>
    <row r="10988" spans="6:9" x14ac:dyDescent="0.2">
      <c r="F10988" s="310" t="s">
        <v>17051</v>
      </c>
      <c r="G10988" s="311">
        <v>27948</v>
      </c>
      <c r="H10988" s="312" t="s">
        <v>3791</v>
      </c>
      <c r="I10988" s="313" t="s">
        <v>6854</v>
      </c>
    </row>
    <row r="10989" spans="6:9" x14ac:dyDescent="0.2">
      <c r="F10989" s="310" t="s">
        <v>17052</v>
      </c>
      <c r="G10989" s="311">
        <v>27949</v>
      </c>
      <c r="H10989" s="312" t="s">
        <v>3791</v>
      </c>
      <c r="I10989" s="313" t="s">
        <v>6854</v>
      </c>
    </row>
    <row r="10990" spans="6:9" x14ac:dyDescent="0.2">
      <c r="F10990" s="310" t="s">
        <v>17053</v>
      </c>
      <c r="G10990" s="311">
        <v>27950</v>
      </c>
      <c r="H10990" s="312" t="s">
        <v>3791</v>
      </c>
      <c r="I10990" s="313" t="s">
        <v>6854</v>
      </c>
    </row>
    <row r="10991" spans="6:9" x14ac:dyDescent="0.2">
      <c r="F10991" s="310" t="s">
        <v>17054</v>
      </c>
      <c r="G10991" s="311">
        <v>27953</v>
      </c>
      <c r="H10991" s="312" t="s">
        <v>3791</v>
      </c>
      <c r="I10991" s="313" t="s">
        <v>6854</v>
      </c>
    </row>
    <row r="10992" spans="6:9" x14ac:dyDescent="0.2">
      <c r="F10992" s="310" t="s">
        <v>17055</v>
      </c>
      <c r="G10992" s="311">
        <v>27954</v>
      </c>
      <c r="H10992" s="312" t="s">
        <v>3791</v>
      </c>
      <c r="I10992" s="313" t="s">
        <v>6854</v>
      </c>
    </row>
    <row r="10993" spans="6:9" x14ac:dyDescent="0.2">
      <c r="F10993" s="310" t="s">
        <v>17056</v>
      </c>
      <c r="G10993" s="311">
        <v>27956</v>
      </c>
      <c r="H10993" s="312" t="s">
        <v>3791</v>
      </c>
      <c r="I10993" s="313" t="s">
        <v>6854</v>
      </c>
    </row>
    <row r="10994" spans="6:9" x14ac:dyDescent="0.2">
      <c r="F10994" s="310" t="s">
        <v>17057</v>
      </c>
      <c r="G10994" s="311">
        <v>27957</v>
      </c>
      <c r="H10994" s="312" t="s">
        <v>3791</v>
      </c>
      <c r="I10994" s="313" t="s">
        <v>6854</v>
      </c>
    </row>
    <row r="10995" spans="6:9" x14ac:dyDescent="0.2">
      <c r="F10995" s="310" t="s">
        <v>17058</v>
      </c>
      <c r="G10995" s="311">
        <v>27958</v>
      </c>
      <c r="H10995" s="312" t="s">
        <v>3791</v>
      </c>
      <c r="I10995" s="313" t="s">
        <v>6854</v>
      </c>
    </row>
    <row r="10996" spans="6:9" x14ac:dyDescent="0.2">
      <c r="F10996" s="310" t="s">
        <v>17059</v>
      </c>
      <c r="G10996" s="311">
        <v>27959</v>
      </c>
      <c r="H10996" s="312" t="s">
        <v>3791</v>
      </c>
      <c r="I10996" s="313" t="s">
        <v>6854</v>
      </c>
    </row>
    <row r="10997" spans="6:9" x14ac:dyDescent="0.2">
      <c r="F10997" s="310" t="s">
        <v>17060</v>
      </c>
      <c r="G10997" s="311">
        <v>27960</v>
      </c>
      <c r="H10997" s="312" t="s">
        <v>3791</v>
      </c>
      <c r="I10997" s="313" t="s">
        <v>6854</v>
      </c>
    </row>
    <row r="10998" spans="6:9" x14ac:dyDescent="0.2">
      <c r="F10998" s="310" t="s">
        <v>17061</v>
      </c>
      <c r="G10998" s="311">
        <v>27962</v>
      </c>
      <c r="H10998" s="312" t="s">
        <v>3791</v>
      </c>
      <c r="I10998" s="313" t="s">
        <v>6854</v>
      </c>
    </row>
    <row r="10999" spans="6:9" x14ac:dyDescent="0.2">
      <c r="F10999" s="310" t="s">
        <v>17062</v>
      </c>
      <c r="G10999" s="311">
        <v>27964</v>
      </c>
      <c r="H10999" s="312" t="s">
        <v>3791</v>
      </c>
      <c r="I10999" s="313" t="s">
        <v>6854</v>
      </c>
    </row>
    <row r="11000" spans="6:9" x14ac:dyDescent="0.2">
      <c r="F11000" s="310" t="s">
        <v>17063</v>
      </c>
      <c r="G11000" s="311">
        <v>27965</v>
      </c>
      <c r="H11000" s="312" t="s">
        <v>3791</v>
      </c>
      <c r="I11000" s="313" t="s">
        <v>6854</v>
      </c>
    </row>
    <row r="11001" spans="6:9" x14ac:dyDescent="0.2">
      <c r="F11001" s="310" t="s">
        <v>17064</v>
      </c>
      <c r="G11001" s="311">
        <v>27966</v>
      </c>
      <c r="H11001" s="312" t="s">
        <v>3791</v>
      </c>
      <c r="I11001" s="313" t="s">
        <v>6854</v>
      </c>
    </row>
    <row r="11002" spans="6:9" x14ac:dyDescent="0.2">
      <c r="F11002" s="310" t="s">
        <v>17065</v>
      </c>
      <c r="G11002" s="311">
        <v>27967</v>
      </c>
      <c r="H11002" s="312" t="s">
        <v>3791</v>
      </c>
      <c r="I11002" s="313" t="s">
        <v>6854</v>
      </c>
    </row>
    <row r="11003" spans="6:9" x14ac:dyDescent="0.2">
      <c r="F11003" s="310" t="s">
        <v>17066</v>
      </c>
      <c r="G11003" s="311">
        <v>27968</v>
      </c>
      <c r="H11003" s="312" t="s">
        <v>3791</v>
      </c>
      <c r="I11003" s="313" t="s">
        <v>6854</v>
      </c>
    </row>
    <row r="11004" spans="6:9" x14ac:dyDescent="0.2">
      <c r="F11004" s="310" t="s">
        <v>17067</v>
      </c>
      <c r="G11004" s="311">
        <v>27969</v>
      </c>
      <c r="H11004" s="312" t="s">
        <v>3791</v>
      </c>
      <c r="I11004" s="313" t="s">
        <v>6854</v>
      </c>
    </row>
    <row r="11005" spans="6:9" x14ac:dyDescent="0.2">
      <c r="F11005" s="310" t="s">
        <v>17068</v>
      </c>
      <c r="G11005" s="311">
        <v>27970</v>
      </c>
      <c r="H11005" s="312" t="s">
        <v>3791</v>
      </c>
      <c r="I11005" s="313" t="s">
        <v>6854</v>
      </c>
    </row>
    <row r="11006" spans="6:9" x14ac:dyDescent="0.2">
      <c r="F11006" s="310" t="s">
        <v>17069</v>
      </c>
      <c r="G11006" s="311">
        <v>27972</v>
      </c>
      <c r="H11006" s="312" t="s">
        <v>3791</v>
      </c>
      <c r="I11006" s="313" t="s">
        <v>6854</v>
      </c>
    </row>
    <row r="11007" spans="6:9" x14ac:dyDescent="0.2">
      <c r="F11007" s="310" t="s">
        <v>17070</v>
      </c>
      <c r="G11007" s="311">
        <v>27973</v>
      </c>
      <c r="H11007" s="312" t="s">
        <v>3791</v>
      </c>
      <c r="I11007" s="313" t="s">
        <v>6854</v>
      </c>
    </row>
    <row r="11008" spans="6:9" x14ac:dyDescent="0.2">
      <c r="F11008" s="310" t="s">
        <v>17071</v>
      </c>
      <c r="G11008" s="311">
        <v>27974</v>
      </c>
      <c r="H11008" s="312" t="s">
        <v>3791</v>
      </c>
      <c r="I11008" s="313" t="s">
        <v>6854</v>
      </c>
    </row>
    <row r="11009" spans="6:9" x14ac:dyDescent="0.2">
      <c r="F11009" s="310" t="s">
        <v>17072</v>
      </c>
      <c r="G11009" s="311">
        <v>27976</v>
      </c>
      <c r="H11009" s="312" t="s">
        <v>3791</v>
      </c>
      <c r="I11009" s="313" t="s">
        <v>6854</v>
      </c>
    </row>
    <row r="11010" spans="6:9" x14ac:dyDescent="0.2">
      <c r="F11010" s="310" t="s">
        <v>17073</v>
      </c>
      <c r="G11010" s="311">
        <v>27978</v>
      </c>
      <c r="H11010" s="312" t="s">
        <v>3791</v>
      </c>
      <c r="I11010" s="313" t="s">
        <v>6854</v>
      </c>
    </row>
    <row r="11011" spans="6:9" x14ac:dyDescent="0.2">
      <c r="F11011" s="310" t="s">
        <v>17074</v>
      </c>
      <c r="G11011" s="311">
        <v>27979</v>
      </c>
      <c r="H11011" s="312" t="s">
        <v>3791</v>
      </c>
      <c r="I11011" s="313" t="s">
        <v>6854</v>
      </c>
    </row>
    <row r="11012" spans="6:9" x14ac:dyDescent="0.2">
      <c r="F11012" s="310" t="s">
        <v>17075</v>
      </c>
      <c r="G11012" s="311">
        <v>27980</v>
      </c>
      <c r="H11012" s="312" t="s">
        <v>3791</v>
      </c>
      <c r="I11012" s="313" t="s">
        <v>6854</v>
      </c>
    </row>
    <row r="11013" spans="6:9" x14ac:dyDescent="0.2">
      <c r="F11013" s="310" t="s">
        <v>17076</v>
      </c>
      <c r="G11013" s="311">
        <v>27981</v>
      </c>
      <c r="H11013" s="312" t="s">
        <v>3791</v>
      </c>
      <c r="I11013" s="313" t="s">
        <v>6854</v>
      </c>
    </row>
    <row r="11014" spans="6:9" x14ac:dyDescent="0.2">
      <c r="F11014" s="310" t="s">
        <v>17077</v>
      </c>
      <c r="G11014" s="311">
        <v>27982</v>
      </c>
      <c r="H11014" s="312" t="s">
        <v>3791</v>
      </c>
      <c r="I11014" s="313" t="s">
        <v>6854</v>
      </c>
    </row>
    <row r="11015" spans="6:9" x14ac:dyDescent="0.2">
      <c r="F11015" s="310" t="s">
        <v>17078</v>
      </c>
      <c r="G11015" s="311">
        <v>27983</v>
      </c>
      <c r="H11015" s="312" t="s">
        <v>3791</v>
      </c>
      <c r="I11015" s="313" t="s">
        <v>6854</v>
      </c>
    </row>
    <row r="11016" spans="6:9" x14ac:dyDescent="0.2">
      <c r="F11016" s="310" t="s">
        <v>17079</v>
      </c>
      <c r="G11016" s="311">
        <v>27985</v>
      </c>
      <c r="H11016" s="312" t="s">
        <v>3791</v>
      </c>
      <c r="I11016" s="313" t="s">
        <v>6854</v>
      </c>
    </row>
    <row r="11017" spans="6:9" x14ac:dyDescent="0.2">
      <c r="F11017" s="310" t="s">
        <v>17080</v>
      </c>
      <c r="G11017" s="311">
        <v>27986</v>
      </c>
      <c r="H11017" s="312" t="s">
        <v>3791</v>
      </c>
      <c r="I11017" s="313" t="s">
        <v>6854</v>
      </c>
    </row>
    <row r="11018" spans="6:9" x14ac:dyDescent="0.2">
      <c r="F11018" s="310" t="s">
        <v>3058</v>
      </c>
      <c r="G11018" s="311">
        <v>28001</v>
      </c>
      <c r="H11018" s="312" t="s">
        <v>3791</v>
      </c>
      <c r="I11018" s="313" t="s">
        <v>6854</v>
      </c>
    </row>
    <row r="11019" spans="6:9" x14ac:dyDescent="0.2">
      <c r="F11019" s="310" t="s">
        <v>17081</v>
      </c>
      <c r="G11019" s="311">
        <v>28002</v>
      </c>
      <c r="H11019" s="312" t="s">
        <v>3791</v>
      </c>
      <c r="I11019" s="313" t="s">
        <v>6854</v>
      </c>
    </row>
    <row r="11020" spans="6:9" x14ac:dyDescent="0.2">
      <c r="F11020" s="310" t="s">
        <v>17082</v>
      </c>
      <c r="G11020" s="311">
        <v>28006</v>
      </c>
      <c r="H11020" s="312" t="s">
        <v>3791</v>
      </c>
      <c r="I11020" s="313" t="s">
        <v>6854</v>
      </c>
    </row>
    <row r="11021" spans="6:9" x14ac:dyDescent="0.2">
      <c r="F11021" s="310" t="s">
        <v>3064</v>
      </c>
      <c r="G11021" s="311">
        <v>28007</v>
      </c>
      <c r="H11021" s="312" t="s">
        <v>3791</v>
      </c>
      <c r="I11021" s="313" t="s">
        <v>6854</v>
      </c>
    </row>
    <row r="11022" spans="6:9" x14ac:dyDescent="0.2">
      <c r="F11022" s="310" t="s">
        <v>3065</v>
      </c>
      <c r="G11022" s="311">
        <v>28009</v>
      </c>
      <c r="H11022" s="312" t="s">
        <v>3791</v>
      </c>
      <c r="I11022" s="313" t="s">
        <v>6854</v>
      </c>
    </row>
    <row r="11023" spans="6:9" x14ac:dyDescent="0.2">
      <c r="F11023" s="310" t="s">
        <v>17083</v>
      </c>
      <c r="G11023" s="311">
        <v>28010</v>
      </c>
      <c r="H11023" s="312" t="s">
        <v>3791</v>
      </c>
      <c r="I11023" s="313" t="s">
        <v>6854</v>
      </c>
    </row>
    <row r="11024" spans="6:9" x14ac:dyDescent="0.2">
      <c r="F11024" s="310" t="s">
        <v>17084</v>
      </c>
      <c r="G11024" s="311">
        <v>28012</v>
      </c>
      <c r="H11024" s="312" t="s">
        <v>3791</v>
      </c>
      <c r="I11024" s="313" t="s">
        <v>6854</v>
      </c>
    </row>
    <row r="11025" spans="6:9" x14ac:dyDescent="0.2">
      <c r="F11025" s="310" t="s">
        <v>17085</v>
      </c>
      <c r="G11025" s="311">
        <v>28016</v>
      </c>
      <c r="H11025" s="312" t="s">
        <v>3791</v>
      </c>
      <c r="I11025" s="313" t="s">
        <v>6854</v>
      </c>
    </row>
    <row r="11026" spans="6:9" x14ac:dyDescent="0.2">
      <c r="F11026" s="310" t="s">
        <v>3070</v>
      </c>
      <c r="G11026" s="311">
        <v>28017</v>
      </c>
      <c r="H11026" s="312" t="s">
        <v>3791</v>
      </c>
      <c r="I11026" s="313" t="s">
        <v>6854</v>
      </c>
    </row>
    <row r="11027" spans="6:9" x14ac:dyDescent="0.2">
      <c r="F11027" s="310" t="s">
        <v>17086</v>
      </c>
      <c r="G11027" s="311">
        <v>28018</v>
      </c>
      <c r="H11027" s="312" t="s">
        <v>3791</v>
      </c>
      <c r="I11027" s="313" t="s">
        <v>6854</v>
      </c>
    </row>
    <row r="11028" spans="6:9" x14ac:dyDescent="0.2">
      <c r="F11028" s="310" t="s">
        <v>3071</v>
      </c>
      <c r="G11028" s="311">
        <v>28019</v>
      </c>
      <c r="H11028" s="312" t="s">
        <v>3791</v>
      </c>
      <c r="I11028" s="313" t="s">
        <v>6854</v>
      </c>
    </row>
    <row r="11029" spans="6:9" x14ac:dyDescent="0.2">
      <c r="F11029" s="310" t="s">
        <v>17087</v>
      </c>
      <c r="G11029" s="311">
        <v>28020</v>
      </c>
      <c r="H11029" s="312" t="s">
        <v>3791</v>
      </c>
      <c r="I11029" s="313" t="s">
        <v>6854</v>
      </c>
    </row>
    <row r="11030" spans="6:9" x14ac:dyDescent="0.2">
      <c r="F11030" s="310" t="s">
        <v>3072</v>
      </c>
      <c r="G11030" s="311">
        <v>28021</v>
      </c>
      <c r="H11030" s="312" t="s">
        <v>3791</v>
      </c>
      <c r="I11030" s="313" t="s">
        <v>6854</v>
      </c>
    </row>
    <row r="11031" spans="6:9" x14ac:dyDescent="0.2">
      <c r="F11031" s="310" t="s">
        <v>3073</v>
      </c>
      <c r="G11031" s="311">
        <v>28023</v>
      </c>
      <c r="H11031" s="312" t="s">
        <v>3791</v>
      </c>
      <c r="I11031" s="313" t="s">
        <v>6854</v>
      </c>
    </row>
    <row r="11032" spans="6:9" x14ac:dyDescent="0.2">
      <c r="F11032" s="310" t="s">
        <v>17088</v>
      </c>
      <c r="G11032" s="311">
        <v>28024</v>
      </c>
      <c r="H11032" s="312" t="s">
        <v>3791</v>
      </c>
      <c r="I11032" s="313" t="s">
        <v>6854</v>
      </c>
    </row>
    <row r="11033" spans="6:9" x14ac:dyDescent="0.2">
      <c r="F11033" s="310" t="s">
        <v>3074</v>
      </c>
      <c r="G11033" s="311">
        <v>28025</v>
      </c>
      <c r="H11033" s="312" t="s">
        <v>3791</v>
      </c>
      <c r="I11033" s="313" t="s">
        <v>6854</v>
      </c>
    </row>
    <row r="11034" spans="6:9" x14ac:dyDescent="0.2">
      <c r="F11034" s="310" t="s">
        <v>17089</v>
      </c>
      <c r="G11034" s="311">
        <v>28026</v>
      </c>
      <c r="H11034" s="312" t="s">
        <v>3791</v>
      </c>
      <c r="I11034" s="313" t="s">
        <v>6854</v>
      </c>
    </row>
    <row r="11035" spans="6:9" x14ac:dyDescent="0.2">
      <c r="F11035" s="310" t="s">
        <v>3076</v>
      </c>
      <c r="G11035" s="311">
        <v>28027</v>
      </c>
      <c r="H11035" s="312" t="s">
        <v>3791</v>
      </c>
      <c r="I11035" s="313" t="s">
        <v>6854</v>
      </c>
    </row>
    <row r="11036" spans="6:9" x14ac:dyDescent="0.2">
      <c r="F11036" s="310" t="s">
        <v>3079</v>
      </c>
      <c r="G11036" s="311">
        <v>28031</v>
      </c>
      <c r="H11036" s="312" t="s">
        <v>3791</v>
      </c>
      <c r="I11036" s="313" t="s">
        <v>6854</v>
      </c>
    </row>
    <row r="11037" spans="6:9" x14ac:dyDescent="0.2">
      <c r="F11037" s="310" t="s">
        <v>17090</v>
      </c>
      <c r="G11037" s="311">
        <v>28032</v>
      </c>
      <c r="H11037" s="312" t="s">
        <v>3791</v>
      </c>
      <c r="I11037" s="313" t="s">
        <v>6854</v>
      </c>
    </row>
    <row r="11038" spans="6:9" x14ac:dyDescent="0.2">
      <c r="F11038" s="310" t="s">
        <v>3080</v>
      </c>
      <c r="G11038" s="311">
        <v>28033</v>
      </c>
      <c r="H11038" s="312" t="s">
        <v>3791</v>
      </c>
      <c r="I11038" s="313" t="s">
        <v>6854</v>
      </c>
    </row>
    <row r="11039" spans="6:9" x14ac:dyDescent="0.2">
      <c r="F11039" s="310" t="s">
        <v>17091</v>
      </c>
      <c r="G11039" s="311">
        <v>28034</v>
      </c>
      <c r="H11039" s="312" t="s">
        <v>3791</v>
      </c>
      <c r="I11039" s="313" t="s">
        <v>6854</v>
      </c>
    </row>
    <row r="11040" spans="6:9" x14ac:dyDescent="0.2">
      <c r="F11040" s="310" t="s">
        <v>3082</v>
      </c>
      <c r="G11040" s="311">
        <v>28035</v>
      </c>
      <c r="H11040" s="312" t="s">
        <v>3791</v>
      </c>
      <c r="I11040" s="313" t="s">
        <v>6854</v>
      </c>
    </row>
    <row r="11041" spans="6:9" x14ac:dyDescent="0.2">
      <c r="F11041" s="310" t="s">
        <v>17092</v>
      </c>
      <c r="G11041" s="311">
        <v>28036</v>
      </c>
      <c r="H11041" s="312" t="s">
        <v>3791</v>
      </c>
      <c r="I11041" s="313" t="s">
        <v>6854</v>
      </c>
    </row>
    <row r="11042" spans="6:9" x14ac:dyDescent="0.2">
      <c r="F11042" s="310" t="s">
        <v>3083</v>
      </c>
      <c r="G11042" s="311">
        <v>28037</v>
      </c>
      <c r="H11042" s="312" t="s">
        <v>3791</v>
      </c>
      <c r="I11042" s="313" t="s">
        <v>6854</v>
      </c>
    </row>
    <row r="11043" spans="6:9" x14ac:dyDescent="0.2">
      <c r="F11043" s="310" t="s">
        <v>17093</v>
      </c>
      <c r="G11043" s="311">
        <v>28038</v>
      </c>
      <c r="H11043" s="312" t="s">
        <v>3791</v>
      </c>
      <c r="I11043" s="313" t="s">
        <v>6854</v>
      </c>
    </row>
    <row r="11044" spans="6:9" x14ac:dyDescent="0.2">
      <c r="F11044" s="310" t="s">
        <v>3085</v>
      </c>
      <c r="G11044" s="311">
        <v>28039</v>
      </c>
      <c r="H11044" s="312" t="s">
        <v>3791</v>
      </c>
      <c r="I11044" s="313" t="s">
        <v>6854</v>
      </c>
    </row>
    <row r="11045" spans="6:9" x14ac:dyDescent="0.2">
      <c r="F11045" s="310" t="s">
        <v>17094</v>
      </c>
      <c r="G11045" s="311">
        <v>28040</v>
      </c>
      <c r="H11045" s="312" t="s">
        <v>3791</v>
      </c>
      <c r="I11045" s="313" t="s">
        <v>6854</v>
      </c>
    </row>
    <row r="11046" spans="6:9" x14ac:dyDescent="0.2">
      <c r="F11046" s="310" t="s">
        <v>3086</v>
      </c>
      <c r="G11046" s="311">
        <v>28041</v>
      </c>
      <c r="H11046" s="312" t="s">
        <v>3791</v>
      </c>
      <c r="I11046" s="313" t="s">
        <v>6854</v>
      </c>
    </row>
    <row r="11047" spans="6:9" x14ac:dyDescent="0.2">
      <c r="F11047" s="310" t="s">
        <v>17095</v>
      </c>
      <c r="G11047" s="311">
        <v>28042</v>
      </c>
      <c r="H11047" s="312" t="s">
        <v>3791</v>
      </c>
      <c r="I11047" s="313" t="s">
        <v>6854</v>
      </c>
    </row>
    <row r="11048" spans="6:9" x14ac:dyDescent="0.2">
      <c r="F11048" s="310" t="s">
        <v>3088</v>
      </c>
      <c r="G11048" s="311">
        <v>28043</v>
      </c>
      <c r="H11048" s="312" t="s">
        <v>3791</v>
      </c>
      <c r="I11048" s="313" t="s">
        <v>6854</v>
      </c>
    </row>
    <row r="11049" spans="6:9" x14ac:dyDescent="0.2">
      <c r="F11049" s="310" t="s">
        <v>17096</v>
      </c>
      <c r="G11049" s="311">
        <v>28052</v>
      </c>
      <c r="H11049" s="312" t="s">
        <v>3791</v>
      </c>
      <c r="I11049" s="313" t="s">
        <v>6854</v>
      </c>
    </row>
    <row r="11050" spans="6:9" x14ac:dyDescent="0.2">
      <c r="F11050" s="310" t="s">
        <v>3095</v>
      </c>
      <c r="G11050" s="311">
        <v>28053</v>
      </c>
      <c r="H11050" s="312" t="s">
        <v>3791</v>
      </c>
      <c r="I11050" s="313" t="s">
        <v>6854</v>
      </c>
    </row>
    <row r="11051" spans="6:9" x14ac:dyDescent="0.2">
      <c r="F11051" s="310" t="s">
        <v>17097</v>
      </c>
      <c r="G11051" s="311">
        <v>28054</v>
      </c>
      <c r="H11051" s="312" t="s">
        <v>3791</v>
      </c>
      <c r="I11051" s="313" t="s">
        <v>6854</v>
      </c>
    </row>
    <row r="11052" spans="6:9" x14ac:dyDescent="0.2">
      <c r="F11052" s="310" t="s">
        <v>3097</v>
      </c>
      <c r="G11052" s="311">
        <v>28055</v>
      </c>
      <c r="H11052" s="312" t="s">
        <v>3791</v>
      </c>
      <c r="I11052" s="313" t="s">
        <v>6854</v>
      </c>
    </row>
    <row r="11053" spans="6:9" x14ac:dyDescent="0.2">
      <c r="F11053" s="310" t="s">
        <v>17098</v>
      </c>
      <c r="G11053" s="311">
        <v>28056</v>
      </c>
      <c r="H11053" s="312" t="s">
        <v>3791</v>
      </c>
      <c r="I11053" s="313" t="s">
        <v>6854</v>
      </c>
    </row>
    <row r="11054" spans="6:9" x14ac:dyDescent="0.2">
      <c r="F11054" s="310" t="s">
        <v>17099</v>
      </c>
      <c r="G11054" s="311">
        <v>28070</v>
      </c>
      <c r="H11054" s="312" t="s">
        <v>3791</v>
      </c>
      <c r="I11054" s="313" t="s">
        <v>6854</v>
      </c>
    </row>
    <row r="11055" spans="6:9" x14ac:dyDescent="0.2">
      <c r="F11055" s="310" t="s">
        <v>3107</v>
      </c>
      <c r="G11055" s="311">
        <v>28071</v>
      </c>
      <c r="H11055" s="312" t="s">
        <v>3791</v>
      </c>
      <c r="I11055" s="313" t="s">
        <v>6854</v>
      </c>
    </row>
    <row r="11056" spans="6:9" x14ac:dyDescent="0.2">
      <c r="F11056" s="310" t="s">
        <v>17100</v>
      </c>
      <c r="G11056" s="311">
        <v>28072</v>
      </c>
      <c r="H11056" s="312" t="s">
        <v>3791</v>
      </c>
      <c r="I11056" s="313" t="s">
        <v>6854</v>
      </c>
    </row>
    <row r="11057" spans="6:9" x14ac:dyDescent="0.2">
      <c r="F11057" s="310" t="s">
        <v>3108</v>
      </c>
      <c r="G11057" s="311">
        <v>28073</v>
      </c>
      <c r="H11057" s="312" t="s">
        <v>3791</v>
      </c>
      <c r="I11057" s="313" t="s">
        <v>6854</v>
      </c>
    </row>
    <row r="11058" spans="6:9" x14ac:dyDescent="0.2">
      <c r="F11058" s="310" t="s">
        <v>17101</v>
      </c>
      <c r="G11058" s="311">
        <v>28074</v>
      </c>
      <c r="H11058" s="312" t="s">
        <v>3791</v>
      </c>
      <c r="I11058" s="313" t="s">
        <v>6854</v>
      </c>
    </row>
    <row r="11059" spans="6:9" x14ac:dyDescent="0.2">
      <c r="F11059" s="310" t="s">
        <v>3109</v>
      </c>
      <c r="G11059" s="311">
        <v>28075</v>
      </c>
      <c r="H11059" s="312" t="s">
        <v>3791</v>
      </c>
      <c r="I11059" s="313" t="s">
        <v>6854</v>
      </c>
    </row>
    <row r="11060" spans="6:9" x14ac:dyDescent="0.2">
      <c r="F11060" s="310" t="s">
        <v>17102</v>
      </c>
      <c r="G11060" s="311">
        <v>28076</v>
      </c>
      <c r="H11060" s="312" t="s">
        <v>3791</v>
      </c>
      <c r="I11060" s="313" t="s">
        <v>6854</v>
      </c>
    </row>
    <row r="11061" spans="6:9" x14ac:dyDescent="0.2">
      <c r="F11061" s="310" t="s">
        <v>3110</v>
      </c>
      <c r="G11061" s="311">
        <v>28077</v>
      </c>
      <c r="H11061" s="312" t="s">
        <v>3791</v>
      </c>
      <c r="I11061" s="313" t="s">
        <v>6854</v>
      </c>
    </row>
    <row r="11062" spans="6:9" x14ac:dyDescent="0.2">
      <c r="F11062" s="310" t="s">
        <v>17103</v>
      </c>
      <c r="G11062" s="311">
        <v>28078</v>
      </c>
      <c r="H11062" s="312" t="s">
        <v>3791</v>
      </c>
      <c r="I11062" s="313" t="s">
        <v>6854</v>
      </c>
    </row>
    <row r="11063" spans="6:9" x14ac:dyDescent="0.2">
      <c r="F11063" s="310" t="s">
        <v>3112</v>
      </c>
      <c r="G11063" s="311">
        <v>28079</v>
      </c>
      <c r="H11063" s="312" t="s">
        <v>3791</v>
      </c>
      <c r="I11063" s="313" t="s">
        <v>6854</v>
      </c>
    </row>
    <row r="11064" spans="6:9" x14ac:dyDescent="0.2">
      <c r="F11064" s="310" t="s">
        <v>17104</v>
      </c>
      <c r="G11064" s="311">
        <v>28080</v>
      </c>
      <c r="H11064" s="312" t="s">
        <v>3791</v>
      </c>
      <c r="I11064" s="313" t="s">
        <v>6854</v>
      </c>
    </row>
    <row r="11065" spans="6:9" x14ac:dyDescent="0.2">
      <c r="F11065" s="310" t="s">
        <v>3113</v>
      </c>
      <c r="G11065" s="311">
        <v>28081</v>
      </c>
      <c r="H11065" s="312" t="s">
        <v>3791</v>
      </c>
      <c r="I11065" s="313" t="s">
        <v>6854</v>
      </c>
    </row>
    <row r="11066" spans="6:9" x14ac:dyDescent="0.2">
      <c r="F11066" s="310" t="s">
        <v>17105</v>
      </c>
      <c r="G11066" s="311">
        <v>28082</v>
      </c>
      <c r="H11066" s="312" t="s">
        <v>3791</v>
      </c>
      <c r="I11066" s="313" t="s">
        <v>6854</v>
      </c>
    </row>
    <row r="11067" spans="6:9" x14ac:dyDescent="0.2">
      <c r="F11067" s="310" t="s">
        <v>3115</v>
      </c>
      <c r="G11067" s="311">
        <v>28083</v>
      </c>
      <c r="H11067" s="312" t="s">
        <v>3791</v>
      </c>
      <c r="I11067" s="313" t="s">
        <v>6854</v>
      </c>
    </row>
    <row r="11068" spans="6:9" x14ac:dyDescent="0.2">
      <c r="F11068" s="310" t="s">
        <v>17106</v>
      </c>
      <c r="G11068" s="311">
        <v>28086</v>
      </c>
      <c r="H11068" s="312" t="s">
        <v>3791</v>
      </c>
      <c r="I11068" s="313" t="s">
        <v>6854</v>
      </c>
    </row>
    <row r="11069" spans="6:9" x14ac:dyDescent="0.2">
      <c r="F11069" s="310" t="s">
        <v>17107</v>
      </c>
      <c r="G11069" s="311">
        <v>28088</v>
      </c>
      <c r="H11069" s="312" t="s">
        <v>3791</v>
      </c>
      <c r="I11069" s="313" t="s">
        <v>6854</v>
      </c>
    </row>
    <row r="11070" spans="6:9" x14ac:dyDescent="0.2">
      <c r="F11070" s="310" t="s">
        <v>3118</v>
      </c>
      <c r="G11070" s="311">
        <v>28089</v>
      </c>
      <c r="H11070" s="312" t="s">
        <v>3791</v>
      </c>
      <c r="I11070" s="313" t="s">
        <v>6854</v>
      </c>
    </row>
    <row r="11071" spans="6:9" x14ac:dyDescent="0.2">
      <c r="F11071" s="310" t="s">
        <v>17108</v>
      </c>
      <c r="G11071" s="311">
        <v>28090</v>
      </c>
      <c r="H11071" s="312" t="s">
        <v>3791</v>
      </c>
      <c r="I11071" s="313" t="s">
        <v>6854</v>
      </c>
    </row>
    <row r="11072" spans="6:9" x14ac:dyDescent="0.2">
      <c r="F11072" s="310" t="s">
        <v>3119</v>
      </c>
      <c r="G11072" s="311">
        <v>28091</v>
      </c>
      <c r="H11072" s="312" t="s">
        <v>3791</v>
      </c>
      <c r="I11072" s="313" t="s">
        <v>6854</v>
      </c>
    </row>
    <row r="11073" spans="6:9" x14ac:dyDescent="0.2">
      <c r="F11073" s="310" t="s">
        <v>17109</v>
      </c>
      <c r="G11073" s="311">
        <v>28092</v>
      </c>
      <c r="H11073" s="312" t="s">
        <v>3791</v>
      </c>
      <c r="I11073" s="313" t="s">
        <v>6854</v>
      </c>
    </row>
    <row r="11074" spans="6:9" x14ac:dyDescent="0.2">
      <c r="F11074" s="310" t="s">
        <v>3120</v>
      </c>
      <c r="G11074" s="311">
        <v>28093</v>
      </c>
      <c r="H11074" s="312" t="s">
        <v>3791</v>
      </c>
      <c r="I11074" s="313" t="s">
        <v>6854</v>
      </c>
    </row>
    <row r="11075" spans="6:9" x14ac:dyDescent="0.2">
      <c r="F11075" s="310" t="s">
        <v>3122</v>
      </c>
      <c r="G11075" s="311">
        <v>28097</v>
      </c>
      <c r="H11075" s="312" t="s">
        <v>3791</v>
      </c>
      <c r="I11075" s="313" t="s">
        <v>6854</v>
      </c>
    </row>
    <row r="11076" spans="6:9" x14ac:dyDescent="0.2">
      <c r="F11076" s="310" t="s">
        <v>17110</v>
      </c>
      <c r="G11076" s="311">
        <v>28098</v>
      </c>
      <c r="H11076" s="312" t="s">
        <v>3791</v>
      </c>
      <c r="I11076" s="313" t="s">
        <v>6854</v>
      </c>
    </row>
    <row r="11077" spans="6:9" x14ac:dyDescent="0.2">
      <c r="F11077" s="310" t="s">
        <v>3125</v>
      </c>
      <c r="G11077" s="311">
        <v>28101</v>
      </c>
      <c r="H11077" s="312" t="s">
        <v>3791</v>
      </c>
      <c r="I11077" s="313" t="s">
        <v>6854</v>
      </c>
    </row>
    <row r="11078" spans="6:9" x14ac:dyDescent="0.2">
      <c r="F11078" s="310" t="s">
        <v>17111</v>
      </c>
      <c r="G11078" s="311">
        <v>28102</v>
      </c>
      <c r="H11078" s="312" t="s">
        <v>3791</v>
      </c>
      <c r="I11078" s="313" t="s">
        <v>6854</v>
      </c>
    </row>
    <row r="11079" spans="6:9" x14ac:dyDescent="0.2">
      <c r="F11079" s="310" t="s">
        <v>3127</v>
      </c>
      <c r="G11079" s="311">
        <v>28103</v>
      </c>
      <c r="H11079" s="312" t="s">
        <v>3791</v>
      </c>
      <c r="I11079" s="313" t="s">
        <v>6854</v>
      </c>
    </row>
    <row r="11080" spans="6:9" x14ac:dyDescent="0.2">
      <c r="F11080" s="310" t="s">
        <v>17112</v>
      </c>
      <c r="G11080" s="311">
        <v>28104</v>
      </c>
      <c r="H11080" s="312" t="s">
        <v>3791</v>
      </c>
      <c r="I11080" s="313" t="s">
        <v>6854</v>
      </c>
    </row>
    <row r="11081" spans="6:9" x14ac:dyDescent="0.2">
      <c r="F11081" s="310" t="s">
        <v>3129</v>
      </c>
      <c r="G11081" s="311">
        <v>28105</v>
      </c>
      <c r="H11081" s="312" t="s">
        <v>3791</v>
      </c>
      <c r="I11081" s="313" t="s">
        <v>6854</v>
      </c>
    </row>
    <row r="11082" spans="6:9" x14ac:dyDescent="0.2">
      <c r="F11082" s="310" t="s">
        <v>17113</v>
      </c>
      <c r="G11082" s="311">
        <v>28106</v>
      </c>
      <c r="H11082" s="312" t="s">
        <v>3791</v>
      </c>
      <c r="I11082" s="313" t="s">
        <v>6854</v>
      </c>
    </row>
    <row r="11083" spans="6:9" x14ac:dyDescent="0.2">
      <c r="F11083" s="310" t="s">
        <v>3131</v>
      </c>
      <c r="G11083" s="311">
        <v>28107</v>
      </c>
      <c r="H11083" s="312" t="s">
        <v>3791</v>
      </c>
      <c r="I11083" s="313" t="s">
        <v>6854</v>
      </c>
    </row>
    <row r="11084" spans="6:9" x14ac:dyDescent="0.2">
      <c r="F11084" s="310" t="s">
        <v>17114</v>
      </c>
      <c r="G11084" s="311">
        <v>28108</v>
      </c>
      <c r="H11084" s="312" t="s">
        <v>3791</v>
      </c>
      <c r="I11084" s="313" t="s">
        <v>6854</v>
      </c>
    </row>
    <row r="11085" spans="6:9" x14ac:dyDescent="0.2">
      <c r="F11085" s="310" t="s">
        <v>3133</v>
      </c>
      <c r="G11085" s="311">
        <v>28109</v>
      </c>
      <c r="H11085" s="312" t="s">
        <v>3791</v>
      </c>
      <c r="I11085" s="313" t="s">
        <v>6854</v>
      </c>
    </row>
    <row r="11086" spans="6:9" x14ac:dyDescent="0.2">
      <c r="F11086" s="310" t="s">
        <v>17115</v>
      </c>
      <c r="G11086" s="311">
        <v>28110</v>
      </c>
      <c r="H11086" s="312" t="s">
        <v>3791</v>
      </c>
      <c r="I11086" s="313" t="s">
        <v>6854</v>
      </c>
    </row>
    <row r="11087" spans="6:9" x14ac:dyDescent="0.2">
      <c r="F11087" s="310" t="s">
        <v>3134</v>
      </c>
      <c r="G11087" s="311">
        <v>28111</v>
      </c>
      <c r="H11087" s="312" t="s">
        <v>3791</v>
      </c>
      <c r="I11087" s="313" t="s">
        <v>6854</v>
      </c>
    </row>
    <row r="11088" spans="6:9" x14ac:dyDescent="0.2">
      <c r="F11088" s="310" t="s">
        <v>17116</v>
      </c>
      <c r="G11088" s="311">
        <v>28112</v>
      </c>
      <c r="H11088" s="312" t="s">
        <v>3791</v>
      </c>
      <c r="I11088" s="313" t="s">
        <v>6854</v>
      </c>
    </row>
    <row r="11089" spans="6:9" x14ac:dyDescent="0.2">
      <c r="F11089" s="310" t="s">
        <v>17117</v>
      </c>
      <c r="G11089" s="311">
        <v>28114</v>
      </c>
      <c r="H11089" s="312" t="s">
        <v>3791</v>
      </c>
      <c r="I11089" s="313" t="s">
        <v>6854</v>
      </c>
    </row>
    <row r="11090" spans="6:9" x14ac:dyDescent="0.2">
      <c r="F11090" s="310" t="s">
        <v>3137</v>
      </c>
      <c r="G11090" s="311">
        <v>28115</v>
      </c>
      <c r="H11090" s="312" t="s">
        <v>3791</v>
      </c>
      <c r="I11090" s="313" t="s">
        <v>6854</v>
      </c>
    </row>
    <row r="11091" spans="6:9" x14ac:dyDescent="0.2">
      <c r="F11091" s="310" t="s">
        <v>3139</v>
      </c>
      <c r="G11091" s="311">
        <v>28117</v>
      </c>
      <c r="H11091" s="312" t="s">
        <v>3791</v>
      </c>
      <c r="I11091" s="313" t="s">
        <v>6854</v>
      </c>
    </row>
    <row r="11092" spans="6:9" x14ac:dyDescent="0.2">
      <c r="F11092" s="310" t="s">
        <v>3140</v>
      </c>
      <c r="G11092" s="311">
        <v>28119</v>
      </c>
      <c r="H11092" s="312" t="s">
        <v>3791</v>
      </c>
      <c r="I11092" s="313" t="s">
        <v>6854</v>
      </c>
    </row>
    <row r="11093" spans="6:9" x14ac:dyDescent="0.2">
      <c r="F11093" s="310" t="s">
        <v>17118</v>
      </c>
      <c r="G11093" s="311">
        <v>28120</v>
      </c>
      <c r="H11093" s="312" t="s">
        <v>3791</v>
      </c>
      <c r="I11093" s="313" t="s">
        <v>6854</v>
      </c>
    </row>
    <row r="11094" spans="6:9" x14ac:dyDescent="0.2">
      <c r="F11094" s="310" t="s">
        <v>3143</v>
      </c>
      <c r="G11094" s="311">
        <v>28123</v>
      </c>
      <c r="H11094" s="312" t="s">
        <v>3791</v>
      </c>
      <c r="I11094" s="313" t="s">
        <v>6854</v>
      </c>
    </row>
    <row r="11095" spans="6:9" x14ac:dyDescent="0.2">
      <c r="F11095" s="310" t="s">
        <v>17119</v>
      </c>
      <c r="G11095" s="311">
        <v>28124</v>
      </c>
      <c r="H11095" s="312" t="s">
        <v>3791</v>
      </c>
      <c r="I11095" s="313" t="s">
        <v>6854</v>
      </c>
    </row>
    <row r="11096" spans="6:9" x14ac:dyDescent="0.2">
      <c r="F11096" s="310" t="s">
        <v>3145</v>
      </c>
      <c r="G11096" s="311">
        <v>28125</v>
      </c>
      <c r="H11096" s="312" t="s">
        <v>3791</v>
      </c>
      <c r="I11096" s="313" t="s">
        <v>6854</v>
      </c>
    </row>
    <row r="11097" spans="6:9" x14ac:dyDescent="0.2">
      <c r="F11097" s="310" t="s">
        <v>17120</v>
      </c>
      <c r="G11097" s="311">
        <v>28126</v>
      </c>
      <c r="H11097" s="312" t="s">
        <v>3791</v>
      </c>
      <c r="I11097" s="313" t="s">
        <v>6854</v>
      </c>
    </row>
    <row r="11098" spans="6:9" x14ac:dyDescent="0.2">
      <c r="F11098" s="310" t="s">
        <v>3146</v>
      </c>
      <c r="G11098" s="311">
        <v>28127</v>
      </c>
      <c r="H11098" s="312" t="s">
        <v>3791</v>
      </c>
      <c r="I11098" s="313" t="s">
        <v>6854</v>
      </c>
    </row>
    <row r="11099" spans="6:9" x14ac:dyDescent="0.2">
      <c r="F11099" s="310" t="s">
        <v>17121</v>
      </c>
      <c r="G11099" s="311">
        <v>28128</v>
      </c>
      <c r="H11099" s="312" t="s">
        <v>3791</v>
      </c>
      <c r="I11099" s="313" t="s">
        <v>6854</v>
      </c>
    </row>
    <row r="11100" spans="6:9" x14ac:dyDescent="0.2">
      <c r="F11100" s="310" t="s">
        <v>3147</v>
      </c>
      <c r="G11100" s="311">
        <v>28129</v>
      </c>
      <c r="H11100" s="312" t="s">
        <v>3791</v>
      </c>
      <c r="I11100" s="313" t="s">
        <v>6854</v>
      </c>
    </row>
    <row r="11101" spans="6:9" x14ac:dyDescent="0.2">
      <c r="F11101" s="310" t="s">
        <v>17122</v>
      </c>
      <c r="G11101" s="311">
        <v>28130</v>
      </c>
      <c r="H11101" s="312" t="s">
        <v>3791</v>
      </c>
      <c r="I11101" s="313" t="s">
        <v>6854</v>
      </c>
    </row>
    <row r="11102" spans="6:9" x14ac:dyDescent="0.2">
      <c r="F11102" s="310" t="s">
        <v>3150</v>
      </c>
      <c r="G11102" s="311">
        <v>28133</v>
      </c>
      <c r="H11102" s="312" t="s">
        <v>3791</v>
      </c>
      <c r="I11102" s="313" t="s">
        <v>6854</v>
      </c>
    </row>
    <row r="11103" spans="6:9" x14ac:dyDescent="0.2">
      <c r="F11103" s="310" t="s">
        <v>17123</v>
      </c>
      <c r="G11103" s="311">
        <v>28134</v>
      </c>
      <c r="H11103" s="312" t="s">
        <v>3791</v>
      </c>
      <c r="I11103" s="313" t="s">
        <v>6854</v>
      </c>
    </row>
    <row r="11104" spans="6:9" x14ac:dyDescent="0.2">
      <c r="F11104" s="310" t="s">
        <v>3152</v>
      </c>
      <c r="G11104" s="311">
        <v>28135</v>
      </c>
      <c r="H11104" s="312" t="s">
        <v>3791</v>
      </c>
      <c r="I11104" s="313" t="s">
        <v>6854</v>
      </c>
    </row>
    <row r="11105" spans="6:9" x14ac:dyDescent="0.2">
      <c r="F11105" s="310" t="s">
        <v>17124</v>
      </c>
      <c r="G11105" s="311">
        <v>28136</v>
      </c>
      <c r="H11105" s="312" t="s">
        <v>3791</v>
      </c>
      <c r="I11105" s="313" t="s">
        <v>6854</v>
      </c>
    </row>
    <row r="11106" spans="6:9" x14ac:dyDescent="0.2">
      <c r="F11106" s="310" t="s">
        <v>3154</v>
      </c>
      <c r="G11106" s="311">
        <v>28137</v>
      </c>
      <c r="H11106" s="312" t="s">
        <v>3791</v>
      </c>
      <c r="I11106" s="313" t="s">
        <v>6854</v>
      </c>
    </row>
    <row r="11107" spans="6:9" x14ac:dyDescent="0.2">
      <c r="F11107" s="310" t="s">
        <v>17125</v>
      </c>
      <c r="G11107" s="311">
        <v>28138</v>
      </c>
      <c r="H11107" s="312" t="s">
        <v>3791</v>
      </c>
      <c r="I11107" s="313" t="s">
        <v>6854</v>
      </c>
    </row>
    <row r="11108" spans="6:9" x14ac:dyDescent="0.2">
      <c r="F11108" s="310" t="s">
        <v>3156</v>
      </c>
      <c r="G11108" s="311">
        <v>28139</v>
      </c>
      <c r="H11108" s="312" t="s">
        <v>3791</v>
      </c>
      <c r="I11108" s="313" t="s">
        <v>6854</v>
      </c>
    </row>
    <row r="11109" spans="6:9" x14ac:dyDescent="0.2">
      <c r="F11109" s="310" t="s">
        <v>17126</v>
      </c>
      <c r="G11109" s="311">
        <v>28144</v>
      </c>
      <c r="H11109" s="312" t="s">
        <v>3791</v>
      </c>
      <c r="I11109" s="313" t="s">
        <v>6854</v>
      </c>
    </row>
    <row r="11110" spans="6:9" x14ac:dyDescent="0.2">
      <c r="F11110" s="310" t="s">
        <v>3161</v>
      </c>
      <c r="G11110" s="311">
        <v>28145</v>
      </c>
      <c r="H11110" s="312" t="s">
        <v>3791</v>
      </c>
      <c r="I11110" s="313" t="s">
        <v>6854</v>
      </c>
    </row>
    <row r="11111" spans="6:9" x14ac:dyDescent="0.2">
      <c r="F11111" s="310" t="s">
        <v>17127</v>
      </c>
      <c r="G11111" s="311">
        <v>28146</v>
      </c>
      <c r="H11111" s="312" t="s">
        <v>3791</v>
      </c>
      <c r="I11111" s="313" t="s">
        <v>6854</v>
      </c>
    </row>
    <row r="11112" spans="6:9" x14ac:dyDescent="0.2">
      <c r="F11112" s="310" t="s">
        <v>3163</v>
      </c>
      <c r="G11112" s="311">
        <v>28147</v>
      </c>
      <c r="H11112" s="312" t="s">
        <v>3791</v>
      </c>
      <c r="I11112" s="313" t="s">
        <v>6854</v>
      </c>
    </row>
    <row r="11113" spans="6:9" x14ac:dyDescent="0.2">
      <c r="F11113" s="310" t="s">
        <v>17128</v>
      </c>
      <c r="G11113" s="311">
        <v>28150</v>
      </c>
      <c r="H11113" s="312" t="s">
        <v>3791</v>
      </c>
      <c r="I11113" s="313" t="s">
        <v>6854</v>
      </c>
    </row>
    <row r="11114" spans="6:9" x14ac:dyDescent="0.2">
      <c r="F11114" s="310" t="s">
        <v>3165</v>
      </c>
      <c r="G11114" s="311">
        <v>28151</v>
      </c>
      <c r="H11114" s="312" t="s">
        <v>3791</v>
      </c>
      <c r="I11114" s="313" t="s">
        <v>6854</v>
      </c>
    </row>
    <row r="11115" spans="6:9" x14ac:dyDescent="0.2">
      <c r="F11115" s="310" t="s">
        <v>17129</v>
      </c>
      <c r="G11115" s="311">
        <v>28152</v>
      </c>
      <c r="H11115" s="312" t="s">
        <v>3791</v>
      </c>
      <c r="I11115" s="313" t="s">
        <v>6854</v>
      </c>
    </row>
    <row r="11116" spans="6:9" x14ac:dyDescent="0.2">
      <c r="F11116" s="310" t="s">
        <v>3169</v>
      </c>
      <c r="G11116" s="311">
        <v>28159</v>
      </c>
      <c r="H11116" s="312" t="s">
        <v>3791</v>
      </c>
      <c r="I11116" s="313" t="s">
        <v>6854</v>
      </c>
    </row>
    <row r="11117" spans="6:9" x14ac:dyDescent="0.2">
      <c r="F11117" s="310" t="s">
        <v>17130</v>
      </c>
      <c r="G11117" s="311">
        <v>28160</v>
      </c>
      <c r="H11117" s="312" t="s">
        <v>3791</v>
      </c>
      <c r="I11117" s="313" t="s">
        <v>6854</v>
      </c>
    </row>
    <row r="11118" spans="6:9" x14ac:dyDescent="0.2">
      <c r="F11118" s="310" t="s">
        <v>3173</v>
      </c>
      <c r="G11118" s="311">
        <v>28163</v>
      </c>
      <c r="H11118" s="312" t="s">
        <v>3791</v>
      </c>
      <c r="I11118" s="313" t="s">
        <v>6854</v>
      </c>
    </row>
    <row r="11119" spans="6:9" x14ac:dyDescent="0.2">
      <c r="F11119" s="310" t="s">
        <v>17131</v>
      </c>
      <c r="G11119" s="311">
        <v>28164</v>
      </c>
      <c r="H11119" s="312" t="s">
        <v>3791</v>
      </c>
      <c r="I11119" s="313" t="s">
        <v>6854</v>
      </c>
    </row>
    <row r="11120" spans="6:9" x14ac:dyDescent="0.2">
      <c r="F11120" s="310" t="s">
        <v>17132</v>
      </c>
      <c r="G11120" s="311">
        <v>28166</v>
      </c>
      <c r="H11120" s="312" t="s">
        <v>3791</v>
      </c>
      <c r="I11120" s="313" t="s">
        <v>6854</v>
      </c>
    </row>
    <row r="11121" spans="6:9" x14ac:dyDescent="0.2">
      <c r="F11121" s="310" t="s">
        <v>17133</v>
      </c>
      <c r="G11121" s="311">
        <v>28167</v>
      </c>
      <c r="H11121" s="312" t="s">
        <v>3791</v>
      </c>
      <c r="I11121" s="313" t="s">
        <v>6854</v>
      </c>
    </row>
    <row r="11122" spans="6:9" x14ac:dyDescent="0.2">
      <c r="F11122" s="310" t="s">
        <v>17134</v>
      </c>
      <c r="G11122" s="311">
        <v>28168</v>
      </c>
      <c r="H11122" s="312" t="s">
        <v>3791</v>
      </c>
      <c r="I11122" s="313" t="s">
        <v>6854</v>
      </c>
    </row>
    <row r="11123" spans="6:9" x14ac:dyDescent="0.2">
      <c r="F11123" s="310" t="s">
        <v>17135</v>
      </c>
      <c r="G11123" s="311">
        <v>28169</v>
      </c>
      <c r="H11123" s="312" t="s">
        <v>3791</v>
      </c>
      <c r="I11123" s="313" t="s">
        <v>6854</v>
      </c>
    </row>
    <row r="11124" spans="6:9" x14ac:dyDescent="0.2">
      <c r="F11124" s="310" t="s">
        <v>17136</v>
      </c>
      <c r="G11124" s="311">
        <v>28170</v>
      </c>
      <c r="H11124" s="312" t="s">
        <v>3791</v>
      </c>
      <c r="I11124" s="313" t="s">
        <v>6854</v>
      </c>
    </row>
    <row r="11125" spans="6:9" x14ac:dyDescent="0.2">
      <c r="F11125" s="310" t="s">
        <v>17137</v>
      </c>
      <c r="G11125" s="311">
        <v>28173</v>
      </c>
      <c r="H11125" s="312" t="s">
        <v>3791</v>
      </c>
      <c r="I11125" s="313" t="s">
        <v>6854</v>
      </c>
    </row>
    <row r="11126" spans="6:9" x14ac:dyDescent="0.2">
      <c r="F11126" s="310" t="s">
        <v>17138</v>
      </c>
      <c r="G11126" s="311">
        <v>28174</v>
      </c>
      <c r="H11126" s="312" t="s">
        <v>3791</v>
      </c>
      <c r="I11126" s="313" t="s">
        <v>6854</v>
      </c>
    </row>
    <row r="11127" spans="6:9" x14ac:dyDescent="0.2">
      <c r="F11127" s="310" t="s">
        <v>17139</v>
      </c>
      <c r="G11127" s="311">
        <v>28201</v>
      </c>
      <c r="H11127" s="312" t="s">
        <v>3791</v>
      </c>
      <c r="I11127" s="313" t="s">
        <v>6854</v>
      </c>
    </row>
    <row r="11128" spans="6:9" x14ac:dyDescent="0.2">
      <c r="F11128" s="310" t="s">
        <v>17140</v>
      </c>
      <c r="G11128" s="311">
        <v>28202</v>
      </c>
      <c r="H11128" s="312" t="s">
        <v>3791</v>
      </c>
      <c r="I11128" s="313" t="s">
        <v>6854</v>
      </c>
    </row>
    <row r="11129" spans="6:9" x14ac:dyDescent="0.2">
      <c r="F11129" s="310" t="s">
        <v>17141</v>
      </c>
      <c r="G11129" s="311">
        <v>28203</v>
      </c>
      <c r="H11129" s="312" t="s">
        <v>3791</v>
      </c>
      <c r="I11129" s="313" t="s">
        <v>6854</v>
      </c>
    </row>
    <row r="11130" spans="6:9" x14ac:dyDescent="0.2">
      <c r="F11130" s="310" t="s">
        <v>17142</v>
      </c>
      <c r="G11130" s="311">
        <v>28204</v>
      </c>
      <c r="H11130" s="312" t="s">
        <v>3791</v>
      </c>
      <c r="I11130" s="313" t="s">
        <v>6854</v>
      </c>
    </row>
    <row r="11131" spans="6:9" x14ac:dyDescent="0.2">
      <c r="F11131" s="310" t="s">
        <v>17143</v>
      </c>
      <c r="G11131" s="311">
        <v>28205</v>
      </c>
      <c r="H11131" s="312" t="s">
        <v>3791</v>
      </c>
      <c r="I11131" s="313" t="s">
        <v>6854</v>
      </c>
    </row>
    <row r="11132" spans="6:9" x14ac:dyDescent="0.2">
      <c r="F11132" s="310" t="s">
        <v>17144</v>
      </c>
      <c r="G11132" s="311">
        <v>28206</v>
      </c>
      <c r="H11132" s="312" t="s">
        <v>3791</v>
      </c>
      <c r="I11132" s="313" t="s">
        <v>6854</v>
      </c>
    </row>
    <row r="11133" spans="6:9" x14ac:dyDescent="0.2">
      <c r="F11133" s="310" t="s">
        <v>17145</v>
      </c>
      <c r="G11133" s="311">
        <v>28207</v>
      </c>
      <c r="H11133" s="312" t="s">
        <v>3791</v>
      </c>
      <c r="I11133" s="313" t="s">
        <v>6854</v>
      </c>
    </row>
    <row r="11134" spans="6:9" x14ac:dyDescent="0.2">
      <c r="F11134" s="310" t="s">
        <v>17146</v>
      </c>
      <c r="G11134" s="311">
        <v>28208</v>
      </c>
      <c r="H11134" s="312" t="s">
        <v>3791</v>
      </c>
      <c r="I11134" s="313" t="s">
        <v>6854</v>
      </c>
    </row>
    <row r="11135" spans="6:9" x14ac:dyDescent="0.2">
      <c r="F11135" s="310" t="s">
        <v>17147</v>
      </c>
      <c r="G11135" s="311">
        <v>28209</v>
      </c>
      <c r="H11135" s="312" t="s">
        <v>3791</v>
      </c>
      <c r="I11135" s="313" t="s">
        <v>6854</v>
      </c>
    </row>
    <row r="11136" spans="6:9" x14ac:dyDescent="0.2">
      <c r="F11136" s="310" t="s">
        <v>17148</v>
      </c>
      <c r="G11136" s="311">
        <v>28210</v>
      </c>
      <c r="H11136" s="312" t="s">
        <v>3791</v>
      </c>
      <c r="I11136" s="313" t="s">
        <v>6854</v>
      </c>
    </row>
    <row r="11137" spans="6:9" x14ac:dyDescent="0.2">
      <c r="F11137" s="310" t="s">
        <v>17149</v>
      </c>
      <c r="G11137" s="311">
        <v>28211</v>
      </c>
      <c r="H11137" s="312" t="s">
        <v>3791</v>
      </c>
      <c r="I11137" s="313" t="s">
        <v>6854</v>
      </c>
    </row>
    <row r="11138" spans="6:9" x14ac:dyDescent="0.2">
      <c r="F11138" s="310" t="s">
        <v>17150</v>
      </c>
      <c r="G11138" s="311">
        <v>28212</v>
      </c>
      <c r="H11138" s="312" t="s">
        <v>3791</v>
      </c>
      <c r="I11138" s="313" t="s">
        <v>6854</v>
      </c>
    </row>
    <row r="11139" spans="6:9" x14ac:dyDescent="0.2">
      <c r="F11139" s="310" t="s">
        <v>17151</v>
      </c>
      <c r="G11139" s="311">
        <v>28213</v>
      </c>
      <c r="H11139" s="312" t="s">
        <v>3791</v>
      </c>
      <c r="I11139" s="313" t="s">
        <v>6854</v>
      </c>
    </row>
    <row r="11140" spans="6:9" x14ac:dyDescent="0.2">
      <c r="F11140" s="310" t="s">
        <v>17152</v>
      </c>
      <c r="G11140" s="311">
        <v>28214</v>
      </c>
      <c r="H11140" s="312" t="s">
        <v>3791</v>
      </c>
      <c r="I11140" s="313" t="s">
        <v>6854</v>
      </c>
    </row>
    <row r="11141" spans="6:9" x14ac:dyDescent="0.2">
      <c r="F11141" s="310" t="s">
        <v>17153</v>
      </c>
      <c r="G11141" s="311">
        <v>28215</v>
      </c>
      <c r="H11141" s="312" t="s">
        <v>3791</v>
      </c>
      <c r="I11141" s="313" t="s">
        <v>6854</v>
      </c>
    </row>
    <row r="11142" spans="6:9" x14ac:dyDescent="0.2">
      <c r="F11142" s="310" t="s">
        <v>17154</v>
      </c>
      <c r="G11142" s="311">
        <v>28216</v>
      </c>
      <c r="H11142" s="312" t="s">
        <v>3791</v>
      </c>
      <c r="I11142" s="313" t="s">
        <v>6854</v>
      </c>
    </row>
    <row r="11143" spans="6:9" x14ac:dyDescent="0.2">
      <c r="F11143" s="310" t="s">
        <v>17155</v>
      </c>
      <c r="G11143" s="311">
        <v>28217</v>
      </c>
      <c r="H11143" s="312" t="s">
        <v>3791</v>
      </c>
      <c r="I11143" s="313" t="s">
        <v>6854</v>
      </c>
    </row>
    <row r="11144" spans="6:9" x14ac:dyDescent="0.2">
      <c r="F11144" s="310" t="s">
        <v>17156</v>
      </c>
      <c r="G11144" s="311">
        <v>28218</v>
      </c>
      <c r="H11144" s="312" t="s">
        <v>3791</v>
      </c>
      <c r="I11144" s="313" t="s">
        <v>6854</v>
      </c>
    </row>
    <row r="11145" spans="6:9" x14ac:dyDescent="0.2">
      <c r="F11145" s="310" t="s">
        <v>17157</v>
      </c>
      <c r="G11145" s="311">
        <v>28219</v>
      </c>
      <c r="H11145" s="312" t="s">
        <v>3791</v>
      </c>
      <c r="I11145" s="313" t="s">
        <v>6854</v>
      </c>
    </row>
    <row r="11146" spans="6:9" x14ac:dyDescent="0.2">
      <c r="F11146" s="310" t="s">
        <v>17158</v>
      </c>
      <c r="G11146" s="311">
        <v>28220</v>
      </c>
      <c r="H11146" s="312" t="s">
        <v>3791</v>
      </c>
      <c r="I11146" s="313" t="s">
        <v>6854</v>
      </c>
    </row>
    <row r="11147" spans="6:9" x14ac:dyDescent="0.2">
      <c r="F11147" s="310" t="s">
        <v>17159</v>
      </c>
      <c r="G11147" s="311">
        <v>28221</v>
      </c>
      <c r="H11147" s="312" t="s">
        <v>3791</v>
      </c>
      <c r="I11147" s="313" t="s">
        <v>6854</v>
      </c>
    </row>
    <row r="11148" spans="6:9" x14ac:dyDescent="0.2">
      <c r="F11148" s="310" t="s">
        <v>17160</v>
      </c>
      <c r="G11148" s="311">
        <v>28222</v>
      </c>
      <c r="H11148" s="312" t="s">
        <v>3791</v>
      </c>
      <c r="I11148" s="313" t="s">
        <v>6854</v>
      </c>
    </row>
    <row r="11149" spans="6:9" x14ac:dyDescent="0.2">
      <c r="F11149" s="310" t="s">
        <v>17161</v>
      </c>
      <c r="G11149" s="311">
        <v>28223</v>
      </c>
      <c r="H11149" s="312" t="s">
        <v>3791</v>
      </c>
      <c r="I11149" s="313" t="s">
        <v>6854</v>
      </c>
    </row>
    <row r="11150" spans="6:9" x14ac:dyDescent="0.2">
      <c r="F11150" s="310" t="s">
        <v>17162</v>
      </c>
      <c r="G11150" s="311">
        <v>28224</v>
      </c>
      <c r="H11150" s="312" t="s">
        <v>3791</v>
      </c>
      <c r="I11150" s="313" t="s">
        <v>6854</v>
      </c>
    </row>
    <row r="11151" spans="6:9" x14ac:dyDescent="0.2">
      <c r="F11151" s="310" t="s">
        <v>17163</v>
      </c>
      <c r="G11151" s="311">
        <v>28226</v>
      </c>
      <c r="H11151" s="312" t="s">
        <v>3791</v>
      </c>
      <c r="I11151" s="313" t="s">
        <v>6854</v>
      </c>
    </row>
    <row r="11152" spans="6:9" x14ac:dyDescent="0.2">
      <c r="F11152" s="310" t="s">
        <v>17164</v>
      </c>
      <c r="G11152" s="311">
        <v>28227</v>
      </c>
      <c r="H11152" s="312" t="s">
        <v>3791</v>
      </c>
      <c r="I11152" s="313" t="s">
        <v>6854</v>
      </c>
    </row>
    <row r="11153" spans="6:9" x14ac:dyDescent="0.2">
      <c r="F11153" s="310" t="s">
        <v>17165</v>
      </c>
      <c r="G11153" s="311">
        <v>28228</v>
      </c>
      <c r="H11153" s="312" t="s">
        <v>3791</v>
      </c>
      <c r="I11153" s="313" t="s">
        <v>6854</v>
      </c>
    </row>
    <row r="11154" spans="6:9" x14ac:dyDescent="0.2">
      <c r="F11154" s="310" t="s">
        <v>17166</v>
      </c>
      <c r="G11154" s="311">
        <v>28229</v>
      </c>
      <c r="H11154" s="312" t="s">
        <v>3791</v>
      </c>
      <c r="I11154" s="313" t="s">
        <v>6854</v>
      </c>
    </row>
    <row r="11155" spans="6:9" x14ac:dyDescent="0.2">
      <c r="F11155" s="310" t="s">
        <v>17167</v>
      </c>
      <c r="G11155" s="311">
        <v>28230</v>
      </c>
      <c r="H11155" s="312" t="s">
        <v>3791</v>
      </c>
      <c r="I11155" s="313" t="s">
        <v>6854</v>
      </c>
    </row>
    <row r="11156" spans="6:9" x14ac:dyDescent="0.2">
      <c r="F11156" s="310" t="s">
        <v>17168</v>
      </c>
      <c r="G11156" s="311">
        <v>28231</v>
      </c>
      <c r="H11156" s="312" t="s">
        <v>3791</v>
      </c>
      <c r="I11156" s="313" t="s">
        <v>6854</v>
      </c>
    </row>
    <row r="11157" spans="6:9" x14ac:dyDescent="0.2">
      <c r="F11157" s="310" t="s">
        <v>17169</v>
      </c>
      <c r="G11157" s="311">
        <v>28232</v>
      </c>
      <c r="H11157" s="312" t="s">
        <v>3791</v>
      </c>
      <c r="I11157" s="313" t="s">
        <v>6854</v>
      </c>
    </row>
    <row r="11158" spans="6:9" x14ac:dyDescent="0.2">
      <c r="F11158" s="310" t="s">
        <v>17170</v>
      </c>
      <c r="G11158" s="311">
        <v>28233</v>
      </c>
      <c r="H11158" s="312" t="s">
        <v>3791</v>
      </c>
      <c r="I11158" s="313" t="s">
        <v>6854</v>
      </c>
    </row>
    <row r="11159" spans="6:9" x14ac:dyDescent="0.2">
      <c r="F11159" s="310" t="s">
        <v>17171</v>
      </c>
      <c r="G11159" s="311">
        <v>28234</v>
      </c>
      <c r="H11159" s="312" t="s">
        <v>3791</v>
      </c>
      <c r="I11159" s="313" t="s">
        <v>6854</v>
      </c>
    </row>
    <row r="11160" spans="6:9" x14ac:dyDescent="0.2">
      <c r="F11160" s="310" t="s">
        <v>17172</v>
      </c>
      <c r="G11160" s="311">
        <v>28235</v>
      </c>
      <c r="H11160" s="312" t="s">
        <v>3791</v>
      </c>
      <c r="I11160" s="313" t="s">
        <v>6854</v>
      </c>
    </row>
    <row r="11161" spans="6:9" x14ac:dyDescent="0.2">
      <c r="F11161" s="310" t="s">
        <v>17173</v>
      </c>
      <c r="G11161" s="311">
        <v>28236</v>
      </c>
      <c r="H11161" s="312" t="s">
        <v>3791</v>
      </c>
      <c r="I11161" s="313" t="s">
        <v>6854</v>
      </c>
    </row>
    <row r="11162" spans="6:9" x14ac:dyDescent="0.2">
      <c r="F11162" s="310" t="s">
        <v>17174</v>
      </c>
      <c r="G11162" s="311">
        <v>28237</v>
      </c>
      <c r="H11162" s="312" t="s">
        <v>3791</v>
      </c>
      <c r="I11162" s="313" t="s">
        <v>6854</v>
      </c>
    </row>
    <row r="11163" spans="6:9" x14ac:dyDescent="0.2">
      <c r="F11163" s="310" t="s">
        <v>17175</v>
      </c>
      <c r="G11163" s="311">
        <v>28241</v>
      </c>
      <c r="H11163" s="312" t="s">
        <v>3791</v>
      </c>
      <c r="I11163" s="313" t="s">
        <v>6854</v>
      </c>
    </row>
    <row r="11164" spans="6:9" x14ac:dyDescent="0.2">
      <c r="F11164" s="310" t="s">
        <v>17176</v>
      </c>
      <c r="G11164" s="311">
        <v>28242</v>
      </c>
      <c r="H11164" s="312" t="s">
        <v>3791</v>
      </c>
      <c r="I11164" s="313" t="s">
        <v>6854</v>
      </c>
    </row>
    <row r="11165" spans="6:9" x14ac:dyDescent="0.2">
      <c r="F11165" s="310" t="s">
        <v>17177</v>
      </c>
      <c r="G11165" s="311">
        <v>28243</v>
      </c>
      <c r="H11165" s="312" t="s">
        <v>3791</v>
      </c>
      <c r="I11165" s="313" t="s">
        <v>6854</v>
      </c>
    </row>
    <row r="11166" spans="6:9" x14ac:dyDescent="0.2">
      <c r="F11166" s="310" t="s">
        <v>17178</v>
      </c>
      <c r="G11166" s="311">
        <v>28244</v>
      </c>
      <c r="H11166" s="312" t="s">
        <v>3791</v>
      </c>
      <c r="I11166" s="313" t="s">
        <v>6854</v>
      </c>
    </row>
    <row r="11167" spans="6:9" x14ac:dyDescent="0.2">
      <c r="F11167" s="310" t="s">
        <v>17179</v>
      </c>
      <c r="G11167" s="311">
        <v>28246</v>
      </c>
      <c r="H11167" s="312" t="s">
        <v>3791</v>
      </c>
      <c r="I11167" s="313" t="s">
        <v>6854</v>
      </c>
    </row>
    <row r="11168" spans="6:9" x14ac:dyDescent="0.2">
      <c r="F11168" s="310" t="s">
        <v>17180</v>
      </c>
      <c r="G11168" s="311">
        <v>28247</v>
      </c>
      <c r="H11168" s="312" t="s">
        <v>3791</v>
      </c>
      <c r="I11168" s="313" t="s">
        <v>6854</v>
      </c>
    </row>
    <row r="11169" spans="6:9" x14ac:dyDescent="0.2">
      <c r="F11169" s="310" t="s">
        <v>17181</v>
      </c>
      <c r="G11169" s="311">
        <v>28250</v>
      </c>
      <c r="H11169" s="312" t="s">
        <v>3791</v>
      </c>
      <c r="I11169" s="313" t="s">
        <v>6854</v>
      </c>
    </row>
    <row r="11170" spans="6:9" x14ac:dyDescent="0.2">
      <c r="F11170" s="310" t="s">
        <v>17182</v>
      </c>
      <c r="G11170" s="311">
        <v>28253</v>
      </c>
      <c r="H11170" s="312" t="s">
        <v>3791</v>
      </c>
      <c r="I11170" s="313" t="s">
        <v>6854</v>
      </c>
    </row>
    <row r="11171" spans="6:9" x14ac:dyDescent="0.2">
      <c r="F11171" s="310" t="s">
        <v>17183</v>
      </c>
      <c r="G11171" s="311">
        <v>28254</v>
      </c>
      <c r="H11171" s="312" t="s">
        <v>3791</v>
      </c>
      <c r="I11171" s="313" t="s">
        <v>6854</v>
      </c>
    </row>
    <row r="11172" spans="6:9" x14ac:dyDescent="0.2">
      <c r="F11172" s="310" t="s">
        <v>17184</v>
      </c>
      <c r="G11172" s="311">
        <v>28255</v>
      </c>
      <c r="H11172" s="312" t="s">
        <v>3791</v>
      </c>
      <c r="I11172" s="313" t="s">
        <v>6854</v>
      </c>
    </row>
    <row r="11173" spans="6:9" x14ac:dyDescent="0.2">
      <c r="F11173" s="310" t="s">
        <v>17185</v>
      </c>
      <c r="G11173" s="311">
        <v>28256</v>
      </c>
      <c r="H11173" s="312" t="s">
        <v>3791</v>
      </c>
      <c r="I11173" s="313" t="s">
        <v>6854</v>
      </c>
    </row>
    <row r="11174" spans="6:9" x14ac:dyDescent="0.2">
      <c r="F11174" s="310" t="s">
        <v>17186</v>
      </c>
      <c r="G11174" s="311">
        <v>28258</v>
      </c>
      <c r="H11174" s="312" t="s">
        <v>3791</v>
      </c>
      <c r="I11174" s="313" t="s">
        <v>6854</v>
      </c>
    </row>
    <row r="11175" spans="6:9" x14ac:dyDescent="0.2">
      <c r="F11175" s="310" t="s">
        <v>17187</v>
      </c>
      <c r="G11175" s="311">
        <v>28260</v>
      </c>
      <c r="H11175" s="312" t="s">
        <v>3791</v>
      </c>
      <c r="I11175" s="313" t="s">
        <v>6854</v>
      </c>
    </row>
    <row r="11176" spans="6:9" x14ac:dyDescent="0.2">
      <c r="F11176" s="310" t="s">
        <v>17188</v>
      </c>
      <c r="G11176" s="311">
        <v>28262</v>
      </c>
      <c r="H11176" s="312" t="s">
        <v>3791</v>
      </c>
      <c r="I11176" s="313" t="s">
        <v>6854</v>
      </c>
    </row>
    <row r="11177" spans="6:9" x14ac:dyDescent="0.2">
      <c r="F11177" s="310" t="s">
        <v>17189</v>
      </c>
      <c r="G11177" s="311">
        <v>28263</v>
      </c>
      <c r="H11177" s="312" t="s">
        <v>3791</v>
      </c>
      <c r="I11177" s="313" t="s">
        <v>6854</v>
      </c>
    </row>
    <row r="11178" spans="6:9" x14ac:dyDescent="0.2">
      <c r="F11178" s="310" t="s">
        <v>17190</v>
      </c>
      <c r="G11178" s="311">
        <v>28265</v>
      </c>
      <c r="H11178" s="312" t="s">
        <v>3791</v>
      </c>
      <c r="I11178" s="313" t="s">
        <v>6854</v>
      </c>
    </row>
    <row r="11179" spans="6:9" x14ac:dyDescent="0.2">
      <c r="F11179" s="310" t="s">
        <v>17191</v>
      </c>
      <c r="G11179" s="311">
        <v>28266</v>
      </c>
      <c r="H11179" s="312" t="s">
        <v>3791</v>
      </c>
      <c r="I11179" s="313" t="s">
        <v>6854</v>
      </c>
    </row>
    <row r="11180" spans="6:9" x14ac:dyDescent="0.2">
      <c r="F11180" s="310" t="s">
        <v>17192</v>
      </c>
      <c r="G11180" s="311">
        <v>28269</v>
      </c>
      <c r="H11180" s="312" t="s">
        <v>3791</v>
      </c>
      <c r="I11180" s="313" t="s">
        <v>6854</v>
      </c>
    </row>
    <row r="11181" spans="6:9" x14ac:dyDescent="0.2">
      <c r="F11181" s="310" t="s">
        <v>17193</v>
      </c>
      <c r="G11181" s="311">
        <v>28270</v>
      </c>
      <c r="H11181" s="312" t="s">
        <v>3791</v>
      </c>
      <c r="I11181" s="313" t="s">
        <v>6854</v>
      </c>
    </row>
    <row r="11182" spans="6:9" x14ac:dyDescent="0.2">
      <c r="F11182" s="310" t="s">
        <v>17194</v>
      </c>
      <c r="G11182" s="311">
        <v>28271</v>
      </c>
      <c r="H11182" s="312" t="s">
        <v>3791</v>
      </c>
      <c r="I11182" s="313" t="s">
        <v>6854</v>
      </c>
    </row>
    <row r="11183" spans="6:9" x14ac:dyDescent="0.2">
      <c r="F11183" s="310" t="s">
        <v>17195</v>
      </c>
      <c r="G11183" s="311">
        <v>28272</v>
      </c>
      <c r="H11183" s="312" t="s">
        <v>3791</v>
      </c>
      <c r="I11183" s="313" t="s">
        <v>6854</v>
      </c>
    </row>
    <row r="11184" spans="6:9" x14ac:dyDescent="0.2">
      <c r="F11184" s="310" t="s">
        <v>17196</v>
      </c>
      <c r="G11184" s="311">
        <v>28273</v>
      </c>
      <c r="H11184" s="312" t="s">
        <v>3791</v>
      </c>
      <c r="I11184" s="313" t="s">
        <v>6854</v>
      </c>
    </row>
    <row r="11185" spans="6:9" x14ac:dyDescent="0.2">
      <c r="F11185" s="310" t="s">
        <v>17197</v>
      </c>
      <c r="G11185" s="311">
        <v>28274</v>
      </c>
      <c r="H11185" s="312" t="s">
        <v>3791</v>
      </c>
      <c r="I11185" s="313" t="s">
        <v>6854</v>
      </c>
    </row>
    <row r="11186" spans="6:9" x14ac:dyDescent="0.2">
      <c r="F11186" s="310" t="s">
        <v>17198</v>
      </c>
      <c r="G11186" s="311">
        <v>28275</v>
      </c>
      <c r="H11186" s="312" t="s">
        <v>3791</v>
      </c>
      <c r="I11186" s="313" t="s">
        <v>6854</v>
      </c>
    </row>
    <row r="11187" spans="6:9" x14ac:dyDescent="0.2">
      <c r="F11187" s="310" t="s">
        <v>17199</v>
      </c>
      <c r="G11187" s="311">
        <v>28277</v>
      </c>
      <c r="H11187" s="312" t="s">
        <v>3791</v>
      </c>
      <c r="I11187" s="313" t="s">
        <v>6854</v>
      </c>
    </row>
    <row r="11188" spans="6:9" x14ac:dyDescent="0.2">
      <c r="F11188" s="310" t="s">
        <v>17200</v>
      </c>
      <c r="G11188" s="311">
        <v>28278</v>
      </c>
      <c r="H11188" s="312" t="s">
        <v>3791</v>
      </c>
      <c r="I11188" s="313" t="s">
        <v>6854</v>
      </c>
    </row>
    <row r="11189" spans="6:9" x14ac:dyDescent="0.2">
      <c r="F11189" s="310" t="s">
        <v>17201</v>
      </c>
      <c r="G11189" s="311">
        <v>28280</v>
      </c>
      <c r="H11189" s="312" t="s">
        <v>3791</v>
      </c>
      <c r="I11189" s="313" t="s">
        <v>6854</v>
      </c>
    </row>
    <row r="11190" spans="6:9" x14ac:dyDescent="0.2">
      <c r="F11190" s="310" t="s">
        <v>17202</v>
      </c>
      <c r="G11190" s="311">
        <v>28281</v>
      </c>
      <c r="H11190" s="312" t="s">
        <v>3791</v>
      </c>
      <c r="I11190" s="313" t="s">
        <v>6854</v>
      </c>
    </row>
    <row r="11191" spans="6:9" x14ac:dyDescent="0.2">
      <c r="F11191" s="310" t="s">
        <v>17203</v>
      </c>
      <c r="G11191" s="311">
        <v>28282</v>
      </c>
      <c r="H11191" s="312" t="s">
        <v>3791</v>
      </c>
      <c r="I11191" s="313" t="s">
        <v>6854</v>
      </c>
    </row>
    <row r="11192" spans="6:9" x14ac:dyDescent="0.2">
      <c r="F11192" s="310" t="s">
        <v>17204</v>
      </c>
      <c r="G11192" s="311">
        <v>28284</v>
      </c>
      <c r="H11192" s="312" t="s">
        <v>3791</v>
      </c>
      <c r="I11192" s="313" t="s">
        <v>6854</v>
      </c>
    </row>
    <row r="11193" spans="6:9" x14ac:dyDescent="0.2">
      <c r="F11193" s="310" t="s">
        <v>17205</v>
      </c>
      <c r="G11193" s="311">
        <v>28285</v>
      </c>
      <c r="H11193" s="312" t="s">
        <v>3791</v>
      </c>
      <c r="I11193" s="313" t="s">
        <v>6854</v>
      </c>
    </row>
    <row r="11194" spans="6:9" x14ac:dyDescent="0.2">
      <c r="F11194" s="310" t="s">
        <v>17206</v>
      </c>
      <c r="G11194" s="311">
        <v>28287</v>
      </c>
      <c r="H11194" s="312" t="s">
        <v>3791</v>
      </c>
      <c r="I11194" s="313" t="s">
        <v>6854</v>
      </c>
    </row>
    <row r="11195" spans="6:9" x14ac:dyDescent="0.2">
      <c r="F11195" s="310" t="s">
        <v>17207</v>
      </c>
      <c r="G11195" s="311">
        <v>28288</v>
      </c>
      <c r="H11195" s="312" t="s">
        <v>3791</v>
      </c>
      <c r="I11195" s="313" t="s">
        <v>6854</v>
      </c>
    </row>
    <row r="11196" spans="6:9" x14ac:dyDescent="0.2">
      <c r="F11196" s="310" t="s">
        <v>17208</v>
      </c>
      <c r="G11196" s="311">
        <v>28289</v>
      </c>
      <c r="H11196" s="312" t="s">
        <v>3791</v>
      </c>
      <c r="I11196" s="313" t="s">
        <v>6854</v>
      </c>
    </row>
    <row r="11197" spans="6:9" x14ac:dyDescent="0.2">
      <c r="F11197" s="310" t="s">
        <v>17209</v>
      </c>
      <c r="G11197" s="311">
        <v>28290</v>
      </c>
      <c r="H11197" s="312" t="s">
        <v>3791</v>
      </c>
      <c r="I11197" s="313" t="s">
        <v>6854</v>
      </c>
    </row>
    <row r="11198" spans="6:9" x14ac:dyDescent="0.2">
      <c r="F11198" s="310" t="s">
        <v>17210</v>
      </c>
      <c r="G11198" s="311">
        <v>28296</v>
      </c>
      <c r="H11198" s="312" t="s">
        <v>3791</v>
      </c>
      <c r="I11198" s="313" t="s">
        <v>6854</v>
      </c>
    </row>
    <row r="11199" spans="6:9" x14ac:dyDescent="0.2">
      <c r="F11199" s="310" t="s">
        <v>17211</v>
      </c>
      <c r="G11199" s="311">
        <v>28297</v>
      </c>
      <c r="H11199" s="312" t="s">
        <v>3791</v>
      </c>
      <c r="I11199" s="313" t="s">
        <v>6854</v>
      </c>
    </row>
    <row r="11200" spans="6:9" x14ac:dyDescent="0.2">
      <c r="F11200" s="310" t="s">
        <v>17212</v>
      </c>
      <c r="G11200" s="311">
        <v>28299</v>
      </c>
      <c r="H11200" s="312" t="s">
        <v>3791</v>
      </c>
      <c r="I11200" s="313" t="s">
        <v>6854</v>
      </c>
    </row>
    <row r="11201" spans="6:9" x14ac:dyDescent="0.2">
      <c r="F11201" s="310" t="s">
        <v>17213</v>
      </c>
      <c r="G11201" s="311">
        <v>28301</v>
      </c>
      <c r="H11201" s="312" t="s">
        <v>3791</v>
      </c>
      <c r="I11201" s="313" t="s">
        <v>6854</v>
      </c>
    </row>
    <row r="11202" spans="6:9" x14ac:dyDescent="0.2">
      <c r="F11202" s="310" t="s">
        <v>17214</v>
      </c>
      <c r="G11202" s="311">
        <v>28302</v>
      </c>
      <c r="H11202" s="312" t="s">
        <v>3791</v>
      </c>
      <c r="I11202" s="313" t="s">
        <v>6854</v>
      </c>
    </row>
    <row r="11203" spans="6:9" x14ac:dyDescent="0.2">
      <c r="F11203" s="310" t="s">
        <v>17215</v>
      </c>
      <c r="G11203" s="311">
        <v>28303</v>
      </c>
      <c r="H11203" s="312" t="s">
        <v>3791</v>
      </c>
      <c r="I11203" s="313" t="s">
        <v>6854</v>
      </c>
    </row>
    <row r="11204" spans="6:9" x14ac:dyDescent="0.2">
      <c r="F11204" s="310" t="s">
        <v>17216</v>
      </c>
      <c r="G11204" s="311">
        <v>28304</v>
      </c>
      <c r="H11204" s="312" t="s">
        <v>3791</v>
      </c>
      <c r="I11204" s="313" t="s">
        <v>6854</v>
      </c>
    </row>
    <row r="11205" spans="6:9" x14ac:dyDescent="0.2">
      <c r="F11205" s="310" t="s">
        <v>17217</v>
      </c>
      <c r="G11205" s="311">
        <v>28305</v>
      </c>
      <c r="H11205" s="312" t="s">
        <v>3791</v>
      </c>
      <c r="I11205" s="313" t="s">
        <v>6854</v>
      </c>
    </row>
    <row r="11206" spans="6:9" x14ac:dyDescent="0.2">
      <c r="F11206" s="310" t="s">
        <v>17218</v>
      </c>
      <c r="G11206" s="311">
        <v>28306</v>
      </c>
      <c r="H11206" s="312" t="s">
        <v>3791</v>
      </c>
      <c r="I11206" s="313" t="s">
        <v>6854</v>
      </c>
    </row>
    <row r="11207" spans="6:9" x14ac:dyDescent="0.2">
      <c r="F11207" s="310" t="s">
        <v>17219</v>
      </c>
      <c r="G11207" s="311">
        <v>28307</v>
      </c>
      <c r="H11207" s="312" t="s">
        <v>3791</v>
      </c>
      <c r="I11207" s="313" t="s">
        <v>6854</v>
      </c>
    </row>
    <row r="11208" spans="6:9" x14ac:dyDescent="0.2">
      <c r="F11208" s="310" t="s">
        <v>17220</v>
      </c>
      <c r="G11208" s="311">
        <v>28308</v>
      </c>
      <c r="H11208" s="312" t="s">
        <v>3791</v>
      </c>
      <c r="I11208" s="313" t="s">
        <v>6854</v>
      </c>
    </row>
    <row r="11209" spans="6:9" x14ac:dyDescent="0.2">
      <c r="F11209" s="310" t="s">
        <v>17221</v>
      </c>
      <c r="G11209" s="311">
        <v>28309</v>
      </c>
      <c r="H11209" s="312" t="s">
        <v>3791</v>
      </c>
      <c r="I11209" s="313" t="s">
        <v>6854</v>
      </c>
    </row>
    <row r="11210" spans="6:9" x14ac:dyDescent="0.2">
      <c r="F11210" s="310" t="s">
        <v>17222</v>
      </c>
      <c r="G11210" s="311">
        <v>28310</v>
      </c>
      <c r="H11210" s="312" t="s">
        <v>3791</v>
      </c>
      <c r="I11210" s="313" t="s">
        <v>6854</v>
      </c>
    </row>
    <row r="11211" spans="6:9" x14ac:dyDescent="0.2">
      <c r="F11211" s="310" t="s">
        <v>17223</v>
      </c>
      <c r="G11211" s="311">
        <v>28311</v>
      </c>
      <c r="H11211" s="312" t="s">
        <v>3791</v>
      </c>
      <c r="I11211" s="313" t="s">
        <v>6854</v>
      </c>
    </row>
    <row r="11212" spans="6:9" x14ac:dyDescent="0.2">
      <c r="F11212" s="310" t="s">
        <v>17224</v>
      </c>
      <c r="G11212" s="311">
        <v>28312</v>
      </c>
      <c r="H11212" s="312" t="s">
        <v>3791</v>
      </c>
      <c r="I11212" s="313" t="s">
        <v>6854</v>
      </c>
    </row>
    <row r="11213" spans="6:9" x14ac:dyDescent="0.2">
      <c r="F11213" s="310" t="s">
        <v>17225</v>
      </c>
      <c r="G11213" s="311">
        <v>28314</v>
      </c>
      <c r="H11213" s="312" t="s">
        <v>3791</v>
      </c>
      <c r="I11213" s="313" t="s">
        <v>6854</v>
      </c>
    </row>
    <row r="11214" spans="6:9" x14ac:dyDescent="0.2">
      <c r="F11214" s="310" t="s">
        <v>17226</v>
      </c>
      <c r="G11214" s="311">
        <v>28315</v>
      </c>
      <c r="H11214" s="312" t="s">
        <v>3791</v>
      </c>
      <c r="I11214" s="313" t="s">
        <v>6854</v>
      </c>
    </row>
    <row r="11215" spans="6:9" x14ac:dyDescent="0.2">
      <c r="F11215" s="310" t="s">
        <v>17227</v>
      </c>
      <c r="G11215" s="311">
        <v>28318</v>
      </c>
      <c r="H11215" s="312" t="s">
        <v>3791</v>
      </c>
      <c r="I11215" s="313" t="s">
        <v>6854</v>
      </c>
    </row>
    <row r="11216" spans="6:9" x14ac:dyDescent="0.2">
      <c r="F11216" s="310" t="s">
        <v>17228</v>
      </c>
      <c r="G11216" s="311">
        <v>28319</v>
      </c>
      <c r="H11216" s="312" t="s">
        <v>3791</v>
      </c>
      <c r="I11216" s="313" t="s">
        <v>6854</v>
      </c>
    </row>
    <row r="11217" spans="6:9" x14ac:dyDescent="0.2">
      <c r="F11217" s="310" t="s">
        <v>17229</v>
      </c>
      <c r="G11217" s="311">
        <v>28320</v>
      </c>
      <c r="H11217" s="312" t="s">
        <v>3791</v>
      </c>
      <c r="I11217" s="313" t="s">
        <v>6854</v>
      </c>
    </row>
    <row r="11218" spans="6:9" x14ac:dyDescent="0.2">
      <c r="F11218" s="310" t="s">
        <v>17230</v>
      </c>
      <c r="G11218" s="311">
        <v>28323</v>
      </c>
      <c r="H11218" s="312" t="s">
        <v>3791</v>
      </c>
      <c r="I11218" s="313" t="s">
        <v>6854</v>
      </c>
    </row>
    <row r="11219" spans="6:9" x14ac:dyDescent="0.2">
      <c r="F11219" s="310" t="s">
        <v>17231</v>
      </c>
      <c r="G11219" s="311">
        <v>28325</v>
      </c>
      <c r="H11219" s="312" t="s">
        <v>3791</v>
      </c>
      <c r="I11219" s="313" t="s">
        <v>6854</v>
      </c>
    </row>
    <row r="11220" spans="6:9" x14ac:dyDescent="0.2">
      <c r="F11220" s="310" t="s">
        <v>17232</v>
      </c>
      <c r="G11220" s="311">
        <v>28326</v>
      </c>
      <c r="H11220" s="312" t="s">
        <v>3791</v>
      </c>
      <c r="I11220" s="313" t="s">
        <v>6854</v>
      </c>
    </row>
    <row r="11221" spans="6:9" x14ac:dyDescent="0.2">
      <c r="F11221" s="310" t="s">
        <v>17233</v>
      </c>
      <c r="G11221" s="311">
        <v>28327</v>
      </c>
      <c r="H11221" s="312" t="s">
        <v>3791</v>
      </c>
      <c r="I11221" s="313" t="s">
        <v>6854</v>
      </c>
    </row>
    <row r="11222" spans="6:9" x14ac:dyDescent="0.2">
      <c r="F11222" s="310" t="s">
        <v>17234</v>
      </c>
      <c r="G11222" s="311">
        <v>28328</v>
      </c>
      <c r="H11222" s="312" t="s">
        <v>3791</v>
      </c>
      <c r="I11222" s="313" t="s">
        <v>6854</v>
      </c>
    </row>
    <row r="11223" spans="6:9" x14ac:dyDescent="0.2">
      <c r="F11223" s="310" t="s">
        <v>17235</v>
      </c>
      <c r="G11223" s="311">
        <v>28329</v>
      </c>
      <c r="H11223" s="312" t="s">
        <v>3791</v>
      </c>
      <c r="I11223" s="313" t="s">
        <v>6854</v>
      </c>
    </row>
    <row r="11224" spans="6:9" x14ac:dyDescent="0.2">
      <c r="F11224" s="310" t="s">
        <v>17236</v>
      </c>
      <c r="G11224" s="311">
        <v>28330</v>
      </c>
      <c r="H11224" s="312" t="s">
        <v>3791</v>
      </c>
      <c r="I11224" s="313" t="s">
        <v>6854</v>
      </c>
    </row>
    <row r="11225" spans="6:9" x14ac:dyDescent="0.2">
      <c r="F11225" s="310" t="s">
        <v>17237</v>
      </c>
      <c r="G11225" s="311">
        <v>28331</v>
      </c>
      <c r="H11225" s="312" t="s">
        <v>3791</v>
      </c>
      <c r="I11225" s="313" t="s">
        <v>6854</v>
      </c>
    </row>
    <row r="11226" spans="6:9" x14ac:dyDescent="0.2">
      <c r="F11226" s="310" t="s">
        <v>17238</v>
      </c>
      <c r="G11226" s="311">
        <v>28332</v>
      </c>
      <c r="H11226" s="312" t="s">
        <v>3791</v>
      </c>
      <c r="I11226" s="313" t="s">
        <v>6854</v>
      </c>
    </row>
    <row r="11227" spans="6:9" x14ac:dyDescent="0.2">
      <c r="F11227" s="310" t="s">
        <v>17239</v>
      </c>
      <c r="G11227" s="311">
        <v>28333</v>
      </c>
      <c r="H11227" s="312" t="s">
        <v>3791</v>
      </c>
      <c r="I11227" s="313" t="s">
        <v>6854</v>
      </c>
    </row>
    <row r="11228" spans="6:9" x14ac:dyDescent="0.2">
      <c r="F11228" s="310" t="s">
        <v>17240</v>
      </c>
      <c r="G11228" s="311">
        <v>28334</v>
      </c>
      <c r="H11228" s="312" t="s">
        <v>3791</v>
      </c>
      <c r="I11228" s="313" t="s">
        <v>6854</v>
      </c>
    </row>
    <row r="11229" spans="6:9" x14ac:dyDescent="0.2">
      <c r="F11229" s="310" t="s">
        <v>17241</v>
      </c>
      <c r="G11229" s="311">
        <v>28335</v>
      </c>
      <c r="H11229" s="312" t="s">
        <v>3791</v>
      </c>
      <c r="I11229" s="313" t="s">
        <v>6854</v>
      </c>
    </row>
    <row r="11230" spans="6:9" x14ac:dyDescent="0.2">
      <c r="F11230" s="310" t="s">
        <v>17242</v>
      </c>
      <c r="G11230" s="311">
        <v>28337</v>
      </c>
      <c r="H11230" s="312" t="s">
        <v>3791</v>
      </c>
      <c r="I11230" s="313" t="s">
        <v>6854</v>
      </c>
    </row>
    <row r="11231" spans="6:9" x14ac:dyDescent="0.2">
      <c r="F11231" s="310" t="s">
        <v>17243</v>
      </c>
      <c r="G11231" s="311">
        <v>28338</v>
      </c>
      <c r="H11231" s="312" t="s">
        <v>3791</v>
      </c>
      <c r="I11231" s="313" t="s">
        <v>6854</v>
      </c>
    </row>
    <row r="11232" spans="6:9" x14ac:dyDescent="0.2">
      <c r="F11232" s="310" t="s">
        <v>17244</v>
      </c>
      <c r="G11232" s="311">
        <v>28339</v>
      </c>
      <c r="H11232" s="312" t="s">
        <v>3791</v>
      </c>
      <c r="I11232" s="313" t="s">
        <v>6854</v>
      </c>
    </row>
    <row r="11233" spans="6:9" x14ac:dyDescent="0.2">
      <c r="F11233" s="310" t="s">
        <v>17245</v>
      </c>
      <c r="G11233" s="311">
        <v>28340</v>
      </c>
      <c r="H11233" s="312" t="s">
        <v>3791</v>
      </c>
      <c r="I11233" s="313" t="s">
        <v>6854</v>
      </c>
    </row>
    <row r="11234" spans="6:9" x14ac:dyDescent="0.2">
      <c r="F11234" s="310" t="s">
        <v>17246</v>
      </c>
      <c r="G11234" s="311">
        <v>28341</v>
      </c>
      <c r="H11234" s="312" t="s">
        <v>3791</v>
      </c>
      <c r="I11234" s="313" t="s">
        <v>6854</v>
      </c>
    </row>
    <row r="11235" spans="6:9" x14ac:dyDescent="0.2">
      <c r="F11235" s="310" t="s">
        <v>17247</v>
      </c>
      <c r="G11235" s="311">
        <v>28342</v>
      </c>
      <c r="H11235" s="312" t="s">
        <v>3791</v>
      </c>
      <c r="I11235" s="313" t="s">
        <v>6854</v>
      </c>
    </row>
    <row r="11236" spans="6:9" x14ac:dyDescent="0.2">
      <c r="F11236" s="310" t="s">
        <v>17248</v>
      </c>
      <c r="G11236" s="311">
        <v>28343</v>
      </c>
      <c r="H11236" s="312" t="s">
        <v>3791</v>
      </c>
      <c r="I11236" s="313" t="s">
        <v>6854</v>
      </c>
    </row>
    <row r="11237" spans="6:9" x14ac:dyDescent="0.2">
      <c r="F11237" s="310" t="s">
        <v>17249</v>
      </c>
      <c r="G11237" s="311">
        <v>28344</v>
      </c>
      <c r="H11237" s="312" t="s">
        <v>3791</v>
      </c>
      <c r="I11237" s="313" t="s">
        <v>6854</v>
      </c>
    </row>
    <row r="11238" spans="6:9" x14ac:dyDescent="0.2">
      <c r="F11238" s="310" t="s">
        <v>17250</v>
      </c>
      <c r="G11238" s="311">
        <v>28345</v>
      </c>
      <c r="H11238" s="312" t="s">
        <v>3791</v>
      </c>
      <c r="I11238" s="313" t="s">
        <v>6854</v>
      </c>
    </row>
    <row r="11239" spans="6:9" x14ac:dyDescent="0.2">
      <c r="F11239" s="310" t="s">
        <v>17251</v>
      </c>
      <c r="G11239" s="311">
        <v>28347</v>
      </c>
      <c r="H11239" s="312" t="s">
        <v>3791</v>
      </c>
      <c r="I11239" s="313" t="s">
        <v>6854</v>
      </c>
    </row>
    <row r="11240" spans="6:9" x14ac:dyDescent="0.2">
      <c r="F11240" s="310" t="s">
        <v>17252</v>
      </c>
      <c r="G11240" s="311">
        <v>28348</v>
      </c>
      <c r="H11240" s="312" t="s">
        <v>3791</v>
      </c>
      <c r="I11240" s="313" t="s">
        <v>6854</v>
      </c>
    </row>
    <row r="11241" spans="6:9" x14ac:dyDescent="0.2">
      <c r="F11241" s="310" t="s">
        <v>17253</v>
      </c>
      <c r="G11241" s="311">
        <v>28349</v>
      </c>
      <c r="H11241" s="312" t="s">
        <v>3791</v>
      </c>
      <c r="I11241" s="313" t="s">
        <v>6854</v>
      </c>
    </row>
    <row r="11242" spans="6:9" x14ac:dyDescent="0.2">
      <c r="F11242" s="310" t="s">
        <v>17254</v>
      </c>
      <c r="G11242" s="311">
        <v>28350</v>
      </c>
      <c r="H11242" s="312" t="s">
        <v>3791</v>
      </c>
      <c r="I11242" s="313" t="s">
        <v>6854</v>
      </c>
    </row>
    <row r="11243" spans="6:9" x14ac:dyDescent="0.2">
      <c r="F11243" s="310" t="s">
        <v>17255</v>
      </c>
      <c r="G11243" s="311">
        <v>28351</v>
      </c>
      <c r="H11243" s="312" t="s">
        <v>3791</v>
      </c>
      <c r="I11243" s="313" t="s">
        <v>6854</v>
      </c>
    </row>
    <row r="11244" spans="6:9" x14ac:dyDescent="0.2">
      <c r="F11244" s="310" t="s">
        <v>17256</v>
      </c>
      <c r="G11244" s="311">
        <v>28352</v>
      </c>
      <c r="H11244" s="312" t="s">
        <v>3791</v>
      </c>
      <c r="I11244" s="313" t="s">
        <v>6854</v>
      </c>
    </row>
    <row r="11245" spans="6:9" x14ac:dyDescent="0.2">
      <c r="F11245" s="310" t="s">
        <v>17257</v>
      </c>
      <c r="G11245" s="311">
        <v>28353</v>
      </c>
      <c r="H11245" s="312" t="s">
        <v>3791</v>
      </c>
      <c r="I11245" s="313" t="s">
        <v>6854</v>
      </c>
    </row>
    <row r="11246" spans="6:9" x14ac:dyDescent="0.2">
      <c r="F11246" s="310" t="s">
        <v>17258</v>
      </c>
      <c r="G11246" s="311">
        <v>28355</v>
      </c>
      <c r="H11246" s="312" t="s">
        <v>3791</v>
      </c>
      <c r="I11246" s="313" t="s">
        <v>6854</v>
      </c>
    </row>
    <row r="11247" spans="6:9" x14ac:dyDescent="0.2">
      <c r="F11247" s="310" t="s">
        <v>17259</v>
      </c>
      <c r="G11247" s="311">
        <v>28356</v>
      </c>
      <c r="H11247" s="312" t="s">
        <v>3791</v>
      </c>
      <c r="I11247" s="313" t="s">
        <v>6854</v>
      </c>
    </row>
    <row r="11248" spans="6:9" x14ac:dyDescent="0.2">
      <c r="F11248" s="310" t="s">
        <v>17260</v>
      </c>
      <c r="G11248" s="311">
        <v>28357</v>
      </c>
      <c r="H11248" s="312" t="s">
        <v>3791</v>
      </c>
      <c r="I11248" s="313" t="s">
        <v>6854</v>
      </c>
    </row>
    <row r="11249" spans="6:9" x14ac:dyDescent="0.2">
      <c r="F11249" s="310" t="s">
        <v>17261</v>
      </c>
      <c r="G11249" s="311">
        <v>28358</v>
      </c>
      <c r="H11249" s="312" t="s">
        <v>3791</v>
      </c>
      <c r="I11249" s="313" t="s">
        <v>6854</v>
      </c>
    </row>
    <row r="11250" spans="6:9" x14ac:dyDescent="0.2">
      <c r="F11250" s="310" t="s">
        <v>17262</v>
      </c>
      <c r="G11250" s="311">
        <v>28359</v>
      </c>
      <c r="H11250" s="312" t="s">
        <v>3791</v>
      </c>
      <c r="I11250" s="313" t="s">
        <v>6854</v>
      </c>
    </row>
    <row r="11251" spans="6:9" x14ac:dyDescent="0.2">
      <c r="F11251" s="310" t="s">
        <v>17263</v>
      </c>
      <c r="G11251" s="311">
        <v>28360</v>
      </c>
      <c r="H11251" s="312" t="s">
        <v>3791</v>
      </c>
      <c r="I11251" s="313" t="s">
        <v>6854</v>
      </c>
    </row>
    <row r="11252" spans="6:9" x14ac:dyDescent="0.2">
      <c r="F11252" s="310" t="s">
        <v>17264</v>
      </c>
      <c r="G11252" s="311">
        <v>28362</v>
      </c>
      <c r="H11252" s="312" t="s">
        <v>3791</v>
      </c>
      <c r="I11252" s="313" t="s">
        <v>6854</v>
      </c>
    </row>
    <row r="11253" spans="6:9" x14ac:dyDescent="0.2">
      <c r="F11253" s="310" t="s">
        <v>17265</v>
      </c>
      <c r="G11253" s="311">
        <v>28363</v>
      </c>
      <c r="H11253" s="312" t="s">
        <v>3791</v>
      </c>
      <c r="I11253" s="313" t="s">
        <v>6854</v>
      </c>
    </row>
    <row r="11254" spans="6:9" x14ac:dyDescent="0.2">
      <c r="F11254" s="310" t="s">
        <v>17266</v>
      </c>
      <c r="G11254" s="311">
        <v>28364</v>
      </c>
      <c r="H11254" s="312" t="s">
        <v>3791</v>
      </c>
      <c r="I11254" s="313" t="s">
        <v>6854</v>
      </c>
    </row>
    <row r="11255" spans="6:9" x14ac:dyDescent="0.2">
      <c r="F11255" s="310" t="s">
        <v>17267</v>
      </c>
      <c r="G11255" s="311">
        <v>28365</v>
      </c>
      <c r="H11255" s="312" t="s">
        <v>3791</v>
      </c>
      <c r="I11255" s="313" t="s">
        <v>6854</v>
      </c>
    </row>
    <row r="11256" spans="6:9" x14ac:dyDescent="0.2">
      <c r="F11256" s="310" t="s">
        <v>17268</v>
      </c>
      <c r="G11256" s="311">
        <v>28366</v>
      </c>
      <c r="H11256" s="312" t="s">
        <v>3791</v>
      </c>
      <c r="I11256" s="313" t="s">
        <v>6854</v>
      </c>
    </row>
    <row r="11257" spans="6:9" x14ac:dyDescent="0.2">
      <c r="F11257" s="310" t="s">
        <v>17269</v>
      </c>
      <c r="G11257" s="311">
        <v>28367</v>
      </c>
      <c r="H11257" s="312" t="s">
        <v>3791</v>
      </c>
      <c r="I11257" s="313" t="s">
        <v>6854</v>
      </c>
    </row>
    <row r="11258" spans="6:9" x14ac:dyDescent="0.2">
      <c r="F11258" s="310" t="s">
        <v>17270</v>
      </c>
      <c r="G11258" s="311">
        <v>28368</v>
      </c>
      <c r="H11258" s="312" t="s">
        <v>3791</v>
      </c>
      <c r="I11258" s="313" t="s">
        <v>6854</v>
      </c>
    </row>
    <row r="11259" spans="6:9" x14ac:dyDescent="0.2">
      <c r="F11259" s="310" t="s">
        <v>17271</v>
      </c>
      <c r="G11259" s="311">
        <v>28369</v>
      </c>
      <c r="H11259" s="312" t="s">
        <v>3791</v>
      </c>
      <c r="I11259" s="313" t="s">
        <v>6854</v>
      </c>
    </row>
    <row r="11260" spans="6:9" x14ac:dyDescent="0.2">
      <c r="F11260" s="310" t="s">
        <v>17272</v>
      </c>
      <c r="G11260" s="311">
        <v>28370</v>
      </c>
      <c r="H11260" s="312" t="s">
        <v>3791</v>
      </c>
      <c r="I11260" s="313" t="s">
        <v>6854</v>
      </c>
    </row>
    <row r="11261" spans="6:9" x14ac:dyDescent="0.2">
      <c r="F11261" s="310" t="s">
        <v>17273</v>
      </c>
      <c r="G11261" s="311">
        <v>28371</v>
      </c>
      <c r="H11261" s="312" t="s">
        <v>3791</v>
      </c>
      <c r="I11261" s="313" t="s">
        <v>6854</v>
      </c>
    </row>
    <row r="11262" spans="6:9" x14ac:dyDescent="0.2">
      <c r="F11262" s="310" t="s">
        <v>17274</v>
      </c>
      <c r="G11262" s="311">
        <v>28372</v>
      </c>
      <c r="H11262" s="312" t="s">
        <v>3791</v>
      </c>
      <c r="I11262" s="313" t="s">
        <v>6854</v>
      </c>
    </row>
    <row r="11263" spans="6:9" x14ac:dyDescent="0.2">
      <c r="F11263" s="310" t="s">
        <v>17275</v>
      </c>
      <c r="G11263" s="311">
        <v>28373</v>
      </c>
      <c r="H11263" s="312" t="s">
        <v>3791</v>
      </c>
      <c r="I11263" s="313" t="s">
        <v>6854</v>
      </c>
    </row>
    <row r="11264" spans="6:9" x14ac:dyDescent="0.2">
      <c r="F11264" s="310" t="s">
        <v>17276</v>
      </c>
      <c r="G11264" s="311">
        <v>28374</v>
      </c>
      <c r="H11264" s="312" t="s">
        <v>3791</v>
      </c>
      <c r="I11264" s="313" t="s">
        <v>6854</v>
      </c>
    </row>
    <row r="11265" spans="6:9" x14ac:dyDescent="0.2">
      <c r="F11265" s="310" t="s">
        <v>17277</v>
      </c>
      <c r="G11265" s="311">
        <v>28375</v>
      </c>
      <c r="H11265" s="312" t="s">
        <v>3791</v>
      </c>
      <c r="I11265" s="313" t="s">
        <v>6854</v>
      </c>
    </row>
    <row r="11266" spans="6:9" x14ac:dyDescent="0.2">
      <c r="F11266" s="310" t="s">
        <v>17278</v>
      </c>
      <c r="G11266" s="311">
        <v>28376</v>
      </c>
      <c r="H11266" s="312" t="s">
        <v>3791</v>
      </c>
      <c r="I11266" s="313" t="s">
        <v>6854</v>
      </c>
    </row>
    <row r="11267" spans="6:9" x14ac:dyDescent="0.2">
      <c r="F11267" s="310" t="s">
        <v>17279</v>
      </c>
      <c r="G11267" s="311">
        <v>28377</v>
      </c>
      <c r="H11267" s="312" t="s">
        <v>3791</v>
      </c>
      <c r="I11267" s="313" t="s">
        <v>6854</v>
      </c>
    </row>
    <row r="11268" spans="6:9" x14ac:dyDescent="0.2">
      <c r="F11268" s="310" t="s">
        <v>17280</v>
      </c>
      <c r="G11268" s="311">
        <v>28378</v>
      </c>
      <c r="H11268" s="312" t="s">
        <v>3791</v>
      </c>
      <c r="I11268" s="313" t="s">
        <v>6854</v>
      </c>
    </row>
    <row r="11269" spans="6:9" x14ac:dyDescent="0.2">
      <c r="F11269" s="310" t="s">
        <v>17281</v>
      </c>
      <c r="G11269" s="311">
        <v>28379</v>
      </c>
      <c r="H11269" s="312" t="s">
        <v>3791</v>
      </c>
      <c r="I11269" s="313" t="s">
        <v>6854</v>
      </c>
    </row>
    <row r="11270" spans="6:9" x14ac:dyDescent="0.2">
      <c r="F11270" s="310" t="s">
        <v>17282</v>
      </c>
      <c r="G11270" s="311">
        <v>28380</v>
      </c>
      <c r="H11270" s="312" t="s">
        <v>3791</v>
      </c>
      <c r="I11270" s="313" t="s">
        <v>6854</v>
      </c>
    </row>
    <row r="11271" spans="6:9" x14ac:dyDescent="0.2">
      <c r="F11271" s="310" t="s">
        <v>17283</v>
      </c>
      <c r="G11271" s="311">
        <v>28382</v>
      </c>
      <c r="H11271" s="312" t="s">
        <v>3791</v>
      </c>
      <c r="I11271" s="313" t="s">
        <v>6854</v>
      </c>
    </row>
    <row r="11272" spans="6:9" x14ac:dyDescent="0.2">
      <c r="F11272" s="310" t="s">
        <v>17284</v>
      </c>
      <c r="G11272" s="311">
        <v>28383</v>
      </c>
      <c r="H11272" s="312" t="s">
        <v>3791</v>
      </c>
      <c r="I11272" s="313" t="s">
        <v>6854</v>
      </c>
    </row>
    <row r="11273" spans="6:9" x14ac:dyDescent="0.2">
      <c r="F11273" s="310" t="s">
        <v>17285</v>
      </c>
      <c r="G11273" s="311">
        <v>28384</v>
      </c>
      <c r="H11273" s="312" t="s">
        <v>3791</v>
      </c>
      <c r="I11273" s="313" t="s">
        <v>6854</v>
      </c>
    </row>
    <row r="11274" spans="6:9" x14ac:dyDescent="0.2">
      <c r="F11274" s="310" t="s">
        <v>17286</v>
      </c>
      <c r="G11274" s="311">
        <v>28385</v>
      </c>
      <c r="H11274" s="312" t="s">
        <v>3791</v>
      </c>
      <c r="I11274" s="313" t="s">
        <v>6854</v>
      </c>
    </row>
    <row r="11275" spans="6:9" x14ac:dyDescent="0.2">
      <c r="F11275" s="310" t="s">
        <v>17287</v>
      </c>
      <c r="G11275" s="311">
        <v>28386</v>
      </c>
      <c r="H11275" s="312" t="s">
        <v>3791</v>
      </c>
      <c r="I11275" s="313" t="s">
        <v>6854</v>
      </c>
    </row>
    <row r="11276" spans="6:9" x14ac:dyDescent="0.2">
      <c r="F11276" s="310" t="s">
        <v>17288</v>
      </c>
      <c r="G11276" s="311">
        <v>28387</v>
      </c>
      <c r="H11276" s="312" t="s">
        <v>3791</v>
      </c>
      <c r="I11276" s="313" t="s">
        <v>6854</v>
      </c>
    </row>
    <row r="11277" spans="6:9" x14ac:dyDescent="0.2">
      <c r="F11277" s="310" t="s">
        <v>17289</v>
      </c>
      <c r="G11277" s="311">
        <v>28388</v>
      </c>
      <c r="H11277" s="312" t="s">
        <v>3791</v>
      </c>
      <c r="I11277" s="313" t="s">
        <v>6854</v>
      </c>
    </row>
    <row r="11278" spans="6:9" x14ac:dyDescent="0.2">
      <c r="F11278" s="310" t="s">
        <v>17290</v>
      </c>
      <c r="G11278" s="311">
        <v>28390</v>
      </c>
      <c r="H11278" s="312" t="s">
        <v>3791</v>
      </c>
      <c r="I11278" s="313" t="s">
        <v>6854</v>
      </c>
    </row>
    <row r="11279" spans="6:9" x14ac:dyDescent="0.2">
      <c r="F11279" s="310" t="s">
        <v>17291</v>
      </c>
      <c r="G11279" s="311">
        <v>28391</v>
      </c>
      <c r="H11279" s="312" t="s">
        <v>3791</v>
      </c>
      <c r="I11279" s="313" t="s">
        <v>6854</v>
      </c>
    </row>
    <row r="11280" spans="6:9" x14ac:dyDescent="0.2">
      <c r="F11280" s="310" t="s">
        <v>17292</v>
      </c>
      <c r="G11280" s="311">
        <v>28392</v>
      </c>
      <c r="H11280" s="312" t="s">
        <v>3791</v>
      </c>
      <c r="I11280" s="313" t="s">
        <v>6854</v>
      </c>
    </row>
    <row r="11281" spans="6:9" x14ac:dyDescent="0.2">
      <c r="F11281" s="310" t="s">
        <v>17293</v>
      </c>
      <c r="G11281" s="311">
        <v>28393</v>
      </c>
      <c r="H11281" s="312" t="s">
        <v>3791</v>
      </c>
      <c r="I11281" s="313" t="s">
        <v>6854</v>
      </c>
    </row>
    <row r="11282" spans="6:9" x14ac:dyDescent="0.2">
      <c r="F11282" s="310" t="s">
        <v>17294</v>
      </c>
      <c r="G11282" s="311">
        <v>28394</v>
      </c>
      <c r="H11282" s="312" t="s">
        <v>3791</v>
      </c>
      <c r="I11282" s="313" t="s">
        <v>6854</v>
      </c>
    </row>
    <row r="11283" spans="6:9" x14ac:dyDescent="0.2">
      <c r="F11283" s="310" t="s">
        <v>17295</v>
      </c>
      <c r="G11283" s="311">
        <v>28395</v>
      </c>
      <c r="H11283" s="312" t="s">
        <v>3791</v>
      </c>
      <c r="I11283" s="313" t="s">
        <v>6854</v>
      </c>
    </row>
    <row r="11284" spans="6:9" x14ac:dyDescent="0.2">
      <c r="F11284" s="310" t="s">
        <v>17296</v>
      </c>
      <c r="G11284" s="311">
        <v>28396</v>
      </c>
      <c r="H11284" s="312" t="s">
        <v>3791</v>
      </c>
      <c r="I11284" s="313" t="s">
        <v>6854</v>
      </c>
    </row>
    <row r="11285" spans="6:9" x14ac:dyDescent="0.2">
      <c r="F11285" s="310" t="s">
        <v>17297</v>
      </c>
      <c r="G11285" s="311">
        <v>28398</v>
      </c>
      <c r="H11285" s="312" t="s">
        <v>3791</v>
      </c>
      <c r="I11285" s="313" t="s">
        <v>6854</v>
      </c>
    </row>
    <row r="11286" spans="6:9" x14ac:dyDescent="0.2">
      <c r="F11286" s="310" t="s">
        <v>17298</v>
      </c>
      <c r="G11286" s="311">
        <v>28399</v>
      </c>
      <c r="H11286" s="312" t="s">
        <v>3791</v>
      </c>
      <c r="I11286" s="313" t="s">
        <v>6854</v>
      </c>
    </row>
    <row r="11287" spans="6:9" x14ac:dyDescent="0.2">
      <c r="F11287" s="310" t="s">
        <v>17299</v>
      </c>
      <c r="G11287" s="311">
        <v>28401</v>
      </c>
      <c r="H11287" s="312" t="s">
        <v>3791</v>
      </c>
      <c r="I11287" s="313" t="s">
        <v>6854</v>
      </c>
    </row>
    <row r="11288" spans="6:9" x14ac:dyDescent="0.2">
      <c r="F11288" s="310" t="s">
        <v>17300</v>
      </c>
      <c r="G11288" s="311">
        <v>28402</v>
      </c>
      <c r="H11288" s="312" t="s">
        <v>3791</v>
      </c>
      <c r="I11288" s="313" t="s">
        <v>6854</v>
      </c>
    </row>
    <row r="11289" spans="6:9" x14ac:dyDescent="0.2">
      <c r="F11289" s="310" t="s">
        <v>17301</v>
      </c>
      <c r="G11289" s="311">
        <v>28403</v>
      </c>
      <c r="H11289" s="312" t="s">
        <v>3791</v>
      </c>
      <c r="I11289" s="313" t="s">
        <v>6854</v>
      </c>
    </row>
    <row r="11290" spans="6:9" x14ac:dyDescent="0.2">
      <c r="F11290" s="310" t="s">
        <v>17302</v>
      </c>
      <c r="G11290" s="311">
        <v>28404</v>
      </c>
      <c r="H11290" s="312" t="s">
        <v>3791</v>
      </c>
      <c r="I11290" s="313" t="s">
        <v>6854</v>
      </c>
    </row>
    <row r="11291" spans="6:9" x14ac:dyDescent="0.2">
      <c r="F11291" s="310" t="s">
        <v>17303</v>
      </c>
      <c r="G11291" s="311">
        <v>28405</v>
      </c>
      <c r="H11291" s="312" t="s">
        <v>3791</v>
      </c>
      <c r="I11291" s="313" t="s">
        <v>6854</v>
      </c>
    </row>
    <row r="11292" spans="6:9" x14ac:dyDescent="0.2">
      <c r="F11292" s="310" t="s">
        <v>17304</v>
      </c>
      <c r="G11292" s="311">
        <v>28406</v>
      </c>
      <c r="H11292" s="312" t="s">
        <v>3791</v>
      </c>
      <c r="I11292" s="313" t="s">
        <v>6854</v>
      </c>
    </row>
    <row r="11293" spans="6:9" x14ac:dyDescent="0.2">
      <c r="F11293" s="310" t="s">
        <v>17305</v>
      </c>
      <c r="G11293" s="311">
        <v>28407</v>
      </c>
      <c r="H11293" s="312" t="s">
        <v>3791</v>
      </c>
      <c r="I11293" s="313" t="s">
        <v>6854</v>
      </c>
    </row>
    <row r="11294" spans="6:9" x14ac:dyDescent="0.2">
      <c r="F11294" s="310" t="s">
        <v>17306</v>
      </c>
      <c r="G11294" s="311">
        <v>28408</v>
      </c>
      <c r="H11294" s="312" t="s">
        <v>3791</v>
      </c>
      <c r="I11294" s="313" t="s">
        <v>6854</v>
      </c>
    </row>
    <row r="11295" spans="6:9" x14ac:dyDescent="0.2">
      <c r="F11295" s="310" t="s">
        <v>17307</v>
      </c>
      <c r="G11295" s="311">
        <v>28409</v>
      </c>
      <c r="H11295" s="312" t="s">
        <v>3791</v>
      </c>
      <c r="I11295" s="313" t="s">
        <v>6854</v>
      </c>
    </row>
    <row r="11296" spans="6:9" x14ac:dyDescent="0.2">
      <c r="F11296" s="310" t="s">
        <v>17308</v>
      </c>
      <c r="G11296" s="311">
        <v>28410</v>
      </c>
      <c r="H11296" s="312" t="s">
        <v>3791</v>
      </c>
      <c r="I11296" s="313" t="s">
        <v>6854</v>
      </c>
    </row>
    <row r="11297" spans="6:9" x14ac:dyDescent="0.2">
      <c r="F11297" s="310" t="s">
        <v>17309</v>
      </c>
      <c r="G11297" s="311">
        <v>28411</v>
      </c>
      <c r="H11297" s="312" t="s">
        <v>3791</v>
      </c>
      <c r="I11297" s="313" t="s">
        <v>6854</v>
      </c>
    </row>
    <row r="11298" spans="6:9" x14ac:dyDescent="0.2">
      <c r="F11298" s="310" t="s">
        <v>17310</v>
      </c>
      <c r="G11298" s="311">
        <v>28412</v>
      </c>
      <c r="H11298" s="312" t="s">
        <v>3791</v>
      </c>
      <c r="I11298" s="313" t="s">
        <v>6854</v>
      </c>
    </row>
    <row r="11299" spans="6:9" x14ac:dyDescent="0.2">
      <c r="F11299" s="310" t="s">
        <v>17311</v>
      </c>
      <c r="G11299" s="311">
        <v>28420</v>
      </c>
      <c r="H11299" s="312" t="s">
        <v>3791</v>
      </c>
      <c r="I11299" s="313" t="s">
        <v>6854</v>
      </c>
    </row>
    <row r="11300" spans="6:9" x14ac:dyDescent="0.2">
      <c r="F11300" s="310" t="s">
        <v>17312</v>
      </c>
      <c r="G11300" s="311">
        <v>28421</v>
      </c>
      <c r="H11300" s="312" t="s">
        <v>3791</v>
      </c>
      <c r="I11300" s="313" t="s">
        <v>6854</v>
      </c>
    </row>
    <row r="11301" spans="6:9" x14ac:dyDescent="0.2">
      <c r="F11301" s="310" t="s">
        <v>17313</v>
      </c>
      <c r="G11301" s="311">
        <v>28422</v>
      </c>
      <c r="H11301" s="312" t="s">
        <v>3791</v>
      </c>
      <c r="I11301" s="313" t="s">
        <v>6854</v>
      </c>
    </row>
    <row r="11302" spans="6:9" x14ac:dyDescent="0.2">
      <c r="F11302" s="310" t="s">
        <v>17314</v>
      </c>
      <c r="G11302" s="311">
        <v>28423</v>
      </c>
      <c r="H11302" s="312" t="s">
        <v>3791</v>
      </c>
      <c r="I11302" s="313" t="s">
        <v>6854</v>
      </c>
    </row>
    <row r="11303" spans="6:9" x14ac:dyDescent="0.2">
      <c r="F11303" s="310" t="s">
        <v>17315</v>
      </c>
      <c r="G11303" s="311">
        <v>28424</v>
      </c>
      <c r="H11303" s="312" t="s">
        <v>3791</v>
      </c>
      <c r="I11303" s="313" t="s">
        <v>6854</v>
      </c>
    </row>
    <row r="11304" spans="6:9" x14ac:dyDescent="0.2">
      <c r="F11304" s="310" t="s">
        <v>17316</v>
      </c>
      <c r="G11304" s="311">
        <v>28425</v>
      </c>
      <c r="H11304" s="312" t="s">
        <v>3791</v>
      </c>
      <c r="I11304" s="313" t="s">
        <v>6854</v>
      </c>
    </row>
    <row r="11305" spans="6:9" x14ac:dyDescent="0.2">
      <c r="F11305" s="310" t="s">
        <v>17317</v>
      </c>
      <c r="G11305" s="311">
        <v>28428</v>
      </c>
      <c r="H11305" s="312" t="s">
        <v>3791</v>
      </c>
      <c r="I11305" s="313" t="s">
        <v>6854</v>
      </c>
    </row>
    <row r="11306" spans="6:9" x14ac:dyDescent="0.2">
      <c r="F11306" s="310" t="s">
        <v>17318</v>
      </c>
      <c r="G11306" s="311">
        <v>28429</v>
      </c>
      <c r="H11306" s="312" t="s">
        <v>3791</v>
      </c>
      <c r="I11306" s="313" t="s">
        <v>6854</v>
      </c>
    </row>
    <row r="11307" spans="6:9" x14ac:dyDescent="0.2">
      <c r="F11307" s="310" t="s">
        <v>17319</v>
      </c>
      <c r="G11307" s="311">
        <v>28430</v>
      </c>
      <c r="H11307" s="312" t="s">
        <v>3791</v>
      </c>
      <c r="I11307" s="313" t="s">
        <v>6854</v>
      </c>
    </row>
    <row r="11308" spans="6:9" x14ac:dyDescent="0.2">
      <c r="F11308" s="310" t="s">
        <v>17320</v>
      </c>
      <c r="G11308" s="311">
        <v>28431</v>
      </c>
      <c r="H11308" s="312" t="s">
        <v>3791</v>
      </c>
      <c r="I11308" s="313" t="s">
        <v>6854</v>
      </c>
    </row>
    <row r="11309" spans="6:9" x14ac:dyDescent="0.2">
      <c r="F11309" s="310" t="s">
        <v>17321</v>
      </c>
      <c r="G11309" s="311">
        <v>28432</v>
      </c>
      <c r="H11309" s="312" t="s">
        <v>3791</v>
      </c>
      <c r="I11309" s="313" t="s">
        <v>6854</v>
      </c>
    </row>
    <row r="11310" spans="6:9" x14ac:dyDescent="0.2">
      <c r="F11310" s="310" t="s">
        <v>17322</v>
      </c>
      <c r="G11310" s="311">
        <v>28433</v>
      </c>
      <c r="H11310" s="312" t="s">
        <v>3791</v>
      </c>
      <c r="I11310" s="313" t="s">
        <v>6854</v>
      </c>
    </row>
    <row r="11311" spans="6:9" x14ac:dyDescent="0.2">
      <c r="F11311" s="310" t="s">
        <v>17323</v>
      </c>
      <c r="G11311" s="311">
        <v>28434</v>
      </c>
      <c r="H11311" s="312" t="s">
        <v>3791</v>
      </c>
      <c r="I11311" s="313" t="s">
        <v>6854</v>
      </c>
    </row>
    <row r="11312" spans="6:9" x14ac:dyDescent="0.2">
      <c r="F11312" s="310" t="s">
        <v>17324</v>
      </c>
      <c r="G11312" s="311">
        <v>28435</v>
      </c>
      <c r="H11312" s="312" t="s">
        <v>3791</v>
      </c>
      <c r="I11312" s="313" t="s">
        <v>6854</v>
      </c>
    </row>
    <row r="11313" spans="6:9" x14ac:dyDescent="0.2">
      <c r="F11313" s="310" t="s">
        <v>17325</v>
      </c>
      <c r="G11313" s="311">
        <v>28436</v>
      </c>
      <c r="H11313" s="312" t="s">
        <v>3791</v>
      </c>
      <c r="I11313" s="313" t="s">
        <v>6854</v>
      </c>
    </row>
    <row r="11314" spans="6:9" x14ac:dyDescent="0.2">
      <c r="F11314" s="310" t="s">
        <v>17326</v>
      </c>
      <c r="G11314" s="311">
        <v>28438</v>
      </c>
      <c r="H11314" s="312" t="s">
        <v>3791</v>
      </c>
      <c r="I11314" s="313" t="s">
        <v>6854</v>
      </c>
    </row>
    <row r="11315" spans="6:9" x14ac:dyDescent="0.2">
      <c r="F11315" s="310" t="s">
        <v>17327</v>
      </c>
      <c r="G11315" s="311">
        <v>28439</v>
      </c>
      <c r="H11315" s="312" t="s">
        <v>3791</v>
      </c>
      <c r="I11315" s="313" t="s">
        <v>6854</v>
      </c>
    </row>
    <row r="11316" spans="6:9" x14ac:dyDescent="0.2">
      <c r="F11316" s="310" t="s">
        <v>17328</v>
      </c>
      <c r="G11316" s="311">
        <v>28441</v>
      </c>
      <c r="H11316" s="312" t="s">
        <v>3791</v>
      </c>
      <c r="I11316" s="313" t="s">
        <v>6854</v>
      </c>
    </row>
    <row r="11317" spans="6:9" x14ac:dyDescent="0.2">
      <c r="F11317" s="310" t="s">
        <v>17329</v>
      </c>
      <c r="G11317" s="311">
        <v>28442</v>
      </c>
      <c r="H11317" s="312" t="s">
        <v>3791</v>
      </c>
      <c r="I11317" s="313" t="s">
        <v>6854</v>
      </c>
    </row>
    <row r="11318" spans="6:9" x14ac:dyDescent="0.2">
      <c r="F11318" s="310" t="s">
        <v>17330</v>
      </c>
      <c r="G11318" s="311">
        <v>28443</v>
      </c>
      <c r="H11318" s="312" t="s">
        <v>3791</v>
      </c>
      <c r="I11318" s="313" t="s">
        <v>6854</v>
      </c>
    </row>
    <row r="11319" spans="6:9" x14ac:dyDescent="0.2">
      <c r="F11319" s="310" t="s">
        <v>17331</v>
      </c>
      <c r="G11319" s="311">
        <v>28444</v>
      </c>
      <c r="H11319" s="312" t="s">
        <v>3791</v>
      </c>
      <c r="I11319" s="313" t="s">
        <v>6854</v>
      </c>
    </row>
    <row r="11320" spans="6:9" x14ac:dyDescent="0.2">
      <c r="F11320" s="310" t="s">
        <v>17332</v>
      </c>
      <c r="G11320" s="311">
        <v>28445</v>
      </c>
      <c r="H11320" s="312" t="s">
        <v>3791</v>
      </c>
      <c r="I11320" s="313" t="s">
        <v>6854</v>
      </c>
    </row>
    <row r="11321" spans="6:9" x14ac:dyDescent="0.2">
      <c r="F11321" s="310" t="s">
        <v>17333</v>
      </c>
      <c r="G11321" s="311">
        <v>28447</v>
      </c>
      <c r="H11321" s="312" t="s">
        <v>3791</v>
      </c>
      <c r="I11321" s="313" t="s">
        <v>6854</v>
      </c>
    </row>
    <row r="11322" spans="6:9" x14ac:dyDescent="0.2">
      <c r="F11322" s="310" t="s">
        <v>17334</v>
      </c>
      <c r="G11322" s="311">
        <v>28448</v>
      </c>
      <c r="H11322" s="312" t="s">
        <v>3791</v>
      </c>
      <c r="I11322" s="313" t="s">
        <v>6854</v>
      </c>
    </row>
    <row r="11323" spans="6:9" x14ac:dyDescent="0.2">
      <c r="F11323" s="310" t="s">
        <v>17335</v>
      </c>
      <c r="G11323" s="311">
        <v>28449</v>
      </c>
      <c r="H11323" s="312" t="s">
        <v>3791</v>
      </c>
      <c r="I11323" s="313" t="s">
        <v>6854</v>
      </c>
    </row>
    <row r="11324" spans="6:9" x14ac:dyDescent="0.2">
      <c r="F11324" s="310" t="s">
        <v>17336</v>
      </c>
      <c r="G11324" s="311">
        <v>28450</v>
      </c>
      <c r="H11324" s="312" t="s">
        <v>3791</v>
      </c>
      <c r="I11324" s="313" t="s">
        <v>6854</v>
      </c>
    </row>
    <row r="11325" spans="6:9" x14ac:dyDescent="0.2">
      <c r="F11325" s="310" t="s">
        <v>17337</v>
      </c>
      <c r="G11325" s="311">
        <v>28451</v>
      </c>
      <c r="H11325" s="312" t="s">
        <v>3791</v>
      </c>
      <c r="I11325" s="313" t="s">
        <v>6854</v>
      </c>
    </row>
    <row r="11326" spans="6:9" x14ac:dyDescent="0.2">
      <c r="F11326" s="310" t="s">
        <v>17338</v>
      </c>
      <c r="G11326" s="311">
        <v>28452</v>
      </c>
      <c r="H11326" s="312" t="s">
        <v>3791</v>
      </c>
      <c r="I11326" s="313" t="s">
        <v>6854</v>
      </c>
    </row>
    <row r="11327" spans="6:9" x14ac:dyDescent="0.2">
      <c r="F11327" s="310" t="s">
        <v>17339</v>
      </c>
      <c r="G11327" s="311">
        <v>28453</v>
      </c>
      <c r="H11327" s="312" t="s">
        <v>3791</v>
      </c>
      <c r="I11327" s="313" t="s">
        <v>6854</v>
      </c>
    </row>
    <row r="11328" spans="6:9" x14ac:dyDescent="0.2">
      <c r="F11328" s="310" t="s">
        <v>17340</v>
      </c>
      <c r="G11328" s="311">
        <v>28454</v>
      </c>
      <c r="H11328" s="312" t="s">
        <v>3791</v>
      </c>
      <c r="I11328" s="313" t="s">
        <v>6854</v>
      </c>
    </row>
    <row r="11329" spans="6:9" x14ac:dyDescent="0.2">
      <c r="F11329" s="310" t="s">
        <v>17341</v>
      </c>
      <c r="G11329" s="311">
        <v>28455</v>
      </c>
      <c r="H11329" s="312" t="s">
        <v>3791</v>
      </c>
      <c r="I11329" s="313" t="s">
        <v>6854</v>
      </c>
    </row>
    <row r="11330" spans="6:9" x14ac:dyDescent="0.2">
      <c r="F11330" s="310" t="s">
        <v>17342</v>
      </c>
      <c r="G11330" s="311">
        <v>28456</v>
      </c>
      <c r="H11330" s="312" t="s">
        <v>3791</v>
      </c>
      <c r="I11330" s="313" t="s">
        <v>6854</v>
      </c>
    </row>
    <row r="11331" spans="6:9" x14ac:dyDescent="0.2">
      <c r="F11331" s="310" t="s">
        <v>17343</v>
      </c>
      <c r="G11331" s="311">
        <v>28457</v>
      </c>
      <c r="H11331" s="312" t="s">
        <v>3791</v>
      </c>
      <c r="I11331" s="313" t="s">
        <v>6854</v>
      </c>
    </row>
    <row r="11332" spans="6:9" x14ac:dyDescent="0.2">
      <c r="F11332" s="310" t="s">
        <v>17344</v>
      </c>
      <c r="G11332" s="311">
        <v>28458</v>
      </c>
      <c r="H11332" s="312" t="s">
        <v>3791</v>
      </c>
      <c r="I11332" s="313" t="s">
        <v>6854</v>
      </c>
    </row>
    <row r="11333" spans="6:9" x14ac:dyDescent="0.2">
      <c r="F11333" s="310" t="s">
        <v>17345</v>
      </c>
      <c r="G11333" s="311">
        <v>28459</v>
      </c>
      <c r="H11333" s="312" t="s">
        <v>3791</v>
      </c>
      <c r="I11333" s="313" t="s">
        <v>6854</v>
      </c>
    </row>
    <row r="11334" spans="6:9" x14ac:dyDescent="0.2">
      <c r="F11334" s="310" t="s">
        <v>17346</v>
      </c>
      <c r="G11334" s="311">
        <v>28460</v>
      </c>
      <c r="H11334" s="312" t="s">
        <v>3791</v>
      </c>
      <c r="I11334" s="313" t="s">
        <v>6854</v>
      </c>
    </row>
    <row r="11335" spans="6:9" x14ac:dyDescent="0.2">
      <c r="F11335" s="310" t="s">
        <v>17347</v>
      </c>
      <c r="G11335" s="311">
        <v>28461</v>
      </c>
      <c r="H11335" s="312" t="s">
        <v>3791</v>
      </c>
      <c r="I11335" s="313" t="s">
        <v>6854</v>
      </c>
    </row>
    <row r="11336" spans="6:9" x14ac:dyDescent="0.2">
      <c r="F11336" s="310" t="s">
        <v>17348</v>
      </c>
      <c r="G11336" s="311">
        <v>28462</v>
      </c>
      <c r="H11336" s="312" t="s">
        <v>3791</v>
      </c>
      <c r="I11336" s="313" t="s">
        <v>6854</v>
      </c>
    </row>
    <row r="11337" spans="6:9" x14ac:dyDescent="0.2">
      <c r="F11337" s="310" t="s">
        <v>17349</v>
      </c>
      <c r="G11337" s="311">
        <v>28463</v>
      </c>
      <c r="H11337" s="312" t="s">
        <v>3791</v>
      </c>
      <c r="I11337" s="313" t="s">
        <v>6854</v>
      </c>
    </row>
    <row r="11338" spans="6:9" x14ac:dyDescent="0.2">
      <c r="F11338" s="310" t="s">
        <v>17350</v>
      </c>
      <c r="G11338" s="311">
        <v>28464</v>
      </c>
      <c r="H11338" s="312" t="s">
        <v>3791</v>
      </c>
      <c r="I11338" s="313" t="s">
        <v>6854</v>
      </c>
    </row>
    <row r="11339" spans="6:9" x14ac:dyDescent="0.2">
      <c r="F11339" s="310" t="s">
        <v>17351</v>
      </c>
      <c r="G11339" s="311">
        <v>28465</v>
      </c>
      <c r="H11339" s="312" t="s">
        <v>3791</v>
      </c>
      <c r="I11339" s="313" t="s">
        <v>6854</v>
      </c>
    </row>
    <row r="11340" spans="6:9" x14ac:dyDescent="0.2">
      <c r="F11340" s="310" t="s">
        <v>17352</v>
      </c>
      <c r="G11340" s="311">
        <v>28466</v>
      </c>
      <c r="H11340" s="312" t="s">
        <v>3791</v>
      </c>
      <c r="I11340" s="313" t="s">
        <v>6854</v>
      </c>
    </row>
    <row r="11341" spans="6:9" x14ac:dyDescent="0.2">
      <c r="F11341" s="310" t="s">
        <v>17353</v>
      </c>
      <c r="G11341" s="311">
        <v>28467</v>
      </c>
      <c r="H11341" s="312" t="s">
        <v>3791</v>
      </c>
      <c r="I11341" s="313" t="s">
        <v>6854</v>
      </c>
    </row>
    <row r="11342" spans="6:9" x14ac:dyDescent="0.2">
      <c r="F11342" s="310" t="s">
        <v>17354</v>
      </c>
      <c r="G11342" s="311">
        <v>28468</v>
      </c>
      <c r="H11342" s="312" t="s">
        <v>3791</v>
      </c>
      <c r="I11342" s="313" t="s">
        <v>6854</v>
      </c>
    </row>
    <row r="11343" spans="6:9" x14ac:dyDescent="0.2">
      <c r="F11343" s="310" t="s">
        <v>17355</v>
      </c>
      <c r="G11343" s="311">
        <v>28469</v>
      </c>
      <c r="H11343" s="312" t="s">
        <v>3791</v>
      </c>
      <c r="I11343" s="313" t="s">
        <v>6854</v>
      </c>
    </row>
    <row r="11344" spans="6:9" x14ac:dyDescent="0.2">
      <c r="F11344" s="310" t="s">
        <v>17356</v>
      </c>
      <c r="G11344" s="311">
        <v>28470</v>
      </c>
      <c r="H11344" s="312" t="s">
        <v>3791</v>
      </c>
      <c r="I11344" s="313" t="s">
        <v>6854</v>
      </c>
    </row>
    <row r="11345" spans="6:9" x14ac:dyDescent="0.2">
      <c r="F11345" s="310" t="s">
        <v>17357</v>
      </c>
      <c r="G11345" s="311">
        <v>28472</v>
      </c>
      <c r="H11345" s="312" t="s">
        <v>3791</v>
      </c>
      <c r="I11345" s="313" t="s">
        <v>6854</v>
      </c>
    </row>
    <row r="11346" spans="6:9" x14ac:dyDescent="0.2">
      <c r="F11346" s="310" t="s">
        <v>17358</v>
      </c>
      <c r="G11346" s="311">
        <v>28478</v>
      </c>
      <c r="H11346" s="312" t="s">
        <v>3791</v>
      </c>
      <c r="I11346" s="313" t="s">
        <v>6854</v>
      </c>
    </row>
    <row r="11347" spans="6:9" x14ac:dyDescent="0.2">
      <c r="F11347" s="310" t="s">
        <v>17359</v>
      </c>
      <c r="G11347" s="311">
        <v>28479</v>
      </c>
      <c r="H11347" s="312" t="s">
        <v>3791</v>
      </c>
      <c r="I11347" s="313" t="s">
        <v>6854</v>
      </c>
    </row>
    <row r="11348" spans="6:9" x14ac:dyDescent="0.2">
      <c r="F11348" s="310" t="s">
        <v>17360</v>
      </c>
      <c r="G11348" s="311">
        <v>28480</v>
      </c>
      <c r="H11348" s="312" t="s">
        <v>3791</v>
      </c>
      <c r="I11348" s="313" t="s">
        <v>6854</v>
      </c>
    </row>
    <row r="11349" spans="6:9" x14ac:dyDescent="0.2">
      <c r="F11349" s="310" t="s">
        <v>17361</v>
      </c>
      <c r="G11349" s="311">
        <v>28501</v>
      </c>
      <c r="H11349" s="312" t="s">
        <v>3791</v>
      </c>
      <c r="I11349" s="313" t="s">
        <v>6854</v>
      </c>
    </row>
    <row r="11350" spans="6:9" x14ac:dyDescent="0.2">
      <c r="F11350" s="310" t="s">
        <v>17362</v>
      </c>
      <c r="G11350" s="311">
        <v>28502</v>
      </c>
      <c r="H11350" s="312" t="s">
        <v>3791</v>
      </c>
      <c r="I11350" s="313" t="s">
        <v>6854</v>
      </c>
    </row>
    <row r="11351" spans="6:9" x14ac:dyDescent="0.2">
      <c r="F11351" s="310" t="s">
        <v>17363</v>
      </c>
      <c r="G11351" s="311">
        <v>28503</v>
      </c>
      <c r="H11351" s="312" t="s">
        <v>3791</v>
      </c>
      <c r="I11351" s="313" t="s">
        <v>6854</v>
      </c>
    </row>
    <row r="11352" spans="6:9" x14ac:dyDescent="0.2">
      <c r="F11352" s="310" t="s">
        <v>17364</v>
      </c>
      <c r="G11352" s="311">
        <v>28504</v>
      </c>
      <c r="H11352" s="312" t="s">
        <v>3791</v>
      </c>
      <c r="I11352" s="313" t="s">
        <v>6854</v>
      </c>
    </row>
    <row r="11353" spans="6:9" x14ac:dyDescent="0.2">
      <c r="F11353" s="310" t="s">
        <v>17365</v>
      </c>
      <c r="G11353" s="311">
        <v>28508</v>
      </c>
      <c r="H11353" s="312" t="s">
        <v>3791</v>
      </c>
      <c r="I11353" s="313" t="s">
        <v>6854</v>
      </c>
    </row>
    <row r="11354" spans="6:9" x14ac:dyDescent="0.2">
      <c r="F11354" s="310" t="s">
        <v>17366</v>
      </c>
      <c r="G11354" s="311">
        <v>28509</v>
      </c>
      <c r="H11354" s="312" t="s">
        <v>3791</v>
      </c>
      <c r="I11354" s="313" t="s">
        <v>6854</v>
      </c>
    </row>
    <row r="11355" spans="6:9" x14ac:dyDescent="0.2">
      <c r="F11355" s="310" t="s">
        <v>17367</v>
      </c>
      <c r="G11355" s="311">
        <v>28510</v>
      </c>
      <c r="H11355" s="312" t="s">
        <v>3791</v>
      </c>
      <c r="I11355" s="313" t="s">
        <v>6854</v>
      </c>
    </row>
    <row r="11356" spans="6:9" x14ac:dyDescent="0.2">
      <c r="F11356" s="310" t="s">
        <v>17368</v>
      </c>
      <c r="G11356" s="311">
        <v>28511</v>
      </c>
      <c r="H11356" s="312" t="s">
        <v>3791</v>
      </c>
      <c r="I11356" s="313" t="s">
        <v>6854</v>
      </c>
    </row>
    <row r="11357" spans="6:9" x14ac:dyDescent="0.2">
      <c r="F11357" s="310" t="s">
        <v>17369</v>
      </c>
      <c r="G11357" s="311">
        <v>28512</v>
      </c>
      <c r="H11357" s="312" t="s">
        <v>3791</v>
      </c>
      <c r="I11357" s="313" t="s">
        <v>6854</v>
      </c>
    </row>
    <row r="11358" spans="6:9" x14ac:dyDescent="0.2">
      <c r="F11358" s="310" t="s">
        <v>17370</v>
      </c>
      <c r="G11358" s="311">
        <v>28513</v>
      </c>
      <c r="H11358" s="312" t="s">
        <v>3791</v>
      </c>
      <c r="I11358" s="313" t="s">
        <v>6854</v>
      </c>
    </row>
    <row r="11359" spans="6:9" x14ac:dyDescent="0.2">
      <c r="F11359" s="310" t="s">
        <v>17371</v>
      </c>
      <c r="G11359" s="311">
        <v>28515</v>
      </c>
      <c r="H11359" s="312" t="s">
        <v>3791</v>
      </c>
      <c r="I11359" s="313" t="s">
        <v>6854</v>
      </c>
    </row>
    <row r="11360" spans="6:9" x14ac:dyDescent="0.2">
      <c r="F11360" s="310" t="s">
        <v>17372</v>
      </c>
      <c r="G11360" s="311">
        <v>28516</v>
      </c>
      <c r="H11360" s="312" t="s">
        <v>3791</v>
      </c>
      <c r="I11360" s="313" t="s">
        <v>6854</v>
      </c>
    </row>
    <row r="11361" spans="6:9" x14ac:dyDescent="0.2">
      <c r="F11361" s="310" t="s">
        <v>17373</v>
      </c>
      <c r="G11361" s="311">
        <v>28518</v>
      </c>
      <c r="H11361" s="312" t="s">
        <v>3791</v>
      </c>
      <c r="I11361" s="313" t="s">
        <v>6854</v>
      </c>
    </row>
    <row r="11362" spans="6:9" x14ac:dyDescent="0.2">
      <c r="F11362" s="310" t="s">
        <v>17374</v>
      </c>
      <c r="G11362" s="311">
        <v>28519</v>
      </c>
      <c r="H11362" s="312" t="s">
        <v>3791</v>
      </c>
      <c r="I11362" s="313" t="s">
        <v>6854</v>
      </c>
    </row>
    <row r="11363" spans="6:9" x14ac:dyDescent="0.2">
      <c r="F11363" s="310" t="s">
        <v>17375</v>
      </c>
      <c r="G11363" s="311">
        <v>28520</v>
      </c>
      <c r="H11363" s="312" t="s">
        <v>3791</v>
      </c>
      <c r="I11363" s="313" t="s">
        <v>6854</v>
      </c>
    </row>
    <row r="11364" spans="6:9" x14ac:dyDescent="0.2">
      <c r="F11364" s="310" t="s">
        <v>17376</v>
      </c>
      <c r="G11364" s="311">
        <v>28521</v>
      </c>
      <c r="H11364" s="312" t="s">
        <v>3791</v>
      </c>
      <c r="I11364" s="313" t="s">
        <v>6854</v>
      </c>
    </row>
    <row r="11365" spans="6:9" x14ac:dyDescent="0.2">
      <c r="F11365" s="310" t="s">
        <v>17377</v>
      </c>
      <c r="G11365" s="311">
        <v>28522</v>
      </c>
      <c r="H11365" s="312" t="s">
        <v>3791</v>
      </c>
      <c r="I11365" s="313" t="s">
        <v>6854</v>
      </c>
    </row>
    <row r="11366" spans="6:9" x14ac:dyDescent="0.2">
      <c r="F11366" s="310" t="s">
        <v>17378</v>
      </c>
      <c r="G11366" s="311">
        <v>28523</v>
      </c>
      <c r="H11366" s="312" t="s">
        <v>3791</v>
      </c>
      <c r="I11366" s="313" t="s">
        <v>6854</v>
      </c>
    </row>
    <row r="11367" spans="6:9" x14ac:dyDescent="0.2">
      <c r="F11367" s="310" t="s">
        <v>17379</v>
      </c>
      <c r="G11367" s="311">
        <v>28524</v>
      </c>
      <c r="H11367" s="312" t="s">
        <v>3791</v>
      </c>
      <c r="I11367" s="313" t="s">
        <v>6854</v>
      </c>
    </row>
    <row r="11368" spans="6:9" x14ac:dyDescent="0.2">
      <c r="F11368" s="310" t="s">
        <v>17380</v>
      </c>
      <c r="G11368" s="311">
        <v>28525</v>
      </c>
      <c r="H11368" s="312" t="s">
        <v>3791</v>
      </c>
      <c r="I11368" s="313" t="s">
        <v>6854</v>
      </c>
    </row>
    <row r="11369" spans="6:9" x14ac:dyDescent="0.2">
      <c r="F11369" s="310" t="s">
        <v>17381</v>
      </c>
      <c r="G11369" s="311">
        <v>28526</v>
      </c>
      <c r="H11369" s="312" t="s">
        <v>3791</v>
      </c>
      <c r="I11369" s="313" t="s">
        <v>6854</v>
      </c>
    </row>
    <row r="11370" spans="6:9" x14ac:dyDescent="0.2">
      <c r="F11370" s="310" t="s">
        <v>17382</v>
      </c>
      <c r="G11370" s="311">
        <v>28527</v>
      </c>
      <c r="H11370" s="312" t="s">
        <v>3791</v>
      </c>
      <c r="I11370" s="313" t="s">
        <v>6854</v>
      </c>
    </row>
    <row r="11371" spans="6:9" x14ac:dyDescent="0.2">
      <c r="F11371" s="310" t="s">
        <v>17383</v>
      </c>
      <c r="G11371" s="311">
        <v>28528</v>
      </c>
      <c r="H11371" s="312" t="s">
        <v>3791</v>
      </c>
      <c r="I11371" s="313" t="s">
        <v>6854</v>
      </c>
    </row>
    <row r="11372" spans="6:9" x14ac:dyDescent="0.2">
      <c r="F11372" s="310" t="s">
        <v>17384</v>
      </c>
      <c r="G11372" s="311">
        <v>28529</v>
      </c>
      <c r="H11372" s="312" t="s">
        <v>3791</v>
      </c>
      <c r="I11372" s="313" t="s">
        <v>6854</v>
      </c>
    </row>
    <row r="11373" spans="6:9" x14ac:dyDescent="0.2">
      <c r="F11373" s="310" t="s">
        <v>17385</v>
      </c>
      <c r="G11373" s="311">
        <v>28530</v>
      </c>
      <c r="H11373" s="312" t="s">
        <v>3791</v>
      </c>
      <c r="I11373" s="313" t="s">
        <v>6854</v>
      </c>
    </row>
    <row r="11374" spans="6:9" x14ac:dyDescent="0.2">
      <c r="F11374" s="310" t="s">
        <v>17386</v>
      </c>
      <c r="G11374" s="311">
        <v>28531</v>
      </c>
      <c r="H11374" s="312" t="s">
        <v>3791</v>
      </c>
      <c r="I11374" s="313" t="s">
        <v>6854</v>
      </c>
    </row>
    <row r="11375" spans="6:9" x14ac:dyDescent="0.2">
      <c r="F11375" s="310" t="s">
        <v>17387</v>
      </c>
      <c r="G11375" s="311">
        <v>28532</v>
      </c>
      <c r="H11375" s="312" t="s">
        <v>3791</v>
      </c>
      <c r="I11375" s="313" t="s">
        <v>6854</v>
      </c>
    </row>
    <row r="11376" spans="6:9" x14ac:dyDescent="0.2">
      <c r="F11376" s="310" t="s">
        <v>17388</v>
      </c>
      <c r="G11376" s="311">
        <v>28533</v>
      </c>
      <c r="H11376" s="312" t="s">
        <v>3791</v>
      </c>
      <c r="I11376" s="313" t="s">
        <v>6854</v>
      </c>
    </row>
    <row r="11377" spans="6:9" x14ac:dyDescent="0.2">
      <c r="F11377" s="310" t="s">
        <v>17389</v>
      </c>
      <c r="G11377" s="311">
        <v>28537</v>
      </c>
      <c r="H11377" s="312" t="s">
        <v>3791</v>
      </c>
      <c r="I11377" s="313" t="s">
        <v>6854</v>
      </c>
    </row>
    <row r="11378" spans="6:9" x14ac:dyDescent="0.2">
      <c r="F11378" s="310" t="s">
        <v>17390</v>
      </c>
      <c r="G11378" s="311">
        <v>28538</v>
      </c>
      <c r="H11378" s="312" t="s">
        <v>3791</v>
      </c>
      <c r="I11378" s="313" t="s">
        <v>6854</v>
      </c>
    </row>
    <row r="11379" spans="6:9" x14ac:dyDescent="0.2">
      <c r="F11379" s="310" t="s">
        <v>17391</v>
      </c>
      <c r="G11379" s="311">
        <v>28539</v>
      </c>
      <c r="H11379" s="312" t="s">
        <v>3791</v>
      </c>
      <c r="I11379" s="313" t="s">
        <v>6854</v>
      </c>
    </row>
    <row r="11380" spans="6:9" x14ac:dyDescent="0.2">
      <c r="F11380" s="310" t="s">
        <v>17392</v>
      </c>
      <c r="G11380" s="311">
        <v>28540</v>
      </c>
      <c r="H11380" s="312" t="s">
        <v>3791</v>
      </c>
      <c r="I11380" s="313" t="s">
        <v>6854</v>
      </c>
    </row>
    <row r="11381" spans="6:9" x14ac:dyDescent="0.2">
      <c r="F11381" s="310" t="s">
        <v>17393</v>
      </c>
      <c r="G11381" s="311">
        <v>28541</v>
      </c>
      <c r="H11381" s="312" t="s">
        <v>3791</v>
      </c>
      <c r="I11381" s="313" t="s">
        <v>6854</v>
      </c>
    </row>
    <row r="11382" spans="6:9" x14ac:dyDescent="0.2">
      <c r="F11382" s="310" t="s">
        <v>17394</v>
      </c>
      <c r="G11382" s="311">
        <v>28542</v>
      </c>
      <c r="H11382" s="312" t="s">
        <v>3791</v>
      </c>
      <c r="I11382" s="313" t="s">
        <v>6854</v>
      </c>
    </row>
    <row r="11383" spans="6:9" x14ac:dyDescent="0.2">
      <c r="F11383" s="310" t="s">
        <v>17395</v>
      </c>
      <c r="G11383" s="311">
        <v>28543</v>
      </c>
      <c r="H11383" s="312" t="s">
        <v>3791</v>
      </c>
      <c r="I11383" s="313" t="s">
        <v>6854</v>
      </c>
    </row>
    <row r="11384" spans="6:9" x14ac:dyDescent="0.2">
      <c r="F11384" s="310" t="s">
        <v>17396</v>
      </c>
      <c r="G11384" s="311">
        <v>28544</v>
      </c>
      <c r="H11384" s="312" t="s">
        <v>3791</v>
      </c>
      <c r="I11384" s="313" t="s">
        <v>6854</v>
      </c>
    </row>
    <row r="11385" spans="6:9" x14ac:dyDescent="0.2">
      <c r="F11385" s="310" t="s">
        <v>17397</v>
      </c>
      <c r="G11385" s="311">
        <v>28545</v>
      </c>
      <c r="H11385" s="312" t="s">
        <v>3791</v>
      </c>
      <c r="I11385" s="313" t="s">
        <v>6854</v>
      </c>
    </row>
    <row r="11386" spans="6:9" x14ac:dyDescent="0.2">
      <c r="F11386" s="310" t="s">
        <v>17398</v>
      </c>
      <c r="G11386" s="311">
        <v>28546</v>
      </c>
      <c r="H11386" s="312" t="s">
        <v>3791</v>
      </c>
      <c r="I11386" s="313" t="s">
        <v>6854</v>
      </c>
    </row>
    <row r="11387" spans="6:9" x14ac:dyDescent="0.2">
      <c r="F11387" s="310" t="s">
        <v>17399</v>
      </c>
      <c r="G11387" s="311">
        <v>28547</v>
      </c>
      <c r="H11387" s="312" t="s">
        <v>3791</v>
      </c>
      <c r="I11387" s="313" t="s">
        <v>6854</v>
      </c>
    </row>
    <row r="11388" spans="6:9" x14ac:dyDescent="0.2">
      <c r="F11388" s="310" t="s">
        <v>17400</v>
      </c>
      <c r="G11388" s="311">
        <v>28551</v>
      </c>
      <c r="H11388" s="312" t="s">
        <v>3791</v>
      </c>
      <c r="I11388" s="313" t="s">
        <v>6854</v>
      </c>
    </row>
    <row r="11389" spans="6:9" x14ac:dyDescent="0.2">
      <c r="F11389" s="310" t="s">
        <v>17401</v>
      </c>
      <c r="G11389" s="311">
        <v>28552</v>
      </c>
      <c r="H11389" s="312" t="s">
        <v>3791</v>
      </c>
      <c r="I11389" s="313" t="s">
        <v>6854</v>
      </c>
    </row>
    <row r="11390" spans="6:9" x14ac:dyDescent="0.2">
      <c r="F11390" s="310" t="s">
        <v>17402</v>
      </c>
      <c r="G11390" s="311">
        <v>28553</v>
      </c>
      <c r="H11390" s="312" t="s">
        <v>3791</v>
      </c>
      <c r="I11390" s="313" t="s">
        <v>6854</v>
      </c>
    </row>
    <row r="11391" spans="6:9" x14ac:dyDescent="0.2">
      <c r="F11391" s="310" t="s">
        <v>17403</v>
      </c>
      <c r="G11391" s="311">
        <v>28554</v>
      </c>
      <c r="H11391" s="312" t="s">
        <v>3791</v>
      </c>
      <c r="I11391" s="313" t="s">
        <v>6854</v>
      </c>
    </row>
    <row r="11392" spans="6:9" x14ac:dyDescent="0.2">
      <c r="F11392" s="310" t="s">
        <v>17404</v>
      </c>
      <c r="G11392" s="311">
        <v>28555</v>
      </c>
      <c r="H11392" s="312" t="s">
        <v>3791</v>
      </c>
      <c r="I11392" s="313" t="s">
        <v>6854</v>
      </c>
    </row>
    <row r="11393" spans="6:9" x14ac:dyDescent="0.2">
      <c r="F11393" s="310" t="s">
        <v>17405</v>
      </c>
      <c r="G11393" s="311">
        <v>28556</v>
      </c>
      <c r="H11393" s="312" t="s">
        <v>3791</v>
      </c>
      <c r="I11393" s="313" t="s">
        <v>6854</v>
      </c>
    </row>
    <row r="11394" spans="6:9" x14ac:dyDescent="0.2">
      <c r="F11394" s="310" t="s">
        <v>17406</v>
      </c>
      <c r="G11394" s="311">
        <v>28557</v>
      </c>
      <c r="H11394" s="312" t="s">
        <v>3791</v>
      </c>
      <c r="I11394" s="313" t="s">
        <v>6854</v>
      </c>
    </row>
    <row r="11395" spans="6:9" x14ac:dyDescent="0.2">
      <c r="F11395" s="310" t="s">
        <v>17407</v>
      </c>
      <c r="G11395" s="311">
        <v>28560</v>
      </c>
      <c r="H11395" s="312" t="s">
        <v>3791</v>
      </c>
      <c r="I11395" s="313" t="s">
        <v>6854</v>
      </c>
    </row>
    <row r="11396" spans="6:9" x14ac:dyDescent="0.2">
      <c r="F11396" s="310" t="s">
        <v>17408</v>
      </c>
      <c r="G11396" s="311">
        <v>28561</v>
      </c>
      <c r="H11396" s="312" t="s">
        <v>3791</v>
      </c>
      <c r="I11396" s="313" t="s">
        <v>6854</v>
      </c>
    </row>
    <row r="11397" spans="6:9" x14ac:dyDescent="0.2">
      <c r="F11397" s="310" t="s">
        <v>17409</v>
      </c>
      <c r="G11397" s="311">
        <v>28562</v>
      </c>
      <c r="H11397" s="312" t="s">
        <v>3791</v>
      </c>
      <c r="I11397" s="313" t="s">
        <v>6854</v>
      </c>
    </row>
    <row r="11398" spans="6:9" x14ac:dyDescent="0.2">
      <c r="F11398" s="310" t="s">
        <v>17410</v>
      </c>
      <c r="G11398" s="311">
        <v>28563</v>
      </c>
      <c r="H11398" s="312" t="s">
        <v>3791</v>
      </c>
      <c r="I11398" s="313" t="s">
        <v>6854</v>
      </c>
    </row>
    <row r="11399" spans="6:9" x14ac:dyDescent="0.2">
      <c r="F11399" s="310" t="s">
        <v>17411</v>
      </c>
      <c r="G11399" s="311">
        <v>28564</v>
      </c>
      <c r="H11399" s="312" t="s">
        <v>3791</v>
      </c>
      <c r="I11399" s="313" t="s">
        <v>6854</v>
      </c>
    </row>
    <row r="11400" spans="6:9" x14ac:dyDescent="0.2">
      <c r="F11400" s="310" t="s">
        <v>17412</v>
      </c>
      <c r="G11400" s="311">
        <v>28570</v>
      </c>
      <c r="H11400" s="312" t="s">
        <v>3791</v>
      </c>
      <c r="I11400" s="313" t="s">
        <v>6854</v>
      </c>
    </row>
    <row r="11401" spans="6:9" x14ac:dyDescent="0.2">
      <c r="F11401" s="310" t="s">
        <v>17413</v>
      </c>
      <c r="G11401" s="311">
        <v>28571</v>
      </c>
      <c r="H11401" s="312" t="s">
        <v>3791</v>
      </c>
      <c r="I11401" s="313" t="s">
        <v>6854</v>
      </c>
    </row>
    <row r="11402" spans="6:9" x14ac:dyDescent="0.2">
      <c r="F11402" s="310" t="s">
        <v>17414</v>
      </c>
      <c r="G11402" s="311">
        <v>28572</v>
      </c>
      <c r="H11402" s="312" t="s">
        <v>3791</v>
      </c>
      <c r="I11402" s="313" t="s">
        <v>6854</v>
      </c>
    </row>
    <row r="11403" spans="6:9" x14ac:dyDescent="0.2">
      <c r="F11403" s="310" t="s">
        <v>17415</v>
      </c>
      <c r="G11403" s="311">
        <v>28573</v>
      </c>
      <c r="H11403" s="312" t="s">
        <v>3791</v>
      </c>
      <c r="I11403" s="313" t="s">
        <v>6854</v>
      </c>
    </row>
    <row r="11404" spans="6:9" x14ac:dyDescent="0.2">
      <c r="F11404" s="310" t="s">
        <v>17416</v>
      </c>
      <c r="G11404" s="311">
        <v>28574</v>
      </c>
      <c r="H11404" s="312" t="s">
        <v>3791</v>
      </c>
      <c r="I11404" s="313" t="s">
        <v>6854</v>
      </c>
    </row>
    <row r="11405" spans="6:9" x14ac:dyDescent="0.2">
      <c r="F11405" s="310" t="s">
        <v>17417</v>
      </c>
      <c r="G11405" s="311">
        <v>28575</v>
      </c>
      <c r="H11405" s="312" t="s">
        <v>3791</v>
      </c>
      <c r="I11405" s="313" t="s">
        <v>6854</v>
      </c>
    </row>
    <row r="11406" spans="6:9" x14ac:dyDescent="0.2">
      <c r="F11406" s="310" t="s">
        <v>17418</v>
      </c>
      <c r="G11406" s="311">
        <v>28577</v>
      </c>
      <c r="H11406" s="312" t="s">
        <v>3791</v>
      </c>
      <c r="I11406" s="313" t="s">
        <v>6854</v>
      </c>
    </row>
    <row r="11407" spans="6:9" x14ac:dyDescent="0.2">
      <c r="F11407" s="310" t="s">
        <v>17419</v>
      </c>
      <c r="G11407" s="311">
        <v>28578</v>
      </c>
      <c r="H11407" s="312" t="s">
        <v>3791</v>
      </c>
      <c r="I11407" s="313" t="s">
        <v>6854</v>
      </c>
    </row>
    <row r="11408" spans="6:9" x14ac:dyDescent="0.2">
      <c r="F11408" s="310" t="s">
        <v>17420</v>
      </c>
      <c r="G11408" s="311">
        <v>28579</v>
      </c>
      <c r="H11408" s="312" t="s">
        <v>3791</v>
      </c>
      <c r="I11408" s="313" t="s">
        <v>6854</v>
      </c>
    </row>
    <row r="11409" spans="6:9" x14ac:dyDescent="0.2">
      <c r="F11409" s="310" t="s">
        <v>17421</v>
      </c>
      <c r="G11409" s="311">
        <v>28580</v>
      </c>
      <c r="H11409" s="312" t="s">
        <v>3791</v>
      </c>
      <c r="I11409" s="313" t="s">
        <v>6854</v>
      </c>
    </row>
    <row r="11410" spans="6:9" x14ac:dyDescent="0.2">
      <c r="F11410" s="310" t="s">
        <v>17422</v>
      </c>
      <c r="G11410" s="311">
        <v>28581</v>
      </c>
      <c r="H11410" s="312" t="s">
        <v>3791</v>
      </c>
      <c r="I11410" s="313" t="s">
        <v>6854</v>
      </c>
    </row>
    <row r="11411" spans="6:9" x14ac:dyDescent="0.2">
      <c r="F11411" s="310" t="s">
        <v>17423</v>
      </c>
      <c r="G11411" s="311">
        <v>28582</v>
      </c>
      <c r="H11411" s="312" t="s">
        <v>3791</v>
      </c>
      <c r="I11411" s="313" t="s">
        <v>6854</v>
      </c>
    </row>
    <row r="11412" spans="6:9" x14ac:dyDescent="0.2">
      <c r="F11412" s="310" t="s">
        <v>17424</v>
      </c>
      <c r="G11412" s="311">
        <v>28583</v>
      </c>
      <c r="H11412" s="312" t="s">
        <v>3791</v>
      </c>
      <c r="I11412" s="313" t="s">
        <v>6854</v>
      </c>
    </row>
    <row r="11413" spans="6:9" x14ac:dyDescent="0.2">
      <c r="F11413" s="310" t="s">
        <v>17425</v>
      </c>
      <c r="G11413" s="311">
        <v>28584</v>
      </c>
      <c r="H11413" s="312" t="s">
        <v>3791</v>
      </c>
      <c r="I11413" s="313" t="s">
        <v>6854</v>
      </c>
    </row>
    <row r="11414" spans="6:9" x14ac:dyDescent="0.2">
      <c r="F11414" s="310" t="s">
        <v>17426</v>
      </c>
      <c r="G11414" s="311">
        <v>28585</v>
      </c>
      <c r="H11414" s="312" t="s">
        <v>3791</v>
      </c>
      <c r="I11414" s="313" t="s">
        <v>6854</v>
      </c>
    </row>
    <row r="11415" spans="6:9" x14ac:dyDescent="0.2">
      <c r="F11415" s="310" t="s">
        <v>17427</v>
      </c>
      <c r="G11415" s="311">
        <v>28586</v>
      </c>
      <c r="H11415" s="312" t="s">
        <v>3791</v>
      </c>
      <c r="I11415" s="313" t="s">
        <v>6854</v>
      </c>
    </row>
    <row r="11416" spans="6:9" x14ac:dyDescent="0.2">
      <c r="F11416" s="310" t="s">
        <v>17428</v>
      </c>
      <c r="G11416" s="311">
        <v>28587</v>
      </c>
      <c r="H11416" s="312" t="s">
        <v>3791</v>
      </c>
      <c r="I11416" s="313" t="s">
        <v>6854</v>
      </c>
    </row>
    <row r="11417" spans="6:9" x14ac:dyDescent="0.2">
      <c r="F11417" s="310" t="s">
        <v>17429</v>
      </c>
      <c r="G11417" s="311">
        <v>28589</v>
      </c>
      <c r="H11417" s="312" t="s">
        <v>3791</v>
      </c>
      <c r="I11417" s="313" t="s">
        <v>6854</v>
      </c>
    </row>
    <row r="11418" spans="6:9" x14ac:dyDescent="0.2">
      <c r="F11418" s="310" t="s">
        <v>17430</v>
      </c>
      <c r="G11418" s="311">
        <v>28590</v>
      </c>
      <c r="H11418" s="312" t="s">
        <v>3791</v>
      </c>
      <c r="I11418" s="313" t="s">
        <v>6854</v>
      </c>
    </row>
    <row r="11419" spans="6:9" x14ac:dyDescent="0.2">
      <c r="F11419" s="310" t="s">
        <v>17431</v>
      </c>
      <c r="G11419" s="311">
        <v>28594</v>
      </c>
      <c r="H11419" s="312" t="s">
        <v>3791</v>
      </c>
      <c r="I11419" s="313" t="s">
        <v>6854</v>
      </c>
    </row>
    <row r="11420" spans="6:9" x14ac:dyDescent="0.2">
      <c r="F11420" s="310" t="s">
        <v>17432</v>
      </c>
      <c r="G11420" s="311">
        <v>28601</v>
      </c>
      <c r="H11420" s="312" t="s">
        <v>3791</v>
      </c>
      <c r="I11420" s="313" t="s">
        <v>6854</v>
      </c>
    </row>
    <row r="11421" spans="6:9" x14ac:dyDescent="0.2">
      <c r="F11421" s="310" t="s">
        <v>17433</v>
      </c>
      <c r="G11421" s="311">
        <v>28602</v>
      </c>
      <c r="H11421" s="312" t="s">
        <v>3791</v>
      </c>
      <c r="I11421" s="313" t="s">
        <v>6854</v>
      </c>
    </row>
    <row r="11422" spans="6:9" x14ac:dyDescent="0.2">
      <c r="F11422" s="310" t="s">
        <v>17434</v>
      </c>
      <c r="G11422" s="311">
        <v>28603</v>
      </c>
      <c r="H11422" s="312" t="s">
        <v>3791</v>
      </c>
      <c r="I11422" s="313" t="s">
        <v>6854</v>
      </c>
    </row>
    <row r="11423" spans="6:9" x14ac:dyDescent="0.2">
      <c r="F11423" s="310" t="s">
        <v>17435</v>
      </c>
      <c r="G11423" s="311">
        <v>28604</v>
      </c>
      <c r="H11423" s="312" t="s">
        <v>3791</v>
      </c>
      <c r="I11423" s="313" t="s">
        <v>6854</v>
      </c>
    </row>
    <row r="11424" spans="6:9" x14ac:dyDescent="0.2">
      <c r="F11424" s="310" t="s">
        <v>17436</v>
      </c>
      <c r="G11424" s="311">
        <v>28605</v>
      </c>
      <c r="H11424" s="312" t="s">
        <v>3791</v>
      </c>
      <c r="I11424" s="313" t="s">
        <v>6854</v>
      </c>
    </row>
    <row r="11425" spans="6:9" x14ac:dyDescent="0.2">
      <c r="F11425" s="310" t="s">
        <v>17437</v>
      </c>
      <c r="G11425" s="311">
        <v>28606</v>
      </c>
      <c r="H11425" s="312" t="s">
        <v>3791</v>
      </c>
      <c r="I11425" s="313" t="s">
        <v>6854</v>
      </c>
    </row>
    <row r="11426" spans="6:9" x14ac:dyDescent="0.2">
      <c r="F11426" s="310" t="s">
        <v>17438</v>
      </c>
      <c r="G11426" s="311">
        <v>28607</v>
      </c>
      <c r="H11426" s="312" t="s">
        <v>3791</v>
      </c>
      <c r="I11426" s="313" t="s">
        <v>6854</v>
      </c>
    </row>
    <row r="11427" spans="6:9" x14ac:dyDescent="0.2">
      <c r="F11427" s="310" t="s">
        <v>17439</v>
      </c>
      <c r="G11427" s="311">
        <v>28608</v>
      </c>
      <c r="H11427" s="312" t="s">
        <v>3791</v>
      </c>
      <c r="I11427" s="313" t="s">
        <v>6854</v>
      </c>
    </row>
    <row r="11428" spans="6:9" x14ac:dyDescent="0.2">
      <c r="F11428" s="310" t="s">
        <v>17440</v>
      </c>
      <c r="G11428" s="311">
        <v>28609</v>
      </c>
      <c r="H11428" s="312" t="s">
        <v>3791</v>
      </c>
      <c r="I11428" s="313" t="s">
        <v>6854</v>
      </c>
    </row>
    <row r="11429" spans="6:9" x14ac:dyDescent="0.2">
      <c r="F11429" s="310" t="s">
        <v>17441</v>
      </c>
      <c r="G11429" s="311">
        <v>28610</v>
      </c>
      <c r="H11429" s="312" t="s">
        <v>3791</v>
      </c>
      <c r="I11429" s="313" t="s">
        <v>6854</v>
      </c>
    </row>
    <row r="11430" spans="6:9" x14ac:dyDescent="0.2">
      <c r="F11430" s="310" t="s">
        <v>17442</v>
      </c>
      <c r="G11430" s="311">
        <v>28611</v>
      </c>
      <c r="H11430" s="312" t="s">
        <v>3791</v>
      </c>
      <c r="I11430" s="313" t="s">
        <v>6854</v>
      </c>
    </row>
    <row r="11431" spans="6:9" x14ac:dyDescent="0.2">
      <c r="F11431" s="310" t="s">
        <v>17443</v>
      </c>
      <c r="G11431" s="311">
        <v>28612</v>
      </c>
      <c r="H11431" s="312" t="s">
        <v>3791</v>
      </c>
      <c r="I11431" s="313" t="s">
        <v>6854</v>
      </c>
    </row>
    <row r="11432" spans="6:9" x14ac:dyDescent="0.2">
      <c r="F11432" s="310" t="s">
        <v>17444</v>
      </c>
      <c r="G11432" s="311">
        <v>28613</v>
      </c>
      <c r="H11432" s="312" t="s">
        <v>3791</v>
      </c>
      <c r="I11432" s="313" t="s">
        <v>6854</v>
      </c>
    </row>
    <row r="11433" spans="6:9" x14ac:dyDescent="0.2">
      <c r="F11433" s="310" t="s">
        <v>17445</v>
      </c>
      <c r="G11433" s="311">
        <v>28615</v>
      </c>
      <c r="H11433" s="312" t="s">
        <v>3791</v>
      </c>
      <c r="I11433" s="313" t="s">
        <v>6854</v>
      </c>
    </row>
    <row r="11434" spans="6:9" x14ac:dyDescent="0.2">
      <c r="F11434" s="310" t="s">
        <v>17446</v>
      </c>
      <c r="G11434" s="311">
        <v>28616</v>
      </c>
      <c r="H11434" s="312" t="s">
        <v>3791</v>
      </c>
      <c r="I11434" s="313" t="s">
        <v>6851</v>
      </c>
    </row>
    <row r="11435" spans="6:9" x14ac:dyDescent="0.2">
      <c r="F11435" s="310" t="s">
        <v>17447</v>
      </c>
      <c r="G11435" s="311">
        <v>28617</v>
      </c>
      <c r="H11435" s="312" t="s">
        <v>3791</v>
      </c>
      <c r="I11435" s="313" t="s">
        <v>6854</v>
      </c>
    </row>
    <row r="11436" spans="6:9" x14ac:dyDescent="0.2">
      <c r="F11436" s="310" t="s">
        <v>17448</v>
      </c>
      <c r="G11436" s="311">
        <v>28618</v>
      </c>
      <c r="H11436" s="312" t="s">
        <v>3791</v>
      </c>
      <c r="I11436" s="313" t="s">
        <v>6854</v>
      </c>
    </row>
    <row r="11437" spans="6:9" x14ac:dyDescent="0.2">
      <c r="F11437" s="310" t="s">
        <v>17449</v>
      </c>
      <c r="G11437" s="311">
        <v>28619</v>
      </c>
      <c r="H11437" s="312" t="s">
        <v>3791</v>
      </c>
      <c r="I11437" s="313" t="s">
        <v>6854</v>
      </c>
    </row>
    <row r="11438" spans="6:9" x14ac:dyDescent="0.2">
      <c r="F11438" s="310" t="s">
        <v>17450</v>
      </c>
      <c r="G11438" s="311">
        <v>28621</v>
      </c>
      <c r="H11438" s="312" t="s">
        <v>3791</v>
      </c>
      <c r="I11438" s="313" t="s">
        <v>6854</v>
      </c>
    </row>
    <row r="11439" spans="6:9" x14ac:dyDescent="0.2">
      <c r="F11439" s="310" t="s">
        <v>17451</v>
      </c>
      <c r="G11439" s="311">
        <v>28622</v>
      </c>
      <c r="H11439" s="312" t="s">
        <v>3791</v>
      </c>
      <c r="I11439" s="313" t="s">
        <v>6851</v>
      </c>
    </row>
    <row r="11440" spans="6:9" x14ac:dyDescent="0.2">
      <c r="F11440" s="310" t="s">
        <v>17452</v>
      </c>
      <c r="G11440" s="311">
        <v>28623</v>
      </c>
      <c r="H11440" s="312" t="s">
        <v>3791</v>
      </c>
      <c r="I11440" s="313" t="s">
        <v>6854</v>
      </c>
    </row>
    <row r="11441" spans="6:9" x14ac:dyDescent="0.2">
      <c r="F11441" s="310" t="s">
        <v>17453</v>
      </c>
      <c r="G11441" s="311">
        <v>28624</v>
      </c>
      <c r="H11441" s="312" t="s">
        <v>3791</v>
      </c>
      <c r="I11441" s="313" t="s">
        <v>6854</v>
      </c>
    </row>
    <row r="11442" spans="6:9" x14ac:dyDescent="0.2">
      <c r="F11442" s="310" t="s">
        <v>17454</v>
      </c>
      <c r="G11442" s="311">
        <v>28625</v>
      </c>
      <c r="H11442" s="312" t="s">
        <v>3791</v>
      </c>
      <c r="I11442" s="313" t="s">
        <v>6854</v>
      </c>
    </row>
    <row r="11443" spans="6:9" x14ac:dyDescent="0.2">
      <c r="F11443" s="310" t="s">
        <v>17455</v>
      </c>
      <c r="G11443" s="311">
        <v>28626</v>
      </c>
      <c r="H11443" s="312" t="s">
        <v>3791</v>
      </c>
      <c r="I11443" s="313" t="s">
        <v>6854</v>
      </c>
    </row>
    <row r="11444" spans="6:9" x14ac:dyDescent="0.2">
      <c r="F11444" s="310" t="s">
        <v>17456</v>
      </c>
      <c r="G11444" s="311">
        <v>28627</v>
      </c>
      <c r="H11444" s="312" t="s">
        <v>3791</v>
      </c>
      <c r="I11444" s="313" t="s">
        <v>6854</v>
      </c>
    </row>
    <row r="11445" spans="6:9" x14ac:dyDescent="0.2">
      <c r="F11445" s="310" t="s">
        <v>17457</v>
      </c>
      <c r="G11445" s="311">
        <v>28628</v>
      </c>
      <c r="H11445" s="312" t="s">
        <v>3791</v>
      </c>
      <c r="I11445" s="313" t="s">
        <v>6854</v>
      </c>
    </row>
    <row r="11446" spans="6:9" x14ac:dyDescent="0.2">
      <c r="F11446" s="310" t="s">
        <v>17458</v>
      </c>
      <c r="G11446" s="311">
        <v>28629</v>
      </c>
      <c r="H11446" s="312" t="s">
        <v>3791</v>
      </c>
      <c r="I11446" s="313" t="s">
        <v>6854</v>
      </c>
    </row>
    <row r="11447" spans="6:9" x14ac:dyDescent="0.2">
      <c r="F11447" s="310" t="s">
        <v>17459</v>
      </c>
      <c r="G11447" s="311">
        <v>28630</v>
      </c>
      <c r="H11447" s="312" t="s">
        <v>3791</v>
      </c>
      <c r="I11447" s="313" t="s">
        <v>6854</v>
      </c>
    </row>
    <row r="11448" spans="6:9" x14ac:dyDescent="0.2">
      <c r="F11448" s="310" t="s">
        <v>17460</v>
      </c>
      <c r="G11448" s="311">
        <v>28631</v>
      </c>
      <c r="H11448" s="312" t="s">
        <v>3791</v>
      </c>
      <c r="I11448" s="313" t="s">
        <v>6854</v>
      </c>
    </row>
    <row r="11449" spans="6:9" x14ac:dyDescent="0.2">
      <c r="F11449" s="310" t="s">
        <v>17461</v>
      </c>
      <c r="G11449" s="311">
        <v>28633</v>
      </c>
      <c r="H11449" s="312" t="s">
        <v>3791</v>
      </c>
      <c r="I11449" s="313" t="s">
        <v>6854</v>
      </c>
    </row>
    <row r="11450" spans="6:9" x14ac:dyDescent="0.2">
      <c r="F11450" s="310" t="s">
        <v>17462</v>
      </c>
      <c r="G11450" s="311">
        <v>28634</v>
      </c>
      <c r="H11450" s="312" t="s">
        <v>3791</v>
      </c>
      <c r="I11450" s="313" t="s">
        <v>6854</v>
      </c>
    </row>
    <row r="11451" spans="6:9" x14ac:dyDescent="0.2">
      <c r="F11451" s="310" t="s">
        <v>17463</v>
      </c>
      <c r="G11451" s="311">
        <v>28635</v>
      </c>
      <c r="H11451" s="312" t="s">
        <v>3791</v>
      </c>
      <c r="I11451" s="313" t="s">
        <v>6854</v>
      </c>
    </row>
    <row r="11452" spans="6:9" x14ac:dyDescent="0.2">
      <c r="F11452" s="310" t="s">
        <v>17464</v>
      </c>
      <c r="G11452" s="311">
        <v>28636</v>
      </c>
      <c r="H11452" s="312" t="s">
        <v>3791</v>
      </c>
      <c r="I11452" s="313" t="s">
        <v>6854</v>
      </c>
    </row>
    <row r="11453" spans="6:9" x14ac:dyDescent="0.2">
      <c r="F11453" s="310" t="s">
        <v>17465</v>
      </c>
      <c r="G11453" s="311">
        <v>28637</v>
      </c>
      <c r="H11453" s="312" t="s">
        <v>3791</v>
      </c>
      <c r="I11453" s="313" t="s">
        <v>6854</v>
      </c>
    </row>
    <row r="11454" spans="6:9" x14ac:dyDescent="0.2">
      <c r="F11454" s="310" t="s">
        <v>17466</v>
      </c>
      <c r="G11454" s="311">
        <v>28638</v>
      </c>
      <c r="H11454" s="312" t="s">
        <v>3791</v>
      </c>
      <c r="I11454" s="313" t="s">
        <v>6854</v>
      </c>
    </row>
    <row r="11455" spans="6:9" x14ac:dyDescent="0.2">
      <c r="F11455" s="310" t="s">
        <v>17467</v>
      </c>
      <c r="G11455" s="311">
        <v>28640</v>
      </c>
      <c r="H11455" s="312" t="s">
        <v>3791</v>
      </c>
      <c r="I11455" s="313" t="s">
        <v>6854</v>
      </c>
    </row>
    <row r="11456" spans="6:9" x14ac:dyDescent="0.2">
      <c r="F11456" s="310" t="s">
        <v>17468</v>
      </c>
      <c r="G11456" s="311">
        <v>28641</v>
      </c>
      <c r="H11456" s="312" t="s">
        <v>3791</v>
      </c>
      <c r="I11456" s="313" t="s">
        <v>6851</v>
      </c>
    </row>
    <row r="11457" spans="6:9" x14ac:dyDescent="0.2">
      <c r="F11457" s="310" t="s">
        <v>17469</v>
      </c>
      <c r="G11457" s="311">
        <v>28642</v>
      </c>
      <c r="H11457" s="312" t="s">
        <v>3791</v>
      </c>
      <c r="I11457" s="313" t="s">
        <v>6854</v>
      </c>
    </row>
    <row r="11458" spans="6:9" x14ac:dyDescent="0.2">
      <c r="F11458" s="310" t="s">
        <v>17470</v>
      </c>
      <c r="G11458" s="311">
        <v>28643</v>
      </c>
      <c r="H11458" s="312" t="s">
        <v>3791</v>
      </c>
      <c r="I11458" s="313" t="s">
        <v>6854</v>
      </c>
    </row>
    <row r="11459" spans="6:9" x14ac:dyDescent="0.2">
      <c r="F11459" s="310" t="s">
        <v>17471</v>
      </c>
      <c r="G11459" s="311">
        <v>28644</v>
      </c>
      <c r="H11459" s="312" t="s">
        <v>3791</v>
      </c>
      <c r="I11459" s="313" t="s">
        <v>6854</v>
      </c>
    </row>
    <row r="11460" spans="6:9" x14ac:dyDescent="0.2">
      <c r="F11460" s="310" t="s">
        <v>17472</v>
      </c>
      <c r="G11460" s="311">
        <v>28645</v>
      </c>
      <c r="H11460" s="312" t="s">
        <v>3791</v>
      </c>
      <c r="I11460" s="313" t="s">
        <v>6854</v>
      </c>
    </row>
    <row r="11461" spans="6:9" x14ac:dyDescent="0.2">
      <c r="F11461" s="310" t="s">
        <v>17473</v>
      </c>
      <c r="G11461" s="311">
        <v>28646</v>
      </c>
      <c r="H11461" s="312" t="s">
        <v>3791</v>
      </c>
      <c r="I11461" s="313" t="s">
        <v>6851</v>
      </c>
    </row>
    <row r="11462" spans="6:9" x14ac:dyDescent="0.2">
      <c r="F11462" s="310" t="s">
        <v>17474</v>
      </c>
      <c r="G11462" s="311">
        <v>28647</v>
      </c>
      <c r="H11462" s="312" t="s">
        <v>3791</v>
      </c>
      <c r="I11462" s="313" t="s">
        <v>6851</v>
      </c>
    </row>
    <row r="11463" spans="6:9" x14ac:dyDescent="0.2">
      <c r="F11463" s="310" t="s">
        <v>17475</v>
      </c>
      <c r="G11463" s="311">
        <v>28649</v>
      </c>
      <c r="H11463" s="312" t="s">
        <v>3791</v>
      </c>
      <c r="I11463" s="313" t="s">
        <v>6854</v>
      </c>
    </row>
    <row r="11464" spans="6:9" x14ac:dyDescent="0.2">
      <c r="F11464" s="310" t="s">
        <v>17476</v>
      </c>
      <c r="G11464" s="311">
        <v>28650</v>
      </c>
      <c r="H11464" s="312" t="s">
        <v>3791</v>
      </c>
      <c r="I11464" s="313" t="s">
        <v>6854</v>
      </c>
    </row>
    <row r="11465" spans="6:9" x14ac:dyDescent="0.2">
      <c r="F11465" s="310" t="s">
        <v>17477</v>
      </c>
      <c r="G11465" s="311">
        <v>28651</v>
      </c>
      <c r="H11465" s="312" t="s">
        <v>3791</v>
      </c>
      <c r="I11465" s="313" t="s">
        <v>6854</v>
      </c>
    </row>
    <row r="11466" spans="6:9" x14ac:dyDescent="0.2">
      <c r="F11466" s="310" t="s">
        <v>17478</v>
      </c>
      <c r="G11466" s="311">
        <v>28652</v>
      </c>
      <c r="H11466" s="312" t="s">
        <v>3791</v>
      </c>
      <c r="I11466" s="313" t="s">
        <v>6851</v>
      </c>
    </row>
    <row r="11467" spans="6:9" x14ac:dyDescent="0.2">
      <c r="F11467" s="310" t="s">
        <v>17479</v>
      </c>
      <c r="G11467" s="311">
        <v>28653</v>
      </c>
      <c r="H11467" s="312" t="s">
        <v>3791</v>
      </c>
      <c r="I11467" s="313" t="s">
        <v>6851</v>
      </c>
    </row>
    <row r="11468" spans="6:9" x14ac:dyDescent="0.2">
      <c r="F11468" s="310" t="s">
        <v>17480</v>
      </c>
      <c r="G11468" s="311">
        <v>28654</v>
      </c>
      <c r="H11468" s="312" t="s">
        <v>3791</v>
      </c>
      <c r="I11468" s="313" t="s">
        <v>6854</v>
      </c>
    </row>
    <row r="11469" spans="6:9" x14ac:dyDescent="0.2">
      <c r="F11469" s="310" t="s">
        <v>17481</v>
      </c>
      <c r="G11469" s="311">
        <v>28655</v>
      </c>
      <c r="H11469" s="312" t="s">
        <v>3791</v>
      </c>
      <c r="I11469" s="313" t="s">
        <v>6854</v>
      </c>
    </row>
    <row r="11470" spans="6:9" x14ac:dyDescent="0.2">
      <c r="F11470" s="310" t="s">
        <v>17482</v>
      </c>
      <c r="G11470" s="311">
        <v>28656</v>
      </c>
      <c r="H11470" s="312" t="s">
        <v>3791</v>
      </c>
      <c r="I11470" s="313" t="s">
        <v>6854</v>
      </c>
    </row>
    <row r="11471" spans="6:9" x14ac:dyDescent="0.2">
      <c r="F11471" s="310" t="s">
        <v>17483</v>
      </c>
      <c r="G11471" s="311">
        <v>28657</v>
      </c>
      <c r="H11471" s="312" t="s">
        <v>3791</v>
      </c>
      <c r="I11471" s="313" t="s">
        <v>6851</v>
      </c>
    </row>
    <row r="11472" spans="6:9" x14ac:dyDescent="0.2">
      <c r="F11472" s="310" t="s">
        <v>17484</v>
      </c>
      <c r="G11472" s="311">
        <v>28658</v>
      </c>
      <c r="H11472" s="312" t="s">
        <v>3791</v>
      </c>
      <c r="I11472" s="313" t="s">
        <v>6854</v>
      </c>
    </row>
    <row r="11473" spans="6:9" x14ac:dyDescent="0.2">
      <c r="F11473" s="310" t="s">
        <v>17485</v>
      </c>
      <c r="G11473" s="311">
        <v>28659</v>
      </c>
      <c r="H11473" s="312" t="s">
        <v>3791</v>
      </c>
      <c r="I11473" s="313" t="s">
        <v>6854</v>
      </c>
    </row>
    <row r="11474" spans="6:9" x14ac:dyDescent="0.2">
      <c r="F11474" s="310" t="s">
        <v>17486</v>
      </c>
      <c r="G11474" s="311">
        <v>28660</v>
      </c>
      <c r="H11474" s="312" t="s">
        <v>3791</v>
      </c>
      <c r="I11474" s="313" t="s">
        <v>6854</v>
      </c>
    </row>
    <row r="11475" spans="6:9" x14ac:dyDescent="0.2">
      <c r="F11475" s="310" t="s">
        <v>17487</v>
      </c>
      <c r="G11475" s="311">
        <v>28661</v>
      </c>
      <c r="H11475" s="312" t="s">
        <v>3791</v>
      </c>
      <c r="I11475" s="313" t="s">
        <v>6854</v>
      </c>
    </row>
    <row r="11476" spans="6:9" x14ac:dyDescent="0.2">
      <c r="F11476" s="310" t="s">
        <v>17488</v>
      </c>
      <c r="G11476" s="311">
        <v>28662</v>
      </c>
      <c r="H11476" s="312" t="s">
        <v>3791</v>
      </c>
      <c r="I11476" s="313" t="s">
        <v>6851</v>
      </c>
    </row>
    <row r="11477" spans="6:9" x14ac:dyDescent="0.2">
      <c r="F11477" s="310" t="s">
        <v>17489</v>
      </c>
      <c r="G11477" s="311">
        <v>28663</v>
      </c>
      <c r="H11477" s="312" t="s">
        <v>3791</v>
      </c>
      <c r="I11477" s="313" t="s">
        <v>6854</v>
      </c>
    </row>
    <row r="11478" spans="6:9" x14ac:dyDescent="0.2">
      <c r="F11478" s="310" t="s">
        <v>17490</v>
      </c>
      <c r="G11478" s="311">
        <v>28664</v>
      </c>
      <c r="H11478" s="312" t="s">
        <v>3791</v>
      </c>
      <c r="I11478" s="313" t="s">
        <v>6851</v>
      </c>
    </row>
    <row r="11479" spans="6:9" x14ac:dyDescent="0.2">
      <c r="F11479" s="310" t="s">
        <v>17491</v>
      </c>
      <c r="G11479" s="311">
        <v>28665</v>
      </c>
      <c r="H11479" s="312" t="s">
        <v>3791</v>
      </c>
      <c r="I11479" s="313" t="s">
        <v>6854</v>
      </c>
    </row>
    <row r="11480" spans="6:9" x14ac:dyDescent="0.2">
      <c r="F11480" s="310" t="s">
        <v>17492</v>
      </c>
      <c r="G11480" s="311">
        <v>28666</v>
      </c>
      <c r="H11480" s="312" t="s">
        <v>3791</v>
      </c>
      <c r="I11480" s="313" t="s">
        <v>6854</v>
      </c>
    </row>
    <row r="11481" spans="6:9" x14ac:dyDescent="0.2">
      <c r="F11481" s="310" t="s">
        <v>17493</v>
      </c>
      <c r="G11481" s="311">
        <v>28667</v>
      </c>
      <c r="H11481" s="312" t="s">
        <v>3791</v>
      </c>
      <c r="I11481" s="313" t="s">
        <v>6854</v>
      </c>
    </row>
    <row r="11482" spans="6:9" x14ac:dyDescent="0.2">
      <c r="F11482" s="310" t="s">
        <v>17494</v>
      </c>
      <c r="G11482" s="311">
        <v>28668</v>
      </c>
      <c r="H11482" s="312" t="s">
        <v>3791</v>
      </c>
      <c r="I11482" s="313" t="s">
        <v>6854</v>
      </c>
    </row>
    <row r="11483" spans="6:9" x14ac:dyDescent="0.2">
      <c r="F11483" s="310" t="s">
        <v>17495</v>
      </c>
      <c r="G11483" s="311">
        <v>28669</v>
      </c>
      <c r="H11483" s="312" t="s">
        <v>3791</v>
      </c>
      <c r="I11483" s="313" t="s">
        <v>6854</v>
      </c>
    </row>
    <row r="11484" spans="6:9" x14ac:dyDescent="0.2">
      <c r="F11484" s="310" t="s">
        <v>17496</v>
      </c>
      <c r="G11484" s="311">
        <v>28670</v>
      </c>
      <c r="H11484" s="312" t="s">
        <v>3791</v>
      </c>
      <c r="I11484" s="313" t="s">
        <v>6854</v>
      </c>
    </row>
    <row r="11485" spans="6:9" x14ac:dyDescent="0.2">
      <c r="F11485" s="310" t="s">
        <v>17497</v>
      </c>
      <c r="G11485" s="311">
        <v>28671</v>
      </c>
      <c r="H11485" s="312" t="s">
        <v>3791</v>
      </c>
      <c r="I11485" s="313" t="s">
        <v>6854</v>
      </c>
    </row>
    <row r="11486" spans="6:9" x14ac:dyDescent="0.2">
      <c r="F11486" s="310" t="s">
        <v>17498</v>
      </c>
      <c r="G11486" s="311">
        <v>28672</v>
      </c>
      <c r="H11486" s="312" t="s">
        <v>3791</v>
      </c>
      <c r="I11486" s="313" t="s">
        <v>6854</v>
      </c>
    </row>
    <row r="11487" spans="6:9" x14ac:dyDescent="0.2">
      <c r="F11487" s="310" t="s">
        <v>17499</v>
      </c>
      <c r="G11487" s="311">
        <v>28673</v>
      </c>
      <c r="H11487" s="312" t="s">
        <v>3791</v>
      </c>
      <c r="I11487" s="313" t="s">
        <v>6854</v>
      </c>
    </row>
    <row r="11488" spans="6:9" x14ac:dyDescent="0.2">
      <c r="F11488" s="310" t="s">
        <v>17500</v>
      </c>
      <c r="G11488" s="311">
        <v>28675</v>
      </c>
      <c r="H11488" s="312" t="s">
        <v>3791</v>
      </c>
      <c r="I11488" s="313" t="s">
        <v>6854</v>
      </c>
    </row>
    <row r="11489" spans="6:9" x14ac:dyDescent="0.2">
      <c r="F11489" s="310" t="s">
        <v>17501</v>
      </c>
      <c r="G11489" s="311">
        <v>28676</v>
      </c>
      <c r="H11489" s="312" t="s">
        <v>3791</v>
      </c>
      <c r="I11489" s="313" t="s">
        <v>6854</v>
      </c>
    </row>
    <row r="11490" spans="6:9" x14ac:dyDescent="0.2">
      <c r="F11490" s="310" t="s">
        <v>17502</v>
      </c>
      <c r="G11490" s="311">
        <v>28677</v>
      </c>
      <c r="H11490" s="312" t="s">
        <v>3791</v>
      </c>
      <c r="I11490" s="313" t="s">
        <v>6854</v>
      </c>
    </row>
    <row r="11491" spans="6:9" x14ac:dyDescent="0.2">
      <c r="F11491" s="310" t="s">
        <v>17503</v>
      </c>
      <c r="G11491" s="311">
        <v>28678</v>
      </c>
      <c r="H11491" s="312" t="s">
        <v>3791</v>
      </c>
      <c r="I11491" s="313" t="s">
        <v>6854</v>
      </c>
    </row>
    <row r="11492" spans="6:9" x14ac:dyDescent="0.2">
      <c r="F11492" s="310" t="s">
        <v>17504</v>
      </c>
      <c r="G11492" s="311">
        <v>28679</v>
      </c>
      <c r="H11492" s="312" t="s">
        <v>3791</v>
      </c>
      <c r="I11492" s="313" t="s">
        <v>6854</v>
      </c>
    </row>
    <row r="11493" spans="6:9" x14ac:dyDescent="0.2">
      <c r="F11493" s="310" t="s">
        <v>17505</v>
      </c>
      <c r="G11493" s="311">
        <v>28680</v>
      </c>
      <c r="H11493" s="312" t="s">
        <v>3791</v>
      </c>
      <c r="I11493" s="313" t="s">
        <v>6854</v>
      </c>
    </row>
    <row r="11494" spans="6:9" x14ac:dyDescent="0.2">
      <c r="F11494" s="310" t="s">
        <v>17506</v>
      </c>
      <c r="G11494" s="311">
        <v>28681</v>
      </c>
      <c r="H11494" s="312" t="s">
        <v>3791</v>
      </c>
      <c r="I11494" s="313" t="s">
        <v>6854</v>
      </c>
    </row>
    <row r="11495" spans="6:9" x14ac:dyDescent="0.2">
      <c r="F11495" s="310" t="s">
        <v>17507</v>
      </c>
      <c r="G11495" s="311">
        <v>28682</v>
      </c>
      <c r="H11495" s="312" t="s">
        <v>3791</v>
      </c>
      <c r="I11495" s="313" t="s">
        <v>6854</v>
      </c>
    </row>
    <row r="11496" spans="6:9" x14ac:dyDescent="0.2">
      <c r="F11496" s="310" t="s">
        <v>17508</v>
      </c>
      <c r="G11496" s="311">
        <v>28683</v>
      </c>
      <c r="H11496" s="312" t="s">
        <v>3791</v>
      </c>
      <c r="I11496" s="313" t="s">
        <v>6854</v>
      </c>
    </row>
    <row r="11497" spans="6:9" x14ac:dyDescent="0.2">
      <c r="F11497" s="310" t="s">
        <v>17509</v>
      </c>
      <c r="G11497" s="311">
        <v>28684</v>
      </c>
      <c r="H11497" s="312" t="s">
        <v>3791</v>
      </c>
      <c r="I11497" s="313" t="s">
        <v>6854</v>
      </c>
    </row>
    <row r="11498" spans="6:9" x14ac:dyDescent="0.2">
      <c r="F11498" s="310" t="s">
        <v>17510</v>
      </c>
      <c r="G11498" s="311">
        <v>28685</v>
      </c>
      <c r="H11498" s="312" t="s">
        <v>3791</v>
      </c>
      <c r="I11498" s="313" t="s">
        <v>6854</v>
      </c>
    </row>
    <row r="11499" spans="6:9" x14ac:dyDescent="0.2">
      <c r="F11499" s="310" t="s">
        <v>17511</v>
      </c>
      <c r="G11499" s="311">
        <v>28687</v>
      </c>
      <c r="H11499" s="312" t="s">
        <v>3791</v>
      </c>
      <c r="I11499" s="313" t="s">
        <v>6854</v>
      </c>
    </row>
    <row r="11500" spans="6:9" x14ac:dyDescent="0.2">
      <c r="F11500" s="310" t="s">
        <v>17512</v>
      </c>
      <c r="G11500" s="311">
        <v>28688</v>
      </c>
      <c r="H11500" s="312" t="s">
        <v>3791</v>
      </c>
      <c r="I11500" s="313" t="s">
        <v>6854</v>
      </c>
    </row>
    <row r="11501" spans="6:9" x14ac:dyDescent="0.2">
      <c r="F11501" s="310" t="s">
        <v>17513</v>
      </c>
      <c r="G11501" s="311">
        <v>28689</v>
      </c>
      <c r="H11501" s="312" t="s">
        <v>3791</v>
      </c>
      <c r="I11501" s="313" t="s">
        <v>6854</v>
      </c>
    </row>
    <row r="11502" spans="6:9" x14ac:dyDescent="0.2">
      <c r="F11502" s="310" t="s">
        <v>17514</v>
      </c>
      <c r="G11502" s="311">
        <v>28690</v>
      </c>
      <c r="H11502" s="312" t="s">
        <v>3791</v>
      </c>
      <c r="I11502" s="313" t="s">
        <v>6854</v>
      </c>
    </row>
    <row r="11503" spans="6:9" x14ac:dyDescent="0.2">
      <c r="F11503" s="310" t="s">
        <v>17515</v>
      </c>
      <c r="G11503" s="311">
        <v>28691</v>
      </c>
      <c r="H11503" s="312" t="s">
        <v>3791</v>
      </c>
      <c r="I11503" s="313" t="s">
        <v>6854</v>
      </c>
    </row>
    <row r="11504" spans="6:9" x14ac:dyDescent="0.2">
      <c r="F11504" s="310" t="s">
        <v>17516</v>
      </c>
      <c r="G11504" s="311">
        <v>28692</v>
      </c>
      <c r="H11504" s="312" t="s">
        <v>3791</v>
      </c>
      <c r="I11504" s="313" t="s">
        <v>6854</v>
      </c>
    </row>
    <row r="11505" spans="6:9" x14ac:dyDescent="0.2">
      <c r="F11505" s="310" t="s">
        <v>17517</v>
      </c>
      <c r="G11505" s="311">
        <v>28693</v>
      </c>
      <c r="H11505" s="312" t="s">
        <v>3791</v>
      </c>
      <c r="I11505" s="313" t="s">
        <v>6854</v>
      </c>
    </row>
    <row r="11506" spans="6:9" x14ac:dyDescent="0.2">
      <c r="F11506" s="310" t="s">
        <v>17518</v>
      </c>
      <c r="G11506" s="311">
        <v>28694</v>
      </c>
      <c r="H11506" s="312" t="s">
        <v>3791</v>
      </c>
      <c r="I11506" s="313" t="s">
        <v>6854</v>
      </c>
    </row>
    <row r="11507" spans="6:9" x14ac:dyDescent="0.2">
      <c r="F11507" s="310" t="s">
        <v>17519</v>
      </c>
      <c r="G11507" s="311">
        <v>28697</v>
      </c>
      <c r="H11507" s="312" t="s">
        <v>3791</v>
      </c>
      <c r="I11507" s="313" t="s">
        <v>6854</v>
      </c>
    </row>
    <row r="11508" spans="6:9" x14ac:dyDescent="0.2">
      <c r="F11508" s="310" t="s">
        <v>17520</v>
      </c>
      <c r="G11508" s="311">
        <v>28698</v>
      </c>
      <c r="H11508" s="312" t="s">
        <v>3791</v>
      </c>
      <c r="I11508" s="313" t="s">
        <v>6854</v>
      </c>
    </row>
    <row r="11509" spans="6:9" x14ac:dyDescent="0.2">
      <c r="F11509" s="310" t="s">
        <v>17521</v>
      </c>
      <c r="G11509" s="311">
        <v>28699</v>
      </c>
      <c r="H11509" s="312" t="s">
        <v>3791</v>
      </c>
      <c r="I11509" s="313" t="s">
        <v>6854</v>
      </c>
    </row>
    <row r="11510" spans="6:9" x14ac:dyDescent="0.2">
      <c r="F11510" s="310" t="s">
        <v>17522</v>
      </c>
      <c r="G11510" s="311">
        <v>28701</v>
      </c>
      <c r="H11510" s="312" t="s">
        <v>3791</v>
      </c>
      <c r="I11510" s="313" t="s">
        <v>6854</v>
      </c>
    </row>
    <row r="11511" spans="6:9" x14ac:dyDescent="0.2">
      <c r="F11511" s="310" t="s">
        <v>17523</v>
      </c>
      <c r="G11511" s="311">
        <v>28702</v>
      </c>
      <c r="H11511" s="312" t="s">
        <v>3791</v>
      </c>
      <c r="I11511" s="313" t="s">
        <v>6854</v>
      </c>
    </row>
    <row r="11512" spans="6:9" x14ac:dyDescent="0.2">
      <c r="F11512" s="310" t="s">
        <v>17524</v>
      </c>
      <c r="G11512" s="311">
        <v>28704</v>
      </c>
      <c r="H11512" s="312" t="s">
        <v>3791</v>
      </c>
      <c r="I11512" s="313" t="s">
        <v>6851</v>
      </c>
    </row>
    <row r="11513" spans="6:9" x14ac:dyDescent="0.2">
      <c r="F11513" s="310" t="s">
        <v>17525</v>
      </c>
      <c r="G11513" s="311">
        <v>28705</v>
      </c>
      <c r="H11513" s="312" t="s">
        <v>3791</v>
      </c>
      <c r="I11513" s="313" t="s">
        <v>6854</v>
      </c>
    </row>
    <row r="11514" spans="6:9" x14ac:dyDescent="0.2">
      <c r="F11514" s="310" t="s">
        <v>17526</v>
      </c>
      <c r="G11514" s="311">
        <v>28707</v>
      </c>
      <c r="H11514" s="312" t="s">
        <v>3791</v>
      </c>
      <c r="I11514" s="313" t="s">
        <v>6854</v>
      </c>
    </row>
    <row r="11515" spans="6:9" x14ac:dyDescent="0.2">
      <c r="F11515" s="310" t="s">
        <v>17527</v>
      </c>
      <c r="G11515" s="311">
        <v>28708</v>
      </c>
      <c r="H11515" s="312" t="s">
        <v>3791</v>
      </c>
      <c r="I11515" s="313" t="s">
        <v>6854</v>
      </c>
    </row>
    <row r="11516" spans="6:9" x14ac:dyDescent="0.2">
      <c r="F11516" s="310" t="s">
        <v>17528</v>
      </c>
      <c r="G11516" s="311">
        <v>28709</v>
      </c>
      <c r="H11516" s="312" t="s">
        <v>3791</v>
      </c>
      <c r="I11516" s="313" t="s">
        <v>6854</v>
      </c>
    </row>
    <row r="11517" spans="6:9" x14ac:dyDescent="0.2">
      <c r="F11517" s="310" t="s">
        <v>17529</v>
      </c>
      <c r="G11517" s="311">
        <v>28710</v>
      </c>
      <c r="H11517" s="312" t="s">
        <v>3791</v>
      </c>
      <c r="I11517" s="313" t="s">
        <v>6854</v>
      </c>
    </row>
    <row r="11518" spans="6:9" x14ac:dyDescent="0.2">
      <c r="F11518" s="310" t="s">
        <v>17530</v>
      </c>
      <c r="G11518" s="311">
        <v>28711</v>
      </c>
      <c r="H11518" s="312" t="s">
        <v>3791</v>
      </c>
      <c r="I11518" s="313" t="s">
        <v>6854</v>
      </c>
    </row>
    <row r="11519" spans="6:9" x14ac:dyDescent="0.2">
      <c r="F11519" s="310" t="s">
        <v>17531</v>
      </c>
      <c r="G11519" s="311">
        <v>28712</v>
      </c>
      <c r="H11519" s="312" t="s">
        <v>3791</v>
      </c>
      <c r="I11519" s="313" t="s">
        <v>6854</v>
      </c>
    </row>
    <row r="11520" spans="6:9" x14ac:dyDescent="0.2">
      <c r="F11520" s="310" t="s">
        <v>17532</v>
      </c>
      <c r="G11520" s="311">
        <v>28713</v>
      </c>
      <c r="H11520" s="312" t="s">
        <v>3791</v>
      </c>
      <c r="I11520" s="313" t="s">
        <v>6851</v>
      </c>
    </row>
    <row r="11521" spans="6:9" x14ac:dyDescent="0.2">
      <c r="F11521" s="310" t="s">
        <v>17533</v>
      </c>
      <c r="G11521" s="311">
        <v>28714</v>
      </c>
      <c r="H11521" s="312" t="s">
        <v>3791</v>
      </c>
      <c r="I11521" s="313" t="s">
        <v>6854</v>
      </c>
    </row>
    <row r="11522" spans="6:9" x14ac:dyDescent="0.2">
      <c r="F11522" s="310" t="s">
        <v>17534</v>
      </c>
      <c r="G11522" s="311">
        <v>28715</v>
      </c>
      <c r="H11522" s="312" t="s">
        <v>3791</v>
      </c>
      <c r="I11522" s="313" t="s">
        <v>6851</v>
      </c>
    </row>
    <row r="11523" spans="6:9" x14ac:dyDescent="0.2">
      <c r="F11523" s="310" t="s">
        <v>17535</v>
      </c>
      <c r="G11523" s="311">
        <v>28716</v>
      </c>
      <c r="H11523" s="312" t="s">
        <v>3791</v>
      </c>
      <c r="I11523" s="313" t="s">
        <v>6851</v>
      </c>
    </row>
    <row r="11524" spans="6:9" x14ac:dyDescent="0.2">
      <c r="F11524" s="310" t="s">
        <v>17536</v>
      </c>
      <c r="G11524" s="311">
        <v>28717</v>
      </c>
      <c r="H11524" s="312" t="s">
        <v>3791</v>
      </c>
      <c r="I11524" s="313" t="s">
        <v>6854</v>
      </c>
    </row>
    <row r="11525" spans="6:9" x14ac:dyDescent="0.2">
      <c r="F11525" s="310" t="s">
        <v>17537</v>
      </c>
      <c r="G11525" s="311">
        <v>28718</v>
      </c>
      <c r="H11525" s="312" t="s">
        <v>3791</v>
      </c>
      <c r="I11525" s="313" t="s">
        <v>6854</v>
      </c>
    </row>
    <row r="11526" spans="6:9" x14ac:dyDescent="0.2">
      <c r="F11526" s="310" t="s">
        <v>17538</v>
      </c>
      <c r="G11526" s="311">
        <v>28719</v>
      </c>
      <c r="H11526" s="312" t="s">
        <v>3791</v>
      </c>
      <c r="I11526" s="313" t="s">
        <v>6851</v>
      </c>
    </row>
    <row r="11527" spans="6:9" x14ac:dyDescent="0.2">
      <c r="F11527" s="310" t="s">
        <v>17539</v>
      </c>
      <c r="G11527" s="311">
        <v>28720</v>
      </c>
      <c r="H11527" s="312" t="s">
        <v>3791</v>
      </c>
      <c r="I11527" s="313" t="s">
        <v>6854</v>
      </c>
    </row>
    <row r="11528" spans="6:9" x14ac:dyDescent="0.2">
      <c r="F11528" s="310" t="s">
        <v>17540</v>
      </c>
      <c r="G11528" s="311">
        <v>28721</v>
      </c>
      <c r="H11528" s="312" t="s">
        <v>3791</v>
      </c>
      <c r="I11528" s="313" t="s">
        <v>6851</v>
      </c>
    </row>
    <row r="11529" spans="6:9" x14ac:dyDescent="0.2">
      <c r="F11529" s="310" t="s">
        <v>17541</v>
      </c>
      <c r="G11529" s="311">
        <v>28722</v>
      </c>
      <c r="H11529" s="312" t="s">
        <v>3791</v>
      </c>
      <c r="I11529" s="313" t="s">
        <v>6854</v>
      </c>
    </row>
    <row r="11530" spans="6:9" x14ac:dyDescent="0.2">
      <c r="F11530" s="310" t="s">
        <v>17542</v>
      </c>
      <c r="G11530" s="311">
        <v>28723</v>
      </c>
      <c r="H11530" s="312" t="s">
        <v>3791</v>
      </c>
      <c r="I11530" s="313" t="s">
        <v>6851</v>
      </c>
    </row>
    <row r="11531" spans="6:9" x14ac:dyDescent="0.2">
      <c r="F11531" s="310" t="s">
        <v>17543</v>
      </c>
      <c r="G11531" s="311">
        <v>28724</v>
      </c>
      <c r="H11531" s="312" t="s">
        <v>3791</v>
      </c>
      <c r="I11531" s="313" t="s">
        <v>6854</v>
      </c>
    </row>
    <row r="11532" spans="6:9" x14ac:dyDescent="0.2">
      <c r="F11532" s="310" t="s">
        <v>17544</v>
      </c>
      <c r="G11532" s="311">
        <v>28725</v>
      </c>
      <c r="H11532" s="312" t="s">
        <v>3791</v>
      </c>
      <c r="I11532" s="313" t="s">
        <v>6851</v>
      </c>
    </row>
    <row r="11533" spans="6:9" x14ac:dyDescent="0.2">
      <c r="F11533" s="310" t="s">
        <v>17545</v>
      </c>
      <c r="G11533" s="311">
        <v>28726</v>
      </c>
      <c r="H11533" s="312" t="s">
        <v>3791</v>
      </c>
      <c r="I11533" s="313" t="s">
        <v>6854</v>
      </c>
    </row>
    <row r="11534" spans="6:9" x14ac:dyDescent="0.2">
      <c r="F11534" s="310" t="s">
        <v>17546</v>
      </c>
      <c r="G11534" s="311">
        <v>28727</v>
      </c>
      <c r="H11534" s="312" t="s">
        <v>3791</v>
      </c>
      <c r="I11534" s="313" t="s">
        <v>6854</v>
      </c>
    </row>
    <row r="11535" spans="6:9" x14ac:dyDescent="0.2">
      <c r="F11535" s="310" t="s">
        <v>17547</v>
      </c>
      <c r="G11535" s="311">
        <v>28728</v>
      </c>
      <c r="H11535" s="312" t="s">
        <v>3791</v>
      </c>
      <c r="I11535" s="313" t="s">
        <v>6851</v>
      </c>
    </row>
    <row r="11536" spans="6:9" x14ac:dyDescent="0.2">
      <c r="F11536" s="310" t="s">
        <v>17548</v>
      </c>
      <c r="G11536" s="311">
        <v>28729</v>
      </c>
      <c r="H11536" s="312" t="s">
        <v>3791</v>
      </c>
      <c r="I11536" s="313" t="s">
        <v>6854</v>
      </c>
    </row>
    <row r="11537" spans="6:9" x14ac:dyDescent="0.2">
      <c r="F11537" s="310" t="s">
        <v>17549</v>
      </c>
      <c r="G11537" s="311">
        <v>28730</v>
      </c>
      <c r="H11537" s="312" t="s">
        <v>3791</v>
      </c>
      <c r="I11537" s="313" t="s">
        <v>6854</v>
      </c>
    </row>
    <row r="11538" spans="6:9" x14ac:dyDescent="0.2">
      <c r="F11538" s="310" t="s">
        <v>17550</v>
      </c>
      <c r="G11538" s="311">
        <v>28731</v>
      </c>
      <c r="H11538" s="312" t="s">
        <v>3791</v>
      </c>
      <c r="I11538" s="313" t="s">
        <v>6854</v>
      </c>
    </row>
    <row r="11539" spans="6:9" x14ac:dyDescent="0.2">
      <c r="F11539" s="310" t="s">
        <v>17551</v>
      </c>
      <c r="G11539" s="311">
        <v>28732</v>
      </c>
      <c r="H11539" s="312" t="s">
        <v>3791</v>
      </c>
      <c r="I11539" s="313" t="s">
        <v>6851</v>
      </c>
    </row>
    <row r="11540" spans="6:9" x14ac:dyDescent="0.2">
      <c r="F11540" s="310" t="s">
        <v>17552</v>
      </c>
      <c r="G11540" s="311">
        <v>28733</v>
      </c>
      <c r="H11540" s="312" t="s">
        <v>3791</v>
      </c>
      <c r="I11540" s="313" t="s">
        <v>6854</v>
      </c>
    </row>
    <row r="11541" spans="6:9" x14ac:dyDescent="0.2">
      <c r="F11541" s="310" t="s">
        <v>17553</v>
      </c>
      <c r="G11541" s="311">
        <v>28734</v>
      </c>
      <c r="H11541" s="312" t="s">
        <v>3791</v>
      </c>
      <c r="I11541" s="313" t="s">
        <v>6851</v>
      </c>
    </row>
    <row r="11542" spans="6:9" x14ac:dyDescent="0.2">
      <c r="F11542" s="310" t="s">
        <v>17554</v>
      </c>
      <c r="G11542" s="311">
        <v>28735</v>
      </c>
      <c r="H11542" s="312" t="s">
        <v>3791</v>
      </c>
      <c r="I11542" s="313" t="s">
        <v>6854</v>
      </c>
    </row>
    <row r="11543" spans="6:9" x14ac:dyDescent="0.2">
      <c r="F11543" s="310" t="s">
        <v>17555</v>
      </c>
      <c r="G11543" s="311">
        <v>28736</v>
      </c>
      <c r="H11543" s="312" t="s">
        <v>3791</v>
      </c>
      <c r="I11543" s="313" t="s">
        <v>6854</v>
      </c>
    </row>
    <row r="11544" spans="6:9" x14ac:dyDescent="0.2">
      <c r="F11544" s="310" t="s">
        <v>17556</v>
      </c>
      <c r="G11544" s="311">
        <v>28737</v>
      </c>
      <c r="H11544" s="312" t="s">
        <v>3791</v>
      </c>
      <c r="I11544" s="313" t="s">
        <v>6854</v>
      </c>
    </row>
    <row r="11545" spans="6:9" x14ac:dyDescent="0.2">
      <c r="F11545" s="310" t="s">
        <v>17557</v>
      </c>
      <c r="G11545" s="311">
        <v>28738</v>
      </c>
      <c r="H11545" s="312" t="s">
        <v>3791</v>
      </c>
      <c r="I11545" s="313" t="s">
        <v>6854</v>
      </c>
    </row>
    <row r="11546" spans="6:9" x14ac:dyDescent="0.2">
      <c r="F11546" s="310" t="s">
        <v>17558</v>
      </c>
      <c r="G11546" s="311">
        <v>28739</v>
      </c>
      <c r="H11546" s="312" t="s">
        <v>3791</v>
      </c>
      <c r="I11546" s="313" t="s">
        <v>6854</v>
      </c>
    </row>
    <row r="11547" spans="6:9" x14ac:dyDescent="0.2">
      <c r="F11547" s="310" t="s">
        <v>17559</v>
      </c>
      <c r="G11547" s="311">
        <v>28740</v>
      </c>
      <c r="H11547" s="312" t="s">
        <v>3791</v>
      </c>
      <c r="I11547" s="313" t="s">
        <v>6854</v>
      </c>
    </row>
    <row r="11548" spans="6:9" x14ac:dyDescent="0.2">
      <c r="F11548" s="310" t="s">
        <v>17560</v>
      </c>
      <c r="G11548" s="311">
        <v>28741</v>
      </c>
      <c r="H11548" s="312" t="s">
        <v>3791</v>
      </c>
      <c r="I11548" s="313" t="s">
        <v>6854</v>
      </c>
    </row>
    <row r="11549" spans="6:9" x14ac:dyDescent="0.2">
      <c r="F11549" s="310" t="s">
        <v>17561</v>
      </c>
      <c r="G11549" s="311">
        <v>28742</v>
      </c>
      <c r="H11549" s="312" t="s">
        <v>3791</v>
      </c>
      <c r="I11549" s="313" t="s">
        <v>6851</v>
      </c>
    </row>
    <row r="11550" spans="6:9" x14ac:dyDescent="0.2">
      <c r="F11550" s="310" t="s">
        <v>17562</v>
      </c>
      <c r="G11550" s="311">
        <v>28743</v>
      </c>
      <c r="H11550" s="312" t="s">
        <v>3791</v>
      </c>
      <c r="I11550" s="313" t="s">
        <v>6851</v>
      </c>
    </row>
    <row r="11551" spans="6:9" x14ac:dyDescent="0.2">
      <c r="F11551" s="310" t="s">
        <v>17563</v>
      </c>
      <c r="G11551" s="311">
        <v>28744</v>
      </c>
      <c r="H11551" s="312" t="s">
        <v>3791</v>
      </c>
      <c r="I11551" s="313" t="s">
        <v>6851</v>
      </c>
    </row>
    <row r="11552" spans="6:9" x14ac:dyDescent="0.2">
      <c r="F11552" s="310" t="s">
        <v>17564</v>
      </c>
      <c r="G11552" s="311">
        <v>28745</v>
      </c>
      <c r="H11552" s="312" t="s">
        <v>3791</v>
      </c>
      <c r="I11552" s="313" t="s">
        <v>6854</v>
      </c>
    </row>
    <row r="11553" spans="6:9" x14ac:dyDescent="0.2">
      <c r="F11553" s="310" t="s">
        <v>17565</v>
      </c>
      <c r="G11553" s="311">
        <v>28746</v>
      </c>
      <c r="H11553" s="312" t="s">
        <v>3791</v>
      </c>
      <c r="I11553" s="313" t="s">
        <v>6854</v>
      </c>
    </row>
    <row r="11554" spans="6:9" x14ac:dyDescent="0.2">
      <c r="F11554" s="310" t="s">
        <v>17566</v>
      </c>
      <c r="G11554" s="311">
        <v>28747</v>
      </c>
      <c r="H11554" s="312" t="s">
        <v>3791</v>
      </c>
      <c r="I11554" s="313" t="s">
        <v>6854</v>
      </c>
    </row>
    <row r="11555" spans="6:9" x14ac:dyDescent="0.2">
      <c r="F11555" s="310" t="s">
        <v>17567</v>
      </c>
      <c r="G11555" s="311">
        <v>28748</v>
      </c>
      <c r="H11555" s="312" t="s">
        <v>3791</v>
      </c>
      <c r="I11555" s="313" t="s">
        <v>6854</v>
      </c>
    </row>
    <row r="11556" spans="6:9" x14ac:dyDescent="0.2">
      <c r="F11556" s="310" t="s">
        <v>17568</v>
      </c>
      <c r="G11556" s="311">
        <v>28749</v>
      </c>
      <c r="H11556" s="312" t="s">
        <v>3791</v>
      </c>
      <c r="I11556" s="313" t="s">
        <v>6854</v>
      </c>
    </row>
    <row r="11557" spans="6:9" x14ac:dyDescent="0.2">
      <c r="F11557" s="310" t="s">
        <v>17569</v>
      </c>
      <c r="G11557" s="311">
        <v>28750</v>
      </c>
      <c r="H11557" s="312" t="s">
        <v>3791</v>
      </c>
      <c r="I11557" s="313" t="s">
        <v>6854</v>
      </c>
    </row>
    <row r="11558" spans="6:9" x14ac:dyDescent="0.2">
      <c r="F11558" s="310" t="s">
        <v>17570</v>
      </c>
      <c r="G11558" s="311">
        <v>28751</v>
      </c>
      <c r="H11558" s="312" t="s">
        <v>3791</v>
      </c>
      <c r="I11558" s="313" t="s">
        <v>6851</v>
      </c>
    </row>
    <row r="11559" spans="6:9" x14ac:dyDescent="0.2">
      <c r="F11559" s="310" t="s">
        <v>17571</v>
      </c>
      <c r="G11559" s="311">
        <v>28752</v>
      </c>
      <c r="H11559" s="312" t="s">
        <v>3791</v>
      </c>
      <c r="I11559" s="313" t="s">
        <v>6854</v>
      </c>
    </row>
    <row r="11560" spans="6:9" x14ac:dyDescent="0.2">
      <c r="F11560" s="310" t="s">
        <v>17572</v>
      </c>
      <c r="G11560" s="311">
        <v>28753</v>
      </c>
      <c r="H11560" s="312" t="s">
        <v>3791</v>
      </c>
      <c r="I11560" s="313" t="s">
        <v>6851</v>
      </c>
    </row>
    <row r="11561" spans="6:9" x14ac:dyDescent="0.2">
      <c r="F11561" s="310" t="s">
        <v>17573</v>
      </c>
      <c r="G11561" s="311">
        <v>28754</v>
      </c>
      <c r="H11561" s="312" t="s">
        <v>3791</v>
      </c>
      <c r="I11561" s="313" t="s">
        <v>6854</v>
      </c>
    </row>
    <row r="11562" spans="6:9" x14ac:dyDescent="0.2">
      <c r="F11562" s="310" t="s">
        <v>17574</v>
      </c>
      <c r="G11562" s="311">
        <v>28755</v>
      </c>
      <c r="H11562" s="312" t="s">
        <v>3791</v>
      </c>
      <c r="I11562" s="313" t="s">
        <v>6854</v>
      </c>
    </row>
    <row r="11563" spans="6:9" x14ac:dyDescent="0.2">
      <c r="F11563" s="310" t="s">
        <v>17575</v>
      </c>
      <c r="G11563" s="311">
        <v>28756</v>
      </c>
      <c r="H11563" s="312" t="s">
        <v>3791</v>
      </c>
      <c r="I11563" s="313" t="s">
        <v>6854</v>
      </c>
    </row>
    <row r="11564" spans="6:9" x14ac:dyDescent="0.2">
      <c r="F11564" s="310" t="s">
        <v>17576</v>
      </c>
      <c r="G11564" s="311">
        <v>28757</v>
      </c>
      <c r="H11564" s="312" t="s">
        <v>3791</v>
      </c>
      <c r="I11564" s="313" t="s">
        <v>6854</v>
      </c>
    </row>
    <row r="11565" spans="6:9" x14ac:dyDescent="0.2">
      <c r="F11565" s="310" t="s">
        <v>17577</v>
      </c>
      <c r="G11565" s="311">
        <v>28758</v>
      </c>
      <c r="H11565" s="312" t="s">
        <v>3791</v>
      </c>
      <c r="I11565" s="313" t="s">
        <v>6854</v>
      </c>
    </row>
    <row r="11566" spans="6:9" x14ac:dyDescent="0.2">
      <c r="F11566" s="310" t="s">
        <v>17578</v>
      </c>
      <c r="G11566" s="311">
        <v>28759</v>
      </c>
      <c r="H11566" s="312" t="s">
        <v>3791</v>
      </c>
      <c r="I11566" s="313" t="s">
        <v>6851</v>
      </c>
    </row>
    <row r="11567" spans="6:9" x14ac:dyDescent="0.2">
      <c r="F11567" s="310" t="s">
        <v>17579</v>
      </c>
      <c r="G11567" s="311">
        <v>28760</v>
      </c>
      <c r="H11567" s="312" t="s">
        <v>3791</v>
      </c>
      <c r="I11567" s="313" t="s">
        <v>6854</v>
      </c>
    </row>
    <row r="11568" spans="6:9" x14ac:dyDescent="0.2">
      <c r="F11568" s="310" t="s">
        <v>17580</v>
      </c>
      <c r="G11568" s="311">
        <v>28761</v>
      </c>
      <c r="H11568" s="312" t="s">
        <v>3791</v>
      </c>
      <c r="I11568" s="313" t="s">
        <v>6854</v>
      </c>
    </row>
    <row r="11569" spans="6:9" x14ac:dyDescent="0.2">
      <c r="F11569" s="310" t="s">
        <v>17581</v>
      </c>
      <c r="G11569" s="311">
        <v>28762</v>
      </c>
      <c r="H11569" s="312" t="s">
        <v>3791</v>
      </c>
      <c r="I11569" s="313" t="s">
        <v>6854</v>
      </c>
    </row>
    <row r="11570" spans="6:9" x14ac:dyDescent="0.2">
      <c r="F11570" s="310" t="s">
        <v>17582</v>
      </c>
      <c r="G11570" s="311">
        <v>28763</v>
      </c>
      <c r="H11570" s="312" t="s">
        <v>3791</v>
      </c>
      <c r="I11570" s="313" t="s">
        <v>6851</v>
      </c>
    </row>
    <row r="11571" spans="6:9" x14ac:dyDescent="0.2">
      <c r="F11571" s="310" t="s">
        <v>17583</v>
      </c>
      <c r="G11571" s="311">
        <v>28765</v>
      </c>
      <c r="H11571" s="312" t="s">
        <v>3791</v>
      </c>
      <c r="I11571" s="313" t="s">
        <v>6854</v>
      </c>
    </row>
    <row r="11572" spans="6:9" x14ac:dyDescent="0.2">
      <c r="F11572" s="310" t="s">
        <v>17584</v>
      </c>
      <c r="G11572" s="311">
        <v>28766</v>
      </c>
      <c r="H11572" s="312" t="s">
        <v>3791</v>
      </c>
      <c r="I11572" s="313" t="s">
        <v>6854</v>
      </c>
    </row>
    <row r="11573" spans="6:9" x14ac:dyDescent="0.2">
      <c r="F11573" s="310" t="s">
        <v>17585</v>
      </c>
      <c r="G11573" s="311">
        <v>28768</v>
      </c>
      <c r="H11573" s="312" t="s">
        <v>3791</v>
      </c>
      <c r="I11573" s="313" t="s">
        <v>6854</v>
      </c>
    </row>
    <row r="11574" spans="6:9" x14ac:dyDescent="0.2">
      <c r="F11574" s="310" t="s">
        <v>17586</v>
      </c>
      <c r="G11574" s="311">
        <v>28770</v>
      </c>
      <c r="H11574" s="312" t="s">
        <v>3791</v>
      </c>
      <c r="I11574" s="313" t="s">
        <v>6854</v>
      </c>
    </row>
    <row r="11575" spans="6:9" x14ac:dyDescent="0.2">
      <c r="F11575" s="310" t="s">
        <v>17587</v>
      </c>
      <c r="G11575" s="311">
        <v>28771</v>
      </c>
      <c r="H11575" s="312" t="s">
        <v>3791</v>
      </c>
      <c r="I11575" s="313" t="s">
        <v>6851</v>
      </c>
    </row>
    <row r="11576" spans="6:9" x14ac:dyDescent="0.2">
      <c r="F11576" s="310" t="s">
        <v>17588</v>
      </c>
      <c r="G11576" s="311">
        <v>28772</v>
      </c>
      <c r="H11576" s="312" t="s">
        <v>3791</v>
      </c>
      <c r="I11576" s="313" t="s">
        <v>6854</v>
      </c>
    </row>
    <row r="11577" spans="6:9" x14ac:dyDescent="0.2">
      <c r="F11577" s="310" t="s">
        <v>17589</v>
      </c>
      <c r="G11577" s="311">
        <v>28773</v>
      </c>
      <c r="H11577" s="312" t="s">
        <v>3791</v>
      </c>
      <c r="I11577" s="313" t="s">
        <v>6854</v>
      </c>
    </row>
    <row r="11578" spans="6:9" x14ac:dyDescent="0.2">
      <c r="F11578" s="310" t="s">
        <v>17590</v>
      </c>
      <c r="G11578" s="311">
        <v>28774</v>
      </c>
      <c r="H11578" s="312" t="s">
        <v>3791</v>
      </c>
      <c r="I11578" s="313" t="s">
        <v>6854</v>
      </c>
    </row>
    <row r="11579" spans="6:9" x14ac:dyDescent="0.2">
      <c r="F11579" s="310" t="s">
        <v>17591</v>
      </c>
      <c r="G11579" s="311">
        <v>28775</v>
      </c>
      <c r="H11579" s="312" t="s">
        <v>3791</v>
      </c>
      <c r="I11579" s="313" t="s">
        <v>6851</v>
      </c>
    </row>
    <row r="11580" spans="6:9" x14ac:dyDescent="0.2">
      <c r="F11580" s="310" t="s">
        <v>17592</v>
      </c>
      <c r="G11580" s="311">
        <v>28776</v>
      </c>
      <c r="H11580" s="312" t="s">
        <v>3791</v>
      </c>
      <c r="I11580" s="313" t="s">
        <v>6851</v>
      </c>
    </row>
    <row r="11581" spans="6:9" x14ac:dyDescent="0.2">
      <c r="F11581" s="310" t="s">
        <v>17593</v>
      </c>
      <c r="G11581" s="311">
        <v>28777</v>
      </c>
      <c r="H11581" s="312" t="s">
        <v>3791</v>
      </c>
      <c r="I11581" s="313" t="s">
        <v>6854</v>
      </c>
    </row>
    <row r="11582" spans="6:9" x14ac:dyDescent="0.2">
      <c r="F11582" s="310" t="s">
        <v>17594</v>
      </c>
      <c r="G11582" s="311">
        <v>28778</v>
      </c>
      <c r="H11582" s="312" t="s">
        <v>3791</v>
      </c>
      <c r="I11582" s="313" t="s">
        <v>6854</v>
      </c>
    </row>
    <row r="11583" spans="6:9" x14ac:dyDescent="0.2">
      <c r="F11583" s="310" t="s">
        <v>17595</v>
      </c>
      <c r="G11583" s="311">
        <v>28779</v>
      </c>
      <c r="H11583" s="312" t="s">
        <v>3791</v>
      </c>
      <c r="I11583" s="313" t="s">
        <v>6851</v>
      </c>
    </row>
    <row r="11584" spans="6:9" x14ac:dyDescent="0.2">
      <c r="F11584" s="310" t="s">
        <v>17596</v>
      </c>
      <c r="G11584" s="311">
        <v>28781</v>
      </c>
      <c r="H11584" s="312" t="s">
        <v>3791</v>
      </c>
      <c r="I11584" s="313" t="s">
        <v>6851</v>
      </c>
    </row>
    <row r="11585" spans="6:9" x14ac:dyDescent="0.2">
      <c r="F11585" s="310" t="s">
        <v>17597</v>
      </c>
      <c r="G11585" s="311">
        <v>28782</v>
      </c>
      <c r="H11585" s="312" t="s">
        <v>3791</v>
      </c>
      <c r="I11585" s="313" t="s">
        <v>6854</v>
      </c>
    </row>
    <row r="11586" spans="6:9" x14ac:dyDescent="0.2">
      <c r="F11586" s="310" t="s">
        <v>17598</v>
      </c>
      <c r="G11586" s="311">
        <v>28783</v>
      </c>
      <c r="H11586" s="312" t="s">
        <v>3791</v>
      </c>
      <c r="I11586" s="313" t="s">
        <v>6854</v>
      </c>
    </row>
    <row r="11587" spans="6:9" x14ac:dyDescent="0.2">
      <c r="F11587" s="310" t="s">
        <v>17599</v>
      </c>
      <c r="G11587" s="311">
        <v>28784</v>
      </c>
      <c r="H11587" s="312" t="s">
        <v>3791</v>
      </c>
      <c r="I11587" s="313" t="s">
        <v>6854</v>
      </c>
    </row>
    <row r="11588" spans="6:9" x14ac:dyDescent="0.2">
      <c r="F11588" s="310" t="s">
        <v>17600</v>
      </c>
      <c r="G11588" s="311">
        <v>28785</v>
      </c>
      <c r="H11588" s="312" t="s">
        <v>3791</v>
      </c>
      <c r="I11588" s="313" t="s">
        <v>6854</v>
      </c>
    </row>
    <row r="11589" spans="6:9" x14ac:dyDescent="0.2">
      <c r="F11589" s="310" t="s">
        <v>17601</v>
      </c>
      <c r="G11589" s="311">
        <v>28786</v>
      </c>
      <c r="H11589" s="312" t="s">
        <v>3791</v>
      </c>
      <c r="I11589" s="313" t="s">
        <v>6854</v>
      </c>
    </row>
    <row r="11590" spans="6:9" x14ac:dyDescent="0.2">
      <c r="F11590" s="310" t="s">
        <v>17602</v>
      </c>
      <c r="G11590" s="311">
        <v>28787</v>
      </c>
      <c r="H11590" s="312" t="s">
        <v>3791</v>
      </c>
      <c r="I11590" s="313" t="s">
        <v>6854</v>
      </c>
    </row>
    <row r="11591" spans="6:9" x14ac:dyDescent="0.2">
      <c r="F11591" s="310" t="s">
        <v>17603</v>
      </c>
      <c r="G11591" s="311">
        <v>28788</v>
      </c>
      <c r="H11591" s="312" t="s">
        <v>3791</v>
      </c>
      <c r="I11591" s="313" t="s">
        <v>6851</v>
      </c>
    </row>
    <row r="11592" spans="6:9" x14ac:dyDescent="0.2">
      <c r="F11592" s="310" t="s">
        <v>17604</v>
      </c>
      <c r="G11592" s="311">
        <v>28789</v>
      </c>
      <c r="H11592" s="312" t="s">
        <v>3791</v>
      </c>
      <c r="I11592" s="313" t="s">
        <v>6851</v>
      </c>
    </row>
    <row r="11593" spans="6:9" x14ac:dyDescent="0.2">
      <c r="F11593" s="310" t="s">
        <v>17605</v>
      </c>
      <c r="G11593" s="311">
        <v>28790</v>
      </c>
      <c r="H11593" s="312" t="s">
        <v>3791</v>
      </c>
      <c r="I11593" s="313" t="s">
        <v>6854</v>
      </c>
    </row>
    <row r="11594" spans="6:9" x14ac:dyDescent="0.2">
      <c r="F11594" s="310" t="s">
        <v>17606</v>
      </c>
      <c r="G11594" s="311">
        <v>28791</v>
      </c>
      <c r="H11594" s="312" t="s">
        <v>3791</v>
      </c>
      <c r="I11594" s="313" t="s">
        <v>6854</v>
      </c>
    </row>
    <row r="11595" spans="6:9" x14ac:dyDescent="0.2">
      <c r="F11595" s="310" t="s">
        <v>17607</v>
      </c>
      <c r="G11595" s="311">
        <v>28792</v>
      </c>
      <c r="H11595" s="312" t="s">
        <v>3791</v>
      </c>
      <c r="I11595" s="313" t="s">
        <v>6854</v>
      </c>
    </row>
    <row r="11596" spans="6:9" x14ac:dyDescent="0.2">
      <c r="F11596" s="310" t="s">
        <v>17608</v>
      </c>
      <c r="G11596" s="311">
        <v>28793</v>
      </c>
      <c r="H11596" s="312" t="s">
        <v>3791</v>
      </c>
      <c r="I11596" s="313" t="s">
        <v>6854</v>
      </c>
    </row>
    <row r="11597" spans="6:9" x14ac:dyDescent="0.2">
      <c r="F11597" s="310" t="s">
        <v>17609</v>
      </c>
      <c r="G11597" s="311">
        <v>28801</v>
      </c>
      <c r="H11597" s="312" t="s">
        <v>3791</v>
      </c>
      <c r="I11597" s="313" t="s">
        <v>6854</v>
      </c>
    </row>
    <row r="11598" spans="6:9" x14ac:dyDescent="0.2">
      <c r="F11598" s="310" t="s">
        <v>17610</v>
      </c>
      <c r="G11598" s="311">
        <v>28802</v>
      </c>
      <c r="H11598" s="312" t="s">
        <v>3791</v>
      </c>
      <c r="I11598" s="313" t="s">
        <v>6854</v>
      </c>
    </row>
    <row r="11599" spans="6:9" x14ac:dyDescent="0.2">
      <c r="F11599" s="310" t="s">
        <v>17611</v>
      </c>
      <c r="G11599" s="311">
        <v>28803</v>
      </c>
      <c r="H11599" s="312" t="s">
        <v>3791</v>
      </c>
      <c r="I11599" s="313" t="s">
        <v>6854</v>
      </c>
    </row>
    <row r="11600" spans="6:9" x14ac:dyDescent="0.2">
      <c r="F11600" s="310" t="s">
        <v>17612</v>
      </c>
      <c r="G11600" s="311">
        <v>28804</v>
      </c>
      <c r="H11600" s="312" t="s">
        <v>3791</v>
      </c>
      <c r="I11600" s="313" t="s">
        <v>6854</v>
      </c>
    </row>
    <row r="11601" spans="6:9" x14ac:dyDescent="0.2">
      <c r="F11601" s="310" t="s">
        <v>17613</v>
      </c>
      <c r="G11601" s="311">
        <v>28805</v>
      </c>
      <c r="H11601" s="312" t="s">
        <v>3791</v>
      </c>
      <c r="I11601" s="313" t="s">
        <v>6854</v>
      </c>
    </row>
    <row r="11602" spans="6:9" x14ac:dyDescent="0.2">
      <c r="F11602" s="310" t="s">
        <v>17614</v>
      </c>
      <c r="G11602" s="311">
        <v>28806</v>
      </c>
      <c r="H11602" s="312" t="s">
        <v>3791</v>
      </c>
      <c r="I11602" s="313" t="s">
        <v>6851</v>
      </c>
    </row>
    <row r="11603" spans="6:9" x14ac:dyDescent="0.2">
      <c r="F11603" s="310" t="s">
        <v>17615</v>
      </c>
      <c r="G11603" s="311">
        <v>28810</v>
      </c>
      <c r="H11603" s="312" t="s">
        <v>3791</v>
      </c>
      <c r="I11603" s="313" t="s">
        <v>6851</v>
      </c>
    </row>
    <row r="11604" spans="6:9" x14ac:dyDescent="0.2">
      <c r="F11604" s="310" t="s">
        <v>17616</v>
      </c>
      <c r="G11604" s="311">
        <v>28813</v>
      </c>
      <c r="H11604" s="312" t="s">
        <v>3791</v>
      </c>
      <c r="I11604" s="313" t="s">
        <v>6854</v>
      </c>
    </row>
    <row r="11605" spans="6:9" x14ac:dyDescent="0.2">
      <c r="F11605" s="310" t="s">
        <v>17617</v>
      </c>
      <c r="G11605" s="311">
        <v>28814</v>
      </c>
      <c r="H11605" s="312" t="s">
        <v>3791</v>
      </c>
      <c r="I11605" s="313" t="s">
        <v>6854</v>
      </c>
    </row>
    <row r="11606" spans="6:9" x14ac:dyDescent="0.2">
      <c r="F11606" s="310" t="s">
        <v>17618</v>
      </c>
      <c r="G11606" s="311">
        <v>28815</v>
      </c>
      <c r="H11606" s="312" t="s">
        <v>3791</v>
      </c>
      <c r="I11606" s="313" t="s">
        <v>6854</v>
      </c>
    </row>
    <row r="11607" spans="6:9" x14ac:dyDescent="0.2">
      <c r="F11607" s="310" t="s">
        <v>17619</v>
      </c>
      <c r="G11607" s="311">
        <v>28816</v>
      </c>
      <c r="H11607" s="312" t="s">
        <v>3791</v>
      </c>
      <c r="I11607" s="313" t="s">
        <v>6851</v>
      </c>
    </row>
    <row r="11608" spans="6:9" x14ac:dyDescent="0.2">
      <c r="F11608" s="310" t="s">
        <v>17620</v>
      </c>
      <c r="G11608" s="311">
        <v>28901</v>
      </c>
      <c r="H11608" s="312" t="s">
        <v>3791</v>
      </c>
      <c r="I11608" s="313" t="s">
        <v>6851</v>
      </c>
    </row>
    <row r="11609" spans="6:9" x14ac:dyDescent="0.2">
      <c r="F11609" s="310" t="s">
        <v>17621</v>
      </c>
      <c r="G11609" s="311">
        <v>28902</v>
      </c>
      <c r="H11609" s="312" t="s">
        <v>3791</v>
      </c>
      <c r="I11609" s="313" t="s">
        <v>6851</v>
      </c>
    </row>
    <row r="11610" spans="6:9" x14ac:dyDescent="0.2">
      <c r="F11610" s="310" t="s">
        <v>17622</v>
      </c>
      <c r="G11610" s="311">
        <v>28903</v>
      </c>
      <c r="H11610" s="312" t="s">
        <v>3791</v>
      </c>
      <c r="I11610" s="313" t="s">
        <v>6851</v>
      </c>
    </row>
    <row r="11611" spans="6:9" x14ac:dyDescent="0.2">
      <c r="F11611" s="310" t="s">
        <v>17623</v>
      </c>
      <c r="G11611" s="311">
        <v>28904</v>
      </c>
      <c r="H11611" s="312" t="s">
        <v>3791</v>
      </c>
      <c r="I11611" s="313" t="s">
        <v>6851</v>
      </c>
    </row>
    <row r="11612" spans="6:9" x14ac:dyDescent="0.2">
      <c r="F11612" s="310" t="s">
        <v>17624</v>
      </c>
      <c r="G11612" s="311">
        <v>28905</v>
      </c>
      <c r="H11612" s="312" t="s">
        <v>3791</v>
      </c>
      <c r="I11612" s="313" t="s">
        <v>6851</v>
      </c>
    </row>
    <row r="11613" spans="6:9" x14ac:dyDescent="0.2">
      <c r="F11613" s="310" t="s">
        <v>17625</v>
      </c>
      <c r="G11613" s="311">
        <v>28906</v>
      </c>
      <c r="H11613" s="312" t="s">
        <v>3791</v>
      </c>
      <c r="I11613" s="313" t="s">
        <v>6851</v>
      </c>
    </row>
    <row r="11614" spans="6:9" x14ac:dyDescent="0.2">
      <c r="F11614" s="310" t="s">
        <v>17626</v>
      </c>
      <c r="G11614" s="311">
        <v>28909</v>
      </c>
      <c r="H11614" s="312" t="s">
        <v>3791</v>
      </c>
      <c r="I11614" s="313" t="s">
        <v>6851</v>
      </c>
    </row>
    <row r="11615" spans="6:9" x14ac:dyDescent="0.2">
      <c r="F11615" s="310" t="s">
        <v>3176</v>
      </c>
      <c r="G11615" s="311">
        <v>29001</v>
      </c>
      <c r="H11615" s="312" t="s">
        <v>4448</v>
      </c>
      <c r="I11615" s="313" t="s">
        <v>6854</v>
      </c>
    </row>
    <row r="11616" spans="6:9" x14ac:dyDescent="0.2">
      <c r="F11616" s="310" t="s">
        <v>17627</v>
      </c>
      <c r="G11616" s="311">
        <v>29002</v>
      </c>
      <c r="H11616" s="312" t="s">
        <v>4448</v>
      </c>
      <c r="I11616" s="313" t="s">
        <v>6854</v>
      </c>
    </row>
    <row r="11617" spans="6:9" x14ac:dyDescent="0.2">
      <c r="F11617" s="310" t="s">
        <v>3178</v>
      </c>
      <c r="G11617" s="311">
        <v>29003</v>
      </c>
      <c r="H11617" s="312" t="s">
        <v>4448</v>
      </c>
      <c r="I11617" s="313" t="s">
        <v>6854</v>
      </c>
    </row>
    <row r="11618" spans="6:9" x14ac:dyDescent="0.2">
      <c r="F11618" s="310" t="s">
        <v>17628</v>
      </c>
      <c r="G11618" s="311">
        <v>29006</v>
      </c>
      <c r="H11618" s="312" t="s">
        <v>4448</v>
      </c>
      <c r="I11618" s="313" t="s">
        <v>6854</v>
      </c>
    </row>
    <row r="11619" spans="6:9" x14ac:dyDescent="0.2">
      <c r="F11619" s="310" t="s">
        <v>3182</v>
      </c>
      <c r="G11619" s="311">
        <v>29009</v>
      </c>
      <c r="H11619" s="312" t="s">
        <v>4448</v>
      </c>
      <c r="I11619" s="313" t="s">
        <v>6854</v>
      </c>
    </row>
    <row r="11620" spans="6:9" x14ac:dyDescent="0.2">
      <c r="F11620" s="310" t="s">
        <v>17629</v>
      </c>
      <c r="G11620" s="311">
        <v>29010</v>
      </c>
      <c r="H11620" s="312" t="s">
        <v>4448</v>
      </c>
      <c r="I11620" s="313" t="s">
        <v>6854</v>
      </c>
    </row>
    <row r="11621" spans="6:9" x14ac:dyDescent="0.2">
      <c r="F11621" s="310" t="s">
        <v>17630</v>
      </c>
      <c r="G11621" s="311">
        <v>29014</v>
      </c>
      <c r="H11621" s="312" t="s">
        <v>4448</v>
      </c>
      <c r="I11621" s="313" t="s">
        <v>6854</v>
      </c>
    </row>
    <row r="11622" spans="6:9" x14ac:dyDescent="0.2">
      <c r="F11622" s="310" t="s">
        <v>3186</v>
      </c>
      <c r="G11622" s="311">
        <v>29015</v>
      </c>
      <c r="H11622" s="312" t="s">
        <v>4448</v>
      </c>
      <c r="I11622" s="313" t="s">
        <v>6854</v>
      </c>
    </row>
    <row r="11623" spans="6:9" x14ac:dyDescent="0.2">
      <c r="F11623" s="310" t="s">
        <v>17631</v>
      </c>
      <c r="G11623" s="311">
        <v>29016</v>
      </c>
      <c r="H11623" s="312" t="s">
        <v>4448</v>
      </c>
      <c r="I11623" s="313" t="s">
        <v>6854</v>
      </c>
    </row>
    <row r="11624" spans="6:9" x14ac:dyDescent="0.2">
      <c r="F11624" s="310" t="s">
        <v>17632</v>
      </c>
      <c r="G11624" s="311">
        <v>29018</v>
      </c>
      <c r="H11624" s="312" t="s">
        <v>4448</v>
      </c>
      <c r="I11624" s="313" t="s">
        <v>6854</v>
      </c>
    </row>
    <row r="11625" spans="6:9" x14ac:dyDescent="0.2">
      <c r="F11625" s="310" t="s">
        <v>17633</v>
      </c>
      <c r="G11625" s="311">
        <v>29020</v>
      </c>
      <c r="H11625" s="312" t="s">
        <v>4448</v>
      </c>
      <c r="I11625" s="313" t="s">
        <v>6854</v>
      </c>
    </row>
    <row r="11626" spans="6:9" x14ac:dyDescent="0.2">
      <c r="F11626" s="310" t="s">
        <v>3190</v>
      </c>
      <c r="G11626" s="311">
        <v>29021</v>
      </c>
      <c r="H11626" s="312" t="s">
        <v>4448</v>
      </c>
      <c r="I11626" s="313" t="s">
        <v>6854</v>
      </c>
    </row>
    <row r="11627" spans="6:9" x14ac:dyDescent="0.2">
      <c r="F11627" s="310" t="s">
        <v>17634</v>
      </c>
      <c r="G11627" s="311">
        <v>29030</v>
      </c>
      <c r="H11627" s="312" t="s">
        <v>4448</v>
      </c>
      <c r="I11627" s="313" t="s">
        <v>6854</v>
      </c>
    </row>
    <row r="11628" spans="6:9" x14ac:dyDescent="0.2">
      <c r="F11628" s="310" t="s">
        <v>3197</v>
      </c>
      <c r="G11628" s="311">
        <v>29031</v>
      </c>
      <c r="H11628" s="312" t="s">
        <v>4448</v>
      </c>
      <c r="I11628" s="313" t="s">
        <v>6854</v>
      </c>
    </row>
    <row r="11629" spans="6:9" x14ac:dyDescent="0.2">
      <c r="F11629" s="310" t="s">
        <v>17635</v>
      </c>
      <c r="G11629" s="311">
        <v>29032</v>
      </c>
      <c r="H11629" s="312" t="s">
        <v>4448</v>
      </c>
      <c r="I11629" s="313" t="s">
        <v>6854</v>
      </c>
    </row>
    <row r="11630" spans="6:9" x14ac:dyDescent="0.2">
      <c r="F11630" s="310" t="s">
        <v>3198</v>
      </c>
      <c r="G11630" s="311">
        <v>29033</v>
      </c>
      <c r="H11630" s="312" t="s">
        <v>4448</v>
      </c>
      <c r="I11630" s="313" t="s">
        <v>6854</v>
      </c>
    </row>
    <row r="11631" spans="6:9" x14ac:dyDescent="0.2">
      <c r="F11631" s="310" t="s">
        <v>17636</v>
      </c>
      <c r="G11631" s="311">
        <v>29036</v>
      </c>
      <c r="H11631" s="312" t="s">
        <v>4448</v>
      </c>
      <c r="I11631" s="313" t="s">
        <v>6854</v>
      </c>
    </row>
    <row r="11632" spans="6:9" x14ac:dyDescent="0.2">
      <c r="F11632" s="310" t="s">
        <v>3200</v>
      </c>
      <c r="G11632" s="311">
        <v>29037</v>
      </c>
      <c r="H11632" s="312" t="s">
        <v>4448</v>
      </c>
      <c r="I11632" s="313" t="s">
        <v>6854</v>
      </c>
    </row>
    <row r="11633" spans="6:9" x14ac:dyDescent="0.2">
      <c r="F11633" s="310" t="s">
        <v>17637</v>
      </c>
      <c r="G11633" s="311">
        <v>29038</v>
      </c>
      <c r="H11633" s="312" t="s">
        <v>4448</v>
      </c>
      <c r="I11633" s="313" t="s">
        <v>6854</v>
      </c>
    </row>
    <row r="11634" spans="6:9" x14ac:dyDescent="0.2">
      <c r="F11634" s="310" t="s">
        <v>3201</v>
      </c>
      <c r="G11634" s="311">
        <v>29039</v>
      </c>
      <c r="H11634" s="312" t="s">
        <v>4448</v>
      </c>
      <c r="I11634" s="313" t="s">
        <v>6854</v>
      </c>
    </row>
    <row r="11635" spans="6:9" x14ac:dyDescent="0.2">
      <c r="F11635" s="310" t="s">
        <v>17638</v>
      </c>
      <c r="G11635" s="311">
        <v>29040</v>
      </c>
      <c r="H11635" s="312" t="s">
        <v>4448</v>
      </c>
      <c r="I11635" s="313" t="s">
        <v>6854</v>
      </c>
    </row>
    <row r="11636" spans="6:9" x14ac:dyDescent="0.2">
      <c r="F11636" s="310" t="s">
        <v>3203</v>
      </c>
      <c r="G11636" s="311">
        <v>29041</v>
      </c>
      <c r="H11636" s="312" t="s">
        <v>4448</v>
      </c>
      <c r="I11636" s="313" t="s">
        <v>6854</v>
      </c>
    </row>
    <row r="11637" spans="6:9" x14ac:dyDescent="0.2">
      <c r="F11637" s="310" t="s">
        <v>17639</v>
      </c>
      <c r="G11637" s="311">
        <v>29042</v>
      </c>
      <c r="H11637" s="312" t="s">
        <v>4448</v>
      </c>
      <c r="I11637" s="313" t="s">
        <v>6854</v>
      </c>
    </row>
    <row r="11638" spans="6:9" x14ac:dyDescent="0.2">
      <c r="F11638" s="310" t="s">
        <v>17640</v>
      </c>
      <c r="G11638" s="311">
        <v>29044</v>
      </c>
      <c r="H11638" s="312" t="s">
        <v>4448</v>
      </c>
      <c r="I11638" s="313" t="s">
        <v>6854</v>
      </c>
    </row>
    <row r="11639" spans="6:9" x14ac:dyDescent="0.2">
      <c r="F11639" s="310" t="s">
        <v>3205</v>
      </c>
      <c r="G11639" s="311">
        <v>29045</v>
      </c>
      <c r="H11639" s="312" t="s">
        <v>4448</v>
      </c>
      <c r="I11639" s="313" t="s">
        <v>6854</v>
      </c>
    </row>
    <row r="11640" spans="6:9" x14ac:dyDescent="0.2">
      <c r="F11640" s="310" t="s">
        <v>17641</v>
      </c>
      <c r="G11640" s="311">
        <v>29046</v>
      </c>
      <c r="H11640" s="312" t="s">
        <v>4448</v>
      </c>
      <c r="I11640" s="313" t="s">
        <v>6854</v>
      </c>
    </row>
    <row r="11641" spans="6:9" x14ac:dyDescent="0.2">
      <c r="F11641" s="310" t="s">
        <v>3206</v>
      </c>
      <c r="G11641" s="311">
        <v>29047</v>
      </c>
      <c r="H11641" s="312" t="s">
        <v>4448</v>
      </c>
      <c r="I11641" s="313" t="s">
        <v>6854</v>
      </c>
    </row>
    <row r="11642" spans="6:9" x14ac:dyDescent="0.2">
      <c r="F11642" s="310" t="s">
        <v>17642</v>
      </c>
      <c r="G11642" s="311">
        <v>29048</v>
      </c>
      <c r="H11642" s="312" t="s">
        <v>4448</v>
      </c>
      <c r="I11642" s="313" t="s">
        <v>6854</v>
      </c>
    </row>
    <row r="11643" spans="6:9" x14ac:dyDescent="0.2">
      <c r="F11643" s="310" t="s">
        <v>3209</v>
      </c>
      <c r="G11643" s="311">
        <v>29051</v>
      </c>
      <c r="H11643" s="312" t="s">
        <v>4448</v>
      </c>
      <c r="I11643" s="313" t="s">
        <v>6854</v>
      </c>
    </row>
    <row r="11644" spans="6:9" x14ac:dyDescent="0.2">
      <c r="F11644" s="310" t="s">
        <v>17643</v>
      </c>
      <c r="G11644" s="311">
        <v>29052</v>
      </c>
      <c r="H11644" s="312" t="s">
        <v>4448</v>
      </c>
      <c r="I11644" s="313" t="s">
        <v>6854</v>
      </c>
    </row>
    <row r="11645" spans="6:9" x14ac:dyDescent="0.2">
      <c r="F11645" s="310" t="s">
        <v>3211</v>
      </c>
      <c r="G11645" s="311">
        <v>29053</v>
      </c>
      <c r="H11645" s="312" t="s">
        <v>4448</v>
      </c>
      <c r="I11645" s="313" t="s">
        <v>6854</v>
      </c>
    </row>
    <row r="11646" spans="6:9" x14ac:dyDescent="0.2">
      <c r="F11646" s="310" t="s">
        <v>17644</v>
      </c>
      <c r="G11646" s="311">
        <v>29054</v>
      </c>
      <c r="H11646" s="312" t="s">
        <v>4448</v>
      </c>
      <c r="I11646" s="313" t="s">
        <v>6854</v>
      </c>
    </row>
    <row r="11647" spans="6:9" x14ac:dyDescent="0.2">
      <c r="F11647" s="310" t="s">
        <v>3212</v>
      </c>
      <c r="G11647" s="311">
        <v>29055</v>
      </c>
      <c r="H11647" s="312" t="s">
        <v>4448</v>
      </c>
      <c r="I11647" s="313" t="s">
        <v>6854</v>
      </c>
    </row>
    <row r="11648" spans="6:9" x14ac:dyDescent="0.2">
      <c r="F11648" s="310" t="s">
        <v>17645</v>
      </c>
      <c r="G11648" s="311">
        <v>29056</v>
      </c>
      <c r="H11648" s="312" t="s">
        <v>4448</v>
      </c>
      <c r="I11648" s="313" t="s">
        <v>6854</v>
      </c>
    </row>
    <row r="11649" spans="6:9" x14ac:dyDescent="0.2">
      <c r="F11649" s="310" t="s">
        <v>17646</v>
      </c>
      <c r="G11649" s="311">
        <v>29058</v>
      </c>
      <c r="H11649" s="312" t="s">
        <v>4448</v>
      </c>
      <c r="I11649" s="313" t="s">
        <v>6854</v>
      </c>
    </row>
    <row r="11650" spans="6:9" x14ac:dyDescent="0.2">
      <c r="F11650" s="310" t="s">
        <v>3214</v>
      </c>
      <c r="G11650" s="311">
        <v>29059</v>
      </c>
      <c r="H11650" s="312" t="s">
        <v>4448</v>
      </c>
      <c r="I11650" s="313" t="s">
        <v>6854</v>
      </c>
    </row>
    <row r="11651" spans="6:9" x14ac:dyDescent="0.2">
      <c r="F11651" s="310" t="s">
        <v>3215</v>
      </c>
      <c r="G11651" s="311">
        <v>29061</v>
      </c>
      <c r="H11651" s="312" t="s">
        <v>4448</v>
      </c>
      <c r="I11651" s="313" t="s">
        <v>6854</v>
      </c>
    </row>
    <row r="11652" spans="6:9" x14ac:dyDescent="0.2">
      <c r="F11652" s="310" t="s">
        <v>17647</v>
      </c>
      <c r="G11652" s="311">
        <v>29062</v>
      </c>
      <c r="H11652" s="312" t="s">
        <v>4448</v>
      </c>
      <c r="I11652" s="313" t="s">
        <v>6854</v>
      </c>
    </row>
    <row r="11653" spans="6:9" x14ac:dyDescent="0.2">
      <c r="F11653" s="310" t="s">
        <v>3216</v>
      </c>
      <c r="G11653" s="311">
        <v>29063</v>
      </c>
      <c r="H11653" s="312" t="s">
        <v>4448</v>
      </c>
      <c r="I11653" s="313" t="s">
        <v>6854</v>
      </c>
    </row>
    <row r="11654" spans="6:9" x14ac:dyDescent="0.2">
      <c r="F11654" s="310" t="s">
        <v>3218</v>
      </c>
      <c r="G11654" s="311">
        <v>29065</v>
      </c>
      <c r="H11654" s="312" t="s">
        <v>4448</v>
      </c>
      <c r="I11654" s="313" t="s">
        <v>6854</v>
      </c>
    </row>
    <row r="11655" spans="6:9" x14ac:dyDescent="0.2">
      <c r="F11655" s="310" t="s">
        <v>3219</v>
      </c>
      <c r="G11655" s="311">
        <v>29067</v>
      </c>
      <c r="H11655" s="312" t="s">
        <v>4448</v>
      </c>
      <c r="I11655" s="313" t="s">
        <v>6854</v>
      </c>
    </row>
    <row r="11656" spans="6:9" x14ac:dyDescent="0.2">
      <c r="F11656" s="310" t="s">
        <v>3221</v>
      </c>
      <c r="G11656" s="311">
        <v>29069</v>
      </c>
      <c r="H11656" s="312" t="s">
        <v>4448</v>
      </c>
      <c r="I11656" s="313" t="s">
        <v>6854</v>
      </c>
    </row>
    <row r="11657" spans="6:9" x14ac:dyDescent="0.2">
      <c r="F11657" s="310" t="s">
        <v>17648</v>
      </c>
      <c r="G11657" s="311">
        <v>29070</v>
      </c>
      <c r="H11657" s="312" t="s">
        <v>4448</v>
      </c>
      <c r="I11657" s="313" t="s">
        <v>6854</v>
      </c>
    </row>
    <row r="11658" spans="6:9" x14ac:dyDescent="0.2">
      <c r="F11658" s="310" t="s">
        <v>3222</v>
      </c>
      <c r="G11658" s="311">
        <v>29071</v>
      </c>
      <c r="H11658" s="312" t="s">
        <v>4448</v>
      </c>
      <c r="I11658" s="313" t="s">
        <v>6854</v>
      </c>
    </row>
    <row r="11659" spans="6:9" x14ac:dyDescent="0.2">
      <c r="F11659" s="310" t="s">
        <v>17649</v>
      </c>
      <c r="G11659" s="311">
        <v>29072</v>
      </c>
      <c r="H11659" s="312" t="s">
        <v>4448</v>
      </c>
      <c r="I11659" s="313" t="s">
        <v>6854</v>
      </c>
    </row>
    <row r="11660" spans="6:9" x14ac:dyDescent="0.2">
      <c r="F11660" s="310" t="s">
        <v>3224</v>
      </c>
      <c r="G11660" s="311">
        <v>29073</v>
      </c>
      <c r="H11660" s="312" t="s">
        <v>4448</v>
      </c>
      <c r="I11660" s="313" t="s">
        <v>6854</v>
      </c>
    </row>
    <row r="11661" spans="6:9" x14ac:dyDescent="0.2">
      <c r="F11661" s="310" t="s">
        <v>17650</v>
      </c>
      <c r="G11661" s="311">
        <v>29074</v>
      </c>
      <c r="H11661" s="312" t="s">
        <v>4448</v>
      </c>
      <c r="I11661" s="313" t="s">
        <v>6854</v>
      </c>
    </row>
    <row r="11662" spans="6:9" x14ac:dyDescent="0.2">
      <c r="F11662" s="310" t="s">
        <v>3226</v>
      </c>
      <c r="G11662" s="311">
        <v>29075</v>
      </c>
      <c r="H11662" s="312" t="s">
        <v>4448</v>
      </c>
      <c r="I11662" s="313" t="s">
        <v>6854</v>
      </c>
    </row>
    <row r="11663" spans="6:9" x14ac:dyDescent="0.2">
      <c r="F11663" s="310" t="s">
        <v>17651</v>
      </c>
      <c r="G11663" s="311">
        <v>29078</v>
      </c>
      <c r="H11663" s="312" t="s">
        <v>4448</v>
      </c>
      <c r="I11663" s="313" t="s">
        <v>6854</v>
      </c>
    </row>
    <row r="11664" spans="6:9" x14ac:dyDescent="0.2">
      <c r="F11664" s="310" t="s">
        <v>3228</v>
      </c>
      <c r="G11664" s="311">
        <v>29079</v>
      </c>
      <c r="H11664" s="312" t="s">
        <v>4448</v>
      </c>
      <c r="I11664" s="313" t="s">
        <v>6854</v>
      </c>
    </row>
    <row r="11665" spans="6:9" x14ac:dyDescent="0.2">
      <c r="F11665" s="310" t="s">
        <v>17652</v>
      </c>
      <c r="G11665" s="311">
        <v>29080</v>
      </c>
      <c r="H11665" s="312" t="s">
        <v>4448</v>
      </c>
      <c r="I11665" s="313" t="s">
        <v>6854</v>
      </c>
    </row>
    <row r="11666" spans="6:9" x14ac:dyDescent="0.2">
      <c r="F11666" s="310" t="s">
        <v>3229</v>
      </c>
      <c r="G11666" s="311">
        <v>29081</v>
      </c>
      <c r="H11666" s="312" t="s">
        <v>4448</v>
      </c>
      <c r="I11666" s="313" t="s">
        <v>6854</v>
      </c>
    </row>
    <row r="11667" spans="6:9" x14ac:dyDescent="0.2">
      <c r="F11667" s="310" t="s">
        <v>17653</v>
      </c>
      <c r="G11667" s="311">
        <v>29082</v>
      </c>
      <c r="H11667" s="312" t="s">
        <v>4448</v>
      </c>
      <c r="I11667" s="313" t="s">
        <v>6854</v>
      </c>
    </row>
    <row r="11668" spans="6:9" x14ac:dyDescent="0.2">
      <c r="F11668" s="310" t="s">
        <v>3242</v>
      </c>
      <c r="G11668" s="311">
        <v>29101</v>
      </c>
      <c r="H11668" s="312" t="s">
        <v>4448</v>
      </c>
      <c r="I11668" s="313" t="s">
        <v>6854</v>
      </c>
    </row>
    <row r="11669" spans="6:9" x14ac:dyDescent="0.2">
      <c r="F11669" s="310" t="s">
        <v>17654</v>
      </c>
      <c r="G11669" s="311">
        <v>29102</v>
      </c>
      <c r="H11669" s="312" t="s">
        <v>4448</v>
      </c>
      <c r="I11669" s="313" t="s">
        <v>6854</v>
      </c>
    </row>
    <row r="11670" spans="6:9" x14ac:dyDescent="0.2">
      <c r="F11670" s="310" t="s">
        <v>17655</v>
      </c>
      <c r="G11670" s="311">
        <v>29104</v>
      </c>
      <c r="H11670" s="312" t="s">
        <v>4448</v>
      </c>
      <c r="I11670" s="313" t="s">
        <v>6854</v>
      </c>
    </row>
    <row r="11671" spans="6:9" x14ac:dyDescent="0.2">
      <c r="F11671" s="310" t="s">
        <v>3245</v>
      </c>
      <c r="G11671" s="311">
        <v>29105</v>
      </c>
      <c r="H11671" s="312" t="s">
        <v>4448</v>
      </c>
      <c r="I11671" s="313" t="s">
        <v>6854</v>
      </c>
    </row>
    <row r="11672" spans="6:9" x14ac:dyDescent="0.2">
      <c r="F11672" s="310" t="s">
        <v>3246</v>
      </c>
      <c r="G11672" s="311">
        <v>29107</v>
      </c>
      <c r="H11672" s="312" t="s">
        <v>4448</v>
      </c>
      <c r="I11672" s="313" t="s">
        <v>6854</v>
      </c>
    </row>
    <row r="11673" spans="6:9" x14ac:dyDescent="0.2">
      <c r="F11673" s="310" t="s">
        <v>17656</v>
      </c>
      <c r="G11673" s="311">
        <v>29108</v>
      </c>
      <c r="H11673" s="312" t="s">
        <v>4448</v>
      </c>
      <c r="I11673" s="313" t="s">
        <v>6854</v>
      </c>
    </row>
    <row r="11674" spans="6:9" x14ac:dyDescent="0.2">
      <c r="F11674" s="310" t="s">
        <v>3248</v>
      </c>
      <c r="G11674" s="311">
        <v>29111</v>
      </c>
      <c r="H11674" s="312" t="s">
        <v>4448</v>
      </c>
      <c r="I11674" s="313" t="s">
        <v>6854</v>
      </c>
    </row>
    <row r="11675" spans="6:9" x14ac:dyDescent="0.2">
      <c r="F11675" s="310" t="s">
        <v>17657</v>
      </c>
      <c r="G11675" s="311">
        <v>29112</v>
      </c>
      <c r="H11675" s="312" t="s">
        <v>4448</v>
      </c>
      <c r="I11675" s="313" t="s">
        <v>6854</v>
      </c>
    </row>
    <row r="11676" spans="6:9" x14ac:dyDescent="0.2">
      <c r="F11676" s="310" t="s">
        <v>3249</v>
      </c>
      <c r="G11676" s="311">
        <v>29113</v>
      </c>
      <c r="H11676" s="312" t="s">
        <v>4448</v>
      </c>
      <c r="I11676" s="313" t="s">
        <v>6854</v>
      </c>
    </row>
    <row r="11677" spans="6:9" x14ac:dyDescent="0.2">
      <c r="F11677" s="310" t="s">
        <v>17658</v>
      </c>
      <c r="G11677" s="311">
        <v>29114</v>
      </c>
      <c r="H11677" s="312" t="s">
        <v>4448</v>
      </c>
      <c r="I11677" s="313" t="s">
        <v>6854</v>
      </c>
    </row>
    <row r="11678" spans="6:9" x14ac:dyDescent="0.2">
      <c r="F11678" s="310" t="s">
        <v>3250</v>
      </c>
      <c r="G11678" s="311">
        <v>29115</v>
      </c>
      <c r="H11678" s="312" t="s">
        <v>4448</v>
      </c>
      <c r="I11678" s="313" t="s">
        <v>6854</v>
      </c>
    </row>
    <row r="11679" spans="6:9" x14ac:dyDescent="0.2">
      <c r="F11679" s="310" t="s">
        <v>17659</v>
      </c>
      <c r="G11679" s="311">
        <v>29116</v>
      </c>
      <c r="H11679" s="312" t="s">
        <v>4448</v>
      </c>
      <c r="I11679" s="313" t="s">
        <v>6854</v>
      </c>
    </row>
    <row r="11680" spans="6:9" x14ac:dyDescent="0.2">
      <c r="F11680" s="310" t="s">
        <v>3251</v>
      </c>
      <c r="G11680" s="311">
        <v>29117</v>
      </c>
      <c r="H11680" s="312" t="s">
        <v>4448</v>
      </c>
      <c r="I11680" s="313" t="s">
        <v>6854</v>
      </c>
    </row>
    <row r="11681" spans="6:9" x14ac:dyDescent="0.2">
      <c r="F11681" s="310" t="s">
        <v>17660</v>
      </c>
      <c r="G11681" s="311">
        <v>29118</v>
      </c>
      <c r="H11681" s="312" t="s">
        <v>4448</v>
      </c>
      <c r="I11681" s="313" t="s">
        <v>6854</v>
      </c>
    </row>
    <row r="11682" spans="6:9" x14ac:dyDescent="0.2">
      <c r="F11682" s="310" t="s">
        <v>17661</v>
      </c>
      <c r="G11682" s="311">
        <v>29122</v>
      </c>
      <c r="H11682" s="312" t="s">
        <v>4448</v>
      </c>
      <c r="I11682" s="313" t="s">
        <v>6854</v>
      </c>
    </row>
    <row r="11683" spans="6:9" x14ac:dyDescent="0.2">
      <c r="F11683" s="310" t="s">
        <v>3255</v>
      </c>
      <c r="G11683" s="311">
        <v>29123</v>
      </c>
      <c r="H11683" s="312" t="s">
        <v>4448</v>
      </c>
      <c r="I11683" s="313" t="s">
        <v>6854</v>
      </c>
    </row>
    <row r="11684" spans="6:9" x14ac:dyDescent="0.2">
      <c r="F11684" s="310" t="s">
        <v>3257</v>
      </c>
      <c r="G11684" s="311">
        <v>29125</v>
      </c>
      <c r="H11684" s="312" t="s">
        <v>4448</v>
      </c>
      <c r="I11684" s="313" t="s">
        <v>6854</v>
      </c>
    </row>
    <row r="11685" spans="6:9" x14ac:dyDescent="0.2">
      <c r="F11685" s="310" t="s">
        <v>17662</v>
      </c>
      <c r="G11685" s="311">
        <v>29126</v>
      </c>
      <c r="H11685" s="312" t="s">
        <v>4448</v>
      </c>
      <c r="I11685" s="313" t="s">
        <v>6854</v>
      </c>
    </row>
    <row r="11686" spans="6:9" x14ac:dyDescent="0.2">
      <c r="F11686" s="310" t="s">
        <v>3258</v>
      </c>
      <c r="G11686" s="311">
        <v>29127</v>
      </c>
      <c r="H11686" s="312" t="s">
        <v>4448</v>
      </c>
      <c r="I11686" s="313" t="s">
        <v>6854</v>
      </c>
    </row>
    <row r="11687" spans="6:9" x14ac:dyDescent="0.2">
      <c r="F11687" s="310" t="s">
        <v>17663</v>
      </c>
      <c r="G11687" s="311">
        <v>29128</v>
      </c>
      <c r="H11687" s="312" t="s">
        <v>4448</v>
      </c>
      <c r="I11687" s="313" t="s">
        <v>6854</v>
      </c>
    </row>
    <row r="11688" spans="6:9" x14ac:dyDescent="0.2">
      <c r="F11688" s="310" t="s">
        <v>3259</v>
      </c>
      <c r="G11688" s="311">
        <v>29129</v>
      </c>
      <c r="H11688" s="312" t="s">
        <v>4448</v>
      </c>
      <c r="I11688" s="313" t="s">
        <v>6854</v>
      </c>
    </row>
    <row r="11689" spans="6:9" x14ac:dyDescent="0.2">
      <c r="F11689" s="310" t="s">
        <v>17664</v>
      </c>
      <c r="G11689" s="311">
        <v>29130</v>
      </c>
      <c r="H11689" s="312" t="s">
        <v>4448</v>
      </c>
      <c r="I11689" s="313" t="s">
        <v>6854</v>
      </c>
    </row>
    <row r="11690" spans="6:9" x14ac:dyDescent="0.2">
      <c r="F11690" s="310" t="s">
        <v>17665</v>
      </c>
      <c r="G11690" s="311">
        <v>29132</v>
      </c>
      <c r="H11690" s="312" t="s">
        <v>4448</v>
      </c>
      <c r="I11690" s="313" t="s">
        <v>6854</v>
      </c>
    </row>
    <row r="11691" spans="6:9" x14ac:dyDescent="0.2">
      <c r="F11691" s="310" t="s">
        <v>3261</v>
      </c>
      <c r="G11691" s="311">
        <v>29133</v>
      </c>
      <c r="H11691" s="312" t="s">
        <v>4448</v>
      </c>
      <c r="I11691" s="313" t="s">
        <v>6854</v>
      </c>
    </row>
    <row r="11692" spans="6:9" x14ac:dyDescent="0.2">
      <c r="F11692" s="310" t="s">
        <v>3263</v>
      </c>
      <c r="G11692" s="311">
        <v>29135</v>
      </c>
      <c r="H11692" s="312" t="s">
        <v>4448</v>
      </c>
      <c r="I11692" s="313" t="s">
        <v>6854</v>
      </c>
    </row>
    <row r="11693" spans="6:9" x14ac:dyDescent="0.2">
      <c r="F11693" s="310" t="s">
        <v>3264</v>
      </c>
      <c r="G11693" s="311">
        <v>29137</v>
      </c>
      <c r="H11693" s="312" t="s">
        <v>4448</v>
      </c>
      <c r="I11693" s="313" t="s">
        <v>6854</v>
      </c>
    </row>
    <row r="11694" spans="6:9" x14ac:dyDescent="0.2">
      <c r="F11694" s="310" t="s">
        <v>17666</v>
      </c>
      <c r="G11694" s="311">
        <v>29138</v>
      </c>
      <c r="H11694" s="312" t="s">
        <v>4448</v>
      </c>
      <c r="I11694" s="313" t="s">
        <v>6854</v>
      </c>
    </row>
    <row r="11695" spans="6:9" x14ac:dyDescent="0.2">
      <c r="F11695" s="310" t="s">
        <v>17667</v>
      </c>
      <c r="G11695" s="311">
        <v>29142</v>
      </c>
      <c r="H11695" s="312" t="s">
        <v>4448</v>
      </c>
      <c r="I11695" s="313" t="s">
        <v>6854</v>
      </c>
    </row>
    <row r="11696" spans="6:9" x14ac:dyDescent="0.2">
      <c r="F11696" s="310" t="s">
        <v>3268</v>
      </c>
      <c r="G11696" s="311">
        <v>29143</v>
      </c>
      <c r="H11696" s="312" t="s">
        <v>4448</v>
      </c>
      <c r="I11696" s="313" t="s">
        <v>6854</v>
      </c>
    </row>
    <row r="11697" spans="6:9" x14ac:dyDescent="0.2">
      <c r="F11697" s="310" t="s">
        <v>3269</v>
      </c>
      <c r="G11697" s="311">
        <v>29145</v>
      </c>
      <c r="H11697" s="312" t="s">
        <v>4448</v>
      </c>
      <c r="I11697" s="313" t="s">
        <v>6854</v>
      </c>
    </row>
    <row r="11698" spans="6:9" x14ac:dyDescent="0.2">
      <c r="F11698" s="310" t="s">
        <v>17668</v>
      </c>
      <c r="G11698" s="311">
        <v>29146</v>
      </c>
      <c r="H11698" s="312" t="s">
        <v>4448</v>
      </c>
      <c r="I11698" s="313" t="s">
        <v>6854</v>
      </c>
    </row>
    <row r="11699" spans="6:9" x14ac:dyDescent="0.2">
      <c r="F11699" s="310" t="s">
        <v>3271</v>
      </c>
      <c r="G11699" s="311">
        <v>29147</v>
      </c>
      <c r="H11699" s="312" t="s">
        <v>4448</v>
      </c>
      <c r="I11699" s="313" t="s">
        <v>6854</v>
      </c>
    </row>
    <row r="11700" spans="6:9" x14ac:dyDescent="0.2">
      <c r="F11700" s="310" t="s">
        <v>17669</v>
      </c>
      <c r="G11700" s="311">
        <v>29148</v>
      </c>
      <c r="H11700" s="312" t="s">
        <v>4448</v>
      </c>
      <c r="I11700" s="313" t="s">
        <v>6854</v>
      </c>
    </row>
    <row r="11701" spans="6:9" x14ac:dyDescent="0.2">
      <c r="F11701" s="310" t="s">
        <v>17670</v>
      </c>
      <c r="G11701" s="311">
        <v>29150</v>
      </c>
      <c r="H11701" s="312" t="s">
        <v>4448</v>
      </c>
      <c r="I11701" s="313" t="s">
        <v>6854</v>
      </c>
    </row>
    <row r="11702" spans="6:9" x14ac:dyDescent="0.2">
      <c r="F11702" s="310" t="s">
        <v>3274</v>
      </c>
      <c r="G11702" s="311">
        <v>29151</v>
      </c>
      <c r="H11702" s="312" t="s">
        <v>4448</v>
      </c>
      <c r="I11702" s="313" t="s">
        <v>6854</v>
      </c>
    </row>
    <row r="11703" spans="6:9" x14ac:dyDescent="0.2">
      <c r="F11703" s="310" t="s">
        <v>17671</v>
      </c>
      <c r="G11703" s="311">
        <v>29152</v>
      </c>
      <c r="H11703" s="312" t="s">
        <v>4448</v>
      </c>
      <c r="I11703" s="313" t="s">
        <v>6854</v>
      </c>
    </row>
    <row r="11704" spans="6:9" x14ac:dyDescent="0.2">
      <c r="F11704" s="310" t="s">
        <v>3276</v>
      </c>
      <c r="G11704" s="311">
        <v>29153</v>
      </c>
      <c r="H11704" s="312" t="s">
        <v>4448</v>
      </c>
      <c r="I11704" s="313" t="s">
        <v>6854</v>
      </c>
    </row>
    <row r="11705" spans="6:9" x14ac:dyDescent="0.2">
      <c r="F11705" s="310" t="s">
        <v>17672</v>
      </c>
      <c r="G11705" s="311">
        <v>29154</v>
      </c>
      <c r="H11705" s="312" t="s">
        <v>4448</v>
      </c>
      <c r="I11705" s="313" t="s">
        <v>6854</v>
      </c>
    </row>
    <row r="11706" spans="6:9" x14ac:dyDescent="0.2">
      <c r="F11706" s="310" t="s">
        <v>17673</v>
      </c>
      <c r="G11706" s="311">
        <v>29160</v>
      </c>
      <c r="H11706" s="312" t="s">
        <v>4448</v>
      </c>
      <c r="I11706" s="313" t="s">
        <v>6854</v>
      </c>
    </row>
    <row r="11707" spans="6:9" x14ac:dyDescent="0.2">
      <c r="F11707" s="310" t="s">
        <v>3283</v>
      </c>
      <c r="G11707" s="311">
        <v>29161</v>
      </c>
      <c r="H11707" s="312" t="s">
        <v>4448</v>
      </c>
      <c r="I11707" s="313" t="s">
        <v>6854</v>
      </c>
    </row>
    <row r="11708" spans="6:9" x14ac:dyDescent="0.2">
      <c r="F11708" s="310" t="s">
        <v>17674</v>
      </c>
      <c r="G11708" s="311">
        <v>29162</v>
      </c>
      <c r="H11708" s="312" t="s">
        <v>4448</v>
      </c>
      <c r="I11708" s="313" t="s">
        <v>6854</v>
      </c>
    </row>
    <row r="11709" spans="6:9" x14ac:dyDescent="0.2">
      <c r="F11709" s="310" t="s">
        <v>3284</v>
      </c>
      <c r="G11709" s="311">
        <v>29163</v>
      </c>
      <c r="H11709" s="312" t="s">
        <v>4448</v>
      </c>
      <c r="I11709" s="313" t="s">
        <v>6854</v>
      </c>
    </row>
    <row r="11710" spans="6:9" x14ac:dyDescent="0.2">
      <c r="F11710" s="310" t="s">
        <v>17675</v>
      </c>
      <c r="G11710" s="311">
        <v>29164</v>
      </c>
      <c r="H11710" s="312" t="s">
        <v>4448</v>
      </c>
      <c r="I11710" s="313" t="s">
        <v>6854</v>
      </c>
    </row>
    <row r="11711" spans="6:9" x14ac:dyDescent="0.2">
      <c r="F11711" s="310" t="s">
        <v>17676</v>
      </c>
      <c r="G11711" s="311">
        <v>29166</v>
      </c>
      <c r="H11711" s="312" t="s">
        <v>4448</v>
      </c>
      <c r="I11711" s="313" t="s">
        <v>6854</v>
      </c>
    </row>
    <row r="11712" spans="6:9" x14ac:dyDescent="0.2">
      <c r="F11712" s="310" t="s">
        <v>17677</v>
      </c>
      <c r="G11712" s="311">
        <v>29168</v>
      </c>
      <c r="H11712" s="312" t="s">
        <v>4448</v>
      </c>
      <c r="I11712" s="313" t="s">
        <v>6854</v>
      </c>
    </row>
    <row r="11713" spans="6:9" x14ac:dyDescent="0.2">
      <c r="F11713" s="310" t="s">
        <v>3288</v>
      </c>
      <c r="G11713" s="311">
        <v>29169</v>
      </c>
      <c r="H11713" s="312" t="s">
        <v>4448</v>
      </c>
      <c r="I11713" s="313" t="s">
        <v>6854</v>
      </c>
    </row>
    <row r="11714" spans="6:9" x14ac:dyDescent="0.2">
      <c r="F11714" s="310" t="s">
        <v>17678</v>
      </c>
      <c r="G11714" s="311">
        <v>29170</v>
      </c>
      <c r="H11714" s="312" t="s">
        <v>4448</v>
      </c>
      <c r="I11714" s="313" t="s">
        <v>6854</v>
      </c>
    </row>
    <row r="11715" spans="6:9" x14ac:dyDescent="0.2">
      <c r="F11715" s="310" t="s">
        <v>3289</v>
      </c>
      <c r="G11715" s="311">
        <v>29171</v>
      </c>
      <c r="H11715" s="312" t="s">
        <v>4448</v>
      </c>
      <c r="I11715" s="313" t="s">
        <v>6854</v>
      </c>
    </row>
    <row r="11716" spans="6:9" x14ac:dyDescent="0.2">
      <c r="F11716" s="310" t="s">
        <v>17679</v>
      </c>
      <c r="G11716" s="311">
        <v>29172</v>
      </c>
      <c r="H11716" s="312" t="s">
        <v>4448</v>
      </c>
      <c r="I11716" s="313" t="s">
        <v>6854</v>
      </c>
    </row>
    <row r="11717" spans="6:9" x14ac:dyDescent="0.2">
      <c r="F11717" s="310" t="s">
        <v>3292</v>
      </c>
      <c r="G11717" s="311">
        <v>29175</v>
      </c>
      <c r="H11717" s="312" t="s">
        <v>4448</v>
      </c>
      <c r="I11717" s="313" t="s">
        <v>6854</v>
      </c>
    </row>
    <row r="11718" spans="6:9" x14ac:dyDescent="0.2">
      <c r="F11718" s="310" t="s">
        <v>3294</v>
      </c>
      <c r="G11718" s="311">
        <v>29177</v>
      </c>
      <c r="H11718" s="312" t="s">
        <v>4448</v>
      </c>
      <c r="I11718" s="313" t="s">
        <v>6854</v>
      </c>
    </row>
    <row r="11719" spans="6:9" x14ac:dyDescent="0.2">
      <c r="F11719" s="310" t="s">
        <v>17680</v>
      </c>
      <c r="G11719" s="311">
        <v>29178</v>
      </c>
      <c r="H11719" s="312" t="s">
        <v>4448</v>
      </c>
      <c r="I11719" s="313" t="s">
        <v>6854</v>
      </c>
    </row>
    <row r="11720" spans="6:9" x14ac:dyDescent="0.2">
      <c r="F11720" s="310" t="s">
        <v>17681</v>
      </c>
      <c r="G11720" s="311">
        <v>29180</v>
      </c>
      <c r="H11720" s="312" t="s">
        <v>4448</v>
      </c>
      <c r="I11720" s="313" t="s">
        <v>6854</v>
      </c>
    </row>
    <row r="11721" spans="6:9" x14ac:dyDescent="0.2">
      <c r="F11721" s="310" t="s">
        <v>3309</v>
      </c>
      <c r="G11721" s="311">
        <v>29201</v>
      </c>
      <c r="H11721" s="312" t="s">
        <v>4448</v>
      </c>
      <c r="I11721" s="313" t="s">
        <v>6854</v>
      </c>
    </row>
    <row r="11722" spans="6:9" x14ac:dyDescent="0.2">
      <c r="F11722" s="310" t="s">
        <v>17682</v>
      </c>
      <c r="G11722" s="311">
        <v>29202</v>
      </c>
      <c r="H11722" s="312" t="s">
        <v>4448</v>
      </c>
      <c r="I11722" s="313" t="s">
        <v>6854</v>
      </c>
    </row>
    <row r="11723" spans="6:9" x14ac:dyDescent="0.2">
      <c r="F11723" s="310" t="s">
        <v>3311</v>
      </c>
      <c r="G11723" s="311">
        <v>29203</v>
      </c>
      <c r="H11723" s="312" t="s">
        <v>4448</v>
      </c>
      <c r="I11723" s="313" t="s">
        <v>6854</v>
      </c>
    </row>
    <row r="11724" spans="6:9" x14ac:dyDescent="0.2">
      <c r="F11724" s="310" t="s">
        <v>17683</v>
      </c>
      <c r="G11724" s="311">
        <v>29204</v>
      </c>
      <c r="H11724" s="312" t="s">
        <v>4448</v>
      </c>
      <c r="I11724" s="313" t="s">
        <v>6854</v>
      </c>
    </row>
    <row r="11725" spans="6:9" x14ac:dyDescent="0.2">
      <c r="F11725" s="310" t="s">
        <v>3312</v>
      </c>
      <c r="G11725" s="311">
        <v>29205</v>
      </c>
      <c r="H11725" s="312" t="s">
        <v>4448</v>
      </c>
      <c r="I11725" s="313" t="s">
        <v>6854</v>
      </c>
    </row>
    <row r="11726" spans="6:9" x14ac:dyDescent="0.2">
      <c r="F11726" s="310" t="s">
        <v>17684</v>
      </c>
      <c r="G11726" s="311">
        <v>29206</v>
      </c>
      <c r="H11726" s="312" t="s">
        <v>4448</v>
      </c>
      <c r="I11726" s="313" t="s">
        <v>6854</v>
      </c>
    </row>
    <row r="11727" spans="6:9" x14ac:dyDescent="0.2">
      <c r="F11727" s="310" t="s">
        <v>3314</v>
      </c>
      <c r="G11727" s="311">
        <v>29207</v>
      </c>
      <c r="H11727" s="312" t="s">
        <v>4448</v>
      </c>
      <c r="I11727" s="313" t="s">
        <v>6854</v>
      </c>
    </row>
    <row r="11728" spans="6:9" x14ac:dyDescent="0.2">
      <c r="F11728" s="310" t="s">
        <v>17685</v>
      </c>
      <c r="G11728" s="311">
        <v>29208</v>
      </c>
      <c r="H11728" s="312" t="s">
        <v>4448</v>
      </c>
      <c r="I11728" s="313" t="s">
        <v>6854</v>
      </c>
    </row>
    <row r="11729" spans="6:9" x14ac:dyDescent="0.2">
      <c r="F11729" s="310" t="s">
        <v>3315</v>
      </c>
      <c r="G11729" s="311">
        <v>29209</v>
      </c>
      <c r="H11729" s="312" t="s">
        <v>4448</v>
      </c>
      <c r="I11729" s="313" t="s">
        <v>6854</v>
      </c>
    </row>
    <row r="11730" spans="6:9" x14ac:dyDescent="0.2">
      <c r="F11730" s="310" t="s">
        <v>17686</v>
      </c>
      <c r="G11730" s="311">
        <v>29210</v>
      </c>
      <c r="H11730" s="312" t="s">
        <v>4448</v>
      </c>
      <c r="I11730" s="313" t="s">
        <v>6854</v>
      </c>
    </row>
    <row r="11731" spans="6:9" x14ac:dyDescent="0.2">
      <c r="F11731" s="310" t="s">
        <v>3316</v>
      </c>
      <c r="G11731" s="311">
        <v>29211</v>
      </c>
      <c r="H11731" s="312" t="s">
        <v>4448</v>
      </c>
      <c r="I11731" s="313" t="s">
        <v>6854</v>
      </c>
    </row>
    <row r="11732" spans="6:9" x14ac:dyDescent="0.2">
      <c r="F11732" s="310" t="s">
        <v>17687</v>
      </c>
      <c r="G11732" s="311">
        <v>29212</v>
      </c>
      <c r="H11732" s="312" t="s">
        <v>4448</v>
      </c>
      <c r="I11732" s="313" t="s">
        <v>6854</v>
      </c>
    </row>
    <row r="11733" spans="6:9" x14ac:dyDescent="0.2">
      <c r="F11733" s="310" t="s">
        <v>17688</v>
      </c>
      <c r="G11733" s="311">
        <v>29214</v>
      </c>
      <c r="H11733" s="312" t="s">
        <v>4448</v>
      </c>
      <c r="I11733" s="313" t="s">
        <v>6854</v>
      </c>
    </row>
    <row r="11734" spans="6:9" x14ac:dyDescent="0.2">
      <c r="F11734" s="310" t="s">
        <v>3320</v>
      </c>
      <c r="G11734" s="311">
        <v>29215</v>
      </c>
      <c r="H11734" s="312" t="s">
        <v>4448</v>
      </c>
      <c r="I11734" s="313" t="s">
        <v>6854</v>
      </c>
    </row>
    <row r="11735" spans="6:9" x14ac:dyDescent="0.2">
      <c r="F11735" s="310" t="s">
        <v>17689</v>
      </c>
      <c r="G11735" s="311">
        <v>29216</v>
      </c>
      <c r="H11735" s="312" t="s">
        <v>4448</v>
      </c>
      <c r="I11735" s="313" t="s">
        <v>6854</v>
      </c>
    </row>
    <row r="11736" spans="6:9" x14ac:dyDescent="0.2">
      <c r="F11736" s="310" t="s">
        <v>3321</v>
      </c>
      <c r="G11736" s="311">
        <v>29217</v>
      </c>
      <c r="H11736" s="312" t="s">
        <v>4448</v>
      </c>
      <c r="I11736" s="313" t="s">
        <v>6854</v>
      </c>
    </row>
    <row r="11737" spans="6:9" x14ac:dyDescent="0.2">
      <c r="F11737" s="310" t="s">
        <v>17690</v>
      </c>
      <c r="G11737" s="311">
        <v>29218</v>
      </c>
      <c r="H11737" s="312" t="s">
        <v>4448</v>
      </c>
      <c r="I11737" s="313" t="s">
        <v>6854</v>
      </c>
    </row>
    <row r="11738" spans="6:9" x14ac:dyDescent="0.2">
      <c r="F11738" s="310" t="s">
        <v>3322</v>
      </c>
      <c r="G11738" s="311">
        <v>29219</v>
      </c>
      <c r="H11738" s="312" t="s">
        <v>4448</v>
      </c>
      <c r="I11738" s="313" t="s">
        <v>6854</v>
      </c>
    </row>
    <row r="11739" spans="6:9" x14ac:dyDescent="0.2">
      <c r="F11739" s="310" t="s">
        <v>17691</v>
      </c>
      <c r="G11739" s="311">
        <v>29220</v>
      </c>
      <c r="H11739" s="312" t="s">
        <v>4448</v>
      </c>
      <c r="I11739" s="313" t="s">
        <v>6854</v>
      </c>
    </row>
    <row r="11740" spans="6:9" x14ac:dyDescent="0.2">
      <c r="F11740" s="310" t="s">
        <v>3323</v>
      </c>
      <c r="G11740" s="311">
        <v>29221</v>
      </c>
      <c r="H11740" s="312" t="s">
        <v>4448</v>
      </c>
      <c r="I11740" s="313" t="s">
        <v>6854</v>
      </c>
    </row>
    <row r="11741" spans="6:9" x14ac:dyDescent="0.2">
      <c r="F11741" s="310" t="s">
        <v>17692</v>
      </c>
      <c r="G11741" s="311">
        <v>29222</v>
      </c>
      <c r="H11741" s="312" t="s">
        <v>4448</v>
      </c>
      <c r="I11741" s="313" t="s">
        <v>6854</v>
      </c>
    </row>
    <row r="11742" spans="6:9" x14ac:dyDescent="0.2">
      <c r="F11742" s="310" t="s">
        <v>3324</v>
      </c>
      <c r="G11742" s="311">
        <v>29223</v>
      </c>
      <c r="H11742" s="312" t="s">
        <v>4448</v>
      </c>
      <c r="I11742" s="313" t="s">
        <v>6854</v>
      </c>
    </row>
    <row r="11743" spans="6:9" x14ac:dyDescent="0.2">
      <c r="F11743" s="310" t="s">
        <v>17693</v>
      </c>
      <c r="G11743" s="311">
        <v>29224</v>
      </c>
      <c r="H11743" s="312" t="s">
        <v>4448</v>
      </c>
      <c r="I11743" s="313" t="s">
        <v>6854</v>
      </c>
    </row>
    <row r="11744" spans="6:9" x14ac:dyDescent="0.2">
      <c r="F11744" s="310" t="s">
        <v>3325</v>
      </c>
      <c r="G11744" s="311">
        <v>29225</v>
      </c>
      <c r="H11744" s="312" t="s">
        <v>4448</v>
      </c>
      <c r="I11744" s="313" t="s">
        <v>6854</v>
      </c>
    </row>
    <row r="11745" spans="6:9" x14ac:dyDescent="0.2">
      <c r="F11745" s="310" t="s">
        <v>17694</v>
      </c>
      <c r="G11745" s="311">
        <v>29226</v>
      </c>
      <c r="H11745" s="312" t="s">
        <v>4448</v>
      </c>
      <c r="I11745" s="313" t="s">
        <v>6854</v>
      </c>
    </row>
    <row r="11746" spans="6:9" x14ac:dyDescent="0.2">
      <c r="F11746" s="310" t="s">
        <v>3326</v>
      </c>
      <c r="G11746" s="311">
        <v>29227</v>
      </c>
      <c r="H11746" s="312" t="s">
        <v>4448</v>
      </c>
      <c r="I11746" s="313" t="s">
        <v>6854</v>
      </c>
    </row>
    <row r="11747" spans="6:9" x14ac:dyDescent="0.2">
      <c r="F11747" s="310" t="s">
        <v>17695</v>
      </c>
      <c r="G11747" s="311">
        <v>29228</v>
      </c>
      <c r="H11747" s="312" t="s">
        <v>4448</v>
      </c>
      <c r="I11747" s="313" t="s">
        <v>6854</v>
      </c>
    </row>
    <row r="11748" spans="6:9" x14ac:dyDescent="0.2">
      <c r="F11748" s="310" t="s">
        <v>3327</v>
      </c>
      <c r="G11748" s="311">
        <v>29229</v>
      </c>
      <c r="H11748" s="312" t="s">
        <v>4448</v>
      </c>
      <c r="I11748" s="313" t="s">
        <v>6854</v>
      </c>
    </row>
    <row r="11749" spans="6:9" x14ac:dyDescent="0.2">
      <c r="F11749" s="310" t="s">
        <v>17696</v>
      </c>
      <c r="G11749" s="311">
        <v>29230</v>
      </c>
      <c r="H11749" s="312" t="s">
        <v>4448</v>
      </c>
      <c r="I11749" s="313" t="s">
        <v>6854</v>
      </c>
    </row>
    <row r="11750" spans="6:9" x14ac:dyDescent="0.2">
      <c r="F11750" s="310" t="s">
        <v>17697</v>
      </c>
      <c r="G11750" s="311">
        <v>29240</v>
      </c>
      <c r="H11750" s="312" t="s">
        <v>4448</v>
      </c>
      <c r="I11750" s="313" t="s">
        <v>6854</v>
      </c>
    </row>
    <row r="11751" spans="6:9" x14ac:dyDescent="0.2">
      <c r="F11751" s="310" t="s">
        <v>17698</v>
      </c>
      <c r="G11751" s="311">
        <v>29250</v>
      </c>
      <c r="H11751" s="312" t="s">
        <v>4448</v>
      </c>
      <c r="I11751" s="313" t="s">
        <v>6854</v>
      </c>
    </row>
    <row r="11752" spans="6:9" x14ac:dyDescent="0.2">
      <c r="F11752" s="310" t="s">
        <v>17699</v>
      </c>
      <c r="G11752" s="311">
        <v>29260</v>
      </c>
      <c r="H11752" s="312" t="s">
        <v>4448</v>
      </c>
      <c r="I11752" s="313" t="s">
        <v>6854</v>
      </c>
    </row>
    <row r="11753" spans="6:9" x14ac:dyDescent="0.2">
      <c r="F11753" s="310" t="s">
        <v>17700</v>
      </c>
      <c r="G11753" s="311">
        <v>29290</v>
      </c>
      <c r="H11753" s="312" t="s">
        <v>4448</v>
      </c>
      <c r="I11753" s="313" t="s">
        <v>6854</v>
      </c>
    </row>
    <row r="11754" spans="6:9" x14ac:dyDescent="0.2">
      <c r="F11754" s="310" t="s">
        <v>17701</v>
      </c>
      <c r="G11754" s="311">
        <v>29292</v>
      </c>
      <c r="H11754" s="312" t="s">
        <v>4448</v>
      </c>
      <c r="I11754" s="313" t="s">
        <v>6854</v>
      </c>
    </row>
    <row r="11755" spans="6:9" x14ac:dyDescent="0.2">
      <c r="F11755" s="310" t="s">
        <v>17702</v>
      </c>
      <c r="G11755" s="311">
        <v>29301</v>
      </c>
      <c r="H11755" s="312" t="s">
        <v>4448</v>
      </c>
      <c r="I11755" s="313" t="s">
        <v>6854</v>
      </c>
    </row>
    <row r="11756" spans="6:9" x14ac:dyDescent="0.2">
      <c r="F11756" s="310" t="s">
        <v>17703</v>
      </c>
      <c r="G11756" s="311">
        <v>29302</v>
      </c>
      <c r="H11756" s="312" t="s">
        <v>4448</v>
      </c>
      <c r="I11756" s="313" t="s">
        <v>6854</v>
      </c>
    </row>
    <row r="11757" spans="6:9" x14ac:dyDescent="0.2">
      <c r="F11757" s="310" t="s">
        <v>17704</v>
      </c>
      <c r="G11757" s="311">
        <v>29303</v>
      </c>
      <c r="H11757" s="312" t="s">
        <v>4448</v>
      </c>
      <c r="I11757" s="313" t="s">
        <v>6854</v>
      </c>
    </row>
    <row r="11758" spans="6:9" x14ac:dyDescent="0.2">
      <c r="F11758" s="310" t="s">
        <v>17705</v>
      </c>
      <c r="G11758" s="311">
        <v>29304</v>
      </c>
      <c r="H11758" s="312" t="s">
        <v>4448</v>
      </c>
      <c r="I11758" s="313" t="s">
        <v>6854</v>
      </c>
    </row>
    <row r="11759" spans="6:9" x14ac:dyDescent="0.2">
      <c r="F11759" s="310" t="s">
        <v>17706</v>
      </c>
      <c r="G11759" s="311">
        <v>29305</v>
      </c>
      <c r="H11759" s="312" t="s">
        <v>4448</v>
      </c>
      <c r="I11759" s="313" t="s">
        <v>6854</v>
      </c>
    </row>
    <row r="11760" spans="6:9" x14ac:dyDescent="0.2">
      <c r="F11760" s="310" t="s">
        <v>17707</v>
      </c>
      <c r="G11760" s="311">
        <v>29306</v>
      </c>
      <c r="H11760" s="312" t="s">
        <v>4448</v>
      </c>
      <c r="I11760" s="313" t="s">
        <v>6854</v>
      </c>
    </row>
    <row r="11761" spans="6:9" x14ac:dyDescent="0.2">
      <c r="F11761" s="310" t="s">
        <v>17708</v>
      </c>
      <c r="G11761" s="311">
        <v>29307</v>
      </c>
      <c r="H11761" s="312" t="s">
        <v>4448</v>
      </c>
      <c r="I11761" s="313" t="s">
        <v>6854</v>
      </c>
    </row>
    <row r="11762" spans="6:9" x14ac:dyDescent="0.2">
      <c r="F11762" s="310" t="s">
        <v>17709</v>
      </c>
      <c r="G11762" s="311">
        <v>29316</v>
      </c>
      <c r="H11762" s="312" t="s">
        <v>4448</v>
      </c>
      <c r="I11762" s="313" t="s">
        <v>6854</v>
      </c>
    </row>
    <row r="11763" spans="6:9" x14ac:dyDescent="0.2">
      <c r="F11763" s="310" t="s">
        <v>17710</v>
      </c>
      <c r="G11763" s="311">
        <v>29318</v>
      </c>
      <c r="H11763" s="312" t="s">
        <v>4448</v>
      </c>
      <c r="I11763" s="313" t="s">
        <v>6854</v>
      </c>
    </row>
    <row r="11764" spans="6:9" x14ac:dyDescent="0.2">
      <c r="F11764" s="310" t="s">
        <v>17711</v>
      </c>
      <c r="G11764" s="311">
        <v>29319</v>
      </c>
      <c r="H11764" s="312" t="s">
        <v>4448</v>
      </c>
      <c r="I11764" s="313" t="s">
        <v>6854</v>
      </c>
    </row>
    <row r="11765" spans="6:9" x14ac:dyDescent="0.2">
      <c r="F11765" s="310" t="s">
        <v>17712</v>
      </c>
      <c r="G11765" s="311">
        <v>29320</v>
      </c>
      <c r="H11765" s="312" t="s">
        <v>4448</v>
      </c>
      <c r="I11765" s="313" t="s">
        <v>6854</v>
      </c>
    </row>
    <row r="11766" spans="6:9" x14ac:dyDescent="0.2">
      <c r="F11766" s="310" t="s">
        <v>17713</v>
      </c>
      <c r="G11766" s="311">
        <v>29321</v>
      </c>
      <c r="H11766" s="312" t="s">
        <v>4448</v>
      </c>
      <c r="I11766" s="313" t="s">
        <v>6854</v>
      </c>
    </row>
    <row r="11767" spans="6:9" x14ac:dyDescent="0.2">
      <c r="F11767" s="310" t="s">
        <v>17714</v>
      </c>
      <c r="G11767" s="311">
        <v>29322</v>
      </c>
      <c r="H11767" s="312" t="s">
        <v>4448</v>
      </c>
      <c r="I11767" s="313" t="s">
        <v>6854</v>
      </c>
    </row>
    <row r="11768" spans="6:9" x14ac:dyDescent="0.2">
      <c r="F11768" s="310" t="s">
        <v>17715</v>
      </c>
      <c r="G11768" s="311">
        <v>29323</v>
      </c>
      <c r="H11768" s="312" t="s">
        <v>4448</v>
      </c>
      <c r="I11768" s="313" t="s">
        <v>6854</v>
      </c>
    </row>
    <row r="11769" spans="6:9" x14ac:dyDescent="0.2">
      <c r="F11769" s="310" t="s">
        <v>17716</v>
      </c>
      <c r="G11769" s="311">
        <v>29324</v>
      </c>
      <c r="H11769" s="312" t="s">
        <v>4448</v>
      </c>
      <c r="I11769" s="313" t="s">
        <v>6854</v>
      </c>
    </row>
    <row r="11770" spans="6:9" x14ac:dyDescent="0.2">
      <c r="F11770" s="310" t="s">
        <v>17717</v>
      </c>
      <c r="G11770" s="311">
        <v>29325</v>
      </c>
      <c r="H11770" s="312" t="s">
        <v>4448</v>
      </c>
      <c r="I11770" s="313" t="s">
        <v>6854</v>
      </c>
    </row>
    <row r="11771" spans="6:9" x14ac:dyDescent="0.2">
      <c r="F11771" s="310" t="s">
        <v>17718</v>
      </c>
      <c r="G11771" s="311">
        <v>29329</v>
      </c>
      <c r="H11771" s="312" t="s">
        <v>4448</v>
      </c>
      <c r="I11771" s="313" t="s">
        <v>6854</v>
      </c>
    </row>
    <row r="11772" spans="6:9" x14ac:dyDescent="0.2">
      <c r="F11772" s="310" t="s">
        <v>17719</v>
      </c>
      <c r="G11772" s="311">
        <v>29330</v>
      </c>
      <c r="H11772" s="312" t="s">
        <v>4448</v>
      </c>
      <c r="I11772" s="313" t="s">
        <v>6854</v>
      </c>
    </row>
    <row r="11773" spans="6:9" x14ac:dyDescent="0.2">
      <c r="F11773" s="310" t="s">
        <v>17720</v>
      </c>
      <c r="G11773" s="311">
        <v>29331</v>
      </c>
      <c r="H11773" s="312" t="s">
        <v>4448</v>
      </c>
      <c r="I11773" s="313" t="s">
        <v>6854</v>
      </c>
    </row>
    <row r="11774" spans="6:9" x14ac:dyDescent="0.2">
      <c r="F11774" s="310" t="s">
        <v>17721</v>
      </c>
      <c r="G11774" s="311">
        <v>29332</v>
      </c>
      <c r="H11774" s="312" t="s">
        <v>4448</v>
      </c>
      <c r="I11774" s="313" t="s">
        <v>6854</v>
      </c>
    </row>
    <row r="11775" spans="6:9" x14ac:dyDescent="0.2">
      <c r="F11775" s="310" t="s">
        <v>17722</v>
      </c>
      <c r="G11775" s="311">
        <v>29333</v>
      </c>
      <c r="H11775" s="312" t="s">
        <v>4448</v>
      </c>
      <c r="I11775" s="313" t="s">
        <v>6854</v>
      </c>
    </row>
    <row r="11776" spans="6:9" x14ac:dyDescent="0.2">
      <c r="F11776" s="310" t="s">
        <v>17723</v>
      </c>
      <c r="G11776" s="311">
        <v>29334</v>
      </c>
      <c r="H11776" s="312" t="s">
        <v>4448</v>
      </c>
      <c r="I11776" s="313" t="s">
        <v>6854</v>
      </c>
    </row>
    <row r="11777" spans="6:9" x14ac:dyDescent="0.2">
      <c r="F11777" s="310" t="s">
        <v>17724</v>
      </c>
      <c r="G11777" s="311">
        <v>29335</v>
      </c>
      <c r="H11777" s="312" t="s">
        <v>4448</v>
      </c>
      <c r="I11777" s="313" t="s">
        <v>6854</v>
      </c>
    </row>
    <row r="11778" spans="6:9" x14ac:dyDescent="0.2">
      <c r="F11778" s="310" t="s">
        <v>17725</v>
      </c>
      <c r="G11778" s="311">
        <v>29336</v>
      </c>
      <c r="H11778" s="312" t="s">
        <v>4448</v>
      </c>
      <c r="I11778" s="313" t="s">
        <v>6854</v>
      </c>
    </row>
    <row r="11779" spans="6:9" x14ac:dyDescent="0.2">
      <c r="F11779" s="310" t="s">
        <v>17726</v>
      </c>
      <c r="G11779" s="311">
        <v>29338</v>
      </c>
      <c r="H11779" s="312" t="s">
        <v>4448</v>
      </c>
      <c r="I11779" s="313" t="s">
        <v>6854</v>
      </c>
    </row>
    <row r="11780" spans="6:9" x14ac:dyDescent="0.2">
      <c r="F11780" s="310" t="s">
        <v>17727</v>
      </c>
      <c r="G11780" s="311">
        <v>29340</v>
      </c>
      <c r="H11780" s="312" t="s">
        <v>4448</v>
      </c>
      <c r="I11780" s="313" t="s">
        <v>6854</v>
      </c>
    </row>
    <row r="11781" spans="6:9" x14ac:dyDescent="0.2">
      <c r="F11781" s="310" t="s">
        <v>17728</v>
      </c>
      <c r="G11781" s="311">
        <v>29341</v>
      </c>
      <c r="H11781" s="312" t="s">
        <v>4448</v>
      </c>
      <c r="I11781" s="313" t="s">
        <v>6854</v>
      </c>
    </row>
    <row r="11782" spans="6:9" x14ac:dyDescent="0.2">
      <c r="F11782" s="310" t="s">
        <v>17729</v>
      </c>
      <c r="G11782" s="311">
        <v>29342</v>
      </c>
      <c r="H11782" s="312" t="s">
        <v>4448</v>
      </c>
      <c r="I11782" s="313" t="s">
        <v>6854</v>
      </c>
    </row>
    <row r="11783" spans="6:9" x14ac:dyDescent="0.2">
      <c r="F11783" s="310" t="s">
        <v>17730</v>
      </c>
      <c r="G11783" s="311">
        <v>29346</v>
      </c>
      <c r="H11783" s="312" t="s">
        <v>4448</v>
      </c>
      <c r="I11783" s="313" t="s">
        <v>6854</v>
      </c>
    </row>
    <row r="11784" spans="6:9" x14ac:dyDescent="0.2">
      <c r="F11784" s="310" t="s">
        <v>17731</v>
      </c>
      <c r="G11784" s="311">
        <v>29348</v>
      </c>
      <c r="H11784" s="312" t="s">
        <v>4448</v>
      </c>
      <c r="I11784" s="313" t="s">
        <v>6854</v>
      </c>
    </row>
    <row r="11785" spans="6:9" x14ac:dyDescent="0.2">
      <c r="F11785" s="310" t="s">
        <v>17732</v>
      </c>
      <c r="G11785" s="311">
        <v>29349</v>
      </c>
      <c r="H11785" s="312" t="s">
        <v>4448</v>
      </c>
      <c r="I11785" s="313" t="s">
        <v>6854</v>
      </c>
    </row>
    <row r="11786" spans="6:9" x14ac:dyDescent="0.2">
      <c r="F11786" s="310" t="s">
        <v>17733</v>
      </c>
      <c r="G11786" s="311">
        <v>29351</v>
      </c>
      <c r="H11786" s="312" t="s">
        <v>4448</v>
      </c>
      <c r="I11786" s="313" t="s">
        <v>6854</v>
      </c>
    </row>
    <row r="11787" spans="6:9" x14ac:dyDescent="0.2">
      <c r="F11787" s="310" t="s">
        <v>17734</v>
      </c>
      <c r="G11787" s="311">
        <v>29353</v>
      </c>
      <c r="H11787" s="312" t="s">
        <v>4448</v>
      </c>
      <c r="I11787" s="313" t="s">
        <v>6854</v>
      </c>
    </row>
    <row r="11788" spans="6:9" x14ac:dyDescent="0.2">
      <c r="F11788" s="310" t="s">
        <v>17735</v>
      </c>
      <c r="G11788" s="311">
        <v>29355</v>
      </c>
      <c r="H11788" s="312" t="s">
        <v>4448</v>
      </c>
      <c r="I11788" s="313" t="s">
        <v>6854</v>
      </c>
    </row>
    <row r="11789" spans="6:9" x14ac:dyDescent="0.2">
      <c r="F11789" s="310" t="s">
        <v>17736</v>
      </c>
      <c r="G11789" s="311">
        <v>29356</v>
      </c>
      <c r="H11789" s="312" t="s">
        <v>4448</v>
      </c>
      <c r="I11789" s="313" t="s">
        <v>6854</v>
      </c>
    </row>
    <row r="11790" spans="6:9" x14ac:dyDescent="0.2">
      <c r="F11790" s="310" t="s">
        <v>17737</v>
      </c>
      <c r="G11790" s="311">
        <v>29360</v>
      </c>
      <c r="H11790" s="312" t="s">
        <v>4448</v>
      </c>
      <c r="I11790" s="313" t="s">
        <v>6854</v>
      </c>
    </row>
    <row r="11791" spans="6:9" x14ac:dyDescent="0.2">
      <c r="F11791" s="310" t="s">
        <v>17738</v>
      </c>
      <c r="G11791" s="311">
        <v>29364</v>
      </c>
      <c r="H11791" s="312" t="s">
        <v>4448</v>
      </c>
      <c r="I11791" s="313" t="s">
        <v>6854</v>
      </c>
    </row>
    <row r="11792" spans="6:9" x14ac:dyDescent="0.2">
      <c r="F11792" s="310" t="s">
        <v>17739</v>
      </c>
      <c r="G11792" s="311">
        <v>29365</v>
      </c>
      <c r="H11792" s="312" t="s">
        <v>4448</v>
      </c>
      <c r="I11792" s="313" t="s">
        <v>6854</v>
      </c>
    </row>
    <row r="11793" spans="6:9" x14ac:dyDescent="0.2">
      <c r="F11793" s="310" t="s">
        <v>17740</v>
      </c>
      <c r="G11793" s="311">
        <v>29368</v>
      </c>
      <c r="H11793" s="312" t="s">
        <v>4448</v>
      </c>
      <c r="I11793" s="313" t="s">
        <v>6854</v>
      </c>
    </row>
    <row r="11794" spans="6:9" x14ac:dyDescent="0.2">
      <c r="F11794" s="310" t="s">
        <v>17741</v>
      </c>
      <c r="G11794" s="311">
        <v>29369</v>
      </c>
      <c r="H11794" s="312" t="s">
        <v>4448</v>
      </c>
      <c r="I11794" s="313" t="s">
        <v>6854</v>
      </c>
    </row>
    <row r="11795" spans="6:9" x14ac:dyDescent="0.2">
      <c r="F11795" s="310" t="s">
        <v>17742</v>
      </c>
      <c r="G11795" s="311">
        <v>29370</v>
      </c>
      <c r="H11795" s="312" t="s">
        <v>4448</v>
      </c>
      <c r="I11795" s="313" t="s">
        <v>6854</v>
      </c>
    </row>
    <row r="11796" spans="6:9" x14ac:dyDescent="0.2">
      <c r="F11796" s="310" t="s">
        <v>17743</v>
      </c>
      <c r="G11796" s="311">
        <v>29372</v>
      </c>
      <c r="H11796" s="312" t="s">
        <v>4448</v>
      </c>
      <c r="I11796" s="313" t="s">
        <v>6854</v>
      </c>
    </row>
    <row r="11797" spans="6:9" x14ac:dyDescent="0.2">
      <c r="F11797" s="310" t="s">
        <v>17744</v>
      </c>
      <c r="G11797" s="311">
        <v>29373</v>
      </c>
      <c r="H11797" s="312" t="s">
        <v>4448</v>
      </c>
      <c r="I11797" s="313" t="s">
        <v>6854</v>
      </c>
    </row>
    <row r="11798" spans="6:9" x14ac:dyDescent="0.2">
      <c r="F11798" s="310" t="s">
        <v>17745</v>
      </c>
      <c r="G11798" s="311">
        <v>29374</v>
      </c>
      <c r="H11798" s="312" t="s">
        <v>4448</v>
      </c>
      <c r="I11798" s="313" t="s">
        <v>6854</v>
      </c>
    </row>
    <row r="11799" spans="6:9" x14ac:dyDescent="0.2">
      <c r="F11799" s="310" t="s">
        <v>17746</v>
      </c>
      <c r="G11799" s="311">
        <v>29375</v>
      </c>
      <c r="H11799" s="312" t="s">
        <v>4448</v>
      </c>
      <c r="I11799" s="313" t="s">
        <v>6854</v>
      </c>
    </row>
    <row r="11800" spans="6:9" x14ac:dyDescent="0.2">
      <c r="F11800" s="310" t="s">
        <v>17747</v>
      </c>
      <c r="G11800" s="311">
        <v>29376</v>
      </c>
      <c r="H11800" s="312" t="s">
        <v>4448</v>
      </c>
      <c r="I11800" s="313" t="s">
        <v>6854</v>
      </c>
    </row>
    <row r="11801" spans="6:9" x14ac:dyDescent="0.2">
      <c r="F11801" s="310" t="s">
        <v>17748</v>
      </c>
      <c r="G11801" s="311">
        <v>29377</v>
      </c>
      <c r="H11801" s="312" t="s">
        <v>4448</v>
      </c>
      <c r="I11801" s="313" t="s">
        <v>6854</v>
      </c>
    </row>
    <row r="11802" spans="6:9" x14ac:dyDescent="0.2">
      <c r="F11802" s="310" t="s">
        <v>17749</v>
      </c>
      <c r="G11802" s="311">
        <v>29378</v>
      </c>
      <c r="H11802" s="312" t="s">
        <v>4448</v>
      </c>
      <c r="I11802" s="313" t="s">
        <v>6854</v>
      </c>
    </row>
    <row r="11803" spans="6:9" x14ac:dyDescent="0.2">
      <c r="F11803" s="310" t="s">
        <v>17750</v>
      </c>
      <c r="G11803" s="311">
        <v>29379</v>
      </c>
      <c r="H11803" s="312" t="s">
        <v>4448</v>
      </c>
      <c r="I11803" s="313" t="s">
        <v>6854</v>
      </c>
    </row>
    <row r="11804" spans="6:9" x14ac:dyDescent="0.2">
      <c r="F11804" s="310" t="s">
        <v>17751</v>
      </c>
      <c r="G11804" s="311">
        <v>29384</v>
      </c>
      <c r="H11804" s="312" t="s">
        <v>4448</v>
      </c>
      <c r="I11804" s="313" t="s">
        <v>6854</v>
      </c>
    </row>
    <row r="11805" spans="6:9" x14ac:dyDescent="0.2">
      <c r="F11805" s="310" t="s">
        <v>17752</v>
      </c>
      <c r="G11805" s="311">
        <v>29385</v>
      </c>
      <c r="H11805" s="312" t="s">
        <v>4448</v>
      </c>
      <c r="I11805" s="313" t="s">
        <v>6854</v>
      </c>
    </row>
    <row r="11806" spans="6:9" x14ac:dyDescent="0.2">
      <c r="F11806" s="310" t="s">
        <v>17753</v>
      </c>
      <c r="G11806" s="311">
        <v>29386</v>
      </c>
      <c r="H11806" s="312" t="s">
        <v>4448</v>
      </c>
      <c r="I11806" s="313" t="s">
        <v>6854</v>
      </c>
    </row>
    <row r="11807" spans="6:9" x14ac:dyDescent="0.2">
      <c r="F11807" s="310" t="s">
        <v>17754</v>
      </c>
      <c r="G11807" s="311">
        <v>29388</v>
      </c>
      <c r="H11807" s="312" t="s">
        <v>4448</v>
      </c>
      <c r="I11807" s="313" t="s">
        <v>6854</v>
      </c>
    </row>
    <row r="11808" spans="6:9" x14ac:dyDescent="0.2">
      <c r="F11808" s="322" t="s">
        <v>17755</v>
      </c>
      <c r="G11808" s="316">
        <v>29390</v>
      </c>
      <c r="H11808" s="323" t="s">
        <v>4448</v>
      </c>
      <c r="I11808" s="313" t="s">
        <v>6854</v>
      </c>
    </row>
    <row r="11809" spans="6:9" x14ac:dyDescent="0.2">
      <c r="F11809" s="322" t="s">
        <v>17756</v>
      </c>
      <c r="G11809" s="316">
        <v>29391</v>
      </c>
      <c r="H11809" s="323" t="s">
        <v>4448</v>
      </c>
      <c r="I11809" s="313" t="s">
        <v>6854</v>
      </c>
    </row>
    <row r="11810" spans="6:9" x14ac:dyDescent="0.2">
      <c r="F11810" s="310" t="s">
        <v>17757</v>
      </c>
      <c r="G11810" s="311">
        <v>29395</v>
      </c>
      <c r="H11810" s="312" t="s">
        <v>4448</v>
      </c>
      <c r="I11810" s="313" t="s">
        <v>6854</v>
      </c>
    </row>
    <row r="11811" spans="6:9" x14ac:dyDescent="0.2">
      <c r="F11811" s="310" t="s">
        <v>17758</v>
      </c>
      <c r="G11811" s="311">
        <v>29401</v>
      </c>
      <c r="H11811" s="312" t="s">
        <v>4448</v>
      </c>
      <c r="I11811" s="313" t="s">
        <v>6854</v>
      </c>
    </row>
    <row r="11812" spans="6:9" x14ac:dyDescent="0.2">
      <c r="F11812" s="310" t="s">
        <v>17759</v>
      </c>
      <c r="G11812" s="311">
        <v>29402</v>
      </c>
      <c r="H11812" s="312" t="s">
        <v>4448</v>
      </c>
      <c r="I11812" s="313" t="s">
        <v>6854</v>
      </c>
    </row>
    <row r="11813" spans="6:9" x14ac:dyDescent="0.2">
      <c r="F11813" s="310" t="s">
        <v>17760</v>
      </c>
      <c r="G11813" s="311">
        <v>29403</v>
      </c>
      <c r="H11813" s="312" t="s">
        <v>4448</v>
      </c>
      <c r="I11813" s="313" t="s">
        <v>6854</v>
      </c>
    </row>
    <row r="11814" spans="6:9" x14ac:dyDescent="0.2">
      <c r="F11814" s="310" t="s">
        <v>17761</v>
      </c>
      <c r="G11814" s="311">
        <v>29404</v>
      </c>
      <c r="H11814" s="312" t="s">
        <v>4448</v>
      </c>
      <c r="I11814" s="313" t="s">
        <v>6854</v>
      </c>
    </row>
    <row r="11815" spans="6:9" x14ac:dyDescent="0.2">
      <c r="F11815" s="310" t="s">
        <v>17762</v>
      </c>
      <c r="G11815" s="311">
        <v>29405</v>
      </c>
      <c r="H11815" s="312" t="s">
        <v>4448</v>
      </c>
      <c r="I11815" s="313" t="s">
        <v>6854</v>
      </c>
    </row>
    <row r="11816" spans="6:9" x14ac:dyDescent="0.2">
      <c r="F11816" s="310" t="s">
        <v>17763</v>
      </c>
      <c r="G11816" s="311">
        <v>29406</v>
      </c>
      <c r="H11816" s="312" t="s">
        <v>4448</v>
      </c>
      <c r="I11816" s="313" t="s">
        <v>6854</v>
      </c>
    </row>
    <row r="11817" spans="6:9" x14ac:dyDescent="0.2">
      <c r="F11817" s="310" t="s">
        <v>17764</v>
      </c>
      <c r="G11817" s="311">
        <v>29407</v>
      </c>
      <c r="H11817" s="312" t="s">
        <v>4448</v>
      </c>
      <c r="I11817" s="313" t="s">
        <v>6854</v>
      </c>
    </row>
    <row r="11818" spans="6:9" x14ac:dyDescent="0.2">
      <c r="F11818" s="310" t="s">
        <v>17765</v>
      </c>
      <c r="G11818" s="311">
        <v>29409</v>
      </c>
      <c r="H11818" s="312" t="s">
        <v>4448</v>
      </c>
      <c r="I11818" s="313" t="s">
        <v>6854</v>
      </c>
    </row>
    <row r="11819" spans="6:9" x14ac:dyDescent="0.2">
      <c r="F11819" s="310" t="s">
        <v>17766</v>
      </c>
      <c r="G11819" s="311">
        <v>29410</v>
      </c>
      <c r="H11819" s="312" t="s">
        <v>4448</v>
      </c>
      <c r="I11819" s="313" t="s">
        <v>6854</v>
      </c>
    </row>
    <row r="11820" spans="6:9" x14ac:dyDescent="0.2">
      <c r="F11820" s="310" t="s">
        <v>17767</v>
      </c>
      <c r="G11820" s="311">
        <v>29412</v>
      </c>
      <c r="H11820" s="312" t="s">
        <v>4448</v>
      </c>
      <c r="I11820" s="313" t="s">
        <v>6854</v>
      </c>
    </row>
    <row r="11821" spans="6:9" x14ac:dyDescent="0.2">
      <c r="F11821" s="310" t="s">
        <v>17768</v>
      </c>
      <c r="G11821" s="311">
        <v>29413</v>
      </c>
      <c r="H11821" s="312" t="s">
        <v>4448</v>
      </c>
      <c r="I11821" s="313" t="s">
        <v>6854</v>
      </c>
    </row>
    <row r="11822" spans="6:9" x14ac:dyDescent="0.2">
      <c r="F11822" s="310" t="s">
        <v>17769</v>
      </c>
      <c r="G11822" s="311">
        <v>29414</v>
      </c>
      <c r="H11822" s="312" t="s">
        <v>4448</v>
      </c>
      <c r="I11822" s="313" t="s">
        <v>6854</v>
      </c>
    </row>
    <row r="11823" spans="6:9" x14ac:dyDescent="0.2">
      <c r="F11823" s="310" t="s">
        <v>17770</v>
      </c>
      <c r="G11823" s="311">
        <v>29415</v>
      </c>
      <c r="H11823" s="312" t="s">
        <v>4448</v>
      </c>
      <c r="I11823" s="313" t="s">
        <v>6854</v>
      </c>
    </row>
    <row r="11824" spans="6:9" x14ac:dyDescent="0.2">
      <c r="F11824" s="310" t="s">
        <v>17771</v>
      </c>
      <c r="G11824" s="311">
        <v>29416</v>
      </c>
      <c r="H11824" s="312" t="s">
        <v>4448</v>
      </c>
      <c r="I11824" s="313" t="s">
        <v>6854</v>
      </c>
    </row>
    <row r="11825" spans="6:9" x14ac:dyDescent="0.2">
      <c r="F11825" s="310" t="s">
        <v>17772</v>
      </c>
      <c r="G11825" s="311">
        <v>29417</v>
      </c>
      <c r="H11825" s="312" t="s">
        <v>4448</v>
      </c>
      <c r="I11825" s="313" t="s">
        <v>6854</v>
      </c>
    </row>
    <row r="11826" spans="6:9" x14ac:dyDescent="0.2">
      <c r="F11826" s="310" t="s">
        <v>17773</v>
      </c>
      <c r="G11826" s="311">
        <v>29418</v>
      </c>
      <c r="H11826" s="312" t="s">
        <v>4448</v>
      </c>
      <c r="I11826" s="313" t="s">
        <v>6854</v>
      </c>
    </row>
    <row r="11827" spans="6:9" x14ac:dyDescent="0.2">
      <c r="F11827" s="310" t="s">
        <v>17774</v>
      </c>
      <c r="G11827" s="311">
        <v>29419</v>
      </c>
      <c r="H11827" s="312" t="s">
        <v>4448</v>
      </c>
      <c r="I11827" s="313" t="s">
        <v>6854</v>
      </c>
    </row>
    <row r="11828" spans="6:9" x14ac:dyDescent="0.2">
      <c r="F11828" s="310" t="s">
        <v>17775</v>
      </c>
      <c r="G11828" s="311">
        <v>29420</v>
      </c>
      <c r="H11828" s="312" t="s">
        <v>4448</v>
      </c>
      <c r="I11828" s="313" t="s">
        <v>6854</v>
      </c>
    </row>
    <row r="11829" spans="6:9" x14ac:dyDescent="0.2">
      <c r="F11829" s="310" t="s">
        <v>17776</v>
      </c>
      <c r="G11829" s="311">
        <v>29422</v>
      </c>
      <c r="H11829" s="312" t="s">
        <v>4448</v>
      </c>
      <c r="I11829" s="313" t="s">
        <v>6854</v>
      </c>
    </row>
    <row r="11830" spans="6:9" x14ac:dyDescent="0.2">
      <c r="F11830" s="310" t="s">
        <v>17777</v>
      </c>
      <c r="G11830" s="311">
        <v>29423</v>
      </c>
      <c r="H11830" s="312" t="s">
        <v>4448</v>
      </c>
      <c r="I11830" s="313" t="s">
        <v>6854</v>
      </c>
    </row>
    <row r="11831" spans="6:9" x14ac:dyDescent="0.2">
      <c r="F11831" s="310" t="s">
        <v>17778</v>
      </c>
      <c r="G11831" s="311">
        <v>29424</v>
      </c>
      <c r="H11831" s="312" t="s">
        <v>4448</v>
      </c>
      <c r="I11831" s="313" t="s">
        <v>6854</v>
      </c>
    </row>
    <row r="11832" spans="6:9" x14ac:dyDescent="0.2">
      <c r="F11832" s="310" t="s">
        <v>17779</v>
      </c>
      <c r="G11832" s="311">
        <v>29425</v>
      </c>
      <c r="H11832" s="312" t="s">
        <v>4448</v>
      </c>
      <c r="I11832" s="313" t="s">
        <v>6854</v>
      </c>
    </row>
    <row r="11833" spans="6:9" x14ac:dyDescent="0.2">
      <c r="F11833" s="310" t="s">
        <v>17780</v>
      </c>
      <c r="G11833" s="311">
        <v>29426</v>
      </c>
      <c r="H11833" s="312" t="s">
        <v>4448</v>
      </c>
      <c r="I11833" s="313" t="s">
        <v>6854</v>
      </c>
    </row>
    <row r="11834" spans="6:9" x14ac:dyDescent="0.2">
      <c r="F11834" s="310" t="s">
        <v>17781</v>
      </c>
      <c r="G11834" s="311">
        <v>29429</v>
      </c>
      <c r="H11834" s="312" t="s">
        <v>4448</v>
      </c>
      <c r="I11834" s="313" t="s">
        <v>6854</v>
      </c>
    </row>
    <row r="11835" spans="6:9" x14ac:dyDescent="0.2">
      <c r="F11835" s="310" t="s">
        <v>17782</v>
      </c>
      <c r="G11835" s="311">
        <v>29430</v>
      </c>
      <c r="H11835" s="312" t="s">
        <v>4448</v>
      </c>
      <c r="I11835" s="313" t="s">
        <v>6854</v>
      </c>
    </row>
    <row r="11836" spans="6:9" x14ac:dyDescent="0.2">
      <c r="F11836" s="310" t="s">
        <v>17783</v>
      </c>
      <c r="G11836" s="311">
        <v>29431</v>
      </c>
      <c r="H11836" s="312" t="s">
        <v>4448</v>
      </c>
      <c r="I11836" s="313" t="s">
        <v>6854</v>
      </c>
    </row>
    <row r="11837" spans="6:9" x14ac:dyDescent="0.2">
      <c r="F11837" s="310" t="s">
        <v>17784</v>
      </c>
      <c r="G11837" s="311">
        <v>29432</v>
      </c>
      <c r="H11837" s="312" t="s">
        <v>4448</v>
      </c>
      <c r="I11837" s="313" t="s">
        <v>6854</v>
      </c>
    </row>
    <row r="11838" spans="6:9" x14ac:dyDescent="0.2">
      <c r="F11838" s="310" t="s">
        <v>17785</v>
      </c>
      <c r="G11838" s="311">
        <v>29433</v>
      </c>
      <c r="H11838" s="312" t="s">
        <v>4448</v>
      </c>
      <c r="I11838" s="313" t="s">
        <v>6854</v>
      </c>
    </row>
    <row r="11839" spans="6:9" x14ac:dyDescent="0.2">
      <c r="F11839" s="310" t="s">
        <v>17786</v>
      </c>
      <c r="G11839" s="311">
        <v>29434</v>
      </c>
      <c r="H11839" s="312" t="s">
        <v>4448</v>
      </c>
      <c r="I11839" s="313" t="s">
        <v>6854</v>
      </c>
    </row>
    <row r="11840" spans="6:9" x14ac:dyDescent="0.2">
      <c r="F11840" s="310" t="s">
        <v>17787</v>
      </c>
      <c r="G11840" s="311">
        <v>29435</v>
      </c>
      <c r="H11840" s="312" t="s">
        <v>4448</v>
      </c>
      <c r="I11840" s="313" t="s">
        <v>6854</v>
      </c>
    </row>
    <row r="11841" spans="6:9" x14ac:dyDescent="0.2">
      <c r="F11841" s="310" t="s">
        <v>17788</v>
      </c>
      <c r="G11841" s="311">
        <v>29436</v>
      </c>
      <c r="H11841" s="312" t="s">
        <v>4448</v>
      </c>
      <c r="I11841" s="313" t="s">
        <v>6854</v>
      </c>
    </row>
    <row r="11842" spans="6:9" x14ac:dyDescent="0.2">
      <c r="F11842" s="310" t="s">
        <v>17789</v>
      </c>
      <c r="G11842" s="311">
        <v>29437</v>
      </c>
      <c r="H11842" s="312" t="s">
        <v>4448</v>
      </c>
      <c r="I11842" s="313" t="s">
        <v>6854</v>
      </c>
    </row>
    <row r="11843" spans="6:9" x14ac:dyDescent="0.2">
      <c r="F11843" s="310" t="s">
        <v>17790</v>
      </c>
      <c r="G11843" s="311">
        <v>29438</v>
      </c>
      <c r="H11843" s="312" t="s">
        <v>4448</v>
      </c>
      <c r="I11843" s="313" t="s">
        <v>6854</v>
      </c>
    </row>
    <row r="11844" spans="6:9" x14ac:dyDescent="0.2">
      <c r="F11844" s="310" t="s">
        <v>17791</v>
      </c>
      <c r="G11844" s="311">
        <v>29439</v>
      </c>
      <c r="H11844" s="312" t="s">
        <v>4448</v>
      </c>
      <c r="I11844" s="313" t="s">
        <v>6854</v>
      </c>
    </row>
    <row r="11845" spans="6:9" x14ac:dyDescent="0.2">
      <c r="F11845" s="310" t="s">
        <v>17792</v>
      </c>
      <c r="G11845" s="311">
        <v>29440</v>
      </c>
      <c r="H11845" s="312" t="s">
        <v>4448</v>
      </c>
      <c r="I11845" s="313" t="s">
        <v>6854</v>
      </c>
    </row>
    <row r="11846" spans="6:9" x14ac:dyDescent="0.2">
      <c r="F11846" s="310" t="s">
        <v>17793</v>
      </c>
      <c r="G11846" s="311">
        <v>29442</v>
      </c>
      <c r="H11846" s="312" t="s">
        <v>4448</v>
      </c>
      <c r="I11846" s="313" t="s">
        <v>6854</v>
      </c>
    </row>
    <row r="11847" spans="6:9" x14ac:dyDescent="0.2">
      <c r="F11847" s="310" t="s">
        <v>17794</v>
      </c>
      <c r="G11847" s="311">
        <v>29445</v>
      </c>
      <c r="H11847" s="312" t="s">
        <v>4448</v>
      </c>
      <c r="I11847" s="313" t="s">
        <v>6854</v>
      </c>
    </row>
    <row r="11848" spans="6:9" x14ac:dyDescent="0.2">
      <c r="F11848" s="310" t="s">
        <v>17795</v>
      </c>
      <c r="G11848" s="311">
        <v>29446</v>
      </c>
      <c r="H11848" s="312" t="s">
        <v>4448</v>
      </c>
      <c r="I11848" s="313" t="s">
        <v>6854</v>
      </c>
    </row>
    <row r="11849" spans="6:9" x14ac:dyDescent="0.2">
      <c r="F11849" s="310" t="s">
        <v>17796</v>
      </c>
      <c r="G11849" s="311">
        <v>29447</v>
      </c>
      <c r="H11849" s="312" t="s">
        <v>4448</v>
      </c>
      <c r="I11849" s="313" t="s">
        <v>6854</v>
      </c>
    </row>
    <row r="11850" spans="6:9" x14ac:dyDescent="0.2">
      <c r="F11850" s="310" t="s">
        <v>17797</v>
      </c>
      <c r="G11850" s="311">
        <v>29448</v>
      </c>
      <c r="H11850" s="312" t="s">
        <v>4448</v>
      </c>
      <c r="I11850" s="313" t="s">
        <v>6854</v>
      </c>
    </row>
    <row r="11851" spans="6:9" x14ac:dyDescent="0.2">
      <c r="F11851" s="310" t="s">
        <v>17798</v>
      </c>
      <c r="G11851" s="311">
        <v>29449</v>
      </c>
      <c r="H11851" s="312" t="s">
        <v>4448</v>
      </c>
      <c r="I11851" s="313" t="s">
        <v>6854</v>
      </c>
    </row>
    <row r="11852" spans="6:9" x14ac:dyDescent="0.2">
      <c r="F11852" s="310" t="s">
        <v>17799</v>
      </c>
      <c r="G11852" s="311">
        <v>29450</v>
      </c>
      <c r="H11852" s="312" t="s">
        <v>4448</v>
      </c>
      <c r="I11852" s="313" t="s">
        <v>6854</v>
      </c>
    </row>
    <row r="11853" spans="6:9" x14ac:dyDescent="0.2">
      <c r="F11853" s="310" t="s">
        <v>17800</v>
      </c>
      <c r="G11853" s="311">
        <v>29451</v>
      </c>
      <c r="H11853" s="312" t="s">
        <v>4448</v>
      </c>
      <c r="I11853" s="313" t="s">
        <v>6854</v>
      </c>
    </row>
    <row r="11854" spans="6:9" x14ac:dyDescent="0.2">
      <c r="F11854" s="310" t="s">
        <v>17801</v>
      </c>
      <c r="G11854" s="311">
        <v>29452</v>
      </c>
      <c r="H11854" s="312" t="s">
        <v>4448</v>
      </c>
      <c r="I11854" s="313" t="s">
        <v>6854</v>
      </c>
    </row>
    <row r="11855" spans="6:9" x14ac:dyDescent="0.2">
      <c r="F11855" s="310" t="s">
        <v>17802</v>
      </c>
      <c r="G11855" s="311">
        <v>29453</v>
      </c>
      <c r="H11855" s="312" t="s">
        <v>4448</v>
      </c>
      <c r="I11855" s="313" t="s">
        <v>6854</v>
      </c>
    </row>
    <row r="11856" spans="6:9" x14ac:dyDescent="0.2">
      <c r="F11856" s="310" t="s">
        <v>17803</v>
      </c>
      <c r="G11856" s="311">
        <v>29455</v>
      </c>
      <c r="H11856" s="312" t="s">
        <v>4448</v>
      </c>
      <c r="I11856" s="313" t="s">
        <v>6854</v>
      </c>
    </row>
    <row r="11857" spans="6:9" x14ac:dyDescent="0.2">
      <c r="F11857" s="310" t="s">
        <v>17804</v>
      </c>
      <c r="G11857" s="311">
        <v>29456</v>
      </c>
      <c r="H11857" s="312" t="s">
        <v>4448</v>
      </c>
      <c r="I11857" s="313" t="s">
        <v>6854</v>
      </c>
    </row>
    <row r="11858" spans="6:9" x14ac:dyDescent="0.2">
      <c r="F11858" s="310" t="s">
        <v>17805</v>
      </c>
      <c r="G11858" s="311">
        <v>29457</v>
      </c>
      <c r="H11858" s="312" t="s">
        <v>4448</v>
      </c>
      <c r="I11858" s="313" t="s">
        <v>6854</v>
      </c>
    </row>
    <row r="11859" spans="6:9" x14ac:dyDescent="0.2">
      <c r="F11859" s="310" t="s">
        <v>17806</v>
      </c>
      <c r="G11859" s="311">
        <v>29458</v>
      </c>
      <c r="H11859" s="312" t="s">
        <v>4448</v>
      </c>
      <c r="I11859" s="313" t="s">
        <v>6854</v>
      </c>
    </row>
    <row r="11860" spans="6:9" x14ac:dyDescent="0.2">
      <c r="F11860" s="310" t="s">
        <v>17807</v>
      </c>
      <c r="G11860" s="311">
        <v>29461</v>
      </c>
      <c r="H11860" s="312" t="s">
        <v>4448</v>
      </c>
      <c r="I11860" s="313" t="s">
        <v>6854</v>
      </c>
    </row>
    <row r="11861" spans="6:9" x14ac:dyDescent="0.2">
      <c r="F11861" s="310" t="s">
        <v>17808</v>
      </c>
      <c r="G11861" s="311">
        <v>29464</v>
      </c>
      <c r="H11861" s="312" t="s">
        <v>4448</v>
      </c>
      <c r="I11861" s="313" t="s">
        <v>6854</v>
      </c>
    </row>
    <row r="11862" spans="6:9" x14ac:dyDescent="0.2">
      <c r="F11862" s="310" t="s">
        <v>17809</v>
      </c>
      <c r="G11862" s="311">
        <v>29465</v>
      </c>
      <c r="H11862" s="312" t="s">
        <v>4448</v>
      </c>
      <c r="I11862" s="313" t="s">
        <v>6854</v>
      </c>
    </row>
    <row r="11863" spans="6:9" x14ac:dyDescent="0.2">
      <c r="F11863" s="310" t="s">
        <v>17810</v>
      </c>
      <c r="G11863" s="311">
        <v>29466</v>
      </c>
      <c r="H11863" s="312" t="s">
        <v>4448</v>
      </c>
      <c r="I11863" s="313" t="s">
        <v>6854</v>
      </c>
    </row>
    <row r="11864" spans="6:9" x14ac:dyDescent="0.2">
      <c r="F11864" s="310" t="s">
        <v>17811</v>
      </c>
      <c r="G11864" s="311">
        <v>29468</v>
      </c>
      <c r="H11864" s="312" t="s">
        <v>4448</v>
      </c>
      <c r="I11864" s="313" t="s">
        <v>6854</v>
      </c>
    </row>
    <row r="11865" spans="6:9" x14ac:dyDescent="0.2">
      <c r="F11865" s="310" t="s">
        <v>17812</v>
      </c>
      <c r="G11865" s="311">
        <v>29469</v>
      </c>
      <c r="H11865" s="312" t="s">
        <v>4448</v>
      </c>
      <c r="I11865" s="313" t="s">
        <v>6854</v>
      </c>
    </row>
    <row r="11866" spans="6:9" x14ac:dyDescent="0.2">
      <c r="F11866" s="310" t="s">
        <v>17813</v>
      </c>
      <c r="G11866" s="311">
        <v>29470</v>
      </c>
      <c r="H11866" s="312" t="s">
        <v>4448</v>
      </c>
      <c r="I11866" s="313" t="s">
        <v>6854</v>
      </c>
    </row>
    <row r="11867" spans="6:9" x14ac:dyDescent="0.2">
      <c r="F11867" s="310" t="s">
        <v>17814</v>
      </c>
      <c r="G11867" s="311">
        <v>29471</v>
      </c>
      <c r="H11867" s="312" t="s">
        <v>4448</v>
      </c>
      <c r="I11867" s="313" t="s">
        <v>6854</v>
      </c>
    </row>
    <row r="11868" spans="6:9" x14ac:dyDescent="0.2">
      <c r="F11868" s="310" t="s">
        <v>17815</v>
      </c>
      <c r="G11868" s="311">
        <v>29472</v>
      </c>
      <c r="H11868" s="312" t="s">
        <v>4448</v>
      </c>
      <c r="I11868" s="313" t="s">
        <v>6854</v>
      </c>
    </row>
    <row r="11869" spans="6:9" x14ac:dyDescent="0.2">
      <c r="F11869" s="310" t="s">
        <v>17816</v>
      </c>
      <c r="G11869" s="311">
        <v>29474</v>
      </c>
      <c r="H11869" s="312" t="s">
        <v>4448</v>
      </c>
      <c r="I11869" s="313" t="s">
        <v>6854</v>
      </c>
    </row>
    <row r="11870" spans="6:9" x14ac:dyDescent="0.2">
      <c r="F11870" s="310" t="s">
        <v>17817</v>
      </c>
      <c r="G11870" s="311">
        <v>29475</v>
      </c>
      <c r="H11870" s="312" t="s">
        <v>4448</v>
      </c>
      <c r="I11870" s="313" t="s">
        <v>6854</v>
      </c>
    </row>
    <row r="11871" spans="6:9" x14ac:dyDescent="0.2">
      <c r="F11871" s="310" t="s">
        <v>17818</v>
      </c>
      <c r="G11871" s="311">
        <v>29476</v>
      </c>
      <c r="H11871" s="312" t="s">
        <v>4448</v>
      </c>
      <c r="I11871" s="313" t="s">
        <v>6854</v>
      </c>
    </row>
    <row r="11872" spans="6:9" x14ac:dyDescent="0.2">
      <c r="F11872" s="310" t="s">
        <v>17819</v>
      </c>
      <c r="G11872" s="311">
        <v>29477</v>
      </c>
      <c r="H11872" s="312" t="s">
        <v>4448</v>
      </c>
      <c r="I11872" s="313" t="s">
        <v>6854</v>
      </c>
    </row>
    <row r="11873" spans="6:9" x14ac:dyDescent="0.2">
      <c r="F11873" s="310" t="s">
        <v>17820</v>
      </c>
      <c r="G11873" s="311">
        <v>29479</v>
      </c>
      <c r="H11873" s="312" t="s">
        <v>4448</v>
      </c>
      <c r="I11873" s="313" t="s">
        <v>6854</v>
      </c>
    </row>
    <row r="11874" spans="6:9" x14ac:dyDescent="0.2">
      <c r="F11874" s="310" t="s">
        <v>17821</v>
      </c>
      <c r="G11874" s="311">
        <v>29481</v>
      </c>
      <c r="H11874" s="312" t="s">
        <v>4448</v>
      </c>
      <c r="I11874" s="313" t="s">
        <v>6854</v>
      </c>
    </row>
    <row r="11875" spans="6:9" x14ac:dyDescent="0.2">
      <c r="F11875" s="310" t="s">
        <v>17822</v>
      </c>
      <c r="G11875" s="311">
        <v>29482</v>
      </c>
      <c r="H11875" s="312" t="s">
        <v>4448</v>
      </c>
      <c r="I11875" s="313" t="s">
        <v>6854</v>
      </c>
    </row>
    <row r="11876" spans="6:9" x14ac:dyDescent="0.2">
      <c r="F11876" s="310" t="s">
        <v>17823</v>
      </c>
      <c r="G11876" s="311">
        <v>29483</v>
      </c>
      <c r="H11876" s="312" t="s">
        <v>4448</v>
      </c>
      <c r="I11876" s="313" t="s">
        <v>6854</v>
      </c>
    </row>
    <row r="11877" spans="6:9" x14ac:dyDescent="0.2">
      <c r="F11877" s="310" t="s">
        <v>17824</v>
      </c>
      <c r="G11877" s="311">
        <v>29484</v>
      </c>
      <c r="H11877" s="312" t="s">
        <v>4448</v>
      </c>
      <c r="I11877" s="313" t="s">
        <v>6854</v>
      </c>
    </row>
    <row r="11878" spans="6:9" x14ac:dyDescent="0.2">
      <c r="F11878" s="310" t="s">
        <v>17825</v>
      </c>
      <c r="G11878" s="311">
        <v>29485</v>
      </c>
      <c r="H11878" s="312" t="s">
        <v>4448</v>
      </c>
      <c r="I11878" s="313" t="s">
        <v>6854</v>
      </c>
    </row>
    <row r="11879" spans="6:9" x14ac:dyDescent="0.2">
      <c r="F11879" s="310" t="s">
        <v>17826</v>
      </c>
      <c r="G11879" s="311">
        <v>29487</v>
      </c>
      <c r="H11879" s="312" t="s">
        <v>4448</v>
      </c>
      <c r="I11879" s="313" t="s">
        <v>6854</v>
      </c>
    </row>
    <row r="11880" spans="6:9" x14ac:dyDescent="0.2">
      <c r="F11880" s="310" t="s">
        <v>17827</v>
      </c>
      <c r="G11880" s="311">
        <v>29488</v>
      </c>
      <c r="H11880" s="312" t="s">
        <v>4448</v>
      </c>
      <c r="I11880" s="313" t="s">
        <v>6854</v>
      </c>
    </row>
    <row r="11881" spans="6:9" x14ac:dyDescent="0.2">
      <c r="F11881" s="310" t="s">
        <v>17828</v>
      </c>
      <c r="G11881" s="311">
        <v>29492</v>
      </c>
      <c r="H11881" s="312" t="s">
        <v>4448</v>
      </c>
      <c r="I11881" s="313" t="s">
        <v>6854</v>
      </c>
    </row>
    <row r="11882" spans="6:9" x14ac:dyDescent="0.2">
      <c r="F11882" s="310" t="s">
        <v>17829</v>
      </c>
      <c r="G11882" s="311">
        <v>29493</v>
      </c>
      <c r="H11882" s="312" t="s">
        <v>4448</v>
      </c>
      <c r="I11882" s="313" t="s">
        <v>6854</v>
      </c>
    </row>
    <row r="11883" spans="6:9" x14ac:dyDescent="0.2">
      <c r="F11883" s="310" t="s">
        <v>17830</v>
      </c>
      <c r="G11883" s="311">
        <v>29501</v>
      </c>
      <c r="H11883" s="312" t="s">
        <v>4448</v>
      </c>
      <c r="I11883" s="313" t="s">
        <v>6854</v>
      </c>
    </row>
    <row r="11884" spans="6:9" x14ac:dyDescent="0.2">
      <c r="F11884" s="310" t="s">
        <v>17831</v>
      </c>
      <c r="G11884" s="311">
        <v>29502</v>
      </c>
      <c r="H11884" s="312" t="s">
        <v>4448</v>
      </c>
      <c r="I11884" s="313" t="s">
        <v>6854</v>
      </c>
    </row>
    <row r="11885" spans="6:9" x14ac:dyDescent="0.2">
      <c r="F11885" s="310" t="s">
        <v>17832</v>
      </c>
      <c r="G11885" s="311">
        <v>29503</v>
      </c>
      <c r="H11885" s="312" t="s">
        <v>4448</v>
      </c>
      <c r="I11885" s="313" t="s">
        <v>6854</v>
      </c>
    </row>
    <row r="11886" spans="6:9" x14ac:dyDescent="0.2">
      <c r="F11886" s="310" t="s">
        <v>17833</v>
      </c>
      <c r="G11886" s="311">
        <v>29504</v>
      </c>
      <c r="H11886" s="312" t="s">
        <v>4448</v>
      </c>
      <c r="I11886" s="313" t="s">
        <v>6854</v>
      </c>
    </row>
    <row r="11887" spans="6:9" x14ac:dyDescent="0.2">
      <c r="F11887" s="310" t="s">
        <v>17834</v>
      </c>
      <c r="G11887" s="311">
        <v>29505</v>
      </c>
      <c r="H11887" s="312" t="s">
        <v>4448</v>
      </c>
      <c r="I11887" s="313" t="s">
        <v>6854</v>
      </c>
    </row>
    <row r="11888" spans="6:9" x14ac:dyDescent="0.2">
      <c r="F11888" s="310" t="s">
        <v>17835</v>
      </c>
      <c r="G11888" s="311">
        <v>29506</v>
      </c>
      <c r="H11888" s="312" t="s">
        <v>4448</v>
      </c>
      <c r="I11888" s="313" t="s">
        <v>6854</v>
      </c>
    </row>
    <row r="11889" spans="6:9" x14ac:dyDescent="0.2">
      <c r="F11889" s="310" t="s">
        <v>3329</v>
      </c>
      <c r="G11889" s="311">
        <v>29510</v>
      </c>
      <c r="H11889" s="312" t="s">
        <v>4448</v>
      </c>
      <c r="I11889" s="313" t="s">
        <v>6854</v>
      </c>
    </row>
    <row r="11890" spans="6:9" x14ac:dyDescent="0.2">
      <c r="F11890" s="310" t="s">
        <v>17836</v>
      </c>
      <c r="G11890" s="311">
        <v>29511</v>
      </c>
      <c r="H11890" s="312" t="s">
        <v>4448</v>
      </c>
      <c r="I11890" s="313" t="s">
        <v>6854</v>
      </c>
    </row>
    <row r="11891" spans="6:9" x14ac:dyDescent="0.2">
      <c r="F11891" s="310" t="s">
        <v>17837</v>
      </c>
      <c r="G11891" s="311">
        <v>29512</v>
      </c>
      <c r="H11891" s="312" t="s">
        <v>4448</v>
      </c>
      <c r="I11891" s="313" t="s">
        <v>6854</v>
      </c>
    </row>
    <row r="11892" spans="6:9" x14ac:dyDescent="0.2">
      <c r="F11892" s="310" t="s">
        <v>17838</v>
      </c>
      <c r="G11892" s="311">
        <v>29516</v>
      </c>
      <c r="H11892" s="312" t="s">
        <v>4448</v>
      </c>
      <c r="I11892" s="313" t="s">
        <v>6854</v>
      </c>
    </row>
    <row r="11893" spans="6:9" x14ac:dyDescent="0.2">
      <c r="F11893" s="310" t="s">
        <v>17839</v>
      </c>
      <c r="G11893" s="311">
        <v>29518</v>
      </c>
      <c r="H11893" s="312" t="s">
        <v>4448</v>
      </c>
      <c r="I11893" s="313" t="s">
        <v>6854</v>
      </c>
    </row>
    <row r="11894" spans="6:9" x14ac:dyDescent="0.2">
      <c r="F11894" s="310" t="s">
        <v>17840</v>
      </c>
      <c r="G11894" s="311">
        <v>29519</v>
      </c>
      <c r="H11894" s="312" t="s">
        <v>4448</v>
      </c>
      <c r="I11894" s="313" t="s">
        <v>6854</v>
      </c>
    </row>
    <row r="11895" spans="6:9" x14ac:dyDescent="0.2">
      <c r="F11895" s="310" t="s">
        <v>17841</v>
      </c>
      <c r="G11895" s="311">
        <v>29520</v>
      </c>
      <c r="H11895" s="312" t="s">
        <v>4448</v>
      </c>
      <c r="I11895" s="313" t="s">
        <v>6854</v>
      </c>
    </row>
    <row r="11896" spans="6:9" x14ac:dyDescent="0.2">
      <c r="F11896" s="310" t="s">
        <v>17842</v>
      </c>
      <c r="G11896" s="311">
        <v>29525</v>
      </c>
      <c r="H11896" s="312" t="s">
        <v>4448</v>
      </c>
      <c r="I11896" s="313" t="s">
        <v>6854</v>
      </c>
    </row>
    <row r="11897" spans="6:9" x14ac:dyDescent="0.2">
      <c r="F11897" s="310" t="s">
        <v>17843</v>
      </c>
      <c r="G11897" s="311">
        <v>29526</v>
      </c>
      <c r="H11897" s="312" t="s">
        <v>4448</v>
      </c>
      <c r="I11897" s="313" t="s">
        <v>6854</v>
      </c>
    </row>
    <row r="11898" spans="6:9" x14ac:dyDescent="0.2">
      <c r="F11898" s="310" t="s">
        <v>17844</v>
      </c>
      <c r="G11898" s="311">
        <v>29527</v>
      </c>
      <c r="H11898" s="312" t="s">
        <v>4448</v>
      </c>
      <c r="I11898" s="313" t="s">
        <v>6854</v>
      </c>
    </row>
    <row r="11899" spans="6:9" x14ac:dyDescent="0.2">
      <c r="F11899" s="310" t="s">
        <v>17845</v>
      </c>
      <c r="G11899" s="311">
        <v>29528</v>
      </c>
      <c r="H11899" s="312" t="s">
        <v>4448</v>
      </c>
      <c r="I11899" s="313" t="s">
        <v>6854</v>
      </c>
    </row>
    <row r="11900" spans="6:9" x14ac:dyDescent="0.2">
      <c r="F11900" s="310" t="s">
        <v>17846</v>
      </c>
      <c r="G11900" s="311">
        <v>29530</v>
      </c>
      <c r="H11900" s="312" t="s">
        <v>4448</v>
      </c>
      <c r="I11900" s="313" t="s">
        <v>6854</v>
      </c>
    </row>
    <row r="11901" spans="6:9" x14ac:dyDescent="0.2">
      <c r="F11901" s="310" t="s">
        <v>17847</v>
      </c>
      <c r="G11901" s="311">
        <v>29532</v>
      </c>
      <c r="H11901" s="312" t="s">
        <v>4448</v>
      </c>
      <c r="I11901" s="313" t="s">
        <v>6854</v>
      </c>
    </row>
    <row r="11902" spans="6:9" x14ac:dyDescent="0.2">
      <c r="F11902" s="310" t="s">
        <v>17848</v>
      </c>
      <c r="G11902" s="311">
        <v>29536</v>
      </c>
      <c r="H11902" s="312" t="s">
        <v>4448</v>
      </c>
      <c r="I11902" s="313" t="s">
        <v>6854</v>
      </c>
    </row>
    <row r="11903" spans="6:9" x14ac:dyDescent="0.2">
      <c r="F11903" s="310" t="s">
        <v>17849</v>
      </c>
      <c r="G11903" s="311">
        <v>29540</v>
      </c>
      <c r="H11903" s="312" t="s">
        <v>4448</v>
      </c>
      <c r="I11903" s="313" t="s">
        <v>6854</v>
      </c>
    </row>
    <row r="11904" spans="6:9" x14ac:dyDescent="0.2">
      <c r="F11904" s="310" t="s">
        <v>17850</v>
      </c>
      <c r="G11904" s="311">
        <v>29541</v>
      </c>
      <c r="H11904" s="312" t="s">
        <v>4448</v>
      </c>
      <c r="I11904" s="313" t="s">
        <v>6854</v>
      </c>
    </row>
    <row r="11905" spans="6:9" x14ac:dyDescent="0.2">
      <c r="F11905" s="310" t="s">
        <v>17851</v>
      </c>
      <c r="G11905" s="311">
        <v>29543</v>
      </c>
      <c r="H11905" s="312" t="s">
        <v>4448</v>
      </c>
      <c r="I11905" s="313" t="s">
        <v>6854</v>
      </c>
    </row>
    <row r="11906" spans="6:9" x14ac:dyDescent="0.2">
      <c r="F11906" s="310" t="s">
        <v>17852</v>
      </c>
      <c r="G11906" s="311">
        <v>29544</v>
      </c>
      <c r="H11906" s="312" t="s">
        <v>4448</v>
      </c>
      <c r="I11906" s="313" t="s">
        <v>6854</v>
      </c>
    </row>
    <row r="11907" spans="6:9" x14ac:dyDescent="0.2">
      <c r="F11907" s="310" t="s">
        <v>17853</v>
      </c>
      <c r="G11907" s="311">
        <v>29545</v>
      </c>
      <c r="H11907" s="312" t="s">
        <v>4448</v>
      </c>
      <c r="I11907" s="313" t="s">
        <v>6854</v>
      </c>
    </row>
    <row r="11908" spans="6:9" x14ac:dyDescent="0.2">
      <c r="F11908" s="310" t="s">
        <v>17854</v>
      </c>
      <c r="G11908" s="311">
        <v>29546</v>
      </c>
      <c r="H11908" s="312" t="s">
        <v>4448</v>
      </c>
      <c r="I11908" s="313" t="s">
        <v>6854</v>
      </c>
    </row>
    <row r="11909" spans="6:9" x14ac:dyDescent="0.2">
      <c r="F11909" s="310" t="s">
        <v>17855</v>
      </c>
      <c r="G11909" s="311">
        <v>29547</v>
      </c>
      <c r="H11909" s="312" t="s">
        <v>4448</v>
      </c>
      <c r="I11909" s="313" t="s">
        <v>6854</v>
      </c>
    </row>
    <row r="11910" spans="6:9" x14ac:dyDescent="0.2">
      <c r="F11910" s="310" t="s">
        <v>17856</v>
      </c>
      <c r="G11910" s="311">
        <v>29550</v>
      </c>
      <c r="H11910" s="312" t="s">
        <v>4448</v>
      </c>
      <c r="I11910" s="313" t="s">
        <v>6854</v>
      </c>
    </row>
    <row r="11911" spans="6:9" x14ac:dyDescent="0.2">
      <c r="F11911" s="310" t="s">
        <v>17857</v>
      </c>
      <c r="G11911" s="311">
        <v>29551</v>
      </c>
      <c r="H11911" s="312" t="s">
        <v>4448</v>
      </c>
      <c r="I11911" s="313" t="s">
        <v>6854</v>
      </c>
    </row>
    <row r="11912" spans="6:9" x14ac:dyDescent="0.2">
      <c r="F11912" s="310" t="s">
        <v>17858</v>
      </c>
      <c r="G11912" s="311">
        <v>29554</v>
      </c>
      <c r="H11912" s="312" t="s">
        <v>4448</v>
      </c>
      <c r="I11912" s="313" t="s">
        <v>6854</v>
      </c>
    </row>
    <row r="11913" spans="6:9" x14ac:dyDescent="0.2">
      <c r="F11913" s="310" t="s">
        <v>17859</v>
      </c>
      <c r="G11913" s="311">
        <v>29555</v>
      </c>
      <c r="H11913" s="312" t="s">
        <v>4448</v>
      </c>
      <c r="I11913" s="313" t="s">
        <v>6854</v>
      </c>
    </row>
    <row r="11914" spans="6:9" x14ac:dyDescent="0.2">
      <c r="F11914" s="310" t="s">
        <v>17860</v>
      </c>
      <c r="G11914" s="311">
        <v>29556</v>
      </c>
      <c r="H11914" s="312" t="s">
        <v>4448</v>
      </c>
      <c r="I11914" s="313" t="s">
        <v>6854</v>
      </c>
    </row>
    <row r="11915" spans="6:9" x14ac:dyDescent="0.2">
      <c r="F11915" s="310" t="s">
        <v>17861</v>
      </c>
      <c r="G11915" s="311">
        <v>29560</v>
      </c>
      <c r="H11915" s="312" t="s">
        <v>4448</v>
      </c>
      <c r="I11915" s="313" t="s">
        <v>6854</v>
      </c>
    </row>
    <row r="11916" spans="6:9" x14ac:dyDescent="0.2">
      <c r="F11916" s="310" t="s">
        <v>17862</v>
      </c>
      <c r="G11916" s="311">
        <v>29563</v>
      </c>
      <c r="H11916" s="312" t="s">
        <v>4448</v>
      </c>
      <c r="I11916" s="313" t="s">
        <v>6854</v>
      </c>
    </row>
    <row r="11917" spans="6:9" x14ac:dyDescent="0.2">
      <c r="F11917" s="310" t="s">
        <v>17863</v>
      </c>
      <c r="G11917" s="311">
        <v>29564</v>
      </c>
      <c r="H11917" s="312" t="s">
        <v>4448</v>
      </c>
      <c r="I11917" s="313" t="s">
        <v>6854</v>
      </c>
    </row>
    <row r="11918" spans="6:9" x14ac:dyDescent="0.2">
      <c r="F11918" s="310" t="s">
        <v>17864</v>
      </c>
      <c r="G11918" s="311">
        <v>29565</v>
      </c>
      <c r="H11918" s="312" t="s">
        <v>4448</v>
      </c>
      <c r="I11918" s="313" t="s">
        <v>6854</v>
      </c>
    </row>
    <row r="11919" spans="6:9" x14ac:dyDescent="0.2">
      <c r="F11919" s="310" t="s">
        <v>17865</v>
      </c>
      <c r="G11919" s="311">
        <v>29566</v>
      </c>
      <c r="H11919" s="312" t="s">
        <v>4448</v>
      </c>
      <c r="I11919" s="313" t="s">
        <v>6854</v>
      </c>
    </row>
    <row r="11920" spans="6:9" x14ac:dyDescent="0.2">
      <c r="F11920" s="310" t="s">
        <v>17866</v>
      </c>
      <c r="G11920" s="311">
        <v>29567</v>
      </c>
      <c r="H11920" s="312" t="s">
        <v>4448</v>
      </c>
      <c r="I11920" s="313" t="s">
        <v>6854</v>
      </c>
    </row>
    <row r="11921" spans="6:9" x14ac:dyDescent="0.2">
      <c r="F11921" s="310" t="s">
        <v>17867</v>
      </c>
      <c r="G11921" s="311">
        <v>29568</v>
      </c>
      <c r="H11921" s="312" t="s">
        <v>4448</v>
      </c>
      <c r="I11921" s="313" t="s">
        <v>6854</v>
      </c>
    </row>
    <row r="11922" spans="6:9" x14ac:dyDescent="0.2">
      <c r="F11922" s="310" t="s">
        <v>17868</v>
      </c>
      <c r="G11922" s="311">
        <v>29569</v>
      </c>
      <c r="H11922" s="312" t="s">
        <v>4448</v>
      </c>
      <c r="I11922" s="313" t="s">
        <v>6854</v>
      </c>
    </row>
    <row r="11923" spans="6:9" x14ac:dyDescent="0.2">
      <c r="F11923" s="310" t="s">
        <v>17869</v>
      </c>
      <c r="G11923" s="311">
        <v>29570</v>
      </c>
      <c r="H11923" s="312" t="s">
        <v>4448</v>
      </c>
      <c r="I11923" s="313" t="s">
        <v>6854</v>
      </c>
    </row>
    <row r="11924" spans="6:9" x14ac:dyDescent="0.2">
      <c r="F11924" s="310" t="s">
        <v>17870</v>
      </c>
      <c r="G11924" s="311">
        <v>29571</v>
      </c>
      <c r="H11924" s="312" t="s">
        <v>4448</v>
      </c>
      <c r="I11924" s="313" t="s">
        <v>6854</v>
      </c>
    </row>
    <row r="11925" spans="6:9" x14ac:dyDescent="0.2">
      <c r="F11925" s="310" t="s">
        <v>17871</v>
      </c>
      <c r="G11925" s="311">
        <v>29572</v>
      </c>
      <c r="H11925" s="312" t="s">
        <v>4448</v>
      </c>
      <c r="I11925" s="313" t="s">
        <v>6854</v>
      </c>
    </row>
    <row r="11926" spans="6:9" x14ac:dyDescent="0.2">
      <c r="F11926" s="310" t="s">
        <v>17872</v>
      </c>
      <c r="G11926" s="311">
        <v>29573</v>
      </c>
      <c r="H11926" s="312" t="s">
        <v>4448</v>
      </c>
      <c r="I11926" s="313" t="s">
        <v>6854</v>
      </c>
    </row>
    <row r="11927" spans="6:9" x14ac:dyDescent="0.2">
      <c r="F11927" s="310" t="s">
        <v>17873</v>
      </c>
      <c r="G11927" s="311">
        <v>29574</v>
      </c>
      <c r="H11927" s="312" t="s">
        <v>4448</v>
      </c>
      <c r="I11927" s="313" t="s">
        <v>6854</v>
      </c>
    </row>
    <row r="11928" spans="6:9" x14ac:dyDescent="0.2">
      <c r="F11928" s="310" t="s">
        <v>17874</v>
      </c>
      <c r="G11928" s="311">
        <v>29575</v>
      </c>
      <c r="H11928" s="312" t="s">
        <v>4448</v>
      </c>
      <c r="I11928" s="313" t="s">
        <v>6854</v>
      </c>
    </row>
    <row r="11929" spans="6:9" x14ac:dyDescent="0.2">
      <c r="F11929" s="310" t="s">
        <v>17875</v>
      </c>
      <c r="G11929" s="311">
        <v>29576</v>
      </c>
      <c r="H11929" s="312" t="s">
        <v>4448</v>
      </c>
      <c r="I11929" s="313" t="s">
        <v>6854</v>
      </c>
    </row>
    <row r="11930" spans="6:9" x14ac:dyDescent="0.2">
      <c r="F11930" s="310" t="s">
        <v>17876</v>
      </c>
      <c r="G11930" s="311">
        <v>29577</v>
      </c>
      <c r="H11930" s="312" t="s">
        <v>4448</v>
      </c>
      <c r="I11930" s="313" t="s">
        <v>6854</v>
      </c>
    </row>
    <row r="11931" spans="6:9" x14ac:dyDescent="0.2">
      <c r="F11931" s="310" t="s">
        <v>17877</v>
      </c>
      <c r="G11931" s="311">
        <v>29578</v>
      </c>
      <c r="H11931" s="312" t="s">
        <v>4448</v>
      </c>
      <c r="I11931" s="313" t="s">
        <v>6854</v>
      </c>
    </row>
    <row r="11932" spans="6:9" x14ac:dyDescent="0.2">
      <c r="F11932" s="310" t="s">
        <v>17878</v>
      </c>
      <c r="G11932" s="311">
        <v>29579</v>
      </c>
      <c r="H11932" s="312" t="s">
        <v>4448</v>
      </c>
      <c r="I11932" s="313" t="s">
        <v>6854</v>
      </c>
    </row>
    <row r="11933" spans="6:9" x14ac:dyDescent="0.2">
      <c r="F11933" s="310" t="s">
        <v>17879</v>
      </c>
      <c r="G11933" s="311">
        <v>29580</v>
      </c>
      <c r="H11933" s="312" t="s">
        <v>4448</v>
      </c>
      <c r="I11933" s="313" t="s">
        <v>6854</v>
      </c>
    </row>
    <row r="11934" spans="6:9" x14ac:dyDescent="0.2">
      <c r="F11934" s="310" t="s">
        <v>17880</v>
      </c>
      <c r="G11934" s="311">
        <v>29581</v>
      </c>
      <c r="H11934" s="312" t="s">
        <v>4448</v>
      </c>
      <c r="I11934" s="313" t="s">
        <v>6854</v>
      </c>
    </row>
    <row r="11935" spans="6:9" x14ac:dyDescent="0.2">
      <c r="F11935" s="310" t="s">
        <v>17881</v>
      </c>
      <c r="G11935" s="311">
        <v>29582</v>
      </c>
      <c r="H11935" s="312" t="s">
        <v>4448</v>
      </c>
      <c r="I11935" s="313" t="s">
        <v>6854</v>
      </c>
    </row>
    <row r="11936" spans="6:9" x14ac:dyDescent="0.2">
      <c r="F11936" s="310" t="s">
        <v>17882</v>
      </c>
      <c r="G11936" s="311">
        <v>29583</v>
      </c>
      <c r="H11936" s="312" t="s">
        <v>4448</v>
      </c>
      <c r="I11936" s="313" t="s">
        <v>6854</v>
      </c>
    </row>
    <row r="11937" spans="6:9" x14ac:dyDescent="0.2">
      <c r="F11937" s="310" t="s">
        <v>17883</v>
      </c>
      <c r="G11937" s="311">
        <v>29584</v>
      </c>
      <c r="H11937" s="312" t="s">
        <v>4448</v>
      </c>
      <c r="I11937" s="313" t="s">
        <v>6854</v>
      </c>
    </row>
    <row r="11938" spans="6:9" x14ac:dyDescent="0.2">
      <c r="F11938" s="310" t="s">
        <v>17884</v>
      </c>
      <c r="G11938" s="311">
        <v>29585</v>
      </c>
      <c r="H11938" s="312" t="s">
        <v>4448</v>
      </c>
      <c r="I11938" s="313" t="s">
        <v>6854</v>
      </c>
    </row>
    <row r="11939" spans="6:9" x14ac:dyDescent="0.2">
      <c r="F11939" s="310" t="s">
        <v>17885</v>
      </c>
      <c r="G11939" s="311">
        <v>29587</v>
      </c>
      <c r="H11939" s="312" t="s">
        <v>4448</v>
      </c>
      <c r="I11939" s="313" t="s">
        <v>6854</v>
      </c>
    </row>
    <row r="11940" spans="6:9" x14ac:dyDescent="0.2">
      <c r="F11940" s="310" t="s">
        <v>17886</v>
      </c>
      <c r="G11940" s="311">
        <v>29588</v>
      </c>
      <c r="H11940" s="312" t="s">
        <v>4448</v>
      </c>
      <c r="I11940" s="313" t="s">
        <v>6854</v>
      </c>
    </row>
    <row r="11941" spans="6:9" x14ac:dyDescent="0.2">
      <c r="F11941" s="310" t="s">
        <v>17887</v>
      </c>
      <c r="G11941" s="311">
        <v>29589</v>
      </c>
      <c r="H11941" s="312" t="s">
        <v>4448</v>
      </c>
      <c r="I11941" s="313" t="s">
        <v>6854</v>
      </c>
    </row>
    <row r="11942" spans="6:9" x14ac:dyDescent="0.2">
      <c r="F11942" s="310" t="s">
        <v>17888</v>
      </c>
      <c r="G11942" s="311">
        <v>29590</v>
      </c>
      <c r="H11942" s="312" t="s">
        <v>4448</v>
      </c>
      <c r="I11942" s="313" t="s">
        <v>6854</v>
      </c>
    </row>
    <row r="11943" spans="6:9" x14ac:dyDescent="0.2">
      <c r="F11943" s="310" t="s">
        <v>17889</v>
      </c>
      <c r="G11943" s="311">
        <v>29591</v>
      </c>
      <c r="H11943" s="312" t="s">
        <v>4448</v>
      </c>
      <c r="I11943" s="313" t="s">
        <v>6854</v>
      </c>
    </row>
    <row r="11944" spans="6:9" x14ac:dyDescent="0.2">
      <c r="F11944" s="310" t="s">
        <v>17890</v>
      </c>
      <c r="G11944" s="311">
        <v>29592</v>
      </c>
      <c r="H11944" s="312" t="s">
        <v>4448</v>
      </c>
      <c r="I11944" s="313" t="s">
        <v>6854</v>
      </c>
    </row>
    <row r="11945" spans="6:9" x14ac:dyDescent="0.2">
      <c r="F11945" s="310" t="s">
        <v>17891</v>
      </c>
      <c r="G11945" s="311">
        <v>29593</v>
      </c>
      <c r="H11945" s="312" t="s">
        <v>4448</v>
      </c>
      <c r="I11945" s="313" t="s">
        <v>6854</v>
      </c>
    </row>
    <row r="11946" spans="6:9" x14ac:dyDescent="0.2">
      <c r="F11946" s="310" t="s">
        <v>17892</v>
      </c>
      <c r="G11946" s="311">
        <v>29594</v>
      </c>
      <c r="H11946" s="312" t="s">
        <v>4448</v>
      </c>
      <c r="I11946" s="313" t="s">
        <v>6854</v>
      </c>
    </row>
    <row r="11947" spans="6:9" x14ac:dyDescent="0.2">
      <c r="F11947" s="310" t="s">
        <v>17893</v>
      </c>
      <c r="G11947" s="311">
        <v>29596</v>
      </c>
      <c r="H11947" s="312" t="s">
        <v>4448</v>
      </c>
      <c r="I11947" s="313" t="s">
        <v>6854</v>
      </c>
    </row>
    <row r="11948" spans="6:9" x14ac:dyDescent="0.2">
      <c r="F11948" s="310" t="s">
        <v>17894</v>
      </c>
      <c r="G11948" s="311">
        <v>29597</v>
      </c>
      <c r="H11948" s="312" t="s">
        <v>4448</v>
      </c>
      <c r="I11948" s="313" t="s">
        <v>6854</v>
      </c>
    </row>
    <row r="11949" spans="6:9" x14ac:dyDescent="0.2">
      <c r="F11949" s="310" t="s">
        <v>17895</v>
      </c>
      <c r="G11949" s="311">
        <v>29598</v>
      </c>
      <c r="H11949" s="312" t="s">
        <v>4448</v>
      </c>
      <c r="I11949" s="313" t="s">
        <v>6854</v>
      </c>
    </row>
    <row r="11950" spans="6:9" x14ac:dyDescent="0.2">
      <c r="F11950" s="310" t="s">
        <v>17896</v>
      </c>
      <c r="G11950" s="311">
        <v>29601</v>
      </c>
      <c r="H11950" s="312" t="s">
        <v>4448</v>
      </c>
      <c r="I11950" s="313" t="s">
        <v>6854</v>
      </c>
    </row>
    <row r="11951" spans="6:9" x14ac:dyDescent="0.2">
      <c r="F11951" s="310" t="s">
        <v>17897</v>
      </c>
      <c r="G11951" s="311">
        <v>29602</v>
      </c>
      <c r="H11951" s="312" t="s">
        <v>4448</v>
      </c>
      <c r="I11951" s="313" t="s">
        <v>6854</v>
      </c>
    </row>
    <row r="11952" spans="6:9" x14ac:dyDescent="0.2">
      <c r="F11952" s="310" t="s">
        <v>17898</v>
      </c>
      <c r="G11952" s="311">
        <v>29603</v>
      </c>
      <c r="H11952" s="312" t="s">
        <v>4448</v>
      </c>
      <c r="I11952" s="313" t="s">
        <v>6854</v>
      </c>
    </row>
    <row r="11953" spans="6:9" x14ac:dyDescent="0.2">
      <c r="F11953" s="310" t="s">
        <v>17899</v>
      </c>
      <c r="G11953" s="311">
        <v>29604</v>
      </c>
      <c r="H11953" s="312" t="s">
        <v>4448</v>
      </c>
      <c r="I11953" s="313" t="s">
        <v>6854</v>
      </c>
    </row>
    <row r="11954" spans="6:9" x14ac:dyDescent="0.2">
      <c r="F11954" s="310" t="s">
        <v>17900</v>
      </c>
      <c r="G11954" s="311">
        <v>29605</v>
      </c>
      <c r="H11954" s="312" t="s">
        <v>4448</v>
      </c>
      <c r="I11954" s="313" t="s">
        <v>6854</v>
      </c>
    </row>
    <row r="11955" spans="6:9" x14ac:dyDescent="0.2">
      <c r="F11955" s="310" t="s">
        <v>17901</v>
      </c>
      <c r="G11955" s="311">
        <v>29606</v>
      </c>
      <c r="H11955" s="312" t="s">
        <v>4448</v>
      </c>
      <c r="I11955" s="313" t="s">
        <v>6854</v>
      </c>
    </row>
    <row r="11956" spans="6:9" x14ac:dyDescent="0.2">
      <c r="F11956" s="310" t="s">
        <v>17902</v>
      </c>
      <c r="G11956" s="311">
        <v>29607</v>
      </c>
      <c r="H11956" s="312" t="s">
        <v>4448</v>
      </c>
      <c r="I11956" s="313" t="s">
        <v>6854</v>
      </c>
    </row>
    <row r="11957" spans="6:9" x14ac:dyDescent="0.2">
      <c r="F11957" s="310" t="s">
        <v>17903</v>
      </c>
      <c r="G11957" s="311">
        <v>29608</v>
      </c>
      <c r="H11957" s="312" t="s">
        <v>4448</v>
      </c>
      <c r="I11957" s="313" t="s">
        <v>6854</v>
      </c>
    </row>
    <row r="11958" spans="6:9" x14ac:dyDescent="0.2">
      <c r="F11958" s="310" t="s">
        <v>17904</v>
      </c>
      <c r="G11958" s="311">
        <v>29609</v>
      </c>
      <c r="H11958" s="312" t="s">
        <v>4448</v>
      </c>
      <c r="I11958" s="313" t="s">
        <v>6854</v>
      </c>
    </row>
    <row r="11959" spans="6:9" x14ac:dyDescent="0.2">
      <c r="F11959" s="310" t="s">
        <v>17905</v>
      </c>
      <c r="G11959" s="311">
        <v>29610</v>
      </c>
      <c r="H11959" s="312" t="s">
        <v>4448</v>
      </c>
      <c r="I11959" s="313" t="s">
        <v>6854</v>
      </c>
    </row>
    <row r="11960" spans="6:9" x14ac:dyDescent="0.2">
      <c r="F11960" s="310" t="s">
        <v>17906</v>
      </c>
      <c r="G11960" s="311">
        <v>29611</v>
      </c>
      <c r="H11960" s="312" t="s">
        <v>4448</v>
      </c>
      <c r="I11960" s="313" t="s">
        <v>6854</v>
      </c>
    </row>
    <row r="11961" spans="6:9" x14ac:dyDescent="0.2">
      <c r="F11961" s="310" t="s">
        <v>17907</v>
      </c>
      <c r="G11961" s="311">
        <v>29612</v>
      </c>
      <c r="H11961" s="312" t="s">
        <v>4448</v>
      </c>
      <c r="I11961" s="313" t="s">
        <v>6854</v>
      </c>
    </row>
    <row r="11962" spans="6:9" x14ac:dyDescent="0.2">
      <c r="F11962" s="310" t="s">
        <v>17908</v>
      </c>
      <c r="G11962" s="311">
        <v>29613</v>
      </c>
      <c r="H11962" s="312" t="s">
        <v>4448</v>
      </c>
      <c r="I11962" s="313" t="s">
        <v>6854</v>
      </c>
    </row>
    <row r="11963" spans="6:9" x14ac:dyDescent="0.2">
      <c r="F11963" s="310" t="s">
        <v>17909</v>
      </c>
      <c r="G11963" s="311">
        <v>29614</v>
      </c>
      <c r="H11963" s="312" t="s">
        <v>4448</v>
      </c>
      <c r="I11963" s="313" t="s">
        <v>6854</v>
      </c>
    </row>
    <row r="11964" spans="6:9" x14ac:dyDescent="0.2">
      <c r="F11964" s="310" t="s">
        <v>17910</v>
      </c>
      <c r="G11964" s="311">
        <v>29615</v>
      </c>
      <c r="H11964" s="312" t="s">
        <v>4448</v>
      </c>
      <c r="I11964" s="313" t="s">
        <v>6854</v>
      </c>
    </row>
    <row r="11965" spans="6:9" x14ac:dyDescent="0.2">
      <c r="F11965" s="310" t="s">
        <v>17911</v>
      </c>
      <c r="G11965" s="311">
        <v>29616</v>
      </c>
      <c r="H11965" s="312" t="s">
        <v>4448</v>
      </c>
      <c r="I11965" s="313" t="s">
        <v>6854</v>
      </c>
    </row>
    <row r="11966" spans="6:9" x14ac:dyDescent="0.2">
      <c r="F11966" s="310" t="s">
        <v>17912</v>
      </c>
      <c r="G11966" s="311">
        <v>29617</v>
      </c>
      <c r="H11966" s="312" t="s">
        <v>4448</v>
      </c>
      <c r="I11966" s="313" t="s">
        <v>6854</v>
      </c>
    </row>
    <row r="11967" spans="6:9" x14ac:dyDescent="0.2">
      <c r="F11967" s="310" t="s">
        <v>17913</v>
      </c>
      <c r="G11967" s="311">
        <v>29620</v>
      </c>
      <c r="H11967" s="312" t="s">
        <v>4448</v>
      </c>
      <c r="I11967" s="313" t="s">
        <v>6854</v>
      </c>
    </row>
    <row r="11968" spans="6:9" x14ac:dyDescent="0.2">
      <c r="F11968" s="310" t="s">
        <v>17914</v>
      </c>
      <c r="G11968" s="311">
        <v>29621</v>
      </c>
      <c r="H11968" s="312" t="s">
        <v>4448</v>
      </c>
      <c r="I11968" s="313" t="s">
        <v>6854</v>
      </c>
    </row>
    <row r="11969" spans="6:9" x14ac:dyDescent="0.2">
      <c r="F11969" s="310" t="s">
        <v>17915</v>
      </c>
      <c r="G11969" s="311">
        <v>29622</v>
      </c>
      <c r="H11969" s="312" t="s">
        <v>4448</v>
      </c>
      <c r="I11969" s="313" t="s">
        <v>6854</v>
      </c>
    </row>
    <row r="11970" spans="6:9" x14ac:dyDescent="0.2">
      <c r="F11970" s="310" t="s">
        <v>17916</v>
      </c>
      <c r="G11970" s="311">
        <v>29623</v>
      </c>
      <c r="H11970" s="312" t="s">
        <v>4448</v>
      </c>
      <c r="I11970" s="313" t="s">
        <v>6854</v>
      </c>
    </row>
    <row r="11971" spans="6:9" x14ac:dyDescent="0.2">
      <c r="F11971" s="310" t="s">
        <v>17917</v>
      </c>
      <c r="G11971" s="311">
        <v>29624</v>
      </c>
      <c r="H11971" s="312" t="s">
        <v>4448</v>
      </c>
      <c r="I11971" s="313" t="s">
        <v>6854</v>
      </c>
    </row>
    <row r="11972" spans="6:9" x14ac:dyDescent="0.2">
      <c r="F11972" s="310" t="s">
        <v>17918</v>
      </c>
      <c r="G11972" s="311">
        <v>29625</v>
      </c>
      <c r="H11972" s="312" t="s">
        <v>4448</v>
      </c>
      <c r="I11972" s="313" t="s">
        <v>6854</v>
      </c>
    </row>
    <row r="11973" spans="6:9" x14ac:dyDescent="0.2">
      <c r="F11973" s="310" t="s">
        <v>17919</v>
      </c>
      <c r="G11973" s="311">
        <v>29626</v>
      </c>
      <c r="H11973" s="312" t="s">
        <v>4448</v>
      </c>
      <c r="I11973" s="313" t="s">
        <v>6854</v>
      </c>
    </row>
    <row r="11974" spans="6:9" x14ac:dyDescent="0.2">
      <c r="F11974" s="310" t="s">
        <v>17920</v>
      </c>
      <c r="G11974" s="311">
        <v>29627</v>
      </c>
      <c r="H11974" s="312" t="s">
        <v>4448</v>
      </c>
      <c r="I11974" s="313" t="s">
        <v>6854</v>
      </c>
    </row>
    <row r="11975" spans="6:9" x14ac:dyDescent="0.2">
      <c r="F11975" s="310" t="s">
        <v>17921</v>
      </c>
      <c r="G11975" s="311">
        <v>29628</v>
      </c>
      <c r="H11975" s="312" t="s">
        <v>4448</v>
      </c>
      <c r="I11975" s="313" t="s">
        <v>6854</v>
      </c>
    </row>
    <row r="11976" spans="6:9" x14ac:dyDescent="0.2">
      <c r="F11976" s="310" t="s">
        <v>17922</v>
      </c>
      <c r="G11976" s="311">
        <v>29630</v>
      </c>
      <c r="H11976" s="312" t="s">
        <v>4448</v>
      </c>
      <c r="I11976" s="313" t="s">
        <v>6854</v>
      </c>
    </row>
    <row r="11977" spans="6:9" x14ac:dyDescent="0.2">
      <c r="F11977" s="310" t="s">
        <v>17923</v>
      </c>
      <c r="G11977" s="311">
        <v>29631</v>
      </c>
      <c r="H11977" s="312" t="s">
        <v>4448</v>
      </c>
      <c r="I11977" s="313" t="s">
        <v>6854</v>
      </c>
    </row>
    <row r="11978" spans="6:9" x14ac:dyDescent="0.2">
      <c r="F11978" s="310" t="s">
        <v>17924</v>
      </c>
      <c r="G11978" s="311">
        <v>29632</v>
      </c>
      <c r="H11978" s="312" t="s">
        <v>4448</v>
      </c>
      <c r="I11978" s="313" t="s">
        <v>6854</v>
      </c>
    </row>
    <row r="11979" spans="6:9" x14ac:dyDescent="0.2">
      <c r="F11979" s="310" t="s">
        <v>17925</v>
      </c>
      <c r="G11979" s="311">
        <v>29633</v>
      </c>
      <c r="H11979" s="312" t="s">
        <v>4448</v>
      </c>
      <c r="I11979" s="313" t="s">
        <v>6854</v>
      </c>
    </row>
    <row r="11980" spans="6:9" x14ac:dyDescent="0.2">
      <c r="F11980" s="310" t="s">
        <v>17926</v>
      </c>
      <c r="G11980" s="311">
        <v>29634</v>
      </c>
      <c r="H11980" s="312" t="s">
        <v>4448</v>
      </c>
      <c r="I11980" s="313" t="s">
        <v>6854</v>
      </c>
    </row>
    <row r="11981" spans="6:9" x14ac:dyDescent="0.2">
      <c r="F11981" s="310" t="s">
        <v>17927</v>
      </c>
      <c r="G11981" s="311">
        <v>29635</v>
      </c>
      <c r="H11981" s="312" t="s">
        <v>4448</v>
      </c>
      <c r="I11981" s="313" t="s">
        <v>6854</v>
      </c>
    </row>
    <row r="11982" spans="6:9" x14ac:dyDescent="0.2">
      <c r="F11982" s="310" t="s">
        <v>17928</v>
      </c>
      <c r="G11982" s="311">
        <v>29636</v>
      </c>
      <c r="H11982" s="312" t="s">
        <v>4448</v>
      </c>
      <c r="I11982" s="313" t="s">
        <v>6854</v>
      </c>
    </row>
    <row r="11983" spans="6:9" x14ac:dyDescent="0.2">
      <c r="F11983" s="310" t="s">
        <v>17929</v>
      </c>
      <c r="G11983" s="311">
        <v>29638</v>
      </c>
      <c r="H11983" s="312" t="s">
        <v>4448</v>
      </c>
      <c r="I11983" s="313" t="s">
        <v>6854</v>
      </c>
    </row>
    <row r="11984" spans="6:9" x14ac:dyDescent="0.2">
      <c r="F11984" s="310" t="s">
        <v>17930</v>
      </c>
      <c r="G11984" s="311">
        <v>29639</v>
      </c>
      <c r="H11984" s="312" t="s">
        <v>4448</v>
      </c>
      <c r="I11984" s="313" t="s">
        <v>6854</v>
      </c>
    </row>
    <row r="11985" spans="6:9" x14ac:dyDescent="0.2">
      <c r="F11985" s="310" t="s">
        <v>17931</v>
      </c>
      <c r="G11985" s="311">
        <v>29640</v>
      </c>
      <c r="H11985" s="312" t="s">
        <v>4448</v>
      </c>
      <c r="I11985" s="313" t="s">
        <v>6854</v>
      </c>
    </row>
    <row r="11986" spans="6:9" x14ac:dyDescent="0.2">
      <c r="F11986" s="310" t="s">
        <v>17932</v>
      </c>
      <c r="G11986" s="311">
        <v>29641</v>
      </c>
      <c r="H11986" s="312" t="s">
        <v>4448</v>
      </c>
      <c r="I11986" s="313" t="s">
        <v>6854</v>
      </c>
    </row>
    <row r="11987" spans="6:9" x14ac:dyDescent="0.2">
      <c r="F11987" s="310" t="s">
        <v>17933</v>
      </c>
      <c r="G11987" s="311">
        <v>29642</v>
      </c>
      <c r="H11987" s="312" t="s">
        <v>4448</v>
      </c>
      <c r="I11987" s="313" t="s">
        <v>6854</v>
      </c>
    </row>
    <row r="11988" spans="6:9" x14ac:dyDescent="0.2">
      <c r="F11988" s="310" t="s">
        <v>17934</v>
      </c>
      <c r="G11988" s="311">
        <v>29643</v>
      </c>
      <c r="H11988" s="312" t="s">
        <v>4448</v>
      </c>
      <c r="I11988" s="313" t="s">
        <v>6854</v>
      </c>
    </row>
    <row r="11989" spans="6:9" x14ac:dyDescent="0.2">
      <c r="F11989" s="310" t="s">
        <v>17935</v>
      </c>
      <c r="G11989" s="311">
        <v>29644</v>
      </c>
      <c r="H11989" s="312" t="s">
        <v>4448</v>
      </c>
      <c r="I11989" s="313" t="s">
        <v>6854</v>
      </c>
    </row>
    <row r="11990" spans="6:9" x14ac:dyDescent="0.2">
      <c r="F11990" s="310" t="s">
        <v>17936</v>
      </c>
      <c r="G11990" s="311">
        <v>29645</v>
      </c>
      <c r="H11990" s="312" t="s">
        <v>4448</v>
      </c>
      <c r="I11990" s="313" t="s">
        <v>6854</v>
      </c>
    </row>
    <row r="11991" spans="6:9" x14ac:dyDescent="0.2">
      <c r="F11991" s="310" t="s">
        <v>17937</v>
      </c>
      <c r="G11991" s="311">
        <v>29646</v>
      </c>
      <c r="H11991" s="312" t="s">
        <v>4448</v>
      </c>
      <c r="I11991" s="313" t="s">
        <v>6854</v>
      </c>
    </row>
    <row r="11992" spans="6:9" x14ac:dyDescent="0.2">
      <c r="F11992" s="310" t="s">
        <v>17938</v>
      </c>
      <c r="G11992" s="311">
        <v>29647</v>
      </c>
      <c r="H11992" s="312" t="s">
        <v>4448</v>
      </c>
      <c r="I11992" s="313" t="s">
        <v>6854</v>
      </c>
    </row>
    <row r="11993" spans="6:9" x14ac:dyDescent="0.2">
      <c r="F11993" s="310" t="s">
        <v>17939</v>
      </c>
      <c r="G11993" s="311">
        <v>29648</v>
      </c>
      <c r="H11993" s="312" t="s">
        <v>4448</v>
      </c>
      <c r="I11993" s="313" t="s">
        <v>6854</v>
      </c>
    </row>
    <row r="11994" spans="6:9" x14ac:dyDescent="0.2">
      <c r="F11994" s="310" t="s">
        <v>17940</v>
      </c>
      <c r="G11994" s="311">
        <v>29649</v>
      </c>
      <c r="H11994" s="312" t="s">
        <v>4448</v>
      </c>
      <c r="I11994" s="313" t="s">
        <v>6854</v>
      </c>
    </row>
    <row r="11995" spans="6:9" x14ac:dyDescent="0.2">
      <c r="F11995" s="310" t="s">
        <v>17941</v>
      </c>
      <c r="G11995" s="311">
        <v>29650</v>
      </c>
      <c r="H11995" s="312" t="s">
        <v>4448</v>
      </c>
      <c r="I11995" s="313" t="s">
        <v>6854</v>
      </c>
    </row>
    <row r="11996" spans="6:9" x14ac:dyDescent="0.2">
      <c r="F11996" s="310" t="s">
        <v>17942</v>
      </c>
      <c r="G11996" s="311">
        <v>29651</v>
      </c>
      <c r="H11996" s="312" t="s">
        <v>4448</v>
      </c>
      <c r="I11996" s="313" t="s">
        <v>6854</v>
      </c>
    </row>
    <row r="11997" spans="6:9" x14ac:dyDescent="0.2">
      <c r="F11997" s="310" t="s">
        <v>17943</v>
      </c>
      <c r="G11997" s="311">
        <v>29652</v>
      </c>
      <c r="H11997" s="312" t="s">
        <v>4448</v>
      </c>
      <c r="I11997" s="313" t="s">
        <v>6854</v>
      </c>
    </row>
    <row r="11998" spans="6:9" x14ac:dyDescent="0.2">
      <c r="F11998" s="310" t="s">
        <v>17944</v>
      </c>
      <c r="G11998" s="311">
        <v>29653</v>
      </c>
      <c r="H11998" s="312" t="s">
        <v>4448</v>
      </c>
      <c r="I11998" s="313" t="s">
        <v>6854</v>
      </c>
    </row>
    <row r="11999" spans="6:9" x14ac:dyDescent="0.2">
      <c r="F11999" s="310" t="s">
        <v>17945</v>
      </c>
      <c r="G11999" s="311">
        <v>29654</v>
      </c>
      <c r="H11999" s="312" t="s">
        <v>4448</v>
      </c>
      <c r="I11999" s="313" t="s">
        <v>6854</v>
      </c>
    </row>
    <row r="12000" spans="6:9" x14ac:dyDescent="0.2">
      <c r="F12000" s="310" t="s">
        <v>17946</v>
      </c>
      <c r="G12000" s="311">
        <v>29655</v>
      </c>
      <c r="H12000" s="312" t="s">
        <v>4448</v>
      </c>
      <c r="I12000" s="313" t="s">
        <v>6854</v>
      </c>
    </row>
    <row r="12001" spans="6:9" x14ac:dyDescent="0.2">
      <c r="F12001" s="310" t="s">
        <v>17947</v>
      </c>
      <c r="G12001" s="311">
        <v>29656</v>
      </c>
      <c r="H12001" s="312" t="s">
        <v>4448</v>
      </c>
      <c r="I12001" s="313" t="s">
        <v>6854</v>
      </c>
    </row>
    <row r="12002" spans="6:9" x14ac:dyDescent="0.2">
      <c r="F12002" s="310" t="s">
        <v>17948</v>
      </c>
      <c r="G12002" s="311">
        <v>29657</v>
      </c>
      <c r="H12002" s="312" t="s">
        <v>4448</v>
      </c>
      <c r="I12002" s="313" t="s">
        <v>6854</v>
      </c>
    </row>
    <row r="12003" spans="6:9" x14ac:dyDescent="0.2">
      <c r="F12003" s="310" t="s">
        <v>17949</v>
      </c>
      <c r="G12003" s="311">
        <v>29658</v>
      </c>
      <c r="H12003" s="312" t="s">
        <v>4448</v>
      </c>
      <c r="I12003" s="313" t="s">
        <v>6854</v>
      </c>
    </row>
    <row r="12004" spans="6:9" x14ac:dyDescent="0.2">
      <c r="F12004" s="310" t="s">
        <v>17950</v>
      </c>
      <c r="G12004" s="311">
        <v>29659</v>
      </c>
      <c r="H12004" s="312" t="s">
        <v>4448</v>
      </c>
      <c r="I12004" s="313" t="s">
        <v>6854</v>
      </c>
    </row>
    <row r="12005" spans="6:9" x14ac:dyDescent="0.2">
      <c r="F12005" s="310" t="s">
        <v>17951</v>
      </c>
      <c r="G12005" s="311">
        <v>29661</v>
      </c>
      <c r="H12005" s="312" t="s">
        <v>4448</v>
      </c>
      <c r="I12005" s="313" t="s">
        <v>6854</v>
      </c>
    </row>
    <row r="12006" spans="6:9" x14ac:dyDescent="0.2">
      <c r="F12006" s="310" t="s">
        <v>17952</v>
      </c>
      <c r="G12006" s="311">
        <v>29662</v>
      </c>
      <c r="H12006" s="312" t="s">
        <v>4448</v>
      </c>
      <c r="I12006" s="313" t="s">
        <v>6854</v>
      </c>
    </row>
    <row r="12007" spans="6:9" x14ac:dyDescent="0.2">
      <c r="F12007" s="310" t="s">
        <v>17953</v>
      </c>
      <c r="G12007" s="311">
        <v>29664</v>
      </c>
      <c r="H12007" s="312" t="s">
        <v>4448</v>
      </c>
      <c r="I12007" s="313" t="s">
        <v>6854</v>
      </c>
    </row>
    <row r="12008" spans="6:9" x14ac:dyDescent="0.2">
      <c r="F12008" s="310" t="s">
        <v>17954</v>
      </c>
      <c r="G12008" s="311">
        <v>29665</v>
      </c>
      <c r="H12008" s="312" t="s">
        <v>4448</v>
      </c>
      <c r="I12008" s="313" t="s">
        <v>6854</v>
      </c>
    </row>
    <row r="12009" spans="6:9" x14ac:dyDescent="0.2">
      <c r="F12009" s="310" t="s">
        <v>17955</v>
      </c>
      <c r="G12009" s="311">
        <v>29666</v>
      </c>
      <c r="H12009" s="312" t="s">
        <v>4448</v>
      </c>
      <c r="I12009" s="313" t="s">
        <v>6854</v>
      </c>
    </row>
    <row r="12010" spans="6:9" x14ac:dyDescent="0.2">
      <c r="F12010" s="310" t="s">
        <v>17956</v>
      </c>
      <c r="G12010" s="311">
        <v>29667</v>
      </c>
      <c r="H12010" s="312" t="s">
        <v>4448</v>
      </c>
      <c r="I12010" s="313" t="s">
        <v>6854</v>
      </c>
    </row>
    <row r="12011" spans="6:9" x14ac:dyDescent="0.2">
      <c r="F12011" s="310" t="s">
        <v>17957</v>
      </c>
      <c r="G12011" s="311">
        <v>29669</v>
      </c>
      <c r="H12011" s="312" t="s">
        <v>4448</v>
      </c>
      <c r="I12011" s="313" t="s">
        <v>6854</v>
      </c>
    </row>
    <row r="12012" spans="6:9" x14ac:dyDescent="0.2">
      <c r="F12012" s="310" t="s">
        <v>17958</v>
      </c>
      <c r="G12012" s="311">
        <v>29670</v>
      </c>
      <c r="H12012" s="312" t="s">
        <v>4448</v>
      </c>
      <c r="I12012" s="313" t="s">
        <v>6854</v>
      </c>
    </row>
    <row r="12013" spans="6:9" x14ac:dyDescent="0.2">
      <c r="F12013" s="310" t="s">
        <v>17959</v>
      </c>
      <c r="G12013" s="311">
        <v>29671</v>
      </c>
      <c r="H12013" s="312" t="s">
        <v>4448</v>
      </c>
      <c r="I12013" s="313" t="s">
        <v>6854</v>
      </c>
    </row>
    <row r="12014" spans="6:9" x14ac:dyDescent="0.2">
      <c r="F12014" s="310" t="s">
        <v>17960</v>
      </c>
      <c r="G12014" s="311">
        <v>29672</v>
      </c>
      <c r="H12014" s="312" t="s">
        <v>4448</v>
      </c>
      <c r="I12014" s="313" t="s">
        <v>6854</v>
      </c>
    </row>
    <row r="12015" spans="6:9" x14ac:dyDescent="0.2">
      <c r="F12015" s="310" t="s">
        <v>17961</v>
      </c>
      <c r="G12015" s="311">
        <v>29673</v>
      </c>
      <c r="H12015" s="312" t="s">
        <v>4448</v>
      </c>
      <c r="I12015" s="313" t="s">
        <v>6854</v>
      </c>
    </row>
    <row r="12016" spans="6:9" x14ac:dyDescent="0.2">
      <c r="F12016" s="310" t="s">
        <v>17962</v>
      </c>
      <c r="G12016" s="311">
        <v>29675</v>
      </c>
      <c r="H12016" s="312" t="s">
        <v>4448</v>
      </c>
      <c r="I12016" s="313" t="s">
        <v>6854</v>
      </c>
    </row>
    <row r="12017" spans="6:9" x14ac:dyDescent="0.2">
      <c r="F12017" s="310" t="s">
        <v>17963</v>
      </c>
      <c r="G12017" s="311">
        <v>29676</v>
      </c>
      <c r="H12017" s="312" t="s">
        <v>4448</v>
      </c>
      <c r="I12017" s="313" t="s">
        <v>6854</v>
      </c>
    </row>
    <row r="12018" spans="6:9" x14ac:dyDescent="0.2">
      <c r="F12018" s="310" t="s">
        <v>17964</v>
      </c>
      <c r="G12018" s="311">
        <v>29677</v>
      </c>
      <c r="H12018" s="312" t="s">
        <v>4448</v>
      </c>
      <c r="I12018" s="313" t="s">
        <v>6854</v>
      </c>
    </row>
    <row r="12019" spans="6:9" x14ac:dyDescent="0.2">
      <c r="F12019" s="310" t="s">
        <v>17965</v>
      </c>
      <c r="G12019" s="311">
        <v>29678</v>
      </c>
      <c r="H12019" s="312" t="s">
        <v>4448</v>
      </c>
      <c r="I12019" s="313" t="s">
        <v>6854</v>
      </c>
    </row>
    <row r="12020" spans="6:9" x14ac:dyDescent="0.2">
      <c r="F12020" s="310" t="s">
        <v>17966</v>
      </c>
      <c r="G12020" s="311">
        <v>29679</v>
      </c>
      <c r="H12020" s="312" t="s">
        <v>4448</v>
      </c>
      <c r="I12020" s="313" t="s">
        <v>6854</v>
      </c>
    </row>
    <row r="12021" spans="6:9" x14ac:dyDescent="0.2">
      <c r="F12021" s="310" t="s">
        <v>17967</v>
      </c>
      <c r="G12021" s="311">
        <v>29680</v>
      </c>
      <c r="H12021" s="312" t="s">
        <v>4448</v>
      </c>
      <c r="I12021" s="313" t="s">
        <v>6854</v>
      </c>
    </row>
    <row r="12022" spans="6:9" x14ac:dyDescent="0.2">
      <c r="F12022" s="310" t="s">
        <v>17968</v>
      </c>
      <c r="G12022" s="311">
        <v>29681</v>
      </c>
      <c r="H12022" s="312" t="s">
        <v>4448</v>
      </c>
      <c r="I12022" s="313" t="s">
        <v>6854</v>
      </c>
    </row>
    <row r="12023" spans="6:9" x14ac:dyDescent="0.2">
      <c r="F12023" s="310" t="s">
        <v>17969</v>
      </c>
      <c r="G12023" s="311">
        <v>29682</v>
      </c>
      <c r="H12023" s="312" t="s">
        <v>4448</v>
      </c>
      <c r="I12023" s="313" t="s">
        <v>6854</v>
      </c>
    </row>
    <row r="12024" spans="6:9" x14ac:dyDescent="0.2">
      <c r="F12024" s="310" t="s">
        <v>17970</v>
      </c>
      <c r="G12024" s="311">
        <v>29683</v>
      </c>
      <c r="H12024" s="312" t="s">
        <v>4448</v>
      </c>
      <c r="I12024" s="313" t="s">
        <v>6854</v>
      </c>
    </row>
    <row r="12025" spans="6:9" x14ac:dyDescent="0.2">
      <c r="F12025" s="310" t="s">
        <v>17971</v>
      </c>
      <c r="G12025" s="311">
        <v>29684</v>
      </c>
      <c r="H12025" s="312" t="s">
        <v>4448</v>
      </c>
      <c r="I12025" s="313" t="s">
        <v>6854</v>
      </c>
    </row>
    <row r="12026" spans="6:9" x14ac:dyDescent="0.2">
      <c r="F12026" s="310" t="s">
        <v>17972</v>
      </c>
      <c r="G12026" s="311">
        <v>29685</v>
      </c>
      <c r="H12026" s="312" t="s">
        <v>4448</v>
      </c>
      <c r="I12026" s="313" t="s">
        <v>6854</v>
      </c>
    </row>
    <row r="12027" spans="6:9" x14ac:dyDescent="0.2">
      <c r="F12027" s="310" t="s">
        <v>17973</v>
      </c>
      <c r="G12027" s="311">
        <v>29686</v>
      </c>
      <c r="H12027" s="312" t="s">
        <v>4448</v>
      </c>
      <c r="I12027" s="313" t="s">
        <v>6854</v>
      </c>
    </row>
    <row r="12028" spans="6:9" x14ac:dyDescent="0.2">
      <c r="F12028" s="310" t="s">
        <v>17974</v>
      </c>
      <c r="G12028" s="311">
        <v>29687</v>
      </c>
      <c r="H12028" s="312" t="s">
        <v>4448</v>
      </c>
      <c r="I12028" s="313" t="s">
        <v>6854</v>
      </c>
    </row>
    <row r="12029" spans="6:9" x14ac:dyDescent="0.2">
      <c r="F12029" s="310" t="s">
        <v>17975</v>
      </c>
      <c r="G12029" s="311">
        <v>29688</v>
      </c>
      <c r="H12029" s="312" t="s">
        <v>4448</v>
      </c>
      <c r="I12029" s="313" t="s">
        <v>6854</v>
      </c>
    </row>
    <row r="12030" spans="6:9" x14ac:dyDescent="0.2">
      <c r="F12030" s="310" t="s">
        <v>17976</v>
      </c>
      <c r="G12030" s="311">
        <v>29689</v>
      </c>
      <c r="H12030" s="312" t="s">
        <v>4448</v>
      </c>
      <c r="I12030" s="313" t="s">
        <v>6854</v>
      </c>
    </row>
    <row r="12031" spans="6:9" x14ac:dyDescent="0.2">
      <c r="F12031" s="310" t="s">
        <v>17977</v>
      </c>
      <c r="G12031" s="311">
        <v>29690</v>
      </c>
      <c r="H12031" s="312" t="s">
        <v>4448</v>
      </c>
      <c r="I12031" s="313" t="s">
        <v>6854</v>
      </c>
    </row>
    <row r="12032" spans="6:9" x14ac:dyDescent="0.2">
      <c r="F12032" s="310" t="s">
        <v>17978</v>
      </c>
      <c r="G12032" s="311">
        <v>29691</v>
      </c>
      <c r="H12032" s="312" t="s">
        <v>4448</v>
      </c>
      <c r="I12032" s="313" t="s">
        <v>6854</v>
      </c>
    </row>
    <row r="12033" spans="6:9" x14ac:dyDescent="0.2">
      <c r="F12033" s="310" t="s">
        <v>17979</v>
      </c>
      <c r="G12033" s="311">
        <v>29692</v>
      </c>
      <c r="H12033" s="312" t="s">
        <v>4448</v>
      </c>
      <c r="I12033" s="313" t="s">
        <v>6854</v>
      </c>
    </row>
    <row r="12034" spans="6:9" x14ac:dyDescent="0.2">
      <c r="F12034" s="310" t="s">
        <v>17980</v>
      </c>
      <c r="G12034" s="311">
        <v>29693</v>
      </c>
      <c r="H12034" s="312" t="s">
        <v>4448</v>
      </c>
      <c r="I12034" s="313" t="s">
        <v>6854</v>
      </c>
    </row>
    <row r="12035" spans="6:9" x14ac:dyDescent="0.2">
      <c r="F12035" s="310" t="s">
        <v>17981</v>
      </c>
      <c r="G12035" s="311">
        <v>29695</v>
      </c>
      <c r="H12035" s="312" t="s">
        <v>4448</v>
      </c>
      <c r="I12035" s="313" t="s">
        <v>6854</v>
      </c>
    </row>
    <row r="12036" spans="6:9" x14ac:dyDescent="0.2">
      <c r="F12036" s="310" t="s">
        <v>17982</v>
      </c>
      <c r="G12036" s="311">
        <v>29696</v>
      </c>
      <c r="H12036" s="312" t="s">
        <v>4448</v>
      </c>
      <c r="I12036" s="313" t="s">
        <v>6854</v>
      </c>
    </row>
    <row r="12037" spans="6:9" x14ac:dyDescent="0.2">
      <c r="F12037" s="310" t="s">
        <v>17983</v>
      </c>
      <c r="G12037" s="311">
        <v>29697</v>
      </c>
      <c r="H12037" s="312" t="s">
        <v>4448</v>
      </c>
      <c r="I12037" s="313" t="s">
        <v>6854</v>
      </c>
    </row>
    <row r="12038" spans="6:9" x14ac:dyDescent="0.2">
      <c r="F12038" s="322" t="s">
        <v>17984</v>
      </c>
      <c r="G12038" s="316">
        <v>29698</v>
      </c>
      <c r="H12038" s="323" t="s">
        <v>4448</v>
      </c>
      <c r="I12038" s="313" t="s">
        <v>6854</v>
      </c>
    </row>
    <row r="12039" spans="6:9" x14ac:dyDescent="0.2">
      <c r="F12039" s="310" t="s">
        <v>17985</v>
      </c>
      <c r="G12039" s="311">
        <v>29702</v>
      </c>
      <c r="H12039" s="312" t="s">
        <v>4448</v>
      </c>
      <c r="I12039" s="313" t="s">
        <v>6854</v>
      </c>
    </row>
    <row r="12040" spans="6:9" x14ac:dyDescent="0.2">
      <c r="F12040" s="310" t="s">
        <v>17986</v>
      </c>
      <c r="G12040" s="311">
        <v>29703</v>
      </c>
      <c r="H12040" s="312" t="s">
        <v>4448</v>
      </c>
      <c r="I12040" s="313" t="s">
        <v>6854</v>
      </c>
    </row>
    <row r="12041" spans="6:9" x14ac:dyDescent="0.2">
      <c r="F12041" s="310" t="s">
        <v>17987</v>
      </c>
      <c r="G12041" s="311">
        <v>29704</v>
      </c>
      <c r="H12041" s="312" t="s">
        <v>4448</v>
      </c>
      <c r="I12041" s="313" t="s">
        <v>6854</v>
      </c>
    </row>
    <row r="12042" spans="6:9" x14ac:dyDescent="0.2">
      <c r="F12042" s="310" t="s">
        <v>17988</v>
      </c>
      <c r="G12042" s="311">
        <v>29706</v>
      </c>
      <c r="H12042" s="312" t="s">
        <v>4448</v>
      </c>
      <c r="I12042" s="313" t="s">
        <v>6854</v>
      </c>
    </row>
    <row r="12043" spans="6:9" x14ac:dyDescent="0.2">
      <c r="F12043" s="310" t="s">
        <v>17989</v>
      </c>
      <c r="G12043" s="311">
        <v>29707</v>
      </c>
      <c r="H12043" s="312" t="s">
        <v>4448</v>
      </c>
      <c r="I12043" s="313" t="s">
        <v>6854</v>
      </c>
    </row>
    <row r="12044" spans="6:9" x14ac:dyDescent="0.2">
      <c r="F12044" s="310" t="s">
        <v>17990</v>
      </c>
      <c r="G12044" s="311">
        <v>29708</v>
      </c>
      <c r="H12044" s="312" t="s">
        <v>4448</v>
      </c>
      <c r="I12044" s="313" t="s">
        <v>6854</v>
      </c>
    </row>
    <row r="12045" spans="6:9" x14ac:dyDescent="0.2">
      <c r="F12045" s="310" t="s">
        <v>17991</v>
      </c>
      <c r="G12045" s="311">
        <v>29709</v>
      </c>
      <c r="H12045" s="312" t="s">
        <v>4448</v>
      </c>
      <c r="I12045" s="313" t="s">
        <v>6854</v>
      </c>
    </row>
    <row r="12046" spans="6:9" x14ac:dyDescent="0.2">
      <c r="F12046" s="310" t="s">
        <v>17992</v>
      </c>
      <c r="G12046" s="311">
        <v>29710</v>
      </c>
      <c r="H12046" s="312" t="s">
        <v>4448</v>
      </c>
      <c r="I12046" s="313" t="s">
        <v>6854</v>
      </c>
    </row>
    <row r="12047" spans="6:9" x14ac:dyDescent="0.2">
      <c r="F12047" s="310" t="s">
        <v>17993</v>
      </c>
      <c r="G12047" s="311">
        <v>29712</v>
      </c>
      <c r="H12047" s="312" t="s">
        <v>4448</v>
      </c>
      <c r="I12047" s="313" t="s">
        <v>6854</v>
      </c>
    </row>
    <row r="12048" spans="6:9" x14ac:dyDescent="0.2">
      <c r="F12048" s="310" t="s">
        <v>17994</v>
      </c>
      <c r="G12048" s="311">
        <v>29714</v>
      </c>
      <c r="H12048" s="312" t="s">
        <v>4448</v>
      </c>
      <c r="I12048" s="313" t="s">
        <v>6854</v>
      </c>
    </row>
    <row r="12049" spans="6:9" x14ac:dyDescent="0.2">
      <c r="F12049" s="310" t="s">
        <v>17995</v>
      </c>
      <c r="G12049" s="311">
        <v>29715</v>
      </c>
      <c r="H12049" s="312" t="s">
        <v>4448</v>
      </c>
      <c r="I12049" s="313" t="s">
        <v>6854</v>
      </c>
    </row>
    <row r="12050" spans="6:9" x14ac:dyDescent="0.2">
      <c r="F12050" s="310" t="s">
        <v>17996</v>
      </c>
      <c r="G12050" s="311">
        <v>29716</v>
      </c>
      <c r="H12050" s="312" t="s">
        <v>4448</v>
      </c>
      <c r="I12050" s="313" t="s">
        <v>6854</v>
      </c>
    </row>
    <row r="12051" spans="6:9" x14ac:dyDescent="0.2">
      <c r="F12051" s="310" t="s">
        <v>17997</v>
      </c>
      <c r="G12051" s="311">
        <v>29717</v>
      </c>
      <c r="H12051" s="312" t="s">
        <v>4448</v>
      </c>
      <c r="I12051" s="313" t="s">
        <v>6854</v>
      </c>
    </row>
    <row r="12052" spans="6:9" x14ac:dyDescent="0.2">
      <c r="F12052" s="310" t="s">
        <v>17998</v>
      </c>
      <c r="G12052" s="311">
        <v>29718</v>
      </c>
      <c r="H12052" s="312" t="s">
        <v>4448</v>
      </c>
      <c r="I12052" s="313" t="s">
        <v>6854</v>
      </c>
    </row>
    <row r="12053" spans="6:9" x14ac:dyDescent="0.2">
      <c r="F12053" s="310" t="s">
        <v>17999</v>
      </c>
      <c r="G12053" s="311">
        <v>29720</v>
      </c>
      <c r="H12053" s="312" t="s">
        <v>4448</v>
      </c>
      <c r="I12053" s="313" t="s">
        <v>6854</v>
      </c>
    </row>
    <row r="12054" spans="6:9" x14ac:dyDescent="0.2">
      <c r="F12054" s="310" t="s">
        <v>18000</v>
      </c>
      <c r="G12054" s="311">
        <v>29721</v>
      </c>
      <c r="H12054" s="312" t="s">
        <v>4448</v>
      </c>
      <c r="I12054" s="313" t="s">
        <v>6854</v>
      </c>
    </row>
    <row r="12055" spans="6:9" x14ac:dyDescent="0.2">
      <c r="F12055" s="310" t="s">
        <v>18001</v>
      </c>
      <c r="G12055" s="311">
        <v>29722</v>
      </c>
      <c r="H12055" s="312" t="s">
        <v>4448</v>
      </c>
      <c r="I12055" s="313" t="s">
        <v>6854</v>
      </c>
    </row>
    <row r="12056" spans="6:9" x14ac:dyDescent="0.2">
      <c r="F12056" s="310" t="s">
        <v>18002</v>
      </c>
      <c r="G12056" s="311">
        <v>29724</v>
      </c>
      <c r="H12056" s="312" t="s">
        <v>4448</v>
      </c>
      <c r="I12056" s="313" t="s">
        <v>6854</v>
      </c>
    </row>
    <row r="12057" spans="6:9" x14ac:dyDescent="0.2">
      <c r="F12057" s="310" t="s">
        <v>18003</v>
      </c>
      <c r="G12057" s="311">
        <v>29726</v>
      </c>
      <c r="H12057" s="312" t="s">
        <v>4448</v>
      </c>
      <c r="I12057" s="313" t="s">
        <v>6854</v>
      </c>
    </row>
    <row r="12058" spans="6:9" x14ac:dyDescent="0.2">
      <c r="F12058" s="310" t="s">
        <v>18004</v>
      </c>
      <c r="G12058" s="311">
        <v>29727</v>
      </c>
      <c r="H12058" s="312" t="s">
        <v>4448</v>
      </c>
      <c r="I12058" s="313" t="s">
        <v>6854</v>
      </c>
    </row>
    <row r="12059" spans="6:9" x14ac:dyDescent="0.2">
      <c r="F12059" s="310" t="s">
        <v>18005</v>
      </c>
      <c r="G12059" s="311">
        <v>29728</v>
      </c>
      <c r="H12059" s="312" t="s">
        <v>4448</v>
      </c>
      <c r="I12059" s="313" t="s">
        <v>6854</v>
      </c>
    </row>
    <row r="12060" spans="6:9" x14ac:dyDescent="0.2">
      <c r="F12060" s="310" t="s">
        <v>18006</v>
      </c>
      <c r="G12060" s="311">
        <v>29729</v>
      </c>
      <c r="H12060" s="312" t="s">
        <v>4448</v>
      </c>
      <c r="I12060" s="313" t="s">
        <v>6854</v>
      </c>
    </row>
    <row r="12061" spans="6:9" x14ac:dyDescent="0.2">
      <c r="F12061" s="310" t="s">
        <v>18007</v>
      </c>
      <c r="G12061" s="311">
        <v>29730</v>
      </c>
      <c r="H12061" s="312" t="s">
        <v>4448</v>
      </c>
      <c r="I12061" s="313" t="s">
        <v>6854</v>
      </c>
    </row>
    <row r="12062" spans="6:9" x14ac:dyDescent="0.2">
      <c r="F12062" s="310" t="s">
        <v>18008</v>
      </c>
      <c r="G12062" s="311">
        <v>29731</v>
      </c>
      <c r="H12062" s="312" t="s">
        <v>4448</v>
      </c>
      <c r="I12062" s="313" t="s">
        <v>6854</v>
      </c>
    </row>
    <row r="12063" spans="6:9" x14ac:dyDescent="0.2">
      <c r="F12063" s="310" t="s">
        <v>18009</v>
      </c>
      <c r="G12063" s="311">
        <v>29732</v>
      </c>
      <c r="H12063" s="312" t="s">
        <v>4448</v>
      </c>
      <c r="I12063" s="313" t="s">
        <v>6854</v>
      </c>
    </row>
    <row r="12064" spans="6:9" x14ac:dyDescent="0.2">
      <c r="F12064" s="310" t="s">
        <v>18010</v>
      </c>
      <c r="G12064" s="311">
        <v>29733</v>
      </c>
      <c r="H12064" s="312" t="s">
        <v>4448</v>
      </c>
      <c r="I12064" s="313" t="s">
        <v>6854</v>
      </c>
    </row>
    <row r="12065" spans="6:9" x14ac:dyDescent="0.2">
      <c r="F12065" s="310" t="s">
        <v>18011</v>
      </c>
      <c r="G12065" s="311">
        <v>29734</v>
      </c>
      <c r="H12065" s="312" t="s">
        <v>4448</v>
      </c>
      <c r="I12065" s="313" t="s">
        <v>6854</v>
      </c>
    </row>
    <row r="12066" spans="6:9" x14ac:dyDescent="0.2">
      <c r="F12066" s="310" t="s">
        <v>18012</v>
      </c>
      <c r="G12066" s="311">
        <v>29741</v>
      </c>
      <c r="H12066" s="312" t="s">
        <v>4448</v>
      </c>
      <c r="I12066" s="313" t="s">
        <v>6854</v>
      </c>
    </row>
    <row r="12067" spans="6:9" x14ac:dyDescent="0.2">
      <c r="F12067" s="310" t="s">
        <v>18013</v>
      </c>
      <c r="G12067" s="311">
        <v>29742</v>
      </c>
      <c r="H12067" s="312" t="s">
        <v>4448</v>
      </c>
      <c r="I12067" s="313" t="s">
        <v>6854</v>
      </c>
    </row>
    <row r="12068" spans="6:9" x14ac:dyDescent="0.2">
      <c r="F12068" s="310" t="s">
        <v>18014</v>
      </c>
      <c r="G12068" s="311">
        <v>29743</v>
      </c>
      <c r="H12068" s="312" t="s">
        <v>4448</v>
      </c>
      <c r="I12068" s="313" t="s">
        <v>6854</v>
      </c>
    </row>
    <row r="12069" spans="6:9" x14ac:dyDescent="0.2">
      <c r="F12069" s="310" t="s">
        <v>18015</v>
      </c>
      <c r="G12069" s="311">
        <v>29744</v>
      </c>
      <c r="H12069" s="312" t="s">
        <v>4448</v>
      </c>
      <c r="I12069" s="313" t="s">
        <v>6854</v>
      </c>
    </row>
    <row r="12070" spans="6:9" x14ac:dyDescent="0.2">
      <c r="F12070" s="310" t="s">
        <v>18016</v>
      </c>
      <c r="G12070" s="311">
        <v>29745</v>
      </c>
      <c r="H12070" s="312" t="s">
        <v>4448</v>
      </c>
      <c r="I12070" s="313" t="s">
        <v>6854</v>
      </c>
    </row>
    <row r="12071" spans="6:9" x14ac:dyDescent="0.2">
      <c r="F12071" s="310" t="s">
        <v>18017</v>
      </c>
      <c r="G12071" s="311">
        <v>29801</v>
      </c>
      <c r="H12071" s="312" t="s">
        <v>4448</v>
      </c>
      <c r="I12071" s="313" t="s">
        <v>6854</v>
      </c>
    </row>
    <row r="12072" spans="6:9" x14ac:dyDescent="0.2">
      <c r="F12072" s="310" t="s">
        <v>18018</v>
      </c>
      <c r="G12072" s="311">
        <v>29802</v>
      </c>
      <c r="H12072" s="312" t="s">
        <v>4448</v>
      </c>
      <c r="I12072" s="313" t="s">
        <v>6854</v>
      </c>
    </row>
    <row r="12073" spans="6:9" x14ac:dyDescent="0.2">
      <c r="F12073" s="310" t="s">
        <v>18019</v>
      </c>
      <c r="G12073" s="311">
        <v>29803</v>
      </c>
      <c r="H12073" s="312" t="s">
        <v>4448</v>
      </c>
      <c r="I12073" s="313" t="s">
        <v>6854</v>
      </c>
    </row>
    <row r="12074" spans="6:9" x14ac:dyDescent="0.2">
      <c r="F12074" s="310" t="s">
        <v>18020</v>
      </c>
      <c r="G12074" s="311">
        <v>29804</v>
      </c>
      <c r="H12074" s="312" t="s">
        <v>4448</v>
      </c>
      <c r="I12074" s="313" t="s">
        <v>6854</v>
      </c>
    </row>
    <row r="12075" spans="6:9" x14ac:dyDescent="0.2">
      <c r="F12075" s="310" t="s">
        <v>18021</v>
      </c>
      <c r="G12075" s="311">
        <v>29805</v>
      </c>
      <c r="H12075" s="312" t="s">
        <v>4448</v>
      </c>
      <c r="I12075" s="313" t="s">
        <v>6854</v>
      </c>
    </row>
    <row r="12076" spans="6:9" x14ac:dyDescent="0.2">
      <c r="F12076" s="310" t="s">
        <v>18022</v>
      </c>
      <c r="G12076" s="311">
        <v>29808</v>
      </c>
      <c r="H12076" s="312" t="s">
        <v>4448</v>
      </c>
      <c r="I12076" s="313" t="s">
        <v>6854</v>
      </c>
    </row>
    <row r="12077" spans="6:9" x14ac:dyDescent="0.2">
      <c r="F12077" s="310" t="s">
        <v>18023</v>
      </c>
      <c r="G12077" s="311">
        <v>29809</v>
      </c>
      <c r="H12077" s="312" t="s">
        <v>4448</v>
      </c>
      <c r="I12077" s="313" t="s">
        <v>6854</v>
      </c>
    </row>
    <row r="12078" spans="6:9" x14ac:dyDescent="0.2">
      <c r="F12078" s="310" t="s">
        <v>18024</v>
      </c>
      <c r="G12078" s="311">
        <v>29810</v>
      </c>
      <c r="H12078" s="312" t="s">
        <v>4448</v>
      </c>
      <c r="I12078" s="313" t="s">
        <v>6854</v>
      </c>
    </row>
    <row r="12079" spans="6:9" x14ac:dyDescent="0.2">
      <c r="F12079" s="310" t="s">
        <v>18025</v>
      </c>
      <c r="G12079" s="311">
        <v>29812</v>
      </c>
      <c r="H12079" s="312" t="s">
        <v>4448</v>
      </c>
      <c r="I12079" s="313" t="s">
        <v>6854</v>
      </c>
    </row>
    <row r="12080" spans="6:9" x14ac:dyDescent="0.2">
      <c r="F12080" s="310" t="s">
        <v>18026</v>
      </c>
      <c r="G12080" s="311">
        <v>29813</v>
      </c>
      <c r="H12080" s="312" t="s">
        <v>4448</v>
      </c>
      <c r="I12080" s="313" t="s">
        <v>6854</v>
      </c>
    </row>
    <row r="12081" spans="6:9" x14ac:dyDescent="0.2">
      <c r="F12081" s="310" t="s">
        <v>18027</v>
      </c>
      <c r="G12081" s="311">
        <v>29816</v>
      </c>
      <c r="H12081" s="312" t="s">
        <v>4448</v>
      </c>
      <c r="I12081" s="313" t="s">
        <v>6854</v>
      </c>
    </row>
    <row r="12082" spans="6:9" x14ac:dyDescent="0.2">
      <c r="F12082" s="310" t="s">
        <v>18028</v>
      </c>
      <c r="G12082" s="311">
        <v>29817</v>
      </c>
      <c r="H12082" s="312" t="s">
        <v>4448</v>
      </c>
      <c r="I12082" s="313" t="s">
        <v>6854</v>
      </c>
    </row>
    <row r="12083" spans="6:9" x14ac:dyDescent="0.2">
      <c r="F12083" s="310" t="s">
        <v>18029</v>
      </c>
      <c r="G12083" s="311">
        <v>29819</v>
      </c>
      <c r="H12083" s="312" t="s">
        <v>4448</v>
      </c>
      <c r="I12083" s="313" t="s">
        <v>6854</v>
      </c>
    </row>
    <row r="12084" spans="6:9" x14ac:dyDescent="0.2">
      <c r="F12084" s="310" t="s">
        <v>18030</v>
      </c>
      <c r="G12084" s="311">
        <v>29821</v>
      </c>
      <c r="H12084" s="312" t="s">
        <v>4448</v>
      </c>
      <c r="I12084" s="313" t="s">
        <v>6854</v>
      </c>
    </row>
    <row r="12085" spans="6:9" x14ac:dyDescent="0.2">
      <c r="F12085" s="310" t="s">
        <v>18031</v>
      </c>
      <c r="G12085" s="311">
        <v>29822</v>
      </c>
      <c r="H12085" s="312" t="s">
        <v>4448</v>
      </c>
      <c r="I12085" s="313" t="s">
        <v>6854</v>
      </c>
    </row>
    <row r="12086" spans="6:9" x14ac:dyDescent="0.2">
      <c r="F12086" s="310" t="s">
        <v>18032</v>
      </c>
      <c r="G12086" s="311">
        <v>29824</v>
      </c>
      <c r="H12086" s="312" t="s">
        <v>4448</v>
      </c>
      <c r="I12086" s="313" t="s">
        <v>6854</v>
      </c>
    </row>
    <row r="12087" spans="6:9" x14ac:dyDescent="0.2">
      <c r="F12087" s="310" t="s">
        <v>18033</v>
      </c>
      <c r="G12087" s="311">
        <v>29826</v>
      </c>
      <c r="H12087" s="312" t="s">
        <v>4448</v>
      </c>
      <c r="I12087" s="313" t="s">
        <v>6854</v>
      </c>
    </row>
    <row r="12088" spans="6:9" x14ac:dyDescent="0.2">
      <c r="F12088" s="310" t="s">
        <v>18034</v>
      </c>
      <c r="G12088" s="311">
        <v>29827</v>
      </c>
      <c r="H12088" s="312" t="s">
        <v>4448</v>
      </c>
      <c r="I12088" s="313" t="s">
        <v>6854</v>
      </c>
    </row>
    <row r="12089" spans="6:9" x14ac:dyDescent="0.2">
      <c r="F12089" s="310" t="s">
        <v>18035</v>
      </c>
      <c r="G12089" s="311">
        <v>29828</v>
      </c>
      <c r="H12089" s="312" t="s">
        <v>4448</v>
      </c>
      <c r="I12089" s="313" t="s">
        <v>6854</v>
      </c>
    </row>
    <row r="12090" spans="6:9" x14ac:dyDescent="0.2">
      <c r="F12090" s="310" t="s">
        <v>18036</v>
      </c>
      <c r="G12090" s="311">
        <v>29829</v>
      </c>
      <c r="H12090" s="312" t="s">
        <v>4448</v>
      </c>
      <c r="I12090" s="313" t="s">
        <v>6854</v>
      </c>
    </row>
    <row r="12091" spans="6:9" x14ac:dyDescent="0.2">
      <c r="F12091" s="310" t="s">
        <v>18037</v>
      </c>
      <c r="G12091" s="311">
        <v>29831</v>
      </c>
      <c r="H12091" s="312" t="s">
        <v>4448</v>
      </c>
      <c r="I12091" s="313" t="s">
        <v>6854</v>
      </c>
    </row>
    <row r="12092" spans="6:9" x14ac:dyDescent="0.2">
      <c r="F12092" s="310" t="s">
        <v>18038</v>
      </c>
      <c r="G12092" s="311">
        <v>29832</v>
      </c>
      <c r="H12092" s="312" t="s">
        <v>4448</v>
      </c>
      <c r="I12092" s="313" t="s">
        <v>6854</v>
      </c>
    </row>
    <row r="12093" spans="6:9" x14ac:dyDescent="0.2">
      <c r="F12093" s="310" t="s">
        <v>18039</v>
      </c>
      <c r="G12093" s="311">
        <v>29834</v>
      </c>
      <c r="H12093" s="312" t="s">
        <v>4448</v>
      </c>
      <c r="I12093" s="313" t="s">
        <v>6854</v>
      </c>
    </row>
    <row r="12094" spans="6:9" x14ac:dyDescent="0.2">
      <c r="F12094" s="310" t="s">
        <v>18040</v>
      </c>
      <c r="G12094" s="311">
        <v>29835</v>
      </c>
      <c r="H12094" s="312" t="s">
        <v>4448</v>
      </c>
      <c r="I12094" s="313" t="s">
        <v>6854</v>
      </c>
    </row>
    <row r="12095" spans="6:9" x14ac:dyDescent="0.2">
      <c r="F12095" s="310" t="s">
        <v>18041</v>
      </c>
      <c r="G12095" s="311">
        <v>29836</v>
      </c>
      <c r="H12095" s="312" t="s">
        <v>4448</v>
      </c>
      <c r="I12095" s="313" t="s">
        <v>6854</v>
      </c>
    </row>
    <row r="12096" spans="6:9" x14ac:dyDescent="0.2">
      <c r="F12096" s="310" t="s">
        <v>18042</v>
      </c>
      <c r="G12096" s="311">
        <v>29838</v>
      </c>
      <c r="H12096" s="312" t="s">
        <v>4448</v>
      </c>
      <c r="I12096" s="313" t="s">
        <v>6854</v>
      </c>
    </row>
    <row r="12097" spans="6:9" x14ac:dyDescent="0.2">
      <c r="F12097" s="310" t="s">
        <v>18043</v>
      </c>
      <c r="G12097" s="311">
        <v>29839</v>
      </c>
      <c r="H12097" s="312" t="s">
        <v>4448</v>
      </c>
      <c r="I12097" s="313" t="s">
        <v>6854</v>
      </c>
    </row>
    <row r="12098" spans="6:9" x14ac:dyDescent="0.2">
      <c r="F12098" s="310" t="s">
        <v>18044</v>
      </c>
      <c r="G12098" s="311">
        <v>29840</v>
      </c>
      <c r="H12098" s="312" t="s">
        <v>4448</v>
      </c>
      <c r="I12098" s="313" t="s">
        <v>6854</v>
      </c>
    </row>
    <row r="12099" spans="6:9" x14ac:dyDescent="0.2">
      <c r="F12099" s="310" t="s">
        <v>18045</v>
      </c>
      <c r="G12099" s="311">
        <v>29841</v>
      </c>
      <c r="H12099" s="312" t="s">
        <v>4448</v>
      </c>
      <c r="I12099" s="313" t="s">
        <v>6854</v>
      </c>
    </row>
    <row r="12100" spans="6:9" x14ac:dyDescent="0.2">
      <c r="F12100" s="310" t="s">
        <v>18046</v>
      </c>
      <c r="G12100" s="311">
        <v>29842</v>
      </c>
      <c r="H12100" s="312" t="s">
        <v>4448</v>
      </c>
      <c r="I12100" s="313" t="s">
        <v>6854</v>
      </c>
    </row>
    <row r="12101" spans="6:9" x14ac:dyDescent="0.2">
      <c r="F12101" s="310" t="s">
        <v>18047</v>
      </c>
      <c r="G12101" s="311">
        <v>29843</v>
      </c>
      <c r="H12101" s="312" t="s">
        <v>4448</v>
      </c>
      <c r="I12101" s="313" t="s">
        <v>6854</v>
      </c>
    </row>
    <row r="12102" spans="6:9" x14ac:dyDescent="0.2">
      <c r="F12102" s="310" t="s">
        <v>18048</v>
      </c>
      <c r="G12102" s="311">
        <v>29844</v>
      </c>
      <c r="H12102" s="312" t="s">
        <v>4448</v>
      </c>
      <c r="I12102" s="313" t="s">
        <v>6854</v>
      </c>
    </row>
    <row r="12103" spans="6:9" x14ac:dyDescent="0.2">
      <c r="F12103" s="310" t="s">
        <v>18049</v>
      </c>
      <c r="G12103" s="311">
        <v>29845</v>
      </c>
      <c r="H12103" s="312" t="s">
        <v>4448</v>
      </c>
      <c r="I12103" s="313" t="s">
        <v>6854</v>
      </c>
    </row>
    <row r="12104" spans="6:9" x14ac:dyDescent="0.2">
      <c r="F12104" s="310" t="s">
        <v>18050</v>
      </c>
      <c r="G12104" s="311">
        <v>29846</v>
      </c>
      <c r="H12104" s="312" t="s">
        <v>4448</v>
      </c>
      <c r="I12104" s="313" t="s">
        <v>6854</v>
      </c>
    </row>
    <row r="12105" spans="6:9" x14ac:dyDescent="0.2">
      <c r="F12105" s="310" t="s">
        <v>18051</v>
      </c>
      <c r="G12105" s="311">
        <v>29847</v>
      </c>
      <c r="H12105" s="312" t="s">
        <v>4448</v>
      </c>
      <c r="I12105" s="313" t="s">
        <v>6854</v>
      </c>
    </row>
    <row r="12106" spans="6:9" x14ac:dyDescent="0.2">
      <c r="F12106" s="310" t="s">
        <v>18052</v>
      </c>
      <c r="G12106" s="311">
        <v>29848</v>
      </c>
      <c r="H12106" s="312" t="s">
        <v>4448</v>
      </c>
      <c r="I12106" s="313" t="s">
        <v>6854</v>
      </c>
    </row>
    <row r="12107" spans="6:9" x14ac:dyDescent="0.2">
      <c r="F12107" s="310" t="s">
        <v>18053</v>
      </c>
      <c r="G12107" s="311">
        <v>29849</v>
      </c>
      <c r="H12107" s="312" t="s">
        <v>4448</v>
      </c>
      <c r="I12107" s="313" t="s">
        <v>6854</v>
      </c>
    </row>
    <row r="12108" spans="6:9" x14ac:dyDescent="0.2">
      <c r="F12108" s="310" t="s">
        <v>18054</v>
      </c>
      <c r="G12108" s="311">
        <v>29850</v>
      </c>
      <c r="H12108" s="312" t="s">
        <v>4448</v>
      </c>
      <c r="I12108" s="313" t="s">
        <v>6854</v>
      </c>
    </row>
    <row r="12109" spans="6:9" x14ac:dyDescent="0.2">
      <c r="F12109" s="310" t="s">
        <v>18055</v>
      </c>
      <c r="G12109" s="311">
        <v>29851</v>
      </c>
      <c r="H12109" s="312" t="s">
        <v>4448</v>
      </c>
      <c r="I12109" s="313" t="s">
        <v>6854</v>
      </c>
    </row>
    <row r="12110" spans="6:9" x14ac:dyDescent="0.2">
      <c r="F12110" s="310" t="s">
        <v>18056</v>
      </c>
      <c r="G12110" s="311">
        <v>29853</v>
      </c>
      <c r="H12110" s="312" t="s">
        <v>4448</v>
      </c>
      <c r="I12110" s="313" t="s">
        <v>6854</v>
      </c>
    </row>
    <row r="12111" spans="6:9" x14ac:dyDescent="0.2">
      <c r="F12111" s="310" t="s">
        <v>18057</v>
      </c>
      <c r="G12111" s="311">
        <v>29856</v>
      </c>
      <c r="H12111" s="312" t="s">
        <v>4448</v>
      </c>
      <c r="I12111" s="313" t="s">
        <v>6854</v>
      </c>
    </row>
    <row r="12112" spans="6:9" x14ac:dyDescent="0.2">
      <c r="F12112" s="310" t="s">
        <v>18058</v>
      </c>
      <c r="G12112" s="311">
        <v>29860</v>
      </c>
      <c r="H12112" s="312" t="s">
        <v>4448</v>
      </c>
      <c r="I12112" s="313" t="s">
        <v>6854</v>
      </c>
    </row>
    <row r="12113" spans="6:9" x14ac:dyDescent="0.2">
      <c r="F12113" s="310" t="s">
        <v>18059</v>
      </c>
      <c r="G12113" s="311">
        <v>29861</v>
      </c>
      <c r="H12113" s="312" t="s">
        <v>4448</v>
      </c>
      <c r="I12113" s="313" t="s">
        <v>6854</v>
      </c>
    </row>
    <row r="12114" spans="6:9" x14ac:dyDescent="0.2">
      <c r="F12114" s="310" t="s">
        <v>18060</v>
      </c>
      <c r="G12114" s="311">
        <v>29899</v>
      </c>
      <c r="H12114" s="312" t="s">
        <v>4448</v>
      </c>
      <c r="I12114" s="313" t="s">
        <v>6854</v>
      </c>
    </row>
    <row r="12115" spans="6:9" x14ac:dyDescent="0.2">
      <c r="F12115" s="310" t="s">
        <v>18061</v>
      </c>
      <c r="G12115" s="311">
        <v>29901</v>
      </c>
      <c r="H12115" s="312" t="s">
        <v>4448</v>
      </c>
      <c r="I12115" s="313" t="s">
        <v>6854</v>
      </c>
    </row>
    <row r="12116" spans="6:9" x14ac:dyDescent="0.2">
      <c r="F12116" s="310" t="s">
        <v>18062</v>
      </c>
      <c r="G12116" s="311">
        <v>29902</v>
      </c>
      <c r="H12116" s="312" t="s">
        <v>4448</v>
      </c>
      <c r="I12116" s="313" t="s">
        <v>6854</v>
      </c>
    </row>
    <row r="12117" spans="6:9" x14ac:dyDescent="0.2">
      <c r="F12117" s="310" t="s">
        <v>18063</v>
      </c>
      <c r="G12117" s="311">
        <v>29903</v>
      </c>
      <c r="H12117" s="312" t="s">
        <v>4448</v>
      </c>
      <c r="I12117" s="313" t="s">
        <v>6854</v>
      </c>
    </row>
    <row r="12118" spans="6:9" x14ac:dyDescent="0.2">
      <c r="F12118" s="310" t="s">
        <v>18064</v>
      </c>
      <c r="G12118" s="311">
        <v>29904</v>
      </c>
      <c r="H12118" s="312" t="s">
        <v>4448</v>
      </c>
      <c r="I12118" s="313" t="s">
        <v>6854</v>
      </c>
    </row>
    <row r="12119" spans="6:9" x14ac:dyDescent="0.2">
      <c r="F12119" s="310" t="s">
        <v>18065</v>
      </c>
      <c r="G12119" s="311">
        <v>29905</v>
      </c>
      <c r="H12119" s="312" t="s">
        <v>4448</v>
      </c>
      <c r="I12119" s="313" t="s">
        <v>6854</v>
      </c>
    </row>
    <row r="12120" spans="6:9" x14ac:dyDescent="0.2">
      <c r="F12120" s="310" t="s">
        <v>18066</v>
      </c>
      <c r="G12120" s="311">
        <v>29906</v>
      </c>
      <c r="H12120" s="312" t="s">
        <v>4448</v>
      </c>
      <c r="I12120" s="313" t="s">
        <v>6854</v>
      </c>
    </row>
    <row r="12121" spans="6:9" x14ac:dyDescent="0.2">
      <c r="F12121" s="310" t="s">
        <v>18067</v>
      </c>
      <c r="G12121" s="311">
        <v>29907</v>
      </c>
      <c r="H12121" s="312" t="s">
        <v>4448</v>
      </c>
      <c r="I12121" s="313" t="s">
        <v>6854</v>
      </c>
    </row>
    <row r="12122" spans="6:9" x14ac:dyDescent="0.2">
      <c r="F12122" s="310" t="s">
        <v>18068</v>
      </c>
      <c r="G12122" s="311">
        <v>29909</v>
      </c>
      <c r="H12122" s="312" t="s">
        <v>4448</v>
      </c>
      <c r="I12122" s="313" t="s">
        <v>6854</v>
      </c>
    </row>
    <row r="12123" spans="6:9" x14ac:dyDescent="0.2">
      <c r="F12123" s="310" t="s">
        <v>18069</v>
      </c>
      <c r="G12123" s="311">
        <v>29910</v>
      </c>
      <c r="H12123" s="312" t="s">
        <v>4448</v>
      </c>
      <c r="I12123" s="313" t="s">
        <v>6854</v>
      </c>
    </row>
    <row r="12124" spans="6:9" x14ac:dyDescent="0.2">
      <c r="F12124" s="310" t="s">
        <v>18070</v>
      </c>
      <c r="G12124" s="311">
        <v>29911</v>
      </c>
      <c r="H12124" s="312" t="s">
        <v>4448</v>
      </c>
      <c r="I12124" s="313" t="s">
        <v>6854</v>
      </c>
    </row>
    <row r="12125" spans="6:9" x14ac:dyDescent="0.2">
      <c r="F12125" s="310" t="s">
        <v>18071</v>
      </c>
      <c r="G12125" s="311">
        <v>29912</v>
      </c>
      <c r="H12125" s="312" t="s">
        <v>4448</v>
      </c>
      <c r="I12125" s="313" t="s">
        <v>6854</v>
      </c>
    </row>
    <row r="12126" spans="6:9" x14ac:dyDescent="0.2">
      <c r="F12126" s="310" t="s">
        <v>18072</v>
      </c>
      <c r="G12126" s="311">
        <v>29913</v>
      </c>
      <c r="H12126" s="312" t="s">
        <v>4448</v>
      </c>
      <c r="I12126" s="313" t="s">
        <v>6854</v>
      </c>
    </row>
    <row r="12127" spans="6:9" x14ac:dyDescent="0.2">
      <c r="F12127" s="310" t="s">
        <v>18073</v>
      </c>
      <c r="G12127" s="311">
        <v>29914</v>
      </c>
      <c r="H12127" s="312" t="s">
        <v>4448</v>
      </c>
      <c r="I12127" s="313" t="s">
        <v>6854</v>
      </c>
    </row>
    <row r="12128" spans="6:9" x14ac:dyDescent="0.2">
      <c r="F12128" s="310" t="s">
        <v>18074</v>
      </c>
      <c r="G12128" s="311">
        <v>29915</v>
      </c>
      <c r="H12128" s="312" t="s">
        <v>4448</v>
      </c>
      <c r="I12128" s="313" t="s">
        <v>6854</v>
      </c>
    </row>
    <row r="12129" spans="6:9" x14ac:dyDescent="0.2">
      <c r="F12129" s="310" t="s">
        <v>18075</v>
      </c>
      <c r="G12129" s="311">
        <v>29916</v>
      </c>
      <c r="H12129" s="312" t="s">
        <v>4448</v>
      </c>
      <c r="I12129" s="313" t="s">
        <v>6854</v>
      </c>
    </row>
    <row r="12130" spans="6:9" x14ac:dyDescent="0.2">
      <c r="F12130" s="310" t="s">
        <v>18076</v>
      </c>
      <c r="G12130" s="311">
        <v>29918</v>
      </c>
      <c r="H12130" s="312" t="s">
        <v>4448</v>
      </c>
      <c r="I12130" s="313" t="s">
        <v>6854</v>
      </c>
    </row>
    <row r="12131" spans="6:9" x14ac:dyDescent="0.2">
      <c r="F12131" s="310" t="s">
        <v>18077</v>
      </c>
      <c r="G12131" s="311">
        <v>29920</v>
      </c>
      <c r="H12131" s="312" t="s">
        <v>4448</v>
      </c>
      <c r="I12131" s="313" t="s">
        <v>6854</v>
      </c>
    </row>
    <row r="12132" spans="6:9" x14ac:dyDescent="0.2">
      <c r="F12132" s="310" t="s">
        <v>18078</v>
      </c>
      <c r="G12132" s="311">
        <v>29921</v>
      </c>
      <c r="H12132" s="312" t="s">
        <v>4448</v>
      </c>
      <c r="I12132" s="313" t="s">
        <v>6854</v>
      </c>
    </row>
    <row r="12133" spans="6:9" x14ac:dyDescent="0.2">
      <c r="F12133" s="310" t="s">
        <v>18079</v>
      </c>
      <c r="G12133" s="311">
        <v>29922</v>
      </c>
      <c r="H12133" s="312" t="s">
        <v>4448</v>
      </c>
      <c r="I12133" s="313" t="s">
        <v>6854</v>
      </c>
    </row>
    <row r="12134" spans="6:9" x14ac:dyDescent="0.2">
      <c r="F12134" s="310" t="s">
        <v>18080</v>
      </c>
      <c r="G12134" s="311">
        <v>29923</v>
      </c>
      <c r="H12134" s="312" t="s">
        <v>4448</v>
      </c>
      <c r="I12134" s="313" t="s">
        <v>6854</v>
      </c>
    </row>
    <row r="12135" spans="6:9" x14ac:dyDescent="0.2">
      <c r="F12135" s="310" t="s">
        <v>18081</v>
      </c>
      <c r="G12135" s="311">
        <v>29924</v>
      </c>
      <c r="H12135" s="312" t="s">
        <v>4448</v>
      </c>
      <c r="I12135" s="313" t="s">
        <v>6854</v>
      </c>
    </row>
    <row r="12136" spans="6:9" x14ac:dyDescent="0.2">
      <c r="F12136" s="310" t="s">
        <v>18082</v>
      </c>
      <c r="G12136" s="311">
        <v>29925</v>
      </c>
      <c r="H12136" s="312" t="s">
        <v>4448</v>
      </c>
      <c r="I12136" s="313" t="s">
        <v>6854</v>
      </c>
    </row>
    <row r="12137" spans="6:9" x14ac:dyDescent="0.2">
      <c r="F12137" s="310" t="s">
        <v>18083</v>
      </c>
      <c r="G12137" s="311">
        <v>29926</v>
      </c>
      <c r="H12137" s="312" t="s">
        <v>4448</v>
      </c>
      <c r="I12137" s="313" t="s">
        <v>6854</v>
      </c>
    </row>
    <row r="12138" spans="6:9" x14ac:dyDescent="0.2">
      <c r="F12138" s="310" t="s">
        <v>18084</v>
      </c>
      <c r="G12138" s="311">
        <v>29927</v>
      </c>
      <c r="H12138" s="312" t="s">
        <v>4448</v>
      </c>
      <c r="I12138" s="313" t="s">
        <v>6854</v>
      </c>
    </row>
    <row r="12139" spans="6:9" x14ac:dyDescent="0.2">
      <c r="F12139" s="310" t="s">
        <v>18085</v>
      </c>
      <c r="G12139" s="311">
        <v>29928</v>
      </c>
      <c r="H12139" s="312" t="s">
        <v>4448</v>
      </c>
      <c r="I12139" s="313" t="s">
        <v>6854</v>
      </c>
    </row>
    <row r="12140" spans="6:9" x14ac:dyDescent="0.2">
      <c r="F12140" s="310" t="s">
        <v>18086</v>
      </c>
      <c r="G12140" s="311">
        <v>29929</v>
      </c>
      <c r="H12140" s="312" t="s">
        <v>4448</v>
      </c>
      <c r="I12140" s="313" t="s">
        <v>6854</v>
      </c>
    </row>
    <row r="12141" spans="6:9" x14ac:dyDescent="0.2">
      <c r="F12141" s="310" t="s">
        <v>18087</v>
      </c>
      <c r="G12141" s="311">
        <v>29931</v>
      </c>
      <c r="H12141" s="312" t="s">
        <v>4448</v>
      </c>
      <c r="I12141" s="313" t="s">
        <v>6854</v>
      </c>
    </row>
    <row r="12142" spans="6:9" x14ac:dyDescent="0.2">
      <c r="F12142" s="310" t="s">
        <v>18088</v>
      </c>
      <c r="G12142" s="311">
        <v>29932</v>
      </c>
      <c r="H12142" s="312" t="s">
        <v>4448</v>
      </c>
      <c r="I12142" s="313" t="s">
        <v>6854</v>
      </c>
    </row>
    <row r="12143" spans="6:9" x14ac:dyDescent="0.2">
      <c r="F12143" s="310" t="s">
        <v>18089</v>
      </c>
      <c r="G12143" s="311">
        <v>29933</v>
      </c>
      <c r="H12143" s="312" t="s">
        <v>4448</v>
      </c>
      <c r="I12143" s="313" t="s">
        <v>6854</v>
      </c>
    </row>
    <row r="12144" spans="6:9" x14ac:dyDescent="0.2">
      <c r="F12144" s="310" t="s">
        <v>18090</v>
      </c>
      <c r="G12144" s="311">
        <v>29934</v>
      </c>
      <c r="H12144" s="312" t="s">
        <v>4448</v>
      </c>
      <c r="I12144" s="313" t="s">
        <v>6854</v>
      </c>
    </row>
    <row r="12145" spans="6:9" x14ac:dyDescent="0.2">
      <c r="F12145" s="310" t="s">
        <v>18091</v>
      </c>
      <c r="G12145" s="311">
        <v>29935</v>
      </c>
      <c r="H12145" s="312" t="s">
        <v>4448</v>
      </c>
      <c r="I12145" s="313" t="s">
        <v>6854</v>
      </c>
    </row>
    <row r="12146" spans="6:9" x14ac:dyDescent="0.2">
      <c r="F12146" s="310" t="s">
        <v>18092</v>
      </c>
      <c r="G12146" s="311">
        <v>29936</v>
      </c>
      <c r="H12146" s="312" t="s">
        <v>4448</v>
      </c>
      <c r="I12146" s="313" t="s">
        <v>6854</v>
      </c>
    </row>
    <row r="12147" spans="6:9" x14ac:dyDescent="0.2">
      <c r="F12147" s="310" t="s">
        <v>18093</v>
      </c>
      <c r="G12147" s="311">
        <v>29938</v>
      </c>
      <c r="H12147" s="312" t="s">
        <v>4448</v>
      </c>
      <c r="I12147" s="313" t="s">
        <v>6854</v>
      </c>
    </row>
    <row r="12148" spans="6:9" x14ac:dyDescent="0.2">
      <c r="F12148" s="310" t="s">
        <v>18094</v>
      </c>
      <c r="G12148" s="311">
        <v>29939</v>
      </c>
      <c r="H12148" s="312" t="s">
        <v>4448</v>
      </c>
      <c r="I12148" s="313" t="s">
        <v>6854</v>
      </c>
    </row>
    <row r="12149" spans="6:9" x14ac:dyDescent="0.2">
      <c r="F12149" s="310" t="s">
        <v>18095</v>
      </c>
      <c r="G12149" s="311">
        <v>29940</v>
      </c>
      <c r="H12149" s="312" t="s">
        <v>4448</v>
      </c>
      <c r="I12149" s="313" t="s">
        <v>6854</v>
      </c>
    </row>
    <row r="12150" spans="6:9" x14ac:dyDescent="0.2">
      <c r="F12150" s="310" t="s">
        <v>18096</v>
      </c>
      <c r="G12150" s="311">
        <v>29941</v>
      </c>
      <c r="H12150" s="312" t="s">
        <v>4448</v>
      </c>
      <c r="I12150" s="313" t="s">
        <v>6854</v>
      </c>
    </row>
    <row r="12151" spans="6:9" x14ac:dyDescent="0.2">
      <c r="F12151" s="310" t="s">
        <v>18097</v>
      </c>
      <c r="G12151" s="311">
        <v>29943</v>
      </c>
      <c r="H12151" s="312" t="s">
        <v>4448</v>
      </c>
      <c r="I12151" s="313" t="s">
        <v>6854</v>
      </c>
    </row>
    <row r="12152" spans="6:9" x14ac:dyDescent="0.2">
      <c r="F12152" s="310" t="s">
        <v>18098</v>
      </c>
      <c r="G12152" s="311">
        <v>29944</v>
      </c>
      <c r="H12152" s="312" t="s">
        <v>4448</v>
      </c>
      <c r="I12152" s="313" t="s">
        <v>6854</v>
      </c>
    </row>
    <row r="12153" spans="6:9" x14ac:dyDescent="0.2">
      <c r="F12153" s="310" t="s">
        <v>18099</v>
      </c>
      <c r="G12153" s="311">
        <v>29945</v>
      </c>
      <c r="H12153" s="312" t="s">
        <v>4448</v>
      </c>
      <c r="I12153" s="313" t="s">
        <v>6854</v>
      </c>
    </row>
    <row r="12154" spans="6:9" x14ac:dyDescent="0.2">
      <c r="F12154" s="310" t="s">
        <v>18100</v>
      </c>
      <c r="G12154" s="311">
        <v>30002</v>
      </c>
      <c r="H12154" s="312" t="s">
        <v>1417</v>
      </c>
      <c r="I12154" s="313" t="s">
        <v>6848</v>
      </c>
    </row>
    <row r="12155" spans="6:9" x14ac:dyDescent="0.2">
      <c r="F12155" s="310" t="s">
        <v>3335</v>
      </c>
      <c r="G12155" s="311">
        <v>30003</v>
      </c>
      <c r="H12155" s="312" t="s">
        <v>1417</v>
      </c>
      <c r="I12155" s="313" t="s">
        <v>6848</v>
      </c>
    </row>
    <row r="12156" spans="6:9" x14ac:dyDescent="0.2">
      <c r="F12156" s="310" t="s">
        <v>18101</v>
      </c>
      <c r="G12156" s="311">
        <v>30004</v>
      </c>
      <c r="H12156" s="312" t="s">
        <v>1417</v>
      </c>
      <c r="I12156" s="313" t="s">
        <v>6848</v>
      </c>
    </row>
    <row r="12157" spans="6:9" x14ac:dyDescent="0.2">
      <c r="F12157" s="310" t="s">
        <v>3336</v>
      </c>
      <c r="G12157" s="311">
        <v>30005</v>
      </c>
      <c r="H12157" s="312" t="s">
        <v>1417</v>
      </c>
      <c r="I12157" s="313" t="s">
        <v>6848</v>
      </c>
    </row>
    <row r="12158" spans="6:9" x14ac:dyDescent="0.2">
      <c r="F12158" s="310" t="s">
        <v>18102</v>
      </c>
      <c r="G12158" s="311">
        <v>30006</v>
      </c>
      <c r="H12158" s="312" t="s">
        <v>1417</v>
      </c>
      <c r="I12158" s="313" t="s">
        <v>6848</v>
      </c>
    </row>
    <row r="12159" spans="6:9" x14ac:dyDescent="0.2">
      <c r="F12159" s="310" t="s">
        <v>3338</v>
      </c>
      <c r="G12159" s="311">
        <v>30007</v>
      </c>
      <c r="H12159" s="312" t="s">
        <v>1417</v>
      </c>
      <c r="I12159" s="313" t="s">
        <v>6848</v>
      </c>
    </row>
    <row r="12160" spans="6:9" x14ac:dyDescent="0.2">
      <c r="F12160" s="310" t="s">
        <v>18103</v>
      </c>
      <c r="G12160" s="311">
        <v>30008</v>
      </c>
      <c r="H12160" s="312" t="s">
        <v>1417</v>
      </c>
      <c r="I12160" s="313" t="s">
        <v>6848</v>
      </c>
    </row>
    <row r="12161" spans="6:9" x14ac:dyDescent="0.2">
      <c r="F12161" s="310" t="s">
        <v>3340</v>
      </c>
      <c r="G12161" s="311">
        <v>30009</v>
      </c>
      <c r="H12161" s="312" t="s">
        <v>1417</v>
      </c>
      <c r="I12161" s="313" t="s">
        <v>6848</v>
      </c>
    </row>
    <row r="12162" spans="6:9" x14ac:dyDescent="0.2">
      <c r="F12162" s="310" t="s">
        <v>18104</v>
      </c>
      <c r="G12162" s="311">
        <v>30010</v>
      </c>
      <c r="H12162" s="312" t="s">
        <v>1417</v>
      </c>
      <c r="I12162" s="313" t="s">
        <v>6848</v>
      </c>
    </row>
    <row r="12163" spans="6:9" x14ac:dyDescent="0.2">
      <c r="F12163" s="310" t="s">
        <v>3341</v>
      </c>
      <c r="G12163" s="311">
        <v>30011</v>
      </c>
      <c r="H12163" s="312" t="s">
        <v>1417</v>
      </c>
      <c r="I12163" s="313" t="s">
        <v>6848</v>
      </c>
    </row>
    <row r="12164" spans="6:9" x14ac:dyDescent="0.2">
      <c r="F12164" s="310" t="s">
        <v>18105</v>
      </c>
      <c r="G12164" s="311">
        <v>30012</v>
      </c>
      <c r="H12164" s="312" t="s">
        <v>1417</v>
      </c>
      <c r="I12164" s="313" t="s">
        <v>6848</v>
      </c>
    </row>
    <row r="12165" spans="6:9" x14ac:dyDescent="0.2">
      <c r="F12165" s="310" t="s">
        <v>3343</v>
      </c>
      <c r="G12165" s="311">
        <v>30013</v>
      </c>
      <c r="H12165" s="312" t="s">
        <v>1417</v>
      </c>
      <c r="I12165" s="313" t="s">
        <v>6848</v>
      </c>
    </row>
    <row r="12166" spans="6:9" x14ac:dyDescent="0.2">
      <c r="F12166" s="310" t="s">
        <v>18106</v>
      </c>
      <c r="G12166" s="311">
        <v>30014</v>
      </c>
      <c r="H12166" s="312" t="s">
        <v>1417</v>
      </c>
      <c r="I12166" s="313" t="s">
        <v>6848</v>
      </c>
    </row>
    <row r="12167" spans="6:9" x14ac:dyDescent="0.2">
      <c r="F12167" s="310" t="s">
        <v>3345</v>
      </c>
      <c r="G12167" s="311">
        <v>30015</v>
      </c>
      <c r="H12167" s="312" t="s">
        <v>1417</v>
      </c>
      <c r="I12167" s="313" t="s">
        <v>6848</v>
      </c>
    </row>
    <row r="12168" spans="6:9" x14ac:dyDescent="0.2">
      <c r="F12168" s="310" t="s">
        <v>18107</v>
      </c>
      <c r="G12168" s="311">
        <v>30016</v>
      </c>
      <c r="H12168" s="312" t="s">
        <v>1417</v>
      </c>
      <c r="I12168" s="313" t="s">
        <v>6848</v>
      </c>
    </row>
    <row r="12169" spans="6:9" x14ac:dyDescent="0.2">
      <c r="F12169" s="310" t="s">
        <v>3346</v>
      </c>
      <c r="G12169" s="311">
        <v>30017</v>
      </c>
      <c r="H12169" s="312" t="s">
        <v>1417</v>
      </c>
      <c r="I12169" s="313" t="s">
        <v>6848</v>
      </c>
    </row>
    <row r="12170" spans="6:9" x14ac:dyDescent="0.2">
      <c r="F12170" s="310" t="s">
        <v>18108</v>
      </c>
      <c r="G12170" s="311">
        <v>30018</v>
      </c>
      <c r="H12170" s="312" t="s">
        <v>1417</v>
      </c>
      <c r="I12170" s="313" t="s">
        <v>6848</v>
      </c>
    </row>
    <row r="12171" spans="6:9" x14ac:dyDescent="0.2">
      <c r="F12171" s="310" t="s">
        <v>3348</v>
      </c>
      <c r="G12171" s="311">
        <v>30019</v>
      </c>
      <c r="H12171" s="312" t="s">
        <v>1417</v>
      </c>
      <c r="I12171" s="313" t="s">
        <v>6848</v>
      </c>
    </row>
    <row r="12172" spans="6:9" x14ac:dyDescent="0.2">
      <c r="F12172" s="310" t="s">
        <v>3349</v>
      </c>
      <c r="G12172" s="311">
        <v>30021</v>
      </c>
      <c r="H12172" s="312" t="s">
        <v>1417</v>
      </c>
      <c r="I12172" s="313" t="s">
        <v>6848</v>
      </c>
    </row>
    <row r="12173" spans="6:9" x14ac:dyDescent="0.2">
      <c r="F12173" s="310" t="s">
        <v>18109</v>
      </c>
      <c r="G12173" s="311">
        <v>30022</v>
      </c>
      <c r="H12173" s="312" t="s">
        <v>1417</v>
      </c>
      <c r="I12173" s="313" t="s">
        <v>6848</v>
      </c>
    </row>
    <row r="12174" spans="6:9" x14ac:dyDescent="0.2">
      <c r="F12174" s="310" t="s">
        <v>3351</v>
      </c>
      <c r="G12174" s="311">
        <v>30023</v>
      </c>
      <c r="H12174" s="312" t="s">
        <v>1417</v>
      </c>
      <c r="I12174" s="313" t="s">
        <v>6848</v>
      </c>
    </row>
    <row r="12175" spans="6:9" x14ac:dyDescent="0.2">
      <c r="F12175" s="310" t="s">
        <v>18110</v>
      </c>
      <c r="G12175" s="311">
        <v>30024</v>
      </c>
      <c r="H12175" s="312" t="s">
        <v>1417</v>
      </c>
      <c r="I12175" s="313" t="s">
        <v>6848</v>
      </c>
    </row>
    <row r="12176" spans="6:9" x14ac:dyDescent="0.2">
      <c r="F12176" s="310" t="s">
        <v>3353</v>
      </c>
      <c r="G12176" s="311">
        <v>30025</v>
      </c>
      <c r="H12176" s="312" t="s">
        <v>1417</v>
      </c>
      <c r="I12176" s="313" t="s">
        <v>6848</v>
      </c>
    </row>
    <row r="12177" spans="6:9" x14ac:dyDescent="0.2">
      <c r="F12177" s="310" t="s">
        <v>18111</v>
      </c>
      <c r="G12177" s="311">
        <v>30026</v>
      </c>
      <c r="H12177" s="312" t="s">
        <v>1417</v>
      </c>
      <c r="I12177" s="313" t="s">
        <v>6848</v>
      </c>
    </row>
    <row r="12178" spans="6:9" x14ac:dyDescent="0.2">
      <c r="F12178" s="310" t="s">
        <v>18112</v>
      </c>
      <c r="G12178" s="311">
        <v>30028</v>
      </c>
      <c r="H12178" s="312" t="s">
        <v>1417</v>
      </c>
      <c r="I12178" s="313" t="s">
        <v>6848</v>
      </c>
    </row>
    <row r="12179" spans="6:9" x14ac:dyDescent="0.2">
      <c r="F12179" s="310" t="s">
        <v>3357</v>
      </c>
      <c r="G12179" s="311">
        <v>30029</v>
      </c>
      <c r="H12179" s="312" t="s">
        <v>1417</v>
      </c>
      <c r="I12179" s="313" t="s">
        <v>6848</v>
      </c>
    </row>
    <row r="12180" spans="6:9" x14ac:dyDescent="0.2">
      <c r="F12180" s="310" t="s">
        <v>18113</v>
      </c>
      <c r="G12180" s="311">
        <v>30030</v>
      </c>
      <c r="H12180" s="312" t="s">
        <v>1417</v>
      </c>
      <c r="I12180" s="313" t="s">
        <v>6848</v>
      </c>
    </row>
    <row r="12181" spans="6:9" x14ac:dyDescent="0.2">
      <c r="F12181" s="310" t="s">
        <v>3358</v>
      </c>
      <c r="G12181" s="311">
        <v>30031</v>
      </c>
      <c r="H12181" s="312" t="s">
        <v>1417</v>
      </c>
      <c r="I12181" s="313" t="s">
        <v>6848</v>
      </c>
    </row>
    <row r="12182" spans="6:9" x14ac:dyDescent="0.2">
      <c r="F12182" s="310" t="s">
        <v>18114</v>
      </c>
      <c r="G12182" s="311">
        <v>30032</v>
      </c>
      <c r="H12182" s="312" t="s">
        <v>1417</v>
      </c>
      <c r="I12182" s="313" t="s">
        <v>6848</v>
      </c>
    </row>
    <row r="12183" spans="6:9" x14ac:dyDescent="0.2">
      <c r="F12183" s="310" t="s">
        <v>3359</v>
      </c>
      <c r="G12183" s="311">
        <v>30033</v>
      </c>
      <c r="H12183" s="312" t="s">
        <v>1417</v>
      </c>
      <c r="I12183" s="313" t="s">
        <v>6848</v>
      </c>
    </row>
    <row r="12184" spans="6:9" x14ac:dyDescent="0.2">
      <c r="F12184" s="310" t="s">
        <v>18115</v>
      </c>
      <c r="G12184" s="311">
        <v>30034</v>
      </c>
      <c r="H12184" s="312" t="s">
        <v>1417</v>
      </c>
      <c r="I12184" s="313" t="s">
        <v>6848</v>
      </c>
    </row>
    <row r="12185" spans="6:9" x14ac:dyDescent="0.2">
      <c r="F12185" s="310" t="s">
        <v>3361</v>
      </c>
      <c r="G12185" s="311">
        <v>30035</v>
      </c>
      <c r="H12185" s="312" t="s">
        <v>1417</v>
      </c>
      <c r="I12185" s="313" t="s">
        <v>6848</v>
      </c>
    </row>
    <row r="12186" spans="6:9" x14ac:dyDescent="0.2">
      <c r="F12186" s="310" t="s">
        <v>18116</v>
      </c>
      <c r="G12186" s="311">
        <v>30036</v>
      </c>
      <c r="H12186" s="312" t="s">
        <v>1417</v>
      </c>
      <c r="I12186" s="313" t="s">
        <v>6848</v>
      </c>
    </row>
    <row r="12187" spans="6:9" x14ac:dyDescent="0.2">
      <c r="F12187" s="310" t="s">
        <v>3363</v>
      </c>
      <c r="G12187" s="311">
        <v>30037</v>
      </c>
      <c r="H12187" s="312" t="s">
        <v>1417</v>
      </c>
      <c r="I12187" s="313" t="s">
        <v>6848</v>
      </c>
    </row>
    <row r="12188" spans="6:9" x14ac:dyDescent="0.2">
      <c r="F12188" s="310" t="s">
        <v>18117</v>
      </c>
      <c r="G12188" s="311">
        <v>30038</v>
      </c>
      <c r="H12188" s="312" t="s">
        <v>1417</v>
      </c>
      <c r="I12188" s="313" t="s">
        <v>6848</v>
      </c>
    </row>
    <row r="12189" spans="6:9" x14ac:dyDescent="0.2">
      <c r="F12189" s="310" t="s">
        <v>3365</v>
      </c>
      <c r="G12189" s="311">
        <v>30039</v>
      </c>
      <c r="H12189" s="312" t="s">
        <v>1417</v>
      </c>
      <c r="I12189" s="313" t="s">
        <v>6848</v>
      </c>
    </row>
    <row r="12190" spans="6:9" x14ac:dyDescent="0.2">
      <c r="F12190" s="310" t="s">
        <v>18118</v>
      </c>
      <c r="G12190" s="311">
        <v>30040</v>
      </c>
      <c r="H12190" s="312" t="s">
        <v>1417</v>
      </c>
      <c r="I12190" s="313" t="s">
        <v>6848</v>
      </c>
    </row>
    <row r="12191" spans="6:9" x14ac:dyDescent="0.2">
      <c r="F12191" s="310" t="s">
        <v>3367</v>
      </c>
      <c r="G12191" s="311">
        <v>30041</v>
      </c>
      <c r="H12191" s="312" t="s">
        <v>1417</v>
      </c>
      <c r="I12191" s="313" t="s">
        <v>6848</v>
      </c>
    </row>
    <row r="12192" spans="6:9" x14ac:dyDescent="0.2">
      <c r="F12192" s="310" t="s">
        <v>18119</v>
      </c>
      <c r="G12192" s="311">
        <v>30042</v>
      </c>
      <c r="H12192" s="312" t="s">
        <v>1417</v>
      </c>
      <c r="I12192" s="313" t="s">
        <v>6848</v>
      </c>
    </row>
    <row r="12193" spans="6:9" x14ac:dyDescent="0.2">
      <c r="F12193" s="310" t="s">
        <v>3368</v>
      </c>
      <c r="G12193" s="311">
        <v>30043</v>
      </c>
      <c r="H12193" s="312" t="s">
        <v>1417</v>
      </c>
      <c r="I12193" s="313" t="s">
        <v>6848</v>
      </c>
    </row>
    <row r="12194" spans="6:9" x14ac:dyDescent="0.2">
      <c r="F12194" s="310" t="s">
        <v>18120</v>
      </c>
      <c r="G12194" s="311">
        <v>30044</v>
      </c>
      <c r="H12194" s="312" t="s">
        <v>1417</v>
      </c>
      <c r="I12194" s="313" t="s">
        <v>6848</v>
      </c>
    </row>
    <row r="12195" spans="6:9" x14ac:dyDescent="0.2">
      <c r="F12195" s="310" t="s">
        <v>3370</v>
      </c>
      <c r="G12195" s="311">
        <v>30045</v>
      </c>
      <c r="H12195" s="312" t="s">
        <v>1417</v>
      </c>
      <c r="I12195" s="313" t="s">
        <v>6848</v>
      </c>
    </row>
    <row r="12196" spans="6:9" x14ac:dyDescent="0.2">
      <c r="F12196" s="310" t="s">
        <v>18121</v>
      </c>
      <c r="G12196" s="311">
        <v>30046</v>
      </c>
      <c r="H12196" s="312" t="s">
        <v>1417</v>
      </c>
      <c r="I12196" s="313" t="s">
        <v>6848</v>
      </c>
    </row>
    <row r="12197" spans="6:9" x14ac:dyDescent="0.2">
      <c r="F12197" s="310" t="s">
        <v>3371</v>
      </c>
      <c r="G12197" s="311">
        <v>30047</v>
      </c>
      <c r="H12197" s="312" t="s">
        <v>1417</v>
      </c>
      <c r="I12197" s="313" t="s">
        <v>6848</v>
      </c>
    </row>
    <row r="12198" spans="6:9" x14ac:dyDescent="0.2">
      <c r="F12198" s="310" t="s">
        <v>18122</v>
      </c>
      <c r="G12198" s="311">
        <v>30048</v>
      </c>
      <c r="H12198" s="312" t="s">
        <v>1417</v>
      </c>
      <c r="I12198" s="313" t="s">
        <v>6848</v>
      </c>
    </row>
    <row r="12199" spans="6:9" x14ac:dyDescent="0.2">
      <c r="F12199" s="310" t="s">
        <v>3373</v>
      </c>
      <c r="G12199" s="311">
        <v>30049</v>
      </c>
      <c r="H12199" s="312" t="s">
        <v>1417</v>
      </c>
      <c r="I12199" s="313" t="s">
        <v>6848</v>
      </c>
    </row>
    <row r="12200" spans="6:9" x14ac:dyDescent="0.2">
      <c r="F12200" s="310" t="s">
        <v>18123</v>
      </c>
      <c r="G12200" s="311">
        <v>30052</v>
      </c>
      <c r="H12200" s="312" t="s">
        <v>1417</v>
      </c>
      <c r="I12200" s="313" t="s">
        <v>6848</v>
      </c>
    </row>
    <row r="12201" spans="6:9" x14ac:dyDescent="0.2">
      <c r="F12201" s="310" t="s">
        <v>18124</v>
      </c>
      <c r="G12201" s="311">
        <v>30054</v>
      </c>
      <c r="H12201" s="312" t="s">
        <v>1417</v>
      </c>
      <c r="I12201" s="313" t="s">
        <v>6848</v>
      </c>
    </row>
    <row r="12202" spans="6:9" x14ac:dyDescent="0.2">
      <c r="F12202" s="310" t="s">
        <v>3377</v>
      </c>
      <c r="G12202" s="311">
        <v>30055</v>
      </c>
      <c r="H12202" s="312" t="s">
        <v>1417</v>
      </c>
      <c r="I12202" s="313" t="s">
        <v>6848</v>
      </c>
    </row>
    <row r="12203" spans="6:9" x14ac:dyDescent="0.2">
      <c r="F12203" s="310" t="s">
        <v>18125</v>
      </c>
      <c r="G12203" s="311">
        <v>30056</v>
      </c>
      <c r="H12203" s="312" t="s">
        <v>1417</v>
      </c>
      <c r="I12203" s="313" t="s">
        <v>6848</v>
      </c>
    </row>
    <row r="12204" spans="6:9" x14ac:dyDescent="0.2">
      <c r="F12204" s="310" t="s">
        <v>18126</v>
      </c>
      <c r="G12204" s="311">
        <v>30058</v>
      </c>
      <c r="H12204" s="312" t="s">
        <v>1417</v>
      </c>
      <c r="I12204" s="313" t="s">
        <v>6848</v>
      </c>
    </row>
    <row r="12205" spans="6:9" x14ac:dyDescent="0.2">
      <c r="F12205" s="310" t="s">
        <v>18127</v>
      </c>
      <c r="G12205" s="311">
        <v>30060</v>
      </c>
      <c r="H12205" s="312" t="s">
        <v>1417</v>
      </c>
      <c r="I12205" s="313" t="s">
        <v>6848</v>
      </c>
    </row>
    <row r="12206" spans="6:9" x14ac:dyDescent="0.2">
      <c r="F12206" s="310" t="s">
        <v>3381</v>
      </c>
      <c r="G12206" s="311">
        <v>30061</v>
      </c>
      <c r="H12206" s="312" t="s">
        <v>1417</v>
      </c>
      <c r="I12206" s="313" t="s">
        <v>6848</v>
      </c>
    </row>
    <row r="12207" spans="6:9" x14ac:dyDescent="0.2">
      <c r="F12207" s="310" t="s">
        <v>18128</v>
      </c>
      <c r="G12207" s="311">
        <v>30062</v>
      </c>
      <c r="H12207" s="312" t="s">
        <v>1417</v>
      </c>
      <c r="I12207" s="313" t="s">
        <v>6848</v>
      </c>
    </row>
    <row r="12208" spans="6:9" x14ac:dyDescent="0.2">
      <c r="F12208" s="310" t="s">
        <v>3383</v>
      </c>
      <c r="G12208" s="311">
        <v>30063</v>
      </c>
      <c r="H12208" s="312" t="s">
        <v>1417</v>
      </c>
      <c r="I12208" s="313" t="s">
        <v>6848</v>
      </c>
    </row>
    <row r="12209" spans="6:9" x14ac:dyDescent="0.2">
      <c r="F12209" s="310" t="s">
        <v>18129</v>
      </c>
      <c r="G12209" s="311">
        <v>30064</v>
      </c>
      <c r="H12209" s="312" t="s">
        <v>1417</v>
      </c>
      <c r="I12209" s="313" t="s">
        <v>6848</v>
      </c>
    </row>
    <row r="12210" spans="6:9" x14ac:dyDescent="0.2">
      <c r="F12210" s="310" t="s">
        <v>3385</v>
      </c>
      <c r="G12210" s="311">
        <v>30065</v>
      </c>
      <c r="H12210" s="312" t="s">
        <v>1417</v>
      </c>
      <c r="I12210" s="313" t="s">
        <v>6848</v>
      </c>
    </row>
    <row r="12211" spans="6:9" x14ac:dyDescent="0.2">
      <c r="F12211" s="310" t="s">
        <v>18130</v>
      </c>
      <c r="G12211" s="311">
        <v>30066</v>
      </c>
      <c r="H12211" s="312" t="s">
        <v>1417</v>
      </c>
      <c r="I12211" s="313" t="s">
        <v>6848</v>
      </c>
    </row>
    <row r="12212" spans="6:9" x14ac:dyDescent="0.2">
      <c r="F12212" s="310" t="s">
        <v>3386</v>
      </c>
      <c r="G12212" s="311">
        <v>30067</v>
      </c>
      <c r="H12212" s="312" t="s">
        <v>1417</v>
      </c>
      <c r="I12212" s="313" t="s">
        <v>6848</v>
      </c>
    </row>
    <row r="12213" spans="6:9" x14ac:dyDescent="0.2">
      <c r="F12213" s="310" t="s">
        <v>18131</v>
      </c>
      <c r="G12213" s="311">
        <v>30068</v>
      </c>
      <c r="H12213" s="312" t="s">
        <v>1417</v>
      </c>
      <c r="I12213" s="313" t="s">
        <v>6848</v>
      </c>
    </row>
    <row r="12214" spans="6:9" x14ac:dyDescent="0.2">
      <c r="F12214" s="310" t="s">
        <v>3388</v>
      </c>
      <c r="G12214" s="311">
        <v>30069</v>
      </c>
      <c r="H12214" s="312" t="s">
        <v>1417</v>
      </c>
      <c r="I12214" s="313" t="s">
        <v>6848</v>
      </c>
    </row>
    <row r="12215" spans="6:9" x14ac:dyDescent="0.2">
      <c r="F12215" s="310" t="s">
        <v>18132</v>
      </c>
      <c r="G12215" s="311">
        <v>30070</v>
      </c>
      <c r="H12215" s="312" t="s">
        <v>1417</v>
      </c>
      <c r="I12215" s="313" t="s">
        <v>6848</v>
      </c>
    </row>
    <row r="12216" spans="6:9" x14ac:dyDescent="0.2">
      <c r="F12216" s="310" t="s">
        <v>3389</v>
      </c>
      <c r="G12216" s="311">
        <v>30071</v>
      </c>
      <c r="H12216" s="312" t="s">
        <v>1417</v>
      </c>
      <c r="I12216" s="313" t="s">
        <v>6848</v>
      </c>
    </row>
    <row r="12217" spans="6:9" x14ac:dyDescent="0.2">
      <c r="F12217" s="310" t="s">
        <v>18133</v>
      </c>
      <c r="G12217" s="311">
        <v>30072</v>
      </c>
      <c r="H12217" s="312" t="s">
        <v>1417</v>
      </c>
      <c r="I12217" s="313" t="s">
        <v>6848</v>
      </c>
    </row>
    <row r="12218" spans="6:9" x14ac:dyDescent="0.2">
      <c r="F12218" s="310" t="s">
        <v>18134</v>
      </c>
      <c r="G12218" s="311">
        <v>30074</v>
      </c>
      <c r="H12218" s="312" t="s">
        <v>1417</v>
      </c>
      <c r="I12218" s="313" t="s">
        <v>6848</v>
      </c>
    </row>
    <row r="12219" spans="6:9" x14ac:dyDescent="0.2">
      <c r="F12219" s="310" t="s">
        <v>3393</v>
      </c>
      <c r="G12219" s="311">
        <v>30075</v>
      </c>
      <c r="H12219" s="312" t="s">
        <v>1417</v>
      </c>
      <c r="I12219" s="313" t="s">
        <v>6848</v>
      </c>
    </row>
    <row r="12220" spans="6:9" x14ac:dyDescent="0.2">
      <c r="F12220" s="310" t="s">
        <v>18135</v>
      </c>
      <c r="G12220" s="311">
        <v>30076</v>
      </c>
      <c r="H12220" s="312" t="s">
        <v>1417</v>
      </c>
      <c r="I12220" s="313" t="s">
        <v>6848</v>
      </c>
    </row>
    <row r="12221" spans="6:9" x14ac:dyDescent="0.2">
      <c r="F12221" s="310" t="s">
        <v>3394</v>
      </c>
      <c r="G12221" s="311">
        <v>30077</v>
      </c>
      <c r="H12221" s="312" t="s">
        <v>1417</v>
      </c>
      <c r="I12221" s="313" t="s">
        <v>6848</v>
      </c>
    </row>
    <row r="12222" spans="6:9" x14ac:dyDescent="0.2">
      <c r="F12222" s="310" t="s">
        <v>18136</v>
      </c>
      <c r="G12222" s="311">
        <v>30078</v>
      </c>
      <c r="H12222" s="312" t="s">
        <v>1417</v>
      </c>
      <c r="I12222" s="313" t="s">
        <v>6848</v>
      </c>
    </row>
    <row r="12223" spans="6:9" x14ac:dyDescent="0.2">
      <c r="F12223" s="310" t="s">
        <v>3395</v>
      </c>
      <c r="G12223" s="311">
        <v>30079</v>
      </c>
      <c r="H12223" s="312" t="s">
        <v>1417</v>
      </c>
      <c r="I12223" s="313" t="s">
        <v>6848</v>
      </c>
    </row>
    <row r="12224" spans="6:9" x14ac:dyDescent="0.2">
      <c r="F12224" s="310" t="s">
        <v>18137</v>
      </c>
      <c r="G12224" s="311">
        <v>30080</v>
      </c>
      <c r="H12224" s="312" t="s">
        <v>1417</v>
      </c>
      <c r="I12224" s="313" t="s">
        <v>6848</v>
      </c>
    </row>
    <row r="12225" spans="6:9" x14ac:dyDescent="0.2">
      <c r="F12225" s="310" t="s">
        <v>3397</v>
      </c>
      <c r="G12225" s="311">
        <v>30081</v>
      </c>
      <c r="H12225" s="312" t="s">
        <v>1417</v>
      </c>
      <c r="I12225" s="313" t="s">
        <v>6848</v>
      </c>
    </row>
    <row r="12226" spans="6:9" x14ac:dyDescent="0.2">
      <c r="F12226" s="310" t="s">
        <v>18138</v>
      </c>
      <c r="G12226" s="311">
        <v>30082</v>
      </c>
      <c r="H12226" s="312" t="s">
        <v>1417</v>
      </c>
      <c r="I12226" s="313" t="s">
        <v>6848</v>
      </c>
    </row>
    <row r="12227" spans="6:9" x14ac:dyDescent="0.2">
      <c r="F12227" s="310" t="s">
        <v>3398</v>
      </c>
      <c r="G12227" s="311">
        <v>30083</v>
      </c>
      <c r="H12227" s="312" t="s">
        <v>1417</v>
      </c>
      <c r="I12227" s="313" t="s">
        <v>6848</v>
      </c>
    </row>
    <row r="12228" spans="6:9" x14ac:dyDescent="0.2">
      <c r="F12228" s="310" t="s">
        <v>18139</v>
      </c>
      <c r="G12228" s="311">
        <v>30084</v>
      </c>
      <c r="H12228" s="312" t="s">
        <v>1417</v>
      </c>
      <c r="I12228" s="313" t="s">
        <v>6848</v>
      </c>
    </row>
    <row r="12229" spans="6:9" x14ac:dyDescent="0.2">
      <c r="F12229" s="310" t="s">
        <v>3400</v>
      </c>
      <c r="G12229" s="311">
        <v>30085</v>
      </c>
      <c r="H12229" s="312" t="s">
        <v>1417</v>
      </c>
      <c r="I12229" s="313" t="s">
        <v>6848</v>
      </c>
    </row>
    <row r="12230" spans="6:9" x14ac:dyDescent="0.2">
      <c r="F12230" s="310" t="s">
        <v>18140</v>
      </c>
      <c r="G12230" s="311">
        <v>30086</v>
      </c>
      <c r="H12230" s="312" t="s">
        <v>1417</v>
      </c>
      <c r="I12230" s="313" t="s">
        <v>6848</v>
      </c>
    </row>
    <row r="12231" spans="6:9" x14ac:dyDescent="0.2">
      <c r="F12231" s="310" t="s">
        <v>3402</v>
      </c>
      <c r="G12231" s="311">
        <v>30087</v>
      </c>
      <c r="H12231" s="312" t="s">
        <v>1417</v>
      </c>
      <c r="I12231" s="313" t="s">
        <v>6848</v>
      </c>
    </row>
    <row r="12232" spans="6:9" x14ac:dyDescent="0.2">
      <c r="F12232" s="310" t="s">
        <v>18141</v>
      </c>
      <c r="G12232" s="311">
        <v>30088</v>
      </c>
      <c r="H12232" s="312" t="s">
        <v>1417</v>
      </c>
      <c r="I12232" s="313" t="s">
        <v>6848</v>
      </c>
    </row>
    <row r="12233" spans="6:9" x14ac:dyDescent="0.2">
      <c r="F12233" s="310" t="s">
        <v>18142</v>
      </c>
      <c r="G12233" s="311">
        <v>30090</v>
      </c>
      <c r="H12233" s="312" t="s">
        <v>1417</v>
      </c>
      <c r="I12233" s="313" t="s">
        <v>6848</v>
      </c>
    </row>
    <row r="12234" spans="6:9" x14ac:dyDescent="0.2">
      <c r="F12234" s="310" t="s">
        <v>3405</v>
      </c>
      <c r="G12234" s="311">
        <v>30091</v>
      </c>
      <c r="H12234" s="312" t="s">
        <v>1417</v>
      </c>
      <c r="I12234" s="313" t="s">
        <v>6848</v>
      </c>
    </row>
    <row r="12235" spans="6:9" x14ac:dyDescent="0.2">
      <c r="F12235" s="310" t="s">
        <v>18143</v>
      </c>
      <c r="G12235" s="311">
        <v>30092</v>
      </c>
      <c r="H12235" s="312" t="s">
        <v>1417</v>
      </c>
      <c r="I12235" s="313" t="s">
        <v>6848</v>
      </c>
    </row>
    <row r="12236" spans="6:9" x14ac:dyDescent="0.2">
      <c r="F12236" s="310" t="s">
        <v>3407</v>
      </c>
      <c r="G12236" s="311">
        <v>30093</v>
      </c>
      <c r="H12236" s="312" t="s">
        <v>1417</v>
      </c>
      <c r="I12236" s="313" t="s">
        <v>6848</v>
      </c>
    </row>
    <row r="12237" spans="6:9" x14ac:dyDescent="0.2">
      <c r="F12237" s="310" t="s">
        <v>18144</v>
      </c>
      <c r="G12237" s="311">
        <v>30094</v>
      </c>
      <c r="H12237" s="312" t="s">
        <v>1417</v>
      </c>
      <c r="I12237" s="313" t="s">
        <v>6848</v>
      </c>
    </row>
    <row r="12238" spans="6:9" x14ac:dyDescent="0.2">
      <c r="F12238" s="310" t="s">
        <v>3409</v>
      </c>
      <c r="G12238" s="311">
        <v>30095</v>
      </c>
      <c r="H12238" s="312" t="s">
        <v>1417</v>
      </c>
      <c r="I12238" s="313" t="s">
        <v>6848</v>
      </c>
    </row>
    <row r="12239" spans="6:9" x14ac:dyDescent="0.2">
      <c r="F12239" s="310" t="s">
        <v>18145</v>
      </c>
      <c r="G12239" s="311">
        <v>30096</v>
      </c>
      <c r="H12239" s="312" t="s">
        <v>1417</v>
      </c>
      <c r="I12239" s="313" t="s">
        <v>6848</v>
      </c>
    </row>
    <row r="12240" spans="6:9" x14ac:dyDescent="0.2">
      <c r="F12240" s="310" t="s">
        <v>3411</v>
      </c>
      <c r="G12240" s="311">
        <v>30097</v>
      </c>
      <c r="H12240" s="312" t="s">
        <v>1417</v>
      </c>
      <c r="I12240" s="313" t="s">
        <v>6848</v>
      </c>
    </row>
    <row r="12241" spans="6:9" x14ac:dyDescent="0.2">
      <c r="F12241" s="310" t="s">
        <v>18146</v>
      </c>
      <c r="G12241" s="311">
        <v>30098</v>
      </c>
      <c r="H12241" s="312" t="s">
        <v>1417</v>
      </c>
      <c r="I12241" s="313" t="s">
        <v>6848</v>
      </c>
    </row>
    <row r="12242" spans="6:9" x14ac:dyDescent="0.2">
      <c r="F12242" s="310" t="s">
        <v>3412</v>
      </c>
      <c r="G12242" s="311">
        <v>30099</v>
      </c>
      <c r="H12242" s="312" t="s">
        <v>1417</v>
      </c>
      <c r="I12242" s="313" t="s">
        <v>6848</v>
      </c>
    </row>
    <row r="12243" spans="6:9" x14ac:dyDescent="0.2">
      <c r="F12243" s="310" t="s">
        <v>3414</v>
      </c>
      <c r="G12243" s="311">
        <v>30101</v>
      </c>
      <c r="H12243" s="312" t="s">
        <v>1417</v>
      </c>
      <c r="I12243" s="313" t="s">
        <v>6848</v>
      </c>
    </row>
    <row r="12244" spans="6:9" x14ac:dyDescent="0.2">
      <c r="F12244" s="310" t="s">
        <v>18147</v>
      </c>
      <c r="G12244" s="311">
        <v>30102</v>
      </c>
      <c r="H12244" s="312" t="s">
        <v>1417</v>
      </c>
      <c r="I12244" s="313" t="s">
        <v>6848</v>
      </c>
    </row>
    <row r="12245" spans="6:9" x14ac:dyDescent="0.2">
      <c r="F12245" s="310" t="s">
        <v>3416</v>
      </c>
      <c r="G12245" s="311">
        <v>30103</v>
      </c>
      <c r="H12245" s="312" t="s">
        <v>1417</v>
      </c>
      <c r="I12245" s="313" t="s">
        <v>6848</v>
      </c>
    </row>
    <row r="12246" spans="6:9" x14ac:dyDescent="0.2">
      <c r="F12246" s="310" t="s">
        <v>18148</v>
      </c>
      <c r="G12246" s="311">
        <v>30104</v>
      </c>
      <c r="H12246" s="312" t="s">
        <v>1417</v>
      </c>
      <c r="I12246" s="313" t="s">
        <v>6848</v>
      </c>
    </row>
    <row r="12247" spans="6:9" x14ac:dyDescent="0.2">
      <c r="F12247" s="310" t="s">
        <v>3417</v>
      </c>
      <c r="G12247" s="311">
        <v>30105</v>
      </c>
      <c r="H12247" s="312" t="s">
        <v>1417</v>
      </c>
      <c r="I12247" s="313" t="s">
        <v>6851</v>
      </c>
    </row>
    <row r="12248" spans="6:9" x14ac:dyDescent="0.2">
      <c r="F12248" s="310" t="s">
        <v>18149</v>
      </c>
      <c r="G12248" s="311">
        <v>30106</v>
      </c>
      <c r="H12248" s="312" t="s">
        <v>1417</v>
      </c>
      <c r="I12248" s="313" t="s">
        <v>6848</v>
      </c>
    </row>
    <row r="12249" spans="6:9" x14ac:dyDescent="0.2">
      <c r="F12249" s="310" t="s">
        <v>3419</v>
      </c>
      <c r="G12249" s="311">
        <v>30107</v>
      </c>
      <c r="H12249" s="312" t="s">
        <v>1417</v>
      </c>
      <c r="I12249" s="313" t="s">
        <v>6848</v>
      </c>
    </row>
    <row r="12250" spans="6:9" x14ac:dyDescent="0.2">
      <c r="F12250" s="310" t="s">
        <v>18150</v>
      </c>
      <c r="G12250" s="311">
        <v>30108</v>
      </c>
      <c r="H12250" s="312" t="s">
        <v>1417</v>
      </c>
      <c r="I12250" s="313" t="s">
        <v>6848</v>
      </c>
    </row>
    <row r="12251" spans="6:9" x14ac:dyDescent="0.2">
      <c r="F12251" s="310" t="s">
        <v>3421</v>
      </c>
      <c r="G12251" s="311">
        <v>30109</v>
      </c>
      <c r="H12251" s="312" t="s">
        <v>1417</v>
      </c>
      <c r="I12251" s="313" t="s">
        <v>6848</v>
      </c>
    </row>
    <row r="12252" spans="6:9" x14ac:dyDescent="0.2">
      <c r="F12252" s="310" t="s">
        <v>18151</v>
      </c>
      <c r="G12252" s="311">
        <v>30110</v>
      </c>
      <c r="H12252" s="312" t="s">
        <v>1417</v>
      </c>
      <c r="I12252" s="313" t="s">
        <v>6848</v>
      </c>
    </row>
    <row r="12253" spans="6:9" x14ac:dyDescent="0.2">
      <c r="F12253" s="310" t="s">
        <v>3423</v>
      </c>
      <c r="G12253" s="311">
        <v>30111</v>
      </c>
      <c r="H12253" s="312" t="s">
        <v>1417</v>
      </c>
      <c r="I12253" s="313" t="s">
        <v>6848</v>
      </c>
    </row>
    <row r="12254" spans="6:9" x14ac:dyDescent="0.2">
      <c r="F12254" s="310" t="s">
        <v>18152</v>
      </c>
      <c r="G12254" s="311">
        <v>30112</v>
      </c>
      <c r="H12254" s="312" t="s">
        <v>1417</v>
      </c>
      <c r="I12254" s="313" t="s">
        <v>6848</v>
      </c>
    </row>
    <row r="12255" spans="6:9" x14ac:dyDescent="0.2">
      <c r="F12255" s="310" t="s">
        <v>18153</v>
      </c>
      <c r="G12255" s="311">
        <v>30113</v>
      </c>
      <c r="H12255" s="312" t="s">
        <v>1417</v>
      </c>
      <c r="I12255" s="313" t="s">
        <v>6848</v>
      </c>
    </row>
    <row r="12256" spans="6:9" x14ac:dyDescent="0.2">
      <c r="F12256" s="310" t="s">
        <v>18154</v>
      </c>
      <c r="G12256" s="311">
        <v>30114</v>
      </c>
      <c r="H12256" s="312" t="s">
        <v>1417</v>
      </c>
      <c r="I12256" s="313" t="s">
        <v>6848</v>
      </c>
    </row>
    <row r="12257" spans="6:9" x14ac:dyDescent="0.2">
      <c r="F12257" s="310" t="s">
        <v>18155</v>
      </c>
      <c r="G12257" s="311">
        <v>30115</v>
      </c>
      <c r="H12257" s="312" t="s">
        <v>1417</v>
      </c>
      <c r="I12257" s="313" t="s">
        <v>6848</v>
      </c>
    </row>
    <row r="12258" spans="6:9" x14ac:dyDescent="0.2">
      <c r="F12258" s="310" t="s">
        <v>18156</v>
      </c>
      <c r="G12258" s="311">
        <v>30116</v>
      </c>
      <c r="H12258" s="312" t="s">
        <v>1417</v>
      </c>
      <c r="I12258" s="313" t="s">
        <v>6848</v>
      </c>
    </row>
    <row r="12259" spans="6:9" x14ac:dyDescent="0.2">
      <c r="F12259" s="310" t="s">
        <v>18157</v>
      </c>
      <c r="G12259" s="311">
        <v>30117</v>
      </c>
      <c r="H12259" s="312" t="s">
        <v>1417</v>
      </c>
      <c r="I12259" s="313" t="s">
        <v>6848</v>
      </c>
    </row>
    <row r="12260" spans="6:9" x14ac:dyDescent="0.2">
      <c r="F12260" s="310" t="s">
        <v>18158</v>
      </c>
      <c r="G12260" s="311">
        <v>30118</v>
      </c>
      <c r="H12260" s="312" t="s">
        <v>1417</v>
      </c>
      <c r="I12260" s="313" t="s">
        <v>6848</v>
      </c>
    </row>
    <row r="12261" spans="6:9" x14ac:dyDescent="0.2">
      <c r="F12261" s="310" t="s">
        <v>18159</v>
      </c>
      <c r="G12261" s="311">
        <v>30119</v>
      </c>
      <c r="H12261" s="312" t="s">
        <v>1417</v>
      </c>
      <c r="I12261" s="313" t="s">
        <v>6848</v>
      </c>
    </row>
    <row r="12262" spans="6:9" x14ac:dyDescent="0.2">
      <c r="F12262" s="310" t="s">
        <v>18160</v>
      </c>
      <c r="G12262" s="311">
        <v>30120</v>
      </c>
      <c r="H12262" s="312" t="s">
        <v>1417</v>
      </c>
      <c r="I12262" s="313" t="s">
        <v>6848</v>
      </c>
    </row>
    <row r="12263" spans="6:9" x14ac:dyDescent="0.2">
      <c r="F12263" s="310" t="s">
        <v>18161</v>
      </c>
      <c r="G12263" s="311">
        <v>30121</v>
      </c>
      <c r="H12263" s="312" t="s">
        <v>1417</v>
      </c>
      <c r="I12263" s="313" t="s">
        <v>6848</v>
      </c>
    </row>
    <row r="12264" spans="6:9" x14ac:dyDescent="0.2">
      <c r="F12264" s="310" t="s">
        <v>18162</v>
      </c>
      <c r="G12264" s="311">
        <v>30122</v>
      </c>
      <c r="H12264" s="312" t="s">
        <v>1417</v>
      </c>
      <c r="I12264" s="313" t="s">
        <v>6848</v>
      </c>
    </row>
    <row r="12265" spans="6:9" x14ac:dyDescent="0.2">
      <c r="F12265" s="310" t="s">
        <v>18163</v>
      </c>
      <c r="G12265" s="311">
        <v>30123</v>
      </c>
      <c r="H12265" s="312" t="s">
        <v>1417</v>
      </c>
      <c r="I12265" s="313" t="s">
        <v>6848</v>
      </c>
    </row>
    <row r="12266" spans="6:9" x14ac:dyDescent="0.2">
      <c r="F12266" s="310" t="s">
        <v>18164</v>
      </c>
      <c r="G12266" s="311">
        <v>30124</v>
      </c>
      <c r="H12266" s="312" t="s">
        <v>1417</v>
      </c>
      <c r="I12266" s="313" t="s">
        <v>6848</v>
      </c>
    </row>
    <row r="12267" spans="6:9" x14ac:dyDescent="0.2">
      <c r="F12267" s="310" t="s">
        <v>18165</v>
      </c>
      <c r="G12267" s="311">
        <v>30125</v>
      </c>
      <c r="H12267" s="312" t="s">
        <v>1417</v>
      </c>
      <c r="I12267" s="313" t="s">
        <v>6848</v>
      </c>
    </row>
    <row r="12268" spans="6:9" x14ac:dyDescent="0.2">
      <c r="F12268" s="310" t="s">
        <v>18166</v>
      </c>
      <c r="G12268" s="311">
        <v>30126</v>
      </c>
      <c r="H12268" s="312" t="s">
        <v>1417</v>
      </c>
      <c r="I12268" s="313" t="s">
        <v>6848</v>
      </c>
    </row>
    <row r="12269" spans="6:9" x14ac:dyDescent="0.2">
      <c r="F12269" s="310" t="s">
        <v>18167</v>
      </c>
      <c r="G12269" s="311">
        <v>30127</v>
      </c>
      <c r="H12269" s="312" t="s">
        <v>1417</v>
      </c>
      <c r="I12269" s="313" t="s">
        <v>6848</v>
      </c>
    </row>
    <row r="12270" spans="6:9" x14ac:dyDescent="0.2">
      <c r="F12270" s="310" t="s">
        <v>18168</v>
      </c>
      <c r="G12270" s="311">
        <v>30129</v>
      </c>
      <c r="H12270" s="312" t="s">
        <v>1417</v>
      </c>
      <c r="I12270" s="313" t="s">
        <v>6851</v>
      </c>
    </row>
    <row r="12271" spans="6:9" x14ac:dyDescent="0.2">
      <c r="F12271" s="310" t="s">
        <v>18169</v>
      </c>
      <c r="G12271" s="311">
        <v>30132</v>
      </c>
      <c r="H12271" s="312" t="s">
        <v>1417</v>
      </c>
      <c r="I12271" s="313" t="s">
        <v>6848</v>
      </c>
    </row>
    <row r="12272" spans="6:9" x14ac:dyDescent="0.2">
      <c r="F12272" s="310" t="s">
        <v>18170</v>
      </c>
      <c r="G12272" s="311">
        <v>30133</v>
      </c>
      <c r="H12272" s="312" t="s">
        <v>1417</v>
      </c>
      <c r="I12272" s="313" t="s">
        <v>6848</v>
      </c>
    </row>
    <row r="12273" spans="6:9" x14ac:dyDescent="0.2">
      <c r="F12273" s="310" t="s">
        <v>18171</v>
      </c>
      <c r="G12273" s="311">
        <v>30134</v>
      </c>
      <c r="H12273" s="312" t="s">
        <v>1417</v>
      </c>
      <c r="I12273" s="313" t="s">
        <v>6848</v>
      </c>
    </row>
    <row r="12274" spans="6:9" x14ac:dyDescent="0.2">
      <c r="F12274" s="310" t="s">
        <v>18172</v>
      </c>
      <c r="G12274" s="311">
        <v>30135</v>
      </c>
      <c r="H12274" s="312" t="s">
        <v>1417</v>
      </c>
      <c r="I12274" s="313" t="s">
        <v>6848</v>
      </c>
    </row>
    <row r="12275" spans="6:9" x14ac:dyDescent="0.2">
      <c r="F12275" s="310" t="s">
        <v>18173</v>
      </c>
      <c r="G12275" s="311">
        <v>30137</v>
      </c>
      <c r="H12275" s="312" t="s">
        <v>1417</v>
      </c>
      <c r="I12275" s="313" t="s">
        <v>6848</v>
      </c>
    </row>
    <row r="12276" spans="6:9" x14ac:dyDescent="0.2">
      <c r="F12276" s="310" t="s">
        <v>18174</v>
      </c>
      <c r="G12276" s="311">
        <v>30138</v>
      </c>
      <c r="H12276" s="312" t="s">
        <v>1417</v>
      </c>
      <c r="I12276" s="313" t="s">
        <v>6848</v>
      </c>
    </row>
    <row r="12277" spans="6:9" x14ac:dyDescent="0.2">
      <c r="F12277" s="310" t="s">
        <v>18175</v>
      </c>
      <c r="G12277" s="311">
        <v>30139</v>
      </c>
      <c r="H12277" s="312" t="s">
        <v>1417</v>
      </c>
      <c r="I12277" s="313" t="s">
        <v>6851</v>
      </c>
    </row>
    <row r="12278" spans="6:9" x14ac:dyDescent="0.2">
      <c r="F12278" s="310" t="s">
        <v>18176</v>
      </c>
      <c r="G12278" s="311">
        <v>30140</v>
      </c>
      <c r="H12278" s="312" t="s">
        <v>1417</v>
      </c>
      <c r="I12278" s="313" t="s">
        <v>6848</v>
      </c>
    </row>
    <row r="12279" spans="6:9" x14ac:dyDescent="0.2">
      <c r="F12279" s="310" t="s">
        <v>18177</v>
      </c>
      <c r="G12279" s="311">
        <v>30141</v>
      </c>
      <c r="H12279" s="312" t="s">
        <v>1417</v>
      </c>
      <c r="I12279" s="313" t="s">
        <v>6848</v>
      </c>
    </row>
    <row r="12280" spans="6:9" x14ac:dyDescent="0.2">
      <c r="F12280" s="310" t="s">
        <v>18178</v>
      </c>
      <c r="G12280" s="311">
        <v>30142</v>
      </c>
      <c r="H12280" s="312" t="s">
        <v>1417</v>
      </c>
      <c r="I12280" s="313" t="s">
        <v>6848</v>
      </c>
    </row>
    <row r="12281" spans="6:9" x14ac:dyDescent="0.2">
      <c r="F12281" s="310" t="s">
        <v>18179</v>
      </c>
      <c r="G12281" s="311">
        <v>30143</v>
      </c>
      <c r="H12281" s="312" t="s">
        <v>1417</v>
      </c>
      <c r="I12281" s="313" t="s">
        <v>6848</v>
      </c>
    </row>
    <row r="12282" spans="6:9" x14ac:dyDescent="0.2">
      <c r="F12282" s="310" t="s">
        <v>18180</v>
      </c>
      <c r="G12282" s="311">
        <v>30144</v>
      </c>
      <c r="H12282" s="312" t="s">
        <v>1417</v>
      </c>
      <c r="I12282" s="313" t="s">
        <v>6848</v>
      </c>
    </row>
    <row r="12283" spans="6:9" x14ac:dyDescent="0.2">
      <c r="F12283" s="310" t="s">
        <v>18181</v>
      </c>
      <c r="G12283" s="311">
        <v>30145</v>
      </c>
      <c r="H12283" s="312" t="s">
        <v>1417</v>
      </c>
      <c r="I12283" s="313" t="s">
        <v>6848</v>
      </c>
    </row>
    <row r="12284" spans="6:9" x14ac:dyDescent="0.2">
      <c r="F12284" s="310" t="s">
        <v>18182</v>
      </c>
      <c r="G12284" s="311">
        <v>30146</v>
      </c>
      <c r="H12284" s="312" t="s">
        <v>1417</v>
      </c>
      <c r="I12284" s="313" t="s">
        <v>6848</v>
      </c>
    </row>
    <row r="12285" spans="6:9" x14ac:dyDescent="0.2">
      <c r="F12285" s="310" t="s">
        <v>18183</v>
      </c>
      <c r="G12285" s="311">
        <v>30147</v>
      </c>
      <c r="H12285" s="312" t="s">
        <v>1417</v>
      </c>
      <c r="I12285" s="313" t="s">
        <v>6848</v>
      </c>
    </row>
    <row r="12286" spans="6:9" x14ac:dyDescent="0.2">
      <c r="F12286" s="310" t="s">
        <v>18184</v>
      </c>
      <c r="G12286" s="311">
        <v>30148</v>
      </c>
      <c r="H12286" s="312" t="s">
        <v>1417</v>
      </c>
      <c r="I12286" s="313" t="s">
        <v>6848</v>
      </c>
    </row>
    <row r="12287" spans="6:9" x14ac:dyDescent="0.2">
      <c r="F12287" s="310" t="s">
        <v>18185</v>
      </c>
      <c r="G12287" s="311">
        <v>30149</v>
      </c>
      <c r="H12287" s="312" t="s">
        <v>1417</v>
      </c>
      <c r="I12287" s="313" t="s">
        <v>6848</v>
      </c>
    </row>
    <row r="12288" spans="6:9" x14ac:dyDescent="0.2">
      <c r="F12288" s="310" t="s">
        <v>18186</v>
      </c>
      <c r="G12288" s="311">
        <v>30150</v>
      </c>
      <c r="H12288" s="312" t="s">
        <v>1417</v>
      </c>
      <c r="I12288" s="313" t="s">
        <v>6848</v>
      </c>
    </row>
    <row r="12289" spans="6:9" x14ac:dyDescent="0.2">
      <c r="F12289" s="310" t="s">
        <v>18187</v>
      </c>
      <c r="G12289" s="311">
        <v>30151</v>
      </c>
      <c r="H12289" s="312" t="s">
        <v>1417</v>
      </c>
      <c r="I12289" s="313" t="s">
        <v>6848</v>
      </c>
    </row>
    <row r="12290" spans="6:9" x14ac:dyDescent="0.2">
      <c r="F12290" s="310" t="s">
        <v>18188</v>
      </c>
      <c r="G12290" s="311">
        <v>30152</v>
      </c>
      <c r="H12290" s="312" t="s">
        <v>1417</v>
      </c>
      <c r="I12290" s="313" t="s">
        <v>6848</v>
      </c>
    </row>
    <row r="12291" spans="6:9" x14ac:dyDescent="0.2">
      <c r="F12291" s="310" t="s">
        <v>18189</v>
      </c>
      <c r="G12291" s="311">
        <v>30153</v>
      </c>
      <c r="H12291" s="312" t="s">
        <v>1417</v>
      </c>
      <c r="I12291" s="313" t="s">
        <v>6848</v>
      </c>
    </row>
    <row r="12292" spans="6:9" x14ac:dyDescent="0.2">
      <c r="F12292" s="310" t="s">
        <v>18190</v>
      </c>
      <c r="G12292" s="311">
        <v>30154</v>
      </c>
      <c r="H12292" s="312" t="s">
        <v>1417</v>
      </c>
      <c r="I12292" s="313" t="s">
        <v>6848</v>
      </c>
    </row>
    <row r="12293" spans="6:9" x14ac:dyDescent="0.2">
      <c r="F12293" s="310" t="s">
        <v>18191</v>
      </c>
      <c r="G12293" s="311">
        <v>30156</v>
      </c>
      <c r="H12293" s="312" t="s">
        <v>1417</v>
      </c>
      <c r="I12293" s="313" t="s">
        <v>6848</v>
      </c>
    </row>
    <row r="12294" spans="6:9" x14ac:dyDescent="0.2">
      <c r="F12294" s="310" t="s">
        <v>18192</v>
      </c>
      <c r="G12294" s="311">
        <v>30157</v>
      </c>
      <c r="H12294" s="312" t="s">
        <v>1417</v>
      </c>
      <c r="I12294" s="313" t="s">
        <v>6848</v>
      </c>
    </row>
    <row r="12295" spans="6:9" x14ac:dyDescent="0.2">
      <c r="F12295" s="310" t="s">
        <v>18193</v>
      </c>
      <c r="G12295" s="311">
        <v>30160</v>
      </c>
      <c r="H12295" s="312" t="s">
        <v>1417</v>
      </c>
      <c r="I12295" s="313" t="s">
        <v>6848</v>
      </c>
    </row>
    <row r="12296" spans="6:9" x14ac:dyDescent="0.2">
      <c r="F12296" s="310" t="s">
        <v>18194</v>
      </c>
      <c r="G12296" s="311">
        <v>30161</v>
      </c>
      <c r="H12296" s="312" t="s">
        <v>1417</v>
      </c>
      <c r="I12296" s="313" t="s">
        <v>6848</v>
      </c>
    </row>
    <row r="12297" spans="6:9" x14ac:dyDescent="0.2">
      <c r="F12297" s="310" t="s">
        <v>18195</v>
      </c>
      <c r="G12297" s="311">
        <v>30162</v>
      </c>
      <c r="H12297" s="312" t="s">
        <v>1417</v>
      </c>
      <c r="I12297" s="313" t="s">
        <v>6848</v>
      </c>
    </row>
    <row r="12298" spans="6:9" x14ac:dyDescent="0.2">
      <c r="F12298" s="310" t="s">
        <v>18196</v>
      </c>
      <c r="G12298" s="311">
        <v>30163</v>
      </c>
      <c r="H12298" s="312" t="s">
        <v>1417</v>
      </c>
      <c r="I12298" s="313" t="s">
        <v>6848</v>
      </c>
    </row>
    <row r="12299" spans="6:9" x14ac:dyDescent="0.2">
      <c r="F12299" s="310" t="s">
        <v>18197</v>
      </c>
      <c r="G12299" s="311">
        <v>30164</v>
      </c>
      <c r="H12299" s="312" t="s">
        <v>1417</v>
      </c>
      <c r="I12299" s="313" t="s">
        <v>6851</v>
      </c>
    </row>
    <row r="12300" spans="6:9" x14ac:dyDescent="0.2">
      <c r="F12300" s="310" t="s">
        <v>18198</v>
      </c>
      <c r="G12300" s="311">
        <v>30165</v>
      </c>
      <c r="H12300" s="312" t="s">
        <v>1417</v>
      </c>
      <c r="I12300" s="313" t="s">
        <v>6851</v>
      </c>
    </row>
    <row r="12301" spans="6:9" x14ac:dyDescent="0.2">
      <c r="F12301" s="310" t="s">
        <v>18199</v>
      </c>
      <c r="G12301" s="311">
        <v>30168</v>
      </c>
      <c r="H12301" s="312" t="s">
        <v>1417</v>
      </c>
      <c r="I12301" s="313" t="s">
        <v>6848</v>
      </c>
    </row>
    <row r="12302" spans="6:9" x14ac:dyDescent="0.2">
      <c r="F12302" s="310" t="s">
        <v>18200</v>
      </c>
      <c r="G12302" s="311">
        <v>30169</v>
      </c>
      <c r="H12302" s="312" t="s">
        <v>1417</v>
      </c>
      <c r="I12302" s="313" t="s">
        <v>6848</v>
      </c>
    </row>
    <row r="12303" spans="6:9" x14ac:dyDescent="0.2">
      <c r="F12303" s="310" t="s">
        <v>18201</v>
      </c>
      <c r="G12303" s="311">
        <v>30170</v>
      </c>
      <c r="H12303" s="312" t="s">
        <v>1417</v>
      </c>
      <c r="I12303" s="313" t="s">
        <v>6848</v>
      </c>
    </row>
    <row r="12304" spans="6:9" x14ac:dyDescent="0.2">
      <c r="F12304" s="310" t="s">
        <v>18202</v>
      </c>
      <c r="G12304" s="311">
        <v>30171</v>
      </c>
      <c r="H12304" s="312" t="s">
        <v>1417</v>
      </c>
      <c r="I12304" s="313" t="s">
        <v>6848</v>
      </c>
    </row>
    <row r="12305" spans="6:9" x14ac:dyDescent="0.2">
      <c r="F12305" s="310" t="s">
        <v>18203</v>
      </c>
      <c r="G12305" s="311">
        <v>30172</v>
      </c>
      <c r="H12305" s="312" t="s">
        <v>1417</v>
      </c>
      <c r="I12305" s="313" t="s">
        <v>6848</v>
      </c>
    </row>
    <row r="12306" spans="6:9" x14ac:dyDescent="0.2">
      <c r="F12306" s="310" t="s">
        <v>18204</v>
      </c>
      <c r="G12306" s="311">
        <v>30173</v>
      </c>
      <c r="H12306" s="312" t="s">
        <v>1417</v>
      </c>
      <c r="I12306" s="313" t="s">
        <v>6848</v>
      </c>
    </row>
    <row r="12307" spans="6:9" x14ac:dyDescent="0.2">
      <c r="F12307" s="310" t="s">
        <v>18205</v>
      </c>
      <c r="G12307" s="311">
        <v>30175</v>
      </c>
      <c r="H12307" s="312" t="s">
        <v>1417</v>
      </c>
      <c r="I12307" s="313" t="s">
        <v>6848</v>
      </c>
    </row>
    <row r="12308" spans="6:9" x14ac:dyDescent="0.2">
      <c r="F12308" s="310" t="s">
        <v>18206</v>
      </c>
      <c r="G12308" s="311">
        <v>30176</v>
      </c>
      <c r="H12308" s="312" t="s">
        <v>1417</v>
      </c>
      <c r="I12308" s="313" t="s">
        <v>6848</v>
      </c>
    </row>
    <row r="12309" spans="6:9" x14ac:dyDescent="0.2">
      <c r="F12309" s="310" t="s">
        <v>18207</v>
      </c>
      <c r="G12309" s="311">
        <v>30177</v>
      </c>
      <c r="H12309" s="312" t="s">
        <v>1417</v>
      </c>
      <c r="I12309" s="313" t="s">
        <v>6848</v>
      </c>
    </row>
    <row r="12310" spans="6:9" x14ac:dyDescent="0.2">
      <c r="F12310" s="310" t="s">
        <v>18208</v>
      </c>
      <c r="G12310" s="311">
        <v>30178</v>
      </c>
      <c r="H12310" s="312" t="s">
        <v>1417</v>
      </c>
      <c r="I12310" s="313" t="s">
        <v>6848</v>
      </c>
    </row>
    <row r="12311" spans="6:9" x14ac:dyDescent="0.2">
      <c r="F12311" s="310" t="s">
        <v>18209</v>
      </c>
      <c r="G12311" s="311">
        <v>30179</v>
      </c>
      <c r="H12311" s="312" t="s">
        <v>1417</v>
      </c>
      <c r="I12311" s="313" t="s">
        <v>6848</v>
      </c>
    </row>
    <row r="12312" spans="6:9" x14ac:dyDescent="0.2">
      <c r="F12312" s="310" t="s">
        <v>18210</v>
      </c>
      <c r="G12312" s="311">
        <v>30180</v>
      </c>
      <c r="H12312" s="312" t="s">
        <v>1417</v>
      </c>
      <c r="I12312" s="313" t="s">
        <v>6848</v>
      </c>
    </row>
    <row r="12313" spans="6:9" x14ac:dyDescent="0.2">
      <c r="F12313" s="310" t="s">
        <v>18211</v>
      </c>
      <c r="G12313" s="311">
        <v>30182</v>
      </c>
      <c r="H12313" s="312" t="s">
        <v>1417</v>
      </c>
      <c r="I12313" s="313" t="s">
        <v>6848</v>
      </c>
    </row>
    <row r="12314" spans="6:9" x14ac:dyDescent="0.2">
      <c r="F12314" s="310" t="s">
        <v>18212</v>
      </c>
      <c r="G12314" s="311">
        <v>30183</v>
      </c>
      <c r="H12314" s="312" t="s">
        <v>1417</v>
      </c>
      <c r="I12314" s="313" t="s">
        <v>6848</v>
      </c>
    </row>
    <row r="12315" spans="6:9" x14ac:dyDescent="0.2">
      <c r="F12315" s="310" t="s">
        <v>18213</v>
      </c>
      <c r="G12315" s="311">
        <v>30184</v>
      </c>
      <c r="H12315" s="312" t="s">
        <v>1417</v>
      </c>
      <c r="I12315" s="313" t="s">
        <v>6848</v>
      </c>
    </row>
    <row r="12316" spans="6:9" x14ac:dyDescent="0.2">
      <c r="F12316" s="310" t="s">
        <v>18214</v>
      </c>
      <c r="G12316" s="311">
        <v>30185</v>
      </c>
      <c r="H12316" s="312" t="s">
        <v>1417</v>
      </c>
      <c r="I12316" s="313" t="s">
        <v>6848</v>
      </c>
    </row>
    <row r="12317" spans="6:9" x14ac:dyDescent="0.2">
      <c r="F12317" s="310" t="s">
        <v>18215</v>
      </c>
      <c r="G12317" s="311">
        <v>30187</v>
      </c>
      <c r="H12317" s="312" t="s">
        <v>1417</v>
      </c>
      <c r="I12317" s="313" t="s">
        <v>6848</v>
      </c>
    </row>
    <row r="12318" spans="6:9" x14ac:dyDescent="0.2">
      <c r="F12318" s="310" t="s">
        <v>18216</v>
      </c>
      <c r="G12318" s="311">
        <v>30188</v>
      </c>
      <c r="H12318" s="312" t="s">
        <v>1417</v>
      </c>
      <c r="I12318" s="313" t="s">
        <v>6848</v>
      </c>
    </row>
    <row r="12319" spans="6:9" x14ac:dyDescent="0.2">
      <c r="F12319" s="310" t="s">
        <v>18217</v>
      </c>
      <c r="G12319" s="311">
        <v>30189</v>
      </c>
      <c r="H12319" s="312" t="s">
        <v>1417</v>
      </c>
      <c r="I12319" s="313" t="s">
        <v>6848</v>
      </c>
    </row>
    <row r="12320" spans="6:9" x14ac:dyDescent="0.2">
      <c r="F12320" s="310" t="s">
        <v>18218</v>
      </c>
      <c r="G12320" s="311">
        <v>30204</v>
      </c>
      <c r="H12320" s="312" t="s">
        <v>1417</v>
      </c>
      <c r="I12320" s="313" t="s">
        <v>6848</v>
      </c>
    </row>
    <row r="12321" spans="6:9" x14ac:dyDescent="0.2">
      <c r="F12321" s="310" t="s">
        <v>18219</v>
      </c>
      <c r="G12321" s="311">
        <v>30205</v>
      </c>
      <c r="H12321" s="312" t="s">
        <v>1417</v>
      </c>
      <c r="I12321" s="313" t="s">
        <v>6848</v>
      </c>
    </row>
    <row r="12322" spans="6:9" x14ac:dyDescent="0.2">
      <c r="F12322" s="310" t="s">
        <v>18220</v>
      </c>
      <c r="G12322" s="311">
        <v>30206</v>
      </c>
      <c r="H12322" s="312" t="s">
        <v>1417</v>
      </c>
      <c r="I12322" s="313" t="s">
        <v>6848</v>
      </c>
    </row>
    <row r="12323" spans="6:9" x14ac:dyDescent="0.2">
      <c r="F12323" s="310" t="s">
        <v>18221</v>
      </c>
      <c r="G12323" s="311">
        <v>30212</v>
      </c>
      <c r="H12323" s="312" t="s">
        <v>1417</v>
      </c>
      <c r="I12323" s="313" t="s">
        <v>6848</v>
      </c>
    </row>
    <row r="12324" spans="6:9" x14ac:dyDescent="0.2">
      <c r="F12324" s="310" t="s">
        <v>18222</v>
      </c>
      <c r="G12324" s="311">
        <v>30213</v>
      </c>
      <c r="H12324" s="312" t="s">
        <v>1417</v>
      </c>
      <c r="I12324" s="313" t="s">
        <v>6848</v>
      </c>
    </row>
    <row r="12325" spans="6:9" x14ac:dyDescent="0.2">
      <c r="F12325" s="310" t="s">
        <v>18223</v>
      </c>
      <c r="G12325" s="311">
        <v>30214</v>
      </c>
      <c r="H12325" s="312" t="s">
        <v>1417</v>
      </c>
      <c r="I12325" s="313" t="s">
        <v>6848</v>
      </c>
    </row>
    <row r="12326" spans="6:9" x14ac:dyDescent="0.2">
      <c r="F12326" s="310" t="s">
        <v>18224</v>
      </c>
      <c r="G12326" s="311">
        <v>30215</v>
      </c>
      <c r="H12326" s="312" t="s">
        <v>1417</v>
      </c>
      <c r="I12326" s="313" t="s">
        <v>6848</v>
      </c>
    </row>
    <row r="12327" spans="6:9" x14ac:dyDescent="0.2">
      <c r="F12327" s="310" t="s">
        <v>18225</v>
      </c>
      <c r="G12327" s="311">
        <v>30216</v>
      </c>
      <c r="H12327" s="312" t="s">
        <v>1417</v>
      </c>
      <c r="I12327" s="313" t="s">
        <v>6848</v>
      </c>
    </row>
    <row r="12328" spans="6:9" x14ac:dyDescent="0.2">
      <c r="F12328" s="310" t="s">
        <v>18226</v>
      </c>
      <c r="G12328" s="311">
        <v>30217</v>
      </c>
      <c r="H12328" s="312" t="s">
        <v>1417</v>
      </c>
      <c r="I12328" s="313" t="s">
        <v>6848</v>
      </c>
    </row>
    <row r="12329" spans="6:9" x14ac:dyDescent="0.2">
      <c r="F12329" s="310" t="s">
        <v>18227</v>
      </c>
      <c r="G12329" s="311">
        <v>30218</v>
      </c>
      <c r="H12329" s="312" t="s">
        <v>1417</v>
      </c>
      <c r="I12329" s="313" t="s">
        <v>6848</v>
      </c>
    </row>
    <row r="12330" spans="6:9" x14ac:dyDescent="0.2">
      <c r="F12330" s="310" t="s">
        <v>18228</v>
      </c>
      <c r="G12330" s="311">
        <v>30219</v>
      </c>
      <c r="H12330" s="312" t="s">
        <v>1417</v>
      </c>
      <c r="I12330" s="313" t="s">
        <v>6848</v>
      </c>
    </row>
    <row r="12331" spans="6:9" x14ac:dyDescent="0.2">
      <c r="F12331" s="310" t="s">
        <v>18229</v>
      </c>
      <c r="G12331" s="311">
        <v>30220</v>
      </c>
      <c r="H12331" s="312" t="s">
        <v>1417</v>
      </c>
      <c r="I12331" s="313" t="s">
        <v>6848</v>
      </c>
    </row>
    <row r="12332" spans="6:9" x14ac:dyDescent="0.2">
      <c r="F12332" s="310" t="s">
        <v>18230</v>
      </c>
      <c r="G12332" s="311">
        <v>30222</v>
      </c>
      <c r="H12332" s="312" t="s">
        <v>1417</v>
      </c>
      <c r="I12332" s="313" t="s">
        <v>6848</v>
      </c>
    </row>
    <row r="12333" spans="6:9" x14ac:dyDescent="0.2">
      <c r="F12333" s="310" t="s">
        <v>18231</v>
      </c>
      <c r="G12333" s="311">
        <v>30223</v>
      </c>
      <c r="H12333" s="312" t="s">
        <v>1417</v>
      </c>
      <c r="I12333" s="313" t="s">
        <v>6848</v>
      </c>
    </row>
    <row r="12334" spans="6:9" x14ac:dyDescent="0.2">
      <c r="F12334" s="310" t="s">
        <v>18232</v>
      </c>
      <c r="G12334" s="311">
        <v>30224</v>
      </c>
      <c r="H12334" s="312" t="s">
        <v>1417</v>
      </c>
      <c r="I12334" s="313" t="s">
        <v>6848</v>
      </c>
    </row>
    <row r="12335" spans="6:9" x14ac:dyDescent="0.2">
      <c r="F12335" s="310" t="s">
        <v>18233</v>
      </c>
      <c r="G12335" s="311">
        <v>30228</v>
      </c>
      <c r="H12335" s="312" t="s">
        <v>1417</v>
      </c>
      <c r="I12335" s="313" t="s">
        <v>6848</v>
      </c>
    </row>
    <row r="12336" spans="6:9" x14ac:dyDescent="0.2">
      <c r="F12336" s="310" t="s">
        <v>18234</v>
      </c>
      <c r="G12336" s="311">
        <v>30229</v>
      </c>
      <c r="H12336" s="312" t="s">
        <v>1417</v>
      </c>
      <c r="I12336" s="313" t="s">
        <v>6848</v>
      </c>
    </row>
    <row r="12337" spans="6:9" x14ac:dyDescent="0.2">
      <c r="F12337" s="310" t="s">
        <v>18235</v>
      </c>
      <c r="G12337" s="311">
        <v>30230</v>
      </c>
      <c r="H12337" s="312" t="s">
        <v>1417</v>
      </c>
      <c r="I12337" s="313" t="s">
        <v>6848</v>
      </c>
    </row>
    <row r="12338" spans="6:9" x14ac:dyDescent="0.2">
      <c r="F12338" s="310" t="s">
        <v>18236</v>
      </c>
      <c r="G12338" s="311">
        <v>30233</v>
      </c>
      <c r="H12338" s="312" t="s">
        <v>1417</v>
      </c>
      <c r="I12338" s="313" t="s">
        <v>6848</v>
      </c>
    </row>
    <row r="12339" spans="6:9" x14ac:dyDescent="0.2">
      <c r="F12339" s="310" t="s">
        <v>18237</v>
      </c>
      <c r="G12339" s="311">
        <v>30234</v>
      </c>
      <c r="H12339" s="312" t="s">
        <v>1417</v>
      </c>
      <c r="I12339" s="313" t="s">
        <v>6848</v>
      </c>
    </row>
    <row r="12340" spans="6:9" x14ac:dyDescent="0.2">
      <c r="F12340" s="310" t="s">
        <v>18238</v>
      </c>
      <c r="G12340" s="311">
        <v>30236</v>
      </c>
      <c r="H12340" s="312" t="s">
        <v>1417</v>
      </c>
      <c r="I12340" s="313" t="s">
        <v>6848</v>
      </c>
    </row>
    <row r="12341" spans="6:9" x14ac:dyDescent="0.2">
      <c r="F12341" s="310" t="s">
        <v>18239</v>
      </c>
      <c r="G12341" s="311">
        <v>30237</v>
      </c>
      <c r="H12341" s="312" t="s">
        <v>1417</v>
      </c>
      <c r="I12341" s="313" t="s">
        <v>6848</v>
      </c>
    </row>
    <row r="12342" spans="6:9" x14ac:dyDescent="0.2">
      <c r="F12342" s="310" t="s">
        <v>18240</v>
      </c>
      <c r="G12342" s="311">
        <v>30238</v>
      </c>
      <c r="H12342" s="312" t="s">
        <v>1417</v>
      </c>
      <c r="I12342" s="313" t="s">
        <v>6848</v>
      </c>
    </row>
    <row r="12343" spans="6:9" x14ac:dyDescent="0.2">
      <c r="F12343" s="310" t="s">
        <v>18241</v>
      </c>
      <c r="G12343" s="311">
        <v>30240</v>
      </c>
      <c r="H12343" s="312" t="s">
        <v>1417</v>
      </c>
      <c r="I12343" s="313" t="s">
        <v>6848</v>
      </c>
    </row>
    <row r="12344" spans="6:9" x14ac:dyDescent="0.2">
      <c r="F12344" s="310" t="s">
        <v>18242</v>
      </c>
      <c r="G12344" s="311">
        <v>30241</v>
      </c>
      <c r="H12344" s="312" t="s">
        <v>1417</v>
      </c>
      <c r="I12344" s="313" t="s">
        <v>6848</v>
      </c>
    </row>
    <row r="12345" spans="6:9" x14ac:dyDescent="0.2">
      <c r="F12345" s="310" t="s">
        <v>18243</v>
      </c>
      <c r="G12345" s="311">
        <v>30248</v>
      </c>
      <c r="H12345" s="312" t="s">
        <v>1417</v>
      </c>
      <c r="I12345" s="313" t="s">
        <v>6848</v>
      </c>
    </row>
    <row r="12346" spans="6:9" x14ac:dyDescent="0.2">
      <c r="F12346" s="310" t="s">
        <v>18244</v>
      </c>
      <c r="G12346" s="311">
        <v>30250</v>
      </c>
      <c r="H12346" s="312" t="s">
        <v>1417</v>
      </c>
      <c r="I12346" s="313" t="s">
        <v>6848</v>
      </c>
    </row>
    <row r="12347" spans="6:9" x14ac:dyDescent="0.2">
      <c r="F12347" s="310" t="s">
        <v>18245</v>
      </c>
      <c r="G12347" s="311">
        <v>30251</v>
      </c>
      <c r="H12347" s="312" t="s">
        <v>1417</v>
      </c>
      <c r="I12347" s="313" t="s">
        <v>6848</v>
      </c>
    </row>
    <row r="12348" spans="6:9" x14ac:dyDescent="0.2">
      <c r="F12348" s="310" t="s">
        <v>18246</v>
      </c>
      <c r="G12348" s="311">
        <v>30252</v>
      </c>
      <c r="H12348" s="312" t="s">
        <v>1417</v>
      </c>
      <c r="I12348" s="313" t="s">
        <v>6848</v>
      </c>
    </row>
    <row r="12349" spans="6:9" x14ac:dyDescent="0.2">
      <c r="F12349" s="310" t="s">
        <v>18247</v>
      </c>
      <c r="G12349" s="311">
        <v>30253</v>
      </c>
      <c r="H12349" s="312" t="s">
        <v>1417</v>
      </c>
      <c r="I12349" s="313" t="s">
        <v>6848</v>
      </c>
    </row>
    <row r="12350" spans="6:9" x14ac:dyDescent="0.2">
      <c r="F12350" s="310" t="s">
        <v>18248</v>
      </c>
      <c r="G12350" s="311">
        <v>30256</v>
      </c>
      <c r="H12350" s="312" t="s">
        <v>1417</v>
      </c>
      <c r="I12350" s="313" t="s">
        <v>6848</v>
      </c>
    </row>
    <row r="12351" spans="6:9" x14ac:dyDescent="0.2">
      <c r="F12351" s="310" t="s">
        <v>18249</v>
      </c>
      <c r="G12351" s="311">
        <v>30257</v>
      </c>
      <c r="H12351" s="312" t="s">
        <v>1417</v>
      </c>
      <c r="I12351" s="313" t="s">
        <v>6848</v>
      </c>
    </row>
    <row r="12352" spans="6:9" x14ac:dyDescent="0.2">
      <c r="F12352" s="310" t="s">
        <v>18250</v>
      </c>
      <c r="G12352" s="311">
        <v>30258</v>
      </c>
      <c r="H12352" s="312" t="s">
        <v>1417</v>
      </c>
      <c r="I12352" s="313" t="s">
        <v>6848</v>
      </c>
    </row>
    <row r="12353" spans="6:9" x14ac:dyDescent="0.2">
      <c r="F12353" s="310" t="s">
        <v>18251</v>
      </c>
      <c r="G12353" s="311">
        <v>30259</v>
      </c>
      <c r="H12353" s="312" t="s">
        <v>1417</v>
      </c>
      <c r="I12353" s="313" t="s">
        <v>6848</v>
      </c>
    </row>
    <row r="12354" spans="6:9" x14ac:dyDescent="0.2">
      <c r="F12354" s="310" t="s">
        <v>18252</v>
      </c>
      <c r="G12354" s="311">
        <v>30260</v>
      </c>
      <c r="H12354" s="312" t="s">
        <v>1417</v>
      </c>
      <c r="I12354" s="313" t="s">
        <v>6848</v>
      </c>
    </row>
    <row r="12355" spans="6:9" x14ac:dyDescent="0.2">
      <c r="F12355" s="310" t="s">
        <v>18253</v>
      </c>
      <c r="G12355" s="311">
        <v>30261</v>
      </c>
      <c r="H12355" s="312" t="s">
        <v>1417</v>
      </c>
      <c r="I12355" s="313" t="s">
        <v>6848</v>
      </c>
    </row>
    <row r="12356" spans="6:9" x14ac:dyDescent="0.2">
      <c r="F12356" s="310" t="s">
        <v>18254</v>
      </c>
      <c r="G12356" s="311">
        <v>30263</v>
      </c>
      <c r="H12356" s="312" t="s">
        <v>1417</v>
      </c>
      <c r="I12356" s="313" t="s">
        <v>6848</v>
      </c>
    </row>
    <row r="12357" spans="6:9" x14ac:dyDescent="0.2">
      <c r="F12357" s="310" t="s">
        <v>18255</v>
      </c>
      <c r="G12357" s="311">
        <v>30264</v>
      </c>
      <c r="H12357" s="312" t="s">
        <v>1417</v>
      </c>
      <c r="I12357" s="313" t="s">
        <v>6848</v>
      </c>
    </row>
    <row r="12358" spans="6:9" x14ac:dyDescent="0.2">
      <c r="F12358" s="310" t="s">
        <v>18256</v>
      </c>
      <c r="G12358" s="311">
        <v>30265</v>
      </c>
      <c r="H12358" s="312" t="s">
        <v>1417</v>
      </c>
      <c r="I12358" s="313" t="s">
        <v>6848</v>
      </c>
    </row>
    <row r="12359" spans="6:9" x14ac:dyDescent="0.2">
      <c r="F12359" s="310" t="s">
        <v>18257</v>
      </c>
      <c r="G12359" s="311">
        <v>30266</v>
      </c>
      <c r="H12359" s="312" t="s">
        <v>1417</v>
      </c>
      <c r="I12359" s="313" t="s">
        <v>6848</v>
      </c>
    </row>
    <row r="12360" spans="6:9" x14ac:dyDescent="0.2">
      <c r="F12360" s="310" t="s">
        <v>18258</v>
      </c>
      <c r="G12360" s="311">
        <v>30268</v>
      </c>
      <c r="H12360" s="312" t="s">
        <v>1417</v>
      </c>
      <c r="I12360" s="313" t="s">
        <v>6848</v>
      </c>
    </row>
    <row r="12361" spans="6:9" x14ac:dyDescent="0.2">
      <c r="F12361" s="310" t="s">
        <v>18259</v>
      </c>
      <c r="G12361" s="311">
        <v>30269</v>
      </c>
      <c r="H12361" s="312" t="s">
        <v>1417</v>
      </c>
      <c r="I12361" s="313" t="s">
        <v>6848</v>
      </c>
    </row>
    <row r="12362" spans="6:9" x14ac:dyDescent="0.2">
      <c r="F12362" s="310" t="s">
        <v>18260</v>
      </c>
      <c r="G12362" s="311">
        <v>30270</v>
      </c>
      <c r="H12362" s="312" t="s">
        <v>1417</v>
      </c>
      <c r="I12362" s="313" t="s">
        <v>6848</v>
      </c>
    </row>
    <row r="12363" spans="6:9" x14ac:dyDescent="0.2">
      <c r="F12363" s="310" t="s">
        <v>18261</v>
      </c>
      <c r="G12363" s="311">
        <v>30271</v>
      </c>
      <c r="H12363" s="312" t="s">
        <v>1417</v>
      </c>
      <c r="I12363" s="313" t="s">
        <v>6848</v>
      </c>
    </row>
    <row r="12364" spans="6:9" x14ac:dyDescent="0.2">
      <c r="F12364" s="310" t="s">
        <v>18262</v>
      </c>
      <c r="G12364" s="311">
        <v>30272</v>
      </c>
      <c r="H12364" s="312" t="s">
        <v>1417</v>
      </c>
      <c r="I12364" s="313" t="s">
        <v>6848</v>
      </c>
    </row>
    <row r="12365" spans="6:9" x14ac:dyDescent="0.2">
      <c r="F12365" s="310" t="s">
        <v>18263</v>
      </c>
      <c r="G12365" s="311">
        <v>30273</v>
      </c>
      <c r="H12365" s="312" t="s">
        <v>1417</v>
      </c>
      <c r="I12365" s="313" t="s">
        <v>6848</v>
      </c>
    </row>
    <row r="12366" spans="6:9" x14ac:dyDescent="0.2">
      <c r="F12366" s="310" t="s">
        <v>18264</v>
      </c>
      <c r="G12366" s="311">
        <v>30274</v>
      </c>
      <c r="H12366" s="312" t="s">
        <v>1417</v>
      </c>
      <c r="I12366" s="313" t="s">
        <v>6848</v>
      </c>
    </row>
    <row r="12367" spans="6:9" x14ac:dyDescent="0.2">
      <c r="F12367" s="310" t="s">
        <v>18265</v>
      </c>
      <c r="G12367" s="311">
        <v>30275</v>
      </c>
      <c r="H12367" s="312" t="s">
        <v>1417</v>
      </c>
      <c r="I12367" s="313" t="s">
        <v>6848</v>
      </c>
    </row>
    <row r="12368" spans="6:9" x14ac:dyDescent="0.2">
      <c r="F12368" s="310" t="s">
        <v>18266</v>
      </c>
      <c r="G12368" s="311">
        <v>30276</v>
      </c>
      <c r="H12368" s="312" t="s">
        <v>1417</v>
      </c>
      <c r="I12368" s="313" t="s">
        <v>6848</v>
      </c>
    </row>
    <row r="12369" spans="6:9" x14ac:dyDescent="0.2">
      <c r="F12369" s="310" t="s">
        <v>18267</v>
      </c>
      <c r="G12369" s="311">
        <v>30277</v>
      </c>
      <c r="H12369" s="312" t="s">
        <v>1417</v>
      </c>
      <c r="I12369" s="313" t="s">
        <v>6848</v>
      </c>
    </row>
    <row r="12370" spans="6:9" x14ac:dyDescent="0.2">
      <c r="F12370" s="310" t="s">
        <v>18268</v>
      </c>
      <c r="G12370" s="311">
        <v>30281</v>
      </c>
      <c r="H12370" s="312" t="s">
        <v>1417</v>
      </c>
      <c r="I12370" s="313" t="s">
        <v>6848</v>
      </c>
    </row>
    <row r="12371" spans="6:9" x14ac:dyDescent="0.2">
      <c r="F12371" s="310" t="s">
        <v>18269</v>
      </c>
      <c r="G12371" s="311">
        <v>30284</v>
      </c>
      <c r="H12371" s="312" t="s">
        <v>1417</v>
      </c>
      <c r="I12371" s="313" t="s">
        <v>6848</v>
      </c>
    </row>
    <row r="12372" spans="6:9" x14ac:dyDescent="0.2">
      <c r="F12372" s="310" t="s">
        <v>18270</v>
      </c>
      <c r="G12372" s="311">
        <v>30285</v>
      </c>
      <c r="H12372" s="312" t="s">
        <v>1417</v>
      </c>
      <c r="I12372" s="313" t="s">
        <v>6848</v>
      </c>
    </row>
    <row r="12373" spans="6:9" x14ac:dyDescent="0.2">
      <c r="F12373" s="310" t="s">
        <v>18271</v>
      </c>
      <c r="G12373" s="311">
        <v>30286</v>
      </c>
      <c r="H12373" s="312" t="s">
        <v>1417</v>
      </c>
      <c r="I12373" s="313" t="s">
        <v>6848</v>
      </c>
    </row>
    <row r="12374" spans="6:9" x14ac:dyDescent="0.2">
      <c r="F12374" s="310" t="s">
        <v>18272</v>
      </c>
      <c r="G12374" s="311">
        <v>30287</v>
      </c>
      <c r="H12374" s="312" t="s">
        <v>1417</v>
      </c>
      <c r="I12374" s="313" t="s">
        <v>6848</v>
      </c>
    </row>
    <row r="12375" spans="6:9" x14ac:dyDescent="0.2">
      <c r="F12375" s="310" t="s">
        <v>18273</v>
      </c>
      <c r="G12375" s="311">
        <v>30288</v>
      </c>
      <c r="H12375" s="312" t="s">
        <v>1417</v>
      </c>
      <c r="I12375" s="313" t="s">
        <v>6848</v>
      </c>
    </row>
    <row r="12376" spans="6:9" x14ac:dyDescent="0.2">
      <c r="F12376" s="310" t="s">
        <v>18274</v>
      </c>
      <c r="G12376" s="311">
        <v>30289</v>
      </c>
      <c r="H12376" s="312" t="s">
        <v>1417</v>
      </c>
      <c r="I12376" s="313" t="s">
        <v>6848</v>
      </c>
    </row>
    <row r="12377" spans="6:9" x14ac:dyDescent="0.2">
      <c r="F12377" s="310" t="s">
        <v>18275</v>
      </c>
      <c r="G12377" s="311">
        <v>30290</v>
      </c>
      <c r="H12377" s="312" t="s">
        <v>1417</v>
      </c>
      <c r="I12377" s="313" t="s">
        <v>6848</v>
      </c>
    </row>
    <row r="12378" spans="6:9" x14ac:dyDescent="0.2">
      <c r="F12378" s="310" t="s">
        <v>18276</v>
      </c>
      <c r="G12378" s="311">
        <v>30291</v>
      </c>
      <c r="H12378" s="312" t="s">
        <v>1417</v>
      </c>
      <c r="I12378" s="313" t="s">
        <v>6848</v>
      </c>
    </row>
    <row r="12379" spans="6:9" x14ac:dyDescent="0.2">
      <c r="F12379" s="310" t="s">
        <v>18277</v>
      </c>
      <c r="G12379" s="311">
        <v>30292</v>
      </c>
      <c r="H12379" s="312" t="s">
        <v>1417</v>
      </c>
      <c r="I12379" s="313" t="s">
        <v>6848</v>
      </c>
    </row>
    <row r="12380" spans="6:9" x14ac:dyDescent="0.2">
      <c r="F12380" s="310" t="s">
        <v>18278</v>
      </c>
      <c r="G12380" s="311">
        <v>30293</v>
      </c>
      <c r="H12380" s="312" t="s">
        <v>1417</v>
      </c>
      <c r="I12380" s="313" t="s">
        <v>6848</v>
      </c>
    </row>
    <row r="12381" spans="6:9" x14ac:dyDescent="0.2">
      <c r="F12381" s="310" t="s">
        <v>18279</v>
      </c>
      <c r="G12381" s="311">
        <v>30294</v>
      </c>
      <c r="H12381" s="312" t="s">
        <v>1417</v>
      </c>
      <c r="I12381" s="313" t="s">
        <v>6848</v>
      </c>
    </row>
    <row r="12382" spans="6:9" x14ac:dyDescent="0.2">
      <c r="F12382" s="310" t="s">
        <v>18280</v>
      </c>
      <c r="G12382" s="311">
        <v>30295</v>
      </c>
      <c r="H12382" s="312" t="s">
        <v>1417</v>
      </c>
      <c r="I12382" s="313" t="s">
        <v>6848</v>
      </c>
    </row>
    <row r="12383" spans="6:9" x14ac:dyDescent="0.2">
      <c r="F12383" s="310" t="s">
        <v>18281</v>
      </c>
      <c r="G12383" s="311">
        <v>30296</v>
      </c>
      <c r="H12383" s="312" t="s">
        <v>1417</v>
      </c>
      <c r="I12383" s="313" t="s">
        <v>6848</v>
      </c>
    </row>
    <row r="12384" spans="6:9" x14ac:dyDescent="0.2">
      <c r="F12384" s="310" t="s">
        <v>18282</v>
      </c>
      <c r="G12384" s="311">
        <v>30297</v>
      </c>
      <c r="H12384" s="312" t="s">
        <v>1417</v>
      </c>
      <c r="I12384" s="313" t="s">
        <v>6848</v>
      </c>
    </row>
    <row r="12385" spans="6:9" x14ac:dyDescent="0.2">
      <c r="F12385" s="310" t="s">
        <v>18283</v>
      </c>
      <c r="G12385" s="311">
        <v>30298</v>
      </c>
      <c r="H12385" s="312" t="s">
        <v>1417</v>
      </c>
      <c r="I12385" s="313" t="s">
        <v>6848</v>
      </c>
    </row>
    <row r="12386" spans="6:9" x14ac:dyDescent="0.2">
      <c r="F12386" s="310" t="s">
        <v>18284</v>
      </c>
      <c r="G12386" s="311">
        <v>30301</v>
      </c>
      <c r="H12386" s="312" t="s">
        <v>1417</v>
      </c>
      <c r="I12386" s="313" t="s">
        <v>6848</v>
      </c>
    </row>
    <row r="12387" spans="6:9" x14ac:dyDescent="0.2">
      <c r="F12387" s="310" t="s">
        <v>18285</v>
      </c>
      <c r="G12387" s="311">
        <v>30302</v>
      </c>
      <c r="H12387" s="312" t="s">
        <v>1417</v>
      </c>
      <c r="I12387" s="313" t="s">
        <v>6848</v>
      </c>
    </row>
    <row r="12388" spans="6:9" x14ac:dyDescent="0.2">
      <c r="F12388" s="310" t="s">
        <v>18286</v>
      </c>
      <c r="G12388" s="311">
        <v>30303</v>
      </c>
      <c r="H12388" s="312" t="s">
        <v>1417</v>
      </c>
      <c r="I12388" s="313" t="s">
        <v>6848</v>
      </c>
    </row>
    <row r="12389" spans="6:9" x14ac:dyDescent="0.2">
      <c r="F12389" s="310" t="s">
        <v>18287</v>
      </c>
      <c r="G12389" s="311">
        <v>30304</v>
      </c>
      <c r="H12389" s="312" t="s">
        <v>1417</v>
      </c>
      <c r="I12389" s="313" t="s">
        <v>6848</v>
      </c>
    </row>
    <row r="12390" spans="6:9" x14ac:dyDescent="0.2">
      <c r="F12390" s="310" t="s">
        <v>18288</v>
      </c>
      <c r="G12390" s="311">
        <v>30305</v>
      </c>
      <c r="H12390" s="312" t="s">
        <v>1417</v>
      </c>
      <c r="I12390" s="313" t="s">
        <v>6848</v>
      </c>
    </row>
    <row r="12391" spans="6:9" x14ac:dyDescent="0.2">
      <c r="F12391" s="310" t="s">
        <v>18289</v>
      </c>
      <c r="G12391" s="311">
        <v>30306</v>
      </c>
      <c r="H12391" s="312" t="s">
        <v>1417</v>
      </c>
      <c r="I12391" s="313" t="s">
        <v>6848</v>
      </c>
    </row>
    <row r="12392" spans="6:9" x14ac:dyDescent="0.2">
      <c r="F12392" s="310" t="s">
        <v>18290</v>
      </c>
      <c r="G12392" s="311">
        <v>30307</v>
      </c>
      <c r="H12392" s="312" t="s">
        <v>1417</v>
      </c>
      <c r="I12392" s="313" t="s">
        <v>6848</v>
      </c>
    </row>
    <row r="12393" spans="6:9" x14ac:dyDescent="0.2">
      <c r="F12393" s="310" t="s">
        <v>18291</v>
      </c>
      <c r="G12393" s="311">
        <v>30308</v>
      </c>
      <c r="H12393" s="312" t="s">
        <v>1417</v>
      </c>
      <c r="I12393" s="313" t="s">
        <v>6848</v>
      </c>
    </row>
    <row r="12394" spans="6:9" x14ac:dyDescent="0.2">
      <c r="F12394" s="310" t="s">
        <v>18292</v>
      </c>
      <c r="G12394" s="311">
        <v>30309</v>
      </c>
      <c r="H12394" s="312" t="s">
        <v>1417</v>
      </c>
      <c r="I12394" s="313" t="s">
        <v>6848</v>
      </c>
    </row>
    <row r="12395" spans="6:9" x14ac:dyDescent="0.2">
      <c r="F12395" s="310" t="s">
        <v>18293</v>
      </c>
      <c r="G12395" s="311">
        <v>30310</v>
      </c>
      <c r="H12395" s="312" t="s">
        <v>1417</v>
      </c>
      <c r="I12395" s="313" t="s">
        <v>6848</v>
      </c>
    </row>
    <row r="12396" spans="6:9" x14ac:dyDescent="0.2">
      <c r="F12396" s="310" t="s">
        <v>18294</v>
      </c>
      <c r="G12396" s="311">
        <v>30311</v>
      </c>
      <c r="H12396" s="312" t="s">
        <v>1417</v>
      </c>
      <c r="I12396" s="313" t="s">
        <v>6848</v>
      </c>
    </row>
    <row r="12397" spans="6:9" x14ac:dyDescent="0.2">
      <c r="F12397" s="310" t="s">
        <v>18295</v>
      </c>
      <c r="G12397" s="311">
        <v>30312</v>
      </c>
      <c r="H12397" s="312" t="s">
        <v>1417</v>
      </c>
      <c r="I12397" s="313" t="s">
        <v>6848</v>
      </c>
    </row>
    <row r="12398" spans="6:9" x14ac:dyDescent="0.2">
      <c r="F12398" s="310" t="s">
        <v>18296</v>
      </c>
      <c r="G12398" s="311">
        <v>30313</v>
      </c>
      <c r="H12398" s="312" t="s">
        <v>1417</v>
      </c>
      <c r="I12398" s="313" t="s">
        <v>6848</v>
      </c>
    </row>
    <row r="12399" spans="6:9" x14ac:dyDescent="0.2">
      <c r="F12399" s="310" t="s">
        <v>18297</v>
      </c>
      <c r="G12399" s="311">
        <v>30314</v>
      </c>
      <c r="H12399" s="312" t="s">
        <v>1417</v>
      </c>
      <c r="I12399" s="313" t="s">
        <v>6848</v>
      </c>
    </row>
    <row r="12400" spans="6:9" x14ac:dyDescent="0.2">
      <c r="F12400" s="310" t="s">
        <v>18298</v>
      </c>
      <c r="G12400" s="311">
        <v>30315</v>
      </c>
      <c r="H12400" s="312" t="s">
        <v>1417</v>
      </c>
      <c r="I12400" s="313" t="s">
        <v>6848</v>
      </c>
    </row>
    <row r="12401" spans="6:9" x14ac:dyDescent="0.2">
      <c r="F12401" s="310" t="s">
        <v>18299</v>
      </c>
      <c r="G12401" s="311">
        <v>30316</v>
      </c>
      <c r="H12401" s="312" t="s">
        <v>1417</v>
      </c>
      <c r="I12401" s="313" t="s">
        <v>6848</v>
      </c>
    </row>
    <row r="12402" spans="6:9" x14ac:dyDescent="0.2">
      <c r="F12402" s="310" t="s">
        <v>18300</v>
      </c>
      <c r="G12402" s="311">
        <v>30317</v>
      </c>
      <c r="H12402" s="312" t="s">
        <v>1417</v>
      </c>
      <c r="I12402" s="313" t="s">
        <v>6848</v>
      </c>
    </row>
    <row r="12403" spans="6:9" x14ac:dyDescent="0.2">
      <c r="F12403" s="310" t="s">
        <v>18301</v>
      </c>
      <c r="G12403" s="311">
        <v>30318</v>
      </c>
      <c r="H12403" s="312" t="s">
        <v>1417</v>
      </c>
      <c r="I12403" s="313" t="s">
        <v>6848</v>
      </c>
    </row>
    <row r="12404" spans="6:9" x14ac:dyDescent="0.2">
      <c r="F12404" s="310" t="s">
        <v>18302</v>
      </c>
      <c r="G12404" s="311">
        <v>30319</v>
      </c>
      <c r="H12404" s="312" t="s">
        <v>1417</v>
      </c>
      <c r="I12404" s="313" t="s">
        <v>6848</v>
      </c>
    </row>
    <row r="12405" spans="6:9" x14ac:dyDescent="0.2">
      <c r="F12405" s="310" t="s">
        <v>18303</v>
      </c>
      <c r="G12405" s="311">
        <v>30320</v>
      </c>
      <c r="H12405" s="312" t="s">
        <v>1417</v>
      </c>
      <c r="I12405" s="313" t="s">
        <v>6848</v>
      </c>
    </row>
    <row r="12406" spans="6:9" x14ac:dyDescent="0.2">
      <c r="F12406" s="310" t="s">
        <v>18304</v>
      </c>
      <c r="G12406" s="311">
        <v>30321</v>
      </c>
      <c r="H12406" s="312" t="s">
        <v>1417</v>
      </c>
      <c r="I12406" s="313" t="s">
        <v>6848</v>
      </c>
    </row>
    <row r="12407" spans="6:9" x14ac:dyDescent="0.2">
      <c r="F12407" s="310" t="s">
        <v>18305</v>
      </c>
      <c r="G12407" s="311">
        <v>30322</v>
      </c>
      <c r="H12407" s="312" t="s">
        <v>1417</v>
      </c>
      <c r="I12407" s="313" t="s">
        <v>6848</v>
      </c>
    </row>
    <row r="12408" spans="6:9" x14ac:dyDescent="0.2">
      <c r="F12408" s="310" t="s">
        <v>18306</v>
      </c>
      <c r="G12408" s="311">
        <v>30324</v>
      </c>
      <c r="H12408" s="312" t="s">
        <v>1417</v>
      </c>
      <c r="I12408" s="313" t="s">
        <v>6848</v>
      </c>
    </row>
    <row r="12409" spans="6:9" x14ac:dyDescent="0.2">
      <c r="F12409" s="310" t="s">
        <v>18307</v>
      </c>
      <c r="G12409" s="311">
        <v>30325</v>
      </c>
      <c r="H12409" s="312" t="s">
        <v>1417</v>
      </c>
      <c r="I12409" s="313" t="s">
        <v>6848</v>
      </c>
    </row>
    <row r="12410" spans="6:9" x14ac:dyDescent="0.2">
      <c r="F12410" s="310" t="s">
        <v>18308</v>
      </c>
      <c r="G12410" s="311">
        <v>30326</v>
      </c>
      <c r="H12410" s="312" t="s">
        <v>1417</v>
      </c>
      <c r="I12410" s="313" t="s">
        <v>6848</v>
      </c>
    </row>
    <row r="12411" spans="6:9" x14ac:dyDescent="0.2">
      <c r="F12411" s="310" t="s">
        <v>18309</v>
      </c>
      <c r="G12411" s="311">
        <v>30327</v>
      </c>
      <c r="H12411" s="312" t="s">
        <v>1417</v>
      </c>
      <c r="I12411" s="313" t="s">
        <v>6848</v>
      </c>
    </row>
    <row r="12412" spans="6:9" x14ac:dyDescent="0.2">
      <c r="F12412" s="310" t="s">
        <v>18310</v>
      </c>
      <c r="G12412" s="311">
        <v>30328</v>
      </c>
      <c r="H12412" s="312" t="s">
        <v>1417</v>
      </c>
      <c r="I12412" s="313" t="s">
        <v>6848</v>
      </c>
    </row>
    <row r="12413" spans="6:9" x14ac:dyDescent="0.2">
      <c r="F12413" s="310" t="s">
        <v>18311</v>
      </c>
      <c r="G12413" s="311">
        <v>30329</v>
      </c>
      <c r="H12413" s="312" t="s">
        <v>1417</v>
      </c>
      <c r="I12413" s="313" t="s">
        <v>6848</v>
      </c>
    </row>
    <row r="12414" spans="6:9" x14ac:dyDescent="0.2">
      <c r="F12414" s="310" t="s">
        <v>18312</v>
      </c>
      <c r="G12414" s="311">
        <v>30330</v>
      </c>
      <c r="H12414" s="312" t="s">
        <v>1417</v>
      </c>
      <c r="I12414" s="313" t="s">
        <v>6848</v>
      </c>
    </row>
    <row r="12415" spans="6:9" x14ac:dyDescent="0.2">
      <c r="F12415" s="310" t="s">
        <v>18313</v>
      </c>
      <c r="G12415" s="311">
        <v>30331</v>
      </c>
      <c r="H12415" s="312" t="s">
        <v>1417</v>
      </c>
      <c r="I12415" s="313" t="s">
        <v>6848</v>
      </c>
    </row>
    <row r="12416" spans="6:9" x14ac:dyDescent="0.2">
      <c r="F12416" s="310" t="s">
        <v>18314</v>
      </c>
      <c r="G12416" s="311">
        <v>30332</v>
      </c>
      <c r="H12416" s="312" t="s">
        <v>1417</v>
      </c>
      <c r="I12416" s="313" t="s">
        <v>6848</v>
      </c>
    </row>
    <row r="12417" spans="6:9" x14ac:dyDescent="0.2">
      <c r="F12417" s="310" t="s">
        <v>18315</v>
      </c>
      <c r="G12417" s="311">
        <v>30333</v>
      </c>
      <c r="H12417" s="312" t="s">
        <v>1417</v>
      </c>
      <c r="I12417" s="313" t="s">
        <v>6848</v>
      </c>
    </row>
    <row r="12418" spans="6:9" x14ac:dyDescent="0.2">
      <c r="F12418" s="310" t="s">
        <v>18316</v>
      </c>
      <c r="G12418" s="311">
        <v>30334</v>
      </c>
      <c r="H12418" s="312" t="s">
        <v>1417</v>
      </c>
      <c r="I12418" s="313" t="s">
        <v>6848</v>
      </c>
    </row>
    <row r="12419" spans="6:9" x14ac:dyDescent="0.2">
      <c r="F12419" s="310" t="s">
        <v>18317</v>
      </c>
      <c r="G12419" s="311">
        <v>30336</v>
      </c>
      <c r="H12419" s="312" t="s">
        <v>1417</v>
      </c>
      <c r="I12419" s="313" t="s">
        <v>6848</v>
      </c>
    </row>
    <row r="12420" spans="6:9" x14ac:dyDescent="0.2">
      <c r="F12420" s="310" t="s">
        <v>18318</v>
      </c>
      <c r="G12420" s="311">
        <v>30337</v>
      </c>
      <c r="H12420" s="312" t="s">
        <v>1417</v>
      </c>
      <c r="I12420" s="313" t="s">
        <v>6848</v>
      </c>
    </row>
    <row r="12421" spans="6:9" x14ac:dyDescent="0.2">
      <c r="F12421" s="310" t="s">
        <v>18319</v>
      </c>
      <c r="G12421" s="311">
        <v>30338</v>
      </c>
      <c r="H12421" s="312" t="s">
        <v>1417</v>
      </c>
      <c r="I12421" s="313" t="s">
        <v>6848</v>
      </c>
    </row>
    <row r="12422" spans="6:9" x14ac:dyDescent="0.2">
      <c r="F12422" s="310" t="s">
        <v>18320</v>
      </c>
      <c r="G12422" s="311">
        <v>30339</v>
      </c>
      <c r="H12422" s="312" t="s">
        <v>1417</v>
      </c>
      <c r="I12422" s="313" t="s">
        <v>6848</v>
      </c>
    </row>
    <row r="12423" spans="6:9" x14ac:dyDescent="0.2">
      <c r="F12423" s="310" t="s">
        <v>18321</v>
      </c>
      <c r="G12423" s="311">
        <v>30340</v>
      </c>
      <c r="H12423" s="312" t="s">
        <v>1417</v>
      </c>
      <c r="I12423" s="313" t="s">
        <v>6848</v>
      </c>
    </row>
    <row r="12424" spans="6:9" x14ac:dyDescent="0.2">
      <c r="F12424" s="310" t="s">
        <v>18322</v>
      </c>
      <c r="G12424" s="311">
        <v>30341</v>
      </c>
      <c r="H12424" s="312" t="s">
        <v>1417</v>
      </c>
      <c r="I12424" s="313" t="s">
        <v>6848</v>
      </c>
    </row>
    <row r="12425" spans="6:9" x14ac:dyDescent="0.2">
      <c r="F12425" s="310" t="s">
        <v>18323</v>
      </c>
      <c r="G12425" s="311">
        <v>30342</v>
      </c>
      <c r="H12425" s="312" t="s">
        <v>1417</v>
      </c>
      <c r="I12425" s="313" t="s">
        <v>6848</v>
      </c>
    </row>
    <row r="12426" spans="6:9" x14ac:dyDescent="0.2">
      <c r="F12426" s="310" t="s">
        <v>18324</v>
      </c>
      <c r="G12426" s="311">
        <v>30343</v>
      </c>
      <c r="H12426" s="312" t="s">
        <v>1417</v>
      </c>
      <c r="I12426" s="313" t="s">
        <v>6848</v>
      </c>
    </row>
    <row r="12427" spans="6:9" x14ac:dyDescent="0.2">
      <c r="F12427" s="310" t="s">
        <v>18325</v>
      </c>
      <c r="G12427" s="311">
        <v>30344</v>
      </c>
      <c r="H12427" s="312" t="s">
        <v>1417</v>
      </c>
      <c r="I12427" s="313" t="s">
        <v>6848</v>
      </c>
    </row>
    <row r="12428" spans="6:9" x14ac:dyDescent="0.2">
      <c r="F12428" s="310" t="s">
        <v>18326</v>
      </c>
      <c r="G12428" s="311">
        <v>30345</v>
      </c>
      <c r="H12428" s="312" t="s">
        <v>1417</v>
      </c>
      <c r="I12428" s="313" t="s">
        <v>6848</v>
      </c>
    </row>
    <row r="12429" spans="6:9" x14ac:dyDescent="0.2">
      <c r="F12429" s="310" t="s">
        <v>18327</v>
      </c>
      <c r="G12429" s="311">
        <v>30346</v>
      </c>
      <c r="H12429" s="312" t="s">
        <v>1417</v>
      </c>
      <c r="I12429" s="313" t="s">
        <v>6848</v>
      </c>
    </row>
    <row r="12430" spans="6:9" x14ac:dyDescent="0.2">
      <c r="F12430" s="322" t="s">
        <v>18328</v>
      </c>
      <c r="G12430" s="316">
        <v>30347</v>
      </c>
      <c r="H12430" s="323" t="s">
        <v>1417</v>
      </c>
      <c r="I12430" s="313" t="s">
        <v>6848</v>
      </c>
    </row>
    <row r="12431" spans="6:9" x14ac:dyDescent="0.2">
      <c r="F12431" s="310" t="s">
        <v>18329</v>
      </c>
      <c r="G12431" s="311">
        <v>30348</v>
      </c>
      <c r="H12431" s="312" t="s">
        <v>1417</v>
      </c>
      <c r="I12431" s="313" t="s">
        <v>6848</v>
      </c>
    </row>
    <row r="12432" spans="6:9" x14ac:dyDescent="0.2">
      <c r="F12432" s="310" t="s">
        <v>18330</v>
      </c>
      <c r="G12432" s="311">
        <v>30349</v>
      </c>
      <c r="H12432" s="312" t="s">
        <v>1417</v>
      </c>
      <c r="I12432" s="313" t="s">
        <v>6848</v>
      </c>
    </row>
    <row r="12433" spans="6:9" x14ac:dyDescent="0.2">
      <c r="F12433" s="310" t="s">
        <v>18331</v>
      </c>
      <c r="G12433" s="311">
        <v>30350</v>
      </c>
      <c r="H12433" s="312" t="s">
        <v>1417</v>
      </c>
      <c r="I12433" s="313" t="s">
        <v>6848</v>
      </c>
    </row>
    <row r="12434" spans="6:9" x14ac:dyDescent="0.2">
      <c r="F12434" s="310" t="s">
        <v>18332</v>
      </c>
      <c r="G12434" s="311">
        <v>30353</v>
      </c>
      <c r="H12434" s="312" t="s">
        <v>1417</v>
      </c>
      <c r="I12434" s="313" t="s">
        <v>6848</v>
      </c>
    </row>
    <row r="12435" spans="6:9" x14ac:dyDescent="0.2">
      <c r="F12435" s="310" t="s">
        <v>18333</v>
      </c>
      <c r="G12435" s="311">
        <v>30354</v>
      </c>
      <c r="H12435" s="312" t="s">
        <v>1417</v>
      </c>
      <c r="I12435" s="313" t="s">
        <v>6848</v>
      </c>
    </row>
    <row r="12436" spans="6:9" x14ac:dyDescent="0.2">
      <c r="F12436" s="310" t="s">
        <v>18334</v>
      </c>
      <c r="G12436" s="311">
        <v>30355</v>
      </c>
      <c r="H12436" s="312" t="s">
        <v>1417</v>
      </c>
      <c r="I12436" s="313" t="s">
        <v>6848</v>
      </c>
    </row>
    <row r="12437" spans="6:9" x14ac:dyDescent="0.2">
      <c r="F12437" s="310" t="s">
        <v>18335</v>
      </c>
      <c r="G12437" s="311">
        <v>30356</v>
      </c>
      <c r="H12437" s="312" t="s">
        <v>1417</v>
      </c>
      <c r="I12437" s="313" t="s">
        <v>6848</v>
      </c>
    </row>
    <row r="12438" spans="6:9" x14ac:dyDescent="0.2">
      <c r="F12438" s="310" t="s">
        <v>18336</v>
      </c>
      <c r="G12438" s="311">
        <v>30357</v>
      </c>
      <c r="H12438" s="312" t="s">
        <v>1417</v>
      </c>
      <c r="I12438" s="313" t="s">
        <v>6848</v>
      </c>
    </row>
    <row r="12439" spans="6:9" x14ac:dyDescent="0.2">
      <c r="F12439" s="310" t="s">
        <v>18337</v>
      </c>
      <c r="G12439" s="311">
        <v>30358</v>
      </c>
      <c r="H12439" s="312" t="s">
        <v>1417</v>
      </c>
      <c r="I12439" s="313" t="s">
        <v>6848</v>
      </c>
    </row>
    <row r="12440" spans="6:9" x14ac:dyDescent="0.2">
      <c r="F12440" s="310" t="s">
        <v>18338</v>
      </c>
      <c r="G12440" s="311">
        <v>30359</v>
      </c>
      <c r="H12440" s="312" t="s">
        <v>1417</v>
      </c>
      <c r="I12440" s="313" t="s">
        <v>6848</v>
      </c>
    </row>
    <row r="12441" spans="6:9" x14ac:dyDescent="0.2">
      <c r="F12441" s="310" t="s">
        <v>18339</v>
      </c>
      <c r="G12441" s="311">
        <v>30360</v>
      </c>
      <c r="H12441" s="312" t="s">
        <v>1417</v>
      </c>
      <c r="I12441" s="313" t="s">
        <v>6848</v>
      </c>
    </row>
    <row r="12442" spans="6:9" x14ac:dyDescent="0.2">
      <c r="F12442" s="310" t="s">
        <v>18340</v>
      </c>
      <c r="G12442" s="311">
        <v>30361</v>
      </c>
      <c r="H12442" s="312" t="s">
        <v>1417</v>
      </c>
      <c r="I12442" s="313" t="s">
        <v>6848</v>
      </c>
    </row>
    <row r="12443" spans="6:9" x14ac:dyDescent="0.2">
      <c r="F12443" s="310" t="s">
        <v>18341</v>
      </c>
      <c r="G12443" s="311">
        <v>30362</v>
      </c>
      <c r="H12443" s="312" t="s">
        <v>1417</v>
      </c>
      <c r="I12443" s="313" t="s">
        <v>6848</v>
      </c>
    </row>
    <row r="12444" spans="6:9" x14ac:dyDescent="0.2">
      <c r="F12444" s="310" t="s">
        <v>18342</v>
      </c>
      <c r="G12444" s="311">
        <v>30363</v>
      </c>
      <c r="H12444" s="312" t="s">
        <v>1417</v>
      </c>
      <c r="I12444" s="313" t="s">
        <v>6848</v>
      </c>
    </row>
    <row r="12445" spans="6:9" x14ac:dyDescent="0.2">
      <c r="F12445" s="310" t="s">
        <v>18343</v>
      </c>
      <c r="G12445" s="311">
        <v>30364</v>
      </c>
      <c r="H12445" s="312" t="s">
        <v>1417</v>
      </c>
      <c r="I12445" s="313" t="s">
        <v>6848</v>
      </c>
    </row>
    <row r="12446" spans="6:9" x14ac:dyDescent="0.2">
      <c r="F12446" s="310" t="s">
        <v>18344</v>
      </c>
      <c r="G12446" s="311">
        <v>30366</v>
      </c>
      <c r="H12446" s="312" t="s">
        <v>1417</v>
      </c>
      <c r="I12446" s="313" t="s">
        <v>6848</v>
      </c>
    </row>
    <row r="12447" spans="6:9" x14ac:dyDescent="0.2">
      <c r="F12447" s="310" t="s">
        <v>18345</v>
      </c>
      <c r="G12447" s="311">
        <v>30368</v>
      </c>
      <c r="H12447" s="312" t="s">
        <v>1417</v>
      </c>
      <c r="I12447" s="313" t="s">
        <v>6848</v>
      </c>
    </row>
    <row r="12448" spans="6:9" x14ac:dyDescent="0.2">
      <c r="F12448" s="310" t="s">
        <v>18346</v>
      </c>
      <c r="G12448" s="311">
        <v>30369</v>
      </c>
      <c r="H12448" s="312" t="s">
        <v>1417</v>
      </c>
      <c r="I12448" s="313" t="s">
        <v>6848</v>
      </c>
    </row>
    <row r="12449" spans="6:9" x14ac:dyDescent="0.2">
      <c r="F12449" s="310" t="s">
        <v>18347</v>
      </c>
      <c r="G12449" s="311">
        <v>30370</v>
      </c>
      <c r="H12449" s="312" t="s">
        <v>1417</v>
      </c>
      <c r="I12449" s="313" t="s">
        <v>6848</v>
      </c>
    </row>
    <row r="12450" spans="6:9" x14ac:dyDescent="0.2">
      <c r="F12450" s="310" t="s">
        <v>18348</v>
      </c>
      <c r="G12450" s="311">
        <v>30371</v>
      </c>
      <c r="H12450" s="312" t="s">
        <v>1417</v>
      </c>
      <c r="I12450" s="313" t="s">
        <v>6848</v>
      </c>
    </row>
    <row r="12451" spans="6:9" x14ac:dyDescent="0.2">
      <c r="F12451" s="310" t="s">
        <v>18349</v>
      </c>
      <c r="G12451" s="311">
        <v>30374</v>
      </c>
      <c r="H12451" s="312" t="s">
        <v>1417</v>
      </c>
      <c r="I12451" s="313" t="s">
        <v>6848</v>
      </c>
    </row>
    <row r="12452" spans="6:9" x14ac:dyDescent="0.2">
      <c r="F12452" s="310" t="s">
        <v>18350</v>
      </c>
      <c r="G12452" s="311">
        <v>30375</v>
      </c>
      <c r="H12452" s="312" t="s">
        <v>1417</v>
      </c>
      <c r="I12452" s="313" t="s">
        <v>6848</v>
      </c>
    </row>
    <row r="12453" spans="6:9" x14ac:dyDescent="0.2">
      <c r="F12453" s="322" t="s">
        <v>18351</v>
      </c>
      <c r="G12453" s="316">
        <v>30376</v>
      </c>
      <c r="H12453" s="323" t="s">
        <v>1417</v>
      </c>
      <c r="I12453" s="313" t="s">
        <v>6848</v>
      </c>
    </row>
    <row r="12454" spans="6:9" x14ac:dyDescent="0.2">
      <c r="F12454" s="310" t="s">
        <v>18352</v>
      </c>
      <c r="G12454" s="311">
        <v>30377</v>
      </c>
      <c r="H12454" s="312" t="s">
        <v>1417</v>
      </c>
      <c r="I12454" s="313" t="s">
        <v>6848</v>
      </c>
    </row>
    <row r="12455" spans="6:9" x14ac:dyDescent="0.2">
      <c r="F12455" s="310" t="s">
        <v>18353</v>
      </c>
      <c r="G12455" s="311">
        <v>30378</v>
      </c>
      <c r="H12455" s="312" t="s">
        <v>1417</v>
      </c>
      <c r="I12455" s="313" t="s">
        <v>6848</v>
      </c>
    </row>
    <row r="12456" spans="6:9" x14ac:dyDescent="0.2">
      <c r="F12456" s="322" t="s">
        <v>18354</v>
      </c>
      <c r="G12456" s="316">
        <v>30379</v>
      </c>
      <c r="H12456" s="323" t="s">
        <v>1417</v>
      </c>
      <c r="I12456" s="313" t="s">
        <v>6848</v>
      </c>
    </row>
    <row r="12457" spans="6:9" x14ac:dyDescent="0.2">
      <c r="F12457" s="310" t="s">
        <v>18355</v>
      </c>
      <c r="G12457" s="311">
        <v>30380</v>
      </c>
      <c r="H12457" s="312" t="s">
        <v>1417</v>
      </c>
      <c r="I12457" s="313" t="s">
        <v>6848</v>
      </c>
    </row>
    <row r="12458" spans="6:9" x14ac:dyDescent="0.2">
      <c r="F12458" s="310" t="s">
        <v>18356</v>
      </c>
      <c r="G12458" s="311">
        <v>30384</v>
      </c>
      <c r="H12458" s="312" t="s">
        <v>1417</v>
      </c>
      <c r="I12458" s="313" t="s">
        <v>6848</v>
      </c>
    </row>
    <row r="12459" spans="6:9" x14ac:dyDescent="0.2">
      <c r="F12459" s="310" t="s">
        <v>18357</v>
      </c>
      <c r="G12459" s="311">
        <v>30385</v>
      </c>
      <c r="H12459" s="312" t="s">
        <v>1417</v>
      </c>
      <c r="I12459" s="313" t="s">
        <v>6848</v>
      </c>
    </row>
    <row r="12460" spans="6:9" x14ac:dyDescent="0.2">
      <c r="F12460" s="310" t="s">
        <v>18358</v>
      </c>
      <c r="G12460" s="311">
        <v>30388</v>
      </c>
      <c r="H12460" s="312" t="s">
        <v>1417</v>
      </c>
      <c r="I12460" s="313" t="s">
        <v>6848</v>
      </c>
    </row>
    <row r="12461" spans="6:9" x14ac:dyDescent="0.2">
      <c r="F12461" s="322" t="s">
        <v>18359</v>
      </c>
      <c r="G12461" s="316">
        <v>30390</v>
      </c>
      <c r="H12461" s="323" t="s">
        <v>1417</v>
      </c>
      <c r="I12461" s="313" t="s">
        <v>6848</v>
      </c>
    </row>
    <row r="12462" spans="6:9" x14ac:dyDescent="0.2">
      <c r="F12462" s="310" t="s">
        <v>18360</v>
      </c>
      <c r="G12462" s="311">
        <v>30392</v>
      </c>
      <c r="H12462" s="312" t="s">
        <v>1417</v>
      </c>
      <c r="I12462" s="313" t="s">
        <v>6848</v>
      </c>
    </row>
    <row r="12463" spans="6:9" x14ac:dyDescent="0.2">
      <c r="F12463" s="310" t="s">
        <v>18361</v>
      </c>
      <c r="G12463" s="311">
        <v>30394</v>
      </c>
      <c r="H12463" s="312" t="s">
        <v>1417</v>
      </c>
      <c r="I12463" s="313" t="s">
        <v>6848</v>
      </c>
    </row>
    <row r="12464" spans="6:9" x14ac:dyDescent="0.2">
      <c r="F12464" s="310" t="s">
        <v>18362</v>
      </c>
      <c r="G12464" s="311">
        <v>30396</v>
      </c>
      <c r="H12464" s="312" t="s">
        <v>1417</v>
      </c>
      <c r="I12464" s="313" t="s">
        <v>6848</v>
      </c>
    </row>
    <row r="12465" spans="6:9" x14ac:dyDescent="0.2">
      <c r="F12465" s="310" t="s">
        <v>18363</v>
      </c>
      <c r="G12465" s="311">
        <v>30398</v>
      </c>
      <c r="H12465" s="312" t="s">
        <v>1417</v>
      </c>
      <c r="I12465" s="313" t="s">
        <v>6848</v>
      </c>
    </row>
    <row r="12466" spans="6:9" x14ac:dyDescent="0.2">
      <c r="F12466" s="310" t="s">
        <v>18364</v>
      </c>
      <c r="G12466" s="311">
        <v>30401</v>
      </c>
      <c r="H12466" s="312" t="s">
        <v>1417</v>
      </c>
      <c r="I12466" s="313" t="s">
        <v>6848</v>
      </c>
    </row>
    <row r="12467" spans="6:9" x14ac:dyDescent="0.2">
      <c r="F12467" s="310" t="s">
        <v>18365</v>
      </c>
      <c r="G12467" s="311">
        <v>30410</v>
      </c>
      <c r="H12467" s="312" t="s">
        <v>1417</v>
      </c>
      <c r="I12467" s="313" t="s">
        <v>6848</v>
      </c>
    </row>
    <row r="12468" spans="6:9" x14ac:dyDescent="0.2">
      <c r="F12468" s="310" t="s">
        <v>18366</v>
      </c>
      <c r="G12468" s="311">
        <v>30411</v>
      </c>
      <c r="H12468" s="312" t="s">
        <v>1417</v>
      </c>
      <c r="I12468" s="313" t="s">
        <v>6848</v>
      </c>
    </row>
    <row r="12469" spans="6:9" x14ac:dyDescent="0.2">
      <c r="F12469" s="310" t="s">
        <v>18367</v>
      </c>
      <c r="G12469" s="311">
        <v>30412</v>
      </c>
      <c r="H12469" s="312" t="s">
        <v>1417</v>
      </c>
      <c r="I12469" s="313" t="s">
        <v>6848</v>
      </c>
    </row>
    <row r="12470" spans="6:9" x14ac:dyDescent="0.2">
      <c r="F12470" s="310" t="s">
        <v>18368</v>
      </c>
      <c r="G12470" s="311">
        <v>30413</v>
      </c>
      <c r="H12470" s="312" t="s">
        <v>1417</v>
      </c>
      <c r="I12470" s="313" t="s">
        <v>6848</v>
      </c>
    </row>
    <row r="12471" spans="6:9" x14ac:dyDescent="0.2">
      <c r="F12471" s="310" t="s">
        <v>18369</v>
      </c>
      <c r="G12471" s="311">
        <v>30414</v>
      </c>
      <c r="H12471" s="312" t="s">
        <v>1417</v>
      </c>
      <c r="I12471" s="313" t="s">
        <v>6848</v>
      </c>
    </row>
    <row r="12472" spans="6:9" x14ac:dyDescent="0.2">
      <c r="F12472" s="310" t="s">
        <v>18370</v>
      </c>
      <c r="G12472" s="311">
        <v>30415</v>
      </c>
      <c r="H12472" s="312" t="s">
        <v>1417</v>
      </c>
      <c r="I12472" s="313" t="s">
        <v>6848</v>
      </c>
    </row>
    <row r="12473" spans="6:9" x14ac:dyDescent="0.2">
      <c r="F12473" s="310" t="s">
        <v>18371</v>
      </c>
      <c r="G12473" s="311">
        <v>30417</v>
      </c>
      <c r="H12473" s="312" t="s">
        <v>1417</v>
      </c>
      <c r="I12473" s="313" t="s">
        <v>6848</v>
      </c>
    </row>
    <row r="12474" spans="6:9" x14ac:dyDescent="0.2">
      <c r="F12474" s="310" t="s">
        <v>18372</v>
      </c>
      <c r="G12474" s="311">
        <v>30420</v>
      </c>
      <c r="H12474" s="312" t="s">
        <v>1417</v>
      </c>
      <c r="I12474" s="313" t="s">
        <v>6848</v>
      </c>
    </row>
    <row r="12475" spans="6:9" x14ac:dyDescent="0.2">
      <c r="F12475" s="310" t="s">
        <v>18373</v>
      </c>
      <c r="G12475" s="311">
        <v>30421</v>
      </c>
      <c r="H12475" s="312" t="s">
        <v>1417</v>
      </c>
      <c r="I12475" s="313" t="s">
        <v>6848</v>
      </c>
    </row>
    <row r="12476" spans="6:9" x14ac:dyDescent="0.2">
      <c r="F12476" s="310" t="s">
        <v>18374</v>
      </c>
      <c r="G12476" s="311">
        <v>30423</v>
      </c>
      <c r="H12476" s="312" t="s">
        <v>1417</v>
      </c>
      <c r="I12476" s="313" t="s">
        <v>6848</v>
      </c>
    </row>
    <row r="12477" spans="6:9" x14ac:dyDescent="0.2">
      <c r="F12477" s="310" t="s">
        <v>18375</v>
      </c>
      <c r="G12477" s="311">
        <v>30424</v>
      </c>
      <c r="H12477" s="312" t="s">
        <v>1417</v>
      </c>
      <c r="I12477" s="313" t="s">
        <v>6848</v>
      </c>
    </row>
    <row r="12478" spans="6:9" x14ac:dyDescent="0.2">
      <c r="F12478" s="310" t="s">
        <v>18376</v>
      </c>
      <c r="G12478" s="311">
        <v>30425</v>
      </c>
      <c r="H12478" s="312" t="s">
        <v>1417</v>
      </c>
      <c r="I12478" s="313" t="s">
        <v>6848</v>
      </c>
    </row>
    <row r="12479" spans="6:9" x14ac:dyDescent="0.2">
      <c r="F12479" s="310" t="s">
        <v>18377</v>
      </c>
      <c r="G12479" s="311">
        <v>30426</v>
      </c>
      <c r="H12479" s="312" t="s">
        <v>1417</v>
      </c>
      <c r="I12479" s="313" t="s">
        <v>6848</v>
      </c>
    </row>
    <row r="12480" spans="6:9" x14ac:dyDescent="0.2">
      <c r="F12480" s="310" t="s">
        <v>18378</v>
      </c>
      <c r="G12480" s="311">
        <v>30427</v>
      </c>
      <c r="H12480" s="312" t="s">
        <v>1417</v>
      </c>
      <c r="I12480" s="313" t="s">
        <v>6848</v>
      </c>
    </row>
    <row r="12481" spans="6:9" x14ac:dyDescent="0.2">
      <c r="F12481" s="310" t="s">
        <v>18379</v>
      </c>
      <c r="G12481" s="311">
        <v>30428</v>
      </c>
      <c r="H12481" s="312" t="s">
        <v>1417</v>
      </c>
      <c r="I12481" s="313" t="s">
        <v>6848</v>
      </c>
    </row>
    <row r="12482" spans="6:9" x14ac:dyDescent="0.2">
      <c r="F12482" s="310" t="s">
        <v>18380</v>
      </c>
      <c r="G12482" s="311">
        <v>30429</v>
      </c>
      <c r="H12482" s="312" t="s">
        <v>1417</v>
      </c>
      <c r="I12482" s="313" t="s">
        <v>6848</v>
      </c>
    </row>
    <row r="12483" spans="6:9" x14ac:dyDescent="0.2">
      <c r="F12483" s="310" t="s">
        <v>18381</v>
      </c>
      <c r="G12483" s="311">
        <v>30434</v>
      </c>
      <c r="H12483" s="312" t="s">
        <v>1417</v>
      </c>
      <c r="I12483" s="313" t="s">
        <v>6848</v>
      </c>
    </row>
    <row r="12484" spans="6:9" x14ac:dyDescent="0.2">
      <c r="F12484" s="310" t="s">
        <v>18382</v>
      </c>
      <c r="G12484" s="311">
        <v>30436</v>
      </c>
      <c r="H12484" s="312" t="s">
        <v>1417</v>
      </c>
      <c r="I12484" s="313" t="s">
        <v>6848</v>
      </c>
    </row>
    <row r="12485" spans="6:9" x14ac:dyDescent="0.2">
      <c r="F12485" s="310" t="s">
        <v>18383</v>
      </c>
      <c r="G12485" s="311">
        <v>30438</v>
      </c>
      <c r="H12485" s="312" t="s">
        <v>1417</v>
      </c>
      <c r="I12485" s="313" t="s">
        <v>6848</v>
      </c>
    </row>
    <row r="12486" spans="6:9" x14ac:dyDescent="0.2">
      <c r="F12486" s="310" t="s">
        <v>18384</v>
      </c>
      <c r="G12486" s="311">
        <v>30439</v>
      </c>
      <c r="H12486" s="312" t="s">
        <v>1417</v>
      </c>
      <c r="I12486" s="313" t="s">
        <v>6848</v>
      </c>
    </row>
    <row r="12487" spans="6:9" x14ac:dyDescent="0.2">
      <c r="F12487" s="310" t="s">
        <v>18385</v>
      </c>
      <c r="G12487" s="311">
        <v>30441</v>
      </c>
      <c r="H12487" s="312" t="s">
        <v>1417</v>
      </c>
      <c r="I12487" s="313" t="s">
        <v>6848</v>
      </c>
    </row>
    <row r="12488" spans="6:9" x14ac:dyDescent="0.2">
      <c r="F12488" s="310" t="s">
        <v>18386</v>
      </c>
      <c r="G12488" s="311">
        <v>30442</v>
      </c>
      <c r="H12488" s="312" t="s">
        <v>1417</v>
      </c>
      <c r="I12488" s="313" t="s">
        <v>6848</v>
      </c>
    </row>
    <row r="12489" spans="6:9" x14ac:dyDescent="0.2">
      <c r="F12489" s="310" t="s">
        <v>18387</v>
      </c>
      <c r="G12489" s="311">
        <v>30445</v>
      </c>
      <c r="H12489" s="312" t="s">
        <v>1417</v>
      </c>
      <c r="I12489" s="313" t="s">
        <v>6848</v>
      </c>
    </row>
    <row r="12490" spans="6:9" x14ac:dyDescent="0.2">
      <c r="F12490" s="310" t="s">
        <v>18388</v>
      </c>
      <c r="G12490" s="311">
        <v>30446</v>
      </c>
      <c r="H12490" s="312" t="s">
        <v>1417</v>
      </c>
      <c r="I12490" s="313" t="s">
        <v>6848</v>
      </c>
    </row>
    <row r="12491" spans="6:9" x14ac:dyDescent="0.2">
      <c r="F12491" s="310" t="s">
        <v>18389</v>
      </c>
      <c r="G12491" s="311">
        <v>30447</v>
      </c>
      <c r="H12491" s="312" t="s">
        <v>1417</v>
      </c>
      <c r="I12491" s="313" t="s">
        <v>6848</v>
      </c>
    </row>
    <row r="12492" spans="6:9" x14ac:dyDescent="0.2">
      <c r="F12492" s="310" t="s">
        <v>18390</v>
      </c>
      <c r="G12492" s="311">
        <v>30448</v>
      </c>
      <c r="H12492" s="312" t="s">
        <v>1417</v>
      </c>
      <c r="I12492" s="313" t="s">
        <v>6848</v>
      </c>
    </row>
    <row r="12493" spans="6:9" x14ac:dyDescent="0.2">
      <c r="F12493" s="310" t="s">
        <v>18391</v>
      </c>
      <c r="G12493" s="311">
        <v>30449</v>
      </c>
      <c r="H12493" s="312" t="s">
        <v>1417</v>
      </c>
      <c r="I12493" s="313" t="s">
        <v>6848</v>
      </c>
    </row>
    <row r="12494" spans="6:9" x14ac:dyDescent="0.2">
      <c r="F12494" s="310" t="s">
        <v>18392</v>
      </c>
      <c r="G12494" s="311">
        <v>30450</v>
      </c>
      <c r="H12494" s="312" t="s">
        <v>1417</v>
      </c>
      <c r="I12494" s="313" t="s">
        <v>6848</v>
      </c>
    </row>
    <row r="12495" spans="6:9" x14ac:dyDescent="0.2">
      <c r="F12495" s="310" t="s">
        <v>18393</v>
      </c>
      <c r="G12495" s="311">
        <v>30451</v>
      </c>
      <c r="H12495" s="312" t="s">
        <v>1417</v>
      </c>
      <c r="I12495" s="313" t="s">
        <v>6848</v>
      </c>
    </row>
    <row r="12496" spans="6:9" x14ac:dyDescent="0.2">
      <c r="F12496" s="310" t="s">
        <v>18394</v>
      </c>
      <c r="G12496" s="311">
        <v>30452</v>
      </c>
      <c r="H12496" s="312" t="s">
        <v>1417</v>
      </c>
      <c r="I12496" s="313" t="s">
        <v>6848</v>
      </c>
    </row>
    <row r="12497" spans="6:9" x14ac:dyDescent="0.2">
      <c r="F12497" s="310" t="s">
        <v>18395</v>
      </c>
      <c r="G12497" s="311">
        <v>30453</v>
      </c>
      <c r="H12497" s="312" t="s">
        <v>1417</v>
      </c>
      <c r="I12497" s="313" t="s">
        <v>6848</v>
      </c>
    </row>
    <row r="12498" spans="6:9" x14ac:dyDescent="0.2">
      <c r="F12498" s="310" t="s">
        <v>18396</v>
      </c>
      <c r="G12498" s="311">
        <v>30454</v>
      </c>
      <c r="H12498" s="312" t="s">
        <v>1417</v>
      </c>
      <c r="I12498" s="313" t="s">
        <v>6848</v>
      </c>
    </row>
    <row r="12499" spans="6:9" x14ac:dyDescent="0.2">
      <c r="F12499" s="310" t="s">
        <v>18397</v>
      </c>
      <c r="G12499" s="311">
        <v>30455</v>
      </c>
      <c r="H12499" s="312" t="s">
        <v>1417</v>
      </c>
      <c r="I12499" s="313" t="s">
        <v>6848</v>
      </c>
    </row>
    <row r="12500" spans="6:9" x14ac:dyDescent="0.2">
      <c r="F12500" s="310" t="s">
        <v>18398</v>
      </c>
      <c r="G12500" s="311">
        <v>30456</v>
      </c>
      <c r="H12500" s="312" t="s">
        <v>1417</v>
      </c>
      <c r="I12500" s="313" t="s">
        <v>6848</v>
      </c>
    </row>
    <row r="12501" spans="6:9" x14ac:dyDescent="0.2">
      <c r="F12501" s="310" t="s">
        <v>18399</v>
      </c>
      <c r="G12501" s="311">
        <v>30457</v>
      </c>
      <c r="H12501" s="312" t="s">
        <v>1417</v>
      </c>
      <c r="I12501" s="313" t="s">
        <v>6848</v>
      </c>
    </row>
    <row r="12502" spans="6:9" x14ac:dyDescent="0.2">
      <c r="F12502" s="310" t="s">
        <v>18400</v>
      </c>
      <c r="G12502" s="311">
        <v>30458</v>
      </c>
      <c r="H12502" s="312" t="s">
        <v>1417</v>
      </c>
      <c r="I12502" s="313" t="s">
        <v>6848</v>
      </c>
    </row>
    <row r="12503" spans="6:9" x14ac:dyDescent="0.2">
      <c r="F12503" s="310" t="s">
        <v>18401</v>
      </c>
      <c r="G12503" s="311">
        <v>30459</v>
      </c>
      <c r="H12503" s="312" t="s">
        <v>1417</v>
      </c>
      <c r="I12503" s="313" t="s">
        <v>6848</v>
      </c>
    </row>
    <row r="12504" spans="6:9" x14ac:dyDescent="0.2">
      <c r="F12504" s="310" t="s">
        <v>18402</v>
      </c>
      <c r="G12504" s="311">
        <v>30460</v>
      </c>
      <c r="H12504" s="312" t="s">
        <v>1417</v>
      </c>
      <c r="I12504" s="313" t="s">
        <v>6848</v>
      </c>
    </row>
    <row r="12505" spans="6:9" x14ac:dyDescent="0.2">
      <c r="F12505" s="310" t="s">
        <v>18403</v>
      </c>
      <c r="G12505" s="311">
        <v>30461</v>
      </c>
      <c r="H12505" s="312" t="s">
        <v>1417</v>
      </c>
      <c r="I12505" s="313" t="s">
        <v>6848</v>
      </c>
    </row>
    <row r="12506" spans="6:9" x14ac:dyDescent="0.2">
      <c r="F12506" s="310" t="s">
        <v>18404</v>
      </c>
      <c r="G12506" s="311">
        <v>30464</v>
      </c>
      <c r="H12506" s="312" t="s">
        <v>1417</v>
      </c>
      <c r="I12506" s="313" t="s">
        <v>6848</v>
      </c>
    </row>
    <row r="12507" spans="6:9" x14ac:dyDescent="0.2">
      <c r="F12507" s="310" t="s">
        <v>18405</v>
      </c>
      <c r="G12507" s="311">
        <v>30467</v>
      </c>
      <c r="H12507" s="312" t="s">
        <v>1417</v>
      </c>
      <c r="I12507" s="313" t="s">
        <v>6848</v>
      </c>
    </row>
    <row r="12508" spans="6:9" x14ac:dyDescent="0.2">
      <c r="F12508" s="310" t="s">
        <v>18406</v>
      </c>
      <c r="G12508" s="311">
        <v>30470</v>
      </c>
      <c r="H12508" s="312" t="s">
        <v>1417</v>
      </c>
      <c r="I12508" s="313" t="s">
        <v>6848</v>
      </c>
    </row>
    <row r="12509" spans="6:9" x14ac:dyDescent="0.2">
      <c r="F12509" s="310" t="s">
        <v>18407</v>
      </c>
      <c r="G12509" s="311">
        <v>30471</v>
      </c>
      <c r="H12509" s="312" t="s">
        <v>1417</v>
      </c>
      <c r="I12509" s="313" t="s">
        <v>6848</v>
      </c>
    </row>
    <row r="12510" spans="6:9" x14ac:dyDescent="0.2">
      <c r="F12510" s="310" t="s">
        <v>18408</v>
      </c>
      <c r="G12510" s="311">
        <v>30473</v>
      </c>
      <c r="H12510" s="312" t="s">
        <v>1417</v>
      </c>
      <c r="I12510" s="313" t="s">
        <v>6848</v>
      </c>
    </row>
    <row r="12511" spans="6:9" x14ac:dyDescent="0.2">
      <c r="F12511" s="310" t="s">
        <v>18409</v>
      </c>
      <c r="G12511" s="311">
        <v>30474</v>
      </c>
      <c r="H12511" s="312" t="s">
        <v>1417</v>
      </c>
      <c r="I12511" s="313" t="s">
        <v>6848</v>
      </c>
    </row>
    <row r="12512" spans="6:9" x14ac:dyDescent="0.2">
      <c r="F12512" s="310" t="s">
        <v>18410</v>
      </c>
      <c r="G12512" s="311">
        <v>30475</v>
      </c>
      <c r="H12512" s="312" t="s">
        <v>1417</v>
      </c>
      <c r="I12512" s="313" t="s">
        <v>6848</v>
      </c>
    </row>
    <row r="12513" spans="6:9" x14ac:dyDescent="0.2">
      <c r="F12513" s="310" t="s">
        <v>18411</v>
      </c>
      <c r="G12513" s="311">
        <v>30477</v>
      </c>
      <c r="H12513" s="312" t="s">
        <v>1417</v>
      </c>
      <c r="I12513" s="313" t="s">
        <v>6848</v>
      </c>
    </row>
    <row r="12514" spans="6:9" x14ac:dyDescent="0.2">
      <c r="F12514" s="310" t="s">
        <v>18412</v>
      </c>
      <c r="G12514" s="311">
        <v>30499</v>
      </c>
      <c r="H12514" s="312" t="s">
        <v>1417</v>
      </c>
      <c r="I12514" s="313" t="s">
        <v>6848</v>
      </c>
    </row>
    <row r="12515" spans="6:9" x14ac:dyDescent="0.2">
      <c r="F12515" s="310" t="s">
        <v>18413</v>
      </c>
      <c r="G12515" s="311">
        <v>30501</v>
      </c>
      <c r="H12515" s="312" t="s">
        <v>1417</v>
      </c>
      <c r="I12515" s="313" t="s">
        <v>6848</v>
      </c>
    </row>
    <row r="12516" spans="6:9" x14ac:dyDescent="0.2">
      <c r="F12516" s="310" t="s">
        <v>18414</v>
      </c>
      <c r="G12516" s="311">
        <v>30502</v>
      </c>
      <c r="H12516" s="312" t="s">
        <v>1417</v>
      </c>
      <c r="I12516" s="313" t="s">
        <v>6848</v>
      </c>
    </row>
    <row r="12517" spans="6:9" x14ac:dyDescent="0.2">
      <c r="F12517" s="310" t="s">
        <v>18415</v>
      </c>
      <c r="G12517" s="311">
        <v>30503</v>
      </c>
      <c r="H12517" s="312" t="s">
        <v>1417</v>
      </c>
      <c r="I12517" s="313" t="s">
        <v>6848</v>
      </c>
    </row>
    <row r="12518" spans="6:9" x14ac:dyDescent="0.2">
      <c r="F12518" s="310" t="s">
        <v>18416</v>
      </c>
      <c r="G12518" s="311">
        <v>30504</v>
      </c>
      <c r="H12518" s="312" t="s">
        <v>1417</v>
      </c>
      <c r="I12518" s="313" t="s">
        <v>6848</v>
      </c>
    </row>
    <row r="12519" spans="6:9" x14ac:dyDescent="0.2">
      <c r="F12519" s="310" t="s">
        <v>18417</v>
      </c>
      <c r="G12519" s="311">
        <v>30506</v>
      </c>
      <c r="H12519" s="312" t="s">
        <v>1417</v>
      </c>
      <c r="I12519" s="313" t="s">
        <v>6848</v>
      </c>
    </row>
    <row r="12520" spans="6:9" x14ac:dyDescent="0.2">
      <c r="F12520" s="310" t="s">
        <v>18418</v>
      </c>
      <c r="G12520" s="311">
        <v>30507</v>
      </c>
      <c r="H12520" s="312" t="s">
        <v>1417</v>
      </c>
      <c r="I12520" s="313" t="s">
        <v>6848</v>
      </c>
    </row>
    <row r="12521" spans="6:9" x14ac:dyDescent="0.2">
      <c r="F12521" s="310" t="s">
        <v>18419</v>
      </c>
      <c r="G12521" s="311">
        <v>30510</v>
      </c>
      <c r="H12521" s="312" t="s">
        <v>1417</v>
      </c>
      <c r="I12521" s="313" t="s">
        <v>6848</v>
      </c>
    </row>
    <row r="12522" spans="6:9" x14ac:dyDescent="0.2">
      <c r="F12522" s="310" t="s">
        <v>18420</v>
      </c>
      <c r="G12522" s="311">
        <v>30511</v>
      </c>
      <c r="H12522" s="312" t="s">
        <v>1417</v>
      </c>
      <c r="I12522" s="313" t="s">
        <v>6848</v>
      </c>
    </row>
    <row r="12523" spans="6:9" x14ac:dyDescent="0.2">
      <c r="F12523" s="310" t="s">
        <v>18421</v>
      </c>
      <c r="G12523" s="311">
        <v>30512</v>
      </c>
      <c r="H12523" s="312" t="s">
        <v>1417</v>
      </c>
      <c r="I12523" s="313" t="s">
        <v>6851</v>
      </c>
    </row>
    <row r="12524" spans="6:9" x14ac:dyDescent="0.2">
      <c r="F12524" s="310" t="s">
        <v>18422</v>
      </c>
      <c r="G12524" s="311">
        <v>30513</v>
      </c>
      <c r="H12524" s="312" t="s">
        <v>1417</v>
      </c>
      <c r="I12524" s="313" t="s">
        <v>6851</v>
      </c>
    </row>
    <row r="12525" spans="6:9" x14ac:dyDescent="0.2">
      <c r="F12525" s="310" t="s">
        <v>18423</v>
      </c>
      <c r="G12525" s="311">
        <v>30514</v>
      </c>
      <c r="H12525" s="312" t="s">
        <v>1417</v>
      </c>
      <c r="I12525" s="313" t="s">
        <v>6851</v>
      </c>
    </row>
    <row r="12526" spans="6:9" x14ac:dyDescent="0.2">
      <c r="F12526" s="310" t="s">
        <v>18424</v>
      </c>
      <c r="G12526" s="311">
        <v>30515</v>
      </c>
      <c r="H12526" s="312" t="s">
        <v>1417</v>
      </c>
      <c r="I12526" s="313" t="s">
        <v>6848</v>
      </c>
    </row>
    <row r="12527" spans="6:9" x14ac:dyDescent="0.2">
      <c r="F12527" s="310" t="s">
        <v>18425</v>
      </c>
      <c r="G12527" s="311">
        <v>30516</v>
      </c>
      <c r="H12527" s="312" t="s">
        <v>1417</v>
      </c>
      <c r="I12527" s="313" t="s">
        <v>6848</v>
      </c>
    </row>
    <row r="12528" spans="6:9" x14ac:dyDescent="0.2">
      <c r="F12528" s="310" t="s">
        <v>18426</v>
      </c>
      <c r="G12528" s="311">
        <v>30517</v>
      </c>
      <c r="H12528" s="312" t="s">
        <v>1417</v>
      </c>
      <c r="I12528" s="313" t="s">
        <v>6848</v>
      </c>
    </row>
    <row r="12529" spans="6:9" x14ac:dyDescent="0.2">
      <c r="F12529" s="310" t="s">
        <v>18427</v>
      </c>
      <c r="G12529" s="311">
        <v>30518</v>
      </c>
      <c r="H12529" s="312" t="s">
        <v>1417</v>
      </c>
      <c r="I12529" s="313" t="s">
        <v>6848</v>
      </c>
    </row>
    <row r="12530" spans="6:9" x14ac:dyDescent="0.2">
      <c r="F12530" s="310" t="s">
        <v>18428</v>
      </c>
      <c r="G12530" s="311">
        <v>30519</v>
      </c>
      <c r="H12530" s="312" t="s">
        <v>1417</v>
      </c>
      <c r="I12530" s="313" t="s">
        <v>6848</v>
      </c>
    </row>
    <row r="12531" spans="6:9" x14ac:dyDescent="0.2">
      <c r="F12531" s="310" t="s">
        <v>18429</v>
      </c>
      <c r="G12531" s="311">
        <v>30520</v>
      </c>
      <c r="H12531" s="312" t="s">
        <v>1417</v>
      </c>
      <c r="I12531" s="313" t="s">
        <v>6848</v>
      </c>
    </row>
    <row r="12532" spans="6:9" x14ac:dyDescent="0.2">
      <c r="F12532" s="310" t="s">
        <v>18430</v>
      </c>
      <c r="G12532" s="311">
        <v>30521</v>
      </c>
      <c r="H12532" s="312" t="s">
        <v>1417</v>
      </c>
      <c r="I12532" s="313" t="s">
        <v>6848</v>
      </c>
    </row>
    <row r="12533" spans="6:9" x14ac:dyDescent="0.2">
      <c r="F12533" s="310" t="s">
        <v>18431</v>
      </c>
      <c r="G12533" s="311">
        <v>30522</v>
      </c>
      <c r="H12533" s="312" t="s">
        <v>1417</v>
      </c>
      <c r="I12533" s="313" t="s">
        <v>6851</v>
      </c>
    </row>
    <row r="12534" spans="6:9" x14ac:dyDescent="0.2">
      <c r="F12534" s="310" t="s">
        <v>18432</v>
      </c>
      <c r="G12534" s="311">
        <v>30523</v>
      </c>
      <c r="H12534" s="312" t="s">
        <v>1417</v>
      </c>
      <c r="I12534" s="313" t="s">
        <v>6848</v>
      </c>
    </row>
    <row r="12535" spans="6:9" x14ac:dyDescent="0.2">
      <c r="F12535" s="310" t="s">
        <v>18433</v>
      </c>
      <c r="G12535" s="311">
        <v>30525</v>
      </c>
      <c r="H12535" s="312" t="s">
        <v>1417</v>
      </c>
      <c r="I12535" s="313" t="s">
        <v>6851</v>
      </c>
    </row>
    <row r="12536" spans="6:9" x14ac:dyDescent="0.2">
      <c r="F12536" s="310" t="s">
        <v>18434</v>
      </c>
      <c r="G12536" s="311">
        <v>30527</v>
      </c>
      <c r="H12536" s="312" t="s">
        <v>1417</v>
      </c>
      <c r="I12536" s="313" t="s">
        <v>6848</v>
      </c>
    </row>
    <row r="12537" spans="6:9" x14ac:dyDescent="0.2">
      <c r="F12537" s="310" t="s">
        <v>18435</v>
      </c>
      <c r="G12537" s="311">
        <v>30528</v>
      </c>
      <c r="H12537" s="312" t="s">
        <v>1417</v>
      </c>
      <c r="I12537" s="313" t="s">
        <v>6848</v>
      </c>
    </row>
    <row r="12538" spans="6:9" x14ac:dyDescent="0.2">
      <c r="F12538" s="310" t="s">
        <v>18436</v>
      </c>
      <c r="G12538" s="311">
        <v>30529</v>
      </c>
      <c r="H12538" s="312" t="s">
        <v>1417</v>
      </c>
      <c r="I12538" s="313" t="s">
        <v>6848</v>
      </c>
    </row>
    <row r="12539" spans="6:9" x14ac:dyDescent="0.2">
      <c r="F12539" s="310" t="s">
        <v>18437</v>
      </c>
      <c r="G12539" s="311">
        <v>30530</v>
      </c>
      <c r="H12539" s="312" t="s">
        <v>1417</v>
      </c>
      <c r="I12539" s="313" t="s">
        <v>6848</v>
      </c>
    </row>
    <row r="12540" spans="6:9" x14ac:dyDescent="0.2">
      <c r="F12540" s="310" t="s">
        <v>18438</v>
      </c>
      <c r="G12540" s="311">
        <v>30531</v>
      </c>
      <c r="H12540" s="312" t="s">
        <v>1417</v>
      </c>
      <c r="I12540" s="313" t="s">
        <v>6848</v>
      </c>
    </row>
    <row r="12541" spans="6:9" x14ac:dyDescent="0.2">
      <c r="F12541" s="310" t="s">
        <v>18439</v>
      </c>
      <c r="G12541" s="311">
        <v>30533</v>
      </c>
      <c r="H12541" s="312" t="s">
        <v>1417</v>
      </c>
      <c r="I12541" s="313" t="s">
        <v>6851</v>
      </c>
    </row>
    <row r="12542" spans="6:9" x14ac:dyDescent="0.2">
      <c r="F12542" s="310" t="s">
        <v>18440</v>
      </c>
      <c r="G12542" s="311">
        <v>30534</v>
      </c>
      <c r="H12542" s="312" t="s">
        <v>1417</v>
      </c>
      <c r="I12542" s="313" t="s">
        <v>6848</v>
      </c>
    </row>
    <row r="12543" spans="6:9" x14ac:dyDescent="0.2">
      <c r="F12543" s="310" t="s">
        <v>18441</v>
      </c>
      <c r="G12543" s="311">
        <v>30535</v>
      </c>
      <c r="H12543" s="312" t="s">
        <v>1417</v>
      </c>
      <c r="I12543" s="313" t="s">
        <v>6848</v>
      </c>
    </row>
    <row r="12544" spans="6:9" x14ac:dyDescent="0.2">
      <c r="F12544" s="310" t="s">
        <v>18442</v>
      </c>
      <c r="G12544" s="311">
        <v>30536</v>
      </c>
      <c r="H12544" s="312" t="s">
        <v>1417</v>
      </c>
      <c r="I12544" s="313" t="s">
        <v>6851</v>
      </c>
    </row>
    <row r="12545" spans="6:9" x14ac:dyDescent="0.2">
      <c r="F12545" s="310" t="s">
        <v>18443</v>
      </c>
      <c r="G12545" s="311">
        <v>30537</v>
      </c>
      <c r="H12545" s="312" t="s">
        <v>1417</v>
      </c>
      <c r="I12545" s="313" t="s">
        <v>6851</v>
      </c>
    </row>
    <row r="12546" spans="6:9" x14ac:dyDescent="0.2">
      <c r="F12546" s="310" t="s">
        <v>18444</v>
      </c>
      <c r="G12546" s="311">
        <v>30538</v>
      </c>
      <c r="H12546" s="312" t="s">
        <v>1417</v>
      </c>
      <c r="I12546" s="313" t="s">
        <v>6848</v>
      </c>
    </row>
    <row r="12547" spans="6:9" x14ac:dyDescent="0.2">
      <c r="F12547" s="310" t="s">
        <v>18445</v>
      </c>
      <c r="G12547" s="311">
        <v>30539</v>
      </c>
      <c r="H12547" s="312" t="s">
        <v>1417</v>
      </c>
      <c r="I12547" s="313" t="s">
        <v>6851</v>
      </c>
    </row>
    <row r="12548" spans="6:9" x14ac:dyDescent="0.2">
      <c r="F12548" s="310" t="s">
        <v>18446</v>
      </c>
      <c r="G12548" s="311">
        <v>30540</v>
      </c>
      <c r="H12548" s="312" t="s">
        <v>1417</v>
      </c>
      <c r="I12548" s="313" t="s">
        <v>6851</v>
      </c>
    </row>
    <row r="12549" spans="6:9" x14ac:dyDescent="0.2">
      <c r="F12549" s="310" t="s">
        <v>18447</v>
      </c>
      <c r="G12549" s="311">
        <v>30541</v>
      </c>
      <c r="H12549" s="312" t="s">
        <v>1417</v>
      </c>
      <c r="I12549" s="313" t="s">
        <v>6851</v>
      </c>
    </row>
    <row r="12550" spans="6:9" x14ac:dyDescent="0.2">
      <c r="F12550" s="310" t="s">
        <v>18448</v>
      </c>
      <c r="G12550" s="311">
        <v>30542</v>
      </c>
      <c r="H12550" s="312" t="s">
        <v>1417</v>
      </c>
      <c r="I12550" s="313" t="s">
        <v>6848</v>
      </c>
    </row>
    <row r="12551" spans="6:9" x14ac:dyDescent="0.2">
      <c r="F12551" s="310" t="s">
        <v>18449</v>
      </c>
      <c r="G12551" s="311">
        <v>30543</v>
      </c>
      <c r="H12551" s="312" t="s">
        <v>1417</v>
      </c>
      <c r="I12551" s="313" t="s">
        <v>6848</v>
      </c>
    </row>
    <row r="12552" spans="6:9" x14ac:dyDescent="0.2">
      <c r="F12552" s="310" t="s">
        <v>18450</v>
      </c>
      <c r="G12552" s="311">
        <v>30544</v>
      </c>
      <c r="H12552" s="312" t="s">
        <v>1417</v>
      </c>
      <c r="I12552" s="313" t="s">
        <v>6848</v>
      </c>
    </row>
    <row r="12553" spans="6:9" x14ac:dyDescent="0.2">
      <c r="F12553" s="310" t="s">
        <v>18451</v>
      </c>
      <c r="G12553" s="311">
        <v>30545</v>
      </c>
      <c r="H12553" s="312" t="s">
        <v>1417</v>
      </c>
      <c r="I12553" s="313" t="s">
        <v>6848</v>
      </c>
    </row>
    <row r="12554" spans="6:9" x14ac:dyDescent="0.2">
      <c r="F12554" s="310" t="s">
        <v>18452</v>
      </c>
      <c r="G12554" s="311">
        <v>30546</v>
      </c>
      <c r="H12554" s="312" t="s">
        <v>1417</v>
      </c>
      <c r="I12554" s="313" t="s">
        <v>6851</v>
      </c>
    </row>
    <row r="12555" spans="6:9" x14ac:dyDescent="0.2">
      <c r="F12555" s="310" t="s">
        <v>18453</v>
      </c>
      <c r="G12555" s="311">
        <v>30547</v>
      </c>
      <c r="H12555" s="312" t="s">
        <v>1417</v>
      </c>
      <c r="I12555" s="313" t="s">
        <v>6848</v>
      </c>
    </row>
    <row r="12556" spans="6:9" x14ac:dyDescent="0.2">
      <c r="F12556" s="310" t="s">
        <v>18454</v>
      </c>
      <c r="G12556" s="311">
        <v>30548</v>
      </c>
      <c r="H12556" s="312" t="s">
        <v>1417</v>
      </c>
      <c r="I12556" s="313" t="s">
        <v>6848</v>
      </c>
    </row>
    <row r="12557" spans="6:9" x14ac:dyDescent="0.2">
      <c r="F12557" s="310" t="s">
        <v>18455</v>
      </c>
      <c r="G12557" s="311">
        <v>30549</v>
      </c>
      <c r="H12557" s="312" t="s">
        <v>1417</v>
      </c>
      <c r="I12557" s="313" t="s">
        <v>6848</v>
      </c>
    </row>
    <row r="12558" spans="6:9" x14ac:dyDescent="0.2">
      <c r="F12558" s="310" t="s">
        <v>18456</v>
      </c>
      <c r="G12558" s="311">
        <v>30552</v>
      </c>
      <c r="H12558" s="312" t="s">
        <v>1417</v>
      </c>
      <c r="I12558" s="313" t="s">
        <v>6848</v>
      </c>
    </row>
    <row r="12559" spans="6:9" x14ac:dyDescent="0.2">
      <c r="F12559" s="310" t="s">
        <v>18457</v>
      </c>
      <c r="G12559" s="311">
        <v>30553</v>
      </c>
      <c r="H12559" s="312" t="s">
        <v>1417</v>
      </c>
      <c r="I12559" s="313" t="s">
        <v>6848</v>
      </c>
    </row>
    <row r="12560" spans="6:9" x14ac:dyDescent="0.2">
      <c r="F12560" s="310" t="s">
        <v>18458</v>
      </c>
      <c r="G12560" s="311">
        <v>30554</v>
      </c>
      <c r="H12560" s="312" t="s">
        <v>1417</v>
      </c>
      <c r="I12560" s="313" t="s">
        <v>6848</v>
      </c>
    </row>
    <row r="12561" spans="6:9" x14ac:dyDescent="0.2">
      <c r="F12561" s="310" t="s">
        <v>18459</v>
      </c>
      <c r="G12561" s="311">
        <v>30555</v>
      </c>
      <c r="H12561" s="312" t="s">
        <v>1417</v>
      </c>
      <c r="I12561" s="313" t="s">
        <v>6851</v>
      </c>
    </row>
    <row r="12562" spans="6:9" x14ac:dyDescent="0.2">
      <c r="F12562" s="310" t="s">
        <v>18460</v>
      </c>
      <c r="G12562" s="311">
        <v>30557</v>
      </c>
      <c r="H12562" s="312" t="s">
        <v>1417</v>
      </c>
      <c r="I12562" s="313" t="s">
        <v>6848</v>
      </c>
    </row>
    <row r="12563" spans="6:9" x14ac:dyDescent="0.2">
      <c r="F12563" s="310" t="s">
        <v>18461</v>
      </c>
      <c r="G12563" s="311">
        <v>30558</v>
      </c>
      <c r="H12563" s="312" t="s">
        <v>1417</v>
      </c>
      <c r="I12563" s="313" t="s">
        <v>6848</v>
      </c>
    </row>
    <row r="12564" spans="6:9" x14ac:dyDescent="0.2">
      <c r="F12564" s="310" t="s">
        <v>18462</v>
      </c>
      <c r="G12564" s="311">
        <v>30559</v>
      </c>
      <c r="H12564" s="312" t="s">
        <v>1417</v>
      </c>
      <c r="I12564" s="313" t="s">
        <v>6851</v>
      </c>
    </row>
    <row r="12565" spans="6:9" x14ac:dyDescent="0.2">
      <c r="F12565" s="310" t="s">
        <v>18463</v>
      </c>
      <c r="G12565" s="311">
        <v>30560</v>
      </c>
      <c r="H12565" s="312" t="s">
        <v>1417</v>
      </c>
      <c r="I12565" s="313" t="s">
        <v>6851</v>
      </c>
    </row>
    <row r="12566" spans="6:9" x14ac:dyDescent="0.2">
      <c r="F12566" s="310" t="s">
        <v>18464</v>
      </c>
      <c r="G12566" s="311">
        <v>30562</v>
      </c>
      <c r="H12566" s="312" t="s">
        <v>1417</v>
      </c>
      <c r="I12566" s="313" t="s">
        <v>6851</v>
      </c>
    </row>
    <row r="12567" spans="6:9" x14ac:dyDescent="0.2">
      <c r="F12567" s="310" t="s">
        <v>18465</v>
      </c>
      <c r="G12567" s="311">
        <v>30563</v>
      </c>
      <c r="H12567" s="312" t="s">
        <v>1417</v>
      </c>
      <c r="I12567" s="313" t="s">
        <v>6848</v>
      </c>
    </row>
    <row r="12568" spans="6:9" x14ac:dyDescent="0.2">
      <c r="F12568" s="310" t="s">
        <v>18466</v>
      </c>
      <c r="G12568" s="311">
        <v>30564</v>
      </c>
      <c r="H12568" s="312" t="s">
        <v>1417</v>
      </c>
      <c r="I12568" s="313" t="s">
        <v>6848</v>
      </c>
    </row>
    <row r="12569" spans="6:9" x14ac:dyDescent="0.2">
      <c r="F12569" s="310" t="s">
        <v>18467</v>
      </c>
      <c r="G12569" s="311">
        <v>30565</v>
      </c>
      <c r="H12569" s="312" t="s">
        <v>1417</v>
      </c>
      <c r="I12569" s="313" t="s">
        <v>6848</v>
      </c>
    </row>
    <row r="12570" spans="6:9" x14ac:dyDescent="0.2">
      <c r="F12570" s="310" t="s">
        <v>18468</v>
      </c>
      <c r="G12570" s="311">
        <v>30566</v>
      </c>
      <c r="H12570" s="312" t="s">
        <v>1417</v>
      </c>
      <c r="I12570" s="313" t="s">
        <v>6848</v>
      </c>
    </row>
    <row r="12571" spans="6:9" x14ac:dyDescent="0.2">
      <c r="F12571" s="310" t="s">
        <v>18469</v>
      </c>
      <c r="G12571" s="311">
        <v>30567</v>
      </c>
      <c r="H12571" s="312" t="s">
        <v>1417</v>
      </c>
      <c r="I12571" s="313" t="s">
        <v>6848</v>
      </c>
    </row>
    <row r="12572" spans="6:9" x14ac:dyDescent="0.2">
      <c r="F12572" s="310" t="s">
        <v>18470</v>
      </c>
      <c r="G12572" s="311">
        <v>30568</v>
      </c>
      <c r="H12572" s="312" t="s">
        <v>1417</v>
      </c>
      <c r="I12572" s="313" t="s">
        <v>6851</v>
      </c>
    </row>
    <row r="12573" spans="6:9" x14ac:dyDescent="0.2">
      <c r="F12573" s="310" t="s">
        <v>18471</v>
      </c>
      <c r="G12573" s="311">
        <v>30571</v>
      </c>
      <c r="H12573" s="312" t="s">
        <v>1417</v>
      </c>
      <c r="I12573" s="313" t="s">
        <v>6848</v>
      </c>
    </row>
    <row r="12574" spans="6:9" x14ac:dyDescent="0.2">
      <c r="F12574" s="310" t="s">
        <v>18472</v>
      </c>
      <c r="G12574" s="311">
        <v>30572</v>
      </c>
      <c r="H12574" s="312" t="s">
        <v>1417</v>
      </c>
      <c r="I12574" s="313" t="s">
        <v>6851</v>
      </c>
    </row>
    <row r="12575" spans="6:9" x14ac:dyDescent="0.2">
      <c r="F12575" s="310" t="s">
        <v>18473</v>
      </c>
      <c r="G12575" s="311">
        <v>30573</v>
      </c>
      <c r="H12575" s="312" t="s">
        <v>1417</v>
      </c>
      <c r="I12575" s="313" t="s">
        <v>6848</v>
      </c>
    </row>
    <row r="12576" spans="6:9" x14ac:dyDescent="0.2">
      <c r="F12576" s="310" t="s">
        <v>18474</v>
      </c>
      <c r="G12576" s="311">
        <v>30575</v>
      </c>
      <c r="H12576" s="312" t="s">
        <v>1417</v>
      </c>
      <c r="I12576" s="313" t="s">
        <v>6848</v>
      </c>
    </row>
    <row r="12577" spans="6:9" x14ac:dyDescent="0.2">
      <c r="F12577" s="310" t="s">
        <v>18475</v>
      </c>
      <c r="G12577" s="311">
        <v>30576</v>
      </c>
      <c r="H12577" s="312" t="s">
        <v>1417</v>
      </c>
      <c r="I12577" s="313" t="s">
        <v>6851</v>
      </c>
    </row>
    <row r="12578" spans="6:9" x14ac:dyDescent="0.2">
      <c r="F12578" s="310" t="s">
        <v>18476</v>
      </c>
      <c r="G12578" s="311">
        <v>30577</v>
      </c>
      <c r="H12578" s="312" t="s">
        <v>1417</v>
      </c>
      <c r="I12578" s="313" t="s">
        <v>6848</v>
      </c>
    </row>
    <row r="12579" spans="6:9" x14ac:dyDescent="0.2">
      <c r="F12579" s="310" t="s">
        <v>18477</v>
      </c>
      <c r="G12579" s="311">
        <v>30580</v>
      </c>
      <c r="H12579" s="312" t="s">
        <v>1417</v>
      </c>
      <c r="I12579" s="313" t="s">
        <v>6848</v>
      </c>
    </row>
    <row r="12580" spans="6:9" x14ac:dyDescent="0.2">
      <c r="F12580" s="310" t="s">
        <v>18478</v>
      </c>
      <c r="G12580" s="311">
        <v>30581</v>
      </c>
      <c r="H12580" s="312" t="s">
        <v>1417</v>
      </c>
      <c r="I12580" s="313" t="s">
        <v>6851</v>
      </c>
    </row>
    <row r="12581" spans="6:9" x14ac:dyDescent="0.2">
      <c r="F12581" s="310" t="s">
        <v>18479</v>
      </c>
      <c r="G12581" s="311">
        <v>30582</v>
      </c>
      <c r="H12581" s="312" t="s">
        <v>1417</v>
      </c>
      <c r="I12581" s="313" t="s">
        <v>6851</v>
      </c>
    </row>
    <row r="12582" spans="6:9" x14ac:dyDescent="0.2">
      <c r="F12582" s="310" t="s">
        <v>18480</v>
      </c>
      <c r="G12582" s="311">
        <v>30597</v>
      </c>
      <c r="H12582" s="312" t="s">
        <v>1417</v>
      </c>
      <c r="I12582" s="313" t="s">
        <v>6848</v>
      </c>
    </row>
    <row r="12583" spans="6:9" x14ac:dyDescent="0.2">
      <c r="F12583" s="310" t="s">
        <v>18481</v>
      </c>
      <c r="G12583" s="311">
        <v>30598</v>
      </c>
      <c r="H12583" s="312" t="s">
        <v>1417</v>
      </c>
      <c r="I12583" s="313" t="s">
        <v>6848</v>
      </c>
    </row>
    <row r="12584" spans="6:9" x14ac:dyDescent="0.2">
      <c r="F12584" s="310" t="s">
        <v>18482</v>
      </c>
      <c r="G12584" s="311">
        <v>30599</v>
      </c>
      <c r="H12584" s="312" t="s">
        <v>1417</v>
      </c>
      <c r="I12584" s="313" t="s">
        <v>6848</v>
      </c>
    </row>
    <row r="12585" spans="6:9" x14ac:dyDescent="0.2">
      <c r="F12585" s="310" t="s">
        <v>18483</v>
      </c>
      <c r="G12585" s="311">
        <v>30601</v>
      </c>
      <c r="H12585" s="312" t="s">
        <v>1417</v>
      </c>
      <c r="I12585" s="313" t="s">
        <v>6848</v>
      </c>
    </row>
    <row r="12586" spans="6:9" x14ac:dyDescent="0.2">
      <c r="F12586" s="310" t="s">
        <v>18484</v>
      </c>
      <c r="G12586" s="311">
        <v>30602</v>
      </c>
      <c r="H12586" s="312" t="s">
        <v>1417</v>
      </c>
      <c r="I12586" s="313" t="s">
        <v>6848</v>
      </c>
    </row>
    <row r="12587" spans="6:9" x14ac:dyDescent="0.2">
      <c r="F12587" s="310" t="s">
        <v>18485</v>
      </c>
      <c r="G12587" s="311">
        <v>30603</v>
      </c>
      <c r="H12587" s="312" t="s">
        <v>1417</v>
      </c>
      <c r="I12587" s="313" t="s">
        <v>6848</v>
      </c>
    </row>
    <row r="12588" spans="6:9" x14ac:dyDescent="0.2">
      <c r="F12588" s="310" t="s">
        <v>18486</v>
      </c>
      <c r="G12588" s="311">
        <v>30604</v>
      </c>
      <c r="H12588" s="312" t="s">
        <v>1417</v>
      </c>
      <c r="I12588" s="313" t="s">
        <v>6848</v>
      </c>
    </row>
    <row r="12589" spans="6:9" x14ac:dyDescent="0.2">
      <c r="F12589" s="310" t="s">
        <v>18487</v>
      </c>
      <c r="G12589" s="311">
        <v>30605</v>
      </c>
      <c r="H12589" s="312" t="s">
        <v>1417</v>
      </c>
      <c r="I12589" s="313" t="s">
        <v>6848</v>
      </c>
    </row>
    <row r="12590" spans="6:9" x14ac:dyDescent="0.2">
      <c r="F12590" s="310" t="s">
        <v>18488</v>
      </c>
      <c r="G12590" s="311">
        <v>30606</v>
      </c>
      <c r="H12590" s="312" t="s">
        <v>1417</v>
      </c>
      <c r="I12590" s="313" t="s">
        <v>6848</v>
      </c>
    </row>
    <row r="12591" spans="6:9" x14ac:dyDescent="0.2">
      <c r="F12591" s="310" t="s">
        <v>18489</v>
      </c>
      <c r="G12591" s="311">
        <v>30607</v>
      </c>
      <c r="H12591" s="312" t="s">
        <v>1417</v>
      </c>
      <c r="I12591" s="313" t="s">
        <v>6848</v>
      </c>
    </row>
    <row r="12592" spans="6:9" x14ac:dyDescent="0.2">
      <c r="F12592" s="310" t="s">
        <v>18490</v>
      </c>
      <c r="G12592" s="311">
        <v>30608</v>
      </c>
      <c r="H12592" s="312" t="s">
        <v>1417</v>
      </c>
      <c r="I12592" s="313" t="s">
        <v>6848</v>
      </c>
    </row>
    <row r="12593" spans="6:9" x14ac:dyDescent="0.2">
      <c r="F12593" s="310" t="s">
        <v>18491</v>
      </c>
      <c r="G12593" s="311">
        <v>30609</v>
      </c>
      <c r="H12593" s="312" t="s">
        <v>1417</v>
      </c>
      <c r="I12593" s="313" t="s">
        <v>6848</v>
      </c>
    </row>
    <row r="12594" spans="6:9" x14ac:dyDescent="0.2">
      <c r="F12594" s="310" t="s">
        <v>18492</v>
      </c>
      <c r="G12594" s="311">
        <v>30612</v>
      </c>
      <c r="H12594" s="312" t="s">
        <v>1417</v>
      </c>
      <c r="I12594" s="313" t="s">
        <v>6848</v>
      </c>
    </row>
    <row r="12595" spans="6:9" x14ac:dyDescent="0.2">
      <c r="F12595" s="310" t="s">
        <v>18493</v>
      </c>
      <c r="G12595" s="311">
        <v>30619</v>
      </c>
      <c r="H12595" s="312" t="s">
        <v>1417</v>
      </c>
      <c r="I12595" s="313" t="s">
        <v>6848</v>
      </c>
    </row>
    <row r="12596" spans="6:9" x14ac:dyDescent="0.2">
      <c r="F12596" s="310" t="s">
        <v>18494</v>
      </c>
      <c r="G12596" s="311">
        <v>30620</v>
      </c>
      <c r="H12596" s="312" t="s">
        <v>1417</v>
      </c>
      <c r="I12596" s="313" t="s">
        <v>6848</v>
      </c>
    </row>
    <row r="12597" spans="6:9" x14ac:dyDescent="0.2">
      <c r="F12597" s="310" t="s">
        <v>18495</v>
      </c>
      <c r="G12597" s="311">
        <v>30621</v>
      </c>
      <c r="H12597" s="312" t="s">
        <v>1417</v>
      </c>
      <c r="I12597" s="313" t="s">
        <v>6848</v>
      </c>
    </row>
    <row r="12598" spans="6:9" x14ac:dyDescent="0.2">
      <c r="F12598" s="310" t="s">
        <v>18496</v>
      </c>
      <c r="G12598" s="311">
        <v>30622</v>
      </c>
      <c r="H12598" s="312" t="s">
        <v>1417</v>
      </c>
      <c r="I12598" s="313" t="s">
        <v>6848</v>
      </c>
    </row>
    <row r="12599" spans="6:9" x14ac:dyDescent="0.2">
      <c r="F12599" s="310" t="s">
        <v>18497</v>
      </c>
      <c r="G12599" s="311">
        <v>30623</v>
      </c>
      <c r="H12599" s="312" t="s">
        <v>1417</v>
      </c>
      <c r="I12599" s="313" t="s">
        <v>6848</v>
      </c>
    </row>
    <row r="12600" spans="6:9" x14ac:dyDescent="0.2">
      <c r="F12600" s="310" t="s">
        <v>18498</v>
      </c>
      <c r="G12600" s="311">
        <v>30624</v>
      </c>
      <c r="H12600" s="312" t="s">
        <v>1417</v>
      </c>
      <c r="I12600" s="313" t="s">
        <v>6848</v>
      </c>
    </row>
    <row r="12601" spans="6:9" x14ac:dyDescent="0.2">
      <c r="F12601" s="310" t="s">
        <v>18499</v>
      </c>
      <c r="G12601" s="311">
        <v>30625</v>
      </c>
      <c r="H12601" s="312" t="s">
        <v>1417</v>
      </c>
      <c r="I12601" s="313" t="s">
        <v>6848</v>
      </c>
    </row>
    <row r="12602" spans="6:9" x14ac:dyDescent="0.2">
      <c r="F12602" s="310" t="s">
        <v>18500</v>
      </c>
      <c r="G12602" s="311">
        <v>30627</v>
      </c>
      <c r="H12602" s="312" t="s">
        <v>1417</v>
      </c>
      <c r="I12602" s="313" t="s">
        <v>6848</v>
      </c>
    </row>
    <row r="12603" spans="6:9" x14ac:dyDescent="0.2">
      <c r="F12603" s="310" t="s">
        <v>18501</v>
      </c>
      <c r="G12603" s="311">
        <v>30628</v>
      </c>
      <c r="H12603" s="312" t="s">
        <v>1417</v>
      </c>
      <c r="I12603" s="313" t="s">
        <v>6848</v>
      </c>
    </row>
    <row r="12604" spans="6:9" x14ac:dyDescent="0.2">
      <c r="F12604" s="310" t="s">
        <v>18502</v>
      </c>
      <c r="G12604" s="311">
        <v>30629</v>
      </c>
      <c r="H12604" s="312" t="s">
        <v>1417</v>
      </c>
      <c r="I12604" s="313" t="s">
        <v>6848</v>
      </c>
    </row>
    <row r="12605" spans="6:9" x14ac:dyDescent="0.2">
      <c r="F12605" s="310" t="s">
        <v>18503</v>
      </c>
      <c r="G12605" s="311">
        <v>30630</v>
      </c>
      <c r="H12605" s="312" t="s">
        <v>1417</v>
      </c>
      <c r="I12605" s="313" t="s">
        <v>6848</v>
      </c>
    </row>
    <row r="12606" spans="6:9" x14ac:dyDescent="0.2">
      <c r="F12606" s="310" t="s">
        <v>18504</v>
      </c>
      <c r="G12606" s="311">
        <v>30631</v>
      </c>
      <c r="H12606" s="312" t="s">
        <v>1417</v>
      </c>
      <c r="I12606" s="313" t="s">
        <v>6848</v>
      </c>
    </row>
    <row r="12607" spans="6:9" x14ac:dyDescent="0.2">
      <c r="F12607" s="310" t="s">
        <v>18505</v>
      </c>
      <c r="G12607" s="311">
        <v>30633</v>
      </c>
      <c r="H12607" s="312" t="s">
        <v>1417</v>
      </c>
      <c r="I12607" s="313" t="s">
        <v>6848</v>
      </c>
    </row>
    <row r="12608" spans="6:9" x14ac:dyDescent="0.2">
      <c r="F12608" s="310" t="s">
        <v>18506</v>
      </c>
      <c r="G12608" s="311">
        <v>30634</v>
      </c>
      <c r="H12608" s="312" t="s">
        <v>1417</v>
      </c>
      <c r="I12608" s="313" t="s">
        <v>6848</v>
      </c>
    </row>
    <row r="12609" spans="6:9" x14ac:dyDescent="0.2">
      <c r="F12609" s="310" t="s">
        <v>18507</v>
      </c>
      <c r="G12609" s="311">
        <v>30635</v>
      </c>
      <c r="H12609" s="312" t="s">
        <v>1417</v>
      </c>
      <c r="I12609" s="313" t="s">
        <v>6848</v>
      </c>
    </row>
    <row r="12610" spans="6:9" x14ac:dyDescent="0.2">
      <c r="F12610" s="310" t="s">
        <v>18508</v>
      </c>
      <c r="G12610" s="311">
        <v>30638</v>
      </c>
      <c r="H12610" s="312" t="s">
        <v>1417</v>
      </c>
      <c r="I12610" s="313" t="s">
        <v>6848</v>
      </c>
    </row>
    <row r="12611" spans="6:9" x14ac:dyDescent="0.2">
      <c r="F12611" s="310" t="s">
        <v>18509</v>
      </c>
      <c r="G12611" s="311">
        <v>30639</v>
      </c>
      <c r="H12611" s="312" t="s">
        <v>1417</v>
      </c>
      <c r="I12611" s="313" t="s">
        <v>6848</v>
      </c>
    </row>
    <row r="12612" spans="6:9" x14ac:dyDescent="0.2">
      <c r="F12612" s="310" t="s">
        <v>18510</v>
      </c>
      <c r="G12612" s="311">
        <v>30641</v>
      </c>
      <c r="H12612" s="312" t="s">
        <v>1417</v>
      </c>
      <c r="I12612" s="313" t="s">
        <v>6848</v>
      </c>
    </row>
    <row r="12613" spans="6:9" x14ac:dyDescent="0.2">
      <c r="F12613" s="310" t="s">
        <v>18511</v>
      </c>
      <c r="G12613" s="311">
        <v>30642</v>
      </c>
      <c r="H12613" s="312" t="s">
        <v>1417</v>
      </c>
      <c r="I12613" s="313" t="s">
        <v>6848</v>
      </c>
    </row>
    <row r="12614" spans="6:9" x14ac:dyDescent="0.2">
      <c r="F12614" s="310" t="s">
        <v>18512</v>
      </c>
      <c r="G12614" s="311">
        <v>30643</v>
      </c>
      <c r="H12614" s="312" t="s">
        <v>1417</v>
      </c>
      <c r="I12614" s="313" t="s">
        <v>6848</v>
      </c>
    </row>
    <row r="12615" spans="6:9" x14ac:dyDescent="0.2">
      <c r="F12615" s="310" t="s">
        <v>18513</v>
      </c>
      <c r="G12615" s="311">
        <v>30645</v>
      </c>
      <c r="H12615" s="312" t="s">
        <v>1417</v>
      </c>
      <c r="I12615" s="313" t="s">
        <v>6848</v>
      </c>
    </row>
    <row r="12616" spans="6:9" x14ac:dyDescent="0.2">
      <c r="F12616" s="310" t="s">
        <v>18514</v>
      </c>
      <c r="G12616" s="311">
        <v>30646</v>
      </c>
      <c r="H12616" s="312" t="s">
        <v>1417</v>
      </c>
      <c r="I12616" s="313" t="s">
        <v>6848</v>
      </c>
    </row>
    <row r="12617" spans="6:9" x14ac:dyDescent="0.2">
      <c r="F12617" s="310" t="s">
        <v>18515</v>
      </c>
      <c r="G12617" s="311">
        <v>30647</v>
      </c>
      <c r="H12617" s="312" t="s">
        <v>1417</v>
      </c>
      <c r="I12617" s="313" t="s">
        <v>6848</v>
      </c>
    </row>
    <row r="12618" spans="6:9" x14ac:dyDescent="0.2">
      <c r="F12618" s="310" t="s">
        <v>18516</v>
      </c>
      <c r="G12618" s="311">
        <v>30648</v>
      </c>
      <c r="H12618" s="312" t="s">
        <v>1417</v>
      </c>
      <c r="I12618" s="313" t="s">
        <v>6848</v>
      </c>
    </row>
    <row r="12619" spans="6:9" x14ac:dyDescent="0.2">
      <c r="F12619" s="310" t="s">
        <v>18517</v>
      </c>
      <c r="G12619" s="311">
        <v>30650</v>
      </c>
      <c r="H12619" s="312" t="s">
        <v>1417</v>
      </c>
      <c r="I12619" s="313" t="s">
        <v>6848</v>
      </c>
    </row>
    <row r="12620" spans="6:9" x14ac:dyDescent="0.2">
      <c r="F12620" s="310" t="s">
        <v>18518</v>
      </c>
      <c r="G12620" s="311">
        <v>30655</v>
      </c>
      <c r="H12620" s="312" t="s">
        <v>1417</v>
      </c>
      <c r="I12620" s="313" t="s">
        <v>6848</v>
      </c>
    </row>
    <row r="12621" spans="6:9" x14ac:dyDescent="0.2">
      <c r="F12621" s="310" t="s">
        <v>18519</v>
      </c>
      <c r="G12621" s="311">
        <v>30656</v>
      </c>
      <c r="H12621" s="312" t="s">
        <v>1417</v>
      </c>
      <c r="I12621" s="313" t="s">
        <v>6848</v>
      </c>
    </row>
    <row r="12622" spans="6:9" x14ac:dyDescent="0.2">
      <c r="F12622" s="310" t="s">
        <v>18520</v>
      </c>
      <c r="G12622" s="311">
        <v>30660</v>
      </c>
      <c r="H12622" s="312" t="s">
        <v>1417</v>
      </c>
      <c r="I12622" s="313" t="s">
        <v>6848</v>
      </c>
    </row>
    <row r="12623" spans="6:9" x14ac:dyDescent="0.2">
      <c r="F12623" s="310" t="s">
        <v>18521</v>
      </c>
      <c r="G12623" s="311">
        <v>30662</v>
      </c>
      <c r="H12623" s="312" t="s">
        <v>1417</v>
      </c>
      <c r="I12623" s="313" t="s">
        <v>6848</v>
      </c>
    </row>
    <row r="12624" spans="6:9" x14ac:dyDescent="0.2">
      <c r="F12624" s="310" t="s">
        <v>18522</v>
      </c>
      <c r="G12624" s="311">
        <v>30663</v>
      </c>
      <c r="H12624" s="312" t="s">
        <v>1417</v>
      </c>
      <c r="I12624" s="313" t="s">
        <v>6848</v>
      </c>
    </row>
    <row r="12625" spans="6:9" x14ac:dyDescent="0.2">
      <c r="F12625" s="310" t="s">
        <v>18523</v>
      </c>
      <c r="G12625" s="311">
        <v>30664</v>
      </c>
      <c r="H12625" s="312" t="s">
        <v>1417</v>
      </c>
      <c r="I12625" s="313" t="s">
        <v>6848</v>
      </c>
    </row>
    <row r="12626" spans="6:9" x14ac:dyDescent="0.2">
      <c r="F12626" s="310" t="s">
        <v>18524</v>
      </c>
      <c r="G12626" s="311">
        <v>30665</v>
      </c>
      <c r="H12626" s="312" t="s">
        <v>1417</v>
      </c>
      <c r="I12626" s="313" t="s">
        <v>6848</v>
      </c>
    </row>
    <row r="12627" spans="6:9" x14ac:dyDescent="0.2">
      <c r="F12627" s="310" t="s">
        <v>18525</v>
      </c>
      <c r="G12627" s="311">
        <v>30666</v>
      </c>
      <c r="H12627" s="312" t="s">
        <v>1417</v>
      </c>
      <c r="I12627" s="313" t="s">
        <v>6848</v>
      </c>
    </row>
    <row r="12628" spans="6:9" x14ac:dyDescent="0.2">
      <c r="F12628" s="310" t="s">
        <v>18526</v>
      </c>
      <c r="G12628" s="311">
        <v>30667</v>
      </c>
      <c r="H12628" s="312" t="s">
        <v>1417</v>
      </c>
      <c r="I12628" s="313" t="s">
        <v>6848</v>
      </c>
    </row>
    <row r="12629" spans="6:9" x14ac:dyDescent="0.2">
      <c r="F12629" s="310" t="s">
        <v>18527</v>
      </c>
      <c r="G12629" s="311">
        <v>30668</v>
      </c>
      <c r="H12629" s="312" t="s">
        <v>1417</v>
      </c>
      <c r="I12629" s="313" t="s">
        <v>6848</v>
      </c>
    </row>
    <row r="12630" spans="6:9" x14ac:dyDescent="0.2">
      <c r="F12630" s="310" t="s">
        <v>18528</v>
      </c>
      <c r="G12630" s="311">
        <v>30669</v>
      </c>
      <c r="H12630" s="312" t="s">
        <v>1417</v>
      </c>
      <c r="I12630" s="313" t="s">
        <v>6848</v>
      </c>
    </row>
    <row r="12631" spans="6:9" x14ac:dyDescent="0.2">
      <c r="F12631" s="310" t="s">
        <v>18529</v>
      </c>
      <c r="G12631" s="311">
        <v>30671</v>
      </c>
      <c r="H12631" s="312" t="s">
        <v>1417</v>
      </c>
      <c r="I12631" s="313" t="s">
        <v>6848</v>
      </c>
    </row>
    <row r="12632" spans="6:9" x14ac:dyDescent="0.2">
      <c r="F12632" s="310" t="s">
        <v>18530</v>
      </c>
      <c r="G12632" s="311">
        <v>30673</v>
      </c>
      <c r="H12632" s="312" t="s">
        <v>1417</v>
      </c>
      <c r="I12632" s="313" t="s">
        <v>6848</v>
      </c>
    </row>
    <row r="12633" spans="6:9" x14ac:dyDescent="0.2">
      <c r="F12633" s="310" t="s">
        <v>18531</v>
      </c>
      <c r="G12633" s="311">
        <v>30677</v>
      </c>
      <c r="H12633" s="312" t="s">
        <v>1417</v>
      </c>
      <c r="I12633" s="313" t="s">
        <v>6848</v>
      </c>
    </row>
    <row r="12634" spans="6:9" x14ac:dyDescent="0.2">
      <c r="F12634" s="310" t="s">
        <v>18532</v>
      </c>
      <c r="G12634" s="311">
        <v>30678</v>
      </c>
      <c r="H12634" s="312" t="s">
        <v>1417</v>
      </c>
      <c r="I12634" s="313" t="s">
        <v>6848</v>
      </c>
    </row>
    <row r="12635" spans="6:9" x14ac:dyDescent="0.2">
      <c r="F12635" s="310" t="s">
        <v>18533</v>
      </c>
      <c r="G12635" s="311">
        <v>30680</v>
      </c>
      <c r="H12635" s="312" t="s">
        <v>1417</v>
      </c>
      <c r="I12635" s="313" t="s">
        <v>6848</v>
      </c>
    </row>
    <row r="12636" spans="6:9" x14ac:dyDescent="0.2">
      <c r="F12636" s="310" t="s">
        <v>18534</v>
      </c>
      <c r="G12636" s="311">
        <v>30683</v>
      </c>
      <c r="H12636" s="312" t="s">
        <v>1417</v>
      </c>
      <c r="I12636" s="313" t="s">
        <v>6848</v>
      </c>
    </row>
    <row r="12637" spans="6:9" x14ac:dyDescent="0.2">
      <c r="F12637" s="310" t="s">
        <v>18535</v>
      </c>
      <c r="G12637" s="311">
        <v>30701</v>
      </c>
      <c r="H12637" s="312" t="s">
        <v>1417</v>
      </c>
      <c r="I12637" s="313" t="s">
        <v>6851</v>
      </c>
    </row>
    <row r="12638" spans="6:9" x14ac:dyDescent="0.2">
      <c r="F12638" s="310" t="s">
        <v>18536</v>
      </c>
      <c r="G12638" s="311">
        <v>30703</v>
      </c>
      <c r="H12638" s="312" t="s">
        <v>1417</v>
      </c>
      <c r="I12638" s="313" t="s">
        <v>6851</v>
      </c>
    </row>
    <row r="12639" spans="6:9" x14ac:dyDescent="0.2">
      <c r="F12639" s="310" t="s">
        <v>18537</v>
      </c>
      <c r="G12639" s="311">
        <v>30705</v>
      </c>
      <c r="H12639" s="312" t="s">
        <v>1417</v>
      </c>
      <c r="I12639" s="313" t="s">
        <v>6851</v>
      </c>
    </row>
    <row r="12640" spans="6:9" x14ac:dyDescent="0.2">
      <c r="F12640" s="310" t="s">
        <v>18538</v>
      </c>
      <c r="G12640" s="311">
        <v>30707</v>
      </c>
      <c r="H12640" s="312" t="s">
        <v>1417</v>
      </c>
      <c r="I12640" s="313" t="s">
        <v>6851</v>
      </c>
    </row>
    <row r="12641" spans="6:9" x14ac:dyDescent="0.2">
      <c r="F12641" s="310" t="s">
        <v>18539</v>
      </c>
      <c r="G12641" s="311">
        <v>30708</v>
      </c>
      <c r="H12641" s="312" t="s">
        <v>1417</v>
      </c>
      <c r="I12641" s="313" t="s">
        <v>6851</v>
      </c>
    </row>
    <row r="12642" spans="6:9" x14ac:dyDescent="0.2">
      <c r="F12642" s="310" t="s">
        <v>18540</v>
      </c>
      <c r="G12642" s="311">
        <v>30710</v>
      </c>
      <c r="H12642" s="312" t="s">
        <v>1417</v>
      </c>
      <c r="I12642" s="313" t="s">
        <v>6851</v>
      </c>
    </row>
    <row r="12643" spans="6:9" x14ac:dyDescent="0.2">
      <c r="F12643" s="310" t="s">
        <v>18541</v>
      </c>
      <c r="G12643" s="311">
        <v>30711</v>
      </c>
      <c r="H12643" s="312" t="s">
        <v>1417</v>
      </c>
      <c r="I12643" s="313" t="s">
        <v>6851</v>
      </c>
    </row>
    <row r="12644" spans="6:9" x14ac:dyDescent="0.2">
      <c r="F12644" s="310" t="s">
        <v>18542</v>
      </c>
      <c r="G12644" s="311">
        <v>30719</v>
      </c>
      <c r="H12644" s="312" t="s">
        <v>1417</v>
      </c>
      <c r="I12644" s="313" t="s">
        <v>6851</v>
      </c>
    </row>
    <row r="12645" spans="6:9" x14ac:dyDescent="0.2">
      <c r="F12645" s="310" t="s">
        <v>18543</v>
      </c>
      <c r="G12645" s="311">
        <v>30720</v>
      </c>
      <c r="H12645" s="312" t="s">
        <v>1417</v>
      </c>
      <c r="I12645" s="313" t="s">
        <v>6851</v>
      </c>
    </row>
    <row r="12646" spans="6:9" x14ac:dyDescent="0.2">
      <c r="F12646" s="310" t="s">
        <v>18544</v>
      </c>
      <c r="G12646" s="311">
        <v>30721</v>
      </c>
      <c r="H12646" s="312" t="s">
        <v>1417</v>
      </c>
      <c r="I12646" s="313" t="s">
        <v>6851</v>
      </c>
    </row>
    <row r="12647" spans="6:9" x14ac:dyDescent="0.2">
      <c r="F12647" s="310" t="s">
        <v>18545</v>
      </c>
      <c r="G12647" s="311">
        <v>30722</v>
      </c>
      <c r="H12647" s="312" t="s">
        <v>1417</v>
      </c>
      <c r="I12647" s="313" t="s">
        <v>6851</v>
      </c>
    </row>
    <row r="12648" spans="6:9" x14ac:dyDescent="0.2">
      <c r="F12648" s="310" t="s">
        <v>18546</v>
      </c>
      <c r="G12648" s="311">
        <v>30724</v>
      </c>
      <c r="H12648" s="312" t="s">
        <v>1417</v>
      </c>
      <c r="I12648" s="313" t="s">
        <v>6851</v>
      </c>
    </row>
    <row r="12649" spans="6:9" x14ac:dyDescent="0.2">
      <c r="F12649" s="310" t="s">
        <v>18547</v>
      </c>
      <c r="G12649" s="311">
        <v>30725</v>
      </c>
      <c r="H12649" s="312" t="s">
        <v>1417</v>
      </c>
      <c r="I12649" s="313" t="s">
        <v>6851</v>
      </c>
    </row>
    <row r="12650" spans="6:9" x14ac:dyDescent="0.2">
      <c r="F12650" s="310" t="s">
        <v>18548</v>
      </c>
      <c r="G12650" s="311">
        <v>30726</v>
      </c>
      <c r="H12650" s="312" t="s">
        <v>1417</v>
      </c>
      <c r="I12650" s="313" t="s">
        <v>6851</v>
      </c>
    </row>
    <row r="12651" spans="6:9" x14ac:dyDescent="0.2">
      <c r="F12651" s="310" t="s">
        <v>18549</v>
      </c>
      <c r="G12651" s="311">
        <v>30728</v>
      </c>
      <c r="H12651" s="312" t="s">
        <v>1417</v>
      </c>
      <c r="I12651" s="313" t="s">
        <v>6851</v>
      </c>
    </row>
    <row r="12652" spans="6:9" x14ac:dyDescent="0.2">
      <c r="F12652" s="310" t="s">
        <v>18550</v>
      </c>
      <c r="G12652" s="311">
        <v>30730</v>
      </c>
      <c r="H12652" s="312" t="s">
        <v>1417</v>
      </c>
      <c r="I12652" s="313" t="s">
        <v>6851</v>
      </c>
    </row>
    <row r="12653" spans="6:9" x14ac:dyDescent="0.2">
      <c r="F12653" s="310" t="s">
        <v>18551</v>
      </c>
      <c r="G12653" s="311">
        <v>30731</v>
      </c>
      <c r="H12653" s="312" t="s">
        <v>1417</v>
      </c>
      <c r="I12653" s="313" t="s">
        <v>6851</v>
      </c>
    </row>
    <row r="12654" spans="6:9" x14ac:dyDescent="0.2">
      <c r="F12654" s="310" t="s">
        <v>18552</v>
      </c>
      <c r="G12654" s="311">
        <v>30732</v>
      </c>
      <c r="H12654" s="312" t="s">
        <v>1417</v>
      </c>
      <c r="I12654" s="313" t="s">
        <v>6851</v>
      </c>
    </row>
    <row r="12655" spans="6:9" x14ac:dyDescent="0.2">
      <c r="F12655" s="310" t="s">
        <v>18553</v>
      </c>
      <c r="G12655" s="311">
        <v>30733</v>
      </c>
      <c r="H12655" s="312" t="s">
        <v>1417</v>
      </c>
      <c r="I12655" s="313" t="s">
        <v>6851</v>
      </c>
    </row>
    <row r="12656" spans="6:9" x14ac:dyDescent="0.2">
      <c r="F12656" s="310" t="s">
        <v>18554</v>
      </c>
      <c r="G12656" s="311">
        <v>30734</v>
      </c>
      <c r="H12656" s="312" t="s">
        <v>1417</v>
      </c>
      <c r="I12656" s="313" t="s">
        <v>6851</v>
      </c>
    </row>
    <row r="12657" spans="6:9" x14ac:dyDescent="0.2">
      <c r="F12657" s="310" t="s">
        <v>18555</v>
      </c>
      <c r="G12657" s="311">
        <v>30735</v>
      </c>
      <c r="H12657" s="312" t="s">
        <v>1417</v>
      </c>
      <c r="I12657" s="313" t="s">
        <v>6851</v>
      </c>
    </row>
    <row r="12658" spans="6:9" x14ac:dyDescent="0.2">
      <c r="F12658" s="310" t="s">
        <v>18556</v>
      </c>
      <c r="G12658" s="311">
        <v>30736</v>
      </c>
      <c r="H12658" s="312" t="s">
        <v>1417</v>
      </c>
      <c r="I12658" s="313" t="s">
        <v>6851</v>
      </c>
    </row>
    <row r="12659" spans="6:9" x14ac:dyDescent="0.2">
      <c r="F12659" s="310" t="s">
        <v>18557</v>
      </c>
      <c r="G12659" s="311">
        <v>30738</v>
      </c>
      <c r="H12659" s="312" t="s">
        <v>1417</v>
      </c>
      <c r="I12659" s="313" t="s">
        <v>6851</v>
      </c>
    </row>
    <row r="12660" spans="6:9" x14ac:dyDescent="0.2">
      <c r="F12660" s="310" t="s">
        <v>18558</v>
      </c>
      <c r="G12660" s="311">
        <v>30739</v>
      </c>
      <c r="H12660" s="312" t="s">
        <v>1417</v>
      </c>
      <c r="I12660" s="313" t="s">
        <v>6851</v>
      </c>
    </row>
    <row r="12661" spans="6:9" x14ac:dyDescent="0.2">
      <c r="F12661" s="310" t="s">
        <v>18559</v>
      </c>
      <c r="G12661" s="311">
        <v>30740</v>
      </c>
      <c r="H12661" s="312" t="s">
        <v>1417</v>
      </c>
      <c r="I12661" s="313" t="s">
        <v>6851</v>
      </c>
    </row>
    <row r="12662" spans="6:9" x14ac:dyDescent="0.2">
      <c r="F12662" s="310" t="s">
        <v>18560</v>
      </c>
      <c r="G12662" s="311">
        <v>30741</v>
      </c>
      <c r="H12662" s="312" t="s">
        <v>1417</v>
      </c>
      <c r="I12662" s="313" t="s">
        <v>6851</v>
      </c>
    </row>
    <row r="12663" spans="6:9" x14ac:dyDescent="0.2">
      <c r="F12663" s="310" t="s">
        <v>18561</v>
      </c>
      <c r="G12663" s="311">
        <v>30742</v>
      </c>
      <c r="H12663" s="312" t="s">
        <v>1417</v>
      </c>
      <c r="I12663" s="313" t="s">
        <v>6851</v>
      </c>
    </row>
    <row r="12664" spans="6:9" x14ac:dyDescent="0.2">
      <c r="F12664" s="310" t="s">
        <v>18562</v>
      </c>
      <c r="G12664" s="311">
        <v>30746</v>
      </c>
      <c r="H12664" s="312" t="s">
        <v>1417</v>
      </c>
      <c r="I12664" s="313" t="s">
        <v>6851</v>
      </c>
    </row>
    <row r="12665" spans="6:9" x14ac:dyDescent="0.2">
      <c r="F12665" s="310" t="s">
        <v>18563</v>
      </c>
      <c r="G12665" s="311">
        <v>30747</v>
      </c>
      <c r="H12665" s="312" t="s">
        <v>1417</v>
      </c>
      <c r="I12665" s="313" t="s">
        <v>6851</v>
      </c>
    </row>
    <row r="12666" spans="6:9" x14ac:dyDescent="0.2">
      <c r="F12666" s="310" t="s">
        <v>18564</v>
      </c>
      <c r="G12666" s="311">
        <v>30750</v>
      </c>
      <c r="H12666" s="312" t="s">
        <v>1417</v>
      </c>
      <c r="I12666" s="313" t="s">
        <v>6851</v>
      </c>
    </row>
    <row r="12667" spans="6:9" x14ac:dyDescent="0.2">
      <c r="F12667" s="310" t="s">
        <v>18565</v>
      </c>
      <c r="G12667" s="311">
        <v>30751</v>
      </c>
      <c r="H12667" s="312" t="s">
        <v>1417</v>
      </c>
      <c r="I12667" s="313" t="s">
        <v>6851</v>
      </c>
    </row>
    <row r="12668" spans="6:9" x14ac:dyDescent="0.2">
      <c r="F12668" s="310" t="s">
        <v>18566</v>
      </c>
      <c r="G12668" s="311">
        <v>30752</v>
      </c>
      <c r="H12668" s="312" t="s">
        <v>1417</v>
      </c>
      <c r="I12668" s="313" t="s">
        <v>6851</v>
      </c>
    </row>
    <row r="12669" spans="6:9" x14ac:dyDescent="0.2">
      <c r="F12669" s="310" t="s">
        <v>18567</v>
      </c>
      <c r="G12669" s="311">
        <v>30753</v>
      </c>
      <c r="H12669" s="312" t="s">
        <v>1417</v>
      </c>
      <c r="I12669" s="313" t="s">
        <v>6851</v>
      </c>
    </row>
    <row r="12670" spans="6:9" x14ac:dyDescent="0.2">
      <c r="F12670" s="310" t="s">
        <v>18568</v>
      </c>
      <c r="G12670" s="311">
        <v>30755</v>
      </c>
      <c r="H12670" s="312" t="s">
        <v>1417</v>
      </c>
      <c r="I12670" s="313" t="s">
        <v>6851</v>
      </c>
    </row>
    <row r="12671" spans="6:9" x14ac:dyDescent="0.2">
      <c r="F12671" s="310" t="s">
        <v>18569</v>
      </c>
      <c r="G12671" s="311">
        <v>30756</v>
      </c>
      <c r="H12671" s="312" t="s">
        <v>1417</v>
      </c>
      <c r="I12671" s="313" t="s">
        <v>6851</v>
      </c>
    </row>
    <row r="12672" spans="6:9" x14ac:dyDescent="0.2">
      <c r="F12672" s="310" t="s">
        <v>18570</v>
      </c>
      <c r="G12672" s="311">
        <v>30757</v>
      </c>
      <c r="H12672" s="312" t="s">
        <v>1417</v>
      </c>
      <c r="I12672" s="313" t="s">
        <v>6851</v>
      </c>
    </row>
    <row r="12673" spans="6:9" x14ac:dyDescent="0.2">
      <c r="F12673" s="310" t="s">
        <v>18571</v>
      </c>
      <c r="G12673" s="311">
        <v>30802</v>
      </c>
      <c r="H12673" s="312" t="s">
        <v>1417</v>
      </c>
      <c r="I12673" s="313" t="s">
        <v>6848</v>
      </c>
    </row>
    <row r="12674" spans="6:9" x14ac:dyDescent="0.2">
      <c r="F12674" s="310" t="s">
        <v>18572</v>
      </c>
      <c r="G12674" s="311">
        <v>30803</v>
      </c>
      <c r="H12674" s="312" t="s">
        <v>1417</v>
      </c>
      <c r="I12674" s="313" t="s">
        <v>6848</v>
      </c>
    </row>
    <row r="12675" spans="6:9" x14ac:dyDescent="0.2">
      <c r="F12675" s="310" t="s">
        <v>18573</v>
      </c>
      <c r="G12675" s="311">
        <v>30805</v>
      </c>
      <c r="H12675" s="312" t="s">
        <v>1417</v>
      </c>
      <c r="I12675" s="313" t="s">
        <v>6848</v>
      </c>
    </row>
    <row r="12676" spans="6:9" x14ac:dyDescent="0.2">
      <c r="F12676" s="310" t="s">
        <v>18574</v>
      </c>
      <c r="G12676" s="311">
        <v>30806</v>
      </c>
      <c r="H12676" s="312" t="s">
        <v>1417</v>
      </c>
      <c r="I12676" s="313" t="s">
        <v>6848</v>
      </c>
    </row>
    <row r="12677" spans="6:9" x14ac:dyDescent="0.2">
      <c r="F12677" s="310" t="s">
        <v>18575</v>
      </c>
      <c r="G12677" s="311">
        <v>30807</v>
      </c>
      <c r="H12677" s="312" t="s">
        <v>1417</v>
      </c>
      <c r="I12677" s="313" t="s">
        <v>6848</v>
      </c>
    </row>
    <row r="12678" spans="6:9" x14ac:dyDescent="0.2">
      <c r="F12678" s="310" t="s">
        <v>18576</v>
      </c>
      <c r="G12678" s="311">
        <v>30808</v>
      </c>
      <c r="H12678" s="312" t="s">
        <v>1417</v>
      </c>
      <c r="I12678" s="313" t="s">
        <v>6848</v>
      </c>
    </row>
    <row r="12679" spans="6:9" x14ac:dyDescent="0.2">
      <c r="F12679" s="310" t="s">
        <v>18577</v>
      </c>
      <c r="G12679" s="311">
        <v>30809</v>
      </c>
      <c r="H12679" s="312" t="s">
        <v>1417</v>
      </c>
      <c r="I12679" s="313" t="s">
        <v>6848</v>
      </c>
    </row>
    <row r="12680" spans="6:9" x14ac:dyDescent="0.2">
      <c r="F12680" s="310" t="s">
        <v>18578</v>
      </c>
      <c r="G12680" s="311">
        <v>30810</v>
      </c>
      <c r="H12680" s="312" t="s">
        <v>1417</v>
      </c>
      <c r="I12680" s="313" t="s">
        <v>6848</v>
      </c>
    </row>
    <row r="12681" spans="6:9" x14ac:dyDescent="0.2">
      <c r="F12681" s="310" t="s">
        <v>18579</v>
      </c>
      <c r="G12681" s="311">
        <v>30811</v>
      </c>
      <c r="H12681" s="312" t="s">
        <v>1417</v>
      </c>
      <c r="I12681" s="313" t="s">
        <v>6848</v>
      </c>
    </row>
    <row r="12682" spans="6:9" x14ac:dyDescent="0.2">
      <c r="F12682" s="310" t="s">
        <v>18580</v>
      </c>
      <c r="G12682" s="311">
        <v>30812</v>
      </c>
      <c r="H12682" s="312" t="s">
        <v>1417</v>
      </c>
      <c r="I12682" s="313" t="s">
        <v>6848</v>
      </c>
    </row>
    <row r="12683" spans="6:9" x14ac:dyDescent="0.2">
      <c r="F12683" s="310" t="s">
        <v>18581</v>
      </c>
      <c r="G12683" s="311">
        <v>30813</v>
      </c>
      <c r="H12683" s="312" t="s">
        <v>1417</v>
      </c>
      <c r="I12683" s="313" t="s">
        <v>6848</v>
      </c>
    </row>
    <row r="12684" spans="6:9" x14ac:dyDescent="0.2">
      <c r="F12684" s="310" t="s">
        <v>18582</v>
      </c>
      <c r="G12684" s="311">
        <v>30814</v>
      </c>
      <c r="H12684" s="312" t="s">
        <v>1417</v>
      </c>
      <c r="I12684" s="313" t="s">
        <v>6848</v>
      </c>
    </row>
    <row r="12685" spans="6:9" x14ac:dyDescent="0.2">
      <c r="F12685" s="310" t="s">
        <v>18583</v>
      </c>
      <c r="G12685" s="311">
        <v>30815</v>
      </c>
      <c r="H12685" s="312" t="s">
        <v>1417</v>
      </c>
      <c r="I12685" s="313" t="s">
        <v>6848</v>
      </c>
    </row>
    <row r="12686" spans="6:9" x14ac:dyDescent="0.2">
      <c r="F12686" s="310" t="s">
        <v>18584</v>
      </c>
      <c r="G12686" s="311">
        <v>30816</v>
      </c>
      <c r="H12686" s="312" t="s">
        <v>1417</v>
      </c>
      <c r="I12686" s="313" t="s">
        <v>6848</v>
      </c>
    </row>
    <row r="12687" spans="6:9" x14ac:dyDescent="0.2">
      <c r="F12687" s="310" t="s">
        <v>18585</v>
      </c>
      <c r="G12687" s="311">
        <v>30817</v>
      </c>
      <c r="H12687" s="312" t="s">
        <v>1417</v>
      </c>
      <c r="I12687" s="313" t="s">
        <v>6848</v>
      </c>
    </row>
    <row r="12688" spans="6:9" x14ac:dyDescent="0.2">
      <c r="F12688" s="310" t="s">
        <v>18586</v>
      </c>
      <c r="G12688" s="311">
        <v>30818</v>
      </c>
      <c r="H12688" s="312" t="s">
        <v>1417</v>
      </c>
      <c r="I12688" s="313" t="s">
        <v>6848</v>
      </c>
    </row>
    <row r="12689" spans="6:9" x14ac:dyDescent="0.2">
      <c r="F12689" s="310" t="s">
        <v>18587</v>
      </c>
      <c r="G12689" s="311">
        <v>30819</v>
      </c>
      <c r="H12689" s="312" t="s">
        <v>1417</v>
      </c>
      <c r="I12689" s="313" t="s">
        <v>6848</v>
      </c>
    </row>
    <row r="12690" spans="6:9" x14ac:dyDescent="0.2">
      <c r="F12690" s="310" t="s">
        <v>18588</v>
      </c>
      <c r="G12690" s="311">
        <v>30820</v>
      </c>
      <c r="H12690" s="312" t="s">
        <v>1417</v>
      </c>
      <c r="I12690" s="313" t="s">
        <v>6848</v>
      </c>
    </row>
    <row r="12691" spans="6:9" x14ac:dyDescent="0.2">
      <c r="F12691" s="310" t="s">
        <v>18589</v>
      </c>
      <c r="G12691" s="311">
        <v>30821</v>
      </c>
      <c r="H12691" s="312" t="s">
        <v>1417</v>
      </c>
      <c r="I12691" s="313" t="s">
        <v>6848</v>
      </c>
    </row>
    <row r="12692" spans="6:9" x14ac:dyDescent="0.2">
      <c r="F12692" s="310" t="s">
        <v>18590</v>
      </c>
      <c r="G12692" s="311">
        <v>30822</v>
      </c>
      <c r="H12692" s="312" t="s">
        <v>1417</v>
      </c>
      <c r="I12692" s="313" t="s">
        <v>6848</v>
      </c>
    </row>
    <row r="12693" spans="6:9" x14ac:dyDescent="0.2">
      <c r="F12693" s="310" t="s">
        <v>18591</v>
      </c>
      <c r="G12693" s="311">
        <v>30823</v>
      </c>
      <c r="H12693" s="312" t="s">
        <v>1417</v>
      </c>
      <c r="I12693" s="313" t="s">
        <v>6848</v>
      </c>
    </row>
    <row r="12694" spans="6:9" x14ac:dyDescent="0.2">
      <c r="F12694" s="310" t="s">
        <v>18592</v>
      </c>
      <c r="G12694" s="311">
        <v>30824</v>
      </c>
      <c r="H12694" s="312" t="s">
        <v>1417</v>
      </c>
      <c r="I12694" s="313" t="s">
        <v>6848</v>
      </c>
    </row>
    <row r="12695" spans="6:9" x14ac:dyDescent="0.2">
      <c r="F12695" s="310" t="s">
        <v>18593</v>
      </c>
      <c r="G12695" s="311">
        <v>30828</v>
      </c>
      <c r="H12695" s="312" t="s">
        <v>1417</v>
      </c>
      <c r="I12695" s="313" t="s">
        <v>6848</v>
      </c>
    </row>
    <row r="12696" spans="6:9" x14ac:dyDescent="0.2">
      <c r="F12696" s="310" t="s">
        <v>18594</v>
      </c>
      <c r="G12696" s="311">
        <v>30830</v>
      </c>
      <c r="H12696" s="312" t="s">
        <v>1417</v>
      </c>
      <c r="I12696" s="313" t="s">
        <v>6848</v>
      </c>
    </row>
    <row r="12697" spans="6:9" x14ac:dyDescent="0.2">
      <c r="F12697" s="310" t="s">
        <v>18595</v>
      </c>
      <c r="G12697" s="311">
        <v>30833</v>
      </c>
      <c r="H12697" s="312" t="s">
        <v>1417</v>
      </c>
      <c r="I12697" s="313" t="s">
        <v>6848</v>
      </c>
    </row>
    <row r="12698" spans="6:9" x14ac:dyDescent="0.2">
      <c r="F12698" s="310" t="s">
        <v>18596</v>
      </c>
      <c r="G12698" s="311">
        <v>30901</v>
      </c>
      <c r="H12698" s="312" t="s">
        <v>1417</v>
      </c>
      <c r="I12698" s="313" t="s">
        <v>6848</v>
      </c>
    </row>
    <row r="12699" spans="6:9" x14ac:dyDescent="0.2">
      <c r="F12699" s="310" t="s">
        <v>18597</v>
      </c>
      <c r="G12699" s="311">
        <v>30903</v>
      </c>
      <c r="H12699" s="312" t="s">
        <v>1417</v>
      </c>
      <c r="I12699" s="313" t="s">
        <v>6848</v>
      </c>
    </row>
    <row r="12700" spans="6:9" x14ac:dyDescent="0.2">
      <c r="F12700" s="310" t="s">
        <v>18598</v>
      </c>
      <c r="G12700" s="311">
        <v>30904</v>
      </c>
      <c r="H12700" s="312" t="s">
        <v>1417</v>
      </c>
      <c r="I12700" s="313" t="s">
        <v>6848</v>
      </c>
    </row>
    <row r="12701" spans="6:9" x14ac:dyDescent="0.2">
      <c r="F12701" s="310" t="s">
        <v>18599</v>
      </c>
      <c r="G12701" s="311">
        <v>30905</v>
      </c>
      <c r="H12701" s="312" t="s">
        <v>1417</v>
      </c>
      <c r="I12701" s="313" t="s">
        <v>6848</v>
      </c>
    </row>
    <row r="12702" spans="6:9" x14ac:dyDescent="0.2">
      <c r="F12702" s="310" t="s">
        <v>18600</v>
      </c>
      <c r="G12702" s="311">
        <v>30906</v>
      </c>
      <c r="H12702" s="312" t="s">
        <v>1417</v>
      </c>
      <c r="I12702" s="313" t="s">
        <v>6848</v>
      </c>
    </row>
    <row r="12703" spans="6:9" x14ac:dyDescent="0.2">
      <c r="F12703" s="310" t="s">
        <v>18601</v>
      </c>
      <c r="G12703" s="311">
        <v>30907</v>
      </c>
      <c r="H12703" s="312" t="s">
        <v>1417</v>
      </c>
      <c r="I12703" s="313" t="s">
        <v>6848</v>
      </c>
    </row>
    <row r="12704" spans="6:9" x14ac:dyDescent="0.2">
      <c r="F12704" s="310" t="s">
        <v>18602</v>
      </c>
      <c r="G12704" s="311">
        <v>30909</v>
      </c>
      <c r="H12704" s="312" t="s">
        <v>1417</v>
      </c>
      <c r="I12704" s="313" t="s">
        <v>6848</v>
      </c>
    </row>
    <row r="12705" spans="6:9" x14ac:dyDescent="0.2">
      <c r="F12705" s="310" t="s">
        <v>18603</v>
      </c>
      <c r="G12705" s="311">
        <v>30912</v>
      </c>
      <c r="H12705" s="312" t="s">
        <v>1417</v>
      </c>
      <c r="I12705" s="313" t="s">
        <v>6848</v>
      </c>
    </row>
    <row r="12706" spans="6:9" x14ac:dyDescent="0.2">
      <c r="F12706" s="310" t="s">
        <v>18604</v>
      </c>
      <c r="G12706" s="311">
        <v>30914</v>
      </c>
      <c r="H12706" s="312" t="s">
        <v>1417</v>
      </c>
      <c r="I12706" s="313" t="s">
        <v>6848</v>
      </c>
    </row>
    <row r="12707" spans="6:9" x14ac:dyDescent="0.2">
      <c r="F12707" s="310" t="s">
        <v>18605</v>
      </c>
      <c r="G12707" s="311">
        <v>30916</v>
      </c>
      <c r="H12707" s="312" t="s">
        <v>1417</v>
      </c>
      <c r="I12707" s="313" t="s">
        <v>6848</v>
      </c>
    </row>
    <row r="12708" spans="6:9" x14ac:dyDescent="0.2">
      <c r="F12708" s="310" t="s">
        <v>18606</v>
      </c>
      <c r="G12708" s="311">
        <v>30917</v>
      </c>
      <c r="H12708" s="312" t="s">
        <v>1417</v>
      </c>
      <c r="I12708" s="313" t="s">
        <v>6848</v>
      </c>
    </row>
    <row r="12709" spans="6:9" x14ac:dyDescent="0.2">
      <c r="F12709" s="310" t="s">
        <v>18607</v>
      </c>
      <c r="G12709" s="311">
        <v>30919</v>
      </c>
      <c r="H12709" s="312" t="s">
        <v>1417</v>
      </c>
      <c r="I12709" s="313" t="s">
        <v>6848</v>
      </c>
    </row>
    <row r="12710" spans="6:9" x14ac:dyDescent="0.2">
      <c r="F12710" s="310" t="s">
        <v>18608</v>
      </c>
      <c r="G12710" s="311">
        <v>30999</v>
      </c>
      <c r="H12710" s="312" t="s">
        <v>1417</v>
      </c>
      <c r="I12710" s="313" t="s">
        <v>6848</v>
      </c>
    </row>
    <row r="12711" spans="6:9" x14ac:dyDescent="0.2">
      <c r="F12711" s="310" t="s">
        <v>3426</v>
      </c>
      <c r="G12711" s="311">
        <v>31001</v>
      </c>
      <c r="H12711" s="312" t="s">
        <v>1417</v>
      </c>
      <c r="I12711" s="313" t="s">
        <v>6848</v>
      </c>
    </row>
    <row r="12712" spans="6:9" x14ac:dyDescent="0.2">
      <c r="F12712" s="310" t="s">
        <v>18609</v>
      </c>
      <c r="G12712" s="311">
        <v>31002</v>
      </c>
      <c r="H12712" s="312" t="s">
        <v>1417</v>
      </c>
      <c r="I12712" s="313" t="s">
        <v>6848</v>
      </c>
    </row>
    <row r="12713" spans="6:9" x14ac:dyDescent="0.2">
      <c r="F12713" s="310" t="s">
        <v>3428</v>
      </c>
      <c r="G12713" s="311">
        <v>31003</v>
      </c>
      <c r="H12713" s="312" t="s">
        <v>1417</v>
      </c>
      <c r="I12713" s="313" t="s">
        <v>6848</v>
      </c>
    </row>
    <row r="12714" spans="6:9" x14ac:dyDescent="0.2">
      <c r="F12714" s="310" t="s">
        <v>18610</v>
      </c>
      <c r="G12714" s="311">
        <v>31004</v>
      </c>
      <c r="H12714" s="312" t="s">
        <v>1417</v>
      </c>
      <c r="I12714" s="313" t="s">
        <v>6848</v>
      </c>
    </row>
    <row r="12715" spans="6:9" x14ac:dyDescent="0.2">
      <c r="F12715" s="310" t="s">
        <v>3430</v>
      </c>
      <c r="G12715" s="311">
        <v>31005</v>
      </c>
      <c r="H12715" s="312" t="s">
        <v>1417</v>
      </c>
      <c r="I12715" s="313" t="s">
        <v>6848</v>
      </c>
    </row>
    <row r="12716" spans="6:9" x14ac:dyDescent="0.2">
      <c r="F12716" s="310" t="s">
        <v>18611</v>
      </c>
      <c r="G12716" s="311">
        <v>31006</v>
      </c>
      <c r="H12716" s="312" t="s">
        <v>1417</v>
      </c>
      <c r="I12716" s="313" t="s">
        <v>6848</v>
      </c>
    </row>
    <row r="12717" spans="6:9" x14ac:dyDescent="0.2">
      <c r="F12717" s="310" t="s">
        <v>3432</v>
      </c>
      <c r="G12717" s="311">
        <v>31007</v>
      </c>
      <c r="H12717" s="312" t="s">
        <v>1417</v>
      </c>
      <c r="I12717" s="313" t="s">
        <v>6848</v>
      </c>
    </row>
    <row r="12718" spans="6:9" x14ac:dyDescent="0.2">
      <c r="F12718" s="310" t="s">
        <v>18612</v>
      </c>
      <c r="G12718" s="311">
        <v>31008</v>
      </c>
      <c r="H12718" s="312" t="s">
        <v>1417</v>
      </c>
      <c r="I12718" s="313" t="s">
        <v>6848</v>
      </c>
    </row>
    <row r="12719" spans="6:9" x14ac:dyDescent="0.2">
      <c r="F12719" s="310" t="s">
        <v>3433</v>
      </c>
      <c r="G12719" s="311">
        <v>31009</v>
      </c>
      <c r="H12719" s="312" t="s">
        <v>1417</v>
      </c>
      <c r="I12719" s="313" t="s">
        <v>6848</v>
      </c>
    </row>
    <row r="12720" spans="6:9" x14ac:dyDescent="0.2">
      <c r="F12720" s="310" t="s">
        <v>18613</v>
      </c>
      <c r="G12720" s="311">
        <v>31010</v>
      </c>
      <c r="H12720" s="312" t="s">
        <v>1417</v>
      </c>
      <c r="I12720" s="313" t="s">
        <v>6848</v>
      </c>
    </row>
    <row r="12721" spans="6:9" x14ac:dyDescent="0.2">
      <c r="F12721" s="310" t="s">
        <v>3434</v>
      </c>
      <c r="G12721" s="311">
        <v>31011</v>
      </c>
      <c r="H12721" s="312" t="s">
        <v>1417</v>
      </c>
      <c r="I12721" s="313" t="s">
        <v>6848</v>
      </c>
    </row>
    <row r="12722" spans="6:9" x14ac:dyDescent="0.2">
      <c r="F12722" s="310" t="s">
        <v>18614</v>
      </c>
      <c r="G12722" s="311">
        <v>31012</v>
      </c>
      <c r="H12722" s="312" t="s">
        <v>1417</v>
      </c>
      <c r="I12722" s="313" t="s">
        <v>6848</v>
      </c>
    </row>
    <row r="12723" spans="6:9" x14ac:dyDescent="0.2">
      <c r="F12723" s="310" t="s">
        <v>3436</v>
      </c>
      <c r="G12723" s="311">
        <v>31013</v>
      </c>
      <c r="H12723" s="312" t="s">
        <v>1417</v>
      </c>
      <c r="I12723" s="313" t="s">
        <v>6848</v>
      </c>
    </row>
    <row r="12724" spans="6:9" x14ac:dyDescent="0.2">
      <c r="F12724" s="310" t="s">
        <v>18615</v>
      </c>
      <c r="G12724" s="311">
        <v>31014</v>
      </c>
      <c r="H12724" s="312" t="s">
        <v>1417</v>
      </c>
      <c r="I12724" s="313" t="s">
        <v>6848</v>
      </c>
    </row>
    <row r="12725" spans="6:9" x14ac:dyDescent="0.2">
      <c r="F12725" s="310" t="s">
        <v>3437</v>
      </c>
      <c r="G12725" s="311">
        <v>31015</v>
      </c>
      <c r="H12725" s="312" t="s">
        <v>1417</v>
      </c>
      <c r="I12725" s="313" t="s">
        <v>6848</v>
      </c>
    </row>
    <row r="12726" spans="6:9" x14ac:dyDescent="0.2">
      <c r="F12726" s="310" t="s">
        <v>18616</v>
      </c>
      <c r="G12726" s="311">
        <v>31016</v>
      </c>
      <c r="H12726" s="312" t="s">
        <v>1417</v>
      </c>
      <c r="I12726" s="313" t="s">
        <v>6848</v>
      </c>
    </row>
    <row r="12727" spans="6:9" x14ac:dyDescent="0.2">
      <c r="F12727" s="310" t="s">
        <v>3438</v>
      </c>
      <c r="G12727" s="311">
        <v>31017</v>
      </c>
      <c r="H12727" s="312" t="s">
        <v>1417</v>
      </c>
      <c r="I12727" s="313" t="s">
        <v>6848</v>
      </c>
    </row>
    <row r="12728" spans="6:9" x14ac:dyDescent="0.2">
      <c r="F12728" s="310" t="s">
        <v>18617</v>
      </c>
      <c r="G12728" s="311">
        <v>31018</v>
      </c>
      <c r="H12728" s="312" t="s">
        <v>1417</v>
      </c>
      <c r="I12728" s="313" t="s">
        <v>6848</v>
      </c>
    </row>
    <row r="12729" spans="6:9" x14ac:dyDescent="0.2">
      <c r="F12729" s="310" t="s">
        <v>3440</v>
      </c>
      <c r="G12729" s="311">
        <v>31019</v>
      </c>
      <c r="H12729" s="312" t="s">
        <v>1417</v>
      </c>
      <c r="I12729" s="313" t="s">
        <v>6848</v>
      </c>
    </row>
    <row r="12730" spans="6:9" x14ac:dyDescent="0.2">
      <c r="F12730" s="310" t="s">
        <v>18618</v>
      </c>
      <c r="G12730" s="311">
        <v>31020</v>
      </c>
      <c r="H12730" s="312" t="s">
        <v>1417</v>
      </c>
      <c r="I12730" s="313" t="s">
        <v>6848</v>
      </c>
    </row>
    <row r="12731" spans="6:9" x14ac:dyDescent="0.2">
      <c r="F12731" s="310" t="s">
        <v>3442</v>
      </c>
      <c r="G12731" s="311">
        <v>31021</v>
      </c>
      <c r="H12731" s="312" t="s">
        <v>1417</v>
      </c>
      <c r="I12731" s="313" t="s">
        <v>6848</v>
      </c>
    </row>
    <row r="12732" spans="6:9" x14ac:dyDescent="0.2">
      <c r="F12732" s="310" t="s">
        <v>18619</v>
      </c>
      <c r="G12732" s="311">
        <v>31022</v>
      </c>
      <c r="H12732" s="312" t="s">
        <v>1417</v>
      </c>
      <c r="I12732" s="313" t="s">
        <v>6848</v>
      </c>
    </row>
    <row r="12733" spans="6:9" x14ac:dyDescent="0.2">
      <c r="F12733" s="310" t="s">
        <v>3443</v>
      </c>
      <c r="G12733" s="311">
        <v>31023</v>
      </c>
      <c r="H12733" s="312" t="s">
        <v>1417</v>
      </c>
      <c r="I12733" s="313" t="s">
        <v>6848</v>
      </c>
    </row>
    <row r="12734" spans="6:9" x14ac:dyDescent="0.2">
      <c r="F12734" s="310" t="s">
        <v>18620</v>
      </c>
      <c r="G12734" s="311">
        <v>31024</v>
      </c>
      <c r="H12734" s="312" t="s">
        <v>1417</v>
      </c>
      <c r="I12734" s="313" t="s">
        <v>6848</v>
      </c>
    </row>
    <row r="12735" spans="6:9" x14ac:dyDescent="0.2">
      <c r="F12735" s="310" t="s">
        <v>3444</v>
      </c>
      <c r="G12735" s="311">
        <v>31025</v>
      </c>
      <c r="H12735" s="312" t="s">
        <v>1417</v>
      </c>
      <c r="I12735" s="313" t="s">
        <v>6848</v>
      </c>
    </row>
    <row r="12736" spans="6:9" x14ac:dyDescent="0.2">
      <c r="F12736" s="310" t="s">
        <v>18621</v>
      </c>
      <c r="G12736" s="311">
        <v>31026</v>
      </c>
      <c r="H12736" s="312" t="s">
        <v>1417</v>
      </c>
      <c r="I12736" s="313" t="s">
        <v>6848</v>
      </c>
    </row>
    <row r="12737" spans="6:9" x14ac:dyDescent="0.2">
      <c r="F12737" s="310" t="s">
        <v>3445</v>
      </c>
      <c r="G12737" s="311">
        <v>31027</v>
      </c>
      <c r="H12737" s="312" t="s">
        <v>1417</v>
      </c>
      <c r="I12737" s="313" t="s">
        <v>6848</v>
      </c>
    </row>
    <row r="12738" spans="6:9" x14ac:dyDescent="0.2">
      <c r="F12738" s="310" t="s">
        <v>18622</v>
      </c>
      <c r="G12738" s="311">
        <v>31028</v>
      </c>
      <c r="H12738" s="312" t="s">
        <v>1417</v>
      </c>
      <c r="I12738" s="313" t="s">
        <v>6848</v>
      </c>
    </row>
    <row r="12739" spans="6:9" x14ac:dyDescent="0.2">
      <c r="F12739" s="310" t="s">
        <v>3446</v>
      </c>
      <c r="G12739" s="311">
        <v>31029</v>
      </c>
      <c r="H12739" s="312" t="s">
        <v>1417</v>
      </c>
      <c r="I12739" s="313" t="s">
        <v>6848</v>
      </c>
    </row>
    <row r="12740" spans="6:9" x14ac:dyDescent="0.2">
      <c r="F12740" s="310" t="s">
        <v>18623</v>
      </c>
      <c r="G12740" s="311">
        <v>31030</v>
      </c>
      <c r="H12740" s="312" t="s">
        <v>1417</v>
      </c>
      <c r="I12740" s="313" t="s">
        <v>6848</v>
      </c>
    </row>
    <row r="12741" spans="6:9" x14ac:dyDescent="0.2">
      <c r="F12741" s="310" t="s">
        <v>3448</v>
      </c>
      <c r="G12741" s="311">
        <v>31031</v>
      </c>
      <c r="H12741" s="312" t="s">
        <v>1417</v>
      </c>
      <c r="I12741" s="313" t="s">
        <v>6848</v>
      </c>
    </row>
    <row r="12742" spans="6:9" x14ac:dyDescent="0.2">
      <c r="F12742" s="310" t="s">
        <v>18624</v>
      </c>
      <c r="G12742" s="311">
        <v>31032</v>
      </c>
      <c r="H12742" s="312" t="s">
        <v>1417</v>
      </c>
      <c r="I12742" s="313" t="s">
        <v>6848</v>
      </c>
    </row>
    <row r="12743" spans="6:9" x14ac:dyDescent="0.2">
      <c r="F12743" s="310" t="s">
        <v>3449</v>
      </c>
      <c r="G12743" s="311">
        <v>31033</v>
      </c>
      <c r="H12743" s="312" t="s">
        <v>1417</v>
      </c>
      <c r="I12743" s="313" t="s">
        <v>6848</v>
      </c>
    </row>
    <row r="12744" spans="6:9" x14ac:dyDescent="0.2">
      <c r="F12744" s="310" t="s">
        <v>18625</v>
      </c>
      <c r="G12744" s="311">
        <v>31034</v>
      </c>
      <c r="H12744" s="312" t="s">
        <v>1417</v>
      </c>
      <c r="I12744" s="313" t="s">
        <v>6848</v>
      </c>
    </row>
    <row r="12745" spans="6:9" x14ac:dyDescent="0.2">
      <c r="F12745" s="310" t="s">
        <v>3450</v>
      </c>
      <c r="G12745" s="311">
        <v>31035</v>
      </c>
      <c r="H12745" s="312" t="s">
        <v>1417</v>
      </c>
      <c r="I12745" s="313" t="s">
        <v>6848</v>
      </c>
    </row>
    <row r="12746" spans="6:9" x14ac:dyDescent="0.2">
      <c r="F12746" s="310" t="s">
        <v>18626</v>
      </c>
      <c r="G12746" s="311">
        <v>31036</v>
      </c>
      <c r="H12746" s="312" t="s">
        <v>1417</v>
      </c>
      <c r="I12746" s="313" t="s">
        <v>6848</v>
      </c>
    </row>
    <row r="12747" spans="6:9" x14ac:dyDescent="0.2">
      <c r="F12747" s="310" t="s">
        <v>3452</v>
      </c>
      <c r="G12747" s="311">
        <v>31037</v>
      </c>
      <c r="H12747" s="312" t="s">
        <v>1417</v>
      </c>
      <c r="I12747" s="313" t="s">
        <v>6848</v>
      </c>
    </row>
    <row r="12748" spans="6:9" x14ac:dyDescent="0.2">
      <c r="F12748" s="310" t="s">
        <v>18627</v>
      </c>
      <c r="G12748" s="311">
        <v>31038</v>
      </c>
      <c r="H12748" s="312" t="s">
        <v>1417</v>
      </c>
      <c r="I12748" s="313" t="s">
        <v>6848</v>
      </c>
    </row>
    <row r="12749" spans="6:9" x14ac:dyDescent="0.2">
      <c r="F12749" s="310" t="s">
        <v>3454</v>
      </c>
      <c r="G12749" s="311">
        <v>31039</v>
      </c>
      <c r="H12749" s="312" t="s">
        <v>1417</v>
      </c>
      <c r="I12749" s="313" t="s">
        <v>6848</v>
      </c>
    </row>
    <row r="12750" spans="6:9" x14ac:dyDescent="0.2">
      <c r="F12750" s="310" t="s">
        <v>18628</v>
      </c>
      <c r="G12750" s="311">
        <v>31040</v>
      </c>
      <c r="H12750" s="312" t="s">
        <v>1417</v>
      </c>
      <c r="I12750" s="313" t="s">
        <v>6848</v>
      </c>
    </row>
    <row r="12751" spans="6:9" x14ac:dyDescent="0.2">
      <c r="F12751" s="310" t="s">
        <v>3455</v>
      </c>
      <c r="G12751" s="311">
        <v>31041</v>
      </c>
      <c r="H12751" s="312" t="s">
        <v>1417</v>
      </c>
      <c r="I12751" s="313" t="s">
        <v>6848</v>
      </c>
    </row>
    <row r="12752" spans="6:9" x14ac:dyDescent="0.2">
      <c r="F12752" s="310" t="s">
        <v>18629</v>
      </c>
      <c r="G12752" s="311">
        <v>31042</v>
      </c>
      <c r="H12752" s="312" t="s">
        <v>1417</v>
      </c>
      <c r="I12752" s="313" t="s">
        <v>6848</v>
      </c>
    </row>
    <row r="12753" spans="6:9" x14ac:dyDescent="0.2">
      <c r="F12753" s="310" t="s">
        <v>18630</v>
      </c>
      <c r="G12753" s="311">
        <v>31044</v>
      </c>
      <c r="H12753" s="312" t="s">
        <v>1417</v>
      </c>
      <c r="I12753" s="313" t="s">
        <v>6848</v>
      </c>
    </row>
    <row r="12754" spans="6:9" x14ac:dyDescent="0.2">
      <c r="F12754" s="310" t="s">
        <v>3458</v>
      </c>
      <c r="G12754" s="311">
        <v>31045</v>
      </c>
      <c r="H12754" s="312" t="s">
        <v>1417</v>
      </c>
      <c r="I12754" s="313" t="s">
        <v>6848</v>
      </c>
    </row>
    <row r="12755" spans="6:9" x14ac:dyDescent="0.2">
      <c r="F12755" s="310" t="s">
        <v>18631</v>
      </c>
      <c r="G12755" s="311">
        <v>31046</v>
      </c>
      <c r="H12755" s="312" t="s">
        <v>1417</v>
      </c>
      <c r="I12755" s="313" t="s">
        <v>6848</v>
      </c>
    </row>
    <row r="12756" spans="6:9" x14ac:dyDescent="0.2">
      <c r="F12756" s="310" t="s">
        <v>3459</v>
      </c>
      <c r="G12756" s="311">
        <v>31047</v>
      </c>
      <c r="H12756" s="312" t="s">
        <v>1417</v>
      </c>
      <c r="I12756" s="313" t="s">
        <v>6848</v>
      </c>
    </row>
    <row r="12757" spans="6:9" x14ac:dyDescent="0.2">
      <c r="F12757" s="310" t="s">
        <v>3461</v>
      </c>
      <c r="G12757" s="311">
        <v>31049</v>
      </c>
      <c r="H12757" s="312" t="s">
        <v>1417</v>
      </c>
      <c r="I12757" s="313" t="s">
        <v>6848</v>
      </c>
    </row>
    <row r="12758" spans="6:9" x14ac:dyDescent="0.2">
      <c r="F12758" s="310" t="s">
        <v>18632</v>
      </c>
      <c r="G12758" s="311">
        <v>31050</v>
      </c>
      <c r="H12758" s="312" t="s">
        <v>1417</v>
      </c>
      <c r="I12758" s="313" t="s">
        <v>6848</v>
      </c>
    </row>
    <row r="12759" spans="6:9" x14ac:dyDescent="0.2">
      <c r="F12759" s="310" t="s">
        <v>3463</v>
      </c>
      <c r="G12759" s="311">
        <v>31051</v>
      </c>
      <c r="H12759" s="312" t="s">
        <v>1417</v>
      </c>
      <c r="I12759" s="313" t="s">
        <v>6848</v>
      </c>
    </row>
    <row r="12760" spans="6:9" x14ac:dyDescent="0.2">
      <c r="F12760" s="310" t="s">
        <v>18633</v>
      </c>
      <c r="G12760" s="311">
        <v>31052</v>
      </c>
      <c r="H12760" s="312" t="s">
        <v>1417</v>
      </c>
      <c r="I12760" s="313" t="s">
        <v>6848</v>
      </c>
    </row>
    <row r="12761" spans="6:9" x14ac:dyDescent="0.2">
      <c r="F12761" s="310" t="s">
        <v>18634</v>
      </c>
      <c r="G12761" s="311">
        <v>31054</v>
      </c>
      <c r="H12761" s="312" t="s">
        <v>1417</v>
      </c>
      <c r="I12761" s="313" t="s">
        <v>6848</v>
      </c>
    </row>
    <row r="12762" spans="6:9" x14ac:dyDescent="0.2">
      <c r="F12762" s="310" t="s">
        <v>3465</v>
      </c>
      <c r="G12762" s="311">
        <v>31055</v>
      </c>
      <c r="H12762" s="312" t="s">
        <v>1417</v>
      </c>
      <c r="I12762" s="313" t="s">
        <v>6848</v>
      </c>
    </row>
    <row r="12763" spans="6:9" x14ac:dyDescent="0.2">
      <c r="F12763" s="310" t="s">
        <v>3467</v>
      </c>
      <c r="G12763" s="311">
        <v>31057</v>
      </c>
      <c r="H12763" s="312" t="s">
        <v>1417</v>
      </c>
      <c r="I12763" s="313" t="s">
        <v>6848</v>
      </c>
    </row>
    <row r="12764" spans="6:9" x14ac:dyDescent="0.2">
      <c r="F12764" s="310" t="s">
        <v>18635</v>
      </c>
      <c r="G12764" s="311">
        <v>31058</v>
      </c>
      <c r="H12764" s="312" t="s">
        <v>1417</v>
      </c>
      <c r="I12764" s="313" t="s">
        <v>6848</v>
      </c>
    </row>
    <row r="12765" spans="6:9" x14ac:dyDescent="0.2">
      <c r="F12765" s="310" t="s">
        <v>3468</v>
      </c>
      <c r="G12765" s="311">
        <v>31059</v>
      </c>
      <c r="H12765" s="312" t="s">
        <v>1417</v>
      </c>
      <c r="I12765" s="313" t="s">
        <v>6848</v>
      </c>
    </row>
    <row r="12766" spans="6:9" x14ac:dyDescent="0.2">
      <c r="F12766" s="310" t="s">
        <v>18636</v>
      </c>
      <c r="G12766" s="311">
        <v>31060</v>
      </c>
      <c r="H12766" s="312" t="s">
        <v>1417</v>
      </c>
      <c r="I12766" s="313" t="s">
        <v>6848</v>
      </c>
    </row>
    <row r="12767" spans="6:9" x14ac:dyDescent="0.2">
      <c r="F12767" s="310" t="s">
        <v>3469</v>
      </c>
      <c r="G12767" s="311">
        <v>31061</v>
      </c>
      <c r="H12767" s="312" t="s">
        <v>1417</v>
      </c>
      <c r="I12767" s="313" t="s">
        <v>6848</v>
      </c>
    </row>
    <row r="12768" spans="6:9" x14ac:dyDescent="0.2">
      <c r="F12768" s="310" t="s">
        <v>18637</v>
      </c>
      <c r="G12768" s="311">
        <v>31062</v>
      </c>
      <c r="H12768" s="312" t="s">
        <v>1417</v>
      </c>
      <c r="I12768" s="313" t="s">
        <v>6848</v>
      </c>
    </row>
    <row r="12769" spans="6:9" x14ac:dyDescent="0.2">
      <c r="F12769" s="310" t="s">
        <v>3471</v>
      </c>
      <c r="G12769" s="311">
        <v>31063</v>
      </c>
      <c r="H12769" s="312" t="s">
        <v>1417</v>
      </c>
      <c r="I12769" s="313" t="s">
        <v>6848</v>
      </c>
    </row>
    <row r="12770" spans="6:9" x14ac:dyDescent="0.2">
      <c r="F12770" s="310" t="s">
        <v>18638</v>
      </c>
      <c r="G12770" s="311">
        <v>31064</v>
      </c>
      <c r="H12770" s="312" t="s">
        <v>1417</v>
      </c>
      <c r="I12770" s="313" t="s">
        <v>6848</v>
      </c>
    </row>
    <row r="12771" spans="6:9" x14ac:dyDescent="0.2">
      <c r="F12771" s="310" t="s">
        <v>3473</v>
      </c>
      <c r="G12771" s="311">
        <v>31065</v>
      </c>
      <c r="H12771" s="312" t="s">
        <v>1417</v>
      </c>
      <c r="I12771" s="313" t="s">
        <v>6848</v>
      </c>
    </row>
    <row r="12772" spans="6:9" x14ac:dyDescent="0.2">
      <c r="F12772" s="310" t="s">
        <v>18639</v>
      </c>
      <c r="G12772" s="311">
        <v>31066</v>
      </c>
      <c r="H12772" s="312" t="s">
        <v>1417</v>
      </c>
      <c r="I12772" s="313" t="s">
        <v>6848</v>
      </c>
    </row>
    <row r="12773" spans="6:9" x14ac:dyDescent="0.2">
      <c r="F12773" s="310" t="s">
        <v>3475</v>
      </c>
      <c r="G12773" s="311">
        <v>31067</v>
      </c>
      <c r="H12773" s="312" t="s">
        <v>1417</v>
      </c>
      <c r="I12773" s="313" t="s">
        <v>6848</v>
      </c>
    </row>
    <row r="12774" spans="6:9" x14ac:dyDescent="0.2">
      <c r="F12774" s="310" t="s">
        <v>18640</v>
      </c>
      <c r="G12774" s="311">
        <v>31068</v>
      </c>
      <c r="H12774" s="312" t="s">
        <v>1417</v>
      </c>
      <c r="I12774" s="313" t="s">
        <v>6848</v>
      </c>
    </row>
    <row r="12775" spans="6:9" x14ac:dyDescent="0.2">
      <c r="F12775" s="310" t="s">
        <v>3477</v>
      </c>
      <c r="G12775" s="311">
        <v>31069</v>
      </c>
      <c r="H12775" s="312" t="s">
        <v>1417</v>
      </c>
      <c r="I12775" s="313" t="s">
        <v>6848</v>
      </c>
    </row>
    <row r="12776" spans="6:9" x14ac:dyDescent="0.2">
      <c r="F12776" s="310" t="s">
        <v>18641</v>
      </c>
      <c r="G12776" s="311">
        <v>31070</v>
      </c>
      <c r="H12776" s="312" t="s">
        <v>1417</v>
      </c>
      <c r="I12776" s="313" t="s">
        <v>6848</v>
      </c>
    </row>
    <row r="12777" spans="6:9" x14ac:dyDescent="0.2">
      <c r="F12777" s="310" t="s">
        <v>3478</v>
      </c>
      <c r="G12777" s="311">
        <v>31071</v>
      </c>
      <c r="H12777" s="312" t="s">
        <v>1417</v>
      </c>
      <c r="I12777" s="313" t="s">
        <v>6848</v>
      </c>
    </row>
    <row r="12778" spans="6:9" x14ac:dyDescent="0.2">
      <c r="F12778" s="310" t="s">
        <v>18642</v>
      </c>
      <c r="G12778" s="311">
        <v>31072</v>
      </c>
      <c r="H12778" s="312" t="s">
        <v>1417</v>
      </c>
      <c r="I12778" s="313" t="s">
        <v>6848</v>
      </c>
    </row>
    <row r="12779" spans="6:9" x14ac:dyDescent="0.2">
      <c r="F12779" s="310" t="s">
        <v>3481</v>
      </c>
      <c r="G12779" s="311">
        <v>31075</v>
      </c>
      <c r="H12779" s="312" t="s">
        <v>1417</v>
      </c>
      <c r="I12779" s="313" t="s">
        <v>6848</v>
      </c>
    </row>
    <row r="12780" spans="6:9" x14ac:dyDescent="0.2">
      <c r="F12780" s="310" t="s">
        <v>18643</v>
      </c>
      <c r="G12780" s="311">
        <v>31076</v>
      </c>
      <c r="H12780" s="312" t="s">
        <v>1417</v>
      </c>
      <c r="I12780" s="313" t="s">
        <v>6848</v>
      </c>
    </row>
    <row r="12781" spans="6:9" x14ac:dyDescent="0.2">
      <c r="F12781" s="310" t="s">
        <v>3482</v>
      </c>
      <c r="G12781" s="311">
        <v>31077</v>
      </c>
      <c r="H12781" s="312" t="s">
        <v>1417</v>
      </c>
      <c r="I12781" s="313" t="s">
        <v>6848</v>
      </c>
    </row>
    <row r="12782" spans="6:9" x14ac:dyDescent="0.2">
      <c r="F12782" s="310" t="s">
        <v>18644</v>
      </c>
      <c r="G12782" s="311">
        <v>31078</v>
      </c>
      <c r="H12782" s="312" t="s">
        <v>1417</v>
      </c>
      <c r="I12782" s="313" t="s">
        <v>6848</v>
      </c>
    </row>
    <row r="12783" spans="6:9" x14ac:dyDescent="0.2">
      <c r="F12783" s="310" t="s">
        <v>3483</v>
      </c>
      <c r="G12783" s="311">
        <v>31079</v>
      </c>
      <c r="H12783" s="312" t="s">
        <v>1417</v>
      </c>
      <c r="I12783" s="313" t="s">
        <v>6848</v>
      </c>
    </row>
    <row r="12784" spans="6:9" x14ac:dyDescent="0.2">
      <c r="F12784" s="310" t="s">
        <v>3484</v>
      </c>
      <c r="G12784" s="311">
        <v>31081</v>
      </c>
      <c r="H12784" s="312" t="s">
        <v>1417</v>
      </c>
      <c r="I12784" s="313" t="s">
        <v>6848</v>
      </c>
    </row>
    <row r="12785" spans="6:9" x14ac:dyDescent="0.2">
      <c r="F12785" s="310" t="s">
        <v>18645</v>
      </c>
      <c r="G12785" s="311">
        <v>31082</v>
      </c>
      <c r="H12785" s="312" t="s">
        <v>1417</v>
      </c>
      <c r="I12785" s="313" t="s">
        <v>6848</v>
      </c>
    </row>
    <row r="12786" spans="6:9" x14ac:dyDescent="0.2">
      <c r="F12786" s="310" t="s">
        <v>3485</v>
      </c>
      <c r="G12786" s="311">
        <v>31083</v>
      </c>
      <c r="H12786" s="312" t="s">
        <v>1417</v>
      </c>
      <c r="I12786" s="313" t="s">
        <v>6848</v>
      </c>
    </row>
    <row r="12787" spans="6:9" x14ac:dyDescent="0.2">
      <c r="F12787" s="310" t="s">
        <v>18646</v>
      </c>
      <c r="G12787" s="311">
        <v>31084</v>
      </c>
      <c r="H12787" s="312" t="s">
        <v>1417</v>
      </c>
      <c r="I12787" s="313" t="s">
        <v>6848</v>
      </c>
    </row>
    <row r="12788" spans="6:9" x14ac:dyDescent="0.2">
      <c r="F12788" s="310" t="s">
        <v>3487</v>
      </c>
      <c r="G12788" s="311">
        <v>31085</v>
      </c>
      <c r="H12788" s="312" t="s">
        <v>1417</v>
      </c>
      <c r="I12788" s="313" t="s">
        <v>6848</v>
      </c>
    </row>
    <row r="12789" spans="6:9" x14ac:dyDescent="0.2">
      <c r="F12789" s="310" t="s">
        <v>18647</v>
      </c>
      <c r="G12789" s="311">
        <v>31086</v>
      </c>
      <c r="H12789" s="312" t="s">
        <v>1417</v>
      </c>
      <c r="I12789" s="313" t="s">
        <v>6848</v>
      </c>
    </row>
    <row r="12790" spans="6:9" x14ac:dyDescent="0.2">
      <c r="F12790" s="310" t="s">
        <v>3489</v>
      </c>
      <c r="G12790" s="311">
        <v>31087</v>
      </c>
      <c r="H12790" s="312" t="s">
        <v>1417</v>
      </c>
      <c r="I12790" s="313" t="s">
        <v>6848</v>
      </c>
    </row>
    <row r="12791" spans="6:9" x14ac:dyDescent="0.2">
      <c r="F12791" s="310" t="s">
        <v>18648</v>
      </c>
      <c r="G12791" s="311">
        <v>31088</v>
      </c>
      <c r="H12791" s="312" t="s">
        <v>1417</v>
      </c>
      <c r="I12791" s="313" t="s">
        <v>6848</v>
      </c>
    </row>
    <row r="12792" spans="6:9" x14ac:dyDescent="0.2">
      <c r="F12792" s="310" t="s">
        <v>3490</v>
      </c>
      <c r="G12792" s="311">
        <v>31089</v>
      </c>
      <c r="H12792" s="312" t="s">
        <v>1417</v>
      </c>
      <c r="I12792" s="313" t="s">
        <v>6848</v>
      </c>
    </row>
    <row r="12793" spans="6:9" x14ac:dyDescent="0.2">
      <c r="F12793" s="310" t="s">
        <v>18649</v>
      </c>
      <c r="G12793" s="311">
        <v>31090</v>
      </c>
      <c r="H12793" s="312" t="s">
        <v>1417</v>
      </c>
      <c r="I12793" s="313" t="s">
        <v>6848</v>
      </c>
    </row>
    <row r="12794" spans="6:9" x14ac:dyDescent="0.2">
      <c r="F12794" s="310" t="s">
        <v>3492</v>
      </c>
      <c r="G12794" s="311">
        <v>31091</v>
      </c>
      <c r="H12794" s="312" t="s">
        <v>1417</v>
      </c>
      <c r="I12794" s="313" t="s">
        <v>6848</v>
      </c>
    </row>
    <row r="12795" spans="6:9" x14ac:dyDescent="0.2">
      <c r="F12795" s="310" t="s">
        <v>18650</v>
      </c>
      <c r="G12795" s="311">
        <v>31092</v>
      </c>
      <c r="H12795" s="312" t="s">
        <v>1417</v>
      </c>
      <c r="I12795" s="313" t="s">
        <v>6848</v>
      </c>
    </row>
    <row r="12796" spans="6:9" x14ac:dyDescent="0.2">
      <c r="F12796" s="310" t="s">
        <v>3493</v>
      </c>
      <c r="G12796" s="311">
        <v>31093</v>
      </c>
      <c r="H12796" s="312" t="s">
        <v>1417</v>
      </c>
      <c r="I12796" s="313" t="s">
        <v>6848</v>
      </c>
    </row>
    <row r="12797" spans="6:9" x14ac:dyDescent="0.2">
      <c r="F12797" s="310" t="s">
        <v>18651</v>
      </c>
      <c r="G12797" s="311">
        <v>31094</v>
      </c>
      <c r="H12797" s="312" t="s">
        <v>1417</v>
      </c>
      <c r="I12797" s="313" t="s">
        <v>6848</v>
      </c>
    </row>
    <row r="12798" spans="6:9" x14ac:dyDescent="0.2">
      <c r="F12798" s="310" t="s">
        <v>3494</v>
      </c>
      <c r="G12798" s="311">
        <v>31095</v>
      </c>
      <c r="H12798" s="312" t="s">
        <v>1417</v>
      </c>
      <c r="I12798" s="313" t="s">
        <v>6848</v>
      </c>
    </row>
    <row r="12799" spans="6:9" x14ac:dyDescent="0.2">
      <c r="F12799" s="310" t="s">
        <v>18652</v>
      </c>
      <c r="G12799" s="311">
        <v>31096</v>
      </c>
      <c r="H12799" s="312" t="s">
        <v>1417</v>
      </c>
      <c r="I12799" s="313" t="s">
        <v>6848</v>
      </c>
    </row>
    <row r="12800" spans="6:9" x14ac:dyDescent="0.2">
      <c r="F12800" s="310" t="s">
        <v>3495</v>
      </c>
      <c r="G12800" s="311">
        <v>31097</v>
      </c>
      <c r="H12800" s="312" t="s">
        <v>1417</v>
      </c>
      <c r="I12800" s="313" t="s">
        <v>6848</v>
      </c>
    </row>
    <row r="12801" spans="6:9" x14ac:dyDescent="0.2">
      <c r="F12801" s="310" t="s">
        <v>18653</v>
      </c>
      <c r="G12801" s="311">
        <v>31098</v>
      </c>
      <c r="H12801" s="312" t="s">
        <v>1417</v>
      </c>
      <c r="I12801" s="313" t="s">
        <v>6848</v>
      </c>
    </row>
    <row r="12802" spans="6:9" x14ac:dyDescent="0.2">
      <c r="F12802" s="310" t="s">
        <v>3497</v>
      </c>
      <c r="G12802" s="311">
        <v>31099</v>
      </c>
      <c r="H12802" s="312" t="s">
        <v>1417</v>
      </c>
      <c r="I12802" s="313" t="s">
        <v>6848</v>
      </c>
    </row>
    <row r="12803" spans="6:9" x14ac:dyDescent="0.2">
      <c r="F12803" s="310" t="s">
        <v>18654</v>
      </c>
      <c r="G12803" s="311">
        <v>31106</v>
      </c>
      <c r="H12803" s="312" t="s">
        <v>1417</v>
      </c>
      <c r="I12803" s="313" t="s">
        <v>6848</v>
      </c>
    </row>
    <row r="12804" spans="6:9" x14ac:dyDescent="0.2">
      <c r="F12804" s="310" t="s">
        <v>3504</v>
      </c>
      <c r="G12804" s="311">
        <v>31107</v>
      </c>
      <c r="H12804" s="312" t="s">
        <v>1417</v>
      </c>
      <c r="I12804" s="313" t="s">
        <v>6848</v>
      </c>
    </row>
    <row r="12805" spans="6:9" x14ac:dyDescent="0.2">
      <c r="F12805" s="310" t="s">
        <v>3512</v>
      </c>
      <c r="G12805" s="311">
        <v>31119</v>
      </c>
      <c r="H12805" s="312" t="s">
        <v>1417</v>
      </c>
      <c r="I12805" s="313" t="s">
        <v>6848</v>
      </c>
    </row>
    <row r="12806" spans="6:9" x14ac:dyDescent="0.2">
      <c r="F12806" s="310" t="s">
        <v>18655</v>
      </c>
      <c r="G12806" s="311">
        <v>31126</v>
      </c>
      <c r="H12806" s="312" t="s">
        <v>1417</v>
      </c>
      <c r="I12806" s="313" t="s">
        <v>6848</v>
      </c>
    </row>
    <row r="12807" spans="6:9" x14ac:dyDescent="0.2">
      <c r="F12807" s="310" t="s">
        <v>3523</v>
      </c>
      <c r="G12807" s="311">
        <v>31131</v>
      </c>
      <c r="H12807" s="312" t="s">
        <v>1417</v>
      </c>
      <c r="I12807" s="313" t="s">
        <v>6848</v>
      </c>
    </row>
    <row r="12808" spans="6:9" x14ac:dyDescent="0.2">
      <c r="F12808" s="310" t="s">
        <v>18656</v>
      </c>
      <c r="G12808" s="311">
        <v>31136</v>
      </c>
      <c r="H12808" s="312" t="s">
        <v>1417</v>
      </c>
      <c r="I12808" s="313" t="s">
        <v>6848</v>
      </c>
    </row>
    <row r="12809" spans="6:9" x14ac:dyDescent="0.2">
      <c r="F12809" s="310" t="s">
        <v>3528</v>
      </c>
      <c r="G12809" s="311">
        <v>31139</v>
      </c>
      <c r="H12809" s="312" t="s">
        <v>1417</v>
      </c>
      <c r="I12809" s="313" t="s">
        <v>6848</v>
      </c>
    </row>
    <row r="12810" spans="6:9" x14ac:dyDescent="0.2">
      <c r="F12810" s="310" t="s">
        <v>3529</v>
      </c>
      <c r="G12810" s="311">
        <v>31141</v>
      </c>
      <c r="H12810" s="312" t="s">
        <v>1417</v>
      </c>
      <c r="I12810" s="313" t="s">
        <v>6848</v>
      </c>
    </row>
    <row r="12811" spans="6:9" x14ac:dyDescent="0.2">
      <c r="F12811" s="310" t="s">
        <v>18657</v>
      </c>
      <c r="G12811" s="311">
        <v>31144</v>
      </c>
      <c r="H12811" s="312" t="s">
        <v>1417</v>
      </c>
      <c r="I12811" s="313" t="s">
        <v>6848</v>
      </c>
    </row>
    <row r="12812" spans="6:9" x14ac:dyDescent="0.2">
      <c r="F12812" s="310" t="s">
        <v>3532</v>
      </c>
      <c r="G12812" s="311">
        <v>31145</v>
      </c>
      <c r="H12812" s="312" t="s">
        <v>1417</v>
      </c>
      <c r="I12812" s="313" t="s">
        <v>6848</v>
      </c>
    </row>
    <row r="12813" spans="6:9" x14ac:dyDescent="0.2">
      <c r="F12813" s="310" t="s">
        <v>18658</v>
      </c>
      <c r="G12813" s="311">
        <v>31146</v>
      </c>
      <c r="H12813" s="312" t="s">
        <v>1417</v>
      </c>
      <c r="I12813" s="313" t="s">
        <v>6848</v>
      </c>
    </row>
    <row r="12814" spans="6:9" x14ac:dyDescent="0.2">
      <c r="F12814" s="310" t="s">
        <v>18659</v>
      </c>
      <c r="G12814" s="311">
        <v>31150</v>
      </c>
      <c r="H12814" s="312" t="s">
        <v>1417</v>
      </c>
      <c r="I12814" s="313" t="s">
        <v>6848</v>
      </c>
    </row>
    <row r="12815" spans="6:9" x14ac:dyDescent="0.2">
      <c r="F12815" s="310" t="s">
        <v>18660</v>
      </c>
      <c r="G12815" s="311">
        <v>31156</v>
      </c>
      <c r="H12815" s="312" t="s">
        <v>1417</v>
      </c>
      <c r="I12815" s="313" t="s">
        <v>6848</v>
      </c>
    </row>
    <row r="12816" spans="6:9" x14ac:dyDescent="0.2">
      <c r="F12816" s="310" t="s">
        <v>3549</v>
      </c>
      <c r="G12816" s="311">
        <v>31169</v>
      </c>
      <c r="H12816" s="312" t="s">
        <v>1417</v>
      </c>
      <c r="I12816" s="313" t="s">
        <v>6848</v>
      </c>
    </row>
    <row r="12817" spans="6:9" x14ac:dyDescent="0.2">
      <c r="F12817" s="310" t="s">
        <v>18661</v>
      </c>
      <c r="G12817" s="311">
        <v>31192</v>
      </c>
      <c r="H12817" s="312" t="s">
        <v>1417</v>
      </c>
      <c r="I12817" s="313" t="s">
        <v>6848</v>
      </c>
    </row>
    <row r="12818" spans="6:9" x14ac:dyDescent="0.2">
      <c r="F12818" s="310" t="s">
        <v>18662</v>
      </c>
      <c r="G12818" s="311">
        <v>31193</v>
      </c>
      <c r="H12818" s="312" t="s">
        <v>1417</v>
      </c>
      <c r="I12818" s="313" t="s">
        <v>6848</v>
      </c>
    </row>
    <row r="12819" spans="6:9" x14ac:dyDescent="0.2">
      <c r="F12819" s="310" t="s">
        <v>18663</v>
      </c>
      <c r="G12819" s="311">
        <v>31195</v>
      </c>
      <c r="H12819" s="312" t="s">
        <v>1417</v>
      </c>
      <c r="I12819" s="313" t="s">
        <v>6848</v>
      </c>
    </row>
    <row r="12820" spans="6:9" x14ac:dyDescent="0.2">
      <c r="F12820" s="310" t="s">
        <v>18664</v>
      </c>
      <c r="G12820" s="311">
        <v>31196</v>
      </c>
      <c r="H12820" s="312" t="s">
        <v>1417</v>
      </c>
      <c r="I12820" s="313" t="s">
        <v>6848</v>
      </c>
    </row>
    <row r="12821" spans="6:9" x14ac:dyDescent="0.2">
      <c r="F12821" s="310" t="s">
        <v>18665</v>
      </c>
      <c r="G12821" s="311">
        <v>31201</v>
      </c>
      <c r="H12821" s="312" t="s">
        <v>1417</v>
      </c>
      <c r="I12821" s="313" t="s">
        <v>6848</v>
      </c>
    </row>
    <row r="12822" spans="6:9" x14ac:dyDescent="0.2">
      <c r="F12822" s="310" t="s">
        <v>18666</v>
      </c>
      <c r="G12822" s="311">
        <v>31202</v>
      </c>
      <c r="H12822" s="312" t="s">
        <v>1417</v>
      </c>
      <c r="I12822" s="313" t="s">
        <v>6848</v>
      </c>
    </row>
    <row r="12823" spans="6:9" x14ac:dyDescent="0.2">
      <c r="F12823" s="310" t="s">
        <v>18667</v>
      </c>
      <c r="G12823" s="311">
        <v>31203</v>
      </c>
      <c r="H12823" s="312" t="s">
        <v>1417</v>
      </c>
      <c r="I12823" s="313" t="s">
        <v>6848</v>
      </c>
    </row>
    <row r="12824" spans="6:9" x14ac:dyDescent="0.2">
      <c r="F12824" s="310" t="s">
        <v>18668</v>
      </c>
      <c r="G12824" s="311">
        <v>31204</v>
      </c>
      <c r="H12824" s="312" t="s">
        <v>1417</v>
      </c>
      <c r="I12824" s="313" t="s">
        <v>6848</v>
      </c>
    </row>
    <row r="12825" spans="6:9" x14ac:dyDescent="0.2">
      <c r="F12825" s="310" t="s">
        <v>18669</v>
      </c>
      <c r="G12825" s="311">
        <v>31205</v>
      </c>
      <c r="H12825" s="312" t="s">
        <v>1417</v>
      </c>
      <c r="I12825" s="313" t="s">
        <v>6848</v>
      </c>
    </row>
    <row r="12826" spans="6:9" x14ac:dyDescent="0.2">
      <c r="F12826" s="310" t="s">
        <v>18670</v>
      </c>
      <c r="G12826" s="311">
        <v>31206</v>
      </c>
      <c r="H12826" s="312" t="s">
        <v>1417</v>
      </c>
      <c r="I12826" s="313" t="s">
        <v>6848</v>
      </c>
    </row>
    <row r="12827" spans="6:9" x14ac:dyDescent="0.2">
      <c r="F12827" s="310" t="s">
        <v>18671</v>
      </c>
      <c r="G12827" s="311">
        <v>31207</v>
      </c>
      <c r="H12827" s="312" t="s">
        <v>1417</v>
      </c>
      <c r="I12827" s="313" t="s">
        <v>6848</v>
      </c>
    </row>
    <row r="12828" spans="6:9" x14ac:dyDescent="0.2">
      <c r="F12828" s="310" t="s">
        <v>18672</v>
      </c>
      <c r="G12828" s="311">
        <v>31208</v>
      </c>
      <c r="H12828" s="312" t="s">
        <v>1417</v>
      </c>
      <c r="I12828" s="313" t="s">
        <v>6848</v>
      </c>
    </row>
    <row r="12829" spans="6:9" x14ac:dyDescent="0.2">
      <c r="F12829" s="310" t="s">
        <v>18673</v>
      </c>
      <c r="G12829" s="311">
        <v>31209</v>
      </c>
      <c r="H12829" s="312" t="s">
        <v>1417</v>
      </c>
      <c r="I12829" s="313" t="s">
        <v>6848</v>
      </c>
    </row>
    <row r="12830" spans="6:9" x14ac:dyDescent="0.2">
      <c r="F12830" s="310" t="s">
        <v>18674</v>
      </c>
      <c r="G12830" s="311">
        <v>31210</v>
      </c>
      <c r="H12830" s="312" t="s">
        <v>1417</v>
      </c>
      <c r="I12830" s="313" t="s">
        <v>6848</v>
      </c>
    </row>
    <row r="12831" spans="6:9" x14ac:dyDescent="0.2">
      <c r="F12831" s="310" t="s">
        <v>18675</v>
      </c>
      <c r="G12831" s="311">
        <v>31211</v>
      </c>
      <c r="H12831" s="312" t="s">
        <v>1417</v>
      </c>
      <c r="I12831" s="313" t="s">
        <v>6848</v>
      </c>
    </row>
    <row r="12832" spans="6:9" x14ac:dyDescent="0.2">
      <c r="F12832" s="310" t="s">
        <v>18676</v>
      </c>
      <c r="G12832" s="311">
        <v>31212</v>
      </c>
      <c r="H12832" s="312" t="s">
        <v>1417</v>
      </c>
      <c r="I12832" s="313" t="s">
        <v>6848</v>
      </c>
    </row>
    <row r="12833" spans="6:9" x14ac:dyDescent="0.2">
      <c r="F12833" s="310" t="s">
        <v>18677</v>
      </c>
      <c r="G12833" s="311">
        <v>31213</v>
      </c>
      <c r="H12833" s="312" t="s">
        <v>1417</v>
      </c>
      <c r="I12833" s="313" t="s">
        <v>6848</v>
      </c>
    </row>
    <row r="12834" spans="6:9" x14ac:dyDescent="0.2">
      <c r="F12834" s="310" t="s">
        <v>18678</v>
      </c>
      <c r="G12834" s="311">
        <v>31216</v>
      </c>
      <c r="H12834" s="312" t="s">
        <v>1417</v>
      </c>
      <c r="I12834" s="313" t="s">
        <v>6848</v>
      </c>
    </row>
    <row r="12835" spans="6:9" x14ac:dyDescent="0.2">
      <c r="F12835" s="310" t="s">
        <v>18679</v>
      </c>
      <c r="G12835" s="311">
        <v>31217</v>
      </c>
      <c r="H12835" s="312" t="s">
        <v>1417</v>
      </c>
      <c r="I12835" s="313" t="s">
        <v>6848</v>
      </c>
    </row>
    <row r="12836" spans="6:9" x14ac:dyDescent="0.2">
      <c r="F12836" s="310" t="s">
        <v>18680</v>
      </c>
      <c r="G12836" s="311">
        <v>31220</v>
      </c>
      <c r="H12836" s="312" t="s">
        <v>1417</v>
      </c>
      <c r="I12836" s="313" t="s">
        <v>6848</v>
      </c>
    </row>
    <row r="12837" spans="6:9" x14ac:dyDescent="0.2">
      <c r="F12837" s="310" t="s">
        <v>18681</v>
      </c>
      <c r="G12837" s="311">
        <v>31221</v>
      </c>
      <c r="H12837" s="312" t="s">
        <v>1417</v>
      </c>
      <c r="I12837" s="313" t="s">
        <v>6848</v>
      </c>
    </row>
    <row r="12838" spans="6:9" x14ac:dyDescent="0.2">
      <c r="F12838" s="310" t="s">
        <v>18682</v>
      </c>
      <c r="G12838" s="311">
        <v>31294</v>
      </c>
      <c r="H12838" s="312" t="s">
        <v>1417</v>
      </c>
      <c r="I12838" s="313" t="s">
        <v>6848</v>
      </c>
    </row>
    <row r="12839" spans="6:9" x14ac:dyDescent="0.2">
      <c r="F12839" s="310" t="s">
        <v>18683</v>
      </c>
      <c r="G12839" s="311">
        <v>31295</v>
      </c>
      <c r="H12839" s="312" t="s">
        <v>1417</v>
      </c>
      <c r="I12839" s="313" t="s">
        <v>6848</v>
      </c>
    </row>
    <row r="12840" spans="6:9" x14ac:dyDescent="0.2">
      <c r="F12840" s="310" t="s">
        <v>18684</v>
      </c>
      <c r="G12840" s="311">
        <v>31296</v>
      </c>
      <c r="H12840" s="312" t="s">
        <v>1417</v>
      </c>
      <c r="I12840" s="313" t="s">
        <v>6848</v>
      </c>
    </row>
    <row r="12841" spans="6:9" x14ac:dyDescent="0.2">
      <c r="F12841" s="310" t="s">
        <v>18685</v>
      </c>
      <c r="G12841" s="311">
        <v>31297</v>
      </c>
      <c r="H12841" s="312" t="s">
        <v>1417</v>
      </c>
      <c r="I12841" s="313" t="s">
        <v>6848</v>
      </c>
    </row>
    <row r="12842" spans="6:9" x14ac:dyDescent="0.2">
      <c r="F12842" s="310" t="s">
        <v>18686</v>
      </c>
      <c r="G12842" s="311">
        <v>31301</v>
      </c>
      <c r="H12842" s="312" t="s">
        <v>1417</v>
      </c>
      <c r="I12842" s="313" t="s">
        <v>6848</v>
      </c>
    </row>
    <row r="12843" spans="6:9" x14ac:dyDescent="0.2">
      <c r="F12843" s="310" t="s">
        <v>18687</v>
      </c>
      <c r="G12843" s="311">
        <v>31302</v>
      </c>
      <c r="H12843" s="312" t="s">
        <v>1417</v>
      </c>
      <c r="I12843" s="313" t="s">
        <v>6848</v>
      </c>
    </row>
    <row r="12844" spans="6:9" x14ac:dyDescent="0.2">
      <c r="F12844" s="310" t="s">
        <v>18688</v>
      </c>
      <c r="G12844" s="311">
        <v>31303</v>
      </c>
      <c r="H12844" s="312" t="s">
        <v>1417</v>
      </c>
      <c r="I12844" s="313" t="s">
        <v>6848</v>
      </c>
    </row>
    <row r="12845" spans="6:9" x14ac:dyDescent="0.2">
      <c r="F12845" s="310" t="s">
        <v>18689</v>
      </c>
      <c r="G12845" s="311">
        <v>31304</v>
      </c>
      <c r="H12845" s="312" t="s">
        <v>1417</v>
      </c>
      <c r="I12845" s="313" t="s">
        <v>6848</v>
      </c>
    </row>
    <row r="12846" spans="6:9" x14ac:dyDescent="0.2">
      <c r="F12846" s="310" t="s">
        <v>18690</v>
      </c>
      <c r="G12846" s="311">
        <v>31305</v>
      </c>
      <c r="H12846" s="312" t="s">
        <v>1417</v>
      </c>
      <c r="I12846" s="313" t="s">
        <v>6848</v>
      </c>
    </row>
    <row r="12847" spans="6:9" x14ac:dyDescent="0.2">
      <c r="F12847" s="310" t="s">
        <v>18691</v>
      </c>
      <c r="G12847" s="311">
        <v>31307</v>
      </c>
      <c r="H12847" s="312" t="s">
        <v>1417</v>
      </c>
      <c r="I12847" s="313" t="s">
        <v>6848</v>
      </c>
    </row>
    <row r="12848" spans="6:9" x14ac:dyDescent="0.2">
      <c r="F12848" s="310" t="s">
        <v>18692</v>
      </c>
      <c r="G12848" s="311">
        <v>31308</v>
      </c>
      <c r="H12848" s="312" t="s">
        <v>1417</v>
      </c>
      <c r="I12848" s="313" t="s">
        <v>6848</v>
      </c>
    </row>
    <row r="12849" spans="6:9" x14ac:dyDescent="0.2">
      <c r="F12849" s="310" t="s">
        <v>18693</v>
      </c>
      <c r="G12849" s="311">
        <v>31309</v>
      </c>
      <c r="H12849" s="312" t="s">
        <v>1417</v>
      </c>
      <c r="I12849" s="313" t="s">
        <v>6848</v>
      </c>
    </row>
    <row r="12850" spans="6:9" x14ac:dyDescent="0.2">
      <c r="F12850" s="310" t="s">
        <v>18694</v>
      </c>
      <c r="G12850" s="311">
        <v>31310</v>
      </c>
      <c r="H12850" s="312" t="s">
        <v>1417</v>
      </c>
      <c r="I12850" s="313" t="s">
        <v>6848</v>
      </c>
    </row>
    <row r="12851" spans="6:9" x14ac:dyDescent="0.2">
      <c r="F12851" s="310" t="s">
        <v>18695</v>
      </c>
      <c r="G12851" s="311">
        <v>31312</v>
      </c>
      <c r="H12851" s="312" t="s">
        <v>1417</v>
      </c>
      <c r="I12851" s="313" t="s">
        <v>6848</v>
      </c>
    </row>
    <row r="12852" spans="6:9" x14ac:dyDescent="0.2">
      <c r="F12852" s="310" t="s">
        <v>18696</v>
      </c>
      <c r="G12852" s="311">
        <v>31313</v>
      </c>
      <c r="H12852" s="312" t="s">
        <v>1417</v>
      </c>
      <c r="I12852" s="313" t="s">
        <v>6848</v>
      </c>
    </row>
    <row r="12853" spans="6:9" x14ac:dyDescent="0.2">
      <c r="F12853" s="310" t="s">
        <v>18697</v>
      </c>
      <c r="G12853" s="311">
        <v>31314</v>
      </c>
      <c r="H12853" s="312" t="s">
        <v>1417</v>
      </c>
      <c r="I12853" s="313" t="s">
        <v>6848</v>
      </c>
    </row>
    <row r="12854" spans="6:9" x14ac:dyDescent="0.2">
      <c r="F12854" s="310" t="s">
        <v>18698</v>
      </c>
      <c r="G12854" s="311">
        <v>31315</v>
      </c>
      <c r="H12854" s="312" t="s">
        <v>1417</v>
      </c>
      <c r="I12854" s="313" t="s">
        <v>6848</v>
      </c>
    </row>
    <row r="12855" spans="6:9" x14ac:dyDescent="0.2">
      <c r="F12855" s="310" t="s">
        <v>18699</v>
      </c>
      <c r="G12855" s="311">
        <v>31316</v>
      </c>
      <c r="H12855" s="312" t="s">
        <v>1417</v>
      </c>
      <c r="I12855" s="313" t="s">
        <v>6848</v>
      </c>
    </row>
    <row r="12856" spans="6:9" x14ac:dyDescent="0.2">
      <c r="F12856" s="310" t="s">
        <v>18700</v>
      </c>
      <c r="G12856" s="311">
        <v>31318</v>
      </c>
      <c r="H12856" s="312" t="s">
        <v>1417</v>
      </c>
      <c r="I12856" s="313" t="s">
        <v>6848</v>
      </c>
    </row>
    <row r="12857" spans="6:9" x14ac:dyDescent="0.2">
      <c r="F12857" s="310" t="s">
        <v>18701</v>
      </c>
      <c r="G12857" s="311">
        <v>31319</v>
      </c>
      <c r="H12857" s="312" t="s">
        <v>1417</v>
      </c>
      <c r="I12857" s="313" t="s">
        <v>6848</v>
      </c>
    </row>
    <row r="12858" spans="6:9" x14ac:dyDescent="0.2">
      <c r="F12858" s="310" t="s">
        <v>18702</v>
      </c>
      <c r="G12858" s="311">
        <v>31320</v>
      </c>
      <c r="H12858" s="312" t="s">
        <v>1417</v>
      </c>
      <c r="I12858" s="313" t="s">
        <v>6848</v>
      </c>
    </row>
    <row r="12859" spans="6:9" x14ac:dyDescent="0.2">
      <c r="F12859" s="310" t="s">
        <v>18703</v>
      </c>
      <c r="G12859" s="311">
        <v>31321</v>
      </c>
      <c r="H12859" s="312" t="s">
        <v>1417</v>
      </c>
      <c r="I12859" s="313" t="s">
        <v>6848</v>
      </c>
    </row>
    <row r="12860" spans="6:9" x14ac:dyDescent="0.2">
      <c r="F12860" s="310" t="s">
        <v>18704</v>
      </c>
      <c r="G12860" s="311">
        <v>31322</v>
      </c>
      <c r="H12860" s="312" t="s">
        <v>1417</v>
      </c>
      <c r="I12860" s="313" t="s">
        <v>6848</v>
      </c>
    </row>
    <row r="12861" spans="6:9" x14ac:dyDescent="0.2">
      <c r="F12861" s="310" t="s">
        <v>18705</v>
      </c>
      <c r="G12861" s="311">
        <v>31323</v>
      </c>
      <c r="H12861" s="312" t="s">
        <v>1417</v>
      </c>
      <c r="I12861" s="313" t="s">
        <v>6848</v>
      </c>
    </row>
    <row r="12862" spans="6:9" x14ac:dyDescent="0.2">
      <c r="F12862" s="310" t="s">
        <v>18706</v>
      </c>
      <c r="G12862" s="311">
        <v>31324</v>
      </c>
      <c r="H12862" s="312" t="s">
        <v>1417</v>
      </c>
      <c r="I12862" s="313" t="s">
        <v>6848</v>
      </c>
    </row>
    <row r="12863" spans="6:9" x14ac:dyDescent="0.2">
      <c r="F12863" s="310" t="s">
        <v>18707</v>
      </c>
      <c r="G12863" s="311">
        <v>31326</v>
      </c>
      <c r="H12863" s="312" t="s">
        <v>1417</v>
      </c>
      <c r="I12863" s="313" t="s">
        <v>6848</v>
      </c>
    </row>
    <row r="12864" spans="6:9" x14ac:dyDescent="0.2">
      <c r="F12864" s="310" t="s">
        <v>18708</v>
      </c>
      <c r="G12864" s="311">
        <v>31327</v>
      </c>
      <c r="H12864" s="312" t="s">
        <v>1417</v>
      </c>
      <c r="I12864" s="313" t="s">
        <v>6848</v>
      </c>
    </row>
    <row r="12865" spans="6:9" x14ac:dyDescent="0.2">
      <c r="F12865" s="310" t="s">
        <v>18709</v>
      </c>
      <c r="G12865" s="311">
        <v>31328</v>
      </c>
      <c r="H12865" s="312" t="s">
        <v>1417</v>
      </c>
      <c r="I12865" s="313" t="s">
        <v>6848</v>
      </c>
    </row>
    <row r="12866" spans="6:9" x14ac:dyDescent="0.2">
      <c r="F12866" s="310" t="s">
        <v>18710</v>
      </c>
      <c r="G12866" s="311">
        <v>31329</v>
      </c>
      <c r="H12866" s="312" t="s">
        <v>1417</v>
      </c>
      <c r="I12866" s="313" t="s">
        <v>6848</v>
      </c>
    </row>
    <row r="12867" spans="6:9" x14ac:dyDescent="0.2">
      <c r="F12867" s="310" t="s">
        <v>18711</v>
      </c>
      <c r="G12867" s="311">
        <v>31331</v>
      </c>
      <c r="H12867" s="312" t="s">
        <v>1417</v>
      </c>
      <c r="I12867" s="313" t="s">
        <v>6848</v>
      </c>
    </row>
    <row r="12868" spans="6:9" x14ac:dyDescent="0.2">
      <c r="F12868" s="310" t="s">
        <v>18712</v>
      </c>
      <c r="G12868" s="311">
        <v>31333</v>
      </c>
      <c r="H12868" s="312" t="s">
        <v>1417</v>
      </c>
      <c r="I12868" s="313" t="s">
        <v>6848</v>
      </c>
    </row>
    <row r="12869" spans="6:9" x14ac:dyDescent="0.2">
      <c r="F12869" s="310" t="s">
        <v>18713</v>
      </c>
      <c r="G12869" s="311">
        <v>31401</v>
      </c>
      <c r="H12869" s="312" t="s">
        <v>1417</v>
      </c>
      <c r="I12869" s="313" t="s">
        <v>6848</v>
      </c>
    </row>
    <row r="12870" spans="6:9" x14ac:dyDescent="0.2">
      <c r="F12870" s="310" t="s">
        <v>18714</v>
      </c>
      <c r="G12870" s="311">
        <v>31402</v>
      </c>
      <c r="H12870" s="312" t="s">
        <v>1417</v>
      </c>
      <c r="I12870" s="313" t="s">
        <v>6848</v>
      </c>
    </row>
    <row r="12871" spans="6:9" x14ac:dyDescent="0.2">
      <c r="F12871" s="310" t="s">
        <v>18715</v>
      </c>
      <c r="G12871" s="311">
        <v>31403</v>
      </c>
      <c r="H12871" s="312" t="s">
        <v>1417</v>
      </c>
      <c r="I12871" s="313" t="s">
        <v>6848</v>
      </c>
    </row>
    <row r="12872" spans="6:9" x14ac:dyDescent="0.2">
      <c r="F12872" s="310" t="s">
        <v>18716</v>
      </c>
      <c r="G12872" s="311">
        <v>31404</v>
      </c>
      <c r="H12872" s="312" t="s">
        <v>1417</v>
      </c>
      <c r="I12872" s="313" t="s">
        <v>6848</v>
      </c>
    </row>
    <row r="12873" spans="6:9" x14ac:dyDescent="0.2">
      <c r="F12873" s="310" t="s">
        <v>18717</v>
      </c>
      <c r="G12873" s="311">
        <v>31405</v>
      </c>
      <c r="H12873" s="312" t="s">
        <v>1417</v>
      </c>
      <c r="I12873" s="313" t="s">
        <v>6848</v>
      </c>
    </row>
    <row r="12874" spans="6:9" x14ac:dyDescent="0.2">
      <c r="F12874" s="310" t="s">
        <v>18718</v>
      </c>
      <c r="G12874" s="311">
        <v>31406</v>
      </c>
      <c r="H12874" s="312" t="s">
        <v>1417</v>
      </c>
      <c r="I12874" s="313" t="s">
        <v>6848</v>
      </c>
    </row>
    <row r="12875" spans="6:9" x14ac:dyDescent="0.2">
      <c r="F12875" s="310" t="s">
        <v>18719</v>
      </c>
      <c r="G12875" s="311">
        <v>31407</v>
      </c>
      <c r="H12875" s="312" t="s">
        <v>1417</v>
      </c>
      <c r="I12875" s="313" t="s">
        <v>6848</v>
      </c>
    </row>
    <row r="12876" spans="6:9" x14ac:dyDescent="0.2">
      <c r="F12876" s="310" t="s">
        <v>18720</v>
      </c>
      <c r="G12876" s="311">
        <v>31408</v>
      </c>
      <c r="H12876" s="312" t="s">
        <v>1417</v>
      </c>
      <c r="I12876" s="313" t="s">
        <v>6848</v>
      </c>
    </row>
    <row r="12877" spans="6:9" x14ac:dyDescent="0.2">
      <c r="F12877" s="310" t="s">
        <v>18721</v>
      </c>
      <c r="G12877" s="311">
        <v>31409</v>
      </c>
      <c r="H12877" s="312" t="s">
        <v>1417</v>
      </c>
      <c r="I12877" s="313" t="s">
        <v>6848</v>
      </c>
    </row>
    <row r="12878" spans="6:9" x14ac:dyDescent="0.2">
      <c r="F12878" s="310" t="s">
        <v>18722</v>
      </c>
      <c r="G12878" s="311">
        <v>31410</v>
      </c>
      <c r="H12878" s="312" t="s">
        <v>1417</v>
      </c>
      <c r="I12878" s="313" t="s">
        <v>6848</v>
      </c>
    </row>
    <row r="12879" spans="6:9" x14ac:dyDescent="0.2">
      <c r="F12879" s="310" t="s">
        <v>18723</v>
      </c>
      <c r="G12879" s="311">
        <v>31411</v>
      </c>
      <c r="H12879" s="312" t="s">
        <v>1417</v>
      </c>
      <c r="I12879" s="313" t="s">
        <v>6848</v>
      </c>
    </row>
    <row r="12880" spans="6:9" x14ac:dyDescent="0.2">
      <c r="F12880" s="310" t="s">
        <v>18724</v>
      </c>
      <c r="G12880" s="311">
        <v>31412</v>
      </c>
      <c r="H12880" s="312" t="s">
        <v>1417</v>
      </c>
      <c r="I12880" s="313" t="s">
        <v>6848</v>
      </c>
    </row>
    <row r="12881" spans="6:9" x14ac:dyDescent="0.2">
      <c r="F12881" s="310" t="s">
        <v>18725</v>
      </c>
      <c r="G12881" s="311">
        <v>31414</v>
      </c>
      <c r="H12881" s="312" t="s">
        <v>1417</v>
      </c>
      <c r="I12881" s="313" t="s">
        <v>6848</v>
      </c>
    </row>
    <row r="12882" spans="6:9" x14ac:dyDescent="0.2">
      <c r="F12882" s="310" t="s">
        <v>18726</v>
      </c>
      <c r="G12882" s="311">
        <v>31415</v>
      </c>
      <c r="H12882" s="312" t="s">
        <v>1417</v>
      </c>
      <c r="I12882" s="313" t="s">
        <v>6848</v>
      </c>
    </row>
    <row r="12883" spans="6:9" x14ac:dyDescent="0.2">
      <c r="F12883" s="310" t="s">
        <v>18727</v>
      </c>
      <c r="G12883" s="311">
        <v>31416</v>
      </c>
      <c r="H12883" s="312" t="s">
        <v>1417</v>
      </c>
      <c r="I12883" s="313" t="s">
        <v>6848</v>
      </c>
    </row>
    <row r="12884" spans="6:9" x14ac:dyDescent="0.2">
      <c r="F12884" s="310" t="s">
        <v>18728</v>
      </c>
      <c r="G12884" s="311">
        <v>31418</v>
      </c>
      <c r="H12884" s="312" t="s">
        <v>1417</v>
      </c>
      <c r="I12884" s="313" t="s">
        <v>6848</v>
      </c>
    </row>
    <row r="12885" spans="6:9" x14ac:dyDescent="0.2">
      <c r="F12885" s="310" t="s">
        <v>18729</v>
      </c>
      <c r="G12885" s="311">
        <v>31419</v>
      </c>
      <c r="H12885" s="312" t="s">
        <v>1417</v>
      </c>
      <c r="I12885" s="313" t="s">
        <v>6848</v>
      </c>
    </row>
    <row r="12886" spans="6:9" x14ac:dyDescent="0.2">
      <c r="F12886" s="310" t="s">
        <v>18730</v>
      </c>
      <c r="G12886" s="311">
        <v>31420</v>
      </c>
      <c r="H12886" s="312" t="s">
        <v>1417</v>
      </c>
      <c r="I12886" s="313" t="s">
        <v>6848</v>
      </c>
    </row>
    <row r="12887" spans="6:9" x14ac:dyDescent="0.2">
      <c r="F12887" s="310" t="s">
        <v>18731</v>
      </c>
      <c r="G12887" s="311">
        <v>31421</v>
      </c>
      <c r="H12887" s="312" t="s">
        <v>1417</v>
      </c>
      <c r="I12887" s="313" t="s">
        <v>6848</v>
      </c>
    </row>
    <row r="12888" spans="6:9" x14ac:dyDescent="0.2">
      <c r="F12888" s="310" t="s">
        <v>18732</v>
      </c>
      <c r="G12888" s="311">
        <v>31501</v>
      </c>
      <c r="H12888" s="312" t="s">
        <v>1417</v>
      </c>
      <c r="I12888" s="313" t="s">
        <v>6848</v>
      </c>
    </row>
    <row r="12889" spans="6:9" x14ac:dyDescent="0.2">
      <c r="F12889" s="310" t="s">
        <v>18733</v>
      </c>
      <c r="G12889" s="311">
        <v>31502</v>
      </c>
      <c r="H12889" s="312" t="s">
        <v>1417</v>
      </c>
      <c r="I12889" s="313" t="s">
        <v>6848</v>
      </c>
    </row>
    <row r="12890" spans="6:9" x14ac:dyDescent="0.2">
      <c r="F12890" s="310" t="s">
        <v>18734</v>
      </c>
      <c r="G12890" s="311">
        <v>31503</v>
      </c>
      <c r="H12890" s="312" t="s">
        <v>1417</v>
      </c>
      <c r="I12890" s="313" t="s">
        <v>6848</v>
      </c>
    </row>
    <row r="12891" spans="6:9" x14ac:dyDescent="0.2">
      <c r="F12891" s="310" t="s">
        <v>18735</v>
      </c>
      <c r="G12891" s="311">
        <v>31510</v>
      </c>
      <c r="H12891" s="312" t="s">
        <v>1417</v>
      </c>
      <c r="I12891" s="313" t="s">
        <v>6848</v>
      </c>
    </row>
    <row r="12892" spans="6:9" x14ac:dyDescent="0.2">
      <c r="F12892" s="310" t="s">
        <v>18736</v>
      </c>
      <c r="G12892" s="311">
        <v>31512</v>
      </c>
      <c r="H12892" s="312" t="s">
        <v>1417</v>
      </c>
      <c r="I12892" s="313" t="s">
        <v>6848</v>
      </c>
    </row>
    <row r="12893" spans="6:9" x14ac:dyDescent="0.2">
      <c r="F12893" s="310" t="s">
        <v>18737</v>
      </c>
      <c r="G12893" s="311">
        <v>31513</v>
      </c>
      <c r="H12893" s="312" t="s">
        <v>1417</v>
      </c>
      <c r="I12893" s="313" t="s">
        <v>6848</v>
      </c>
    </row>
    <row r="12894" spans="6:9" x14ac:dyDescent="0.2">
      <c r="F12894" s="310" t="s">
        <v>18738</v>
      </c>
      <c r="G12894" s="311">
        <v>31515</v>
      </c>
      <c r="H12894" s="312" t="s">
        <v>1417</v>
      </c>
      <c r="I12894" s="313" t="s">
        <v>6848</v>
      </c>
    </row>
    <row r="12895" spans="6:9" x14ac:dyDescent="0.2">
      <c r="F12895" s="310" t="s">
        <v>18739</v>
      </c>
      <c r="G12895" s="311">
        <v>31516</v>
      </c>
      <c r="H12895" s="312" t="s">
        <v>1417</v>
      </c>
      <c r="I12895" s="313" t="s">
        <v>6848</v>
      </c>
    </row>
    <row r="12896" spans="6:9" x14ac:dyDescent="0.2">
      <c r="F12896" s="310" t="s">
        <v>18740</v>
      </c>
      <c r="G12896" s="311">
        <v>31518</v>
      </c>
      <c r="H12896" s="312" t="s">
        <v>1417</v>
      </c>
      <c r="I12896" s="313" t="s">
        <v>6848</v>
      </c>
    </row>
    <row r="12897" spans="6:9" x14ac:dyDescent="0.2">
      <c r="F12897" s="310" t="s">
        <v>18741</v>
      </c>
      <c r="G12897" s="311">
        <v>31519</v>
      </c>
      <c r="H12897" s="312" t="s">
        <v>1417</v>
      </c>
      <c r="I12897" s="313" t="s">
        <v>6848</v>
      </c>
    </row>
    <row r="12898" spans="6:9" x14ac:dyDescent="0.2">
      <c r="F12898" s="310" t="s">
        <v>18742</v>
      </c>
      <c r="G12898" s="311">
        <v>31520</v>
      </c>
      <c r="H12898" s="312" t="s">
        <v>1417</v>
      </c>
      <c r="I12898" s="313" t="s">
        <v>6848</v>
      </c>
    </row>
    <row r="12899" spans="6:9" x14ac:dyDescent="0.2">
      <c r="F12899" s="310" t="s">
        <v>18743</v>
      </c>
      <c r="G12899" s="311">
        <v>31521</v>
      </c>
      <c r="H12899" s="312" t="s">
        <v>1417</v>
      </c>
      <c r="I12899" s="313" t="s">
        <v>6848</v>
      </c>
    </row>
    <row r="12900" spans="6:9" x14ac:dyDescent="0.2">
      <c r="F12900" s="310" t="s">
        <v>18744</v>
      </c>
      <c r="G12900" s="311">
        <v>31522</v>
      </c>
      <c r="H12900" s="312" t="s">
        <v>1417</v>
      </c>
      <c r="I12900" s="313" t="s">
        <v>6848</v>
      </c>
    </row>
    <row r="12901" spans="6:9" x14ac:dyDescent="0.2">
      <c r="F12901" s="310" t="s">
        <v>18745</v>
      </c>
      <c r="G12901" s="311">
        <v>31523</v>
      </c>
      <c r="H12901" s="312" t="s">
        <v>1417</v>
      </c>
      <c r="I12901" s="313" t="s">
        <v>6848</v>
      </c>
    </row>
    <row r="12902" spans="6:9" x14ac:dyDescent="0.2">
      <c r="F12902" s="310" t="s">
        <v>18746</v>
      </c>
      <c r="G12902" s="311">
        <v>31524</v>
      </c>
      <c r="H12902" s="312" t="s">
        <v>1417</v>
      </c>
      <c r="I12902" s="313" t="s">
        <v>6848</v>
      </c>
    </row>
    <row r="12903" spans="6:9" x14ac:dyDescent="0.2">
      <c r="F12903" s="310" t="s">
        <v>18747</v>
      </c>
      <c r="G12903" s="311">
        <v>31525</v>
      </c>
      <c r="H12903" s="312" t="s">
        <v>1417</v>
      </c>
      <c r="I12903" s="313" t="s">
        <v>6848</v>
      </c>
    </row>
    <row r="12904" spans="6:9" x14ac:dyDescent="0.2">
      <c r="F12904" s="310" t="s">
        <v>18748</v>
      </c>
      <c r="G12904" s="311">
        <v>31527</v>
      </c>
      <c r="H12904" s="312" t="s">
        <v>1417</v>
      </c>
      <c r="I12904" s="313" t="s">
        <v>6848</v>
      </c>
    </row>
    <row r="12905" spans="6:9" x14ac:dyDescent="0.2">
      <c r="F12905" s="310" t="s">
        <v>18749</v>
      </c>
      <c r="G12905" s="311">
        <v>31532</v>
      </c>
      <c r="H12905" s="312" t="s">
        <v>1417</v>
      </c>
      <c r="I12905" s="313" t="s">
        <v>6848</v>
      </c>
    </row>
    <row r="12906" spans="6:9" x14ac:dyDescent="0.2">
      <c r="F12906" s="310" t="s">
        <v>18750</v>
      </c>
      <c r="G12906" s="311">
        <v>31533</v>
      </c>
      <c r="H12906" s="312" t="s">
        <v>1417</v>
      </c>
      <c r="I12906" s="313" t="s">
        <v>6848</v>
      </c>
    </row>
    <row r="12907" spans="6:9" x14ac:dyDescent="0.2">
      <c r="F12907" s="310" t="s">
        <v>18751</v>
      </c>
      <c r="G12907" s="311">
        <v>31534</v>
      </c>
      <c r="H12907" s="312" t="s">
        <v>1417</v>
      </c>
      <c r="I12907" s="313" t="s">
        <v>6848</v>
      </c>
    </row>
    <row r="12908" spans="6:9" x14ac:dyDescent="0.2">
      <c r="F12908" s="310" t="s">
        <v>18752</v>
      </c>
      <c r="G12908" s="311">
        <v>31535</v>
      </c>
      <c r="H12908" s="312" t="s">
        <v>1417</v>
      </c>
      <c r="I12908" s="313" t="s">
        <v>6848</v>
      </c>
    </row>
    <row r="12909" spans="6:9" x14ac:dyDescent="0.2">
      <c r="F12909" s="310" t="s">
        <v>18753</v>
      </c>
      <c r="G12909" s="311">
        <v>31537</v>
      </c>
      <c r="H12909" s="312" t="s">
        <v>1417</v>
      </c>
      <c r="I12909" s="313" t="s">
        <v>6848</v>
      </c>
    </row>
    <row r="12910" spans="6:9" x14ac:dyDescent="0.2">
      <c r="F12910" s="310" t="s">
        <v>18754</v>
      </c>
      <c r="G12910" s="311">
        <v>31539</v>
      </c>
      <c r="H12910" s="312" t="s">
        <v>1417</v>
      </c>
      <c r="I12910" s="313" t="s">
        <v>6848</v>
      </c>
    </row>
    <row r="12911" spans="6:9" x14ac:dyDescent="0.2">
      <c r="F12911" s="310" t="s">
        <v>18755</v>
      </c>
      <c r="G12911" s="311">
        <v>31542</v>
      </c>
      <c r="H12911" s="312" t="s">
        <v>1417</v>
      </c>
      <c r="I12911" s="313" t="s">
        <v>6848</v>
      </c>
    </row>
    <row r="12912" spans="6:9" x14ac:dyDescent="0.2">
      <c r="F12912" s="310" t="s">
        <v>18756</v>
      </c>
      <c r="G12912" s="311">
        <v>31543</v>
      </c>
      <c r="H12912" s="312" t="s">
        <v>1417</v>
      </c>
      <c r="I12912" s="313" t="s">
        <v>6848</v>
      </c>
    </row>
    <row r="12913" spans="6:9" x14ac:dyDescent="0.2">
      <c r="F12913" s="310" t="s">
        <v>18757</v>
      </c>
      <c r="G12913" s="311">
        <v>31544</v>
      </c>
      <c r="H12913" s="312" t="s">
        <v>1417</v>
      </c>
      <c r="I12913" s="313" t="s">
        <v>6848</v>
      </c>
    </row>
    <row r="12914" spans="6:9" x14ac:dyDescent="0.2">
      <c r="F12914" s="310" t="s">
        <v>18758</v>
      </c>
      <c r="G12914" s="311">
        <v>31545</v>
      </c>
      <c r="H12914" s="312" t="s">
        <v>1417</v>
      </c>
      <c r="I12914" s="313" t="s">
        <v>6848</v>
      </c>
    </row>
    <row r="12915" spans="6:9" x14ac:dyDescent="0.2">
      <c r="F12915" s="310" t="s">
        <v>18759</v>
      </c>
      <c r="G12915" s="311">
        <v>31546</v>
      </c>
      <c r="H12915" s="312" t="s">
        <v>1417</v>
      </c>
      <c r="I12915" s="313" t="s">
        <v>6848</v>
      </c>
    </row>
    <row r="12916" spans="6:9" x14ac:dyDescent="0.2">
      <c r="F12916" s="310" t="s">
        <v>18760</v>
      </c>
      <c r="G12916" s="311">
        <v>31547</v>
      </c>
      <c r="H12916" s="312" t="s">
        <v>1417</v>
      </c>
      <c r="I12916" s="313" t="s">
        <v>6848</v>
      </c>
    </row>
    <row r="12917" spans="6:9" x14ac:dyDescent="0.2">
      <c r="F12917" s="310" t="s">
        <v>18761</v>
      </c>
      <c r="G12917" s="311">
        <v>31548</v>
      </c>
      <c r="H12917" s="312" t="s">
        <v>1417</v>
      </c>
      <c r="I12917" s="313" t="s">
        <v>6848</v>
      </c>
    </row>
    <row r="12918" spans="6:9" x14ac:dyDescent="0.2">
      <c r="F12918" s="310" t="s">
        <v>18762</v>
      </c>
      <c r="G12918" s="311">
        <v>31549</v>
      </c>
      <c r="H12918" s="312" t="s">
        <v>1417</v>
      </c>
      <c r="I12918" s="313" t="s">
        <v>6848</v>
      </c>
    </row>
    <row r="12919" spans="6:9" x14ac:dyDescent="0.2">
      <c r="F12919" s="310" t="s">
        <v>18763</v>
      </c>
      <c r="G12919" s="311">
        <v>31550</v>
      </c>
      <c r="H12919" s="312" t="s">
        <v>1417</v>
      </c>
      <c r="I12919" s="313" t="s">
        <v>6848</v>
      </c>
    </row>
    <row r="12920" spans="6:9" x14ac:dyDescent="0.2">
      <c r="F12920" s="310" t="s">
        <v>18764</v>
      </c>
      <c r="G12920" s="311">
        <v>31551</v>
      </c>
      <c r="H12920" s="312" t="s">
        <v>1417</v>
      </c>
      <c r="I12920" s="313" t="s">
        <v>6848</v>
      </c>
    </row>
    <row r="12921" spans="6:9" x14ac:dyDescent="0.2">
      <c r="F12921" s="310" t="s">
        <v>18765</v>
      </c>
      <c r="G12921" s="311">
        <v>31552</v>
      </c>
      <c r="H12921" s="312" t="s">
        <v>1417</v>
      </c>
      <c r="I12921" s="313" t="s">
        <v>6848</v>
      </c>
    </row>
    <row r="12922" spans="6:9" x14ac:dyDescent="0.2">
      <c r="F12922" s="310" t="s">
        <v>18766</v>
      </c>
      <c r="G12922" s="311">
        <v>31553</v>
      </c>
      <c r="H12922" s="312" t="s">
        <v>1417</v>
      </c>
      <c r="I12922" s="313" t="s">
        <v>6848</v>
      </c>
    </row>
    <row r="12923" spans="6:9" x14ac:dyDescent="0.2">
      <c r="F12923" s="310" t="s">
        <v>18767</v>
      </c>
      <c r="G12923" s="311">
        <v>31554</v>
      </c>
      <c r="H12923" s="312" t="s">
        <v>1417</v>
      </c>
      <c r="I12923" s="313" t="s">
        <v>6848</v>
      </c>
    </row>
    <row r="12924" spans="6:9" x14ac:dyDescent="0.2">
      <c r="F12924" s="310" t="s">
        <v>18768</v>
      </c>
      <c r="G12924" s="311">
        <v>31555</v>
      </c>
      <c r="H12924" s="312" t="s">
        <v>1417</v>
      </c>
      <c r="I12924" s="313" t="s">
        <v>6848</v>
      </c>
    </row>
    <row r="12925" spans="6:9" x14ac:dyDescent="0.2">
      <c r="F12925" s="310" t="s">
        <v>18769</v>
      </c>
      <c r="G12925" s="311">
        <v>31556</v>
      </c>
      <c r="H12925" s="312" t="s">
        <v>1417</v>
      </c>
      <c r="I12925" s="313" t="s">
        <v>6848</v>
      </c>
    </row>
    <row r="12926" spans="6:9" x14ac:dyDescent="0.2">
      <c r="F12926" s="310" t="s">
        <v>18770</v>
      </c>
      <c r="G12926" s="311">
        <v>31557</v>
      </c>
      <c r="H12926" s="312" t="s">
        <v>1417</v>
      </c>
      <c r="I12926" s="313" t="s">
        <v>6848</v>
      </c>
    </row>
    <row r="12927" spans="6:9" x14ac:dyDescent="0.2">
      <c r="F12927" s="310" t="s">
        <v>18771</v>
      </c>
      <c r="G12927" s="311">
        <v>31558</v>
      </c>
      <c r="H12927" s="312" t="s">
        <v>1417</v>
      </c>
      <c r="I12927" s="313" t="s">
        <v>6848</v>
      </c>
    </row>
    <row r="12928" spans="6:9" x14ac:dyDescent="0.2">
      <c r="F12928" s="310" t="s">
        <v>18772</v>
      </c>
      <c r="G12928" s="311">
        <v>31560</v>
      </c>
      <c r="H12928" s="312" t="s">
        <v>1417</v>
      </c>
      <c r="I12928" s="313" t="s">
        <v>6848</v>
      </c>
    </row>
    <row r="12929" spans="6:9" x14ac:dyDescent="0.2">
      <c r="F12929" s="310" t="s">
        <v>18773</v>
      </c>
      <c r="G12929" s="311">
        <v>31561</v>
      </c>
      <c r="H12929" s="312" t="s">
        <v>1417</v>
      </c>
      <c r="I12929" s="313" t="s">
        <v>6848</v>
      </c>
    </row>
    <row r="12930" spans="6:9" x14ac:dyDescent="0.2">
      <c r="F12930" s="310" t="s">
        <v>18774</v>
      </c>
      <c r="G12930" s="311">
        <v>31562</v>
      </c>
      <c r="H12930" s="312" t="s">
        <v>1417</v>
      </c>
      <c r="I12930" s="313" t="s">
        <v>6848</v>
      </c>
    </row>
    <row r="12931" spans="6:9" x14ac:dyDescent="0.2">
      <c r="F12931" s="310" t="s">
        <v>18775</v>
      </c>
      <c r="G12931" s="311">
        <v>31563</v>
      </c>
      <c r="H12931" s="312" t="s">
        <v>1417</v>
      </c>
      <c r="I12931" s="313" t="s">
        <v>6848</v>
      </c>
    </row>
    <row r="12932" spans="6:9" x14ac:dyDescent="0.2">
      <c r="F12932" s="310" t="s">
        <v>18776</v>
      </c>
      <c r="G12932" s="311">
        <v>31564</v>
      </c>
      <c r="H12932" s="312" t="s">
        <v>1417</v>
      </c>
      <c r="I12932" s="313" t="s">
        <v>6848</v>
      </c>
    </row>
    <row r="12933" spans="6:9" x14ac:dyDescent="0.2">
      <c r="F12933" s="310" t="s">
        <v>18777</v>
      </c>
      <c r="G12933" s="311">
        <v>31565</v>
      </c>
      <c r="H12933" s="312" t="s">
        <v>1417</v>
      </c>
      <c r="I12933" s="313" t="s">
        <v>6848</v>
      </c>
    </row>
    <row r="12934" spans="6:9" x14ac:dyDescent="0.2">
      <c r="F12934" s="310" t="s">
        <v>18778</v>
      </c>
      <c r="G12934" s="311">
        <v>31566</v>
      </c>
      <c r="H12934" s="312" t="s">
        <v>1417</v>
      </c>
      <c r="I12934" s="313" t="s">
        <v>6848</v>
      </c>
    </row>
    <row r="12935" spans="6:9" x14ac:dyDescent="0.2">
      <c r="F12935" s="310" t="s">
        <v>18779</v>
      </c>
      <c r="G12935" s="311">
        <v>31567</v>
      </c>
      <c r="H12935" s="312" t="s">
        <v>1417</v>
      </c>
      <c r="I12935" s="313" t="s">
        <v>6848</v>
      </c>
    </row>
    <row r="12936" spans="6:9" x14ac:dyDescent="0.2">
      <c r="F12936" s="310" t="s">
        <v>18780</v>
      </c>
      <c r="G12936" s="311">
        <v>31568</v>
      </c>
      <c r="H12936" s="312" t="s">
        <v>1417</v>
      </c>
      <c r="I12936" s="313" t="s">
        <v>6848</v>
      </c>
    </row>
    <row r="12937" spans="6:9" x14ac:dyDescent="0.2">
      <c r="F12937" s="310" t="s">
        <v>18781</v>
      </c>
      <c r="G12937" s="311">
        <v>31569</v>
      </c>
      <c r="H12937" s="312" t="s">
        <v>1417</v>
      </c>
      <c r="I12937" s="313" t="s">
        <v>6848</v>
      </c>
    </row>
    <row r="12938" spans="6:9" x14ac:dyDescent="0.2">
      <c r="F12938" s="310" t="s">
        <v>18782</v>
      </c>
      <c r="G12938" s="311">
        <v>31598</v>
      </c>
      <c r="H12938" s="312" t="s">
        <v>1417</v>
      </c>
      <c r="I12938" s="313" t="s">
        <v>6848</v>
      </c>
    </row>
    <row r="12939" spans="6:9" x14ac:dyDescent="0.2">
      <c r="F12939" s="310" t="s">
        <v>18783</v>
      </c>
      <c r="G12939" s="311">
        <v>31599</v>
      </c>
      <c r="H12939" s="312" t="s">
        <v>1417</v>
      </c>
      <c r="I12939" s="313" t="s">
        <v>6848</v>
      </c>
    </row>
    <row r="12940" spans="6:9" x14ac:dyDescent="0.2">
      <c r="F12940" s="310" t="s">
        <v>18784</v>
      </c>
      <c r="G12940" s="311">
        <v>31601</v>
      </c>
      <c r="H12940" s="312" t="s">
        <v>1417</v>
      </c>
      <c r="I12940" s="313" t="s">
        <v>6848</v>
      </c>
    </row>
    <row r="12941" spans="6:9" x14ac:dyDescent="0.2">
      <c r="F12941" s="310" t="s">
        <v>18785</v>
      </c>
      <c r="G12941" s="311">
        <v>31602</v>
      </c>
      <c r="H12941" s="312" t="s">
        <v>1417</v>
      </c>
      <c r="I12941" s="313" t="s">
        <v>6848</v>
      </c>
    </row>
    <row r="12942" spans="6:9" x14ac:dyDescent="0.2">
      <c r="F12942" s="310" t="s">
        <v>18786</v>
      </c>
      <c r="G12942" s="311">
        <v>31603</v>
      </c>
      <c r="H12942" s="312" t="s">
        <v>1417</v>
      </c>
      <c r="I12942" s="313" t="s">
        <v>6848</v>
      </c>
    </row>
    <row r="12943" spans="6:9" x14ac:dyDescent="0.2">
      <c r="F12943" s="310" t="s">
        <v>18787</v>
      </c>
      <c r="G12943" s="311">
        <v>31604</v>
      </c>
      <c r="H12943" s="312" t="s">
        <v>1417</v>
      </c>
      <c r="I12943" s="313" t="s">
        <v>6848</v>
      </c>
    </row>
    <row r="12944" spans="6:9" x14ac:dyDescent="0.2">
      <c r="F12944" s="310" t="s">
        <v>18788</v>
      </c>
      <c r="G12944" s="311">
        <v>31605</v>
      </c>
      <c r="H12944" s="312" t="s">
        <v>1417</v>
      </c>
      <c r="I12944" s="313" t="s">
        <v>6848</v>
      </c>
    </row>
    <row r="12945" spans="6:9" x14ac:dyDescent="0.2">
      <c r="F12945" s="310" t="s">
        <v>18789</v>
      </c>
      <c r="G12945" s="311">
        <v>31606</v>
      </c>
      <c r="H12945" s="312" t="s">
        <v>1417</v>
      </c>
      <c r="I12945" s="313" t="s">
        <v>6848</v>
      </c>
    </row>
    <row r="12946" spans="6:9" x14ac:dyDescent="0.2">
      <c r="F12946" s="310" t="s">
        <v>18790</v>
      </c>
      <c r="G12946" s="311">
        <v>31620</v>
      </c>
      <c r="H12946" s="312" t="s">
        <v>1417</v>
      </c>
      <c r="I12946" s="313" t="s">
        <v>6848</v>
      </c>
    </row>
    <row r="12947" spans="6:9" x14ac:dyDescent="0.2">
      <c r="F12947" s="310" t="s">
        <v>18791</v>
      </c>
      <c r="G12947" s="311">
        <v>31622</v>
      </c>
      <c r="H12947" s="312" t="s">
        <v>1417</v>
      </c>
      <c r="I12947" s="313" t="s">
        <v>6848</v>
      </c>
    </row>
    <row r="12948" spans="6:9" x14ac:dyDescent="0.2">
      <c r="F12948" s="310" t="s">
        <v>18792</v>
      </c>
      <c r="G12948" s="311">
        <v>31623</v>
      </c>
      <c r="H12948" s="312" t="s">
        <v>1417</v>
      </c>
      <c r="I12948" s="313" t="s">
        <v>6848</v>
      </c>
    </row>
    <row r="12949" spans="6:9" x14ac:dyDescent="0.2">
      <c r="F12949" s="310" t="s">
        <v>18793</v>
      </c>
      <c r="G12949" s="311">
        <v>31624</v>
      </c>
      <c r="H12949" s="312" t="s">
        <v>1417</v>
      </c>
      <c r="I12949" s="313" t="s">
        <v>6848</v>
      </c>
    </row>
    <row r="12950" spans="6:9" x14ac:dyDescent="0.2">
      <c r="F12950" s="310" t="s">
        <v>18794</v>
      </c>
      <c r="G12950" s="311">
        <v>31625</v>
      </c>
      <c r="H12950" s="312" t="s">
        <v>1417</v>
      </c>
      <c r="I12950" s="313" t="s">
        <v>6848</v>
      </c>
    </row>
    <row r="12951" spans="6:9" x14ac:dyDescent="0.2">
      <c r="F12951" s="310" t="s">
        <v>18795</v>
      </c>
      <c r="G12951" s="311">
        <v>31626</v>
      </c>
      <c r="H12951" s="312" t="s">
        <v>1417</v>
      </c>
      <c r="I12951" s="313" t="s">
        <v>6848</v>
      </c>
    </row>
    <row r="12952" spans="6:9" x14ac:dyDescent="0.2">
      <c r="F12952" s="310" t="s">
        <v>18796</v>
      </c>
      <c r="G12952" s="311">
        <v>31627</v>
      </c>
      <c r="H12952" s="312" t="s">
        <v>1417</v>
      </c>
      <c r="I12952" s="313" t="s">
        <v>6848</v>
      </c>
    </row>
    <row r="12953" spans="6:9" x14ac:dyDescent="0.2">
      <c r="F12953" s="310" t="s">
        <v>18797</v>
      </c>
      <c r="G12953" s="311">
        <v>31629</v>
      </c>
      <c r="H12953" s="312" t="s">
        <v>1417</v>
      </c>
      <c r="I12953" s="313" t="s">
        <v>6848</v>
      </c>
    </row>
    <row r="12954" spans="6:9" x14ac:dyDescent="0.2">
      <c r="F12954" s="310" t="s">
        <v>18798</v>
      </c>
      <c r="G12954" s="311">
        <v>31630</v>
      </c>
      <c r="H12954" s="312" t="s">
        <v>1417</v>
      </c>
      <c r="I12954" s="313" t="s">
        <v>6848</v>
      </c>
    </row>
    <row r="12955" spans="6:9" x14ac:dyDescent="0.2">
      <c r="F12955" s="310" t="s">
        <v>18799</v>
      </c>
      <c r="G12955" s="311">
        <v>31631</v>
      </c>
      <c r="H12955" s="312" t="s">
        <v>1417</v>
      </c>
      <c r="I12955" s="313" t="s">
        <v>6848</v>
      </c>
    </row>
    <row r="12956" spans="6:9" x14ac:dyDescent="0.2">
      <c r="F12956" s="310" t="s">
        <v>18800</v>
      </c>
      <c r="G12956" s="311">
        <v>31632</v>
      </c>
      <c r="H12956" s="312" t="s">
        <v>1417</v>
      </c>
      <c r="I12956" s="313" t="s">
        <v>6848</v>
      </c>
    </row>
    <row r="12957" spans="6:9" x14ac:dyDescent="0.2">
      <c r="F12957" s="310" t="s">
        <v>18801</v>
      </c>
      <c r="G12957" s="311">
        <v>31634</v>
      </c>
      <c r="H12957" s="312" t="s">
        <v>1417</v>
      </c>
      <c r="I12957" s="313" t="s">
        <v>6848</v>
      </c>
    </row>
    <row r="12958" spans="6:9" x14ac:dyDescent="0.2">
      <c r="F12958" s="310" t="s">
        <v>18802</v>
      </c>
      <c r="G12958" s="311">
        <v>31635</v>
      </c>
      <c r="H12958" s="312" t="s">
        <v>1417</v>
      </c>
      <c r="I12958" s="313" t="s">
        <v>6848</v>
      </c>
    </row>
    <row r="12959" spans="6:9" x14ac:dyDescent="0.2">
      <c r="F12959" s="310" t="s">
        <v>18803</v>
      </c>
      <c r="G12959" s="311">
        <v>31636</v>
      </c>
      <c r="H12959" s="312" t="s">
        <v>1417</v>
      </c>
      <c r="I12959" s="313" t="s">
        <v>6848</v>
      </c>
    </row>
    <row r="12960" spans="6:9" x14ac:dyDescent="0.2">
      <c r="F12960" s="310" t="s">
        <v>18804</v>
      </c>
      <c r="G12960" s="311">
        <v>31637</v>
      </c>
      <c r="H12960" s="312" t="s">
        <v>1417</v>
      </c>
      <c r="I12960" s="313" t="s">
        <v>6848</v>
      </c>
    </row>
    <row r="12961" spans="6:9" x14ac:dyDescent="0.2">
      <c r="F12961" s="310" t="s">
        <v>18805</v>
      </c>
      <c r="G12961" s="311">
        <v>31638</v>
      </c>
      <c r="H12961" s="312" t="s">
        <v>1417</v>
      </c>
      <c r="I12961" s="313" t="s">
        <v>6848</v>
      </c>
    </row>
    <row r="12962" spans="6:9" x14ac:dyDescent="0.2">
      <c r="F12962" s="310" t="s">
        <v>18806</v>
      </c>
      <c r="G12962" s="311">
        <v>31639</v>
      </c>
      <c r="H12962" s="312" t="s">
        <v>1417</v>
      </c>
      <c r="I12962" s="313" t="s">
        <v>6848</v>
      </c>
    </row>
    <row r="12963" spans="6:9" x14ac:dyDescent="0.2">
      <c r="F12963" s="310" t="s">
        <v>18807</v>
      </c>
      <c r="G12963" s="311">
        <v>31641</v>
      </c>
      <c r="H12963" s="312" t="s">
        <v>1417</v>
      </c>
      <c r="I12963" s="313" t="s">
        <v>6848</v>
      </c>
    </row>
    <row r="12964" spans="6:9" x14ac:dyDescent="0.2">
      <c r="F12964" s="310" t="s">
        <v>18808</v>
      </c>
      <c r="G12964" s="311">
        <v>31642</v>
      </c>
      <c r="H12964" s="312" t="s">
        <v>1417</v>
      </c>
      <c r="I12964" s="313" t="s">
        <v>6848</v>
      </c>
    </row>
    <row r="12965" spans="6:9" x14ac:dyDescent="0.2">
      <c r="F12965" s="310" t="s">
        <v>18809</v>
      </c>
      <c r="G12965" s="311">
        <v>31643</v>
      </c>
      <c r="H12965" s="312" t="s">
        <v>1417</v>
      </c>
      <c r="I12965" s="313" t="s">
        <v>6848</v>
      </c>
    </row>
    <row r="12966" spans="6:9" x14ac:dyDescent="0.2">
      <c r="F12966" s="310" t="s">
        <v>18810</v>
      </c>
      <c r="G12966" s="311">
        <v>31645</v>
      </c>
      <c r="H12966" s="312" t="s">
        <v>1417</v>
      </c>
      <c r="I12966" s="313" t="s">
        <v>6848</v>
      </c>
    </row>
    <row r="12967" spans="6:9" x14ac:dyDescent="0.2">
      <c r="F12967" s="310" t="s">
        <v>18811</v>
      </c>
      <c r="G12967" s="311">
        <v>31647</v>
      </c>
      <c r="H12967" s="312" t="s">
        <v>1417</v>
      </c>
      <c r="I12967" s="313" t="s">
        <v>6848</v>
      </c>
    </row>
    <row r="12968" spans="6:9" x14ac:dyDescent="0.2">
      <c r="F12968" s="310" t="s">
        <v>18812</v>
      </c>
      <c r="G12968" s="311">
        <v>31648</v>
      </c>
      <c r="H12968" s="312" t="s">
        <v>1417</v>
      </c>
      <c r="I12968" s="313" t="s">
        <v>6848</v>
      </c>
    </row>
    <row r="12969" spans="6:9" x14ac:dyDescent="0.2">
      <c r="F12969" s="310" t="s">
        <v>18813</v>
      </c>
      <c r="G12969" s="311">
        <v>31649</v>
      </c>
      <c r="H12969" s="312" t="s">
        <v>1417</v>
      </c>
      <c r="I12969" s="313" t="s">
        <v>6848</v>
      </c>
    </row>
    <row r="12970" spans="6:9" x14ac:dyDescent="0.2">
      <c r="F12970" s="310" t="s">
        <v>18814</v>
      </c>
      <c r="G12970" s="311">
        <v>31650</v>
      </c>
      <c r="H12970" s="312" t="s">
        <v>1417</v>
      </c>
      <c r="I12970" s="313" t="s">
        <v>6848</v>
      </c>
    </row>
    <row r="12971" spans="6:9" x14ac:dyDescent="0.2">
      <c r="F12971" s="310" t="s">
        <v>18815</v>
      </c>
      <c r="G12971" s="311">
        <v>31698</v>
      </c>
      <c r="H12971" s="312" t="s">
        <v>1417</v>
      </c>
      <c r="I12971" s="313" t="s">
        <v>6848</v>
      </c>
    </row>
    <row r="12972" spans="6:9" x14ac:dyDescent="0.2">
      <c r="F12972" s="310" t="s">
        <v>18816</v>
      </c>
      <c r="G12972" s="311">
        <v>31699</v>
      </c>
      <c r="H12972" s="312" t="s">
        <v>1417</v>
      </c>
      <c r="I12972" s="313" t="s">
        <v>6848</v>
      </c>
    </row>
    <row r="12973" spans="6:9" x14ac:dyDescent="0.2">
      <c r="F12973" s="310" t="s">
        <v>18817</v>
      </c>
      <c r="G12973" s="311">
        <v>31701</v>
      </c>
      <c r="H12973" s="312" t="s">
        <v>1417</v>
      </c>
      <c r="I12973" s="313" t="s">
        <v>6848</v>
      </c>
    </row>
    <row r="12974" spans="6:9" x14ac:dyDescent="0.2">
      <c r="F12974" s="310" t="s">
        <v>18818</v>
      </c>
      <c r="G12974" s="311">
        <v>31702</v>
      </c>
      <c r="H12974" s="312" t="s">
        <v>1417</v>
      </c>
      <c r="I12974" s="313" t="s">
        <v>6848</v>
      </c>
    </row>
    <row r="12975" spans="6:9" x14ac:dyDescent="0.2">
      <c r="F12975" s="310" t="s">
        <v>18819</v>
      </c>
      <c r="G12975" s="311">
        <v>31703</v>
      </c>
      <c r="H12975" s="312" t="s">
        <v>1417</v>
      </c>
      <c r="I12975" s="313" t="s">
        <v>6848</v>
      </c>
    </row>
    <row r="12976" spans="6:9" x14ac:dyDescent="0.2">
      <c r="F12976" s="310" t="s">
        <v>18820</v>
      </c>
      <c r="G12976" s="311">
        <v>31704</v>
      </c>
      <c r="H12976" s="312" t="s">
        <v>1417</v>
      </c>
      <c r="I12976" s="313" t="s">
        <v>6848</v>
      </c>
    </row>
    <row r="12977" spans="6:9" x14ac:dyDescent="0.2">
      <c r="F12977" s="310" t="s">
        <v>18821</v>
      </c>
      <c r="G12977" s="311">
        <v>31705</v>
      </c>
      <c r="H12977" s="312" t="s">
        <v>1417</v>
      </c>
      <c r="I12977" s="313" t="s">
        <v>6848</v>
      </c>
    </row>
    <row r="12978" spans="6:9" x14ac:dyDescent="0.2">
      <c r="F12978" s="310" t="s">
        <v>18822</v>
      </c>
      <c r="G12978" s="311">
        <v>31706</v>
      </c>
      <c r="H12978" s="312" t="s">
        <v>1417</v>
      </c>
      <c r="I12978" s="313" t="s">
        <v>6848</v>
      </c>
    </row>
    <row r="12979" spans="6:9" x14ac:dyDescent="0.2">
      <c r="F12979" s="310" t="s">
        <v>18823</v>
      </c>
      <c r="G12979" s="311">
        <v>31707</v>
      </c>
      <c r="H12979" s="312" t="s">
        <v>1417</v>
      </c>
      <c r="I12979" s="313" t="s">
        <v>6848</v>
      </c>
    </row>
    <row r="12980" spans="6:9" x14ac:dyDescent="0.2">
      <c r="F12980" s="310" t="s">
        <v>18824</v>
      </c>
      <c r="G12980" s="311">
        <v>31708</v>
      </c>
      <c r="H12980" s="312" t="s">
        <v>1417</v>
      </c>
      <c r="I12980" s="313" t="s">
        <v>6848</v>
      </c>
    </row>
    <row r="12981" spans="6:9" x14ac:dyDescent="0.2">
      <c r="F12981" s="310" t="s">
        <v>18825</v>
      </c>
      <c r="G12981" s="311">
        <v>31709</v>
      </c>
      <c r="H12981" s="312" t="s">
        <v>1417</v>
      </c>
      <c r="I12981" s="313" t="s">
        <v>6848</v>
      </c>
    </row>
    <row r="12982" spans="6:9" x14ac:dyDescent="0.2">
      <c r="F12982" s="310" t="s">
        <v>18826</v>
      </c>
      <c r="G12982" s="311">
        <v>31711</v>
      </c>
      <c r="H12982" s="312" t="s">
        <v>1417</v>
      </c>
      <c r="I12982" s="313" t="s">
        <v>6848</v>
      </c>
    </row>
    <row r="12983" spans="6:9" x14ac:dyDescent="0.2">
      <c r="F12983" s="310" t="s">
        <v>18827</v>
      </c>
      <c r="G12983" s="311">
        <v>31712</v>
      </c>
      <c r="H12983" s="312" t="s">
        <v>1417</v>
      </c>
      <c r="I12983" s="313" t="s">
        <v>6848</v>
      </c>
    </row>
    <row r="12984" spans="6:9" x14ac:dyDescent="0.2">
      <c r="F12984" s="310" t="s">
        <v>18828</v>
      </c>
      <c r="G12984" s="311">
        <v>31714</v>
      </c>
      <c r="H12984" s="312" t="s">
        <v>1417</v>
      </c>
      <c r="I12984" s="313" t="s">
        <v>6848</v>
      </c>
    </row>
    <row r="12985" spans="6:9" x14ac:dyDescent="0.2">
      <c r="F12985" s="310" t="s">
        <v>18829</v>
      </c>
      <c r="G12985" s="311">
        <v>31716</v>
      </c>
      <c r="H12985" s="312" t="s">
        <v>1417</v>
      </c>
      <c r="I12985" s="313" t="s">
        <v>6848</v>
      </c>
    </row>
    <row r="12986" spans="6:9" x14ac:dyDescent="0.2">
      <c r="F12986" s="310" t="s">
        <v>18830</v>
      </c>
      <c r="G12986" s="311">
        <v>31719</v>
      </c>
      <c r="H12986" s="312" t="s">
        <v>1417</v>
      </c>
      <c r="I12986" s="313" t="s">
        <v>6848</v>
      </c>
    </row>
    <row r="12987" spans="6:9" x14ac:dyDescent="0.2">
      <c r="F12987" s="310" t="s">
        <v>18831</v>
      </c>
      <c r="G12987" s="311">
        <v>31720</v>
      </c>
      <c r="H12987" s="312" t="s">
        <v>1417</v>
      </c>
      <c r="I12987" s="313" t="s">
        <v>6848</v>
      </c>
    </row>
    <row r="12988" spans="6:9" x14ac:dyDescent="0.2">
      <c r="F12988" s="310" t="s">
        <v>18832</v>
      </c>
      <c r="G12988" s="311">
        <v>31721</v>
      </c>
      <c r="H12988" s="312" t="s">
        <v>1417</v>
      </c>
      <c r="I12988" s="313" t="s">
        <v>6848</v>
      </c>
    </row>
    <row r="12989" spans="6:9" x14ac:dyDescent="0.2">
      <c r="F12989" s="310" t="s">
        <v>18833</v>
      </c>
      <c r="G12989" s="311">
        <v>31722</v>
      </c>
      <c r="H12989" s="312" t="s">
        <v>1417</v>
      </c>
      <c r="I12989" s="313" t="s">
        <v>6848</v>
      </c>
    </row>
    <row r="12990" spans="6:9" x14ac:dyDescent="0.2">
      <c r="F12990" s="310" t="s">
        <v>18834</v>
      </c>
      <c r="G12990" s="311">
        <v>31727</v>
      </c>
      <c r="H12990" s="312" t="s">
        <v>1417</v>
      </c>
      <c r="I12990" s="313" t="s">
        <v>6848</v>
      </c>
    </row>
    <row r="12991" spans="6:9" x14ac:dyDescent="0.2">
      <c r="F12991" s="310" t="s">
        <v>18835</v>
      </c>
      <c r="G12991" s="311">
        <v>31730</v>
      </c>
      <c r="H12991" s="312" t="s">
        <v>1417</v>
      </c>
      <c r="I12991" s="313" t="s">
        <v>6848</v>
      </c>
    </row>
    <row r="12992" spans="6:9" x14ac:dyDescent="0.2">
      <c r="F12992" s="310" t="s">
        <v>18836</v>
      </c>
      <c r="G12992" s="311">
        <v>31733</v>
      </c>
      <c r="H12992" s="312" t="s">
        <v>1417</v>
      </c>
      <c r="I12992" s="313" t="s">
        <v>6848</v>
      </c>
    </row>
    <row r="12993" spans="6:9" x14ac:dyDescent="0.2">
      <c r="F12993" s="310" t="s">
        <v>18837</v>
      </c>
      <c r="G12993" s="311">
        <v>31735</v>
      </c>
      <c r="H12993" s="312" t="s">
        <v>1417</v>
      </c>
      <c r="I12993" s="313" t="s">
        <v>6848</v>
      </c>
    </row>
    <row r="12994" spans="6:9" x14ac:dyDescent="0.2">
      <c r="F12994" s="310" t="s">
        <v>18838</v>
      </c>
      <c r="G12994" s="311">
        <v>31738</v>
      </c>
      <c r="H12994" s="312" t="s">
        <v>1417</v>
      </c>
      <c r="I12994" s="313" t="s">
        <v>6848</v>
      </c>
    </row>
    <row r="12995" spans="6:9" x14ac:dyDescent="0.2">
      <c r="F12995" s="310" t="s">
        <v>18839</v>
      </c>
      <c r="G12995" s="311">
        <v>31739</v>
      </c>
      <c r="H12995" s="312" t="s">
        <v>1417</v>
      </c>
      <c r="I12995" s="313" t="s">
        <v>6848</v>
      </c>
    </row>
    <row r="12996" spans="6:9" x14ac:dyDescent="0.2">
      <c r="F12996" s="310" t="s">
        <v>18840</v>
      </c>
      <c r="G12996" s="311">
        <v>31743</v>
      </c>
      <c r="H12996" s="312" t="s">
        <v>1417</v>
      </c>
      <c r="I12996" s="313" t="s">
        <v>6848</v>
      </c>
    </row>
    <row r="12997" spans="6:9" x14ac:dyDescent="0.2">
      <c r="F12997" s="310" t="s">
        <v>18841</v>
      </c>
      <c r="G12997" s="311">
        <v>31744</v>
      </c>
      <c r="H12997" s="312" t="s">
        <v>1417</v>
      </c>
      <c r="I12997" s="313" t="s">
        <v>6848</v>
      </c>
    </row>
    <row r="12998" spans="6:9" x14ac:dyDescent="0.2">
      <c r="F12998" s="310" t="s">
        <v>18842</v>
      </c>
      <c r="G12998" s="311">
        <v>31747</v>
      </c>
      <c r="H12998" s="312" t="s">
        <v>1417</v>
      </c>
      <c r="I12998" s="313" t="s">
        <v>6848</v>
      </c>
    </row>
    <row r="12999" spans="6:9" x14ac:dyDescent="0.2">
      <c r="F12999" s="310" t="s">
        <v>18843</v>
      </c>
      <c r="G12999" s="311">
        <v>31749</v>
      </c>
      <c r="H12999" s="312" t="s">
        <v>1417</v>
      </c>
      <c r="I12999" s="313" t="s">
        <v>6848</v>
      </c>
    </row>
    <row r="13000" spans="6:9" x14ac:dyDescent="0.2">
      <c r="F13000" s="310" t="s">
        <v>18844</v>
      </c>
      <c r="G13000" s="311">
        <v>31750</v>
      </c>
      <c r="H13000" s="312" t="s">
        <v>1417</v>
      </c>
      <c r="I13000" s="313" t="s">
        <v>6848</v>
      </c>
    </row>
    <row r="13001" spans="6:9" x14ac:dyDescent="0.2">
      <c r="F13001" s="310" t="s">
        <v>18845</v>
      </c>
      <c r="G13001" s="311">
        <v>31753</v>
      </c>
      <c r="H13001" s="312" t="s">
        <v>1417</v>
      </c>
      <c r="I13001" s="313" t="s">
        <v>6848</v>
      </c>
    </row>
    <row r="13002" spans="6:9" x14ac:dyDescent="0.2">
      <c r="F13002" s="310" t="s">
        <v>18846</v>
      </c>
      <c r="G13002" s="311">
        <v>31756</v>
      </c>
      <c r="H13002" s="312" t="s">
        <v>1417</v>
      </c>
      <c r="I13002" s="313" t="s">
        <v>6848</v>
      </c>
    </row>
    <row r="13003" spans="6:9" x14ac:dyDescent="0.2">
      <c r="F13003" s="310" t="s">
        <v>18847</v>
      </c>
      <c r="G13003" s="311">
        <v>31757</v>
      </c>
      <c r="H13003" s="312" t="s">
        <v>1417</v>
      </c>
      <c r="I13003" s="313" t="s">
        <v>6848</v>
      </c>
    </row>
    <row r="13004" spans="6:9" x14ac:dyDescent="0.2">
      <c r="F13004" s="310" t="s">
        <v>18848</v>
      </c>
      <c r="G13004" s="311">
        <v>31758</v>
      </c>
      <c r="H13004" s="312" t="s">
        <v>1417</v>
      </c>
      <c r="I13004" s="313" t="s">
        <v>6848</v>
      </c>
    </row>
    <row r="13005" spans="6:9" x14ac:dyDescent="0.2">
      <c r="F13005" s="310" t="s">
        <v>18849</v>
      </c>
      <c r="G13005" s="311">
        <v>31760</v>
      </c>
      <c r="H13005" s="312" t="s">
        <v>1417</v>
      </c>
      <c r="I13005" s="313" t="s">
        <v>6848</v>
      </c>
    </row>
    <row r="13006" spans="6:9" x14ac:dyDescent="0.2">
      <c r="F13006" s="310" t="s">
        <v>18850</v>
      </c>
      <c r="G13006" s="311">
        <v>31763</v>
      </c>
      <c r="H13006" s="312" t="s">
        <v>1417</v>
      </c>
      <c r="I13006" s="313" t="s">
        <v>6848</v>
      </c>
    </row>
    <row r="13007" spans="6:9" x14ac:dyDescent="0.2">
      <c r="F13007" s="310" t="s">
        <v>18851</v>
      </c>
      <c r="G13007" s="311">
        <v>31764</v>
      </c>
      <c r="H13007" s="312" t="s">
        <v>1417</v>
      </c>
      <c r="I13007" s="313" t="s">
        <v>6848</v>
      </c>
    </row>
    <row r="13008" spans="6:9" x14ac:dyDescent="0.2">
      <c r="F13008" s="310" t="s">
        <v>18852</v>
      </c>
      <c r="G13008" s="311">
        <v>31765</v>
      </c>
      <c r="H13008" s="312" t="s">
        <v>1417</v>
      </c>
      <c r="I13008" s="313" t="s">
        <v>6848</v>
      </c>
    </row>
    <row r="13009" spans="6:9" x14ac:dyDescent="0.2">
      <c r="F13009" s="310" t="s">
        <v>18853</v>
      </c>
      <c r="G13009" s="311">
        <v>31768</v>
      </c>
      <c r="H13009" s="312" t="s">
        <v>1417</v>
      </c>
      <c r="I13009" s="313" t="s">
        <v>6848</v>
      </c>
    </row>
    <row r="13010" spans="6:9" x14ac:dyDescent="0.2">
      <c r="F13010" s="310" t="s">
        <v>18854</v>
      </c>
      <c r="G13010" s="311">
        <v>31769</v>
      </c>
      <c r="H13010" s="312" t="s">
        <v>1417</v>
      </c>
      <c r="I13010" s="313" t="s">
        <v>6848</v>
      </c>
    </row>
    <row r="13011" spans="6:9" x14ac:dyDescent="0.2">
      <c r="F13011" s="310" t="s">
        <v>18855</v>
      </c>
      <c r="G13011" s="311">
        <v>31771</v>
      </c>
      <c r="H13011" s="312" t="s">
        <v>1417</v>
      </c>
      <c r="I13011" s="313" t="s">
        <v>6848</v>
      </c>
    </row>
    <row r="13012" spans="6:9" x14ac:dyDescent="0.2">
      <c r="F13012" s="310" t="s">
        <v>18856</v>
      </c>
      <c r="G13012" s="311">
        <v>31772</v>
      </c>
      <c r="H13012" s="312" t="s">
        <v>1417</v>
      </c>
      <c r="I13012" s="313" t="s">
        <v>6848</v>
      </c>
    </row>
    <row r="13013" spans="6:9" x14ac:dyDescent="0.2">
      <c r="F13013" s="310" t="s">
        <v>18857</v>
      </c>
      <c r="G13013" s="311">
        <v>31773</v>
      </c>
      <c r="H13013" s="312" t="s">
        <v>1417</v>
      </c>
      <c r="I13013" s="313" t="s">
        <v>6848</v>
      </c>
    </row>
    <row r="13014" spans="6:9" x14ac:dyDescent="0.2">
      <c r="F13014" s="310" t="s">
        <v>18858</v>
      </c>
      <c r="G13014" s="311">
        <v>31774</v>
      </c>
      <c r="H13014" s="312" t="s">
        <v>1417</v>
      </c>
      <c r="I13014" s="313" t="s">
        <v>6848</v>
      </c>
    </row>
    <row r="13015" spans="6:9" x14ac:dyDescent="0.2">
      <c r="F13015" s="310" t="s">
        <v>18859</v>
      </c>
      <c r="G13015" s="311">
        <v>31775</v>
      </c>
      <c r="H13015" s="312" t="s">
        <v>1417</v>
      </c>
      <c r="I13015" s="313" t="s">
        <v>6848</v>
      </c>
    </row>
    <row r="13016" spans="6:9" x14ac:dyDescent="0.2">
      <c r="F13016" s="310" t="s">
        <v>18860</v>
      </c>
      <c r="G13016" s="311">
        <v>31776</v>
      </c>
      <c r="H13016" s="312" t="s">
        <v>1417</v>
      </c>
      <c r="I13016" s="313" t="s">
        <v>6848</v>
      </c>
    </row>
    <row r="13017" spans="6:9" x14ac:dyDescent="0.2">
      <c r="F13017" s="310" t="s">
        <v>18861</v>
      </c>
      <c r="G13017" s="311">
        <v>31778</v>
      </c>
      <c r="H13017" s="312" t="s">
        <v>1417</v>
      </c>
      <c r="I13017" s="313" t="s">
        <v>6848</v>
      </c>
    </row>
    <row r="13018" spans="6:9" x14ac:dyDescent="0.2">
      <c r="F13018" s="310" t="s">
        <v>18862</v>
      </c>
      <c r="G13018" s="311">
        <v>31779</v>
      </c>
      <c r="H13018" s="312" t="s">
        <v>1417</v>
      </c>
      <c r="I13018" s="313" t="s">
        <v>6848</v>
      </c>
    </row>
    <row r="13019" spans="6:9" x14ac:dyDescent="0.2">
      <c r="F13019" s="310" t="s">
        <v>18863</v>
      </c>
      <c r="G13019" s="311">
        <v>31780</v>
      </c>
      <c r="H13019" s="312" t="s">
        <v>1417</v>
      </c>
      <c r="I13019" s="313" t="s">
        <v>6848</v>
      </c>
    </row>
    <row r="13020" spans="6:9" x14ac:dyDescent="0.2">
      <c r="F13020" s="310" t="s">
        <v>18864</v>
      </c>
      <c r="G13020" s="311">
        <v>31781</v>
      </c>
      <c r="H13020" s="312" t="s">
        <v>1417</v>
      </c>
      <c r="I13020" s="313" t="s">
        <v>6848</v>
      </c>
    </row>
    <row r="13021" spans="6:9" x14ac:dyDescent="0.2">
      <c r="F13021" s="310" t="s">
        <v>18865</v>
      </c>
      <c r="G13021" s="311">
        <v>31782</v>
      </c>
      <c r="H13021" s="312" t="s">
        <v>1417</v>
      </c>
      <c r="I13021" s="313" t="s">
        <v>6848</v>
      </c>
    </row>
    <row r="13022" spans="6:9" x14ac:dyDescent="0.2">
      <c r="F13022" s="310" t="s">
        <v>18866</v>
      </c>
      <c r="G13022" s="311">
        <v>31783</v>
      </c>
      <c r="H13022" s="312" t="s">
        <v>1417</v>
      </c>
      <c r="I13022" s="313" t="s">
        <v>6848</v>
      </c>
    </row>
    <row r="13023" spans="6:9" x14ac:dyDescent="0.2">
      <c r="F13023" s="310" t="s">
        <v>18867</v>
      </c>
      <c r="G13023" s="311">
        <v>31784</v>
      </c>
      <c r="H13023" s="312" t="s">
        <v>1417</v>
      </c>
      <c r="I13023" s="313" t="s">
        <v>6848</v>
      </c>
    </row>
    <row r="13024" spans="6:9" x14ac:dyDescent="0.2">
      <c r="F13024" s="310" t="s">
        <v>18868</v>
      </c>
      <c r="G13024" s="311">
        <v>31787</v>
      </c>
      <c r="H13024" s="312" t="s">
        <v>1417</v>
      </c>
      <c r="I13024" s="313" t="s">
        <v>6848</v>
      </c>
    </row>
    <row r="13025" spans="6:9" x14ac:dyDescent="0.2">
      <c r="F13025" s="310" t="s">
        <v>18869</v>
      </c>
      <c r="G13025" s="311">
        <v>31788</v>
      </c>
      <c r="H13025" s="312" t="s">
        <v>1417</v>
      </c>
      <c r="I13025" s="313" t="s">
        <v>6848</v>
      </c>
    </row>
    <row r="13026" spans="6:9" x14ac:dyDescent="0.2">
      <c r="F13026" s="310" t="s">
        <v>18870</v>
      </c>
      <c r="G13026" s="311">
        <v>31789</v>
      </c>
      <c r="H13026" s="312" t="s">
        <v>1417</v>
      </c>
      <c r="I13026" s="313" t="s">
        <v>6848</v>
      </c>
    </row>
    <row r="13027" spans="6:9" x14ac:dyDescent="0.2">
      <c r="F13027" s="310" t="s">
        <v>18871</v>
      </c>
      <c r="G13027" s="311">
        <v>31790</v>
      </c>
      <c r="H13027" s="312" t="s">
        <v>1417</v>
      </c>
      <c r="I13027" s="313" t="s">
        <v>6848</v>
      </c>
    </row>
    <row r="13028" spans="6:9" x14ac:dyDescent="0.2">
      <c r="F13028" s="310" t="s">
        <v>18872</v>
      </c>
      <c r="G13028" s="311">
        <v>31791</v>
      </c>
      <c r="H13028" s="312" t="s">
        <v>1417</v>
      </c>
      <c r="I13028" s="313" t="s">
        <v>6848</v>
      </c>
    </row>
    <row r="13029" spans="6:9" x14ac:dyDescent="0.2">
      <c r="F13029" s="310" t="s">
        <v>18873</v>
      </c>
      <c r="G13029" s="311">
        <v>31792</v>
      </c>
      <c r="H13029" s="312" t="s">
        <v>1417</v>
      </c>
      <c r="I13029" s="313" t="s">
        <v>6848</v>
      </c>
    </row>
    <row r="13030" spans="6:9" x14ac:dyDescent="0.2">
      <c r="F13030" s="310" t="s">
        <v>18874</v>
      </c>
      <c r="G13030" s="311">
        <v>31793</v>
      </c>
      <c r="H13030" s="312" t="s">
        <v>1417</v>
      </c>
      <c r="I13030" s="313" t="s">
        <v>6848</v>
      </c>
    </row>
    <row r="13031" spans="6:9" x14ac:dyDescent="0.2">
      <c r="F13031" s="310" t="s">
        <v>18875</v>
      </c>
      <c r="G13031" s="311">
        <v>31794</v>
      </c>
      <c r="H13031" s="312" t="s">
        <v>1417</v>
      </c>
      <c r="I13031" s="313" t="s">
        <v>6848</v>
      </c>
    </row>
    <row r="13032" spans="6:9" x14ac:dyDescent="0.2">
      <c r="F13032" s="310" t="s">
        <v>18876</v>
      </c>
      <c r="G13032" s="311">
        <v>31795</v>
      </c>
      <c r="H13032" s="312" t="s">
        <v>1417</v>
      </c>
      <c r="I13032" s="313" t="s">
        <v>6848</v>
      </c>
    </row>
    <row r="13033" spans="6:9" x14ac:dyDescent="0.2">
      <c r="F13033" s="310" t="s">
        <v>18877</v>
      </c>
      <c r="G13033" s="311">
        <v>31796</v>
      </c>
      <c r="H13033" s="312" t="s">
        <v>1417</v>
      </c>
      <c r="I13033" s="313" t="s">
        <v>6848</v>
      </c>
    </row>
    <row r="13034" spans="6:9" x14ac:dyDescent="0.2">
      <c r="F13034" s="310" t="s">
        <v>18878</v>
      </c>
      <c r="G13034" s="311">
        <v>31798</v>
      </c>
      <c r="H13034" s="312" t="s">
        <v>1417</v>
      </c>
      <c r="I13034" s="313" t="s">
        <v>6848</v>
      </c>
    </row>
    <row r="13035" spans="6:9" x14ac:dyDescent="0.2">
      <c r="F13035" s="310" t="s">
        <v>18879</v>
      </c>
      <c r="G13035" s="311">
        <v>31799</v>
      </c>
      <c r="H13035" s="312" t="s">
        <v>1417</v>
      </c>
      <c r="I13035" s="313" t="s">
        <v>6848</v>
      </c>
    </row>
    <row r="13036" spans="6:9" x14ac:dyDescent="0.2">
      <c r="F13036" s="310" t="s">
        <v>18880</v>
      </c>
      <c r="G13036" s="311">
        <v>31801</v>
      </c>
      <c r="H13036" s="312" t="s">
        <v>1417</v>
      </c>
      <c r="I13036" s="313" t="s">
        <v>6848</v>
      </c>
    </row>
    <row r="13037" spans="6:9" x14ac:dyDescent="0.2">
      <c r="F13037" s="310" t="s">
        <v>18881</v>
      </c>
      <c r="G13037" s="311">
        <v>31803</v>
      </c>
      <c r="H13037" s="312" t="s">
        <v>1417</v>
      </c>
      <c r="I13037" s="313" t="s">
        <v>6848</v>
      </c>
    </row>
    <row r="13038" spans="6:9" x14ac:dyDescent="0.2">
      <c r="F13038" s="310" t="s">
        <v>18882</v>
      </c>
      <c r="G13038" s="311">
        <v>31804</v>
      </c>
      <c r="H13038" s="312" t="s">
        <v>1417</v>
      </c>
      <c r="I13038" s="313" t="s">
        <v>6848</v>
      </c>
    </row>
    <row r="13039" spans="6:9" x14ac:dyDescent="0.2">
      <c r="F13039" s="310" t="s">
        <v>18883</v>
      </c>
      <c r="G13039" s="311">
        <v>31805</v>
      </c>
      <c r="H13039" s="312" t="s">
        <v>1417</v>
      </c>
      <c r="I13039" s="313" t="s">
        <v>6848</v>
      </c>
    </row>
    <row r="13040" spans="6:9" x14ac:dyDescent="0.2">
      <c r="F13040" s="310" t="s">
        <v>18884</v>
      </c>
      <c r="G13040" s="311">
        <v>31806</v>
      </c>
      <c r="H13040" s="312" t="s">
        <v>1417</v>
      </c>
      <c r="I13040" s="313" t="s">
        <v>6848</v>
      </c>
    </row>
    <row r="13041" spans="6:9" x14ac:dyDescent="0.2">
      <c r="F13041" s="310" t="s">
        <v>18885</v>
      </c>
      <c r="G13041" s="311">
        <v>31807</v>
      </c>
      <c r="H13041" s="312" t="s">
        <v>1417</v>
      </c>
      <c r="I13041" s="313" t="s">
        <v>6848</v>
      </c>
    </row>
    <row r="13042" spans="6:9" x14ac:dyDescent="0.2">
      <c r="F13042" s="310" t="s">
        <v>18886</v>
      </c>
      <c r="G13042" s="311">
        <v>31808</v>
      </c>
      <c r="H13042" s="312" t="s">
        <v>1417</v>
      </c>
      <c r="I13042" s="313" t="s">
        <v>6848</v>
      </c>
    </row>
    <row r="13043" spans="6:9" x14ac:dyDescent="0.2">
      <c r="F13043" s="310" t="s">
        <v>18887</v>
      </c>
      <c r="G13043" s="311">
        <v>31810</v>
      </c>
      <c r="H13043" s="312" t="s">
        <v>1417</v>
      </c>
      <c r="I13043" s="313" t="s">
        <v>6848</v>
      </c>
    </row>
    <row r="13044" spans="6:9" x14ac:dyDescent="0.2">
      <c r="F13044" s="310" t="s">
        <v>18888</v>
      </c>
      <c r="G13044" s="311">
        <v>31811</v>
      </c>
      <c r="H13044" s="312" t="s">
        <v>1417</v>
      </c>
      <c r="I13044" s="313" t="s">
        <v>6848</v>
      </c>
    </row>
    <row r="13045" spans="6:9" x14ac:dyDescent="0.2">
      <c r="F13045" s="310" t="s">
        <v>18889</v>
      </c>
      <c r="G13045" s="311">
        <v>31812</v>
      </c>
      <c r="H13045" s="312" t="s">
        <v>1417</v>
      </c>
      <c r="I13045" s="313" t="s">
        <v>6848</v>
      </c>
    </row>
    <row r="13046" spans="6:9" x14ac:dyDescent="0.2">
      <c r="F13046" s="310" t="s">
        <v>18890</v>
      </c>
      <c r="G13046" s="311">
        <v>31814</v>
      </c>
      <c r="H13046" s="312" t="s">
        <v>1417</v>
      </c>
      <c r="I13046" s="313" t="s">
        <v>6848</v>
      </c>
    </row>
    <row r="13047" spans="6:9" x14ac:dyDescent="0.2">
      <c r="F13047" s="310" t="s">
        <v>18891</v>
      </c>
      <c r="G13047" s="311">
        <v>31815</v>
      </c>
      <c r="H13047" s="312" t="s">
        <v>1417</v>
      </c>
      <c r="I13047" s="313" t="s">
        <v>6848</v>
      </c>
    </row>
    <row r="13048" spans="6:9" x14ac:dyDescent="0.2">
      <c r="F13048" s="310" t="s">
        <v>18892</v>
      </c>
      <c r="G13048" s="311">
        <v>31816</v>
      </c>
      <c r="H13048" s="312" t="s">
        <v>1417</v>
      </c>
      <c r="I13048" s="313" t="s">
        <v>6848</v>
      </c>
    </row>
    <row r="13049" spans="6:9" x14ac:dyDescent="0.2">
      <c r="F13049" s="310" t="s">
        <v>18893</v>
      </c>
      <c r="G13049" s="311">
        <v>31820</v>
      </c>
      <c r="H13049" s="312" t="s">
        <v>1417</v>
      </c>
      <c r="I13049" s="313" t="s">
        <v>6848</v>
      </c>
    </row>
    <row r="13050" spans="6:9" x14ac:dyDescent="0.2">
      <c r="F13050" s="310" t="s">
        <v>18894</v>
      </c>
      <c r="G13050" s="311">
        <v>31821</v>
      </c>
      <c r="H13050" s="312" t="s">
        <v>1417</v>
      </c>
      <c r="I13050" s="313" t="s">
        <v>6848</v>
      </c>
    </row>
    <row r="13051" spans="6:9" x14ac:dyDescent="0.2">
      <c r="F13051" s="310" t="s">
        <v>18895</v>
      </c>
      <c r="G13051" s="311">
        <v>31822</v>
      </c>
      <c r="H13051" s="312" t="s">
        <v>1417</v>
      </c>
      <c r="I13051" s="313" t="s">
        <v>6848</v>
      </c>
    </row>
    <row r="13052" spans="6:9" x14ac:dyDescent="0.2">
      <c r="F13052" s="310" t="s">
        <v>18896</v>
      </c>
      <c r="G13052" s="311">
        <v>31823</v>
      </c>
      <c r="H13052" s="312" t="s">
        <v>1417</v>
      </c>
      <c r="I13052" s="313" t="s">
        <v>6848</v>
      </c>
    </row>
    <row r="13053" spans="6:9" x14ac:dyDescent="0.2">
      <c r="F13053" s="310" t="s">
        <v>18897</v>
      </c>
      <c r="G13053" s="311">
        <v>31824</v>
      </c>
      <c r="H13053" s="312" t="s">
        <v>1417</v>
      </c>
      <c r="I13053" s="313" t="s">
        <v>6848</v>
      </c>
    </row>
    <row r="13054" spans="6:9" x14ac:dyDescent="0.2">
      <c r="F13054" s="310" t="s">
        <v>18898</v>
      </c>
      <c r="G13054" s="311">
        <v>31825</v>
      </c>
      <c r="H13054" s="312" t="s">
        <v>1417</v>
      </c>
      <c r="I13054" s="313" t="s">
        <v>6848</v>
      </c>
    </row>
    <row r="13055" spans="6:9" x14ac:dyDescent="0.2">
      <c r="F13055" s="310" t="s">
        <v>18899</v>
      </c>
      <c r="G13055" s="311">
        <v>31826</v>
      </c>
      <c r="H13055" s="312" t="s">
        <v>1417</v>
      </c>
      <c r="I13055" s="313" t="s">
        <v>6848</v>
      </c>
    </row>
    <row r="13056" spans="6:9" x14ac:dyDescent="0.2">
      <c r="F13056" s="310" t="s">
        <v>18900</v>
      </c>
      <c r="G13056" s="311">
        <v>31827</v>
      </c>
      <c r="H13056" s="312" t="s">
        <v>1417</v>
      </c>
      <c r="I13056" s="313" t="s">
        <v>6848</v>
      </c>
    </row>
    <row r="13057" spans="6:9" x14ac:dyDescent="0.2">
      <c r="F13057" s="310" t="s">
        <v>18901</v>
      </c>
      <c r="G13057" s="311">
        <v>31829</v>
      </c>
      <c r="H13057" s="312" t="s">
        <v>1417</v>
      </c>
      <c r="I13057" s="313" t="s">
        <v>6848</v>
      </c>
    </row>
    <row r="13058" spans="6:9" x14ac:dyDescent="0.2">
      <c r="F13058" s="310" t="s">
        <v>18902</v>
      </c>
      <c r="G13058" s="311">
        <v>31830</v>
      </c>
      <c r="H13058" s="312" t="s">
        <v>1417</v>
      </c>
      <c r="I13058" s="313" t="s">
        <v>6848</v>
      </c>
    </row>
    <row r="13059" spans="6:9" x14ac:dyDescent="0.2">
      <c r="F13059" s="310" t="s">
        <v>18903</v>
      </c>
      <c r="G13059" s="311">
        <v>31831</v>
      </c>
      <c r="H13059" s="312" t="s">
        <v>1417</v>
      </c>
      <c r="I13059" s="313" t="s">
        <v>6848</v>
      </c>
    </row>
    <row r="13060" spans="6:9" x14ac:dyDescent="0.2">
      <c r="F13060" s="310" t="s">
        <v>18904</v>
      </c>
      <c r="G13060" s="311">
        <v>31832</v>
      </c>
      <c r="H13060" s="312" t="s">
        <v>1417</v>
      </c>
      <c r="I13060" s="313" t="s">
        <v>6848</v>
      </c>
    </row>
    <row r="13061" spans="6:9" x14ac:dyDescent="0.2">
      <c r="F13061" s="310" t="s">
        <v>18905</v>
      </c>
      <c r="G13061" s="311">
        <v>31833</v>
      </c>
      <c r="H13061" s="312" t="s">
        <v>1417</v>
      </c>
      <c r="I13061" s="313" t="s">
        <v>6848</v>
      </c>
    </row>
    <row r="13062" spans="6:9" x14ac:dyDescent="0.2">
      <c r="F13062" s="310" t="s">
        <v>18906</v>
      </c>
      <c r="G13062" s="311">
        <v>31836</v>
      </c>
      <c r="H13062" s="312" t="s">
        <v>1417</v>
      </c>
      <c r="I13062" s="313" t="s">
        <v>6848</v>
      </c>
    </row>
    <row r="13063" spans="6:9" x14ac:dyDescent="0.2">
      <c r="F13063" s="310" t="s">
        <v>18907</v>
      </c>
      <c r="G13063" s="311">
        <v>31901</v>
      </c>
      <c r="H13063" s="312" t="s">
        <v>1417</v>
      </c>
      <c r="I13063" s="313" t="s">
        <v>6848</v>
      </c>
    </row>
    <row r="13064" spans="6:9" x14ac:dyDescent="0.2">
      <c r="F13064" s="310" t="s">
        <v>18908</v>
      </c>
      <c r="G13064" s="311">
        <v>31902</v>
      </c>
      <c r="H13064" s="312" t="s">
        <v>1417</v>
      </c>
      <c r="I13064" s="313" t="s">
        <v>6848</v>
      </c>
    </row>
    <row r="13065" spans="6:9" x14ac:dyDescent="0.2">
      <c r="F13065" s="310" t="s">
        <v>18909</v>
      </c>
      <c r="G13065" s="311">
        <v>31903</v>
      </c>
      <c r="H13065" s="312" t="s">
        <v>1417</v>
      </c>
      <c r="I13065" s="313" t="s">
        <v>6848</v>
      </c>
    </row>
    <row r="13066" spans="6:9" x14ac:dyDescent="0.2">
      <c r="F13066" s="310" t="s">
        <v>18910</v>
      </c>
      <c r="G13066" s="311">
        <v>31904</v>
      </c>
      <c r="H13066" s="312" t="s">
        <v>1417</v>
      </c>
      <c r="I13066" s="313" t="s">
        <v>6848</v>
      </c>
    </row>
    <row r="13067" spans="6:9" x14ac:dyDescent="0.2">
      <c r="F13067" s="310" t="s">
        <v>18911</v>
      </c>
      <c r="G13067" s="311">
        <v>31905</v>
      </c>
      <c r="H13067" s="312" t="s">
        <v>1417</v>
      </c>
      <c r="I13067" s="313" t="s">
        <v>6848</v>
      </c>
    </row>
    <row r="13068" spans="6:9" x14ac:dyDescent="0.2">
      <c r="F13068" s="310" t="s">
        <v>18912</v>
      </c>
      <c r="G13068" s="311">
        <v>31906</v>
      </c>
      <c r="H13068" s="312" t="s">
        <v>1417</v>
      </c>
      <c r="I13068" s="313" t="s">
        <v>6848</v>
      </c>
    </row>
    <row r="13069" spans="6:9" x14ac:dyDescent="0.2">
      <c r="F13069" s="310" t="s">
        <v>18913</v>
      </c>
      <c r="G13069" s="311">
        <v>31907</v>
      </c>
      <c r="H13069" s="312" t="s">
        <v>1417</v>
      </c>
      <c r="I13069" s="313" t="s">
        <v>6848</v>
      </c>
    </row>
    <row r="13070" spans="6:9" x14ac:dyDescent="0.2">
      <c r="F13070" s="310" t="s">
        <v>18914</v>
      </c>
      <c r="G13070" s="311">
        <v>31908</v>
      </c>
      <c r="H13070" s="312" t="s">
        <v>1417</v>
      </c>
      <c r="I13070" s="313" t="s">
        <v>6848</v>
      </c>
    </row>
    <row r="13071" spans="6:9" x14ac:dyDescent="0.2">
      <c r="F13071" s="310" t="s">
        <v>18915</v>
      </c>
      <c r="G13071" s="311">
        <v>31909</v>
      </c>
      <c r="H13071" s="312" t="s">
        <v>1417</v>
      </c>
      <c r="I13071" s="313" t="s">
        <v>6848</v>
      </c>
    </row>
    <row r="13072" spans="6:9" x14ac:dyDescent="0.2">
      <c r="F13072" s="310" t="s">
        <v>18916</v>
      </c>
      <c r="G13072" s="311">
        <v>31914</v>
      </c>
      <c r="H13072" s="312" t="s">
        <v>1417</v>
      </c>
      <c r="I13072" s="313" t="s">
        <v>6848</v>
      </c>
    </row>
    <row r="13073" spans="6:9" x14ac:dyDescent="0.2">
      <c r="F13073" s="310" t="s">
        <v>18917</v>
      </c>
      <c r="G13073" s="311">
        <v>31917</v>
      </c>
      <c r="H13073" s="312" t="s">
        <v>1417</v>
      </c>
      <c r="I13073" s="313" t="s">
        <v>6848</v>
      </c>
    </row>
    <row r="13074" spans="6:9" x14ac:dyDescent="0.2">
      <c r="F13074" s="310" t="s">
        <v>18918</v>
      </c>
      <c r="G13074" s="311">
        <v>31993</v>
      </c>
      <c r="H13074" s="312" t="s">
        <v>1417</v>
      </c>
      <c r="I13074" s="313" t="s">
        <v>6848</v>
      </c>
    </row>
    <row r="13075" spans="6:9" x14ac:dyDescent="0.2">
      <c r="F13075" s="310" t="s">
        <v>18919</v>
      </c>
      <c r="G13075" s="311">
        <v>31995</v>
      </c>
      <c r="H13075" s="312" t="s">
        <v>1417</v>
      </c>
      <c r="I13075" s="313" t="s">
        <v>6848</v>
      </c>
    </row>
    <row r="13076" spans="6:9" x14ac:dyDescent="0.2">
      <c r="F13076" s="310" t="s">
        <v>18920</v>
      </c>
      <c r="G13076" s="311">
        <v>31997</v>
      </c>
      <c r="H13076" s="312" t="s">
        <v>1417</v>
      </c>
      <c r="I13076" s="313" t="s">
        <v>6848</v>
      </c>
    </row>
    <row r="13077" spans="6:9" x14ac:dyDescent="0.2">
      <c r="F13077" s="310" t="s">
        <v>18921</v>
      </c>
      <c r="G13077" s="311">
        <v>31998</v>
      </c>
      <c r="H13077" s="312" t="s">
        <v>1417</v>
      </c>
      <c r="I13077" s="313" t="s">
        <v>6848</v>
      </c>
    </row>
    <row r="13078" spans="6:9" x14ac:dyDescent="0.2">
      <c r="F13078" s="310" t="s">
        <v>18922</v>
      </c>
      <c r="G13078" s="311">
        <v>31999</v>
      </c>
      <c r="H13078" s="312" t="s">
        <v>1417</v>
      </c>
      <c r="I13078" s="313" t="s">
        <v>6848</v>
      </c>
    </row>
    <row r="13079" spans="6:9" x14ac:dyDescent="0.2">
      <c r="F13079" s="310" t="s">
        <v>3562</v>
      </c>
      <c r="G13079" s="311">
        <v>32003</v>
      </c>
      <c r="H13079" s="312" t="s">
        <v>1299</v>
      </c>
      <c r="I13079" s="313" t="s">
        <v>6794</v>
      </c>
    </row>
    <row r="13080" spans="6:9" x14ac:dyDescent="0.2">
      <c r="F13080" s="310" t="s">
        <v>18923</v>
      </c>
      <c r="G13080" s="311">
        <v>32004</v>
      </c>
      <c r="H13080" s="312" t="s">
        <v>1299</v>
      </c>
      <c r="I13080" s="313" t="s">
        <v>6794</v>
      </c>
    </row>
    <row r="13081" spans="6:9" x14ac:dyDescent="0.2">
      <c r="F13081" s="310" t="s">
        <v>18924</v>
      </c>
      <c r="G13081" s="311">
        <v>32006</v>
      </c>
      <c r="H13081" s="312" t="s">
        <v>1299</v>
      </c>
      <c r="I13081" s="313" t="s">
        <v>6794</v>
      </c>
    </row>
    <row r="13082" spans="6:9" x14ac:dyDescent="0.2">
      <c r="F13082" s="310" t="s">
        <v>3565</v>
      </c>
      <c r="G13082" s="311">
        <v>32007</v>
      </c>
      <c r="H13082" s="312" t="s">
        <v>1299</v>
      </c>
      <c r="I13082" s="313" t="s">
        <v>6794</v>
      </c>
    </row>
    <row r="13083" spans="6:9" x14ac:dyDescent="0.2">
      <c r="F13083" s="310" t="s">
        <v>18925</v>
      </c>
      <c r="G13083" s="311">
        <v>32008</v>
      </c>
      <c r="H13083" s="312" t="s">
        <v>1299</v>
      </c>
      <c r="I13083" s="313" t="s">
        <v>6794</v>
      </c>
    </row>
    <row r="13084" spans="6:9" x14ac:dyDescent="0.2">
      <c r="F13084" s="310" t="s">
        <v>3567</v>
      </c>
      <c r="G13084" s="311">
        <v>32009</v>
      </c>
      <c r="H13084" s="312" t="s">
        <v>1299</v>
      </c>
      <c r="I13084" s="313" t="s">
        <v>6848</v>
      </c>
    </row>
    <row r="13085" spans="6:9" x14ac:dyDescent="0.2">
      <c r="F13085" s="310" t="s">
        <v>3569</v>
      </c>
      <c r="G13085" s="311">
        <v>32011</v>
      </c>
      <c r="H13085" s="312" t="s">
        <v>1299</v>
      </c>
      <c r="I13085" s="313" t="s">
        <v>6794</v>
      </c>
    </row>
    <row r="13086" spans="6:9" x14ac:dyDescent="0.2">
      <c r="F13086" s="310" t="s">
        <v>3570</v>
      </c>
      <c r="G13086" s="311">
        <v>32013</v>
      </c>
      <c r="H13086" s="312" t="s">
        <v>1299</v>
      </c>
      <c r="I13086" s="313" t="s">
        <v>6794</v>
      </c>
    </row>
    <row r="13087" spans="6:9" x14ac:dyDescent="0.2">
      <c r="F13087" s="310" t="s">
        <v>18926</v>
      </c>
      <c r="G13087" s="311">
        <v>32024</v>
      </c>
      <c r="H13087" s="312" t="s">
        <v>1299</v>
      </c>
      <c r="I13087" s="313" t="s">
        <v>6794</v>
      </c>
    </row>
    <row r="13088" spans="6:9" x14ac:dyDescent="0.2">
      <c r="F13088" s="310" t="s">
        <v>18927</v>
      </c>
      <c r="G13088" s="311">
        <v>32025</v>
      </c>
      <c r="H13088" s="312" t="s">
        <v>1299</v>
      </c>
      <c r="I13088" s="313" t="s">
        <v>6794</v>
      </c>
    </row>
    <row r="13089" spans="6:9" x14ac:dyDescent="0.2">
      <c r="F13089" s="310" t="s">
        <v>18928</v>
      </c>
      <c r="G13089" s="311">
        <v>32026</v>
      </c>
      <c r="H13089" s="312" t="s">
        <v>1299</v>
      </c>
      <c r="I13089" s="313" t="s">
        <v>6794</v>
      </c>
    </row>
    <row r="13090" spans="6:9" x14ac:dyDescent="0.2">
      <c r="F13090" s="310" t="s">
        <v>18929</v>
      </c>
      <c r="G13090" s="311">
        <v>32030</v>
      </c>
      <c r="H13090" s="312" t="s">
        <v>1299</v>
      </c>
      <c r="I13090" s="313" t="s">
        <v>6794</v>
      </c>
    </row>
    <row r="13091" spans="6:9" x14ac:dyDescent="0.2">
      <c r="F13091" s="310" t="s">
        <v>3585</v>
      </c>
      <c r="G13091" s="311">
        <v>32033</v>
      </c>
      <c r="H13091" s="312" t="s">
        <v>1299</v>
      </c>
      <c r="I13091" s="313" t="s">
        <v>6794</v>
      </c>
    </row>
    <row r="13092" spans="6:9" x14ac:dyDescent="0.2">
      <c r="F13092" s="310" t="s">
        <v>18930</v>
      </c>
      <c r="G13092" s="311">
        <v>32034</v>
      </c>
      <c r="H13092" s="312" t="s">
        <v>1299</v>
      </c>
      <c r="I13092" s="313" t="s">
        <v>6848</v>
      </c>
    </row>
    <row r="13093" spans="6:9" x14ac:dyDescent="0.2">
      <c r="F13093" s="310" t="s">
        <v>18931</v>
      </c>
      <c r="G13093" s="311">
        <v>32035</v>
      </c>
      <c r="H13093" s="312" t="s">
        <v>1299</v>
      </c>
      <c r="I13093" s="313" t="s">
        <v>6848</v>
      </c>
    </row>
    <row r="13094" spans="6:9" x14ac:dyDescent="0.2">
      <c r="F13094" s="310" t="s">
        <v>18932</v>
      </c>
      <c r="G13094" s="311">
        <v>32038</v>
      </c>
      <c r="H13094" s="312" t="s">
        <v>1299</v>
      </c>
      <c r="I13094" s="313" t="s">
        <v>6794</v>
      </c>
    </row>
    <row r="13095" spans="6:9" x14ac:dyDescent="0.2">
      <c r="F13095" s="310" t="s">
        <v>18933</v>
      </c>
      <c r="G13095" s="311">
        <v>32040</v>
      </c>
      <c r="H13095" s="312" t="s">
        <v>1299</v>
      </c>
      <c r="I13095" s="313" t="s">
        <v>6848</v>
      </c>
    </row>
    <row r="13096" spans="6:9" x14ac:dyDescent="0.2">
      <c r="F13096" s="310" t="s">
        <v>18934</v>
      </c>
      <c r="G13096" s="311">
        <v>32041</v>
      </c>
      <c r="H13096" s="312" t="s">
        <v>1299</v>
      </c>
      <c r="I13096" s="313" t="s">
        <v>6848</v>
      </c>
    </row>
    <row r="13097" spans="6:9" x14ac:dyDescent="0.2">
      <c r="F13097" s="310" t="s">
        <v>18935</v>
      </c>
      <c r="G13097" s="311">
        <v>32042</v>
      </c>
      <c r="H13097" s="312" t="s">
        <v>1299</v>
      </c>
      <c r="I13097" s="313" t="s">
        <v>6794</v>
      </c>
    </row>
    <row r="13098" spans="6:9" x14ac:dyDescent="0.2">
      <c r="F13098" s="310" t="s">
        <v>18936</v>
      </c>
      <c r="G13098" s="311">
        <v>32043</v>
      </c>
      <c r="H13098" s="312" t="s">
        <v>1299</v>
      </c>
      <c r="I13098" s="313" t="s">
        <v>6794</v>
      </c>
    </row>
    <row r="13099" spans="6:9" x14ac:dyDescent="0.2">
      <c r="F13099" s="310" t="s">
        <v>18937</v>
      </c>
      <c r="G13099" s="311">
        <v>32044</v>
      </c>
      <c r="H13099" s="312" t="s">
        <v>1299</v>
      </c>
      <c r="I13099" s="313" t="s">
        <v>6794</v>
      </c>
    </row>
    <row r="13100" spans="6:9" x14ac:dyDescent="0.2">
      <c r="F13100" s="310" t="s">
        <v>18938</v>
      </c>
      <c r="G13100" s="311">
        <v>32046</v>
      </c>
      <c r="H13100" s="312" t="s">
        <v>1299</v>
      </c>
      <c r="I13100" s="313" t="s">
        <v>6848</v>
      </c>
    </row>
    <row r="13101" spans="6:9" x14ac:dyDescent="0.2">
      <c r="F13101" s="310" t="s">
        <v>18939</v>
      </c>
      <c r="G13101" s="311">
        <v>32050</v>
      </c>
      <c r="H13101" s="312" t="s">
        <v>1299</v>
      </c>
      <c r="I13101" s="313" t="s">
        <v>6794</v>
      </c>
    </row>
    <row r="13102" spans="6:9" x14ac:dyDescent="0.2">
      <c r="F13102" s="310" t="s">
        <v>18940</v>
      </c>
      <c r="G13102" s="311">
        <v>32052</v>
      </c>
      <c r="H13102" s="312" t="s">
        <v>1299</v>
      </c>
      <c r="I13102" s="313" t="s">
        <v>6794</v>
      </c>
    </row>
    <row r="13103" spans="6:9" x14ac:dyDescent="0.2">
      <c r="F13103" s="310" t="s">
        <v>18941</v>
      </c>
      <c r="G13103" s="311">
        <v>32053</v>
      </c>
      <c r="H13103" s="312" t="s">
        <v>1299</v>
      </c>
      <c r="I13103" s="313" t="s">
        <v>6794</v>
      </c>
    </row>
    <row r="13104" spans="6:9" x14ac:dyDescent="0.2">
      <c r="F13104" s="310" t="s">
        <v>18942</v>
      </c>
      <c r="G13104" s="311">
        <v>32054</v>
      </c>
      <c r="H13104" s="312" t="s">
        <v>1299</v>
      </c>
      <c r="I13104" s="313" t="s">
        <v>6794</v>
      </c>
    </row>
    <row r="13105" spans="6:9" x14ac:dyDescent="0.2">
      <c r="F13105" s="310" t="s">
        <v>18943</v>
      </c>
      <c r="G13105" s="311">
        <v>32055</v>
      </c>
      <c r="H13105" s="312" t="s">
        <v>1299</v>
      </c>
      <c r="I13105" s="313" t="s">
        <v>6794</v>
      </c>
    </row>
    <row r="13106" spans="6:9" x14ac:dyDescent="0.2">
      <c r="F13106" s="310" t="s">
        <v>18944</v>
      </c>
      <c r="G13106" s="311">
        <v>32056</v>
      </c>
      <c r="H13106" s="312" t="s">
        <v>1299</v>
      </c>
      <c r="I13106" s="313" t="s">
        <v>6794</v>
      </c>
    </row>
    <row r="13107" spans="6:9" x14ac:dyDescent="0.2">
      <c r="F13107" s="310" t="s">
        <v>18945</v>
      </c>
      <c r="G13107" s="311">
        <v>32058</v>
      </c>
      <c r="H13107" s="312" t="s">
        <v>1299</v>
      </c>
      <c r="I13107" s="313" t="s">
        <v>6794</v>
      </c>
    </row>
    <row r="13108" spans="6:9" x14ac:dyDescent="0.2">
      <c r="F13108" s="310" t="s">
        <v>18946</v>
      </c>
      <c r="G13108" s="311">
        <v>32059</v>
      </c>
      <c r="H13108" s="312" t="s">
        <v>1299</v>
      </c>
      <c r="I13108" s="313" t="s">
        <v>6794</v>
      </c>
    </row>
    <row r="13109" spans="6:9" x14ac:dyDescent="0.2">
      <c r="F13109" s="310" t="s">
        <v>18947</v>
      </c>
      <c r="G13109" s="311">
        <v>32060</v>
      </c>
      <c r="H13109" s="312" t="s">
        <v>1299</v>
      </c>
      <c r="I13109" s="313" t="s">
        <v>6794</v>
      </c>
    </row>
    <row r="13110" spans="6:9" x14ac:dyDescent="0.2">
      <c r="F13110" s="310" t="s">
        <v>18948</v>
      </c>
      <c r="G13110" s="311">
        <v>32061</v>
      </c>
      <c r="H13110" s="312" t="s">
        <v>1299</v>
      </c>
      <c r="I13110" s="313" t="s">
        <v>6794</v>
      </c>
    </row>
    <row r="13111" spans="6:9" x14ac:dyDescent="0.2">
      <c r="F13111" s="310" t="s">
        <v>18949</v>
      </c>
      <c r="G13111" s="311">
        <v>32062</v>
      </c>
      <c r="H13111" s="312" t="s">
        <v>1299</v>
      </c>
      <c r="I13111" s="313" t="s">
        <v>6794</v>
      </c>
    </row>
    <row r="13112" spans="6:9" x14ac:dyDescent="0.2">
      <c r="F13112" s="310" t="s">
        <v>18950</v>
      </c>
      <c r="G13112" s="311">
        <v>32063</v>
      </c>
      <c r="H13112" s="312" t="s">
        <v>1299</v>
      </c>
      <c r="I13112" s="313" t="s">
        <v>6794</v>
      </c>
    </row>
    <row r="13113" spans="6:9" x14ac:dyDescent="0.2">
      <c r="F13113" s="310" t="s">
        <v>18951</v>
      </c>
      <c r="G13113" s="311">
        <v>32064</v>
      </c>
      <c r="H13113" s="312" t="s">
        <v>1299</v>
      </c>
      <c r="I13113" s="313" t="s">
        <v>6794</v>
      </c>
    </row>
    <row r="13114" spans="6:9" x14ac:dyDescent="0.2">
      <c r="F13114" s="310" t="s">
        <v>18952</v>
      </c>
      <c r="G13114" s="311">
        <v>32065</v>
      </c>
      <c r="H13114" s="312" t="s">
        <v>1299</v>
      </c>
      <c r="I13114" s="313" t="s">
        <v>6794</v>
      </c>
    </row>
    <row r="13115" spans="6:9" x14ac:dyDescent="0.2">
      <c r="F13115" s="310" t="s">
        <v>18953</v>
      </c>
      <c r="G13115" s="311">
        <v>32066</v>
      </c>
      <c r="H13115" s="312" t="s">
        <v>1299</v>
      </c>
      <c r="I13115" s="313" t="s">
        <v>6794</v>
      </c>
    </row>
    <row r="13116" spans="6:9" x14ac:dyDescent="0.2">
      <c r="F13116" s="310" t="s">
        <v>18954</v>
      </c>
      <c r="G13116" s="311">
        <v>32067</v>
      </c>
      <c r="H13116" s="312" t="s">
        <v>1299</v>
      </c>
      <c r="I13116" s="313" t="s">
        <v>6794</v>
      </c>
    </row>
    <row r="13117" spans="6:9" x14ac:dyDescent="0.2">
      <c r="F13117" s="310" t="s">
        <v>18955</v>
      </c>
      <c r="G13117" s="311">
        <v>32068</v>
      </c>
      <c r="H13117" s="312" t="s">
        <v>1299</v>
      </c>
      <c r="I13117" s="313" t="s">
        <v>6794</v>
      </c>
    </row>
    <row r="13118" spans="6:9" x14ac:dyDescent="0.2">
      <c r="F13118" s="310" t="s">
        <v>18956</v>
      </c>
      <c r="G13118" s="311">
        <v>32071</v>
      </c>
      <c r="H13118" s="312" t="s">
        <v>1299</v>
      </c>
      <c r="I13118" s="313" t="s">
        <v>6794</v>
      </c>
    </row>
    <row r="13119" spans="6:9" x14ac:dyDescent="0.2">
      <c r="F13119" s="310" t="s">
        <v>18957</v>
      </c>
      <c r="G13119" s="311">
        <v>32072</v>
      </c>
      <c r="H13119" s="312" t="s">
        <v>1299</v>
      </c>
      <c r="I13119" s="313" t="s">
        <v>6794</v>
      </c>
    </row>
    <row r="13120" spans="6:9" x14ac:dyDescent="0.2">
      <c r="F13120" s="310" t="s">
        <v>18958</v>
      </c>
      <c r="G13120" s="311">
        <v>32073</v>
      </c>
      <c r="H13120" s="312" t="s">
        <v>1299</v>
      </c>
      <c r="I13120" s="313" t="s">
        <v>6794</v>
      </c>
    </row>
    <row r="13121" spans="6:9" x14ac:dyDescent="0.2">
      <c r="F13121" s="310" t="s">
        <v>18959</v>
      </c>
      <c r="G13121" s="311">
        <v>32079</v>
      </c>
      <c r="H13121" s="312" t="s">
        <v>1299</v>
      </c>
      <c r="I13121" s="313" t="s">
        <v>6794</v>
      </c>
    </row>
    <row r="13122" spans="6:9" x14ac:dyDescent="0.2">
      <c r="F13122" s="310" t="s">
        <v>18960</v>
      </c>
      <c r="G13122" s="311">
        <v>32080</v>
      </c>
      <c r="H13122" s="312" t="s">
        <v>1299</v>
      </c>
      <c r="I13122" s="313" t="s">
        <v>6794</v>
      </c>
    </row>
    <row r="13123" spans="6:9" x14ac:dyDescent="0.2">
      <c r="F13123" s="310" t="s">
        <v>18961</v>
      </c>
      <c r="G13123" s="311">
        <v>32081</v>
      </c>
      <c r="H13123" s="312" t="s">
        <v>1299</v>
      </c>
      <c r="I13123" s="313" t="s">
        <v>6794</v>
      </c>
    </row>
    <row r="13124" spans="6:9" x14ac:dyDescent="0.2">
      <c r="F13124" s="310" t="s">
        <v>18962</v>
      </c>
      <c r="G13124" s="311">
        <v>32082</v>
      </c>
      <c r="H13124" s="312" t="s">
        <v>1299</v>
      </c>
      <c r="I13124" s="313" t="s">
        <v>6794</v>
      </c>
    </row>
    <row r="13125" spans="6:9" x14ac:dyDescent="0.2">
      <c r="F13125" s="310" t="s">
        <v>18963</v>
      </c>
      <c r="G13125" s="311">
        <v>32083</v>
      </c>
      <c r="H13125" s="312" t="s">
        <v>1299</v>
      </c>
      <c r="I13125" s="313" t="s">
        <v>6794</v>
      </c>
    </row>
    <row r="13126" spans="6:9" x14ac:dyDescent="0.2">
      <c r="F13126" s="310" t="s">
        <v>18964</v>
      </c>
      <c r="G13126" s="311">
        <v>32084</v>
      </c>
      <c r="H13126" s="312" t="s">
        <v>1299</v>
      </c>
      <c r="I13126" s="313" t="s">
        <v>6794</v>
      </c>
    </row>
    <row r="13127" spans="6:9" x14ac:dyDescent="0.2">
      <c r="F13127" s="310" t="s">
        <v>18965</v>
      </c>
      <c r="G13127" s="311">
        <v>32085</v>
      </c>
      <c r="H13127" s="312" t="s">
        <v>1299</v>
      </c>
      <c r="I13127" s="313" t="s">
        <v>6794</v>
      </c>
    </row>
    <row r="13128" spans="6:9" x14ac:dyDescent="0.2">
      <c r="F13128" s="310" t="s">
        <v>18966</v>
      </c>
      <c r="G13128" s="311">
        <v>32086</v>
      </c>
      <c r="H13128" s="312" t="s">
        <v>1299</v>
      </c>
      <c r="I13128" s="313" t="s">
        <v>6794</v>
      </c>
    </row>
    <row r="13129" spans="6:9" x14ac:dyDescent="0.2">
      <c r="F13129" s="310" t="s">
        <v>18967</v>
      </c>
      <c r="G13129" s="311">
        <v>32087</v>
      </c>
      <c r="H13129" s="312" t="s">
        <v>1299</v>
      </c>
      <c r="I13129" s="313" t="s">
        <v>6848</v>
      </c>
    </row>
    <row r="13130" spans="6:9" x14ac:dyDescent="0.2">
      <c r="F13130" s="310" t="s">
        <v>18968</v>
      </c>
      <c r="G13130" s="311">
        <v>32091</v>
      </c>
      <c r="H13130" s="312" t="s">
        <v>1299</v>
      </c>
      <c r="I13130" s="313" t="s">
        <v>6794</v>
      </c>
    </row>
    <row r="13131" spans="6:9" x14ac:dyDescent="0.2">
      <c r="F13131" s="310" t="s">
        <v>18969</v>
      </c>
      <c r="G13131" s="311">
        <v>32092</v>
      </c>
      <c r="H13131" s="312" t="s">
        <v>1299</v>
      </c>
      <c r="I13131" s="313" t="s">
        <v>6794</v>
      </c>
    </row>
    <row r="13132" spans="6:9" x14ac:dyDescent="0.2">
      <c r="F13132" s="310" t="s">
        <v>18970</v>
      </c>
      <c r="G13132" s="311">
        <v>32094</v>
      </c>
      <c r="H13132" s="312" t="s">
        <v>1299</v>
      </c>
      <c r="I13132" s="313" t="s">
        <v>6794</v>
      </c>
    </row>
    <row r="13133" spans="6:9" x14ac:dyDescent="0.2">
      <c r="F13133" s="310" t="s">
        <v>18971</v>
      </c>
      <c r="G13133" s="311">
        <v>32095</v>
      </c>
      <c r="H13133" s="312" t="s">
        <v>1299</v>
      </c>
      <c r="I13133" s="313" t="s">
        <v>6794</v>
      </c>
    </row>
    <row r="13134" spans="6:9" x14ac:dyDescent="0.2">
      <c r="F13134" s="310" t="s">
        <v>18972</v>
      </c>
      <c r="G13134" s="311">
        <v>32096</v>
      </c>
      <c r="H13134" s="312" t="s">
        <v>1299</v>
      </c>
      <c r="I13134" s="313" t="s">
        <v>6794</v>
      </c>
    </row>
    <row r="13135" spans="6:9" x14ac:dyDescent="0.2">
      <c r="F13135" s="310" t="s">
        <v>18973</v>
      </c>
      <c r="G13135" s="311">
        <v>32097</v>
      </c>
      <c r="H13135" s="312" t="s">
        <v>1299</v>
      </c>
      <c r="I13135" s="313" t="s">
        <v>6794</v>
      </c>
    </row>
    <row r="13136" spans="6:9" x14ac:dyDescent="0.2">
      <c r="F13136" s="310" t="s">
        <v>18974</v>
      </c>
      <c r="G13136" s="311">
        <v>32099</v>
      </c>
      <c r="H13136" s="312" t="s">
        <v>1299</v>
      </c>
      <c r="I13136" s="313" t="s">
        <v>6794</v>
      </c>
    </row>
    <row r="13137" spans="6:9" x14ac:dyDescent="0.2">
      <c r="F13137" s="310" t="s">
        <v>18975</v>
      </c>
      <c r="G13137" s="311">
        <v>32102</v>
      </c>
      <c r="H13137" s="312" t="s">
        <v>1299</v>
      </c>
      <c r="I13137" s="313" t="s">
        <v>6794</v>
      </c>
    </row>
    <row r="13138" spans="6:9" x14ac:dyDescent="0.2">
      <c r="F13138" s="310" t="s">
        <v>18976</v>
      </c>
      <c r="G13138" s="311">
        <v>32105</v>
      </c>
      <c r="H13138" s="312" t="s">
        <v>1299</v>
      </c>
      <c r="I13138" s="313" t="s">
        <v>6794</v>
      </c>
    </row>
    <row r="13139" spans="6:9" x14ac:dyDescent="0.2">
      <c r="F13139" s="310" t="s">
        <v>18977</v>
      </c>
      <c r="G13139" s="311">
        <v>32110</v>
      </c>
      <c r="H13139" s="312" t="s">
        <v>1299</v>
      </c>
      <c r="I13139" s="313" t="s">
        <v>6794</v>
      </c>
    </row>
    <row r="13140" spans="6:9" x14ac:dyDescent="0.2">
      <c r="F13140" s="310" t="s">
        <v>18978</v>
      </c>
      <c r="G13140" s="311">
        <v>32111</v>
      </c>
      <c r="H13140" s="312" t="s">
        <v>1299</v>
      </c>
      <c r="I13140" s="313" t="s">
        <v>6794</v>
      </c>
    </row>
    <row r="13141" spans="6:9" x14ac:dyDescent="0.2">
      <c r="F13141" s="310" t="s">
        <v>18979</v>
      </c>
      <c r="G13141" s="311">
        <v>32112</v>
      </c>
      <c r="H13141" s="312" t="s">
        <v>1299</v>
      </c>
      <c r="I13141" s="313" t="s">
        <v>6794</v>
      </c>
    </row>
    <row r="13142" spans="6:9" x14ac:dyDescent="0.2">
      <c r="F13142" s="310" t="s">
        <v>18980</v>
      </c>
      <c r="G13142" s="311">
        <v>32113</v>
      </c>
      <c r="H13142" s="312" t="s">
        <v>1299</v>
      </c>
      <c r="I13142" s="313" t="s">
        <v>6794</v>
      </c>
    </row>
    <row r="13143" spans="6:9" x14ac:dyDescent="0.2">
      <c r="F13143" s="310" t="s">
        <v>18981</v>
      </c>
      <c r="G13143" s="311">
        <v>32114</v>
      </c>
      <c r="H13143" s="312" t="s">
        <v>1299</v>
      </c>
      <c r="I13143" s="313" t="s">
        <v>6794</v>
      </c>
    </row>
    <row r="13144" spans="6:9" x14ac:dyDescent="0.2">
      <c r="F13144" s="310" t="s">
        <v>18982</v>
      </c>
      <c r="G13144" s="311">
        <v>32115</v>
      </c>
      <c r="H13144" s="312" t="s">
        <v>1299</v>
      </c>
      <c r="I13144" s="313" t="s">
        <v>6794</v>
      </c>
    </row>
    <row r="13145" spans="6:9" x14ac:dyDescent="0.2">
      <c r="F13145" s="310" t="s">
        <v>18983</v>
      </c>
      <c r="G13145" s="311">
        <v>32116</v>
      </c>
      <c r="H13145" s="312" t="s">
        <v>1299</v>
      </c>
      <c r="I13145" s="313" t="s">
        <v>6794</v>
      </c>
    </row>
    <row r="13146" spans="6:9" x14ac:dyDescent="0.2">
      <c r="F13146" s="310" t="s">
        <v>18984</v>
      </c>
      <c r="G13146" s="311">
        <v>32117</v>
      </c>
      <c r="H13146" s="312" t="s">
        <v>1299</v>
      </c>
      <c r="I13146" s="313" t="s">
        <v>6794</v>
      </c>
    </row>
    <row r="13147" spans="6:9" x14ac:dyDescent="0.2">
      <c r="F13147" s="310" t="s">
        <v>18985</v>
      </c>
      <c r="G13147" s="311">
        <v>32118</v>
      </c>
      <c r="H13147" s="312" t="s">
        <v>1299</v>
      </c>
      <c r="I13147" s="313" t="s">
        <v>6794</v>
      </c>
    </row>
    <row r="13148" spans="6:9" x14ac:dyDescent="0.2">
      <c r="F13148" s="310" t="s">
        <v>18986</v>
      </c>
      <c r="G13148" s="311">
        <v>32119</v>
      </c>
      <c r="H13148" s="312" t="s">
        <v>1299</v>
      </c>
      <c r="I13148" s="313" t="s">
        <v>6794</v>
      </c>
    </row>
    <row r="13149" spans="6:9" x14ac:dyDescent="0.2">
      <c r="F13149" s="310" t="s">
        <v>18987</v>
      </c>
      <c r="G13149" s="311">
        <v>32120</v>
      </c>
      <c r="H13149" s="312" t="s">
        <v>1299</v>
      </c>
      <c r="I13149" s="313" t="s">
        <v>6794</v>
      </c>
    </row>
    <row r="13150" spans="6:9" x14ac:dyDescent="0.2">
      <c r="F13150" s="310" t="s">
        <v>18988</v>
      </c>
      <c r="G13150" s="311">
        <v>32121</v>
      </c>
      <c r="H13150" s="312" t="s">
        <v>1299</v>
      </c>
      <c r="I13150" s="313" t="s">
        <v>6794</v>
      </c>
    </row>
    <row r="13151" spans="6:9" x14ac:dyDescent="0.2">
      <c r="F13151" s="310" t="s">
        <v>18989</v>
      </c>
      <c r="G13151" s="311">
        <v>32122</v>
      </c>
      <c r="H13151" s="312" t="s">
        <v>1299</v>
      </c>
      <c r="I13151" s="313" t="s">
        <v>6794</v>
      </c>
    </row>
    <row r="13152" spans="6:9" x14ac:dyDescent="0.2">
      <c r="F13152" s="310" t="s">
        <v>18990</v>
      </c>
      <c r="G13152" s="311">
        <v>32123</v>
      </c>
      <c r="H13152" s="312" t="s">
        <v>1299</v>
      </c>
      <c r="I13152" s="313" t="s">
        <v>6794</v>
      </c>
    </row>
    <row r="13153" spans="6:9" x14ac:dyDescent="0.2">
      <c r="F13153" s="310" t="s">
        <v>18991</v>
      </c>
      <c r="G13153" s="311">
        <v>32124</v>
      </c>
      <c r="H13153" s="312" t="s">
        <v>1299</v>
      </c>
      <c r="I13153" s="313" t="s">
        <v>6794</v>
      </c>
    </row>
    <row r="13154" spans="6:9" x14ac:dyDescent="0.2">
      <c r="F13154" s="310" t="s">
        <v>18992</v>
      </c>
      <c r="G13154" s="311">
        <v>32125</v>
      </c>
      <c r="H13154" s="312" t="s">
        <v>1299</v>
      </c>
      <c r="I13154" s="313" t="s">
        <v>6794</v>
      </c>
    </row>
    <row r="13155" spans="6:9" x14ac:dyDescent="0.2">
      <c r="F13155" s="310" t="s">
        <v>18993</v>
      </c>
      <c r="G13155" s="311">
        <v>32126</v>
      </c>
      <c r="H13155" s="312" t="s">
        <v>1299</v>
      </c>
      <c r="I13155" s="313" t="s">
        <v>6794</v>
      </c>
    </row>
    <row r="13156" spans="6:9" x14ac:dyDescent="0.2">
      <c r="F13156" s="310" t="s">
        <v>18994</v>
      </c>
      <c r="G13156" s="311">
        <v>32127</v>
      </c>
      <c r="H13156" s="312" t="s">
        <v>1299</v>
      </c>
      <c r="I13156" s="313" t="s">
        <v>6794</v>
      </c>
    </row>
    <row r="13157" spans="6:9" x14ac:dyDescent="0.2">
      <c r="F13157" s="310" t="s">
        <v>18995</v>
      </c>
      <c r="G13157" s="311">
        <v>32128</v>
      </c>
      <c r="H13157" s="312" t="s">
        <v>1299</v>
      </c>
      <c r="I13157" s="313" t="s">
        <v>6794</v>
      </c>
    </row>
    <row r="13158" spans="6:9" x14ac:dyDescent="0.2">
      <c r="F13158" s="310" t="s">
        <v>18996</v>
      </c>
      <c r="G13158" s="311">
        <v>32129</v>
      </c>
      <c r="H13158" s="312" t="s">
        <v>1299</v>
      </c>
      <c r="I13158" s="313" t="s">
        <v>6794</v>
      </c>
    </row>
    <row r="13159" spans="6:9" x14ac:dyDescent="0.2">
      <c r="F13159" s="310" t="s">
        <v>18997</v>
      </c>
      <c r="G13159" s="311">
        <v>32130</v>
      </c>
      <c r="H13159" s="312" t="s">
        <v>1299</v>
      </c>
      <c r="I13159" s="313" t="s">
        <v>6794</v>
      </c>
    </row>
    <row r="13160" spans="6:9" x14ac:dyDescent="0.2">
      <c r="F13160" s="310" t="s">
        <v>18998</v>
      </c>
      <c r="G13160" s="311">
        <v>32131</v>
      </c>
      <c r="H13160" s="312" t="s">
        <v>1299</v>
      </c>
      <c r="I13160" s="313" t="s">
        <v>6794</v>
      </c>
    </row>
    <row r="13161" spans="6:9" x14ac:dyDescent="0.2">
      <c r="F13161" s="310" t="s">
        <v>18999</v>
      </c>
      <c r="G13161" s="311">
        <v>32132</v>
      </c>
      <c r="H13161" s="312" t="s">
        <v>1299</v>
      </c>
      <c r="I13161" s="313" t="s">
        <v>6794</v>
      </c>
    </row>
    <row r="13162" spans="6:9" x14ac:dyDescent="0.2">
      <c r="F13162" s="310" t="s">
        <v>19000</v>
      </c>
      <c r="G13162" s="311">
        <v>32133</v>
      </c>
      <c r="H13162" s="312" t="s">
        <v>1299</v>
      </c>
      <c r="I13162" s="313" t="s">
        <v>6794</v>
      </c>
    </row>
    <row r="13163" spans="6:9" x14ac:dyDescent="0.2">
      <c r="F13163" s="310" t="s">
        <v>19001</v>
      </c>
      <c r="G13163" s="311">
        <v>32134</v>
      </c>
      <c r="H13163" s="312" t="s">
        <v>1299</v>
      </c>
      <c r="I13163" s="313" t="s">
        <v>6794</v>
      </c>
    </row>
    <row r="13164" spans="6:9" x14ac:dyDescent="0.2">
      <c r="F13164" s="310" t="s">
        <v>19002</v>
      </c>
      <c r="G13164" s="311">
        <v>32135</v>
      </c>
      <c r="H13164" s="312" t="s">
        <v>1299</v>
      </c>
      <c r="I13164" s="313" t="s">
        <v>6794</v>
      </c>
    </row>
    <row r="13165" spans="6:9" x14ac:dyDescent="0.2">
      <c r="F13165" s="310" t="s">
        <v>19003</v>
      </c>
      <c r="G13165" s="311">
        <v>32136</v>
      </c>
      <c r="H13165" s="312" t="s">
        <v>1299</v>
      </c>
      <c r="I13165" s="313" t="s">
        <v>6794</v>
      </c>
    </row>
    <row r="13166" spans="6:9" x14ac:dyDescent="0.2">
      <c r="F13166" s="310" t="s">
        <v>19004</v>
      </c>
      <c r="G13166" s="311">
        <v>32137</v>
      </c>
      <c r="H13166" s="312" t="s">
        <v>1299</v>
      </c>
      <c r="I13166" s="313" t="s">
        <v>6794</v>
      </c>
    </row>
    <row r="13167" spans="6:9" x14ac:dyDescent="0.2">
      <c r="F13167" s="310" t="s">
        <v>19005</v>
      </c>
      <c r="G13167" s="311">
        <v>32138</v>
      </c>
      <c r="H13167" s="312" t="s">
        <v>1299</v>
      </c>
      <c r="I13167" s="313" t="s">
        <v>6794</v>
      </c>
    </row>
    <row r="13168" spans="6:9" x14ac:dyDescent="0.2">
      <c r="F13168" s="310" t="s">
        <v>19006</v>
      </c>
      <c r="G13168" s="311">
        <v>32139</v>
      </c>
      <c r="H13168" s="312" t="s">
        <v>1299</v>
      </c>
      <c r="I13168" s="313" t="s">
        <v>6794</v>
      </c>
    </row>
    <row r="13169" spans="6:9" x14ac:dyDescent="0.2">
      <c r="F13169" s="310" t="s">
        <v>19007</v>
      </c>
      <c r="G13169" s="311">
        <v>32140</v>
      </c>
      <c r="H13169" s="312" t="s">
        <v>1299</v>
      </c>
      <c r="I13169" s="313" t="s">
        <v>6794</v>
      </c>
    </row>
    <row r="13170" spans="6:9" x14ac:dyDescent="0.2">
      <c r="F13170" s="310" t="s">
        <v>19008</v>
      </c>
      <c r="G13170" s="311">
        <v>32141</v>
      </c>
      <c r="H13170" s="312" t="s">
        <v>1299</v>
      </c>
      <c r="I13170" s="313" t="s">
        <v>6794</v>
      </c>
    </row>
    <row r="13171" spans="6:9" x14ac:dyDescent="0.2">
      <c r="F13171" s="310" t="s">
        <v>19009</v>
      </c>
      <c r="G13171" s="311">
        <v>32142</v>
      </c>
      <c r="H13171" s="312" t="s">
        <v>1299</v>
      </c>
      <c r="I13171" s="313" t="s">
        <v>6794</v>
      </c>
    </row>
    <row r="13172" spans="6:9" x14ac:dyDescent="0.2">
      <c r="F13172" s="310" t="s">
        <v>19010</v>
      </c>
      <c r="G13172" s="311">
        <v>32143</v>
      </c>
      <c r="H13172" s="312" t="s">
        <v>1299</v>
      </c>
      <c r="I13172" s="313" t="s">
        <v>6794</v>
      </c>
    </row>
    <row r="13173" spans="6:9" x14ac:dyDescent="0.2">
      <c r="F13173" s="310" t="s">
        <v>19011</v>
      </c>
      <c r="G13173" s="311">
        <v>32145</v>
      </c>
      <c r="H13173" s="312" t="s">
        <v>1299</v>
      </c>
      <c r="I13173" s="313" t="s">
        <v>6794</v>
      </c>
    </row>
    <row r="13174" spans="6:9" x14ac:dyDescent="0.2">
      <c r="F13174" s="310" t="s">
        <v>19012</v>
      </c>
      <c r="G13174" s="311">
        <v>32147</v>
      </c>
      <c r="H13174" s="312" t="s">
        <v>1299</v>
      </c>
      <c r="I13174" s="313" t="s">
        <v>6794</v>
      </c>
    </row>
    <row r="13175" spans="6:9" x14ac:dyDescent="0.2">
      <c r="F13175" s="310" t="s">
        <v>19013</v>
      </c>
      <c r="G13175" s="311">
        <v>32148</v>
      </c>
      <c r="H13175" s="312" t="s">
        <v>1299</v>
      </c>
      <c r="I13175" s="313" t="s">
        <v>6794</v>
      </c>
    </row>
    <row r="13176" spans="6:9" x14ac:dyDescent="0.2">
      <c r="F13176" s="310" t="s">
        <v>19014</v>
      </c>
      <c r="G13176" s="311">
        <v>32149</v>
      </c>
      <c r="H13176" s="312" t="s">
        <v>1299</v>
      </c>
      <c r="I13176" s="313" t="s">
        <v>6794</v>
      </c>
    </row>
    <row r="13177" spans="6:9" x14ac:dyDescent="0.2">
      <c r="F13177" s="310" t="s">
        <v>19015</v>
      </c>
      <c r="G13177" s="311">
        <v>32157</v>
      </c>
      <c r="H13177" s="312" t="s">
        <v>1299</v>
      </c>
      <c r="I13177" s="313" t="s">
        <v>6794</v>
      </c>
    </row>
    <row r="13178" spans="6:9" x14ac:dyDescent="0.2">
      <c r="F13178" s="310" t="s">
        <v>19016</v>
      </c>
      <c r="G13178" s="311">
        <v>32158</v>
      </c>
      <c r="H13178" s="312" t="s">
        <v>1299</v>
      </c>
      <c r="I13178" s="313" t="s">
        <v>6794</v>
      </c>
    </row>
    <row r="13179" spans="6:9" x14ac:dyDescent="0.2">
      <c r="F13179" s="310" t="s">
        <v>19017</v>
      </c>
      <c r="G13179" s="311">
        <v>32159</v>
      </c>
      <c r="H13179" s="312" t="s">
        <v>1299</v>
      </c>
      <c r="I13179" s="313" t="s">
        <v>6794</v>
      </c>
    </row>
    <row r="13180" spans="6:9" x14ac:dyDescent="0.2">
      <c r="F13180" s="310" t="s">
        <v>19018</v>
      </c>
      <c r="G13180" s="311">
        <v>32160</v>
      </c>
      <c r="H13180" s="312" t="s">
        <v>1299</v>
      </c>
      <c r="I13180" s="313" t="s">
        <v>6794</v>
      </c>
    </row>
    <row r="13181" spans="6:9" x14ac:dyDescent="0.2">
      <c r="F13181" s="310" t="s">
        <v>19019</v>
      </c>
      <c r="G13181" s="311">
        <v>32162</v>
      </c>
      <c r="H13181" s="312" t="s">
        <v>1299</v>
      </c>
      <c r="I13181" s="313" t="s">
        <v>6794</v>
      </c>
    </row>
    <row r="13182" spans="6:9" x14ac:dyDescent="0.2">
      <c r="F13182" s="310" t="s">
        <v>19020</v>
      </c>
      <c r="G13182" s="311">
        <v>32163</v>
      </c>
      <c r="H13182" s="312" t="s">
        <v>1299</v>
      </c>
      <c r="I13182" s="313" t="s">
        <v>6794</v>
      </c>
    </row>
    <row r="13183" spans="6:9" x14ac:dyDescent="0.2">
      <c r="F13183" s="310" t="s">
        <v>19021</v>
      </c>
      <c r="G13183" s="311">
        <v>32164</v>
      </c>
      <c r="H13183" s="312" t="s">
        <v>1299</v>
      </c>
      <c r="I13183" s="313" t="s">
        <v>6794</v>
      </c>
    </row>
    <row r="13184" spans="6:9" x14ac:dyDescent="0.2">
      <c r="F13184" s="310" t="s">
        <v>19022</v>
      </c>
      <c r="G13184" s="311">
        <v>32168</v>
      </c>
      <c r="H13184" s="312" t="s">
        <v>1299</v>
      </c>
      <c r="I13184" s="313" t="s">
        <v>6794</v>
      </c>
    </row>
    <row r="13185" spans="6:9" x14ac:dyDescent="0.2">
      <c r="F13185" s="310" t="s">
        <v>19023</v>
      </c>
      <c r="G13185" s="311">
        <v>32169</v>
      </c>
      <c r="H13185" s="312" t="s">
        <v>1299</v>
      </c>
      <c r="I13185" s="313" t="s">
        <v>6794</v>
      </c>
    </row>
    <row r="13186" spans="6:9" x14ac:dyDescent="0.2">
      <c r="F13186" s="315" t="s">
        <v>19024</v>
      </c>
      <c r="G13186" s="316">
        <v>32170</v>
      </c>
      <c r="H13186" s="317" t="s">
        <v>1299</v>
      </c>
      <c r="I13186" s="313" t="s">
        <v>6794</v>
      </c>
    </row>
    <row r="13187" spans="6:9" x14ac:dyDescent="0.2">
      <c r="F13187" s="310" t="s">
        <v>19025</v>
      </c>
      <c r="G13187" s="311">
        <v>32173</v>
      </c>
      <c r="H13187" s="312" t="s">
        <v>1299</v>
      </c>
      <c r="I13187" s="313" t="s">
        <v>6794</v>
      </c>
    </row>
    <row r="13188" spans="6:9" x14ac:dyDescent="0.2">
      <c r="F13188" s="310" t="s">
        <v>19026</v>
      </c>
      <c r="G13188" s="311">
        <v>32174</v>
      </c>
      <c r="H13188" s="312" t="s">
        <v>1299</v>
      </c>
      <c r="I13188" s="313" t="s">
        <v>6794</v>
      </c>
    </row>
    <row r="13189" spans="6:9" x14ac:dyDescent="0.2">
      <c r="F13189" s="310" t="s">
        <v>19027</v>
      </c>
      <c r="G13189" s="311">
        <v>32175</v>
      </c>
      <c r="H13189" s="312" t="s">
        <v>1299</v>
      </c>
      <c r="I13189" s="313" t="s">
        <v>6794</v>
      </c>
    </row>
    <row r="13190" spans="6:9" x14ac:dyDescent="0.2">
      <c r="F13190" s="310" t="s">
        <v>19028</v>
      </c>
      <c r="G13190" s="311">
        <v>32176</v>
      </c>
      <c r="H13190" s="312" t="s">
        <v>1299</v>
      </c>
      <c r="I13190" s="313" t="s">
        <v>6794</v>
      </c>
    </row>
    <row r="13191" spans="6:9" x14ac:dyDescent="0.2">
      <c r="F13191" s="310" t="s">
        <v>19029</v>
      </c>
      <c r="G13191" s="311">
        <v>32177</v>
      </c>
      <c r="H13191" s="312" t="s">
        <v>1299</v>
      </c>
      <c r="I13191" s="313" t="s">
        <v>6794</v>
      </c>
    </row>
    <row r="13192" spans="6:9" x14ac:dyDescent="0.2">
      <c r="F13192" s="310" t="s">
        <v>19030</v>
      </c>
      <c r="G13192" s="311">
        <v>32178</v>
      </c>
      <c r="H13192" s="312" t="s">
        <v>1299</v>
      </c>
      <c r="I13192" s="313" t="s">
        <v>6794</v>
      </c>
    </row>
    <row r="13193" spans="6:9" x14ac:dyDescent="0.2">
      <c r="F13193" s="310" t="s">
        <v>19031</v>
      </c>
      <c r="G13193" s="311">
        <v>32179</v>
      </c>
      <c r="H13193" s="312" t="s">
        <v>1299</v>
      </c>
      <c r="I13193" s="313" t="s">
        <v>6794</v>
      </c>
    </row>
    <row r="13194" spans="6:9" x14ac:dyDescent="0.2">
      <c r="F13194" s="310" t="s">
        <v>19032</v>
      </c>
      <c r="G13194" s="311">
        <v>32180</v>
      </c>
      <c r="H13194" s="312" t="s">
        <v>1299</v>
      </c>
      <c r="I13194" s="313" t="s">
        <v>6794</v>
      </c>
    </row>
    <row r="13195" spans="6:9" x14ac:dyDescent="0.2">
      <c r="F13195" s="310" t="s">
        <v>19033</v>
      </c>
      <c r="G13195" s="311">
        <v>32181</v>
      </c>
      <c r="H13195" s="312" t="s">
        <v>1299</v>
      </c>
      <c r="I13195" s="313" t="s">
        <v>6794</v>
      </c>
    </row>
    <row r="13196" spans="6:9" x14ac:dyDescent="0.2">
      <c r="F13196" s="310" t="s">
        <v>19034</v>
      </c>
      <c r="G13196" s="311">
        <v>32182</v>
      </c>
      <c r="H13196" s="312" t="s">
        <v>1299</v>
      </c>
      <c r="I13196" s="313" t="s">
        <v>6794</v>
      </c>
    </row>
    <row r="13197" spans="6:9" x14ac:dyDescent="0.2">
      <c r="F13197" s="310" t="s">
        <v>19035</v>
      </c>
      <c r="G13197" s="311">
        <v>32183</v>
      </c>
      <c r="H13197" s="312" t="s">
        <v>1299</v>
      </c>
      <c r="I13197" s="313" t="s">
        <v>6794</v>
      </c>
    </row>
    <row r="13198" spans="6:9" x14ac:dyDescent="0.2">
      <c r="F13198" s="310" t="s">
        <v>19036</v>
      </c>
      <c r="G13198" s="311">
        <v>32185</v>
      </c>
      <c r="H13198" s="312" t="s">
        <v>1299</v>
      </c>
      <c r="I13198" s="313" t="s">
        <v>6794</v>
      </c>
    </row>
    <row r="13199" spans="6:9" x14ac:dyDescent="0.2">
      <c r="F13199" s="310" t="s">
        <v>19037</v>
      </c>
      <c r="G13199" s="311">
        <v>32187</v>
      </c>
      <c r="H13199" s="312" t="s">
        <v>1299</v>
      </c>
      <c r="I13199" s="313" t="s">
        <v>6794</v>
      </c>
    </row>
    <row r="13200" spans="6:9" x14ac:dyDescent="0.2">
      <c r="F13200" s="310" t="s">
        <v>19038</v>
      </c>
      <c r="G13200" s="311">
        <v>32189</v>
      </c>
      <c r="H13200" s="312" t="s">
        <v>1299</v>
      </c>
      <c r="I13200" s="313" t="s">
        <v>6794</v>
      </c>
    </row>
    <row r="13201" spans="6:9" x14ac:dyDescent="0.2">
      <c r="F13201" s="310" t="s">
        <v>19039</v>
      </c>
      <c r="G13201" s="311">
        <v>32190</v>
      </c>
      <c r="H13201" s="312" t="s">
        <v>1299</v>
      </c>
      <c r="I13201" s="313" t="s">
        <v>6794</v>
      </c>
    </row>
    <row r="13202" spans="6:9" x14ac:dyDescent="0.2">
      <c r="F13202" s="310" t="s">
        <v>19040</v>
      </c>
      <c r="G13202" s="311">
        <v>32192</v>
      </c>
      <c r="H13202" s="312" t="s">
        <v>1299</v>
      </c>
      <c r="I13202" s="313" t="s">
        <v>6794</v>
      </c>
    </row>
    <row r="13203" spans="6:9" x14ac:dyDescent="0.2">
      <c r="F13203" s="310" t="s">
        <v>19041</v>
      </c>
      <c r="G13203" s="311">
        <v>32193</v>
      </c>
      <c r="H13203" s="312" t="s">
        <v>1299</v>
      </c>
      <c r="I13203" s="313" t="s">
        <v>6794</v>
      </c>
    </row>
    <row r="13204" spans="6:9" x14ac:dyDescent="0.2">
      <c r="F13204" s="310" t="s">
        <v>19042</v>
      </c>
      <c r="G13204" s="311">
        <v>32195</v>
      </c>
      <c r="H13204" s="312" t="s">
        <v>1299</v>
      </c>
      <c r="I13204" s="313" t="s">
        <v>6794</v>
      </c>
    </row>
    <row r="13205" spans="6:9" x14ac:dyDescent="0.2">
      <c r="F13205" s="310" t="s">
        <v>19043</v>
      </c>
      <c r="G13205" s="311">
        <v>32198</v>
      </c>
      <c r="H13205" s="312" t="s">
        <v>1299</v>
      </c>
      <c r="I13205" s="313" t="s">
        <v>6794</v>
      </c>
    </row>
    <row r="13206" spans="6:9" x14ac:dyDescent="0.2">
      <c r="F13206" s="310" t="s">
        <v>19044</v>
      </c>
      <c r="G13206" s="311">
        <v>32201</v>
      </c>
      <c r="H13206" s="312" t="s">
        <v>1299</v>
      </c>
      <c r="I13206" s="313" t="s">
        <v>6794</v>
      </c>
    </row>
    <row r="13207" spans="6:9" x14ac:dyDescent="0.2">
      <c r="F13207" s="310" t="s">
        <v>19045</v>
      </c>
      <c r="G13207" s="311">
        <v>32202</v>
      </c>
      <c r="H13207" s="312" t="s">
        <v>1299</v>
      </c>
      <c r="I13207" s="313" t="s">
        <v>6794</v>
      </c>
    </row>
    <row r="13208" spans="6:9" x14ac:dyDescent="0.2">
      <c r="F13208" s="310" t="s">
        <v>19046</v>
      </c>
      <c r="G13208" s="311">
        <v>32203</v>
      </c>
      <c r="H13208" s="312" t="s">
        <v>1299</v>
      </c>
      <c r="I13208" s="313" t="s">
        <v>6794</v>
      </c>
    </row>
    <row r="13209" spans="6:9" x14ac:dyDescent="0.2">
      <c r="F13209" s="310" t="s">
        <v>19047</v>
      </c>
      <c r="G13209" s="311">
        <v>32204</v>
      </c>
      <c r="H13209" s="312" t="s">
        <v>1299</v>
      </c>
      <c r="I13209" s="313" t="s">
        <v>6794</v>
      </c>
    </row>
    <row r="13210" spans="6:9" x14ac:dyDescent="0.2">
      <c r="F13210" s="310" t="s">
        <v>19048</v>
      </c>
      <c r="G13210" s="311">
        <v>32205</v>
      </c>
      <c r="H13210" s="312" t="s">
        <v>1299</v>
      </c>
      <c r="I13210" s="313" t="s">
        <v>6794</v>
      </c>
    </row>
    <row r="13211" spans="6:9" x14ac:dyDescent="0.2">
      <c r="F13211" s="310" t="s">
        <v>19049</v>
      </c>
      <c r="G13211" s="311">
        <v>32206</v>
      </c>
      <c r="H13211" s="312" t="s">
        <v>1299</v>
      </c>
      <c r="I13211" s="313" t="s">
        <v>6794</v>
      </c>
    </row>
    <row r="13212" spans="6:9" x14ac:dyDescent="0.2">
      <c r="F13212" s="310" t="s">
        <v>19050</v>
      </c>
      <c r="G13212" s="311">
        <v>32207</v>
      </c>
      <c r="H13212" s="312" t="s">
        <v>1299</v>
      </c>
      <c r="I13212" s="313" t="s">
        <v>6794</v>
      </c>
    </row>
    <row r="13213" spans="6:9" x14ac:dyDescent="0.2">
      <c r="F13213" s="310" t="s">
        <v>19051</v>
      </c>
      <c r="G13213" s="311">
        <v>32208</v>
      </c>
      <c r="H13213" s="312" t="s">
        <v>1299</v>
      </c>
      <c r="I13213" s="313" t="s">
        <v>6794</v>
      </c>
    </row>
    <row r="13214" spans="6:9" x14ac:dyDescent="0.2">
      <c r="F13214" s="310" t="s">
        <v>19052</v>
      </c>
      <c r="G13214" s="311">
        <v>32209</v>
      </c>
      <c r="H13214" s="312" t="s">
        <v>1299</v>
      </c>
      <c r="I13214" s="313" t="s">
        <v>6794</v>
      </c>
    </row>
    <row r="13215" spans="6:9" x14ac:dyDescent="0.2">
      <c r="F13215" s="310" t="s">
        <v>19053</v>
      </c>
      <c r="G13215" s="311">
        <v>32210</v>
      </c>
      <c r="H13215" s="312" t="s">
        <v>1299</v>
      </c>
      <c r="I13215" s="313" t="s">
        <v>6794</v>
      </c>
    </row>
    <row r="13216" spans="6:9" x14ac:dyDescent="0.2">
      <c r="F13216" s="310" t="s">
        <v>19054</v>
      </c>
      <c r="G13216" s="311">
        <v>32211</v>
      </c>
      <c r="H13216" s="312" t="s">
        <v>1299</v>
      </c>
      <c r="I13216" s="313" t="s">
        <v>6794</v>
      </c>
    </row>
    <row r="13217" spans="6:9" x14ac:dyDescent="0.2">
      <c r="F13217" s="310" t="s">
        <v>19055</v>
      </c>
      <c r="G13217" s="311">
        <v>32212</v>
      </c>
      <c r="H13217" s="312" t="s">
        <v>1299</v>
      </c>
      <c r="I13217" s="313" t="s">
        <v>6794</v>
      </c>
    </row>
    <row r="13218" spans="6:9" x14ac:dyDescent="0.2">
      <c r="F13218" s="310" t="s">
        <v>19056</v>
      </c>
      <c r="G13218" s="311">
        <v>32214</v>
      </c>
      <c r="H13218" s="312" t="s">
        <v>1299</v>
      </c>
      <c r="I13218" s="313" t="s">
        <v>6794</v>
      </c>
    </row>
    <row r="13219" spans="6:9" x14ac:dyDescent="0.2">
      <c r="F13219" s="310" t="s">
        <v>19057</v>
      </c>
      <c r="G13219" s="311">
        <v>32215</v>
      </c>
      <c r="H13219" s="312" t="s">
        <v>1299</v>
      </c>
      <c r="I13219" s="313" t="s">
        <v>6794</v>
      </c>
    </row>
    <row r="13220" spans="6:9" x14ac:dyDescent="0.2">
      <c r="F13220" s="310" t="s">
        <v>19058</v>
      </c>
      <c r="G13220" s="311">
        <v>32216</v>
      </c>
      <c r="H13220" s="312" t="s">
        <v>1299</v>
      </c>
      <c r="I13220" s="313" t="s">
        <v>6794</v>
      </c>
    </row>
    <row r="13221" spans="6:9" x14ac:dyDescent="0.2">
      <c r="F13221" s="310" t="s">
        <v>19059</v>
      </c>
      <c r="G13221" s="311">
        <v>32217</v>
      </c>
      <c r="H13221" s="312" t="s">
        <v>1299</v>
      </c>
      <c r="I13221" s="313" t="s">
        <v>6794</v>
      </c>
    </row>
    <row r="13222" spans="6:9" x14ac:dyDescent="0.2">
      <c r="F13222" s="310" t="s">
        <v>19060</v>
      </c>
      <c r="G13222" s="311">
        <v>32218</v>
      </c>
      <c r="H13222" s="312" t="s">
        <v>1299</v>
      </c>
      <c r="I13222" s="313" t="s">
        <v>6794</v>
      </c>
    </row>
    <row r="13223" spans="6:9" x14ac:dyDescent="0.2">
      <c r="F13223" s="310" t="s">
        <v>19061</v>
      </c>
      <c r="G13223" s="311">
        <v>32219</v>
      </c>
      <c r="H13223" s="312" t="s">
        <v>1299</v>
      </c>
      <c r="I13223" s="313" t="s">
        <v>6794</v>
      </c>
    </row>
    <row r="13224" spans="6:9" x14ac:dyDescent="0.2">
      <c r="F13224" s="310" t="s">
        <v>19062</v>
      </c>
      <c r="G13224" s="311">
        <v>32220</v>
      </c>
      <c r="H13224" s="312" t="s">
        <v>1299</v>
      </c>
      <c r="I13224" s="313" t="s">
        <v>6794</v>
      </c>
    </row>
    <row r="13225" spans="6:9" x14ac:dyDescent="0.2">
      <c r="F13225" s="310" t="s">
        <v>19063</v>
      </c>
      <c r="G13225" s="311">
        <v>32221</v>
      </c>
      <c r="H13225" s="312" t="s">
        <v>1299</v>
      </c>
      <c r="I13225" s="313" t="s">
        <v>6794</v>
      </c>
    </row>
    <row r="13226" spans="6:9" x14ac:dyDescent="0.2">
      <c r="F13226" s="310" t="s">
        <v>19064</v>
      </c>
      <c r="G13226" s="311">
        <v>32222</v>
      </c>
      <c r="H13226" s="312" t="s">
        <v>1299</v>
      </c>
      <c r="I13226" s="313" t="s">
        <v>6794</v>
      </c>
    </row>
    <row r="13227" spans="6:9" x14ac:dyDescent="0.2">
      <c r="F13227" s="310" t="s">
        <v>19065</v>
      </c>
      <c r="G13227" s="311">
        <v>32223</v>
      </c>
      <c r="H13227" s="312" t="s">
        <v>1299</v>
      </c>
      <c r="I13227" s="313" t="s">
        <v>6794</v>
      </c>
    </row>
    <row r="13228" spans="6:9" x14ac:dyDescent="0.2">
      <c r="F13228" s="310" t="s">
        <v>19066</v>
      </c>
      <c r="G13228" s="311">
        <v>32224</v>
      </c>
      <c r="H13228" s="312" t="s">
        <v>1299</v>
      </c>
      <c r="I13228" s="313" t="s">
        <v>6794</v>
      </c>
    </row>
    <row r="13229" spans="6:9" x14ac:dyDescent="0.2">
      <c r="F13229" s="310" t="s">
        <v>19067</v>
      </c>
      <c r="G13229" s="311">
        <v>32225</v>
      </c>
      <c r="H13229" s="312" t="s">
        <v>1299</v>
      </c>
      <c r="I13229" s="313" t="s">
        <v>6794</v>
      </c>
    </row>
    <row r="13230" spans="6:9" x14ac:dyDescent="0.2">
      <c r="F13230" s="310" t="s">
        <v>19068</v>
      </c>
      <c r="G13230" s="311">
        <v>32226</v>
      </c>
      <c r="H13230" s="312" t="s">
        <v>1299</v>
      </c>
      <c r="I13230" s="313" t="s">
        <v>6794</v>
      </c>
    </row>
    <row r="13231" spans="6:9" x14ac:dyDescent="0.2">
      <c r="F13231" s="310" t="s">
        <v>19069</v>
      </c>
      <c r="G13231" s="311">
        <v>32227</v>
      </c>
      <c r="H13231" s="312" t="s">
        <v>1299</v>
      </c>
      <c r="I13231" s="313" t="s">
        <v>6794</v>
      </c>
    </row>
    <row r="13232" spans="6:9" x14ac:dyDescent="0.2">
      <c r="F13232" s="310" t="s">
        <v>19070</v>
      </c>
      <c r="G13232" s="311">
        <v>32228</v>
      </c>
      <c r="H13232" s="312" t="s">
        <v>1299</v>
      </c>
      <c r="I13232" s="313" t="s">
        <v>6794</v>
      </c>
    </row>
    <row r="13233" spans="6:9" x14ac:dyDescent="0.2">
      <c r="F13233" s="310" t="s">
        <v>19071</v>
      </c>
      <c r="G13233" s="311">
        <v>32229</v>
      </c>
      <c r="H13233" s="312" t="s">
        <v>1299</v>
      </c>
      <c r="I13233" s="313" t="s">
        <v>6794</v>
      </c>
    </row>
    <row r="13234" spans="6:9" x14ac:dyDescent="0.2">
      <c r="F13234" s="310" t="s">
        <v>19072</v>
      </c>
      <c r="G13234" s="311">
        <v>32230</v>
      </c>
      <c r="H13234" s="312" t="s">
        <v>1299</v>
      </c>
      <c r="I13234" s="313" t="s">
        <v>6794</v>
      </c>
    </row>
    <row r="13235" spans="6:9" x14ac:dyDescent="0.2">
      <c r="F13235" s="310" t="s">
        <v>19073</v>
      </c>
      <c r="G13235" s="311">
        <v>32231</v>
      </c>
      <c r="H13235" s="312" t="s">
        <v>1299</v>
      </c>
      <c r="I13235" s="313" t="s">
        <v>6794</v>
      </c>
    </row>
    <row r="13236" spans="6:9" x14ac:dyDescent="0.2">
      <c r="F13236" s="310" t="s">
        <v>19074</v>
      </c>
      <c r="G13236" s="311">
        <v>32232</v>
      </c>
      <c r="H13236" s="312" t="s">
        <v>1299</v>
      </c>
      <c r="I13236" s="313" t="s">
        <v>6794</v>
      </c>
    </row>
    <row r="13237" spans="6:9" x14ac:dyDescent="0.2">
      <c r="F13237" s="310" t="s">
        <v>19075</v>
      </c>
      <c r="G13237" s="311">
        <v>32233</v>
      </c>
      <c r="H13237" s="312" t="s">
        <v>1299</v>
      </c>
      <c r="I13237" s="313" t="s">
        <v>6794</v>
      </c>
    </row>
    <row r="13238" spans="6:9" x14ac:dyDescent="0.2">
      <c r="F13238" s="310" t="s">
        <v>19076</v>
      </c>
      <c r="G13238" s="311">
        <v>32234</v>
      </c>
      <c r="H13238" s="312" t="s">
        <v>1299</v>
      </c>
      <c r="I13238" s="313" t="s">
        <v>6794</v>
      </c>
    </row>
    <row r="13239" spans="6:9" x14ac:dyDescent="0.2">
      <c r="F13239" s="310" t="s">
        <v>19077</v>
      </c>
      <c r="G13239" s="311">
        <v>32235</v>
      </c>
      <c r="H13239" s="312" t="s">
        <v>1299</v>
      </c>
      <c r="I13239" s="313" t="s">
        <v>6794</v>
      </c>
    </row>
    <row r="13240" spans="6:9" x14ac:dyDescent="0.2">
      <c r="F13240" s="310" t="s">
        <v>19078</v>
      </c>
      <c r="G13240" s="311">
        <v>32236</v>
      </c>
      <c r="H13240" s="312" t="s">
        <v>1299</v>
      </c>
      <c r="I13240" s="313" t="s">
        <v>6794</v>
      </c>
    </row>
    <row r="13241" spans="6:9" x14ac:dyDescent="0.2">
      <c r="F13241" s="310" t="s">
        <v>19079</v>
      </c>
      <c r="G13241" s="311">
        <v>32237</v>
      </c>
      <c r="H13241" s="312" t="s">
        <v>1299</v>
      </c>
      <c r="I13241" s="313" t="s">
        <v>6794</v>
      </c>
    </row>
    <row r="13242" spans="6:9" x14ac:dyDescent="0.2">
      <c r="F13242" s="310" t="s">
        <v>19080</v>
      </c>
      <c r="G13242" s="311">
        <v>32238</v>
      </c>
      <c r="H13242" s="312" t="s">
        <v>1299</v>
      </c>
      <c r="I13242" s="313" t="s">
        <v>6794</v>
      </c>
    </row>
    <row r="13243" spans="6:9" x14ac:dyDescent="0.2">
      <c r="F13243" s="310" t="s">
        <v>19081</v>
      </c>
      <c r="G13243" s="311">
        <v>32239</v>
      </c>
      <c r="H13243" s="312" t="s">
        <v>1299</v>
      </c>
      <c r="I13243" s="313" t="s">
        <v>6794</v>
      </c>
    </row>
    <row r="13244" spans="6:9" x14ac:dyDescent="0.2">
      <c r="F13244" s="310" t="s">
        <v>19082</v>
      </c>
      <c r="G13244" s="311">
        <v>32240</v>
      </c>
      <c r="H13244" s="312" t="s">
        <v>1299</v>
      </c>
      <c r="I13244" s="313" t="s">
        <v>6794</v>
      </c>
    </row>
    <row r="13245" spans="6:9" x14ac:dyDescent="0.2">
      <c r="F13245" s="310" t="s">
        <v>19083</v>
      </c>
      <c r="G13245" s="311">
        <v>32241</v>
      </c>
      <c r="H13245" s="312" t="s">
        <v>1299</v>
      </c>
      <c r="I13245" s="313" t="s">
        <v>6794</v>
      </c>
    </row>
    <row r="13246" spans="6:9" x14ac:dyDescent="0.2">
      <c r="F13246" s="310" t="s">
        <v>19084</v>
      </c>
      <c r="G13246" s="311">
        <v>32244</v>
      </c>
      <c r="H13246" s="312" t="s">
        <v>1299</v>
      </c>
      <c r="I13246" s="313" t="s">
        <v>6794</v>
      </c>
    </row>
    <row r="13247" spans="6:9" x14ac:dyDescent="0.2">
      <c r="F13247" s="310" t="s">
        <v>19085</v>
      </c>
      <c r="G13247" s="311">
        <v>32245</v>
      </c>
      <c r="H13247" s="312" t="s">
        <v>1299</v>
      </c>
      <c r="I13247" s="313" t="s">
        <v>6794</v>
      </c>
    </row>
    <row r="13248" spans="6:9" x14ac:dyDescent="0.2">
      <c r="F13248" s="310" t="s">
        <v>19086</v>
      </c>
      <c r="G13248" s="311">
        <v>32246</v>
      </c>
      <c r="H13248" s="312" t="s">
        <v>1299</v>
      </c>
      <c r="I13248" s="313" t="s">
        <v>6794</v>
      </c>
    </row>
    <row r="13249" spans="6:9" x14ac:dyDescent="0.2">
      <c r="F13249" s="310" t="s">
        <v>19087</v>
      </c>
      <c r="G13249" s="311">
        <v>32247</v>
      </c>
      <c r="H13249" s="312" t="s">
        <v>1299</v>
      </c>
      <c r="I13249" s="313" t="s">
        <v>6794</v>
      </c>
    </row>
    <row r="13250" spans="6:9" x14ac:dyDescent="0.2">
      <c r="F13250" s="310" t="s">
        <v>19088</v>
      </c>
      <c r="G13250" s="311">
        <v>32250</v>
      </c>
      <c r="H13250" s="312" t="s">
        <v>1299</v>
      </c>
      <c r="I13250" s="313" t="s">
        <v>6794</v>
      </c>
    </row>
    <row r="13251" spans="6:9" x14ac:dyDescent="0.2">
      <c r="F13251" s="310" t="s">
        <v>19089</v>
      </c>
      <c r="G13251" s="311">
        <v>32254</v>
      </c>
      <c r="H13251" s="312" t="s">
        <v>1299</v>
      </c>
      <c r="I13251" s="313" t="s">
        <v>6794</v>
      </c>
    </row>
    <row r="13252" spans="6:9" x14ac:dyDescent="0.2">
      <c r="F13252" s="310" t="s">
        <v>19090</v>
      </c>
      <c r="G13252" s="311">
        <v>32255</v>
      </c>
      <c r="H13252" s="312" t="s">
        <v>1299</v>
      </c>
      <c r="I13252" s="313" t="s">
        <v>6794</v>
      </c>
    </row>
    <row r="13253" spans="6:9" x14ac:dyDescent="0.2">
      <c r="F13253" s="310" t="s">
        <v>19091</v>
      </c>
      <c r="G13253" s="311">
        <v>32256</v>
      </c>
      <c r="H13253" s="312" t="s">
        <v>1299</v>
      </c>
      <c r="I13253" s="313" t="s">
        <v>6794</v>
      </c>
    </row>
    <row r="13254" spans="6:9" x14ac:dyDescent="0.2">
      <c r="F13254" s="310" t="s">
        <v>19092</v>
      </c>
      <c r="G13254" s="311">
        <v>32257</v>
      </c>
      <c r="H13254" s="312" t="s">
        <v>1299</v>
      </c>
      <c r="I13254" s="313" t="s">
        <v>6794</v>
      </c>
    </row>
    <row r="13255" spans="6:9" x14ac:dyDescent="0.2">
      <c r="F13255" s="310" t="s">
        <v>19093</v>
      </c>
      <c r="G13255" s="311">
        <v>32258</v>
      </c>
      <c r="H13255" s="312" t="s">
        <v>1299</v>
      </c>
      <c r="I13255" s="313" t="s">
        <v>6794</v>
      </c>
    </row>
    <row r="13256" spans="6:9" x14ac:dyDescent="0.2">
      <c r="F13256" s="310" t="s">
        <v>19094</v>
      </c>
      <c r="G13256" s="311">
        <v>32259</v>
      </c>
      <c r="H13256" s="312" t="s">
        <v>1299</v>
      </c>
      <c r="I13256" s="313" t="s">
        <v>6794</v>
      </c>
    </row>
    <row r="13257" spans="6:9" x14ac:dyDescent="0.2">
      <c r="F13257" s="310" t="s">
        <v>19095</v>
      </c>
      <c r="G13257" s="311">
        <v>32260</v>
      </c>
      <c r="H13257" s="312" t="s">
        <v>1299</v>
      </c>
      <c r="I13257" s="313" t="s">
        <v>6794</v>
      </c>
    </row>
    <row r="13258" spans="6:9" x14ac:dyDescent="0.2">
      <c r="F13258" s="310" t="s">
        <v>19096</v>
      </c>
      <c r="G13258" s="311">
        <v>32266</v>
      </c>
      <c r="H13258" s="312" t="s">
        <v>1299</v>
      </c>
      <c r="I13258" s="313" t="s">
        <v>6794</v>
      </c>
    </row>
    <row r="13259" spans="6:9" x14ac:dyDescent="0.2">
      <c r="F13259" s="310" t="s">
        <v>19097</v>
      </c>
      <c r="G13259" s="311">
        <v>32277</v>
      </c>
      <c r="H13259" s="312" t="s">
        <v>1299</v>
      </c>
      <c r="I13259" s="313" t="s">
        <v>6794</v>
      </c>
    </row>
    <row r="13260" spans="6:9" x14ac:dyDescent="0.2">
      <c r="F13260" s="310" t="s">
        <v>19098</v>
      </c>
      <c r="G13260" s="311">
        <v>32301</v>
      </c>
      <c r="H13260" s="312" t="s">
        <v>1299</v>
      </c>
      <c r="I13260" s="313" t="s">
        <v>6794</v>
      </c>
    </row>
    <row r="13261" spans="6:9" x14ac:dyDescent="0.2">
      <c r="F13261" s="310" t="s">
        <v>19099</v>
      </c>
      <c r="G13261" s="311">
        <v>32302</v>
      </c>
      <c r="H13261" s="312" t="s">
        <v>1299</v>
      </c>
      <c r="I13261" s="313" t="s">
        <v>6794</v>
      </c>
    </row>
    <row r="13262" spans="6:9" x14ac:dyDescent="0.2">
      <c r="F13262" s="310" t="s">
        <v>19100</v>
      </c>
      <c r="G13262" s="311">
        <v>32303</v>
      </c>
      <c r="H13262" s="312" t="s">
        <v>1299</v>
      </c>
      <c r="I13262" s="313" t="s">
        <v>6794</v>
      </c>
    </row>
    <row r="13263" spans="6:9" x14ac:dyDescent="0.2">
      <c r="F13263" s="310" t="s">
        <v>19101</v>
      </c>
      <c r="G13263" s="311">
        <v>32304</v>
      </c>
      <c r="H13263" s="312" t="s">
        <v>1299</v>
      </c>
      <c r="I13263" s="313" t="s">
        <v>6794</v>
      </c>
    </row>
    <row r="13264" spans="6:9" x14ac:dyDescent="0.2">
      <c r="F13264" s="310" t="s">
        <v>19102</v>
      </c>
      <c r="G13264" s="311">
        <v>32305</v>
      </c>
      <c r="H13264" s="312" t="s">
        <v>1299</v>
      </c>
      <c r="I13264" s="313" t="s">
        <v>6794</v>
      </c>
    </row>
    <row r="13265" spans="6:9" x14ac:dyDescent="0.2">
      <c r="F13265" s="310" t="s">
        <v>19103</v>
      </c>
      <c r="G13265" s="311">
        <v>32306</v>
      </c>
      <c r="H13265" s="312" t="s">
        <v>1299</v>
      </c>
      <c r="I13265" s="313" t="s">
        <v>6794</v>
      </c>
    </row>
    <row r="13266" spans="6:9" x14ac:dyDescent="0.2">
      <c r="F13266" s="310" t="s">
        <v>19104</v>
      </c>
      <c r="G13266" s="311">
        <v>32307</v>
      </c>
      <c r="H13266" s="312" t="s">
        <v>1299</v>
      </c>
      <c r="I13266" s="313" t="s">
        <v>6794</v>
      </c>
    </row>
    <row r="13267" spans="6:9" x14ac:dyDescent="0.2">
      <c r="F13267" s="310" t="s">
        <v>19105</v>
      </c>
      <c r="G13267" s="311">
        <v>32308</v>
      </c>
      <c r="H13267" s="312" t="s">
        <v>1299</v>
      </c>
      <c r="I13267" s="313" t="s">
        <v>6794</v>
      </c>
    </row>
    <row r="13268" spans="6:9" x14ac:dyDescent="0.2">
      <c r="F13268" s="310" t="s">
        <v>19106</v>
      </c>
      <c r="G13268" s="311">
        <v>32309</v>
      </c>
      <c r="H13268" s="312" t="s">
        <v>1299</v>
      </c>
      <c r="I13268" s="313" t="s">
        <v>6794</v>
      </c>
    </row>
    <row r="13269" spans="6:9" x14ac:dyDescent="0.2">
      <c r="F13269" s="310" t="s">
        <v>19107</v>
      </c>
      <c r="G13269" s="311">
        <v>32310</v>
      </c>
      <c r="H13269" s="312" t="s">
        <v>1299</v>
      </c>
      <c r="I13269" s="313" t="s">
        <v>6794</v>
      </c>
    </row>
    <row r="13270" spans="6:9" x14ac:dyDescent="0.2">
      <c r="F13270" s="310" t="s">
        <v>19108</v>
      </c>
      <c r="G13270" s="311">
        <v>32311</v>
      </c>
      <c r="H13270" s="312" t="s">
        <v>1299</v>
      </c>
      <c r="I13270" s="313" t="s">
        <v>6794</v>
      </c>
    </row>
    <row r="13271" spans="6:9" x14ac:dyDescent="0.2">
      <c r="F13271" s="310" t="s">
        <v>19109</v>
      </c>
      <c r="G13271" s="311">
        <v>32312</v>
      </c>
      <c r="H13271" s="312" t="s">
        <v>1299</v>
      </c>
      <c r="I13271" s="313" t="s">
        <v>6794</v>
      </c>
    </row>
    <row r="13272" spans="6:9" x14ac:dyDescent="0.2">
      <c r="F13272" s="310" t="s">
        <v>19110</v>
      </c>
      <c r="G13272" s="311">
        <v>32313</v>
      </c>
      <c r="H13272" s="312" t="s">
        <v>1299</v>
      </c>
      <c r="I13272" s="313" t="s">
        <v>6794</v>
      </c>
    </row>
    <row r="13273" spans="6:9" x14ac:dyDescent="0.2">
      <c r="F13273" s="310" t="s">
        <v>19111</v>
      </c>
      <c r="G13273" s="311">
        <v>32314</v>
      </c>
      <c r="H13273" s="312" t="s">
        <v>1299</v>
      </c>
      <c r="I13273" s="313" t="s">
        <v>6794</v>
      </c>
    </row>
    <row r="13274" spans="6:9" x14ac:dyDescent="0.2">
      <c r="F13274" s="310" t="s">
        <v>19112</v>
      </c>
      <c r="G13274" s="311">
        <v>32315</v>
      </c>
      <c r="H13274" s="312" t="s">
        <v>1299</v>
      </c>
      <c r="I13274" s="313" t="s">
        <v>6794</v>
      </c>
    </row>
    <row r="13275" spans="6:9" x14ac:dyDescent="0.2">
      <c r="F13275" s="310" t="s">
        <v>19113</v>
      </c>
      <c r="G13275" s="311">
        <v>32316</v>
      </c>
      <c r="H13275" s="312" t="s">
        <v>1299</v>
      </c>
      <c r="I13275" s="313" t="s">
        <v>6794</v>
      </c>
    </row>
    <row r="13276" spans="6:9" x14ac:dyDescent="0.2">
      <c r="F13276" s="310" t="s">
        <v>19114</v>
      </c>
      <c r="G13276" s="311">
        <v>32317</v>
      </c>
      <c r="H13276" s="312" t="s">
        <v>1299</v>
      </c>
      <c r="I13276" s="313" t="s">
        <v>6794</v>
      </c>
    </row>
    <row r="13277" spans="6:9" x14ac:dyDescent="0.2">
      <c r="F13277" s="310" t="s">
        <v>19115</v>
      </c>
      <c r="G13277" s="311">
        <v>32318</v>
      </c>
      <c r="H13277" s="312" t="s">
        <v>1299</v>
      </c>
      <c r="I13277" s="313" t="s">
        <v>6794</v>
      </c>
    </row>
    <row r="13278" spans="6:9" x14ac:dyDescent="0.2">
      <c r="F13278" s="310" t="s">
        <v>19116</v>
      </c>
      <c r="G13278" s="311">
        <v>32320</v>
      </c>
      <c r="H13278" s="312" t="s">
        <v>1299</v>
      </c>
      <c r="I13278" s="313" t="s">
        <v>6794</v>
      </c>
    </row>
    <row r="13279" spans="6:9" x14ac:dyDescent="0.2">
      <c r="F13279" s="310" t="s">
        <v>19117</v>
      </c>
      <c r="G13279" s="311">
        <v>32321</v>
      </c>
      <c r="H13279" s="312" t="s">
        <v>1299</v>
      </c>
      <c r="I13279" s="313" t="s">
        <v>6794</v>
      </c>
    </row>
    <row r="13280" spans="6:9" x14ac:dyDescent="0.2">
      <c r="F13280" s="310" t="s">
        <v>19118</v>
      </c>
      <c r="G13280" s="311">
        <v>32322</v>
      </c>
      <c r="H13280" s="312" t="s">
        <v>1299</v>
      </c>
      <c r="I13280" s="313" t="s">
        <v>6794</v>
      </c>
    </row>
    <row r="13281" spans="6:9" x14ac:dyDescent="0.2">
      <c r="F13281" s="310" t="s">
        <v>19119</v>
      </c>
      <c r="G13281" s="311">
        <v>32323</v>
      </c>
      <c r="H13281" s="312" t="s">
        <v>1299</v>
      </c>
      <c r="I13281" s="313" t="s">
        <v>6794</v>
      </c>
    </row>
    <row r="13282" spans="6:9" x14ac:dyDescent="0.2">
      <c r="F13282" s="310" t="s">
        <v>19120</v>
      </c>
      <c r="G13282" s="311">
        <v>32324</v>
      </c>
      <c r="H13282" s="312" t="s">
        <v>1299</v>
      </c>
      <c r="I13282" s="313" t="s">
        <v>6794</v>
      </c>
    </row>
    <row r="13283" spans="6:9" x14ac:dyDescent="0.2">
      <c r="F13283" s="310" t="s">
        <v>19121</v>
      </c>
      <c r="G13283" s="311">
        <v>32326</v>
      </c>
      <c r="H13283" s="312" t="s">
        <v>1299</v>
      </c>
      <c r="I13283" s="313" t="s">
        <v>6794</v>
      </c>
    </row>
    <row r="13284" spans="6:9" x14ac:dyDescent="0.2">
      <c r="F13284" s="310" t="s">
        <v>19122</v>
      </c>
      <c r="G13284" s="311">
        <v>32327</v>
      </c>
      <c r="H13284" s="312" t="s">
        <v>1299</v>
      </c>
      <c r="I13284" s="313" t="s">
        <v>6794</v>
      </c>
    </row>
    <row r="13285" spans="6:9" x14ac:dyDescent="0.2">
      <c r="F13285" s="310" t="s">
        <v>19123</v>
      </c>
      <c r="G13285" s="311">
        <v>32328</v>
      </c>
      <c r="H13285" s="312" t="s">
        <v>1299</v>
      </c>
      <c r="I13285" s="313" t="s">
        <v>6794</v>
      </c>
    </row>
    <row r="13286" spans="6:9" x14ac:dyDescent="0.2">
      <c r="F13286" s="310" t="s">
        <v>19124</v>
      </c>
      <c r="G13286" s="311">
        <v>32329</v>
      </c>
      <c r="H13286" s="312" t="s">
        <v>1299</v>
      </c>
      <c r="I13286" s="313" t="s">
        <v>6794</v>
      </c>
    </row>
    <row r="13287" spans="6:9" x14ac:dyDescent="0.2">
      <c r="F13287" s="310" t="s">
        <v>19125</v>
      </c>
      <c r="G13287" s="311">
        <v>32330</v>
      </c>
      <c r="H13287" s="312" t="s">
        <v>1299</v>
      </c>
      <c r="I13287" s="313" t="s">
        <v>6794</v>
      </c>
    </row>
    <row r="13288" spans="6:9" x14ac:dyDescent="0.2">
      <c r="F13288" s="310" t="s">
        <v>19126</v>
      </c>
      <c r="G13288" s="311">
        <v>32331</v>
      </c>
      <c r="H13288" s="312" t="s">
        <v>1299</v>
      </c>
      <c r="I13288" s="313" t="s">
        <v>6794</v>
      </c>
    </row>
    <row r="13289" spans="6:9" x14ac:dyDescent="0.2">
      <c r="F13289" s="310" t="s">
        <v>19127</v>
      </c>
      <c r="G13289" s="311">
        <v>32332</v>
      </c>
      <c r="H13289" s="312" t="s">
        <v>1299</v>
      </c>
      <c r="I13289" s="313" t="s">
        <v>6794</v>
      </c>
    </row>
    <row r="13290" spans="6:9" x14ac:dyDescent="0.2">
      <c r="F13290" s="310" t="s">
        <v>19128</v>
      </c>
      <c r="G13290" s="311">
        <v>32333</v>
      </c>
      <c r="H13290" s="312" t="s">
        <v>1299</v>
      </c>
      <c r="I13290" s="313" t="s">
        <v>6794</v>
      </c>
    </row>
    <row r="13291" spans="6:9" x14ac:dyDescent="0.2">
      <c r="F13291" s="310" t="s">
        <v>19129</v>
      </c>
      <c r="G13291" s="311">
        <v>32334</v>
      </c>
      <c r="H13291" s="312" t="s">
        <v>1299</v>
      </c>
      <c r="I13291" s="313" t="s">
        <v>6794</v>
      </c>
    </row>
    <row r="13292" spans="6:9" x14ac:dyDescent="0.2">
      <c r="F13292" s="310" t="s">
        <v>19130</v>
      </c>
      <c r="G13292" s="311">
        <v>32335</v>
      </c>
      <c r="H13292" s="312" t="s">
        <v>1299</v>
      </c>
      <c r="I13292" s="313" t="s">
        <v>6848</v>
      </c>
    </row>
    <row r="13293" spans="6:9" x14ac:dyDescent="0.2">
      <c r="F13293" s="310" t="s">
        <v>19131</v>
      </c>
      <c r="G13293" s="311">
        <v>32336</v>
      </c>
      <c r="H13293" s="312" t="s">
        <v>1299</v>
      </c>
      <c r="I13293" s="313" t="s">
        <v>6794</v>
      </c>
    </row>
    <row r="13294" spans="6:9" x14ac:dyDescent="0.2">
      <c r="F13294" s="310" t="s">
        <v>19132</v>
      </c>
      <c r="G13294" s="311">
        <v>32337</v>
      </c>
      <c r="H13294" s="312" t="s">
        <v>1299</v>
      </c>
      <c r="I13294" s="313" t="s">
        <v>6794</v>
      </c>
    </row>
    <row r="13295" spans="6:9" x14ac:dyDescent="0.2">
      <c r="F13295" s="310" t="s">
        <v>19133</v>
      </c>
      <c r="G13295" s="311">
        <v>32340</v>
      </c>
      <c r="H13295" s="312" t="s">
        <v>1299</v>
      </c>
      <c r="I13295" s="313" t="s">
        <v>6794</v>
      </c>
    </row>
    <row r="13296" spans="6:9" x14ac:dyDescent="0.2">
      <c r="F13296" s="310" t="s">
        <v>19134</v>
      </c>
      <c r="G13296" s="311">
        <v>32341</v>
      </c>
      <c r="H13296" s="312" t="s">
        <v>1299</v>
      </c>
      <c r="I13296" s="313" t="s">
        <v>6794</v>
      </c>
    </row>
    <row r="13297" spans="6:9" x14ac:dyDescent="0.2">
      <c r="F13297" s="310" t="s">
        <v>19135</v>
      </c>
      <c r="G13297" s="311">
        <v>32343</v>
      </c>
      <c r="H13297" s="312" t="s">
        <v>1299</v>
      </c>
      <c r="I13297" s="313" t="s">
        <v>6794</v>
      </c>
    </row>
    <row r="13298" spans="6:9" x14ac:dyDescent="0.2">
      <c r="F13298" s="310" t="s">
        <v>19136</v>
      </c>
      <c r="G13298" s="311">
        <v>32344</v>
      </c>
      <c r="H13298" s="312" t="s">
        <v>1299</v>
      </c>
      <c r="I13298" s="313" t="s">
        <v>6794</v>
      </c>
    </row>
    <row r="13299" spans="6:9" x14ac:dyDescent="0.2">
      <c r="F13299" s="310" t="s">
        <v>19137</v>
      </c>
      <c r="G13299" s="311">
        <v>32345</v>
      </c>
      <c r="H13299" s="312" t="s">
        <v>1299</v>
      </c>
      <c r="I13299" s="313" t="s">
        <v>6794</v>
      </c>
    </row>
    <row r="13300" spans="6:9" x14ac:dyDescent="0.2">
      <c r="F13300" s="310" t="s">
        <v>19138</v>
      </c>
      <c r="G13300" s="311">
        <v>32346</v>
      </c>
      <c r="H13300" s="312" t="s">
        <v>1299</v>
      </c>
      <c r="I13300" s="313" t="s">
        <v>6794</v>
      </c>
    </row>
    <row r="13301" spans="6:9" x14ac:dyDescent="0.2">
      <c r="F13301" s="310" t="s">
        <v>19139</v>
      </c>
      <c r="G13301" s="311">
        <v>32347</v>
      </c>
      <c r="H13301" s="312" t="s">
        <v>1299</v>
      </c>
      <c r="I13301" s="313" t="s">
        <v>6794</v>
      </c>
    </row>
    <row r="13302" spans="6:9" x14ac:dyDescent="0.2">
      <c r="F13302" s="310" t="s">
        <v>19140</v>
      </c>
      <c r="G13302" s="311">
        <v>32348</v>
      </c>
      <c r="H13302" s="312" t="s">
        <v>1299</v>
      </c>
      <c r="I13302" s="313" t="s">
        <v>6794</v>
      </c>
    </row>
    <row r="13303" spans="6:9" x14ac:dyDescent="0.2">
      <c r="F13303" s="310" t="s">
        <v>19141</v>
      </c>
      <c r="G13303" s="311">
        <v>32350</v>
      </c>
      <c r="H13303" s="312" t="s">
        <v>1299</v>
      </c>
      <c r="I13303" s="313" t="s">
        <v>6794</v>
      </c>
    </row>
    <row r="13304" spans="6:9" x14ac:dyDescent="0.2">
      <c r="F13304" s="310" t="s">
        <v>19142</v>
      </c>
      <c r="G13304" s="311">
        <v>32351</v>
      </c>
      <c r="H13304" s="312" t="s">
        <v>1299</v>
      </c>
      <c r="I13304" s="313" t="s">
        <v>6794</v>
      </c>
    </row>
    <row r="13305" spans="6:9" x14ac:dyDescent="0.2">
      <c r="F13305" s="310" t="s">
        <v>19143</v>
      </c>
      <c r="G13305" s="311">
        <v>32352</v>
      </c>
      <c r="H13305" s="312" t="s">
        <v>1299</v>
      </c>
      <c r="I13305" s="313" t="s">
        <v>6794</v>
      </c>
    </row>
    <row r="13306" spans="6:9" x14ac:dyDescent="0.2">
      <c r="F13306" s="310" t="s">
        <v>19144</v>
      </c>
      <c r="G13306" s="311">
        <v>32353</v>
      </c>
      <c r="H13306" s="312" t="s">
        <v>1299</v>
      </c>
      <c r="I13306" s="313" t="s">
        <v>6794</v>
      </c>
    </row>
    <row r="13307" spans="6:9" x14ac:dyDescent="0.2">
      <c r="F13307" s="310" t="s">
        <v>19145</v>
      </c>
      <c r="G13307" s="311">
        <v>32355</v>
      </c>
      <c r="H13307" s="312" t="s">
        <v>1299</v>
      </c>
      <c r="I13307" s="313" t="s">
        <v>6794</v>
      </c>
    </row>
    <row r="13308" spans="6:9" x14ac:dyDescent="0.2">
      <c r="F13308" s="310" t="s">
        <v>19146</v>
      </c>
      <c r="G13308" s="311">
        <v>32356</v>
      </c>
      <c r="H13308" s="312" t="s">
        <v>1299</v>
      </c>
      <c r="I13308" s="313" t="s">
        <v>6794</v>
      </c>
    </row>
    <row r="13309" spans="6:9" x14ac:dyDescent="0.2">
      <c r="F13309" s="310" t="s">
        <v>19147</v>
      </c>
      <c r="G13309" s="311">
        <v>32357</v>
      </c>
      <c r="H13309" s="312" t="s">
        <v>1299</v>
      </c>
      <c r="I13309" s="313" t="s">
        <v>6794</v>
      </c>
    </row>
    <row r="13310" spans="6:9" x14ac:dyDescent="0.2">
      <c r="F13310" s="310" t="s">
        <v>19148</v>
      </c>
      <c r="G13310" s="311">
        <v>32358</v>
      </c>
      <c r="H13310" s="312" t="s">
        <v>1299</v>
      </c>
      <c r="I13310" s="313" t="s">
        <v>6794</v>
      </c>
    </row>
    <row r="13311" spans="6:9" x14ac:dyDescent="0.2">
      <c r="F13311" s="310" t="s">
        <v>19149</v>
      </c>
      <c r="G13311" s="311">
        <v>32359</v>
      </c>
      <c r="H13311" s="312" t="s">
        <v>1299</v>
      </c>
      <c r="I13311" s="313" t="s">
        <v>6794</v>
      </c>
    </row>
    <row r="13312" spans="6:9" x14ac:dyDescent="0.2">
      <c r="F13312" s="310" t="s">
        <v>19150</v>
      </c>
      <c r="G13312" s="311">
        <v>32360</v>
      </c>
      <c r="H13312" s="312" t="s">
        <v>1299</v>
      </c>
      <c r="I13312" s="313" t="s">
        <v>6794</v>
      </c>
    </row>
    <row r="13313" spans="6:9" x14ac:dyDescent="0.2">
      <c r="F13313" s="310" t="s">
        <v>19151</v>
      </c>
      <c r="G13313" s="311">
        <v>32361</v>
      </c>
      <c r="H13313" s="312" t="s">
        <v>1299</v>
      </c>
      <c r="I13313" s="313" t="s">
        <v>6794</v>
      </c>
    </row>
    <row r="13314" spans="6:9" x14ac:dyDescent="0.2">
      <c r="F13314" s="310" t="s">
        <v>19152</v>
      </c>
      <c r="G13314" s="311">
        <v>32362</v>
      </c>
      <c r="H13314" s="312" t="s">
        <v>1299</v>
      </c>
      <c r="I13314" s="313" t="s">
        <v>6794</v>
      </c>
    </row>
    <row r="13315" spans="6:9" x14ac:dyDescent="0.2">
      <c r="F13315" s="310" t="s">
        <v>19153</v>
      </c>
      <c r="G13315" s="311">
        <v>32395</v>
      </c>
      <c r="H13315" s="312" t="s">
        <v>1299</v>
      </c>
      <c r="I13315" s="313" t="s">
        <v>6794</v>
      </c>
    </row>
    <row r="13316" spans="6:9" x14ac:dyDescent="0.2">
      <c r="F13316" s="310" t="s">
        <v>19154</v>
      </c>
      <c r="G13316" s="311">
        <v>32399</v>
      </c>
      <c r="H13316" s="312" t="s">
        <v>1299</v>
      </c>
      <c r="I13316" s="313" t="s">
        <v>6794</v>
      </c>
    </row>
    <row r="13317" spans="6:9" x14ac:dyDescent="0.2">
      <c r="F13317" s="310" t="s">
        <v>19155</v>
      </c>
      <c r="G13317" s="311">
        <v>32401</v>
      </c>
      <c r="H13317" s="312" t="s">
        <v>1299</v>
      </c>
      <c r="I13317" s="313" t="s">
        <v>6848</v>
      </c>
    </row>
    <row r="13318" spans="6:9" x14ac:dyDescent="0.2">
      <c r="F13318" s="310" t="s">
        <v>19156</v>
      </c>
      <c r="G13318" s="311">
        <v>32402</v>
      </c>
      <c r="H13318" s="312" t="s">
        <v>1299</v>
      </c>
      <c r="I13318" s="313" t="s">
        <v>6848</v>
      </c>
    </row>
    <row r="13319" spans="6:9" x14ac:dyDescent="0.2">
      <c r="F13319" s="310" t="s">
        <v>19157</v>
      </c>
      <c r="G13319" s="311">
        <v>32403</v>
      </c>
      <c r="H13319" s="312" t="s">
        <v>1299</v>
      </c>
      <c r="I13319" s="313" t="s">
        <v>6848</v>
      </c>
    </row>
    <row r="13320" spans="6:9" x14ac:dyDescent="0.2">
      <c r="F13320" s="310" t="s">
        <v>19158</v>
      </c>
      <c r="G13320" s="311">
        <v>32404</v>
      </c>
      <c r="H13320" s="312" t="s">
        <v>1299</v>
      </c>
      <c r="I13320" s="313" t="s">
        <v>6848</v>
      </c>
    </row>
    <row r="13321" spans="6:9" x14ac:dyDescent="0.2">
      <c r="F13321" s="310" t="s">
        <v>19159</v>
      </c>
      <c r="G13321" s="311">
        <v>32405</v>
      </c>
      <c r="H13321" s="312" t="s">
        <v>1299</v>
      </c>
      <c r="I13321" s="313" t="s">
        <v>6848</v>
      </c>
    </row>
    <row r="13322" spans="6:9" x14ac:dyDescent="0.2">
      <c r="F13322" s="310" t="s">
        <v>19160</v>
      </c>
      <c r="G13322" s="311">
        <v>32406</v>
      </c>
      <c r="H13322" s="312" t="s">
        <v>1299</v>
      </c>
      <c r="I13322" s="313" t="s">
        <v>6848</v>
      </c>
    </row>
    <row r="13323" spans="6:9" x14ac:dyDescent="0.2">
      <c r="F13323" s="310" t="s">
        <v>19161</v>
      </c>
      <c r="G13323" s="311">
        <v>32407</v>
      </c>
      <c r="H13323" s="312" t="s">
        <v>1299</v>
      </c>
      <c r="I13323" s="313" t="s">
        <v>6848</v>
      </c>
    </row>
    <row r="13324" spans="6:9" x14ac:dyDescent="0.2">
      <c r="F13324" s="310" t="s">
        <v>19162</v>
      </c>
      <c r="G13324" s="311">
        <v>32408</v>
      </c>
      <c r="H13324" s="312" t="s">
        <v>1299</v>
      </c>
      <c r="I13324" s="313" t="s">
        <v>6848</v>
      </c>
    </row>
    <row r="13325" spans="6:9" x14ac:dyDescent="0.2">
      <c r="F13325" s="310" t="s">
        <v>19163</v>
      </c>
      <c r="G13325" s="311">
        <v>32409</v>
      </c>
      <c r="H13325" s="312" t="s">
        <v>1299</v>
      </c>
      <c r="I13325" s="313" t="s">
        <v>6848</v>
      </c>
    </row>
    <row r="13326" spans="6:9" x14ac:dyDescent="0.2">
      <c r="F13326" s="310" t="s">
        <v>19164</v>
      </c>
      <c r="G13326" s="311">
        <v>32410</v>
      </c>
      <c r="H13326" s="312" t="s">
        <v>1299</v>
      </c>
      <c r="I13326" s="313" t="s">
        <v>6848</v>
      </c>
    </row>
    <row r="13327" spans="6:9" x14ac:dyDescent="0.2">
      <c r="F13327" s="310" t="s">
        <v>19165</v>
      </c>
      <c r="G13327" s="311">
        <v>32411</v>
      </c>
      <c r="H13327" s="312" t="s">
        <v>1299</v>
      </c>
      <c r="I13327" s="313" t="s">
        <v>6848</v>
      </c>
    </row>
    <row r="13328" spans="6:9" x14ac:dyDescent="0.2">
      <c r="F13328" s="310" t="s">
        <v>19166</v>
      </c>
      <c r="G13328" s="311">
        <v>32412</v>
      </c>
      <c r="H13328" s="312" t="s">
        <v>1299</v>
      </c>
      <c r="I13328" s="313" t="s">
        <v>6848</v>
      </c>
    </row>
    <row r="13329" spans="6:9" x14ac:dyDescent="0.2">
      <c r="F13329" s="310" t="s">
        <v>19167</v>
      </c>
      <c r="G13329" s="311">
        <v>32413</v>
      </c>
      <c r="H13329" s="312" t="s">
        <v>1299</v>
      </c>
      <c r="I13329" s="313" t="s">
        <v>6848</v>
      </c>
    </row>
    <row r="13330" spans="6:9" x14ac:dyDescent="0.2">
      <c r="F13330" s="310" t="s">
        <v>19168</v>
      </c>
      <c r="G13330" s="311">
        <v>32417</v>
      </c>
      <c r="H13330" s="312" t="s">
        <v>1299</v>
      </c>
      <c r="I13330" s="313" t="s">
        <v>6848</v>
      </c>
    </row>
    <row r="13331" spans="6:9" x14ac:dyDescent="0.2">
      <c r="F13331" s="310" t="s">
        <v>19169</v>
      </c>
      <c r="G13331" s="311">
        <v>32420</v>
      </c>
      <c r="H13331" s="312" t="s">
        <v>1299</v>
      </c>
      <c r="I13331" s="313" t="s">
        <v>6848</v>
      </c>
    </row>
    <row r="13332" spans="6:9" x14ac:dyDescent="0.2">
      <c r="F13332" s="310" t="s">
        <v>19170</v>
      </c>
      <c r="G13332" s="311">
        <v>32421</v>
      </c>
      <c r="H13332" s="312" t="s">
        <v>1299</v>
      </c>
      <c r="I13332" s="313" t="s">
        <v>6848</v>
      </c>
    </row>
    <row r="13333" spans="6:9" x14ac:dyDescent="0.2">
      <c r="F13333" s="310" t="s">
        <v>19171</v>
      </c>
      <c r="G13333" s="311">
        <v>32422</v>
      </c>
      <c r="H13333" s="312" t="s">
        <v>1299</v>
      </c>
      <c r="I13333" s="313" t="s">
        <v>6848</v>
      </c>
    </row>
    <row r="13334" spans="6:9" x14ac:dyDescent="0.2">
      <c r="F13334" s="310" t="s">
        <v>19172</v>
      </c>
      <c r="G13334" s="311">
        <v>32423</v>
      </c>
      <c r="H13334" s="312" t="s">
        <v>1299</v>
      </c>
      <c r="I13334" s="313" t="s">
        <v>6848</v>
      </c>
    </row>
    <row r="13335" spans="6:9" x14ac:dyDescent="0.2">
      <c r="F13335" s="310" t="s">
        <v>19173</v>
      </c>
      <c r="G13335" s="311">
        <v>32424</v>
      </c>
      <c r="H13335" s="312" t="s">
        <v>1299</v>
      </c>
      <c r="I13335" s="313" t="s">
        <v>6848</v>
      </c>
    </row>
    <row r="13336" spans="6:9" x14ac:dyDescent="0.2">
      <c r="F13336" s="310" t="s">
        <v>19174</v>
      </c>
      <c r="G13336" s="311">
        <v>32425</v>
      </c>
      <c r="H13336" s="312" t="s">
        <v>1299</v>
      </c>
      <c r="I13336" s="313" t="s">
        <v>6848</v>
      </c>
    </row>
    <row r="13337" spans="6:9" x14ac:dyDescent="0.2">
      <c r="F13337" s="310" t="s">
        <v>19175</v>
      </c>
      <c r="G13337" s="311">
        <v>32426</v>
      </c>
      <c r="H13337" s="312" t="s">
        <v>1299</v>
      </c>
      <c r="I13337" s="313" t="s">
        <v>6848</v>
      </c>
    </row>
    <row r="13338" spans="6:9" x14ac:dyDescent="0.2">
      <c r="F13338" s="310" t="s">
        <v>19176</v>
      </c>
      <c r="G13338" s="311">
        <v>32427</v>
      </c>
      <c r="H13338" s="312" t="s">
        <v>1299</v>
      </c>
      <c r="I13338" s="313" t="s">
        <v>6848</v>
      </c>
    </row>
    <row r="13339" spans="6:9" x14ac:dyDescent="0.2">
      <c r="F13339" s="310" t="s">
        <v>19177</v>
      </c>
      <c r="G13339" s="311">
        <v>32428</v>
      </c>
      <c r="H13339" s="312" t="s">
        <v>1299</v>
      </c>
      <c r="I13339" s="313" t="s">
        <v>6848</v>
      </c>
    </row>
    <row r="13340" spans="6:9" x14ac:dyDescent="0.2">
      <c r="F13340" s="310" t="s">
        <v>19178</v>
      </c>
      <c r="G13340" s="311">
        <v>32430</v>
      </c>
      <c r="H13340" s="312" t="s">
        <v>1299</v>
      </c>
      <c r="I13340" s="313" t="s">
        <v>6848</v>
      </c>
    </row>
    <row r="13341" spans="6:9" x14ac:dyDescent="0.2">
      <c r="F13341" s="310" t="s">
        <v>19179</v>
      </c>
      <c r="G13341" s="311">
        <v>32431</v>
      </c>
      <c r="H13341" s="312" t="s">
        <v>1299</v>
      </c>
      <c r="I13341" s="313" t="s">
        <v>6848</v>
      </c>
    </row>
    <row r="13342" spans="6:9" x14ac:dyDescent="0.2">
      <c r="F13342" s="310" t="s">
        <v>19180</v>
      </c>
      <c r="G13342" s="311">
        <v>32432</v>
      </c>
      <c r="H13342" s="312" t="s">
        <v>1299</v>
      </c>
      <c r="I13342" s="313" t="s">
        <v>6848</v>
      </c>
    </row>
    <row r="13343" spans="6:9" x14ac:dyDescent="0.2">
      <c r="F13343" s="310" t="s">
        <v>19181</v>
      </c>
      <c r="G13343" s="311">
        <v>32433</v>
      </c>
      <c r="H13343" s="312" t="s">
        <v>1299</v>
      </c>
      <c r="I13343" s="313" t="s">
        <v>6848</v>
      </c>
    </row>
    <row r="13344" spans="6:9" x14ac:dyDescent="0.2">
      <c r="F13344" s="310" t="s">
        <v>19182</v>
      </c>
      <c r="G13344" s="311">
        <v>32434</v>
      </c>
      <c r="H13344" s="312" t="s">
        <v>1299</v>
      </c>
      <c r="I13344" s="313" t="s">
        <v>6848</v>
      </c>
    </row>
    <row r="13345" spans="6:9" x14ac:dyDescent="0.2">
      <c r="F13345" s="310" t="s">
        <v>19183</v>
      </c>
      <c r="G13345" s="311">
        <v>32435</v>
      </c>
      <c r="H13345" s="312" t="s">
        <v>1299</v>
      </c>
      <c r="I13345" s="313" t="s">
        <v>6848</v>
      </c>
    </row>
    <row r="13346" spans="6:9" x14ac:dyDescent="0.2">
      <c r="F13346" s="310" t="s">
        <v>19184</v>
      </c>
      <c r="G13346" s="311">
        <v>32437</v>
      </c>
      <c r="H13346" s="312" t="s">
        <v>1299</v>
      </c>
      <c r="I13346" s="313" t="s">
        <v>6848</v>
      </c>
    </row>
    <row r="13347" spans="6:9" x14ac:dyDescent="0.2">
      <c r="F13347" s="310" t="s">
        <v>19185</v>
      </c>
      <c r="G13347" s="311">
        <v>32438</v>
      </c>
      <c r="H13347" s="312" t="s">
        <v>1299</v>
      </c>
      <c r="I13347" s="313" t="s">
        <v>6848</v>
      </c>
    </row>
    <row r="13348" spans="6:9" x14ac:dyDescent="0.2">
      <c r="F13348" s="310" t="s">
        <v>19186</v>
      </c>
      <c r="G13348" s="311">
        <v>32439</v>
      </c>
      <c r="H13348" s="312" t="s">
        <v>1299</v>
      </c>
      <c r="I13348" s="313" t="s">
        <v>6848</v>
      </c>
    </row>
    <row r="13349" spans="6:9" x14ac:dyDescent="0.2">
      <c r="F13349" s="310" t="s">
        <v>19187</v>
      </c>
      <c r="G13349" s="311">
        <v>32440</v>
      </c>
      <c r="H13349" s="312" t="s">
        <v>1299</v>
      </c>
      <c r="I13349" s="313" t="s">
        <v>6848</v>
      </c>
    </row>
    <row r="13350" spans="6:9" x14ac:dyDescent="0.2">
      <c r="F13350" s="310" t="s">
        <v>19188</v>
      </c>
      <c r="G13350" s="311">
        <v>32442</v>
      </c>
      <c r="H13350" s="312" t="s">
        <v>1299</v>
      </c>
      <c r="I13350" s="313" t="s">
        <v>6848</v>
      </c>
    </row>
    <row r="13351" spans="6:9" x14ac:dyDescent="0.2">
      <c r="F13351" s="310" t="s">
        <v>19189</v>
      </c>
      <c r="G13351" s="311">
        <v>32443</v>
      </c>
      <c r="H13351" s="312" t="s">
        <v>1299</v>
      </c>
      <c r="I13351" s="313" t="s">
        <v>6848</v>
      </c>
    </row>
    <row r="13352" spans="6:9" x14ac:dyDescent="0.2">
      <c r="F13352" s="310" t="s">
        <v>19190</v>
      </c>
      <c r="G13352" s="311">
        <v>32444</v>
      </c>
      <c r="H13352" s="312" t="s">
        <v>1299</v>
      </c>
      <c r="I13352" s="313" t="s">
        <v>6848</v>
      </c>
    </row>
    <row r="13353" spans="6:9" x14ac:dyDescent="0.2">
      <c r="F13353" s="310" t="s">
        <v>19191</v>
      </c>
      <c r="G13353" s="311">
        <v>32445</v>
      </c>
      <c r="H13353" s="312" t="s">
        <v>1299</v>
      </c>
      <c r="I13353" s="313" t="s">
        <v>6848</v>
      </c>
    </row>
    <row r="13354" spans="6:9" x14ac:dyDescent="0.2">
      <c r="F13354" s="310" t="s">
        <v>19192</v>
      </c>
      <c r="G13354" s="311">
        <v>32446</v>
      </c>
      <c r="H13354" s="312" t="s">
        <v>1299</v>
      </c>
      <c r="I13354" s="313" t="s">
        <v>6848</v>
      </c>
    </row>
    <row r="13355" spans="6:9" x14ac:dyDescent="0.2">
      <c r="F13355" s="310" t="s">
        <v>19193</v>
      </c>
      <c r="G13355" s="311">
        <v>32447</v>
      </c>
      <c r="H13355" s="312" t="s">
        <v>1299</v>
      </c>
      <c r="I13355" s="313" t="s">
        <v>6848</v>
      </c>
    </row>
    <row r="13356" spans="6:9" x14ac:dyDescent="0.2">
      <c r="F13356" s="310" t="s">
        <v>19194</v>
      </c>
      <c r="G13356" s="311">
        <v>32448</v>
      </c>
      <c r="H13356" s="312" t="s">
        <v>1299</v>
      </c>
      <c r="I13356" s="313" t="s">
        <v>6848</v>
      </c>
    </row>
    <row r="13357" spans="6:9" x14ac:dyDescent="0.2">
      <c r="F13357" s="310" t="s">
        <v>19195</v>
      </c>
      <c r="G13357" s="311">
        <v>32449</v>
      </c>
      <c r="H13357" s="312" t="s">
        <v>1299</v>
      </c>
      <c r="I13357" s="313" t="s">
        <v>6848</v>
      </c>
    </row>
    <row r="13358" spans="6:9" x14ac:dyDescent="0.2">
      <c r="F13358" s="310" t="s">
        <v>19196</v>
      </c>
      <c r="G13358" s="311">
        <v>32452</v>
      </c>
      <c r="H13358" s="312" t="s">
        <v>1299</v>
      </c>
      <c r="I13358" s="313" t="s">
        <v>6848</v>
      </c>
    </row>
    <row r="13359" spans="6:9" x14ac:dyDescent="0.2">
      <c r="F13359" s="310" t="s">
        <v>19197</v>
      </c>
      <c r="G13359" s="311">
        <v>32455</v>
      </c>
      <c r="H13359" s="312" t="s">
        <v>1299</v>
      </c>
      <c r="I13359" s="313" t="s">
        <v>6848</v>
      </c>
    </row>
    <row r="13360" spans="6:9" x14ac:dyDescent="0.2">
      <c r="F13360" s="310" t="s">
        <v>19198</v>
      </c>
      <c r="G13360" s="311">
        <v>32456</v>
      </c>
      <c r="H13360" s="312" t="s">
        <v>1299</v>
      </c>
      <c r="I13360" s="313" t="s">
        <v>6794</v>
      </c>
    </row>
    <row r="13361" spans="6:9" x14ac:dyDescent="0.2">
      <c r="F13361" s="310" t="s">
        <v>19199</v>
      </c>
      <c r="G13361" s="311">
        <v>32457</v>
      </c>
      <c r="H13361" s="312" t="s">
        <v>1299</v>
      </c>
      <c r="I13361" s="313" t="s">
        <v>6794</v>
      </c>
    </row>
    <row r="13362" spans="6:9" x14ac:dyDescent="0.2">
      <c r="F13362" s="310" t="s">
        <v>19200</v>
      </c>
      <c r="G13362" s="311">
        <v>32459</v>
      </c>
      <c r="H13362" s="312" t="s">
        <v>1299</v>
      </c>
      <c r="I13362" s="313" t="s">
        <v>6848</v>
      </c>
    </row>
    <row r="13363" spans="6:9" x14ac:dyDescent="0.2">
      <c r="F13363" s="310" t="s">
        <v>19201</v>
      </c>
      <c r="G13363" s="311">
        <v>32460</v>
      </c>
      <c r="H13363" s="312" t="s">
        <v>1299</v>
      </c>
      <c r="I13363" s="313" t="s">
        <v>6848</v>
      </c>
    </row>
    <row r="13364" spans="6:9" x14ac:dyDescent="0.2">
      <c r="F13364" s="310" t="s">
        <v>19202</v>
      </c>
      <c r="G13364" s="311">
        <v>32461</v>
      </c>
      <c r="H13364" s="312" t="s">
        <v>1299</v>
      </c>
      <c r="I13364" s="313" t="s">
        <v>6848</v>
      </c>
    </row>
    <row r="13365" spans="6:9" x14ac:dyDescent="0.2">
      <c r="F13365" s="310" t="s">
        <v>19203</v>
      </c>
      <c r="G13365" s="311">
        <v>32462</v>
      </c>
      <c r="H13365" s="312" t="s">
        <v>1299</v>
      </c>
      <c r="I13365" s="313" t="s">
        <v>6848</v>
      </c>
    </row>
    <row r="13366" spans="6:9" x14ac:dyDescent="0.2">
      <c r="F13366" s="310" t="s">
        <v>19204</v>
      </c>
      <c r="G13366" s="311">
        <v>32463</v>
      </c>
      <c r="H13366" s="312" t="s">
        <v>1299</v>
      </c>
      <c r="I13366" s="313" t="s">
        <v>6848</v>
      </c>
    </row>
    <row r="13367" spans="6:9" x14ac:dyDescent="0.2">
      <c r="F13367" s="310" t="s">
        <v>19205</v>
      </c>
      <c r="G13367" s="311">
        <v>32464</v>
      </c>
      <c r="H13367" s="312" t="s">
        <v>1299</v>
      </c>
      <c r="I13367" s="313" t="s">
        <v>6848</v>
      </c>
    </row>
    <row r="13368" spans="6:9" x14ac:dyDescent="0.2">
      <c r="F13368" s="310" t="s">
        <v>19206</v>
      </c>
      <c r="G13368" s="311">
        <v>32465</v>
      </c>
      <c r="H13368" s="312" t="s">
        <v>1299</v>
      </c>
      <c r="I13368" s="313" t="s">
        <v>6848</v>
      </c>
    </row>
    <row r="13369" spans="6:9" x14ac:dyDescent="0.2">
      <c r="F13369" s="310" t="s">
        <v>19207</v>
      </c>
      <c r="G13369" s="311">
        <v>32466</v>
      </c>
      <c r="H13369" s="312" t="s">
        <v>1299</v>
      </c>
      <c r="I13369" s="313" t="s">
        <v>6848</v>
      </c>
    </row>
    <row r="13370" spans="6:9" x14ac:dyDescent="0.2">
      <c r="F13370" s="310" t="s">
        <v>19208</v>
      </c>
      <c r="G13370" s="311">
        <v>32501</v>
      </c>
      <c r="H13370" s="312" t="s">
        <v>1299</v>
      </c>
      <c r="I13370" s="313" t="s">
        <v>6848</v>
      </c>
    </row>
    <row r="13371" spans="6:9" x14ac:dyDescent="0.2">
      <c r="F13371" s="310" t="s">
        <v>19209</v>
      </c>
      <c r="G13371" s="311">
        <v>32502</v>
      </c>
      <c r="H13371" s="312" t="s">
        <v>1299</v>
      </c>
      <c r="I13371" s="313" t="s">
        <v>6848</v>
      </c>
    </row>
    <row r="13372" spans="6:9" x14ac:dyDescent="0.2">
      <c r="F13372" s="310" t="s">
        <v>19210</v>
      </c>
      <c r="G13372" s="311">
        <v>32503</v>
      </c>
      <c r="H13372" s="312" t="s">
        <v>1299</v>
      </c>
      <c r="I13372" s="313" t="s">
        <v>6848</v>
      </c>
    </row>
    <row r="13373" spans="6:9" x14ac:dyDescent="0.2">
      <c r="F13373" s="310" t="s">
        <v>19211</v>
      </c>
      <c r="G13373" s="311">
        <v>32504</v>
      </c>
      <c r="H13373" s="312" t="s">
        <v>1299</v>
      </c>
      <c r="I13373" s="313" t="s">
        <v>6848</v>
      </c>
    </row>
    <row r="13374" spans="6:9" x14ac:dyDescent="0.2">
      <c r="F13374" s="310" t="s">
        <v>19212</v>
      </c>
      <c r="G13374" s="311">
        <v>32505</v>
      </c>
      <c r="H13374" s="312" t="s">
        <v>1299</v>
      </c>
      <c r="I13374" s="313" t="s">
        <v>6848</v>
      </c>
    </row>
    <row r="13375" spans="6:9" x14ac:dyDescent="0.2">
      <c r="F13375" s="310" t="s">
        <v>19213</v>
      </c>
      <c r="G13375" s="311">
        <v>32506</v>
      </c>
      <c r="H13375" s="312" t="s">
        <v>1299</v>
      </c>
      <c r="I13375" s="313" t="s">
        <v>6848</v>
      </c>
    </row>
    <row r="13376" spans="6:9" x14ac:dyDescent="0.2">
      <c r="F13376" s="310" t="s">
        <v>19214</v>
      </c>
      <c r="G13376" s="311">
        <v>32507</v>
      </c>
      <c r="H13376" s="312" t="s">
        <v>1299</v>
      </c>
      <c r="I13376" s="313" t="s">
        <v>6848</v>
      </c>
    </row>
    <row r="13377" spans="6:9" x14ac:dyDescent="0.2">
      <c r="F13377" s="310" t="s">
        <v>19215</v>
      </c>
      <c r="G13377" s="311">
        <v>32508</v>
      </c>
      <c r="H13377" s="312" t="s">
        <v>1299</v>
      </c>
      <c r="I13377" s="313" t="s">
        <v>6848</v>
      </c>
    </row>
    <row r="13378" spans="6:9" x14ac:dyDescent="0.2">
      <c r="F13378" s="310" t="s">
        <v>19216</v>
      </c>
      <c r="G13378" s="311">
        <v>32509</v>
      </c>
      <c r="H13378" s="312" t="s">
        <v>1299</v>
      </c>
      <c r="I13378" s="313" t="s">
        <v>6848</v>
      </c>
    </row>
    <row r="13379" spans="6:9" x14ac:dyDescent="0.2">
      <c r="F13379" s="310" t="s">
        <v>19217</v>
      </c>
      <c r="G13379" s="311">
        <v>32511</v>
      </c>
      <c r="H13379" s="312" t="s">
        <v>1299</v>
      </c>
      <c r="I13379" s="313" t="s">
        <v>6848</v>
      </c>
    </row>
    <row r="13380" spans="6:9" x14ac:dyDescent="0.2">
      <c r="F13380" s="310" t="s">
        <v>19218</v>
      </c>
      <c r="G13380" s="311">
        <v>32512</v>
      </c>
      <c r="H13380" s="312" t="s">
        <v>1299</v>
      </c>
      <c r="I13380" s="313" t="s">
        <v>6848</v>
      </c>
    </row>
    <row r="13381" spans="6:9" x14ac:dyDescent="0.2">
      <c r="F13381" s="310" t="s">
        <v>19219</v>
      </c>
      <c r="G13381" s="311">
        <v>32513</v>
      </c>
      <c r="H13381" s="312" t="s">
        <v>1299</v>
      </c>
      <c r="I13381" s="313" t="s">
        <v>6848</v>
      </c>
    </row>
    <row r="13382" spans="6:9" x14ac:dyDescent="0.2">
      <c r="F13382" s="310" t="s">
        <v>19220</v>
      </c>
      <c r="G13382" s="311">
        <v>32514</v>
      </c>
      <c r="H13382" s="312" t="s">
        <v>1299</v>
      </c>
      <c r="I13382" s="313" t="s">
        <v>6848</v>
      </c>
    </row>
    <row r="13383" spans="6:9" x14ac:dyDescent="0.2">
      <c r="F13383" s="310" t="s">
        <v>19221</v>
      </c>
      <c r="G13383" s="311">
        <v>32516</v>
      </c>
      <c r="H13383" s="312" t="s">
        <v>1299</v>
      </c>
      <c r="I13383" s="313" t="s">
        <v>6848</v>
      </c>
    </row>
    <row r="13384" spans="6:9" x14ac:dyDescent="0.2">
      <c r="F13384" s="310" t="s">
        <v>19222</v>
      </c>
      <c r="G13384" s="311">
        <v>32520</v>
      </c>
      <c r="H13384" s="312" t="s">
        <v>1299</v>
      </c>
      <c r="I13384" s="313" t="s">
        <v>6848</v>
      </c>
    </row>
    <row r="13385" spans="6:9" x14ac:dyDescent="0.2">
      <c r="F13385" s="310" t="s">
        <v>19223</v>
      </c>
      <c r="G13385" s="311">
        <v>32521</v>
      </c>
      <c r="H13385" s="312" t="s">
        <v>1299</v>
      </c>
      <c r="I13385" s="313" t="s">
        <v>6848</v>
      </c>
    </row>
    <row r="13386" spans="6:9" x14ac:dyDescent="0.2">
      <c r="F13386" s="310" t="s">
        <v>19224</v>
      </c>
      <c r="G13386" s="311">
        <v>32522</v>
      </c>
      <c r="H13386" s="312" t="s">
        <v>1299</v>
      </c>
      <c r="I13386" s="313" t="s">
        <v>6848</v>
      </c>
    </row>
    <row r="13387" spans="6:9" x14ac:dyDescent="0.2">
      <c r="F13387" s="310" t="s">
        <v>19225</v>
      </c>
      <c r="G13387" s="311">
        <v>32523</v>
      </c>
      <c r="H13387" s="312" t="s">
        <v>1299</v>
      </c>
      <c r="I13387" s="313" t="s">
        <v>6848</v>
      </c>
    </row>
    <row r="13388" spans="6:9" x14ac:dyDescent="0.2">
      <c r="F13388" s="310" t="s">
        <v>19226</v>
      </c>
      <c r="G13388" s="311">
        <v>32524</v>
      </c>
      <c r="H13388" s="312" t="s">
        <v>1299</v>
      </c>
      <c r="I13388" s="313" t="s">
        <v>6848</v>
      </c>
    </row>
    <row r="13389" spans="6:9" x14ac:dyDescent="0.2">
      <c r="F13389" s="310" t="s">
        <v>19227</v>
      </c>
      <c r="G13389" s="311">
        <v>32526</v>
      </c>
      <c r="H13389" s="312" t="s">
        <v>1299</v>
      </c>
      <c r="I13389" s="313" t="s">
        <v>6848</v>
      </c>
    </row>
    <row r="13390" spans="6:9" x14ac:dyDescent="0.2">
      <c r="F13390" s="310" t="s">
        <v>19228</v>
      </c>
      <c r="G13390" s="311">
        <v>32530</v>
      </c>
      <c r="H13390" s="312" t="s">
        <v>1299</v>
      </c>
      <c r="I13390" s="313" t="s">
        <v>6848</v>
      </c>
    </row>
    <row r="13391" spans="6:9" x14ac:dyDescent="0.2">
      <c r="F13391" s="310" t="s">
        <v>19229</v>
      </c>
      <c r="G13391" s="311">
        <v>32531</v>
      </c>
      <c r="H13391" s="312" t="s">
        <v>1299</v>
      </c>
      <c r="I13391" s="313" t="s">
        <v>6848</v>
      </c>
    </row>
    <row r="13392" spans="6:9" x14ac:dyDescent="0.2">
      <c r="F13392" s="310" t="s">
        <v>19230</v>
      </c>
      <c r="G13392" s="311">
        <v>32533</v>
      </c>
      <c r="H13392" s="312" t="s">
        <v>1299</v>
      </c>
      <c r="I13392" s="313" t="s">
        <v>6848</v>
      </c>
    </row>
    <row r="13393" spans="6:9" x14ac:dyDescent="0.2">
      <c r="F13393" s="310" t="s">
        <v>19231</v>
      </c>
      <c r="G13393" s="311">
        <v>32534</v>
      </c>
      <c r="H13393" s="312" t="s">
        <v>1299</v>
      </c>
      <c r="I13393" s="313" t="s">
        <v>6848</v>
      </c>
    </row>
    <row r="13394" spans="6:9" x14ac:dyDescent="0.2">
      <c r="F13394" s="310" t="s">
        <v>19232</v>
      </c>
      <c r="G13394" s="311">
        <v>32535</v>
      </c>
      <c r="H13394" s="312" t="s">
        <v>1299</v>
      </c>
      <c r="I13394" s="313" t="s">
        <v>6848</v>
      </c>
    </row>
    <row r="13395" spans="6:9" x14ac:dyDescent="0.2">
      <c r="F13395" s="310" t="s">
        <v>19233</v>
      </c>
      <c r="G13395" s="311">
        <v>32536</v>
      </c>
      <c r="H13395" s="312" t="s">
        <v>1299</v>
      </c>
      <c r="I13395" s="313" t="s">
        <v>6848</v>
      </c>
    </row>
    <row r="13396" spans="6:9" x14ac:dyDescent="0.2">
      <c r="F13396" s="310" t="s">
        <v>19234</v>
      </c>
      <c r="G13396" s="311">
        <v>32537</v>
      </c>
      <c r="H13396" s="312" t="s">
        <v>1299</v>
      </c>
      <c r="I13396" s="313" t="s">
        <v>6848</v>
      </c>
    </row>
    <row r="13397" spans="6:9" x14ac:dyDescent="0.2">
      <c r="F13397" s="310" t="s">
        <v>19235</v>
      </c>
      <c r="G13397" s="311">
        <v>32538</v>
      </c>
      <c r="H13397" s="312" t="s">
        <v>1299</v>
      </c>
      <c r="I13397" s="313" t="s">
        <v>6848</v>
      </c>
    </row>
    <row r="13398" spans="6:9" x14ac:dyDescent="0.2">
      <c r="F13398" s="310" t="s">
        <v>19236</v>
      </c>
      <c r="G13398" s="311">
        <v>32539</v>
      </c>
      <c r="H13398" s="312" t="s">
        <v>1299</v>
      </c>
      <c r="I13398" s="313" t="s">
        <v>6848</v>
      </c>
    </row>
    <row r="13399" spans="6:9" x14ac:dyDescent="0.2">
      <c r="F13399" s="310" t="s">
        <v>19237</v>
      </c>
      <c r="G13399" s="311">
        <v>32540</v>
      </c>
      <c r="H13399" s="312" t="s">
        <v>1299</v>
      </c>
      <c r="I13399" s="313" t="s">
        <v>6848</v>
      </c>
    </row>
    <row r="13400" spans="6:9" x14ac:dyDescent="0.2">
      <c r="F13400" s="310" t="s">
        <v>19238</v>
      </c>
      <c r="G13400" s="311">
        <v>32541</v>
      </c>
      <c r="H13400" s="312" t="s">
        <v>1299</v>
      </c>
      <c r="I13400" s="313" t="s">
        <v>6848</v>
      </c>
    </row>
    <row r="13401" spans="6:9" x14ac:dyDescent="0.2">
      <c r="F13401" s="310" t="s">
        <v>19239</v>
      </c>
      <c r="G13401" s="311">
        <v>32542</v>
      </c>
      <c r="H13401" s="312" t="s">
        <v>1299</v>
      </c>
      <c r="I13401" s="313" t="s">
        <v>6848</v>
      </c>
    </row>
    <row r="13402" spans="6:9" x14ac:dyDescent="0.2">
      <c r="F13402" s="310" t="s">
        <v>19240</v>
      </c>
      <c r="G13402" s="311">
        <v>32544</v>
      </c>
      <c r="H13402" s="312" t="s">
        <v>1299</v>
      </c>
      <c r="I13402" s="313" t="s">
        <v>6848</v>
      </c>
    </row>
    <row r="13403" spans="6:9" x14ac:dyDescent="0.2">
      <c r="F13403" s="310" t="s">
        <v>19241</v>
      </c>
      <c r="G13403" s="311">
        <v>32547</v>
      </c>
      <c r="H13403" s="312" t="s">
        <v>1299</v>
      </c>
      <c r="I13403" s="313" t="s">
        <v>6848</v>
      </c>
    </row>
    <row r="13404" spans="6:9" x14ac:dyDescent="0.2">
      <c r="F13404" s="310" t="s">
        <v>19242</v>
      </c>
      <c r="G13404" s="311">
        <v>32548</v>
      </c>
      <c r="H13404" s="312" t="s">
        <v>1299</v>
      </c>
      <c r="I13404" s="313" t="s">
        <v>6848</v>
      </c>
    </row>
    <row r="13405" spans="6:9" x14ac:dyDescent="0.2">
      <c r="F13405" s="310" t="s">
        <v>19243</v>
      </c>
      <c r="G13405" s="311">
        <v>32549</v>
      </c>
      <c r="H13405" s="312" t="s">
        <v>1299</v>
      </c>
      <c r="I13405" s="313" t="s">
        <v>6848</v>
      </c>
    </row>
    <row r="13406" spans="6:9" x14ac:dyDescent="0.2">
      <c r="F13406" s="310" t="s">
        <v>19244</v>
      </c>
      <c r="G13406" s="311">
        <v>32550</v>
      </c>
      <c r="H13406" s="312" t="s">
        <v>1299</v>
      </c>
      <c r="I13406" s="313" t="s">
        <v>6848</v>
      </c>
    </row>
    <row r="13407" spans="6:9" x14ac:dyDescent="0.2">
      <c r="F13407" s="310" t="s">
        <v>19245</v>
      </c>
      <c r="G13407" s="311">
        <v>32559</v>
      </c>
      <c r="H13407" s="312" t="s">
        <v>1299</v>
      </c>
      <c r="I13407" s="313" t="s">
        <v>6848</v>
      </c>
    </row>
    <row r="13408" spans="6:9" x14ac:dyDescent="0.2">
      <c r="F13408" s="310" t="s">
        <v>19246</v>
      </c>
      <c r="G13408" s="311">
        <v>32560</v>
      </c>
      <c r="H13408" s="312" t="s">
        <v>1299</v>
      </c>
      <c r="I13408" s="313" t="s">
        <v>6848</v>
      </c>
    </row>
    <row r="13409" spans="6:9" x14ac:dyDescent="0.2">
      <c r="F13409" s="310" t="s">
        <v>19247</v>
      </c>
      <c r="G13409" s="311">
        <v>32561</v>
      </c>
      <c r="H13409" s="312" t="s">
        <v>1299</v>
      </c>
      <c r="I13409" s="313" t="s">
        <v>6848</v>
      </c>
    </row>
    <row r="13410" spans="6:9" x14ac:dyDescent="0.2">
      <c r="F13410" s="310" t="s">
        <v>19248</v>
      </c>
      <c r="G13410" s="311">
        <v>32562</v>
      </c>
      <c r="H13410" s="312" t="s">
        <v>1299</v>
      </c>
      <c r="I13410" s="313" t="s">
        <v>6848</v>
      </c>
    </row>
    <row r="13411" spans="6:9" x14ac:dyDescent="0.2">
      <c r="F13411" s="310" t="s">
        <v>19249</v>
      </c>
      <c r="G13411" s="311">
        <v>32563</v>
      </c>
      <c r="H13411" s="312" t="s">
        <v>1299</v>
      </c>
      <c r="I13411" s="313" t="s">
        <v>6848</v>
      </c>
    </row>
    <row r="13412" spans="6:9" x14ac:dyDescent="0.2">
      <c r="F13412" s="310" t="s">
        <v>19250</v>
      </c>
      <c r="G13412" s="311">
        <v>32564</v>
      </c>
      <c r="H13412" s="312" t="s">
        <v>1299</v>
      </c>
      <c r="I13412" s="313" t="s">
        <v>6848</v>
      </c>
    </row>
    <row r="13413" spans="6:9" x14ac:dyDescent="0.2">
      <c r="F13413" s="310" t="s">
        <v>19251</v>
      </c>
      <c r="G13413" s="311">
        <v>32565</v>
      </c>
      <c r="H13413" s="312" t="s">
        <v>1299</v>
      </c>
      <c r="I13413" s="313" t="s">
        <v>6848</v>
      </c>
    </row>
    <row r="13414" spans="6:9" x14ac:dyDescent="0.2">
      <c r="F13414" s="310" t="s">
        <v>19252</v>
      </c>
      <c r="G13414" s="311">
        <v>32566</v>
      </c>
      <c r="H13414" s="312" t="s">
        <v>1299</v>
      </c>
      <c r="I13414" s="313" t="s">
        <v>6848</v>
      </c>
    </row>
    <row r="13415" spans="6:9" x14ac:dyDescent="0.2">
      <c r="F13415" s="310" t="s">
        <v>19253</v>
      </c>
      <c r="G13415" s="311">
        <v>32567</v>
      </c>
      <c r="H13415" s="312" t="s">
        <v>1299</v>
      </c>
      <c r="I13415" s="313" t="s">
        <v>6848</v>
      </c>
    </row>
    <row r="13416" spans="6:9" x14ac:dyDescent="0.2">
      <c r="F13416" s="310" t="s">
        <v>19254</v>
      </c>
      <c r="G13416" s="311">
        <v>32568</v>
      </c>
      <c r="H13416" s="312" t="s">
        <v>1299</v>
      </c>
      <c r="I13416" s="313" t="s">
        <v>6848</v>
      </c>
    </row>
    <row r="13417" spans="6:9" x14ac:dyDescent="0.2">
      <c r="F13417" s="310" t="s">
        <v>19255</v>
      </c>
      <c r="G13417" s="311">
        <v>32569</v>
      </c>
      <c r="H13417" s="312" t="s">
        <v>1299</v>
      </c>
      <c r="I13417" s="313" t="s">
        <v>6848</v>
      </c>
    </row>
    <row r="13418" spans="6:9" x14ac:dyDescent="0.2">
      <c r="F13418" s="310" t="s">
        <v>19256</v>
      </c>
      <c r="G13418" s="311">
        <v>32570</v>
      </c>
      <c r="H13418" s="312" t="s">
        <v>1299</v>
      </c>
      <c r="I13418" s="313" t="s">
        <v>6848</v>
      </c>
    </row>
    <row r="13419" spans="6:9" x14ac:dyDescent="0.2">
      <c r="F13419" s="310" t="s">
        <v>19257</v>
      </c>
      <c r="G13419" s="311">
        <v>32571</v>
      </c>
      <c r="H13419" s="312" t="s">
        <v>1299</v>
      </c>
      <c r="I13419" s="313" t="s">
        <v>6848</v>
      </c>
    </row>
    <row r="13420" spans="6:9" x14ac:dyDescent="0.2">
      <c r="F13420" s="310" t="s">
        <v>19258</v>
      </c>
      <c r="G13420" s="311">
        <v>32572</v>
      </c>
      <c r="H13420" s="312" t="s">
        <v>1299</v>
      </c>
      <c r="I13420" s="313" t="s">
        <v>6848</v>
      </c>
    </row>
    <row r="13421" spans="6:9" x14ac:dyDescent="0.2">
      <c r="F13421" s="310" t="s">
        <v>19259</v>
      </c>
      <c r="G13421" s="311">
        <v>32577</v>
      </c>
      <c r="H13421" s="312" t="s">
        <v>1299</v>
      </c>
      <c r="I13421" s="313" t="s">
        <v>6848</v>
      </c>
    </row>
    <row r="13422" spans="6:9" x14ac:dyDescent="0.2">
      <c r="F13422" s="310" t="s">
        <v>19260</v>
      </c>
      <c r="G13422" s="311">
        <v>32578</v>
      </c>
      <c r="H13422" s="312" t="s">
        <v>1299</v>
      </c>
      <c r="I13422" s="313" t="s">
        <v>6848</v>
      </c>
    </row>
    <row r="13423" spans="6:9" x14ac:dyDescent="0.2">
      <c r="F13423" s="310" t="s">
        <v>19261</v>
      </c>
      <c r="G13423" s="311">
        <v>32579</v>
      </c>
      <c r="H13423" s="312" t="s">
        <v>1299</v>
      </c>
      <c r="I13423" s="313" t="s">
        <v>6848</v>
      </c>
    </row>
    <row r="13424" spans="6:9" x14ac:dyDescent="0.2">
      <c r="F13424" s="310" t="s">
        <v>19262</v>
      </c>
      <c r="G13424" s="311">
        <v>32580</v>
      </c>
      <c r="H13424" s="312" t="s">
        <v>1299</v>
      </c>
      <c r="I13424" s="313" t="s">
        <v>6848</v>
      </c>
    </row>
    <row r="13425" spans="6:9" x14ac:dyDescent="0.2">
      <c r="F13425" s="310" t="s">
        <v>19263</v>
      </c>
      <c r="G13425" s="311">
        <v>32583</v>
      </c>
      <c r="H13425" s="312" t="s">
        <v>1299</v>
      </c>
      <c r="I13425" s="313" t="s">
        <v>6848</v>
      </c>
    </row>
    <row r="13426" spans="6:9" x14ac:dyDescent="0.2">
      <c r="F13426" s="310" t="s">
        <v>19264</v>
      </c>
      <c r="G13426" s="311">
        <v>32588</v>
      </c>
      <c r="H13426" s="312" t="s">
        <v>1299</v>
      </c>
      <c r="I13426" s="313" t="s">
        <v>6848</v>
      </c>
    </row>
    <row r="13427" spans="6:9" x14ac:dyDescent="0.2">
      <c r="F13427" s="310" t="s">
        <v>19265</v>
      </c>
      <c r="G13427" s="311">
        <v>32590</v>
      </c>
      <c r="H13427" s="312" t="s">
        <v>1299</v>
      </c>
      <c r="I13427" s="313" t="s">
        <v>6848</v>
      </c>
    </row>
    <row r="13428" spans="6:9" x14ac:dyDescent="0.2">
      <c r="F13428" s="310" t="s">
        <v>19266</v>
      </c>
      <c r="G13428" s="311">
        <v>32591</v>
      </c>
      <c r="H13428" s="312" t="s">
        <v>1299</v>
      </c>
      <c r="I13428" s="313" t="s">
        <v>6848</v>
      </c>
    </row>
    <row r="13429" spans="6:9" x14ac:dyDescent="0.2">
      <c r="F13429" s="310" t="s">
        <v>19267</v>
      </c>
      <c r="G13429" s="311">
        <v>32592</v>
      </c>
      <c r="H13429" s="312" t="s">
        <v>1299</v>
      </c>
      <c r="I13429" s="313" t="s">
        <v>6848</v>
      </c>
    </row>
    <row r="13430" spans="6:9" x14ac:dyDescent="0.2">
      <c r="F13430" s="310" t="s">
        <v>19268</v>
      </c>
      <c r="G13430" s="311">
        <v>32601</v>
      </c>
      <c r="H13430" s="312" t="s">
        <v>1299</v>
      </c>
      <c r="I13430" s="313" t="s">
        <v>6794</v>
      </c>
    </row>
    <row r="13431" spans="6:9" x14ac:dyDescent="0.2">
      <c r="F13431" s="310" t="s">
        <v>19269</v>
      </c>
      <c r="G13431" s="311">
        <v>32602</v>
      </c>
      <c r="H13431" s="312" t="s">
        <v>1299</v>
      </c>
      <c r="I13431" s="313" t="s">
        <v>6794</v>
      </c>
    </row>
    <row r="13432" spans="6:9" x14ac:dyDescent="0.2">
      <c r="F13432" s="310" t="s">
        <v>19270</v>
      </c>
      <c r="G13432" s="311">
        <v>32603</v>
      </c>
      <c r="H13432" s="312" t="s">
        <v>1299</v>
      </c>
      <c r="I13432" s="313" t="s">
        <v>6794</v>
      </c>
    </row>
    <row r="13433" spans="6:9" x14ac:dyDescent="0.2">
      <c r="F13433" s="310" t="s">
        <v>19271</v>
      </c>
      <c r="G13433" s="311">
        <v>32604</v>
      </c>
      <c r="H13433" s="312" t="s">
        <v>1299</v>
      </c>
      <c r="I13433" s="313" t="s">
        <v>6794</v>
      </c>
    </row>
    <row r="13434" spans="6:9" x14ac:dyDescent="0.2">
      <c r="F13434" s="310" t="s">
        <v>19272</v>
      </c>
      <c r="G13434" s="311">
        <v>32605</v>
      </c>
      <c r="H13434" s="312" t="s">
        <v>1299</v>
      </c>
      <c r="I13434" s="313" t="s">
        <v>6794</v>
      </c>
    </row>
    <row r="13435" spans="6:9" x14ac:dyDescent="0.2">
      <c r="F13435" s="310" t="s">
        <v>19273</v>
      </c>
      <c r="G13435" s="311">
        <v>32606</v>
      </c>
      <c r="H13435" s="312" t="s">
        <v>1299</v>
      </c>
      <c r="I13435" s="313" t="s">
        <v>6794</v>
      </c>
    </row>
    <row r="13436" spans="6:9" x14ac:dyDescent="0.2">
      <c r="F13436" s="310" t="s">
        <v>19274</v>
      </c>
      <c r="G13436" s="311">
        <v>32607</v>
      </c>
      <c r="H13436" s="312" t="s">
        <v>1299</v>
      </c>
      <c r="I13436" s="313" t="s">
        <v>6794</v>
      </c>
    </row>
    <row r="13437" spans="6:9" x14ac:dyDescent="0.2">
      <c r="F13437" s="310" t="s">
        <v>19275</v>
      </c>
      <c r="G13437" s="311">
        <v>32608</v>
      </c>
      <c r="H13437" s="312" t="s">
        <v>1299</v>
      </c>
      <c r="I13437" s="313" t="s">
        <v>6794</v>
      </c>
    </row>
    <row r="13438" spans="6:9" x14ac:dyDescent="0.2">
      <c r="F13438" s="310" t="s">
        <v>19276</v>
      </c>
      <c r="G13438" s="311">
        <v>32609</v>
      </c>
      <c r="H13438" s="312" t="s">
        <v>1299</v>
      </c>
      <c r="I13438" s="313" t="s">
        <v>6794</v>
      </c>
    </row>
    <row r="13439" spans="6:9" x14ac:dyDescent="0.2">
      <c r="F13439" s="310" t="s">
        <v>19277</v>
      </c>
      <c r="G13439" s="311">
        <v>32610</v>
      </c>
      <c r="H13439" s="312" t="s">
        <v>1299</v>
      </c>
      <c r="I13439" s="313" t="s">
        <v>6794</v>
      </c>
    </row>
    <row r="13440" spans="6:9" x14ac:dyDescent="0.2">
      <c r="F13440" s="310" t="s">
        <v>19278</v>
      </c>
      <c r="G13440" s="311">
        <v>32611</v>
      </c>
      <c r="H13440" s="312" t="s">
        <v>1299</v>
      </c>
      <c r="I13440" s="313" t="s">
        <v>6794</v>
      </c>
    </row>
    <row r="13441" spans="6:9" x14ac:dyDescent="0.2">
      <c r="F13441" s="310" t="s">
        <v>19279</v>
      </c>
      <c r="G13441" s="311">
        <v>32612</v>
      </c>
      <c r="H13441" s="312" t="s">
        <v>1299</v>
      </c>
      <c r="I13441" s="313" t="s">
        <v>6794</v>
      </c>
    </row>
    <row r="13442" spans="6:9" x14ac:dyDescent="0.2">
      <c r="F13442" s="310" t="s">
        <v>19280</v>
      </c>
      <c r="G13442" s="311">
        <v>32613</v>
      </c>
      <c r="H13442" s="312" t="s">
        <v>1299</v>
      </c>
      <c r="I13442" s="313" t="s">
        <v>6794</v>
      </c>
    </row>
    <row r="13443" spans="6:9" x14ac:dyDescent="0.2">
      <c r="F13443" s="310" t="s">
        <v>19281</v>
      </c>
      <c r="G13443" s="311">
        <v>32614</v>
      </c>
      <c r="H13443" s="312" t="s">
        <v>1299</v>
      </c>
      <c r="I13443" s="313" t="s">
        <v>6794</v>
      </c>
    </row>
    <row r="13444" spans="6:9" x14ac:dyDescent="0.2">
      <c r="F13444" s="310" t="s">
        <v>19282</v>
      </c>
      <c r="G13444" s="311">
        <v>32615</v>
      </c>
      <c r="H13444" s="312" t="s">
        <v>1299</v>
      </c>
      <c r="I13444" s="313" t="s">
        <v>6794</v>
      </c>
    </row>
    <row r="13445" spans="6:9" x14ac:dyDescent="0.2">
      <c r="F13445" s="310" t="s">
        <v>19283</v>
      </c>
      <c r="G13445" s="311">
        <v>32616</v>
      </c>
      <c r="H13445" s="312" t="s">
        <v>1299</v>
      </c>
      <c r="I13445" s="313" t="s">
        <v>6794</v>
      </c>
    </row>
    <row r="13446" spans="6:9" x14ac:dyDescent="0.2">
      <c r="F13446" s="310" t="s">
        <v>19284</v>
      </c>
      <c r="G13446" s="311">
        <v>32617</v>
      </c>
      <c r="H13446" s="312" t="s">
        <v>1299</v>
      </c>
      <c r="I13446" s="313" t="s">
        <v>6794</v>
      </c>
    </row>
    <row r="13447" spans="6:9" x14ac:dyDescent="0.2">
      <c r="F13447" s="310" t="s">
        <v>19285</v>
      </c>
      <c r="G13447" s="311">
        <v>32618</v>
      </c>
      <c r="H13447" s="312" t="s">
        <v>1299</v>
      </c>
      <c r="I13447" s="313" t="s">
        <v>6794</v>
      </c>
    </row>
    <row r="13448" spans="6:9" x14ac:dyDescent="0.2">
      <c r="F13448" s="310" t="s">
        <v>19286</v>
      </c>
      <c r="G13448" s="311">
        <v>32619</v>
      </c>
      <c r="H13448" s="312" t="s">
        <v>1299</v>
      </c>
      <c r="I13448" s="313" t="s">
        <v>6794</v>
      </c>
    </row>
    <row r="13449" spans="6:9" x14ac:dyDescent="0.2">
      <c r="F13449" s="310" t="s">
        <v>19287</v>
      </c>
      <c r="G13449" s="311">
        <v>32621</v>
      </c>
      <c r="H13449" s="312" t="s">
        <v>1299</v>
      </c>
      <c r="I13449" s="313" t="s">
        <v>6794</v>
      </c>
    </row>
    <row r="13450" spans="6:9" x14ac:dyDescent="0.2">
      <c r="F13450" s="310" t="s">
        <v>19288</v>
      </c>
      <c r="G13450" s="311">
        <v>32622</v>
      </c>
      <c r="H13450" s="312" t="s">
        <v>1299</v>
      </c>
      <c r="I13450" s="313" t="s">
        <v>6794</v>
      </c>
    </row>
    <row r="13451" spans="6:9" x14ac:dyDescent="0.2">
      <c r="F13451" s="310" t="s">
        <v>19289</v>
      </c>
      <c r="G13451" s="311">
        <v>32625</v>
      </c>
      <c r="H13451" s="312" t="s">
        <v>1299</v>
      </c>
      <c r="I13451" s="313" t="s">
        <v>6794</v>
      </c>
    </row>
    <row r="13452" spans="6:9" x14ac:dyDescent="0.2">
      <c r="F13452" s="310" t="s">
        <v>19290</v>
      </c>
      <c r="G13452" s="311">
        <v>32626</v>
      </c>
      <c r="H13452" s="312" t="s">
        <v>1299</v>
      </c>
      <c r="I13452" s="313" t="s">
        <v>6794</v>
      </c>
    </row>
    <row r="13453" spans="6:9" x14ac:dyDescent="0.2">
      <c r="F13453" s="310" t="s">
        <v>19291</v>
      </c>
      <c r="G13453" s="311">
        <v>32627</v>
      </c>
      <c r="H13453" s="312" t="s">
        <v>1299</v>
      </c>
      <c r="I13453" s="313" t="s">
        <v>6794</v>
      </c>
    </row>
    <row r="13454" spans="6:9" x14ac:dyDescent="0.2">
      <c r="F13454" s="310" t="s">
        <v>19292</v>
      </c>
      <c r="G13454" s="311">
        <v>32628</v>
      </c>
      <c r="H13454" s="312" t="s">
        <v>1299</v>
      </c>
      <c r="I13454" s="313" t="s">
        <v>6794</v>
      </c>
    </row>
    <row r="13455" spans="6:9" x14ac:dyDescent="0.2">
      <c r="F13455" s="310" t="s">
        <v>19293</v>
      </c>
      <c r="G13455" s="311">
        <v>32631</v>
      </c>
      <c r="H13455" s="312" t="s">
        <v>1299</v>
      </c>
      <c r="I13455" s="313" t="s">
        <v>6794</v>
      </c>
    </row>
    <row r="13456" spans="6:9" x14ac:dyDescent="0.2">
      <c r="F13456" s="310" t="s">
        <v>19294</v>
      </c>
      <c r="G13456" s="311">
        <v>32633</v>
      </c>
      <c r="H13456" s="312" t="s">
        <v>1299</v>
      </c>
      <c r="I13456" s="313" t="s">
        <v>6794</v>
      </c>
    </row>
    <row r="13457" spans="6:9" x14ac:dyDescent="0.2">
      <c r="F13457" s="310" t="s">
        <v>19295</v>
      </c>
      <c r="G13457" s="311">
        <v>32634</v>
      </c>
      <c r="H13457" s="312" t="s">
        <v>1299</v>
      </c>
      <c r="I13457" s="313" t="s">
        <v>6794</v>
      </c>
    </row>
    <row r="13458" spans="6:9" x14ac:dyDescent="0.2">
      <c r="F13458" s="310" t="s">
        <v>19296</v>
      </c>
      <c r="G13458" s="311">
        <v>32635</v>
      </c>
      <c r="H13458" s="312" t="s">
        <v>1299</v>
      </c>
      <c r="I13458" s="313" t="s">
        <v>6794</v>
      </c>
    </row>
    <row r="13459" spans="6:9" x14ac:dyDescent="0.2">
      <c r="F13459" s="310" t="s">
        <v>19297</v>
      </c>
      <c r="G13459" s="311">
        <v>32639</v>
      </c>
      <c r="H13459" s="312" t="s">
        <v>1299</v>
      </c>
      <c r="I13459" s="313" t="s">
        <v>6794</v>
      </c>
    </row>
    <row r="13460" spans="6:9" x14ac:dyDescent="0.2">
      <c r="F13460" s="310" t="s">
        <v>19298</v>
      </c>
      <c r="G13460" s="311">
        <v>32640</v>
      </c>
      <c r="H13460" s="312" t="s">
        <v>1299</v>
      </c>
      <c r="I13460" s="313" t="s">
        <v>6794</v>
      </c>
    </row>
    <row r="13461" spans="6:9" x14ac:dyDescent="0.2">
      <c r="F13461" s="310" t="s">
        <v>19299</v>
      </c>
      <c r="G13461" s="311">
        <v>32641</v>
      </c>
      <c r="H13461" s="312" t="s">
        <v>1299</v>
      </c>
      <c r="I13461" s="313" t="s">
        <v>6794</v>
      </c>
    </row>
    <row r="13462" spans="6:9" x14ac:dyDescent="0.2">
      <c r="F13462" s="310" t="s">
        <v>19300</v>
      </c>
      <c r="G13462" s="311">
        <v>32643</v>
      </c>
      <c r="H13462" s="312" t="s">
        <v>1299</v>
      </c>
      <c r="I13462" s="313" t="s">
        <v>6794</v>
      </c>
    </row>
    <row r="13463" spans="6:9" x14ac:dyDescent="0.2">
      <c r="F13463" s="310" t="s">
        <v>19301</v>
      </c>
      <c r="G13463" s="311">
        <v>32644</v>
      </c>
      <c r="H13463" s="312" t="s">
        <v>1299</v>
      </c>
      <c r="I13463" s="313" t="s">
        <v>6794</v>
      </c>
    </row>
    <row r="13464" spans="6:9" x14ac:dyDescent="0.2">
      <c r="F13464" s="310" t="s">
        <v>19302</v>
      </c>
      <c r="G13464" s="311">
        <v>32648</v>
      </c>
      <c r="H13464" s="312" t="s">
        <v>1299</v>
      </c>
      <c r="I13464" s="313" t="s">
        <v>6794</v>
      </c>
    </row>
    <row r="13465" spans="6:9" x14ac:dyDescent="0.2">
      <c r="F13465" s="310" t="s">
        <v>19303</v>
      </c>
      <c r="G13465" s="311">
        <v>32653</v>
      </c>
      <c r="H13465" s="312" t="s">
        <v>1299</v>
      </c>
      <c r="I13465" s="313" t="s">
        <v>6794</v>
      </c>
    </row>
    <row r="13466" spans="6:9" x14ac:dyDescent="0.2">
      <c r="F13466" s="310" t="s">
        <v>19304</v>
      </c>
      <c r="G13466" s="311">
        <v>32654</v>
      </c>
      <c r="H13466" s="312" t="s">
        <v>1299</v>
      </c>
      <c r="I13466" s="313" t="s">
        <v>6794</v>
      </c>
    </row>
    <row r="13467" spans="6:9" x14ac:dyDescent="0.2">
      <c r="F13467" s="310" t="s">
        <v>19305</v>
      </c>
      <c r="G13467" s="311">
        <v>32655</v>
      </c>
      <c r="H13467" s="312" t="s">
        <v>1299</v>
      </c>
      <c r="I13467" s="313" t="s">
        <v>6794</v>
      </c>
    </row>
    <row r="13468" spans="6:9" x14ac:dyDescent="0.2">
      <c r="F13468" s="310" t="s">
        <v>19306</v>
      </c>
      <c r="G13468" s="311">
        <v>32656</v>
      </c>
      <c r="H13468" s="312" t="s">
        <v>1299</v>
      </c>
      <c r="I13468" s="313" t="s">
        <v>6794</v>
      </c>
    </row>
    <row r="13469" spans="6:9" x14ac:dyDescent="0.2">
      <c r="F13469" s="310" t="s">
        <v>19307</v>
      </c>
      <c r="G13469" s="311">
        <v>32658</v>
      </c>
      <c r="H13469" s="312" t="s">
        <v>1299</v>
      </c>
      <c r="I13469" s="313" t="s">
        <v>6794</v>
      </c>
    </row>
    <row r="13470" spans="6:9" x14ac:dyDescent="0.2">
      <c r="F13470" s="310" t="s">
        <v>19308</v>
      </c>
      <c r="G13470" s="311">
        <v>32662</v>
      </c>
      <c r="H13470" s="312" t="s">
        <v>1299</v>
      </c>
      <c r="I13470" s="313" t="s">
        <v>6794</v>
      </c>
    </row>
    <row r="13471" spans="6:9" x14ac:dyDescent="0.2">
      <c r="F13471" s="310" t="s">
        <v>19309</v>
      </c>
      <c r="G13471" s="311">
        <v>32663</v>
      </c>
      <c r="H13471" s="312" t="s">
        <v>1299</v>
      </c>
      <c r="I13471" s="313" t="s">
        <v>6794</v>
      </c>
    </row>
    <row r="13472" spans="6:9" x14ac:dyDescent="0.2">
      <c r="F13472" s="310" t="s">
        <v>19310</v>
      </c>
      <c r="G13472" s="311">
        <v>32664</v>
      </c>
      <c r="H13472" s="312" t="s">
        <v>1299</v>
      </c>
      <c r="I13472" s="313" t="s">
        <v>6794</v>
      </c>
    </row>
    <row r="13473" spans="6:9" x14ac:dyDescent="0.2">
      <c r="F13473" s="310" t="s">
        <v>19311</v>
      </c>
      <c r="G13473" s="311">
        <v>32666</v>
      </c>
      <c r="H13473" s="312" t="s">
        <v>1299</v>
      </c>
      <c r="I13473" s="313" t="s">
        <v>6794</v>
      </c>
    </row>
    <row r="13474" spans="6:9" x14ac:dyDescent="0.2">
      <c r="F13474" s="310" t="s">
        <v>19312</v>
      </c>
      <c r="G13474" s="311">
        <v>32667</v>
      </c>
      <c r="H13474" s="312" t="s">
        <v>1299</v>
      </c>
      <c r="I13474" s="313" t="s">
        <v>6794</v>
      </c>
    </row>
    <row r="13475" spans="6:9" x14ac:dyDescent="0.2">
      <c r="F13475" s="310" t="s">
        <v>19313</v>
      </c>
      <c r="G13475" s="311">
        <v>32668</v>
      </c>
      <c r="H13475" s="312" t="s">
        <v>1299</v>
      </c>
      <c r="I13475" s="313" t="s">
        <v>6794</v>
      </c>
    </row>
    <row r="13476" spans="6:9" x14ac:dyDescent="0.2">
      <c r="F13476" s="310" t="s">
        <v>19314</v>
      </c>
      <c r="G13476" s="311">
        <v>32669</v>
      </c>
      <c r="H13476" s="312" t="s">
        <v>1299</v>
      </c>
      <c r="I13476" s="313" t="s">
        <v>6794</v>
      </c>
    </row>
    <row r="13477" spans="6:9" x14ac:dyDescent="0.2">
      <c r="F13477" s="310" t="s">
        <v>19315</v>
      </c>
      <c r="G13477" s="311">
        <v>32680</v>
      </c>
      <c r="H13477" s="312" t="s">
        <v>1299</v>
      </c>
      <c r="I13477" s="313" t="s">
        <v>6794</v>
      </c>
    </row>
    <row r="13478" spans="6:9" x14ac:dyDescent="0.2">
      <c r="F13478" s="310" t="s">
        <v>19316</v>
      </c>
      <c r="G13478" s="311">
        <v>32681</v>
      </c>
      <c r="H13478" s="312" t="s">
        <v>1299</v>
      </c>
      <c r="I13478" s="313" t="s">
        <v>6794</v>
      </c>
    </row>
    <row r="13479" spans="6:9" x14ac:dyDescent="0.2">
      <c r="F13479" s="310" t="s">
        <v>19317</v>
      </c>
      <c r="G13479" s="311">
        <v>32683</v>
      </c>
      <c r="H13479" s="312" t="s">
        <v>1299</v>
      </c>
      <c r="I13479" s="313" t="s">
        <v>6794</v>
      </c>
    </row>
    <row r="13480" spans="6:9" x14ac:dyDescent="0.2">
      <c r="F13480" s="310" t="s">
        <v>19318</v>
      </c>
      <c r="G13480" s="311">
        <v>32686</v>
      </c>
      <c r="H13480" s="312" t="s">
        <v>1299</v>
      </c>
      <c r="I13480" s="313" t="s">
        <v>6794</v>
      </c>
    </row>
    <row r="13481" spans="6:9" x14ac:dyDescent="0.2">
      <c r="F13481" s="310" t="s">
        <v>19319</v>
      </c>
      <c r="G13481" s="311">
        <v>32692</v>
      </c>
      <c r="H13481" s="312" t="s">
        <v>1299</v>
      </c>
      <c r="I13481" s="313" t="s">
        <v>6794</v>
      </c>
    </row>
    <row r="13482" spans="6:9" x14ac:dyDescent="0.2">
      <c r="F13482" s="310" t="s">
        <v>19320</v>
      </c>
      <c r="G13482" s="311">
        <v>32693</v>
      </c>
      <c r="H13482" s="312" t="s">
        <v>1299</v>
      </c>
      <c r="I13482" s="313" t="s">
        <v>6794</v>
      </c>
    </row>
    <row r="13483" spans="6:9" x14ac:dyDescent="0.2">
      <c r="F13483" s="310" t="s">
        <v>19321</v>
      </c>
      <c r="G13483" s="311">
        <v>32694</v>
      </c>
      <c r="H13483" s="312" t="s">
        <v>1299</v>
      </c>
      <c r="I13483" s="313" t="s">
        <v>6794</v>
      </c>
    </row>
    <row r="13484" spans="6:9" x14ac:dyDescent="0.2">
      <c r="F13484" s="310" t="s">
        <v>19322</v>
      </c>
      <c r="G13484" s="311">
        <v>32696</v>
      </c>
      <c r="H13484" s="312" t="s">
        <v>1299</v>
      </c>
      <c r="I13484" s="313" t="s">
        <v>6794</v>
      </c>
    </row>
    <row r="13485" spans="6:9" x14ac:dyDescent="0.2">
      <c r="F13485" s="310" t="s">
        <v>19323</v>
      </c>
      <c r="G13485" s="311">
        <v>32697</v>
      </c>
      <c r="H13485" s="312" t="s">
        <v>1299</v>
      </c>
      <c r="I13485" s="313" t="s">
        <v>6794</v>
      </c>
    </row>
    <row r="13486" spans="6:9" x14ac:dyDescent="0.2">
      <c r="F13486" s="310" t="s">
        <v>19324</v>
      </c>
      <c r="G13486" s="311">
        <v>32701</v>
      </c>
      <c r="H13486" s="312" t="s">
        <v>1299</v>
      </c>
      <c r="I13486" s="313" t="s">
        <v>6794</v>
      </c>
    </row>
    <row r="13487" spans="6:9" x14ac:dyDescent="0.2">
      <c r="F13487" s="310" t="s">
        <v>19325</v>
      </c>
      <c r="G13487" s="311">
        <v>32702</v>
      </c>
      <c r="H13487" s="312" t="s">
        <v>1299</v>
      </c>
      <c r="I13487" s="313" t="s">
        <v>6794</v>
      </c>
    </row>
    <row r="13488" spans="6:9" x14ac:dyDescent="0.2">
      <c r="F13488" s="310" t="s">
        <v>19326</v>
      </c>
      <c r="G13488" s="311">
        <v>32703</v>
      </c>
      <c r="H13488" s="312" t="s">
        <v>1299</v>
      </c>
      <c r="I13488" s="313" t="s">
        <v>6794</v>
      </c>
    </row>
    <row r="13489" spans="6:9" x14ac:dyDescent="0.2">
      <c r="F13489" s="310" t="s">
        <v>19327</v>
      </c>
      <c r="G13489" s="311">
        <v>32704</v>
      </c>
      <c r="H13489" s="312" t="s">
        <v>1299</v>
      </c>
      <c r="I13489" s="313" t="s">
        <v>6794</v>
      </c>
    </row>
    <row r="13490" spans="6:9" x14ac:dyDescent="0.2">
      <c r="F13490" s="310" t="s">
        <v>19328</v>
      </c>
      <c r="G13490" s="311">
        <v>32706</v>
      </c>
      <c r="H13490" s="312" t="s">
        <v>1299</v>
      </c>
      <c r="I13490" s="313" t="s">
        <v>6794</v>
      </c>
    </row>
    <row r="13491" spans="6:9" x14ac:dyDescent="0.2">
      <c r="F13491" s="310" t="s">
        <v>19329</v>
      </c>
      <c r="G13491" s="311">
        <v>32707</v>
      </c>
      <c r="H13491" s="312" t="s">
        <v>1299</v>
      </c>
      <c r="I13491" s="313" t="s">
        <v>6794</v>
      </c>
    </row>
    <row r="13492" spans="6:9" x14ac:dyDescent="0.2">
      <c r="F13492" s="310" t="s">
        <v>19330</v>
      </c>
      <c r="G13492" s="311">
        <v>32708</v>
      </c>
      <c r="H13492" s="312" t="s">
        <v>1299</v>
      </c>
      <c r="I13492" s="313" t="s">
        <v>6794</v>
      </c>
    </row>
    <row r="13493" spans="6:9" x14ac:dyDescent="0.2">
      <c r="F13493" s="310" t="s">
        <v>19331</v>
      </c>
      <c r="G13493" s="311">
        <v>32709</v>
      </c>
      <c r="H13493" s="312" t="s">
        <v>1299</v>
      </c>
      <c r="I13493" s="313" t="s">
        <v>6794</v>
      </c>
    </row>
    <row r="13494" spans="6:9" x14ac:dyDescent="0.2">
      <c r="F13494" s="310" t="s">
        <v>19332</v>
      </c>
      <c r="G13494" s="311">
        <v>32710</v>
      </c>
      <c r="H13494" s="312" t="s">
        <v>1299</v>
      </c>
      <c r="I13494" s="313" t="s">
        <v>6794</v>
      </c>
    </row>
    <row r="13495" spans="6:9" x14ac:dyDescent="0.2">
      <c r="F13495" s="310" t="s">
        <v>19333</v>
      </c>
      <c r="G13495" s="311">
        <v>32712</v>
      </c>
      <c r="H13495" s="312" t="s">
        <v>1299</v>
      </c>
      <c r="I13495" s="313" t="s">
        <v>6794</v>
      </c>
    </row>
    <row r="13496" spans="6:9" x14ac:dyDescent="0.2">
      <c r="F13496" s="310" t="s">
        <v>19334</v>
      </c>
      <c r="G13496" s="311">
        <v>32713</v>
      </c>
      <c r="H13496" s="312" t="s">
        <v>1299</v>
      </c>
      <c r="I13496" s="313" t="s">
        <v>6794</v>
      </c>
    </row>
    <row r="13497" spans="6:9" x14ac:dyDescent="0.2">
      <c r="F13497" s="310" t="s">
        <v>19335</v>
      </c>
      <c r="G13497" s="311">
        <v>32714</v>
      </c>
      <c r="H13497" s="312" t="s">
        <v>1299</v>
      </c>
      <c r="I13497" s="313" t="s">
        <v>6794</v>
      </c>
    </row>
    <row r="13498" spans="6:9" x14ac:dyDescent="0.2">
      <c r="F13498" s="310" t="s">
        <v>19336</v>
      </c>
      <c r="G13498" s="311">
        <v>32715</v>
      </c>
      <c r="H13498" s="312" t="s">
        <v>1299</v>
      </c>
      <c r="I13498" s="313" t="s">
        <v>6794</v>
      </c>
    </row>
    <row r="13499" spans="6:9" x14ac:dyDescent="0.2">
      <c r="F13499" s="310" t="s">
        <v>19337</v>
      </c>
      <c r="G13499" s="311">
        <v>32716</v>
      </c>
      <c r="H13499" s="312" t="s">
        <v>1299</v>
      </c>
      <c r="I13499" s="313" t="s">
        <v>6794</v>
      </c>
    </row>
    <row r="13500" spans="6:9" x14ac:dyDescent="0.2">
      <c r="F13500" s="310" t="s">
        <v>19338</v>
      </c>
      <c r="G13500" s="311">
        <v>32718</v>
      </c>
      <c r="H13500" s="312" t="s">
        <v>1299</v>
      </c>
      <c r="I13500" s="313" t="s">
        <v>6794</v>
      </c>
    </row>
    <row r="13501" spans="6:9" x14ac:dyDescent="0.2">
      <c r="F13501" s="310" t="s">
        <v>19339</v>
      </c>
      <c r="G13501" s="311">
        <v>32719</v>
      </c>
      <c r="H13501" s="312" t="s">
        <v>1299</v>
      </c>
      <c r="I13501" s="313" t="s">
        <v>6794</v>
      </c>
    </row>
    <row r="13502" spans="6:9" x14ac:dyDescent="0.2">
      <c r="F13502" s="310" t="s">
        <v>19340</v>
      </c>
      <c r="G13502" s="311">
        <v>32720</v>
      </c>
      <c r="H13502" s="312" t="s">
        <v>1299</v>
      </c>
      <c r="I13502" s="313" t="s">
        <v>6794</v>
      </c>
    </row>
    <row r="13503" spans="6:9" x14ac:dyDescent="0.2">
      <c r="F13503" s="310" t="s">
        <v>19341</v>
      </c>
      <c r="G13503" s="311">
        <v>32721</v>
      </c>
      <c r="H13503" s="312" t="s">
        <v>1299</v>
      </c>
      <c r="I13503" s="313" t="s">
        <v>6794</v>
      </c>
    </row>
    <row r="13504" spans="6:9" x14ac:dyDescent="0.2">
      <c r="F13504" s="310" t="s">
        <v>19342</v>
      </c>
      <c r="G13504" s="311">
        <v>32722</v>
      </c>
      <c r="H13504" s="312" t="s">
        <v>1299</v>
      </c>
      <c r="I13504" s="313" t="s">
        <v>6794</v>
      </c>
    </row>
    <row r="13505" spans="6:9" x14ac:dyDescent="0.2">
      <c r="F13505" s="310" t="s">
        <v>19343</v>
      </c>
      <c r="G13505" s="311">
        <v>32723</v>
      </c>
      <c r="H13505" s="312" t="s">
        <v>1299</v>
      </c>
      <c r="I13505" s="313" t="s">
        <v>6794</v>
      </c>
    </row>
    <row r="13506" spans="6:9" x14ac:dyDescent="0.2">
      <c r="F13506" s="310" t="s">
        <v>19344</v>
      </c>
      <c r="G13506" s="311">
        <v>32724</v>
      </c>
      <c r="H13506" s="312" t="s">
        <v>1299</v>
      </c>
      <c r="I13506" s="313" t="s">
        <v>6794</v>
      </c>
    </row>
    <row r="13507" spans="6:9" x14ac:dyDescent="0.2">
      <c r="F13507" s="310" t="s">
        <v>19345</v>
      </c>
      <c r="G13507" s="311">
        <v>32725</v>
      </c>
      <c r="H13507" s="312" t="s">
        <v>1299</v>
      </c>
      <c r="I13507" s="313" t="s">
        <v>6794</v>
      </c>
    </row>
    <row r="13508" spans="6:9" x14ac:dyDescent="0.2">
      <c r="F13508" s="310" t="s">
        <v>19346</v>
      </c>
      <c r="G13508" s="311">
        <v>32726</v>
      </c>
      <c r="H13508" s="312" t="s">
        <v>1299</v>
      </c>
      <c r="I13508" s="313" t="s">
        <v>6794</v>
      </c>
    </row>
    <row r="13509" spans="6:9" x14ac:dyDescent="0.2">
      <c r="F13509" s="310" t="s">
        <v>19347</v>
      </c>
      <c r="G13509" s="311">
        <v>32727</v>
      </c>
      <c r="H13509" s="312" t="s">
        <v>1299</v>
      </c>
      <c r="I13509" s="313" t="s">
        <v>6794</v>
      </c>
    </row>
    <row r="13510" spans="6:9" x14ac:dyDescent="0.2">
      <c r="F13510" s="310" t="s">
        <v>19348</v>
      </c>
      <c r="G13510" s="311">
        <v>32728</v>
      </c>
      <c r="H13510" s="312" t="s">
        <v>1299</v>
      </c>
      <c r="I13510" s="313" t="s">
        <v>6794</v>
      </c>
    </row>
    <row r="13511" spans="6:9" x14ac:dyDescent="0.2">
      <c r="F13511" s="310" t="s">
        <v>19349</v>
      </c>
      <c r="G13511" s="311">
        <v>32730</v>
      </c>
      <c r="H13511" s="312" t="s">
        <v>1299</v>
      </c>
      <c r="I13511" s="313" t="s">
        <v>6794</v>
      </c>
    </row>
    <row r="13512" spans="6:9" x14ac:dyDescent="0.2">
      <c r="F13512" s="310" t="s">
        <v>19350</v>
      </c>
      <c r="G13512" s="311">
        <v>32732</v>
      </c>
      <c r="H13512" s="312" t="s">
        <v>1299</v>
      </c>
      <c r="I13512" s="313" t="s">
        <v>6794</v>
      </c>
    </row>
    <row r="13513" spans="6:9" x14ac:dyDescent="0.2">
      <c r="F13513" s="310" t="s">
        <v>19351</v>
      </c>
      <c r="G13513" s="311">
        <v>32733</v>
      </c>
      <c r="H13513" s="312" t="s">
        <v>1299</v>
      </c>
      <c r="I13513" s="313" t="s">
        <v>6794</v>
      </c>
    </row>
    <row r="13514" spans="6:9" x14ac:dyDescent="0.2">
      <c r="F13514" s="310" t="s">
        <v>19352</v>
      </c>
      <c r="G13514" s="311">
        <v>32735</v>
      </c>
      <c r="H13514" s="312" t="s">
        <v>1299</v>
      </c>
      <c r="I13514" s="313" t="s">
        <v>6794</v>
      </c>
    </row>
    <row r="13515" spans="6:9" x14ac:dyDescent="0.2">
      <c r="F13515" s="310" t="s">
        <v>19353</v>
      </c>
      <c r="G13515" s="311">
        <v>32736</v>
      </c>
      <c r="H13515" s="312" t="s">
        <v>1299</v>
      </c>
      <c r="I13515" s="313" t="s">
        <v>6794</v>
      </c>
    </row>
    <row r="13516" spans="6:9" x14ac:dyDescent="0.2">
      <c r="F13516" s="310" t="s">
        <v>19354</v>
      </c>
      <c r="G13516" s="311">
        <v>32738</v>
      </c>
      <c r="H13516" s="312" t="s">
        <v>1299</v>
      </c>
      <c r="I13516" s="313" t="s">
        <v>6794</v>
      </c>
    </row>
    <row r="13517" spans="6:9" x14ac:dyDescent="0.2">
      <c r="F13517" s="310" t="s">
        <v>19355</v>
      </c>
      <c r="G13517" s="311">
        <v>32739</v>
      </c>
      <c r="H13517" s="312" t="s">
        <v>1299</v>
      </c>
      <c r="I13517" s="313" t="s">
        <v>6794</v>
      </c>
    </row>
    <row r="13518" spans="6:9" x14ac:dyDescent="0.2">
      <c r="F13518" s="310" t="s">
        <v>19356</v>
      </c>
      <c r="G13518" s="311">
        <v>32744</v>
      </c>
      <c r="H13518" s="312" t="s">
        <v>1299</v>
      </c>
      <c r="I13518" s="313" t="s">
        <v>6794</v>
      </c>
    </row>
    <row r="13519" spans="6:9" x14ac:dyDescent="0.2">
      <c r="F13519" s="310" t="s">
        <v>19357</v>
      </c>
      <c r="G13519" s="311">
        <v>32745</v>
      </c>
      <c r="H13519" s="312" t="s">
        <v>1299</v>
      </c>
      <c r="I13519" s="313" t="s">
        <v>6794</v>
      </c>
    </row>
    <row r="13520" spans="6:9" x14ac:dyDescent="0.2">
      <c r="F13520" s="310" t="s">
        <v>19358</v>
      </c>
      <c r="G13520" s="311">
        <v>32746</v>
      </c>
      <c r="H13520" s="312" t="s">
        <v>1299</v>
      </c>
      <c r="I13520" s="313" t="s">
        <v>6794</v>
      </c>
    </row>
    <row r="13521" spans="6:9" x14ac:dyDescent="0.2">
      <c r="F13521" s="310" t="s">
        <v>19359</v>
      </c>
      <c r="G13521" s="311">
        <v>32747</v>
      </c>
      <c r="H13521" s="312" t="s">
        <v>1299</v>
      </c>
      <c r="I13521" s="313" t="s">
        <v>6794</v>
      </c>
    </row>
    <row r="13522" spans="6:9" x14ac:dyDescent="0.2">
      <c r="F13522" s="310" t="s">
        <v>19360</v>
      </c>
      <c r="G13522" s="311">
        <v>32750</v>
      </c>
      <c r="H13522" s="312" t="s">
        <v>1299</v>
      </c>
      <c r="I13522" s="313" t="s">
        <v>6794</v>
      </c>
    </row>
    <row r="13523" spans="6:9" x14ac:dyDescent="0.2">
      <c r="F13523" s="310" t="s">
        <v>19361</v>
      </c>
      <c r="G13523" s="311">
        <v>32751</v>
      </c>
      <c r="H13523" s="312" t="s">
        <v>1299</v>
      </c>
      <c r="I13523" s="313" t="s">
        <v>6794</v>
      </c>
    </row>
    <row r="13524" spans="6:9" x14ac:dyDescent="0.2">
      <c r="F13524" s="310" t="s">
        <v>19362</v>
      </c>
      <c r="G13524" s="311">
        <v>32752</v>
      </c>
      <c r="H13524" s="312" t="s">
        <v>1299</v>
      </c>
      <c r="I13524" s="313" t="s">
        <v>6794</v>
      </c>
    </row>
    <row r="13525" spans="6:9" x14ac:dyDescent="0.2">
      <c r="F13525" s="310" t="s">
        <v>19363</v>
      </c>
      <c r="G13525" s="311">
        <v>32753</v>
      </c>
      <c r="H13525" s="312" t="s">
        <v>1299</v>
      </c>
      <c r="I13525" s="313" t="s">
        <v>6794</v>
      </c>
    </row>
    <row r="13526" spans="6:9" x14ac:dyDescent="0.2">
      <c r="F13526" s="310" t="s">
        <v>19364</v>
      </c>
      <c r="G13526" s="311">
        <v>32754</v>
      </c>
      <c r="H13526" s="312" t="s">
        <v>1299</v>
      </c>
      <c r="I13526" s="313" t="s">
        <v>6794</v>
      </c>
    </row>
    <row r="13527" spans="6:9" x14ac:dyDescent="0.2">
      <c r="F13527" s="310" t="s">
        <v>19365</v>
      </c>
      <c r="G13527" s="311">
        <v>32756</v>
      </c>
      <c r="H13527" s="312" t="s">
        <v>1299</v>
      </c>
      <c r="I13527" s="313" t="s">
        <v>6794</v>
      </c>
    </row>
    <row r="13528" spans="6:9" x14ac:dyDescent="0.2">
      <c r="F13528" s="310" t="s">
        <v>19366</v>
      </c>
      <c r="G13528" s="311">
        <v>32757</v>
      </c>
      <c r="H13528" s="312" t="s">
        <v>1299</v>
      </c>
      <c r="I13528" s="313" t="s">
        <v>6794</v>
      </c>
    </row>
    <row r="13529" spans="6:9" x14ac:dyDescent="0.2">
      <c r="F13529" s="310" t="s">
        <v>19367</v>
      </c>
      <c r="G13529" s="311">
        <v>32759</v>
      </c>
      <c r="H13529" s="312" t="s">
        <v>1299</v>
      </c>
      <c r="I13529" s="313" t="s">
        <v>6794</v>
      </c>
    </row>
    <row r="13530" spans="6:9" x14ac:dyDescent="0.2">
      <c r="F13530" s="310" t="s">
        <v>19368</v>
      </c>
      <c r="G13530" s="311">
        <v>32762</v>
      </c>
      <c r="H13530" s="312" t="s">
        <v>1299</v>
      </c>
      <c r="I13530" s="313" t="s">
        <v>6794</v>
      </c>
    </row>
    <row r="13531" spans="6:9" x14ac:dyDescent="0.2">
      <c r="F13531" s="310" t="s">
        <v>19369</v>
      </c>
      <c r="G13531" s="311">
        <v>32763</v>
      </c>
      <c r="H13531" s="312" t="s">
        <v>1299</v>
      </c>
      <c r="I13531" s="313" t="s">
        <v>6794</v>
      </c>
    </row>
    <row r="13532" spans="6:9" x14ac:dyDescent="0.2">
      <c r="F13532" s="310" t="s">
        <v>19370</v>
      </c>
      <c r="G13532" s="311">
        <v>32764</v>
      </c>
      <c r="H13532" s="312" t="s">
        <v>1299</v>
      </c>
      <c r="I13532" s="313" t="s">
        <v>6794</v>
      </c>
    </row>
    <row r="13533" spans="6:9" x14ac:dyDescent="0.2">
      <c r="F13533" s="310" t="s">
        <v>19371</v>
      </c>
      <c r="G13533" s="311">
        <v>32765</v>
      </c>
      <c r="H13533" s="312" t="s">
        <v>1299</v>
      </c>
      <c r="I13533" s="313" t="s">
        <v>6794</v>
      </c>
    </row>
    <row r="13534" spans="6:9" x14ac:dyDescent="0.2">
      <c r="F13534" s="310" t="s">
        <v>19372</v>
      </c>
      <c r="G13534" s="311">
        <v>32766</v>
      </c>
      <c r="H13534" s="312" t="s">
        <v>1299</v>
      </c>
      <c r="I13534" s="313" t="s">
        <v>6794</v>
      </c>
    </row>
    <row r="13535" spans="6:9" x14ac:dyDescent="0.2">
      <c r="F13535" s="310" t="s">
        <v>19373</v>
      </c>
      <c r="G13535" s="311">
        <v>32767</v>
      </c>
      <c r="H13535" s="312" t="s">
        <v>1299</v>
      </c>
      <c r="I13535" s="313" t="s">
        <v>6794</v>
      </c>
    </row>
    <row r="13536" spans="6:9" x14ac:dyDescent="0.2">
      <c r="F13536" s="310" t="s">
        <v>19374</v>
      </c>
      <c r="G13536" s="311">
        <v>32768</v>
      </c>
      <c r="H13536" s="312" t="s">
        <v>1299</v>
      </c>
      <c r="I13536" s="313" t="s">
        <v>6794</v>
      </c>
    </row>
    <row r="13537" spans="6:9" x14ac:dyDescent="0.2">
      <c r="F13537" s="310" t="s">
        <v>19375</v>
      </c>
      <c r="G13537" s="311">
        <v>32771</v>
      </c>
      <c r="H13537" s="312" t="s">
        <v>1299</v>
      </c>
      <c r="I13537" s="313" t="s">
        <v>6794</v>
      </c>
    </row>
    <row r="13538" spans="6:9" x14ac:dyDescent="0.2">
      <c r="F13538" s="310" t="s">
        <v>19376</v>
      </c>
      <c r="G13538" s="311">
        <v>32772</v>
      </c>
      <c r="H13538" s="312" t="s">
        <v>1299</v>
      </c>
      <c r="I13538" s="313" t="s">
        <v>6794</v>
      </c>
    </row>
    <row r="13539" spans="6:9" x14ac:dyDescent="0.2">
      <c r="F13539" s="310" t="s">
        <v>19377</v>
      </c>
      <c r="G13539" s="311">
        <v>32773</v>
      </c>
      <c r="H13539" s="312" t="s">
        <v>1299</v>
      </c>
      <c r="I13539" s="313" t="s">
        <v>6794</v>
      </c>
    </row>
    <row r="13540" spans="6:9" x14ac:dyDescent="0.2">
      <c r="F13540" s="310" t="s">
        <v>19378</v>
      </c>
      <c r="G13540" s="311">
        <v>32774</v>
      </c>
      <c r="H13540" s="312" t="s">
        <v>1299</v>
      </c>
      <c r="I13540" s="313" t="s">
        <v>6794</v>
      </c>
    </row>
    <row r="13541" spans="6:9" x14ac:dyDescent="0.2">
      <c r="F13541" s="310" t="s">
        <v>19379</v>
      </c>
      <c r="G13541" s="311">
        <v>32775</v>
      </c>
      <c r="H13541" s="312" t="s">
        <v>1299</v>
      </c>
      <c r="I13541" s="313" t="s">
        <v>6794</v>
      </c>
    </row>
    <row r="13542" spans="6:9" x14ac:dyDescent="0.2">
      <c r="F13542" s="310" t="s">
        <v>19380</v>
      </c>
      <c r="G13542" s="311">
        <v>32776</v>
      </c>
      <c r="H13542" s="312" t="s">
        <v>1299</v>
      </c>
      <c r="I13542" s="313" t="s">
        <v>6794</v>
      </c>
    </row>
    <row r="13543" spans="6:9" x14ac:dyDescent="0.2">
      <c r="F13543" s="310" t="s">
        <v>19381</v>
      </c>
      <c r="G13543" s="311">
        <v>32777</v>
      </c>
      <c r="H13543" s="312" t="s">
        <v>1299</v>
      </c>
      <c r="I13543" s="313" t="s">
        <v>6794</v>
      </c>
    </row>
    <row r="13544" spans="6:9" x14ac:dyDescent="0.2">
      <c r="F13544" s="310" t="s">
        <v>19382</v>
      </c>
      <c r="G13544" s="311">
        <v>32778</v>
      </c>
      <c r="H13544" s="312" t="s">
        <v>1299</v>
      </c>
      <c r="I13544" s="313" t="s">
        <v>6794</v>
      </c>
    </row>
    <row r="13545" spans="6:9" x14ac:dyDescent="0.2">
      <c r="F13545" s="310" t="s">
        <v>19383</v>
      </c>
      <c r="G13545" s="311">
        <v>32779</v>
      </c>
      <c r="H13545" s="312" t="s">
        <v>1299</v>
      </c>
      <c r="I13545" s="313" t="s">
        <v>6794</v>
      </c>
    </row>
    <row r="13546" spans="6:9" x14ac:dyDescent="0.2">
      <c r="F13546" s="310" t="s">
        <v>19384</v>
      </c>
      <c r="G13546" s="311">
        <v>32780</v>
      </c>
      <c r="H13546" s="312" t="s">
        <v>1299</v>
      </c>
      <c r="I13546" s="313" t="s">
        <v>6794</v>
      </c>
    </row>
    <row r="13547" spans="6:9" x14ac:dyDescent="0.2">
      <c r="F13547" s="310" t="s">
        <v>19385</v>
      </c>
      <c r="G13547" s="311">
        <v>32781</v>
      </c>
      <c r="H13547" s="312" t="s">
        <v>1299</v>
      </c>
      <c r="I13547" s="313" t="s">
        <v>6794</v>
      </c>
    </row>
    <row r="13548" spans="6:9" x14ac:dyDescent="0.2">
      <c r="F13548" s="322" t="s">
        <v>19386</v>
      </c>
      <c r="G13548" s="316">
        <v>32782</v>
      </c>
      <c r="H13548" s="323" t="s">
        <v>1299</v>
      </c>
      <c r="I13548" s="313" t="s">
        <v>6794</v>
      </c>
    </row>
    <row r="13549" spans="6:9" x14ac:dyDescent="0.2">
      <c r="F13549" s="310" t="s">
        <v>19387</v>
      </c>
      <c r="G13549" s="311">
        <v>32783</v>
      </c>
      <c r="H13549" s="312" t="s">
        <v>1299</v>
      </c>
      <c r="I13549" s="313" t="s">
        <v>6794</v>
      </c>
    </row>
    <row r="13550" spans="6:9" x14ac:dyDescent="0.2">
      <c r="F13550" s="310" t="s">
        <v>19388</v>
      </c>
      <c r="G13550" s="311">
        <v>32784</v>
      </c>
      <c r="H13550" s="312" t="s">
        <v>1299</v>
      </c>
      <c r="I13550" s="313" t="s">
        <v>6794</v>
      </c>
    </row>
    <row r="13551" spans="6:9" x14ac:dyDescent="0.2">
      <c r="F13551" s="310" t="s">
        <v>19389</v>
      </c>
      <c r="G13551" s="311">
        <v>32789</v>
      </c>
      <c r="H13551" s="312" t="s">
        <v>1299</v>
      </c>
      <c r="I13551" s="313" t="s">
        <v>6794</v>
      </c>
    </row>
    <row r="13552" spans="6:9" x14ac:dyDescent="0.2">
      <c r="F13552" s="310" t="s">
        <v>19390</v>
      </c>
      <c r="G13552" s="311">
        <v>32790</v>
      </c>
      <c r="H13552" s="312" t="s">
        <v>1299</v>
      </c>
      <c r="I13552" s="313" t="s">
        <v>6794</v>
      </c>
    </row>
    <row r="13553" spans="6:9" x14ac:dyDescent="0.2">
      <c r="F13553" s="310" t="s">
        <v>19391</v>
      </c>
      <c r="G13553" s="311">
        <v>32791</v>
      </c>
      <c r="H13553" s="312" t="s">
        <v>1299</v>
      </c>
      <c r="I13553" s="313" t="s">
        <v>6794</v>
      </c>
    </row>
    <row r="13554" spans="6:9" x14ac:dyDescent="0.2">
      <c r="F13554" s="310" t="s">
        <v>19392</v>
      </c>
      <c r="G13554" s="311">
        <v>32792</v>
      </c>
      <c r="H13554" s="312" t="s">
        <v>1299</v>
      </c>
      <c r="I13554" s="313" t="s">
        <v>6794</v>
      </c>
    </row>
    <row r="13555" spans="6:9" x14ac:dyDescent="0.2">
      <c r="F13555" s="310" t="s">
        <v>19393</v>
      </c>
      <c r="G13555" s="311">
        <v>32793</v>
      </c>
      <c r="H13555" s="312" t="s">
        <v>1299</v>
      </c>
      <c r="I13555" s="313" t="s">
        <v>6794</v>
      </c>
    </row>
    <row r="13556" spans="6:9" x14ac:dyDescent="0.2">
      <c r="F13556" s="310" t="s">
        <v>19394</v>
      </c>
      <c r="G13556" s="311">
        <v>32794</v>
      </c>
      <c r="H13556" s="312" t="s">
        <v>1299</v>
      </c>
      <c r="I13556" s="313" t="s">
        <v>6794</v>
      </c>
    </row>
    <row r="13557" spans="6:9" x14ac:dyDescent="0.2">
      <c r="F13557" s="310" t="s">
        <v>19395</v>
      </c>
      <c r="G13557" s="311">
        <v>32795</v>
      </c>
      <c r="H13557" s="312" t="s">
        <v>1299</v>
      </c>
      <c r="I13557" s="313" t="s">
        <v>6794</v>
      </c>
    </row>
    <row r="13558" spans="6:9" x14ac:dyDescent="0.2">
      <c r="F13558" s="310" t="s">
        <v>19396</v>
      </c>
      <c r="G13558" s="311">
        <v>32796</v>
      </c>
      <c r="H13558" s="312" t="s">
        <v>1299</v>
      </c>
      <c r="I13558" s="313" t="s">
        <v>6794</v>
      </c>
    </row>
    <row r="13559" spans="6:9" x14ac:dyDescent="0.2">
      <c r="F13559" s="310" t="s">
        <v>19397</v>
      </c>
      <c r="G13559" s="311">
        <v>32798</v>
      </c>
      <c r="H13559" s="312" t="s">
        <v>1299</v>
      </c>
      <c r="I13559" s="313" t="s">
        <v>6794</v>
      </c>
    </row>
    <row r="13560" spans="6:9" x14ac:dyDescent="0.2">
      <c r="F13560" s="310" t="s">
        <v>19398</v>
      </c>
      <c r="G13560" s="311">
        <v>32799</v>
      </c>
      <c r="H13560" s="312" t="s">
        <v>1299</v>
      </c>
      <c r="I13560" s="313" t="s">
        <v>6794</v>
      </c>
    </row>
    <row r="13561" spans="6:9" x14ac:dyDescent="0.2">
      <c r="F13561" s="310" t="s">
        <v>19399</v>
      </c>
      <c r="G13561" s="311">
        <v>32801</v>
      </c>
      <c r="H13561" s="312" t="s">
        <v>1299</v>
      </c>
      <c r="I13561" s="313" t="s">
        <v>6794</v>
      </c>
    </row>
    <row r="13562" spans="6:9" x14ac:dyDescent="0.2">
      <c r="F13562" s="310" t="s">
        <v>19400</v>
      </c>
      <c r="G13562" s="311">
        <v>32802</v>
      </c>
      <c r="H13562" s="312" t="s">
        <v>1299</v>
      </c>
      <c r="I13562" s="313" t="s">
        <v>6794</v>
      </c>
    </row>
    <row r="13563" spans="6:9" x14ac:dyDescent="0.2">
      <c r="F13563" s="310" t="s">
        <v>19401</v>
      </c>
      <c r="G13563" s="311">
        <v>32803</v>
      </c>
      <c r="H13563" s="312" t="s">
        <v>1299</v>
      </c>
      <c r="I13563" s="313" t="s">
        <v>6794</v>
      </c>
    </row>
    <row r="13564" spans="6:9" x14ac:dyDescent="0.2">
      <c r="F13564" s="310" t="s">
        <v>19402</v>
      </c>
      <c r="G13564" s="311">
        <v>32804</v>
      </c>
      <c r="H13564" s="312" t="s">
        <v>1299</v>
      </c>
      <c r="I13564" s="313" t="s">
        <v>6794</v>
      </c>
    </row>
    <row r="13565" spans="6:9" x14ac:dyDescent="0.2">
      <c r="F13565" s="310" t="s">
        <v>19403</v>
      </c>
      <c r="G13565" s="311">
        <v>32805</v>
      </c>
      <c r="H13565" s="312" t="s">
        <v>1299</v>
      </c>
      <c r="I13565" s="313" t="s">
        <v>6794</v>
      </c>
    </row>
    <row r="13566" spans="6:9" x14ac:dyDescent="0.2">
      <c r="F13566" s="310" t="s">
        <v>19404</v>
      </c>
      <c r="G13566" s="311">
        <v>32806</v>
      </c>
      <c r="H13566" s="312" t="s">
        <v>1299</v>
      </c>
      <c r="I13566" s="313" t="s">
        <v>6794</v>
      </c>
    </row>
    <row r="13567" spans="6:9" x14ac:dyDescent="0.2">
      <c r="F13567" s="310" t="s">
        <v>19405</v>
      </c>
      <c r="G13567" s="311">
        <v>32807</v>
      </c>
      <c r="H13567" s="312" t="s">
        <v>1299</v>
      </c>
      <c r="I13567" s="313" t="s">
        <v>6794</v>
      </c>
    </row>
    <row r="13568" spans="6:9" x14ac:dyDescent="0.2">
      <c r="F13568" s="310" t="s">
        <v>19406</v>
      </c>
      <c r="G13568" s="311">
        <v>32808</v>
      </c>
      <c r="H13568" s="312" t="s">
        <v>1299</v>
      </c>
      <c r="I13568" s="313" t="s">
        <v>6794</v>
      </c>
    </row>
    <row r="13569" spans="6:9" x14ac:dyDescent="0.2">
      <c r="F13569" s="310" t="s">
        <v>19407</v>
      </c>
      <c r="G13569" s="311">
        <v>32809</v>
      </c>
      <c r="H13569" s="312" t="s">
        <v>1299</v>
      </c>
      <c r="I13569" s="313" t="s">
        <v>6794</v>
      </c>
    </row>
    <row r="13570" spans="6:9" x14ac:dyDescent="0.2">
      <c r="F13570" s="310" t="s">
        <v>19408</v>
      </c>
      <c r="G13570" s="311">
        <v>32810</v>
      </c>
      <c r="H13570" s="312" t="s">
        <v>1299</v>
      </c>
      <c r="I13570" s="313" t="s">
        <v>6794</v>
      </c>
    </row>
    <row r="13571" spans="6:9" x14ac:dyDescent="0.2">
      <c r="F13571" s="310" t="s">
        <v>19409</v>
      </c>
      <c r="G13571" s="311">
        <v>32811</v>
      </c>
      <c r="H13571" s="312" t="s">
        <v>1299</v>
      </c>
      <c r="I13571" s="313" t="s">
        <v>6794</v>
      </c>
    </row>
    <row r="13572" spans="6:9" x14ac:dyDescent="0.2">
      <c r="F13572" s="310" t="s">
        <v>19410</v>
      </c>
      <c r="G13572" s="311">
        <v>32812</v>
      </c>
      <c r="H13572" s="312" t="s">
        <v>1299</v>
      </c>
      <c r="I13572" s="313" t="s">
        <v>6794</v>
      </c>
    </row>
    <row r="13573" spans="6:9" x14ac:dyDescent="0.2">
      <c r="F13573" s="310" t="s">
        <v>19411</v>
      </c>
      <c r="G13573" s="311">
        <v>32814</v>
      </c>
      <c r="H13573" s="312" t="s">
        <v>1299</v>
      </c>
      <c r="I13573" s="313" t="s">
        <v>6794</v>
      </c>
    </row>
    <row r="13574" spans="6:9" x14ac:dyDescent="0.2">
      <c r="F13574" s="310" t="s">
        <v>19412</v>
      </c>
      <c r="G13574" s="311">
        <v>32815</v>
      </c>
      <c r="H13574" s="312" t="s">
        <v>1299</v>
      </c>
      <c r="I13574" s="313" t="s">
        <v>6794</v>
      </c>
    </row>
    <row r="13575" spans="6:9" x14ac:dyDescent="0.2">
      <c r="F13575" s="310" t="s">
        <v>19413</v>
      </c>
      <c r="G13575" s="311">
        <v>32816</v>
      </c>
      <c r="H13575" s="312" t="s">
        <v>1299</v>
      </c>
      <c r="I13575" s="313" t="s">
        <v>6794</v>
      </c>
    </row>
    <row r="13576" spans="6:9" x14ac:dyDescent="0.2">
      <c r="F13576" s="310" t="s">
        <v>19414</v>
      </c>
      <c r="G13576" s="311">
        <v>32817</v>
      </c>
      <c r="H13576" s="312" t="s">
        <v>1299</v>
      </c>
      <c r="I13576" s="313" t="s">
        <v>6794</v>
      </c>
    </row>
    <row r="13577" spans="6:9" x14ac:dyDescent="0.2">
      <c r="F13577" s="310" t="s">
        <v>19415</v>
      </c>
      <c r="G13577" s="311">
        <v>32818</v>
      </c>
      <c r="H13577" s="312" t="s">
        <v>1299</v>
      </c>
      <c r="I13577" s="313" t="s">
        <v>6794</v>
      </c>
    </row>
    <row r="13578" spans="6:9" x14ac:dyDescent="0.2">
      <c r="F13578" s="310" t="s">
        <v>19416</v>
      </c>
      <c r="G13578" s="311">
        <v>32819</v>
      </c>
      <c r="H13578" s="312" t="s">
        <v>1299</v>
      </c>
      <c r="I13578" s="313" t="s">
        <v>6794</v>
      </c>
    </row>
    <row r="13579" spans="6:9" x14ac:dyDescent="0.2">
      <c r="F13579" s="310" t="s">
        <v>19417</v>
      </c>
      <c r="G13579" s="311">
        <v>32820</v>
      </c>
      <c r="H13579" s="312" t="s">
        <v>1299</v>
      </c>
      <c r="I13579" s="313" t="s">
        <v>6794</v>
      </c>
    </row>
    <row r="13580" spans="6:9" x14ac:dyDescent="0.2">
      <c r="F13580" s="310" t="s">
        <v>19418</v>
      </c>
      <c r="G13580" s="311">
        <v>32821</v>
      </c>
      <c r="H13580" s="312" t="s">
        <v>1299</v>
      </c>
      <c r="I13580" s="313" t="s">
        <v>6794</v>
      </c>
    </row>
    <row r="13581" spans="6:9" x14ac:dyDescent="0.2">
      <c r="F13581" s="310" t="s">
        <v>19419</v>
      </c>
      <c r="G13581" s="311">
        <v>32822</v>
      </c>
      <c r="H13581" s="312" t="s">
        <v>1299</v>
      </c>
      <c r="I13581" s="313" t="s">
        <v>6794</v>
      </c>
    </row>
    <row r="13582" spans="6:9" x14ac:dyDescent="0.2">
      <c r="F13582" s="310" t="s">
        <v>19420</v>
      </c>
      <c r="G13582" s="311">
        <v>32824</v>
      </c>
      <c r="H13582" s="312" t="s">
        <v>1299</v>
      </c>
      <c r="I13582" s="313" t="s">
        <v>6794</v>
      </c>
    </row>
    <row r="13583" spans="6:9" x14ac:dyDescent="0.2">
      <c r="F13583" s="310" t="s">
        <v>19421</v>
      </c>
      <c r="G13583" s="311">
        <v>32825</v>
      </c>
      <c r="H13583" s="312" t="s">
        <v>1299</v>
      </c>
      <c r="I13583" s="313" t="s">
        <v>6794</v>
      </c>
    </row>
    <row r="13584" spans="6:9" x14ac:dyDescent="0.2">
      <c r="F13584" s="310" t="s">
        <v>19422</v>
      </c>
      <c r="G13584" s="311">
        <v>32826</v>
      </c>
      <c r="H13584" s="312" t="s">
        <v>1299</v>
      </c>
      <c r="I13584" s="313" t="s">
        <v>6794</v>
      </c>
    </row>
    <row r="13585" spans="6:9" x14ac:dyDescent="0.2">
      <c r="F13585" s="310" t="s">
        <v>19423</v>
      </c>
      <c r="G13585" s="311">
        <v>32827</v>
      </c>
      <c r="H13585" s="312" t="s">
        <v>1299</v>
      </c>
      <c r="I13585" s="313" t="s">
        <v>6794</v>
      </c>
    </row>
    <row r="13586" spans="6:9" x14ac:dyDescent="0.2">
      <c r="F13586" s="310" t="s">
        <v>19424</v>
      </c>
      <c r="G13586" s="311">
        <v>32828</v>
      </c>
      <c r="H13586" s="312" t="s">
        <v>1299</v>
      </c>
      <c r="I13586" s="313" t="s">
        <v>6794</v>
      </c>
    </row>
    <row r="13587" spans="6:9" x14ac:dyDescent="0.2">
      <c r="F13587" s="310" t="s">
        <v>19425</v>
      </c>
      <c r="G13587" s="311">
        <v>32829</v>
      </c>
      <c r="H13587" s="312" t="s">
        <v>1299</v>
      </c>
      <c r="I13587" s="313" t="s">
        <v>6794</v>
      </c>
    </row>
    <row r="13588" spans="6:9" x14ac:dyDescent="0.2">
      <c r="F13588" s="310" t="s">
        <v>19426</v>
      </c>
      <c r="G13588" s="311">
        <v>32830</v>
      </c>
      <c r="H13588" s="312" t="s">
        <v>1299</v>
      </c>
      <c r="I13588" s="313" t="s">
        <v>6794</v>
      </c>
    </row>
    <row r="13589" spans="6:9" x14ac:dyDescent="0.2">
      <c r="F13589" s="310" t="s">
        <v>19427</v>
      </c>
      <c r="G13589" s="311">
        <v>32831</v>
      </c>
      <c r="H13589" s="312" t="s">
        <v>1299</v>
      </c>
      <c r="I13589" s="313" t="s">
        <v>6794</v>
      </c>
    </row>
    <row r="13590" spans="6:9" x14ac:dyDescent="0.2">
      <c r="F13590" s="310" t="s">
        <v>19428</v>
      </c>
      <c r="G13590" s="311">
        <v>32832</v>
      </c>
      <c r="H13590" s="312" t="s">
        <v>1299</v>
      </c>
      <c r="I13590" s="313" t="s">
        <v>6794</v>
      </c>
    </row>
    <row r="13591" spans="6:9" x14ac:dyDescent="0.2">
      <c r="F13591" s="310" t="s">
        <v>19429</v>
      </c>
      <c r="G13591" s="311">
        <v>32833</v>
      </c>
      <c r="H13591" s="312" t="s">
        <v>1299</v>
      </c>
      <c r="I13591" s="313" t="s">
        <v>6794</v>
      </c>
    </row>
    <row r="13592" spans="6:9" x14ac:dyDescent="0.2">
      <c r="F13592" s="310" t="s">
        <v>19430</v>
      </c>
      <c r="G13592" s="311">
        <v>32834</v>
      </c>
      <c r="H13592" s="312" t="s">
        <v>1299</v>
      </c>
      <c r="I13592" s="313" t="s">
        <v>6794</v>
      </c>
    </row>
    <row r="13593" spans="6:9" x14ac:dyDescent="0.2">
      <c r="F13593" s="310" t="s">
        <v>19431</v>
      </c>
      <c r="G13593" s="311">
        <v>32835</v>
      </c>
      <c r="H13593" s="312" t="s">
        <v>1299</v>
      </c>
      <c r="I13593" s="313" t="s">
        <v>6794</v>
      </c>
    </row>
    <row r="13594" spans="6:9" x14ac:dyDescent="0.2">
      <c r="F13594" s="310" t="s">
        <v>19432</v>
      </c>
      <c r="G13594" s="311">
        <v>32836</v>
      </c>
      <c r="H13594" s="312" t="s">
        <v>1299</v>
      </c>
      <c r="I13594" s="313" t="s">
        <v>6794</v>
      </c>
    </row>
    <row r="13595" spans="6:9" x14ac:dyDescent="0.2">
      <c r="F13595" s="310" t="s">
        <v>19433</v>
      </c>
      <c r="G13595" s="311">
        <v>32837</v>
      </c>
      <c r="H13595" s="312" t="s">
        <v>1299</v>
      </c>
      <c r="I13595" s="313" t="s">
        <v>6794</v>
      </c>
    </row>
    <row r="13596" spans="6:9" x14ac:dyDescent="0.2">
      <c r="F13596" s="310" t="s">
        <v>19434</v>
      </c>
      <c r="G13596" s="311">
        <v>32839</v>
      </c>
      <c r="H13596" s="312" t="s">
        <v>1299</v>
      </c>
      <c r="I13596" s="313" t="s">
        <v>6794</v>
      </c>
    </row>
    <row r="13597" spans="6:9" x14ac:dyDescent="0.2">
      <c r="F13597" s="310" t="s">
        <v>19435</v>
      </c>
      <c r="G13597" s="311">
        <v>32853</v>
      </c>
      <c r="H13597" s="312" t="s">
        <v>1299</v>
      </c>
      <c r="I13597" s="313" t="s">
        <v>6794</v>
      </c>
    </row>
    <row r="13598" spans="6:9" x14ac:dyDescent="0.2">
      <c r="F13598" s="310" t="s">
        <v>19436</v>
      </c>
      <c r="G13598" s="311">
        <v>32854</v>
      </c>
      <c r="H13598" s="312" t="s">
        <v>1299</v>
      </c>
      <c r="I13598" s="313" t="s">
        <v>6794</v>
      </c>
    </row>
    <row r="13599" spans="6:9" x14ac:dyDescent="0.2">
      <c r="F13599" s="310" t="s">
        <v>19437</v>
      </c>
      <c r="G13599" s="311">
        <v>32855</v>
      </c>
      <c r="H13599" s="312" t="s">
        <v>1299</v>
      </c>
      <c r="I13599" s="313" t="s">
        <v>6794</v>
      </c>
    </row>
    <row r="13600" spans="6:9" x14ac:dyDescent="0.2">
      <c r="F13600" s="310" t="s">
        <v>19438</v>
      </c>
      <c r="G13600" s="311">
        <v>32856</v>
      </c>
      <c r="H13600" s="312" t="s">
        <v>1299</v>
      </c>
      <c r="I13600" s="313" t="s">
        <v>6794</v>
      </c>
    </row>
    <row r="13601" spans="6:9" x14ac:dyDescent="0.2">
      <c r="F13601" s="310" t="s">
        <v>19439</v>
      </c>
      <c r="G13601" s="311">
        <v>32857</v>
      </c>
      <c r="H13601" s="312" t="s">
        <v>1299</v>
      </c>
      <c r="I13601" s="313" t="s">
        <v>6794</v>
      </c>
    </row>
    <row r="13602" spans="6:9" x14ac:dyDescent="0.2">
      <c r="F13602" s="310" t="s">
        <v>19440</v>
      </c>
      <c r="G13602" s="311">
        <v>32858</v>
      </c>
      <c r="H13602" s="312" t="s">
        <v>1299</v>
      </c>
      <c r="I13602" s="313" t="s">
        <v>6794</v>
      </c>
    </row>
    <row r="13603" spans="6:9" x14ac:dyDescent="0.2">
      <c r="F13603" s="310" t="s">
        <v>19441</v>
      </c>
      <c r="G13603" s="311">
        <v>32859</v>
      </c>
      <c r="H13603" s="312" t="s">
        <v>1299</v>
      </c>
      <c r="I13603" s="313" t="s">
        <v>6794</v>
      </c>
    </row>
    <row r="13604" spans="6:9" x14ac:dyDescent="0.2">
      <c r="F13604" s="310" t="s">
        <v>19442</v>
      </c>
      <c r="G13604" s="311">
        <v>32860</v>
      </c>
      <c r="H13604" s="312" t="s">
        <v>1299</v>
      </c>
      <c r="I13604" s="313" t="s">
        <v>6794</v>
      </c>
    </row>
    <row r="13605" spans="6:9" x14ac:dyDescent="0.2">
      <c r="F13605" s="310" t="s">
        <v>19443</v>
      </c>
      <c r="G13605" s="311">
        <v>32861</v>
      </c>
      <c r="H13605" s="312" t="s">
        <v>1299</v>
      </c>
      <c r="I13605" s="313" t="s">
        <v>6794</v>
      </c>
    </row>
    <row r="13606" spans="6:9" x14ac:dyDescent="0.2">
      <c r="F13606" s="310" t="s">
        <v>19444</v>
      </c>
      <c r="G13606" s="311">
        <v>32862</v>
      </c>
      <c r="H13606" s="312" t="s">
        <v>1299</v>
      </c>
      <c r="I13606" s="313" t="s">
        <v>6794</v>
      </c>
    </row>
    <row r="13607" spans="6:9" x14ac:dyDescent="0.2">
      <c r="F13607" s="310" t="s">
        <v>19445</v>
      </c>
      <c r="G13607" s="311">
        <v>32867</v>
      </c>
      <c r="H13607" s="312" t="s">
        <v>1299</v>
      </c>
      <c r="I13607" s="313" t="s">
        <v>6794</v>
      </c>
    </row>
    <row r="13608" spans="6:9" x14ac:dyDescent="0.2">
      <c r="F13608" s="310" t="s">
        <v>19446</v>
      </c>
      <c r="G13608" s="311">
        <v>32868</v>
      </c>
      <c r="H13608" s="312" t="s">
        <v>1299</v>
      </c>
      <c r="I13608" s="313" t="s">
        <v>6794</v>
      </c>
    </row>
    <row r="13609" spans="6:9" x14ac:dyDescent="0.2">
      <c r="F13609" s="310" t="s">
        <v>19447</v>
      </c>
      <c r="G13609" s="311">
        <v>32869</v>
      </c>
      <c r="H13609" s="312" t="s">
        <v>1299</v>
      </c>
      <c r="I13609" s="313" t="s">
        <v>6794</v>
      </c>
    </row>
    <row r="13610" spans="6:9" x14ac:dyDescent="0.2">
      <c r="F13610" s="310" t="s">
        <v>19448</v>
      </c>
      <c r="G13610" s="311">
        <v>32872</v>
      </c>
      <c r="H13610" s="312" t="s">
        <v>1299</v>
      </c>
      <c r="I13610" s="313" t="s">
        <v>6794</v>
      </c>
    </row>
    <row r="13611" spans="6:9" x14ac:dyDescent="0.2">
      <c r="F13611" s="310" t="s">
        <v>19449</v>
      </c>
      <c r="G13611" s="311">
        <v>32877</v>
      </c>
      <c r="H13611" s="312" t="s">
        <v>1299</v>
      </c>
      <c r="I13611" s="313" t="s">
        <v>6794</v>
      </c>
    </row>
    <row r="13612" spans="6:9" x14ac:dyDescent="0.2">
      <c r="F13612" s="310" t="s">
        <v>19450</v>
      </c>
      <c r="G13612" s="311">
        <v>32878</v>
      </c>
      <c r="H13612" s="312" t="s">
        <v>1299</v>
      </c>
      <c r="I13612" s="313" t="s">
        <v>6794</v>
      </c>
    </row>
    <row r="13613" spans="6:9" x14ac:dyDescent="0.2">
      <c r="F13613" s="310" t="s">
        <v>19451</v>
      </c>
      <c r="G13613" s="311">
        <v>32885</v>
      </c>
      <c r="H13613" s="312" t="s">
        <v>1299</v>
      </c>
      <c r="I13613" s="313" t="s">
        <v>6794</v>
      </c>
    </row>
    <row r="13614" spans="6:9" x14ac:dyDescent="0.2">
      <c r="F13614" s="310" t="s">
        <v>19452</v>
      </c>
      <c r="G13614" s="311">
        <v>32886</v>
      </c>
      <c r="H13614" s="312" t="s">
        <v>1299</v>
      </c>
      <c r="I13614" s="313" t="s">
        <v>6794</v>
      </c>
    </row>
    <row r="13615" spans="6:9" x14ac:dyDescent="0.2">
      <c r="F13615" s="310" t="s">
        <v>19453</v>
      </c>
      <c r="G13615" s="311">
        <v>32887</v>
      </c>
      <c r="H13615" s="312" t="s">
        <v>1299</v>
      </c>
      <c r="I13615" s="313" t="s">
        <v>6794</v>
      </c>
    </row>
    <row r="13616" spans="6:9" x14ac:dyDescent="0.2">
      <c r="F13616" s="310" t="s">
        <v>19454</v>
      </c>
      <c r="G13616" s="311">
        <v>32891</v>
      </c>
      <c r="H13616" s="312" t="s">
        <v>1299</v>
      </c>
      <c r="I13616" s="313" t="s">
        <v>6794</v>
      </c>
    </row>
    <row r="13617" spans="6:9" x14ac:dyDescent="0.2">
      <c r="F13617" s="310" t="s">
        <v>19455</v>
      </c>
      <c r="G13617" s="311">
        <v>32896</v>
      </c>
      <c r="H13617" s="312" t="s">
        <v>1299</v>
      </c>
      <c r="I13617" s="313" t="s">
        <v>6794</v>
      </c>
    </row>
    <row r="13618" spans="6:9" x14ac:dyDescent="0.2">
      <c r="F13618" s="310" t="s">
        <v>19456</v>
      </c>
      <c r="G13618" s="311">
        <v>32897</v>
      </c>
      <c r="H13618" s="312" t="s">
        <v>1299</v>
      </c>
      <c r="I13618" s="313" t="s">
        <v>6794</v>
      </c>
    </row>
    <row r="13619" spans="6:9" x14ac:dyDescent="0.2">
      <c r="F13619" s="310" t="s">
        <v>19457</v>
      </c>
      <c r="G13619" s="311">
        <v>32899</v>
      </c>
      <c r="H13619" s="312" t="s">
        <v>1299</v>
      </c>
      <c r="I13619" s="313" t="s">
        <v>6794</v>
      </c>
    </row>
    <row r="13620" spans="6:9" x14ac:dyDescent="0.2">
      <c r="F13620" s="310" t="s">
        <v>19458</v>
      </c>
      <c r="G13620" s="311">
        <v>32901</v>
      </c>
      <c r="H13620" s="312" t="s">
        <v>1299</v>
      </c>
      <c r="I13620" s="313" t="s">
        <v>6794</v>
      </c>
    </row>
    <row r="13621" spans="6:9" x14ac:dyDescent="0.2">
      <c r="F13621" s="310" t="s">
        <v>19459</v>
      </c>
      <c r="G13621" s="311">
        <v>32902</v>
      </c>
      <c r="H13621" s="312" t="s">
        <v>1299</v>
      </c>
      <c r="I13621" s="313" t="s">
        <v>6794</v>
      </c>
    </row>
    <row r="13622" spans="6:9" x14ac:dyDescent="0.2">
      <c r="F13622" s="310" t="s">
        <v>19460</v>
      </c>
      <c r="G13622" s="311">
        <v>32903</v>
      </c>
      <c r="H13622" s="312" t="s">
        <v>1299</v>
      </c>
      <c r="I13622" s="313" t="s">
        <v>6794</v>
      </c>
    </row>
    <row r="13623" spans="6:9" x14ac:dyDescent="0.2">
      <c r="F13623" s="310" t="s">
        <v>19461</v>
      </c>
      <c r="G13623" s="311">
        <v>32904</v>
      </c>
      <c r="H13623" s="312" t="s">
        <v>1299</v>
      </c>
      <c r="I13623" s="313" t="s">
        <v>6794</v>
      </c>
    </row>
    <row r="13624" spans="6:9" x14ac:dyDescent="0.2">
      <c r="F13624" s="310" t="s">
        <v>19462</v>
      </c>
      <c r="G13624" s="311">
        <v>32905</v>
      </c>
      <c r="H13624" s="312" t="s">
        <v>1299</v>
      </c>
      <c r="I13624" s="313" t="s">
        <v>6794</v>
      </c>
    </row>
    <row r="13625" spans="6:9" x14ac:dyDescent="0.2">
      <c r="F13625" s="310" t="s">
        <v>19463</v>
      </c>
      <c r="G13625" s="311">
        <v>32906</v>
      </c>
      <c r="H13625" s="312" t="s">
        <v>1299</v>
      </c>
      <c r="I13625" s="313" t="s">
        <v>6794</v>
      </c>
    </row>
    <row r="13626" spans="6:9" x14ac:dyDescent="0.2">
      <c r="F13626" s="310" t="s">
        <v>19464</v>
      </c>
      <c r="G13626" s="311">
        <v>32907</v>
      </c>
      <c r="H13626" s="312" t="s">
        <v>1299</v>
      </c>
      <c r="I13626" s="313" t="s">
        <v>6794</v>
      </c>
    </row>
    <row r="13627" spans="6:9" x14ac:dyDescent="0.2">
      <c r="F13627" s="310" t="s">
        <v>19465</v>
      </c>
      <c r="G13627" s="311">
        <v>32908</v>
      </c>
      <c r="H13627" s="312" t="s">
        <v>1299</v>
      </c>
      <c r="I13627" s="313" t="s">
        <v>6794</v>
      </c>
    </row>
    <row r="13628" spans="6:9" x14ac:dyDescent="0.2">
      <c r="F13628" s="310" t="s">
        <v>19466</v>
      </c>
      <c r="G13628" s="311">
        <v>32909</v>
      </c>
      <c r="H13628" s="312" t="s">
        <v>1299</v>
      </c>
      <c r="I13628" s="313" t="s">
        <v>6794</v>
      </c>
    </row>
    <row r="13629" spans="6:9" x14ac:dyDescent="0.2">
      <c r="F13629" s="310" t="s">
        <v>19467</v>
      </c>
      <c r="G13629" s="311">
        <v>32910</v>
      </c>
      <c r="H13629" s="312" t="s">
        <v>1299</v>
      </c>
      <c r="I13629" s="313" t="s">
        <v>6794</v>
      </c>
    </row>
    <row r="13630" spans="6:9" x14ac:dyDescent="0.2">
      <c r="F13630" s="310" t="s">
        <v>19468</v>
      </c>
      <c r="G13630" s="311">
        <v>32911</v>
      </c>
      <c r="H13630" s="312" t="s">
        <v>1299</v>
      </c>
      <c r="I13630" s="313" t="s">
        <v>6794</v>
      </c>
    </row>
    <row r="13631" spans="6:9" x14ac:dyDescent="0.2">
      <c r="F13631" s="310" t="s">
        <v>19469</v>
      </c>
      <c r="G13631" s="311">
        <v>32912</v>
      </c>
      <c r="H13631" s="312" t="s">
        <v>1299</v>
      </c>
      <c r="I13631" s="313" t="s">
        <v>6794</v>
      </c>
    </row>
    <row r="13632" spans="6:9" x14ac:dyDescent="0.2">
      <c r="F13632" s="310" t="s">
        <v>19470</v>
      </c>
      <c r="G13632" s="311">
        <v>32919</v>
      </c>
      <c r="H13632" s="312" t="s">
        <v>1299</v>
      </c>
      <c r="I13632" s="313" t="s">
        <v>6794</v>
      </c>
    </row>
    <row r="13633" spans="6:9" x14ac:dyDescent="0.2">
      <c r="F13633" s="310" t="s">
        <v>19471</v>
      </c>
      <c r="G13633" s="311">
        <v>32920</v>
      </c>
      <c r="H13633" s="312" t="s">
        <v>1299</v>
      </c>
      <c r="I13633" s="313" t="s">
        <v>6794</v>
      </c>
    </row>
    <row r="13634" spans="6:9" x14ac:dyDescent="0.2">
      <c r="F13634" s="310" t="s">
        <v>19472</v>
      </c>
      <c r="G13634" s="311">
        <v>32922</v>
      </c>
      <c r="H13634" s="312" t="s">
        <v>1299</v>
      </c>
      <c r="I13634" s="313" t="s">
        <v>6794</v>
      </c>
    </row>
    <row r="13635" spans="6:9" x14ac:dyDescent="0.2">
      <c r="F13635" s="310" t="s">
        <v>19473</v>
      </c>
      <c r="G13635" s="311">
        <v>32923</v>
      </c>
      <c r="H13635" s="312" t="s">
        <v>1299</v>
      </c>
      <c r="I13635" s="313" t="s">
        <v>6794</v>
      </c>
    </row>
    <row r="13636" spans="6:9" x14ac:dyDescent="0.2">
      <c r="F13636" s="310" t="s">
        <v>19474</v>
      </c>
      <c r="G13636" s="311">
        <v>32924</v>
      </c>
      <c r="H13636" s="312" t="s">
        <v>1299</v>
      </c>
      <c r="I13636" s="313" t="s">
        <v>6794</v>
      </c>
    </row>
    <row r="13637" spans="6:9" x14ac:dyDescent="0.2">
      <c r="F13637" s="310" t="s">
        <v>19475</v>
      </c>
      <c r="G13637" s="311">
        <v>32925</v>
      </c>
      <c r="H13637" s="312" t="s">
        <v>1299</v>
      </c>
      <c r="I13637" s="313" t="s">
        <v>6794</v>
      </c>
    </row>
    <row r="13638" spans="6:9" x14ac:dyDescent="0.2">
      <c r="F13638" s="310" t="s">
        <v>19476</v>
      </c>
      <c r="G13638" s="311">
        <v>32926</v>
      </c>
      <c r="H13638" s="312" t="s">
        <v>1299</v>
      </c>
      <c r="I13638" s="313" t="s">
        <v>6794</v>
      </c>
    </row>
    <row r="13639" spans="6:9" x14ac:dyDescent="0.2">
      <c r="F13639" s="310" t="s">
        <v>19477</v>
      </c>
      <c r="G13639" s="311">
        <v>32927</v>
      </c>
      <c r="H13639" s="312" t="s">
        <v>1299</v>
      </c>
      <c r="I13639" s="313" t="s">
        <v>6794</v>
      </c>
    </row>
    <row r="13640" spans="6:9" x14ac:dyDescent="0.2">
      <c r="F13640" s="310" t="s">
        <v>19478</v>
      </c>
      <c r="G13640" s="311">
        <v>32931</v>
      </c>
      <c r="H13640" s="312" t="s">
        <v>1299</v>
      </c>
      <c r="I13640" s="313" t="s">
        <v>6794</v>
      </c>
    </row>
    <row r="13641" spans="6:9" x14ac:dyDescent="0.2">
      <c r="F13641" s="310" t="s">
        <v>19479</v>
      </c>
      <c r="G13641" s="311">
        <v>32932</v>
      </c>
      <c r="H13641" s="312" t="s">
        <v>1299</v>
      </c>
      <c r="I13641" s="313" t="s">
        <v>6794</v>
      </c>
    </row>
    <row r="13642" spans="6:9" x14ac:dyDescent="0.2">
      <c r="F13642" s="310" t="s">
        <v>19480</v>
      </c>
      <c r="G13642" s="311">
        <v>32934</v>
      </c>
      <c r="H13642" s="312" t="s">
        <v>1299</v>
      </c>
      <c r="I13642" s="313" t="s">
        <v>6794</v>
      </c>
    </row>
    <row r="13643" spans="6:9" x14ac:dyDescent="0.2">
      <c r="F13643" s="310" t="s">
        <v>19481</v>
      </c>
      <c r="G13643" s="311">
        <v>32935</v>
      </c>
      <c r="H13643" s="312" t="s">
        <v>1299</v>
      </c>
      <c r="I13643" s="313" t="s">
        <v>6794</v>
      </c>
    </row>
    <row r="13644" spans="6:9" x14ac:dyDescent="0.2">
      <c r="F13644" s="310" t="s">
        <v>19482</v>
      </c>
      <c r="G13644" s="311">
        <v>32936</v>
      </c>
      <c r="H13644" s="312" t="s">
        <v>1299</v>
      </c>
      <c r="I13644" s="313" t="s">
        <v>6794</v>
      </c>
    </row>
    <row r="13645" spans="6:9" x14ac:dyDescent="0.2">
      <c r="F13645" s="310" t="s">
        <v>19483</v>
      </c>
      <c r="G13645" s="311">
        <v>32937</v>
      </c>
      <c r="H13645" s="312" t="s">
        <v>1299</v>
      </c>
      <c r="I13645" s="313" t="s">
        <v>6794</v>
      </c>
    </row>
    <row r="13646" spans="6:9" x14ac:dyDescent="0.2">
      <c r="F13646" s="310" t="s">
        <v>19484</v>
      </c>
      <c r="G13646" s="311">
        <v>32940</v>
      </c>
      <c r="H13646" s="312" t="s">
        <v>1299</v>
      </c>
      <c r="I13646" s="313" t="s">
        <v>6794</v>
      </c>
    </row>
    <row r="13647" spans="6:9" x14ac:dyDescent="0.2">
      <c r="F13647" s="310" t="s">
        <v>19485</v>
      </c>
      <c r="G13647" s="311">
        <v>32941</v>
      </c>
      <c r="H13647" s="312" t="s">
        <v>1299</v>
      </c>
      <c r="I13647" s="313" t="s">
        <v>6794</v>
      </c>
    </row>
    <row r="13648" spans="6:9" x14ac:dyDescent="0.2">
      <c r="F13648" s="310" t="s">
        <v>19486</v>
      </c>
      <c r="G13648" s="311">
        <v>32948</v>
      </c>
      <c r="H13648" s="312" t="s">
        <v>1299</v>
      </c>
      <c r="I13648" s="313" t="s">
        <v>6794</v>
      </c>
    </row>
    <row r="13649" spans="6:9" x14ac:dyDescent="0.2">
      <c r="F13649" s="310" t="s">
        <v>19487</v>
      </c>
      <c r="G13649" s="311">
        <v>32949</v>
      </c>
      <c r="H13649" s="312" t="s">
        <v>1299</v>
      </c>
      <c r="I13649" s="313" t="s">
        <v>6794</v>
      </c>
    </row>
    <row r="13650" spans="6:9" x14ac:dyDescent="0.2">
      <c r="F13650" s="310" t="s">
        <v>19488</v>
      </c>
      <c r="G13650" s="311">
        <v>32950</v>
      </c>
      <c r="H13650" s="312" t="s">
        <v>1299</v>
      </c>
      <c r="I13650" s="313" t="s">
        <v>6794</v>
      </c>
    </row>
    <row r="13651" spans="6:9" x14ac:dyDescent="0.2">
      <c r="F13651" s="310" t="s">
        <v>19489</v>
      </c>
      <c r="G13651" s="311">
        <v>32951</v>
      </c>
      <c r="H13651" s="312" t="s">
        <v>1299</v>
      </c>
      <c r="I13651" s="313" t="s">
        <v>6794</v>
      </c>
    </row>
    <row r="13652" spans="6:9" x14ac:dyDescent="0.2">
      <c r="F13652" s="310" t="s">
        <v>19490</v>
      </c>
      <c r="G13652" s="311">
        <v>32952</v>
      </c>
      <c r="H13652" s="312" t="s">
        <v>1299</v>
      </c>
      <c r="I13652" s="313" t="s">
        <v>6794</v>
      </c>
    </row>
    <row r="13653" spans="6:9" x14ac:dyDescent="0.2">
      <c r="F13653" s="310" t="s">
        <v>19491</v>
      </c>
      <c r="G13653" s="311">
        <v>32953</v>
      </c>
      <c r="H13653" s="312" t="s">
        <v>1299</v>
      </c>
      <c r="I13653" s="313" t="s">
        <v>6794</v>
      </c>
    </row>
    <row r="13654" spans="6:9" x14ac:dyDescent="0.2">
      <c r="F13654" s="310" t="s">
        <v>19492</v>
      </c>
      <c r="G13654" s="311">
        <v>32954</v>
      </c>
      <c r="H13654" s="312" t="s">
        <v>1299</v>
      </c>
      <c r="I13654" s="313" t="s">
        <v>6794</v>
      </c>
    </row>
    <row r="13655" spans="6:9" x14ac:dyDescent="0.2">
      <c r="F13655" s="310" t="s">
        <v>19493</v>
      </c>
      <c r="G13655" s="311">
        <v>32955</v>
      </c>
      <c r="H13655" s="312" t="s">
        <v>1299</v>
      </c>
      <c r="I13655" s="313" t="s">
        <v>6794</v>
      </c>
    </row>
    <row r="13656" spans="6:9" x14ac:dyDescent="0.2">
      <c r="F13656" s="310" t="s">
        <v>19494</v>
      </c>
      <c r="G13656" s="311">
        <v>32956</v>
      </c>
      <c r="H13656" s="312" t="s">
        <v>1299</v>
      </c>
      <c r="I13656" s="313" t="s">
        <v>6794</v>
      </c>
    </row>
    <row r="13657" spans="6:9" x14ac:dyDescent="0.2">
      <c r="F13657" s="310" t="s">
        <v>19495</v>
      </c>
      <c r="G13657" s="311">
        <v>32957</v>
      </c>
      <c r="H13657" s="312" t="s">
        <v>1299</v>
      </c>
      <c r="I13657" s="313" t="s">
        <v>6794</v>
      </c>
    </row>
    <row r="13658" spans="6:9" x14ac:dyDescent="0.2">
      <c r="F13658" s="310" t="s">
        <v>19496</v>
      </c>
      <c r="G13658" s="311">
        <v>32958</v>
      </c>
      <c r="H13658" s="312" t="s">
        <v>1299</v>
      </c>
      <c r="I13658" s="313" t="s">
        <v>6794</v>
      </c>
    </row>
    <row r="13659" spans="6:9" x14ac:dyDescent="0.2">
      <c r="F13659" s="310" t="s">
        <v>19497</v>
      </c>
      <c r="G13659" s="311">
        <v>32959</v>
      </c>
      <c r="H13659" s="312" t="s">
        <v>1299</v>
      </c>
      <c r="I13659" s="313" t="s">
        <v>6794</v>
      </c>
    </row>
    <row r="13660" spans="6:9" x14ac:dyDescent="0.2">
      <c r="F13660" s="310" t="s">
        <v>19498</v>
      </c>
      <c r="G13660" s="311">
        <v>32960</v>
      </c>
      <c r="H13660" s="312" t="s">
        <v>1299</v>
      </c>
      <c r="I13660" s="313" t="s">
        <v>6794</v>
      </c>
    </row>
    <row r="13661" spans="6:9" x14ac:dyDescent="0.2">
      <c r="F13661" s="310" t="s">
        <v>19499</v>
      </c>
      <c r="G13661" s="311">
        <v>32961</v>
      </c>
      <c r="H13661" s="312" t="s">
        <v>1299</v>
      </c>
      <c r="I13661" s="313" t="s">
        <v>6794</v>
      </c>
    </row>
    <row r="13662" spans="6:9" x14ac:dyDescent="0.2">
      <c r="F13662" s="310" t="s">
        <v>19500</v>
      </c>
      <c r="G13662" s="311">
        <v>32962</v>
      </c>
      <c r="H13662" s="312" t="s">
        <v>1299</v>
      </c>
      <c r="I13662" s="313" t="s">
        <v>6794</v>
      </c>
    </row>
    <row r="13663" spans="6:9" x14ac:dyDescent="0.2">
      <c r="F13663" s="310" t="s">
        <v>19501</v>
      </c>
      <c r="G13663" s="311">
        <v>32963</v>
      </c>
      <c r="H13663" s="312" t="s">
        <v>1299</v>
      </c>
      <c r="I13663" s="313" t="s">
        <v>6794</v>
      </c>
    </row>
    <row r="13664" spans="6:9" x14ac:dyDescent="0.2">
      <c r="F13664" s="310" t="s">
        <v>19502</v>
      </c>
      <c r="G13664" s="311">
        <v>32964</v>
      </c>
      <c r="H13664" s="312" t="s">
        <v>1299</v>
      </c>
      <c r="I13664" s="313" t="s">
        <v>6794</v>
      </c>
    </row>
    <row r="13665" spans="6:9" x14ac:dyDescent="0.2">
      <c r="F13665" s="310" t="s">
        <v>19503</v>
      </c>
      <c r="G13665" s="311">
        <v>32965</v>
      </c>
      <c r="H13665" s="312" t="s">
        <v>1299</v>
      </c>
      <c r="I13665" s="313" t="s">
        <v>6794</v>
      </c>
    </row>
    <row r="13666" spans="6:9" x14ac:dyDescent="0.2">
      <c r="F13666" s="310" t="s">
        <v>19504</v>
      </c>
      <c r="G13666" s="311">
        <v>32966</v>
      </c>
      <c r="H13666" s="312" t="s">
        <v>1299</v>
      </c>
      <c r="I13666" s="313" t="s">
        <v>6794</v>
      </c>
    </row>
    <row r="13667" spans="6:9" x14ac:dyDescent="0.2">
      <c r="F13667" s="310" t="s">
        <v>19505</v>
      </c>
      <c r="G13667" s="311">
        <v>32967</v>
      </c>
      <c r="H13667" s="312" t="s">
        <v>1299</v>
      </c>
      <c r="I13667" s="313" t="s">
        <v>6794</v>
      </c>
    </row>
    <row r="13668" spans="6:9" x14ac:dyDescent="0.2">
      <c r="F13668" s="310" t="s">
        <v>19506</v>
      </c>
      <c r="G13668" s="311">
        <v>32968</v>
      </c>
      <c r="H13668" s="312" t="s">
        <v>1299</v>
      </c>
      <c r="I13668" s="313" t="s">
        <v>6794</v>
      </c>
    </row>
    <row r="13669" spans="6:9" x14ac:dyDescent="0.2">
      <c r="F13669" s="310" t="s">
        <v>19507</v>
      </c>
      <c r="G13669" s="311">
        <v>32969</v>
      </c>
      <c r="H13669" s="312" t="s">
        <v>1299</v>
      </c>
      <c r="I13669" s="313" t="s">
        <v>6794</v>
      </c>
    </row>
    <row r="13670" spans="6:9" x14ac:dyDescent="0.2">
      <c r="F13670" s="310" t="s">
        <v>19508</v>
      </c>
      <c r="G13670" s="311">
        <v>32970</v>
      </c>
      <c r="H13670" s="312" t="s">
        <v>1299</v>
      </c>
      <c r="I13670" s="313" t="s">
        <v>6794</v>
      </c>
    </row>
    <row r="13671" spans="6:9" x14ac:dyDescent="0.2">
      <c r="F13671" s="310" t="s">
        <v>19509</v>
      </c>
      <c r="G13671" s="311">
        <v>32971</v>
      </c>
      <c r="H13671" s="312" t="s">
        <v>1299</v>
      </c>
      <c r="I13671" s="313" t="s">
        <v>6794</v>
      </c>
    </row>
    <row r="13672" spans="6:9" x14ac:dyDescent="0.2">
      <c r="F13672" s="310" t="s">
        <v>19510</v>
      </c>
      <c r="G13672" s="311">
        <v>32976</v>
      </c>
      <c r="H13672" s="312" t="s">
        <v>1299</v>
      </c>
      <c r="I13672" s="313" t="s">
        <v>6794</v>
      </c>
    </row>
    <row r="13673" spans="6:9" x14ac:dyDescent="0.2">
      <c r="F13673" s="310" t="s">
        <v>19511</v>
      </c>
      <c r="G13673" s="311">
        <v>32978</v>
      </c>
      <c r="H13673" s="312" t="s">
        <v>1299</v>
      </c>
      <c r="I13673" s="313" t="s">
        <v>6794</v>
      </c>
    </row>
    <row r="13674" spans="6:9" x14ac:dyDescent="0.2">
      <c r="F13674" s="310" t="s">
        <v>3591</v>
      </c>
      <c r="G13674" s="311">
        <v>33001</v>
      </c>
      <c r="H13674" s="312" t="s">
        <v>1299</v>
      </c>
      <c r="I13674" s="313" t="s">
        <v>6794</v>
      </c>
    </row>
    <row r="13675" spans="6:9" x14ac:dyDescent="0.2">
      <c r="F13675" s="310" t="s">
        <v>19512</v>
      </c>
      <c r="G13675" s="311">
        <v>33002</v>
      </c>
      <c r="H13675" s="312" t="s">
        <v>1299</v>
      </c>
      <c r="I13675" s="313" t="s">
        <v>6794</v>
      </c>
    </row>
    <row r="13676" spans="6:9" x14ac:dyDescent="0.2">
      <c r="F13676" s="310" t="s">
        <v>19513</v>
      </c>
      <c r="G13676" s="311">
        <v>33004</v>
      </c>
      <c r="H13676" s="312" t="s">
        <v>1299</v>
      </c>
      <c r="I13676" s="313" t="s">
        <v>6794</v>
      </c>
    </row>
    <row r="13677" spans="6:9" x14ac:dyDescent="0.2">
      <c r="F13677" s="310" t="s">
        <v>19514</v>
      </c>
      <c r="G13677" s="311">
        <v>33008</v>
      </c>
      <c r="H13677" s="312" t="s">
        <v>1299</v>
      </c>
      <c r="I13677" s="313" t="s">
        <v>6794</v>
      </c>
    </row>
    <row r="13678" spans="6:9" x14ac:dyDescent="0.2">
      <c r="F13678" s="310" t="s">
        <v>3598</v>
      </c>
      <c r="G13678" s="311">
        <v>33009</v>
      </c>
      <c r="H13678" s="312" t="s">
        <v>1299</v>
      </c>
      <c r="I13678" s="313" t="s">
        <v>6794</v>
      </c>
    </row>
    <row r="13679" spans="6:9" x14ac:dyDescent="0.2">
      <c r="F13679" s="310" t="s">
        <v>19515</v>
      </c>
      <c r="G13679" s="311">
        <v>33010</v>
      </c>
      <c r="H13679" s="312" t="s">
        <v>1299</v>
      </c>
      <c r="I13679" s="313" t="s">
        <v>6794</v>
      </c>
    </row>
    <row r="13680" spans="6:9" x14ac:dyDescent="0.2">
      <c r="F13680" s="310" t="s">
        <v>3599</v>
      </c>
      <c r="G13680" s="311">
        <v>33011</v>
      </c>
      <c r="H13680" s="312" t="s">
        <v>1299</v>
      </c>
      <c r="I13680" s="313" t="s">
        <v>6794</v>
      </c>
    </row>
    <row r="13681" spans="6:9" x14ac:dyDescent="0.2">
      <c r="F13681" s="310" t="s">
        <v>19516</v>
      </c>
      <c r="G13681" s="311">
        <v>33012</v>
      </c>
      <c r="H13681" s="312" t="s">
        <v>1299</v>
      </c>
      <c r="I13681" s="313" t="s">
        <v>6794</v>
      </c>
    </row>
    <row r="13682" spans="6:9" x14ac:dyDescent="0.2">
      <c r="F13682" s="310" t="s">
        <v>3601</v>
      </c>
      <c r="G13682" s="311">
        <v>33013</v>
      </c>
      <c r="H13682" s="312" t="s">
        <v>1299</v>
      </c>
      <c r="I13682" s="313" t="s">
        <v>6794</v>
      </c>
    </row>
    <row r="13683" spans="6:9" x14ac:dyDescent="0.2">
      <c r="F13683" s="310" t="s">
        <v>19517</v>
      </c>
      <c r="G13683" s="311">
        <v>33014</v>
      </c>
      <c r="H13683" s="312" t="s">
        <v>1299</v>
      </c>
      <c r="I13683" s="313" t="s">
        <v>6794</v>
      </c>
    </row>
    <row r="13684" spans="6:9" x14ac:dyDescent="0.2">
      <c r="F13684" s="310" t="s">
        <v>3603</v>
      </c>
      <c r="G13684" s="311">
        <v>33015</v>
      </c>
      <c r="H13684" s="312" t="s">
        <v>1299</v>
      </c>
      <c r="I13684" s="313" t="s">
        <v>6794</v>
      </c>
    </row>
    <row r="13685" spans="6:9" x14ac:dyDescent="0.2">
      <c r="F13685" s="310" t="s">
        <v>19518</v>
      </c>
      <c r="G13685" s="311">
        <v>33016</v>
      </c>
      <c r="H13685" s="312" t="s">
        <v>1299</v>
      </c>
      <c r="I13685" s="313" t="s">
        <v>6794</v>
      </c>
    </row>
    <row r="13686" spans="6:9" x14ac:dyDescent="0.2">
      <c r="F13686" s="310" t="s">
        <v>3605</v>
      </c>
      <c r="G13686" s="311">
        <v>33017</v>
      </c>
      <c r="H13686" s="312" t="s">
        <v>1299</v>
      </c>
      <c r="I13686" s="313" t="s">
        <v>6794</v>
      </c>
    </row>
    <row r="13687" spans="6:9" x14ac:dyDescent="0.2">
      <c r="F13687" s="310" t="s">
        <v>19519</v>
      </c>
      <c r="G13687" s="311">
        <v>33018</v>
      </c>
      <c r="H13687" s="312" t="s">
        <v>1299</v>
      </c>
      <c r="I13687" s="313" t="s">
        <v>6794</v>
      </c>
    </row>
    <row r="13688" spans="6:9" x14ac:dyDescent="0.2">
      <c r="F13688" s="310" t="s">
        <v>3606</v>
      </c>
      <c r="G13688" s="311">
        <v>33019</v>
      </c>
      <c r="H13688" s="312" t="s">
        <v>1299</v>
      </c>
      <c r="I13688" s="313" t="s">
        <v>6794</v>
      </c>
    </row>
    <row r="13689" spans="6:9" x14ac:dyDescent="0.2">
      <c r="F13689" s="310" t="s">
        <v>19520</v>
      </c>
      <c r="G13689" s="311">
        <v>33020</v>
      </c>
      <c r="H13689" s="312" t="s">
        <v>1299</v>
      </c>
      <c r="I13689" s="313" t="s">
        <v>6794</v>
      </c>
    </row>
    <row r="13690" spans="6:9" x14ac:dyDescent="0.2">
      <c r="F13690" s="310" t="s">
        <v>19521</v>
      </c>
      <c r="G13690" s="311">
        <v>33021</v>
      </c>
      <c r="H13690" s="312" t="s">
        <v>1299</v>
      </c>
      <c r="I13690" s="313" t="s">
        <v>6794</v>
      </c>
    </row>
    <row r="13691" spans="6:9" x14ac:dyDescent="0.2">
      <c r="F13691" s="310" t="s">
        <v>19522</v>
      </c>
      <c r="G13691" s="311">
        <v>33022</v>
      </c>
      <c r="H13691" s="312" t="s">
        <v>1299</v>
      </c>
      <c r="I13691" s="313" t="s">
        <v>6794</v>
      </c>
    </row>
    <row r="13692" spans="6:9" x14ac:dyDescent="0.2">
      <c r="F13692" s="310" t="s">
        <v>19523</v>
      </c>
      <c r="G13692" s="311">
        <v>33023</v>
      </c>
      <c r="H13692" s="312" t="s">
        <v>1299</v>
      </c>
      <c r="I13692" s="313" t="s">
        <v>6794</v>
      </c>
    </row>
    <row r="13693" spans="6:9" x14ac:dyDescent="0.2">
      <c r="F13693" s="310" t="s">
        <v>19524</v>
      </c>
      <c r="G13693" s="311">
        <v>33024</v>
      </c>
      <c r="H13693" s="312" t="s">
        <v>1299</v>
      </c>
      <c r="I13693" s="313" t="s">
        <v>6794</v>
      </c>
    </row>
    <row r="13694" spans="6:9" x14ac:dyDescent="0.2">
      <c r="F13694" s="310" t="s">
        <v>19525</v>
      </c>
      <c r="G13694" s="311">
        <v>33025</v>
      </c>
      <c r="H13694" s="312" t="s">
        <v>1299</v>
      </c>
      <c r="I13694" s="313" t="s">
        <v>6794</v>
      </c>
    </row>
    <row r="13695" spans="6:9" x14ac:dyDescent="0.2">
      <c r="F13695" s="310" t="s">
        <v>19526</v>
      </c>
      <c r="G13695" s="311">
        <v>33026</v>
      </c>
      <c r="H13695" s="312" t="s">
        <v>1299</v>
      </c>
      <c r="I13695" s="313" t="s">
        <v>6794</v>
      </c>
    </row>
    <row r="13696" spans="6:9" x14ac:dyDescent="0.2">
      <c r="F13696" s="310" t="s">
        <v>19527</v>
      </c>
      <c r="G13696" s="311">
        <v>33027</v>
      </c>
      <c r="H13696" s="312" t="s">
        <v>1299</v>
      </c>
      <c r="I13696" s="313" t="s">
        <v>6794</v>
      </c>
    </row>
    <row r="13697" spans="6:9" x14ac:dyDescent="0.2">
      <c r="F13697" s="310" t="s">
        <v>19528</v>
      </c>
      <c r="G13697" s="311">
        <v>33028</v>
      </c>
      <c r="H13697" s="312" t="s">
        <v>1299</v>
      </c>
      <c r="I13697" s="313" t="s">
        <v>6794</v>
      </c>
    </row>
    <row r="13698" spans="6:9" x14ac:dyDescent="0.2">
      <c r="F13698" s="310" t="s">
        <v>19529</v>
      </c>
      <c r="G13698" s="311">
        <v>33029</v>
      </c>
      <c r="H13698" s="312" t="s">
        <v>1299</v>
      </c>
      <c r="I13698" s="313" t="s">
        <v>6794</v>
      </c>
    </row>
    <row r="13699" spans="6:9" x14ac:dyDescent="0.2">
      <c r="F13699" s="310" t="s">
        <v>19530</v>
      </c>
      <c r="G13699" s="311">
        <v>33030</v>
      </c>
      <c r="H13699" s="312" t="s">
        <v>1299</v>
      </c>
      <c r="I13699" s="313" t="s">
        <v>6794</v>
      </c>
    </row>
    <row r="13700" spans="6:9" x14ac:dyDescent="0.2">
      <c r="F13700" s="310" t="s">
        <v>19531</v>
      </c>
      <c r="G13700" s="311">
        <v>33031</v>
      </c>
      <c r="H13700" s="312" t="s">
        <v>1299</v>
      </c>
      <c r="I13700" s="313" t="s">
        <v>6794</v>
      </c>
    </row>
    <row r="13701" spans="6:9" x14ac:dyDescent="0.2">
      <c r="F13701" s="310" t="s">
        <v>19532</v>
      </c>
      <c r="G13701" s="311">
        <v>33032</v>
      </c>
      <c r="H13701" s="312" t="s">
        <v>1299</v>
      </c>
      <c r="I13701" s="313" t="s">
        <v>6794</v>
      </c>
    </row>
    <row r="13702" spans="6:9" x14ac:dyDescent="0.2">
      <c r="F13702" s="310" t="s">
        <v>19533</v>
      </c>
      <c r="G13702" s="311">
        <v>33033</v>
      </c>
      <c r="H13702" s="312" t="s">
        <v>1299</v>
      </c>
      <c r="I13702" s="313" t="s">
        <v>6794</v>
      </c>
    </row>
    <row r="13703" spans="6:9" x14ac:dyDescent="0.2">
      <c r="F13703" s="310" t="s">
        <v>19534</v>
      </c>
      <c r="G13703" s="311">
        <v>33034</v>
      </c>
      <c r="H13703" s="312" t="s">
        <v>1299</v>
      </c>
      <c r="I13703" s="313" t="s">
        <v>6794</v>
      </c>
    </row>
    <row r="13704" spans="6:9" x14ac:dyDescent="0.2">
      <c r="F13704" s="310" t="s">
        <v>19535</v>
      </c>
      <c r="G13704" s="311">
        <v>33035</v>
      </c>
      <c r="H13704" s="312" t="s">
        <v>1299</v>
      </c>
      <c r="I13704" s="313" t="s">
        <v>6794</v>
      </c>
    </row>
    <row r="13705" spans="6:9" x14ac:dyDescent="0.2">
      <c r="F13705" s="310" t="s">
        <v>19536</v>
      </c>
      <c r="G13705" s="311">
        <v>33036</v>
      </c>
      <c r="H13705" s="312" t="s">
        <v>1299</v>
      </c>
      <c r="I13705" s="313" t="s">
        <v>6794</v>
      </c>
    </row>
    <row r="13706" spans="6:9" x14ac:dyDescent="0.2">
      <c r="F13706" s="310" t="s">
        <v>19537</v>
      </c>
      <c r="G13706" s="311">
        <v>33037</v>
      </c>
      <c r="H13706" s="312" t="s">
        <v>1299</v>
      </c>
      <c r="I13706" s="313" t="s">
        <v>6794</v>
      </c>
    </row>
    <row r="13707" spans="6:9" x14ac:dyDescent="0.2">
      <c r="F13707" s="310" t="s">
        <v>19538</v>
      </c>
      <c r="G13707" s="311">
        <v>33039</v>
      </c>
      <c r="H13707" s="312" t="s">
        <v>1299</v>
      </c>
      <c r="I13707" s="313" t="s">
        <v>6794</v>
      </c>
    </row>
    <row r="13708" spans="6:9" x14ac:dyDescent="0.2">
      <c r="F13708" s="310" t="s">
        <v>19539</v>
      </c>
      <c r="G13708" s="311">
        <v>33040</v>
      </c>
      <c r="H13708" s="312" t="s">
        <v>1299</v>
      </c>
      <c r="I13708" s="313" t="s">
        <v>6794</v>
      </c>
    </row>
    <row r="13709" spans="6:9" x14ac:dyDescent="0.2">
      <c r="F13709" s="310" t="s">
        <v>19540</v>
      </c>
      <c r="G13709" s="311">
        <v>33041</v>
      </c>
      <c r="H13709" s="312" t="s">
        <v>1299</v>
      </c>
      <c r="I13709" s="313" t="s">
        <v>6794</v>
      </c>
    </row>
    <row r="13710" spans="6:9" x14ac:dyDescent="0.2">
      <c r="F13710" s="310" t="s">
        <v>19541</v>
      </c>
      <c r="G13710" s="311">
        <v>33042</v>
      </c>
      <c r="H13710" s="312" t="s">
        <v>1299</v>
      </c>
      <c r="I13710" s="313" t="s">
        <v>6794</v>
      </c>
    </row>
    <row r="13711" spans="6:9" x14ac:dyDescent="0.2">
      <c r="F13711" s="310" t="s">
        <v>19542</v>
      </c>
      <c r="G13711" s="311">
        <v>33043</v>
      </c>
      <c r="H13711" s="312" t="s">
        <v>1299</v>
      </c>
      <c r="I13711" s="313" t="s">
        <v>6794</v>
      </c>
    </row>
    <row r="13712" spans="6:9" x14ac:dyDescent="0.2">
      <c r="F13712" s="310" t="s">
        <v>19543</v>
      </c>
      <c r="G13712" s="311">
        <v>33045</v>
      </c>
      <c r="H13712" s="312" t="s">
        <v>1299</v>
      </c>
      <c r="I13712" s="313" t="s">
        <v>6794</v>
      </c>
    </row>
    <row r="13713" spans="6:9" x14ac:dyDescent="0.2">
      <c r="F13713" s="310" t="s">
        <v>19544</v>
      </c>
      <c r="G13713" s="311">
        <v>33050</v>
      </c>
      <c r="H13713" s="312" t="s">
        <v>1299</v>
      </c>
      <c r="I13713" s="313" t="s">
        <v>6794</v>
      </c>
    </row>
    <row r="13714" spans="6:9" x14ac:dyDescent="0.2">
      <c r="F13714" s="310" t="s">
        <v>19545</v>
      </c>
      <c r="G13714" s="311">
        <v>33051</v>
      </c>
      <c r="H13714" s="312" t="s">
        <v>1299</v>
      </c>
      <c r="I13714" s="313" t="s">
        <v>6794</v>
      </c>
    </row>
    <row r="13715" spans="6:9" x14ac:dyDescent="0.2">
      <c r="F13715" s="310" t="s">
        <v>19546</v>
      </c>
      <c r="G13715" s="311">
        <v>33052</v>
      </c>
      <c r="H13715" s="312" t="s">
        <v>1299</v>
      </c>
      <c r="I13715" s="313" t="s">
        <v>6794</v>
      </c>
    </row>
    <row r="13716" spans="6:9" x14ac:dyDescent="0.2">
      <c r="F13716" s="310" t="s">
        <v>19547</v>
      </c>
      <c r="G13716" s="311">
        <v>33054</v>
      </c>
      <c r="H13716" s="312" t="s">
        <v>1299</v>
      </c>
      <c r="I13716" s="313" t="s">
        <v>6794</v>
      </c>
    </row>
    <row r="13717" spans="6:9" x14ac:dyDescent="0.2">
      <c r="F13717" s="310" t="s">
        <v>19548</v>
      </c>
      <c r="G13717" s="311">
        <v>33055</v>
      </c>
      <c r="H13717" s="312" t="s">
        <v>1299</v>
      </c>
      <c r="I13717" s="313" t="s">
        <v>6794</v>
      </c>
    </row>
    <row r="13718" spans="6:9" x14ac:dyDescent="0.2">
      <c r="F13718" s="310" t="s">
        <v>19549</v>
      </c>
      <c r="G13718" s="311">
        <v>33056</v>
      </c>
      <c r="H13718" s="312" t="s">
        <v>1299</v>
      </c>
      <c r="I13718" s="313" t="s">
        <v>6794</v>
      </c>
    </row>
    <row r="13719" spans="6:9" x14ac:dyDescent="0.2">
      <c r="F13719" s="310" t="s">
        <v>19550</v>
      </c>
      <c r="G13719" s="311">
        <v>33060</v>
      </c>
      <c r="H13719" s="312" t="s">
        <v>1299</v>
      </c>
      <c r="I13719" s="313" t="s">
        <v>6794</v>
      </c>
    </row>
    <row r="13720" spans="6:9" x14ac:dyDescent="0.2">
      <c r="F13720" s="310" t="s">
        <v>19551</v>
      </c>
      <c r="G13720" s="311">
        <v>33061</v>
      </c>
      <c r="H13720" s="312" t="s">
        <v>1299</v>
      </c>
      <c r="I13720" s="313" t="s">
        <v>6794</v>
      </c>
    </row>
    <row r="13721" spans="6:9" x14ac:dyDescent="0.2">
      <c r="F13721" s="310" t="s">
        <v>19552</v>
      </c>
      <c r="G13721" s="311">
        <v>33062</v>
      </c>
      <c r="H13721" s="312" t="s">
        <v>1299</v>
      </c>
      <c r="I13721" s="313" t="s">
        <v>6794</v>
      </c>
    </row>
    <row r="13722" spans="6:9" x14ac:dyDescent="0.2">
      <c r="F13722" s="310" t="s">
        <v>19553</v>
      </c>
      <c r="G13722" s="311">
        <v>33063</v>
      </c>
      <c r="H13722" s="312" t="s">
        <v>1299</v>
      </c>
      <c r="I13722" s="313" t="s">
        <v>6794</v>
      </c>
    </row>
    <row r="13723" spans="6:9" x14ac:dyDescent="0.2">
      <c r="F13723" s="310" t="s">
        <v>19554</v>
      </c>
      <c r="G13723" s="311">
        <v>33064</v>
      </c>
      <c r="H13723" s="312" t="s">
        <v>1299</v>
      </c>
      <c r="I13723" s="313" t="s">
        <v>6794</v>
      </c>
    </row>
    <row r="13724" spans="6:9" x14ac:dyDescent="0.2">
      <c r="F13724" s="310" t="s">
        <v>19555</v>
      </c>
      <c r="G13724" s="311">
        <v>33065</v>
      </c>
      <c r="H13724" s="312" t="s">
        <v>1299</v>
      </c>
      <c r="I13724" s="313" t="s">
        <v>6794</v>
      </c>
    </row>
    <row r="13725" spans="6:9" x14ac:dyDescent="0.2">
      <c r="F13725" s="310" t="s">
        <v>19556</v>
      </c>
      <c r="G13725" s="311">
        <v>33066</v>
      </c>
      <c r="H13725" s="312" t="s">
        <v>1299</v>
      </c>
      <c r="I13725" s="313" t="s">
        <v>6794</v>
      </c>
    </row>
    <row r="13726" spans="6:9" x14ac:dyDescent="0.2">
      <c r="F13726" s="310" t="s">
        <v>19557</v>
      </c>
      <c r="G13726" s="311">
        <v>33067</v>
      </c>
      <c r="H13726" s="312" t="s">
        <v>1299</v>
      </c>
      <c r="I13726" s="313" t="s">
        <v>6794</v>
      </c>
    </row>
    <row r="13727" spans="6:9" x14ac:dyDescent="0.2">
      <c r="F13727" s="310" t="s">
        <v>19558</v>
      </c>
      <c r="G13727" s="311">
        <v>33068</v>
      </c>
      <c r="H13727" s="312" t="s">
        <v>1299</v>
      </c>
      <c r="I13727" s="313" t="s">
        <v>6794</v>
      </c>
    </row>
    <row r="13728" spans="6:9" x14ac:dyDescent="0.2">
      <c r="F13728" s="310" t="s">
        <v>19559</v>
      </c>
      <c r="G13728" s="311">
        <v>33069</v>
      </c>
      <c r="H13728" s="312" t="s">
        <v>1299</v>
      </c>
      <c r="I13728" s="313" t="s">
        <v>6794</v>
      </c>
    </row>
    <row r="13729" spans="6:9" x14ac:dyDescent="0.2">
      <c r="F13729" s="310" t="s">
        <v>19560</v>
      </c>
      <c r="G13729" s="311">
        <v>33070</v>
      </c>
      <c r="H13729" s="312" t="s">
        <v>1299</v>
      </c>
      <c r="I13729" s="313" t="s">
        <v>6794</v>
      </c>
    </row>
    <row r="13730" spans="6:9" x14ac:dyDescent="0.2">
      <c r="F13730" s="310" t="s">
        <v>19561</v>
      </c>
      <c r="G13730" s="311">
        <v>33071</v>
      </c>
      <c r="H13730" s="312" t="s">
        <v>1299</v>
      </c>
      <c r="I13730" s="313" t="s">
        <v>6794</v>
      </c>
    </row>
    <row r="13731" spans="6:9" x14ac:dyDescent="0.2">
      <c r="F13731" s="310" t="s">
        <v>19562</v>
      </c>
      <c r="G13731" s="311">
        <v>33072</v>
      </c>
      <c r="H13731" s="312" t="s">
        <v>1299</v>
      </c>
      <c r="I13731" s="313" t="s">
        <v>6794</v>
      </c>
    </row>
    <row r="13732" spans="6:9" x14ac:dyDescent="0.2">
      <c r="F13732" s="310" t="s">
        <v>19563</v>
      </c>
      <c r="G13732" s="311">
        <v>33073</v>
      </c>
      <c r="H13732" s="312" t="s">
        <v>1299</v>
      </c>
      <c r="I13732" s="313" t="s">
        <v>6794</v>
      </c>
    </row>
    <row r="13733" spans="6:9" x14ac:dyDescent="0.2">
      <c r="F13733" s="310" t="s">
        <v>19564</v>
      </c>
      <c r="G13733" s="311">
        <v>33074</v>
      </c>
      <c r="H13733" s="312" t="s">
        <v>1299</v>
      </c>
      <c r="I13733" s="313" t="s">
        <v>6794</v>
      </c>
    </row>
    <row r="13734" spans="6:9" x14ac:dyDescent="0.2">
      <c r="F13734" s="310" t="s">
        <v>19565</v>
      </c>
      <c r="G13734" s="311">
        <v>33075</v>
      </c>
      <c r="H13734" s="312" t="s">
        <v>1299</v>
      </c>
      <c r="I13734" s="313" t="s">
        <v>6794</v>
      </c>
    </row>
    <row r="13735" spans="6:9" x14ac:dyDescent="0.2">
      <c r="F13735" s="310" t="s">
        <v>19566</v>
      </c>
      <c r="G13735" s="311">
        <v>33076</v>
      </c>
      <c r="H13735" s="312" t="s">
        <v>1299</v>
      </c>
      <c r="I13735" s="313" t="s">
        <v>6794</v>
      </c>
    </row>
    <row r="13736" spans="6:9" x14ac:dyDescent="0.2">
      <c r="F13736" s="310" t="s">
        <v>19567</v>
      </c>
      <c r="G13736" s="311">
        <v>33077</v>
      </c>
      <c r="H13736" s="312" t="s">
        <v>1299</v>
      </c>
      <c r="I13736" s="313" t="s">
        <v>6794</v>
      </c>
    </row>
    <row r="13737" spans="6:9" x14ac:dyDescent="0.2">
      <c r="F13737" s="310" t="s">
        <v>19568</v>
      </c>
      <c r="G13737" s="311">
        <v>33081</v>
      </c>
      <c r="H13737" s="312" t="s">
        <v>1299</v>
      </c>
      <c r="I13737" s="313" t="s">
        <v>6794</v>
      </c>
    </row>
    <row r="13738" spans="6:9" x14ac:dyDescent="0.2">
      <c r="F13738" s="310" t="s">
        <v>19569</v>
      </c>
      <c r="G13738" s="311">
        <v>33082</v>
      </c>
      <c r="H13738" s="312" t="s">
        <v>1299</v>
      </c>
      <c r="I13738" s="313" t="s">
        <v>6794</v>
      </c>
    </row>
    <row r="13739" spans="6:9" x14ac:dyDescent="0.2">
      <c r="F13739" s="310" t="s">
        <v>19570</v>
      </c>
      <c r="G13739" s="311">
        <v>33083</v>
      </c>
      <c r="H13739" s="312" t="s">
        <v>1299</v>
      </c>
      <c r="I13739" s="313" t="s">
        <v>6794</v>
      </c>
    </row>
    <row r="13740" spans="6:9" x14ac:dyDescent="0.2">
      <c r="F13740" s="310" t="s">
        <v>19571</v>
      </c>
      <c r="G13740" s="311">
        <v>33084</v>
      </c>
      <c r="H13740" s="312" t="s">
        <v>1299</v>
      </c>
      <c r="I13740" s="313" t="s">
        <v>6794</v>
      </c>
    </row>
    <row r="13741" spans="6:9" x14ac:dyDescent="0.2">
      <c r="F13741" s="310" t="s">
        <v>19572</v>
      </c>
      <c r="G13741" s="311">
        <v>33090</v>
      </c>
      <c r="H13741" s="312" t="s">
        <v>1299</v>
      </c>
      <c r="I13741" s="313" t="s">
        <v>6794</v>
      </c>
    </row>
    <row r="13742" spans="6:9" x14ac:dyDescent="0.2">
      <c r="F13742" s="310" t="s">
        <v>19573</v>
      </c>
      <c r="G13742" s="311">
        <v>33092</v>
      </c>
      <c r="H13742" s="312" t="s">
        <v>1299</v>
      </c>
      <c r="I13742" s="313" t="s">
        <v>6794</v>
      </c>
    </row>
    <row r="13743" spans="6:9" x14ac:dyDescent="0.2">
      <c r="F13743" s="310" t="s">
        <v>19574</v>
      </c>
      <c r="G13743" s="311">
        <v>33093</v>
      </c>
      <c r="H13743" s="312" t="s">
        <v>1299</v>
      </c>
      <c r="I13743" s="313" t="s">
        <v>6794</v>
      </c>
    </row>
    <row r="13744" spans="6:9" x14ac:dyDescent="0.2">
      <c r="F13744" s="310" t="s">
        <v>19575</v>
      </c>
      <c r="G13744" s="311">
        <v>33097</v>
      </c>
      <c r="H13744" s="312" t="s">
        <v>1299</v>
      </c>
      <c r="I13744" s="313" t="s">
        <v>6794</v>
      </c>
    </row>
    <row r="13745" spans="6:9" x14ac:dyDescent="0.2">
      <c r="F13745" s="310" t="s">
        <v>19576</v>
      </c>
      <c r="G13745" s="311">
        <v>33101</v>
      </c>
      <c r="H13745" s="312" t="s">
        <v>1299</v>
      </c>
      <c r="I13745" s="313" t="s">
        <v>6794</v>
      </c>
    </row>
    <row r="13746" spans="6:9" x14ac:dyDescent="0.2">
      <c r="F13746" s="310" t="s">
        <v>19577</v>
      </c>
      <c r="G13746" s="311">
        <v>33102</v>
      </c>
      <c r="H13746" s="312" t="s">
        <v>1299</v>
      </c>
      <c r="I13746" s="313" t="s">
        <v>6794</v>
      </c>
    </row>
    <row r="13747" spans="6:9" x14ac:dyDescent="0.2">
      <c r="F13747" s="310" t="s">
        <v>19578</v>
      </c>
      <c r="G13747" s="311">
        <v>33106</v>
      </c>
      <c r="H13747" s="312" t="s">
        <v>1299</v>
      </c>
      <c r="I13747" s="313" t="s">
        <v>6794</v>
      </c>
    </row>
    <row r="13748" spans="6:9" x14ac:dyDescent="0.2">
      <c r="F13748" s="310" t="s">
        <v>19579</v>
      </c>
      <c r="G13748" s="311">
        <v>33109</v>
      </c>
      <c r="H13748" s="312" t="s">
        <v>1299</v>
      </c>
      <c r="I13748" s="313" t="s">
        <v>6794</v>
      </c>
    </row>
    <row r="13749" spans="6:9" x14ac:dyDescent="0.2">
      <c r="F13749" s="310" t="s">
        <v>19580</v>
      </c>
      <c r="G13749" s="311">
        <v>33111</v>
      </c>
      <c r="H13749" s="312" t="s">
        <v>1299</v>
      </c>
      <c r="I13749" s="313" t="s">
        <v>6794</v>
      </c>
    </row>
    <row r="13750" spans="6:9" x14ac:dyDescent="0.2">
      <c r="F13750" s="310" t="s">
        <v>19581</v>
      </c>
      <c r="G13750" s="311">
        <v>33112</v>
      </c>
      <c r="H13750" s="312" t="s">
        <v>1299</v>
      </c>
      <c r="I13750" s="313" t="s">
        <v>6794</v>
      </c>
    </row>
    <row r="13751" spans="6:9" x14ac:dyDescent="0.2">
      <c r="F13751" s="310" t="s">
        <v>19582</v>
      </c>
      <c r="G13751" s="311">
        <v>33114</v>
      </c>
      <c r="H13751" s="312" t="s">
        <v>1299</v>
      </c>
      <c r="I13751" s="313" t="s">
        <v>6794</v>
      </c>
    </row>
    <row r="13752" spans="6:9" x14ac:dyDescent="0.2">
      <c r="F13752" s="310" t="s">
        <v>19583</v>
      </c>
      <c r="G13752" s="311">
        <v>33116</v>
      </c>
      <c r="H13752" s="312" t="s">
        <v>1299</v>
      </c>
      <c r="I13752" s="313" t="s">
        <v>6794</v>
      </c>
    </row>
    <row r="13753" spans="6:9" x14ac:dyDescent="0.2">
      <c r="F13753" s="310" t="s">
        <v>19584</v>
      </c>
      <c r="G13753" s="311">
        <v>33119</v>
      </c>
      <c r="H13753" s="312" t="s">
        <v>1299</v>
      </c>
      <c r="I13753" s="313" t="s">
        <v>6794</v>
      </c>
    </row>
    <row r="13754" spans="6:9" x14ac:dyDescent="0.2">
      <c r="F13754" s="310" t="s">
        <v>19585</v>
      </c>
      <c r="G13754" s="311">
        <v>33122</v>
      </c>
      <c r="H13754" s="312" t="s">
        <v>1299</v>
      </c>
      <c r="I13754" s="313" t="s">
        <v>6794</v>
      </c>
    </row>
    <row r="13755" spans="6:9" x14ac:dyDescent="0.2">
      <c r="F13755" s="310" t="s">
        <v>19586</v>
      </c>
      <c r="G13755" s="311">
        <v>33124</v>
      </c>
      <c r="H13755" s="312" t="s">
        <v>1299</v>
      </c>
      <c r="I13755" s="313" t="s">
        <v>6794</v>
      </c>
    </row>
    <row r="13756" spans="6:9" x14ac:dyDescent="0.2">
      <c r="F13756" s="310" t="s">
        <v>19587</v>
      </c>
      <c r="G13756" s="311">
        <v>33125</v>
      </c>
      <c r="H13756" s="312" t="s">
        <v>1299</v>
      </c>
      <c r="I13756" s="313" t="s">
        <v>6794</v>
      </c>
    </row>
    <row r="13757" spans="6:9" x14ac:dyDescent="0.2">
      <c r="F13757" s="310" t="s">
        <v>19588</v>
      </c>
      <c r="G13757" s="311">
        <v>33126</v>
      </c>
      <c r="H13757" s="312" t="s">
        <v>1299</v>
      </c>
      <c r="I13757" s="313" t="s">
        <v>6794</v>
      </c>
    </row>
    <row r="13758" spans="6:9" x14ac:dyDescent="0.2">
      <c r="F13758" s="310" t="s">
        <v>19589</v>
      </c>
      <c r="G13758" s="311">
        <v>33127</v>
      </c>
      <c r="H13758" s="312" t="s">
        <v>1299</v>
      </c>
      <c r="I13758" s="313" t="s">
        <v>6794</v>
      </c>
    </row>
    <row r="13759" spans="6:9" x14ac:dyDescent="0.2">
      <c r="F13759" s="310" t="s">
        <v>19590</v>
      </c>
      <c r="G13759" s="311">
        <v>33128</v>
      </c>
      <c r="H13759" s="312" t="s">
        <v>1299</v>
      </c>
      <c r="I13759" s="313" t="s">
        <v>6794</v>
      </c>
    </row>
    <row r="13760" spans="6:9" x14ac:dyDescent="0.2">
      <c r="F13760" s="310" t="s">
        <v>19591</v>
      </c>
      <c r="G13760" s="311">
        <v>33129</v>
      </c>
      <c r="H13760" s="312" t="s">
        <v>1299</v>
      </c>
      <c r="I13760" s="313" t="s">
        <v>6794</v>
      </c>
    </row>
    <row r="13761" spans="6:9" x14ac:dyDescent="0.2">
      <c r="F13761" s="310" t="s">
        <v>19592</v>
      </c>
      <c r="G13761" s="311">
        <v>33130</v>
      </c>
      <c r="H13761" s="312" t="s">
        <v>1299</v>
      </c>
      <c r="I13761" s="313" t="s">
        <v>6794</v>
      </c>
    </row>
    <row r="13762" spans="6:9" x14ac:dyDescent="0.2">
      <c r="F13762" s="310" t="s">
        <v>19593</v>
      </c>
      <c r="G13762" s="311">
        <v>33131</v>
      </c>
      <c r="H13762" s="312" t="s">
        <v>1299</v>
      </c>
      <c r="I13762" s="313" t="s">
        <v>6794</v>
      </c>
    </row>
    <row r="13763" spans="6:9" x14ac:dyDescent="0.2">
      <c r="F13763" s="310" t="s">
        <v>19594</v>
      </c>
      <c r="G13763" s="311">
        <v>33132</v>
      </c>
      <c r="H13763" s="312" t="s">
        <v>1299</v>
      </c>
      <c r="I13763" s="313" t="s">
        <v>6794</v>
      </c>
    </row>
    <row r="13764" spans="6:9" x14ac:dyDescent="0.2">
      <c r="F13764" s="310" t="s">
        <v>19595</v>
      </c>
      <c r="G13764" s="311">
        <v>33133</v>
      </c>
      <c r="H13764" s="312" t="s">
        <v>1299</v>
      </c>
      <c r="I13764" s="313" t="s">
        <v>6794</v>
      </c>
    </row>
    <row r="13765" spans="6:9" x14ac:dyDescent="0.2">
      <c r="F13765" s="310" t="s">
        <v>19596</v>
      </c>
      <c r="G13765" s="311">
        <v>33134</v>
      </c>
      <c r="H13765" s="312" t="s">
        <v>1299</v>
      </c>
      <c r="I13765" s="313" t="s">
        <v>6794</v>
      </c>
    </row>
    <row r="13766" spans="6:9" x14ac:dyDescent="0.2">
      <c r="F13766" s="310" t="s">
        <v>19597</v>
      </c>
      <c r="G13766" s="311">
        <v>33135</v>
      </c>
      <c r="H13766" s="312" t="s">
        <v>1299</v>
      </c>
      <c r="I13766" s="313" t="s">
        <v>6794</v>
      </c>
    </row>
    <row r="13767" spans="6:9" x14ac:dyDescent="0.2">
      <c r="F13767" s="310" t="s">
        <v>19598</v>
      </c>
      <c r="G13767" s="311">
        <v>33136</v>
      </c>
      <c r="H13767" s="312" t="s">
        <v>1299</v>
      </c>
      <c r="I13767" s="313" t="s">
        <v>6794</v>
      </c>
    </row>
    <row r="13768" spans="6:9" x14ac:dyDescent="0.2">
      <c r="F13768" s="310" t="s">
        <v>19599</v>
      </c>
      <c r="G13768" s="311">
        <v>33137</v>
      </c>
      <c r="H13768" s="312" t="s">
        <v>1299</v>
      </c>
      <c r="I13768" s="313" t="s">
        <v>6794</v>
      </c>
    </row>
    <row r="13769" spans="6:9" x14ac:dyDescent="0.2">
      <c r="F13769" s="310" t="s">
        <v>19600</v>
      </c>
      <c r="G13769" s="311">
        <v>33138</v>
      </c>
      <c r="H13769" s="312" t="s">
        <v>1299</v>
      </c>
      <c r="I13769" s="313" t="s">
        <v>6794</v>
      </c>
    </row>
    <row r="13770" spans="6:9" x14ac:dyDescent="0.2">
      <c r="F13770" s="310" t="s">
        <v>19601</v>
      </c>
      <c r="G13770" s="311">
        <v>33139</v>
      </c>
      <c r="H13770" s="312" t="s">
        <v>1299</v>
      </c>
      <c r="I13770" s="313" t="s">
        <v>6794</v>
      </c>
    </row>
    <row r="13771" spans="6:9" x14ac:dyDescent="0.2">
      <c r="F13771" s="310" t="s">
        <v>19602</v>
      </c>
      <c r="G13771" s="311">
        <v>33140</v>
      </c>
      <c r="H13771" s="312" t="s">
        <v>1299</v>
      </c>
      <c r="I13771" s="313" t="s">
        <v>6794</v>
      </c>
    </row>
    <row r="13772" spans="6:9" x14ac:dyDescent="0.2">
      <c r="F13772" s="310" t="s">
        <v>19603</v>
      </c>
      <c r="G13772" s="311">
        <v>33141</v>
      </c>
      <c r="H13772" s="312" t="s">
        <v>1299</v>
      </c>
      <c r="I13772" s="313" t="s">
        <v>6794</v>
      </c>
    </row>
    <row r="13773" spans="6:9" x14ac:dyDescent="0.2">
      <c r="F13773" s="310" t="s">
        <v>19604</v>
      </c>
      <c r="G13773" s="311">
        <v>33142</v>
      </c>
      <c r="H13773" s="312" t="s">
        <v>1299</v>
      </c>
      <c r="I13773" s="313" t="s">
        <v>6794</v>
      </c>
    </row>
    <row r="13774" spans="6:9" x14ac:dyDescent="0.2">
      <c r="F13774" s="310" t="s">
        <v>19605</v>
      </c>
      <c r="G13774" s="311">
        <v>33143</v>
      </c>
      <c r="H13774" s="312" t="s">
        <v>1299</v>
      </c>
      <c r="I13774" s="313" t="s">
        <v>6794</v>
      </c>
    </row>
    <row r="13775" spans="6:9" x14ac:dyDescent="0.2">
      <c r="F13775" s="310" t="s">
        <v>19606</v>
      </c>
      <c r="G13775" s="311">
        <v>33144</v>
      </c>
      <c r="H13775" s="312" t="s">
        <v>1299</v>
      </c>
      <c r="I13775" s="313" t="s">
        <v>6794</v>
      </c>
    </row>
    <row r="13776" spans="6:9" x14ac:dyDescent="0.2">
      <c r="F13776" s="310" t="s">
        <v>19607</v>
      </c>
      <c r="G13776" s="311">
        <v>33145</v>
      </c>
      <c r="H13776" s="312" t="s">
        <v>1299</v>
      </c>
      <c r="I13776" s="313" t="s">
        <v>6794</v>
      </c>
    </row>
    <row r="13777" spans="6:9" x14ac:dyDescent="0.2">
      <c r="F13777" s="310" t="s">
        <v>19608</v>
      </c>
      <c r="G13777" s="311">
        <v>33146</v>
      </c>
      <c r="H13777" s="312" t="s">
        <v>1299</v>
      </c>
      <c r="I13777" s="313" t="s">
        <v>6794</v>
      </c>
    </row>
    <row r="13778" spans="6:9" x14ac:dyDescent="0.2">
      <c r="F13778" s="310" t="s">
        <v>19609</v>
      </c>
      <c r="G13778" s="311">
        <v>33147</v>
      </c>
      <c r="H13778" s="312" t="s">
        <v>1299</v>
      </c>
      <c r="I13778" s="313" t="s">
        <v>6794</v>
      </c>
    </row>
    <row r="13779" spans="6:9" x14ac:dyDescent="0.2">
      <c r="F13779" s="310" t="s">
        <v>19610</v>
      </c>
      <c r="G13779" s="311">
        <v>33149</v>
      </c>
      <c r="H13779" s="312" t="s">
        <v>1299</v>
      </c>
      <c r="I13779" s="313" t="s">
        <v>6794</v>
      </c>
    </row>
    <row r="13780" spans="6:9" x14ac:dyDescent="0.2">
      <c r="F13780" s="310" t="s">
        <v>19611</v>
      </c>
      <c r="G13780" s="311">
        <v>33150</v>
      </c>
      <c r="H13780" s="312" t="s">
        <v>1299</v>
      </c>
      <c r="I13780" s="313" t="s">
        <v>6794</v>
      </c>
    </row>
    <row r="13781" spans="6:9" x14ac:dyDescent="0.2">
      <c r="F13781" s="310" t="s">
        <v>19612</v>
      </c>
      <c r="G13781" s="311">
        <v>33151</v>
      </c>
      <c r="H13781" s="312" t="s">
        <v>1299</v>
      </c>
      <c r="I13781" s="313" t="s">
        <v>6794</v>
      </c>
    </row>
    <row r="13782" spans="6:9" x14ac:dyDescent="0.2">
      <c r="F13782" s="310" t="s">
        <v>19613</v>
      </c>
      <c r="G13782" s="311">
        <v>33152</v>
      </c>
      <c r="H13782" s="312" t="s">
        <v>1299</v>
      </c>
      <c r="I13782" s="313" t="s">
        <v>6794</v>
      </c>
    </row>
    <row r="13783" spans="6:9" x14ac:dyDescent="0.2">
      <c r="F13783" s="310" t="s">
        <v>19614</v>
      </c>
      <c r="G13783" s="311">
        <v>33153</v>
      </c>
      <c r="H13783" s="312" t="s">
        <v>1299</v>
      </c>
      <c r="I13783" s="313" t="s">
        <v>6794</v>
      </c>
    </row>
    <row r="13784" spans="6:9" x14ac:dyDescent="0.2">
      <c r="F13784" s="310" t="s">
        <v>19615</v>
      </c>
      <c r="G13784" s="311">
        <v>33154</v>
      </c>
      <c r="H13784" s="312" t="s">
        <v>1299</v>
      </c>
      <c r="I13784" s="313" t="s">
        <v>6794</v>
      </c>
    </row>
    <row r="13785" spans="6:9" x14ac:dyDescent="0.2">
      <c r="F13785" s="310" t="s">
        <v>19616</v>
      </c>
      <c r="G13785" s="311">
        <v>33155</v>
      </c>
      <c r="H13785" s="312" t="s">
        <v>1299</v>
      </c>
      <c r="I13785" s="313" t="s">
        <v>6794</v>
      </c>
    </row>
    <row r="13786" spans="6:9" x14ac:dyDescent="0.2">
      <c r="F13786" s="310" t="s">
        <v>19617</v>
      </c>
      <c r="G13786" s="311">
        <v>33156</v>
      </c>
      <c r="H13786" s="312" t="s">
        <v>1299</v>
      </c>
      <c r="I13786" s="313" t="s">
        <v>6794</v>
      </c>
    </row>
    <row r="13787" spans="6:9" x14ac:dyDescent="0.2">
      <c r="F13787" s="310" t="s">
        <v>19618</v>
      </c>
      <c r="G13787" s="311">
        <v>33157</v>
      </c>
      <c r="H13787" s="312" t="s">
        <v>1299</v>
      </c>
      <c r="I13787" s="313" t="s">
        <v>6794</v>
      </c>
    </row>
    <row r="13788" spans="6:9" x14ac:dyDescent="0.2">
      <c r="F13788" s="310" t="s">
        <v>19619</v>
      </c>
      <c r="G13788" s="311">
        <v>33158</v>
      </c>
      <c r="H13788" s="312" t="s">
        <v>1299</v>
      </c>
      <c r="I13788" s="313" t="s">
        <v>6794</v>
      </c>
    </row>
    <row r="13789" spans="6:9" x14ac:dyDescent="0.2">
      <c r="F13789" s="310" t="s">
        <v>19620</v>
      </c>
      <c r="G13789" s="311">
        <v>33159</v>
      </c>
      <c r="H13789" s="312" t="s">
        <v>1299</v>
      </c>
      <c r="I13789" s="313" t="s">
        <v>6794</v>
      </c>
    </row>
    <row r="13790" spans="6:9" x14ac:dyDescent="0.2">
      <c r="F13790" s="310" t="s">
        <v>19621</v>
      </c>
      <c r="G13790" s="311">
        <v>33160</v>
      </c>
      <c r="H13790" s="312" t="s">
        <v>1299</v>
      </c>
      <c r="I13790" s="313" t="s">
        <v>6794</v>
      </c>
    </row>
    <row r="13791" spans="6:9" x14ac:dyDescent="0.2">
      <c r="F13791" s="310" t="s">
        <v>19622</v>
      </c>
      <c r="G13791" s="311">
        <v>33161</v>
      </c>
      <c r="H13791" s="312" t="s">
        <v>1299</v>
      </c>
      <c r="I13791" s="313" t="s">
        <v>6794</v>
      </c>
    </row>
    <row r="13792" spans="6:9" x14ac:dyDescent="0.2">
      <c r="F13792" s="310" t="s">
        <v>19623</v>
      </c>
      <c r="G13792" s="311">
        <v>33162</v>
      </c>
      <c r="H13792" s="312" t="s">
        <v>1299</v>
      </c>
      <c r="I13792" s="313" t="s">
        <v>6794</v>
      </c>
    </row>
    <row r="13793" spans="6:9" x14ac:dyDescent="0.2">
      <c r="F13793" s="310" t="s">
        <v>19624</v>
      </c>
      <c r="G13793" s="311">
        <v>33163</v>
      </c>
      <c r="H13793" s="312" t="s">
        <v>1299</v>
      </c>
      <c r="I13793" s="313" t="s">
        <v>6794</v>
      </c>
    </row>
    <row r="13794" spans="6:9" x14ac:dyDescent="0.2">
      <c r="F13794" s="310" t="s">
        <v>19625</v>
      </c>
      <c r="G13794" s="311">
        <v>33164</v>
      </c>
      <c r="H13794" s="312" t="s">
        <v>1299</v>
      </c>
      <c r="I13794" s="313" t="s">
        <v>6794</v>
      </c>
    </row>
    <row r="13795" spans="6:9" x14ac:dyDescent="0.2">
      <c r="F13795" s="310" t="s">
        <v>19626</v>
      </c>
      <c r="G13795" s="311">
        <v>33165</v>
      </c>
      <c r="H13795" s="312" t="s">
        <v>1299</v>
      </c>
      <c r="I13795" s="313" t="s">
        <v>6794</v>
      </c>
    </row>
    <row r="13796" spans="6:9" x14ac:dyDescent="0.2">
      <c r="F13796" s="310" t="s">
        <v>19627</v>
      </c>
      <c r="G13796" s="311">
        <v>33166</v>
      </c>
      <c r="H13796" s="312" t="s">
        <v>1299</v>
      </c>
      <c r="I13796" s="313" t="s">
        <v>6794</v>
      </c>
    </row>
    <row r="13797" spans="6:9" x14ac:dyDescent="0.2">
      <c r="F13797" s="310" t="s">
        <v>19628</v>
      </c>
      <c r="G13797" s="311">
        <v>33167</v>
      </c>
      <c r="H13797" s="312" t="s">
        <v>1299</v>
      </c>
      <c r="I13797" s="313" t="s">
        <v>6794</v>
      </c>
    </row>
    <row r="13798" spans="6:9" x14ac:dyDescent="0.2">
      <c r="F13798" s="310" t="s">
        <v>19629</v>
      </c>
      <c r="G13798" s="311">
        <v>33168</v>
      </c>
      <c r="H13798" s="312" t="s">
        <v>1299</v>
      </c>
      <c r="I13798" s="313" t="s">
        <v>6794</v>
      </c>
    </row>
    <row r="13799" spans="6:9" x14ac:dyDescent="0.2">
      <c r="F13799" s="310" t="s">
        <v>19630</v>
      </c>
      <c r="G13799" s="311">
        <v>33169</v>
      </c>
      <c r="H13799" s="312" t="s">
        <v>1299</v>
      </c>
      <c r="I13799" s="313" t="s">
        <v>6794</v>
      </c>
    </row>
    <row r="13800" spans="6:9" x14ac:dyDescent="0.2">
      <c r="F13800" s="310" t="s">
        <v>19631</v>
      </c>
      <c r="G13800" s="311">
        <v>33170</v>
      </c>
      <c r="H13800" s="312" t="s">
        <v>1299</v>
      </c>
      <c r="I13800" s="313" t="s">
        <v>6794</v>
      </c>
    </row>
    <row r="13801" spans="6:9" x14ac:dyDescent="0.2">
      <c r="F13801" s="310" t="s">
        <v>19632</v>
      </c>
      <c r="G13801" s="311">
        <v>33172</v>
      </c>
      <c r="H13801" s="312" t="s">
        <v>1299</v>
      </c>
      <c r="I13801" s="313" t="s">
        <v>6794</v>
      </c>
    </row>
    <row r="13802" spans="6:9" x14ac:dyDescent="0.2">
      <c r="F13802" s="310" t="s">
        <v>19633</v>
      </c>
      <c r="G13802" s="311">
        <v>33173</v>
      </c>
      <c r="H13802" s="312" t="s">
        <v>1299</v>
      </c>
      <c r="I13802" s="313" t="s">
        <v>6794</v>
      </c>
    </row>
    <row r="13803" spans="6:9" x14ac:dyDescent="0.2">
      <c r="F13803" s="310" t="s">
        <v>19634</v>
      </c>
      <c r="G13803" s="311">
        <v>33174</v>
      </c>
      <c r="H13803" s="312" t="s">
        <v>1299</v>
      </c>
      <c r="I13803" s="313" t="s">
        <v>6794</v>
      </c>
    </row>
    <row r="13804" spans="6:9" x14ac:dyDescent="0.2">
      <c r="F13804" s="310" t="s">
        <v>19635</v>
      </c>
      <c r="G13804" s="311">
        <v>33175</v>
      </c>
      <c r="H13804" s="312" t="s">
        <v>1299</v>
      </c>
      <c r="I13804" s="313" t="s">
        <v>6794</v>
      </c>
    </row>
    <row r="13805" spans="6:9" x14ac:dyDescent="0.2">
      <c r="F13805" s="310" t="s">
        <v>19636</v>
      </c>
      <c r="G13805" s="311">
        <v>33176</v>
      </c>
      <c r="H13805" s="312" t="s">
        <v>1299</v>
      </c>
      <c r="I13805" s="313" t="s">
        <v>6794</v>
      </c>
    </row>
    <row r="13806" spans="6:9" x14ac:dyDescent="0.2">
      <c r="F13806" s="310" t="s">
        <v>19637</v>
      </c>
      <c r="G13806" s="311">
        <v>33177</v>
      </c>
      <c r="H13806" s="312" t="s">
        <v>1299</v>
      </c>
      <c r="I13806" s="313" t="s">
        <v>6794</v>
      </c>
    </row>
    <row r="13807" spans="6:9" x14ac:dyDescent="0.2">
      <c r="F13807" s="310" t="s">
        <v>19638</v>
      </c>
      <c r="G13807" s="311">
        <v>33178</v>
      </c>
      <c r="H13807" s="312" t="s">
        <v>1299</v>
      </c>
      <c r="I13807" s="313" t="s">
        <v>6794</v>
      </c>
    </row>
    <row r="13808" spans="6:9" x14ac:dyDescent="0.2">
      <c r="F13808" s="310" t="s">
        <v>19639</v>
      </c>
      <c r="G13808" s="311">
        <v>33179</v>
      </c>
      <c r="H13808" s="312" t="s">
        <v>1299</v>
      </c>
      <c r="I13808" s="313" t="s">
        <v>6794</v>
      </c>
    </row>
    <row r="13809" spans="6:9" x14ac:dyDescent="0.2">
      <c r="F13809" s="310" t="s">
        <v>19640</v>
      </c>
      <c r="G13809" s="311">
        <v>33180</v>
      </c>
      <c r="H13809" s="312" t="s">
        <v>1299</v>
      </c>
      <c r="I13809" s="313" t="s">
        <v>6794</v>
      </c>
    </row>
    <row r="13810" spans="6:9" x14ac:dyDescent="0.2">
      <c r="F13810" s="310" t="s">
        <v>19641</v>
      </c>
      <c r="G13810" s="311">
        <v>33181</v>
      </c>
      <c r="H13810" s="312" t="s">
        <v>1299</v>
      </c>
      <c r="I13810" s="313" t="s">
        <v>6794</v>
      </c>
    </row>
    <row r="13811" spans="6:9" x14ac:dyDescent="0.2">
      <c r="F13811" s="310" t="s">
        <v>19642</v>
      </c>
      <c r="G13811" s="311">
        <v>33182</v>
      </c>
      <c r="H13811" s="312" t="s">
        <v>1299</v>
      </c>
      <c r="I13811" s="313" t="s">
        <v>6794</v>
      </c>
    </row>
    <row r="13812" spans="6:9" x14ac:dyDescent="0.2">
      <c r="F13812" s="310" t="s">
        <v>19643</v>
      </c>
      <c r="G13812" s="311">
        <v>33183</v>
      </c>
      <c r="H13812" s="312" t="s">
        <v>1299</v>
      </c>
      <c r="I13812" s="313" t="s">
        <v>6794</v>
      </c>
    </row>
    <row r="13813" spans="6:9" x14ac:dyDescent="0.2">
      <c r="F13813" s="310" t="s">
        <v>19644</v>
      </c>
      <c r="G13813" s="311">
        <v>33184</v>
      </c>
      <c r="H13813" s="312" t="s">
        <v>1299</v>
      </c>
      <c r="I13813" s="313" t="s">
        <v>6794</v>
      </c>
    </row>
    <row r="13814" spans="6:9" x14ac:dyDescent="0.2">
      <c r="F13814" s="310" t="s">
        <v>19645</v>
      </c>
      <c r="G13814" s="311">
        <v>33185</v>
      </c>
      <c r="H13814" s="312" t="s">
        <v>1299</v>
      </c>
      <c r="I13814" s="313" t="s">
        <v>6794</v>
      </c>
    </row>
    <row r="13815" spans="6:9" x14ac:dyDescent="0.2">
      <c r="F13815" s="310" t="s">
        <v>19646</v>
      </c>
      <c r="G13815" s="311">
        <v>33186</v>
      </c>
      <c r="H13815" s="312" t="s">
        <v>1299</v>
      </c>
      <c r="I13815" s="313" t="s">
        <v>6794</v>
      </c>
    </row>
    <row r="13816" spans="6:9" x14ac:dyDescent="0.2">
      <c r="F13816" s="310" t="s">
        <v>19647</v>
      </c>
      <c r="G13816" s="311">
        <v>33187</v>
      </c>
      <c r="H13816" s="312" t="s">
        <v>1299</v>
      </c>
      <c r="I13816" s="313" t="s">
        <v>6794</v>
      </c>
    </row>
    <row r="13817" spans="6:9" x14ac:dyDescent="0.2">
      <c r="F13817" s="310" t="s">
        <v>19648</v>
      </c>
      <c r="G13817" s="311">
        <v>33188</v>
      </c>
      <c r="H13817" s="312" t="s">
        <v>1299</v>
      </c>
      <c r="I13817" s="313" t="s">
        <v>6794</v>
      </c>
    </row>
    <row r="13818" spans="6:9" x14ac:dyDescent="0.2">
      <c r="F13818" s="310" t="s">
        <v>19649</v>
      </c>
      <c r="G13818" s="311">
        <v>33189</v>
      </c>
      <c r="H13818" s="312" t="s">
        <v>1299</v>
      </c>
      <c r="I13818" s="313" t="s">
        <v>6794</v>
      </c>
    </row>
    <row r="13819" spans="6:9" x14ac:dyDescent="0.2">
      <c r="F13819" s="310" t="s">
        <v>19650</v>
      </c>
      <c r="G13819" s="311">
        <v>33190</v>
      </c>
      <c r="H13819" s="312" t="s">
        <v>1299</v>
      </c>
      <c r="I13819" s="313" t="s">
        <v>6794</v>
      </c>
    </row>
    <row r="13820" spans="6:9" x14ac:dyDescent="0.2">
      <c r="F13820" s="310" t="s">
        <v>19651</v>
      </c>
      <c r="G13820" s="311">
        <v>33193</v>
      </c>
      <c r="H13820" s="312" t="s">
        <v>1299</v>
      </c>
      <c r="I13820" s="313" t="s">
        <v>6794</v>
      </c>
    </row>
    <row r="13821" spans="6:9" x14ac:dyDescent="0.2">
      <c r="F13821" s="310" t="s">
        <v>19652</v>
      </c>
      <c r="G13821" s="311">
        <v>33194</v>
      </c>
      <c r="H13821" s="312" t="s">
        <v>1299</v>
      </c>
      <c r="I13821" s="313" t="s">
        <v>6794</v>
      </c>
    </row>
    <row r="13822" spans="6:9" x14ac:dyDescent="0.2">
      <c r="F13822" s="310" t="s">
        <v>19653</v>
      </c>
      <c r="G13822" s="311">
        <v>33196</v>
      </c>
      <c r="H13822" s="312" t="s">
        <v>1299</v>
      </c>
      <c r="I13822" s="313" t="s">
        <v>6794</v>
      </c>
    </row>
    <row r="13823" spans="6:9" x14ac:dyDescent="0.2">
      <c r="F13823" s="310" t="s">
        <v>19654</v>
      </c>
      <c r="G13823" s="311">
        <v>33197</v>
      </c>
      <c r="H13823" s="312" t="s">
        <v>1299</v>
      </c>
      <c r="I13823" s="313" t="s">
        <v>6794</v>
      </c>
    </row>
    <row r="13824" spans="6:9" x14ac:dyDescent="0.2">
      <c r="F13824" s="310" t="s">
        <v>19655</v>
      </c>
      <c r="G13824" s="311">
        <v>33199</v>
      </c>
      <c r="H13824" s="312" t="s">
        <v>1299</v>
      </c>
      <c r="I13824" s="313" t="s">
        <v>6794</v>
      </c>
    </row>
    <row r="13825" spans="6:9" x14ac:dyDescent="0.2">
      <c r="F13825" s="310" t="s">
        <v>19656</v>
      </c>
      <c r="G13825" s="311">
        <v>33206</v>
      </c>
      <c r="H13825" s="312" t="s">
        <v>1299</v>
      </c>
      <c r="I13825" s="313" t="s">
        <v>6794</v>
      </c>
    </row>
    <row r="13826" spans="6:9" x14ac:dyDescent="0.2">
      <c r="F13826" s="310" t="s">
        <v>19657</v>
      </c>
      <c r="G13826" s="311">
        <v>33222</v>
      </c>
      <c r="H13826" s="312" t="s">
        <v>1299</v>
      </c>
      <c r="I13826" s="313" t="s">
        <v>6794</v>
      </c>
    </row>
    <row r="13827" spans="6:9" x14ac:dyDescent="0.2">
      <c r="F13827" s="310" t="s">
        <v>19658</v>
      </c>
      <c r="G13827" s="311">
        <v>33231</v>
      </c>
      <c r="H13827" s="312" t="s">
        <v>1299</v>
      </c>
      <c r="I13827" s="313" t="s">
        <v>6794</v>
      </c>
    </row>
    <row r="13828" spans="6:9" x14ac:dyDescent="0.2">
      <c r="F13828" s="310" t="s">
        <v>19659</v>
      </c>
      <c r="G13828" s="311">
        <v>33233</v>
      </c>
      <c r="H13828" s="312" t="s">
        <v>1299</v>
      </c>
      <c r="I13828" s="313" t="s">
        <v>6794</v>
      </c>
    </row>
    <row r="13829" spans="6:9" x14ac:dyDescent="0.2">
      <c r="F13829" s="310" t="s">
        <v>19660</v>
      </c>
      <c r="G13829" s="311">
        <v>33234</v>
      </c>
      <c r="H13829" s="312" t="s">
        <v>1299</v>
      </c>
      <c r="I13829" s="313" t="s">
        <v>6794</v>
      </c>
    </row>
    <row r="13830" spans="6:9" x14ac:dyDescent="0.2">
      <c r="F13830" s="310" t="s">
        <v>19661</v>
      </c>
      <c r="G13830" s="311">
        <v>33238</v>
      </c>
      <c r="H13830" s="312" t="s">
        <v>1299</v>
      </c>
      <c r="I13830" s="313" t="s">
        <v>6794</v>
      </c>
    </row>
    <row r="13831" spans="6:9" x14ac:dyDescent="0.2">
      <c r="F13831" s="310" t="s">
        <v>19662</v>
      </c>
      <c r="G13831" s="311">
        <v>33239</v>
      </c>
      <c r="H13831" s="312" t="s">
        <v>1299</v>
      </c>
      <c r="I13831" s="313" t="s">
        <v>6794</v>
      </c>
    </row>
    <row r="13832" spans="6:9" x14ac:dyDescent="0.2">
      <c r="F13832" s="310" t="s">
        <v>19663</v>
      </c>
      <c r="G13832" s="311">
        <v>33242</v>
      </c>
      <c r="H13832" s="312" t="s">
        <v>1299</v>
      </c>
      <c r="I13832" s="313" t="s">
        <v>6794</v>
      </c>
    </row>
    <row r="13833" spans="6:9" x14ac:dyDescent="0.2">
      <c r="F13833" s="310" t="s">
        <v>19664</v>
      </c>
      <c r="G13833" s="311">
        <v>33243</v>
      </c>
      <c r="H13833" s="312" t="s">
        <v>1299</v>
      </c>
      <c r="I13833" s="313" t="s">
        <v>6794</v>
      </c>
    </row>
    <row r="13834" spans="6:9" x14ac:dyDescent="0.2">
      <c r="F13834" s="310" t="s">
        <v>19665</v>
      </c>
      <c r="G13834" s="311">
        <v>33245</v>
      </c>
      <c r="H13834" s="312" t="s">
        <v>1299</v>
      </c>
      <c r="I13834" s="313" t="s">
        <v>6794</v>
      </c>
    </row>
    <row r="13835" spans="6:9" x14ac:dyDescent="0.2">
      <c r="F13835" s="310" t="s">
        <v>19666</v>
      </c>
      <c r="G13835" s="311">
        <v>33247</v>
      </c>
      <c r="H13835" s="312" t="s">
        <v>1299</v>
      </c>
      <c r="I13835" s="313" t="s">
        <v>6794</v>
      </c>
    </row>
    <row r="13836" spans="6:9" x14ac:dyDescent="0.2">
      <c r="F13836" s="310" t="s">
        <v>19667</v>
      </c>
      <c r="G13836" s="311">
        <v>33255</v>
      </c>
      <c r="H13836" s="312" t="s">
        <v>1299</v>
      </c>
      <c r="I13836" s="313" t="s">
        <v>6794</v>
      </c>
    </row>
    <row r="13837" spans="6:9" x14ac:dyDescent="0.2">
      <c r="F13837" s="310" t="s">
        <v>19668</v>
      </c>
      <c r="G13837" s="311">
        <v>33256</v>
      </c>
      <c r="H13837" s="312" t="s">
        <v>1299</v>
      </c>
      <c r="I13837" s="313" t="s">
        <v>6794</v>
      </c>
    </row>
    <row r="13838" spans="6:9" x14ac:dyDescent="0.2">
      <c r="F13838" s="310" t="s">
        <v>19669</v>
      </c>
      <c r="G13838" s="311">
        <v>33257</v>
      </c>
      <c r="H13838" s="312" t="s">
        <v>1299</v>
      </c>
      <c r="I13838" s="313" t="s">
        <v>6794</v>
      </c>
    </row>
    <row r="13839" spans="6:9" x14ac:dyDescent="0.2">
      <c r="F13839" s="310" t="s">
        <v>19670</v>
      </c>
      <c r="G13839" s="311">
        <v>33261</v>
      </c>
      <c r="H13839" s="312" t="s">
        <v>1299</v>
      </c>
      <c r="I13839" s="313" t="s">
        <v>6794</v>
      </c>
    </row>
    <row r="13840" spans="6:9" x14ac:dyDescent="0.2">
      <c r="F13840" s="310" t="s">
        <v>19671</v>
      </c>
      <c r="G13840" s="311">
        <v>33265</v>
      </c>
      <c r="H13840" s="312" t="s">
        <v>1299</v>
      </c>
      <c r="I13840" s="313" t="s">
        <v>6794</v>
      </c>
    </row>
    <row r="13841" spans="6:9" x14ac:dyDescent="0.2">
      <c r="F13841" s="310" t="s">
        <v>19672</v>
      </c>
      <c r="G13841" s="311">
        <v>33266</v>
      </c>
      <c r="H13841" s="312" t="s">
        <v>1299</v>
      </c>
      <c r="I13841" s="313" t="s">
        <v>6794</v>
      </c>
    </row>
    <row r="13842" spans="6:9" x14ac:dyDescent="0.2">
      <c r="F13842" s="310" t="s">
        <v>19673</v>
      </c>
      <c r="G13842" s="311">
        <v>33269</v>
      </c>
      <c r="H13842" s="312" t="s">
        <v>1299</v>
      </c>
      <c r="I13842" s="313" t="s">
        <v>6794</v>
      </c>
    </row>
    <row r="13843" spans="6:9" x14ac:dyDescent="0.2">
      <c r="F13843" s="310" t="s">
        <v>19674</v>
      </c>
      <c r="G13843" s="311">
        <v>33280</v>
      </c>
      <c r="H13843" s="312" t="s">
        <v>1299</v>
      </c>
      <c r="I13843" s="313" t="s">
        <v>6794</v>
      </c>
    </row>
    <row r="13844" spans="6:9" x14ac:dyDescent="0.2">
      <c r="F13844" s="310" t="s">
        <v>19675</v>
      </c>
      <c r="G13844" s="311">
        <v>33283</v>
      </c>
      <c r="H13844" s="312" t="s">
        <v>1299</v>
      </c>
      <c r="I13844" s="313" t="s">
        <v>6794</v>
      </c>
    </row>
    <row r="13845" spans="6:9" x14ac:dyDescent="0.2">
      <c r="F13845" s="310" t="s">
        <v>19676</v>
      </c>
      <c r="G13845" s="311">
        <v>33296</v>
      </c>
      <c r="H13845" s="312" t="s">
        <v>1299</v>
      </c>
      <c r="I13845" s="313" t="s">
        <v>6794</v>
      </c>
    </row>
    <row r="13846" spans="6:9" x14ac:dyDescent="0.2">
      <c r="F13846" s="310" t="s">
        <v>19677</v>
      </c>
      <c r="G13846" s="311">
        <v>33299</v>
      </c>
      <c r="H13846" s="312" t="s">
        <v>1299</v>
      </c>
      <c r="I13846" s="313" t="s">
        <v>6794</v>
      </c>
    </row>
    <row r="13847" spans="6:9" x14ac:dyDescent="0.2">
      <c r="F13847" s="310" t="s">
        <v>19678</v>
      </c>
      <c r="G13847" s="311">
        <v>33301</v>
      </c>
      <c r="H13847" s="312" t="s">
        <v>1299</v>
      </c>
      <c r="I13847" s="313" t="s">
        <v>6794</v>
      </c>
    </row>
    <row r="13848" spans="6:9" x14ac:dyDescent="0.2">
      <c r="F13848" s="310" t="s">
        <v>19679</v>
      </c>
      <c r="G13848" s="311">
        <v>33302</v>
      </c>
      <c r="H13848" s="312" t="s">
        <v>1299</v>
      </c>
      <c r="I13848" s="313" t="s">
        <v>6794</v>
      </c>
    </row>
    <row r="13849" spans="6:9" x14ac:dyDescent="0.2">
      <c r="F13849" s="310" t="s">
        <v>19680</v>
      </c>
      <c r="G13849" s="311">
        <v>33303</v>
      </c>
      <c r="H13849" s="312" t="s">
        <v>1299</v>
      </c>
      <c r="I13849" s="313" t="s">
        <v>6794</v>
      </c>
    </row>
    <row r="13850" spans="6:9" x14ac:dyDescent="0.2">
      <c r="F13850" s="310" t="s">
        <v>19681</v>
      </c>
      <c r="G13850" s="311">
        <v>33304</v>
      </c>
      <c r="H13850" s="312" t="s">
        <v>1299</v>
      </c>
      <c r="I13850" s="313" t="s">
        <v>6794</v>
      </c>
    </row>
    <row r="13851" spans="6:9" x14ac:dyDescent="0.2">
      <c r="F13851" s="310" t="s">
        <v>19682</v>
      </c>
      <c r="G13851" s="311">
        <v>33305</v>
      </c>
      <c r="H13851" s="312" t="s">
        <v>1299</v>
      </c>
      <c r="I13851" s="313" t="s">
        <v>6794</v>
      </c>
    </row>
    <row r="13852" spans="6:9" x14ac:dyDescent="0.2">
      <c r="F13852" s="310" t="s">
        <v>19683</v>
      </c>
      <c r="G13852" s="311">
        <v>33306</v>
      </c>
      <c r="H13852" s="312" t="s">
        <v>1299</v>
      </c>
      <c r="I13852" s="313" t="s">
        <v>6794</v>
      </c>
    </row>
    <row r="13853" spans="6:9" x14ac:dyDescent="0.2">
      <c r="F13853" s="310" t="s">
        <v>19684</v>
      </c>
      <c r="G13853" s="311">
        <v>33307</v>
      </c>
      <c r="H13853" s="312" t="s">
        <v>1299</v>
      </c>
      <c r="I13853" s="313" t="s">
        <v>6794</v>
      </c>
    </row>
    <row r="13854" spans="6:9" x14ac:dyDescent="0.2">
      <c r="F13854" s="310" t="s">
        <v>19685</v>
      </c>
      <c r="G13854" s="311">
        <v>33308</v>
      </c>
      <c r="H13854" s="312" t="s">
        <v>1299</v>
      </c>
      <c r="I13854" s="313" t="s">
        <v>6794</v>
      </c>
    </row>
    <row r="13855" spans="6:9" x14ac:dyDescent="0.2">
      <c r="F13855" s="310" t="s">
        <v>19686</v>
      </c>
      <c r="G13855" s="311">
        <v>33309</v>
      </c>
      <c r="H13855" s="312" t="s">
        <v>1299</v>
      </c>
      <c r="I13855" s="313" t="s">
        <v>6794</v>
      </c>
    </row>
    <row r="13856" spans="6:9" x14ac:dyDescent="0.2">
      <c r="F13856" s="310" t="s">
        <v>19687</v>
      </c>
      <c r="G13856" s="311">
        <v>33310</v>
      </c>
      <c r="H13856" s="312" t="s">
        <v>1299</v>
      </c>
      <c r="I13856" s="313" t="s">
        <v>6794</v>
      </c>
    </row>
    <row r="13857" spans="6:9" x14ac:dyDescent="0.2">
      <c r="F13857" s="310" t="s">
        <v>19688</v>
      </c>
      <c r="G13857" s="311">
        <v>33311</v>
      </c>
      <c r="H13857" s="312" t="s">
        <v>1299</v>
      </c>
      <c r="I13857" s="313" t="s">
        <v>6794</v>
      </c>
    </row>
    <row r="13858" spans="6:9" x14ac:dyDescent="0.2">
      <c r="F13858" s="310" t="s">
        <v>19689</v>
      </c>
      <c r="G13858" s="311">
        <v>33312</v>
      </c>
      <c r="H13858" s="312" t="s">
        <v>1299</v>
      </c>
      <c r="I13858" s="313" t="s">
        <v>6794</v>
      </c>
    </row>
    <row r="13859" spans="6:9" x14ac:dyDescent="0.2">
      <c r="F13859" s="310" t="s">
        <v>19690</v>
      </c>
      <c r="G13859" s="311">
        <v>33313</v>
      </c>
      <c r="H13859" s="312" t="s">
        <v>1299</v>
      </c>
      <c r="I13859" s="313" t="s">
        <v>6794</v>
      </c>
    </row>
    <row r="13860" spans="6:9" x14ac:dyDescent="0.2">
      <c r="F13860" s="310" t="s">
        <v>19691</v>
      </c>
      <c r="G13860" s="311">
        <v>33314</v>
      </c>
      <c r="H13860" s="312" t="s">
        <v>1299</v>
      </c>
      <c r="I13860" s="313" t="s">
        <v>6794</v>
      </c>
    </row>
    <row r="13861" spans="6:9" x14ac:dyDescent="0.2">
      <c r="F13861" s="310" t="s">
        <v>19692</v>
      </c>
      <c r="G13861" s="311">
        <v>33315</v>
      </c>
      <c r="H13861" s="312" t="s">
        <v>1299</v>
      </c>
      <c r="I13861" s="313" t="s">
        <v>6794</v>
      </c>
    </row>
    <row r="13862" spans="6:9" x14ac:dyDescent="0.2">
      <c r="F13862" s="310" t="s">
        <v>19693</v>
      </c>
      <c r="G13862" s="311">
        <v>33316</v>
      </c>
      <c r="H13862" s="312" t="s">
        <v>1299</v>
      </c>
      <c r="I13862" s="313" t="s">
        <v>6794</v>
      </c>
    </row>
    <row r="13863" spans="6:9" x14ac:dyDescent="0.2">
      <c r="F13863" s="310" t="s">
        <v>19694</v>
      </c>
      <c r="G13863" s="311">
        <v>33317</v>
      </c>
      <c r="H13863" s="312" t="s">
        <v>1299</v>
      </c>
      <c r="I13863" s="313" t="s">
        <v>6794</v>
      </c>
    </row>
    <row r="13864" spans="6:9" x14ac:dyDescent="0.2">
      <c r="F13864" s="310" t="s">
        <v>19695</v>
      </c>
      <c r="G13864" s="311">
        <v>33318</v>
      </c>
      <c r="H13864" s="312" t="s">
        <v>1299</v>
      </c>
      <c r="I13864" s="313" t="s">
        <v>6794</v>
      </c>
    </row>
    <row r="13865" spans="6:9" x14ac:dyDescent="0.2">
      <c r="F13865" s="310" t="s">
        <v>19696</v>
      </c>
      <c r="G13865" s="311">
        <v>33319</v>
      </c>
      <c r="H13865" s="312" t="s">
        <v>1299</v>
      </c>
      <c r="I13865" s="313" t="s">
        <v>6794</v>
      </c>
    </row>
    <row r="13866" spans="6:9" x14ac:dyDescent="0.2">
      <c r="F13866" s="310" t="s">
        <v>19697</v>
      </c>
      <c r="G13866" s="311">
        <v>33320</v>
      </c>
      <c r="H13866" s="312" t="s">
        <v>1299</v>
      </c>
      <c r="I13866" s="313" t="s">
        <v>6794</v>
      </c>
    </row>
    <row r="13867" spans="6:9" x14ac:dyDescent="0.2">
      <c r="F13867" s="310" t="s">
        <v>19698</v>
      </c>
      <c r="G13867" s="311">
        <v>33321</v>
      </c>
      <c r="H13867" s="312" t="s">
        <v>1299</v>
      </c>
      <c r="I13867" s="313" t="s">
        <v>6794</v>
      </c>
    </row>
    <row r="13868" spans="6:9" x14ac:dyDescent="0.2">
      <c r="F13868" s="310" t="s">
        <v>19699</v>
      </c>
      <c r="G13868" s="311">
        <v>33322</v>
      </c>
      <c r="H13868" s="312" t="s">
        <v>1299</v>
      </c>
      <c r="I13868" s="313" t="s">
        <v>6794</v>
      </c>
    </row>
    <row r="13869" spans="6:9" x14ac:dyDescent="0.2">
      <c r="F13869" s="310" t="s">
        <v>19700</v>
      </c>
      <c r="G13869" s="311">
        <v>33323</v>
      </c>
      <c r="H13869" s="312" t="s">
        <v>1299</v>
      </c>
      <c r="I13869" s="313" t="s">
        <v>6794</v>
      </c>
    </row>
    <row r="13870" spans="6:9" x14ac:dyDescent="0.2">
      <c r="F13870" s="310" t="s">
        <v>19701</v>
      </c>
      <c r="G13870" s="311">
        <v>33324</v>
      </c>
      <c r="H13870" s="312" t="s">
        <v>1299</v>
      </c>
      <c r="I13870" s="313" t="s">
        <v>6794</v>
      </c>
    </row>
    <row r="13871" spans="6:9" x14ac:dyDescent="0.2">
      <c r="F13871" s="310" t="s">
        <v>19702</v>
      </c>
      <c r="G13871" s="311">
        <v>33325</v>
      </c>
      <c r="H13871" s="312" t="s">
        <v>1299</v>
      </c>
      <c r="I13871" s="313" t="s">
        <v>6794</v>
      </c>
    </row>
    <row r="13872" spans="6:9" x14ac:dyDescent="0.2">
      <c r="F13872" s="310" t="s">
        <v>19703</v>
      </c>
      <c r="G13872" s="311">
        <v>33326</v>
      </c>
      <c r="H13872" s="312" t="s">
        <v>1299</v>
      </c>
      <c r="I13872" s="313" t="s">
        <v>6794</v>
      </c>
    </row>
    <row r="13873" spans="6:9" x14ac:dyDescent="0.2">
      <c r="F13873" s="310" t="s">
        <v>19704</v>
      </c>
      <c r="G13873" s="311">
        <v>33327</v>
      </c>
      <c r="H13873" s="312" t="s">
        <v>1299</v>
      </c>
      <c r="I13873" s="313" t="s">
        <v>6794</v>
      </c>
    </row>
    <row r="13874" spans="6:9" x14ac:dyDescent="0.2">
      <c r="F13874" s="310" t="s">
        <v>19705</v>
      </c>
      <c r="G13874" s="311">
        <v>33328</v>
      </c>
      <c r="H13874" s="312" t="s">
        <v>1299</v>
      </c>
      <c r="I13874" s="313" t="s">
        <v>6794</v>
      </c>
    </row>
    <row r="13875" spans="6:9" x14ac:dyDescent="0.2">
      <c r="F13875" s="310" t="s">
        <v>19706</v>
      </c>
      <c r="G13875" s="311">
        <v>33329</v>
      </c>
      <c r="H13875" s="312" t="s">
        <v>1299</v>
      </c>
      <c r="I13875" s="313" t="s">
        <v>6794</v>
      </c>
    </row>
    <row r="13876" spans="6:9" x14ac:dyDescent="0.2">
      <c r="F13876" s="310" t="s">
        <v>19707</v>
      </c>
      <c r="G13876" s="311">
        <v>33330</v>
      </c>
      <c r="H13876" s="312" t="s">
        <v>1299</v>
      </c>
      <c r="I13876" s="313" t="s">
        <v>6794</v>
      </c>
    </row>
    <row r="13877" spans="6:9" x14ac:dyDescent="0.2">
      <c r="F13877" s="310" t="s">
        <v>19708</v>
      </c>
      <c r="G13877" s="311">
        <v>33331</v>
      </c>
      <c r="H13877" s="312" t="s">
        <v>1299</v>
      </c>
      <c r="I13877" s="313" t="s">
        <v>6794</v>
      </c>
    </row>
    <row r="13878" spans="6:9" x14ac:dyDescent="0.2">
      <c r="F13878" s="310" t="s">
        <v>19709</v>
      </c>
      <c r="G13878" s="311">
        <v>33332</v>
      </c>
      <c r="H13878" s="312" t="s">
        <v>1299</v>
      </c>
      <c r="I13878" s="313" t="s">
        <v>6794</v>
      </c>
    </row>
    <row r="13879" spans="6:9" x14ac:dyDescent="0.2">
      <c r="F13879" s="310" t="s">
        <v>19710</v>
      </c>
      <c r="G13879" s="311">
        <v>33334</v>
      </c>
      <c r="H13879" s="312" t="s">
        <v>1299</v>
      </c>
      <c r="I13879" s="313" t="s">
        <v>6794</v>
      </c>
    </row>
    <row r="13880" spans="6:9" x14ac:dyDescent="0.2">
      <c r="F13880" s="310" t="s">
        <v>19711</v>
      </c>
      <c r="G13880" s="311">
        <v>33335</v>
      </c>
      <c r="H13880" s="312" t="s">
        <v>1299</v>
      </c>
      <c r="I13880" s="313" t="s">
        <v>6794</v>
      </c>
    </row>
    <row r="13881" spans="6:9" x14ac:dyDescent="0.2">
      <c r="F13881" s="310" t="s">
        <v>19712</v>
      </c>
      <c r="G13881" s="311">
        <v>33336</v>
      </c>
      <c r="H13881" s="312" t="s">
        <v>1299</v>
      </c>
      <c r="I13881" s="313" t="s">
        <v>6794</v>
      </c>
    </row>
    <row r="13882" spans="6:9" x14ac:dyDescent="0.2">
      <c r="F13882" s="310" t="s">
        <v>19713</v>
      </c>
      <c r="G13882" s="311">
        <v>33337</v>
      </c>
      <c r="H13882" s="312" t="s">
        <v>1299</v>
      </c>
      <c r="I13882" s="313" t="s">
        <v>6794</v>
      </c>
    </row>
    <row r="13883" spans="6:9" x14ac:dyDescent="0.2">
      <c r="F13883" s="310" t="s">
        <v>19714</v>
      </c>
      <c r="G13883" s="311">
        <v>33338</v>
      </c>
      <c r="H13883" s="312" t="s">
        <v>1299</v>
      </c>
      <c r="I13883" s="313" t="s">
        <v>6794</v>
      </c>
    </row>
    <row r="13884" spans="6:9" x14ac:dyDescent="0.2">
      <c r="F13884" s="310" t="s">
        <v>19715</v>
      </c>
      <c r="G13884" s="311">
        <v>33339</v>
      </c>
      <c r="H13884" s="312" t="s">
        <v>1299</v>
      </c>
      <c r="I13884" s="313" t="s">
        <v>6794</v>
      </c>
    </row>
    <row r="13885" spans="6:9" x14ac:dyDescent="0.2">
      <c r="F13885" s="310" t="s">
        <v>19716</v>
      </c>
      <c r="G13885" s="311">
        <v>33340</v>
      </c>
      <c r="H13885" s="312" t="s">
        <v>1299</v>
      </c>
      <c r="I13885" s="313" t="s">
        <v>6794</v>
      </c>
    </row>
    <row r="13886" spans="6:9" x14ac:dyDescent="0.2">
      <c r="F13886" s="310" t="s">
        <v>19717</v>
      </c>
      <c r="G13886" s="311">
        <v>33345</v>
      </c>
      <c r="H13886" s="312" t="s">
        <v>1299</v>
      </c>
      <c r="I13886" s="313" t="s">
        <v>6794</v>
      </c>
    </row>
    <row r="13887" spans="6:9" x14ac:dyDescent="0.2">
      <c r="F13887" s="310" t="s">
        <v>19718</v>
      </c>
      <c r="G13887" s="311">
        <v>33346</v>
      </c>
      <c r="H13887" s="312" t="s">
        <v>1299</v>
      </c>
      <c r="I13887" s="313" t="s">
        <v>6794</v>
      </c>
    </row>
    <row r="13888" spans="6:9" x14ac:dyDescent="0.2">
      <c r="F13888" s="310" t="s">
        <v>19719</v>
      </c>
      <c r="G13888" s="311">
        <v>33348</v>
      </c>
      <c r="H13888" s="312" t="s">
        <v>1299</v>
      </c>
      <c r="I13888" s="313" t="s">
        <v>6794</v>
      </c>
    </row>
    <row r="13889" spans="6:9" x14ac:dyDescent="0.2">
      <c r="F13889" s="310" t="s">
        <v>19720</v>
      </c>
      <c r="G13889" s="311">
        <v>33349</v>
      </c>
      <c r="H13889" s="312" t="s">
        <v>1299</v>
      </c>
      <c r="I13889" s="313" t="s">
        <v>6794</v>
      </c>
    </row>
    <row r="13890" spans="6:9" x14ac:dyDescent="0.2">
      <c r="F13890" s="310" t="s">
        <v>19721</v>
      </c>
      <c r="G13890" s="311">
        <v>33351</v>
      </c>
      <c r="H13890" s="312" t="s">
        <v>1299</v>
      </c>
      <c r="I13890" s="313" t="s">
        <v>6794</v>
      </c>
    </row>
    <row r="13891" spans="6:9" x14ac:dyDescent="0.2">
      <c r="F13891" s="310" t="s">
        <v>19722</v>
      </c>
      <c r="G13891" s="311">
        <v>33355</v>
      </c>
      <c r="H13891" s="312" t="s">
        <v>1299</v>
      </c>
      <c r="I13891" s="313" t="s">
        <v>6794</v>
      </c>
    </row>
    <row r="13892" spans="6:9" x14ac:dyDescent="0.2">
      <c r="F13892" s="310" t="s">
        <v>19723</v>
      </c>
      <c r="G13892" s="311">
        <v>33359</v>
      </c>
      <c r="H13892" s="312" t="s">
        <v>1299</v>
      </c>
      <c r="I13892" s="313" t="s">
        <v>6794</v>
      </c>
    </row>
    <row r="13893" spans="6:9" x14ac:dyDescent="0.2">
      <c r="F13893" s="310" t="s">
        <v>19724</v>
      </c>
      <c r="G13893" s="311">
        <v>33388</v>
      </c>
      <c r="H13893" s="312" t="s">
        <v>1299</v>
      </c>
      <c r="I13893" s="313" t="s">
        <v>6794</v>
      </c>
    </row>
    <row r="13894" spans="6:9" x14ac:dyDescent="0.2">
      <c r="F13894" s="310" t="s">
        <v>19725</v>
      </c>
      <c r="G13894" s="311">
        <v>33394</v>
      </c>
      <c r="H13894" s="312" t="s">
        <v>1299</v>
      </c>
      <c r="I13894" s="313" t="s">
        <v>6794</v>
      </c>
    </row>
    <row r="13895" spans="6:9" x14ac:dyDescent="0.2">
      <c r="F13895" s="310" t="s">
        <v>19726</v>
      </c>
      <c r="G13895" s="311">
        <v>33401</v>
      </c>
      <c r="H13895" s="312" t="s">
        <v>1299</v>
      </c>
      <c r="I13895" s="313" t="s">
        <v>6794</v>
      </c>
    </row>
    <row r="13896" spans="6:9" x14ac:dyDescent="0.2">
      <c r="F13896" s="310" t="s">
        <v>19727</v>
      </c>
      <c r="G13896" s="311">
        <v>33402</v>
      </c>
      <c r="H13896" s="312" t="s">
        <v>1299</v>
      </c>
      <c r="I13896" s="313" t="s">
        <v>6794</v>
      </c>
    </row>
    <row r="13897" spans="6:9" x14ac:dyDescent="0.2">
      <c r="F13897" s="310" t="s">
        <v>19728</v>
      </c>
      <c r="G13897" s="311">
        <v>33403</v>
      </c>
      <c r="H13897" s="312" t="s">
        <v>1299</v>
      </c>
      <c r="I13897" s="313" t="s">
        <v>6794</v>
      </c>
    </row>
    <row r="13898" spans="6:9" x14ac:dyDescent="0.2">
      <c r="F13898" s="310" t="s">
        <v>19729</v>
      </c>
      <c r="G13898" s="311">
        <v>33404</v>
      </c>
      <c r="H13898" s="312" t="s">
        <v>1299</v>
      </c>
      <c r="I13898" s="313" t="s">
        <v>6794</v>
      </c>
    </row>
    <row r="13899" spans="6:9" x14ac:dyDescent="0.2">
      <c r="F13899" s="310" t="s">
        <v>19730</v>
      </c>
      <c r="G13899" s="311">
        <v>33405</v>
      </c>
      <c r="H13899" s="312" t="s">
        <v>1299</v>
      </c>
      <c r="I13899" s="313" t="s">
        <v>6794</v>
      </c>
    </row>
    <row r="13900" spans="6:9" x14ac:dyDescent="0.2">
      <c r="F13900" s="310" t="s">
        <v>19731</v>
      </c>
      <c r="G13900" s="311">
        <v>33406</v>
      </c>
      <c r="H13900" s="312" t="s">
        <v>1299</v>
      </c>
      <c r="I13900" s="313" t="s">
        <v>6794</v>
      </c>
    </row>
    <row r="13901" spans="6:9" x14ac:dyDescent="0.2">
      <c r="F13901" s="310" t="s">
        <v>19732</v>
      </c>
      <c r="G13901" s="311">
        <v>33407</v>
      </c>
      <c r="H13901" s="312" t="s">
        <v>1299</v>
      </c>
      <c r="I13901" s="313" t="s">
        <v>6794</v>
      </c>
    </row>
    <row r="13902" spans="6:9" x14ac:dyDescent="0.2">
      <c r="F13902" s="310" t="s">
        <v>19733</v>
      </c>
      <c r="G13902" s="311">
        <v>33408</v>
      </c>
      <c r="H13902" s="312" t="s">
        <v>1299</v>
      </c>
      <c r="I13902" s="313" t="s">
        <v>6794</v>
      </c>
    </row>
    <row r="13903" spans="6:9" x14ac:dyDescent="0.2">
      <c r="F13903" s="310" t="s">
        <v>19734</v>
      </c>
      <c r="G13903" s="311">
        <v>33409</v>
      </c>
      <c r="H13903" s="312" t="s">
        <v>1299</v>
      </c>
      <c r="I13903" s="313" t="s">
        <v>6794</v>
      </c>
    </row>
    <row r="13904" spans="6:9" x14ac:dyDescent="0.2">
      <c r="F13904" s="310" t="s">
        <v>19735</v>
      </c>
      <c r="G13904" s="311">
        <v>33410</v>
      </c>
      <c r="H13904" s="312" t="s">
        <v>1299</v>
      </c>
      <c r="I13904" s="313" t="s">
        <v>6794</v>
      </c>
    </row>
    <row r="13905" spans="6:9" x14ac:dyDescent="0.2">
      <c r="F13905" s="310" t="s">
        <v>19736</v>
      </c>
      <c r="G13905" s="311">
        <v>33411</v>
      </c>
      <c r="H13905" s="312" t="s">
        <v>1299</v>
      </c>
      <c r="I13905" s="313" t="s">
        <v>6794</v>
      </c>
    </row>
    <row r="13906" spans="6:9" x14ac:dyDescent="0.2">
      <c r="F13906" s="310" t="s">
        <v>19737</v>
      </c>
      <c r="G13906" s="311">
        <v>33412</v>
      </c>
      <c r="H13906" s="312" t="s">
        <v>1299</v>
      </c>
      <c r="I13906" s="313" t="s">
        <v>6794</v>
      </c>
    </row>
    <row r="13907" spans="6:9" x14ac:dyDescent="0.2">
      <c r="F13907" s="310" t="s">
        <v>19738</v>
      </c>
      <c r="G13907" s="311">
        <v>33413</v>
      </c>
      <c r="H13907" s="312" t="s">
        <v>1299</v>
      </c>
      <c r="I13907" s="313" t="s">
        <v>6794</v>
      </c>
    </row>
    <row r="13908" spans="6:9" x14ac:dyDescent="0.2">
      <c r="F13908" s="310" t="s">
        <v>19739</v>
      </c>
      <c r="G13908" s="311">
        <v>33414</v>
      </c>
      <c r="H13908" s="312" t="s">
        <v>1299</v>
      </c>
      <c r="I13908" s="313" t="s">
        <v>6794</v>
      </c>
    </row>
    <row r="13909" spans="6:9" x14ac:dyDescent="0.2">
      <c r="F13909" s="310" t="s">
        <v>19740</v>
      </c>
      <c r="G13909" s="311">
        <v>33415</v>
      </c>
      <c r="H13909" s="312" t="s">
        <v>1299</v>
      </c>
      <c r="I13909" s="313" t="s">
        <v>6794</v>
      </c>
    </row>
    <row r="13910" spans="6:9" x14ac:dyDescent="0.2">
      <c r="F13910" s="310" t="s">
        <v>19741</v>
      </c>
      <c r="G13910" s="311">
        <v>33416</v>
      </c>
      <c r="H13910" s="312" t="s">
        <v>1299</v>
      </c>
      <c r="I13910" s="313" t="s">
        <v>6794</v>
      </c>
    </row>
    <row r="13911" spans="6:9" x14ac:dyDescent="0.2">
      <c r="F13911" s="310" t="s">
        <v>19742</v>
      </c>
      <c r="G13911" s="311">
        <v>33417</v>
      </c>
      <c r="H13911" s="312" t="s">
        <v>1299</v>
      </c>
      <c r="I13911" s="313" t="s">
        <v>6794</v>
      </c>
    </row>
    <row r="13912" spans="6:9" x14ac:dyDescent="0.2">
      <c r="F13912" s="310" t="s">
        <v>19743</v>
      </c>
      <c r="G13912" s="311">
        <v>33418</v>
      </c>
      <c r="H13912" s="312" t="s">
        <v>1299</v>
      </c>
      <c r="I13912" s="313" t="s">
        <v>6794</v>
      </c>
    </row>
    <row r="13913" spans="6:9" x14ac:dyDescent="0.2">
      <c r="F13913" s="310" t="s">
        <v>19744</v>
      </c>
      <c r="G13913" s="311">
        <v>33419</v>
      </c>
      <c r="H13913" s="312" t="s">
        <v>1299</v>
      </c>
      <c r="I13913" s="313" t="s">
        <v>6794</v>
      </c>
    </row>
    <row r="13914" spans="6:9" x14ac:dyDescent="0.2">
      <c r="F13914" s="310" t="s">
        <v>19745</v>
      </c>
      <c r="G13914" s="311">
        <v>33420</v>
      </c>
      <c r="H13914" s="312" t="s">
        <v>1299</v>
      </c>
      <c r="I13914" s="313" t="s">
        <v>6794</v>
      </c>
    </row>
    <row r="13915" spans="6:9" x14ac:dyDescent="0.2">
      <c r="F13915" s="310" t="s">
        <v>19746</v>
      </c>
      <c r="G13915" s="311">
        <v>33421</v>
      </c>
      <c r="H13915" s="312" t="s">
        <v>1299</v>
      </c>
      <c r="I13915" s="313" t="s">
        <v>6794</v>
      </c>
    </row>
    <row r="13916" spans="6:9" x14ac:dyDescent="0.2">
      <c r="F13916" s="310" t="s">
        <v>19747</v>
      </c>
      <c r="G13916" s="311">
        <v>33422</v>
      </c>
      <c r="H13916" s="312" t="s">
        <v>1299</v>
      </c>
      <c r="I13916" s="313" t="s">
        <v>6794</v>
      </c>
    </row>
    <row r="13917" spans="6:9" x14ac:dyDescent="0.2">
      <c r="F13917" s="310" t="s">
        <v>19748</v>
      </c>
      <c r="G13917" s="311">
        <v>33424</v>
      </c>
      <c r="H13917" s="312" t="s">
        <v>1299</v>
      </c>
      <c r="I13917" s="313" t="s">
        <v>6794</v>
      </c>
    </row>
    <row r="13918" spans="6:9" x14ac:dyDescent="0.2">
      <c r="F13918" s="310" t="s">
        <v>19749</v>
      </c>
      <c r="G13918" s="311">
        <v>33425</v>
      </c>
      <c r="H13918" s="312" t="s">
        <v>1299</v>
      </c>
      <c r="I13918" s="313" t="s">
        <v>6794</v>
      </c>
    </row>
    <row r="13919" spans="6:9" x14ac:dyDescent="0.2">
      <c r="F13919" s="310" t="s">
        <v>19750</v>
      </c>
      <c r="G13919" s="311">
        <v>33426</v>
      </c>
      <c r="H13919" s="312" t="s">
        <v>1299</v>
      </c>
      <c r="I13919" s="313" t="s">
        <v>6794</v>
      </c>
    </row>
    <row r="13920" spans="6:9" x14ac:dyDescent="0.2">
      <c r="F13920" s="310" t="s">
        <v>19751</v>
      </c>
      <c r="G13920" s="311">
        <v>33427</v>
      </c>
      <c r="H13920" s="312" t="s">
        <v>1299</v>
      </c>
      <c r="I13920" s="313" t="s">
        <v>6794</v>
      </c>
    </row>
    <row r="13921" spans="6:9" x14ac:dyDescent="0.2">
      <c r="F13921" s="310" t="s">
        <v>19752</v>
      </c>
      <c r="G13921" s="311">
        <v>33428</v>
      </c>
      <c r="H13921" s="312" t="s">
        <v>1299</v>
      </c>
      <c r="I13921" s="313" t="s">
        <v>6794</v>
      </c>
    </row>
    <row r="13922" spans="6:9" x14ac:dyDescent="0.2">
      <c r="F13922" s="310" t="s">
        <v>19753</v>
      </c>
      <c r="G13922" s="311">
        <v>33429</v>
      </c>
      <c r="H13922" s="312" t="s">
        <v>1299</v>
      </c>
      <c r="I13922" s="313" t="s">
        <v>6794</v>
      </c>
    </row>
    <row r="13923" spans="6:9" x14ac:dyDescent="0.2">
      <c r="F13923" s="310" t="s">
        <v>19754</v>
      </c>
      <c r="G13923" s="311">
        <v>33430</v>
      </c>
      <c r="H13923" s="312" t="s">
        <v>1299</v>
      </c>
      <c r="I13923" s="313" t="s">
        <v>6794</v>
      </c>
    </row>
    <row r="13924" spans="6:9" x14ac:dyDescent="0.2">
      <c r="F13924" s="310" t="s">
        <v>19755</v>
      </c>
      <c r="G13924" s="311">
        <v>33431</v>
      </c>
      <c r="H13924" s="312" t="s">
        <v>1299</v>
      </c>
      <c r="I13924" s="313" t="s">
        <v>6794</v>
      </c>
    </row>
    <row r="13925" spans="6:9" x14ac:dyDescent="0.2">
      <c r="F13925" s="310" t="s">
        <v>19756</v>
      </c>
      <c r="G13925" s="311">
        <v>33432</v>
      </c>
      <c r="H13925" s="312" t="s">
        <v>1299</v>
      </c>
      <c r="I13925" s="313" t="s">
        <v>6794</v>
      </c>
    </row>
    <row r="13926" spans="6:9" x14ac:dyDescent="0.2">
      <c r="F13926" s="310" t="s">
        <v>19757</v>
      </c>
      <c r="G13926" s="311">
        <v>33433</v>
      </c>
      <c r="H13926" s="312" t="s">
        <v>1299</v>
      </c>
      <c r="I13926" s="313" t="s">
        <v>6794</v>
      </c>
    </row>
    <row r="13927" spans="6:9" x14ac:dyDescent="0.2">
      <c r="F13927" s="310" t="s">
        <v>19758</v>
      </c>
      <c r="G13927" s="311">
        <v>33434</v>
      </c>
      <c r="H13927" s="312" t="s">
        <v>1299</v>
      </c>
      <c r="I13927" s="313" t="s">
        <v>6794</v>
      </c>
    </row>
    <row r="13928" spans="6:9" x14ac:dyDescent="0.2">
      <c r="F13928" s="310" t="s">
        <v>19759</v>
      </c>
      <c r="G13928" s="311">
        <v>33435</v>
      </c>
      <c r="H13928" s="312" t="s">
        <v>1299</v>
      </c>
      <c r="I13928" s="313" t="s">
        <v>6794</v>
      </c>
    </row>
    <row r="13929" spans="6:9" x14ac:dyDescent="0.2">
      <c r="F13929" s="310" t="s">
        <v>19760</v>
      </c>
      <c r="G13929" s="311">
        <v>33436</v>
      </c>
      <c r="H13929" s="312" t="s">
        <v>1299</v>
      </c>
      <c r="I13929" s="313" t="s">
        <v>6794</v>
      </c>
    </row>
    <row r="13930" spans="6:9" x14ac:dyDescent="0.2">
      <c r="F13930" s="310" t="s">
        <v>19761</v>
      </c>
      <c r="G13930" s="311">
        <v>33437</v>
      </c>
      <c r="H13930" s="312" t="s">
        <v>1299</v>
      </c>
      <c r="I13930" s="313" t="s">
        <v>6794</v>
      </c>
    </row>
    <row r="13931" spans="6:9" x14ac:dyDescent="0.2">
      <c r="F13931" s="310" t="s">
        <v>19762</v>
      </c>
      <c r="G13931" s="311">
        <v>33438</v>
      </c>
      <c r="H13931" s="312" t="s">
        <v>1299</v>
      </c>
      <c r="I13931" s="313" t="s">
        <v>6794</v>
      </c>
    </row>
    <row r="13932" spans="6:9" x14ac:dyDescent="0.2">
      <c r="F13932" s="321">
        <v>33439</v>
      </c>
      <c r="G13932" s="324">
        <v>33439</v>
      </c>
      <c r="H13932" s="312" t="s">
        <v>1299</v>
      </c>
      <c r="I13932" s="313" t="s">
        <v>6794</v>
      </c>
    </row>
    <row r="13933" spans="6:9" x14ac:dyDescent="0.2">
      <c r="F13933" s="310" t="s">
        <v>19763</v>
      </c>
      <c r="G13933" s="311">
        <v>33440</v>
      </c>
      <c r="H13933" s="312" t="s">
        <v>1299</v>
      </c>
      <c r="I13933" s="313" t="s">
        <v>6794</v>
      </c>
    </row>
    <row r="13934" spans="6:9" x14ac:dyDescent="0.2">
      <c r="F13934" s="310" t="s">
        <v>19764</v>
      </c>
      <c r="G13934" s="311">
        <v>33441</v>
      </c>
      <c r="H13934" s="312" t="s">
        <v>1299</v>
      </c>
      <c r="I13934" s="313" t="s">
        <v>6794</v>
      </c>
    </row>
    <row r="13935" spans="6:9" x14ac:dyDescent="0.2">
      <c r="F13935" s="310" t="s">
        <v>19765</v>
      </c>
      <c r="G13935" s="311">
        <v>33442</v>
      </c>
      <c r="H13935" s="312" t="s">
        <v>1299</v>
      </c>
      <c r="I13935" s="313" t="s">
        <v>6794</v>
      </c>
    </row>
    <row r="13936" spans="6:9" x14ac:dyDescent="0.2">
      <c r="F13936" s="310" t="s">
        <v>19766</v>
      </c>
      <c r="G13936" s="311">
        <v>33443</v>
      </c>
      <c r="H13936" s="312" t="s">
        <v>1299</v>
      </c>
      <c r="I13936" s="313" t="s">
        <v>6794</v>
      </c>
    </row>
    <row r="13937" spans="6:9" x14ac:dyDescent="0.2">
      <c r="F13937" s="310" t="s">
        <v>19767</v>
      </c>
      <c r="G13937" s="311">
        <v>33444</v>
      </c>
      <c r="H13937" s="312" t="s">
        <v>1299</v>
      </c>
      <c r="I13937" s="313" t="s">
        <v>6794</v>
      </c>
    </row>
    <row r="13938" spans="6:9" x14ac:dyDescent="0.2">
      <c r="F13938" s="310" t="s">
        <v>19768</v>
      </c>
      <c r="G13938" s="311">
        <v>33445</v>
      </c>
      <c r="H13938" s="312" t="s">
        <v>1299</v>
      </c>
      <c r="I13938" s="313" t="s">
        <v>6794</v>
      </c>
    </row>
    <row r="13939" spans="6:9" x14ac:dyDescent="0.2">
      <c r="F13939" s="310" t="s">
        <v>19769</v>
      </c>
      <c r="G13939" s="311">
        <v>33446</v>
      </c>
      <c r="H13939" s="312" t="s">
        <v>1299</v>
      </c>
      <c r="I13939" s="313" t="s">
        <v>6794</v>
      </c>
    </row>
    <row r="13940" spans="6:9" x14ac:dyDescent="0.2">
      <c r="F13940" s="310" t="s">
        <v>19770</v>
      </c>
      <c r="G13940" s="311">
        <v>33448</v>
      </c>
      <c r="H13940" s="312" t="s">
        <v>1299</v>
      </c>
      <c r="I13940" s="313" t="s">
        <v>6794</v>
      </c>
    </row>
    <row r="13941" spans="6:9" x14ac:dyDescent="0.2">
      <c r="F13941" s="310" t="s">
        <v>19771</v>
      </c>
      <c r="G13941" s="311">
        <v>33449</v>
      </c>
      <c r="H13941" s="312" t="s">
        <v>1299</v>
      </c>
      <c r="I13941" s="313" t="s">
        <v>6794</v>
      </c>
    </row>
    <row r="13942" spans="6:9" x14ac:dyDescent="0.2">
      <c r="F13942" s="310" t="s">
        <v>19772</v>
      </c>
      <c r="G13942" s="311">
        <v>33454</v>
      </c>
      <c r="H13942" s="312" t="s">
        <v>1299</v>
      </c>
      <c r="I13942" s="313" t="s">
        <v>6794</v>
      </c>
    </row>
    <row r="13943" spans="6:9" x14ac:dyDescent="0.2">
      <c r="F13943" s="310" t="s">
        <v>19773</v>
      </c>
      <c r="G13943" s="311">
        <v>33455</v>
      </c>
      <c r="H13943" s="312" t="s">
        <v>1299</v>
      </c>
      <c r="I13943" s="313" t="s">
        <v>6794</v>
      </c>
    </row>
    <row r="13944" spans="6:9" x14ac:dyDescent="0.2">
      <c r="F13944" s="310" t="s">
        <v>19774</v>
      </c>
      <c r="G13944" s="311">
        <v>33458</v>
      </c>
      <c r="H13944" s="312" t="s">
        <v>1299</v>
      </c>
      <c r="I13944" s="313" t="s">
        <v>6794</v>
      </c>
    </row>
    <row r="13945" spans="6:9" x14ac:dyDescent="0.2">
      <c r="F13945" s="310" t="s">
        <v>19775</v>
      </c>
      <c r="G13945" s="311">
        <v>33459</v>
      </c>
      <c r="H13945" s="312" t="s">
        <v>1299</v>
      </c>
      <c r="I13945" s="313" t="s">
        <v>6794</v>
      </c>
    </row>
    <row r="13946" spans="6:9" x14ac:dyDescent="0.2">
      <c r="F13946" s="310" t="s">
        <v>19776</v>
      </c>
      <c r="G13946" s="311">
        <v>33460</v>
      </c>
      <c r="H13946" s="312" t="s">
        <v>1299</v>
      </c>
      <c r="I13946" s="313" t="s">
        <v>6794</v>
      </c>
    </row>
    <row r="13947" spans="6:9" x14ac:dyDescent="0.2">
      <c r="F13947" s="310" t="s">
        <v>19777</v>
      </c>
      <c r="G13947" s="311">
        <v>33461</v>
      </c>
      <c r="H13947" s="312" t="s">
        <v>1299</v>
      </c>
      <c r="I13947" s="313" t="s">
        <v>6794</v>
      </c>
    </row>
    <row r="13948" spans="6:9" x14ac:dyDescent="0.2">
      <c r="F13948" s="310" t="s">
        <v>19778</v>
      </c>
      <c r="G13948" s="311">
        <v>33462</v>
      </c>
      <c r="H13948" s="312" t="s">
        <v>1299</v>
      </c>
      <c r="I13948" s="313" t="s">
        <v>6794</v>
      </c>
    </row>
    <row r="13949" spans="6:9" x14ac:dyDescent="0.2">
      <c r="F13949" s="310" t="s">
        <v>19779</v>
      </c>
      <c r="G13949" s="311">
        <v>33463</v>
      </c>
      <c r="H13949" s="312" t="s">
        <v>1299</v>
      </c>
      <c r="I13949" s="313" t="s">
        <v>6794</v>
      </c>
    </row>
    <row r="13950" spans="6:9" x14ac:dyDescent="0.2">
      <c r="F13950" s="310" t="s">
        <v>19780</v>
      </c>
      <c r="G13950" s="311">
        <v>33464</v>
      </c>
      <c r="H13950" s="312" t="s">
        <v>1299</v>
      </c>
      <c r="I13950" s="313" t="s">
        <v>6794</v>
      </c>
    </row>
    <row r="13951" spans="6:9" x14ac:dyDescent="0.2">
      <c r="F13951" s="310" t="s">
        <v>19781</v>
      </c>
      <c r="G13951" s="311">
        <v>33465</v>
      </c>
      <c r="H13951" s="312" t="s">
        <v>1299</v>
      </c>
      <c r="I13951" s="313" t="s">
        <v>6794</v>
      </c>
    </row>
    <row r="13952" spans="6:9" x14ac:dyDescent="0.2">
      <c r="F13952" s="310" t="s">
        <v>19782</v>
      </c>
      <c r="G13952" s="311">
        <v>33466</v>
      </c>
      <c r="H13952" s="312" t="s">
        <v>1299</v>
      </c>
      <c r="I13952" s="313" t="s">
        <v>6794</v>
      </c>
    </row>
    <row r="13953" spans="6:9" x14ac:dyDescent="0.2">
      <c r="F13953" s="310" t="s">
        <v>19783</v>
      </c>
      <c r="G13953" s="311">
        <v>33467</v>
      </c>
      <c r="H13953" s="312" t="s">
        <v>1299</v>
      </c>
      <c r="I13953" s="313" t="s">
        <v>6794</v>
      </c>
    </row>
    <row r="13954" spans="6:9" x14ac:dyDescent="0.2">
      <c r="F13954" s="310" t="s">
        <v>19784</v>
      </c>
      <c r="G13954" s="311">
        <v>33468</v>
      </c>
      <c r="H13954" s="312" t="s">
        <v>1299</v>
      </c>
      <c r="I13954" s="313" t="s">
        <v>6794</v>
      </c>
    </row>
    <row r="13955" spans="6:9" x14ac:dyDescent="0.2">
      <c r="F13955" s="310" t="s">
        <v>19785</v>
      </c>
      <c r="G13955" s="311">
        <v>33469</v>
      </c>
      <c r="H13955" s="312" t="s">
        <v>1299</v>
      </c>
      <c r="I13955" s="313" t="s">
        <v>6794</v>
      </c>
    </row>
    <row r="13956" spans="6:9" x14ac:dyDescent="0.2">
      <c r="F13956" s="310" t="s">
        <v>19786</v>
      </c>
      <c r="G13956" s="311">
        <v>33470</v>
      </c>
      <c r="H13956" s="312" t="s">
        <v>1299</v>
      </c>
      <c r="I13956" s="313" t="s">
        <v>6794</v>
      </c>
    </row>
    <row r="13957" spans="6:9" x14ac:dyDescent="0.2">
      <c r="F13957" s="310" t="s">
        <v>19787</v>
      </c>
      <c r="G13957" s="311">
        <v>33471</v>
      </c>
      <c r="H13957" s="312" t="s">
        <v>1299</v>
      </c>
      <c r="I13957" s="313" t="s">
        <v>6794</v>
      </c>
    </row>
    <row r="13958" spans="6:9" x14ac:dyDescent="0.2">
      <c r="F13958" s="310" t="s">
        <v>19788</v>
      </c>
      <c r="G13958" s="311">
        <v>33472</v>
      </c>
      <c r="H13958" s="312" t="s">
        <v>1299</v>
      </c>
      <c r="I13958" s="313" t="s">
        <v>6794</v>
      </c>
    </row>
    <row r="13959" spans="6:9" x14ac:dyDescent="0.2">
      <c r="F13959" s="310" t="s">
        <v>19789</v>
      </c>
      <c r="G13959" s="311">
        <v>33473</v>
      </c>
      <c r="H13959" s="312" t="s">
        <v>1299</v>
      </c>
      <c r="I13959" s="313" t="s">
        <v>6794</v>
      </c>
    </row>
    <row r="13960" spans="6:9" x14ac:dyDescent="0.2">
      <c r="F13960" s="310" t="s">
        <v>19790</v>
      </c>
      <c r="G13960" s="311">
        <v>33474</v>
      </c>
      <c r="H13960" s="312" t="s">
        <v>1299</v>
      </c>
      <c r="I13960" s="313" t="s">
        <v>6794</v>
      </c>
    </row>
    <row r="13961" spans="6:9" x14ac:dyDescent="0.2">
      <c r="F13961" s="310" t="s">
        <v>19791</v>
      </c>
      <c r="G13961" s="311">
        <v>33475</v>
      </c>
      <c r="H13961" s="312" t="s">
        <v>1299</v>
      </c>
      <c r="I13961" s="313" t="s">
        <v>6794</v>
      </c>
    </row>
    <row r="13962" spans="6:9" x14ac:dyDescent="0.2">
      <c r="F13962" s="310" t="s">
        <v>19792</v>
      </c>
      <c r="G13962" s="311">
        <v>33476</v>
      </c>
      <c r="H13962" s="312" t="s">
        <v>1299</v>
      </c>
      <c r="I13962" s="313" t="s">
        <v>6794</v>
      </c>
    </row>
    <row r="13963" spans="6:9" x14ac:dyDescent="0.2">
      <c r="F13963" s="310" t="s">
        <v>19793</v>
      </c>
      <c r="G13963" s="311">
        <v>33477</v>
      </c>
      <c r="H13963" s="312" t="s">
        <v>1299</v>
      </c>
      <c r="I13963" s="313" t="s">
        <v>6794</v>
      </c>
    </row>
    <row r="13964" spans="6:9" x14ac:dyDescent="0.2">
      <c r="F13964" s="310" t="s">
        <v>19794</v>
      </c>
      <c r="G13964" s="311">
        <v>33478</v>
      </c>
      <c r="H13964" s="312" t="s">
        <v>1299</v>
      </c>
      <c r="I13964" s="313" t="s">
        <v>6794</v>
      </c>
    </row>
    <row r="13965" spans="6:9" x14ac:dyDescent="0.2">
      <c r="F13965" s="310" t="s">
        <v>19795</v>
      </c>
      <c r="G13965" s="311">
        <v>33480</v>
      </c>
      <c r="H13965" s="312" t="s">
        <v>1299</v>
      </c>
      <c r="I13965" s="313" t="s">
        <v>6794</v>
      </c>
    </row>
    <row r="13966" spans="6:9" x14ac:dyDescent="0.2">
      <c r="F13966" s="310" t="s">
        <v>19796</v>
      </c>
      <c r="G13966" s="311">
        <v>33481</v>
      </c>
      <c r="H13966" s="312" t="s">
        <v>1299</v>
      </c>
      <c r="I13966" s="313" t="s">
        <v>6794</v>
      </c>
    </row>
    <row r="13967" spans="6:9" x14ac:dyDescent="0.2">
      <c r="F13967" s="310" t="s">
        <v>19797</v>
      </c>
      <c r="G13967" s="311">
        <v>33482</v>
      </c>
      <c r="H13967" s="312" t="s">
        <v>1299</v>
      </c>
      <c r="I13967" s="313" t="s">
        <v>6794</v>
      </c>
    </row>
    <row r="13968" spans="6:9" x14ac:dyDescent="0.2">
      <c r="F13968" s="310" t="s">
        <v>19798</v>
      </c>
      <c r="G13968" s="311">
        <v>33483</v>
      </c>
      <c r="H13968" s="312" t="s">
        <v>1299</v>
      </c>
      <c r="I13968" s="313" t="s">
        <v>6794</v>
      </c>
    </row>
    <row r="13969" spans="6:9" x14ac:dyDescent="0.2">
      <c r="F13969" s="310" t="s">
        <v>19799</v>
      </c>
      <c r="G13969" s="311">
        <v>33484</v>
      </c>
      <c r="H13969" s="312" t="s">
        <v>1299</v>
      </c>
      <c r="I13969" s="313" t="s">
        <v>6794</v>
      </c>
    </row>
    <row r="13970" spans="6:9" x14ac:dyDescent="0.2">
      <c r="F13970" s="310" t="s">
        <v>19800</v>
      </c>
      <c r="G13970" s="311">
        <v>33486</v>
      </c>
      <c r="H13970" s="312" t="s">
        <v>1299</v>
      </c>
      <c r="I13970" s="313" t="s">
        <v>6794</v>
      </c>
    </row>
    <row r="13971" spans="6:9" x14ac:dyDescent="0.2">
      <c r="F13971" s="310" t="s">
        <v>19801</v>
      </c>
      <c r="G13971" s="311">
        <v>33487</v>
      </c>
      <c r="H13971" s="312" t="s">
        <v>1299</v>
      </c>
      <c r="I13971" s="313" t="s">
        <v>6794</v>
      </c>
    </row>
    <row r="13972" spans="6:9" x14ac:dyDescent="0.2">
      <c r="F13972" s="310" t="s">
        <v>19802</v>
      </c>
      <c r="G13972" s="311">
        <v>33488</v>
      </c>
      <c r="H13972" s="312" t="s">
        <v>1299</v>
      </c>
      <c r="I13972" s="313" t="s">
        <v>6794</v>
      </c>
    </row>
    <row r="13973" spans="6:9" x14ac:dyDescent="0.2">
      <c r="F13973" s="310" t="s">
        <v>19803</v>
      </c>
      <c r="G13973" s="311">
        <v>33493</v>
      </c>
      <c r="H13973" s="312" t="s">
        <v>1299</v>
      </c>
      <c r="I13973" s="313" t="s">
        <v>6794</v>
      </c>
    </row>
    <row r="13974" spans="6:9" x14ac:dyDescent="0.2">
      <c r="F13974" s="310" t="s">
        <v>19804</v>
      </c>
      <c r="G13974" s="311">
        <v>33496</v>
      </c>
      <c r="H13974" s="312" t="s">
        <v>1299</v>
      </c>
      <c r="I13974" s="313" t="s">
        <v>6794</v>
      </c>
    </row>
    <row r="13975" spans="6:9" x14ac:dyDescent="0.2">
      <c r="F13975" s="310" t="s">
        <v>19805</v>
      </c>
      <c r="G13975" s="311">
        <v>33497</v>
      </c>
      <c r="H13975" s="312" t="s">
        <v>1299</v>
      </c>
      <c r="I13975" s="313" t="s">
        <v>6794</v>
      </c>
    </row>
    <row r="13976" spans="6:9" x14ac:dyDescent="0.2">
      <c r="F13976" s="310" t="s">
        <v>19806</v>
      </c>
      <c r="G13976" s="311">
        <v>33498</v>
      </c>
      <c r="H13976" s="312" t="s">
        <v>1299</v>
      </c>
      <c r="I13976" s="313" t="s">
        <v>6794</v>
      </c>
    </row>
    <row r="13977" spans="6:9" x14ac:dyDescent="0.2">
      <c r="F13977" s="310" t="s">
        <v>19807</v>
      </c>
      <c r="G13977" s="311">
        <v>33499</v>
      </c>
      <c r="H13977" s="312" t="s">
        <v>1299</v>
      </c>
      <c r="I13977" s="313" t="s">
        <v>6794</v>
      </c>
    </row>
    <row r="13978" spans="6:9" x14ac:dyDescent="0.2">
      <c r="F13978" s="310" t="s">
        <v>19808</v>
      </c>
      <c r="G13978" s="311">
        <v>33503</v>
      </c>
      <c r="H13978" s="312" t="s">
        <v>1299</v>
      </c>
      <c r="I13978" s="313" t="s">
        <v>6794</v>
      </c>
    </row>
    <row r="13979" spans="6:9" x14ac:dyDescent="0.2">
      <c r="F13979" s="310" t="s">
        <v>19809</v>
      </c>
      <c r="G13979" s="311">
        <v>33508</v>
      </c>
      <c r="H13979" s="312" t="s">
        <v>1299</v>
      </c>
      <c r="I13979" s="313" t="s">
        <v>6794</v>
      </c>
    </row>
    <row r="13980" spans="6:9" x14ac:dyDescent="0.2">
      <c r="F13980" s="310" t="s">
        <v>19810</v>
      </c>
      <c r="G13980" s="311">
        <v>33509</v>
      </c>
      <c r="H13980" s="312" t="s">
        <v>1299</v>
      </c>
      <c r="I13980" s="313" t="s">
        <v>6794</v>
      </c>
    </row>
    <row r="13981" spans="6:9" x14ac:dyDescent="0.2">
      <c r="F13981" s="310" t="s">
        <v>19811</v>
      </c>
      <c r="G13981" s="311">
        <v>33510</v>
      </c>
      <c r="H13981" s="312" t="s">
        <v>1299</v>
      </c>
      <c r="I13981" s="313" t="s">
        <v>6794</v>
      </c>
    </row>
    <row r="13982" spans="6:9" x14ac:dyDescent="0.2">
      <c r="F13982" s="310" t="s">
        <v>19812</v>
      </c>
      <c r="G13982" s="311">
        <v>33511</v>
      </c>
      <c r="H13982" s="312" t="s">
        <v>1299</v>
      </c>
      <c r="I13982" s="313" t="s">
        <v>6794</v>
      </c>
    </row>
    <row r="13983" spans="6:9" x14ac:dyDescent="0.2">
      <c r="F13983" s="310" t="s">
        <v>19813</v>
      </c>
      <c r="G13983" s="311">
        <v>33513</v>
      </c>
      <c r="H13983" s="312" t="s">
        <v>1299</v>
      </c>
      <c r="I13983" s="313" t="s">
        <v>6794</v>
      </c>
    </row>
    <row r="13984" spans="6:9" x14ac:dyDescent="0.2">
      <c r="F13984" s="310" t="s">
        <v>19814</v>
      </c>
      <c r="G13984" s="311">
        <v>33514</v>
      </c>
      <c r="H13984" s="312" t="s">
        <v>1299</v>
      </c>
      <c r="I13984" s="313" t="s">
        <v>6794</v>
      </c>
    </row>
    <row r="13985" spans="6:9" x14ac:dyDescent="0.2">
      <c r="F13985" s="310" t="s">
        <v>19815</v>
      </c>
      <c r="G13985" s="311">
        <v>33521</v>
      </c>
      <c r="H13985" s="312" t="s">
        <v>1299</v>
      </c>
      <c r="I13985" s="313" t="s">
        <v>6794</v>
      </c>
    </row>
    <row r="13986" spans="6:9" x14ac:dyDescent="0.2">
      <c r="F13986" s="310" t="s">
        <v>19816</v>
      </c>
      <c r="G13986" s="311">
        <v>33523</v>
      </c>
      <c r="H13986" s="312" t="s">
        <v>1299</v>
      </c>
      <c r="I13986" s="313" t="s">
        <v>6794</v>
      </c>
    </row>
    <row r="13987" spans="6:9" x14ac:dyDescent="0.2">
      <c r="F13987" s="310" t="s">
        <v>19817</v>
      </c>
      <c r="G13987" s="311">
        <v>33524</v>
      </c>
      <c r="H13987" s="312" t="s">
        <v>1299</v>
      </c>
      <c r="I13987" s="313" t="s">
        <v>6794</v>
      </c>
    </row>
    <row r="13988" spans="6:9" x14ac:dyDescent="0.2">
      <c r="F13988" s="310" t="s">
        <v>19818</v>
      </c>
      <c r="G13988" s="311">
        <v>33525</v>
      </c>
      <c r="H13988" s="312" t="s">
        <v>1299</v>
      </c>
      <c r="I13988" s="313" t="s">
        <v>6794</v>
      </c>
    </row>
    <row r="13989" spans="6:9" x14ac:dyDescent="0.2">
      <c r="F13989" s="310" t="s">
        <v>19819</v>
      </c>
      <c r="G13989" s="311">
        <v>33526</v>
      </c>
      <c r="H13989" s="312" t="s">
        <v>1299</v>
      </c>
      <c r="I13989" s="313" t="s">
        <v>6794</v>
      </c>
    </row>
    <row r="13990" spans="6:9" x14ac:dyDescent="0.2">
      <c r="F13990" s="310" t="s">
        <v>19820</v>
      </c>
      <c r="G13990" s="311">
        <v>33527</v>
      </c>
      <c r="H13990" s="312" t="s">
        <v>1299</v>
      </c>
      <c r="I13990" s="313" t="s">
        <v>6794</v>
      </c>
    </row>
    <row r="13991" spans="6:9" x14ac:dyDescent="0.2">
      <c r="F13991" s="310" t="s">
        <v>19821</v>
      </c>
      <c r="G13991" s="311">
        <v>33530</v>
      </c>
      <c r="H13991" s="312" t="s">
        <v>1299</v>
      </c>
      <c r="I13991" s="313" t="s">
        <v>6794</v>
      </c>
    </row>
    <row r="13992" spans="6:9" x14ac:dyDescent="0.2">
      <c r="F13992" s="310" t="s">
        <v>19822</v>
      </c>
      <c r="G13992" s="311">
        <v>33534</v>
      </c>
      <c r="H13992" s="312" t="s">
        <v>1299</v>
      </c>
      <c r="I13992" s="313" t="s">
        <v>6794</v>
      </c>
    </row>
    <row r="13993" spans="6:9" x14ac:dyDescent="0.2">
      <c r="F13993" s="310" t="s">
        <v>19823</v>
      </c>
      <c r="G13993" s="311">
        <v>33537</v>
      </c>
      <c r="H13993" s="312" t="s">
        <v>1299</v>
      </c>
      <c r="I13993" s="313" t="s">
        <v>6794</v>
      </c>
    </row>
    <row r="13994" spans="6:9" x14ac:dyDescent="0.2">
      <c r="F13994" s="310" t="s">
        <v>19824</v>
      </c>
      <c r="G13994" s="311">
        <v>33538</v>
      </c>
      <c r="H13994" s="312" t="s">
        <v>1299</v>
      </c>
      <c r="I13994" s="313" t="s">
        <v>6794</v>
      </c>
    </row>
    <row r="13995" spans="6:9" x14ac:dyDescent="0.2">
      <c r="F13995" s="310" t="s">
        <v>19825</v>
      </c>
      <c r="G13995" s="311">
        <v>33539</v>
      </c>
      <c r="H13995" s="312" t="s">
        <v>1299</v>
      </c>
      <c r="I13995" s="313" t="s">
        <v>6794</v>
      </c>
    </row>
    <row r="13996" spans="6:9" x14ac:dyDescent="0.2">
      <c r="F13996" s="310" t="s">
        <v>19826</v>
      </c>
      <c r="G13996" s="311">
        <v>33540</v>
      </c>
      <c r="H13996" s="312" t="s">
        <v>1299</v>
      </c>
      <c r="I13996" s="313" t="s">
        <v>6794</v>
      </c>
    </row>
    <row r="13997" spans="6:9" x14ac:dyDescent="0.2">
      <c r="F13997" s="310" t="s">
        <v>19827</v>
      </c>
      <c r="G13997" s="311">
        <v>33541</v>
      </c>
      <c r="H13997" s="312" t="s">
        <v>1299</v>
      </c>
      <c r="I13997" s="313" t="s">
        <v>6794</v>
      </c>
    </row>
    <row r="13998" spans="6:9" x14ac:dyDescent="0.2">
      <c r="F13998" s="310" t="s">
        <v>19828</v>
      </c>
      <c r="G13998" s="311">
        <v>33542</v>
      </c>
      <c r="H13998" s="312" t="s">
        <v>1299</v>
      </c>
      <c r="I13998" s="313" t="s">
        <v>6794</v>
      </c>
    </row>
    <row r="13999" spans="6:9" x14ac:dyDescent="0.2">
      <c r="F13999" s="310" t="s">
        <v>19829</v>
      </c>
      <c r="G13999" s="311">
        <v>33543</v>
      </c>
      <c r="H13999" s="312" t="s">
        <v>1299</v>
      </c>
      <c r="I13999" s="313" t="s">
        <v>6794</v>
      </c>
    </row>
    <row r="14000" spans="6:9" x14ac:dyDescent="0.2">
      <c r="F14000" s="310" t="s">
        <v>19830</v>
      </c>
      <c r="G14000" s="311">
        <v>33544</v>
      </c>
      <c r="H14000" s="312" t="s">
        <v>1299</v>
      </c>
      <c r="I14000" s="313" t="s">
        <v>6794</v>
      </c>
    </row>
    <row r="14001" spans="6:9" x14ac:dyDescent="0.2">
      <c r="F14001" s="310" t="s">
        <v>19831</v>
      </c>
      <c r="G14001" s="311">
        <v>33545</v>
      </c>
      <c r="H14001" s="312" t="s">
        <v>1299</v>
      </c>
      <c r="I14001" s="313" t="s">
        <v>6794</v>
      </c>
    </row>
    <row r="14002" spans="6:9" x14ac:dyDescent="0.2">
      <c r="F14002" s="310" t="s">
        <v>19832</v>
      </c>
      <c r="G14002" s="311">
        <v>33547</v>
      </c>
      <c r="H14002" s="312" t="s">
        <v>1299</v>
      </c>
      <c r="I14002" s="313" t="s">
        <v>6794</v>
      </c>
    </row>
    <row r="14003" spans="6:9" x14ac:dyDescent="0.2">
      <c r="F14003" s="310" t="s">
        <v>19833</v>
      </c>
      <c r="G14003" s="311">
        <v>33548</v>
      </c>
      <c r="H14003" s="312" t="s">
        <v>1299</v>
      </c>
      <c r="I14003" s="313" t="s">
        <v>6794</v>
      </c>
    </row>
    <row r="14004" spans="6:9" x14ac:dyDescent="0.2">
      <c r="F14004" s="310" t="s">
        <v>19834</v>
      </c>
      <c r="G14004" s="311">
        <v>33549</v>
      </c>
      <c r="H14004" s="312" t="s">
        <v>1299</v>
      </c>
      <c r="I14004" s="313" t="s">
        <v>6794</v>
      </c>
    </row>
    <row r="14005" spans="6:9" x14ac:dyDescent="0.2">
      <c r="F14005" s="310" t="s">
        <v>19835</v>
      </c>
      <c r="G14005" s="311">
        <v>33550</v>
      </c>
      <c r="H14005" s="312" t="s">
        <v>1299</v>
      </c>
      <c r="I14005" s="313" t="s">
        <v>6794</v>
      </c>
    </row>
    <row r="14006" spans="6:9" x14ac:dyDescent="0.2">
      <c r="F14006" s="310" t="s">
        <v>19836</v>
      </c>
      <c r="G14006" s="311">
        <v>33556</v>
      </c>
      <c r="H14006" s="312" t="s">
        <v>1299</v>
      </c>
      <c r="I14006" s="313" t="s">
        <v>6794</v>
      </c>
    </row>
    <row r="14007" spans="6:9" x14ac:dyDescent="0.2">
      <c r="F14007" s="310" t="s">
        <v>19837</v>
      </c>
      <c r="G14007" s="311">
        <v>33558</v>
      </c>
      <c r="H14007" s="312" t="s">
        <v>1299</v>
      </c>
      <c r="I14007" s="313" t="s">
        <v>6794</v>
      </c>
    </row>
    <row r="14008" spans="6:9" x14ac:dyDescent="0.2">
      <c r="F14008" s="310" t="s">
        <v>19838</v>
      </c>
      <c r="G14008" s="311">
        <v>33559</v>
      </c>
      <c r="H14008" s="312" t="s">
        <v>1299</v>
      </c>
      <c r="I14008" s="313" t="s">
        <v>6794</v>
      </c>
    </row>
    <row r="14009" spans="6:9" x14ac:dyDescent="0.2">
      <c r="F14009" s="310" t="s">
        <v>19839</v>
      </c>
      <c r="G14009" s="311">
        <v>33563</v>
      </c>
      <c r="H14009" s="312" t="s">
        <v>1299</v>
      </c>
      <c r="I14009" s="313" t="s">
        <v>6794</v>
      </c>
    </row>
    <row r="14010" spans="6:9" x14ac:dyDescent="0.2">
      <c r="F14010" s="310" t="s">
        <v>19840</v>
      </c>
      <c r="G14010" s="311">
        <v>33564</v>
      </c>
      <c r="H14010" s="312" t="s">
        <v>1299</v>
      </c>
      <c r="I14010" s="313" t="s">
        <v>6794</v>
      </c>
    </row>
    <row r="14011" spans="6:9" x14ac:dyDescent="0.2">
      <c r="F14011" s="310" t="s">
        <v>19841</v>
      </c>
      <c r="G14011" s="311">
        <v>33565</v>
      </c>
      <c r="H14011" s="312" t="s">
        <v>1299</v>
      </c>
      <c r="I14011" s="313" t="s">
        <v>6794</v>
      </c>
    </row>
    <row r="14012" spans="6:9" x14ac:dyDescent="0.2">
      <c r="F14012" s="310" t="s">
        <v>19842</v>
      </c>
      <c r="G14012" s="311">
        <v>33566</v>
      </c>
      <c r="H14012" s="312" t="s">
        <v>1299</v>
      </c>
      <c r="I14012" s="313" t="s">
        <v>6794</v>
      </c>
    </row>
    <row r="14013" spans="6:9" x14ac:dyDescent="0.2">
      <c r="F14013" s="310" t="s">
        <v>19843</v>
      </c>
      <c r="G14013" s="311">
        <v>33567</v>
      </c>
      <c r="H14013" s="312" t="s">
        <v>1299</v>
      </c>
      <c r="I14013" s="313" t="s">
        <v>6794</v>
      </c>
    </row>
    <row r="14014" spans="6:9" x14ac:dyDescent="0.2">
      <c r="F14014" s="310" t="s">
        <v>19844</v>
      </c>
      <c r="G14014" s="311">
        <v>33568</v>
      </c>
      <c r="H14014" s="312" t="s">
        <v>1299</v>
      </c>
      <c r="I14014" s="313" t="s">
        <v>6794</v>
      </c>
    </row>
    <row r="14015" spans="6:9" x14ac:dyDescent="0.2">
      <c r="F14015" s="310" t="s">
        <v>19845</v>
      </c>
      <c r="G14015" s="311">
        <v>33569</v>
      </c>
      <c r="H14015" s="312" t="s">
        <v>1299</v>
      </c>
      <c r="I14015" s="313" t="s">
        <v>6794</v>
      </c>
    </row>
    <row r="14016" spans="6:9" x14ac:dyDescent="0.2">
      <c r="F14016" s="310" t="s">
        <v>19846</v>
      </c>
      <c r="G14016" s="311">
        <v>33570</v>
      </c>
      <c r="H14016" s="312" t="s">
        <v>1299</v>
      </c>
      <c r="I14016" s="313" t="s">
        <v>6794</v>
      </c>
    </row>
    <row r="14017" spans="6:9" x14ac:dyDescent="0.2">
      <c r="F14017" s="310" t="s">
        <v>19847</v>
      </c>
      <c r="G14017" s="311">
        <v>33571</v>
      </c>
      <c r="H14017" s="312" t="s">
        <v>1299</v>
      </c>
      <c r="I14017" s="313" t="s">
        <v>6794</v>
      </c>
    </row>
    <row r="14018" spans="6:9" x14ac:dyDescent="0.2">
      <c r="F14018" s="310" t="s">
        <v>19848</v>
      </c>
      <c r="G14018" s="311">
        <v>33572</v>
      </c>
      <c r="H14018" s="312" t="s">
        <v>1299</v>
      </c>
      <c r="I14018" s="313" t="s">
        <v>6794</v>
      </c>
    </row>
    <row r="14019" spans="6:9" x14ac:dyDescent="0.2">
      <c r="F14019" s="310" t="s">
        <v>19849</v>
      </c>
      <c r="G14019" s="311">
        <v>33573</v>
      </c>
      <c r="H14019" s="312" t="s">
        <v>1299</v>
      </c>
      <c r="I14019" s="313" t="s">
        <v>6794</v>
      </c>
    </row>
    <row r="14020" spans="6:9" x14ac:dyDescent="0.2">
      <c r="F14020" s="310" t="s">
        <v>19850</v>
      </c>
      <c r="G14020" s="311">
        <v>33574</v>
      </c>
      <c r="H14020" s="312" t="s">
        <v>1299</v>
      </c>
      <c r="I14020" s="313" t="s">
        <v>6794</v>
      </c>
    </row>
    <row r="14021" spans="6:9" x14ac:dyDescent="0.2">
      <c r="F14021" s="310" t="s">
        <v>19851</v>
      </c>
      <c r="G14021" s="311">
        <v>33575</v>
      </c>
      <c r="H14021" s="312" t="s">
        <v>1299</v>
      </c>
      <c r="I14021" s="313" t="s">
        <v>6794</v>
      </c>
    </row>
    <row r="14022" spans="6:9" x14ac:dyDescent="0.2">
      <c r="F14022" s="310" t="s">
        <v>19852</v>
      </c>
      <c r="G14022" s="311">
        <v>33576</v>
      </c>
      <c r="H14022" s="312" t="s">
        <v>1299</v>
      </c>
      <c r="I14022" s="313" t="s">
        <v>6794</v>
      </c>
    </row>
    <row r="14023" spans="6:9" x14ac:dyDescent="0.2">
      <c r="F14023" s="310" t="s">
        <v>19853</v>
      </c>
      <c r="G14023" s="311">
        <v>33578</v>
      </c>
      <c r="H14023" s="312" t="s">
        <v>1299</v>
      </c>
      <c r="I14023" s="313" t="s">
        <v>6794</v>
      </c>
    </row>
    <row r="14024" spans="6:9" x14ac:dyDescent="0.2">
      <c r="F14024" s="310" t="s">
        <v>19854</v>
      </c>
      <c r="G14024" s="311">
        <v>33579</v>
      </c>
      <c r="H14024" s="312" t="s">
        <v>1299</v>
      </c>
      <c r="I14024" s="313" t="s">
        <v>6794</v>
      </c>
    </row>
    <row r="14025" spans="6:9" x14ac:dyDescent="0.2">
      <c r="F14025" s="310" t="s">
        <v>19855</v>
      </c>
      <c r="G14025" s="311">
        <v>33583</v>
      </c>
      <c r="H14025" s="312" t="s">
        <v>1299</v>
      </c>
      <c r="I14025" s="313" t="s">
        <v>6794</v>
      </c>
    </row>
    <row r="14026" spans="6:9" x14ac:dyDescent="0.2">
      <c r="F14026" s="310" t="s">
        <v>19856</v>
      </c>
      <c r="G14026" s="311">
        <v>33584</v>
      </c>
      <c r="H14026" s="312" t="s">
        <v>1299</v>
      </c>
      <c r="I14026" s="313" t="s">
        <v>6794</v>
      </c>
    </row>
    <row r="14027" spans="6:9" x14ac:dyDescent="0.2">
      <c r="F14027" s="310" t="s">
        <v>19857</v>
      </c>
      <c r="G14027" s="311">
        <v>33585</v>
      </c>
      <c r="H14027" s="312" t="s">
        <v>1299</v>
      </c>
      <c r="I14027" s="313" t="s">
        <v>6794</v>
      </c>
    </row>
    <row r="14028" spans="6:9" x14ac:dyDescent="0.2">
      <c r="F14028" s="310" t="s">
        <v>19858</v>
      </c>
      <c r="G14028" s="311">
        <v>33586</v>
      </c>
      <c r="H14028" s="312" t="s">
        <v>1299</v>
      </c>
      <c r="I14028" s="313" t="s">
        <v>6794</v>
      </c>
    </row>
    <row r="14029" spans="6:9" x14ac:dyDescent="0.2">
      <c r="F14029" s="310" t="s">
        <v>19859</v>
      </c>
      <c r="G14029" s="311">
        <v>33587</v>
      </c>
      <c r="H14029" s="312" t="s">
        <v>1299</v>
      </c>
      <c r="I14029" s="313" t="s">
        <v>6794</v>
      </c>
    </row>
    <row r="14030" spans="6:9" x14ac:dyDescent="0.2">
      <c r="F14030" s="310" t="s">
        <v>19860</v>
      </c>
      <c r="G14030" s="311">
        <v>33592</v>
      </c>
      <c r="H14030" s="312" t="s">
        <v>1299</v>
      </c>
      <c r="I14030" s="313" t="s">
        <v>6794</v>
      </c>
    </row>
    <row r="14031" spans="6:9" x14ac:dyDescent="0.2">
      <c r="F14031" s="310" t="s">
        <v>19861</v>
      </c>
      <c r="G14031" s="311">
        <v>33593</v>
      </c>
      <c r="H14031" s="312" t="s">
        <v>1299</v>
      </c>
      <c r="I14031" s="313" t="s">
        <v>6794</v>
      </c>
    </row>
    <row r="14032" spans="6:9" x14ac:dyDescent="0.2">
      <c r="F14032" s="310" t="s">
        <v>19862</v>
      </c>
      <c r="G14032" s="311">
        <v>33594</v>
      </c>
      <c r="H14032" s="312" t="s">
        <v>1299</v>
      </c>
      <c r="I14032" s="313" t="s">
        <v>6794</v>
      </c>
    </row>
    <row r="14033" spans="6:9" x14ac:dyDescent="0.2">
      <c r="F14033" s="310" t="s">
        <v>19863</v>
      </c>
      <c r="G14033" s="311">
        <v>33595</v>
      </c>
      <c r="H14033" s="312" t="s">
        <v>1299</v>
      </c>
      <c r="I14033" s="313" t="s">
        <v>6794</v>
      </c>
    </row>
    <row r="14034" spans="6:9" x14ac:dyDescent="0.2">
      <c r="F14034" s="310" t="s">
        <v>19864</v>
      </c>
      <c r="G14034" s="311">
        <v>33596</v>
      </c>
      <c r="H14034" s="312" t="s">
        <v>1299</v>
      </c>
      <c r="I14034" s="313" t="s">
        <v>6794</v>
      </c>
    </row>
    <row r="14035" spans="6:9" x14ac:dyDescent="0.2">
      <c r="F14035" s="310" t="s">
        <v>19865</v>
      </c>
      <c r="G14035" s="311">
        <v>33597</v>
      </c>
      <c r="H14035" s="312" t="s">
        <v>1299</v>
      </c>
      <c r="I14035" s="313" t="s">
        <v>6794</v>
      </c>
    </row>
    <row r="14036" spans="6:9" x14ac:dyDescent="0.2">
      <c r="F14036" s="310" t="s">
        <v>19866</v>
      </c>
      <c r="G14036" s="311">
        <v>33598</v>
      </c>
      <c r="H14036" s="312" t="s">
        <v>1299</v>
      </c>
      <c r="I14036" s="313" t="s">
        <v>6794</v>
      </c>
    </row>
    <row r="14037" spans="6:9" x14ac:dyDescent="0.2">
      <c r="F14037" s="310" t="s">
        <v>19867</v>
      </c>
      <c r="G14037" s="311">
        <v>33601</v>
      </c>
      <c r="H14037" s="312" t="s">
        <v>1299</v>
      </c>
      <c r="I14037" s="313" t="s">
        <v>6794</v>
      </c>
    </row>
    <row r="14038" spans="6:9" x14ac:dyDescent="0.2">
      <c r="F14038" s="310" t="s">
        <v>19868</v>
      </c>
      <c r="G14038" s="311">
        <v>33602</v>
      </c>
      <c r="H14038" s="312" t="s">
        <v>1299</v>
      </c>
      <c r="I14038" s="313" t="s">
        <v>6794</v>
      </c>
    </row>
    <row r="14039" spans="6:9" x14ac:dyDescent="0.2">
      <c r="F14039" s="310" t="s">
        <v>19869</v>
      </c>
      <c r="G14039" s="311">
        <v>33603</v>
      </c>
      <c r="H14039" s="312" t="s">
        <v>1299</v>
      </c>
      <c r="I14039" s="313" t="s">
        <v>6794</v>
      </c>
    </row>
    <row r="14040" spans="6:9" x14ac:dyDescent="0.2">
      <c r="F14040" s="310" t="s">
        <v>19870</v>
      </c>
      <c r="G14040" s="311">
        <v>33604</v>
      </c>
      <c r="H14040" s="312" t="s">
        <v>1299</v>
      </c>
      <c r="I14040" s="313" t="s">
        <v>6794</v>
      </c>
    </row>
    <row r="14041" spans="6:9" x14ac:dyDescent="0.2">
      <c r="F14041" s="310" t="s">
        <v>19871</v>
      </c>
      <c r="G14041" s="311">
        <v>33605</v>
      </c>
      <c r="H14041" s="312" t="s">
        <v>1299</v>
      </c>
      <c r="I14041" s="313" t="s">
        <v>6794</v>
      </c>
    </row>
    <row r="14042" spans="6:9" x14ac:dyDescent="0.2">
      <c r="F14042" s="310" t="s">
        <v>19872</v>
      </c>
      <c r="G14042" s="311">
        <v>33606</v>
      </c>
      <c r="H14042" s="312" t="s">
        <v>1299</v>
      </c>
      <c r="I14042" s="313" t="s">
        <v>6794</v>
      </c>
    </row>
    <row r="14043" spans="6:9" x14ac:dyDescent="0.2">
      <c r="F14043" s="310" t="s">
        <v>19873</v>
      </c>
      <c r="G14043" s="311">
        <v>33607</v>
      </c>
      <c r="H14043" s="312" t="s">
        <v>1299</v>
      </c>
      <c r="I14043" s="313" t="s">
        <v>6794</v>
      </c>
    </row>
    <row r="14044" spans="6:9" x14ac:dyDescent="0.2">
      <c r="F14044" s="310" t="s">
        <v>19874</v>
      </c>
      <c r="G14044" s="311">
        <v>33608</v>
      </c>
      <c r="H14044" s="312" t="s">
        <v>1299</v>
      </c>
      <c r="I14044" s="313" t="s">
        <v>6794</v>
      </c>
    </row>
    <row r="14045" spans="6:9" x14ac:dyDescent="0.2">
      <c r="F14045" s="310" t="s">
        <v>19875</v>
      </c>
      <c r="G14045" s="311">
        <v>33609</v>
      </c>
      <c r="H14045" s="312" t="s">
        <v>1299</v>
      </c>
      <c r="I14045" s="313" t="s">
        <v>6794</v>
      </c>
    </row>
    <row r="14046" spans="6:9" x14ac:dyDescent="0.2">
      <c r="F14046" s="310" t="s">
        <v>19876</v>
      </c>
      <c r="G14046" s="311">
        <v>33610</v>
      </c>
      <c r="H14046" s="312" t="s">
        <v>1299</v>
      </c>
      <c r="I14046" s="313" t="s">
        <v>6794</v>
      </c>
    </row>
    <row r="14047" spans="6:9" x14ac:dyDescent="0.2">
      <c r="F14047" s="310" t="s">
        <v>19877</v>
      </c>
      <c r="G14047" s="311">
        <v>33611</v>
      </c>
      <c r="H14047" s="312" t="s">
        <v>1299</v>
      </c>
      <c r="I14047" s="313" t="s">
        <v>6794</v>
      </c>
    </row>
    <row r="14048" spans="6:9" x14ac:dyDescent="0.2">
      <c r="F14048" s="310" t="s">
        <v>19878</v>
      </c>
      <c r="G14048" s="311">
        <v>33612</v>
      </c>
      <c r="H14048" s="312" t="s">
        <v>1299</v>
      </c>
      <c r="I14048" s="313" t="s">
        <v>6794</v>
      </c>
    </row>
    <row r="14049" spans="6:9" x14ac:dyDescent="0.2">
      <c r="F14049" s="310" t="s">
        <v>19879</v>
      </c>
      <c r="G14049" s="311">
        <v>33613</v>
      </c>
      <c r="H14049" s="312" t="s">
        <v>1299</v>
      </c>
      <c r="I14049" s="313" t="s">
        <v>6794</v>
      </c>
    </row>
    <row r="14050" spans="6:9" x14ac:dyDescent="0.2">
      <c r="F14050" s="310" t="s">
        <v>19880</v>
      </c>
      <c r="G14050" s="311">
        <v>33614</v>
      </c>
      <c r="H14050" s="312" t="s">
        <v>1299</v>
      </c>
      <c r="I14050" s="313" t="s">
        <v>6794</v>
      </c>
    </row>
    <row r="14051" spans="6:9" x14ac:dyDescent="0.2">
      <c r="F14051" s="310" t="s">
        <v>19881</v>
      </c>
      <c r="G14051" s="311">
        <v>33615</v>
      </c>
      <c r="H14051" s="312" t="s">
        <v>1299</v>
      </c>
      <c r="I14051" s="313" t="s">
        <v>6794</v>
      </c>
    </row>
    <row r="14052" spans="6:9" x14ac:dyDescent="0.2">
      <c r="F14052" s="310" t="s">
        <v>19882</v>
      </c>
      <c r="G14052" s="311">
        <v>33616</v>
      </c>
      <c r="H14052" s="312" t="s">
        <v>1299</v>
      </c>
      <c r="I14052" s="313" t="s">
        <v>6794</v>
      </c>
    </row>
    <row r="14053" spans="6:9" x14ac:dyDescent="0.2">
      <c r="F14053" s="310" t="s">
        <v>19883</v>
      </c>
      <c r="G14053" s="311">
        <v>33617</v>
      </c>
      <c r="H14053" s="312" t="s">
        <v>1299</v>
      </c>
      <c r="I14053" s="313" t="s">
        <v>6794</v>
      </c>
    </row>
    <row r="14054" spans="6:9" x14ac:dyDescent="0.2">
      <c r="F14054" s="310" t="s">
        <v>19884</v>
      </c>
      <c r="G14054" s="311">
        <v>33618</v>
      </c>
      <c r="H14054" s="312" t="s">
        <v>1299</v>
      </c>
      <c r="I14054" s="313" t="s">
        <v>6794</v>
      </c>
    </row>
    <row r="14055" spans="6:9" x14ac:dyDescent="0.2">
      <c r="F14055" s="310" t="s">
        <v>19885</v>
      </c>
      <c r="G14055" s="311">
        <v>33619</v>
      </c>
      <c r="H14055" s="312" t="s">
        <v>1299</v>
      </c>
      <c r="I14055" s="313" t="s">
        <v>6794</v>
      </c>
    </row>
    <row r="14056" spans="6:9" x14ac:dyDescent="0.2">
      <c r="F14056" s="310" t="s">
        <v>19886</v>
      </c>
      <c r="G14056" s="311">
        <v>33620</v>
      </c>
      <c r="H14056" s="312" t="s">
        <v>1299</v>
      </c>
      <c r="I14056" s="313" t="s">
        <v>6794</v>
      </c>
    </row>
    <row r="14057" spans="6:9" x14ac:dyDescent="0.2">
      <c r="F14057" s="310" t="s">
        <v>19887</v>
      </c>
      <c r="G14057" s="311">
        <v>33621</v>
      </c>
      <c r="H14057" s="312" t="s">
        <v>1299</v>
      </c>
      <c r="I14057" s="313" t="s">
        <v>6794</v>
      </c>
    </row>
    <row r="14058" spans="6:9" x14ac:dyDescent="0.2">
      <c r="F14058" s="310" t="s">
        <v>19888</v>
      </c>
      <c r="G14058" s="311">
        <v>33622</v>
      </c>
      <c r="H14058" s="312" t="s">
        <v>1299</v>
      </c>
      <c r="I14058" s="313" t="s">
        <v>6794</v>
      </c>
    </row>
    <row r="14059" spans="6:9" x14ac:dyDescent="0.2">
      <c r="F14059" s="310" t="s">
        <v>19889</v>
      </c>
      <c r="G14059" s="311">
        <v>33623</v>
      </c>
      <c r="H14059" s="312" t="s">
        <v>1299</v>
      </c>
      <c r="I14059" s="313" t="s">
        <v>6794</v>
      </c>
    </row>
    <row r="14060" spans="6:9" x14ac:dyDescent="0.2">
      <c r="F14060" s="310" t="s">
        <v>19890</v>
      </c>
      <c r="G14060" s="311">
        <v>33624</v>
      </c>
      <c r="H14060" s="312" t="s">
        <v>1299</v>
      </c>
      <c r="I14060" s="313" t="s">
        <v>6794</v>
      </c>
    </row>
    <row r="14061" spans="6:9" x14ac:dyDescent="0.2">
      <c r="F14061" s="310" t="s">
        <v>19891</v>
      </c>
      <c r="G14061" s="311">
        <v>33625</v>
      </c>
      <c r="H14061" s="312" t="s">
        <v>1299</v>
      </c>
      <c r="I14061" s="313" t="s">
        <v>6794</v>
      </c>
    </row>
    <row r="14062" spans="6:9" x14ac:dyDescent="0.2">
      <c r="F14062" s="310" t="s">
        <v>19892</v>
      </c>
      <c r="G14062" s="311">
        <v>33626</v>
      </c>
      <c r="H14062" s="312" t="s">
        <v>1299</v>
      </c>
      <c r="I14062" s="313" t="s">
        <v>6794</v>
      </c>
    </row>
    <row r="14063" spans="6:9" x14ac:dyDescent="0.2">
      <c r="F14063" s="310" t="s">
        <v>19893</v>
      </c>
      <c r="G14063" s="311">
        <v>33629</v>
      </c>
      <c r="H14063" s="312" t="s">
        <v>1299</v>
      </c>
      <c r="I14063" s="313" t="s">
        <v>6794</v>
      </c>
    </row>
    <row r="14064" spans="6:9" x14ac:dyDescent="0.2">
      <c r="F14064" s="310" t="s">
        <v>19894</v>
      </c>
      <c r="G14064" s="311">
        <v>33630</v>
      </c>
      <c r="H14064" s="312" t="s">
        <v>1299</v>
      </c>
      <c r="I14064" s="313" t="s">
        <v>6794</v>
      </c>
    </row>
    <row r="14065" spans="6:9" x14ac:dyDescent="0.2">
      <c r="F14065" s="310" t="s">
        <v>19895</v>
      </c>
      <c r="G14065" s="311">
        <v>33631</v>
      </c>
      <c r="H14065" s="312" t="s">
        <v>1299</v>
      </c>
      <c r="I14065" s="313" t="s">
        <v>6794</v>
      </c>
    </row>
    <row r="14066" spans="6:9" x14ac:dyDescent="0.2">
      <c r="F14066" s="310" t="s">
        <v>19896</v>
      </c>
      <c r="G14066" s="311">
        <v>33633</v>
      </c>
      <c r="H14066" s="312" t="s">
        <v>1299</v>
      </c>
      <c r="I14066" s="313" t="s">
        <v>6794</v>
      </c>
    </row>
    <row r="14067" spans="6:9" x14ac:dyDescent="0.2">
      <c r="F14067" s="310" t="s">
        <v>19897</v>
      </c>
      <c r="G14067" s="311">
        <v>33634</v>
      </c>
      <c r="H14067" s="312" t="s">
        <v>1299</v>
      </c>
      <c r="I14067" s="313" t="s">
        <v>6794</v>
      </c>
    </row>
    <row r="14068" spans="6:9" x14ac:dyDescent="0.2">
      <c r="F14068" s="310" t="s">
        <v>19898</v>
      </c>
      <c r="G14068" s="311">
        <v>33635</v>
      </c>
      <c r="H14068" s="312" t="s">
        <v>1299</v>
      </c>
      <c r="I14068" s="313" t="s">
        <v>6794</v>
      </c>
    </row>
    <row r="14069" spans="6:9" x14ac:dyDescent="0.2">
      <c r="F14069" s="310" t="s">
        <v>19899</v>
      </c>
      <c r="G14069" s="311">
        <v>33637</v>
      </c>
      <c r="H14069" s="312" t="s">
        <v>1299</v>
      </c>
      <c r="I14069" s="313" t="s">
        <v>6794</v>
      </c>
    </row>
    <row r="14070" spans="6:9" x14ac:dyDescent="0.2">
      <c r="F14070" s="310" t="s">
        <v>19900</v>
      </c>
      <c r="G14070" s="311">
        <v>33646</v>
      </c>
      <c r="H14070" s="312" t="s">
        <v>1299</v>
      </c>
      <c r="I14070" s="313" t="s">
        <v>6794</v>
      </c>
    </row>
    <row r="14071" spans="6:9" x14ac:dyDescent="0.2">
      <c r="F14071" s="310" t="s">
        <v>19901</v>
      </c>
      <c r="G14071" s="311">
        <v>33647</v>
      </c>
      <c r="H14071" s="312" t="s">
        <v>1299</v>
      </c>
      <c r="I14071" s="313" t="s">
        <v>6794</v>
      </c>
    </row>
    <row r="14072" spans="6:9" x14ac:dyDescent="0.2">
      <c r="F14072" s="310" t="s">
        <v>19902</v>
      </c>
      <c r="G14072" s="311">
        <v>33650</v>
      </c>
      <c r="H14072" s="312" t="s">
        <v>1299</v>
      </c>
      <c r="I14072" s="313" t="s">
        <v>6794</v>
      </c>
    </row>
    <row r="14073" spans="6:9" x14ac:dyDescent="0.2">
      <c r="F14073" s="310" t="s">
        <v>19903</v>
      </c>
      <c r="G14073" s="311">
        <v>33655</v>
      </c>
      <c r="H14073" s="312" t="s">
        <v>1299</v>
      </c>
      <c r="I14073" s="313" t="s">
        <v>6794</v>
      </c>
    </row>
    <row r="14074" spans="6:9" x14ac:dyDescent="0.2">
      <c r="F14074" s="310" t="s">
        <v>19904</v>
      </c>
      <c r="G14074" s="311">
        <v>33660</v>
      </c>
      <c r="H14074" s="312" t="s">
        <v>1299</v>
      </c>
      <c r="I14074" s="313" t="s">
        <v>6794</v>
      </c>
    </row>
    <row r="14075" spans="6:9" x14ac:dyDescent="0.2">
      <c r="F14075" s="310" t="s">
        <v>19905</v>
      </c>
      <c r="G14075" s="311">
        <v>33661</v>
      </c>
      <c r="H14075" s="312" t="s">
        <v>1299</v>
      </c>
      <c r="I14075" s="313" t="s">
        <v>6794</v>
      </c>
    </row>
    <row r="14076" spans="6:9" x14ac:dyDescent="0.2">
      <c r="F14076" s="310" t="s">
        <v>19906</v>
      </c>
      <c r="G14076" s="311">
        <v>33662</v>
      </c>
      <c r="H14076" s="312" t="s">
        <v>1299</v>
      </c>
      <c r="I14076" s="313" t="s">
        <v>6794</v>
      </c>
    </row>
    <row r="14077" spans="6:9" x14ac:dyDescent="0.2">
      <c r="F14077" s="310" t="s">
        <v>19907</v>
      </c>
      <c r="G14077" s="311">
        <v>33663</v>
      </c>
      <c r="H14077" s="312" t="s">
        <v>1299</v>
      </c>
      <c r="I14077" s="313" t="s">
        <v>6794</v>
      </c>
    </row>
    <row r="14078" spans="6:9" x14ac:dyDescent="0.2">
      <c r="F14078" s="310" t="s">
        <v>19908</v>
      </c>
      <c r="G14078" s="311">
        <v>33664</v>
      </c>
      <c r="H14078" s="312" t="s">
        <v>1299</v>
      </c>
      <c r="I14078" s="313" t="s">
        <v>6794</v>
      </c>
    </row>
    <row r="14079" spans="6:9" x14ac:dyDescent="0.2">
      <c r="F14079" s="310" t="s">
        <v>19909</v>
      </c>
      <c r="G14079" s="311">
        <v>33672</v>
      </c>
      <c r="H14079" s="312" t="s">
        <v>1299</v>
      </c>
      <c r="I14079" s="313" t="s">
        <v>6794</v>
      </c>
    </row>
    <row r="14080" spans="6:9" x14ac:dyDescent="0.2">
      <c r="F14080" s="310" t="s">
        <v>19910</v>
      </c>
      <c r="G14080" s="311">
        <v>33673</v>
      </c>
      <c r="H14080" s="312" t="s">
        <v>1299</v>
      </c>
      <c r="I14080" s="313" t="s">
        <v>6794</v>
      </c>
    </row>
    <row r="14081" spans="6:9" x14ac:dyDescent="0.2">
      <c r="F14081" s="310" t="s">
        <v>19911</v>
      </c>
      <c r="G14081" s="311">
        <v>33674</v>
      </c>
      <c r="H14081" s="312" t="s">
        <v>1299</v>
      </c>
      <c r="I14081" s="313" t="s">
        <v>6794</v>
      </c>
    </row>
    <row r="14082" spans="6:9" x14ac:dyDescent="0.2">
      <c r="F14082" s="310" t="s">
        <v>19912</v>
      </c>
      <c r="G14082" s="311">
        <v>33675</v>
      </c>
      <c r="H14082" s="312" t="s">
        <v>1299</v>
      </c>
      <c r="I14082" s="313" t="s">
        <v>6794</v>
      </c>
    </row>
    <row r="14083" spans="6:9" x14ac:dyDescent="0.2">
      <c r="F14083" s="310" t="s">
        <v>19913</v>
      </c>
      <c r="G14083" s="311">
        <v>33677</v>
      </c>
      <c r="H14083" s="312" t="s">
        <v>1299</v>
      </c>
      <c r="I14083" s="313" t="s">
        <v>6794</v>
      </c>
    </row>
    <row r="14084" spans="6:9" x14ac:dyDescent="0.2">
      <c r="F14084" s="310" t="s">
        <v>19914</v>
      </c>
      <c r="G14084" s="311">
        <v>33679</v>
      </c>
      <c r="H14084" s="312" t="s">
        <v>1299</v>
      </c>
      <c r="I14084" s="313" t="s">
        <v>6794</v>
      </c>
    </row>
    <row r="14085" spans="6:9" x14ac:dyDescent="0.2">
      <c r="F14085" s="310" t="s">
        <v>19915</v>
      </c>
      <c r="G14085" s="311">
        <v>33680</v>
      </c>
      <c r="H14085" s="312" t="s">
        <v>1299</v>
      </c>
      <c r="I14085" s="313" t="s">
        <v>6794</v>
      </c>
    </row>
    <row r="14086" spans="6:9" x14ac:dyDescent="0.2">
      <c r="F14086" s="310" t="s">
        <v>19916</v>
      </c>
      <c r="G14086" s="311">
        <v>33681</v>
      </c>
      <c r="H14086" s="312" t="s">
        <v>1299</v>
      </c>
      <c r="I14086" s="313" t="s">
        <v>6794</v>
      </c>
    </row>
    <row r="14087" spans="6:9" x14ac:dyDescent="0.2">
      <c r="F14087" s="310" t="s">
        <v>19917</v>
      </c>
      <c r="G14087" s="311">
        <v>33682</v>
      </c>
      <c r="H14087" s="312" t="s">
        <v>1299</v>
      </c>
      <c r="I14087" s="313" t="s">
        <v>6794</v>
      </c>
    </row>
    <row r="14088" spans="6:9" x14ac:dyDescent="0.2">
      <c r="F14088" s="310" t="s">
        <v>19918</v>
      </c>
      <c r="G14088" s="311">
        <v>33684</v>
      </c>
      <c r="H14088" s="312" t="s">
        <v>1299</v>
      </c>
      <c r="I14088" s="313" t="s">
        <v>6794</v>
      </c>
    </row>
    <row r="14089" spans="6:9" x14ac:dyDescent="0.2">
      <c r="F14089" s="310" t="s">
        <v>19919</v>
      </c>
      <c r="G14089" s="311">
        <v>33685</v>
      </c>
      <c r="H14089" s="312" t="s">
        <v>1299</v>
      </c>
      <c r="I14089" s="313" t="s">
        <v>6794</v>
      </c>
    </row>
    <row r="14090" spans="6:9" x14ac:dyDescent="0.2">
      <c r="F14090" s="310" t="s">
        <v>19920</v>
      </c>
      <c r="G14090" s="311">
        <v>33686</v>
      </c>
      <c r="H14090" s="312" t="s">
        <v>1299</v>
      </c>
      <c r="I14090" s="313" t="s">
        <v>6794</v>
      </c>
    </row>
    <row r="14091" spans="6:9" x14ac:dyDescent="0.2">
      <c r="F14091" s="310" t="s">
        <v>19921</v>
      </c>
      <c r="G14091" s="311">
        <v>33687</v>
      </c>
      <c r="H14091" s="312" t="s">
        <v>1299</v>
      </c>
      <c r="I14091" s="313" t="s">
        <v>6794</v>
      </c>
    </row>
    <row r="14092" spans="6:9" x14ac:dyDescent="0.2">
      <c r="F14092" s="310" t="s">
        <v>19922</v>
      </c>
      <c r="G14092" s="311">
        <v>33688</v>
      </c>
      <c r="H14092" s="312" t="s">
        <v>1299</v>
      </c>
      <c r="I14092" s="313" t="s">
        <v>6794</v>
      </c>
    </row>
    <row r="14093" spans="6:9" x14ac:dyDescent="0.2">
      <c r="F14093" s="310" t="s">
        <v>19923</v>
      </c>
      <c r="G14093" s="311">
        <v>33689</v>
      </c>
      <c r="H14093" s="312" t="s">
        <v>1299</v>
      </c>
      <c r="I14093" s="313" t="s">
        <v>6794</v>
      </c>
    </row>
    <row r="14094" spans="6:9" x14ac:dyDescent="0.2">
      <c r="F14094" s="322" t="s">
        <v>19924</v>
      </c>
      <c r="G14094" s="316">
        <v>33690</v>
      </c>
      <c r="H14094" s="323" t="s">
        <v>1299</v>
      </c>
      <c r="I14094" s="313" t="s">
        <v>6794</v>
      </c>
    </row>
    <row r="14095" spans="6:9" x14ac:dyDescent="0.2">
      <c r="F14095" s="310" t="s">
        <v>19925</v>
      </c>
      <c r="G14095" s="311">
        <v>33694</v>
      </c>
      <c r="H14095" s="312" t="s">
        <v>1299</v>
      </c>
      <c r="I14095" s="313" t="s">
        <v>6794</v>
      </c>
    </row>
    <row r="14096" spans="6:9" x14ac:dyDescent="0.2">
      <c r="F14096" s="310" t="s">
        <v>19926</v>
      </c>
      <c r="G14096" s="311">
        <v>33701</v>
      </c>
      <c r="H14096" s="312" t="s">
        <v>1299</v>
      </c>
      <c r="I14096" s="313" t="s">
        <v>6794</v>
      </c>
    </row>
    <row r="14097" spans="6:9" x14ac:dyDescent="0.2">
      <c r="F14097" s="310" t="s">
        <v>19927</v>
      </c>
      <c r="G14097" s="311">
        <v>33702</v>
      </c>
      <c r="H14097" s="312" t="s">
        <v>1299</v>
      </c>
      <c r="I14097" s="313" t="s">
        <v>6794</v>
      </c>
    </row>
    <row r="14098" spans="6:9" x14ac:dyDescent="0.2">
      <c r="F14098" s="310" t="s">
        <v>19928</v>
      </c>
      <c r="G14098" s="311">
        <v>33703</v>
      </c>
      <c r="H14098" s="312" t="s">
        <v>1299</v>
      </c>
      <c r="I14098" s="313" t="s">
        <v>6794</v>
      </c>
    </row>
    <row r="14099" spans="6:9" x14ac:dyDescent="0.2">
      <c r="F14099" s="310" t="s">
        <v>19929</v>
      </c>
      <c r="G14099" s="311">
        <v>33704</v>
      </c>
      <c r="H14099" s="312" t="s">
        <v>1299</v>
      </c>
      <c r="I14099" s="313" t="s">
        <v>6794</v>
      </c>
    </row>
    <row r="14100" spans="6:9" x14ac:dyDescent="0.2">
      <c r="F14100" s="310" t="s">
        <v>19930</v>
      </c>
      <c r="G14100" s="311">
        <v>33705</v>
      </c>
      <c r="H14100" s="312" t="s">
        <v>1299</v>
      </c>
      <c r="I14100" s="313" t="s">
        <v>6794</v>
      </c>
    </row>
    <row r="14101" spans="6:9" x14ac:dyDescent="0.2">
      <c r="F14101" s="310" t="s">
        <v>19931</v>
      </c>
      <c r="G14101" s="311">
        <v>33706</v>
      </c>
      <c r="H14101" s="312" t="s">
        <v>1299</v>
      </c>
      <c r="I14101" s="313" t="s">
        <v>6794</v>
      </c>
    </row>
    <row r="14102" spans="6:9" x14ac:dyDescent="0.2">
      <c r="F14102" s="310" t="s">
        <v>19932</v>
      </c>
      <c r="G14102" s="311">
        <v>33707</v>
      </c>
      <c r="H14102" s="312" t="s">
        <v>1299</v>
      </c>
      <c r="I14102" s="313" t="s">
        <v>6794</v>
      </c>
    </row>
    <row r="14103" spans="6:9" x14ac:dyDescent="0.2">
      <c r="F14103" s="310" t="s">
        <v>19933</v>
      </c>
      <c r="G14103" s="311">
        <v>33708</v>
      </c>
      <c r="H14103" s="312" t="s">
        <v>1299</v>
      </c>
      <c r="I14103" s="313" t="s">
        <v>6794</v>
      </c>
    </row>
    <row r="14104" spans="6:9" x14ac:dyDescent="0.2">
      <c r="F14104" s="310" t="s">
        <v>19934</v>
      </c>
      <c r="G14104" s="311">
        <v>33709</v>
      </c>
      <c r="H14104" s="312" t="s">
        <v>1299</v>
      </c>
      <c r="I14104" s="313" t="s">
        <v>6794</v>
      </c>
    </row>
    <row r="14105" spans="6:9" x14ac:dyDescent="0.2">
      <c r="F14105" s="310" t="s">
        <v>19935</v>
      </c>
      <c r="G14105" s="311">
        <v>33710</v>
      </c>
      <c r="H14105" s="312" t="s">
        <v>1299</v>
      </c>
      <c r="I14105" s="313" t="s">
        <v>6794</v>
      </c>
    </row>
    <row r="14106" spans="6:9" x14ac:dyDescent="0.2">
      <c r="F14106" s="310" t="s">
        <v>19936</v>
      </c>
      <c r="G14106" s="311">
        <v>33711</v>
      </c>
      <c r="H14106" s="312" t="s">
        <v>1299</v>
      </c>
      <c r="I14106" s="313" t="s">
        <v>6794</v>
      </c>
    </row>
    <row r="14107" spans="6:9" x14ac:dyDescent="0.2">
      <c r="F14107" s="310" t="s">
        <v>19937</v>
      </c>
      <c r="G14107" s="311">
        <v>33712</v>
      </c>
      <c r="H14107" s="312" t="s">
        <v>1299</v>
      </c>
      <c r="I14107" s="313" t="s">
        <v>6794</v>
      </c>
    </row>
    <row r="14108" spans="6:9" x14ac:dyDescent="0.2">
      <c r="F14108" s="310" t="s">
        <v>19938</v>
      </c>
      <c r="G14108" s="311">
        <v>33713</v>
      </c>
      <c r="H14108" s="312" t="s">
        <v>1299</v>
      </c>
      <c r="I14108" s="313" t="s">
        <v>6794</v>
      </c>
    </row>
    <row r="14109" spans="6:9" x14ac:dyDescent="0.2">
      <c r="F14109" s="310" t="s">
        <v>19939</v>
      </c>
      <c r="G14109" s="311">
        <v>33714</v>
      </c>
      <c r="H14109" s="312" t="s">
        <v>1299</v>
      </c>
      <c r="I14109" s="313" t="s">
        <v>6794</v>
      </c>
    </row>
    <row r="14110" spans="6:9" x14ac:dyDescent="0.2">
      <c r="F14110" s="310" t="s">
        <v>19940</v>
      </c>
      <c r="G14110" s="311">
        <v>33715</v>
      </c>
      <c r="H14110" s="312" t="s">
        <v>1299</v>
      </c>
      <c r="I14110" s="313" t="s">
        <v>6794</v>
      </c>
    </row>
    <row r="14111" spans="6:9" x14ac:dyDescent="0.2">
      <c r="F14111" s="310" t="s">
        <v>19941</v>
      </c>
      <c r="G14111" s="311">
        <v>33716</v>
      </c>
      <c r="H14111" s="312" t="s">
        <v>1299</v>
      </c>
      <c r="I14111" s="313" t="s">
        <v>6794</v>
      </c>
    </row>
    <row r="14112" spans="6:9" x14ac:dyDescent="0.2">
      <c r="F14112" s="310" t="s">
        <v>19942</v>
      </c>
      <c r="G14112" s="311">
        <v>33729</v>
      </c>
      <c r="H14112" s="312" t="s">
        <v>1299</v>
      </c>
      <c r="I14112" s="313" t="s">
        <v>6794</v>
      </c>
    </row>
    <row r="14113" spans="6:9" x14ac:dyDescent="0.2">
      <c r="F14113" s="310" t="s">
        <v>19943</v>
      </c>
      <c r="G14113" s="311">
        <v>33730</v>
      </c>
      <c r="H14113" s="312" t="s">
        <v>1299</v>
      </c>
      <c r="I14113" s="313" t="s">
        <v>6794</v>
      </c>
    </row>
    <row r="14114" spans="6:9" x14ac:dyDescent="0.2">
      <c r="F14114" s="310" t="s">
        <v>19944</v>
      </c>
      <c r="G14114" s="311">
        <v>33731</v>
      </c>
      <c r="H14114" s="312" t="s">
        <v>1299</v>
      </c>
      <c r="I14114" s="313" t="s">
        <v>6794</v>
      </c>
    </row>
    <row r="14115" spans="6:9" x14ac:dyDescent="0.2">
      <c r="F14115" s="310" t="s">
        <v>19945</v>
      </c>
      <c r="G14115" s="311">
        <v>33732</v>
      </c>
      <c r="H14115" s="312" t="s">
        <v>1299</v>
      </c>
      <c r="I14115" s="313" t="s">
        <v>6794</v>
      </c>
    </row>
    <row r="14116" spans="6:9" x14ac:dyDescent="0.2">
      <c r="F14116" s="310" t="s">
        <v>19946</v>
      </c>
      <c r="G14116" s="311">
        <v>33733</v>
      </c>
      <c r="H14116" s="312" t="s">
        <v>1299</v>
      </c>
      <c r="I14116" s="313" t="s">
        <v>6794</v>
      </c>
    </row>
    <row r="14117" spans="6:9" x14ac:dyDescent="0.2">
      <c r="F14117" s="310" t="s">
        <v>19947</v>
      </c>
      <c r="G14117" s="311">
        <v>33734</v>
      </c>
      <c r="H14117" s="312" t="s">
        <v>1299</v>
      </c>
      <c r="I14117" s="313" t="s">
        <v>6794</v>
      </c>
    </row>
    <row r="14118" spans="6:9" x14ac:dyDescent="0.2">
      <c r="F14118" s="310" t="s">
        <v>19948</v>
      </c>
      <c r="G14118" s="311">
        <v>33736</v>
      </c>
      <c r="H14118" s="312" t="s">
        <v>1299</v>
      </c>
      <c r="I14118" s="313" t="s">
        <v>6794</v>
      </c>
    </row>
    <row r="14119" spans="6:9" x14ac:dyDescent="0.2">
      <c r="F14119" s="310" t="s">
        <v>19949</v>
      </c>
      <c r="G14119" s="311">
        <v>33737</v>
      </c>
      <c r="H14119" s="312" t="s">
        <v>1299</v>
      </c>
      <c r="I14119" s="313" t="s">
        <v>6794</v>
      </c>
    </row>
    <row r="14120" spans="6:9" x14ac:dyDescent="0.2">
      <c r="F14120" s="310" t="s">
        <v>19950</v>
      </c>
      <c r="G14120" s="311">
        <v>33738</v>
      </c>
      <c r="H14120" s="312" t="s">
        <v>1299</v>
      </c>
      <c r="I14120" s="313" t="s">
        <v>6794</v>
      </c>
    </row>
    <row r="14121" spans="6:9" x14ac:dyDescent="0.2">
      <c r="F14121" s="310" t="s">
        <v>19951</v>
      </c>
      <c r="G14121" s="311">
        <v>33740</v>
      </c>
      <c r="H14121" s="312" t="s">
        <v>1299</v>
      </c>
      <c r="I14121" s="313" t="s">
        <v>6794</v>
      </c>
    </row>
    <row r="14122" spans="6:9" x14ac:dyDescent="0.2">
      <c r="F14122" s="310" t="s">
        <v>19952</v>
      </c>
      <c r="G14122" s="311">
        <v>33741</v>
      </c>
      <c r="H14122" s="312" t="s">
        <v>1299</v>
      </c>
      <c r="I14122" s="313" t="s">
        <v>6794</v>
      </c>
    </row>
    <row r="14123" spans="6:9" x14ac:dyDescent="0.2">
      <c r="F14123" s="310" t="s">
        <v>19953</v>
      </c>
      <c r="G14123" s="311">
        <v>33742</v>
      </c>
      <c r="H14123" s="312" t="s">
        <v>1299</v>
      </c>
      <c r="I14123" s="313" t="s">
        <v>6794</v>
      </c>
    </row>
    <row r="14124" spans="6:9" x14ac:dyDescent="0.2">
      <c r="F14124" s="310" t="s">
        <v>19954</v>
      </c>
      <c r="G14124" s="311">
        <v>33743</v>
      </c>
      <c r="H14124" s="312" t="s">
        <v>1299</v>
      </c>
      <c r="I14124" s="313" t="s">
        <v>6794</v>
      </c>
    </row>
    <row r="14125" spans="6:9" x14ac:dyDescent="0.2">
      <c r="F14125" s="310" t="s">
        <v>19955</v>
      </c>
      <c r="G14125" s="311">
        <v>33744</v>
      </c>
      <c r="H14125" s="312" t="s">
        <v>1299</v>
      </c>
      <c r="I14125" s="313" t="s">
        <v>6794</v>
      </c>
    </row>
    <row r="14126" spans="6:9" x14ac:dyDescent="0.2">
      <c r="F14126" s="310" t="s">
        <v>19956</v>
      </c>
      <c r="G14126" s="311">
        <v>33747</v>
      </c>
      <c r="H14126" s="312" t="s">
        <v>1299</v>
      </c>
      <c r="I14126" s="313" t="s">
        <v>6794</v>
      </c>
    </row>
    <row r="14127" spans="6:9" x14ac:dyDescent="0.2">
      <c r="F14127" s="310" t="s">
        <v>19957</v>
      </c>
      <c r="G14127" s="311">
        <v>33755</v>
      </c>
      <c r="H14127" s="312" t="s">
        <v>1299</v>
      </c>
      <c r="I14127" s="313" t="s">
        <v>6794</v>
      </c>
    </row>
    <row r="14128" spans="6:9" x14ac:dyDescent="0.2">
      <c r="F14128" s="310" t="s">
        <v>19958</v>
      </c>
      <c r="G14128" s="311">
        <v>33756</v>
      </c>
      <c r="H14128" s="312" t="s">
        <v>1299</v>
      </c>
      <c r="I14128" s="313" t="s">
        <v>6794</v>
      </c>
    </row>
    <row r="14129" spans="6:9" x14ac:dyDescent="0.2">
      <c r="F14129" s="310" t="s">
        <v>19959</v>
      </c>
      <c r="G14129" s="311">
        <v>33757</v>
      </c>
      <c r="H14129" s="312" t="s">
        <v>1299</v>
      </c>
      <c r="I14129" s="313" t="s">
        <v>6794</v>
      </c>
    </row>
    <row r="14130" spans="6:9" x14ac:dyDescent="0.2">
      <c r="F14130" s="310" t="s">
        <v>19960</v>
      </c>
      <c r="G14130" s="311">
        <v>33758</v>
      </c>
      <c r="H14130" s="312" t="s">
        <v>1299</v>
      </c>
      <c r="I14130" s="313" t="s">
        <v>6794</v>
      </c>
    </row>
    <row r="14131" spans="6:9" x14ac:dyDescent="0.2">
      <c r="F14131" s="310" t="s">
        <v>19961</v>
      </c>
      <c r="G14131" s="311">
        <v>33759</v>
      </c>
      <c r="H14131" s="312" t="s">
        <v>1299</v>
      </c>
      <c r="I14131" s="313" t="s">
        <v>6794</v>
      </c>
    </row>
    <row r="14132" spans="6:9" x14ac:dyDescent="0.2">
      <c r="F14132" s="310" t="s">
        <v>19962</v>
      </c>
      <c r="G14132" s="311">
        <v>33760</v>
      </c>
      <c r="H14132" s="312" t="s">
        <v>1299</v>
      </c>
      <c r="I14132" s="313" t="s">
        <v>6794</v>
      </c>
    </row>
    <row r="14133" spans="6:9" x14ac:dyDescent="0.2">
      <c r="F14133" s="310" t="s">
        <v>19963</v>
      </c>
      <c r="G14133" s="311">
        <v>33761</v>
      </c>
      <c r="H14133" s="312" t="s">
        <v>1299</v>
      </c>
      <c r="I14133" s="313" t="s">
        <v>6794</v>
      </c>
    </row>
    <row r="14134" spans="6:9" x14ac:dyDescent="0.2">
      <c r="F14134" s="310" t="s">
        <v>19964</v>
      </c>
      <c r="G14134" s="311">
        <v>33762</v>
      </c>
      <c r="H14134" s="312" t="s">
        <v>1299</v>
      </c>
      <c r="I14134" s="313" t="s">
        <v>6794</v>
      </c>
    </row>
    <row r="14135" spans="6:9" x14ac:dyDescent="0.2">
      <c r="F14135" s="310" t="s">
        <v>19965</v>
      </c>
      <c r="G14135" s="311">
        <v>33763</v>
      </c>
      <c r="H14135" s="312" t="s">
        <v>1299</v>
      </c>
      <c r="I14135" s="313" t="s">
        <v>6794</v>
      </c>
    </row>
    <row r="14136" spans="6:9" x14ac:dyDescent="0.2">
      <c r="F14136" s="310" t="s">
        <v>19966</v>
      </c>
      <c r="G14136" s="311">
        <v>33764</v>
      </c>
      <c r="H14136" s="312" t="s">
        <v>1299</v>
      </c>
      <c r="I14136" s="313" t="s">
        <v>6794</v>
      </c>
    </row>
    <row r="14137" spans="6:9" x14ac:dyDescent="0.2">
      <c r="F14137" s="310" t="s">
        <v>19967</v>
      </c>
      <c r="G14137" s="311">
        <v>33765</v>
      </c>
      <c r="H14137" s="312" t="s">
        <v>1299</v>
      </c>
      <c r="I14137" s="313" t="s">
        <v>6794</v>
      </c>
    </row>
    <row r="14138" spans="6:9" x14ac:dyDescent="0.2">
      <c r="F14138" s="310" t="s">
        <v>19968</v>
      </c>
      <c r="G14138" s="311">
        <v>33766</v>
      </c>
      <c r="H14138" s="312" t="s">
        <v>1299</v>
      </c>
      <c r="I14138" s="313" t="s">
        <v>6794</v>
      </c>
    </row>
    <row r="14139" spans="6:9" x14ac:dyDescent="0.2">
      <c r="F14139" s="310" t="s">
        <v>19969</v>
      </c>
      <c r="G14139" s="311">
        <v>33767</v>
      </c>
      <c r="H14139" s="312" t="s">
        <v>1299</v>
      </c>
      <c r="I14139" s="313" t="s">
        <v>6794</v>
      </c>
    </row>
    <row r="14140" spans="6:9" x14ac:dyDescent="0.2">
      <c r="F14140" s="310" t="s">
        <v>19970</v>
      </c>
      <c r="G14140" s="311">
        <v>33769</v>
      </c>
      <c r="H14140" s="312" t="s">
        <v>1299</v>
      </c>
      <c r="I14140" s="313" t="s">
        <v>6794</v>
      </c>
    </row>
    <row r="14141" spans="6:9" x14ac:dyDescent="0.2">
      <c r="F14141" s="310" t="s">
        <v>19971</v>
      </c>
      <c r="G14141" s="311">
        <v>33770</v>
      </c>
      <c r="H14141" s="312" t="s">
        <v>1299</v>
      </c>
      <c r="I14141" s="313" t="s">
        <v>6794</v>
      </c>
    </row>
    <row r="14142" spans="6:9" x14ac:dyDescent="0.2">
      <c r="F14142" s="310" t="s">
        <v>19972</v>
      </c>
      <c r="G14142" s="311">
        <v>33771</v>
      </c>
      <c r="H14142" s="312" t="s">
        <v>1299</v>
      </c>
      <c r="I14142" s="313" t="s">
        <v>6794</v>
      </c>
    </row>
    <row r="14143" spans="6:9" x14ac:dyDescent="0.2">
      <c r="F14143" s="310" t="s">
        <v>19973</v>
      </c>
      <c r="G14143" s="311">
        <v>33772</v>
      </c>
      <c r="H14143" s="312" t="s">
        <v>1299</v>
      </c>
      <c r="I14143" s="313" t="s">
        <v>6794</v>
      </c>
    </row>
    <row r="14144" spans="6:9" x14ac:dyDescent="0.2">
      <c r="F14144" s="310" t="s">
        <v>19974</v>
      </c>
      <c r="G14144" s="311">
        <v>33773</v>
      </c>
      <c r="H14144" s="312" t="s">
        <v>1299</v>
      </c>
      <c r="I14144" s="313" t="s">
        <v>6794</v>
      </c>
    </row>
    <row r="14145" spans="6:9" x14ac:dyDescent="0.2">
      <c r="F14145" s="310" t="s">
        <v>19975</v>
      </c>
      <c r="G14145" s="311">
        <v>33774</v>
      </c>
      <c r="H14145" s="312" t="s">
        <v>1299</v>
      </c>
      <c r="I14145" s="313" t="s">
        <v>6794</v>
      </c>
    </row>
    <row r="14146" spans="6:9" x14ac:dyDescent="0.2">
      <c r="F14146" s="310" t="s">
        <v>19976</v>
      </c>
      <c r="G14146" s="311">
        <v>33775</v>
      </c>
      <c r="H14146" s="312" t="s">
        <v>1299</v>
      </c>
      <c r="I14146" s="313" t="s">
        <v>6794</v>
      </c>
    </row>
    <row r="14147" spans="6:9" x14ac:dyDescent="0.2">
      <c r="F14147" s="310" t="s">
        <v>19977</v>
      </c>
      <c r="G14147" s="311">
        <v>33776</v>
      </c>
      <c r="H14147" s="312" t="s">
        <v>1299</v>
      </c>
      <c r="I14147" s="313" t="s">
        <v>6794</v>
      </c>
    </row>
    <row r="14148" spans="6:9" x14ac:dyDescent="0.2">
      <c r="F14148" s="310" t="s">
        <v>19978</v>
      </c>
      <c r="G14148" s="311">
        <v>33777</v>
      </c>
      <c r="H14148" s="312" t="s">
        <v>1299</v>
      </c>
      <c r="I14148" s="313" t="s">
        <v>6794</v>
      </c>
    </row>
    <row r="14149" spans="6:9" x14ac:dyDescent="0.2">
      <c r="F14149" s="310" t="s">
        <v>19979</v>
      </c>
      <c r="G14149" s="311">
        <v>33778</v>
      </c>
      <c r="H14149" s="312" t="s">
        <v>1299</v>
      </c>
      <c r="I14149" s="313" t="s">
        <v>6794</v>
      </c>
    </row>
    <row r="14150" spans="6:9" x14ac:dyDescent="0.2">
      <c r="F14150" s="310" t="s">
        <v>19980</v>
      </c>
      <c r="G14150" s="311">
        <v>33779</v>
      </c>
      <c r="H14150" s="312" t="s">
        <v>1299</v>
      </c>
      <c r="I14150" s="313" t="s">
        <v>6794</v>
      </c>
    </row>
    <row r="14151" spans="6:9" x14ac:dyDescent="0.2">
      <c r="F14151" s="310" t="s">
        <v>19981</v>
      </c>
      <c r="G14151" s="311">
        <v>33780</v>
      </c>
      <c r="H14151" s="312" t="s">
        <v>1299</v>
      </c>
      <c r="I14151" s="313" t="s">
        <v>6794</v>
      </c>
    </row>
    <row r="14152" spans="6:9" x14ac:dyDescent="0.2">
      <c r="F14152" s="310" t="s">
        <v>19982</v>
      </c>
      <c r="G14152" s="311">
        <v>33781</v>
      </c>
      <c r="H14152" s="312" t="s">
        <v>1299</v>
      </c>
      <c r="I14152" s="313" t="s">
        <v>6794</v>
      </c>
    </row>
    <row r="14153" spans="6:9" x14ac:dyDescent="0.2">
      <c r="F14153" s="310" t="s">
        <v>19983</v>
      </c>
      <c r="G14153" s="311">
        <v>33782</v>
      </c>
      <c r="H14153" s="312" t="s">
        <v>1299</v>
      </c>
      <c r="I14153" s="313" t="s">
        <v>6794</v>
      </c>
    </row>
    <row r="14154" spans="6:9" x14ac:dyDescent="0.2">
      <c r="F14154" s="310" t="s">
        <v>19984</v>
      </c>
      <c r="G14154" s="311">
        <v>33784</v>
      </c>
      <c r="H14154" s="312" t="s">
        <v>1299</v>
      </c>
      <c r="I14154" s="313" t="s">
        <v>6794</v>
      </c>
    </row>
    <row r="14155" spans="6:9" x14ac:dyDescent="0.2">
      <c r="F14155" s="310" t="s">
        <v>19985</v>
      </c>
      <c r="G14155" s="311">
        <v>33785</v>
      </c>
      <c r="H14155" s="312" t="s">
        <v>1299</v>
      </c>
      <c r="I14155" s="313" t="s">
        <v>6794</v>
      </c>
    </row>
    <row r="14156" spans="6:9" x14ac:dyDescent="0.2">
      <c r="F14156" s="310" t="s">
        <v>19986</v>
      </c>
      <c r="G14156" s="311">
        <v>33786</v>
      </c>
      <c r="H14156" s="312" t="s">
        <v>1299</v>
      </c>
      <c r="I14156" s="313" t="s">
        <v>6794</v>
      </c>
    </row>
    <row r="14157" spans="6:9" x14ac:dyDescent="0.2">
      <c r="F14157" s="310" t="s">
        <v>19987</v>
      </c>
      <c r="G14157" s="311">
        <v>33801</v>
      </c>
      <c r="H14157" s="312" t="s">
        <v>1299</v>
      </c>
      <c r="I14157" s="313" t="s">
        <v>6794</v>
      </c>
    </row>
    <row r="14158" spans="6:9" x14ac:dyDescent="0.2">
      <c r="F14158" s="310" t="s">
        <v>19988</v>
      </c>
      <c r="G14158" s="311">
        <v>33802</v>
      </c>
      <c r="H14158" s="312" t="s">
        <v>1299</v>
      </c>
      <c r="I14158" s="313" t="s">
        <v>6794</v>
      </c>
    </row>
    <row r="14159" spans="6:9" x14ac:dyDescent="0.2">
      <c r="F14159" s="310" t="s">
        <v>19989</v>
      </c>
      <c r="G14159" s="311">
        <v>33803</v>
      </c>
      <c r="H14159" s="312" t="s">
        <v>1299</v>
      </c>
      <c r="I14159" s="313" t="s">
        <v>6794</v>
      </c>
    </row>
    <row r="14160" spans="6:9" x14ac:dyDescent="0.2">
      <c r="F14160" s="310" t="s">
        <v>19990</v>
      </c>
      <c r="G14160" s="311">
        <v>33804</v>
      </c>
      <c r="H14160" s="312" t="s">
        <v>1299</v>
      </c>
      <c r="I14160" s="313" t="s">
        <v>6794</v>
      </c>
    </row>
    <row r="14161" spans="6:9" x14ac:dyDescent="0.2">
      <c r="F14161" s="310" t="s">
        <v>19991</v>
      </c>
      <c r="G14161" s="311">
        <v>33805</v>
      </c>
      <c r="H14161" s="312" t="s">
        <v>1299</v>
      </c>
      <c r="I14161" s="313" t="s">
        <v>6794</v>
      </c>
    </row>
    <row r="14162" spans="6:9" x14ac:dyDescent="0.2">
      <c r="F14162" s="310" t="s">
        <v>19992</v>
      </c>
      <c r="G14162" s="311">
        <v>33806</v>
      </c>
      <c r="H14162" s="312" t="s">
        <v>1299</v>
      </c>
      <c r="I14162" s="313" t="s">
        <v>6794</v>
      </c>
    </row>
    <row r="14163" spans="6:9" x14ac:dyDescent="0.2">
      <c r="F14163" s="310" t="s">
        <v>19993</v>
      </c>
      <c r="G14163" s="311">
        <v>33807</v>
      </c>
      <c r="H14163" s="312" t="s">
        <v>1299</v>
      </c>
      <c r="I14163" s="313" t="s">
        <v>6794</v>
      </c>
    </row>
    <row r="14164" spans="6:9" x14ac:dyDescent="0.2">
      <c r="F14164" s="310" t="s">
        <v>19994</v>
      </c>
      <c r="G14164" s="311">
        <v>33809</v>
      </c>
      <c r="H14164" s="312" t="s">
        <v>1299</v>
      </c>
      <c r="I14164" s="313" t="s">
        <v>6794</v>
      </c>
    </row>
    <row r="14165" spans="6:9" x14ac:dyDescent="0.2">
      <c r="F14165" s="310" t="s">
        <v>19995</v>
      </c>
      <c r="G14165" s="311">
        <v>33810</v>
      </c>
      <c r="H14165" s="312" t="s">
        <v>1299</v>
      </c>
      <c r="I14165" s="313" t="s">
        <v>6794</v>
      </c>
    </row>
    <row r="14166" spans="6:9" x14ac:dyDescent="0.2">
      <c r="F14166" s="310" t="s">
        <v>19996</v>
      </c>
      <c r="G14166" s="311">
        <v>33811</v>
      </c>
      <c r="H14166" s="312" t="s">
        <v>1299</v>
      </c>
      <c r="I14166" s="313" t="s">
        <v>6794</v>
      </c>
    </row>
    <row r="14167" spans="6:9" x14ac:dyDescent="0.2">
      <c r="F14167" s="310" t="s">
        <v>19997</v>
      </c>
      <c r="G14167" s="311">
        <v>33812</v>
      </c>
      <c r="H14167" s="312" t="s">
        <v>1299</v>
      </c>
      <c r="I14167" s="313" t="s">
        <v>6794</v>
      </c>
    </row>
    <row r="14168" spans="6:9" x14ac:dyDescent="0.2">
      <c r="F14168" s="310" t="s">
        <v>19998</v>
      </c>
      <c r="G14168" s="311">
        <v>33813</v>
      </c>
      <c r="H14168" s="312" t="s">
        <v>1299</v>
      </c>
      <c r="I14168" s="313" t="s">
        <v>6794</v>
      </c>
    </row>
    <row r="14169" spans="6:9" x14ac:dyDescent="0.2">
      <c r="F14169" s="310" t="s">
        <v>19999</v>
      </c>
      <c r="G14169" s="311">
        <v>33815</v>
      </c>
      <c r="H14169" s="312" t="s">
        <v>1299</v>
      </c>
      <c r="I14169" s="313" t="s">
        <v>6794</v>
      </c>
    </row>
    <row r="14170" spans="6:9" x14ac:dyDescent="0.2">
      <c r="F14170" s="310" t="s">
        <v>20000</v>
      </c>
      <c r="G14170" s="311">
        <v>33820</v>
      </c>
      <c r="H14170" s="312" t="s">
        <v>1299</v>
      </c>
      <c r="I14170" s="313" t="s">
        <v>6794</v>
      </c>
    </row>
    <row r="14171" spans="6:9" x14ac:dyDescent="0.2">
      <c r="F14171" s="310" t="s">
        <v>20001</v>
      </c>
      <c r="G14171" s="311">
        <v>33823</v>
      </c>
      <c r="H14171" s="312" t="s">
        <v>1299</v>
      </c>
      <c r="I14171" s="313" t="s">
        <v>6794</v>
      </c>
    </row>
    <row r="14172" spans="6:9" x14ac:dyDescent="0.2">
      <c r="F14172" s="310" t="s">
        <v>20002</v>
      </c>
      <c r="G14172" s="311">
        <v>33825</v>
      </c>
      <c r="H14172" s="312" t="s">
        <v>1299</v>
      </c>
      <c r="I14172" s="313" t="s">
        <v>6794</v>
      </c>
    </row>
    <row r="14173" spans="6:9" x14ac:dyDescent="0.2">
      <c r="F14173" s="310" t="s">
        <v>20003</v>
      </c>
      <c r="G14173" s="311">
        <v>33826</v>
      </c>
      <c r="H14173" s="312" t="s">
        <v>1299</v>
      </c>
      <c r="I14173" s="313" t="s">
        <v>6794</v>
      </c>
    </row>
    <row r="14174" spans="6:9" x14ac:dyDescent="0.2">
      <c r="F14174" s="310" t="s">
        <v>20004</v>
      </c>
      <c r="G14174" s="311">
        <v>33827</v>
      </c>
      <c r="H14174" s="312" t="s">
        <v>1299</v>
      </c>
      <c r="I14174" s="313" t="s">
        <v>6794</v>
      </c>
    </row>
    <row r="14175" spans="6:9" x14ac:dyDescent="0.2">
      <c r="F14175" s="310" t="s">
        <v>20005</v>
      </c>
      <c r="G14175" s="311">
        <v>33830</v>
      </c>
      <c r="H14175" s="312" t="s">
        <v>1299</v>
      </c>
      <c r="I14175" s="313" t="s">
        <v>6794</v>
      </c>
    </row>
    <row r="14176" spans="6:9" x14ac:dyDescent="0.2">
      <c r="F14176" s="310" t="s">
        <v>20006</v>
      </c>
      <c r="G14176" s="311">
        <v>33831</v>
      </c>
      <c r="H14176" s="312" t="s">
        <v>1299</v>
      </c>
      <c r="I14176" s="313" t="s">
        <v>6794</v>
      </c>
    </row>
    <row r="14177" spans="6:9" x14ac:dyDescent="0.2">
      <c r="F14177" s="310" t="s">
        <v>20007</v>
      </c>
      <c r="G14177" s="311">
        <v>33834</v>
      </c>
      <c r="H14177" s="312" t="s">
        <v>1299</v>
      </c>
      <c r="I14177" s="313" t="s">
        <v>6794</v>
      </c>
    </row>
    <row r="14178" spans="6:9" x14ac:dyDescent="0.2">
      <c r="F14178" s="310" t="s">
        <v>20008</v>
      </c>
      <c r="G14178" s="311">
        <v>33835</v>
      </c>
      <c r="H14178" s="312" t="s">
        <v>1299</v>
      </c>
      <c r="I14178" s="313" t="s">
        <v>6794</v>
      </c>
    </row>
    <row r="14179" spans="6:9" x14ac:dyDescent="0.2">
      <c r="F14179" s="310" t="s">
        <v>20009</v>
      </c>
      <c r="G14179" s="311">
        <v>33836</v>
      </c>
      <c r="H14179" s="312" t="s">
        <v>1299</v>
      </c>
      <c r="I14179" s="313" t="s">
        <v>6794</v>
      </c>
    </row>
    <row r="14180" spans="6:9" x14ac:dyDescent="0.2">
      <c r="F14180" s="310" t="s">
        <v>20010</v>
      </c>
      <c r="G14180" s="311">
        <v>33837</v>
      </c>
      <c r="H14180" s="312" t="s">
        <v>1299</v>
      </c>
      <c r="I14180" s="313" t="s">
        <v>6794</v>
      </c>
    </row>
    <row r="14181" spans="6:9" x14ac:dyDescent="0.2">
      <c r="F14181" s="310" t="s">
        <v>20011</v>
      </c>
      <c r="G14181" s="311">
        <v>33838</v>
      </c>
      <c r="H14181" s="312" t="s">
        <v>1299</v>
      </c>
      <c r="I14181" s="313" t="s">
        <v>6794</v>
      </c>
    </row>
    <row r="14182" spans="6:9" x14ac:dyDescent="0.2">
      <c r="F14182" s="310" t="s">
        <v>20012</v>
      </c>
      <c r="G14182" s="311">
        <v>33839</v>
      </c>
      <c r="H14182" s="312" t="s">
        <v>1299</v>
      </c>
      <c r="I14182" s="313" t="s">
        <v>6794</v>
      </c>
    </row>
    <row r="14183" spans="6:9" x14ac:dyDescent="0.2">
      <c r="F14183" s="310" t="s">
        <v>20013</v>
      </c>
      <c r="G14183" s="311">
        <v>33840</v>
      </c>
      <c r="H14183" s="312" t="s">
        <v>1299</v>
      </c>
      <c r="I14183" s="313" t="s">
        <v>6794</v>
      </c>
    </row>
    <row r="14184" spans="6:9" x14ac:dyDescent="0.2">
      <c r="F14184" s="310" t="s">
        <v>20014</v>
      </c>
      <c r="G14184" s="311">
        <v>33841</v>
      </c>
      <c r="H14184" s="312" t="s">
        <v>1299</v>
      </c>
      <c r="I14184" s="313" t="s">
        <v>6794</v>
      </c>
    </row>
    <row r="14185" spans="6:9" x14ac:dyDescent="0.2">
      <c r="F14185" s="310" t="s">
        <v>20015</v>
      </c>
      <c r="G14185" s="311">
        <v>33843</v>
      </c>
      <c r="H14185" s="312" t="s">
        <v>1299</v>
      </c>
      <c r="I14185" s="313" t="s">
        <v>6794</v>
      </c>
    </row>
    <row r="14186" spans="6:9" x14ac:dyDescent="0.2">
      <c r="F14186" s="310" t="s">
        <v>20016</v>
      </c>
      <c r="G14186" s="311">
        <v>33844</v>
      </c>
      <c r="H14186" s="312" t="s">
        <v>1299</v>
      </c>
      <c r="I14186" s="313" t="s">
        <v>6794</v>
      </c>
    </row>
    <row r="14187" spans="6:9" x14ac:dyDescent="0.2">
      <c r="F14187" s="310" t="s">
        <v>20017</v>
      </c>
      <c r="G14187" s="311">
        <v>33845</v>
      </c>
      <c r="H14187" s="312" t="s">
        <v>1299</v>
      </c>
      <c r="I14187" s="313" t="s">
        <v>6794</v>
      </c>
    </row>
    <row r="14188" spans="6:9" x14ac:dyDescent="0.2">
      <c r="F14188" s="310" t="s">
        <v>20018</v>
      </c>
      <c r="G14188" s="311">
        <v>33846</v>
      </c>
      <c r="H14188" s="312" t="s">
        <v>1299</v>
      </c>
      <c r="I14188" s="313" t="s">
        <v>6794</v>
      </c>
    </row>
    <row r="14189" spans="6:9" x14ac:dyDescent="0.2">
      <c r="F14189" s="310" t="s">
        <v>20019</v>
      </c>
      <c r="G14189" s="311">
        <v>33847</v>
      </c>
      <c r="H14189" s="312" t="s">
        <v>1299</v>
      </c>
      <c r="I14189" s="313" t="s">
        <v>6794</v>
      </c>
    </row>
    <row r="14190" spans="6:9" x14ac:dyDescent="0.2">
      <c r="F14190" s="310" t="s">
        <v>20020</v>
      </c>
      <c r="G14190" s="311">
        <v>33848</v>
      </c>
      <c r="H14190" s="312" t="s">
        <v>1299</v>
      </c>
      <c r="I14190" s="313" t="s">
        <v>6794</v>
      </c>
    </row>
    <row r="14191" spans="6:9" x14ac:dyDescent="0.2">
      <c r="F14191" s="310" t="s">
        <v>20021</v>
      </c>
      <c r="G14191" s="311">
        <v>33849</v>
      </c>
      <c r="H14191" s="312" t="s">
        <v>1299</v>
      </c>
      <c r="I14191" s="313" t="s">
        <v>6794</v>
      </c>
    </row>
    <row r="14192" spans="6:9" x14ac:dyDescent="0.2">
      <c r="F14192" s="310" t="s">
        <v>20022</v>
      </c>
      <c r="G14192" s="311">
        <v>33850</v>
      </c>
      <c r="H14192" s="312" t="s">
        <v>1299</v>
      </c>
      <c r="I14192" s="313" t="s">
        <v>6794</v>
      </c>
    </row>
    <row r="14193" spans="6:9" x14ac:dyDescent="0.2">
      <c r="F14193" s="310" t="s">
        <v>20023</v>
      </c>
      <c r="G14193" s="311">
        <v>33851</v>
      </c>
      <c r="H14193" s="312" t="s">
        <v>1299</v>
      </c>
      <c r="I14193" s="313" t="s">
        <v>6794</v>
      </c>
    </row>
    <row r="14194" spans="6:9" x14ac:dyDescent="0.2">
      <c r="F14194" s="310" t="s">
        <v>20024</v>
      </c>
      <c r="G14194" s="311">
        <v>33852</v>
      </c>
      <c r="H14194" s="312" t="s">
        <v>1299</v>
      </c>
      <c r="I14194" s="313" t="s">
        <v>6794</v>
      </c>
    </row>
    <row r="14195" spans="6:9" x14ac:dyDescent="0.2">
      <c r="F14195" s="310" t="s">
        <v>20025</v>
      </c>
      <c r="G14195" s="311">
        <v>33853</v>
      </c>
      <c r="H14195" s="312" t="s">
        <v>1299</v>
      </c>
      <c r="I14195" s="313" t="s">
        <v>6794</v>
      </c>
    </row>
    <row r="14196" spans="6:9" x14ac:dyDescent="0.2">
      <c r="F14196" s="310" t="s">
        <v>20026</v>
      </c>
      <c r="G14196" s="311">
        <v>33854</v>
      </c>
      <c r="H14196" s="312" t="s">
        <v>1299</v>
      </c>
      <c r="I14196" s="313" t="s">
        <v>6794</v>
      </c>
    </row>
    <row r="14197" spans="6:9" x14ac:dyDescent="0.2">
      <c r="F14197" s="310" t="s">
        <v>20027</v>
      </c>
      <c r="G14197" s="311">
        <v>33855</v>
      </c>
      <c r="H14197" s="312" t="s">
        <v>1299</v>
      </c>
      <c r="I14197" s="313" t="s">
        <v>6794</v>
      </c>
    </row>
    <row r="14198" spans="6:9" x14ac:dyDescent="0.2">
      <c r="F14198" s="310" t="s">
        <v>20028</v>
      </c>
      <c r="G14198" s="311">
        <v>33856</v>
      </c>
      <c r="H14198" s="312" t="s">
        <v>1299</v>
      </c>
      <c r="I14198" s="313" t="s">
        <v>6794</v>
      </c>
    </row>
    <row r="14199" spans="6:9" x14ac:dyDescent="0.2">
      <c r="F14199" s="310" t="s">
        <v>20029</v>
      </c>
      <c r="G14199" s="311">
        <v>33857</v>
      </c>
      <c r="H14199" s="312" t="s">
        <v>1299</v>
      </c>
      <c r="I14199" s="313" t="s">
        <v>6794</v>
      </c>
    </row>
    <row r="14200" spans="6:9" x14ac:dyDescent="0.2">
      <c r="F14200" s="310" t="s">
        <v>20030</v>
      </c>
      <c r="G14200" s="311">
        <v>33858</v>
      </c>
      <c r="H14200" s="312" t="s">
        <v>1299</v>
      </c>
      <c r="I14200" s="313" t="s">
        <v>6794</v>
      </c>
    </row>
    <row r="14201" spans="6:9" x14ac:dyDescent="0.2">
      <c r="F14201" s="310" t="s">
        <v>20031</v>
      </c>
      <c r="G14201" s="311">
        <v>33859</v>
      </c>
      <c r="H14201" s="312" t="s">
        <v>1299</v>
      </c>
      <c r="I14201" s="313" t="s">
        <v>6794</v>
      </c>
    </row>
    <row r="14202" spans="6:9" x14ac:dyDescent="0.2">
      <c r="F14202" s="310" t="s">
        <v>20032</v>
      </c>
      <c r="G14202" s="311">
        <v>33860</v>
      </c>
      <c r="H14202" s="312" t="s">
        <v>1299</v>
      </c>
      <c r="I14202" s="313" t="s">
        <v>6794</v>
      </c>
    </row>
    <row r="14203" spans="6:9" x14ac:dyDescent="0.2">
      <c r="F14203" s="310" t="s">
        <v>20033</v>
      </c>
      <c r="G14203" s="311">
        <v>33862</v>
      </c>
      <c r="H14203" s="312" t="s">
        <v>1299</v>
      </c>
      <c r="I14203" s="313" t="s">
        <v>6794</v>
      </c>
    </row>
    <row r="14204" spans="6:9" x14ac:dyDescent="0.2">
      <c r="F14204" s="310" t="s">
        <v>20034</v>
      </c>
      <c r="G14204" s="311">
        <v>33863</v>
      </c>
      <c r="H14204" s="312" t="s">
        <v>1299</v>
      </c>
      <c r="I14204" s="313" t="s">
        <v>6794</v>
      </c>
    </row>
    <row r="14205" spans="6:9" x14ac:dyDescent="0.2">
      <c r="F14205" s="310" t="s">
        <v>20035</v>
      </c>
      <c r="G14205" s="311">
        <v>33865</v>
      </c>
      <c r="H14205" s="312" t="s">
        <v>1299</v>
      </c>
      <c r="I14205" s="313" t="s">
        <v>6794</v>
      </c>
    </row>
    <row r="14206" spans="6:9" x14ac:dyDescent="0.2">
      <c r="F14206" s="310" t="s">
        <v>20036</v>
      </c>
      <c r="G14206" s="311">
        <v>33867</v>
      </c>
      <c r="H14206" s="312" t="s">
        <v>1299</v>
      </c>
      <c r="I14206" s="313" t="s">
        <v>6794</v>
      </c>
    </row>
    <row r="14207" spans="6:9" x14ac:dyDescent="0.2">
      <c r="F14207" s="310" t="s">
        <v>20037</v>
      </c>
      <c r="G14207" s="311">
        <v>33868</v>
      </c>
      <c r="H14207" s="312" t="s">
        <v>1299</v>
      </c>
      <c r="I14207" s="313" t="s">
        <v>6794</v>
      </c>
    </row>
    <row r="14208" spans="6:9" x14ac:dyDescent="0.2">
      <c r="F14208" s="310" t="s">
        <v>20038</v>
      </c>
      <c r="G14208" s="311">
        <v>33870</v>
      </c>
      <c r="H14208" s="312" t="s">
        <v>1299</v>
      </c>
      <c r="I14208" s="313" t="s">
        <v>6794</v>
      </c>
    </row>
    <row r="14209" spans="6:9" x14ac:dyDescent="0.2">
      <c r="F14209" s="310" t="s">
        <v>20039</v>
      </c>
      <c r="G14209" s="311">
        <v>33871</v>
      </c>
      <c r="H14209" s="312" t="s">
        <v>1299</v>
      </c>
      <c r="I14209" s="313" t="s">
        <v>6794</v>
      </c>
    </row>
    <row r="14210" spans="6:9" x14ac:dyDescent="0.2">
      <c r="F14210" s="310" t="s">
        <v>20040</v>
      </c>
      <c r="G14210" s="311">
        <v>33872</v>
      </c>
      <c r="H14210" s="312" t="s">
        <v>1299</v>
      </c>
      <c r="I14210" s="313" t="s">
        <v>6794</v>
      </c>
    </row>
    <row r="14211" spans="6:9" x14ac:dyDescent="0.2">
      <c r="F14211" s="310" t="s">
        <v>20041</v>
      </c>
      <c r="G14211" s="311">
        <v>33873</v>
      </c>
      <c r="H14211" s="312" t="s">
        <v>1299</v>
      </c>
      <c r="I14211" s="313" t="s">
        <v>6794</v>
      </c>
    </row>
    <row r="14212" spans="6:9" x14ac:dyDescent="0.2">
      <c r="F14212" s="310" t="s">
        <v>20042</v>
      </c>
      <c r="G14212" s="311">
        <v>33875</v>
      </c>
      <c r="H14212" s="312" t="s">
        <v>1299</v>
      </c>
      <c r="I14212" s="313" t="s">
        <v>6794</v>
      </c>
    </row>
    <row r="14213" spans="6:9" x14ac:dyDescent="0.2">
      <c r="F14213" s="310" t="s">
        <v>20043</v>
      </c>
      <c r="G14213" s="311">
        <v>33876</v>
      </c>
      <c r="H14213" s="312" t="s">
        <v>1299</v>
      </c>
      <c r="I14213" s="313" t="s">
        <v>6794</v>
      </c>
    </row>
    <row r="14214" spans="6:9" x14ac:dyDescent="0.2">
      <c r="F14214" s="310" t="s">
        <v>20044</v>
      </c>
      <c r="G14214" s="311">
        <v>33877</v>
      </c>
      <c r="H14214" s="312" t="s">
        <v>1299</v>
      </c>
      <c r="I14214" s="313" t="s">
        <v>6794</v>
      </c>
    </row>
    <row r="14215" spans="6:9" x14ac:dyDescent="0.2">
      <c r="F14215" s="310" t="s">
        <v>20045</v>
      </c>
      <c r="G14215" s="311">
        <v>33880</v>
      </c>
      <c r="H14215" s="312" t="s">
        <v>1299</v>
      </c>
      <c r="I14215" s="313" t="s">
        <v>6794</v>
      </c>
    </row>
    <row r="14216" spans="6:9" x14ac:dyDescent="0.2">
      <c r="F14216" s="310" t="s">
        <v>20046</v>
      </c>
      <c r="G14216" s="311">
        <v>33881</v>
      </c>
      <c r="H14216" s="312" t="s">
        <v>1299</v>
      </c>
      <c r="I14216" s="313" t="s">
        <v>6794</v>
      </c>
    </row>
    <row r="14217" spans="6:9" x14ac:dyDescent="0.2">
      <c r="F14217" s="310" t="s">
        <v>20047</v>
      </c>
      <c r="G14217" s="311">
        <v>33882</v>
      </c>
      <c r="H14217" s="312" t="s">
        <v>1299</v>
      </c>
      <c r="I14217" s="313" t="s">
        <v>6794</v>
      </c>
    </row>
    <row r="14218" spans="6:9" x14ac:dyDescent="0.2">
      <c r="F14218" s="310" t="s">
        <v>20048</v>
      </c>
      <c r="G14218" s="311">
        <v>33883</v>
      </c>
      <c r="H14218" s="312" t="s">
        <v>1299</v>
      </c>
      <c r="I14218" s="313" t="s">
        <v>6794</v>
      </c>
    </row>
    <row r="14219" spans="6:9" x14ac:dyDescent="0.2">
      <c r="F14219" s="310" t="s">
        <v>20049</v>
      </c>
      <c r="G14219" s="311">
        <v>33884</v>
      </c>
      <c r="H14219" s="312" t="s">
        <v>1299</v>
      </c>
      <c r="I14219" s="313" t="s">
        <v>6794</v>
      </c>
    </row>
    <row r="14220" spans="6:9" x14ac:dyDescent="0.2">
      <c r="F14220" s="310" t="s">
        <v>20050</v>
      </c>
      <c r="G14220" s="311">
        <v>33885</v>
      </c>
      <c r="H14220" s="312" t="s">
        <v>1299</v>
      </c>
      <c r="I14220" s="313" t="s">
        <v>6794</v>
      </c>
    </row>
    <row r="14221" spans="6:9" x14ac:dyDescent="0.2">
      <c r="F14221" s="310" t="s">
        <v>20051</v>
      </c>
      <c r="G14221" s="311">
        <v>33888</v>
      </c>
      <c r="H14221" s="312" t="s">
        <v>1299</v>
      </c>
      <c r="I14221" s="313" t="s">
        <v>6794</v>
      </c>
    </row>
    <row r="14222" spans="6:9" x14ac:dyDescent="0.2">
      <c r="F14222" s="310" t="s">
        <v>20052</v>
      </c>
      <c r="G14222" s="311">
        <v>33890</v>
      </c>
      <c r="H14222" s="312" t="s">
        <v>1299</v>
      </c>
      <c r="I14222" s="313" t="s">
        <v>6794</v>
      </c>
    </row>
    <row r="14223" spans="6:9" x14ac:dyDescent="0.2">
      <c r="F14223" s="310" t="s">
        <v>20053</v>
      </c>
      <c r="G14223" s="311">
        <v>33896</v>
      </c>
      <c r="H14223" s="312" t="s">
        <v>1299</v>
      </c>
      <c r="I14223" s="313" t="s">
        <v>6794</v>
      </c>
    </row>
    <row r="14224" spans="6:9" x14ac:dyDescent="0.2">
      <c r="F14224" s="310" t="s">
        <v>20054</v>
      </c>
      <c r="G14224" s="311">
        <v>33897</v>
      </c>
      <c r="H14224" s="312" t="s">
        <v>1299</v>
      </c>
      <c r="I14224" s="313" t="s">
        <v>6794</v>
      </c>
    </row>
    <row r="14225" spans="6:9" x14ac:dyDescent="0.2">
      <c r="F14225" s="310" t="s">
        <v>20055</v>
      </c>
      <c r="G14225" s="311">
        <v>33898</v>
      </c>
      <c r="H14225" s="312" t="s">
        <v>1299</v>
      </c>
      <c r="I14225" s="313" t="s">
        <v>6794</v>
      </c>
    </row>
    <row r="14226" spans="6:9" x14ac:dyDescent="0.2">
      <c r="F14226" s="322" t="s">
        <v>20056</v>
      </c>
      <c r="G14226" s="316">
        <v>33900</v>
      </c>
      <c r="H14226" s="323" t="s">
        <v>1299</v>
      </c>
      <c r="I14226" s="313" t="s">
        <v>6794</v>
      </c>
    </row>
    <row r="14227" spans="6:9" x14ac:dyDescent="0.2">
      <c r="F14227" s="310" t="s">
        <v>20057</v>
      </c>
      <c r="G14227" s="311">
        <v>33901</v>
      </c>
      <c r="H14227" s="312" t="s">
        <v>1299</v>
      </c>
      <c r="I14227" s="313" t="s">
        <v>6794</v>
      </c>
    </row>
    <row r="14228" spans="6:9" x14ac:dyDescent="0.2">
      <c r="F14228" s="310" t="s">
        <v>20058</v>
      </c>
      <c r="G14228" s="311">
        <v>33902</v>
      </c>
      <c r="H14228" s="312" t="s">
        <v>1299</v>
      </c>
      <c r="I14228" s="313" t="s">
        <v>6794</v>
      </c>
    </row>
    <row r="14229" spans="6:9" x14ac:dyDescent="0.2">
      <c r="F14229" s="310" t="s">
        <v>20059</v>
      </c>
      <c r="G14229" s="311">
        <v>33903</v>
      </c>
      <c r="H14229" s="312" t="s">
        <v>1299</v>
      </c>
      <c r="I14229" s="313" t="s">
        <v>6794</v>
      </c>
    </row>
    <row r="14230" spans="6:9" x14ac:dyDescent="0.2">
      <c r="F14230" s="310" t="s">
        <v>20060</v>
      </c>
      <c r="G14230" s="311">
        <v>33904</v>
      </c>
      <c r="H14230" s="312" t="s">
        <v>1299</v>
      </c>
      <c r="I14230" s="313" t="s">
        <v>6794</v>
      </c>
    </row>
    <row r="14231" spans="6:9" x14ac:dyDescent="0.2">
      <c r="F14231" s="310" t="s">
        <v>20061</v>
      </c>
      <c r="G14231" s="311">
        <v>33905</v>
      </c>
      <c r="H14231" s="312" t="s">
        <v>1299</v>
      </c>
      <c r="I14231" s="313" t="s">
        <v>6794</v>
      </c>
    </row>
    <row r="14232" spans="6:9" x14ac:dyDescent="0.2">
      <c r="F14232" s="310" t="s">
        <v>20062</v>
      </c>
      <c r="G14232" s="311">
        <v>33906</v>
      </c>
      <c r="H14232" s="312" t="s">
        <v>1299</v>
      </c>
      <c r="I14232" s="313" t="s">
        <v>6794</v>
      </c>
    </row>
    <row r="14233" spans="6:9" x14ac:dyDescent="0.2">
      <c r="F14233" s="310" t="s">
        <v>20063</v>
      </c>
      <c r="G14233" s="311">
        <v>33907</v>
      </c>
      <c r="H14233" s="312" t="s">
        <v>1299</v>
      </c>
      <c r="I14233" s="313" t="s">
        <v>6794</v>
      </c>
    </row>
    <row r="14234" spans="6:9" x14ac:dyDescent="0.2">
      <c r="F14234" s="310" t="s">
        <v>20064</v>
      </c>
      <c r="G14234" s="311">
        <v>33908</v>
      </c>
      <c r="H14234" s="312" t="s">
        <v>1299</v>
      </c>
      <c r="I14234" s="313" t="s">
        <v>6794</v>
      </c>
    </row>
    <row r="14235" spans="6:9" x14ac:dyDescent="0.2">
      <c r="F14235" s="310" t="s">
        <v>20065</v>
      </c>
      <c r="G14235" s="311">
        <v>33909</v>
      </c>
      <c r="H14235" s="312" t="s">
        <v>1299</v>
      </c>
      <c r="I14235" s="313" t="s">
        <v>6794</v>
      </c>
    </row>
    <row r="14236" spans="6:9" x14ac:dyDescent="0.2">
      <c r="F14236" s="310" t="s">
        <v>20066</v>
      </c>
      <c r="G14236" s="311">
        <v>33910</v>
      </c>
      <c r="H14236" s="312" t="s">
        <v>1299</v>
      </c>
      <c r="I14236" s="313" t="s">
        <v>6794</v>
      </c>
    </row>
    <row r="14237" spans="6:9" x14ac:dyDescent="0.2">
      <c r="F14237" s="310" t="s">
        <v>20067</v>
      </c>
      <c r="G14237" s="311">
        <v>33911</v>
      </c>
      <c r="H14237" s="312" t="s">
        <v>1299</v>
      </c>
      <c r="I14237" s="313" t="s">
        <v>6794</v>
      </c>
    </row>
    <row r="14238" spans="6:9" x14ac:dyDescent="0.2">
      <c r="F14238" s="310" t="s">
        <v>20068</v>
      </c>
      <c r="G14238" s="311">
        <v>33912</v>
      </c>
      <c r="H14238" s="312" t="s">
        <v>1299</v>
      </c>
      <c r="I14238" s="313" t="s">
        <v>6794</v>
      </c>
    </row>
    <row r="14239" spans="6:9" x14ac:dyDescent="0.2">
      <c r="F14239" s="310" t="s">
        <v>20069</v>
      </c>
      <c r="G14239" s="311">
        <v>33913</v>
      </c>
      <c r="H14239" s="312" t="s">
        <v>1299</v>
      </c>
      <c r="I14239" s="313" t="s">
        <v>6794</v>
      </c>
    </row>
    <row r="14240" spans="6:9" x14ac:dyDescent="0.2">
      <c r="F14240" s="310" t="s">
        <v>20070</v>
      </c>
      <c r="G14240" s="311">
        <v>33914</v>
      </c>
      <c r="H14240" s="312" t="s">
        <v>1299</v>
      </c>
      <c r="I14240" s="313" t="s">
        <v>6794</v>
      </c>
    </row>
    <row r="14241" spans="6:9" x14ac:dyDescent="0.2">
      <c r="F14241" s="310" t="s">
        <v>20071</v>
      </c>
      <c r="G14241" s="311">
        <v>33915</v>
      </c>
      <c r="H14241" s="312" t="s">
        <v>1299</v>
      </c>
      <c r="I14241" s="313" t="s">
        <v>6794</v>
      </c>
    </row>
    <row r="14242" spans="6:9" x14ac:dyDescent="0.2">
      <c r="F14242" s="310" t="s">
        <v>20072</v>
      </c>
      <c r="G14242" s="311">
        <v>33916</v>
      </c>
      <c r="H14242" s="312" t="s">
        <v>1299</v>
      </c>
      <c r="I14242" s="313" t="s">
        <v>6794</v>
      </c>
    </row>
    <row r="14243" spans="6:9" x14ac:dyDescent="0.2">
      <c r="F14243" s="310" t="s">
        <v>20073</v>
      </c>
      <c r="G14243" s="311">
        <v>33917</v>
      </c>
      <c r="H14243" s="312" t="s">
        <v>1299</v>
      </c>
      <c r="I14243" s="313" t="s">
        <v>6794</v>
      </c>
    </row>
    <row r="14244" spans="6:9" x14ac:dyDescent="0.2">
      <c r="F14244" s="310" t="s">
        <v>20074</v>
      </c>
      <c r="G14244" s="311">
        <v>33918</v>
      </c>
      <c r="H14244" s="312" t="s">
        <v>1299</v>
      </c>
      <c r="I14244" s="313" t="s">
        <v>6794</v>
      </c>
    </row>
    <row r="14245" spans="6:9" x14ac:dyDescent="0.2">
      <c r="F14245" s="310" t="s">
        <v>20075</v>
      </c>
      <c r="G14245" s="311">
        <v>33919</v>
      </c>
      <c r="H14245" s="312" t="s">
        <v>1299</v>
      </c>
      <c r="I14245" s="313" t="s">
        <v>6794</v>
      </c>
    </row>
    <row r="14246" spans="6:9" x14ac:dyDescent="0.2">
      <c r="F14246" s="310" t="s">
        <v>20076</v>
      </c>
      <c r="G14246" s="311">
        <v>33920</v>
      </c>
      <c r="H14246" s="312" t="s">
        <v>1299</v>
      </c>
      <c r="I14246" s="313" t="s">
        <v>6794</v>
      </c>
    </row>
    <row r="14247" spans="6:9" x14ac:dyDescent="0.2">
      <c r="F14247" s="310" t="s">
        <v>20077</v>
      </c>
      <c r="G14247" s="311">
        <v>33921</v>
      </c>
      <c r="H14247" s="312" t="s">
        <v>1299</v>
      </c>
      <c r="I14247" s="313" t="s">
        <v>6794</v>
      </c>
    </row>
    <row r="14248" spans="6:9" x14ac:dyDescent="0.2">
      <c r="F14248" s="310" t="s">
        <v>20078</v>
      </c>
      <c r="G14248" s="311">
        <v>33922</v>
      </c>
      <c r="H14248" s="312" t="s">
        <v>1299</v>
      </c>
      <c r="I14248" s="313" t="s">
        <v>6794</v>
      </c>
    </row>
    <row r="14249" spans="6:9" x14ac:dyDescent="0.2">
      <c r="F14249" s="310" t="s">
        <v>20079</v>
      </c>
      <c r="G14249" s="311">
        <v>33924</v>
      </c>
      <c r="H14249" s="312" t="s">
        <v>1299</v>
      </c>
      <c r="I14249" s="313" t="s">
        <v>6794</v>
      </c>
    </row>
    <row r="14250" spans="6:9" x14ac:dyDescent="0.2">
      <c r="F14250" s="310" t="s">
        <v>20080</v>
      </c>
      <c r="G14250" s="311">
        <v>33927</v>
      </c>
      <c r="H14250" s="312" t="s">
        <v>1299</v>
      </c>
      <c r="I14250" s="313" t="s">
        <v>6794</v>
      </c>
    </row>
    <row r="14251" spans="6:9" x14ac:dyDescent="0.2">
      <c r="F14251" s="310" t="s">
        <v>20081</v>
      </c>
      <c r="G14251" s="311">
        <v>33928</v>
      </c>
      <c r="H14251" s="312" t="s">
        <v>1299</v>
      </c>
      <c r="I14251" s="313" t="s">
        <v>6794</v>
      </c>
    </row>
    <row r="14252" spans="6:9" x14ac:dyDescent="0.2">
      <c r="F14252" s="310" t="s">
        <v>20082</v>
      </c>
      <c r="G14252" s="311">
        <v>33929</v>
      </c>
      <c r="H14252" s="312" t="s">
        <v>1299</v>
      </c>
      <c r="I14252" s="313" t="s">
        <v>6794</v>
      </c>
    </row>
    <row r="14253" spans="6:9" x14ac:dyDescent="0.2">
      <c r="F14253" s="310" t="s">
        <v>20083</v>
      </c>
      <c r="G14253" s="311">
        <v>33930</v>
      </c>
      <c r="H14253" s="312" t="s">
        <v>1299</v>
      </c>
      <c r="I14253" s="313" t="s">
        <v>6794</v>
      </c>
    </row>
    <row r="14254" spans="6:9" x14ac:dyDescent="0.2">
      <c r="F14254" s="310" t="s">
        <v>20084</v>
      </c>
      <c r="G14254" s="311">
        <v>33931</v>
      </c>
      <c r="H14254" s="312" t="s">
        <v>1299</v>
      </c>
      <c r="I14254" s="313" t="s">
        <v>6794</v>
      </c>
    </row>
    <row r="14255" spans="6:9" x14ac:dyDescent="0.2">
      <c r="F14255" s="310" t="s">
        <v>20085</v>
      </c>
      <c r="G14255" s="311">
        <v>33932</v>
      </c>
      <c r="H14255" s="312" t="s">
        <v>1299</v>
      </c>
      <c r="I14255" s="313" t="s">
        <v>6794</v>
      </c>
    </row>
    <row r="14256" spans="6:9" x14ac:dyDescent="0.2">
      <c r="F14256" s="310" t="s">
        <v>20086</v>
      </c>
      <c r="G14256" s="311">
        <v>33935</v>
      </c>
      <c r="H14256" s="312" t="s">
        <v>1299</v>
      </c>
      <c r="I14256" s="313" t="s">
        <v>6794</v>
      </c>
    </row>
    <row r="14257" spans="6:9" x14ac:dyDescent="0.2">
      <c r="F14257" s="310" t="s">
        <v>20087</v>
      </c>
      <c r="G14257" s="311">
        <v>33936</v>
      </c>
      <c r="H14257" s="312" t="s">
        <v>1299</v>
      </c>
      <c r="I14257" s="313" t="s">
        <v>6794</v>
      </c>
    </row>
    <row r="14258" spans="6:9" x14ac:dyDescent="0.2">
      <c r="F14258" s="310" t="s">
        <v>20088</v>
      </c>
      <c r="G14258" s="311">
        <v>33938</v>
      </c>
      <c r="H14258" s="312" t="s">
        <v>1299</v>
      </c>
      <c r="I14258" s="313" t="s">
        <v>6794</v>
      </c>
    </row>
    <row r="14259" spans="6:9" x14ac:dyDescent="0.2">
      <c r="F14259" s="310" t="s">
        <v>20089</v>
      </c>
      <c r="G14259" s="311">
        <v>33944</v>
      </c>
      <c r="H14259" s="312" t="s">
        <v>1299</v>
      </c>
      <c r="I14259" s="313" t="s">
        <v>6794</v>
      </c>
    </row>
    <row r="14260" spans="6:9" x14ac:dyDescent="0.2">
      <c r="F14260" s="310" t="s">
        <v>20090</v>
      </c>
      <c r="G14260" s="311">
        <v>33945</v>
      </c>
      <c r="H14260" s="312" t="s">
        <v>1299</v>
      </c>
      <c r="I14260" s="313" t="s">
        <v>6794</v>
      </c>
    </row>
    <row r="14261" spans="6:9" x14ac:dyDescent="0.2">
      <c r="F14261" s="310" t="s">
        <v>20091</v>
      </c>
      <c r="G14261" s="311">
        <v>33946</v>
      </c>
      <c r="H14261" s="312" t="s">
        <v>1299</v>
      </c>
      <c r="I14261" s="313" t="s">
        <v>6794</v>
      </c>
    </row>
    <row r="14262" spans="6:9" x14ac:dyDescent="0.2">
      <c r="F14262" s="310" t="s">
        <v>20092</v>
      </c>
      <c r="G14262" s="311">
        <v>33947</v>
      </c>
      <c r="H14262" s="312" t="s">
        <v>1299</v>
      </c>
      <c r="I14262" s="313" t="s">
        <v>6794</v>
      </c>
    </row>
    <row r="14263" spans="6:9" x14ac:dyDescent="0.2">
      <c r="F14263" s="310" t="s">
        <v>20093</v>
      </c>
      <c r="G14263" s="311">
        <v>33948</v>
      </c>
      <c r="H14263" s="312" t="s">
        <v>1299</v>
      </c>
      <c r="I14263" s="313" t="s">
        <v>6794</v>
      </c>
    </row>
    <row r="14264" spans="6:9" x14ac:dyDescent="0.2">
      <c r="F14264" s="310" t="s">
        <v>20094</v>
      </c>
      <c r="G14264" s="311">
        <v>33949</v>
      </c>
      <c r="H14264" s="312" t="s">
        <v>1299</v>
      </c>
      <c r="I14264" s="313" t="s">
        <v>6794</v>
      </c>
    </row>
    <row r="14265" spans="6:9" x14ac:dyDescent="0.2">
      <c r="F14265" s="310" t="s">
        <v>20095</v>
      </c>
      <c r="G14265" s="311">
        <v>33950</v>
      </c>
      <c r="H14265" s="312" t="s">
        <v>1299</v>
      </c>
      <c r="I14265" s="313" t="s">
        <v>6794</v>
      </c>
    </row>
    <row r="14266" spans="6:9" x14ac:dyDescent="0.2">
      <c r="F14266" s="310" t="s">
        <v>20096</v>
      </c>
      <c r="G14266" s="311">
        <v>33951</v>
      </c>
      <c r="H14266" s="312" t="s">
        <v>1299</v>
      </c>
      <c r="I14266" s="313" t="s">
        <v>6794</v>
      </c>
    </row>
    <row r="14267" spans="6:9" x14ac:dyDescent="0.2">
      <c r="F14267" s="310" t="s">
        <v>20097</v>
      </c>
      <c r="G14267" s="311">
        <v>33952</v>
      </c>
      <c r="H14267" s="312" t="s">
        <v>1299</v>
      </c>
      <c r="I14267" s="313" t="s">
        <v>6794</v>
      </c>
    </row>
    <row r="14268" spans="6:9" x14ac:dyDescent="0.2">
      <c r="F14268" s="310" t="s">
        <v>20098</v>
      </c>
      <c r="G14268" s="311">
        <v>33953</v>
      </c>
      <c r="H14268" s="312" t="s">
        <v>1299</v>
      </c>
      <c r="I14268" s="313" t="s">
        <v>6794</v>
      </c>
    </row>
    <row r="14269" spans="6:9" x14ac:dyDescent="0.2">
      <c r="F14269" s="310" t="s">
        <v>20099</v>
      </c>
      <c r="G14269" s="311">
        <v>33954</v>
      </c>
      <c r="H14269" s="312" t="s">
        <v>1299</v>
      </c>
      <c r="I14269" s="313" t="s">
        <v>6794</v>
      </c>
    </row>
    <row r="14270" spans="6:9" x14ac:dyDescent="0.2">
      <c r="F14270" s="310" t="s">
        <v>20100</v>
      </c>
      <c r="G14270" s="311">
        <v>33955</v>
      </c>
      <c r="H14270" s="312" t="s">
        <v>1299</v>
      </c>
      <c r="I14270" s="313" t="s">
        <v>6794</v>
      </c>
    </row>
    <row r="14271" spans="6:9" x14ac:dyDescent="0.2">
      <c r="F14271" s="310" t="s">
        <v>20101</v>
      </c>
      <c r="G14271" s="311">
        <v>33956</v>
      </c>
      <c r="H14271" s="312" t="s">
        <v>1299</v>
      </c>
      <c r="I14271" s="313" t="s">
        <v>6794</v>
      </c>
    </row>
    <row r="14272" spans="6:9" x14ac:dyDescent="0.2">
      <c r="F14272" s="310" t="s">
        <v>20102</v>
      </c>
      <c r="G14272" s="311">
        <v>33957</v>
      </c>
      <c r="H14272" s="312" t="s">
        <v>1299</v>
      </c>
      <c r="I14272" s="313" t="s">
        <v>6794</v>
      </c>
    </row>
    <row r="14273" spans="6:9" x14ac:dyDescent="0.2">
      <c r="F14273" s="310" t="s">
        <v>20103</v>
      </c>
      <c r="G14273" s="311">
        <v>33960</v>
      </c>
      <c r="H14273" s="312" t="s">
        <v>1299</v>
      </c>
      <c r="I14273" s="313" t="s">
        <v>6794</v>
      </c>
    </row>
    <row r="14274" spans="6:9" x14ac:dyDescent="0.2">
      <c r="F14274" s="310" t="s">
        <v>20104</v>
      </c>
      <c r="G14274" s="311">
        <v>33965</v>
      </c>
      <c r="H14274" s="312" t="s">
        <v>1299</v>
      </c>
      <c r="I14274" s="313" t="s">
        <v>6794</v>
      </c>
    </row>
    <row r="14275" spans="6:9" x14ac:dyDescent="0.2">
      <c r="F14275" s="310" t="s">
        <v>20105</v>
      </c>
      <c r="G14275" s="311">
        <v>33966</v>
      </c>
      <c r="H14275" s="312" t="s">
        <v>1299</v>
      </c>
      <c r="I14275" s="313" t="s">
        <v>6794</v>
      </c>
    </row>
    <row r="14276" spans="6:9" x14ac:dyDescent="0.2">
      <c r="F14276" s="310" t="s">
        <v>20106</v>
      </c>
      <c r="G14276" s="311">
        <v>33967</v>
      </c>
      <c r="H14276" s="312" t="s">
        <v>1299</v>
      </c>
      <c r="I14276" s="313" t="s">
        <v>6794</v>
      </c>
    </row>
    <row r="14277" spans="6:9" x14ac:dyDescent="0.2">
      <c r="F14277" s="310" t="s">
        <v>20107</v>
      </c>
      <c r="G14277" s="311">
        <v>33970</v>
      </c>
      <c r="H14277" s="312" t="s">
        <v>1299</v>
      </c>
      <c r="I14277" s="313" t="s">
        <v>6794</v>
      </c>
    </row>
    <row r="14278" spans="6:9" x14ac:dyDescent="0.2">
      <c r="F14278" s="310" t="s">
        <v>20108</v>
      </c>
      <c r="G14278" s="311">
        <v>33971</v>
      </c>
      <c r="H14278" s="312" t="s">
        <v>1299</v>
      </c>
      <c r="I14278" s="313" t="s">
        <v>6794</v>
      </c>
    </row>
    <row r="14279" spans="6:9" x14ac:dyDescent="0.2">
      <c r="F14279" s="310" t="s">
        <v>20109</v>
      </c>
      <c r="G14279" s="311">
        <v>33972</v>
      </c>
      <c r="H14279" s="312" t="s">
        <v>1299</v>
      </c>
      <c r="I14279" s="313" t="s">
        <v>6794</v>
      </c>
    </row>
    <row r="14280" spans="6:9" x14ac:dyDescent="0.2">
      <c r="F14280" s="310" t="s">
        <v>20110</v>
      </c>
      <c r="G14280" s="311">
        <v>33973</v>
      </c>
      <c r="H14280" s="312" t="s">
        <v>1299</v>
      </c>
      <c r="I14280" s="313" t="s">
        <v>6794</v>
      </c>
    </row>
    <row r="14281" spans="6:9" x14ac:dyDescent="0.2">
      <c r="F14281" s="310" t="s">
        <v>20111</v>
      </c>
      <c r="G14281" s="311">
        <v>33974</v>
      </c>
      <c r="H14281" s="312" t="s">
        <v>1299</v>
      </c>
      <c r="I14281" s="313" t="s">
        <v>6794</v>
      </c>
    </row>
    <row r="14282" spans="6:9" x14ac:dyDescent="0.2">
      <c r="F14282" s="310" t="s">
        <v>20112</v>
      </c>
      <c r="G14282" s="311">
        <v>33975</v>
      </c>
      <c r="H14282" s="312" t="s">
        <v>1299</v>
      </c>
      <c r="I14282" s="313" t="s">
        <v>6794</v>
      </c>
    </row>
    <row r="14283" spans="6:9" x14ac:dyDescent="0.2">
      <c r="F14283" s="310" t="s">
        <v>20113</v>
      </c>
      <c r="G14283" s="311">
        <v>33976</v>
      </c>
      <c r="H14283" s="312" t="s">
        <v>1299</v>
      </c>
      <c r="I14283" s="313" t="s">
        <v>6794</v>
      </c>
    </row>
    <row r="14284" spans="6:9" x14ac:dyDescent="0.2">
      <c r="F14284" s="310" t="s">
        <v>20114</v>
      </c>
      <c r="G14284" s="311">
        <v>33980</v>
      </c>
      <c r="H14284" s="312" t="s">
        <v>1299</v>
      </c>
      <c r="I14284" s="313" t="s">
        <v>6794</v>
      </c>
    </row>
    <row r="14285" spans="6:9" x14ac:dyDescent="0.2">
      <c r="F14285" s="310" t="s">
        <v>20115</v>
      </c>
      <c r="G14285" s="311">
        <v>33981</v>
      </c>
      <c r="H14285" s="312" t="s">
        <v>1299</v>
      </c>
      <c r="I14285" s="313" t="s">
        <v>6794</v>
      </c>
    </row>
    <row r="14286" spans="6:9" x14ac:dyDescent="0.2">
      <c r="F14286" s="310" t="s">
        <v>20116</v>
      </c>
      <c r="G14286" s="311">
        <v>33982</v>
      </c>
      <c r="H14286" s="312" t="s">
        <v>1299</v>
      </c>
      <c r="I14286" s="313" t="s">
        <v>6794</v>
      </c>
    </row>
    <row r="14287" spans="6:9" x14ac:dyDescent="0.2">
      <c r="F14287" s="310" t="s">
        <v>20117</v>
      </c>
      <c r="G14287" s="311">
        <v>33983</v>
      </c>
      <c r="H14287" s="312" t="s">
        <v>1299</v>
      </c>
      <c r="I14287" s="313" t="s">
        <v>6794</v>
      </c>
    </row>
    <row r="14288" spans="6:9" x14ac:dyDescent="0.2">
      <c r="F14288" s="310" t="s">
        <v>20118</v>
      </c>
      <c r="G14288" s="311">
        <v>33990</v>
      </c>
      <c r="H14288" s="312" t="s">
        <v>1299</v>
      </c>
      <c r="I14288" s="313" t="s">
        <v>6794</v>
      </c>
    </row>
    <row r="14289" spans="6:9" x14ac:dyDescent="0.2">
      <c r="F14289" s="310" t="s">
        <v>20119</v>
      </c>
      <c r="G14289" s="311">
        <v>33991</v>
      </c>
      <c r="H14289" s="312" t="s">
        <v>1299</v>
      </c>
      <c r="I14289" s="313" t="s">
        <v>6794</v>
      </c>
    </row>
    <row r="14290" spans="6:9" x14ac:dyDescent="0.2">
      <c r="F14290" s="310" t="s">
        <v>20120</v>
      </c>
      <c r="G14290" s="311">
        <v>33993</v>
      </c>
      <c r="H14290" s="312" t="s">
        <v>1299</v>
      </c>
      <c r="I14290" s="313" t="s">
        <v>6794</v>
      </c>
    </row>
    <row r="14291" spans="6:9" x14ac:dyDescent="0.2">
      <c r="F14291" s="310" t="s">
        <v>20121</v>
      </c>
      <c r="G14291" s="311">
        <v>33994</v>
      </c>
      <c r="H14291" s="312" t="s">
        <v>1299</v>
      </c>
      <c r="I14291" s="313" t="s">
        <v>6794</v>
      </c>
    </row>
    <row r="14292" spans="6:9" x14ac:dyDescent="0.2">
      <c r="F14292" s="310" t="s">
        <v>20122</v>
      </c>
      <c r="G14292" s="311">
        <v>34101</v>
      </c>
      <c r="H14292" s="312" t="s">
        <v>1299</v>
      </c>
      <c r="I14292" s="313" t="s">
        <v>6794</v>
      </c>
    </row>
    <row r="14293" spans="6:9" x14ac:dyDescent="0.2">
      <c r="F14293" s="310" t="s">
        <v>20123</v>
      </c>
      <c r="G14293" s="311">
        <v>34102</v>
      </c>
      <c r="H14293" s="312" t="s">
        <v>1299</v>
      </c>
      <c r="I14293" s="313" t="s">
        <v>6794</v>
      </c>
    </row>
    <row r="14294" spans="6:9" x14ac:dyDescent="0.2">
      <c r="F14294" s="310" t="s">
        <v>20124</v>
      </c>
      <c r="G14294" s="311">
        <v>34103</v>
      </c>
      <c r="H14294" s="312" t="s">
        <v>1299</v>
      </c>
      <c r="I14294" s="313" t="s">
        <v>6794</v>
      </c>
    </row>
    <row r="14295" spans="6:9" x14ac:dyDescent="0.2">
      <c r="F14295" s="310" t="s">
        <v>20125</v>
      </c>
      <c r="G14295" s="311">
        <v>34104</v>
      </c>
      <c r="H14295" s="312" t="s">
        <v>1299</v>
      </c>
      <c r="I14295" s="313" t="s">
        <v>6794</v>
      </c>
    </row>
    <row r="14296" spans="6:9" x14ac:dyDescent="0.2">
      <c r="F14296" s="310" t="s">
        <v>20126</v>
      </c>
      <c r="G14296" s="311">
        <v>34105</v>
      </c>
      <c r="H14296" s="312" t="s">
        <v>1299</v>
      </c>
      <c r="I14296" s="313" t="s">
        <v>6794</v>
      </c>
    </row>
    <row r="14297" spans="6:9" x14ac:dyDescent="0.2">
      <c r="F14297" s="310" t="s">
        <v>20127</v>
      </c>
      <c r="G14297" s="311">
        <v>34106</v>
      </c>
      <c r="H14297" s="312" t="s">
        <v>1299</v>
      </c>
      <c r="I14297" s="313" t="s">
        <v>6794</v>
      </c>
    </row>
    <row r="14298" spans="6:9" x14ac:dyDescent="0.2">
      <c r="F14298" s="310" t="s">
        <v>20128</v>
      </c>
      <c r="G14298" s="311">
        <v>34107</v>
      </c>
      <c r="H14298" s="312" t="s">
        <v>1299</v>
      </c>
      <c r="I14298" s="313" t="s">
        <v>6794</v>
      </c>
    </row>
    <row r="14299" spans="6:9" x14ac:dyDescent="0.2">
      <c r="F14299" s="310" t="s">
        <v>20129</v>
      </c>
      <c r="G14299" s="311">
        <v>34108</v>
      </c>
      <c r="H14299" s="312" t="s">
        <v>1299</v>
      </c>
      <c r="I14299" s="313" t="s">
        <v>6794</v>
      </c>
    </row>
    <row r="14300" spans="6:9" x14ac:dyDescent="0.2">
      <c r="F14300" s="310" t="s">
        <v>20130</v>
      </c>
      <c r="G14300" s="311">
        <v>34109</v>
      </c>
      <c r="H14300" s="312" t="s">
        <v>1299</v>
      </c>
      <c r="I14300" s="313" t="s">
        <v>6794</v>
      </c>
    </row>
    <row r="14301" spans="6:9" x14ac:dyDescent="0.2">
      <c r="F14301" s="310" t="s">
        <v>20131</v>
      </c>
      <c r="G14301" s="311">
        <v>34110</v>
      </c>
      <c r="H14301" s="312" t="s">
        <v>1299</v>
      </c>
      <c r="I14301" s="313" t="s">
        <v>6794</v>
      </c>
    </row>
    <row r="14302" spans="6:9" x14ac:dyDescent="0.2">
      <c r="F14302" s="310" t="s">
        <v>20132</v>
      </c>
      <c r="G14302" s="311">
        <v>34112</v>
      </c>
      <c r="H14302" s="312" t="s">
        <v>1299</v>
      </c>
      <c r="I14302" s="313" t="s">
        <v>6794</v>
      </c>
    </row>
    <row r="14303" spans="6:9" x14ac:dyDescent="0.2">
      <c r="F14303" s="310" t="s">
        <v>20133</v>
      </c>
      <c r="G14303" s="311">
        <v>34113</v>
      </c>
      <c r="H14303" s="312" t="s">
        <v>1299</v>
      </c>
      <c r="I14303" s="313" t="s">
        <v>6794</v>
      </c>
    </row>
    <row r="14304" spans="6:9" x14ac:dyDescent="0.2">
      <c r="F14304" s="310" t="s">
        <v>20134</v>
      </c>
      <c r="G14304" s="311">
        <v>34114</v>
      </c>
      <c r="H14304" s="312" t="s">
        <v>1299</v>
      </c>
      <c r="I14304" s="313" t="s">
        <v>6794</v>
      </c>
    </row>
    <row r="14305" spans="6:9" x14ac:dyDescent="0.2">
      <c r="F14305" s="310" t="s">
        <v>20135</v>
      </c>
      <c r="G14305" s="311">
        <v>34116</v>
      </c>
      <c r="H14305" s="312" t="s">
        <v>1299</v>
      </c>
      <c r="I14305" s="313" t="s">
        <v>6794</v>
      </c>
    </row>
    <row r="14306" spans="6:9" x14ac:dyDescent="0.2">
      <c r="F14306" s="310" t="s">
        <v>20136</v>
      </c>
      <c r="G14306" s="311">
        <v>34117</v>
      </c>
      <c r="H14306" s="312" t="s">
        <v>1299</v>
      </c>
      <c r="I14306" s="313" t="s">
        <v>6794</v>
      </c>
    </row>
    <row r="14307" spans="6:9" x14ac:dyDescent="0.2">
      <c r="F14307" s="310" t="s">
        <v>20137</v>
      </c>
      <c r="G14307" s="311">
        <v>34119</v>
      </c>
      <c r="H14307" s="312" t="s">
        <v>1299</v>
      </c>
      <c r="I14307" s="313" t="s">
        <v>6794</v>
      </c>
    </row>
    <row r="14308" spans="6:9" x14ac:dyDescent="0.2">
      <c r="F14308" s="310" t="s">
        <v>20138</v>
      </c>
      <c r="G14308" s="311">
        <v>34120</v>
      </c>
      <c r="H14308" s="312" t="s">
        <v>1299</v>
      </c>
      <c r="I14308" s="313" t="s">
        <v>6794</v>
      </c>
    </row>
    <row r="14309" spans="6:9" x14ac:dyDescent="0.2">
      <c r="F14309" s="310" t="s">
        <v>20139</v>
      </c>
      <c r="G14309" s="311">
        <v>34133</v>
      </c>
      <c r="H14309" s="312" t="s">
        <v>1299</v>
      </c>
      <c r="I14309" s="313" t="s">
        <v>6794</v>
      </c>
    </row>
    <row r="14310" spans="6:9" x14ac:dyDescent="0.2">
      <c r="F14310" s="310" t="s">
        <v>20140</v>
      </c>
      <c r="G14310" s="311">
        <v>34134</v>
      </c>
      <c r="H14310" s="312" t="s">
        <v>1299</v>
      </c>
      <c r="I14310" s="313" t="s">
        <v>6794</v>
      </c>
    </row>
    <row r="14311" spans="6:9" x14ac:dyDescent="0.2">
      <c r="F14311" s="310" t="s">
        <v>20141</v>
      </c>
      <c r="G14311" s="311">
        <v>34135</v>
      </c>
      <c r="H14311" s="312" t="s">
        <v>1299</v>
      </c>
      <c r="I14311" s="313" t="s">
        <v>6794</v>
      </c>
    </row>
    <row r="14312" spans="6:9" x14ac:dyDescent="0.2">
      <c r="F14312" s="310" t="s">
        <v>20142</v>
      </c>
      <c r="G14312" s="311">
        <v>34136</v>
      </c>
      <c r="H14312" s="312" t="s">
        <v>1299</v>
      </c>
      <c r="I14312" s="313" t="s">
        <v>6794</v>
      </c>
    </row>
    <row r="14313" spans="6:9" x14ac:dyDescent="0.2">
      <c r="F14313" s="310" t="s">
        <v>20143</v>
      </c>
      <c r="G14313" s="311">
        <v>34137</v>
      </c>
      <c r="H14313" s="312" t="s">
        <v>1299</v>
      </c>
      <c r="I14313" s="313" t="s">
        <v>6794</v>
      </c>
    </row>
    <row r="14314" spans="6:9" x14ac:dyDescent="0.2">
      <c r="F14314" s="310" t="s">
        <v>20144</v>
      </c>
      <c r="G14314" s="311">
        <v>34138</v>
      </c>
      <c r="H14314" s="312" t="s">
        <v>1299</v>
      </c>
      <c r="I14314" s="313" t="s">
        <v>6794</v>
      </c>
    </row>
    <row r="14315" spans="6:9" x14ac:dyDescent="0.2">
      <c r="F14315" s="310" t="s">
        <v>20145</v>
      </c>
      <c r="G14315" s="311">
        <v>34139</v>
      </c>
      <c r="H14315" s="312" t="s">
        <v>1299</v>
      </c>
      <c r="I14315" s="313" t="s">
        <v>6794</v>
      </c>
    </row>
    <row r="14316" spans="6:9" x14ac:dyDescent="0.2">
      <c r="F14316" s="310" t="s">
        <v>20146</v>
      </c>
      <c r="G14316" s="311">
        <v>34140</v>
      </c>
      <c r="H14316" s="312" t="s">
        <v>1299</v>
      </c>
      <c r="I14316" s="313" t="s">
        <v>6794</v>
      </c>
    </row>
    <row r="14317" spans="6:9" x14ac:dyDescent="0.2">
      <c r="F14317" s="310" t="s">
        <v>20147</v>
      </c>
      <c r="G14317" s="311">
        <v>34141</v>
      </c>
      <c r="H14317" s="312" t="s">
        <v>1299</v>
      </c>
      <c r="I14317" s="313" t="s">
        <v>6794</v>
      </c>
    </row>
    <row r="14318" spans="6:9" x14ac:dyDescent="0.2">
      <c r="F14318" s="310" t="s">
        <v>20148</v>
      </c>
      <c r="G14318" s="311">
        <v>34142</v>
      </c>
      <c r="H14318" s="312" t="s">
        <v>1299</v>
      </c>
      <c r="I14318" s="313" t="s">
        <v>6794</v>
      </c>
    </row>
    <row r="14319" spans="6:9" x14ac:dyDescent="0.2">
      <c r="F14319" s="310" t="s">
        <v>20149</v>
      </c>
      <c r="G14319" s="311">
        <v>34143</v>
      </c>
      <c r="H14319" s="312" t="s">
        <v>1299</v>
      </c>
      <c r="I14319" s="313" t="s">
        <v>6794</v>
      </c>
    </row>
    <row r="14320" spans="6:9" x14ac:dyDescent="0.2">
      <c r="F14320" s="310" t="s">
        <v>20150</v>
      </c>
      <c r="G14320" s="311">
        <v>34145</v>
      </c>
      <c r="H14320" s="312" t="s">
        <v>1299</v>
      </c>
      <c r="I14320" s="313" t="s">
        <v>6794</v>
      </c>
    </row>
    <row r="14321" spans="6:9" x14ac:dyDescent="0.2">
      <c r="F14321" s="310" t="s">
        <v>20151</v>
      </c>
      <c r="G14321" s="311">
        <v>34146</v>
      </c>
      <c r="H14321" s="312" t="s">
        <v>1299</v>
      </c>
      <c r="I14321" s="313" t="s">
        <v>6794</v>
      </c>
    </row>
    <row r="14322" spans="6:9" x14ac:dyDescent="0.2">
      <c r="F14322" s="310" t="s">
        <v>20152</v>
      </c>
      <c r="G14322" s="311">
        <v>34201</v>
      </c>
      <c r="H14322" s="312" t="s">
        <v>1299</v>
      </c>
      <c r="I14322" s="313" t="s">
        <v>6794</v>
      </c>
    </row>
    <row r="14323" spans="6:9" x14ac:dyDescent="0.2">
      <c r="F14323" s="310" t="s">
        <v>20153</v>
      </c>
      <c r="G14323" s="311">
        <v>34202</v>
      </c>
      <c r="H14323" s="312" t="s">
        <v>1299</v>
      </c>
      <c r="I14323" s="313" t="s">
        <v>6794</v>
      </c>
    </row>
    <row r="14324" spans="6:9" x14ac:dyDescent="0.2">
      <c r="F14324" s="310" t="s">
        <v>20154</v>
      </c>
      <c r="G14324" s="311">
        <v>34203</v>
      </c>
      <c r="H14324" s="312" t="s">
        <v>1299</v>
      </c>
      <c r="I14324" s="313" t="s">
        <v>6794</v>
      </c>
    </row>
    <row r="14325" spans="6:9" x14ac:dyDescent="0.2">
      <c r="F14325" s="310" t="s">
        <v>20155</v>
      </c>
      <c r="G14325" s="311">
        <v>34204</v>
      </c>
      <c r="H14325" s="312" t="s">
        <v>1299</v>
      </c>
      <c r="I14325" s="313" t="s">
        <v>6794</v>
      </c>
    </row>
    <row r="14326" spans="6:9" x14ac:dyDescent="0.2">
      <c r="F14326" s="310" t="s">
        <v>20156</v>
      </c>
      <c r="G14326" s="311">
        <v>34205</v>
      </c>
      <c r="H14326" s="312" t="s">
        <v>1299</v>
      </c>
      <c r="I14326" s="313" t="s">
        <v>6794</v>
      </c>
    </row>
    <row r="14327" spans="6:9" x14ac:dyDescent="0.2">
      <c r="F14327" s="310" t="s">
        <v>20157</v>
      </c>
      <c r="G14327" s="311">
        <v>34206</v>
      </c>
      <c r="H14327" s="312" t="s">
        <v>1299</v>
      </c>
      <c r="I14327" s="313" t="s">
        <v>6794</v>
      </c>
    </row>
    <row r="14328" spans="6:9" x14ac:dyDescent="0.2">
      <c r="F14328" s="310" t="s">
        <v>20158</v>
      </c>
      <c r="G14328" s="311">
        <v>34207</v>
      </c>
      <c r="H14328" s="312" t="s">
        <v>1299</v>
      </c>
      <c r="I14328" s="313" t="s">
        <v>6794</v>
      </c>
    </row>
    <row r="14329" spans="6:9" x14ac:dyDescent="0.2">
      <c r="F14329" s="310" t="s">
        <v>20159</v>
      </c>
      <c r="G14329" s="311">
        <v>34208</v>
      </c>
      <c r="H14329" s="312" t="s">
        <v>1299</v>
      </c>
      <c r="I14329" s="313" t="s">
        <v>6794</v>
      </c>
    </row>
    <row r="14330" spans="6:9" x14ac:dyDescent="0.2">
      <c r="F14330" s="310" t="s">
        <v>20160</v>
      </c>
      <c r="G14330" s="311">
        <v>34209</v>
      </c>
      <c r="H14330" s="312" t="s">
        <v>1299</v>
      </c>
      <c r="I14330" s="313" t="s">
        <v>6794</v>
      </c>
    </row>
    <row r="14331" spans="6:9" x14ac:dyDescent="0.2">
      <c r="F14331" s="310" t="s">
        <v>20161</v>
      </c>
      <c r="G14331" s="311">
        <v>34210</v>
      </c>
      <c r="H14331" s="312" t="s">
        <v>1299</v>
      </c>
      <c r="I14331" s="313" t="s">
        <v>6794</v>
      </c>
    </row>
    <row r="14332" spans="6:9" x14ac:dyDescent="0.2">
      <c r="F14332" s="310" t="s">
        <v>20162</v>
      </c>
      <c r="G14332" s="311">
        <v>34211</v>
      </c>
      <c r="H14332" s="312" t="s">
        <v>1299</v>
      </c>
      <c r="I14332" s="313" t="s">
        <v>6794</v>
      </c>
    </row>
    <row r="14333" spans="6:9" x14ac:dyDescent="0.2">
      <c r="F14333" s="310" t="s">
        <v>20163</v>
      </c>
      <c r="G14333" s="311">
        <v>34212</v>
      </c>
      <c r="H14333" s="312" t="s">
        <v>1299</v>
      </c>
      <c r="I14333" s="313" t="s">
        <v>6794</v>
      </c>
    </row>
    <row r="14334" spans="6:9" x14ac:dyDescent="0.2">
      <c r="F14334" s="310" t="s">
        <v>20164</v>
      </c>
      <c r="G14334" s="311">
        <v>34215</v>
      </c>
      <c r="H14334" s="312" t="s">
        <v>1299</v>
      </c>
      <c r="I14334" s="313" t="s">
        <v>6794</v>
      </c>
    </row>
    <row r="14335" spans="6:9" x14ac:dyDescent="0.2">
      <c r="F14335" s="310" t="s">
        <v>20165</v>
      </c>
      <c r="G14335" s="311">
        <v>34216</v>
      </c>
      <c r="H14335" s="312" t="s">
        <v>1299</v>
      </c>
      <c r="I14335" s="313" t="s">
        <v>6794</v>
      </c>
    </row>
    <row r="14336" spans="6:9" x14ac:dyDescent="0.2">
      <c r="F14336" s="310" t="s">
        <v>20166</v>
      </c>
      <c r="G14336" s="311">
        <v>34217</v>
      </c>
      <c r="H14336" s="312" t="s">
        <v>1299</v>
      </c>
      <c r="I14336" s="313" t="s">
        <v>6794</v>
      </c>
    </row>
    <row r="14337" spans="6:9" x14ac:dyDescent="0.2">
      <c r="F14337" s="310" t="s">
        <v>20167</v>
      </c>
      <c r="G14337" s="311">
        <v>34218</v>
      </c>
      <c r="H14337" s="312" t="s">
        <v>1299</v>
      </c>
      <c r="I14337" s="313" t="s">
        <v>6794</v>
      </c>
    </row>
    <row r="14338" spans="6:9" x14ac:dyDescent="0.2">
      <c r="F14338" s="310" t="s">
        <v>20168</v>
      </c>
      <c r="G14338" s="311">
        <v>34219</v>
      </c>
      <c r="H14338" s="312" t="s">
        <v>1299</v>
      </c>
      <c r="I14338" s="313" t="s">
        <v>6794</v>
      </c>
    </row>
    <row r="14339" spans="6:9" x14ac:dyDescent="0.2">
      <c r="F14339" s="310" t="s">
        <v>20169</v>
      </c>
      <c r="G14339" s="311">
        <v>34220</v>
      </c>
      <c r="H14339" s="312" t="s">
        <v>1299</v>
      </c>
      <c r="I14339" s="313" t="s">
        <v>6794</v>
      </c>
    </row>
    <row r="14340" spans="6:9" x14ac:dyDescent="0.2">
      <c r="F14340" s="310" t="s">
        <v>20170</v>
      </c>
      <c r="G14340" s="311">
        <v>34221</v>
      </c>
      <c r="H14340" s="312" t="s">
        <v>1299</v>
      </c>
      <c r="I14340" s="313" t="s">
        <v>6794</v>
      </c>
    </row>
    <row r="14341" spans="6:9" x14ac:dyDescent="0.2">
      <c r="F14341" s="310" t="s">
        <v>20171</v>
      </c>
      <c r="G14341" s="311">
        <v>34222</v>
      </c>
      <c r="H14341" s="312" t="s">
        <v>1299</v>
      </c>
      <c r="I14341" s="313" t="s">
        <v>6794</v>
      </c>
    </row>
    <row r="14342" spans="6:9" x14ac:dyDescent="0.2">
      <c r="F14342" s="310" t="s">
        <v>20172</v>
      </c>
      <c r="G14342" s="311">
        <v>34223</v>
      </c>
      <c r="H14342" s="312" t="s">
        <v>1299</v>
      </c>
      <c r="I14342" s="313" t="s">
        <v>6794</v>
      </c>
    </row>
    <row r="14343" spans="6:9" x14ac:dyDescent="0.2">
      <c r="F14343" s="310" t="s">
        <v>20173</v>
      </c>
      <c r="G14343" s="311">
        <v>34224</v>
      </c>
      <c r="H14343" s="312" t="s">
        <v>1299</v>
      </c>
      <c r="I14343" s="313" t="s">
        <v>6794</v>
      </c>
    </row>
    <row r="14344" spans="6:9" x14ac:dyDescent="0.2">
      <c r="F14344" s="310" t="s">
        <v>20174</v>
      </c>
      <c r="G14344" s="311">
        <v>34228</v>
      </c>
      <c r="H14344" s="312" t="s">
        <v>1299</v>
      </c>
      <c r="I14344" s="313" t="s">
        <v>6794</v>
      </c>
    </row>
    <row r="14345" spans="6:9" x14ac:dyDescent="0.2">
      <c r="F14345" s="310" t="s">
        <v>20175</v>
      </c>
      <c r="G14345" s="311">
        <v>34229</v>
      </c>
      <c r="H14345" s="312" t="s">
        <v>1299</v>
      </c>
      <c r="I14345" s="313" t="s">
        <v>6794</v>
      </c>
    </row>
    <row r="14346" spans="6:9" x14ac:dyDescent="0.2">
      <c r="F14346" s="310" t="s">
        <v>20176</v>
      </c>
      <c r="G14346" s="311">
        <v>34230</v>
      </c>
      <c r="H14346" s="312" t="s">
        <v>1299</v>
      </c>
      <c r="I14346" s="313" t="s">
        <v>6794</v>
      </c>
    </row>
    <row r="14347" spans="6:9" x14ac:dyDescent="0.2">
      <c r="F14347" s="310" t="s">
        <v>20177</v>
      </c>
      <c r="G14347" s="311">
        <v>34231</v>
      </c>
      <c r="H14347" s="312" t="s">
        <v>1299</v>
      </c>
      <c r="I14347" s="313" t="s">
        <v>6794</v>
      </c>
    </row>
    <row r="14348" spans="6:9" x14ac:dyDescent="0.2">
      <c r="F14348" s="310" t="s">
        <v>20178</v>
      </c>
      <c r="G14348" s="311">
        <v>34232</v>
      </c>
      <c r="H14348" s="312" t="s">
        <v>1299</v>
      </c>
      <c r="I14348" s="313" t="s">
        <v>6794</v>
      </c>
    </row>
    <row r="14349" spans="6:9" x14ac:dyDescent="0.2">
      <c r="F14349" s="310" t="s">
        <v>20179</v>
      </c>
      <c r="G14349" s="311">
        <v>34233</v>
      </c>
      <c r="H14349" s="312" t="s">
        <v>1299</v>
      </c>
      <c r="I14349" s="313" t="s">
        <v>6794</v>
      </c>
    </row>
    <row r="14350" spans="6:9" x14ac:dyDescent="0.2">
      <c r="F14350" s="310" t="s">
        <v>20180</v>
      </c>
      <c r="G14350" s="311">
        <v>34234</v>
      </c>
      <c r="H14350" s="312" t="s">
        <v>1299</v>
      </c>
      <c r="I14350" s="313" t="s">
        <v>6794</v>
      </c>
    </row>
    <row r="14351" spans="6:9" x14ac:dyDescent="0.2">
      <c r="F14351" s="310" t="s">
        <v>20181</v>
      </c>
      <c r="G14351" s="311">
        <v>34235</v>
      </c>
      <c r="H14351" s="312" t="s">
        <v>1299</v>
      </c>
      <c r="I14351" s="313" t="s">
        <v>6794</v>
      </c>
    </row>
    <row r="14352" spans="6:9" x14ac:dyDescent="0.2">
      <c r="F14352" s="310" t="s">
        <v>20182</v>
      </c>
      <c r="G14352" s="311">
        <v>34236</v>
      </c>
      <c r="H14352" s="312" t="s">
        <v>1299</v>
      </c>
      <c r="I14352" s="313" t="s">
        <v>6794</v>
      </c>
    </row>
    <row r="14353" spans="6:9" x14ac:dyDescent="0.2">
      <c r="F14353" s="310" t="s">
        <v>20183</v>
      </c>
      <c r="G14353" s="311">
        <v>34237</v>
      </c>
      <c r="H14353" s="312" t="s">
        <v>1299</v>
      </c>
      <c r="I14353" s="313" t="s">
        <v>6794</v>
      </c>
    </row>
    <row r="14354" spans="6:9" x14ac:dyDescent="0.2">
      <c r="F14354" s="310" t="s">
        <v>20184</v>
      </c>
      <c r="G14354" s="311">
        <v>34238</v>
      </c>
      <c r="H14354" s="312" t="s">
        <v>1299</v>
      </c>
      <c r="I14354" s="313" t="s">
        <v>6794</v>
      </c>
    </row>
    <row r="14355" spans="6:9" x14ac:dyDescent="0.2">
      <c r="F14355" s="310" t="s">
        <v>20185</v>
      </c>
      <c r="G14355" s="311">
        <v>34239</v>
      </c>
      <c r="H14355" s="312" t="s">
        <v>1299</v>
      </c>
      <c r="I14355" s="313" t="s">
        <v>6794</v>
      </c>
    </row>
    <row r="14356" spans="6:9" x14ac:dyDescent="0.2">
      <c r="F14356" s="310" t="s">
        <v>20186</v>
      </c>
      <c r="G14356" s="311">
        <v>34240</v>
      </c>
      <c r="H14356" s="312" t="s">
        <v>1299</v>
      </c>
      <c r="I14356" s="313" t="s">
        <v>6794</v>
      </c>
    </row>
    <row r="14357" spans="6:9" x14ac:dyDescent="0.2">
      <c r="F14357" s="310" t="s">
        <v>20187</v>
      </c>
      <c r="G14357" s="311">
        <v>34241</v>
      </c>
      <c r="H14357" s="312" t="s">
        <v>1299</v>
      </c>
      <c r="I14357" s="313" t="s">
        <v>6794</v>
      </c>
    </row>
    <row r="14358" spans="6:9" x14ac:dyDescent="0.2">
      <c r="F14358" s="310" t="s">
        <v>20188</v>
      </c>
      <c r="G14358" s="311">
        <v>34242</v>
      </c>
      <c r="H14358" s="312" t="s">
        <v>1299</v>
      </c>
      <c r="I14358" s="313" t="s">
        <v>6794</v>
      </c>
    </row>
    <row r="14359" spans="6:9" x14ac:dyDescent="0.2">
      <c r="F14359" s="310" t="s">
        <v>20189</v>
      </c>
      <c r="G14359" s="311">
        <v>34243</v>
      </c>
      <c r="H14359" s="312" t="s">
        <v>1299</v>
      </c>
      <c r="I14359" s="313" t="s">
        <v>6794</v>
      </c>
    </row>
    <row r="14360" spans="6:9" x14ac:dyDescent="0.2">
      <c r="F14360" s="310" t="s">
        <v>20190</v>
      </c>
      <c r="G14360" s="311">
        <v>34250</v>
      </c>
      <c r="H14360" s="312" t="s">
        <v>1299</v>
      </c>
      <c r="I14360" s="313" t="s">
        <v>6794</v>
      </c>
    </row>
    <row r="14361" spans="6:9" x14ac:dyDescent="0.2">
      <c r="F14361" s="310" t="s">
        <v>20191</v>
      </c>
      <c r="G14361" s="311">
        <v>34251</v>
      </c>
      <c r="H14361" s="312" t="s">
        <v>1299</v>
      </c>
      <c r="I14361" s="313" t="s">
        <v>6794</v>
      </c>
    </row>
    <row r="14362" spans="6:9" x14ac:dyDescent="0.2">
      <c r="F14362" s="310" t="s">
        <v>20192</v>
      </c>
      <c r="G14362" s="311">
        <v>34260</v>
      </c>
      <c r="H14362" s="312" t="s">
        <v>1299</v>
      </c>
      <c r="I14362" s="313" t="s">
        <v>6794</v>
      </c>
    </row>
    <row r="14363" spans="6:9" x14ac:dyDescent="0.2">
      <c r="F14363" s="310" t="s">
        <v>20193</v>
      </c>
      <c r="G14363" s="311">
        <v>34264</v>
      </c>
      <c r="H14363" s="312" t="s">
        <v>1299</v>
      </c>
      <c r="I14363" s="313" t="s">
        <v>6794</v>
      </c>
    </row>
    <row r="14364" spans="6:9" x14ac:dyDescent="0.2">
      <c r="F14364" s="310" t="s">
        <v>20194</v>
      </c>
      <c r="G14364" s="311">
        <v>34265</v>
      </c>
      <c r="H14364" s="312" t="s">
        <v>1299</v>
      </c>
      <c r="I14364" s="313" t="s">
        <v>6794</v>
      </c>
    </row>
    <row r="14365" spans="6:9" x14ac:dyDescent="0.2">
      <c r="F14365" s="310" t="s">
        <v>20195</v>
      </c>
      <c r="G14365" s="311">
        <v>34266</v>
      </c>
      <c r="H14365" s="312" t="s">
        <v>1299</v>
      </c>
      <c r="I14365" s="313" t="s">
        <v>6794</v>
      </c>
    </row>
    <row r="14366" spans="6:9" x14ac:dyDescent="0.2">
      <c r="F14366" s="310" t="s">
        <v>20196</v>
      </c>
      <c r="G14366" s="311">
        <v>34267</v>
      </c>
      <c r="H14366" s="312" t="s">
        <v>1299</v>
      </c>
      <c r="I14366" s="313" t="s">
        <v>6794</v>
      </c>
    </row>
    <row r="14367" spans="6:9" x14ac:dyDescent="0.2">
      <c r="F14367" s="310" t="s">
        <v>20197</v>
      </c>
      <c r="G14367" s="311">
        <v>34268</v>
      </c>
      <c r="H14367" s="312" t="s">
        <v>1299</v>
      </c>
      <c r="I14367" s="313" t="s">
        <v>6794</v>
      </c>
    </row>
    <row r="14368" spans="6:9" x14ac:dyDescent="0.2">
      <c r="F14368" s="310" t="s">
        <v>20198</v>
      </c>
      <c r="G14368" s="311">
        <v>34269</v>
      </c>
      <c r="H14368" s="312" t="s">
        <v>1299</v>
      </c>
      <c r="I14368" s="313" t="s">
        <v>6794</v>
      </c>
    </row>
    <row r="14369" spans="6:9" x14ac:dyDescent="0.2">
      <c r="F14369" s="310" t="s">
        <v>20199</v>
      </c>
      <c r="G14369" s="311">
        <v>34270</v>
      </c>
      <c r="H14369" s="312" t="s">
        <v>1299</v>
      </c>
      <c r="I14369" s="313" t="s">
        <v>6794</v>
      </c>
    </row>
    <row r="14370" spans="6:9" x14ac:dyDescent="0.2">
      <c r="F14370" s="310" t="s">
        <v>20200</v>
      </c>
      <c r="G14370" s="311">
        <v>34272</v>
      </c>
      <c r="H14370" s="312" t="s">
        <v>1299</v>
      </c>
      <c r="I14370" s="313" t="s">
        <v>6794</v>
      </c>
    </row>
    <row r="14371" spans="6:9" x14ac:dyDescent="0.2">
      <c r="F14371" s="310" t="s">
        <v>20201</v>
      </c>
      <c r="G14371" s="311">
        <v>34274</v>
      </c>
      <c r="H14371" s="312" t="s">
        <v>1299</v>
      </c>
      <c r="I14371" s="313" t="s">
        <v>6794</v>
      </c>
    </row>
    <row r="14372" spans="6:9" x14ac:dyDescent="0.2">
      <c r="F14372" s="310" t="s">
        <v>20202</v>
      </c>
      <c r="G14372" s="311">
        <v>34275</v>
      </c>
      <c r="H14372" s="312" t="s">
        <v>1299</v>
      </c>
      <c r="I14372" s="313" t="s">
        <v>6794</v>
      </c>
    </row>
    <row r="14373" spans="6:9" x14ac:dyDescent="0.2">
      <c r="F14373" s="310" t="s">
        <v>20203</v>
      </c>
      <c r="G14373" s="311">
        <v>34276</v>
      </c>
      <c r="H14373" s="312" t="s">
        <v>1299</v>
      </c>
      <c r="I14373" s="313" t="s">
        <v>6794</v>
      </c>
    </row>
    <row r="14374" spans="6:9" x14ac:dyDescent="0.2">
      <c r="F14374" s="310" t="s">
        <v>20204</v>
      </c>
      <c r="G14374" s="311">
        <v>34277</v>
      </c>
      <c r="H14374" s="312" t="s">
        <v>1299</v>
      </c>
      <c r="I14374" s="313" t="s">
        <v>6794</v>
      </c>
    </row>
    <row r="14375" spans="6:9" x14ac:dyDescent="0.2">
      <c r="F14375" s="310" t="s">
        <v>20205</v>
      </c>
      <c r="G14375" s="311">
        <v>34278</v>
      </c>
      <c r="H14375" s="312" t="s">
        <v>1299</v>
      </c>
      <c r="I14375" s="313" t="s">
        <v>6794</v>
      </c>
    </row>
    <row r="14376" spans="6:9" x14ac:dyDescent="0.2">
      <c r="F14376" s="310" t="s">
        <v>20206</v>
      </c>
      <c r="G14376" s="311">
        <v>34280</v>
      </c>
      <c r="H14376" s="312" t="s">
        <v>1299</v>
      </c>
      <c r="I14376" s="313" t="s">
        <v>6794</v>
      </c>
    </row>
    <row r="14377" spans="6:9" x14ac:dyDescent="0.2">
      <c r="F14377" s="310" t="s">
        <v>20207</v>
      </c>
      <c r="G14377" s="311">
        <v>34281</v>
      </c>
      <c r="H14377" s="312" t="s">
        <v>1299</v>
      </c>
      <c r="I14377" s="313" t="s">
        <v>6794</v>
      </c>
    </row>
    <row r="14378" spans="6:9" x14ac:dyDescent="0.2">
      <c r="F14378" s="310" t="s">
        <v>20208</v>
      </c>
      <c r="G14378" s="311">
        <v>34282</v>
      </c>
      <c r="H14378" s="312" t="s">
        <v>1299</v>
      </c>
      <c r="I14378" s="313" t="s">
        <v>6794</v>
      </c>
    </row>
    <row r="14379" spans="6:9" x14ac:dyDescent="0.2">
      <c r="F14379" s="310" t="s">
        <v>20209</v>
      </c>
      <c r="G14379" s="311">
        <v>34284</v>
      </c>
      <c r="H14379" s="312" t="s">
        <v>1299</v>
      </c>
      <c r="I14379" s="313" t="s">
        <v>6794</v>
      </c>
    </row>
    <row r="14380" spans="6:9" x14ac:dyDescent="0.2">
      <c r="F14380" s="310" t="s">
        <v>20210</v>
      </c>
      <c r="G14380" s="311">
        <v>34285</v>
      </c>
      <c r="H14380" s="312" t="s">
        <v>1299</v>
      </c>
      <c r="I14380" s="313" t="s">
        <v>6794</v>
      </c>
    </row>
    <row r="14381" spans="6:9" x14ac:dyDescent="0.2">
      <c r="F14381" s="310" t="s">
        <v>20211</v>
      </c>
      <c r="G14381" s="311">
        <v>34286</v>
      </c>
      <c r="H14381" s="312" t="s">
        <v>1299</v>
      </c>
      <c r="I14381" s="313" t="s">
        <v>6794</v>
      </c>
    </row>
    <row r="14382" spans="6:9" x14ac:dyDescent="0.2">
      <c r="F14382" s="310" t="s">
        <v>20212</v>
      </c>
      <c r="G14382" s="311">
        <v>34287</v>
      </c>
      <c r="H14382" s="312" t="s">
        <v>1299</v>
      </c>
      <c r="I14382" s="313" t="s">
        <v>6794</v>
      </c>
    </row>
    <row r="14383" spans="6:9" x14ac:dyDescent="0.2">
      <c r="F14383" s="310" t="s">
        <v>20213</v>
      </c>
      <c r="G14383" s="311">
        <v>34288</v>
      </c>
      <c r="H14383" s="312" t="s">
        <v>1299</v>
      </c>
      <c r="I14383" s="313" t="s">
        <v>6794</v>
      </c>
    </row>
    <row r="14384" spans="6:9" x14ac:dyDescent="0.2">
      <c r="F14384" s="310" t="s">
        <v>20214</v>
      </c>
      <c r="G14384" s="311">
        <v>34289</v>
      </c>
      <c r="H14384" s="312" t="s">
        <v>1299</v>
      </c>
      <c r="I14384" s="313" t="s">
        <v>6794</v>
      </c>
    </row>
    <row r="14385" spans="6:9" x14ac:dyDescent="0.2">
      <c r="F14385" s="310" t="s">
        <v>20215</v>
      </c>
      <c r="G14385" s="311">
        <v>34290</v>
      </c>
      <c r="H14385" s="312" t="s">
        <v>1299</v>
      </c>
      <c r="I14385" s="313" t="s">
        <v>6794</v>
      </c>
    </row>
    <row r="14386" spans="6:9" x14ac:dyDescent="0.2">
      <c r="F14386" s="310" t="s">
        <v>20216</v>
      </c>
      <c r="G14386" s="311">
        <v>34291</v>
      </c>
      <c r="H14386" s="312" t="s">
        <v>1299</v>
      </c>
      <c r="I14386" s="313" t="s">
        <v>6794</v>
      </c>
    </row>
    <row r="14387" spans="6:9" x14ac:dyDescent="0.2">
      <c r="F14387" s="310" t="s">
        <v>20217</v>
      </c>
      <c r="G14387" s="311">
        <v>34292</v>
      </c>
      <c r="H14387" s="312" t="s">
        <v>1299</v>
      </c>
      <c r="I14387" s="313" t="s">
        <v>6794</v>
      </c>
    </row>
    <row r="14388" spans="6:9" x14ac:dyDescent="0.2">
      <c r="F14388" s="310" t="s">
        <v>20218</v>
      </c>
      <c r="G14388" s="311">
        <v>34293</v>
      </c>
      <c r="H14388" s="312" t="s">
        <v>1299</v>
      </c>
      <c r="I14388" s="313" t="s">
        <v>6794</v>
      </c>
    </row>
    <row r="14389" spans="6:9" x14ac:dyDescent="0.2">
      <c r="F14389" s="310" t="s">
        <v>20219</v>
      </c>
      <c r="G14389" s="311">
        <v>34295</v>
      </c>
      <c r="H14389" s="312" t="s">
        <v>1299</v>
      </c>
      <c r="I14389" s="313" t="s">
        <v>6794</v>
      </c>
    </row>
    <row r="14390" spans="6:9" x14ac:dyDescent="0.2">
      <c r="F14390" s="310" t="s">
        <v>20220</v>
      </c>
      <c r="G14390" s="311">
        <v>34420</v>
      </c>
      <c r="H14390" s="312" t="s">
        <v>1299</v>
      </c>
      <c r="I14390" s="313" t="s">
        <v>6794</v>
      </c>
    </row>
    <row r="14391" spans="6:9" x14ac:dyDescent="0.2">
      <c r="F14391" s="310" t="s">
        <v>20221</v>
      </c>
      <c r="G14391" s="311">
        <v>34421</v>
      </c>
      <c r="H14391" s="312" t="s">
        <v>1299</v>
      </c>
      <c r="I14391" s="313" t="s">
        <v>6794</v>
      </c>
    </row>
    <row r="14392" spans="6:9" x14ac:dyDescent="0.2">
      <c r="F14392" s="310" t="s">
        <v>20222</v>
      </c>
      <c r="G14392" s="311">
        <v>34423</v>
      </c>
      <c r="H14392" s="312" t="s">
        <v>1299</v>
      </c>
      <c r="I14392" s="313" t="s">
        <v>6794</v>
      </c>
    </row>
    <row r="14393" spans="6:9" x14ac:dyDescent="0.2">
      <c r="F14393" s="310" t="s">
        <v>20223</v>
      </c>
      <c r="G14393" s="311">
        <v>34428</v>
      </c>
      <c r="H14393" s="312" t="s">
        <v>1299</v>
      </c>
      <c r="I14393" s="313" t="s">
        <v>6794</v>
      </c>
    </row>
    <row r="14394" spans="6:9" x14ac:dyDescent="0.2">
      <c r="F14394" s="310" t="s">
        <v>20224</v>
      </c>
      <c r="G14394" s="311">
        <v>34429</v>
      </c>
      <c r="H14394" s="312" t="s">
        <v>1299</v>
      </c>
      <c r="I14394" s="313" t="s">
        <v>6794</v>
      </c>
    </row>
    <row r="14395" spans="6:9" x14ac:dyDescent="0.2">
      <c r="F14395" s="310" t="s">
        <v>20225</v>
      </c>
      <c r="G14395" s="311">
        <v>34430</v>
      </c>
      <c r="H14395" s="312" t="s">
        <v>1299</v>
      </c>
      <c r="I14395" s="313" t="s">
        <v>6794</v>
      </c>
    </row>
    <row r="14396" spans="6:9" x14ac:dyDescent="0.2">
      <c r="F14396" s="310" t="s">
        <v>20226</v>
      </c>
      <c r="G14396" s="311">
        <v>34431</v>
      </c>
      <c r="H14396" s="312" t="s">
        <v>1299</v>
      </c>
      <c r="I14396" s="313" t="s">
        <v>6794</v>
      </c>
    </row>
    <row r="14397" spans="6:9" x14ac:dyDescent="0.2">
      <c r="F14397" s="310" t="s">
        <v>20227</v>
      </c>
      <c r="G14397" s="311">
        <v>34432</v>
      </c>
      <c r="H14397" s="312" t="s">
        <v>1299</v>
      </c>
      <c r="I14397" s="313" t="s">
        <v>6794</v>
      </c>
    </row>
    <row r="14398" spans="6:9" x14ac:dyDescent="0.2">
      <c r="F14398" s="310" t="s">
        <v>20228</v>
      </c>
      <c r="G14398" s="311">
        <v>34433</v>
      </c>
      <c r="H14398" s="312" t="s">
        <v>1299</v>
      </c>
      <c r="I14398" s="313" t="s">
        <v>6794</v>
      </c>
    </row>
    <row r="14399" spans="6:9" x14ac:dyDescent="0.2">
      <c r="F14399" s="310" t="s">
        <v>20229</v>
      </c>
      <c r="G14399" s="311">
        <v>34434</v>
      </c>
      <c r="H14399" s="312" t="s">
        <v>1299</v>
      </c>
      <c r="I14399" s="313" t="s">
        <v>6794</v>
      </c>
    </row>
    <row r="14400" spans="6:9" x14ac:dyDescent="0.2">
      <c r="F14400" s="310" t="s">
        <v>20230</v>
      </c>
      <c r="G14400" s="311">
        <v>34436</v>
      </c>
      <c r="H14400" s="312" t="s">
        <v>1299</v>
      </c>
      <c r="I14400" s="313" t="s">
        <v>6794</v>
      </c>
    </row>
    <row r="14401" spans="6:9" x14ac:dyDescent="0.2">
      <c r="F14401" s="310" t="s">
        <v>20231</v>
      </c>
      <c r="G14401" s="311">
        <v>34442</v>
      </c>
      <c r="H14401" s="312" t="s">
        <v>1299</v>
      </c>
      <c r="I14401" s="313" t="s">
        <v>6794</v>
      </c>
    </row>
    <row r="14402" spans="6:9" x14ac:dyDescent="0.2">
      <c r="F14402" s="310" t="s">
        <v>20232</v>
      </c>
      <c r="G14402" s="311">
        <v>34445</v>
      </c>
      <c r="H14402" s="312" t="s">
        <v>1299</v>
      </c>
      <c r="I14402" s="313" t="s">
        <v>6794</v>
      </c>
    </row>
    <row r="14403" spans="6:9" x14ac:dyDescent="0.2">
      <c r="F14403" s="310" t="s">
        <v>20233</v>
      </c>
      <c r="G14403" s="311">
        <v>34446</v>
      </c>
      <c r="H14403" s="312" t="s">
        <v>1299</v>
      </c>
      <c r="I14403" s="313" t="s">
        <v>6794</v>
      </c>
    </row>
    <row r="14404" spans="6:9" x14ac:dyDescent="0.2">
      <c r="F14404" s="310" t="s">
        <v>20234</v>
      </c>
      <c r="G14404" s="311">
        <v>34447</v>
      </c>
      <c r="H14404" s="312" t="s">
        <v>1299</v>
      </c>
      <c r="I14404" s="313" t="s">
        <v>6794</v>
      </c>
    </row>
    <row r="14405" spans="6:9" x14ac:dyDescent="0.2">
      <c r="F14405" s="310" t="s">
        <v>20235</v>
      </c>
      <c r="G14405" s="311">
        <v>34448</v>
      </c>
      <c r="H14405" s="312" t="s">
        <v>1299</v>
      </c>
      <c r="I14405" s="313" t="s">
        <v>6794</v>
      </c>
    </row>
    <row r="14406" spans="6:9" x14ac:dyDescent="0.2">
      <c r="F14406" s="310" t="s">
        <v>20236</v>
      </c>
      <c r="G14406" s="311">
        <v>34449</v>
      </c>
      <c r="H14406" s="312" t="s">
        <v>1299</v>
      </c>
      <c r="I14406" s="313" t="s">
        <v>6794</v>
      </c>
    </row>
    <row r="14407" spans="6:9" x14ac:dyDescent="0.2">
      <c r="F14407" s="310" t="s">
        <v>20237</v>
      </c>
      <c r="G14407" s="311">
        <v>34450</v>
      </c>
      <c r="H14407" s="312" t="s">
        <v>1299</v>
      </c>
      <c r="I14407" s="313" t="s">
        <v>6794</v>
      </c>
    </row>
    <row r="14408" spans="6:9" x14ac:dyDescent="0.2">
      <c r="F14408" s="310" t="s">
        <v>20238</v>
      </c>
      <c r="G14408" s="311">
        <v>34451</v>
      </c>
      <c r="H14408" s="312" t="s">
        <v>1299</v>
      </c>
      <c r="I14408" s="313" t="s">
        <v>6794</v>
      </c>
    </row>
    <row r="14409" spans="6:9" x14ac:dyDescent="0.2">
      <c r="F14409" s="310" t="s">
        <v>20239</v>
      </c>
      <c r="G14409" s="311">
        <v>34452</v>
      </c>
      <c r="H14409" s="312" t="s">
        <v>1299</v>
      </c>
      <c r="I14409" s="313" t="s">
        <v>6794</v>
      </c>
    </row>
    <row r="14410" spans="6:9" x14ac:dyDescent="0.2">
      <c r="F14410" s="310" t="s">
        <v>20240</v>
      </c>
      <c r="G14410" s="311">
        <v>34453</v>
      </c>
      <c r="H14410" s="312" t="s">
        <v>1299</v>
      </c>
      <c r="I14410" s="313" t="s">
        <v>6794</v>
      </c>
    </row>
    <row r="14411" spans="6:9" x14ac:dyDescent="0.2">
      <c r="F14411" s="310" t="s">
        <v>20241</v>
      </c>
      <c r="G14411" s="311">
        <v>34460</v>
      </c>
      <c r="H14411" s="312" t="s">
        <v>1299</v>
      </c>
      <c r="I14411" s="313" t="s">
        <v>6794</v>
      </c>
    </row>
    <row r="14412" spans="6:9" x14ac:dyDescent="0.2">
      <c r="F14412" s="310" t="s">
        <v>20242</v>
      </c>
      <c r="G14412" s="311">
        <v>34461</v>
      </c>
      <c r="H14412" s="312" t="s">
        <v>1299</v>
      </c>
      <c r="I14412" s="313" t="s">
        <v>6794</v>
      </c>
    </row>
    <row r="14413" spans="6:9" x14ac:dyDescent="0.2">
      <c r="F14413" s="310" t="s">
        <v>20243</v>
      </c>
      <c r="G14413" s="311">
        <v>34464</v>
      </c>
      <c r="H14413" s="312" t="s">
        <v>1299</v>
      </c>
      <c r="I14413" s="313" t="s">
        <v>6794</v>
      </c>
    </row>
    <row r="14414" spans="6:9" x14ac:dyDescent="0.2">
      <c r="F14414" s="310" t="s">
        <v>20244</v>
      </c>
      <c r="G14414" s="311">
        <v>34465</v>
      </c>
      <c r="H14414" s="312" t="s">
        <v>1299</v>
      </c>
      <c r="I14414" s="313" t="s">
        <v>6794</v>
      </c>
    </row>
    <row r="14415" spans="6:9" x14ac:dyDescent="0.2">
      <c r="F14415" s="310" t="s">
        <v>20245</v>
      </c>
      <c r="G14415" s="311">
        <v>34470</v>
      </c>
      <c r="H14415" s="312" t="s">
        <v>1299</v>
      </c>
      <c r="I14415" s="313" t="s">
        <v>6794</v>
      </c>
    </row>
    <row r="14416" spans="6:9" x14ac:dyDescent="0.2">
      <c r="F14416" s="310" t="s">
        <v>20246</v>
      </c>
      <c r="G14416" s="311">
        <v>34471</v>
      </c>
      <c r="H14416" s="312" t="s">
        <v>1299</v>
      </c>
      <c r="I14416" s="313" t="s">
        <v>6794</v>
      </c>
    </row>
    <row r="14417" spans="6:9" x14ac:dyDescent="0.2">
      <c r="F14417" s="310" t="s">
        <v>20247</v>
      </c>
      <c r="G14417" s="311">
        <v>34472</v>
      </c>
      <c r="H14417" s="312" t="s">
        <v>1299</v>
      </c>
      <c r="I14417" s="313" t="s">
        <v>6794</v>
      </c>
    </row>
    <row r="14418" spans="6:9" x14ac:dyDescent="0.2">
      <c r="F14418" s="310" t="s">
        <v>20248</v>
      </c>
      <c r="G14418" s="311">
        <v>34473</v>
      </c>
      <c r="H14418" s="312" t="s">
        <v>1299</v>
      </c>
      <c r="I14418" s="313" t="s">
        <v>6794</v>
      </c>
    </row>
    <row r="14419" spans="6:9" x14ac:dyDescent="0.2">
      <c r="F14419" s="310" t="s">
        <v>20249</v>
      </c>
      <c r="G14419" s="311">
        <v>34474</v>
      </c>
      <c r="H14419" s="312" t="s">
        <v>1299</v>
      </c>
      <c r="I14419" s="313" t="s">
        <v>6794</v>
      </c>
    </row>
    <row r="14420" spans="6:9" x14ac:dyDescent="0.2">
      <c r="F14420" s="310" t="s">
        <v>20250</v>
      </c>
      <c r="G14420" s="311">
        <v>34475</v>
      </c>
      <c r="H14420" s="312" t="s">
        <v>1299</v>
      </c>
      <c r="I14420" s="313" t="s">
        <v>6794</v>
      </c>
    </row>
    <row r="14421" spans="6:9" x14ac:dyDescent="0.2">
      <c r="F14421" s="310" t="s">
        <v>20251</v>
      </c>
      <c r="G14421" s="311">
        <v>34476</v>
      </c>
      <c r="H14421" s="312" t="s">
        <v>1299</v>
      </c>
      <c r="I14421" s="313" t="s">
        <v>6794</v>
      </c>
    </row>
    <row r="14422" spans="6:9" x14ac:dyDescent="0.2">
      <c r="F14422" s="310" t="s">
        <v>20252</v>
      </c>
      <c r="G14422" s="311">
        <v>34477</v>
      </c>
      <c r="H14422" s="312" t="s">
        <v>1299</v>
      </c>
      <c r="I14422" s="313" t="s">
        <v>6794</v>
      </c>
    </row>
    <row r="14423" spans="6:9" x14ac:dyDescent="0.2">
      <c r="F14423" s="310" t="s">
        <v>20253</v>
      </c>
      <c r="G14423" s="311">
        <v>34478</v>
      </c>
      <c r="H14423" s="312" t="s">
        <v>1299</v>
      </c>
      <c r="I14423" s="313" t="s">
        <v>6794</v>
      </c>
    </row>
    <row r="14424" spans="6:9" x14ac:dyDescent="0.2">
      <c r="F14424" s="310" t="s">
        <v>20254</v>
      </c>
      <c r="G14424" s="311">
        <v>34479</v>
      </c>
      <c r="H14424" s="312" t="s">
        <v>1299</v>
      </c>
      <c r="I14424" s="313" t="s">
        <v>6794</v>
      </c>
    </row>
    <row r="14425" spans="6:9" x14ac:dyDescent="0.2">
      <c r="F14425" s="310" t="s">
        <v>20255</v>
      </c>
      <c r="G14425" s="311">
        <v>34480</v>
      </c>
      <c r="H14425" s="312" t="s">
        <v>1299</v>
      </c>
      <c r="I14425" s="313" t="s">
        <v>6794</v>
      </c>
    </row>
    <row r="14426" spans="6:9" x14ac:dyDescent="0.2">
      <c r="F14426" s="310" t="s">
        <v>20256</v>
      </c>
      <c r="G14426" s="311">
        <v>34481</v>
      </c>
      <c r="H14426" s="312" t="s">
        <v>1299</v>
      </c>
      <c r="I14426" s="313" t="s">
        <v>6794</v>
      </c>
    </row>
    <row r="14427" spans="6:9" x14ac:dyDescent="0.2">
      <c r="F14427" s="310" t="s">
        <v>20257</v>
      </c>
      <c r="G14427" s="311">
        <v>34482</v>
      </c>
      <c r="H14427" s="312" t="s">
        <v>1299</v>
      </c>
      <c r="I14427" s="313" t="s">
        <v>6794</v>
      </c>
    </row>
    <row r="14428" spans="6:9" x14ac:dyDescent="0.2">
      <c r="F14428" s="310" t="s">
        <v>20258</v>
      </c>
      <c r="G14428" s="311">
        <v>34483</v>
      </c>
      <c r="H14428" s="312" t="s">
        <v>1299</v>
      </c>
      <c r="I14428" s="313" t="s">
        <v>6794</v>
      </c>
    </row>
    <row r="14429" spans="6:9" x14ac:dyDescent="0.2">
      <c r="F14429" s="310" t="s">
        <v>20259</v>
      </c>
      <c r="G14429" s="311">
        <v>34484</v>
      </c>
      <c r="H14429" s="312" t="s">
        <v>1299</v>
      </c>
      <c r="I14429" s="313" t="s">
        <v>6794</v>
      </c>
    </row>
    <row r="14430" spans="6:9" x14ac:dyDescent="0.2">
      <c r="F14430" s="310" t="s">
        <v>20260</v>
      </c>
      <c r="G14430" s="311">
        <v>34487</v>
      </c>
      <c r="H14430" s="312" t="s">
        <v>1299</v>
      </c>
      <c r="I14430" s="313" t="s">
        <v>6794</v>
      </c>
    </row>
    <row r="14431" spans="6:9" x14ac:dyDescent="0.2">
      <c r="F14431" s="310" t="s">
        <v>20261</v>
      </c>
      <c r="G14431" s="311">
        <v>34488</v>
      </c>
      <c r="H14431" s="312" t="s">
        <v>1299</v>
      </c>
      <c r="I14431" s="313" t="s">
        <v>6794</v>
      </c>
    </row>
    <row r="14432" spans="6:9" x14ac:dyDescent="0.2">
      <c r="F14432" s="310" t="s">
        <v>20262</v>
      </c>
      <c r="G14432" s="311">
        <v>34489</v>
      </c>
      <c r="H14432" s="312" t="s">
        <v>1299</v>
      </c>
      <c r="I14432" s="313" t="s">
        <v>6794</v>
      </c>
    </row>
    <row r="14433" spans="6:9" x14ac:dyDescent="0.2">
      <c r="F14433" s="310" t="s">
        <v>20263</v>
      </c>
      <c r="G14433" s="311">
        <v>34491</v>
      </c>
      <c r="H14433" s="312" t="s">
        <v>1299</v>
      </c>
      <c r="I14433" s="313" t="s">
        <v>6794</v>
      </c>
    </row>
    <row r="14434" spans="6:9" x14ac:dyDescent="0.2">
      <c r="F14434" s="310" t="s">
        <v>20264</v>
      </c>
      <c r="G14434" s="311">
        <v>34492</v>
      </c>
      <c r="H14434" s="312" t="s">
        <v>1299</v>
      </c>
      <c r="I14434" s="313" t="s">
        <v>6794</v>
      </c>
    </row>
    <row r="14435" spans="6:9" x14ac:dyDescent="0.2">
      <c r="F14435" s="310" t="s">
        <v>20265</v>
      </c>
      <c r="G14435" s="311">
        <v>34498</v>
      </c>
      <c r="H14435" s="312" t="s">
        <v>1299</v>
      </c>
      <c r="I14435" s="313" t="s">
        <v>6794</v>
      </c>
    </row>
    <row r="14436" spans="6:9" x14ac:dyDescent="0.2">
      <c r="F14436" s="310" t="s">
        <v>20266</v>
      </c>
      <c r="G14436" s="311">
        <v>34601</v>
      </c>
      <c r="H14436" s="312" t="s">
        <v>1299</v>
      </c>
      <c r="I14436" s="313" t="s">
        <v>6794</v>
      </c>
    </row>
    <row r="14437" spans="6:9" x14ac:dyDescent="0.2">
      <c r="F14437" s="310" t="s">
        <v>20267</v>
      </c>
      <c r="G14437" s="311">
        <v>34602</v>
      </c>
      <c r="H14437" s="312" t="s">
        <v>1299</v>
      </c>
      <c r="I14437" s="313" t="s">
        <v>6794</v>
      </c>
    </row>
    <row r="14438" spans="6:9" x14ac:dyDescent="0.2">
      <c r="F14438" s="310" t="s">
        <v>20268</v>
      </c>
      <c r="G14438" s="311">
        <v>34603</v>
      </c>
      <c r="H14438" s="312" t="s">
        <v>1299</v>
      </c>
      <c r="I14438" s="313" t="s">
        <v>6794</v>
      </c>
    </row>
    <row r="14439" spans="6:9" x14ac:dyDescent="0.2">
      <c r="F14439" s="310" t="s">
        <v>20269</v>
      </c>
      <c r="G14439" s="311">
        <v>34604</v>
      </c>
      <c r="H14439" s="312" t="s">
        <v>1299</v>
      </c>
      <c r="I14439" s="313" t="s">
        <v>6794</v>
      </c>
    </row>
    <row r="14440" spans="6:9" x14ac:dyDescent="0.2">
      <c r="F14440" s="310" t="s">
        <v>20270</v>
      </c>
      <c r="G14440" s="311">
        <v>34605</v>
      </c>
      <c r="H14440" s="312" t="s">
        <v>1299</v>
      </c>
      <c r="I14440" s="313" t="s">
        <v>6794</v>
      </c>
    </row>
    <row r="14441" spans="6:9" x14ac:dyDescent="0.2">
      <c r="F14441" s="310" t="s">
        <v>20271</v>
      </c>
      <c r="G14441" s="311">
        <v>34606</v>
      </c>
      <c r="H14441" s="312" t="s">
        <v>1299</v>
      </c>
      <c r="I14441" s="313" t="s">
        <v>6794</v>
      </c>
    </row>
    <row r="14442" spans="6:9" x14ac:dyDescent="0.2">
      <c r="F14442" s="310" t="s">
        <v>20272</v>
      </c>
      <c r="G14442" s="311">
        <v>34607</v>
      </c>
      <c r="H14442" s="312" t="s">
        <v>1299</v>
      </c>
      <c r="I14442" s="313" t="s">
        <v>6794</v>
      </c>
    </row>
    <row r="14443" spans="6:9" x14ac:dyDescent="0.2">
      <c r="F14443" s="310" t="s">
        <v>20273</v>
      </c>
      <c r="G14443" s="311">
        <v>34608</v>
      </c>
      <c r="H14443" s="312" t="s">
        <v>1299</v>
      </c>
      <c r="I14443" s="313" t="s">
        <v>6794</v>
      </c>
    </row>
    <row r="14444" spans="6:9" x14ac:dyDescent="0.2">
      <c r="F14444" s="310" t="s">
        <v>20274</v>
      </c>
      <c r="G14444" s="311">
        <v>34609</v>
      </c>
      <c r="H14444" s="312" t="s">
        <v>1299</v>
      </c>
      <c r="I14444" s="313" t="s">
        <v>6794</v>
      </c>
    </row>
    <row r="14445" spans="6:9" x14ac:dyDescent="0.2">
      <c r="F14445" s="310" t="s">
        <v>20275</v>
      </c>
      <c r="G14445" s="311">
        <v>34610</v>
      </c>
      <c r="H14445" s="312" t="s">
        <v>1299</v>
      </c>
      <c r="I14445" s="313" t="s">
        <v>6794</v>
      </c>
    </row>
    <row r="14446" spans="6:9" x14ac:dyDescent="0.2">
      <c r="F14446" s="310" t="s">
        <v>20276</v>
      </c>
      <c r="G14446" s="311">
        <v>34611</v>
      </c>
      <c r="H14446" s="312" t="s">
        <v>1299</v>
      </c>
      <c r="I14446" s="313" t="s">
        <v>6794</v>
      </c>
    </row>
    <row r="14447" spans="6:9" x14ac:dyDescent="0.2">
      <c r="F14447" s="310" t="s">
        <v>20277</v>
      </c>
      <c r="G14447" s="311">
        <v>34613</v>
      </c>
      <c r="H14447" s="312" t="s">
        <v>1299</v>
      </c>
      <c r="I14447" s="313" t="s">
        <v>6794</v>
      </c>
    </row>
    <row r="14448" spans="6:9" x14ac:dyDescent="0.2">
      <c r="F14448" s="310" t="s">
        <v>20278</v>
      </c>
      <c r="G14448" s="311">
        <v>34614</v>
      </c>
      <c r="H14448" s="312" t="s">
        <v>1299</v>
      </c>
      <c r="I14448" s="313" t="s">
        <v>6794</v>
      </c>
    </row>
    <row r="14449" spans="6:9" x14ac:dyDescent="0.2">
      <c r="F14449" s="310" t="s">
        <v>20279</v>
      </c>
      <c r="G14449" s="311">
        <v>34636</v>
      </c>
      <c r="H14449" s="312" t="s">
        <v>1299</v>
      </c>
      <c r="I14449" s="313" t="s">
        <v>6794</v>
      </c>
    </row>
    <row r="14450" spans="6:9" x14ac:dyDescent="0.2">
      <c r="F14450" s="310" t="s">
        <v>20280</v>
      </c>
      <c r="G14450" s="311">
        <v>34637</v>
      </c>
      <c r="H14450" s="312" t="s">
        <v>1299</v>
      </c>
      <c r="I14450" s="313" t="s">
        <v>6794</v>
      </c>
    </row>
    <row r="14451" spans="6:9" x14ac:dyDescent="0.2">
      <c r="F14451" s="310" t="s">
        <v>20281</v>
      </c>
      <c r="G14451" s="311">
        <v>34638</v>
      </c>
      <c r="H14451" s="312" t="s">
        <v>1299</v>
      </c>
      <c r="I14451" s="313" t="s">
        <v>6794</v>
      </c>
    </row>
    <row r="14452" spans="6:9" x14ac:dyDescent="0.2">
      <c r="F14452" s="310" t="s">
        <v>20282</v>
      </c>
      <c r="G14452" s="311">
        <v>34639</v>
      </c>
      <c r="H14452" s="312" t="s">
        <v>1299</v>
      </c>
      <c r="I14452" s="313" t="s">
        <v>6794</v>
      </c>
    </row>
    <row r="14453" spans="6:9" x14ac:dyDescent="0.2">
      <c r="F14453" s="310" t="s">
        <v>20283</v>
      </c>
      <c r="G14453" s="311">
        <v>34652</v>
      </c>
      <c r="H14453" s="312" t="s">
        <v>1299</v>
      </c>
      <c r="I14453" s="313" t="s">
        <v>6794</v>
      </c>
    </row>
    <row r="14454" spans="6:9" x14ac:dyDescent="0.2">
      <c r="F14454" s="310" t="s">
        <v>20284</v>
      </c>
      <c r="G14454" s="311">
        <v>34653</v>
      </c>
      <c r="H14454" s="312" t="s">
        <v>1299</v>
      </c>
      <c r="I14454" s="313" t="s">
        <v>6794</v>
      </c>
    </row>
    <row r="14455" spans="6:9" x14ac:dyDescent="0.2">
      <c r="F14455" s="310" t="s">
        <v>20285</v>
      </c>
      <c r="G14455" s="311">
        <v>34654</v>
      </c>
      <c r="H14455" s="312" t="s">
        <v>1299</v>
      </c>
      <c r="I14455" s="313" t="s">
        <v>6794</v>
      </c>
    </row>
    <row r="14456" spans="6:9" x14ac:dyDescent="0.2">
      <c r="F14456" s="310" t="s">
        <v>20286</v>
      </c>
      <c r="G14456" s="311">
        <v>34655</v>
      </c>
      <c r="H14456" s="312" t="s">
        <v>1299</v>
      </c>
      <c r="I14456" s="313" t="s">
        <v>6794</v>
      </c>
    </row>
    <row r="14457" spans="6:9" x14ac:dyDescent="0.2">
      <c r="F14457" s="310" t="s">
        <v>20287</v>
      </c>
      <c r="G14457" s="311">
        <v>34656</v>
      </c>
      <c r="H14457" s="312" t="s">
        <v>1299</v>
      </c>
      <c r="I14457" s="313" t="s">
        <v>6794</v>
      </c>
    </row>
    <row r="14458" spans="6:9" x14ac:dyDescent="0.2">
      <c r="F14458" s="310" t="s">
        <v>20288</v>
      </c>
      <c r="G14458" s="311">
        <v>34660</v>
      </c>
      <c r="H14458" s="312" t="s">
        <v>1299</v>
      </c>
      <c r="I14458" s="313" t="s">
        <v>6794</v>
      </c>
    </row>
    <row r="14459" spans="6:9" x14ac:dyDescent="0.2">
      <c r="F14459" s="310" t="s">
        <v>20289</v>
      </c>
      <c r="G14459" s="311">
        <v>34661</v>
      </c>
      <c r="H14459" s="312" t="s">
        <v>1299</v>
      </c>
      <c r="I14459" s="313" t="s">
        <v>6794</v>
      </c>
    </row>
    <row r="14460" spans="6:9" x14ac:dyDescent="0.2">
      <c r="F14460" s="310" t="s">
        <v>20290</v>
      </c>
      <c r="G14460" s="311">
        <v>34667</v>
      </c>
      <c r="H14460" s="312" t="s">
        <v>1299</v>
      </c>
      <c r="I14460" s="313" t="s">
        <v>6794</v>
      </c>
    </row>
    <row r="14461" spans="6:9" x14ac:dyDescent="0.2">
      <c r="F14461" s="310" t="s">
        <v>20291</v>
      </c>
      <c r="G14461" s="311">
        <v>34668</v>
      </c>
      <c r="H14461" s="312" t="s">
        <v>1299</v>
      </c>
      <c r="I14461" s="313" t="s">
        <v>6794</v>
      </c>
    </row>
    <row r="14462" spans="6:9" x14ac:dyDescent="0.2">
      <c r="F14462" s="310" t="s">
        <v>20292</v>
      </c>
      <c r="G14462" s="311">
        <v>34669</v>
      </c>
      <c r="H14462" s="312" t="s">
        <v>1299</v>
      </c>
      <c r="I14462" s="313" t="s">
        <v>6794</v>
      </c>
    </row>
    <row r="14463" spans="6:9" x14ac:dyDescent="0.2">
      <c r="F14463" s="310" t="s">
        <v>20293</v>
      </c>
      <c r="G14463" s="311">
        <v>34673</v>
      </c>
      <c r="H14463" s="312" t="s">
        <v>1299</v>
      </c>
      <c r="I14463" s="313" t="s">
        <v>6794</v>
      </c>
    </row>
    <row r="14464" spans="6:9" x14ac:dyDescent="0.2">
      <c r="F14464" s="310" t="s">
        <v>20294</v>
      </c>
      <c r="G14464" s="311">
        <v>34674</v>
      </c>
      <c r="H14464" s="312" t="s">
        <v>1299</v>
      </c>
      <c r="I14464" s="313" t="s">
        <v>6794</v>
      </c>
    </row>
    <row r="14465" spans="6:9" x14ac:dyDescent="0.2">
      <c r="F14465" s="310" t="s">
        <v>20295</v>
      </c>
      <c r="G14465" s="311">
        <v>34677</v>
      </c>
      <c r="H14465" s="312" t="s">
        <v>1299</v>
      </c>
      <c r="I14465" s="313" t="s">
        <v>6794</v>
      </c>
    </row>
    <row r="14466" spans="6:9" x14ac:dyDescent="0.2">
      <c r="F14466" s="310" t="s">
        <v>20296</v>
      </c>
      <c r="G14466" s="311">
        <v>34679</v>
      </c>
      <c r="H14466" s="312" t="s">
        <v>1299</v>
      </c>
      <c r="I14466" s="313" t="s">
        <v>6794</v>
      </c>
    </row>
    <row r="14467" spans="6:9" x14ac:dyDescent="0.2">
      <c r="F14467" s="310" t="s">
        <v>20297</v>
      </c>
      <c r="G14467" s="311">
        <v>34680</v>
      </c>
      <c r="H14467" s="312" t="s">
        <v>1299</v>
      </c>
      <c r="I14467" s="313" t="s">
        <v>6794</v>
      </c>
    </row>
    <row r="14468" spans="6:9" x14ac:dyDescent="0.2">
      <c r="F14468" s="310" t="s">
        <v>20298</v>
      </c>
      <c r="G14468" s="311">
        <v>34681</v>
      </c>
      <c r="H14468" s="312" t="s">
        <v>1299</v>
      </c>
      <c r="I14468" s="313" t="s">
        <v>6794</v>
      </c>
    </row>
    <row r="14469" spans="6:9" x14ac:dyDescent="0.2">
      <c r="F14469" s="310" t="s">
        <v>20299</v>
      </c>
      <c r="G14469" s="311">
        <v>34682</v>
      </c>
      <c r="H14469" s="312" t="s">
        <v>1299</v>
      </c>
      <c r="I14469" s="313" t="s">
        <v>6794</v>
      </c>
    </row>
    <row r="14470" spans="6:9" x14ac:dyDescent="0.2">
      <c r="F14470" s="310" t="s">
        <v>20300</v>
      </c>
      <c r="G14470" s="311">
        <v>34683</v>
      </c>
      <c r="H14470" s="312" t="s">
        <v>1299</v>
      </c>
      <c r="I14470" s="313" t="s">
        <v>6794</v>
      </c>
    </row>
    <row r="14471" spans="6:9" x14ac:dyDescent="0.2">
      <c r="F14471" s="310" t="s">
        <v>20301</v>
      </c>
      <c r="G14471" s="311">
        <v>34684</v>
      </c>
      <c r="H14471" s="312" t="s">
        <v>1299</v>
      </c>
      <c r="I14471" s="313" t="s">
        <v>6794</v>
      </c>
    </row>
    <row r="14472" spans="6:9" x14ac:dyDescent="0.2">
      <c r="F14472" s="310" t="s">
        <v>20302</v>
      </c>
      <c r="G14472" s="311">
        <v>34685</v>
      </c>
      <c r="H14472" s="312" t="s">
        <v>1299</v>
      </c>
      <c r="I14472" s="313" t="s">
        <v>6794</v>
      </c>
    </row>
    <row r="14473" spans="6:9" x14ac:dyDescent="0.2">
      <c r="F14473" s="310" t="s">
        <v>20303</v>
      </c>
      <c r="G14473" s="311">
        <v>34688</v>
      </c>
      <c r="H14473" s="312" t="s">
        <v>1299</v>
      </c>
      <c r="I14473" s="313" t="s">
        <v>6794</v>
      </c>
    </row>
    <row r="14474" spans="6:9" x14ac:dyDescent="0.2">
      <c r="F14474" s="310" t="s">
        <v>20304</v>
      </c>
      <c r="G14474" s="311">
        <v>34689</v>
      </c>
      <c r="H14474" s="312" t="s">
        <v>1299</v>
      </c>
      <c r="I14474" s="313" t="s">
        <v>6794</v>
      </c>
    </row>
    <row r="14475" spans="6:9" x14ac:dyDescent="0.2">
      <c r="F14475" s="310" t="s">
        <v>20305</v>
      </c>
      <c r="G14475" s="311">
        <v>34690</v>
      </c>
      <c r="H14475" s="312" t="s">
        <v>1299</v>
      </c>
      <c r="I14475" s="313" t="s">
        <v>6794</v>
      </c>
    </row>
    <row r="14476" spans="6:9" x14ac:dyDescent="0.2">
      <c r="F14476" s="310" t="s">
        <v>20306</v>
      </c>
      <c r="G14476" s="311">
        <v>34691</v>
      </c>
      <c r="H14476" s="312" t="s">
        <v>1299</v>
      </c>
      <c r="I14476" s="313" t="s">
        <v>6794</v>
      </c>
    </row>
    <row r="14477" spans="6:9" x14ac:dyDescent="0.2">
      <c r="F14477" s="310" t="s">
        <v>20307</v>
      </c>
      <c r="G14477" s="311">
        <v>34692</v>
      </c>
      <c r="H14477" s="312" t="s">
        <v>1299</v>
      </c>
      <c r="I14477" s="313" t="s">
        <v>6794</v>
      </c>
    </row>
    <row r="14478" spans="6:9" x14ac:dyDescent="0.2">
      <c r="F14478" s="310" t="s">
        <v>20308</v>
      </c>
      <c r="G14478" s="311">
        <v>34695</v>
      </c>
      <c r="H14478" s="312" t="s">
        <v>1299</v>
      </c>
      <c r="I14478" s="313" t="s">
        <v>6794</v>
      </c>
    </row>
    <row r="14479" spans="6:9" x14ac:dyDescent="0.2">
      <c r="F14479" s="310" t="s">
        <v>20309</v>
      </c>
      <c r="G14479" s="311">
        <v>34697</v>
      </c>
      <c r="H14479" s="312" t="s">
        <v>1299</v>
      </c>
      <c r="I14479" s="313" t="s">
        <v>6794</v>
      </c>
    </row>
    <row r="14480" spans="6:9" x14ac:dyDescent="0.2">
      <c r="F14480" s="310" t="s">
        <v>20310</v>
      </c>
      <c r="G14480" s="311">
        <v>34698</v>
      </c>
      <c r="H14480" s="312" t="s">
        <v>1299</v>
      </c>
      <c r="I14480" s="313" t="s">
        <v>6794</v>
      </c>
    </row>
    <row r="14481" spans="6:9" x14ac:dyDescent="0.2">
      <c r="F14481" s="310" t="s">
        <v>20311</v>
      </c>
      <c r="G14481" s="311">
        <v>34705</v>
      </c>
      <c r="H14481" s="312" t="s">
        <v>1299</v>
      </c>
      <c r="I14481" s="313" t="s">
        <v>6794</v>
      </c>
    </row>
    <row r="14482" spans="6:9" x14ac:dyDescent="0.2">
      <c r="F14482" s="310" t="s">
        <v>20312</v>
      </c>
      <c r="G14482" s="311">
        <v>34711</v>
      </c>
      <c r="H14482" s="312" t="s">
        <v>1299</v>
      </c>
      <c r="I14482" s="313" t="s">
        <v>6794</v>
      </c>
    </row>
    <row r="14483" spans="6:9" x14ac:dyDescent="0.2">
      <c r="F14483" s="310" t="s">
        <v>20313</v>
      </c>
      <c r="G14483" s="311">
        <v>34712</v>
      </c>
      <c r="H14483" s="312" t="s">
        <v>1299</v>
      </c>
      <c r="I14483" s="313" t="s">
        <v>6794</v>
      </c>
    </row>
    <row r="14484" spans="6:9" x14ac:dyDescent="0.2">
      <c r="F14484" s="310" t="s">
        <v>20314</v>
      </c>
      <c r="G14484" s="311">
        <v>34713</v>
      </c>
      <c r="H14484" s="312" t="s">
        <v>1299</v>
      </c>
      <c r="I14484" s="313" t="s">
        <v>6794</v>
      </c>
    </row>
    <row r="14485" spans="6:9" x14ac:dyDescent="0.2">
      <c r="F14485" s="310" t="s">
        <v>20315</v>
      </c>
      <c r="G14485" s="311">
        <v>34714</v>
      </c>
      <c r="H14485" s="312" t="s">
        <v>1299</v>
      </c>
      <c r="I14485" s="313" t="s">
        <v>6794</v>
      </c>
    </row>
    <row r="14486" spans="6:9" x14ac:dyDescent="0.2">
      <c r="F14486" s="310" t="s">
        <v>20316</v>
      </c>
      <c r="G14486" s="311">
        <v>34715</v>
      </c>
      <c r="H14486" s="312" t="s">
        <v>1299</v>
      </c>
      <c r="I14486" s="313" t="s">
        <v>6794</v>
      </c>
    </row>
    <row r="14487" spans="6:9" x14ac:dyDescent="0.2">
      <c r="F14487" s="310" t="s">
        <v>20317</v>
      </c>
      <c r="G14487" s="311">
        <v>34729</v>
      </c>
      <c r="H14487" s="312" t="s">
        <v>1299</v>
      </c>
      <c r="I14487" s="313" t="s">
        <v>6794</v>
      </c>
    </row>
    <row r="14488" spans="6:9" x14ac:dyDescent="0.2">
      <c r="F14488" s="310" t="s">
        <v>20318</v>
      </c>
      <c r="G14488" s="311">
        <v>34731</v>
      </c>
      <c r="H14488" s="312" t="s">
        <v>1299</v>
      </c>
      <c r="I14488" s="313" t="s">
        <v>6794</v>
      </c>
    </row>
    <row r="14489" spans="6:9" x14ac:dyDescent="0.2">
      <c r="F14489" s="310" t="s">
        <v>20319</v>
      </c>
      <c r="G14489" s="311">
        <v>34734</v>
      </c>
      <c r="H14489" s="312" t="s">
        <v>1299</v>
      </c>
      <c r="I14489" s="313" t="s">
        <v>6794</v>
      </c>
    </row>
    <row r="14490" spans="6:9" x14ac:dyDescent="0.2">
      <c r="F14490" s="310" t="s">
        <v>20320</v>
      </c>
      <c r="G14490" s="311">
        <v>34736</v>
      </c>
      <c r="H14490" s="312" t="s">
        <v>1299</v>
      </c>
      <c r="I14490" s="313" t="s">
        <v>6794</v>
      </c>
    </row>
    <row r="14491" spans="6:9" x14ac:dyDescent="0.2">
      <c r="F14491" s="310" t="s">
        <v>20321</v>
      </c>
      <c r="G14491" s="311">
        <v>34737</v>
      </c>
      <c r="H14491" s="312" t="s">
        <v>1299</v>
      </c>
      <c r="I14491" s="313" t="s">
        <v>6794</v>
      </c>
    </row>
    <row r="14492" spans="6:9" x14ac:dyDescent="0.2">
      <c r="F14492" s="310" t="s">
        <v>20322</v>
      </c>
      <c r="G14492" s="311">
        <v>34739</v>
      </c>
      <c r="H14492" s="312" t="s">
        <v>1299</v>
      </c>
      <c r="I14492" s="313" t="s">
        <v>6794</v>
      </c>
    </row>
    <row r="14493" spans="6:9" x14ac:dyDescent="0.2">
      <c r="F14493" s="310" t="s">
        <v>20323</v>
      </c>
      <c r="G14493" s="311">
        <v>34740</v>
      </c>
      <c r="H14493" s="312" t="s">
        <v>1299</v>
      </c>
      <c r="I14493" s="313" t="s">
        <v>6794</v>
      </c>
    </row>
    <row r="14494" spans="6:9" x14ac:dyDescent="0.2">
      <c r="F14494" s="310" t="s">
        <v>20324</v>
      </c>
      <c r="G14494" s="311">
        <v>34741</v>
      </c>
      <c r="H14494" s="312" t="s">
        <v>1299</v>
      </c>
      <c r="I14494" s="313" t="s">
        <v>6794</v>
      </c>
    </row>
    <row r="14495" spans="6:9" x14ac:dyDescent="0.2">
      <c r="F14495" s="310" t="s">
        <v>20325</v>
      </c>
      <c r="G14495" s="311">
        <v>34742</v>
      </c>
      <c r="H14495" s="312" t="s">
        <v>1299</v>
      </c>
      <c r="I14495" s="313" t="s">
        <v>6794</v>
      </c>
    </row>
    <row r="14496" spans="6:9" x14ac:dyDescent="0.2">
      <c r="F14496" s="310" t="s">
        <v>20326</v>
      </c>
      <c r="G14496" s="311">
        <v>34743</v>
      </c>
      <c r="H14496" s="312" t="s">
        <v>1299</v>
      </c>
      <c r="I14496" s="313" t="s">
        <v>6794</v>
      </c>
    </row>
    <row r="14497" spans="6:9" x14ac:dyDescent="0.2">
      <c r="F14497" s="310" t="s">
        <v>20327</v>
      </c>
      <c r="G14497" s="311">
        <v>34744</v>
      </c>
      <c r="H14497" s="312" t="s">
        <v>1299</v>
      </c>
      <c r="I14497" s="313" t="s">
        <v>6794</v>
      </c>
    </row>
    <row r="14498" spans="6:9" x14ac:dyDescent="0.2">
      <c r="F14498" s="310" t="s">
        <v>20328</v>
      </c>
      <c r="G14498" s="311">
        <v>34745</v>
      </c>
      <c r="H14498" s="312" t="s">
        <v>1299</v>
      </c>
      <c r="I14498" s="313" t="s">
        <v>6794</v>
      </c>
    </row>
    <row r="14499" spans="6:9" x14ac:dyDescent="0.2">
      <c r="F14499" s="310" t="s">
        <v>20329</v>
      </c>
      <c r="G14499" s="311">
        <v>34746</v>
      </c>
      <c r="H14499" s="312" t="s">
        <v>1299</v>
      </c>
      <c r="I14499" s="313" t="s">
        <v>6794</v>
      </c>
    </row>
    <row r="14500" spans="6:9" x14ac:dyDescent="0.2">
      <c r="F14500" s="310" t="s">
        <v>20330</v>
      </c>
      <c r="G14500" s="311">
        <v>34747</v>
      </c>
      <c r="H14500" s="312" t="s">
        <v>1299</v>
      </c>
      <c r="I14500" s="313" t="s">
        <v>6794</v>
      </c>
    </row>
    <row r="14501" spans="6:9" x14ac:dyDescent="0.2">
      <c r="F14501" s="310" t="s">
        <v>20331</v>
      </c>
      <c r="G14501" s="311">
        <v>34748</v>
      </c>
      <c r="H14501" s="312" t="s">
        <v>1299</v>
      </c>
      <c r="I14501" s="313" t="s">
        <v>6794</v>
      </c>
    </row>
    <row r="14502" spans="6:9" x14ac:dyDescent="0.2">
      <c r="F14502" s="310" t="s">
        <v>20332</v>
      </c>
      <c r="G14502" s="311">
        <v>34749</v>
      </c>
      <c r="H14502" s="312" t="s">
        <v>1299</v>
      </c>
      <c r="I14502" s="313" t="s">
        <v>6794</v>
      </c>
    </row>
    <row r="14503" spans="6:9" x14ac:dyDescent="0.2">
      <c r="F14503" s="310" t="s">
        <v>20333</v>
      </c>
      <c r="G14503" s="311">
        <v>34753</v>
      </c>
      <c r="H14503" s="312" t="s">
        <v>1299</v>
      </c>
      <c r="I14503" s="313" t="s">
        <v>6794</v>
      </c>
    </row>
    <row r="14504" spans="6:9" x14ac:dyDescent="0.2">
      <c r="F14504" s="310" t="s">
        <v>20334</v>
      </c>
      <c r="G14504" s="311">
        <v>34755</v>
      </c>
      <c r="H14504" s="312" t="s">
        <v>1299</v>
      </c>
      <c r="I14504" s="313" t="s">
        <v>6794</v>
      </c>
    </row>
    <row r="14505" spans="6:9" x14ac:dyDescent="0.2">
      <c r="F14505" s="310" t="s">
        <v>20335</v>
      </c>
      <c r="G14505" s="311">
        <v>34756</v>
      </c>
      <c r="H14505" s="312" t="s">
        <v>1299</v>
      </c>
      <c r="I14505" s="313" t="s">
        <v>6794</v>
      </c>
    </row>
    <row r="14506" spans="6:9" x14ac:dyDescent="0.2">
      <c r="F14506" s="310" t="s">
        <v>20336</v>
      </c>
      <c r="G14506" s="311">
        <v>34758</v>
      </c>
      <c r="H14506" s="312" t="s">
        <v>1299</v>
      </c>
      <c r="I14506" s="313" t="s">
        <v>6794</v>
      </c>
    </row>
    <row r="14507" spans="6:9" x14ac:dyDescent="0.2">
      <c r="F14507" s="310" t="s">
        <v>20337</v>
      </c>
      <c r="G14507" s="311">
        <v>34759</v>
      </c>
      <c r="H14507" s="312" t="s">
        <v>1299</v>
      </c>
      <c r="I14507" s="313" t="s">
        <v>6794</v>
      </c>
    </row>
    <row r="14508" spans="6:9" x14ac:dyDescent="0.2">
      <c r="F14508" s="310" t="s">
        <v>20338</v>
      </c>
      <c r="G14508" s="311">
        <v>34760</v>
      </c>
      <c r="H14508" s="312" t="s">
        <v>1299</v>
      </c>
      <c r="I14508" s="313" t="s">
        <v>6794</v>
      </c>
    </row>
    <row r="14509" spans="6:9" x14ac:dyDescent="0.2">
      <c r="F14509" s="310" t="s">
        <v>20339</v>
      </c>
      <c r="G14509" s="311">
        <v>34761</v>
      </c>
      <c r="H14509" s="312" t="s">
        <v>1299</v>
      </c>
      <c r="I14509" s="313" t="s">
        <v>6794</v>
      </c>
    </row>
    <row r="14510" spans="6:9" x14ac:dyDescent="0.2">
      <c r="F14510" s="310" t="s">
        <v>20340</v>
      </c>
      <c r="G14510" s="311">
        <v>34762</v>
      </c>
      <c r="H14510" s="312" t="s">
        <v>1299</v>
      </c>
      <c r="I14510" s="313" t="s">
        <v>6794</v>
      </c>
    </row>
    <row r="14511" spans="6:9" x14ac:dyDescent="0.2">
      <c r="F14511" s="310" t="s">
        <v>20341</v>
      </c>
      <c r="G14511" s="311">
        <v>34769</v>
      </c>
      <c r="H14511" s="312" t="s">
        <v>1299</v>
      </c>
      <c r="I14511" s="313" t="s">
        <v>6794</v>
      </c>
    </row>
    <row r="14512" spans="6:9" x14ac:dyDescent="0.2">
      <c r="F14512" s="310" t="s">
        <v>20342</v>
      </c>
      <c r="G14512" s="311">
        <v>34770</v>
      </c>
      <c r="H14512" s="312" t="s">
        <v>1299</v>
      </c>
      <c r="I14512" s="313" t="s">
        <v>6794</v>
      </c>
    </row>
    <row r="14513" spans="6:9" x14ac:dyDescent="0.2">
      <c r="F14513" s="310" t="s">
        <v>20343</v>
      </c>
      <c r="G14513" s="311">
        <v>34771</v>
      </c>
      <c r="H14513" s="312" t="s">
        <v>1299</v>
      </c>
      <c r="I14513" s="313" t="s">
        <v>6794</v>
      </c>
    </row>
    <row r="14514" spans="6:9" x14ac:dyDescent="0.2">
      <c r="F14514" s="310" t="s">
        <v>20344</v>
      </c>
      <c r="G14514" s="311">
        <v>34772</v>
      </c>
      <c r="H14514" s="312" t="s">
        <v>1299</v>
      </c>
      <c r="I14514" s="313" t="s">
        <v>6794</v>
      </c>
    </row>
    <row r="14515" spans="6:9" x14ac:dyDescent="0.2">
      <c r="F14515" s="310" t="s">
        <v>20345</v>
      </c>
      <c r="G14515" s="311">
        <v>34773</v>
      </c>
      <c r="H14515" s="312" t="s">
        <v>1299</v>
      </c>
      <c r="I14515" s="313" t="s">
        <v>6794</v>
      </c>
    </row>
    <row r="14516" spans="6:9" x14ac:dyDescent="0.2">
      <c r="F14516" s="310" t="s">
        <v>20346</v>
      </c>
      <c r="G14516" s="311">
        <v>34777</v>
      </c>
      <c r="H14516" s="312" t="s">
        <v>1299</v>
      </c>
      <c r="I14516" s="313" t="s">
        <v>6794</v>
      </c>
    </row>
    <row r="14517" spans="6:9" x14ac:dyDescent="0.2">
      <c r="F14517" s="310" t="s">
        <v>20347</v>
      </c>
      <c r="G14517" s="311">
        <v>34778</v>
      </c>
      <c r="H14517" s="312" t="s">
        <v>1299</v>
      </c>
      <c r="I14517" s="313" t="s">
        <v>6794</v>
      </c>
    </row>
    <row r="14518" spans="6:9" x14ac:dyDescent="0.2">
      <c r="F14518" s="310" t="s">
        <v>20348</v>
      </c>
      <c r="G14518" s="311">
        <v>34785</v>
      </c>
      <c r="H14518" s="312" t="s">
        <v>1299</v>
      </c>
      <c r="I14518" s="313" t="s">
        <v>6794</v>
      </c>
    </row>
    <row r="14519" spans="6:9" x14ac:dyDescent="0.2">
      <c r="F14519" s="310" t="s">
        <v>20349</v>
      </c>
      <c r="G14519" s="311">
        <v>34786</v>
      </c>
      <c r="H14519" s="312" t="s">
        <v>1299</v>
      </c>
      <c r="I14519" s="313" t="s">
        <v>6794</v>
      </c>
    </row>
    <row r="14520" spans="6:9" x14ac:dyDescent="0.2">
      <c r="F14520" s="310" t="s">
        <v>20350</v>
      </c>
      <c r="G14520" s="311">
        <v>34787</v>
      </c>
      <c r="H14520" s="312" t="s">
        <v>1299</v>
      </c>
      <c r="I14520" s="313" t="s">
        <v>6794</v>
      </c>
    </row>
    <row r="14521" spans="6:9" x14ac:dyDescent="0.2">
      <c r="F14521" s="310" t="s">
        <v>20351</v>
      </c>
      <c r="G14521" s="311">
        <v>34788</v>
      </c>
      <c r="H14521" s="312" t="s">
        <v>1299</v>
      </c>
      <c r="I14521" s="313" t="s">
        <v>6794</v>
      </c>
    </row>
    <row r="14522" spans="6:9" x14ac:dyDescent="0.2">
      <c r="F14522" s="310" t="s">
        <v>20352</v>
      </c>
      <c r="G14522" s="311">
        <v>34789</v>
      </c>
      <c r="H14522" s="312" t="s">
        <v>1299</v>
      </c>
      <c r="I14522" s="313" t="s">
        <v>6794</v>
      </c>
    </row>
    <row r="14523" spans="6:9" x14ac:dyDescent="0.2">
      <c r="F14523" s="310" t="s">
        <v>20353</v>
      </c>
      <c r="G14523" s="311">
        <v>34797</v>
      </c>
      <c r="H14523" s="312" t="s">
        <v>1299</v>
      </c>
      <c r="I14523" s="313" t="s">
        <v>6794</v>
      </c>
    </row>
    <row r="14524" spans="6:9" x14ac:dyDescent="0.2">
      <c r="F14524" s="310" t="s">
        <v>20354</v>
      </c>
      <c r="G14524" s="311">
        <v>34945</v>
      </c>
      <c r="H14524" s="312" t="s">
        <v>1299</v>
      </c>
      <c r="I14524" s="313" t="s">
        <v>6794</v>
      </c>
    </row>
    <row r="14525" spans="6:9" x14ac:dyDescent="0.2">
      <c r="F14525" s="310" t="s">
        <v>20355</v>
      </c>
      <c r="G14525" s="311">
        <v>34946</v>
      </c>
      <c r="H14525" s="312" t="s">
        <v>1299</v>
      </c>
      <c r="I14525" s="313" t="s">
        <v>6794</v>
      </c>
    </row>
    <row r="14526" spans="6:9" x14ac:dyDescent="0.2">
      <c r="F14526" s="310" t="s">
        <v>20356</v>
      </c>
      <c r="G14526" s="311">
        <v>34947</v>
      </c>
      <c r="H14526" s="312" t="s">
        <v>1299</v>
      </c>
      <c r="I14526" s="313" t="s">
        <v>6794</v>
      </c>
    </row>
    <row r="14527" spans="6:9" x14ac:dyDescent="0.2">
      <c r="F14527" s="310" t="s">
        <v>20357</v>
      </c>
      <c r="G14527" s="311">
        <v>34948</v>
      </c>
      <c r="H14527" s="312" t="s">
        <v>1299</v>
      </c>
      <c r="I14527" s="313" t="s">
        <v>6794</v>
      </c>
    </row>
    <row r="14528" spans="6:9" x14ac:dyDescent="0.2">
      <c r="F14528" s="310" t="s">
        <v>20358</v>
      </c>
      <c r="G14528" s="311">
        <v>34949</v>
      </c>
      <c r="H14528" s="312" t="s">
        <v>1299</v>
      </c>
      <c r="I14528" s="313" t="s">
        <v>6794</v>
      </c>
    </row>
    <row r="14529" spans="6:9" x14ac:dyDescent="0.2">
      <c r="F14529" s="310" t="s">
        <v>20359</v>
      </c>
      <c r="G14529" s="311">
        <v>34950</v>
      </c>
      <c r="H14529" s="312" t="s">
        <v>1299</v>
      </c>
      <c r="I14529" s="313" t="s">
        <v>6794</v>
      </c>
    </row>
    <row r="14530" spans="6:9" x14ac:dyDescent="0.2">
      <c r="F14530" s="310" t="s">
        <v>20360</v>
      </c>
      <c r="G14530" s="311">
        <v>34951</v>
      </c>
      <c r="H14530" s="312" t="s">
        <v>1299</v>
      </c>
      <c r="I14530" s="313" t="s">
        <v>6794</v>
      </c>
    </row>
    <row r="14531" spans="6:9" x14ac:dyDescent="0.2">
      <c r="F14531" s="310" t="s">
        <v>20361</v>
      </c>
      <c r="G14531" s="311">
        <v>34952</v>
      </c>
      <c r="H14531" s="312" t="s">
        <v>1299</v>
      </c>
      <c r="I14531" s="313" t="s">
        <v>6794</v>
      </c>
    </row>
    <row r="14532" spans="6:9" x14ac:dyDescent="0.2">
      <c r="F14532" s="310" t="s">
        <v>20362</v>
      </c>
      <c r="G14532" s="311">
        <v>34953</v>
      </c>
      <c r="H14532" s="312" t="s">
        <v>1299</v>
      </c>
      <c r="I14532" s="313" t="s">
        <v>6794</v>
      </c>
    </row>
    <row r="14533" spans="6:9" x14ac:dyDescent="0.2">
      <c r="F14533" s="310" t="s">
        <v>20363</v>
      </c>
      <c r="G14533" s="311">
        <v>34954</v>
      </c>
      <c r="H14533" s="312" t="s">
        <v>1299</v>
      </c>
      <c r="I14533" s="313" t="s">
        <v>6794</v>
      </c>
    </row>
    <row r="14534" spans="6:9" x14ac:dyDescent="0.2">
      <c r="F14534" s="310" t="s">
        <v>20364</v>
      </c>
      <c r="G14534" s="311">
        <v>34956</v>
      </c>
      <c r="H14534" s="312" t="s">
        <v>1299</v>
      </c>
      <c r="I14534" s="313" t="s">
        <v>6794</v>
      </c>
    </row>
    <row r="14535" spans="6:9" x14ac:dyDescent="0.2">
      <c r="F14535" s="310" t="s">
        <v>20365</v>
      </c>
      <c r="G14535" s="311">
        <v>34957</v>
      </c>
      <c r="H14535" s="312" t="s">
        <v>1299</v>
      </c>
      <c r="I14535" s="313" t="s">
        <v>6794</v>
      </c>
    </row>
    <row r="14536" spans="6:9" x14ac:dyDescent="0.2">
      <c r="F14536" s="310" t="s">
        <v>20366</v>
      </c>
      <c r="G14536" s="311">
        <v>34958</v>
      </c>
      <c r="H14536" s="312" t="s">
        <v>1299</v>
      </c>
      <c r="I14536" s="313" t="s">
        <v>6794</v>
      </c>
    </row>
    <row r="14537" spans="6:9" x14ac:dyDescent="0.2">
      <c r="F14537" s="310" t="s">
        <v>20367</v>
      </c>
      <c r="G14537" s="311">
        <v>34972</v>
      </c>
      <c r="H14537" s="312" t="s">
        <v>1299</v>
      </c>
      <c r="I14537" s="313" t="s">
        <v>6794</v>
      </c>
    </row>
    <row r="14538" spans="6:9" x14ac:dyDescent="0.2">
      <c r="F14538" s="310" t="s">
        <v>20368</v>
      </c>
      <c r="G14538" s="311">
        <v>34973</v>
      </c>
      <c r="H14538" s="312" t="s">
        <v>1299</v>
      </c>
      <c r="I14538" s="313" t="s">
        <v>6794</v>
      </c>
    </row>
    <row r="14539" spans="6:9" x14ac:dyDescent="0.2">
      <c r="F14539" s="310" t="s">
        <v>20369</v>
      </c>
      <c r="G14539" s="311">
        <v>34974</v>
      </c>
      <c r="H14539" s="312" t="s">
        <v>1299</v>
      </c>
      <c r="I14539" s="313" t="s">
        <v>6794</v>
      </c>
    </row>
    <row r="14540" spans="6:9" x14ac:dyDescent="0.2">
      <c r="F14540" s="310" t="s">
        <v>20370</v>
      </c>
      <c r="G14540" s="311">
        <v>34979</v>
      </c>
      <c r="H14540" s="312" t="s">
        <v>1299</v>
      </c>
      <c r="I14540" s="313" t="s">
        <v>6794</v>
      </c>
    </row>
    <row r="14541" spans="6:9" x14ac:dyDescent="0.2">
      <c r="F14541" s="310" t="s">
        <v>20371</v>
      </c>
      <c r="G14541" s="311">
        <v>34981</v>
      </c>
      <c r="H14541" s="312" t="s">
        <v>1299</v>
      </c>
      <c r="I14541" s="313" t="s">
        <v>6794</v>
      </c>
    </row>
    <row r="14542" spans="6:9" x14ac:dyDescent="0.2">
      <c r="F14542" s="310" t="s">
        <v>20372</v>
      </c>
      <c r="G14542" s="311">
        <v>34982</v>
      </c>
      <c r="H14542" s="312" t="s">
        <v>1299</v>
      </c>
      <c r="I14542" s="313" t="s">
        <v>6794</v>
      </c>
    </row>
    <row r="14543" spans="6:9" x14ac:dyDescent="0.2">
      <c r="F14543" s="310" t="s">
        <v>20373</v>
      </c>
      <c r="G14543" s="311">
        <v>34983</v>
      </c>
      <c r="H14543" s="312" t="s">
        <v>1299</v>
      </c>
      <c r="I14543" s="313" t="s">
        <v>6794</v>
      </c>
    </row>
    <row r="14544" spans="6:9" x14ac:dyDescent="0.2">
      <c r="F14544" s="310" t="s">
        <v>20374</v>
      </c>
      <c r="G14544" s="311">
        <v>34984</v>
      </c>
      <c r="H14544" s="312" t="s">
        <v>1299</v>
      </c>
      <c r="I14544" s="313" t="s">
        <v>6794</v>
      </c>
    </row>
    <row r="14545" spans="6:9" x14ac:dyDescent="0.2">
      <c r="F14545" s="310" t="s">
        <v>20375</v>
      </c>
      <c r="G14545" s="311">
        <v>34985</v>
      </c>
      <c r="H14545" s="312" t="s">
        <v>1299</v>
      </c>
      <c r="I14545" s="313" t="s">
        <v>6794</v>
      </c>
    </row>
    <row r="14546" spans="6:9" x14ac:dyDescent="0.2">
      <c r="F14546" s="310" t="s">
        <v>20376</v>
      </c>
      <c r="G14546" s="311">
        <v>34986</v>
      </c>
      <c r="H14546" s="312" t="s">
        <v>1299</v>
      </c>
      <c r="I14546" s="313" t="s">
        <v>6794</v>
      </c>
    </row>
    <row r="14547" spans="6:9" x14ac:dyDescent="0.2">
      <c r="F14547" s="310" t="s">
        <v>20377</v>
      </c>
      <c r="G14547" s="311">
        <v>34987</v>
      </c>
      <c r="H14547" s="312" t="s">
        <v>1299</v>
      </c>
      <c r="I14547" s="313" t="s">
        <v>6794</v>
      </c>
    </row>
    <row r="14548" spans="6:9" x14ac:dyDescent="0.2">
      <c r="F14548" s="310" t="s">
        <v>20378</v>
      </c>
      <c r="G14548" s="311">
        <v>34988</v>
      </c>
      <c r="H14548" s="312" t="s">
        <v>1299</v>
      </c>
      <c r="I14548" s="313" t="s">
        <v>6794</v>
      </c>
    </row>
    <row r="14549" spans="6:9" x14ac:dyDescent="0.2">
      <c r="F14549" s="310" t="s">
        <v>20379</v>
      </c>
      <c r="G14549" s="311">
        <v>34990</v>
      </c>
      <c r="H14549" s="312" t="s">
        <v>1299</v>
      </c>
      <c r="I14549" s="313" t="s">
        <v>6794</v>
      </c>
    </row>
    <row r="14550" spans="6:9" x14ac:dyDescent="0.2">
      <c r="F14550" s="310" t="s">
        <v>20380</v>
      </c>
      <c r="G14550" s="311">
        <v>34991</v>
      </c>
      <c r="H14550" s="312" t="s">
        <v>1299</v>
      </c>
      <c r="I14550" s="313" t="s">
        <v>6794</v>
      </c>
    </row>
    <row r="14551" spans="6:9" x14ac:dyDescent="0.2">
      <c r="F14551" s="310" t="s">
        <v>20381</v>
      </c>
      <c r="G14551" s="311">
        <v>34992</v>
      </c>
      <c r="H14551" s="312" t="s">
        <v>1299</v>
      </c>
      <c r="I14551" s="313" t="s">
        <v>6794</v>
      </c>
    </row>
    <row r="14552" spans="6:9" x14ac:dyDescent="0.2">
      <c r="F14552" s="310" t="s">
        <v>20382</v>
      </c>
      <c r="G14552" s="311">
        <v>34994</v>
      </c>
      <c r="H14552" s="312" t="s">
        <v>1299</v>
      </c>
      <c r="I14552" s="313" t="s">
        <v>6794</v>
      </c>
    </row>
    <row r="14553" spans="6:9" x14ac:dyDescent="0.2">
      <c r="F14553" s="310" t="s">
        <v>20383</v>
      </c>
      <c r="G14553" s="311">
        <v>34995</v>
      </c>
      <c r="H14553" s="312" t="s">
        <v>1299</v>
      </c>
      <c r="I14553" s="313" t="s">
        <v>6794</v>
      </c>
    </row>
    <row r="14554" spans="6:9" x14ac:dyDescent="0.2">
      <c r="F14554" s="310" t="s">
        <v>20384</v>
      </c>
      <c r="G14554" s="311">
        <v>34996</v>
      </c>
      <c r="H14554" s="312" t="s">
        <v>1299</v>
      </c>
      <c r="I14554" s="313" t="s">
        <v>6794</v>
      </c>
    </row>
    <row r="14555" spans="6:9" x14ac:dyDescent="0.2">
      <c r="F14555" s="310" t="s">
        <v>20385</v>
      </c>
      <c r="G14555" s="311">
        <v>34997</v>
      </c>
      <c r="H14555" s="312" t="s">
        <v>1299</v>
      </c>
      <c r="I14555" s="313" t="s">
        <v>6794</v>
      </c>
    </row>
    <row r="14556" spans="6:9" x14ac:dyDescent="0.2">
      <c r="F14556" s="310" t="s">
        <v>20386</v>
      </c>
      <c r="G14556" s="311">
        <v>35004</v>
      </c>
      <c r="H14556" s="312" t="s">
        <v>731</v>
      </c>
      <c r="I14556" s="313" t="s">
        <v>6848</v>
      </c>
    </row>
    <row r="14557" spans="6:9" x14ac:dyDescent="0.2">
      <c r="F14557" s="310" t="s">
        <v>3648</v>
      </c>
      <c r="G14557" s="311">
        <v>35005</v>
      </c>
      <c r="H14557" s="312" t="s">
        <v>731</v>
      </c>
      <c r="I14557" s="313" t="s">
        <v>6848</v>
      </c>
    </row>
    <row r="14558" spans="6:9" x14ac:dyDescent="0.2">
      <c r="F14558" s="310" t="s">
        <v>3650</v>
      </c>
      <c r="G14558" s="311">
        <v>35006</v>
      </c>
      <c r="H14558" s="312" t="s">
        <v>731</v>
      </c>
      <c r="I14558" s="313" t="s">
        <v>6848</v>
      </c>
    </row>
    <row r="14559" spans="6:9" x14ac:dyDescent="0.2">
      <c r="F14559" s="310" t="s">
        <v>3651</v>
      </c>
      <c r="G14559" s="311">
        <v>35007</v>
      </c>
      <c r="H14559" s="312" t="s">
        <v>731</v>
      </c>
      <c r="I14559" s="313" t="s">
        <v>6848</v>
      </c>
    </row>
    <row r="14560" spans="6:9" x14ac:dyDescent="0.2">
      <c r="F14560" s="310" t="s">
        <v>20387</v>
      </c>
      <c r="G14560" s="311">
        <v>35010</v>
      </c>
      <c r="H14560" s="312" t="s">
        <v>731</v>
      </c>
      <c r="I14560" s="313" t="s">
        <v>6848</v>
      </c>
    </row>
    <row r="14561" spans="6:9" x14ac:dyDescent="0.2">
      <c r="F14561" s="310" t="s">
        <v>3655</v>
      </c>
      <c r="G14561" s="311">
        <v>35011</v>
      </c>
      <c r="H14561" s="312" t="s">
        <v>731</v>
      </c>
      <c r="I14561" s="313" t="s">
        <v>6848</v>
      </c>
    </row>
    <row r="14562" spans="6:9" x14ac:dyDescent="0.2">
      <c r="F14562" s="310" t="s">
        <v>3657</v>
      </c>
      <c r="G14562" s="311">
        <v>35013</v>
      </c>
      <c r="H14562" s="312" t="s">
        <v>731</v>
      </c>
      <c r="I14562" s="313" t="s">
        <v>6851</v>
      </c>
    </row>
    <row r="14563" spans="6:9" x14ac:dyDescent="0.2">
      <c r="F14563" s="310" t="s">
        <v>20388</v>
      </c>
      <c r="G14563" s="311">
        <v>35014</v>
      </c>
      <c r="H14563" s="312" t="s">
        <v>731</v>
      </c>
      <c r="I14563" s="313" t="s">
        <v>6848</v>
      </c>
    </row>
    <row r="14564" spans="6:9" x14ac:dyDescent="0.2">
      <c r="F14564" s="310" t="s">
        <v>3659</v>
      </c>
      <c r="G14564" s="311">
        <v>35015</v>
      </c>
      <c r="H14564" s="312" t="s">
        <v>731</v>
      </c>
      <c r="I14564" s="313" t="s">
        <v>6851</v>
      </c>
    </row>
    <row r="14565" spans="6:9" x14ac:dyDescent="0.2">
      <c r="F14565" s="310" t="s">
        <v>20389</v>
      </c>
      <c r="G14565" s="311">
        <v>35016</v>
      </c>
      <c r="H14565" s="312" t="s">
        <v>731</v>
      </c>
      <c r="I14565" s="313" t="s">
        <v>6851</v>
      </c>
    </row>
    <row r="14566" spans="6:9" x14ac:dyDescent="0.2">
      <c r="F14566" s="310" t="s">
        <v>3662</v>
      </c>
      <c r="G14566" s="311">
        <v>35019</v>
      </c>
      <c r="H14566" s="312" t="s">
        <v>731</v>
      </c>
      <c r="I14566" s="313" t="s">
        <v>6851</v>
      </c>
    </row>
    <row r="14567" spans="6:9" x14ac:dyDescent="0.2">
      <c r="F14567" s="310" t="s">
        <v>20390</v>
      </c>
      <c r="G14567" s="311">
        <v>35020</v>
      </c>
      <c r="H14567" s="312" t="s">
        <v>731</v>
      </c>
      <c r="I14567" s="313" t="s">
        <v>6851</v>
      </c>
    </row>
    <row r="14568" spans="6:9" x14ac:dyDescent="0.2">
      <c r="F14568" s="310" t="s">
        <v>3664</v>
      </c>
      <c r="G14568" s="311">
        <v>35021</v>
      </c>
      <c r="H14568" s="312" t="s">
        <v>731</v>
      </c>
      <c r="I14568" s="313" t="s">
        <v>6851</v>
      </c>
    </row>
    <row r="14569" spans="6:9" x14ac:dyDescent="0.2">
      <c r="F14569" s="310" t="s">
        <v>20391</v>
      </c>
      <c r="G14569" s="311">
        <v>35022</v>
      </c>
      <c r="H14569" s="312" t="s">
        <v>731</v>
      </c>
      <c r="I14569" s="313" t="s">
        <v>6851</v>
      </c>
    </row>
    <row r="14570" spans="6:9" x14ac:dyDescent="0.2">
      <c r="F14570" s="310" t="s">
        <v>3666</v>
      </c>
      <c r="G14570" s="311">
        <v>35023</v>
      </c>
      <c r="H14570" s="312" t="s">
        <v>731</v>
      </c>
      <c r="I14570" s="313" t="s">
        <v>6848</v>
      </c>
    </row>
    <row r="14571" spans="6:9" x14ac:dyDescent="0.2">
      <c r="F14571" s="310" t="s">
        <v>3675</v>
      </c>
      <c r="G14571" s="311">
        <v>35031</v>
      </c>
      <c r="H14571" s="312" t="s">
        <v>731</v>
      </c>
      <c r="I14571" s="313" t="s">
        <v>6851</v>
      </c>
    </row>
    <row r="14572" spans="6:9" x14ac:dyDescent="0.2">
      <c r="F14572" s="310" t="s">
        <v>20392</v>
      </c>
      <c r="G14572" s="311">
        <v>35032</v>
      </c>
      <c r="H14572" s="312" t="s">
        <v>731</v>
      </c>
      <c r="I14572" s="313" t="s">
        <v>6848</v>
      </c>
    </row>
    <row r="14573" spans="6:9" x14ac:dyDescent="0.2">
      <c r="F14573" s="310" t="s">
        <v>3677</v>
      </c>
      <c r="G14573" s="311">
        <v>35033</v>
      </c>
      <c r="H14573" s="312" t="s">
        <v>731</v>
      </c>
      <c r="I14573" s="313" t="s">
        <v>6851</v>
      </c>
    </row>
    <row r="14574" spans="6:9" x14ac:dyDescent="0.2">
      <c r="F14574" s="310" t="s">
        <v>20393</v>
      </c>
      <c r="G14574" s="311">
        <v>35034</v>
      </c>
      <c r="H14574" s="312" t="s">
        <v>731</v>
      </c>
      <c r="I14574" s="313" t="s">
        <v>6848</v>
      </c>
    </row>
    <row r="14575" spans="6:9" x14ac:dyDescent="0.2">
      <c r="F14575" s="310" t="s">
        <v>3678</v>
      </c>
      <c r="G14575" s="311">
        <v>35035</v>
      </c>
      <c r="H14575" s="312" t="s">
        <v>731</v>
      </c>
      <c r="I14575" s="313" t="s">
        <v>6848</v>
      </c>
    </row>
    <row r="14576" spans="6:9" x14ac:dyDescent="0.2">
      <c r="F14576" s="310" t="s">
        <v>20394</v>
      </c>
      <c r="G14576" s="311">
        <v>35036</v>
      </c>
      <c r="H14576" s="312" t="s">
        <v>731</v>
      </c>
      <c r="I14576" s="313" t="s">
        <v>6851</v>
      </c>
    </row>
    <row r="14577" spans="6:9" x14ac:dyDescent="0.2">
      <c r="F14577" s="310" t="s">
        <v>20395</v>
      </c>
      <c r="G14577" s="311">
        <v>35038</v>
      </c>
      <c r="H14577" s="312" t="s">
        <v>731</v>
      </c>
      <c r="I14577" s="313" t="s">
        <v>6848</v>
      </c>
    </row>
    <row r="14578" spans="6:9" x14ac:dyDescent="0.2">
      <c r="F14578" s="310" t="s">
        <v>20396</v>
      </c>
      <c r="G14578" s="311">
        <v>35040</v>
      </c>
      <c r="H14578" s="312" t="s">
        <v>731</v>
      </c>
      <c r="I14578" s="313" t="s">
        <v>6848</v>
      </c>
    </row>
    <row r="14579" spans="6:9" x14ac:dyDescent="0.2">
      <c r="F14579" s="310" t="s">
        <v>3683</v>
      </c>
      <c r="G14579" s="311">
        <v>35041</v>
      </c>
      <c r="H14579" s="312" t="s">
        <v>731</v>
      </c>
      <c r="I14579" s="313" t="s">
        <v>6851</v>
      </c>
    </row>
    <row r="14580" spans="6:9" x14ac:dyDescent="0.2">
      <c r="F14580" s="310" t="s">
        <v>20397</v>
      </c>
      <c r="G14580" s="311">
        <v>35042</v>
      </c>
      <c r="H14580" s="312" t="s">
        <v>731</v>
      </c>
      <c r="I14580" s="313" t="s">
        <v>6848</v>
      </c>
    </row>
    <row r="14581" spans="6:9" x14ac:dyDescent="0.2">
      <c r="F14581" s="310" t="s">
        <v>3685</v>
      </c>
      <c r="G14581" s="311">
        <v>35043</v>
      </c>
      <c r="H14581" s="312" t="s">
        <v>731</v>
      </c>
      <c r="I14581" s="313" t="s">
        <v>6848</v>
      </c>
    </row>
    <row r="14582" spans="6:9" x14ac:dyDescent="0.2">
      <c r="F14582" s="310" t="s">
        <v>20398</v>
      </c>
      <c r="G14582" s="311">
        <v>35044</v>
      </c>
      <c r="H14582" s="312" t="s">
        <v>731</v>
      </c>
      <c r="I14582" s="313" t="s">
        <v>6848</v>
      </c>
    </row>
    <row r="14583" spans="6:9" x14ac:dyDescent="0.2">
      <c r="F14583" s="310" t="s">
        <v>3686</v>
      </c>
      <c r="G14583" s="311">
        <v>35045</v>
      </c>
      <c r="H14583" s="312" t="s">
        <v>731</v>
      </c>
      <c r="I14583" s="313" t="s">
        <v>6848</v>
      </c>
    </row>
    <row r="14584" spans="6:9" x14ac:dyDescent="0.2">
      <c r="F14584" s="310" t="s">
        <v>20399</v>
      </c>
      <c r="G14584" s="311">
        <v>35046</v>
      </c>
      <c r="H14584" s="312" t="s">
        <v>731</v>
      </c>
      <c r="I14584" s="313" t="s">
        <v>6848</v>
      </c>
    </row>
    <row r="14585" spans="6:9" x14ac:dyDescent="0.2">
      <c r="F14585" s="310" t="s">
        <v>20400</v>
      </c>
      <c r="G14585" s="311">
        <v>35048</v>
      </c>
      <c r="H14585" s="312" t="s">
        <v>731</v>
      </c>
      <c r="I14585" s="313" t="s">
        <v>6848</v>
      </c>
    </row>
    <row r="14586" spans="6:9" x14ac:dyDescent="0.2">
      <c r="F14586" s="310" t="s">
        <v>3689</v>
      </c>
      <c r="G14586" s="311">
        <v>35049</v>
      </c>
      <c r="H14586" s="312" t="s">
        <v>731</v>
      </c>
      <c r="I14586" s="313" t="s">
        <v>6851</v>
      </c>
    </row>
    <row r="14587" spans="6:9" x14ac:dyDescent="0.2">
      <c r="F14587" s="310" t="s">
        <v>3690</v>
      </c>
      <c r="G14587" s="311">
        <v>35051</v>
      </c>
      <c r="H14587" s="312" t="s">
        <v>731</v>
      </c>
      <c r="I14587" s="313" t="s">
        <v>6848</v>
      </c>
    </row>
    <row r="14588" spans="6:9" x14ac:dyDescent="0.2">
      <c r="F14588" s="310" t="s">
        <v>20401</v>
      </c>
      <c r="G14588" s="311">
        <v>35052</v>
      </c>
      <c r="H14588" s="312" t="s">
        <v>731</v>
      </c>
      <c r="I14588" s="313" t="s">
        <v>6848</v>
      </c>
    </row>
    <row r="14589" spans="6:9" x14ac:dyDescent="0.2">
      <c r="F14589" s="310" t="s">
        <v>3692</v>
      </c>
      <c r="G14589" s="311">
        <v>35053</v>
      </c>
      <c r="H14589" s="312" t="s">
        <v>731</v>
      </c>
      <c r="I14589" s="313" t="s">
        <v>6851</v>
      </c>
    </row>
    <row r="14590" spans="6:9" x14ac:dyDescent="0.2">
      <c r="F14590" s="310" t="s">
        <v>20402</v>
      </c>
      <c r="G14590" s="311">
        <v>35054</v>
      </c>
      <c r="H14590" s="312" t="s">
        <v>731</v>
      </c>
      <c r="I14590" s="313" t="s">
        <v>6848</v>
      </c>
    </row>
    <row r="14591" spans="6:9" x14ac:dyDescent="0.2">
      <c r="F14591" s="310" t="s">
        <v>3694</v>
      </c>
      <c r="G14591" s="311">
        <v>35055</v>
      </c>
      <c r="H14591" s="312" t="s">
        <v>731</v>
      </c>
      <c r="I14591" s="313" t="s">
        <v>6851</v>
      </c>
    </row>
    <row r="14592" spans="6:9" x14ac:dyDescent="0.2">
      <c r="F14592" s="310" t="s">
        <v>20403</v>
      </c>
      <c r="G14592" s="311">
        <v>35056</v>
      </c>
      <c r="H14592" s="312" t="s">
        <v>731</v>
      </c>
      <c r="I14592" s="313" t="s">
        <v>6851</v>
      </c>
    </row>
    <row r="14593" spans="6:9" x14ac:dyDescent="0.2">
      <c r="F14593" s="310" t="s">
        <v>3696</v>
      </c>
      <c r="G14593" s="311">
        <v>35057</v>
      </c>
      <c r="H14593" s="312" t="s">
        <v>731</v>
      </c>
      <c r="I14593" s="313" t="s">
        <v>6851</v>
      </c>
    </row>
    <row r="14594" spans="6:9" x14ac:dyDescent="0.2">
      <c r="F14594" s="310" t="s">
        <v>20404</v>
      </c>
      <c r="G14594" s="311">
        <v>35058</v>
      </c>
      <c r="H14594" s="312" t="s">
        <v>731</v>
      </c>
      <c r="I14594" s="313" t="s">
        <v>6851</v>
      </c>
    </row>
    <row r="14595" spans="6:9" x14ac:dyDescent="0.2">
      <c r="F14595" s="310" t="s">
        <v>20405</v>
      </c>
      <c r="G14595" s="311">
        <v>35060</v>
      </c>
      <c r="H14595" s="312" t="s">
        <v>731</v>
      </c>
      <c r="I14595" s="313" t="s">
        <v>6848</v>
      </c>
    </row>
    <row r="14596" spans="6:9" x14ac:dyDescent="0.2">
      <c r="F14596" s="310" t="s">
        <v>3699</v>
      </c>
      <c r="G14596" s="311">
        <v>35061</v>
      </c>
      <c r="H14596" s="312" t="s">
        <v>731</v>
      </c>
      <c r="I14596" s="313" t="s">
        <v>6851</v>
      </c>
    </row>
    <row r="14597" spans="6:9" x14ac:dyDescent="0.2">
      <c r="F14597" s="310" t="s">
        <v>20406</v>
      </c>
      <c r="G14597" s="311">
        <v>35062</v>
      </c>
      <c r="H14597" s="312" t="s">
        <v>731</v>
      </c>
      <c r="I14597" s="313" t="s">
        <v>6848</v>
      </c>
    </row>
    <row r="14598" spans="6:9" x14ac:dyDescent="0.2">
      <c r="F14598" s="310" t="s">
        <v>20407</v>
      </c>
      <c r="G14598" s="311">
        <v>35063</v>
      </c>
      <c r="H14598" s="312" t="s">
        <v>731</v>
      </c>
      <c r="I14598" s="313" t="s">
        <v>6848</v>
      </c>
    </row>
    <row r="14599" spans="6:9" x14ac:dyDescent="0.2">
      <c r="F14599" s="310" t="s">
        <v>20408</v>
      </c>
      <c r="G14599" s="311">
        <v>35064</v>
      </c>
      <c r="H14599" s="312" t="s">
        <v>731</v>
      </c>
      <c r="I14599" s="313" t="s">
        <v>6851</v>
      </c>
    </row>
    <row r="14600" spans="6:9" x14ac:dyDescent="0.2">
      <c r="F14600" s="310" t="s">
        <v>20409</v>
      </c>
      <c r="G14600" s="311">
        <v>35068</v>
      </c>
      <c r="H14600" s="312" t="s">
        <v>731</v>
      </c>
      <c r="I14600" s="313" t="s">
        <v>6851</v>
      </c>
    </row>
    <row r="14601" spans="6:9" x14ac:dyDescent="0.2">
      <c r="F14601" s="310" t="s">
        <v>20410</v>
      </c>
      <c r="G14601" s="311">
        <v>35070</v>
      </c>
      <c r="H14601" s="312" t="s">
        <v>731</v>
      </c>
      <c r="I14601" s="313" t="s">
        <v>6851</v>
      </c>
    </row>
    <row r="14602" spans="6:9" x14ac:dyDescent="0.2">
      <c r="F14602" s="310" t="s">
        <v>20411</v>
      </c>
      <c r="G14602" s="311">
        <v>35071</v>
      </c>
      <c r="H14602" s="312" t="s">
        <v>731</v>
      </c>
      <c r="I14602" s="313" t="s">
        <v>6851</v>
      </c>
    </row>
    <row r="14603" spans="6:9" x14ac:dyDescent="0.2">
      <c r="F14603" s="310" t="s">
        <v>20412</v>
      </c>
      <c r="G14603" s="311">
        <v>35072</v>
      </c>
      <c r="H14603" s="312" t="s">
        <v>731</v>
      </c>
      <c r="I14603" s="313" t="s">
        <v>6848</v>
      </c>
    </row>
    <row r="14604" spans="6:9" x14ac:dyDescent="0.2">
      <c r="F14604" s="310" t="s">
        <v>20413</v>
      </c>
      <c r="G14604" s="311">
        <v>35073</v>
      </c>
      <c r="H14604" s="312" t="s">
        <v>731</v>
      </c>
      <c r="I14604" s="313" t="s">
        <v>6848</v>
      </c>
    </row>
    <row r="14605" spans="6:9" x14ac:dyDescent="0.2">
      <c r="F14605" s="310" t="s">
        <v>20414</v>
      </c>
      <c r="G14605" s="311">
        <v>35074</v>
      </c>
      <c r="H14605" s="312" t="s">
        <v>731</v>
      </c>
      <c r="I14605" s="313" t="s">
        <v>6848</v>
      </c>
    </row>
    <row r="14606" spans="6:9" x14ac:dyDescent="0.2">
      <c r="F14606" s="310" t="s">
        <v>20415</v>
      </c>
      <c r="G14606" s="311">
        <v>35077</v>
      </c>
      <c r="H14606" s="312" t="s">
        <v>731</v>
      </c>
      <c r="I14606" s="313" t="s">
        <v>6851</v>
      </c>
    </row>
    <row r="14607" spans="6:9" x14ac:dyDescent="0.2">
      <c r="F14607" s="310" t="s">
        <v>20416</v>
      </c>
      <c r="G14607" s="311">
        <v>35078</v>
      </c>
      <c r="H14607" s="312" t="s">
        <v>731</v>
      </c>
      <c r="I14607" s="313" t="s">
        <v>6848</v>
      </c>
    </row>
    <row r="14608" spans="6:9" x14ac:dyDescent="0.2">
      <c r="F14608" s="310" t="s">
        <v>20417</v>
      </c>
      <c r="G14608" s="311">
        <v>35079</v>
      </c>
      <c r="H14608" s="312" t="s">
        <v>731</v>
      </c>
      <c r="I14608" s="313" t="s">
        <v>6851</v>
      </c>
    </row>
    <row r="14609" spans="6:9" x14ac:dyDescent="0.2">
      <c r="F14609" s="310" t="s">
        <v>20418</v>
      </c>
      <c r="G14609" s="311">
        <v>35080</v>
      </c>
      <c r="H14609" s="312" t="s">
        <v>731</v>
      </c>
      <c r="I14609" s="313" t="s">
        <v>6848</v>
      </c>
    </row>
    <row r="14610" spans="6:9" x14ac:dyDescent="0.2">
      <c r="F14610" s="310" t="s">
        <v>20419</v>
      </c>
      <c r="G14610" s="311">
        <v>35082</v>
      </c>
      <c r="H14610" s="312" t="s">
        <v>731</v>
      </c>
      <c r="I14610" s="313" t="s">
        <v>6848</v>
      </c>
    </row>
    <row r="14611" spans="6:9" x14ac:dyDescent="0.2">
      <c r="F14611" s="310" t="s">
        <v>20420</v>
      </c>
      <c r="G14611" s="311">
        <v>35083</v>
      </c>
      <c r="H14611" s="312" t="s">
        <v>731</v>
      </c>
      <c r="I14611" s="313" t="s">
        <v>6851</v>
      </c>
    </row>
    <row r="14612" spans="6:9" x14ac:dyDescent="0.2">
      <c r="F14612" s="310" t="s">
        <v>20421</v>
      </c>
      <c r="G14612" s="311">
        <v>35085</v>
      </c>
      <c r="H14612" s="312" t="s">
        <v>731</v>
      </c>
      <c r="I14612" s="313" t="s">
        <v>6848</v>
      </c>
    </row>
    <row r="14613" spans="6:9" x14ac:dyDescent="0.2">
      <c r="F14613" s="310" t="s">
        <v>20422</v>
      </c>
      <c r="G14613" s="311">
        <v>35087</v>
      </c>
      <c r="H14613" s="312" t="s">
        <v>731</v>
      </c>
      <c r="I14613" s="313" t="s">
        <v>6851</v>
      </c>
    </row>
    <row r="14614" spans="6:9" x14ac:dyDescent="0.2">
      <c r="F14614" s="310" t="s">
        <v>20423</v>
      </c>
      <c r="G14614" s="311">
        <v>35089</v>
      </c>
      <c r="H14614" s="312" t="s">
        <v>731</v>
      </c>
      <c r="I14614" s="313" t="s">
        <v>6848</v>
      </c>
    </row>
    <row r="14615" spans="6:9" x14ac:dyDescent="0.2">
      <c r="F14615" s="310" t="s">
        <v>20424</v>
      </c>
      <c r="G14615" s="311">
        <v>35091</v>
      </c>
      <c r="H14615" s="312" t="s">
        <v>731</v>
      </c>
      <c r="I14615" s="313" t="s">
        <v>6851</v>
      </c>
    </row>
    <row r="14616" spans="6:9" x14ac:dyDescent="0.2">
      <c r="F14616" s="310" t="s">
        <v>20425</v>
      </c>
      <c r="G14616" s="311">
        <v>35094</v>
      </c>
      <c r="H14616" s="312" t="s">
        <v>731</v>
      </c>
      <c r="I14616" s="313" t="s">
        <v>6848</v>
      </c>
    </row>
    <row r="14617" spans="6:9" x14ac:dyDescent="0.2">
      <c r="F14617" s="310" t="s">
        <v>20426</v>
      </c>
      <c r="G14617" s="311">
        <v>35096</v>
      </c>
      <c r="H14617" s="312" t="s">
        <v>731</v>
      </c>
      <c r="I14617" s="313" t="s">
        <v>6848</v>
      </c>
    </row>
    <row r="14618" spans="6:9" x14ac:dyDescent="0.2">
      <c r="F14618" s="310" t="s">
        <v>20427</v>
      </c>
      <c r="G14618" s="311">
        <v>35097</v>
      </c>
      <c r="H14618" s="312" t="s">
        <v>731</v>
      </c>
      <c r="I14618" s="313" t="s">
        <v>6851</v>
      </c>
    </row>
    <row r="14619" spans="6:9" x14ac:dyDescent="0.2">
      <c r="F14619" s="310" t="s">
        <v>20428</v>
      </c>
      <c r="G14619" s="311">
        <v>35098</v>
      </c>
      <c r="H14619" s="312" t="s">
        <v>731</v>
      </c>
      <c r="I14619" s="313" t="s">
        <v>6851</v>
      </c>
    </row>
    <row r="14620" spans="6:9" x14ac:dyDescent="0.2">
      <c r="F14620" s="310" t="s">
        <v>20429</v>
      </c>
      <c r="G14620" s="311">
        <v>35111</v>
      </c>
      <c r="H14620" s="312" t="s">
        <v>731</v>
      </c>
      <c r="I14620" s="313" t="s">
        <v>6848</v>
      </c>
    </row>
    <row r="14621" spans="6:9" x14ac:dyDescent="0.2">
      <c r="F14621" s="310" t="s">
        <v>20430</v>
      </c>
      <c r="G14621" s="311">
        <v>35112</v>
      </c>
      <c r="H14621" s="312" t="s">
        <v>731</v>
      </c>
      <c r="I14621" s="313" t="s">
        <v>6848</v>
      </c>
    </row>
    <row r="14622" spans="6:9" x14ac:dyDescent="0.2">
      <c r="F14622" s="310" t="s">
        <v>20431</v>
      </c>
      <c r="G14622" s="311">
        <v>35114</v>
      </c>
      <c r="H14622" s="312" t="s">
        <v>731</v>
      </c>
      <c r="I14622" s="313" t="s">
        <v>6848</v>
      </c>
    </row>
    <row r="14623" spans="6:9" x14ac:dyDescent="0.2">
      <c r="F14623" s="310" t="s">
        <v>20432</v>
      </c>
      <c r="G14623" s="311">
        <v>35115</v>
      </c>
      <c r="H14623" s="312" t="s">
        <v>731</v>
      </c>
      <c r="I14623" s="313" t="s">
        <v>6848</v>
      </c>
    </row>
    <row r="14624" spans="6:9" x14ac:dyDescent="0.2">
      <c r="F14624" s="310" t="s">
        <v>20433</v>
      </c>
      <c r="G14624" s="311">
        <v>35116</v>
      </c>
      <c r="H14624" s="312" t="s">
        <v>731</v>
      </c>
      <c r="I14624" s="313" t="s">
        <v>6851</v>
      </c>
    </row>
    <row r="14625" spans="6:9" x14ac:dyDescent="0.2">
      <c r="F14625" s="310" t="s">
        <v>20434</v>
      </c>
      <c r="G14625" s="311">
        <v>35117</v>
      </c>
      <c r="H14625" s="312" t="s">
        <v>731</v>
      </c>
      <c r="I14625" s="313" t="s">
        <v>6851</v>
      </c>
    </row>
    <row r="14626" spans="6:9" x14ac:dyDescent="0.2">
      <c r="F14626" s="310" t="s">
        <v>20435</v>
      </c>
      <c r="G14626" s="311">
        <v>35118</v>
      </c>
      <c r="H14626" s="312" t="s">
        <v>731</v>
      </c>
      <c r="I14626" s="313" t="s">
        <v>6848</v>
      </c>
    </row>
    <row r="14627" spans="6:9" x14ac:dyDescent="0.2">
      <c r="F14627" s="310" t="s">
        <v>20436</v>
      </c>
      <c r="G14627" s="311">
        <v>35119</v>
      </c>
      <c r="H14627" s="312" t="s">
        <v>731</v>
      </c>
      <c r="I14627" s="313" t="s">
        <v>6851</v>
      </c>
    </row>
    <row r="14628" spans="6:9" x14ac:dyDescent="0.2">
      <c r="F14628" s="310" t="s">
        <v>20437</v>
      </c>
      <c r="G14628" s="311">
        <v>35120</v>
      </c>
      <c r="H14628" s="312" t="s">
        <v>731</v>
      </c>
      <c r="I14628" s="313" t="s">
        <v>6848</v>
      </c>
    </row>
    <row r="14629" spans="6:9" x14ac:dyDescent="0.2">
      <c r="F14629" s="310" t="s">
        <v>20438</v>
      </c>
      <c r="G14629" s="311">
        <v>35121</v>
      </c>
      <c r="H14629" s="312" t="s">
        <v>731</v>
      </c>
      <c r="I14629" s="313" t="s">
        <v>6851</v>
      </c>
    </row>
    <row r="14630" spans="6:9" x14ac:dyDescent="0.2">
      <c r="F14630" s="310" t="s">
        <v>20439</v>
      </c>
      <c r="G14630" s="311">
        <v>35123</v>
      </c>
      <c r="H14630" s="312" t="s">
        <v>731</v>
      </c>
      <c r="I14630" s="313" t="s">
        <v>6851</v>
      </c>
    </row>
    <row r="14631" spans="6:9" x14ac:dyDescent="0.2">
      <c r="F14631" s="310" t="s">
        <v>20440</v>
      </c>
      <c r="G14631" s="311">
        <v>35124</v>
      </c>
      <c r="H14631" s="312" t="s">
        <v>731</v>
      </c>
      <c r="I14631" s="313" t="s">
        <v>6848</v>
      </c>
    </row>
    <row r="14632" spans="6:9" x14ac:dyDescent="0.2">
      <c r="F14632" s="310" t="s">
        <v>20441</v>
      </c>
      <c r="G14632" s="311">
        <v>35125</v>
      </c>
      <c r="H14632" s="312" t="s">
        <v>731</v>
      </c>
      <c r="I14632" s="313" t="s">
        <v>6848</v>
      </c>
    </row>
    <row r="14633" spans="6:9" x14ac:dyDescent="0.2">
      <c r="F14633" s="310" t="s">
        <v>20442</v>
      </c>
      <c r="G14633" s="311">
        <v>35126</v>
      </c>
      <c r="H14633" s="312" t="s">
        <v>731</v>
      </c>
      <c r="I14633" s="313" t="s">
        <v>6851</v>
      </c>
    </row>
    <row r="14634" spans="6:9" x14ac:dyDescent="0.2">
      <c r="F14634" s="310" t="s">
        <v>20443</v>
      </c>
      <c r="G14634" s="311">
        <v>35127</v>
      </c>
      <c r="H14634" s="312" t="s">
        <v>731</v>
      </c>
      <c r="I14634" s="313" t="s">
        <v>6851</v>
      </c>
    </row>
    <row r="14635" spans="6:9" x14ac:dyDescent="0.2">
      <c r="F14635" s="310" t="s">
        <v>20444</v>
      </c>
      <c r="G14635" s="311">
        <v>35128</v>
      </c>
      <c r="H14635" s="312" t="s">
        <v>731</v>
      </c>
      <c r="I14635" s="313" t="s">
        <v>6848</v>
      </c>
    </row>
    <row r="14636" spans="6:9" x14ac:dyDescent="0.2">
      <c r="F14636" s="310" t="s">
        <v>20445</v>
      </c>
      <c r="G14636" s="311">
        <v>35130</v>
      </c>
      <c r="H14636" s="312" t="s">
        <v>731</v>
      </c>
      <c r="I14636" s="313" t="s">
        <v>6848</v>
      </c>
    </row>
    <row r="14637" spans="6:9" x14ac:dyDescent="0.2">
      <c r="F14637" s="310" t="s">
        <v>20446</v>
      </c>
      <c r="G14637" s="311">
        <v>35131</v>
      </c>
      <c r="H14637" s="312" t="s">
        <v>731</v>
      </c>
      <c r="I14637" s="313" t="s">
        <v>6848</v>
      </c>
    </row>
    <row r="14638" spans="6:9" x14ac:dyDescent="0.2">
      <c r="F14638" s="310" t="s">
        <v>20447</v>
      </c>
      <c r="G14638" s="311">
        <v>35133</v>
      </c>
      <c r="H14638" s="312" t="s">
        <v>731</v>
      </c>
      <c r="I14638" s="313" t="s">
        <v>6851</v>
      </c>
    </row>
    <row r="14639" spans="6:9" x14ac:dyDescent="0.2">
      <c r="F14639" s="310" t="s">
        <v>20448</v>
      </c>
      <c r="G14639" s="311">
        <v>35135</v>
      </c>
      <c r="H14639" s="312" t="s">
        <v>731</v>
      </c>
      <c r="I14639" s="313" t="s">
        <v>6848</v>
      </c>
    </row>
    <row r="14640" spans="6:9" x14ac:dyDescent="0.2">
      <c r="F14640" s="310" t="s">
        <v>20449</v>
      </c>
      <c r="G14640" s="311">
        <v>35136</v>
      </c>
      <c r="H14640" s="312" t="s">
        <v>731</v>
      </c>
      <c r="I14640" s="313" t="s">
        <v>6848</v>
      </c>
    </row>
    <row r="14641" spans="6:9" x14ac:dyDescent="0.2">
      <c r="F14641" s="310" t="s">
        <v>20450</v>
      </c>
      <c r="G14641" s="311">
        <v>35137</v>
      </c>
      <c r="H14641" s="312" t="s">
        <v>731</v>
      </c>
      <c r="I14641" s="313" t="s">
        <v>6848</v>
      </c>
    </row>
    <row r="14642" spans="6:9" x14ac:dyDescent="0.2">
      <c r="F14642" s="310" t="s">
        <v>20451</v>
      </c>
      <c r="G14642" s="311">
        <v>35139</v>
      </c>
      <c r="H14642" s="312" t="s">
        <v>731</v>
      </c>
      <c r="I14642" s="313" t="s">
        <v>6851</v>
      </c>
    </row>
    <row r="14643" spans="6:9" x14ac:dyDescent="0.2">
      <c r="F14643" s="310" t="s">
        <v>20452</v>
      </c>
      <c r="G14643" s="311">
        <v>35142</v>
      </c>
      <c r="H14643" s="312" t="s">
        <v>731</v>
      </c>
      <c r="I14643" s="313" t="s">
        <v>6851</v>
      </c>
    </row>
    <row r="14644" spans="6:9" x14ac:dyDescent="0.2">
      <c r="F14644" s="310" t="s">
        <v>20453</v>
      </c>
      <c r="G14644" s="311">
        <v>35143</v>
      </c>
      <c r="H14644" s="312" t="s">
        <v>731</v>
      </c>
      <c r="I14644" s="313" t="s">
        <v>6848</v>
      </c>
    </row>
    <row r="14645" spans="6:9" x14ac:dyDescent="0.2">
      <c r="F14645" s="310" t="s">
        <v>20454</v>
      </c>
      <c r="G14645" s="311">
        <v>35144</v>
      </c>
      <c r="H14645" s="312" t="s">
        <v>731</v>
      </c>
      <c r="I14645" s="313" t="s">
        <v>6848</v>
      </c>
    </row>
    <row r="14646" spans="6:9" x14ac:dyDescent="0.2">
      <c r="F14646" s="310" t="s">
        <v>20455</v>
      </c>
      <c r="G14646" s="311">
        <v>35146</v>
      </c>
      <c r="H14646" s="312" t="s">
        <v>731</v>
      </c>
      <c r="I14646" s="313" t="s">
        <v>6848</v>
      </c>
    </row>
    <row r="14647" spans="6:9" x14ac:dyDescent="0.2">
      <c r="F14647" s="310" t="s">
        <v>20456</v>
      </c>
      <c r="G14647" s="311">
        <v>35147</v>
      </c>
      <c r="H14647" s="312" t="s">
        <v>731</v>
      </c>
      <c r="I14647" s="313" t="s">
        <v>6848</v>
      </c>
    </row>
    <row r="14648" spans="6:9" x14ac:dyDescent="0.2">
      <c r="F14648" s="310" t="s">
        <v>20457</v>
      </c>
      <c r="G14648" s="311">
        <v>35148</v>
      </c>
      <c r="H14648" s="312" t="s">
        <v>731</v>
      </c>
      <c r="I14648" s="313" t="s">
        <v>6848</v>
      </c>
    </row>
    <row r="14649" spans="6:9" x14ac:dyDescent="0.2">
      <c r="F14649" s="310" t="s">
        <v>20458</v>
      </c>
      <c r="G14649" s="311">
        <v>35149</v>
      </c>
      <c r="H14649" s="312" t="s">
        <v>731</v>
      </c>
      <c r="I14649" s="313" t="s">
        <v>6848</v>
      </c>
    </row>
    <row r="14650" spans="6:9" x14ac:dyDescent="0.2">
      <c r="F14650" s="310" t="s">
        <v>20459</v>
      </c>
      <c r="G14650" s="311">
        <v>35150</v>
      </c>
      <c r="H14650" s="312" t="s">
        <v>731</v>
      </c>
      <c r="I14650" s="313" t="s">
        <v>6848</v>
      </c>
    </row>
    <row r="14651" spans="6:9" x14ac:dyDescent="0.2">
      <c r="F14651" s="310" t="s">
        <v>20460</v>
      </c>
      <c r="G14651" s="311">
        <v>35151</v>
      </c>
      <c r="H14651" s="312" t="s">
        <v>731</v>
      </c>
      <c r="I14651" s="313" t="s">
        <v>6848</v>
      </c>
    </row>
    <row r="14652" spans="6:9" x14ac:dyDescent="0.2">
      <c r="F14652" s="310" t="s">
        <v>20461</v>
      </c>
      <c r="G14652" s="311">
        <v>35160</v>
      </c>
      <c r="H14652" s="312" t="s">
        <v>731</v>
      </c>
      <c r="I14652" s="313" t="s">
        <v>6848</v>
      </c>
    </row>
    <row r="14653" spans="6:9" x14ac:dyDescent="0.2">
      <c r="F14653" s="310" t="s">
        <v>20462</v>
      </c>
      <c r="G14653" s="311">
        <v>35161</v>
      </c>
      <c r="H14653" s="312" t="s">
        <v>731</v>
      </c>
      <c r="I14653" s="313" t="s">
        <v>6848</v>
      </c>
    </row>
    <row r="14654" spans="6:9" x14ac:dyDescent="0.2">
      <c r="F14654" s="310" t="s">
        <v>20463</v>
      </c>
      <c r="G14654" s="311">
        <v>35171</v>
      </c>
      <c r="H14654" s="312" t="s">
        <v>731</v>
      </c>
      <c r="I14654" s="313" t="s">
        <v>6848</v>
      </c>
    </row>
    <row r="14655" spans="6:9" x14ac:dyDescent="0.2">
      <c r="F14655" s="310" t="s">
        <v>20464</v>
      </c>
      <c r="G14655" s="311">
        <v>35172</v>
      </c>
      <c r="H14655" s="312" t="s">
        <v>731</v>
      </c>
      <c r="I14655" s="313" t="s">
        <v>6851</v>
      </c>
    </row>
    <row r="14656" spans="6:9" x14ac:dyDescent="0.2">
      <c r="F14656" s="310" t="s">
        <v>20465</v>
      </c>
      <c r="G14656" s="311">
        <v>35173</v>
      </c>
      <c r="H14656" s="312" t="s">
        <v>731</v>
      </c>
      <c r="I14656" s="313" t="s">
        <v>6848</v>
      </c>
    </row>
    <row r="14657" spans="6:9" x14ac:dyDescent="0.2">
      <c r="F14657" s="310" t="s">
        <v>20466</v>
      </c>
      <c r="G14657" s="311">
        <v>35175</v>
      </c>
      <c r="H14657" s="312" t="s">
        <v>731</v>
      </c>
      <c r="I14657" s="313" t="s">
        <v>6851</v>
      </c>
    </row>
    <row r="14658" spans="6:9" x14ac:dyDescent="0.2">
      <c r="F14658" s="310" t="s">
        <v>20467</v>
      </c>
      <c r="G14658" s="311">
        <v>35176</v>
      </c>
      <c r="H14658" s="312" t="s">
        <v>731</v>
      </c>
      <c r="I14658" s="313" t="s">
        <v>6848</v>
      </c>
    </row>
    <row r="14659" spans="6:9" x14ac:dyDescent="0.2">
      <c r="F14659" s="310" t="s">
        <v>20468</v>
      </c>
      <c r="G14659" s="311">
        <v>35178</v>
      </c>
      <c r="H14659" s="312" t="s">
        <v>731</v>
      </c>
      <c r="I14659" s="313" t="s">
        <v>6848</v>
      </c>
    </row>
    <row r="14660" spans="6:9" x14ac:dyDescent="0.2">
      <c r="F14660" s="310" t="s">
        <v>20469</v>
      </c>
      <c r="G14660" s="311">
        <v>35179</v>
      </c>
      <c r="H14660" s="312" t="s">
        <v>731</v>
      </c>
      <c r="I14660" s="313" t="s">
        <v>6851</v>
      </c>
    </row>
    <row r="14661" spans="6:9" x14ac:dyDescent="0.2">
      <c r="F14661" s="310" t="s">
        <v>20470</v>
      </c>
      <c r="G14661" s="311">
        <v>35180</v>
      </c>
      <c r="H14661" s="312" t="s">
        <v>731</v>
      </c>
      <c r="I14661" s="313" t="s">
        <v>6848</v>
      </c>
    </row>
    <row r="14662" spans="6:9" x14ac:dyDescent="0.2">
      <c r="F14662" s="310" t="s">
        <v>20471</v>
      </c>
      <c r="G14662" s="311">
        <v>35181</v>
      </c>
      <c r="H14662" s="312" t="s">
        <v>731</v>
      </c>
      <c r="I14662" s="313" t="s">
        <v>6851</v>
      </c>
    </row>
    <row r="14663" spans="6:9" x14ac:dyDescent="0.2">
      <c r="F14663" s="310" t="s">
        <v>20472</v>
      </c>
      <c r="G14663" s="311">
        <v>35182</v>
      </c>
      <c r="H14663" s="312" t="s">
        <v>731</v>
      </c>
      <c r="I14663" s="313" t="s">
        <v>6848</v>
      </c>
    </row>
    <row r="14664" spans="6:9" x14ac:dyDescent="0.2">
      <c r="F14664" s="310" t="s">
        <v>20473</v>
      </c>
      <c r="G14664" s="311">
        <v>35183</v>
      </c>
      <c r="H14664" s="312" t="s">
        <v>731</v>
      </c>
      <c r="I14664" s="313" t="s">
        <v>6848</v>
      </c>
    </row>
    <row r="14665" spans="6:9" x14ac:dyDescent="0.2">
      <c r="F14665" s="310" t="s">
        <v>20474</v>
      </c>
      <c r="G14665" s="311">
        <v>35184</v>
      </c>
      <c r="H14665" s="312" t="s">
        <v>731</v>
      </c>
      <c r="I14665" s="313" t="s">
        <v>6848</v>
      </c>
    </row>
    <row r="14666" spans="6:9" x14ac:dyDescent="0.2">
      <c r="F14666" s="310" t="s">
        <v>20475</v>
      </c>
      <c r="G14666" s="311">
        <v>35185</v>
      </c>
      <c r="H14666" s="312" t="s">
        <v>731</v>
      </c>
      <c r="I14666" s="313" t="s">
        <v>6848</v>
      </c>
    </row>
    <row r="14667" spans="6:9" x14ac:dyDescent="0.2">
      <c r="F14667" s="310" t="s">
        <v>20476</v>
      </c>
      <c r="G14667" s="311">
        <v>35186</v>
      </c>
      <c r="H14667" s="312" t="s">
        <v>731</v>
      </c>
      <c r="I14667" s="313" t="s">
        <v>6848</v>
      </c>
    </row>
    <row r="14668" spans="6:9" x14ac:dyDescent="0.2">
      <c r="F14668" s="310" t="s">
        <v>20477</v>
      </c>
      <c r="G14668" s="311">
        <v>35187</v>
      </c>
      <c r="H14668" s="312" t="s">
        <v>731</v>
      </c>
      <c r="I14668" s="313" t="s">
        <v>6848</v>
      </c>
    </row>
    <row r="14669" spans="6:9" x14ac:dyDescent="0.2">
      <c r="F14669" s="310" t="s">
        <v>20478</v>
      </c>
      <c r="G14669" s="311">
        <v>35188</v>
      </c>
      <c r="H14669" s="312" t="s">
        <v>731</v>
      </c>
      <c r="I14669" s="313" t="s">
        <v>6848</v>
      </c>
    </row>
    <row r="14670" spans="6:9" x14ac:dyDescent="0.2">
      <c r="F14670" s="310" t="s">
        <v>20479</v>
      </c>
      <c r="G14670" s="311">
        <v>35201</v>
      </c>
      <c r="H14670" s="312" t="s">
        <v>731</v>
      </c>
      <c r="I14670" s="313" t="s">
        <v>6851</v>
      </c>
    </row>
    <row r="14671" spans="6:9" x14ac:dyDescent="0.2">
      <c r="F14671" s="310" t="s">
        <v>20480</v>
      </c>
      <c r="G14671" s="311">
        <v>35202</v>
      </c>
      <c r="H14671" s="312" t="s">
        <v>731</v>
      </c>
      <c r="I14671" s="313" t="s">
        <v>6851</v>
      </c>
    </row>
    <row r="14672" spans="6:9" x14ac:dyDescent="0.2">
      <c r="F14672" s="310" t="s">
        <v>20481</v>
      </c>
      <c r="G14672" s="311">
        <v>35203</v>
      </c>
      <c r="H14672" s="312" t="s">
        <v>731</v>
      </c>
      <c r="I14672" s="313" t="s">
        <v>6851</v>
      </c>
    </row>
    <row r="14673" spans="6:9" x14ac:dyDescent="0.2">
      <c r="F14673" s="310" t="s">
        <v>20482</v>
      </c>
      <c r="G14673" s="311">
        <v>35204</v>
      </c>
      <c r="H14673" s="312" t="s">
        <v>731</v>
      </c>
      <c r="I14673" s="313" t="s">
        <v>6851</v>
      </c>
    </row>
    <row r="14674" spans="6:9" x14ac:dyDescent="0.2">
      <c r="F14674" s="310" t="s">
        <v>20483</v>
      </c>
      <c r="G14674" s="311">
        <v>35205</v>
      </c>
      <c r="H14674" s="312" t="s">
        <v>731</v>
      </c>
      <c r="I14674" s="313" t="s">
        <v>6851</v>
      </c>
    </row>
    <row r="14675" spans="6:9" x14ac:dyDescent="0.2">
      <c r="F14675" s="310" t="s">
        <v>20484</v>
      </c>
      <c r="G14675" s="311">
        <v>35206</v>
      </c>
      <c r="H14675" s="312" t="s">
        <v>731</v>
      </c>
      <c r="I14675" s="313" t="s">
        <v>6851</v>
      </c>
    </row>
    <row r="14676" spans="6:9" x14ac:dyDescent="0.2">
      <c r="F14676" s="310" t="s">
        <v>20485</v>
      </c>
      <c r="G14676" s="311">
        <v>35207</v>
      </c>
      <c r="H14676" s="312" t="s">
        <v>731</v>
      </c>
      <c r="I14676" s="313" t="s">
        <v>6851</v>
      </c>
    </row>
    <row r="14677" spans="6:9" x14ac:dyDescent="0.2">
      <c r="F14677" s="310" t="s">
        <v>20486</v>
      </c>
      <c r="G14677" s="311">
        <v>35208</v>
      </c>
      <c r="H14677" s="312" t="s">
        <v>731</v>
      </c>
      <c r="I14677" s="313" t="s">
        <v>6851</v>
      </c>
    </row>
    <row r="14678" spans="6:9" x14ac:dyDescent="0.2">
      <c r="F14678" s="310" t="s">
        <v>20487</v>
      </c>
      <c r="G14678" s="311">
        <v>35209</v>
      </c>
      <c r="H14678" s="312" t="s">
        <v>731</v>
      </c>
      <c r="I14678" s="313" t="s">
        <v>6851</v>
      </c>
    </row>
    <row r="14679" spans="6:9" x14ac:dyDescent="0.2">
      <c r="F14679" s="310" t="s">
        <v>20488</v>
      </c>
      <c r="G14679" s="311">
        <v>35210</v>
      </c>
      <c r="H14679" s="312" t="s">
        <v>731</v>
      </c>
      <c r="I14679" s="313" t="s">
        <v>6851</v>
      </c>
    </row>
    <row r="14680" spans="6:9" x14ac:dyDescent="0.2">
      <c r="F14680" s="310" t="s">
        <v>20489</v>
      </c>
      <c r="G14680" s="311">
        <v>35211</v>
      </c>
      <c r="H14680" s="312" t="s">
        <v>731</v>
      </c>
      <c r="I14680" s="313" t="s">
        <v>6851</v>
      </c>
    </row>
    <row r="14681" spans="6:9" x14ac:dyDescent="0.2">
      <c r="F14681" s="310" t="s">
        <v>20490</v>
      </c>
      <c r="G14681" s="311">
        <v>35212</v>
      </c>
      <c r="H14681" s="312" t="s">
        <v>731</v>
      </c>
      <c r="I14681" s="313" t="s">
        <v>6851</v>
      </c>
    </row>
    <row r="14682" spans="6:9" x14ac:dyDescent="0.2">
      <c r="F14682" s="310" t="s">
        <v>20491</v>
      </c>
      <c r="G14682" s="311">
        <v>35213</v>
      </c>
      <c r="H14682" s="312" t="s">
        <v>731</v>
      </c>
      <c r="I14682" s="313" t="s">
        <v>6851</v>
      </c>
    </row>
    <row r="14683" spans="6:9" x14ac:dyDescent="0.2">
      <c r="F14683" s="310" t="s">
        <v>20492</v>
      </c>
      <c r="G14683" s="311">
        <v>35214</v>
      </c>
      <c r="H14683" s="312" t="s">
        <v>731</v>
      </c>
      <c r="I14683" s="313" t="s">
        <v>6851</v>
      </c>
    </row>
    <row r="14684" spans="6:9" x14ac:dyDescent="0.2">
      <c r="F14684" s="310" t="s">
        <v>20493</v>
      </c>
      <c r="G14684" s="311">
        <v>35215</v>
      </c>
      <c r="H14684" s="312" t="s">
        <v>731</v>
      </c>
      <c r="I14684" s="313" t="s">
        <v>6851</v>
      </c>
    </row>
    <row r="14685" spans="6:9" x14ac:dyDescent="0.2">
      <c r="F14685" s="310" t="s">
        <v>20494</v>
      </c>
      <c r="G14685" s="311">
        <v>35216</v>
      </c>
      <c r="H14685" s="312" t="s">
        <v>731</v>
      </c>
      <c r="I14685" s="313" t="s">
        <v>6851</v>
      </c>
    </row>
    <row r="14686" spans="6:9" x14ac:dyDescent="0.2">
      <c r="F14686" s="310" t="s">
        <v>20495</v>
      </c>
      <c r="G14686" s="311">
        <v>35217</v>
      </c>
      <c r="H14686" s="312" t="s">
        <v>731</v>
      </c>
      <c r="I14686" s="313" t="s">
        <v>6851</v>
      </c>
    </row>
    <row r="14687" spans="6:9" x14ac:dyDescent="0.2">
      <c r="F14687" s="310" t="s">
        <v>20496</v>
      </c>
      <c r="G14687" s="311">
        <v>35218</v>
      </c>
      <c r="H14687" s="312" t="s">
        <v>731</v>
      </c>
      <c r="I14687" s="313" t="s">
        <v>6851</v>
      </c>
    </row>
    <row r="14688" spans="6:9" x14ac:dyDescent="0.2">
      <c r="F14688" s="310" t="s">
        <v>20497</v>
      </c>
      <c r="G14688" s="311">
        <v>35219</v>
      </c>
      <c r="H14688" s="312" t="s">
        <v>731</v>
      </c>
      <c r="I14688" s="313" t="s">
        <v>6851</v>
      </c>
    </row>
    <row r="14689" spans="6:9" x14ac:dyDescent="0.2">
      <c r="F14689" s="310" t="s">
        <v>20498</v>
      </c>
      <c r="G14689" s="311">
        <v>35220</v>
      </c>
      <c r="H14689" s="312" t="s">
        <v>731</v>
      </c>
      <c r="I14689" s="313" t="s">
        <v>6851</v>
      </c>
    </row>
    <row r="14690" spans="6:9" x14ac:dyDescent="0.2">
      <c r="F14690" s="310" t="s">
        <v>20499</v>
      </c>
      <c r="G14690" s="311">
        <v>35221</v>
      </c>
      <c r="H14690" s="312" t="s">
        <v>731</v>
      </c>
      <c r="I14690" s="313" t="s">
        <v>6851</v>
      </c>
    </row>
    <row r="14691" spans="6:9" x14ac:dyDescent="0.2">
      <c r="F14691" s="310" t="s">
        <v>20500</v>
      </c>
      <c r="G14691" s="311">
        <v>35222</v>
      </c>
      <c r="H14691" s="312" t="s">
        <v>731</v>
      </c>
      <c r="I14691" s="313" t="s">
        <v>6851</v>
      </c>
    </row>
    <row r="14692" spans="6:9" x14ac:dyDescent="0.2">
      <c r="F14692" s="310" t="s">
        <v>20501</v>
      </c>
      <c r="G14692" s="311">
        <v>35223</v>
      </c>
      <c r="H14692" s="312" t="s">
        <v>731</v>
      </c>
      <c r="I14692" s="313" t="s">
        <v>6851</v>
      </c>
    </row>
    <row r="14693" spans="6:9" x14ac:dyDescent="0.2">
      <c r="F14693" s="310" t="s">
        <v>20502</v>
      </c>
      <c r="G14693" s="311">
        <v>35224</v>
      </c>
      <c r="H14693" s="312" t="s">
        <v>731</v>
      </c>
      <c r="I14693" s="313" t="s">
        <v>6851</v>
      </c>
    </row>
    <row r="14694" spans="6:9" x14ac:dyDescent="0.2">
      <c r="F14694" s="310" t="s">
        <v>20503</v>
      </c>
      <c r="G14694" s="311">
        <v>35226</v>
      </c>
      <c r="H14694" s="312" t="s">
        <v>731</v>
      </c>
      <c r="I14694" s="313" t="s">
        <v>6851</v>
      </c>
    </row>
    <row r="14695" spans="6:9" x14ac:dyDescent="0.2">
      <c r="F14695" s="310" t="s">
        <v>20504</v>
      </c>
      <c r="G14695" s="311">
        <v>35228</v>
      </c>
      <c r="H14695" s="312" t="s">
        <v>731</v>
      </c>
      <c r="I14695" s="313" t="s">
        <v>6851</v>
      </c>
    </row>
    <row r="14696" spans="6:9" x14ac:dyDescent="0.2">
      <c r="F14696" s="310" t="s">
        <v>20505</v>
      </c>
      <c r="G14696" s="311">
        <v>35229</v>
      </c>
      <c r="H14696" s="312" t="s">
        <v>731</v>
      </c>
      <c r="I14696" s="313" t="s">
        <v>6851</v>
      </c>
    </row>
    <row r="14697" spans="6:9" x14ac:dyDescent="0.2">
      <c r="F14697" s="310" t="s">
        <v>20506</v>
      </c>
      <c r="G14697" s="311">
        <v>35231</v>
      </c>
      <c r="H14697" s="312" t="s">
        <v>731</v>
      </c>
      <c r="I14697" s="313" t="s">
        <v>6851</v>
      </c>
    </row>
    <row r="14698" spans="6:9" x14ac:dyDescent="0.2">
      <c r="F14698" s="310" t="s">
        <v>20507</v>
      </c>
      <c r="G14698" s="311">
        <v>35232</v>
      </c>
      <c r="H14698" s="312" t="s">
        <v>731</v>
      </c>
      <c r="I14698" s="313" t="s">
        <v>6851</v>
      </c>
    </row>
    <row r="14699" spans="6:9" x14ac:dyDescent="0.2">
      <c r="F14699" s="310" t="s">
        <v>20508</v>
      </c>
      <c r="G14699" s="311">
        <v>35233</v>
      </c>
      <c r="H14699" s="312" t="s">
        <v>731</v>
      </c>
      <c r="I14699" s="313" t="s">
        <v>6851</v>
      </c>
    </row>
    <row r="14700" spans="6:9" x14ac:dyDescent="0.2">
      <c r="F14700" s="310" t="s">
        <v>20509</v>
      </c>
      <c r="G14700" s="311">
        <v>35234</v>
      </c>
      <c r="H14700" s="312" t="s">
        <v>731</v>
      </c>
      <c r="I14700" s="313" t="s">
        <v>6851</v>
      </c>
    </row>
    <row r="14701" spans="6:9" x14ac:dyDescent="0.2">
      <c r="F14701" s="310" t="s">
        <v>20510</v>
      </c>
      <c r="G14701" s="311">
        <v>35235</v>
      </c>
      <c r="H14701" s="312" t="s">
        <v>731</v>
      </c>
      <c r="I14701" s="313" t="s">
        <v>6851</v>
      </c>
    </row>
    <row r="14702" spans="6:9" x14ac:dyDescent="0.2">
      <c r="F14702" s="310" t="s">
        <v>20511</v>
      </c>
      <c r="G14702" s="311">
        <v>35236</v>
      </c>
      <c r="H14702" s="312" t="s">
        <v>731</v>
      </c>
      <c r="I14702" s="313" t="s">
        <v>6851</v>
      </c>
    </row>
    <row r="14703" spans="6:9" x14ac:dyDescent="0.2">
      <c r="F14703" s="310" t="s">
        <v>20512</v>
      </c>
      <c r="G14703" s="311">
        <v>35237</v>
      </c>
      <c r="H14703" s="312" t="s">
        <v>731</v>
      </c>
      <c r="I14703" s="313" t="s">
        <v>6851</v>
      </c>
    </row>
    <row r="14704" spans="6:9" x14ac:dyDescent="0.2">
      <c r="F14704" s="310" t="s">
        <v>20513</v>
      </c>
      <c r="G14704" s="311">
        <v>35238</v>
      </c>
      <c r="H14704" s="312" t="s">
        <v>731</v>
      </c>
      <c r="I14704" s="313" t="s">
        <v>6848</v>
      </c>
    </row>
    <row r="14705" spans="6:9" x14ac:dyDescent="0.2">
      <c r="F14705" s="310" t="s">
        <v>20514</v>
      </c>
      <c r="G14705" s="311">
        <v>35242</v>
      </c>
      <c r="H14705" s="312" t="s">
        <v>731</v>
      </c>
      <c r="I14705" s="313" t="s">
        <v>6848</v>
      </c>
    </row>
    <row r="14706" spans="6:9" x14ac:dyDescent="0.2">
      <c r="F14706" s="310" t="s">
        <v>20515</v>
      </c>
      <c r="G14706" s="311">
        <v>35243</v>
      </c>
      <c r="H14706" s="312" t="s">
        <v>731</v>
      </c>
      <c r="I14706" s="313" t="s">
        <v>6851</v>
      </c>
    </row>
    <row r="14707" spans="6:9" x14ac:dyDescent="0.2">
      <c r="F14707" s="310" t="s">
        <v>20516</v>
      </c>
      <c r="G14707" s="311">
        <v>35244</v>
      </c>
      <c r="H14707" s="312" t="s">
        <v>731</v>
      </c>
      <c r="I14707" s="313" t="s">
        <v>6851</v>
      </c>
    </row>
    <row r="14708" spans="6:9" x14ac:dyDescent="0.2">
      <c r="F14708" s="310" t="s">
        <v>20517</v>
      </c>
      <c r="G14708" s="311">
        <v>35246</v>
      </c>
      <c r="H14708" s="312" t="s">
        <v>731</v>
      </c>
      <c r="I14708" s="313" t="s">
        <v>6851</v>
      </c>
    </row>
    <row r="14709" spans="6:9" x14ac:dyDescent="0.2">
      <c r="F14709" s="310" t="s">
        <v>20518</v>
      </c>
      <c r="G14709" s="311">
        <v>35249</v>
      </c>
      <c r="H14709" s="312" t="s">
        <v>731</v>
      </c>
      <c r="I14709" s="313" t="s">
        <v>6851</v>
      </c>
    </row>
    <row r="14710" spans="6:9" x14ac:dyDescent="0.2">
      <c r="F14710" s="310" t="s">
        <v>20519</v>
      </c>
      <c r="G14710" s="311">
        <v>35253</v>
      </c>
      <c r="H14710" s="312" t="s">
        <v>731</v>
      </c>
      <c r="I14710" s="313" t="s">
        <v>6851</v>
      </c>
    </row>
    <row r="14711" spans="6:9" x14ac:dyDescent="0.2">
      <c r="F14711" s="310" t="s">
        <v>20520</v>
      </c>
      <c r="G14711" s="311">
        <v>35254</v>
      </c>
      <c r="H14711" s="312" t="s">
        <v>731</v>
      </c>
      <c r="I14711" s="313" t="s">
        <v>6851</v>
      </c>
    </row>
    <row r="14712" spans="6:9" x14ac:dyDescent="0.2">
      <c r="F14712" s="310" t="s">
        <v>20521</v>
      </c>
      <c r="G14712" s="311">
        <v>35255</v>
      </c>
      <c r="H14712" s="312" t="s">
        <v>731</v>
      </c>
      <c r="I14712" s="313" t="s">
        <v>6851</v>
      </c>
    </row>
    <row r="14713" spans="6:9" x14ac:dyDescent="0.2">
      <c r="F14713" s="310" t="s">
        <v>20522</v>
      </c>
      <c r="G14713" s="311">
        <v>35259</v>
      </c>
      <c r="H14713" s="312" t="s">
        <v>731</v>
      </c>
      <c r="I14713" s="313" t="s">
        <v>6851</v>
      </c>
    </row>
    <row r="14714" spans="6:9" x14ac:dyDescent="0.2">
      <c r="F14714" s="310" t="s">
        <v>20523</v>
      </c>
      <c r="G14714" s="311">
        <v>35260</v>
      </c>
      <c r="H14714" s="312" t="s">
        <v>731</v>
      </c>
      <c r="I14714" s="313" t="s">
        <v>6851</v>
      </c>
    </row>
    <row r="14715" spans="6:9" x14ac:dyDescent="0.2">
      <c r="F14715" s="310" t="s">
        <v>20524</v>
      </c>
      <c r="G14715" s="311">
        <v>35261</v>
      </c>
      <c r="H14715" s="312" t="s">
        <v>731</v>
      </c>
      <c r="I14715" s="313" t="s">
        <v>6851</v>
      </c>
    </row>
    <row r="14716" spans="6:9" x14ac:dyDescent="0.2">
      <c r="F14716" s="310" t="s">
        <v>20525</v>
      </c>
      <c r="G14716" s="311">
        <v>35266</v>
      </c>
      <c r="H14716" s="312" t="s">
        <v>731</v>
      </c>
      <c r="I14716" s="313" t="s">
        <v>6851</v>
      </c>
    </row>
    <row r="14717" spans="6:9" x14ac:dyDescent="0.2">
      <c r="F14717" s="310" t="s">
        <v>20526</v>
      </c>
      <c r="G14717" s="311">
        <v>35282</v>
      </c>
      <c r="H14717" s="312" t="s">
        <v>731</v>
      </c>
      <c r="I14717" s="313" t="s">
        <v>6851</v>
      </c>
    </row>
    <row r="14718" spans="6:9" x14ac:dyDescent="0.2">
      <c r="F14718" s="310" t="s">
        <v>20527</v>
      </c>
      <c r="G14718" s="311">
        <v>35283</v>
      </c>
      <c r="H14718" s="312" t="s">
        <v>731</v>
      </c>
      <c r="I14718" s="313" t="s">
        <v>6851</v>
      </c>
    </row>
    <row r="14719" spans="6:9" x14ac:dyDescent="0.2">
      <c r="F14719" s="310" t="s">
        <v>20528</v>
      </c>
      <c r="G14719" s="311">
        <v>35285</v>
      </c>
      <c r="H14719" s="312" t="s">
        <v>731</v>
      </c>
      <c r="I14719" s="313" t="s">
        <v>6851</v>
      </c>
    </row>
    <row r="14720" spans="6:9" x14ac:dyDescent="0.2">
      <c r="F14720" s="310" t="s">
        <v>20529</v>
      </c>
      <c r="G14720" s="311">
        <v>35287</v>
      </c>
      <c r="H14720" s="312" t="s">
        <v>731</v>
      </c>
      <c r="I14720" s="313" t="s">
        <v>6851</v>
      </c>
    </row>
    <row r="14721" spans="6:9" x14ac:dyDescent="0.2">
      <c r="F14721" s="310" t="s">
        <v>20530</v>
      </c>
      <c r="G14721" s="311">
        <v>35288</v>
      </c>
      <c r="H14721" s="312" t="s">
        <v>731</v>
      </c>
      <c r="I14721" s="313" t="s">
        <v>6851</v>
      </c>
    </row>
    <row r="14722" spans="6:9" x14ac:dyDescent="0.2">
      <c r="F14722" s="310" t="s">
        <v>20531</v>
      </c>
      <c r="G14722" s="311">
        <v>35290</v>
      </c>
      <c r="H14722" s="312" t="s">
        <v>731</v>
      </c>
      <c r="I14722" s="313" t="s">
        <v>6851</v>
      </c>
    </row>
    <row r="14723" spans="6:9" x14ac:dyDescent="0.2">
      <c r="F14723" s="310" t="s">
        <v>20532</v>
      </c>
      <c r="G14723" s="311">
        <v>35291</v>
      </c>
      <c r="H14723" s="312" t="s">
        <v>731</v>
      </c>
      <c r="I14723" s="313" t="s">
        <v>6851</v>
      </c>
    </row>
    <row r="14724" spans="6:9" x14ac:dyDescent="0.2">
      <c r="F14724" s="310" t="s">
        <v>20533</v>
      </c>
      <c r="G14724" s="311">
        <v>35292</v>
      </c>
      <c r="H14724" s="312" t="s">
        <v>731</v>
      </c>
      <c r="I14724" s="313" t="s">
        <v>6851</v>
      </c>
    </row>
    <row r="14725" spans="6:9" x14ac:dyDescent="0.2">
      <c r="F14725" s="310" t="s">
        <v>20534</v>
      </c>
      <c r="G14725" s="311">
        <v>35293</v>
      </c>
      <c r="H14725" s="312" t="s">
        <v>731</v>
      </c>
      <c r="I14725" s="313" t="s">
        <v>6851</v>
      </c>
    </row>
    <row r="14726" spans="6:9" x14ac:dyDescent="0.2">
      <c r="F14726" s="310" t="s">
        <v>20535</v>
      </c>
      <c r="G14726" s="311">
        <v>35294</v>
      </c>
      <c r="H14726" s="312" t="s">
        <v>731</v>
      </c>
      <c r="I14726" s="313" t="s">
        <v>6851</v>
      </c>
    </row>
    <row r="14727" spans="6:9" x14ac:dyDescent="0.2">
      <c r="F14727" s="310" t="s">
        <v>20536</v>
      </c>
      <c r="G14727" s="311">
        <v>35295</v>
      </c>
      <c r="H14727" s="312" t="s">
        <v>731</v>
      </c>
      <c r="I14727" s="313" t="s">
        <v>6851</v>
      </c>
    </row>
    <row r="14728" spans="6:9" x14ac:dyDescent="0.2">
      <c r="F14728" s="310" t="s">
        <v>20537</v>
      </c>
      <c r="G14728" s="311">
        <v>35296</v>
      </c>
      <c r="H14728" s="312" t="s">
        <v>731</v>
      </c>
      <c r="I14728" s="313" t="s">
        <v>6851</v>
      </c>
    </row>
    <row r="14729" spans="6:9" x14ac:dyDescent="0.2">
      <c r="F14729" s="310" t="s">
        <v>20538</v>
      </c>
      <c r="G14729" s="311">
        <v>35297</v>
      </c>
      <c r="H14729" s="312" t="s">
        <v>731</v>
      </c>
      <c r="I14729" s="313" t="s">
        <v>6851</v>
      </c>
    </row>
    <row r="14730" spans="6:9" x14ac:dyDescent="0.2">
      <c r="F14730" s="310" t="s">
        <v>20539</v>
      </c>
      <c r="G14730" s="311">
        <v>35298</v>
      </c>
      <c r="H14730" s="312" t="s">
        <v>731</v>
      </c>
      <c r="I14730" s="313" t="s">
        <v>6851</v>
      </c>
    </row>
    <row r="14731" spans="6:9" x14ac:dyDescent="0.2">
      <c r="F14731" s="310" t="s">
        <v>20540</v>
      </c>
      <c r="G14731" s="311">
        <v>35401</v>
      </c>
      <c r="H14731" s="312" t="s">
        <v>731</v>
      </c>
      <c r="I14731" s="313" t="s">
        <v>6848</v>
      </c>
    </row>
    <row r="14732" spans="6:9" x14ac:dyDescent="0.2">
      <c r="F14732" s="310" t="s">
        <v>20541</v>
      </c>
      <c r="G14732" s="311">
        <v>35402</v>
      </c>
      <c r="H14732" s="312" t="s">
        <v>731</v>
      </c>
      <c r="I14732" s="313" t="s">
        <v>6848</v>
      </c>
    </row>
    <row r="14733" spans="6:9" x14ac:dyDescent="0.2">
      <c r="F14733" s="310" t="s">
        <v>20542</v>
      </c>
      <c r="G14733" s="311">
        <v>35403</v>
      </c>
      <c r="H14733" s="312" t="s">
        <v>731</v>
      </c>
      <c r="I14733" s="313" t="s">
        <v>6848</v>
      </c>
    </row>
    <row r="14734" spans="6:9" x14ac:dyDescent="0.2">
      <c r="F14734" s="310" t="s">
        <v>20543</v>
      </c>
      <c r="G14734" s="311">
        <v>35404</v>
      </c>
      <c r="H14734" s="312" t="s">
        <v>731</v>
      </c>
      <c r="I14734" s="313" t="s">
        <v>6848</v>
      </c>
    </row>
    <row r="14735" spans="6:9" x14ac:dyDescent="0.2">
      <c r="F14735" s="310" t="s">
        <v>20544</v>
      </c>
      <c r="G14735" s="311">
        <v>35405</v>
      </c>
      <c r="H14735" s="312" t="s">
        <v>731</v>
      </c>
      <c r="I14735" s="313" t="s">
        <v>6848</v>
      </c>
    </row>
    <row r="14736" spans="6:9" x14ac:dyDescent="0.2">
      <c r="F14736" s="310" t="s">
        <v>20545</v>
      </c>
      <c r="G14736" s="311">
        <v>35406</v>
      </c>
      <c r="H14736" s="312" t="s">
        <v>731</v>
      </c>
      <c r="I14736" s="313" t="s">
        <v>6848</v>
      </c>
    </row>
    <row r="14737" spans="6:9" x14ac:dyDescent="0.2">
      <c r="F14737" s="310" t="s">
        <v>20546</v>
      </c>
      <c r="G14737" s="311">
        <v>35407</v>
      </c>
      <c r="H14737" s="312" t="s">
        <v>731</v>
      </c>
      <c r="I14737" s="313" t="s">
        <v>6848</v>
      </c>
    </row>
    <row r="14738" spans="6:9" x14ac:dyDescent="0.2">
      <c r="F14738" s="310" t="s">
        <v>20547</v>
      </c>
      <c r="G14738" s="311">
        <v>35440</v>
      </c>
      <c r="H14738" s="312" t="s">
        <v>731</v>
      </c>
      <c r="I14738" s="313" t="s">
        <v>6848</v>
      </c>
    </row>
    <row r="14739" spans="6:9" x14ac:dyDescent="0.2">
      <c r="F14739" s="310" t="s">
        <v>20548</v>
      </c>
      <c r="G14739" s="311">
        <v>35441</v>
      </c>
      <c r="H14739" s="312" t="s">
        <v>731</v>
      </c>
      <c r="I14739" s="313" t="s">
        <v>6848</v>
      </c>
    </row>
    <row r="14740" spans="6:9" x14ac:dyDescent="0.2">
      <c r="F14740" s="310" t="s">
        <v>20549</v>
      </c>
      <c r="G14740" s="311">
        <v>35442</v>
      </c>
      <c r="H14740" s="312" t="s">
        <v>731</v>
      </c>
      <c r="I14740" s="313" t="s">
        <v>6848</v>
      </c>
    </row>
    <row r="14741" spans="6:9" x14ac:dyDescent="0.2">
      <c r="F14741" s="310" t="s">
        <v>20550</v>
      </c>
      <c r="G14741" s="311">
        <v>35443</v>
      </c>
      <c r="H14741" s="312" t="s">
        <v>731</v>
      </c>
      <c r="I14741" s="313" t="s">
        <v>6848</v>
      </c>
    </row>
    <row r="14742" spans="6:9" x14ac:dyDescent="0.2">
      <c r="F14742" s="310" t="s">
        <v>20551</v>
      </c>
      <c r="G14742" s="311">
        <v>35444</v>
      </c>
      <c r="H14742" s="312" t="s">
        <v>731</v>
      </c>
      <c r="I14742" s="313" t="s">
        <v>6848</v>
      </c>
    </row>
    <row r="14743" spans="6:9" x14ac:dyDescent="0.2">
      <c r="F14743" s="310" t="s">
        <v>20552</v>
      </c>
      <c r="G14743" s="311">
        <v>35446</v>
      </c>
      <c r="H14743" s="312" t="s">
        <v>731</v>
      </c>
      <c r="I14743" s="313" t="s">
        <v>6848</v>
      </c>
    </row>
    <row r="14744" spans="6:9" x14ac:dyDescent="0.2">
      <c r="F14744" s="310" t="s">
        <v>20553</v>
      </c>
      <c r="G14744" s="311">
        <v>35447</v>
      </c>
      <c r="H14744" s="312" t="s">
        <v>731</v>
      </c>
      <c r="I14744" s="313" t="s">
        <v>6848</v>
      </c>
    </row>
    <row r="14745" spans="6:9" x14ac:dyDescent="0.2">
      <c r="F14745" s="310" t="s">
        <v>20554</v>
      </c>
      <c r="G14745" s="311">
        <v>35448</v>
      </c>
      <c r="H14745" s="312" t="s">
        <v>731</v>
      </c>
      <c r="I14745" s="313" t="s">
        <v>6848</v>
      </c>
    </row>
    <row r="14746" spans="6:9" x14ac:dyDescent="0.2">
      <c r="F14746" s="310" t="s">
        <v>20555</v>
      </c>
      <c r="G14746" s="311">
        <v>35449</v>
      </c>
      <c r="H14746" s="312" t="s">
        <v>731</v>
      </c>
      <c r="I14746" s="313" t="s">
        <v>6848</v>
      </c>
    </row>
    <row r="14747" spans="6:9" x14ac:dyDescent="0.2">
      <c r="F14747" s="310" t="s">
        <v>20556</v>
      </c>
      <c r="G14747" s="311">
        <v>35452</v>
      </c>
      <c r="H14747" s="312" t="s">
        <v>731</v>
      </c>
      <c r="I14747" s="313" t="s">
        <v>6848</v>
      </c>
    </row>
    <row r="14748" spans="6:9" x14ac:dyDescent="0.2">
      <c r="F14748" s="310" t="s">
        <v>20557</v>
      </c>
      <c r="G14748" s="311">
        <v>35453</v>
      </c>
      <c r="H14748" s="312" t="s">
        <v>731</v>
      </c>
      <c r="I14748" s="313" t="s">
        <v>6848</v>
      </c>
    </row>
    <row r="14749" spans="6:9" x14ac:dyDescent="0.2">
      <c r="F14749" s="310" t="s">
        <v>20558</v>
      </c>
      <c r="G14749" s="311">
        <v>35456</v>
      </c>
      <c r="H14749" s="312" t="s">
        <v>731</v>
      </c>
      <c r="I14749" s="313" t="s">
        <v>6848</v>
      </c>
    </row>
    <row r="14750" spans="6:9" x14ac:dyDescent="0.2">
      <c r="F14750" s="310" t="s">
        <v>20559</v>
      </c>
      <c r="G14750" s="311">
        <v>35457</v>
      </c>
      <c r="H14750" s="312" t="s">
        <v>731</v>
      </c>
      <c r="I14750" s="313" t="s">
        <v>6848</v>
      </c>
    </row>
    <row r="14751" spans="6:9" x14ac:dyDescent="0.2">
      <c r="F14751" s="310" t="s">
        <v>20560</v>
      </c>
      <c r="G14751" s="311">
        <v>35458</v>
      </c>
      <c r="H14751" s="312" t="s">
        <v>731</v>
      </c>
      <c r="I14751" s="313" t="s">
        <v>6848</v>
      </c>
    </row>
    <row r="14752" spans="6:9" x14ac:dyDescent="0.2">
      <c r="F14752" s="310" t="s">
        <v>20561</v>
      </c>
      <c r="G14752" s="311">
        <v>35459</v>
      </c>
      <c r="H14752" s="312" t="s">
        <v>731</v>
      </c>
      <c r="I14752" s="313" t="s">
        <v>6848</v>
      </c>
    </row>
    <row r="14753" spans="6:9" x14ac:dyDescent="0.2">
      <c r="F14753" s="310" t="s">
        <v>20562</v>
      </c>
      <c r="G14753" s="311">
        <v>35460</v>
      </c>
      <c r="H14753" s="312" t="s">
        <v>731</v>
      </c>
      <c r="I14753" s="313" t="s">
        <v>6848</v>
      </c>
    </row>
    <row r="14754" spans="6:9" x14ac:dyDescent="0.2">
      <c r="F14754" s="310" t="s">
        <v>20563</v>
      </c>
      <c r="G14754" s="311">
        <v>35461</v>
      </c>
      <c r="H14754" s="312" t="s">
        <v>731</v>
      </c>
      <c r="I14754" s="313" t="s">
        <v>6848</v>
      </c>
    </row>
    <row r="14755" spans="6:9" x14ac:dyDescent="0.2">
      <c r="F14755" s="310" t="s">
        <v>20564</v>
      </c>
      <c r="G14755" s="311">
        <v>35462</v>
      </c>
      <c r="H14755" s="312" t="s">
        <v>731</v>
      </c>
      <c r="I14755" s="313" t="s">
        <v>6848</v>
      </c>
    </row>
    <row r="14756" spans="6:9" x14ac:dyDescent="0.2">
      <c r="F14756" s="310" t="s">
        <v>20565</v>
      </c>
      <c r="G14756" s="311">
        <v>35463</v>
      </c>
      <c r="H14756" s="312" t="s">
        <v>731</v>
      </c>
      <c r="I14756" s="313" t="s">
        <v>6848</v>
      </c>
    </row>
    <row r="14757" spans="6:9" x14ac:dyDescent="0.2">
      <c r="F14757" s="310" t="s">
        <v>20566</v>
      </c>
      <c r="G14757" s="311">
        <v>35464</v>
      </c>
      <c r="H14757" s="312" t="s">
        <v>731</v>
      </c>
      <c r="I14757" s="313" t="s">
        <v>6848</v>
      </c>
    </row>
    <row r="14758" spans="6:9" x14ac:dyDescent="0.2">
      <c r="F14758" s="310" t="s">
        <v>20567</v>
      </c>
      <c r="G14758" s="311">
        <v>35466</v>
      </c>
      <c r="H14758" s="312" t="s">
        <v>731</v>
      </c>
      <c r="I14758" s="313" t="s">
        <v>6848</v>
      </c>
    </row>
    <row r="14759" spans="6:9" x14ac:dyDescent="0.2">
      <c r="F14759" s="310" t="s">
        <v>20568</v>
      </c>
      <c r="G14759" s="311">
        <v>35468</v>
      </c>
      <c r="H14759" s="312" t="s">
        <v>731</v>
      </c>
      <c r="I14759" s="313" t="s">
        <v>6848</v>
      </c>
    </row>
    <row r="14760" spans="6:9" x14ac:dyDescent="0.2">
      <c r="F14760" s="310" t="s">
        <v>20569</v>
      </c>
      <c r="G14760" s="311">
        <v>35469</v>
      </c>
      <c r="H14760" s="312" t="s">
        <v>731</v>
      </c>
      <c r="I14760" s="313" t="s">
        <v>6848</v>
      </c>
    </row>
    <row r="14761" spans="6:9" x14ac:dyDescent="0.2">
      <c r="F14761" s="310" t="s">
        <v>20570</v>
      </c>
      <c r="G14761" s="311">
        <v>35470</v>
      </c>
      <c r="H14761" s="312" t="s">
        <v>731</v>
      </c>
      <c r="I14761" s="313" t="s">
        <v>6848</v>
      </c>
    </row>
    <row r="14762" spans="6:9" x14ac:dyDescent="0.2">
      <c r="F14762" s="310" t="s">
        <v>20571</v>
      </c>
      <c r="G14762" s="311">
        <v>35471</v>
      </c>
      <c r="H14762" s="312" t="s">
        <v>731</v>
      </c>
      <c r="I14762" s="313" t="s">
        <v>6848</v>
      </c>
    </row>
    <row r="14763" spans="6:9" x14ac:dyDescent="0.2">
      <c r="F14763" s="310" t="s">
        <v>20572</v>
      </c>
      <c r="G14763" s="311">
        <v>35473</v>
      </c>
      <c r="H14763" s="312" t="s">
        <v>731</v>
      </c>
      <c r="I14763" s="313" t="s">
        <v>6848</v>
      </c>
    </row>
    <row r="14764" spans="6:9" x14ac:dyDescent="0.2">
      <c r="F14764" s="310" t="s">
        <v>20573</v>
      </c>
      <c r="G14764" s="311">
        <v>35474</v>
      </c>
      <c r="H14764" s="312" t="s">
        <v>731</v>
      </c>
      <c r="I14764" s="313" t="s">
        <v>6848</v>
      </c>
    </row>
    <row r="14765" spans="6:9" x14ac:dyDescent="0.2">
      <c r="F14765" s="310" t="s">
        <v>20574</v>
      </c>
      <c r="G14765" s="311">
        <v>35475</v>
      </c>
      <c r="H14765" s="312" t="s">
        <v>731</v>
      </c>
      <c r="I14765" s="313" t="s">
        <v>6848</v>
      </c>
    </row>
    <row r="14766" spans="6:9" x14ac:dyDescent="0.2">
      <c r="F14766" s="310" t="s">
        <v>20575</v>
      </c>
      <c r="G14766" s="311">
        <v>35476</v>
      </c>
      <c r="H14766" s="312" t="s">
        <v>731</v>
      </c>
      <c r="I14766" s="313" t="s">
        <v>6848</v>
      </c>
    </row>
    <row r="14767" spans="6:9" x14ac:dyDescent="0.2">
      <c r="F14767" s="310" t="s">
        <v>20576</v>
      </c>
      <c r="G14767" s="311">
        <v>35477</v>
      </c>
      <c r="H14767" s="312" t="s">
        <v>731</v>
      </c>
      <c r="I14767" s="313" t="s">
        <v>6848</v>
      </c>
    </row>
    <row r="14768" spans="6:9" x14ac:dyDescent="0.2">
      <c r="F14768" s="310" t="s">
        <v>20577</v>
      </c>
      <c r="G14768" s="311">
        <v>35478</v>
      </c>
      <c r="H14768" s="312" t="s">
        <v>731</v>
      </c>
      <c r="I14768" s="313" t="s">
        <v>6848</v>
      </c>
    </row>
    <row r="14769" spans="6:9" x14ac:dyDescent="0.2">
      <c r="F14769" s="310" t="s">
        <v>20578</v>
      </c>
      <c r="G14769" s="311">
        <v>35480</v>
      </c>
      <c r="H14769" s="312" t="s">
        <v>731</v>
      </c>
      <c r="I14769" s="313" t="s">
        <v>6848</v>
      </c>
    </row>
    <row r="14770" spans="6:9" x14ac:dyDescent="0.2">
      <c r="F14770" s="310" t="s">
        <v>20579</v>
      </c>
      <c r="G14770" s="311">
        <v>35481</v>
      </c>
      <c r="H14770" s="312" t="s">
        <v>731</v>
      </c>
      <c r="I14770" s="313" t="s">
        <v>6848</v>
      </c>
    </row>
    <row r="14771" spans="6:9" x14ac:dyDescent="0.2">
      <c r="F14771" s="310" t="s">
        <v>20580</v>
      </c>
      <c r="G14771" s="311">
        <v>35482</v>
      </c>
      <c r="H14771" s="312" t="s">
        <v>731</v>
      </c>
      <c r="I14771" s="313" t="s">
        <v>6848</v>
      </c>
    </row>
    <row r="14772" spans="6:9" x14ac:dyDescent="0.2">
      <c r="F14772" s="310" t="s">
        <v>20581</v>
      </c>
      <c r="G14772" s="311">
        <v>35485</v>
      </c>
      <c r="H14772" s="312" t="s">
        <v>731</v>
      </c>
      <c r="I14772" s="313" t="s">
        <v>6848</v>
      </c>
    </row>
    <row r="14773" spans="6:9" x14ac:dyDescent="0.2">
      <c r="F14773" s="310" t="s">
        <v>20582</v>
      </c>
      <c r="G14773" s="311">
        <v>35486</v>
      </c>
      <c r="H14773" s="312" t="s">
        <v>731</v>
      </c>
      <c r="I14773" s="313" t="s">
        <v>6848</v>
      </c>
    </row>
    <row r="14774" spans="6:9" x14ac:dyDescent="0.2">
      <c r="F14774" s="310" t="s">
        <v>20583</v>
      </c>
      <c r="G14774" s="311">
        <v>35487</v>
      </c>
      <c r="H14774" s="312" t="s">
        <v>731</v>
      </c>
      <c r="I14774" s="313" t="s">
        <v>6848</v>
      </c>
    </row>
    <row r="14775" spans="6:9" x14ac:dyDescent="0.2">
      <c r="F14775" s="310" t="s">
        <v>20584</v>
      </c>
      <c r="G14775" s="311">
        <v>35490</v>
      </c>
      <c r="H14775" s="312" t="s">
        <v>731</v>
      </c>
      <c r="I14775" s="313" t="s">
        <v>6848</v>
      </c>
    </row>
    <row r="14776" spans="6:9" x14ac:dyDescent="0.2">
      <c r="F14776" s="310" t="s">
        <v>20585</v>
      </c>
      <c r="G14776" s="311">
        <v>35491</v>
      </c>
      <c r="H14776" s="312" t="s">
        <v>731</v>
      </c>
      <c r="I14776" s="313" t="s">
        <v>6848</v>
      </c>
    </row>
    <row r="14777" spans="6:9" x14ac:dyDescent="0.2">
      <c r="F14777" s="310" t="s">
        <v>20586</v>
      </c>
      <c r="G14777" s="311">
        <v>35501</v>
      </c>
      <c r="H14777" s="312" t="s">
        <v>731</v>
      </c>
      <c r="I14777" s="313" t="s">
        <v>6848</v>
      </c>
    </row>
    <row r="14778" spans="6:9" x14ac:dyDescent="0.2">
      <c r="F14778" s="310" t="s">
        <v>20587</v>
      </c>
      <c r="G14778" s="311">
        <v>35502</v>
      </c>
      <c r="H14778" s="312" t="s">
        <v>731</v>
      </c>
      <c r="I14778" s="313" t="s">
        <v>6848</v>
      </c>
    </row>
    <row r="14779" spans="6:9" x14ac:dyDescent="0.2">
      <c r="F14779" s="310" t="s">
        <v>20588</v>
      </c>
      <c r="G14779" s="311">
        <v>35503</v>
      </c>
      <c r="H14779" s="312" t="s">
        <v>731</v>
      </c>
      <c r="I14779" s="313" t="s">
        <v>6848</v>
      </c>
    </row>
    <row r="14780" spans="6:9" x14ac:dyDescent="0.2">
      <c r="F14780" s="310" t="s">
        <v>20589</v>
      </c>
      <c r="G14780" s="311">
        <v>35504</v>
      </c>
      <c r="H14780" s="312" t="s">
        <v>731</v>
      </c>
      <c r="I14780" s="313" t="s">
        <v>6848</v>
      </c>
    </row>
    <row r="14781" spans="6:9" x14ac:dyDescent="0.2">
      <c r="F14781" s="310" t="s">
        <v>20590</v>
      </c>
      <c r="G14781" s="311">
        <v>35540</v>
      </c>
      <c r="H14781" s="312" t="s">
        <v>731</v>
      </c>
      <c r="I14781" s="313" t="s">
        <v>6851</v>
      </c>
    </row>
    <row r="14782" spans="6:9" x14ac:dyDescent="0.2">
      <c r="F14782" s="310" t="s">
        <v>20591</v>
      </c>
      <c r="G14782" s="311">
        <v>35541</v>
      </c>
      <c r="H14782" s="312" t="s">
        <v>731</v>
      </c>
      <c r="I14782" s="313" t="s">
        <v>6851</v>
      </c>
    </row>
    <row r="14783" spans="6:9" x14ac:dyDescent="0.2">
      <c r="F14783" s="310" t="s">
        <v>20592</v>
      </c>
      <c r="G14783" s="311">
        <v>35542</v>
      </c>
      <c r="H14783" s="312" t="s">
        <v>731</v>
      </c>
      <c r="I14783" s="313" t="s">
        <v>6848</v>
      </c>
    </row>
    <row r="14784" spans="6:9" x14ac:dyDescent="0.2">
      <c r="F14784" s="310" t="s">
        <v>20593</v>
      </c>
      <c r="G14784" s="311">
        <v>35543</v>
      </c>
      <c r="H14784" s="312" t="s">
        <v>731</v>
      </c>
      <c r="I14784" s="313" t="s">
        <v>6851</v>
      </c>
    </row>
    <row r="14785" spans="6:9" x14ac:dyDescent="0.2">
      <c r="F14785" s="310" t="s">
        <v>20594</v>
      </c>
      <c r="G14785" s="311">
        <v>35544</v>
      </c>
      <c r="H14785" s="312" t="s">
        <v>731</v>
      </c>
      <c r="I14785" s="313" t="s">
        <v>6848</v>
      </c>
    </row>
    <row r="14786" spans="6:9" x14ac:dyDescent="0.2">
      <c r="F14786" s="310" t="s">
        <v>20595</v>
      </c>
      <c r="G14786" s="311">
        <v>35545</v>
      </c>
      <c r="H14786" s="312" t="s">
        <v>731</v>
      </c>
      <c r="I14786" s="313" t="s">
        <v>6848</v>
      </c>
    </row>
    <row r="14787" spans="6:9" x14ac:dyDescent="0.2">
      <c r="F14787" s="310" t="s">
        <v>20596</v>
      </c>
      <c r="G14787" s="311">
        <v>35546</v>
      </c>
      <c r="H14787" s="312" t="s">
        <v>731</v>
      </c>
      <c r="I14787" s="313" t="s">
        <v>6848</v>
      </c>
    </row>
    <row r="14788" spans="6:9" x14ac:dyDescent="0.2">
      <c r="F14788" s="310" t="s">
        <v>20597</v>
      </c>
      <c r="G14788" s="311">
        <v>35548</v>
      </c>
      <c r="H14788" s="312" t="s">
        <v>731</v>
      </c>
      <c r="I14788" s="313" t="s">
        <v>6851</v>
      </c>
    </row>
    <row r="14789" spans="6:9" x14ac:dyDescent="0.2">
      <c r="F14789" s="310" t="s">
        <v>20598</v>
      </c>
      <c r="G14789" s="311">
        <v>35549</v>
      </c>
      <c r="H14789" s="312" t="s">
        <v>731</v>
      </c>
      <c r="I14789" s="313" t="s">
        <v>6848</v>
      </c>
    </row>
    <row r="14790" spans="6:9" x14ac:dyDescent="0.2">
      <c r="F14790" s="310" t="s">
        <v>20599</v>
      </c>
      <c r="G14790" s="311">
        <v>35550</v>
      </c>
      <c r="H14790" s="312" t="s">
        <v>731</v>
      </c>
      <c r="I14790" s="313" t="s">
        <v>6848</v>
      </c>
    </row>
    <row r="14791" spans="6:9" x14ac:dyDescent="0.2">
      <c r="F14791" s="310" t="s">
        <v>20600</v>
      </c>
      <c r="G14791" s="311">
        <v>35551</v>
      </c>
      <c r="H14791" s="312" t="s">
        <v>731</v>
      </c>
      <c r="I14791" s="313" t="s">
        <v>6851</v>
      </c>
    </row>
    <row r="14792" spans="6:9" x14ac:dyDescent="0.2">
      <c r="F14792" s="310" t="s">
        <v>20601</v>
      </c>
      <c r="G14792" s="311">
        <v>35552</v>
      </c>
      <c r="H14792" s="312" t="s">
        <v>731</v>
      </c>
      <c r="I14792" s="313" t="s">
        <v>6851</v>
      </c>
    </row>
    <row r="14793" spans="6:9" x14ac:dyDescent="0.2">
      <c r="F14793" s="310" t="s">
        <v>20602</v>
      </c>
      <c r="G14793" s="311">
        <v>35553</v>
      </c>
      <c r="H14793" s="312" t="s">
        <v>731</v>
      </c>
      <c r="I14793" s="313" t="s">
        <v>6851</v>
      </c>
    </row>
    <row r="14794" spans="6:9" x14ac:dyDescent="0.2">
      <c r="F14794" s="310" t="s">
        <v>20603</v>
      </c>
      <c r="G14794" s="311">
        <v>35554</v>
      </c>
      <c r="H14794" s="312" t="s">
        <v>731</v>
      </c>
      <c r="I14794" s="313" t="s">
        <v>6848</v>
      </c>
    </row>
    <row r="14795" spans="6:9" x14ac:dyDescent="0.2">
      <c r="F14795" s="310" t="s">
        <v>20604</v>
      </c>
      <c r="G14795" s="311">
        <v>35555</v>
      </c>
      <c r="H14795" s="312" t="s">
        <v>731</v>
      </c>
      <c r="I14795" s="313" t="s">
        <v>6848</v>
      </c>
    </row>
    <row r="14796" spans="6:9" x14ac:dyDescent="0.2">
      <c r="F14796" s="310" t="s">
        <v>20605</v>
      </c>
      <c r="G14796" s="311">
        <v>35559</v>
      </c>
      <c r="H14796" s="312" t="s">
        <v>731</v>
      </c>
      <c r="I14796" s="313" t="s">
        <v>6851</v>
      </c>
    </row>
    <row r="14797" spans="6:9" x14ac:dyDescent="0.2">
      <c r="F14797" s="310" t="s">
        <v>20606</v>
      </c>
      <c r="G14797" s="311">
        <v>35560</v>
      </c>
      <c r="H14797" s="312" t="s">
        <v>731</v>
      </c>
      <c r="I14797" s="313" t="s">
        <v>6848</v>
      </c>
    </row>
    <row r="14798" spans="6:9" x14ac:dyDescent="0.2">
      <c r="F14798" s="310" t="s">
        <v>20607</v>
      </c>
      <c r="G14798" s="311">
        <v>35563</v>
      </c>
      <c r="H14798" s="312" t="s">
        <v>731</v>
      </c>
      <c r="I14798" s="313" t="s">
        <v>6848</v>
      </c>
    </row>
    <row r="14799" spans="6:9" x14ac:dyDescent="0.2">
      <c r="F14799" s="310" t="s">
        <v>20608</v>
      </c>
      <c r="G14799" s="311">
        <v>35564</v>
      </c>
      <c r="H14799" s="312" t="s">
        <v>731</v>
      </c>
      <c r="I14799" s="313" t="s">
        <v>6851</v>
      </c>
    </row>
    <row r="14800" spans="6:9" x14ac:dyDescent="0.2">
      <c r="F14800" s="310" t="s">
        <v>20609</v>
      </c>
      <c r="G14800" s="311">
        <v>35565</v>
      </c>
      <c r="H14800" s="312" t="s">
        <v>731</v>
      </c>
      <c r="I14800" s="313" t="s">
        <v>6851</v>
      </c>
    </row>
    <row r="14801" spans="6:9" x14ac:dyDescent="0.2">
      <c r="F14801" s="310" t="s">
        <v>20610</v>
      </c>
      <c r="G14801" s="311">
        <v>35570</v>
      </c>
      <c r="H14801" s="312" t="s">
        <v>731</v>
      </c>
      <c r="I14801" s="313" t="s">
        <v>6851</v>
      </c>
    </row>
    <row r="14802" spans="6:9" x14ac:dyDescent="0.2">
      <c r="F14802" s="310" t="s">
        <v>20611</v>
      </c>
      <c r="G14802" s="311">
        <v>35571</v>
      </c>
      <c r="H14802" s="312" t="s">
        <v>731</v>
      </c>
      <c r="I14802" s="313" t="s">
        <v>6851</v>
      </c>
    </row>
    <row r="14803" spans="6:9" x14ac:dyDescent="0.2">
      <c r="F14803" s="310" t="s">
        <v>20612</v>
      </c>
      <c r="G14803" s="311">
        <v>35572</v>
      </c>
      <c r="H14803" s="312" t="s">
        <v>731</v>
      </c>
      <c r="I14803" s="313" t="s">
        <v>6851</v>
      </c>
    </row>
    <row r="14804" spans="6:9" x14ac:dyDescent="0.2">
      <c r="F14804" s="310" t="s">
        <v>20613</v>
      </c>
      <c r="G14804" s="311">
        <v>35573</v>
      </c>
      <c r="H14804" s="312" t="s">
        <v>731</v>
      </c>
      <c r="I14804" s="313" t="s">
        <v>6848</v>
      </c>
    </row>
    <row r="14805" spans="6:9" x14ac:dyDescent="0.2">
      <c r="F14805" s="310" t="s">
        <v>20614</v>
      </c>
      <c r="G14805" s="311">
        <v>35574</v>
      </c>
      <c r="H14805" s="312" t="s">
        <v>731</v>
      </c>
      <c r="I14805" s="313" t="s">
        <v>6848</v>
      </c>
    </row>
    <row r="14806" spans="6:9" x14ac:dyDescent="0.2">
      <c r="F14806" s="310" t="s">
        <v>20615</v>
      </c>
      <c r="G14806" s="311">
        <v>35575</v>
      </c>
      <c r="H14806" s="312" t="s">
        <v>731</v>
      </c>
      <c r="I14806" s="313" t="s">
        <v>6851</v>
      </c>
    </row>
    <row r="14807" spans="6:9" x14ac:dyDescent="0.2">
      <c r="F14807" s="310" t="s">
        <v>20616</v>
      </c>
      <c r="G14807" s="311">
        <v>35576</v>
      </c>
      <c r="H14807" s="312" t="s">
        <v>731</v>
      </c>
      <c r="I14807" s="313" t="s">
        <v>6848</v>
      </c>
    </row>
    <row r="14808" spans="6:9" x14ac:dyDescent="0.2">
      <c r="F14808" s="310" t="s">
        <v>20617</v>
      </c>
      <c r="G14808" s="311">
        <v>35577</v>
      </c>
      <c r="H14808" s="312" t="s">
        <v>731</v>
      </c>
      <c r="I14808" s="313" t="s">
        <v>6851</v>
      </c>
    </row>
    <row r="14809" spans="6:9" x14ac:dyDescent="0.2">
      <c r="F14809" s="310" t="s">
        <v>20618</v>
      </c>
      <c r="G14809" s="311">
        <v>35578</v>
      </c>
      <c r="H14809" s="312" t="s">
        <v>731</v>
      </c>
      <c r="I14809" s="313" t="s">
        <v>6848</v>
      </c>
    </row>
    <row r="14810" spans="6:9" x14ac:dyDescent="0.2">
      <c r="F14810" s="310" t="s">
        <v>20619</v>
      </c>
      <c r="G14810" s="311">
        <v>35579</v>
      </c>
      <c r="H14810" s="312" t="s">
        <v>731</v>
      </c>
      <c r="I14810" s="313" t="s">
        <v>6848</v>
      </c>
    </row>
    <row r="14811" spans="6:9" x14ac:dyDescent="0.2">
      <c r="F14811" s="310" t="s">
        <v>20620</v>
      </c>
      <c r="G14811" s="311">
        <v>35580</v>
      </c>
      <c r="H14811" s="312" t="s">
        <v>731</v>
      </c>
      <c r="I14811" s="313" t="s">
        <v>6848</v>
      </c>
    </row>
    <row r="14812" spans="6:9" x14ac:dyDescent="0.2">
      <c r="F14812" s="310" t="s">
        <v>20621</v>
      </c>
      <c r="G14812" s="311">
        <v>35581</v>
      </c>
      <c r="H14812" s="312" t="s">
        <v>731</v>
      </c>
      <c r="I14812" s="313" t="s">
        <v>6851</v>
      </c>
    </row>
    <row r="14813" spans="6:9" x14ac:dyDescent="0.2">
      <c r="F14813" s="310" t="s">
        <v>20622</v>
      </c>
      <c r="G14813" s="311">
        <v>35582</v>
      </c>
      <c r="H14813" s="312" t="s">
        <v>731</v>
      </c>
      <c r="I14813" s="313" t="s">
        <v>6851</v>
      </c>
    </row>
    <row r="14814" spans="6:9" x14ac:dyDescent="0.2">
      <c r="F14814" s="310" t="s">
        <v>20623</v>
      </c>
      <c r="G14814" s="311">
        <v>35584</v>
      </c>
      <c r="H14814" s="312" t="s">
        <v>731</v>
      </c>
      <c r="I14814" s="313" t="s">
        <v>6848</v>
      </c>
    </row>
    <row r="14815" spans="6:9" x14ac:dyDescent="0.2">
      <c r="F14815" s="310" t="s">
        <v>20624</v>
      </c>
      <c r="G14815" s="311">
        <v>35585</v>
      </c>
      <c r="H14815" s="312" t="s">
        <v>731</v>
      </c>
      <c r="I14815" s="313" t="s">
        <v>6851</v>
      </c>
    </row>
    <row r="14816" spans="6:9" x14ac:dyDescent="0.2">
      <c r="F14816" s="310" t="s">
        <v>20625</v>
      </c>
      <c r="G14816" s="311">
        <v>35586</v>
      </c>
      <c r="H14816" s="312" t="s">
        <v>731</v>
      </c>
      <c r="I14816" s="313" t="s">
        <v>6848</v>
      </c>
    </row>
    <row r="14817" spans="6:9" x14ac:dyDescent="0.2">
      <c r="F14817" s="310" t="s">
        <v>20626</v>
      </c>
      <c r="G14817" s="311">
        <v>35587</v>
      </c>
      <c r="H14817" s="312" t="s">
        <v>731</v>
      </c>
      <c r="I14817" s="313" t="s">
        <v>6848</v>
      </c>
    </row>
    <row r="14818" spans="6:9" x14ac:dyDescent="0.2">
      <c r="F14818" s="310" t="s">
        <v>20627</v>
      </c>
      <c r="G14818" s="311">
        <v>35592</v>
      </c>
      <c r="H14818" s="312" t="s">
        <v>731</v>
      </c>
      <c r="I14818" s="313" t="s">
        <v>6848</v>
      </c>
    </row>
    <row r="14819" spans="6:9" x14ac:dyDescent="0.2">
      <c r="F14819" s="310" t="s">
        <v>20628</v>
      </c>
      <c r="G14819" s="311">
        <v>35593</v>
      </c>
      <c r="H14819" s="312" t="s">
        <v>731</v>
      </c>
      <c r="I14819" s="313" t="s">
        <v>6851</v>
      </c>
    </row>
    <row r="14820" spans="6:9" x14ac:dyDescent="0.2">
      <c r="F14820" s="310" t="s">
        <v>20629</v>
      </c>
      <c r="G14820" s="311">
        <v>35594</v>
      </c>
      <c r="H14820" s="312" t="s">
        <v>731</v>
      </c>
      <c r="I14820" s="313" t="s">
        <v>6851</v>
      </c>
    </row>
    <row r="14821" spans="6:9" x14ac:dyDescent="0.2">
      <c r="F14821" s="310" t="s">
        <v>20630</v>
      </c>
      <c r="G14821" s="311">
        <v>35601</v>
      </c>
      <c r="H14821" s="312" t="s">
        <v>731</v>
      </c>
      <c r="I14821" s="313" t="s">
        <v>6851</v>
      </c>
    </row>
    <row r="14822" spans="6:9" x14ac:dyDescent="0.2">
      <c r="F14822" s="310" t="s">
        <v>20631</v>
      </c>
      <c r="G14822" s="311">
        <v>35602</v>
      </c>
      <c r="H14822" s="312" t="s">
        <v>731</v>
      </c>
      <c r="I14822" s="313" t="s">
        <v>6851</v>
      </c>
    </row>
    <row r="14823" spans="6:9" x14ac:dyDescent="0.2">
      <c r="F14823" s="310" t="s">
        <v>20632</v>
      </c>
      <c r="G14823" s="311">
        <v>35603</v>
      </c>
      <c r="H14823" s="312" t="s">
        <v>731</v>
      </c>
      <c r="I14823" s="313" t="s">
        <v>6851</v>
      </c>
    </row>
    <row r="14824" spans="6:9" x14ac:dyDescent="0.2">
      <c r="F14824" s="310" t="s">
        <v>20633</v>
      </c>
      <c r="G14824" s="311">
        <v>35609</v>
      </c>
      <c r="H14824" s="312" t="s">
        <v>731</v>
      </c>
      <c r="I14824" s="313" t="s">
        <v>6851</v>
      </c>
    </row>
    <row r="14825" spans="6:9" x14ac:dyDescent="0.2">
      <c r="F14825" s="310" t="s">
        <v>20634</v>
      </c>
      <c r="G14825" s="311">
        <v>35610</v>
      </c>
      <c r="H14825" s="312" t="s">
        <v>731</v>
      </c>
      <c r="I14825" s="313" t="s">
        <v>6851</v>
      </c>
    </row>
    <row r="14826" spans="6:9" x14ac:dyDescent="0.2">
      <c r="F14826" s="310" t="s">
        <v>20635</v>
      </c>
      <c r="G14826" s="311">
        <v>35611</v>
      </c>
      <c r="H14826" s="312" t="s">
        <v>731</v>
      </c>
      <c r="I14826" s="313" t="s">
        <v>6851</v>
      </c>
    </row>
    <row r="14827" spans="6:9" x14ac:dyDescent="0.2">
      <c r="F14827" s="310" t="s">
        <v>20636</v>
      </c>
      <c r="G14827" s="311">
        <v>35612</v>
      </c>
      <c r="H14827" s="312" t="s">
        <v>731</v>
      </c>
      <c r="I14827" s="313" t="s">
        <v>6851</v>
      </c>
    </row>
    <row r="14828" spans="6:9" x14ac:dyDescent="0.2">
      <c r="F14828" s="310" t="s">
        <v>20637</v>
      </c>
      <c r="G14828" s="311">
        <v>35613</v>
      </c>
      <c r="H14828" s="312" t="s">
        <v>731</v>
      </c>
      <c r="I14828" s="313" t="s">
        <v>6851</v>
      </c>
    </row>
    <row r="14829" spans="6:9" x14ac:dyDescent="0.2">
      <c r="F14829" s="310" t="s">
        <v>20638</v>
      </c>
      <c r="G14829" s="311">
        <v>35614</v>
      </c>
      <c r="H14829" s="312" t="s">
        <v>731</v>
      </c>
      <c r="I14829" s="313" t="s">
        <v>6851</v>
      </c>
    </row>
    <row r="14830" spans="6:9" x14ac:dyDescent="0.2">
      <c r="F14830" s="310" t="s">
        <v>20639</v>
      </c>
      <c r="G14830" s="311">
        <v>35615</v>
      </c>
      <c r="H14830" s="312" t="s">
        <v>731</v>
      </c>
      <c r="I14830" s="313" t="s">
        <v>6851</v>
      </c>
    </row>
    <row r="14831" spans="6:9" x14ac:dyDescent="0.2">
      <c r="F14831" s="310" t="s">
        <v>20640</v>
      </c>
      <c r="G14831" s="311">
        <v>35616</v>
      </c>
      <c r="H14831" s="312" t="s">
        <v>731</v>
      </c>
      <c r="I14831" s="313" t="s">
        <v>6851</v>
      </c>
    </row>
    <row r="14832" spans="6:9" x14ac:dyDescent="0.2">
      <c r="F14832" s="310" t="s">
        <v>20641</v>
      </c>
      <c r="G14832" s="311">
        <v>35617</v>
      </c>
      <c r="H14832" s="312" t="s">
        <v>731</v>
      </c>
      <c r="I14832" s="313" t="s">
        <v>6851</v>
      </c>
    </row>
    <row r="14833" spans="6:9" x14ac:dyDescent="0.2">
      <c r="F14833" s="310" t="s">
        <v>20642</v>
      </c>
      <c r="G14833" s="311">
        <v>35618</v>
      </c>
      <c r="H14833" s="312" t="s">
        <v>731</v>
      </c>
      <c r="I14833" s="313" t="s">
        <v>6851</v>
      </c>
    </row>
    <row r="14834" spans="6:9" x14ac:dyDescent="0.2">
      <c r="F14834" s="310" t="s">
        <v>20643</v>
      </c>
      <c r="G14834" s="311">
        <v>35619</v>
      </c>
      <c r="H14834" s="312" t="s">
        <v>731</v>
      </c>
      <c r="I14834" s="313" t="s">
        <v>6851</v>
      </c>
    </row>
    <row r="14835" spans="6:9" x14ac:dyDescent="0.2">
      <c r="F14835" s="310" t="s">
        <v>20644</v>
      </c>
      <c r="G14835" s="311">
        <v>35620</v>
      </c>
      <c r="H14835" s="312" t="s">
        <v>731</v>
      </c>
      <c r="I14835" s="313" t="s">
        <v>6851</v>
      </c>
    </row>
    <row r="14836" spans="6:9" x14ac:dyDescent="0.2">
      <c r="F14836" s="310" t="s">
        <v>20645</v>
      </c>
      <c r="G14836" s="311">
        <v>35621</v>
      </c>
      <c r="H14836" s="312" t="s">
        <v>731</v>
      </c>
      <c r="I14836" s="313" t="s">
        <v>6851</v>
      </c>
    </row>
    <row r="14837" spans="6:9" x14ac:dyDescent="0.2">
      <c r="F14837" s="310" t="s">
        <v>20646</v>
      </c>
      <c r="G14837" s="311">
        <v>35622</v>
      </c>
      <c r="H14837" s="312" t="s">
        <v>731</v>
      </c>
      <c r="I14837" s="313" t="s">
        <v>6851</v>
      </c>
    </row>
    <row r="14838" spans="6:9" x14ac:dyDescent="0.2">
      <c r="F14838" s="310" t="s">
        <v>20647</v>
      </c>
      <c r="G14838" s="311">
        <v>35630</v>
      </c>
      <c r="H14838" s="312" t="s">
        <v>731</v>
      </c>
      <c r="I14838" s="313" t="s">
        <v>6851</v>
      </c>
    </row>
    <row r="14839" spans="6:9" x14ac:dyDescent="0.2">
      <c r="F14839" s="310" t="s">
        <v>20648</v>
      </c>
      <c r="G14839" s="311">
        <v>35631</v>
      </c>
      <c r="H14839" s="312" t="s">
        <v>731</v>
      </c>
      <c r="I14839" s="313" t="s">
        <v>6851</v>
      </c>
    </row>
    <row r="14840" spans="6:9" x14ac:dyDescent="0.2">
      <c r="F14840" s="310" t="s">
        <v>20649</v>
      </c>
      <c r="G14840" s="311">
        <v>35632</v>
      </c>
      <c r="H14840" s="312" t="s">
        <v>731</v>
      </c>
      <c r="I14840" s="313" t="s">
        <v>6851</v>
      </c>
    </row>
    <row r="14841" spans="6:9" x14ac:dyDescent="0.2">
      <c r="F14841" s="310" t="s">
        <v>20650</v>
      </c>
      <c r="G14841" s="311">
        <v>35633</v>
      </c>
      <c r="H14841" s="312" t="s">
        <v>731</v>
      </c>
      <c r="I14841" s="313" t="s">
        <v>6851</v>
      </c>
    </row>
    <row r="14842" spans="6:9" x14ac:dyDescent="0.2">
      <c r="F14842" s="310" t="s">
        <v>20651</v>
      </c>
      <c r="G14842" s="311">
        <v>35634</v>
      </c>
      <c r="H14842" s="312" t="s">
        <v>731</v>
      </c>
      <c r="I14842" s="313" t="s">
        <v>6851</v>
      </c>
    </row>
    <row r="14843" spans="6:9" x14ac:dyDescent="0.2">
      <c r="F14843" s="310" t="s">
        <v>20652</v>
      </c>
      <c r="G14843" s="311">
        <v>35640</v>
      </c>
      <c r="H14843" s="312" t="s">
        <v>731</v>
      </c>
      <c r="I14843" s="313" t="s">
        <v>6851</v>
      </c>
    </row>
    <row r="14844" spans="6:9" x14ac:dyDescent="0.2">
      <c r="F14844" s="310" t="s">
        <v>20653</v>
      </c>
      <c r="G14844" s="311">
        <v>35643</v>
      </c>
      <c r="H14844" s="312" t="s">
        <v>731</v>
      </c>
      <c r="I14844" s="313" t="s">
        <v>6851</v>
      </c>
    </row>
    <row r="14845" spans="6:9" x14ac:dyDescent="0.2">
      <c r="F14845" s="310" t="s">
        <v>20654</v>
      </c>
      <c r="G14845" s="311">
        <v>35645</v>
      </c>
      <c r="H14845" s="312" t="s">
        <v>731</v>
      </c>
      <c r="I14845" s="313" t="s">
        <v>6851</v>
      </c>
    </row>
    <row r="14846" spans="6:9" x14ac:dyDescent="0.2">
      <c r="F14846" s="310" t="s">
        <v>20655</v>
      </c>
      <c r="G14846" s="311">
        <v>35646</v>
      </c>
      <c r="H14846" s="312" t="s">
        <v>731</v>
      </c>
      <c r="I14846" s="313" t="s">
        <v>6851</v>
      </c>
    </row>
    <row r="14847" spans="6:9" x14ac:dyDescent="0.2">
      <c r="F14847" s="310" t="s">
        <v>20656</v>
      </c>
      <c r="G14847" s="311">
        <v>35647</v>
      </c>
      <c r="H14847" s="312" t="s">
        <v>731</v>
      </c>
      <c r="I14847" s="313" t="s">
        <v>6851</v>
      </c>
    </row>
    <row r="14848" spans="6:9" x14ac:dyDescent="0.2">
      <c r="F14848" s="310" t="s">
        <v>20657</v>
      </c>
      <c r="G14848" s="311">
        <v>35648</v>
      </c>
      <c r="H14848" s="312" t="s">
        <v>731</v>
      </c>
      <c r="I14848" s="313" t="s">
        <v>6851</v>
      </c>
    </row>
    <row r="14849" spans="6:9" x14ac:dyDescent="0.2">
      <c r="F14849" s="310" t="s">
        <v>20658</v>
      </c>
      <c r="G14849" s="311">
        <v>35649</v>
      </c>
      <c r="H14849" s="312" t="s">
        <v>731</v>
      </c>
      <c r="I14849" s="313" t="s">
        <v>6851</v>
      </c>
    </row>
    <row r="14850" spans="6:9" x14ac:dyDescent="0.2">
      <c r="F14850" s="310" t="s">
        <v>20659</v>
      </c>
      <c r="G14850" s="311">
        <v>35650</v>
      </c>
      <c r="H14850" s="312" t="s">
        <v>731</v>
      </c>
      <c r="I14850" s="313" t="s">
        <v>6851</v>
      </c>
    </row>
    <row r="14851" spans="6:9" x14ac:dyDescent="0.2">
      <c r="F14851" s="310" t="s">
        <v>20660</v>
      </c>
      <c r="G14851" s="311">
        <v>35651</v>
      </c>
      <c r="H14851" s="312" t="s">
        <v>731</v>
      </c>
      <c r="I14851" s="313" t="s">
        <v>6851</v>
      </c>
    </row>
    <row r="14852" spans="6:9" x14ac:dyDescent="0.2">
      <c r="F14852" s="310" t="s">
        <v>20661</v>
      </c>
      <c r="G14852" s="311">
        <v>35652</v>
      </c>
      <c r="H14852" s="312" t="s">
        <v>731</v>
      </c>
      <c r="I14852" s="313" t="s">
        <v>6851</v>
      </c>
    </row>
    <row r="14853" spans="6:9" x14ac:dyDescent="0.2">
      <c r="F14853" s="310" t="s">
        <v>20662</v>
      </c>
      <c r="G14853" s="311">
        <v>35653</v>
      </c>
      <c r="H14853" s="312" t="s">
        <v>731</v>
      </c>
      <c r="I14853" s="313" t="s">
        <v>6851</v>
      </c>
    </row>
    <row r="14854" spans="6:9" x14ac:dyDescent="0.2">
      <c r="F14854" s="310" t="s">
        <v>20663</v>
      </c>
      <c r="G14854" s="311">
        <v>35654</v>
      </c>
      <c r="H14854" s="312" t="s">
        <v>731</v>
      </c>
      <c r="I14854" s="313" t="s">
        <v>6851</v>
      </c>
    </row>
    <row r="14855" spans="6:9" x14ac:dyDescent="0.2">
      <c r="F14855" s="310" t="s">
        <v>20664</v>
      </c>
      <c r="G14855" s="311">
        <v>35660</v>
      </c>
      <c r="H14855" s="312" t="s">
        <v>731</v>
      </c>
      <c r="I14855" s="313" t="s">
        <v>6851</v>
      </c>
    </row>
    <row r="14856" spans="6:9" x14ac:dyDescent="0.2">
      <c r="F14856" s="310" t="s">
        <v>20665</v>
      </c>
      <c r="G14856" s="311">
        <v>35661</v>
      </c>
      <c r="H14856" s="312" t="s">
        <v>731</v>
      </c>
      <c r="I14856" s="313" t="s">
        <v>6851</v>
      </c>
    </row>
    <row r="14857" spans="6:9" x14ac:dyDescent="0.2">
      <c r="F14857" s="310" t="s">
        <v>20666</v>
      </c>
      <c r="G14857" s="311">
        <v>35662</v>
      </c>
      <c r="H14857" s="312" t="s">
        <v>731</v>
      </c>
      <c r="I14857" s="313" t="s">
        <v>6851</v>
      </c>
    </row>
    <row r="14858" spans="6:9" x14ac:dyDescent="0.2">
      <c r="F14858" s="310" t="s">
        <v>20667</v>
      </c>
      <c r="G14858" s="311">
        <v>35670</v>
      </c>
      <c r="H14858" s="312" t="s">
        <v>731</v>
      </c>
      <c r="I14858" s="313" t="s">
        <v>6851</v>
      </c>
    </row>
    <row r="14859" spans="6:9" x14ac:dyDescent="0.2">
      <c r="F14859" s="310" t="s">
        <v>20668</v>
      </c>
      <c r="G14859" s="311">
        <v>35671</v>
      </c>
      <c r="H14859" s="312" t="s">
        <v>731</v>
      </c>
      <c r="I14859" s="313" t="s">
        <v>6851</v>
      </c>
    </row>
    <row r="14860" spans="6:9" x14ac:dyDescent="0.2">
      <c r="F14860" s="310" t="s">
        <v>20669</v>
      </c>
      <c r="G14860" s="311">
        <v>35672</v>
      </c>
      <c r="H14860" s="312" t="s">
        <v>731</v>
      </c>
      <c r="I14860" s="313" t="s">
        <v>6851</v>
      </c>
    </row>
    <row r="14861" spans="6:9" x14ac:dyDescent="0.2">
      <c r="F14861" s="310" t="s">
        <v>20670</v>
      </c>
      <c r="G14861" s="311">
        <v>35673</v>
      </c>
      <c r="H14861" s="312" t="s">
        <v>731</v>
      </c>
      <c r="I14861" s="313" t="s">
        <v>6851</v>
      </c>
    </row>
    <row r="14862" spans="6:9" x14ac:dyDescent="0.2">
      <c r="F14862" s="310" t="s">
        <v>20671</v>
      </c>
      <c r="G14862" s="311">
        <v>35674</v>
      </c>
      <c r="H14862" s="312" t="s">
        <v>731</v>
      </c>
      <c r="I14862" s="313" t="s">
        <v>6851</v>
      </c>
    </row>
    <row r="14863" spans="6:9" x14ac:dyDescent="0.2">
      <c r="F14863" s="310" t="s">
        <v>20672</v>
      </c>
      <c r="G14863" s="311">
        <v>35677</v>
      </c>
      <c r="H14863" s="312" t="s">
        <v>731</v>
      </c>
      <c r="I14863" s="313" t="s">
        <v>6851</v>
      </c>
    </row>
    <row r="14864" spans="6:9" x14ac:dyDescent="0.2">
      <c r="F14864" s="310" t="s">
        <v>20673</v>
      </c>
      <c r="G14864" s="311">
        <v>35699</v>
      </c>
      <c r="H14864" s="312" t="s">
        <v>731</v>
      </c>
      <c r="I14864" s="313" t="s">
        <v>6851</v>
      </c>
    </row>
    <row r="14865" spans="6:9" x14ac:dyDescent="0.2">
      <c r="F14865" s="310" t="s">
        <v>20674</v>
      </c>
      <c r="G14865" s="311">
        <v>35739</v>
      </c>
      <c r="H14865" s="312" t="s">
        <v>731</v>
      </c>
      <c r="I14865" s="313" t="s">
        <v>6851</v>
      </c>
    </row>
    <row r="14866" spans="6:9" x14ac:dyDescent="0.2">
      <c r="F14866" s="310" t="s">
        <v>20675</v>
      </c>
      <c r="G14866" s="311">
        <v>35740</v>
      </c>
      <c r="H14866" s="312" t="s">
        <v>731</v>
      </c>
      <c r="I14866" s="313" t="s">
        <v>6851</v>
      </c>
    </row>
    <row r="14867" spans="6:9" x14ac:dyDescent="0.2">
      <c r="F14867" s="310" t="s">
        <v>20676</v>
      </c>
      <c r="G14867" s="311">
        <v>35741</v>
      </c>
      <c r="H14867" s="312" t="s">
        <v>731</v>
      </c>
      <c r="I14867" s="313" t="s">
        <v>6851</v>
      </c>
    </row>
    <row r="14868" spans="6:9" x14ac:dyDescent="0.2">
      <c r="F14868" s="310" t="s">
        <v>20677</v>
      </c>
      <c r="G14868" s="311">
        <v>35742</v>
      </c>
      <c r="H14868" s="312" t="s">
        <v>731</v>
      </c>
      <c r="I14868" s="313" t="s">
        <v>6851</v>
      </c>
    </row>
    <row r="14869" spans="6:9" x14ac:dyDescent="0.2">
      <c r="F14869" s="310" t="s">
        <v>20678</v>
      </c>
      <c r="G14869" s="311">
        <v>35744</v>
      </c>
      <c r="H14869" s="312" t="s">
        <v>731</v>
      </c>
      <c r="I14869" s="313" t="s">
        <v>6851</v>
      </c>
    </row>
    <row r="14870" spans="6:9" x14ac:dyDescent="0.2">
      <c r="F14870" s="310" t="s">
        <v>20679</v>
      </c>
      <c r="G14870" s="311">
        <v>35745</v>
      </c>
      <c r="H14870" s="312" t="s">
        <v>731</v>
      </c>
      <c r="I14870" s="313" t="s">
        <v>6851</v>
      </c>
    </row>
    <row r="14871" spans="6:9" x14ac:dyDescent="0.2">
      <c r="F14871" s="310" t="s">
        <v>20680</v>
      </c>
      <c r="G14871" s="311">
        <v>35746</v>
      </c>
      <c r="H14871" s="312" t="s">
        <v>731</v>
      </c>
      <c r="I14871" s="313" t="s">
        <v>6851</v>
      </c>
    </row>
    <row r="14872" spans="6:9" x14ac:dyDescent="0.2">
      <c r="F14872" s="310" t="s">
        <v>20681</v>
      </c>
      <c r="G14872" s="311">
        <v>35747</v>
      </c>
      <c r="H14872" s="312" t="s">
        <v>731</v>
      </c>
      <c r="I14872" s="313" t="s">
        <v>6851</v>
      </c>
    </row>
    <row r="14873" spans="6:9" x14ac:dyDescent="0.2">
      <c r="F14873" s="310" t="s">
        <v>20682</v>
      </c>
      <c r="G14873" s="311">
        <v>35748</v>
      </c>
      <c r="H14873" s="312" t="s">
        <v>731</v>
      </c>
      <c r="I14873" s="313" t="s">
        <v>6851</v>
      </c>
    </row>
    <row r="14874" spans="6:9" x14ac:dyDescent="0.2">
      <c r="F14874" s="310" t="s">
        <v>20683</v>
      </c>
      <c r="G14874" s="311">
        <v>35749</v>
      </c>
      <c r="H14874" s="312" t="s">
        <v>731</v>
      </c>
      <c r="I14874" s="313" t="s">
        <v>6851</v>
      </c>
    </row>
    <row r="14875" spans="6:9" x14ac:dyDescent="0.2">
      <c r="F14875" s="310" t="s">
        <v>20684</v>
      </c>
      <c r="G14875" s="311">
        <v>35750</v>
      </c>
      <c r="H14875" s="312" t="s">
        <v>731</v>
      </c>
      <c r="I14875" s="313" t="s">
        <v>6851</v>
      </c>
    </row>
    <row r="14876" spans="6:9" x14ac:dyDescent="0.2">
      <c r="F14876" s="310" t="s">
        <v>20685</v>
      </c>
      <c r="G14876" s="311">
        <v>35751</v>
      </c>
      <c r="H14876" s="312" t="s">
        <v>731</v>
      </c>
      <c r="I14876" s="313" t="s">
        <v>6851</v>
      </c>
    </row>
    <row r="14877" spans="6:9" x14ac:dyDescent="0.2">
      <c r="F14877" s="310" t="s">
        <v>20686</v>
      </c>
      <c r="G14877" s="311">
        <v>35752</v>
      </c>
      <c r="H14877" s="312" t="s">
        <v>731</v>
      </c>
      <c r="I14877" s="313" t="s">
        <v>6851</v>
      </c>
    </row>
    <row r="14878" spans="6:9" x14ac:dyDescent="0.2">
      <c r="F14878" s="310" t="s">
        <v>20687</v>
      </c>
      <c r="G14878" s="311">
        <v>35754</v>
      </c>
      <c r="H14878" s="312" t="s">
        <v>731</v>
      </c>
      <c r="I14878" s="313" t="s">
        <v>6851</v>
      </c>
    </row>
    <row r="14879" spans="6:9" x14ac:dyDescent="0.2">
      <c r="F14879" s="310" t="s">
        <v>20688</v>
      </c>
      <c r="G14879" s="311">
        <v>35755</v>
      </c>
      <c r="H14879" s="312" t="s">
        <v>731</v>
      </c>
      <c r="I14879" s="313" t="s">
        <v>6851</v>
      </c>
    </row>
    <row r="14880" spans="6:9" x14ac:dyDescent="0.2">
      <c r="F14880" s="310" t="s">
        <v>20689</v>
      </c>
      <c r="G14880" s="311">
        <v>35756</v>
      </c>
      <c r="H14880" s="312" t="s">
        <v>731</v>
      </c>
      <c r="I14880" s="313" t="s">
        <v>6851</v>
      </c>
    </row>
    <row r="14881" spans="6:9" x14ac:dyDescent="0.2">
      <c r="F14881" s="310" t="s">
        <v>20690</v>
      </c>
      <c r="G14881" s="311">
        <v>35757</v>
      </c>
      <c r="H14881" s="312" t="s">
        <v>731</v>
      </c>
      <c r="I14881" s="313" t="s">
        <v>6851</v>
      </c>
    </row>
    <row r="14882" spans="6:9" x14ac:dyDescent="0.2">
      <c r="F14882" s="310" t="s">
        <v>20691</v>
      </c>
      <c r="G14882" s="311">
        <v>35758</v>
      </c>
      <c r="H14882" s="312" t="s">
        <v>731</v>
      </c>
      <c r="I14882" s="313" t="s">
        <v>6851</v>
      </c>
    </row>
    <row r="14883" spans="6:9" x14ac:dyDescent="0.2">
      <c r="F14883" s="310" t="s">
        <v>20692</v>
      </c>
      <c r="G14883" s="311">
        <v>35759</v>
      </c>
      <c r="H14883" s="312" t="s">
        <v>731</v>
      </c>
      <c r="I14883" s="313" t="s">
        <v>6851</v>
      </c>
    </row>
    <row r="14884" spans="6:9" x14ac:dyDescent="0.2">
      <c r="F14884" s="310" t="s">
        <v>20693</v>
      </c>
      <c r="G14884" s="311">
        <v>35760</v>
      </c>
      <c r="H14884" s="312" t="s">
        <v>731</v>
      </c>
      <c r="I14884" s="313" t="s">
        <v>6851</v>
      </c>
    </row>
    <row r="14885" spans="6:9" x14ac:dyDescent="0.2">
      <c r="F14885" s="310" t="s">
        <v>20694</v>
      </c>
      <c r="G14885" s="311">
        <v>35761</v>
      </c>
      <c r="H14885" s="312" t="s">
        <v>731</v>
      </c>
      <c r="I14885" s="313" t="s">
        <v>6851</v>
      </c>
    </row>
    <row r="14886" spans="6:9" x14ac:dyDescent="0.2">
      <c r="F14886" s="310" t="s">
        <v>20695</v>
      </c>
      <c r="G14886" s="311">
        <v>35762</v>
      </c>
      <c r="H14886" s="312" t="s">
        <v>731</v>
      </c>
      <c r="I14886" s="313" t="s">
        <v>6851</v>
      </c>
    </row>
    <row r="14887" spans="6:9" x14ac:dyDescent="0.2">
      <c r="F14887" s="310" t="s">
        <v>20696</v>
      </c>
      <c r="G14887" s="311">
        <v>35763</v>
      </c>
      <c r="H14887" s="312" t="s">
        <v>731</v>
      </c>
      <c r="I14887" s="313" t="s">
        <v>6851</v>
      </c>
    </row>
    <row r="14888" spans="6:9" x14ac:dyDescent="0.2">
      <c r="F14888" s="310" t="s">
        <v>20697</v>
      </c>
      <c r="G14888" s="311">
        <v>35764</v>
      </c>
      <c r="H14888" s="312" t="s">
        <v>731</v>
      </c>
      <c r="I14888" s="313" t="s">
        <v>6851</v>
      </c>
    </row>
    <row r="14889" spans="6:9" x14ac:dyDescent="0.2">
      <c r="F14889" s="310" t="s">
        <v>20698</v>
      </c>
      <c r="G14889" s="311">
        <v>35765</v>
      </c>
      <c r="H14889" s="312" t="s">
        <v>731</v>
      </c>
      <c r="I14889" s="313" t="s">
        <v>6851</v>
      </c>
    </row>
    <row r="14890" spans="6:9" x14ac:dyDescent="0.2">
      <c r="F14890" s="310" t="s">
        <v>20699</v>
      </c>
      <c r="G14890" s="311">
        <v>35766</v>
      </c>
      <c r="H14890" s="312" t="s">
        <v>731</v>
      </c>
      <c r="I14890" s="313" t="s">
        <v>6851</v>
      </c>
    </row>
    <row r="14891" spans="6:9" x14ac:dyDescent="0.2">
      <c r="F14891" s="310" t="s">
        <v>20700</v>
      </c>
      <c r="G14891" s="311">
        <v>35767</v>
      </c>
      <c r="H14891" s="312" t="s">
        <v>731</v>
      </c>
      <c r="I14891" s="313" t="s">
        <v>6851</v>
      </c>
    </row>
    <row r="14892" spans="6:9" x14ac:dyDescent="0.2">
      <c r="F14892" s="310" t="s">
        <v>20701</v>
      </c>
      <c r="G14892" s="311">
        <v>35768</v>
      </c>
      <c r="H14892" s="312" t="s">
        <v>731</v>
      </c>
      <c r="I14892" s="313" t="s">
        <v>6851</v>
      </c>
    </row>
    <row r="14893" spans="6:9" x14ac:dyDescent="0.2">
      <c r="F14893" s="310" t="s">
        <v>20702</v>
      </c>
      <c r="G14893" s="311">
        <v>35769</v>
      </c>
      <c r="H14893" s="312" t="s">
        <v>731</v>
      </c>
      <c r="I14893" s="313" t="s">
        <v>6851</v>
      </c>
    </row>
    <row r="14894" spans="6:9" x14ac:dyDescent="0.2">
      <c r="F14894" s="310" t="s">
        <v>20703</v>
      </c>
      <c r="G14894" s="311">
        <v>35771</v>
      </c>
      <c r="H14894" s="312" t="s">
        <v>731</v>
      </c>
      <c r="I14894" s="313" t="s">
        <v>6851</v>
      </c>
    </row>
    <row r="14895" spans="6:9" x14ac:dyDescent="0.2">
      <c r="F14895" s="310" t="s">
        <v>20704</v>
      </c>
      <c r="G14895" s="311">
        <v>35772</v>
      </c>
      <c r="H14895" s="312" t="s">
        <v>731</v>
      </c>
      <c r="I14895" s="313" t="s">
        <v>6851</v>
      </c>
    </row>
    <row r="14896" spans="6:9" x14ac:dyDescent="0.2">
      <c r="F14896" s="310" t="s">
        <v>20705</v>
      </c>
      <c r="G14896" s="311">
        <v>35773</v>
      </c>
      <c r="H14896" s="312" t="s">
        <v>731</v>
      </c>
      <c r="I14896" s="313" t="s">
        <v>6851</v>
      </c>
    </row>
    <row r="14897" spans="6:9" x14ac:dyDescent="0.2">
      <c r="F14897" s="310" t="s">
        <v>20706</v>
      </c>
      <c r="G14897" s="311">
        <v>35774</v>
      </c>
      <c r="H14897" s="312" t="s">
        <v>731</v>
      </c>
      <c r="I14897" s="313" t="s">
        <v>6851</v>
      </c>
    </row>
    <row r="14898" spans="6:9" x14ac:dyDescent="0.2">
      <c r="F14898" s="310" t="s">
        <v>20707</v>
      </c>
      <c r="G14898" s="311">
        <v>35775</v>
      </c>
      <c r="H14898" s="312" t="s">
        <v>731</v>
      </c>
      <c r="I14898" s="313" t="s">
        <v>6851</v>
      </c>
    </row>
    <row r="14899" spans="6:9" x14ac:dyDescent="0.2">
      <c r="F14899" s="310" t="s">
        <v>20708</v>
      </c>
      <c r="G14899" s="311">
        <v>35776</v>
      </c>
      <c r="H14899" s="312" t="s">
        <v>731</v>
      </c>
      <c r="I14899" s="313" t="s">
        <v>6851</v>
      </c>
    </row>
    <row r="14900" spans="6:9" x14ac:dyDescent="0.2">
      <c r="F14900" s="310" t="s">
        <v>20709</v>
      </c>
      <c r="G14900" s="311">
        <v>35801</v>
      </c>
      <c r="H14900" s="312" t="s">
        <v>731</v>
      </c>
      <c r="I14900" s="313" t="s">
        <v>6851</v>
      </c>
    </row>
    <row r="14901" spans="6:9" x14ac:dyDescent="0.2">
      <c r="F14901" s="310" t="s">
        <v>20710</v>
      </c>
      <c r="G14901" s="311">
        <v>35802</v>
      </c>
      <c r="H14901" s="312" t="s">
        <v>731</v>
      </c>
      <c r="I14901" s="313" t="s">
        <v>6851</v>
      </c>
    </row>
    <row r="14902" spans="6:9" x14ac:dyDescent="0.2">
      <c r="F14902" s="310" t="s">
        <v>20711</v>
      </c>
      <c r="G14902" s="311">
        <v>35803</v>
      </c>
      <c r="H14902" s="312" t="s">
        <v>731</v>
      </c>
      <c r="I14902" s="313" t="s">
        <v>6851</v>
      </c>
    </row>
    <row r="14903" spans="6:9" x14ac:dyDescent="0.2">
      <c r="F14903" s="310" t="s">
        <v>20712</v>
      </c>
      <c r="G14903" s="311">
        <v>35804</v>
      </c>
      <c r="H14903" s="312" t="s">
        <v>731</v>
      </c>
      <c r="I14903" s="313" t="s">
        <v>6851</v>
      </c>
    </row>
    <row r="14904" spans="6:9" x14ac:dyDescent="0.2">
      <c r="F14904" s="310" t="s">
        <v>20713</v>
      </c>
      <c r="G14904" s="311">
        <v>35805</v>
      </c>
      <c r="H14904" s="312" t="s">
        <v>731</v>
      </c>
      <c r="I14904" s="313" t="s">
        <v>6851</v>
      </c>
    </row>
    <row r="14905" spans="6:9" x14ac:dyDescent="0.2">
      <c r="F14905" s="310" t="s">
        <v>20714</v>
      </c>
      <c r="G14905" s="311">
        <v>35806</v>
      </c>
      <c r="H14905" s="312" t="s">
        <v>731</v>
      </c>
      <c r="I14905" s="313" t="s">
        <v>6851</v>
      </c>
    </row>
    <row r="14906" spans="6:9" x14ac:dyDescent="0.2">
      <c r="F14906" s="310" t="s">
        <v>20715</v>
      </c>
      <c r="G14906" s="311">
        <v>35807</v>
      </c>
      <c r="H14906" s="312" t="s">
        <v>731</v>
      </c>
      <c r="I14906" s="313" t="s">
        <v>6851</v>
      </c>
    </row>
    <row r="14907" spans="6:9" x14ac:dyDescent="0.2">
      <c r="F14907" s="310" t="s">
        <v>20716</v>
      </c>
      <c r="G14907" s="311">
        <v>35808</v>
      </c>
      <c r="H14907" s="312" t="s">
        <v>731</v>
      </c>
      <c r="I14907" s="313" t="s">
        <v>6851</v>
      </c>
    </row>
    <row r="14908" spans="6:9" x14ac:dyDescent="0.2">
      <c r="F14908" s="310" t="s">
        <v>20717</v>
      </c>
      <c r="G14908" s="311">
        <v>35809</v>
      </c>
      <c r="H14908" s="312" t="s">
        <v>731</v>
      </c>
      <c r="I14908" s="313" t="s">
        <v>6851</v>
      </c>
    </row>
    <row r="14909" spans="6:9" x14ac:dyDescent="0.2">
      <c r="F14909" s="310" t="s">
        <v>20718</v>
      </c>
      <c r="G14909" s="311">
        <v>35810</v>
      </c>
      <c r="H14909" s="312" t="s">
        <v>731</v>
      </c>
      <c r="I14909" s="313" t="s">
        <v>6851</v>
      </c>
    </row>
    <row r="14910" spans="6:9" x14ac:dyDescent="0.2">
      <c r="F14910" s="310" t="s">
        <v>20719</v>
      </c>
      <c r="G14910" s="311">
        <v>35811</v>
      </c>
      <c r="H14910" s="312" t="s">
        <v>731</v>
      </c>
      <c r="I14910" s="313" t="s">
        <v>6851</v>
      </c>
    </row>
    <row r="14911" spans="6:9" x14ac:dyDescent="0.2">
      <c r="F14911" s="310" t="s">
        <v>20720</v>
      </c>
      <c r="G14911" s="311">
        <v>35812</v>
      </c>
      <c r="H14911" s="312" t="s">
        <v>731</v>
      </c>
      <c r="I14911" s="313" t="s">
        <v>6851</v>
      </c>
    </row>
    <row r="14912" spans="6:9" x14ac:dyDescent="0.2">
      <c r="F14912" s="310" t="s">
        <v>20721</v>
      </c>
      <c r="G14912" s="311">
        <v>35813</v>
      </c>
      <c r="H14912" s="312" t="s">
        <v>731</v>
      </c>
      <c r="I14912" s="313" t="s">
        <v>6851</v>
      </c>
    </row>
    <row r="14913" spans="6:9" x14ac:dyDescent="0.2">
      <c r="F14913" s="310" t="s">
        <v>20722</v>
      </c>
      <c r="G14913" s="311">
        <v>35814</v>
      </c>
      <c r="H14913" s="312" t="s">
        <v>731</v>
      </c>
      <c r="I14913" s="313" t="s">
        <v>6851</v>
      </c>
    </row>
    <row r="14914" spans="6:9" x14ac:dyDescent="0.2">
      <c r="F14914" s="310" t="s">
        <v>20723</v>
      </c>
      <c r="G14914" s="311">
        <v>35815</v>
      </c>
      <c r="H14914" s="312" t="s">
        <v>731</v>
      </c>
      <c r="I14914" s="313" t="s">
        <v>6851</v>
      </c>
    </row>
    <row r="14915" spans="6:9" x14ac:dyDescent="0.2">
      <c r="F14915" s="310" t="s">
        <v>20724</v>
      </c>
      <c r="G14915" s="311">
        <v>35816</v>
      </c>
      <c r="H14915" s="312" t="s">
        <v>731</v>
      </c>
      <c r="I14915" s="313" t="s">
        <v>6851</v>
      </c>
    </row>
    <row r="14916" spans="6:9" x14ac:dyDescent="0.2">
      <c r="F14916" s="310" t="s">
        <v>20725</v>
      </c>
      <c r="G14916" s="311">
        <v>35824</v>
      </c>
      <c r="H14916" s="312" t="s">
        <v>731</v>
      </c>
      <c r="I14916" s="313" t="s">
        <v>6851</v>
      </c>
    </row>
    <row r="14917" spans="6:9" x14ac:dyDescent="0.2">
      <c r="F14917" s="310" t="s">
        <v>20726</v>
      </c>
      <c r="G14917" s="311">
        <v>35893</v>
      </c>
      <c r="H14917" s="312" t="s">
        <v>731</v>
      </c>
      <c r="I14917" s="313" t="s">
        <v>6851</v>
      </c>
    </row>
    <row r="14918" spans="6:9" x14ac:dyDescent="0.2">
      <c r="F14918" s="310" t="s">
        <v>20727</v>
      </c>
      <c r="G14918" s="311">
        <v>35894</v>
      </c>
      <c r="H14918" s="312" t="s">
        <v>731</v>
      </c>
      <c r="I14918" s="313" t="s">
        <v>6851</v>
      </c>
    </row>
    <row r="14919" spans="6:9" x14ac:dyDescent="0.2">
      <c r="F14919" s="310" t="s">
        <v>20728</v>
      </c>
      <c r="G14919" s="311">
        <v>35895</v>
      </c>
      <c r="H14919" s="312" t="s">
        <v>731</v>
      </c>
      <c r="I14919" s="313" t="s">
        <v>6851</v>
      </c>
    </row>
    <row r="14920" spans="6:9" x14ac:dyDescent="0.2">
      <c r="F14920" s="310" t="s">
        <v>20729</v>
      </c>
      <c r="G14920" s="311">
        <v>35896</v>
      </c>
      <c r="H14920" s="312" t="s">
        <v>731</v>
      </c>
      <c r="I14920" s="313" t="s">
        <v>6851</v>
      </c>
    </row>
    <row r="14921" spans="6:9" x14ac:dyDescent="0.2">
      <c r="F14921" s="310" t="s">
        <v>20730</v>
      </c>
      <c r="G14921" s="311">
        <v>35897</v>
      </c>
      <c r="H14921" s="312" t="s">
        <v>731</v>
      </c>
      <c r="I14921" s="313" t="s">
        <v>6851</v>
      </c>
    </row>
    <row r="14922" spans="6:9" x14ac:dyDescent="0.2">
      <c r="F14922" s="310" t="s">
        <v>20731</v>
      </c>
      <c r="G14922" s="311">
        <v>35898</v>
      </c>
      <c r="H14922" s="312" t="s">
        <v>731</v>
      </c>
      <c r="I14922" s="313" t="s">
        <v>6851</v>
      </c>
    </row>
    <row r="14923" spans="6:9" x14ac:dyDescent="0.2">
      <c r="F14923" s="310" t="s">
        <v>20732</v>
      </c>
      <c r="G14923" s="311">
        <v>35899</v>
      </c>
      <c r="H14923" s="312" t="s">
        <v>731</v>
      </c>
      <c r="I14923" s="313" t="s">
        <v>6851</v>
      </c>
    </row>
    <row r="14924" spans="6:9" x14ac:dyDescent="0.2">
      <c r="F14924" s="310" t="s">
        <v>20733</v>
      </c>
      <c r="G14924" s="311">
        <v>35901</v>
      </c>
      <c r="H14924" s="312" t="s">
        <v>731</v>
      </c>
      <c r="I14924" s="313" t="s">
        <v>6851</v>
      </c>
    </row>
    <row r="14925" spans="6:9" x14ac:dyDescent="0.2">
      <c r="F14925" s="310" t="s">
        <v>20734</v>
      </c>
      <c r="G14925" s="311">
        <v>35902</v>
      </c>
      <c r="H14925" s="312" t="s">
        <v>731</v>
      </c>
      <c r="I14925" s="313" t="s">
        <v>6851</v>
      </c>
    </row>
    <row r="14926" spans="6:9" x14ac:dyDescent="0.2">
      <c r="F14926" s="310" t="s">
        <v>20735</v>
      </c>
      <c r="G14926" s="311">
        <v>35903</v>
      </c>
      <c r="H14926" s="312" t="s">
        <v>731</v>
      </c>
      <c r="I14926" s="313" t="s">
        <v>6851</v>
      </c>
    </row>
    <row r="14927" spans="6:9" x14ac:dyDescent="0.2">
      <c r="F14927" s="310" t="s">
        <v>20736</v>
      </c>
      <c r="G14927" s="311">
        <v>35904</v>
      </c>
      <c r="H14927" s="312" t="s">
        <v>731</v>
      </c>
      <c r="I14927" s="313" t="s">
        <v>6851</v>
      </c>
    </row>
    <row r="14928" spans="6:9" x14ac:dyDescent="0.2">
      <c r="F14928" s="310" t="s">
        <v>20737</v>
      </c>
      <c r="G14928" s="311">
        <v>35905</v>
      </c>
      <c r="H14928" s="312" t="s">
        <v>731</v>
      </c>
      <c r="I14928" s="313" t="s">
        <v>6851</v>
      </c>
    </row>
    <row r="14929" spans="6:9" x14ac:dyDescent="0.2">
      <c r="F14929" s="310" t="s">
        <v>20738</v>
      </c>
      <c r="G14929" s="311">
        <v>35906</v>
      </c>
      <c r="H14929" s="312" t="s">
        <v>731</v>
      </c>
      <c r="I14929" s="313" t="s">
        <v>6848</v>
      </c>
    </row>
    <row r="14930" spans="6:9" x14ac:dyDescent="0.2">
      <c r="F14930" s="310" t="s">
        <v>20739</v>
      </c>
      <c r="G14930" s="311">
        <v>35907</v>
      </c>
      <c r="H14930" s="312" t="s">
        <v>731</v>
      </c>
      <c r="I14930" s="313" t="s">
        <v>6848</v>
      </c>
    </row>
    <row r="14931" spans="6:9" x14ac:dyDescent="0.2">
      <c r="F14931" s="310" t="s">
        <v>20740</v>
      </c>
      <c r="G14931" s="311">
        <v>35950</v>
      </c>
      <c r="H14931" s="312" t="s">
        <v>731</v>
      </c>
      <c r="I14931" s="313" t="s">
        <v>6851</v>
      </c>
    </row>
    <row r="14932" spans="6:9" x14ac:dyDescent="0.2">
      <c r="F14932" s="310" t="s">
        <v>20741</v>
      </c>
      <c r="G14932" s="311">
        <v>35951</v>
      </c>
      <c r="H14932" s="312" t="s">
        <v>731</v>
      </c>
      <c r="I14932" s="313" t="s">
        <v>6851</v>
      </c>
    </row>
    <row r="14933" spans="6:9" x14ac:dyDescent="0.2">
      <c r="F14933" s="310" t="s">
        <v>20742</v>
      </c>
      <c r="G14933" s="311">
        <v>35952</v>
      </c>
      <c r="H14933" s="312" t="s">
        <v>731</v>
      </c>
      <c r="I14933" s="313" t="s">
        <v>6851</v>
      </c>
    </row>
    <row r="14934" spans="6:9" x14ac:dyDescent="0.2">
      <c r="F14934" s="310" t="s">
        <v>20743</v>
      </c>
      <c r="G14934" s="311">
        <v>35953</v>
      </c>
      <c r="H14934" s="312" t="s">
        <v>731</v>
      </c>
      <c r="I14934" s="313" t="s">
        <v>6848</v>
      </c>
    </row>
    <row r="14935" spans="6:9" x14ac:dyDescent="0.2">
      <c r="F14935" s="310" t="s">
        <v>20744</v>
      </c>
      <c r="G14935" s="311">
        <v>35954</v>
      </c>
      <c r="H14935" s="312" t="s">
        <v>731</v>
      </c>
      <c r="I14935" s="313" t="s">
        <v>6851</v>
      </c>
    </row>
    <row r="14936" spans="6:9" x14ac:dyDescent="0.2">
      <c r="F14936" s="310" t="s">
        <v>20745</v>
      </c>
      <c r="G14936" s="311">
        <v>35956</v>
      </c>
      <c r="H14936" s="312" t="s">
        <v>731</v>
      </c>
      <c r="I14936" s="313" t="s">
        <v>6851</v>
      </c>
    </row>
    <row r="14937" spans="6:9" x14ac:dyDescent="0.2">
      <c r="F14937" s="310" t="s">
        <v>20746</v>
      </c>
      <c r="G14937" s="311">
        <v>35957</v>
      </c>
      <c r="H14937" s="312" t="s">
        <v>731</v>
      </c>
      <c r="I14937" s="313" t="s">
        <v>6851</v>
      </c>
    </row>
    <row r="14938" spans="6:9" x14ac:dyDescent="0.2">
      <c r="F14938" s="310" t="s">
        <v>20747</v>
      </c>
      <c r="G14938" s="311">
        <v>35958</v>
      </c>
      <c r="H14938" s="312" t="s">
        <v>731</v>
      </c>
      <c r="I14938" s="313" t="s">
        <v>6851</v>
      </c>
    </row>
    <row r="14939" spans="6:9" x14ac:dyDescent="0.2">
      <c r="F14939" s="310" t="s">
        <v>20748</v>
      </c>
      <c r="G14939" s="311">
        <v>35959</v>
      </c>
      <c r="H14939" s="312" t="s">
        <v>731</v>
      </c>
      <c r="I14939" s="313" t="s">
        <v>6851</v>
      </c>
    </row>
    <row r="14940" spans="6:9" x14ac:dyDescent="0.2">
      <c r="F14940" s="310" t="s">
        <v>20749</v>
      </c>
      <c r="G14940" s="311">
        <v>35960</v>
      </c>
      <c r="H14940" s="312" t="s">
        <v>731</v>
      </c>
      <c r="I14940" s="313" t="s">
        <v>6851</v>
      </c>
    </row>
    <row r="14941" spans="6:9" x14ac:dyDescent="0.2">
      <c r="F14941" s="310" t="s">
        <v>20750</v>
      </c>
      <c r="G14941" s="311">
        <v>35961</v>
      </c>
      <c r="H14941" s="312" t="s">
        <v>731</v>
      </c>
      <c r="I14941" s="313" t="s">
        <v>6851</v>
      </c>
    </row>
    <row r="14942" spans="6:9" x14ac:dyDescent="0.2">
      <c r="F14942" s="310" t="s">
        <v>20751</v>
      </c>
      <c r="G14942" s="311">
        <v>35962</v>
      </c>
      <c r="H14942" s="312" t="s">
        <v>731</v>
      </c>
      <c r="I14942" s="313" t="s">
        <v>6851</v>
      </c>
    </row>
    <row r="14943" spans="6:9" x14ac:dyDescent="0.2">
      <c r="F14943" s="310" t="s">
        <v>20752</v>
      </c>
      <c r="G14943" s="311">
        <v>35963</v>
      </c>
      <c r="H14943" s="312" t="s">
        <v>731</v>
      </c>
      <c r="I14943" s="313" t="s">
        <v>6851</v>
      </c>
    </row>
    <row r="14944" spans="6:9" x14ac:dyDescent="0.2">
      <c r="F14944" s="310" t="s">
        <v>20753</v>
      </c>
      <c r="G14944" s="311">
        <v>35964</v>
      </c>
      <c r="H14944" s="312" t="s">
        <v>731</v>
      </c>
      <c r="I14944" s="313" t="s">
        <v>6851</v>
      </c>
    </row>
    <row r="14945" spans="6:9" x14ac:dyDescent="0.2">
      <c r="F14945" s="310" t="s">
        <v>20754</v>
      </c>
      <c r="G14945" s="311">
        <v>35966</v>
      </c>
      <c r="H14945" s="312" t="s">
        <v>731</v>
      </c>
      <c r="I14945" s="313" t="s">
        <v>6851</v>
      </c>
    </row>
    <row r="14946" spans="6:9" x14ac:dyDescent="0.2">
      <c r="F14946" s="310" t="s">
        <v>20755</v>
      </c>
      <c r="G14946" s="311">
        <v>35967</v>
      </c>
      <c r="H14946" s="312" t="s">
        <v>731</v>
      </c>
      <c r="I14946" s="313" t="s">
        <v>6851</v>
      </c>
    </row>
    <row r="14947" spans="6:9" x14ac:dyDescent="0.2">
      <c r="F14947" s="310" t="s">
        <v>20756</v>
      </c>
      <c r="G14947" s="311">
        <v>35968</v>
      </c>
      <c r="H14947" s="312" t="s">
        <v>731</v>
      </c>
      <c r="I14947" s="313" t="s">
        <v>6851</v>
      </c>
    </row>
    <row r="14948" spans="6:9" x14ac:dyDescent="0.2">
      <c r="F14948" s="310" t="s">
        <v>20757</v>
      </c>
      <c r="G14948" s="311">
        <v>35971</v>
      </c>
      <c r="H14948" s="312" t="s">
        <v>731</v>
      </c>
      <c r="I14948" s="313" t="s">
        <v>6851</v>
      </c>
    </row>
    <row r="14949" spans="6:9" x14ac:dyDescent="0.2">
      <c r="F14949" s="310" t="s">
        <v>20758</v>
      </c>
      <c r="G14949" s="311">
        <v>35972</v>
      </c>
      <c r="H14949" s="312" t="s">
        <v>731</v>
      </c>
      <c r="I14949" s="313" t="s">
        <v>6851</v>
      </c>
    </row>
    <row r="14950" spans="6:9" x14ac:dyDescent="0.2">
      <c r="F14950" s="310" t="s">
        <v>20759</v>
      </c>
      <c r="G14950" s="311">
        <v>35973</v>
      </c>
      <c r="H14950" s="312" t="s">
        <v>731</v>
      </c>
      <c r="I14950" s="313" t="s">
        <v>6851</v>
      </c>
    </row>
    <row r="14951" spans="6:9" x14ac:dyDescent="0.2">
      <c r="F14951" s="310" t="s">
        <v>20760</v>
      </c>
      <c r="G14951" s="311">
        <v>35974</v>
      </c>
      <c r="H14951" s="312" t="s">
        <v>731</v>
      </c>
      <c r="I14951" s="313" t="s">
        <v>6851</v>
      </c>
    </row>
    <row r="14952" spans="6:9" x14ac:dyDescent="0.2">
      <c r="F14952" s="310" t="s">
        <v>20761</v>
      </c>
      <c r="G14952" s="311">
        <v>35975</v>
      </c>
      <c r="H14952" s="312" t="s">
        <v>731</v>
      </c>
      <c r="I14952" s="313" t="s">
        <v>6851</v>
      </c>
    </row>
    <row r="14953" spans="6:9" x14ac:dyDescent="0.2">
      <c r="F14953" s="310" t="s">
        <v>20762</v>
      </c>
      <c r="G14953" s="311">
        <v>35976</v>
      </c>
      <c r="H14953" s="312" t="s">
        <v>731</v>
      </c>
      <c r="I14953" s="313" t="s">
        <v>6851</v>
      </c>
    </row>
    <row r="14954" spans="6:9" x14ac:dyDescent="0.2">
      <c r="F14954" s="310" t="s">
        <v>20763</v>
      </c>
      <c r="G14954" s="311">
        <v>35978</v>
      </c>
      <c r="H14954" s="312" t="s">
        <v>731</v>
      </c>
      <c r="I14954" s="313" t="s">
        <v>6851</v>
      </c>
    </row>
    <row r="14955" spans="6:9" x14ac:dyDescent="0.2">
      <c r="F14955" s="310" t="s">
        <v>20764</v>
      </c>
      <c r="G14955" s="311">
        <v>35979</v>
      </c>
      <c r="H14955" s="312" t="s">
        <v>731</v>
      </c>
      <c r="I14955" s="313" t="s">
        <v>6851</v>
      </c>
    </row>
    <row r="14956" spans="6:9" x14ac:dyDescent="0.2">
      <c r="F14956" s="310" t="s">
        <v>20765</v>
      </c>
      <c r="G14956" s="311">
        <v>35980</v>
      </c>
      <c r="H14956" s="312" t="s">
        <v>731</v>
      </c>
      <c r="I14956" s="313" t="s">
        <v>6851</v>
      </c>
    </row>
    <row r="14957" spans="6:9" x14ac:dyDescent="0.2">
      <c r="F14957" s="310" t="s">
        <v>20766</v>
      </c>
      <c r="G14957" s="311">
        <v>35981</v>
      </c>
      <c r="H14957" s="312" t="s">
        <v>731</v>
      </c>
      <c r="I14957" s="313" t="s">
        <v>6851</v>
      </c>
    </row>
    <row r="14958" spans="6:9" x14ac:dyDescent="0.2">
      <c r="F14958" s="310" t="s">
        <v>20767</v>
      </c>
      <c r="G14958" s="311">
        <v>35983</v>
      </c>
      <c r="H14958" s="312" t="s">
        <v>731</v>
      </c>
      <c r="I14958" s="313" t="s">
        <v>6851</v>
      </c>
    </row>
    <row r="14959" spans="6:9" x14ac:dyDescent="0.2">
      <c r="F14959" s="310" t="s">
        <v>20768</v>
      </c>
      <c r="G14959" s="311">
        <v>35984</v>
      </c>
      <c r="H14959" s="312" t="s">
        <v>731</v>
      </c>
      <c r="I14959" s="313" t="s">
        <v>6851</v>
      </c>
    </row>
    <row r="14960" spans="6:9" x14ac:dyDescent="0.2">
      <c r="F14960" s="310" t="s">
        <v>20769</v>
      </c>
      <c r="G14960" s="311">
        <v>35986</v>
      </c>
      <c r="H14960" s="312" t="s">
        <v>731</v>
      </c>
      <c r="I14960" s="313" t="s">
        <v>6851</v>
      </c>
    </row>
    <row r="14961" spans="6:9" x14ac:dyDescent="0.2">
      <c r="F14961" s="310" t="s">
        <v>20770</v>
      </c>
      <c r="G14961" s="311">
        <v>35987</v>
      </c>
      <c r="H14961" s="312" t="s">
        <v>731</v>
      </c>
      <c r="I14961" s="313" t="s">
        <v>6848</v>
      </c>
    </row>
    <row r="14962" spans="6:9" x14ac:dyDescent="0.2">
      <c r="F14962" s="310" t="s">
        <v>20771</v>
      </c>
      <c r="G14962" s="311">
        <v>35988</v>
      </c>
      <c r="H14962" s="312" t="s">
        <v>731</v>
      </c>
      <c r="I14962" s="313" t="s">
        <v>6851</v>
      </c>
    </row>
    <row r="14963" spans="6:9" x14ac:dyDescent="0.2">
      <c r="F14963" s="310" t="s">
        <v>20772</v>
      </c>
      <c r="G14963" s="311">
        <v>35989</v>
      </c>
      <c r="H14963" s="312" t="s">
        <v>731</v>
      </c>
      <c r="I14963" s="313" t="s">
        <v>6851</v>
      </c>
    </row>
    <row r="14964" spans="6:9" x14ac:dyDescent="0.2">
      <c r="F14964" s="310" t="s">
        <v>20773</v>
      </c>
      <c r="G14964" s="311">
        <v>35990</v>
      </c>
      <c r="H14964" s="312" t="s">
        <v>731</v>
      </c>
      <c r="I14964" s="313" t="s">
        <v>6851</v>
      </c>
    </row>
    <row r="14965" spans="6:9" x14ac:dyDescent="0.2">
      <c r="F14965" s="310" t="s">
        <v>3704</v>
      </c>
      <c r="G14965" s="311">
        <v>36003</v>
      </c>
      <c r="H14965" s="312" t="s">
        <v>731</v>
      </c>
      <c r="I14965" s="313" t="s">
        <v>6848</v>
      </c>
    </row>
    <row r="14966" spans="6:9" x14ac:dyDescent="0.2">
      <c r="F14966" s="310" t="s">
        <v>20774</v>
      </c>
      <c r="G14966" s="311">
        <v>36005</v>
      </c>
      <c r="H14966" s="312" t="s">
        <v>731</v>
      </c>
      <c r="I14966" s="313" t="s">
        <v>6848</v>
      </c>
    </row>
    <row r="14967" spans="6:9" x14ac:dyDescent="0.2">
      <c r="F14967" s="310" t="s">
        <v>20775</v>
      </c>
      <c r="G14967" s="311">
        <v>36006</v>
      </c>
      <c r="H14967" s="312" t="s">
        <v>731</v>
      </c>
      <c r="I14967" s="313" t="s">
        <v>6848</v>
      </c>
    </row>
    <row r="14968" spans="6:9" x14ac:dyDescent="0.2">
      <c r="F14968" s="310" t="s">
        <v>20776</v>
      </c>
      <c r="G14968" s="311">
        <v>36008</v>
      </c>
      <c r="H14968" s="312" t="s">
        <v>731</v>
      </c>
      <c r="I14968" s="313" t="s">
        <v>6848</v>
      </c>
    </row>
    <row r="14969" spans="6:9" x14ac:dyDescent="0.2">
      <c r="F14969" s="310" t="s">
        <v>3708</v>
      </c>
      <c r="G14969" s="311">
        <v>36009</v>
      </c>
      <c r="H14969" s="312" t="s">
        <v>731</v>
      </c>
      <c r="I14969" s="313" t="s">
        <v>6848</v>
      </c>
    </row>
    <row r="14970" spans="6:9" x14ac:dyDescent="0.2">
      <c r="F14970" s="310" t="s">
        <v>20777</v>
      </c>
      <c r="G14970" s="311">
        <v>36010</v>
      </c>
      <c r="H14970" s="312" t="s">
        <v>731</v>
      </c>
      <c r="I14970" s="313" t="s">
        <v>6848</v>
      </c>
    </row>
    <row r="14971" spans="6:9" x14ac:dyDescent="0.2">
      <c r="F14971" s="310" t="s">
        <v>3711</v>
      </c>
      <c r="G14971" s="311">
        <v>36013</v>
      </c>
      <c r="H14971" s="312" t="s">
        <v>731</v>
      </c>
      <c r="I14971" s="313" t="s">
        <v>6848</v>
      </c>
    </row>
    <row r="14972" spans="6:9" x14ac:dyDescent="0.2">
      <c r="F14972" s="310" t="s">
        <v>3713</v>
      </c>
      <c r="G14972" s="311">
        <v>36015</v>
      </c>
      <c r="H14972" s="312" t="s">
        <v>731</v>
      </c>
      <c r="I14972" s="313" t="s">
        <v>6848</v>
      </c>
    </row>
    <row r="14973" spans="6:9" x14ac:dyDescent="0.2">
      <c r="F14973" s="310" t="s">
        <v>20778</v>
      </c>
      <c r="G14973" s="311">
        <v>36016</v>
      </c>
      <c r="H14973" s="312" t="s">
        <v>731</v>
      </c>
      <c r="I14973" s="313" t="s">
        <v>6848</v>
      </c>
    </row>
    <row r="14974" spans="6:9" x14ac:dyDescent="0.2">
      <c r="F14974" s="310" t="s">
        <v>3715</v>
      </c>
      <c r="G14974" s="311">
        <v>36017</v>
      </c>
      <c r="H14974" s="312" t="s">
        <v>731</v>
      </c>
      <c r="I14974" s="313" t="s">
        <v>6848</v>
      </c>
    </row>
    <row r="14975" spans="6:9" x14ac:dyDescent="0.2">
      <c r="F14975" s="310" t="s">
        <v>20779</v>
      </c>
      <c r="G14975" s="311">
        <v>36020</v>
      </c>
      <c r="H14975" s="312" t="s">
        <v>731</v>
      </c>
      <c r="I14975" s="313" t="s">
        <v>6848</v>
      </c>
    </row>
    <row r="14976" spans="6:9" x14ac:dyDescent="0.2">
      <c r="F14976" s="310" t="s">
        <v>20780</v>
      </c>
      <c r="G14976" s="311">
        <v>36022</v>
      </c>
      <c r="H14976" s="312" t="s">
        <v>731</v>
      </c>
      <c r="I14976" s="313" t="s">
        <v>6848</v>
      </c>
    </row>
    <row r="14977" spans="6:9" x14ac:dyDescent="0.2">
      <c r="F14977" s="310" t="s">
        <v>3719</v>
      </c>
      <c r="G14977" s="311">
        <v>36023</v>
      </c>
      <c r="H14977" s="312" t="s">
        <v>731</v>
      </c>
      <c r="I14977" s="313" t="s">
        <v>6848</v>
      </c>
    </row>
    <row r="14978" spans="6:9" x14ac:dyDescent="0.2">
      <c r="F14978" s="310" t="s">
        <v>20781</v>
      </c>
      <c r="G14978" s="311">
        <v>36024</v>
      </c>
      <c r="H14978" s="312" t="s">
        <v>731</v>
      </c>
      <c r="I14978" s="313" t="s">
        <v>6848</v>
      </c>
    </row>
    <row r="14979" spans="6:9" x14ac:dyDescent="0.2">
      <c r="F14979" s="310" t="s">
        <v>3720</v>
      </c>
      <c r="G14979" s="311">
        <v>36025</v>
      </c>
      <c r="H14979" s="312" t="s">
        <v>731</v>
      </c>
      <c r="I14979" s="313" t="s">
        <v>6848</v>
      </c>
    </row>
    <row r="14980" spans="6:9" x14ac:dyDescent="0.2">
      <c r="F14980" s="310" t="s">
        <v>20782</v>
      </c>
      <c r="G14980" s="311">
        <v>36026</v>
      </c>
      <c r="H14980" s="312" t="s">
        <v>731</v>
      </c>
      <c r="I14980" s="313" t="s">
        <v>6848</v>
      </c>
    </row>
    <row r="14981" spans="6:9" x14ac:dyDescent="0.2">
      <c r="F14981" s="310" t="s">
        <v>3722</v>
      </c>
      <c r="G14981" s="311">
        <v>36027</v>
      </c>
      <c r="H14981" s="312" t="s">
        <v>731</v>
      </c>
      <c r="I14981" s="313" t="s">
        <v>6848</v>
      </c>
    </row>
    <row r="14982" spans="6:9" x14ac:dyDescent="0.2">
      <c r="F14982" s="310" t="s">
        <v>20783</v>
      </c>
      <c r="G14982" s="311">
        <v>36028</v>
      </c>
      <c r="H14982" s="312" t="s">
        <v>731</v>
      </c>
      <c r="I14982" s="313" t="s">
        <v>6848</v>
      </c>
    </row>
    <row r="14983" spans="6:9" x14ac:dyDescent="0.2">
      <c r="F14983" s="310" t="s">
        <v>3724</v>
      </c>
      <c r="G14983" s="311">
        <v>36029</v>
      </c>
      <c r="H14983" s="312" t="s">
        <v>731</v>
      </c>
      <c r="I14983" s="313" t="s">
        <v>6848</v>
      </c>
    </row>
    <row r="14984" spans="6:9" x14ac:dyDescent="0.2">
      <c r="F14984" s="310" t="s">
        <v>20784</v>
      </c>
      <c r="G14984" s="311">
        <v>36030</v>
      </c>
      <c r="H14984" s="312" t="s">
        <v>731</v>
      </c>
      <c r="I14984" s="313" t="s">
        <v>6848</v>
      </c>
    </row>
    <row r="14985" spans="6:9" x14ac:dyDescent="0.2">
      <c r="F14985" s="310" t="s">
        <v>3725</v>
      </c>
      <c r="G14985" s="311">
        <v>36031</v>
      </c>
      <c r="H14985" s="312" t="s">
        <v>731</v>
      </c>
      <c r="I14985" s="313" t="s">
        <v>6848</v>
      </c>
    </row>
    <row r="14986" spans="6:9" x14ac:dyDescent="0.2">
      <c r="F14986" s="310" t="s">
        <v>20785</v>
      </c>
      <c r="G14986" s="311">
        <v>36032</v>
      </c>
      <c r="H14986" s="312" t="s">
        <v>731</v>
      </c>
      <c r="I14986" s="313" t="s">
        <v>6848</v>
      </c>
    </row>
    <row r="14987" spans="6:9" x14ac:dyDescent="0.2">
      <c r="F14987" s="310" t="s">
        <v>3726</v>
      </c>
      <c r="G14987" s="311">
        <v>36033</v>
      </c>
      <c r="H14987" s="312" t="s">
        <v>731</v>
      </c>
      <c r="I14987" s="313" t="s">
        <v>6848</v>
      </c>
    </row>
    <row r="14988" spans="6:9" x14ac:dyDescent="0.2">
      <c r="F14988" s="310" t="s">
        <v>20786</v>
      </c>
      <c r="G14988" s="311">
        <v>36034</v>
      </c>
      <c r="H14988" s="312" t="s">
        <v>731</v>
      </c>
      <c r="I14988" s="313" t="s">
        <v>6848</v>
      </c>
    </row>
    <row r="14989" spans="6:9" x14ac:dyDescent="0.2">
      <c r="F14989" s="310" t="s">
        <v>3727</v>
      </c>
      <c r="G14989" s="311">
        <v>36035</v>
      </c>
      <c r="H14989" s="312" t="s">
        <v>731</v>
      </c>
      <c r="I14989" s="313" t="s">
        <v>6848</v>
      </c>
    </row>
    <row r="14990" spans="6:9" x14ac:dyDescent="0.2">
      <c r="F14990" s="310" t="s">
        <v>20787</v>
      </c>
      <c r="G14990" s="311">
        <v>36036</v>
      </c>
      <c r="H14990" s="312" t="s">
        <v>731</v>
      </c>
      <c r="I14990" s="313" t="s">
        <v>6848</v>
      </c>
    </row>
    <row r="14991" spans="6:9" x14ac:dyDescent="0.2">
      <c r="F14991" s="310" t="s">
        <v>3728</v>
      </c>
      <c r="G14991" s="311">
        <v>36037</v>
      </c>
      <c r="H14991" s="312" t="s">
        <v>731</v>
      </c>
      <c r="I14991" s="313" t="s">
        <v>6848</v>
      </c>
    </row>
    <row r="14992" spans="6:9" x14ac:dyDescent="0.2">
      <c r="F14992" s="310" t="s">
        <v>20788</v>
      </c>
      <c r="G14992" s="311">
        <v>36038</v>
      </c>
      <c r="H14992" s="312" t="s">
        <v>731</v>
      </c>
      <c r="I14992" s="313" t="s">
        <v>6848</v>
      </c>
    </row>
    <row r="14993" spans="6:9" x14ac:dyDescent="0.2">
      <c r="F14993" s="310" t="s">
        <v>3729</v>
      </c>
      <c r="G14993" s="311">
        <v>36039</v>
      </c>
      <c r="H14993" s="312" t="s">
        <v>731</v>
      </c>
      <c r="I14993" s="313" t="s">
        <v>6848</v>
      </c>
    </row>
    <row r="14994" spans="6:9" x14ac:dyDescent="0.2">
      <c r="F14994" s="310" t="s">
        <v>20789</v>
      </c>
      <c r="G14994" s="311">
        <v>36040</v>
      </c>
      <c r="H14994" s="312" t="s">
        <v>731</v>
      </c>
      <c r="I14994" s="313" t="s">
        <v>6848</v>
      </c>
    </row>
    <row r="14995" spans="6:9" x14ac:dyDescent="0.2">
      <c r="F14995" s="310" t="s">
        <v>3730</v>
      </c>
      <c r="G14995" s="311">
        <v>36041</v>
      </c>
      <c r="H14995" s="312" t="s">
        <v>731</v>
      </c>
      <c r="I14995" s="313" t="s">
        <v>6848</v>
      </c>
    </row>
    <row r="14996" spans="6:9" x14ac:dyDescent="0.2">
      <c r="F14996" s="310" t="s">
        <v>20790</v>
      </c>
      <c r="G14996" s="311">
        <v>36042</v>
      </c>
      <c r="H14996" s="312" t="s">
        <v>731</v>
      </c>
      <c r="I14996" s="313" t="s">
        <v>6848</v>
      </c>
    </row>
    <row r="14997" spans="6:9" x14ac:dyDescent="0.2">
      <c r="F14997" s="310" t="s">
        <v>3732</v>
      </c>
      <c r="G14997" s="311">
        <v>36043</v>
      </c>
      <c r="H14997" s="312" t="s">
        <v>731</v>
      </c>
      <c r="I14997" s="313" t="s">
        <v>6848</v>
      </c>
    </row>
    <row r="14998" spans="6:9" x14ac:dyDescent="0.2">
      <c r="F14998" s="310" t="s">
        <v>3733</v>
      </c>
      <c r="G14998" s="311">
        <v>36045</v>
      </c>
      <c r="H14998" s="312" t="s">
        <v>731</v>
      </c>
      <c r="I14998" s="313" t="s">
        <v>6848</v>
      </c>
    </row>
    <row r="14999" spans="6:9" x14ac:dyDescent="0.2">
      <c r="F14999" s="310" t="s">
        <v>20791</v>
      </c>
      <c r="G14999" s="311">
        <v>36046</v>
      </c>
      <c r="H14999" s="312" t="s">
        <v>731</v>
      </c>
      <c r="I14999" s="313" t="s">
        <v>6848</v>
      </c>
    </row>
    <row r="15000" spans="6:9" x14ac:dyDescent="0.2">
      <c r="F15000" s="310" t="s">
        <v>3734</v>
      </c>
      <c r="G15000" s="311">
        <v>36047</v>
      </c>
      <c r="H15000" s="312" t="s">
        <v>731</v>
      </c>
      <c r="I15000" s="313" t="s">
        <v>6848</v>
      </c>
    </row>
    <row r="15001" spans="6:9" x14ac:dyDescent="0.2">
      <c r="F15001" s="310" t="s">
        <v>20792</v>
      </c>
      <c r="G15001" s="311">
        <v>36048</v>
      </c>
      <c r="H15001" s="312" t="s">
        <v>731</v>
      </c>
      <c r="I15001" s="313" t="s">
        <v>6848</v>
      </c>
    </row>
    <row r="15002" spans="6:9" x14ac:dyDescent="0.2">
      <c r="F15002" s="310" t="s">
        <v>3735</v>
      </c>
      <c r="G15002" s="311">
        <v>36049</v>
      </c>
      <c r="H15002" s="312" t="s">
        <v>731</v>
      </c>
      <c r="I15002" s="313" t="s">
        <v>6848</v>
      </c>
    </row>
    <row r="15003" spans="6:9" x14ac:dyDescent="0.2">
      <c r="F15003" s="310" t="s">
        <v>3736</v>
      </c>
      <c r="G15003" s="311">
        <v>36051</v>
      </c>
      <c r="H15003" s="312" t="s">
        <v>731</v>
      </c>
      <c r="I15003" s="313" t="s">
        <v>6848</v>
      </c>
    </row>
    <row r="15004" spans="6:9" x14ac:dyDescent="0.2">
      <c r="F15004" s="310" t="s">
        <v>20793</v>
      </c>
      <c r="G15004" s="311">
        <v>36052</v>
      </c>
      <c r="H15004" s="312" t="s">
        <v>731</v>
      </c>
      <c r="I15004" s="313" t="s">
        <v>6848</v>
      </c>
    </row>
    <row r="15005" spans="6:9" x14ac:dyDescent="0.2">
      <c r="F15005" s="310" t="s">
        <v>3737</v>
      </c>
      <c r="G15005" s="311">
        <v>36053</v>
      </c>
      <c r="H15005" s="312" t="s">
        <v>731</v>
      </c>
      <c r="I15005" s="313" t="s">
        <v>6848</v>
      </c>
    </row>
    <row r="15006" spans="6:9" x14ac:dyDescent="0.2">
      <c r="F15006" s="310" t="s">
        <v>20794</v>
      </c>
      <c r="G15006" s="311">
        <v>36054</v>
      </c>
      <c r="H15006" s="312" t="s">
        <v>731</v>
      </c>
      <c r="I15006" s="313" t="s">
        <v>6848</v>
      </c>
    </row>
    <row r="15007" spans="6:9" x14ac:dyDescent="0.2">
      <c r="F15007" s="310" t="s">
        <v>3739</v>
      </c>
      <c r="G15007" s="311">
        <v>36057</v>
      </c>
      <c r="H15007" s="312" t="s">
        <v>731</v>
      </c>
      <c r="I15007" s="313" t="s">
        <v>6848</v>
      </c>
    </row>
    <row r="15008" spans="6:9" x14ac:dyDescent="0.2">
      <c r="F15008" s="310" t="s">
        <v>3741</v>
      </c>
      <c r="G15008" s="311">
        <v>36061</v>
      </c>
      <c r="H15008" s="312" t="s">
        <v>731</v>
      </c>
      <c r="I15008" s="313" t="s">
        <v>6848</v>
      </c>
    </row>
    <row r="15009" spans="6:9" x14ac:dyDescent="0.2">
      <c r="F15009" s="310" t="s">
        <v>20795</v>
      </c>
      <c r="G15009" s="311">
        <v>36062</v>
      </c>
      <c r="H15009" s="312" t="s">
        <v>731</v>
      </c>
      <c r="I15009" s="313" t="s">
        <v>6848</v>
      </c>
    </row>
    <row r="15010" spans="6:9" x14ac:dyDescent="0.2">
      <c r="F15010" s="310" t="s">
        <v>20796</v>
      </c>
      <c r="G15010" s="311">
        <v>36064</v>
      </c>
      <c r="H15010" s="312" t="s">
        <v>731</v>
      </c>
      <c r="I15010" s="313" t="s">
        <v>6848</v>
      </c>
    </row>
    <row r="15011" spans="6:9" x14ac:dyDescent="0.2">
      <c r="F15011" s="310" t="s">
        <v>3744</v>
      </c>
      <c r="G15011" s="311">
        <v>36065</v>
      </c>
      <c r="H15011" s="312" t="s">
        <v>731</v>
      </c>
      <c r="I15011" s="313" t="s">
        <v>6848</v>
      </c>
    </row>
    <row r="15012" spans="6:9" x14ac:dyDescent="0.2">
      <c r="F15012" s="310" t="s">
        <v>20797</v>
      </c>
      <c r="G15012" s="311">
        <v>36066</v>
      </c>
      <c r="H15012" s="312" t="s">
        <v>731</v>
      </c>
      <c r="I15012" s="313" t="s">
        <v>6848</v>
      </c>
    </row>
    <row r="15013" spans="6:9" x14ac:dyDescent="0.2">
      <c r="F15013" s="310" t="s">
        <v>3746</v>
      </c>
      <c r="G15013" s="311">
        <v>36067</v>
      </c>
      <c r="H15013" s="312" t="s">
        <v>731</v>
      </c>
      <c r="I15013" s="313" t="s">
        <v>6848</v>
      </c>
    </row>
    <row r="15014" spans="6:9" x14ac:dyDescent="0.2">
      <c r="F15014" s="310" t="s">
        <v>20798</v>
      </c>
      <c r="G15014" s="311">
        <v>36068</v>
      </c>
      <c r="H15014" s="312" t="s">
        <v>731</v>
      </c>
      <c r="I15014" s="313" t="s">
        <v>6848</v>
      </c>
    </row>
    <row r="15015" spans="6:9" x14ac:dyDescent="0.2">
      <c r="F15015" s="310" t="s">
        <v>3748</v>
      </c>
      <c r="G15015" s="311">
        <v>36069</v>
      </c>
      <c r="H15015" s="312" t="s">
        <v>731</v>
      </c>
      <c r="I15015" s="313" t="s">
        <v>6848</v>
      </c>
    </row>
    <row r="15016" spans="6:9" x14ac:dyDescent="0.2">
      <c r="F15016" s="310" t="s">
        <v>3749</v>
      </c>
      <c r="G15016" s="311">
        <v>36071</v>
      </c>
      <c r="H15016" s="312" t="s">
        <v>731</v>
      </c>
      <c r="I15016" s="313" t="s">
        <v>6848</v>
      </c>
    </row>
    <row r="15017" spans="6:9" x14ac:dyDescent="0.2">
      <c r="F15017" s="310" t="s">
        <v>20799</v>
      </c>
      <c r="G15017" s="311">
        <v>36072</v>
      </c>
      <c r="H15017" s="312" t="s">
        <v>731</v>
      </c>
      <c r="I15017" s="313" t="s">
        <v>6848</v>
      </c>
    </row>
    <row r="15018" spans="6:9" x14ac:dyDescent="0.2">
      <c r="F15018" s="310" t="s">
        <v>3752</v>
      </c>
      <c r="G15018" s="311">
        <v>36075</v>
      </c>
      <c r="H15018" s="312" t="s">
        <v>731</v>
      </c>
      <c r="I15018" s="313" t="s">
        <v>6848</v>
      </c>
    </row>
    <row r="15019" spans="6:9" x14ac:dyDescent="0.2">
      <c r="F15019" s="310" t="s">
        <v>20800</v>
      </c>
      <c r="G15019" s="311">
        <v>36078</v>
      </c>
      <c r="H15019" s="312" t="s">
        <v>731</v>
      </c>
      <c r="I15019" s="313" t="s">
        <v>6848</v>
      </c>
    </row>
    <row r="15020" spans="6:9" x14ac:dyDescent="0.2">
      <c r="F15020" s="310" t="s">
        <v>3754</v>
      </c>
      <c r="G15020" s="311">
        <v>36079</v>
      </c>
      <c r="H15020" s="312" t="s">
        <v>731</v>
      </c>
      <c r="I15020" s="313" t="s">
        <v>6848</v>
      </c>
    </row>
    <row r="15021" spans="6:9" x14ac:dyDescent="0.2">
      <c r="F15021" s="310" t="s">
        <v>20801</v>
      </c>
      <c r="G15021" s="311">
        <v>36080</v>
      </c>
      <c r="H15021" s="312" t="s">
        <v>731</v>
      </c>
      <c r="I15021" s="313" t="s">
        <v>6848</v>
      </c>
    </row>
    <row r="15022" spans="6:9" x14ac:dyDescent="0.2">
      <c r="F15022" s="310" t="s">
        <v>3756</v>
      </c>
      <c r="G15022" s="311">
        <v>36081</v>
      </c>
      <c r="H15022" s="312" t="s">
        <v>731</v>
      </c>
      <c r="I15022" s="313" t="s">
        <v>6848</v>
      </c>
    </row>
    <row r="15023" spans="6:9" x14ac:dyDescent="0.2">
      <c r="F15023" s="310" t="s">
        <v>20802</v>
      </c>
      <c r="G15023" s="311">
        <v>36082</v>
      </c>
      <c r="H15023" s="312" t="s">
        <v>731</v>
      </c>
      <c r="I15023" s="313" t="s">
        <v>6848</v>
      </c>
    </row>
    <row r="15024" spans="6:9" x14ac:dyDescent="0.2">
      <c r="F15024" s="310" t="s">
        <v>3758</v>
      </c>
      <c r="G15024" s="311">
        <v>36083</v>
      </c>
      <c r="H15024" s="312" t="s">
        <v>731</v>
      </c>
      <c r="I15024" s="313" t="s">
        <v>6848</v>
      </c>
    </row>
    <row r="15025" spans="6:9" x14ac:dyDescent="0.2">
      <c r="F15025" s="310" t="s">
        <v>3761</v>
      </c>
      <c r="G15025" s="311">
        <v>36087</v>
      </c>
      <c r="H15025" s="312" t="s">
        <v>731</v>
      </c>
      <c r="I15025" s="313" t="s">
        <v>6848</v>
      </c>
    </row>
    <row r="15026" spans="6:9" x14ac:dyDescent="0.2">
      <c r="F15026" s="310" t="s">
        <v>20803</v>
      </c>
      <c r="G15026" s="311">
        <v>36088</v>
      </c>
      <c r="H15026" s="312" t="s">
        <v>731</v>
      </c>
      <c r="I15026" s="313" t="s">
        <v>6848</v>
      </c>
    </row>
    <row r="15027" spans="6:9" x14ac:dyDescent="0.2">
      <c r="F15027" s="310" t="s">
        <v>3763</v>
      </c>
      <c r="G15027" s="311">
        <v>36089</v>
      </c>
      <c r="H15027" s="312" t="s">
        <v>731</v>
      </c>
      <c r="I15027" s="313" t="s">
        <v>6848</v>
      </c>
    </row>
    <row r="15028" spans="6:9" x14ac:dyDescent="0.2">
      <c r="F15028" s="310" t="s">
        <v>3765</v>
      </c>
      <c r="G15028" s="311">
        <v>36091</v>
      </c>
      <c r="H15028" s="312" t="s">
        <v>731</v>
      </c>
      <c r="I15028" s="313" t="s">
        <v>6848</v>
      </c>
    </row>
    <row r="15029" spans="6:9" x14ac:dyDescent="0.2">
      <c r="F15029" s="310" t="s">
        <v>20804</v>
      </c>
      <c r="G15029" s="311">
        <v>36092</v>
      </c>
      <c r="H15029" s="312" t="s">
        <v>731</v>
      </c>
      <c r="I15029" s="313" t="s">
        <v>6848</v>
      </c>
    </row>
    <row r="15030" spans="6:9" x14ac:dyDescent="0.2">
      <c r="F15030" s="310" t="s">
        <v>3767</v>
      </c>
      <c r="G15030" s="311">
        <v>36093</v>
      </c>
      <c r="H15030" s="312" t="s">
        <v>731</v>
      </c>
      <c r="I15030" s="313" t="s">
        <v>6848</v>
      </c>
    </row>
    <row r="15031" spans="6:9" x14ac:dyDescent="0.2">
      <c r="F15031" s="310" t="s">
        <v>3773</v>
      </c>
      <c r="G15031" s="311">
        <v>36101</v>
      </c>
      <c r="H15031" s="312" t="s">
        <v>731</v>
      </c>
      <c r="I15031" s="313" t="s">
        <v>6848</v>
      </c>
    </row>
    <row r="15032" spans="6:9" x14ac:dyDescent="0.2">
      <c r="F15032" s="310" t="s">
        <v>20805</v>
      </c>
      <c r="G15032" s="311">
        <v>36102</v>
      </c>
      <c r="H15032" s="312" t="s">
        <v>731</v>
      </c>
      <c r="I15032" s="313" t="s">
        <v>6848</v>
      </c>
    </row>
    <row r="15033" spans="6:9" x14ac:dyDescent="0.2">
      <c r="F15033" s="310" t="s">
        <v>3774</v>
      </c>
      <c r="G15033" s="311">
        <v>36103</v>
      </c>
      <c r="H15033" s="312" t="s">
        <v>731</v>
      </c>
      <c r="I15033" s="313" t="s">
        <v>6848</v>
      </c>
    </row>
    <row r="15034" spans="6:9" x14ac:dyDescent="0.2">
      <c r="F15034" s="310" t="s">
        <v>20806</v>
      </c>
      <c r="G15034" s="311">
        <v>36104</v>
      </c>
      <c r="H15034" s="312" t="s">
        <v>731</v>
      </c>
      <c r="I15034" s="313" t="s">
        <v>6848</v>
      </c>
    </row>
    <row r="15035" spans="6:9" x14ac:dyDescent="0.2">
      <c r="F15035" s="310" t="s">
        <v>3775</v>
      </c>
      <c r="G15035" s="311">
        <v>36105</v>
      </c>
      <c r="H15035" s="312" t="s">
        <v>731</v>
      </c>
      <c r="I15035" s="313" t="s">
        <v>6848</v>
      </c>
    </row>
    <row r="15036" spans="6:9" x14ac:dyDescent="0.2">
      <c r="F15036" s="310" t="s">
        <v>20807</v>
      </c>
      <c r="G15036" s="311">
        <v>36106</v>
      </c>
      <c r="H15036" s="312" t="s">
        <v>731</v>
      </c>
      <c r="I15036" s="313" t="s">
        <v>6848</v>
      </c>
    </row>
    <row r="15037" spans="6:9" x14ac:dyDescent="0.2">
      <c r="F15037" s="310" t="s">
        <v>3777</v>
      </c>
      <c r="G15037" s="311">
        <v>36107</v>
      </c>
      <c r="H15037" s="312" t="s">
        <v>731</v>
      </c>
      <c r="I15037" s="313" t="s">
        <v>6848</v>
      </c>
    </row>
    <row r="15038" spans="6:9" x14ac:dyDescent="0.2">
      <c r="F15038" s="310" t="s">
        <v>20808</v>
      </c>
      <c r="G15038" s="311">
        <v>36108</v>
      </c>
      <c r="H15038" s="312" t="s">
        <v>731</v>
      </c>
      <c r="I15038" s="313" t="s">
        <v>6848</v>
      </c>
    </row>
    <row r="15039" spans="6:9" x14ac:dyDescent="0.2">
      <c r="F15039" s="310" t="s">
        <v>3779</v>
      </c>
      <c r="G15039" s="311">
        <v>36109</v>
      </c>
      <c r="H15039" s="312" t="s">
        <v>731</v>
      </c>
      <c r="I15039" s="313" t="s">
        <v>6848</v>
      </c>
    </row>
    <row r="15040" spans="6:9" x14ac:dyDescent="0.2">
      <c r="F15040" s="310" t="s">
        <v>20809</v>
      </c>
      <c r="G15040" s="311">
        <v>36110</v>
      </c>
      <c r="H15040" s="312" t="s">
        <v>731</v>
      </c>
      <c r="I15040" s="313" t="s">
        <v>6848</v>
      </c>
    </row>
    <row r="15041" spans="6:9" x14ac:dyDescent="0.2">
      <c r="F15041" s="310" t="s">
        <v>3781</v>
      </c>
      <c r="G15041" s="311">
        <v>36111</v>
      </c>
      <c r="H15041" s="312" t="s">
        <v>731</v>
      </c>
      <c r="I15041" s="313" t="s">
        <v>6848</v>
      </c>
    </row>
    <row r="15042" spans="6:9" x14ac:dyDescent="0.2">
      <c r="F15042" s="310" t="s">
        <v>20810</v>
      </c>
      <c r="G15042" s="311">
        <v>36112</v>
      </c>
      <c r="H15042" s="312" t="s">
        <v>731</v>
      </c>
      <c r="I15042" s="313" t="s">
        <v>6848</v>
      </c>
    </row>
    <row r="15043" spans="6:9" x14ac:dyDescent="0.2">
      <c r="F15043" s="310" t="s">
        <v>3782</v>
      </c>
      <c r="G15043" s="311">
        <v>36113</v>
      </c>
      <c r="H15043" s="312" t="s">
        <v>731</v>
      </c>
      <c r="I15043" s="313" t="s">
        <v>6848</v>
      </c>
    </row>
    <row r="15044" spans="6:9" x14ac:dyDescent="0.2">
      <c r="F15044" s="310" t="s">
        <v>20811</v>
      </c>
      <c r="G15044" s="311">
        <v>36114</v>
      </c>
      <c r="H15044" s="312" t="s">
        <v>731</v>
      </c>
      <c r="I15044" s="313" t="s">
        <v>6848</v>
      </c>
    </row>
    <row r="15045" spans="6:9" x14ac:dyDescent="0.2">
      <c r="F15045" s="310" t="s">
        <v>3783</v>
      </c>
      <c r="G15045" s="311">
        <v>36115</v>
      </c>
      <c r="H15045" s="312" t="s">
        <v>731</v>
      </c>
      <c r="I15045" s="313" t="s">
        <v>6848</v>
      </c>
    </row>
    <row r="15046" spans="6:9" x14ac:dyDescent="0.2">
      <c r="F15046" s="310" t="s">
        <v>20812</v>
      </c>
      <c r="G15046" s="311">
        <v>36116</v>
      </c>
      <c r="H15046" s="312" t="s">
        <v>731</v>
      </c>
      <c r="I15046" s="313" t="s">
        <v>6848</v>
      </c>
    </row>
    <row r="15047" spans="6:9" x14ac:dyDescent="0.2">
      <c r="F15047" s="310" t="s">
        <v>3784</v>
      </c>
      <c r="G15047" s="311">
        <v>36117</v>
      </c>
      <c r="H15047" s="312" t="s">
        <v>731</v>
      </c>
      <c r="I15047" s="313" t="s">
        <v>6848</v>
      </c>
    </row>
    <row r="15048" spans="6:9" x14ac:dyDescent="0.2">
      <c r="F15048" s="310" t="s">
        <v>20813</v>
      </c>
      <c r="G15048" s="311">
        <v>36118</v>
      </c>
      <c r="H15048" s="312" t="s">
        <v>731</v>
      </c>
      <c r="I15048" s="313" t="s">
        <v>6848</v>
      </c>
    </row>
    <row r="15049" spans="6:9" x14ac:dyDescent="0.2">
      <c r="F15049" s="310" t="s">
        <v>3786</v>
      </c>
      <c r="G15049" s="311">
        <v>36119</v>
      </c>
      <c r="H15049" s="312" t="s">
        <v>731</v>
      </c>
      <c r="I15049" s="313" t="s">
        <v>6848</v>
      </c>
    </row>
    <row r="15050" spans="6:9" x14ac:dyDescent="0.2">
      <c r="F15050" s="310" t="s">
        <v>20814</v>
      </c>
      <c r="G15050" s="311">
        <v>36120</v>
      </c>
      <c r="H15050" s="312" t="s">
        <v>731</v>
      </c>
      <c r="I15050" s="313" t="s">
        <v>6848</v>
      </c>
    </row>
    <row r="15051" spans="6:9" x14ac:dyDescent="0.2">
      <c r="F15051" s="310" t="s">
        <v>3788</v>
      </c>
      <c r="G15051" s="311">
        <v>36121</v>
      </c>
      <c r="H15051" s="312" t="s">
        <v>731</v>
      </c>
      <c r="I15051" s="313" t="s">
        <v>6848</v>
      </c>
    </row>
    <row r="15052" spans="6:9" x14ac:dyDescent="0.2">
      <c r="F15052" s="310" t="s">
        <v>3790</v>
      </c>
      <c r="G15052" s="311">
        <v>36123</v>
      </c>
      <c r="H15052" s="312" t="s">
        <v>731</v>
      </c>
      <c r="I15052" s="313" t="s">
        <v>6848</v>
      </c>
    </row>
    <row r="15053" spans="6:9" x14ac:dyDescent="0.2">
      <c r="F15053" s="310" t="s">
        <v>20815</v>
      </c>
      <c r="G15053" s="311">
        <v>36124</v>
      </c>
      <c r="H15053" s="312" t="s">
        <v>731</v>
      </c>
      <c r="I15053" s="313" t="s">
        <v>6848</v>
      </c>
    </row>
    <row r="15054" spans="6:9" x14ac:dyDescent="0.2">
      <c r="F15054" s="310" t="s">
        <v>20816</v>
      </c>
      <c r="G15054" s="311">
        <v>36125</v>
      </c>
      <c r="H15054" s="312" t="s">
        <v>731</v>
      </c>
      <c r="I15054" s="313" t="s">
        <v>6848</v>
      </c>
    </row>
    <row r="15055" spans="6:9" x14ac:dyDescent="0.2">
      <c r="F15055" s="310" t="s">
        <v>20817</v>
      </c>
      <c r="G15055" s="311">
        <v>36130</v>
      </c>
      <c r="H15055" s="312" t="s">
        <v>731</v>
      </c>
      <c r="I15055" s="313" t="s">
        <v>6848</v>
      </c>
    </row>
    <row r="15056" spans="6:9" x14ac:dyDescent="0.2">
      <c r="F15056" s="310" t="s">
        <v>20818</v>
      </c>
      <c r="G15056" s="311">
        <v>36131</v>
      </c>
      <c r="H15056" s="312" t="s">
        <v>731</v>
      </c>
      <c r="I15056" s="313" t="s">
        <v>6848</v>
      </c>
    </row>
    <row r="15057" spans="6:9" x14ac:dyDescent="0.2">
      <c r="F15057" s="310" t="s">
        <v>20819</v>
      </c>
      <c r="G15057" s="311">
        <v>36132</v>
      </c>
      <c r="H15057" s="312" t="s">
        <v>731</v>
      </c>
      <c r="I15057" s="313" t="s">
        <v>6848</v>
      </c>
    </row>
    <row r="15058" spans="6:9" x14ac:dyDescent="0.2">
      <c r="F15058" s="310" t="s">
        <v>20820</v>
      </c>
      <c r="G15058" s="311">
        <v>36133</v>
      </c>
      <c r="H15058" s="312" t="s">
        <v>731</v>
      </c>
      <c r="I15058" s="313" t="s">
        <v>6848</v>
      </c>
    </row>
    <row r="15059" spans="6:9" x14ac:dyDescent="0.2">
      <c r="F15059" s="310" t="s">
        <v>20821</v>
      </c>
      <c r="G15059" s="311">
        <v>36134</v>
      </c>
      <c r="H15059" s="312" t="s">
        <v>731</v>
      </c>
      <c r="I15059" s="313" t="s">
        <v>6848</v>
      </c>
    </row>
    <row r="15060" spans="6:9" x14ac:dyDescent="0.2">
      <c r="F15060" s="310" t="s">
        <v>20822</v>
      </c>
      <c r="G15060" s="311">
        <v>36135</v>
      </c>
      <c r="H15060" s="312" t="s">
        <v>731</v>
      </c>
      <c r="I15060" s="313" t="s">
        <v>6848</v>
      </c>
    </row>
    <row r="15061" spans="6:9" x14ac:dyDescent="0.2">
      <c r="F15061" s="310" t="s">
        <v>20823</v>
      </c>
      <c r="G15061" s="311">
        <v>36140</v>
      </c>
      <c r="H15061" s="312" t="s">
        <v>731</v>
      </c>
      <c r="I15061" s="313" t="s">
        <v>6848</v>
      </c>
    </row>
    <row r="15062" spans="6:9" x14ac:dyDescent="0.2">
      <c r="F15062" s="310" t="s">
        <v>20824</v>
      </c>
      <c r="G15062" s="311">
        <v>36141</v>
      </c>
      <c r="H15062" s="312" t="s">
        <v>731</v>
      </c>
      <c r="I15062" s="313" t="s">
        <v>6848</v>
      </c>
    </row>
    <row r="15063" spans="6:9" x14ac:dyDescent="0.2">
      <c r="F15063" s="310" t="s">
        <v>20825</v>
      </c>
      <c r="G15063" s="311">
        <v>36142</v>
      </c>
      <c r="H15063" s="312" t="s">
        <v>731</v>
      </c>
      <c r="I15063" s="313" t="s">
        <v>6848</v>
      </c>
    </row>
    <row r="15064" spans="6:9" x14ac:dyDescent="0.2">
      <c r="F15064" s="310" t="s">
        <v>20826</v>
      </c>
      <c r="G15064" s="311">
        <v>36177</v>
      </c>
      <c r="H15064" s="312" t="s">
        <v>731</v>
      </c>
      <c r="I15064" s="313" t="s">
        <v>6848</v>
      </c>
    </row>
    <row r="15065" spans="6:9" x14ac:dyDescent="0.2">
      <c r="F15065" s="310" t="s">
        <v>20827</v>
      </c>
      <c r="G15065" s="311">
        <v>36191</v>
      </c>
      <c r="H15065" s="312" t="s">
        <v>731</v>
      </c>
      <c r="I15065" s="313" t="s">
        <v>6848</v>
      </c>
    </row>
    <row r="15066" spans="6:9" x14ac:dyDescent="0.2">
      <c r="F15066" s="310" t="s">
        <v>20828</v>
      </c>
      <c r="G15066" s="311">
        <v>36201</v>
      </c>
      <c r="H15066" s="312" t="s">
        <v>731</v>
      </c>
      <c r="I15066" s="313" t="s">
        <v>6851</v>
      </c>
    </row>
    <row r="15067" spans="6:9" x14ac:dyDescent="0.2">
      <c r="F15067" s="310" t="s">
        <v>20829</v>
      </c>
      <c r="G15067" s="311">
        <v>36202</v>
      </c>
      <c r="H15067" s="312" t="s">
        <v>731</v>
      </c>
      <c r="I15067" s="313" t="s">
        <v>6851</v>
      </c>
    </row>
    <row r="15068" spans="6:9" x14ac:dyDescent="0.2">
      <c r="F15068" s="310" t="s">
        <v>20830</v>
      </c>
      <c r="G15068" s="311">
        <v>36203</v>
      </c>
      <c r="H15068" s="312" t="s">
        <v>731</v>
      </c>
      <c r="I15068" s="313" t="s">
        <v>6848</v>
      </c>
    </row>
    <row r="15069" spans="6:9" x14ac:dyDescent="0.2">
      <c r="F15069" s="310" t="s">
        <v>20831</v>
      </c>
      <c r="G15069" s="311">
        <v>36204</v>
      </c>
      <c r="H15069" s="312" t="s">
        <v>731</v>
      </c>
      <c r="I15069" s="313" t="s">
        <v>6851</v>
      </c>
    </row>
    <row r="15070" spans="6:9" x14ac:dyDescent="0.2">
      <c r="F15070" s="310" t="s">
        <v>20832</v>
      </c>
      <c r="G15070" s="311">
        <v>36205</v>
      </c>
      <c r="H15070" s="312" t="s">
        <v>731</v>
      </c>
      <c r="I15070" s="313" t="s">
        <v>6851</v>
      </c>
    </row>
    <row r="15071" spans="6:9" x14ac:dyDescent="0.2">
      <c r="F15071" s="310" t="s">
        <v>20833</v>
      </c>
      <c r="G15071" s="311">
        <v>36206</v>
      </c>
      <c r="H15071" s="312" t="s">
        <v>731</v>
      </c>
      <c r="I15071" s="313" t="s">
        <v>6851</v>
      </c>
    </row>
    <row r="15072" spans="6:9" x14ac:dyDescent="0.2">
      <c r="F15072" s="310" t="s">
        <v>20834</v>
      </c>
      <c r="G15072" s="311">
        <v>36207</v>
      </c>
      <c r="H15072" s="312" t="s">
        <v>731</v>
      </c>
      <c r="I15072" s="313" t="s">
        <v>6851</v>
      </c>
    </row>
    <row r="15073" spans="6:9" x14ac:dyDescent="0.2">
      <c r="F15073" s="322" t="s">
        <v>20835</v>
      </c>
      <c r="G15073" s="316">
        <v>36210</v>
      </c>
      <c r="H15073" s="323" t="s">
        <v>731</v>
      </c>
      <c r="I15073" s="313" t="s">
        <v>6851</v>
      </c>
    </row>
    <row r="15074" spans="6:9" x14ac:dyDescent="0.2">
      <c r="F15074" s="310" t="s">
        <v>20836</v>
      </c>
      <c r="G15074" s="311">
        <v>36250</v>
      </c>
      <c r="H15074" s="312" t="s">
        <v>731</v>
      </c>
      <c r="I15074" s="313" t="s">
        <v>6851</v>
      </c>
    </row>
    <row r="15075" spans="6:9" x14ac:dyDescent="0.2">
      <c r="F15075" s="310" t="s">
        <v>20837</v>
      </c>
      <c r="G15075" s="311">
        <v>36251</v>
      </c>
      <c r="H15075" s="312" t="s">
        <v>731</v>
      </c>
      <c r="I15075" s="313" t="s">
        <v>6848</v>
      </c>
    </row>
    <row r="15076" spans="6:9" x14ac:dyDescent="0.2">
      <c r="F15076" s="310" t="s">
        <v>20838</v>
      </c>
      <c r="G15076" s="311">
        <v>36253</v>
      </c>
      <c r="H15076" s="312" t="s">
        <v>731</v>
      </c>
      <c r="I15076" s="313" t="s">
        <v>6848</v>
      </c>
    </row>
    <row r="15077" spans="6:9" x14ac:dyDescent="0.2">
      <c r="F15077" s="310" t="s">
        <v>20839</v>
      </c>
      <c r="G15077" s="311">
        <v>36254</v>
      </c>
      <c r="H15077" s="312" t="s">
        <v>731</v>
      </c>
      <c r="I15077" s="313" t="s">
        <v>6851</v>
      </c>
    </row>
    <row r="15078" spans="6:9" x14ac:dyDescent="0.2">
      <c r="F15078" s="310" t="s">
        <v>20840</v>
      </c>
      <c r="G15078" s="311">
        <v>36255</v>
      </c>
      <c r="H15078" s="312" t="s">
        <v>731</v>
      </c>
      <c r="I15078" s="313" t="s">
        <v>6848</v>
      </c>
    </row>
    <row r="15079" spans="6:9" x14ac:dyDescent="0.2">
      <c r="F15079" s="310" t="s">
        <v>20841</v>
      </c>
      <c r="G15079" s="311">
        <v>36256</v>
      </c>
      <c r="H15079" s="312" t="s">
        <v>731</v>
      </c>
      <c r="I15079" s="313" t="s">
        <v>6848</v>
      </c>
    </row>
    <row r="15080" spans="6:9" x14ac:dyDescent="0.2">
      <c r="F15080" s="310" t="s">
        <v>20842</v>
      </c>
      <c r="G15080" s="311">
        <v>36257</v>
      </c>
      <c r="H15080" s="312" t="s">
        <v>731</v>
      </c>
      <c r="I15080" s="313" t="s">
        <v>6851</v>
      </c>
    </row>
    <row r="15081" spans="6:9" x14ac:dyDescent="0.2">
      <c r="F15081" s="310" t="s">
        <v>20843</v>
      </c>
      <c r="G15081" s="311">
        <v>36258</v>
      </c>
      <c r="H15081" s="312" t="s">
        <v>731</v>
      </c>
      <c r="I15081" s="313" t="s">
        <v>6848</v>
      </c>
    </row>
    <row r="15082" spans="6:9" x14ac:dyDescent="0.2">
      <c r="F15082" s="310" t="s">
        <v>20844</v>
      </c>
      <c r="G15082" s="311">
        <v>36260</v>
      </c>
      <c r="H15082" s="312" t="s">
        <v>731</v>
      </c>
      <c r="I15082" s="313" t="s">
        <v>6848</v>
      </c>
    </row>
    <row r="15083" spans="6:9" x14ac:dyDescent="0.2">
      <c r="F15083" s="310" t="s">
        <v>20845</v>
      </c>
      <c r="G15083" s="311">
        <v>36261</v>
      </c>
      <c r="H15083" s="312" t="s">
        <v>731</v>
      </c>
      <c r="I15083" s="313" t="s">
        <v>6848</v>
      </c>
    </row>
    <row r="15084" spans="6:9" x14ac:dyDescent="0.2">
      <c r="F15084" s="310" t="s">
        <v>20846</v>
      </c>
      <c r="G15084" s="311">
        <v>36262</v>
      </c>
      <c r="H15084" s="312" t="s">
        <v>731</v>
      </c>
      <c r="I15084" s="313" t="s">
        <v>6848</v>
      </c>
    </row>
    <row r="15085" spans="6:9" x14ac:dyDescent="0.2">
      <c r="F15085" s="310" t="s">
        <v>20847</v>
      </c>
      <c r="G15085" s="311">
        <v>36263</v>
      </c>
      <c r="H15085" s="312" t="s">
        <v>731</v>
      </c>
      <c r="I15085" s="313" t="s">
        <v>6848</v>
      </c>
    </row>
    <row r="15086" spans="6:9" x14ac:dyDescent="0.2">
      <c r="F15086" s="310" t="s">
        <v>20848</v>
      </c>
      <c r="G15086" s="311">
        <v>36264</v>
      </c>
      <c r="H15086" s="312" t="s">
        <v>731</v>
      </c>
      <c r="I15086" s="313" t="s">
        <v>6848</v>
      </c>
    </row>
    <row r="15087" spans="6:9" x14ac:dyDescent="0.2">
      <c r="F15087" s="310" t="s">
        <v>20849</v>
      </c>
      <c r="G15087" s="311">
        <v>36265</v>
      </c>
      <c r="H15087" s="312" t="s">
        <v>731</v>
      </c>
      <c r="I15087" s="313" t="s">
        <v>6851</v>
      </c>
    </row>
    <row r="15088" spans="6:9" x14ac:dyDescent="0.2">
      <c r="F15088" s="310" t="s">
        <v>20850</v>
      </c>
      <c r="G15088" s="311">
        <v>36266</v>
      </c>
      <c r="H15088" s="312" t="s">
        <v>731</v>
      </c>
      <c r="I15088" s="313" t="s">
        <v>6848</v>
      </c>
    </row>
    <row r="15089" spans="6:9" x14ac:dyDescent="0.2">
      <c r="F15089" s="310" t="s">
        <v>20851</v>
      </c>
      <c r="G15089" s="311">
        <v>36267</v>
      </c>
      <c r="H15089" s="312" t="s">
        <v>731</v>
      </c>
      <c r="I15089" s="313" t="s">
        <v>6848</v>
      </c>
    </row>
    <row r="15090" spans="6:9" x14ac:dyDescent="0.2">
      <c r="F15090" s="310" t="s">
        <v>20852</v>
      </c>
      <c r="G15090" s="311">
        <v>36268</v>
      </c>
      <c r="H15090" s="312" t="s">
        <v>731</v>
      </c>
      <c r="I15090" s="313" t="s">
        <v>6848</v>
      </c>
    </row>
    <row r="15091" spans="6:9" x14ac:dyDescent="0.2">
      <c r="F15091" s="310" t="s">
        <v>20853</v>
      </c>
      <c r="G15091" s="311">
        <v>36269</v>
      </c>
      <c r="H15091" s="312" t="s">
        <v>731</v>
      </c>
      <c r="I15091" s="313" t="s">
        <v>6848</v>
      </c>
    </row>
    <row r="15092" spans="6:9" x14ac:dyDescent="0.2">
      <c r="F15092" s="310" t="s">
        <v>20854</v>
      </c>
      <c r="G15092" s="311">
        <v>36271</v>
      </c>
      <c r="H15092" s="312" t="s">
        <v>731</v>
      </c>
      <c r="I15092" s="313" t="s">
        <v>6851</v>
      </c>
    </row>
    <row r="15093" spans="6:9" x14ac:dyDescent="0.2">
      <c r="F15093" s="310" t="s">
        <v>20855</v>
      </c>
      <c r="G15093" s="311">
        <v>36272</v>
      </c>
      <c r="H15093" s="312" t="s">
        <v>731</v>
      </c>
      <c r="I15093" s="313" t="s">
        <v>6851</v>
      </c>
    </row>
    <row r="15094" spans="6:9" x14ac:dyDescent="0.2">
      <c r="F15094" s="310" t="s">
        <v>20856</v>
      </c>
      <c r="G15094" s="311">
        <v>36273</v>
      </c>
      <c r="H15094" s="312" t="s">
        <v>731</v>
      </c>
      <c r="I15094" s="313" t="s">
        <v>6848</v>
      </c>
    </row>
    <row r="15095" spans="6:9" x14ac:dyDescent="0.2">
      <c r="F15095" s="310" t="s">
        <v>20857</v>
      </c>
      <c r="G15095" s="311">
        <v>36274</v>
      </c>
      <c r="H15095" s="312" t="s">
        <v>731</v>
      </c>
      <c r="I15095" s="313" t="s">
        <v>6848</v>
      </c>
    </row>
    <row r="15096" spans="6:9" x14ac:dyDescent="0.2">
      <c r="F15096" s="310" t="s">
        <v>20858</v>
      </c>
      <c r="G15096" s="311">
        <v>36275</v>
      </c>
      <c r="H15096" s="312" t="s">
        <v>731</v>
      </c>
      <c r="I15096" s="313" t="s">
        <v>6851</v>
      </c>
    </row>
    <row r="15097" spans="6:9" x14ac:dyDescent="0.2">
      <c r="F15097" s="310" t="s">
        <v>20859</v>
      </c>
      <c r="G15097" s="311">
        <v>36276</v>
      </c>
      <c r="H15097" s="312" t="s">
        <v>731</v>
      </c>
      <c r="I15097" s="313" t="s">
        <v>6848</v>
      </c>
    </row>
    <row r="15098" spans="6:9" x14ac:dyDescent="0.2">
      <c r="F15098" s="310" t="s">
        <v>20860</v>
      </c>
      <c r="G15098" s="311">
        <v>36277</v>
      </c>
      <c r="H15098" s="312" t="s">
        <v>731</v>
      </c>
      <c r="I15098" s="313" t="s">
        <v>6851</v>
      </c>
    </row>
    <row r="15099" spans="6:9" x14ac:dyDescent="0.2">
      <c r="F15099" s="310" t="s">
        <v>20861</v>
      </c>
      <c r="G15099" s="311">
        <v>36278</v>
      </c>
      <c r="H15099" s="312" t="s">
        <v>731</v>
      </c>
      <c r="I15099" s="313" t="s">
        <v>6848</v>
      </c>
    </row>
    <row r="15100" spans="6:9" x14ac:dyDescent="0.2">
      <c r="F15100" s="310" t="s">
        <v>20862</v>
      </c>
      <c r="G15100" s="311">
        <v>36279</v>
      </c>
      <c r="H15100" s="312" t="s">
        <v>731</v>
      </c>
      <c r="I15100" s="313" t="s">
        <v>6851</v>
      </c>
    </row>
    <row r="15101" spans="6:9" x14ac:dyDescent="0.2">
      <c r="F15101" s="310" t="s">
        <v>20863</v>
      </c>
      <c r="G15101" s="311">
        <v>36280</v>
      </c>
      <c r="H15101" s="312" t="s">
        <v>731</v>
      </c>
      <c r="I15101" s="313" t="s">
        <v>6848</v>
      </c>
    </row>
    <row r="15102" spans="6:9" x14ac:dyDescent="0.2">
      <c r="F15102" s="310" t="s">
        <v>20864</v>
      </c>
      <c r="G15102" s="311">
        <v>36301</v>
      </c>
      <c r="H15102" s="312" t="s">
        <v>731</v>
      </c>
      <c r="I15102" s="313" t="s">
        <v>6848</v>
      </c>
    </row>
    <row r="15103" spans="6:9" x14ac:dyDescent="0.2">
      <c r="F15103" s="310" t="s">
        <v>20865</v>
      </c>
      <c r="G15103" s="311">
        <v>36302</v>
      </c>
      <c r="H15103" s="312" t="s">
        <v>731</v>
      </c>
      <c r="I15103" s="313" t="s">
        <v>6848</v>
      </c>
    </row>
    <row r="15104" spans="6:9" x14ac:dyDescent="0.2">
      <c r="F15104" s="310" t="s">
        <v>20866</v>
      </c>
      <c r="G15104" s="311">
        <v>36303</v>
      </c>
      <c r="H15104" s="312" t="s">
        <v>731</v>
      </c>
      <c r="I15104" s="313" t="s">
        <v>6848</v>
      </c>
    </row>
    <row r="15105" spans="6:9" x14ac:dyDescent="0.2">
      <c r="F15105" s="310" t="s">
        <v>20867</v>
      </c>
      <c r="G15105" s="311">
        <v>36304</v>
      </c>
      <c r="H15105" s="312" t="s">
        <v>731</v>
      </c>
      <c r="I15105" s="313" t="s">
        <v>6848</v>
      </c>
    </row>
    <row r="15106" spans="6:9" x14ac:dyDescent="0.2">
      <c r="F15106" s="310" t="s">
        <v>20868</v>
      </c>
      <c r="G15106" s="311">
        <v>36305</v>
      </c>
      <c r="H15106" s="312" t="s">
        <v>731</v>
      </c>
      <c r="I15106" s="313" t="s">
        <v>6848</v>
      </c>
    </row>
    <row r="15107" spans="6:9" x14ac:dyDescent="0.2">
      <c r="F15107" s="310" t="s">
        <v>20869</v>
      </c>
      <c r="G15107" s="311">
        <v>36310</v>
      </c>
      <c r="H15107" s="312" t="s">
        <v>731</v>
      </c>
      <c r="I15107" s="313" t="s">
        <v>6848</v>
      </c>
    </row>
    <row r="15108" spans="6:9" x14ac:dyDescent="0.2">
      <c r="F15108" s="310" t="s">
        <v>20870</v>
      </c>
      <c r="G15108" s="311">
        <v>36311</v>
      </c>
      <c r="H15108" s="312" t="s">
        <v>731</v>
      </c>
      <c r="I15108" s="313" t="s">
        <v>6848</v>
      </c>
    </row>
    <row r="15109" spans="6:9" x14ac:dyDescent="0.2">
      <c r="F15109" s="310" t="s">
        <v>20871</v>
      </c>
      <c r="G15109" s="311">
        <v>36312</v>
      </c>
      <c r="H15109" s="312" t="s">
        <v>731</v>
      </c>
      <c r="I15109" s="313" t="s">
        <v>6848</v>
      </c>
    </row>
    <row r="15110" spans="6:9" x14ac:dyDescent="0.2">
      <c r="F15110" s="310" t="s">
        <v>20872</v>
      </c>
      <c r="G15110" s="311">
        <v>36313</v>
      </c>
      <c r="H15110" s="312" t="s">
        <v>731</v>
      </c>
      <c r="I15110" s="313" t="s">
        <v>6848</v>
      </c>
    </row>
    <row r="15111" spans="6:9" x14ac:dyDescent="0.2">
      <c r="F15111" s="310" t="s">
        <v>20873</v>
      </c>
      <c r="G15111" s="311">
        <v>36314</v>
      </c>
      <c r="H15111" s="312" t="s">
        <v>731</v>
      </c>
      <c r="I15111" s="313" t="s">
        <v>6848</v>
      </c>
    </row>
    <row r="15112" spans="6:9" x14ac:dyDescent="0.2">
      <c r="F15112" s="310" t="s">
        <v>20874</v>
      </c>
      <c r="G15112" s="311">
        <v>36316</v>
      </c>
      <c r="H15112" s="312" t="s">
        <v>731</v>
      </c>
      <c r="I15112" s="313" t="s">
        <v>6848</v>
      </c>
    </row>
    <row r="15113" spans="6:9" x14ac:dyDescent="0.2">
      <c r="F15113" s="310" t="s">
        <v>20875</v>
      </c>
      <c r="G15113" s="311">
        <v>36317</v>
      </c>
      <c r="H15113" s="312" t="s">
        <v>731</v>
      </c>
      <c r="I15113" s="313" t="s">
        <v>6848</v>
      </c>
    </row>
    <row r="15114" spans="6:9" x14ac:dyDescent="0.2">
      <c r="F15114" s="310" t="s">
        <v>20876</v>
      </c>
      <c r="G15114" s="311">
        <v>36318</v>
      </c>
      <c r="H15114" s="312" t="s">
        <v>731</v>
      </c>
      <c r="I15114" s="313" t="s">
        <v>6848</v>
      </c>
    </row>
    <row r="15115" spans="6:9" x14ac:dyDescent="0.2">
      <c r="F15115" s="310" t="s">
        <v>20877</v>
      </c>
      <c r="G15115" s="311">
        <v>36319</v>
      </c>
      <c r="H15115" s="312" t="s">
        <v>731</v>
      </c>
      <c r="I15115" s="313" t="s">
        <v>6848</v>
      </c>
    </row>
    <row r="15116" spans="6:9" x14ac:dyDescent="0.2">
      <c r="F15116" s="310" t="s">
        <v>20878</v>
      </c>
      <c r="G15116" s="311">
        <v>36320</v>
      </c>
      <c r="H15116" s="312" t="s">
        <v>731</v>
      </c>
      <c r="I15116" s="313" t="s">
        <v>6848</v>
      </c>
    </row>
    <row r="15117" spans="6:9" x14ac:dyDescent="0.2">
      <c r="F15117" s="310" t="s">
        <v>20879</v>
      </c>
      <c r="G15117" s="311">
        <v>36321</v>
      </c>
      <c r="H15117" s="312" t="s">
        <v>731</v>
      </c>
      <c r="I15117" s="313" t="s">
        <v>6848</v>
      </c>
    </row>
    <row r="15118" spans="6:9" x14ac:dyDescent="0.2">
      <c r="F15118" s="310" t="s">
        <v>20880</v>
      </c>
      <c r="G15118" s="311">
        <v>36322</v>
      </c>
      <c r="H15118" s="312" t="s">
        <v>731</v>
      </c>
      <c r="I15118" s="313" t="s">
        <v>6848</v>
      </c>
    </row>
    <row r="15119" spans="6:9" x14ac:dyDescent="0.2">
      <c r="F15119" s="310" t="s">
        <v>20881</v>
      </c>
      <c r="G15119" s="311">
        <v>36323</v>
      </c>
      <c r="H15119" s="312" t="s">
        <v>731</v>
      </c>
      <c r="I15119" s="313" t="s">
        <v>6848</v>
      </c>
    </row>
    <row r="15120" spans="6:9" x14ac:dyDescent="0.2">
      <c r="F15120" s="310" t="s">
        <v>20882</v>
      </c>
      <c r="G15120" s="311">
        <v>36330</v>
      </c>
      <c r="H15120" s="312" t="s">
        <v>731</v>
      </c>
      <c r="I15120" s="313" t="s">
        <v>6848</v>
      </c>
    </row>
    <row r="15121" spans="6:9" x14ac:dyDescent="0.2">
      <c r="F15121" s="310" t="s">
        <v>20883</v>
      </c>
      <c r="G15121" s="311">
        <v>36331</v>
      </c>
      <c r="H15121" s="312" t="s">
        <v>731</v>
      </c>
      <c r="I15121" s="313" t="s">
        <v>6848</v>
      </c>
    </row>
    <row r="15122" spans="6:9" x14ac:dyDescent="0.2">
      <c r="F15122" s="310" t="s">
        <v>20884</v>
      </c>
      <c r="G15122" s="311">
        <v>36340</v>
      </c>
      <c r="H15122" s="312" t="s">
        <v>731</v>
      </c>
      <c r="I15122" s="313" t="s">
        <v>6848</v>
      </c>
    </row>
    <row r="15123" spans="6:9" x14ac:dyDescent="0.2">
      <c r="F15123" s="310" t="s">
        <v>20885</v>
      </c>
      <c r="G15123" s="311">
        <v>36343</v>
      </c>
      <c r="H15123" s="312" t="s">
        <v>731</v>
      </c>
      <c r="I15123" s="313" t="s">
        <v>6848</v>
      </c>
    </row>
    <row r="15124" spans="6:9" x14ac:dyDescent="0.2">
      <c r="F15124" s="310" t="s">
        <v>20886</v>
      </c>
      <c r="G15124" s="311">
        <v>36344</v>
      </c>
      <c r="H15124" s="312" t="s">
        <v>731</v>
      </c>
      <c r="I15124" s="313" t="s">
        <v>6848</v>
      </c>
    </row>
    <row r="15125" spans="6:9" x14ac:dyDescent="0.2">
      <c r="F15125" s="310" t="s">
        <v>20887</v>
      </c>
      <c r="G15125" s="311">
        <v>36345</v>
      </c>
      <c r="H15125" s="312" t="s">
        <v>731</v>
      </c>
      <c r="I15125" s="313" t="s">
        <v>6848</v>
      </c>
    </row>
    <row r="15126" spans="6:9" x14ac:dyDescent="0.2">
      <c r="F15126" s="310" t="s">
        <v>20888</v>
      </c>
      <c r="G15126" s="311">
        <v>36346</v>
      </c>
      <c r="H15126" s="312" t="s">
        <v>731</v>
      </c>
      <c r="I15126" s="313" t="s">
        <v>6848</v>
      </c>
    </row>
    <row r="15127" spans="6:9" x14ac:dyDescent="0.2">
      <c r="F15127" s="310" t="s">
        <v>20889</v>
      </c>
      <c r="G15127" s="311">
        <v>36349</v>
      </c>
      <c r="H15127" s="312" t="s">
        <v>731</v>
      </c>
      <c r="I15127" s="313" t="s">
        <v>6848</v>
      </c>
    </row>
    <row r="15128" spans="6:9" x14ac:dyDescent="0.2">
      <c r="F15128" s="310" t="s">
        <v>20890</v>
      </c>
      <c r="G15128" s="311">
        <v>36350</v>
      </c>
      <c r="H15128" s="312" t="s">
        <v>731</v>
      </c>
      <c r="I15128" s="313" t="s">
        <v>6848</v>
      </c>
    </row>
    <row r="15129" spans="6:9" x14ac:dyDescent="0.2">
      <c r="F15129" s="310" t="s">
        <v>20891</v>
      </c>
      <c r="G15129" s="311">
        <v>36351</v>
      </c>
      <c r="H15129" s="312" t="s">
        <v>731</v>
      </c>
      <c r="I15129" s="313" t="s">
        <v>6848</v>
      </c>
    </row>
    <row r="15130" spans="6:9" x14ac:dyDescent="0.2">
      <c r="F15130" s="310" t="s">
        <v>20892</v>
      </c>
      <c r="G15130" s="311">
        <v>36352</v>
      </c>
      <c r="H15130" s="312" t="s">
        <v>731</v>
      </c>
      <c r="I15130" s="313" t="s">
        <v>6848</v>
      </c>
    </row>
    <row r="15131" spans="6:9" x14ac:dyDescent="0.2">
      <c r="F15131" s="310" t="s">
        <v>20893</v>
      </c>
      <c r="G15131" s="311">
        <v>36353</v>
      </c>
      <c r="H15131" s="312" t="s">
        <v>731</v>
      </c>
      <c r="I15131" s="313" t="s">
        <v>6848</v>
      </c>
    </row>
    <row r="15132" spans="6:9" x14ac:dyDescent="0.2">
      <c r="F15132" s="310" t="s">
        <v>20894</v>
      </c>
      <c r="G15132" s="311">
        <v>36360</v>
      </c>
      <c r="H15132" s="312" t="s">
        <v>731</v>
      </c>
      <c r="I15132" s="313" t="s">
        <v>6848</v>
      </c>
    </row>
    <row r="15133" spans="6:9" x14ac:dyDescent="0.2">
      <c r="F15133" s="310" t="s">
        <v>20895</v>
      </c>
      <c r="G15133" s="311">
        <v>36361</v>
      </c>
      <c r="H15133" s="312" t="s">
        <v>731</v>
      </c>
      <c r="I15133" s="313" t="s">
        <v>6848</v>
      </c>
    </row>
    <row r="15134" spans="6:9" x14ac:dyDescent="0.2">
      <c r="F15134" s="310" t="s">
        <v>20896</v>
      </c>
      <c r="G15134" s="311">
        <v>36362</v>
      </c>
      <c r="H15134" s="312" t="s">
        <v>731</v>
      </c>
      <c r="I15134" s="313" t="s">
        <v>6848</v>
      </c>
    </row>
    <row r="15135" spans="6:9" x14ac:dyDescent="0.2">
      <c r="F15135" s="310" t="s">
        <v>20897</v>
      </c>
      <c r="G15135" s="311">
        <v>36370</v>
      </c>
      <c r="H15135" s="312" t="s">
        <v>731</v>
      </c>
      <c r="I15135" s="313" t="s">
        <v>6848</v>
      </c>
    </row>
    <row r="15136" spans="6:9" x14ac:dyDescent="0.2">
      <c r="F15136" s="310" t="s">
        <v>20898</v>
      </c>
      <c r="G15136" s="311">
        <v>36371</v>
      </c>
      <c r="H15136" s="312" t="s">
        <v>731</v>
      </c>
      <c r="I15136" s="313" t="s">
        <v>6848</v>
      </c>
    </row>
    <row r="15137" spans="6:9" x14ac:dyDescent="0.2">
      <c r="F15137" s="310" t="s">
        <v>20899</v>
      </c>
      <c r="G15137" s="311">
        <v>36373</v>
      </c>
      <c r="H15137" s="312" t="s">
        <v>731</v>
      </c>
      <c r="I15137" s="313" t="s">
        <v>6848</v>
      </c>
    </row>
    <row r="15138" spans="6:9" x14ac:dyDescent="0.2">
      <c r="F15138" s="310" t="s">
        <v>20900</v>
      </c>
      <c r="G15138" s="311">
        <v>36374</v>
      </c>
      <c r="H15138" s="312" t="s">
        <v>731</v>
      </c>
      <c r="I15138" s="313" t="s">
        <v>6848</v>
      </c>
    </row>
    <row r="15139" spans="6:9" x14ac:dyDescent="0.2">
      <c r="F15139" s="310" t="s">
        <v>20901</v>
      </c>
      <c r="G15139" s="311">
        <v>36375</v>
      </c>
      <c r="H15139" s="312" t="s">
        <v>731</v>
      </c>
      <c r="I15139" s="313" t="s">
        <v>6848</v>
      </c>
    </row>
    <row r="15140" spans="6:9" x14ac:dyDescent="0.2">
      <c r="F15140" s="310" t="s">
        <v>20902</v>
      </c>
      <c r="G15140" s="311">
        <v>36376</v>
      </c>
      <c r="H15140" s="312" t="s">
        <v>731</v>
      </c>
      <c r="I15140" s="313" t="s">
        <v>6848</v>
      </c>
    </row>
    <row r="15141" spans="6:9" x14ac:dyDescent="0.2">
      <c r="F15141" s="310" t="s">
        <v>20903</v>
      </c>
      <c r="G15141" s="311">
        <v>36401</v>
      </c>
      <c r="H15141" s="312" t="s">
        <v>731</v>
      </c>
      <c r="I15141" s="313" t="s">
        <v>6848</v>
      </c>
    </row>
    <row r="15142" spans="6:9" x14ac:dyDescent="0.2">
      <c r="F15142" s="310" t="s">
        <v>20904</v>
      </c>
      <c r="G15142" s="311">
        <v>36420</v>
      </c>
      <c r="H15142" s="312" t="s">
        <v>731</v>
      </c>
      <c r="I15142" s="313" t="s">
        <v>6848</v>
      </c>
    </row>
    <row r="15143" spans="6:9" x14ac:dyDescent="0.2">
      <c r="F15143" s="310" t="s">
        <v>20905</v>
      </c>
      <c r="G15143" s="311">
        <v>36421</v>
      </c>
      <c r="H15143" s="312" t="s">
        <v>731</v>
      </c>
      <c r="I15143" s="313" t="s">
        <v>6848</v>
      </c>
    </row>
    <row r="15144" spans="6:9" x14ac:dyDescent="0.2">
      <c r="F15144" s="310" t="s">
        <v>20906</v>
      </c>
      <c r="G15144" s="311">
        <v>36425</v>
      </c>
      <c r="H15144" s="312" t="s">
        <v>731</v>
      </c>
      <c r="I15144" s="313" t="s">
        <v>6848</v>
      </c>
    </row>
    <row r="15145" spans="6:9" x14ac:dyDescent="0.2">
      <c r="F15145" s="310" t="s">
        <v>20907</v>
      </c>
      <c r="G15145" s="311">
        <v>36426</v>
      </c>
      <c r="H15145" s="312" t="s">
        <v>731</v>
      </c>
      <c r="I15145" s="313" t="s">
        <v>6848</v>
      </c>
    </row>
    <row r="15146" spans="6:9" x14ac:dyDescent="0.2">
      <c r="F15146" s="310" t="s">
        <v>20908</v>
      </c>
      <c r="G15146" s="311">
        <v>36427</v>
      </c>
      <c r="H15146" s="312" t="s">
        <v>731</v>
      </c>
      <c r="I15146" s="313" t="s">
        <v>6848</v>
      </c>
    </row>
    <row r="15147" spans="6:9" x14ac:dyDescent="0.2">
      <c r="F15147" s="310" t="s">
        <v>20909</v>
      </c>
      <c r="G15147" s="311">
        <v>36429</v>
      </c>
      <c r="H15147" s="312" t="s">
        <v>731</v>
      </c>
      <c r="I15147" s="313" t="s">
        <v>6848</v>
      </c>
    </row>
    <row r="15148" spans="6:9" x14ac:dyDescent="0.2">
      <c r="F15148" s="310" t="s">
        <v>20910</v>
      </c>
      <c r="G15148" s="311">
        <v>36432</v>
      </c>
      <c r="H15148" s="312" t="s">
        <v>731</v>
      </c>
      <c r="I15148" s="313" t="s">
        <v>6848</v>
      </c>
    </row>
    <row r="15149" spans="6:9" x14ac:dyDescent="0.2">
      <c r="F15149" s="310" t="s">
        <v>20911</v>
      </c>
      <c r="G15149" s="311">
        <v>36435</v>
      </c>
      <c r="H15149" s="312" t="s">
        <v>731</v>
      </c>
      <c r="I15149" s="313" t="s">
        <v>6848</v>
      </c>
    </row>
    <row r="15150" spans="6:9" x14ac:dyDescent="0.2">
      <c r="F15150" s="310" t="s">
        <v>20912</v>
      </c>
      <c r="G15150" s="311">
        <v>36436</v>
      </c>
      <c r="H15150" s="312" t="s">
        <v>731</v>
      </c>
      <c r="I15150" s="313" t="s">
        <v>6848</v>
      </c>
    </row>
    <row r="15151" spans="6:9" x14ac:dyDescent="0.2">
      <c r="F15151" s="310" t="s">
        <v>20913</v>
      </c>
      <c r="G15151" s="311">
        <v>36439</v>
      </c>
      <c r="H15151" s="312" t="s">
        <v>731</v>
      </c>
      <c r="I15151" s="313" t="s">
        <v>6848</v>
      </c>
    </row>
    <row r="15152" spans="6:9" x14ac:dyDescent="0.2">
      <c r="F15152" s="310" t="s">
        <v>20914</v>
      </c>
      <c r="G15152" s="311">
        <v>36441</v>
      </c>
      <c r="H15152" s="312" t="s">
        <v>731</v>
      </c>
      <c r="I15152" s="313" t="s">
        <v>6848</v>
      </c>
    </row>
    <row r="15153" spans="6:9" x14ac:dyDescent="0.2">
      <c r="F15153" s="310" t="s">
        <v>20915</v>
      </c>
      <c r="G15153" s="311">
        <v>36442</v>
      </c>
      <c r="H15153" s="312" t="s">
        <v>731</v>
      </c>
      <c r="I15153" s="313" t="s">
        <v>6848</v>
      </c>
    </row>
    <row r="15154" spans="6:9" x14ac:dyDescent="0.2">
      <c r="F15154" s="310" t="s">
        <v>20916</v>
      </c>
      <c r="G15154" s="311">
        <v>36444</v>
      </c>
      <c r="H15154" s="312" t="s">
        <v>731</v>
      </c>
      <c r="I15154" s="313" t="s">
        <v>6848</v>
      </c>
    </row>
    <row r="15155" spans="6:9" x14ac:dyDescent="0.2">
      <c r="F15155" s="310" t="s">
        <v>20917</v>
      </c>
      <c r="G15155" s="311">
        <v>36445</v>
      </c>
      <c r="H15155" s="312" t="s">
        <v>731</v>
      </c>
      <c r="I15155" s="313" t="s">
        <v>6848</v>
      </c>
    </row>
    <row r="15156" spans="6:9" x14ac:dyDescent="0.2">
      <c r="F15156" s="310" t="s">
        <v>20918</v>
      </c>
      <c r="G15156" s="311">
        <v>36446</v>
      </c>
      <c r="H15156" s="312" t="s">
        <v>731</v>
      </c>
      <c r="I15156" s="313" t="s">
        <v>6848</v>
      </c>
    </row>
    <row r="15157" spans="6:9" x14ac:dyDescent="0.2">
      <c r="F15157" s="310" t="s">
        <v>20919</v>
      </c>
      <c r="G15157" s="311">
        <v>36449</v>
      </c>
      <c r="H15157" s="312" t="s">
        <v>731</v>
      </c>
      <c r="I15157" s="313" t="s">
        <v>6848</v>
      </c>
    </row>
    <row r="15158" spans="6:9" x14ac:dyDescent="0.2">
      <c r="F15158" s="310" t="s">
        <v>20920</v>
      </c>
      <c r="G15158" s="311">
        <v>36451</v>
      </c>
      <c r="H15158" s="312" t="s">
        <v>731</v>
      </c>
      <c r="I15158" s="313" t="s">
        <v>6848</v>
      </c>
    </row>
    <row r="15159" spans="6:9" x14ac:dyDescent="0.2">
      <c r="F15159" s="310" t="s">
        <v>20921</v>
      </c>
      <c r="G15159" s="311">
        <v>36453</v>
      </c>
      <c r="H15159" s="312" t="s">
        <v>731</v>
      </c>
      <c r="I15159" s="313" t="s">
        <v>6848</v>
      </c>
    </row>
    <row r="15160" spans="6:9" x14ac:dyDescent="0.2">
      <c r="F15160" s="310" t="s">
        <v>20922</v>
      </c>
      <c r="G15160" s="311">
        <v>36454</v>
      </c>
      <c r="H15160" s="312" t="s">
        <v>731</v>
      </c>
      <c r="I15160" s="313" t="s">
        <v>6848</v>
      </c>
    </row>
    <row r="15161" spans="6:9" x14ac:dyDescent="0.2">
      <c r="F15161" s="310" t="s">
        <v>20923</v>
      </c>
      <c r="G15161" s="311">
        <v>36455</v>
      </c>
      <c r="H15161" s="312" t="s">
        <v>731</v>
      </c>
      <c r="I15161" s="313" t="s">
        <v>6848</v>
      </c>
    </row>
    <row r="15162" spans="6:9" x14ac:dyDescent="0.2">
      <c r="F15162" s="310" t="s">
        <v>20924</v>
      </c>
      <c r="G15162" s="311">
        <v>36456</v>
      </c>
      <c r="H15162" s="312" t="s">
        <v>731</v>
      </c>
      <c r="I15162" s="313" t="s">
        <v>6848</v>
      </c>
    </row>
    <row r="15163" spans="6:9" x14ac:dyDescent="0.2">
      <c r="F15163" s="310" t="s">
        <v>20925</v>
      </c>
      <c r="G15163" s="311">
        <v>36457</v>
      </c>
      <c r="H15163" s="312" t="s">
        <v>731</v>
      </c>
      <c r="I15163" s="313" t="s">
        <v>6848</v>
      </c>
    </row>
    <row r="15164" spans="6:9" x14ac:dyDescent="0.2">
      <c r="F15164" s="310" t="s">
        <v>20926</v>
      </c>
      <c r="G15164" s="311">
        <v>36458</v>
      </c>
      <c r="H15164" s="312" t="s">
        <v>731</v>
      </c>
      <c r="I15164" s="313" t="s">
        <v>6848</v>
      </c>
    </row>
    <row r="15165" spans="6:9" x14ac:dyDescent="0.2">
      <c r="F15165" s="310" t="s">
        <v>20927</v>
      </c>
      <c r="G15165" s="311">
        <v>36460</v>
      </c>
      <c r="H15165" s="312" t="s">
        <v>731</v>
      </c>
      <c r="I15165" s="313" t="s">
        <v>6848</v>
      </c>
    </row>
    <row r="15166" spans="6:9" x14ac:dyDescent="0.2">
      <c r="F15166" s="310" t="s">
        <v>20928</v>
      </c>
      <c r="G15166" s="311">
        <v>36461</v>
      </c>
      <c r="H15166" s="312" t="s">
        <v>731</v>
      </c>
      <c r="I15166" s="313" t="s">
        <v>6848</v>
      </c>
    </row>
    <row r="15167" spans="6:9" x14ac:dyDescent="0.2">
      <c r="F15167" s="310" t="s">
        <v>20929</v>
      </c>
      <c r="G15167" s="311">
        <v>36462</v>
      </c>
      <c r="H15167" s="312" t="s">
        <v>731</v>
      </c>
      <c r="I15167" s="313" t="s">
        <v>6848</v>
      </c>
    </row>
    <row r="15168" spans="6:9" x14ac:dyDescent="0.2">
      <c r="F15168" s="310" t="s">
        <v>20930</v>
      </c>
      <c r="G15168" s="311">
        <v>36467</v>
      </c>
      <c r="H15168" s="312" t="s">
        <v>731</v>
      </c>
      <c r="I15168" s="313" t="s">
        <v>6848</v>
      </c>
    </row>
    <row r="15169" spans="6:9" x14ac:dyDescent="0.2">
      <c r="F15169" s="310" t="s">
        <v>20931</v>
      </c>
      <c r="G15169" s="311">
        <v>36470</v>
      </c>
      <c r="H15169" s="312" t="s">
        <v>731</v>
      </c>
      <c r="I15169" s="313" t="s">
        <v>6848</v>
      </c>
    </row>
    <row r="15170" spans="6:9" x14ac:dyDescent="0.2">
      <c r="F15170" s="310" t="s">
        <v>20932</v>
      </c>
      <c r="G15170" s="311">
        <v>36471</v>
      </c>
      <c r="H15170" s="312" t="s">
        <v>731</v>
      </c>
      <c r="I15170" s="313" t="s">
        <v>6848</v>
      </c>
    </row>
    <row r="15171" spans="6:9" x14ac:dyDescent="0.2">
      <c r="F15171" s="310" t="s">
        <v>20933</v>
      </c>
      <c r="G15171" s="311">
        <v>36473</v>
      </c>
      <c r="H15171" s="312" t="s">
        <v>731</v>
      </c>
      <c r="I15171" s="313" t="s">
        <v>6848</v>
      </c>
    </row>
    <row r="15172" spans="6:9" x14ac:dyDescent="0.2">
      <c r="F15172" s="310" t="s">
        <v>20934</v>
      </c>
      <c r="G15172" s="311">
        <v>36474</v>
      </c>
      <c r="H15172" s="312" t="s">
        <v>731</v>
      </c>
      <c r="I15172" s="313" t="s">
        <v>6848</v>
      </c>
    </row>
    <row r="15173" spans="6:9" x14ac:dyDescent="0.2">
      <c r="F15173" s="310" t="s">
        <v>20935</v>
      </c>
      <c r="G15173" s="311">
        <v>36475</v>
      </c>
      <c r="H15173" s="312" t="s">
        <v>731</v>
      </c>
      <c r="I15173" s="313" t="s">
        <v>6848</v>
      </c>
    </row>
    <row r="15174" spans="6:9" x14ac:dyDescent="0.2">
      <c r="F15174" s="310" t="s">
        <v>20936</v>
      </c>
      <c r="G15174" s="311">
        <v>36476</v>
      </c>
      <c r="H15174" s="312" t="s">
        <v>731</v>
      </c>
      <c r="I15174" s="313" t="s">
        <v>6848</v>
      </c>
    </row>
    <row r="15175" spans="6:9" x14ac:dyDescent="0.2">
      <c r="F15175" s="310" t="s">
        <v>20937</v>
      </c>
      <c r="G15175" s="311">
        <v>36477</v>
      </c>
      <c r="H15175" s="312" t="s">
        <v>731</v>
      </c>
      <c r="I15175" s="313" t="s">
        <v>6848</v>
      </c>
    </row>
    <row r="15176" spans="6:9" x14ac:dyDescent="0.2">
      <c r="F15176" s="310" t="s">
        <v>20938</v>
      </c>
      <c r="G15176" s="311">
        <v>36480</v>
      </c>
      <c r="H15176" s="312" t="s">
        <v>731</v>
      </c>
      <c r="I15176" s="313" t="s">
        <v>6848</v>
      </c>
    </row>
    <row r="15177" spans="6:9" x14ac:dyDescent="0.2">
      <c r="F15177" s="310" t="s">
        <v>20939</v>
      </c>
      <c r="G15177" s="311">
        <v>36481</v>
      </c>
      <c r="H15177" s="312" t="s">
        <v>731</v>
      </c>
      <c r="I15177" s="313" t="s">
        <v>6848</v>
      </c>
    </row>
    <row r="15178" spans="6:9" x14ac:dyDescent="0.2">
      <c r="F15178" s="310" t="s">
        <v>20940</v>
      </c>
      <c r="G15178" s="311">
        <v>36482</v>
      </c>
      <c r="H15178" s="312" t="s">
        <v>731</v>
      </c>
      <c r="I15178" s="313" t="s">
        <v>6848</v>
      </c>
    </row>
    <row r="15179" spans="6:9" x14ac:dyDescent="0.2">
      <c r="F15179" s="310" t="s">
        <v>20941</v>
      </c>
      <c r="G15179" s="311">
        <v>36483</v>
      </c>
      <c r="H15179" s="312" t="s">
        <v>731</v>
      </c>
      <c r="I15179" s="313" t="s">
        <v>6848</v>
      </c>
    </row>
    <row r="15180" spans="6:9" x14ac:dyDescent="0.2">
      <c r="F15180" s="310" t="s">
        <v>20942</v>
      </c>
      <c r="G15180" s="311">
        <v>36502</v>
      </c>
      <c r="H15180" s="312" t="s">
        <v>731</v>
      </c>
      <c r="I15180" s="313" t="s">
        <v>6848</v>
      </c>
    </row>
    <row r="15181" spans="6:9" x14ac:dyDescent="0.2">
      <c r="F15181" s="310" t="s">
        <v>20943</v>
      </c>
      <c r="G15181" s="311">
        <v>36503</v>
      </c>
      <c r="H15181" s="312" t="s">
        <v>731</v>
      </c>
      <c r="I15181" s="313" t="s">
        <v>6848</v>
      </c>
    </row>
    <row r="15182" spans="6:9" x14ac:dyDescent="0.2">
      <c r="F15182" s="310" t="s">
        <v>20944</v>
      </c>
      <c r="G15182" s="311">
        <v>36504</v>
      </c>
      <c r="H15182" s="312" t="s">
        <v>731</v>
      </c>
      <c r="I15182" s="313" t="s">
        <v>6848</v>
      </c>
    </row>
    <row r="15183" spans="6:9" x14ac:dyDescent="0.2">
      <c r="F15183" s="310" t="s">
        <v>20945</v>
      </c>
      <c r="G15183" s="311">
        <v>36505</v>
      </c>
      <c r="H15183" s="312" t="s">
        <v>731</v>
      </c>
      <c r="I15183" s="313" t="s">
        <v>6848</v>
      </c>
    </row>
    <row r="15184" spans="6:9" x14ac:dyDescent="0.2">
      <c r="F15184" s="310" t="s">
        <v>20946</v>
      </c>
      <c r="G15184" s="311">
        <v>36507</v>
      </c>
      <c r="H15184" s="312" t="s">
        <v>731</v>
      </c>
      <c r="I15184" s="313" t="s">
        <v>6848</v>
      </c>
    </row>
    <row r="15185" spans="6:9" x14ac:dyDescent="0.2">
      <c r="F15185" s="310" t="s">
        <v>20947</v>
      </c>
      <c r="G15185" s="311">
        <v>36509</v>
      </c>
      <c r="H15185" s="312" t="s">
        <v>731</v>
      </c>
      <c r="I15185" s="313" t="s">
        <v>6848</v>
      </c>
    </row>
    <row r="15186" spans="6:9" x14ac:dyDescent="0.2">
      <c r="F15186" s="310" t="s">
        <v>20948</v>
      </c>
      <c r="G15186" s="311">
        <v>36511</v>
      </c>
      <c r="H15186" s="312" t="s">
        <v>731</v>
      </c>
      <c r="I15186" s="313" t="s">
        <v>6848</v>
      </c>
    </row>
    <row r="15187" spans="6:9" x14ac:dyDescent="0.2">
      <c r="F15187" s="310" t="s">
        <v>20949</v>
      </c>
      <c r="G15187" s="311">
        <v>36512</v>
      </c>
      <c r="H15187" s="312" t="s">
        <v>731</v>
      </c>
      <c r="I15187" s="313" t="s">
        <v>6848</v>
      </c>
    </row>
    <row r="15188" spans="6:9" x14ac:dyDescent="0.2">
      <c r="F15188" s="310" t="s">
        <v>20950</v>
      </c>
      <c r="G15188" s="311">
        <v>36513</v>
      </c>
      <c r="H15188" s="312" t="s">
        <v>731</v>
      </c>
      <c r="I15188" s="313" t="s">
        <v>6848</v>
      </c>
    </row>
    <row r="15189" spans="6:9" x14ac:dyDescent="0.2">
      <c r="F15189" s="310" t="s">
        <v>20951</v>
      </c>
      <c r="G15189" s="311">
        <v>36515</v>
      </c>
      <c r="H15189" s="312" t="s">
        <v>731</v>
      </c>
      <c r="I15189" s="313" t="s">
        <v>6848</v>
      </c>
    </row>
    <row r="15190" spans="6:9" x14ac:dyDescent="0.2">
      <c r="F15190" s="310" t="s">
        <v>20952</v>
      </c>
      <c r="G15190" s="311">
        <v>36518</v>
      </c>
      <c r="H15190" s="312" t="s">
        <v>731</v>
      </c>
      <c r="I15190" s="313" t="s">
        <v>6848</v>
      </c>
    </row>
    <row r="15191" spans="6:9" x14ac:dyDescent="0.2">
      <c r="F15191" s="310" t="s">
        <v>20953</v>
      </c>
      <c r="G15191" s="311">
        <v>36521</v>
      </c>
      <c r="H15191" s="312" t="s">
        <v>731</v>
      </c>
      <c r="I15191" s="313" t="s">
        <v>6848</v>
      </c>
    </row>
    <row r="15192" spans="6:9" x14ac:dyDescent="0.2">
      <c r="F15192" s="310" t="s">
        <v>20954</v>
      </c>
      <c r="G15192" s="311">
        <v>36522</v>
      </c>
      <c r="H15192" s="312" t="s">
        <v>731</v>
      </c>
      <c r="I15192" s="313" t="s">
        <v>6848</v>
      </c>
    </row>
    <row r="15193" spans="6:9" x14ac:dyDescent="0.2">
      <c r="F15193" s="310" t="s">
        <v>20955</v>
      </c>
      <c r="G15193" s="311">
        <v>36523</v>
      </c>
      <c r="H15193" s="312" t="s">
        <v>731</v>
      </c>
      <c r="I15193" s="313" t="s">
        <v>6848</v>
      </c>
    </row>
    <row r="15194" spans="6:9" x14ac:dyDescent="0.2">
      <c r="F15194" s="310" t="s">
        <v>20956</v>
      </c>
      <c r="G15194" s="311">
        <v>36524</v>
      </c>
      <c r="H15194" s="312" t="s">
        <v>731</v>
      </c>
      <c r="I15194" s="313" t="s">
        <v>6848</v>
      </c>
    </row>
    <row r="15195" spans="6:9" x14ac:dyDescent="0.2">
      <c r="F15195" s="310" t="s">
        <v>20957</v>
      </c>
      <c r="G15195" s="311">
        <v>36525</v>
      </c>
      <c r="H15195" s="312" t="s">
        <v>731</v>
      </c>
      <c r="I15195" s="313" t="s">
        <v>6848</v>
      </c>
    </row>
    <row r="15196" spans="6:9" x14ac:dyDescent="0.2">
      <c r="F15196" s="310" t="s">
        <v>20958</v>
      </c>
      <c r="G15196" s="311">
        <v>36526</v>
      </c>
      <c r="H15196" s="312" t="s">
        <v>731</v>
      </c>
      <c r="I15196" s="313" t="s">
        <v>6848</v>
      </c>
    </row>
    <row r="15197" spans="6:9" x14ac:dyDescent="0.2">
      <c r="F15197" s="310" t="s">
        <v>20959</v>
      </c>
      <c r="G15197" s="311">
        <v>36527</v>
      </c>
      <c r="H15197" s="312" t="s">
        <v>731</v>
      </c>
      <c r="I15197" s="313" t="s">
        <v>6848</v>
      </c>
    </row>
    <row r="15198" spans="6:9" x14ac:dyDescent="0.2">
      <c r="F15198" s="310" t="s">
        <v>20960</v>
      </c>
      <c r="G15198" s="311">
        <v>36528</v>
      </c>
      <c r="H15198" s="312" t="s">
        <v>731</v>
      </c>
      <c r="I15198" s="313" t="s">
        <v>6848</v>
      </c>
    </row>
    <row r="15199" spans="6:9" x14ac:dyDescent="0.2">
      <c r="F15199" s="310" t="s">
        <v>20961</v>
      </c>
      <c r="G15199" s="311">
        <v>36529</v>
      </c>
      <c r="H15199" s="312" t="s">
        <v>731</v>
      </c>
      <c r="I15199" s="313" t="s">
        <v>6848</v>
      </c>
    </row>
    <row r="15200" spans="6:9" x14ac:dyDescent="0.2">
      <c r="F15200" s="310" t="s">
        <v>20962</v>
      </c>
      <c r="G15200" s="311">
        <v>36530</v>
      </c>
      <c r="H15200" s="312" t="s">
        <v>731</v>
      </c>
      <c r="I15200" s="313" t="s">
        <v>6848</v>
      </c>
    </row>
    <row r="15201" spans="6:9" x14ac:dyDescent="0.2">
      <c r="F15201" s="310" t="s">
        <v>20963</v>
      </c>
      <c r="G15201" s="311">
        <v>36532</v>
      </c>
      <c r="H15201" s="312" t="s">
        <v>731</v>
      </c>
      <c r="I15201" s="313" t="s">
        <v>6848</v>
      </c>
    </row>
    <row r="15202" spans="6:9" x14ac:dyDescent="0.2">
      <c r="F15202" s="310" t="s">
        <v>20964</v>
      </c>
      <c r="G15202" s="311">
        <v>36533</v>
      </c>
      <c r="H15202" s="312" t="s">
        <v>731</v>
      </c>
      <c r="I15202" s="313" t="s">
        <v>6848</v>
      </c>
    </row>
    <row r="15203" spans="6:9" x14ac:dyDescent="0.2">
      <c r="F15203" s="310" t="s">
        <v>20965</v>
      </c>
      <c r="G15203" s="311">
        <v>36535</v>
      </c>
      <c r="H15203" s="312" t="s">
        <v>731</v>
      </c>
      <c r="I15203" s="313" t="s">
        <v>6848</v>
      </c>
    </row>
    <row r="15204" spans="6:9" x14ac:dyDescent="0.2">
      <c r="F15204" s="310" t="s">
        <v>20966</v>
      </c>
      <c r="G15204" s="311">
        <v>36536</v>
      </c>
      <c r="H15204" s="312" t="s">
        <v>731</v>
      </c>
      <c r="I15204" s="313" t="s">
        <v>6848</v>
      </c>
    </row>
    <row r="15205" spans="6:9" x14ac:dyDescent="0.2">
      <c r="F15205" s="310" t="s">
        <v>20967</v>
      </c>
      <c r="G15205" s="311">
        <v>36538</v>
      </c>
      <c r="H15205" s="312" t="s">
        <v>731</v>
      </c>
      <c r="I15205" s="313" t="s">
        <v>6848</v>
      </c>
    </row>
    <row r="15206" spans="6:9" x14ac:dyDescent="0.2">
      <c r="F15206" s="310" t="s">
        <v>20968</v>
      </c>
      <c r="G15206" s="311">
        <v>36539</v>
      </c>
      <c r="H15206" s="312" t="s">
        <v>731</v>
      </c>
      <c r="I15206" s="313" t="s">
        <v>6848</v>
      </c>
    </row>
    <row r="15207" spans="6:9" x14ac:dyDescent="0.2">
      <c r="F15207" s="310" t="s">
        <v>20969</v>
      </c>
      <c r="G15207" s="311">
        <v>36540</v>
      </c>
      <c r="H15207" s="312" t="s">
        <v>731</v>
      </c>
      <c r="I15207" s="313" t="s">
        <v>6848</v>
      </c>
    </row>
    <row r="15208" spans="6:9" x14ac:dyDescent="0.2">
      <c r="F15208" s="310" t="s">
        <v>20970</v>
      </c>
      <c r="G15208" s="311">
        <v>36541</v>
      </c>
      <c r="H15208" s="312" t="s">
        <v>731</v>
      </c>
      <c r="I15208" s="313" t="s">
        <v>6848</v>
      </c>
    </row>
    <row r="15209" spans="6:9" x14ac:dyDescent="0.2">
      <c r="F15209" s="310" t="s">
        <v>20971</v>
      </c>
      <c r="G15209" s="311">
        <v>36542</v>
      </c>
      <c r="H15209" s="312" t="s">
        <v>731</v>
      </c>
      <c r="I15209" s="313" t="s">
        <v>6848</v>
      </c>
    </row>
    <row r="15210" spans="6:9" x14ac:dyDescent="0.2">
      <c r="F15210" s="310" t="s">
        <v>20972</v>
      </c>
      <c r="G15210" s="311">
        <v>36543</v>
      </c>
      <c r="H15210" s="312" t="s">
        <v>731</v>
      </c>
      <c r="I15210" s="313" t="s">
        <v>6848</v>
      </c>
    </row>
    <row r="15211" spans="6:9" x14ac:dyDescent="0.2">
      <c r="F15211" s="310" t="s">
        <v>20973</v>
      </c>
      <c r="G15211" s="311">
        <v>36544</v>
      </c>
      <c r="H15211" s="312" t="s">
        <v>731</v>
      </c>
      <c r="I15211" s="313" t="s">
        <v>6848</v>
      </c>
    </row>
    <row r="15212" spans="6:9" x14ac:dyDescent="0.2">
      <c r="F15212" s="310" t="s">
        <v>20974</v>
      </c>
      <c r="G15212" s="311">
        <v>36545</v>
      </c>
      <c r="H15212" s="312" t="s">
        <v>731</v>
      </c>
      <c r="I15212" s="313" t="s">
        <v>6848</v>
      </c>
    </row>
    <row r="15213" spans="6:9" x14ac:dyDescent="0.2">
      <c r="F15213" s="310" t="s">
        <v>20975</v>
      </c>
      <c r="G15213" s="311">
        <v>36547</v>
      </c>
      <c r="H15213" s="312" t="s">
        <v>731</v>
      </c>
      <c r="I15213" s="313" t="s">
        <v>6848</v>
      </c>
    </row>
    <row r="15214" spans="6:9" x14ac:dyDescent="0.2">
      <c r="F15214" s="310" t="s">
        <v>20976</v>
      </c>
      <c r="G15214" s="311">
        <v>36548</v>
      </c>
      <c r="H15214" s="312" t="s">
        <v>731</v>
      </c>
      <c r="I15214" s="313" t="s">
        <v>6848</v>
      </c>
    </row>
    <row r="15215" spans="6:9" x14ac:dyDescent="0.2">
      <c r="F15215" s="310" t="s">
        <v>20977</v>
      </c>
      <c r="G15215" s="311">
        <v>36549</v>
      </c>
      <c r="H15215" s="312" t="s">
        <v>731</v>
      </c>
      <c r="I15215" s="313" t="s">
        <v>6848</v>
      </c>
    </row>
    <row r="15216" spans="6:9" x14ac:dyDescent="0.2">
      <c r="F15216" s="310" t="s">
        <v>20978</v>
      </c>
      <c r="G15216" s="311">
        <v>36550</v>
      </c>
      <c r="H15216" s="312" t="s">
        <v>731</v>
      </c>
      <c r="I15216" s="313" t="s">
        <v>6848</v>
      </c>
    </row>
    <row r="15217" spans="6:9" x14ac:dyDescent="0.2">
      <c r="F15217" s="310" t="s">
        <v>20979</v>
      </c>
      <c r="G15217" s="311">
        <v>36551</v>
      </c>
      <c r="H15217" s="312" t="s">
        <v>731</v>
      </c>
      <c r="I15217" s="313" t="s">
        <v>6848</v>
      </c>
    </row>
    <row r="15218" spans="6:9" x14ac:dyDescent="0.2">
      <c r="F15218" s="310" t="s">
        <v>20980</v>
      </c>
      <c r="G15218" s="311">
        <v>36553</v>
      </c>
      <c r="H15218" s="312" t="s">
        <v>731</v>
      </c>
      <c r="I15218" s="313" t="s">
        <v>6848</v>
      </c>
    </row>
    <row r="15219" spans="6:9" x14ac:dyDescent="0.2">
      <c r="F15219" s="310" t="s">
        <v>20981</v>
      </c>
      <c r="G15219" s="311">
        <v>36555</v>
      </c>
      <c r="H15219" s="312" t="s">
        <v>731</v>
      </c>
      <c r="I15219" s="313" t="s">
        <v>6848</v>
      </c>
    </row>
    <row r="15220" spans="6:9" x14ac:dyDescent="0.2">
      <c r="F15220" s="310" t="s">
        <v>20982</v>
      </c>
      <c r="G15220" s="311">
        <v>36556</v>
      </c>
      <c r="H15220" s="312" t="s">
        <v>731</v>
      </c>
      <c r="I15220" s="313" t="s">
        <v>6848</v>
      </c>
    </row>
    <row r="15221" spans="6:9" x14ac:dyDescent="0.2">
      <c r="F15221" s="310" t="s">
        <v>20983</v>
      </c>
      <c r="G15221" s="311">
        <v>36558</v>
      </c>
      <c r="H15221" s="312" t="s">
        <v>731</v>
      </c>
      <c r="I15221" s="313" t="s">
        <v>6848</v>
      </c>
    </row>
    <row r="15222" spans="6:9" x14ac:dyDescent="0.2">
      <c r="F15222" s="310" t="s">
        <v>20984</v>
      </c>
      <c r="G15222" s="311">
        <v>36559</v>
      </c>
      <c r="H15222" s="312" t="s">
        <v>731</v>
      </c>
      <c r="I15222" s="313" t="s">
        <v>6848</v>
      </c>
    </row>
    <row r="15223" spans="6:9" x14ac:dyDescent="0.2">
      <c r="F15223" s="310" t="s">
        <v>20985</v>
      </c>
      <c r="G15223" s="311">
        <v>36560</v>
      </c>
      <c r="H15223" s="312" t="s">
        <v>731</v>
      </c>
      <c r="I15223" s="313" t="s">
        <v>6848</v>
      </c>
    </row>
    <row r="15224" spans="6:9" x14ac:dyDescent="0.2">
      <c r="F15224" s="310" t="s">
        <v>20986</v>
      </c>
      <c r="G15224" s="311">
        <v>36561</v>
      </c>
      <c r="H15224" s="312" t="s">
        <v>731</v>
      </c>
      <c r="I15224" s="313" t="s">
        <v>6848</v>
      </c>
    </row>
    <row r="15225" spans="6:9" x14ac:dyDescent="0.2">
      <c r="F15225" s="310" t="s">
        <v>20987</v>
      </c>
      <c r="G15225" s="311">
        <v>36562</v>
      </c>
      <c r="H15225" s="312" t="s">
        <v>731</v>
      </c>
      <c r="I15225" s="313" t="s">
        <v>6848</v>
      </c>
    </row>
    <row r="15226" spans="6:9" x14ac:dyDescent="0.2">
      <c r="F15226" s="310" t="s">
        <v>20988</v>
      </c>
      <c r="G15226" s="311">
        <v>36564</v>
      </c>
      <c r="H15226" s="312" t="s">
        <v>731</v>
      </c>
      <c r="I15226" s="313" t="s">
        <v>6848</v>
      </c>
    </row>
    <row r="15227" spans="6:9" x14ac:dyDescent="0.2">
      <c r="F15227" s="310" t="s">
        <v>20989</v>
      </c>
      <c r="G15227" s="311">
        <v>36567</v>
      </c>
      <c r="H15227" s="312" t="s">
        <v>731</v>
      </c>
      <c r="I15227" s="313" t="s">
        <v>6848</v>
      </c>
    </row>
    <row r="15228" spans="6:9" x14ac:dyDescent="0.2">
      <c r="F15228" s="310" t="s">
        <v>20990</v>
      </c>
      <c r="G15228" s="311">
        <v>36568</v>
      </c>
      <c r="H15228" s="312" t="s">
        <v>731</v>
      </c>
      <c r="I15228" s="313" t="s">
        <v>6848</v>
      </c>
    </row>
    <row r="15229" spans="6:9" x14ac:dyDescent="0.2">
      <c r="F15229" s="310" t="s">
        <v>20991</v>
      </c>
      <c r="G15229" s="311">
        <v>36569</v>
      </c>
      <c r="H15229" s="312" t="s">
        <v>731</v>
      </c>
      <c r="I15229" s="313" t="s">
        <v>6848</v>
      </c>
    </row>
    <row r="15230" spans="6:9" x14ac:dyDescent="0.2">
      <c r="F15230" s="310" t="s">
        <v>20992</v>
      </c>
      <c r="G15230" s="311">
        <v>36571</v>
      </c>
      <c r="H15230" s="312" t="s">
        <v>731</v>
      </c>
      <c r="I15230" s="313" t="s">
        <v>6848</v>
      </c>
    </row>
    <row r="15231" spans="6:9" x14ac:dyDescent="0.2">
      <c r="F15231" s="310" t="s">
        <v>20993</v>
      </c>
      <c r="G15231" s="311">
        <v>36572</v>
      </c>
      <c r="H15231" s="312" t="s">
        <v>731</v>
      </c>
      <c r="I15231" s="313" t="s">
        <v>6848</v>
      </c>
    </row>
    <row r="15232" spans="6:9" x14ac:dyDescent="0.2">
      <c r="F15232" s="310" t="s">
        <v>20994</v>
      </c>
      <c r="G15232" s="311">
        <v>36574</v>
      </c>
      <c r="H15232" s="312" t="s">
        <v>731</v>
      </c>
      <c r="I15232" s="313" t="s">
        <v>6848</v>
      </c>
    </row>
    <row r="15233" spans="6:9" x14ac:dyDescent="0.2">
      <c r="F15233" s="310" t="s">
        <v>20995</v>
      </c>
      <c r="G15233" s="311">
        <v>36575</v>
      </c>
      <c r="H15233" s="312" t="s">
        <v>731</v>
      </c>
      <c r="I15233" s="313" t="s">
        <v>6848</v>
      </c>
    </row>
    <row r="15234" spans="6:9" x14ac:dyDescent="0.2">
      <c r="F15234" s="310" t="s">
        <v>20996</v>
      </c>
      <c r="G15234" s="311">
        <v>36576</v>
      </c>
      <c r="H15234" s="312" t="s">
        <v>731</v>
      </c>
      <c r="I15234" s="313" t="s">
        <v>6848</v>
      </c>
    </row>
    <row r="15235" spans="6:9" x14ac:dyDescent="0.2">
      <c r="F15235" s="310" t="s">
        <v>20997</v>
      </c>
      <c r="G15235" s="311">
        <v>36577</v>
      </c>
      <c r="H15235" s="312" t="s">
        <v>731</v>
      </c>
      <c r="I15235" s="313" t="s">
        <v>6848</v>
      </c>
    </row>
    <row r="15236" spans="6:9" x14ac:dyDescent="0.2">
      <c r="F15236" s="310" t="s">
        <v>20998</v>
      </c>
      <c r="G15236" s="311">
        <v>36578</v>
      </c>
      <c r="H15236" s="312" t="s">
        <v>731</v>
      </c>
      <c r="I15236" s="313" t="s">
        <v>6848</v>
      </c>
    </row>
    <row r="15237" spans="6:9" x14ac:dyDescent="0.2">
      <c r="F15237" s="310" t="s">
        <v>20999</v>
      </c>
      <c r="G15237" s="311">
        <v>36579</v>
      </c>
      <c r="H15237" s="312" t="s">
        <v>731</v>
      </c>
      <c r="I15237" s="313" t="s">
        <v>6848</v>
      </c>
    </row>
    <row r="15238" spans="6:9" x14ac:dyDescent="0.2">
      <c r="F15238" s="310" t="s">
        <v>21000</v>
      </c>
      <c r="G15238" s="311">
        <v>36580</v>
      </c>
      <c r="H15238" s="312" t="s">
        <v>731</v>
      </c>
      <c r="I15238" s="313" t="s">
        <v>6848</v>
      </c>
    </row>
    <row r="15239" spans="6:9" x14ac:dyDescent="0.2">
      <c r="F15239" s="310" t="s">
        <v>21001</v>
      </c>
      <c r="G15239" s="311">
        <v>36581</v>
      </c>
      <c r="H15239" s="312" t="s">
        <v>731</v>
      </c>
      <c r="I15239" s="313" t="s">
        <v>6848</v>
      </c>
    </row>
    <row r="15240" spans="6:9" x14ac:dyDescent="0.2">
      <c r="F15240" s="310" t="s">
        <v>21002</v>
      </c>
      <c r="G15240" s="311">
        <v>36582</v>
      </c>
      <c r="H15240" s="312" t="s">
        <v>731</v>
      </c>
      <c r="I15240" s="313" t="s">
        <v>6848</v>
      </c>
    </row>
    <row r="15241" spans="6:9" x14ac:dyDescent="0.2">
      <c r="F15241" s="310" t="s">
        <v>21003</v>
      </c>
      <c r="G15241" s="311">
        <v>36583</v>
      </c>
      <c r="H15241" s="312" t="s">
        <v>731</v>
      </c>
      <c r="I15241" s="313" t="s">
        <v>6848</v>
      </c>
    </row>
    <row r="15242" spans="6:9" x14ac:dyDescent="0.2">
      <c r="F15242" s="310" t="s">
        <v>21004</v>
      </c>
      <c r="G15242" s="311">
        <v>36584</v>
      </c>
      <c r="H15242" s="312" t="s">
        <v>731</v>
      </c>
      <c r="I15242" s="313" t="s">
        <v>6848</v>
      </c>
    </row>
    <row r="15243" spans="6:9" x14ac:dyDescent="0.2">
      <c r="F15243" s="310" t="s">
        <v>21005</v>
      </c>
      <c r="G15243" s="311">
        <v>36585</v>
      </c>
      <c r="H15243" s="312" t="s">
        <v>731</v>
      </c>
      <c r="I15243" s="313" t="s">
        <v>6848</v>
      </c>
    </row>
    <row r="15244" spans="6:9" x14ac:dyDescent="0.2">
      <c r="F15244" s="310" t="s">
        <v>21006</v>
      </c>
      <c r="G15244" s="311">
        <v>36587</v>
      </c>
      <c r="H15244" s="312" t="s">
        <v>731</v>
      </c>
      <c r="I15244" s="313" t="s">
        <v>6848</v>
      </c>
    </row>
    <row r="15245" spans="6:9" x14ac:dyDescent="0.2">
      <c r="F15245" s="310" t="s">
        <v>21007</v>
      </c>
      <c r="G15245" s="311">
        <v>36590</v>
      </c>
      <c r="H15245" s="312" t="s">
        <v>731</v>
      </c>
      <c r="I15245" s="313" t="s">
        <v>6848</v>
      </c>
    </row>
    <row r="15246" spans="6:9" x14ac:dyDescent="0.2">
      <c r="F15246" s="310" t="s">
        <v>21008</v>
      </c>
      <c r="G15246" s="311">
        <v>36601</v>
      </c>
      <c r="H15246" s="312" t="s">
        <v>731</v>
      </c>
      <c r="I15246" s="313" t="s">
        <v>6848</v>
      </c>
    </row>
    <row r="15247" spans="6:9" x14ac:dyDescent="0.2">
      <c r="F15247" s="310" t="s">
        <v>21009</v>
      </c>
      <c r="G15247" s="311">
        <v>36602</v>
      </c>
      <c r="H15247" s="312" t="s">
        <v>731</v>
      </c>
      <c r="I15247" s="313" t="s">
        <v>6848</v>
      </c>
    </row>
    <row r="15248" spans="6:9" x14ac:dyDescent="0.2">
      <c r="F15248" s="310" t="s">
        <v>21010</v>
      </c>
      <c r="G15248" s="311">
        <v>36603</v>
      </c>
      <c r="H15248" s="312" t="s">
        <v>731</v>
      </c>
      <c r="I15248" s="313" t="s">
        <v>6848</v>
      </c>
    </row>
    <row r="15249" spans="6:9" x14ac:dyDescent="0.2">
      <c r="F15249" s="310" t="s">
        <v>21011</v>
      </c>
      <c r="G15249" s="311">
        <v>36604</v>
      </c>
      <c r="H15249" s="312" t="s">
        <v>731</v>
      </c>
      <c r="I15249" s="313" t="s">
        <v>6848</v>
      </c>
    </row>
    <row r="15250" spans="6:9" x14ac:dyDescent="0.2">
      <c r="F15250" s="310" t="s">
        <v>21012</v>
      </c>
      <c r="G15250" s="311">
        <v>36605</v>
      </c>
      <c r="H15250" s="312" t="s">
        <v>731</v>
      </c>
      <c r="I15250" s="313" t="s">
        <v>6848</v>
      </c>
    </row>
    <row r="15251" spans="6:9" x14ac:dyDescent="0.2">
      <c r="F15251" s="310" t="s">
        <v>21013</v>
      </c>
      <c r="G15251" s="311">
        <v>36606</v>
      </c>
      <c r="H15251" s="312" t="s">
        <v>731</v>
      </c>
      <c r="I15251" s="313" t="s">
        <v>6848</v>
      </c>
    </row>
    <row r="15252" spans="6:9" x14ac:dyDescent="0.2">
      <c r="F15252" s="310" t="s">
        <v>21014</v>
      </c>
      <c r="G15252" s="311">
        <v>36607</v>
      </c>
      <c r="H15252" s="312" t="s">
        <v>731</v>
      </c>
      <c r="I15252" s="313" t="s">
        <v>6848</v>
      </c>
    </row>
    <row r="15253" spans="6:9" x14ac:dyDescent="0.2">
      <c r="F15253" s="310" t="s">
        <v>21015</v>
      </c>
      <c r="G15253" s="311">
        <v>36608</v>
      </c>
      <c r="H15253" s="312" t="s">
        <v>731</v>
      </c>
      <c r="I15253" s="313" t="s">
        <v>6848</v>
      </c>
    </row>
    <row r="15254" spans="6:9" x14ac:dyDescent="0.2">
      <c r="F15254" s="310" t="s">
        <v>21016</v>
      </c>
      <c r="G15254" s="311">
        <v>36609</v>
      </c>
      <c r="H15254" s="312" t="s">
        <v>731</v>
      </c>
      <c r="I15254" s="313" t="s">
        <v>6848</v>
      </c>
    </row>
    <row r="15255" spans="6:9" x14ac:dyDescent="0.2">
      <c r="F15255" s="310" t="s">
        <v>21017</v>
      </c>
      <c r="G15255" s="311">
        <v>36610</v>
      </c>
      <c r="H15255" s="312" t="s">
        <v>731</v>
      </c>
      <c r="I15255" s="313" t="s">
        <v>6848</v>
      </c>
    </row>
    <row r="15256" spans="6:9" x14ac:dyDescent="0.2">
      <c r="F15256" s="310" t="s">
        <v>21018</v>
      </c>
      <c r="G15256" s="311">
        <v>36611</v>
      </c>
      <c r="H15256" s="312" t="s">
        <v>731</v>
      </c>
      <c r="I15256" s="313" t="s">
        <v>6848</v>
      </c>
    </row>
    <row r="15257" spans="6:9" x14ac:dyDescent="0.2">
      <c r="F15257" s="310" t="s">
        <v>21019</v>
      </c>
      <c r="G15257" s="311">
        <v>36612</v>
      </c>
      <c r="H15257" s="312" t="s">
        <v>731</v>
      </c>
      <c r="I15257" s="313" t="s">
        <v>6848</v>
      </c>
    </row>
    <row r="15258" spans="6:9" x14ac:dyDescent="0.2">
      <c r="F15258" s="310" t="s">
        <v>21020</v>
      </c>
      <c r="G15258" s="311">
        <v>36613</v>
      </c>
      <c r="H15258" s="312" t="s">
        <v>731</v>
      </c>
      <c r="I15258" s="313" t="s">
        <v>6848</v>
      </c>
    </row>
    <row r="15259" spans="6:9" x14ac:dyDescent="0.2">
      <c r="F15259" s="310" t="s">
        <v>21021</v>
      </c>
      <c r="G15259" s="311">
        <v>36615</v>
      </c>
      <c r="H15259" s="312" t="s">
        <v>731</v>
      </c>
      <c r="I15259" s="313" t="s">
        <v>6848</v>
      </c>
    </row>
    <row r="15260" spans="6:9" x14ac:dyDescent="0.2">
      <c r="F15260" s="310" t="s">
        <v>21022</v>
      </c>
      <c r="G15260" s="311">
        <v>36616</v>
      </c>
      <c r="H15260" s="312" t="s">
        <v>731</v>
      </c>
      <c r="I15260" s="313" t="s">
        <v>6848</v>
      </c>
    </row>
    <row r="15261" spans="6:9" x14ac:dyDescent="0.2">
      <c r="F15261" s="310" t="s">
        <v>21023</v>
      </c>
      <c r="G15261" s="311">
        <v>36617</v>
      </c>
      <c r="H15261" s="312" t="s">
        <v>731</v>
      </c>
      <c r="I15261" s="313" t="s">
        <v>6848</v>
      </c>
    </row>
    <row r="15262" spans="6:9" x14ac:dyDescent="0.2">
      <c r="F15262" s="310" t="s">
        <v>21024</v>
      </c>
      <c r="G15262" s="311">
        <v>36618</v>
      </c>
      <c r="H15262" s="312" t="s">
        <v>731</v>
      </c>
      <c r="I15262" s="313" t="s">
        <v>6848</v>
      </c>
    </row>
    <row r="15263" spans="6:9" x14ac:dyDescent="0.2">
      <c r="F15263" s="310" t="s">
        <v>21025</v>
      </c>
      <c r="G15263" s="311">
        <v>36619</v>
      </c>
      <c r="H15263" s="312" t="s">
        <v>731</v>
      </c>
      <c r="I15263" s="313" t="s">
        <v>6848</v>
      </c>
    </row>
    <row r="15264" spans="6:9" x14ac:dyDescent="0.2">
      <c r="F15264" s="310" t="s">
        <v>21026</v>
      </c>
      <c r="G15264" s="311">
        <v>36625</v>
      </c>
      <c r="H15264" s="312" t="s">
        <v>731</v>
      </c>
      <c r="I15264" s="313" t="s">
        <v>6848</v>
      </c>
    </row>
    <row r="15265" spans="6:9" x14ac:dyDescent="0.2">
      <c r="F15265" s="310" t="s">
        <v>21027</v>
      </c>
      <c r="G15265" s="311">
        <v>36628</v>
      </c>
      <c r="H15265" s="312" t="s">
        <v>731</v>
      </c>
      <c r="I15265" s="313" t="s">
        <v>6848</v>
      </c>
    </row>
    <row r="15266" spans="6:9" x14ac:dyDescent="0.2">
      <c r="F15266" s="310" t="s">
        <v>21028</v>
      </c>
      <c r="G15266" s="311">
        <v>36630</v>
      </c>
      <c r="H15266" s="312" t="s">
        <v>731</v>
      </c>
      <c r="I15266" s="313" t="s">
        <v>6848</v>
      </c>
    </row>
    <row r="15267" spans="6:9" x14ac:dyDescent="0.2">
      <c r="F15267" s="310" t="s">
        <v>21029</v>
      </c>
      <c r="G15267" s="311">
        <v>36633</v>
      </c>
      <c r="H15267" s="312" t="s">
        <v>731</v>
      </c>
      <c r="I15267" s="313" t="s">
        <v>6848</v>
      </c>
    </row>
    <row r="15268" spans="6:9" x14ac:dyDescent="0.2">
      <c r="F15268" s="310" t="s">
        <v>21030</v>
      </c>
      <c r="G15268" s="311">
        <v>36640</v>
      </c>
      <c r="H15268" s="312" t="s">
        <v>731</v>
      </c>
      <c r="I15268" s="313" t="s">
        <v>6848</v>
      </c>
    </row>
    <row r="15269" spans="6:9" x14ac:dyDescent="0.2">
      <c r="F15269" s="310" t="s">
        <v>21031</v>
      </c>
      <c r="G15269" s="311">
        <v>36641</v>
      </c>
      <c r="H15269" s="312" t="s">
        <v>731</v>
      </c>
      <c r="I15269" s="313" t="s">
        <v>6848</v>
      </c>
    </row>
    <row r="15270" spans="6:9" x14ac:dyDescent="0.2">
      <c r="F15270" s="310" t="s">
        <v>21032</v>
      </c>
      <c r="G15270" s="311">
        <v>36644</v>
      </c>
      <c r="H15270" s="312" t="s">
        <v>731</v>
      </c>
      <c r="I15270" s="313" t="s">
        <v>6848</v>
      </c>
    </row>
    <row r="15271" spans="6:9" x14ac:dyDescent="0.2">
      <c r="F15271" s="310" t="s">
        <v>21033</v>
      </c>
      <c r="G15271" s="311">
        <v>36652</v>
      </c>
      <c r="H15271" s="312" t="s">
        <v>731</v>
      </c>
      <c r="I15271" s="313" t="s">
        <v>6848</v>
      </c>
    </row>
    <row r="15272" spans="6:9" x14ac:dyDescent="0.2">
      <c r="F15272" s="310" t="s">
        <v>21034</v>
      </c>
      <c r="G15272" s="311">
        <v>36660</v>
      </c>
      <c r="H15272" s="312" t="s">
        <v>731</v>
      </c>
      <c r="I15272" s="313" t="s">
        <v>6848</v>
      </c>
    </row>
    <row r="15273" spans="6:9" x14ac:dyDescent="0.2">
      <c r="F15273" s="310" t="s">
        <v>21035</v>
      </c>
      <c r="G15273" s="311">
        <v>36663</v>
      </c>
      <c r="H15273" s="312" t="s">
        <v>731</v>
      </c>
      <c r="I15273" s="313" t="s">
        <v>6848</v>
      </c>
    </row>
    <row r="15274" spans="6:9" x14ac:dyDescent="0.2">
      <c r="F15274" s="310" t="s">
        <v>21036</v>
      </c>
      <c r="G15274" s="311">
        <v>36670</v>
      </c>
      <c r="H15274" s="312" t="s">
        <v>731</v>
      </c>
      <c r="I15274" s="313" t="s">
        <v>6848</v>
      </c>
    </row>
    <row r="15275" spans="6:9" x14ac:dyDescent="0.2">
      <c r="F15275" s="310" t="s">
        <v>21037</v>
      </c>
      <c r="G15275" s="311">
        <v>36671</v>
      </c>
      <c r="H15275" s="312" t="s">
        <v>731</v>
      </c>
      <c r="I15275" s="313" t="s">
        <v>6848</v>
      </c>
    </row>
    <row r="15276" spans="6:9" x14ac:dyDescent="0.2">
      <c r="F15276" s="310" t="s">
        <v>21038</v>
      </c>
      <c r="G15276" s="311">
        <v>36675</v>
      </c>
      <c r="H15276" s="312" t="s">
        <v>731</v>
      </c>
      <c r="I15276" s="313" t="s">
        <v>6848</v>
      </c>
    </row>
    <row r="15277" spans="6:9" x14ac:dyDescent="0.2">
      <c r="F15277" s="310" t="s">
        <v>21039</v>
      </c>
      <c r="G15277" s="311">
        <v>36685</v>
      </c>
      <c r="H15277" s="312" t="s">
        <v>731</v>
      </c>
      <c r="I15277" s="313" t="s">
        <v>6848</v>
      </c>
    </row>
    <row r="15278" spans="6:9" x14ac:dyDescent="0.2">
      <c r="F15278" s="310" t="s">
        <v>21040</v>
      </c>
      <c r="G15278" s="311">
        <v>36688</v>
      </c>
      <c r="H15278" s="312" t="s">
        <v>731</v>
      </c>
      <c r="I15278" s="313" t="s">
        <v>6848</v>
      </c>
    </row>
    <row r="15279" spans="6:9" x14ac:dyDescent="0.2">
      <c r="F15279" s="310" t="s">
        <v>21041</v>
      </c>
      <c r="G15279" s="311">
        <v>36689</v>
      </c>
      <c r="H15279" s="312" t="s">
        <v>731</v>
      </c>
      <c r="I15279" s="313" t="s">
        <v>6848</v>
      </c>
    </row>
    <row r="15280" spans="6:9" x14ac:dyDescent="0.2">
      <c r="F15280" s="310" t="s">
        <v>21042</v>
      </c>
      <c r="G15280" s="311">
        <v>36691</v>
      </c>
      <c r="H15280" s="312" t="s">
        <v>731</v>
      </c>
      <c r="I15280" s="313" t="s">
        <v>6848</v>
      </c>
    </row>
    <row r="15281" spans="6:9" x14ac:dyDescent="0.2">
      <c r="F15281" s="310" t="s">
        <v>21043</v>
      </c>
      <c r="G15281" s="311">
        <v>36693</v>
      </c>
      <c r="H15281" s="312" t="s">
        <v>731</v>
      </c>
      <c r="I15281" s="313" t="s">
        <v>6848</v>
      </c>
    </row>
    <row r="15282" spans="6:9" x14ac:dyDescent="0.2">
      <c r="F15282" s="310" t="s">
        <v>21044</v>
      </c>
      <c r="G15282" s="311">
        <v>36695</v>
      </c>
      <c r="H15282" s="312" t="s">
        <v>731</v>
      </c>
      <c r="I15282" s="313" t="s">
        <v>6848</v>
      </c>
    </row>
    <row r="15283" spans="6:9" x14ac:dyDescent="0.2">
      <c r="F15283" s="310" t="s">
        <v>21045</v>
      </c>
      <c r="G15283" s="311">
        <v>36701</v>
      </c>
      <c r="H15283" s="312" t="s">
        <v>731</v>
      </c>
      <c r="I15283" s="313" t="s">
        <v>6848</v>
      </c>
    </row>
    <row r="15284" spans="6:9" x14ac:dyDescent="0.2">
      <c r="F15284" s="310" t="s">
        <v>21046</v>
      </c>
      <c r="G15284" s="311">
        <v>36702</v>
      </c>
      <c r="H15284" s="312" t="s">
        <v>731</v>
      </c>
      <c r="I15284" s="313" t="s">
        <v>6848</v>
      </c>
    </row>
    <row r="15285" spans="6:9" x14ac:dyDescent="0.2">
      <c r="F15285" s="310" t="s">
        <v>21047</v>
      </c>
      <c r="G15285" s="311">
        <v>36703</v>
      </c>
      <c r="H15285" s="312" t="s">
        <v>731</v>
      </c>
      <c r="I15285" s="313" t="s">
        <v>6848</v>
      </c>
    </row>
    <row r="15286" spans="6:9" x14ac:dyDescent="0.2">
      <c r="F15286" s="310" t="s">
        <v>21048</v>
      </c>
      <c r="G15286" s="311">
        <v>36720</v>
      </c>
      <c r="H15286" s="312" t="s">
        <v>731</v>
      </c>
      <c r="I15286" s="313" t="s">
        <v>6848</v>
      </c>
    </row>
    <row r="15287" spans="6:9" x14ac:dyDescent="0.2">
      <c r="F15287" s="310" t="s">
        <v>21049</v>
      </c>
      <c r="G15287" s="311">
        <v>36721</v>
      </c>
      <c r="H15287" s="312" t="s">
        <v>731</v>
      </c>
      <c r="I15287" s="313" t="s">
        <v>6848</v>
      </c>
    </row>
    <row r="15288" spans="6:9" x14ac:dyDescent="0.2">
      <c r="F15288" s="310" t="s">
        <v>21050</v>
      </c>
      <c r="G15288" s="311">
        <v>36722</v>
      </c>
      <c r="H15288" s="312" t="s">
        <v>731</v>
      </c>
      <c r="I15288" s="313" t="s">
        <v>6848</v>
      </c>
    </row>
    <row r="15289" spans="6:9" x14ac:dyDescent="0.2">
      <c r="F15289" s="310" t="s">
        <v>21051</v>
      </c>
      <c r="G15289" s="311">
        <v>36723</v>
      </c>
      <c r="H15289" s="312" t="s">
        <v>731</v>
      </c>
      <c r="I15289" s="313" t="s">
        <v>6848</v>
      </c>
    </row>
    <row r="15290" spans="6:9" x14ac:dyDescent="0.2">
      <c r="F15290" s="310" t="s">
        <v>21052</v>
      </c>
      <c r="G15290" s="311">
        <v>36726</v>
      </c>
      <c r="H15290" s="312" t="s">
        <v>731</v>
      </c>
      <c r="I15290" s="313" t="s">
        <v>6848</v>
      </c>
    </row>
    <row r="15291" spans="6:9" x14ac:dyDescent="0.2">
      <c r="F15291" s="310" t="s">
        <v>21053</v>
      </c>
      <c r="G15291" s="311">
        <v>36727</v>
      </c>
      <c r="H15291" s="312" t="s">
        <v>731</v>
      </c>
      <c r="I15291" s="313" t="s">
        <v>6848</v>
      </c>
    </row>
    <row r="15292" spans="6:9" x14ac:dyDescent="0.2">
      <c r="F15292" s="310" t="s">
        <v>21054</v>
      </c>
      <c r="G15292" s="311">
        <v>36728</v>
      </c>
      <c r="H15292" s="312" t="s">
        <v>731</v>
      </c>
      <c r="I15292" s="313" t="s">
        <v>6848</v>
      </c>
    </row>
    <row r="15293" spans="6:9" x14ac:dyDescent="0.2">
      <c r="F15293" s="310" t="s">
        <v>21055</v>
      </c>
      <c r="G15293" s="311">
        <v>36732</v>
      </c>
      <c r="H15293" s="312" t="s">
        <v>731</v>
      </c>
      <c r="I15293" s="313" t="s">
        <v>6848</v>
      </c>
    </row>
    <row r="15294" spans="6:9" x14ac:dyDescent="0.2">
      <c r="F15294" s="310" t="s">
        <v>21056</v>
      </c>
      <c r="G15294" s="311">
        <v>36736</v>
      </c>
      <c r="H15294" s="312" t="s">
        <v>731</v>
      </c>
      <c r="I15294" s="313" t="s">
        <v>6848</v>
      </c>
    </row>
    <row r="15295" spans="6:9" x14ac:dyDescent="0.2">
      <c r="F15295" s="310" t="s">
        <v>21057</v>
      </c>
      <c r="G15295" s="311">
        <v>36738</v>
      </c>
      <c r="H15295" s="312" t="s">
        <v>731</v>
      </c>
      <c r="I15295" s="313" t="s">
        <v>6848</v>
      </c>
    </row>
    <row r="15296" spans="6:9" x14ac:dyDescent="0.2">
      <c r="F15296" s="310" t="s">
        <v>21058</v>
      </c>
      <c r="G15296" s="311">
        <v>36740</v>
      </c>
      <c r="H15296" s="312" t="s">
        <v>731</v>
      </c>
      <c r="I15296" s="313" t="s">
        <v>6848</v>
      </c>
    </row>
    <row r="15297" spans="6:9" x14ac:dyDescent="0.2">
      <c r="F15297" s="310" t="s">
        <v>21059</v>
      </c>
      <c r="G15297" s="311">
        <v>36741</v>
      </c>
      <c r="H15297" s="312" t="s">
        <v>731</v>
      </c>
      <c r="I15297" s="313" t="s">
        <v>6848</v>
      </c>
    </row>
    <row r="15298" spans="6:9" x14ac:dyDescent="0.2">
      <c r="F15298" s="310" t="s">
        <v>21060</v>
      </c>
      <c r="G15298" s="311">
        <v>36742</v>
      </c>
      <c r="H15298" s="312" t="s">
        <v>731</v>
      </c>
      <c r="I15298" s="313" t="s">
        <v>6848</v>
      </c>
    </row>
    <row r="15299" spans="6:9" x14ac:dyDescent="0.2">
      <c r="F15299" s="310" t="s">
        <v>21061</v>
      </c>
      <c r="G15299" s="311">
        <v>36744</v>
      </c>
      <c r="H15299" s="312" t="s">
        <v>731</v>
      </c>
      <c r="I15299" s="313" t="s">
        <v>6848</v>
      </c>
    </row>
    <row r="15300" spans="6:9" x14ac:dyDescent="0.2">
      <c r="F15300" s="310" t="s">
        <v>21062</v>
      </c>
      <c r="G15300" s="311">
        <v>36745</v>
      </c>
      <c r="H15300" s="312" t="s">
        <v>731</v>
      </c>
      <c r="I15300" s="313" t="s">
        <v>6848</v>
      </c>
    </row>
    <row r="15301" spans="6:9" x14ac:dyDescent="0.2">
      <c r="F15301" s="310" t="s">
        <v>21063</v>
      </c>
      <c r="G15301" s="311">
        <v>36748</v>
      </c>
      <c r="H15301" s="312" t="s">
        <v>731</v>
      </c>
      <c r="I15301" s="313" t="s">
        <v>6848</v>
      </c>
    </row>
    <row r="15302" spans="6:9" x14ac:dyDescent="0.2">
      <c r="F15302" s="310" t="s">
        <v>21064</v>
      </c>
      <c r="G15302" s="311">
        <v>36749</v>
      </c>
      <c r="H15302" s="312" t="s">
        <v>731</v>
      </c>
      <c r="I15302" s="313" t="s">
        <v>6848</v>
      </c>
    </row>
    <row r="15303" spans="6:9" x14ac:dyDescent="0.2">
      <c r="F15303" s="310" t="s">
        <v>21065</v>
      </c>
      <c r="G15303" s="311">
        <v>36750</v>
      </c>
      <c r="H15303" s="312" t="s">
        <v>731</v>
      </c>
      <c r="I15303" s="313" t="s">
        <v>6848</v>
      </c>
    </row>
    <row r="15304" spans="6:9" x14ac:dyDescent="0.2">
      <c r="F15304" s="310" t="s">
        <v>21066</v>
      </c>
      <c r="G15304" s="311">
        <v>36751</v>
      </c>
      <c r="H15304" s="312" t="s">
        <v>731</v>
      </c>
      <c r="I15304" s="313" t="s">
        <v>6848</v>
      </c>
    </row>
    <row r="15305" spans="6:9" x14ac:dyDescent="0.2">
      <c r="F15305" s="310" t="s">
        <v>21067</v>
      </c>
      <c r="G15305" s="311">
        <v>36752</v>
      </c>
      <c r="H15305" s="312" t="s">
        <v>731</v>
      </c>
      <c r="I15305" s="313" t="s">
        <v>6848</v>
      </c>
    </row>
    <row r="15306" spans="6:9" x14ac:dyDescent="0.2">
      <c r="F15306" s="310" t="s">
        <v>21068</v>
      </c>
      <c r="G15306" s="311">
        <v>36753</v>
      </c>
      <c r="H15306" s="312" t="s">
        <v>731</v>
      </c>
      <c r="I15306" s="313" t="s">
        <v>6848</v>
      </c>
    </row>
    <row r="15307" spans="6:9" x14ac:dyDescent="0.2">
      <c r="F15307" s="310" t="s">
        <v>21069</v>
      </c>
      <c r="G15307" s="311">
        <v>36754</v>
      </c>
      <c r="H15307" s="312" t="s">
        <v>731</v>
      </c>
      <c r="I15307" s="313" t="s">
        <v>6848</v>
      </c>
    </row>
    <row r="15308" spans="6:9" x14ac:dyDescent="0.2">
      <c r="F15308" s="310" t="s">
        <v>21070</v>
      </c>
      <c r="G15308" s="311">
        <v>36756</v>
      </c>
      <c r="H15308" s="312" t="s">
        <v>731</v>
      </c>
      <c r="I15308" s="313" t="s">
        <v>6848</v>
      </c>
    </row>
    <row r="15309" spans="6:9" x14ac:dyDescent="0.2">
      <c r="F15309" s="310" t="s">
        <v>21071</v>
      </c>
      <c r="G15309" s="311">
        <v>36758</v>
      </c>
      <c r="H15309" s="312" t="s">
        <v>731</v>
      </c>
      <c r="I15309" s="313" t="s">
        <v>6848</v>
      </c>
    </row>
    <row r="15310" spans="6:9" x14ac:dyDescent="0.2">
      <c r="F15310" s="310" t="s">
        <v>21072</v>
      </c>
      <c r="G15310" s="311">
        <v>36759</v>
      </c>
      <c r="H15310" s="312" t="s">
        <v>731</v>
      </c>
      <c r="I15310" s="313" t="s">
        <v>6848</v>
      </c>
    </row>
    <row r="15311" spans="6:9" x14ac:dyDescent="0.2">
      <c r="F15311" s="310" t="s">
        <v>21073</v>
      </c>
      <c r="G15311" s="311">
        <v>36761</v>
      </c>
      <c r="H15311" s="312" t="s">
        <v>731</v>
      </c>
      <c r="I15311" s="313" t="s">
        <v>6848</v>
      </c>
    </row>
    <row r="15312" spans="6:9" x14ac:dyDescent="0.2">
      <c r="F15312" s="310" t="s">
        <v>21074</v>
      </c>
      <c r="G15312" s="311">
        <v>36762</v>
      </c>
      <c r="H15312" s="312" t="s">
        <v>731</v>
      </c>
      <c r="I15312" s="313" t="s">
        <v>6848</v>
      </c>
    </row>
    <row r="15313" spans="6:9" x14ac:dyDescent="0.2">
      <c r="F15313" s="310" t="s">
        <v>21075</v>
      </c>
      <c r="G15313" s="311">
        <v>36763</v>
      </c>
      <c r="H15313" s="312" t="s">
        <v>731</v>
      </c>
      <c r="I15313" s="313" t="s">
        <v>6848</v>
      </c>
    </row>
    <row r="15314" spans="6:9" x14ac:dyDescent="0.2">
      <c r="F15314" s="310" t="s">
        <v>21076</v>
      </c>
      <c r="G15314" s="311">
        <v>36764</v>
      </c>
      <c r="H15314" s="312" t="s">
        <v>731</v>
      </c>
      <c r="I15314" s="313" t="s">
        <v>6848</v>
      </c>
    </row>
    <row r="15315" spans="6:9" x14ac:dyDescent="0.2">
      <c r="F15315" s="310" t="s">
        <v>21077</v>
      </c>
      <c r="G15315" s="311">
        <v>36765</v>
      </c>
      <c r="H15315" s="312" t="s">
        <v>731</v>
      </c>
      <c r="I15315" s="313" t="s">
        <v>6848</v>
      </c>
    </row>
    <row r="15316" spans="6:9" x14ac:dyDescent="0.2">
      <c r="F15316" s="310" t="s">
        <v>21078</v>
      </c>
      <c r="G15316" s="311">
        <v>36766</v>
      </c>
      <c r="H15316" s="312" t="s">
        <v>731</v>
      </c>
      <c r="I15316" s="313" t="s">
        <v>6848</v>
      </c>
    </row>
    <row r="15317" spans="6:9" x14ac:dyDescent="0.2">
      <c r="F15317" s="310" t="s">
        <v>21079</v>
      </c>
      <c r="G15317" s="311">
        <v>36767</v>
      </c>
      <c r="H15317" s="312" t="s">
        <v>731</v>
      </c>
      <c r="I15317" s="313" t="s">
        <v>6848</v>
      </c>
    </row>
    <row r="15318" spans="6:9" x14ac:dyDescent="0.2">
      <c r="F15318" s="310" t="s">
        <v>21080</v>
      </c>
      <c r="G15318" s="311">
        <v>36768</v>
      </c>
      <c r="H15318" s="312" t="s">
        <v>731</v>
      </c>
      <c r="I15318" s="313" t="s">
        <v>6848</v>
      </c>
    </row>
    <row r="15319" spans="6:9" x14ac:dyDescent="0.2">
      <c r="F15319" s="310" t="s">
        <v>21081</v>
      </c>
      <c r="G15319" s="311">
        <v>36769</v>
      </c>
      <c r="H15319" s="312" t="s">
        <v>731</v>
      </c>
      <c r="I15319" s="313" t="s">
        <v>6848</v>
      </c>
    </row>
    <row r="15320" spans="6:9" x14ac:dyDescent="0.2">
      <c r="F15320" s="310" t="s">
        <v>21082</v>
      </c>
      <c r="G15320" s="311">
        <v>36773</v>
      </c>
      <c r="H15320" s="312" t="s">
        <v>731</v>
      </c>
      <c r="I15320" s="313" t="s">
        <v>6848</v>
      </c>
    </row>
    <row r="15321" spans="6:9" x14ac:dyDescent="0.2">
      <c r="F15321" s="310" t="s">
        <v>21083</v>
      </c>
      <c r="G15321" s="311">
        <v>36775</v>
      </c>
      <c r="H15321" s="312" t="s">
        <v>731</v>
      </c>
      <c r="I15321" s="313" t="s">
        <v>6848</v>
      </c>
    </row>
    <row r="15322" spans="6:9" x14ac:dyDescent="0.2">
      <c r="F15322" s="310" t="s">
        <v>21084</v>
      </c>
      <c r="G15322" s="311">
        <v>36776</v>
      </c>
      <c r="H15322" s="312" t="s">
        <v>731</v>
      </c>
      <c r="I15322" s="313" t="s">
        <v>6848</v>
      </c>
    </row>
    <row r="15323" spans="6:9" x14ac:dyDescent="0.2">
      <c r="F15323" s="310" t="s">
        <v>21085</v>
      </c>
      <c r="G15323" s="311">
        <v>36782</v>
      </c>
      <c r="H15323" s="312" t="s">
        <v>731</v>
      </c>
      <c r="I15323" s="313" t="s">
        <v>6848</v>
      </c>
    </row>
    <row r="15324" spans="6:9" x14ac:dyDescent="0.2">
      <c r="F15324" s="310" t="s">
        <v>21086</v>
      </c>
      <c r="G15324" s="311">
        <v>36783</v>
      </c>
      <c r="H15324" s="312" t="s">
        <v>731</v>
      </c>
      <c r="I15324" s="313" t="s">
        <v>6848</v>
      </c>
    </row>
    <row r="15325" spans="6:9" x14ac:dyDescent="0.2">
      <c r="F15325" s="310" t="s">
        <v>21087</v>
      </c>
      <c r="G15325" s="311">
        <v>36784</v>
      </c>
      <c r="H15325" s="312" t="s">
        <v>731</v>
      </c>
      <c r="I15325" s="313" t="s">
        <v>6848</v>
      </c>
    </row>
    <row r="15326" spans="6:9" x14ac:dyDescent="0.2">
      <c r="F15326" s="310" t="s">
        <v>21088</v>
      </c>
      <c r="G15326" s="311">
        <v>36785</v>
      </c>
      <c r="H15326" s="312" t="s">
        <v>731</v>
      </c>
      <c r="I15326" s="313" t="s">
        <v>6848</v>
      </c>
    </row>
    <row r="15327" spans="6:9" x14ac:dyDescent="0.2">
      <c r="F15327" s="310" t="s">
        <v>21089</v>
      </c>
      <c r="G15327" s="311">
        <v>36786</v>
      </c>
      <c r="H15327" s="312" t="s">
        <v>731</v>
      </c>
      <c r="I15327" s="313" t="s">
        <v>6848</v>
      </c>
    </row>
    <row r="15328" spans="6:9" x14ac:dyDescent="0.2">
      <c r="F15328" s="310" t="s">
        <v>21090</v>
      </c>
      <c r="G15328" s="311">
        <v>36790</v>
      </c>
      <c r="H15328" s="312" t="s">
        <v>731</v>
      </c>
      <c r="I15328" s="313" t="s">
        <v>6848</v>
      </c>
    </row>
    <row r="15329" spans="6:9" x14ac:dyDescent="0.2">
      <c r="F15329" s="310" t="s">
        <v>21091</v>
      </c>
      <c r="G15329" s="311">
        <v>36792</v>
      </c>
      <c r="H15329" s="312" t="s">
        <v>731</v>
      </c>
      <c r="I15329" s="313" t="s">
        <v>6848</v>
      </c>
    </row>
    <row r="15330" spans="6:9" x14ac:dyDescent="0.2">
      <c r="F15330" s="310" t="s">
        <v>21092</v>
      </c>
      <c r="G15330" s="311">
        <v>36793</v>
      </c>
      <c r="H15330" s="312" t="s">
        <v>731</v>
      </c>
      <c r="I15330" s="313" t="s">
        <v>6848</v>
      </c>
    </row>
    <row r="15331" spans="6:9" x14ac:dyDescent="0.2">
      <c r="F15331" s="310" t="s">
        <v>21093</v>
      </c>
      <c r="G15331" s="311">
        <v>36801</v>
      </c>
      <c r="H15331" s="312" t="s">
        <v>731</v>
      </c>
      <c r="I15331" s="313" t="s">
        <v>6848</v>
      </c>
    </row>
    <row r="15332" spans="6:9" x14ac:dyDescent="0.2">
      <c r="F15332" s="310" t="s">
        <v>21094</v>
      </c>
      <c r="G15332" s="311">
        <v>36802</v>
      </c>
      <c r="H15332" s="312" t="s">
        <v>731</v>
      </c>
      <c r="I15332" s="313" t="s">
        <v>6848</v>
      </c>
    </row>
    <row r="15333" spans="6:9" x14ac:dyDescent="0.2">
      <c r="F15333" s="310" t="s">
        <v>21095</v>
      </c>
      <c r="G15333" s="311">
        <v>36803</v>
      </c>
      <c r="H15333" s="312" t="s">
        <v>731</v>
      </c>
      <c r="I15333" s="313" t="s">
        <v>6848</v>
      </c>
    </row>
    <row r="15334" spans="6:9" x14ac:dyDescent="0.2">
      <c r="F15334" s="310" t="s">
        <v>21096</v>
      </c>
      <c r="G15334" s="311">
        <v>36804</v>
      </c>
      <c r="H15334" s="312" t="s">
        <v>731</v>
      </c>
      <c r="I15334" s="313" t="s">
        <v>6848</v>
      </c>
    </row>
    <row r="15335" spans="6:9" x14ac:dyDescent="0.2">
      <c r="F15335" s="310" t="s">
        <v>21097</v>
      </c>
      <c r="G15335" s="311">
        <v>36830</v>
      </c>
      <c r="H15335" s="312" t="s">
        <v>731</v>
      </c>
      <c r="I15335" s="313" t="s">
        <v>6848</v>
      </c>
    </row>
    <row r="15336" spans="6:9" x14ac:dyDescent="0.2">
      <c r="F15336" s="310" t="s">
        <v>21098</v>
      </c>
      <c r="G15336" s="311">
        <v>36831</v>
      </c>
      <c r="H15336" s="312" t="s">
        <v>731</v>
      </c>
      <c r="I15336" s="313" t="s">
        <v>6848</v>
      </c>
    </row>
    <row r="15337" spans="6:9" x14ac:dyDescent="0.2">
      <c r="F15337" s="310" t="s">
        <v>21099</v>
      </c>
      <c r="G15337" s="311">
        <v>36832</v>
      </c>
      <c r="H15337" s="312" t="s">
        <v>731</v>
      </c>
      <c r="I15337" s="313" t="s">
        <v>6848</v>
      </c>
    </row>
    <row r="15338" spans="6:9" x14ac:dyDescent="0.2">
      <c r="F15338" s="310" t="s">
        <v>21100</v>
      </c>
      <c r="G15338" s="311">
        <v>36849</v>
      </c>
      <c r="H15338" s="312" t="s">
        <v>731</v>
      </c>
      <c r="I15338" s="313" t="s">
        <v>6848</v>
      </c>
    </row>
    <row r="15339" spans="6:9" x14ac:dyDescent="0.2">
      <c r="F15339" s="310" t="s">
        <v>21101</v>
      </c>
      <c r="G15339" s="311">
        <v>36850</v>
      </c>
      <c r="H15339" s="312" t="s">
        <v>731</v>
      </c>
      <c r="I15339" s="313" t="s">
        <v>6848</v>
      </c>
    </row>
    <row r="15340" spans="6:9" x14ac:dyDescent="0.2">
      <c r="F15340" s="310" t="s">
        <v>21102</v>
      </c>
      <c r="G15340" s="311">
        <v>36851</v>
      </c>
      <c r="H15340" s="312" t="s">
        <v>731</v>
      </c>
      <c r="I15340" s="313" t="s">
        <v>6848</v>
      </c>
    </row>
    <row r="15341" spans="6:9" x14ac:dyDescent="0.2">
      <c r="F15341" s="310" t="s">
        <v>21103</v>
      </c>
      <c r="G15341" s="311">
        <v>36852</v>
      </c>
      <c r="H15341" s="312" t="s">
        <v>731</v>
      </c>
      <c r="I15341" s="313" t="s">
        <v>6848</v>
      </c>
    </row>
    <row r="15342" spans="6:9" x14ac:dyDescent="0.2">
      <c r="F15342" s="310" t="s">
        <v>21104</v>
      </c>
      <c r="G15342" s="311">
        <v>36853</v>
      </c>
      <c r="H15342" s="312" t="s">
        <v>731</v>
      </c>
      <c r="I15342" s="313" t="s">
        <v>6848</v>
      </c>
    </row>
    <row r="15343" spans="6:9" x14ac:dyDescent="0.2">
      <c r="F15343" s="310" t="s">
        <v>21105</v>
      </c>
      <c r="G15343" s="311">
        <v>36854</v>
      </c>
      <c r="H15343" s="312" t="s">
        <v>731</v>
      </c>
      <c r="I15343" s="313" t="s">
        <v>6848</v>
      </c>
    </row>
    <row r="15344" spans="6:9" x14ac:dyDescent="0.2">
      <c r="F15344" s="310" t="s">
        <v>21106</v>
      </c>
      <c r="G15344" s="311">
        <v>36855</v>
      </c>
      <c r="H15344" s="312" t="s">
        <v>731</v>
      </c>
      <c r="I15344" s="313" t="s">
        <v>6848</v>
      </c>
    </row>
    <row r="15345" spans="6:9" x14ac:dyDescent="0.2">
      <c r="F15345" s="310" t="s">
        <v>21107</v>
      </c>
      <c r="G15345" s="311">
        <v>36856</v>
      </c>
      <c r="H15345" s="312" t="s">
        <v>731</v>
      </c>
      <c r="I15345" s="313" t="s">
        <v>6848</v>
      </c>
    </row>
    <row r="15346" spans="6:9" x14ac:dyDescent="0.2">
      <c r="F15346" s="310" t="s">
        <v>21108</v>
      </c>
      <c r="G15346" s="311">
        <v>36858</v>
      </c>
      <c r="H15346" s="312" t="s">
        <v>731</v>
      </c>
      <c r="I15346" s="313" t="s">
        <v>6848</v>
      </c>
    </row>
    <row r="15347" spans="6:9" x14ac:dyDescent="0.2">
      <c r="F15347" s="310" t="s">
        <v>21109</v>
      </c>
      <c r="G15347" s="311">
        <v>36859</v>
      </c>
      <c r="H15347" s="312" t="s">
        <v>731</v>
      </c>
      <c r="I15347" s="313" t="s">
        <v>6848</v>
      </c>
    </row>
    <row r="15348" spans="6:9" x14ac:dyDescent="0.2">
      <c r="F15348" s="310" t="s">
        <v>21110</v>
      </c>
      <c r="G15348" s="311">
        <v>36860</v>
      </c>
      <c r="H15348" s="312" t="s">
        <v>731</v>
      </c>
      <c r="I15348" s="313" t="s">
        <v>6848</v>
      </c>
    </row>
    <row r="15349" spans="6:9" x14ac:dyDescent="0.2">
      <c r="F15349" s="310" t="s">
        <v>21111</v>
      </c>
      <c r="G15349" s="311">
        <v>36861</v>
      </c>
      <c r="H15349" s="312" t="s">
        <v>731</v>
      </c>
      <c r="I15349" s="313" t="s">
        <v>6848</v>
      </c>
    </row>
    <row r="15350" spans="6:9" x14ac:dyDescent="0.2">
      <c r="F15350" s="310" t="s">
        <v>21112</v>
      </c>
      <c r="G15350" s="311">
        <v>36862</v>
      </c>
      <c r="H15350" s="312" t="s">
        <v>731</v>
      </c>
      <c r="I15350" s="313" t="s">
        <v>6848</v>
      </c>
    </row>
    <row r="15351" spans="6:9" x14ac:dyDescent="0.2">
      <c r="F15351" s="310" t="s">
        <v>21113</v>
      </c>
      <c r="G15351" s="311">
        <v>36863</v>
      </c>
      <c r="H15351" s="312" t="s">
        <v>731</v>
      </c>
      <c r="I15351" s="313" t="s">
        <v>6848</v>
      </c>
    </row>
    <row r="15352" spans="6:9" x14ac:dyDescent="0.2">
      <c r="F15352" s="310" t="s">
        <v>21114</v>
      </c>
      <c r="G15352" s="311">
        <v>36865</v>
      </c>
      <c r="H15352" s="312" t="s">
        <v>731</v>
      </c>
      <c r="I15352" s="313" t="s">
        <v>6848</v>
      </c>
    </row>
    <row r="15353" spans="6:9" x14ac:dyDescent="0.2">
      <c r="F15353" s="310" t="s">
        <v>21115</v>
      </c>
      <c r="G15353" s="311">
        <v>36866</v>
      </c>
      <c r="H15353" s="312" t="s">
        <v>731</v>
      </c>
      <c r="I15353" s="313" t="s">
        <v>6848</v>
      </c>
    </row>
    <row r="15354" spans="6:9" x14ac:dyDescent="0.2">
      <c r="F15354" s="310" t="s">
        <v>21116</v>
      </c>
      <c r="G15354" s="311">
        <v>36867</v>
      </c>
      <c r="H15354" s="312" t="s">
        <v>731</v>
      </c>
      <c r="I15354" s="313" t="s">
        <v>6848</v>
      </c>
    </row>
    <row r="15355" spans="6:9" x14ac:dyDescent="0.2">
      <c r="F15355" s="310" t="s">
        <v>21117</v>
      </c>
      <c r="G15355" s="311">
        <v>36868</v>
      </c>
      <c r="H15355" s="312" t="s">
        <v>731</v>
      </c>
      <c r="I15355" s="313" t="s">
        <v>6848</v>
      </c>
    </row>
    <row r="15356" spans="6:9" x14ac:dyDescent="0.2">
      <c r="F15356" s="310" t="s">
        <v>21118</v>
      </c>
      <c r="G15356" s="311">
        <v>36869</v>
      </c>
      <c r="H15356" s="312" t="s">
        <v>731</v>
      </c>
      <c r="I15356" s="313" t="s">
        <v>6848</v>
      </c>
    </row>
    <row r="15357" spans="6:9" x14ac:dyDescent="0.2">
      <c r="F15357" s="310" t="s">
        <v>21119</v>
      </c>
      <c r="G15357" s="311">
        <v>36870</v>
      </c>
      <c r="H15357" s="312" t="s">
        <v>731</v>
      </c>
      <c r="I15357" s="313" t="s">
        <v>6848</v>
      </c>
    </row>
    <row r="15358" spans="6:9" x14ac:dyDescent="0.2">
      <c r="F15358" s="310" t="s">
        <v>21120</v>
      </c>
      <c r="G15358" s="311">
        <v>36871</v>
      </c>
      <c r="H15358" s="312" t="s">
        <v>731</v>
      </c>
      <c r="I15358" s="313" t="s">
        <v>6848</v>
      </c>
    </row>
    <row r="15359" spans="6:9" x14ac:dyDescent="0.2">
      <c r="F15359" s="310" t="s">
        <v>21121</v>
      </c>
      <c r="G15359" s="311">
        <v>36872</v>
      </c>
      <c r="H15359" s="312" t="s">
        <v>731</v>
      </c>
      <c r="I15359" s="313" t="s">
        <v>6848</v>
      </c>
    </row>
    <row r="15360" spans="6:9" x14ac:dyDescent="0.2">
      <c r="F15360" s="310" t="s">
        <v>21122</v>
      </c>
      <c r="G15360" s="311">
        <v>36874</v>
      </c>
      <c r="H15360" s="312" t="s">
        <v>731</v>
      </c>
      <c r="I15360" s="313" t="s">
        <v>6848</v>
      </c>
    </row>
    <row r="15361" spans="6:9" x14ac:dyDescent="0.2">
      <c r="F15361" s="310" t="s">
        <v>21123</v>
      </c>
      <c r="G15361" s="311">
        <v>36875</v>
      </c>
      <c r="H15361" s="312" t="s">
        <v>731</v>
      </c>
      <c r="I15361" s="313" t="s">
        <v>6848</v>
      </c>
    </row>
    <row r="15362" spans="6:9" x14ac:dyDescent="0.2">
      <c r="F15362" s="310" t="s">
        <v>21124</v>
      </c>
      <c r="G15362" s="311">
        <v>36877</v>
      </c>
      <c r="H15362" s="312" t="s">
        <v>731</v>
      </c>
      <c r="I15362" s="313" t="s">
        <v>6848</v>
      </c>
    </row>
    <row r="15363" spans="6:9" x14ac:dyDescent="0.2">
      <c r="F15363" s="310" t="s">
        <v>21125</v>
      </c>
      <c r="G15363" s="311">
        <v>36879</v>
      </c>
      <c r="H15363" s="312" t="s">
        <v>731</v>
      </c>
      <c r="I15363" s="313" t="s">
        <v>6848</v>
      </c>
    </row>
    <row r="15364" spans="6:9" x14ac:dyDescent="0.2">
      <c r="F15364" s="310" t="s">
        <v>21126</v>
      </c>
      <c r="G15364" s="311">
        <v>36901</v>
      </c>
      <c r="H15364" s="312" t="s">
        <v>731</v>
      </c>
      <c r="I15364" s="313" t="s">
        <v>6848</v>
      </c>
    </row>
    <row r="15365" spans="6:9" x14ac:dyDescent="0.2">
      <c r="F15365" s="310" t="s">
        <v>21127</v>
      </c>
      <c r="G15365" s="311">
        <v>36904</v>
      </c>
      <c r="H15365" s="312" t="s">
        <v>731</v>
      </c>
      <c r="I15365" s="313" t="s">
        <v>6848</v>
      </c>
    </row>
    <row r="15366" spans="6:9" x14ac:dyDescent="0.2">
      <c r="F15366" s="310" t="s">
        <v>21128</v>
      </c>
      <c r="G15366" s="311">
        <v>36907</v>
      </c>
      <c r="H15366" s="312" t="s">
        <v>731</v>
      </c>
      <c r="I15366" s="313" t="s">
        <v>6848</v>
      </c>
    </row>
    <row r="15367" spans="6:9" x14ac:dyDescent="0.2">
      <c r="F15367" s="310" t="s">
        <v>21129</v>
      </c>
      <c r="G15367" s="311">
        <v>36908</v>
      </c>
      <c r="H15367" s="312" t="s">
        <v>731</v>
      </c>
      <c r="I15367" s="313" t="s">
        <v>6848</v>
      </c>
    </row>
    <row r="15368" spans="6:9" x14ac:dyDescent="0.2">
      <c r="F15368" s="310" t="s">
        <v>21130</v>
      </c>
      <c r="G15368" s="311">
        <v>36910</v>
      </c>
      <c r="H15368" s="312" t="s">
        <v>731</v>
      </c>
      <c r="I15368" s="313" t="s">
        <v>6848</v>
      </c>
    </row>
    <row r="15369" spans="6:9" x14ac:dyDescent="0.2">
      <c r="F15369" s="310" t="s">
        <v>21131</v>
      </c>
      <c r="G15369" s="311">
        <v>36912</v>
      </c>
      <c r="H15369" s="312" t="s">
        <v>731</v>
      </c>
      <c r="I15369" s="313" t="s">
        <v>6848</v>
      </c>
    </row>
    <row r="15370" spans="6:9" x14ac:dyDescent="0.2">
      <c r="F15370" s="310" t="s">
        <v>21132</v>
      </c>
      <c r="G15370" s="311">
        <v>36913</v>
      </c>
      <c r="H15370" s="312" t="s">
        <v>731</v>
      </c>
      <c r="I15370" s="313" t="s">
        <v>6848</v>
      </c>
    </row>
    <row r="15371" spans="6:9" x14ac:dyDescent="0.2">
      <c r="F15371" s="310" t="s">
        <v>21133</v>
      </c>
      <c r="G15371" s="311">
        <v>36915</v>
      </c>
      <c r="H15371" s="312" t="s">
        <v>731</v>
      </c>
      <c r="I15371" s="313" t="s">
        <v>6848</v>
      </c>
    </row>
    <row r="15372" spans="6:9" x14ac:dyDescent="0.2">
      <c r="F15372" s="310" t="s">
        <v>21134</v>
      </c>
      <c r="G15372" s="311">
        <v>36916</v>
      </c>
      <c r="H15372" s="312" t="s">
        <v>731</v>
      </c>
      <c r="I15372" s="313" t="s">
        <v>6848</v>
      </c>
    </row>
    <row r="15373" spans="6:9" x14ac:dyDescent="0.2">
      <c r="F15373" s="310" t="s">
        <v>21135</v>
      </c>
      <c r="G15373" s="311">
        <v>36919</v>
      </c>
      <c r="H15373" s="312" t="s">
        <v>731</v>
      </c>
      <c r="I15373" s="313" t="s">
        <v>6848</v>
      </c>
    </row>
    <row r="15374" spans="6:9" x14ac:dyDescent="0.2">
      <c r="F15374" s="310" t="s">
        <v>21136</v>
      </c>
      <c r="G15374" s="311">
        <v>36921</v>
      </c>
      <c r="H15374" s="312" t="s">
        <v>731</v>
      </c>
      <c r="I15374" s="313" t="s">
        <v>6848</v>
      </c>
    </row>
    <row r="15375" spans="6:9" x14ac:dyDescent="0.2">
      <c r="F15375" s="310" t="s">
        <v>21137</v>
      </c>
      <c r="G15375" s="311">
        <v>36922</v>
      </c>
      <c r="H15375" s="312" t="s">
        <v>731</v>
      </c>
      <c r="I15375" s="313" t="s">
        <v>6848</v>
      </c>
    </row>
    <row r="15376" spans="6:9" x14ac:dyDescent="0.2">
      <c r="F15376" s="310" t="s">
        <v>21138</v>
      </c>
      <c r="G15376" s="311">
        <v>36925</v>
      </c>
      <c r="H15376" s="312" t="s">
        <v>731</v>
      </c>
      <c r="I15376" s="313" t="s">
        <v>6848</v>
      </c>
    </row>
    <row r="15377" spans="6:9" x14ac:dyDescent="0.2">
      <c r="F15377" s="310" t="s">
        <v>21139</v>
      </c>
      <c r="G15377" s="311">
        <v>37010</v>
      </c>
      <c r="H15377" s="312" t="s">
        <v>4628</v>
      </c>
      <c r="I15377" s="313" t="s">
        <v>6851</v>
      </c>
    </row>
    <row r="15378" spans="6:9" x14ac:dyDescent="0.2">
      <c r="F15378" s="310" t="s">
        <v>3803</v>
      </c>
      <c r="G15378" s="311">
        <v>37011</v>
      </c>
      <c r="H15378" s="312" t="s">
        <v>4628</v>
      </c>
      <c r="I15378" s="313" t="s">
        <v>6851</v>
      </c>
    </row>
    <row r="15379" spans="6:9" x14ac:dyDescent="0.2">
      <c r="F15379" s="310" t="s">
        <v>21140</v>
      </c>
      <c r="G15379" s="311">
        <v>37012</v>
      </c>
      <c r="H15379" s="312" t="s">
        <v>4628</v>
      </c>
      <c r="I15379" s="313" t="s">
        <v>6851</v>
      </c>
    </row>
    <row r="15380" spans="6:9" x14ac:dyDescent="0.2">
      <c r="F15380" s="310" t="s">
        <v>3805</v>
      </c>
      <c r="G15380" s="311">
        <v>37013</v>
      </c>
      <c r="H15380" s="312" t="s">
        <v>4628</v>
      </c>
      <c r="I15380" s="313" t="s">
        <v>6851</v>
      </c>
    </row>
    <row r="15381" spans="6:9" x14ac:dyDescent="0.2">
      <c r="F15381" s="310" t="s">
        <v>21141</v>
      </c>
      <c r="G15381" s="311">
        <v>37014</v>
      </c>
      <c r="H15381" s="312" t="s">
        <v>4628</v>
      </c>
      <c r="I15381" s="313" t="s">
        <v>6851</v>
      </c>
    </row>
    <row r="15382" spans="6:9" x14ac:dyDescent="0.2">
      <c r="F15382" s="310" t="s">
        <v>3807</v>
      </c>
      <c r="G15382" s="311">
        <v>37015</v>
      </c>
      <c r="H15382" s="312" t="s">
        <v>4628</v>
      </c>
      <c r="I15382" s="313" t="s">
        <v>6851</v>
      </c>
    </row>
    <row r="15383" spans="6:9" x14ac:dyDescent="0.2">
      <c r="F15383" s="310" t="s">
        <v>21142</v>
      </c>
      <c r="G15383" s="311">
        <v>37016</v>
      </c>
      <c r="H15383" s="312" t="s">
        <v>4628</v>
      </c>
      <c r="I15383" s="313" t="s">
        <v>6851</v>
      </c>
    </row>
    <row r="15384" spans="6:9" x14ac:dyDescent="0.2">
      <c r="F15384" s="310" t="s">
        <v>21143</v>
      </c>
      <c r="G15384" s="311">
        <v>37018</v>
      </c>
      <c r="H15384" s="312" t="s">
        <v>4628</v>
      </c>
      <c r="I15384" s="313" t="s">
        <v>6851</v>
      </c>
    </row>
    <row r="15385" spans="6:9" x14ac:dyDescent="0.2">
      <c r="F15385" s="310" t="s">
        <v>3811</v>
      </c>
      <c r="G15385" s="311">
        <v>37019</v>
      </c>
      <c r="H15385" s="312" t="s">
        <v>4628</v>
      </c>
      <c r="I15385" s="313" t="s">
        <v>6851</v>
      </c>
    </row>
    <row r="15386" spans="6:9" x14ac:dyDescent="0.2">
      <c r="F15386" s="310" t="s">
        <v>21144</v>
      </c>
      <c r="G15386" s="311">
        <v>37020</v>
      </c>
      <c r="H15386" s="312" t="s">
        <v>4628</v>
      </c>
      <c r="I15386" s="313" t="s">
        <v>6851</v>
      </c>
    </row>
    <row r="15387" spans="6:9" x14ac:dyDescent="0.2">
      <c r="F15387" s="310" t="s">
        <v>21145</v>
      </c>
      <c r="G15387" s="311">
        <v>37022</v>
      </c>
      <c r="H15387" s="312" t="s">
        <v>4628</v>
      </c>
      <c r="I15387" s="313" t="s">
        <v>6851</v>
      </c>
    </row>
    <row r="15388" spans="6:9" x14ac:dyDescent="0.2">
      <c r="F15388" s="310" t="s">
        <v>3814</v>
      </c>
      <c r="G15388" s="311">
        <v>37023</v>
      </c>
      <c r="H15388" s="312" t="s">
        <v>4628</v>
      </c>
      <c r="I15388" s="313" t="s">
        <v>6851</v>
      </c>
    </row>
    <row r="15389" spans="6:9" x14ac:dyDescent="0.2">
      <c r="F15389" s="310" t="s">
        <v>21146</v>
      </c>
      <c r="G15389" s="311">
        <v>37024</v>
      </c>
      <c r="H15389" s="312" t="s">
        <v>4628</v>
      </c>
      <c r="I15389" s="313" t="s">
        <v>6851</v>
      </c>
    </row>
    <row r="15390" spans="6:9" x14ac:dyDescent="0.2">
      <c r="F15390" s="310" t="s">
        <v>3816</v>
      </c>
      <c r="G15390" s="311">
        <v>37025</v>
      </c>
      <c r="H15390" s="312" t="s">
        <v>4628</v>
      </c>
      <c r="I15390" s="313" t="s">
        <v>6851</v>
      </c>
    </row>
    <row r="15391" spans="6:9" x14ac:dyDescent="0.2">
      <c r="F15391" s="310" t="s">
        <v>21147</v>
      </c>
      <c r="G15391" s="311">
        <v>37026</v>
      </c>
      <c r="H15391" s="312" t="s">
        <v>4628</v>
      </c>
      <c r="I15391" s="313" t="s">
        <v>6851</v>
      </c>
    </row>
    <row r="15392" spans="6:9" x14ac:dyDescent="0.2">
      <c r="F15392" s="310" t="s">
        <v>3817</v>
      </c>
      <c r="G15392" s="311">
        <v>37027</v>
      </c>
      <c r="H15392" s="312" t="s">
        <v>4628</v>
      </c>
      <c r="I15392" s="313" t="s">
        <v>6851</v>
      </c>
    </row>
    <row r="15393" spans="6:9" x14ac:dyDescent="0.2">
      <c r="F15393" s="310" t="s">
        <v>21148</v>
      </c>
      <c r="G15393" s="311">
        <v>37028</v>
      </c>
      <c r="H15393" s="312" t="s">
        <v>4628</v>
      </c>
      <c r="I15393" s="313" t="s">
        <v>6851</v>
      </c>
    </row>
    <row r="15394" spans="6:9" x14ac:dyDescent="0.2">
      <c r="F15394" s="310" t="s">
        <v>3818</v>
      </c>
      <c r="G15394" s="311">
        <v>37029</v>
      </c>
      <c r="H15394" s="312" t="s">
        <v>4628</v>
      </c>
      <c r="I15394" s="313" t="s">
        <v>6851</v>
      </c>
    </row>
    <row r="15395" spans="6:9" x14ac:dyDescent="0.2">
      <c r="F15395" s="310" t="s">
        <v>21149</v>
      </c>
      <c r="G15395" s="311">
        <v>37030</v>
      </c>
      <c r="H15395" s="312" t="s">
        <v>4628</v>
      </c>
      <c r="I15395" s="313" t="s">
        <v>6851</v>
      </c>
    </row>
    <row r="15396" spans="6:9" x14ac:dyDescent="0.2">
      <c r="F15396" s="310" t="s">
        <v>3820</v>
      </c>
      <c r="G15396" s="311">
        <v>37031</v>
      </c>
      <c r="H15396" s="312" t="s">
        <v>4628</v>
      </c>
      <c r="I15396" s="313" t="s">
        <v>6851</v>
      </c>
    </row>
    <row r="15397" spans="6:9" x14ac:dyDescent="0.2">
      <c r="F15397" s="310" t="s">
        <v>21150</v>
      </c>
      <c r="G15397" s="311">
        <v>37032</v>
      </c>
      <c r="H15397" s="312" t="s">
        <v>4628</v>
      </c>
      <c r="I15397" s="313" t="s">
        <v>6851</v>
      </c>
    </row>
    <row r="15398" spans="6:9" x14ac:dyDescent="0.2">
      <c r="F15398" s="310" t="s">
        <v>3822</v>
      </c>
      <c r="G15398" s="311">
        <v>37033</v>
      </c>
      <c r="H15398" s="312" t="s">
        <v>4628</v>
      </c>
      <c r="I15398" s="313" t="s">
        <v>6851</v>
      </c>
    </row>
    <row r="15399" spans="6:9" x14ac:dyDescent="0.2">
      <c r="F15399" s="310" t="s">
        <v>21151</v>
      </c>
      <c r="G15399" s="311">
        <v>37034</v>
      </c>
      <c r="H15399" s="312" t="s">
        <v>4628</v>
      </c>
      <c r="I15399" s="313" t="s">
        <v>6851</v>
      </c>
    </row>
    <row r="15400" spans="6:9" x14ac:dyDescent="0.2">
      <c r="F15400" s="310" t="s">
        <v>3824</v>
      </c>
      <c r="G15400" s="311">
        <v>37035</v>
      </c>
      <c r="H15400" s="312" t="s">
        <v>4628</v>
      </c>
      <c r="I15400" s="313" t="s">
        <v>6851</v>
      </c>
    </row>
    <row r="15401" spans="6:9" x14ac:dyDescent="0.2">
      <c r="F15401" s="310" t="s">
        <v>21152</v>
      </c>
      <c r="G15401" s="311">
        <v>37036</v>
      </c>
      <c r="H15401" s="312" t="s">
        <v>4628</v>
      </c>
      <c r="I15401" s="313" t="s">
        <v>6851</v>
      </c>
    </row>
    <row r="15402" spans="6:9" x14ac:dyDescent="0.2">
      <c r="F15402" s="310" t="s">
        <v>3825</v>
      </c>
      <c r="G15402" s="311">
        <v>37037</v>
      </c>
      <c r="H15402" s="312" t="s">
        <v>4628</v>
      </c>
      <c r="I15402" s="313" t="s">
        <v>6851</v>
      </c>
    </row>
    <row r="15403" spans="6:9" x14ac:dyDescent="0.2">
      <c r="F15403" s="310" t="s">
        <v>21153</v>
      </c>
      <c r="G15403" s="311">
        <v>37040</v>
      </c>
      <c r="H15403" s="312" t="s">
        <v>4628</v>
      </c>
      <c r="I15403" s="313" t="s">
        <v>6851</v>
      </c>
    </row>
    <row r="15404" spans="6:9" x14ac:dyDescent="0.2">
      <c r="F15404" s="310" t="s">
        <v>3828</v>
      </c>
      <c r="G15404" s="311">
        <v>37041</v>
      </c>
      <c r="H15404" s="312" t="s">
        <v>4628</v>
      </c>
      <c r="I15404" s="313" t="s">
        <v>6851</v>
      </c>
    </row>
    <row r="15405" spans="6:9" x14ac:dyDescent="0.2">
      <c r="F15405" s="310" t="s">
        <v>21154</v>
      </c>
      <c r="G15405" s="311">
        <v>37042</v>
      </c>
      <c r="H15405" s="312" t="s">
        <v>4628</v>
      </c>
      <c r="I15405" s="313" t="s">
        <v>6851</v>
      </c>
    </row>
    <row r="15406" spans="6:9" x14ac:dyDescent="0.2">
      <c r="F15406" s="310" t="s">
        <v>3829</v>
      </c>
      <c r="G15406" s="311">
        <v>37043</v>
      </c>
      <c r="H15406" s="312" t="s">
        <v>4628</v>
      </c>
      <c r="I15406" s="313" t="s">
        <v>6851</v>
      </c>
    </row>
    <row r="15407" spans="6:9" x14ac:dyDescent="0.2">
      <c r="F15407" s="310" t="s">
        <v>21155</v>
      </c>
      <c r="G15407" s="311">
        <v>37044</v>
      </c>
      <c r="H15407" s="312" t="s">
        <v>4628</v>
      </c>
      <c r="I15407" s="313" t="s">
        <v>6851</v>
      </c>
    </row>
    <row r="15408" spans="6:9" x14ac:dyDescent="0.2">
      <c r="F15408" s="310" t="s">
        <v>21156</v>
      </c>
      <c r="G15408" s="311">
        <v>37046</v>
      </c>
      <c r="H15408" s="312" t="s">
        <v>4628</v>
      </c>
      <c r="I15408" s="313" t="s">
        <v>6851</v>
      </c>
    </row>
    <row r="15409" spans="6:9" x14ac:dyDescent="0.2">
      <c r="F15409" s="310" t="s">
        <v>3832</v>
      </c>
      <c r="G15409" s="311">
        <v>37047</v>
      </c>
      <c r="H15409" s="312" t="s">
        <v>4628</v>
      </c>
      <c r="I15409" s="313" t="s">
        <v>6851</v>
      </c>
    </row>
    <row r="15410" spans="6:9" x14ac:dyDescent="0.2">
      <c r="F15410" s="310" t="s">
        <v>21157</v>
      </c>
      <c r="G15410" s="311">
        <v>37048</v>
      </c>
      <c r="H15410" s="312" t="s">
        <v>4628</v>
      </c>
      <c r="I15410" s="313" t="s">
        <v>6851</v>
      </c>
    </row>
    <row r="15411" spans="6:9" x14ac:dyDescent="0.2">
      <c r="F15411" s="310" t="s">
        <v>3834</v>
      </c>
      <c r="G15411" s="311">
        <v>37049</v>
      </c>
      <c r="H15411" s="312" t="s">
        <v>4628</v>
      </c>
      <c r="I15411" s="313" t="s">
        <v>6851</v>
      </c>
    </row>
    <row r="15412" spans="6:9" x14ac:dyDescent="0.2">
      <c r="F15412" s="310" t="s">
        <v>21158</v>
      </c>
      <c r="G15412" s="311">
        <v>37050</v>
      </c>
      <c r="H15412" s="312" t="s">
        <v>4628</v>
      </c>
      <c r="I15412" s="313" t="s">
        <v>6851</v>
      </c>
    </row>
    <row r="15413" spans="6:9" x14ac:dyDescent="0.2">
      <c r="F15413" s="310" t="s">
        <v>3835</v>
      </c>
      <c r="G15413" s="311">
        <v>37051</v>
      </c>
      <c r="H15413" s="312" t="s">
        <v>4628</v>
      </c>
      <c r="I15413" s="313" t="s">
        <v>6851</v>
      </c>
    </row>
    <row r="15414" spans="6:9" x14ac:dyDescent="0.2">
      <c r="F15414" s="310" t="s">
        <v>21159</v>
      </c>
      <c r="G15414" s="311">
        <v>37052</v>
      </c>
      <c r="H15414" s="312" t="s">
        <v>4628</v>
      </c>
      <c r="I15414" s="313" t="s">
        <v>6851</v>
      </c>
    </row>
    <row r="15415" spans="6:9" x14ac:dyDescent="0.2">
      <c r="F15415" s="310" t="s">
        <v>3839</v>
      </c>
      <c r="G15415" s="311">
        <v>37055</v>
      </c>
      <c r="H15415" s="312" t="s">
        <v>4628</v>
      </c>
      <c r="I15415" s="313" t="s">
        <v>6851</v>
      </c>
    </row>
    <row r="15416" spans="6:9" x14ac:dyDescent="0.2">
      <c r="F15416" s="310" t="s">
        <v>21160</v>
      </c>
      <c r="G15416" s="311">
        <v>37056</v>
      </c>
      <c r="H15416" s="312" t="s">
        <v>4628</v>
      </c>
      <c r="I15416" s="313" t="s">
        <v>6851</v>
      </c>
    </row>
    <row r="15417" spans="6:9" x14ac:dyDescent="0.2">
      <c r="F15417" s="310" t="s">
        <v>3841</v>
      </c>
      <c r="G15417" s="311">
        <v>37057</v>
      </c>
      <c r="H15417" s="312" t="s">
        <v>4628</v>
      </c>
      <c r="I15417" s="313" t="s">
        <v>6851</v>
      </c>
    </row>
    <row r="15418" spans="6:9" x14ac:dyDescent="0.2">
      <c r="F15418" s="310" t="s">
        <v>21161</v>
      </c>
      <c r="G15418" s="311">
        <v>37058</v>
      </c>
      <c r="H15418" s="312" t="s">
        <v>4628</v>
      </c>
      <c r="I15418" s="313" t="s">
        <v>6851</v>
      </c>
    </row>
    <row r="15419" spans="6:9" x14ac:dyDescent="0.2">
      <c r="F15419" s="310" t="s">
        <v>3843</v>
      </c>
      <c r="G15419" s="311">
        <v>37059</v>
      </c>
      <c r="H15419" s="312" t="s">
        <v>4628</v>
      </c>
      <c r="I15419" s="313" t="s">
        <v>6851</v>
      </c>
    </row>
    <row r="15420" spans="6:9" x14ac:dyDescent="0.2">
      <c r="F15420" s="310" t="s">
        <v>21162</v>
      </c>
      <c r="G15420" s="311">
        <v>37060</v>
      </c>
      <c r="H15420" s="312" t="s">
        <v>4628</v>
      </c>
      <c r="I15420" s="313" t="s">
        <v>6851</v>
      </c>
    </row>
    <row r="15421" spans="6:9" x14ac:dyDescent="0.2">
      <c r="F15421" s="310" t="s">
        <v>3845</v>
      </c>
      <c r="G15421" s="311">
        <v>37061</v>
      </c>
      <c r="H15421" s="312" t="s">
        <v>4628</v>
      </c>
      <c r="I15421" s="313" t="s">
        <v>6851</v>
      </c>
    </row>
    <row r="15422" spans="6:9" x14ac:dyDescent="0.2">
      <c r="F15422" s="310" t="s">
        <v>21163</v>
      </c>
      <c r="G15422" s="311">
        <v>37062</v>
      </c>
      <c r="H15422" s="312" t="s">
        <v>4628</v>
      </c>
      <c r="I15422" s="313" t="s">
        <v>6851</v>
      </c>
    </row>
    <row r="15423" spans="6:9" x14ac:dyDescent="0.2">
      <c r="F15423" s="310" t="s">
        <v>3847</v>
      </c>
      <c r="G15423" s="311">
        <v>37063</v>
      </c>
      <c r="H15423" s="312" t="s">
        <v>4628</v>
      </c>
      <c r="I15423" s="313" t="s">
        <v>6851</v>
      </c>
    </row>
    <row r="15424" spans="6:9" x14ac:dyDescent="0.2">
      <c r="F15424" s="310" t="s">
        <v>21164</v>
      </c>
      <c r="G15424" s="311">
        <v>37064</v>
      </c>
      <c r="H15424" s="312" t="s">
        <v>4628</v>
      </c>
      <c r="I15424" s="313" t="s">
        <v>6851</v>
      </c>
    </row>
    <row r="15425" spans="6:9" x14ac:dyDescent="0.2">
      <c r="F15425" s="310" t="s">
        <v>3849</v>
      </c>
      <c r="G15425" s="311">
        <v>37065</v>
      </c>
      <c r="H15425" s="312" t="s">
        <v>4628</v>
      </c>
      <c r="I15425" s="313" t="s">
        <v>6851</v>
      </c>
    </row>
    <row r="15426" spans="6:9" x14ac:dyDescent="0.2">
      <c r="F15426" s="310" t="s">
        <v>21165</v>
      </c>
      <c r="G15426" s="311">
        <v>37066</v>
      </c>
      <c r="H15426" s="312" t="s">
        <v>4628</v>
      </c>
      <c r="I15426" s="313" t="s">
        <v>6851</v>
      </c>
    </row>
    <row r="15427" spans="6:9" x14ac:dyDescent="0.2">
      <c r="F15427" s="310" t="s">
        <v>3850</v>
      </c>
      <c r="G15427" s="311">
        <v>37067</v>
      </c>
      <c r="H15427" s="312" t="s">
        <v>4628</v>
      </c>
      <c r="I15427" s="313" t="s">
        <v>6851</v>
      </c>
    </row>
    <row r="15428" spans="6:9" x14ac:dyDescent="0.2">
      <c r="F15428" s="310" t="s">
        <v>21166</v>
      </c>
      <c r="G15428" s="311">
        <v>37068</v>
      </c>
      <c r="H15428" s="312" t="s">
        <v>4628</v>
      </c>
      <c r="I15428" s="313" t="s">
        <v>6851</v>
      </c>
    </row>
    <row r="15429" spans="6:9" x14ac:dyDescent="0.2">
      <c r="F15429" s="310" t="s">
        <v>3851</v>
      </c>
      <c r="G15429" s="311">
        <v>37069</v>
      </c>
      <c r="H15429" s="312" t="s">
        <v>4628</v>
      </c>
      <c r="I15429" s="313" t="s">
        <v>6851</v>
      </c>
    </row>
    <row r="15430" spans="6:9" x14ac:dyDescent="0.2">
      <c r="F15430" s="310" t="s">
        <v>21167</v>
      </c>
      <c r="G15430" s="311">
        <v>37070</v>
      </c>
      <c r="H15430" s="312" t="s">
        <v>4628</v>
      </c>
      <c r="I15430" s="313" t="s">
        <v>6851</v>
      </c>
    </row>
    <row r="15431" spans="6:9" x14ac:dyDescent="0.2">
      <c r="F15431" s="310" t="s">
        <v>3853</v>
      </c>
      <c r="G15431" s="311">
        <v>37071</v>
      </c>
      <c r="H15431" s="312" t="s">
        <v>4628</v>
      </c>
      <c r="I15431" s="313" t="s">
        <v>6851</v>
      </c>
    </row>
    <row r="15432" spans="6:9" x14ac:dyDescent="0.2">
      <c r="F15432" s="310" t="s">
        <v>21168</v>
      </c>
      <c r="G15432" s="311">
        <v>37072</v>
      </c>
      <c r="H15432" s="312" t="s">
        <v>4628</v>
      </c>
      <c r="I15432" s="313" t="s">
        <v>6851</v>
      </c>
    </row>
    <row r="15433" spans="6:9" x14ac:dyDescent="0.2">
      <c r="F15433" s="310" t="s">
        <v>3855</v>
      </c>
      <c r="G15433" s="311">
        <v>37073</v>
      </c>
      <c r="H15433" s="312" t="s">
        <v>4628</v>
      </c>
      <c r="I15433" s="313" t="s">
        <v>6851</v>
      </c>
    </row>
    <row r="15434" spans="6:9" x14ac:dyDescent="0.2">
      <c r="F15434" s="310" t="s">
        <v>21169</v>
      </c>
      <c r="G15434" s="311">
        <v>37074</v>
      </c>
      <c r="H15434" s="312" t="s">
        <v>4628</v>
      </c>
      <c r="I15434" s="313" t="s">
        <v>6851</v>
      </c>
    </row>
    <row r="15435" spans="6:9" x14ac:dyDescent="0.2">
      <c r="F15435" s="310" t="s">
        <v>3856</v>
      </c>
      <c r="G15435" s="311">
        <v>37075</v>
      </c>
      <c r="H15435" s="312" t="s">
        <v>4628</v>
      </c>
      <c r="I15435" s="313" t="s">
        <v>6851</v>
      </c>
    </row>
    <row r="15436" spans="6:9" x14ac:dyDescent="0.2">
      <c r="F15436" s="310" t="s">
        <v>21170</v>
      </c>
      <c r="G15436" s="311">
        <v>37076</v>
      </c>
      <c r="H15436" s="312" t="s">
        <v>4628</v>
      </c>
      <c r="I15436" s="313" t="s">
        <v>6851</v>
      </c>
    </row>
    <row r="15437" spans="6:9" x14ac:dyDescent="0.2">
      <c r="F15437" s="310" t="s">
        <v>3858</v>
      </c>
      <c r="G15437" s="311">
        <v>37077</v>
      </c>
      <c r="H15437" s="312" t="s">
        <v>4628</v>
      </c>
      <c r="I15437" s="313" t="s">
        <v>6851</v>
      </c>
    </row>
    <row r="15438" spans="6:9" x14ac:dyDescent="0.2">
      <c r="F15438" s="310" t="s">
        <v>21171</v>
      </c>
      <c r="G15438" s="311">
        <v>37078</v>
      </c>
      <c r="H15438" s="312" t="s">
        <v>4628</v>
      </c>
      <c r="I15438" s="313" t="s">
        <v>6851</v>
      </c>
    </row>
    <row r="15439" spans="6:9" x14ac:dyDescent="0.2">
      <c r="F15439" s="310" t="s">
        <v>3859</v>
      </c>
      <c r="G15439" s="311">
        <v>37079</v>
      </c>
      <c r="H15439" s="312" t="s">
        <v>4628</v>
      </c>
      <c r="I15439" s="313" t="s">
        <v>6851</v>
      </c>
    </row>
    <row r="15440" spans="6:9" x14ac:dyDescent="0.2">
      <c r="F15440" s="310" t="s">
        <v>21172</v>
      </c>
      <c r="G15440" s="311">
        <v>37080</v>
      </c>
      <c r="H15440" s="312" t="s">
        <v>4628</v>
      </c>
      <c r="I15440" s="313" t="s">
        <v>6851</v>
      </c>
    </row>
    <row r="15441" spans="6:9" x14ac:dyDescent="0.2">
      <c r="F15441" s="310" t="s">
        <v>21173</v>
      </c>
      <c r="G15441" s="311">
        <v>37082</v>
      </c>
      <c r="H15441" s="312" t="s">
        <v>4628</v>
      </c>
      <c r="I15441" s="313" t="s">
        <v>6851</v>
      </c>
    </row>
    <row r="15442" spans="6:9" x14ac:dyDescent="0.2">
      <c r="F15442" s="310" t="s">
        <v>3863</v>
      </c>
      <c r="G15442" s="311">
        <v>37083</v>
      </c>
      <c r="H15442" s="312" t="s">
        <v>4628</v>
      </c>
      <c r="I15442" s="313" t="s">
        <v>6851</v>
      </c>
    </row>
    <row r="15443" spans="6:9" x14ac:dyDescent="0.2">
      <c r="F15443" s="310" t="s">
        <v>3865</v>
      </c>
      <c r="G15443" s="311">
        <v>37085</v>
      </c>
      <c r="H15443" s="312" t="s">
        <v>4628</v>
      </c>
      <c r="I15443" s="313" t="s">
        <v>6851</v>
      </c>
    </row>
    <row r="15444" spans="6:9" x14ac:dyDescent="0.2">
      <c r="F15444" s="310" t="s">
        <v>21174</v>
      </c>
      <c r="G15444" s="311">
        <v>37086</v>
      </c>
      <c r="H15444" s="312" t="s">
        <v>4628</v>
      </c>
      <c r="I15444" s="313" t="s">
        <v>6851</v>
      </c>
    </row>
    <row r="15445" spans="6:9" x14ac:dyDescent="0.2">
      <c r="F15445" s="310" t="s">
        <v>3867</v>
      </c>
      <c r="G15445" s="311">
        <v>37087</v>
      </c>
      <c r="H15445" s="312" t="s">
        <v>4628</v>
      </c>
      <c r="I15445" s="313" t="s">
        <v>6851</v>
      </c>
    </row>
    <row r="15446" spans="6:9" x14ac:dyDescent="0.2">
      <c r="F15446" s="310" t="s">
        <v>21175</v>
      </c>
      <c r="G15446" s="311">
        <v>37088</v>
      </c>
      <c r="H15446" s="312" t="s">
        <v>4628</v>
      </c>
      <c r="I15446" s="313" t="s">
        <v>6851</v>
      </c>
    </row>
    <row r="15447" spans="6:9" x14ac:dyDescent="0.2">
      <c r="F15447" s="310" t="s">
        <v>3868</v>
      </c>
      <c r="G15447" s="311">
        <v>37089</v>
      </c>
      <c r="H15447" s="312" t="s">
        <v>4628</v>
      </c>
      <c r="I15447" s="313" t="s">
        <v>6851</v>
      </c>
    </row>
    <row r="15448" spans="6:9" x14ac:dyDescent="0.2">
      <c r="F15448" s="310" t="s">
        <v>21176</v>
      </c>
      <c r="G15448" s="311">
        <v>37090</v>
      </c>
      <c r="H15448" s="312" t="s">
        <v>4628</v>
      </c>
      <c r="I15448" s="313" t="s">
        <v>6851</v>
      </c>
    </row>
    <row r="15449" spans="6:9" x14ac:dyDescent="0.2">
      <c r="F15449" s="310" t="s">
        <v>3870</v>
      </c>
      <c r="G15449" s="311">
        <v>37091</v>
      </c>
      <c r="H15449" s="312" t="s">
        <v>4628</v>
      </c>
      <c r="I15449" s="313" t="s">
        <v>6851</v>
      </c>
    </row>
    <row r="15450" spans="6:9" x14ac:dyDescent="0.2">
      <c r="F15450" s="310" t="s">
        <v>3874</v>
      </c>
      <c r="G15450" s="311">
        <v>37095</v>
      </c>
      <c r="H15450" s="312" t="s">
        <v>4628</v>
      </c>
      <c r="I15450" s="313" t="s">
        <v>6851</v>
      </c>
    </row>
    <row r="15451" spans="6:9" x14ac:dyDescent="0.2">
      <c r="F15451" s="310" t="s">
        <v>21177</v>
      </c>
      <c r="G15451" s="311">
        <v>37096</v>
      </c>
      <c r="H15451" s="312" t="s">
        <v>4628</v>
      </c>
      <c r="I15451" s="313" t="s">
        <v>6851</v>
      </c>
    </row>
    <row r="15452" spans="6:9" x14ac:dyDescent="0.2">
      <c r="F15452" s="310" t="s">
        <v>3876</v>
      </c>
      <c r="G15452" s="311">
        <v>37097</v>
      </c>
      <c r="H15452" s="312" t="s">
        <v>4628</v>
      </c>
      <c r="I15452" s="313" t="s">
        <v>6851</v>
      </c>
    </row>
    <row r="15453" spans="6:9" x14ac:dyDescent="0.2">
      <c r="F15453" s="310" t="s">
        <v>21178</v>
      </c>
      <c r="G15453" s="311">
        <v>37098</v>
      </c>
      <c r="H15453" s="312" t="s">
        <v>4628</v>
      </c>
      <c r="I15453" s="313" t="s">
        <v>6851</v>
      </c>
    </row>
    <row r="15454" spans="6:9" x14ac:dyDescent="0.2">
      <c r="F15454" s="310" t="s">
        <v>3879</v>
      </c>
      <c r="G15454" s="311">
        <v>37101</v>
      </c>
      <c r="H15454" s="312" t="s">
        <v>4628</v>
      </c>
      <c r="I15454" s="313" t="s">
        <v>6851</v>
      </c>
    </row>
    <row r="15455" spans="6:9" x14ac:dyDescent="0.2">
      <c r="F15455" s="310" t="s">
        <v>21179</v>
      </c>
      <c r="G15455" s="311">
        <v>37110</v>
      </c>
      <c r="H15455" s="312" t="s">
        <v>4628</v>
      </c>
      <c r="I15455" s="313" t="s">
        <v>6851</v>
      </c>
    </row>
    <row r="15456" spans="6:9" x14ac:dyDescent="0.2">
      <c r="F15456" s="310" t="s">
        <v>3886</v>
      </c>
      <c r="G15456" s="311">
        <v>37111</v>
      </c>
      <c r="H15456" s="312" t="s">
        <v>4628</v>
      </c>
      <c r="I15456" s="313" t="s">
        <v>6851</v>
      </c>
    </row>
    <row r="15457" spans="6:9" x14ac:dyDescent="0.2">
      <c r="F15457" s="310" t="s">
        <v>3888</v>
      </c>
      <c r="G15457" s="311">
        <v>37115</v>
      </c>
      <c r="H15457" s="312" t="s">
        <v>4628</v>
      </c>
      <c r="I15457" s="313" t="s">
        <v>6851</v>
      </c>
    </row>
    <row r="15458" spans="6:9" x14ac:dyDescent="0.2">
      <c r="F15458" s="310" t="s">
        <v>21180</v>
      </c>
      <c r="G15458" s="311">
        <v>37116</v>
      </c>
      <c r="H15458" s="312" t="s">
        <v>4628</v>
      </c>
      <c r="I15458" s="313" t="s">
        <v>6851</v>
      </c>
    </row>
    <row r="15459" spans="6:9" x14ac:dyDescent="0.2">
      <c r="F15459" s="310" t="s">
        <v>21181</v>
      </c>
      <c r="G15459" s="311">
        <v>37118</v>
      </c>
      <c r="H15459" s="312" t="s">
        <v>4628</v>
      </c>
      <c r="I15459" s="313" t="s">
        <v>6851</v>
      </c>
    </row>
    <row r="15460" spans="6:9" x14ac:dyDescent="0.2">
      <c r="F15460" s="310" t="s">
        <v>3891</v>
      </c>
      <c r="G15460" s="311">
        <v>37119</v>
      </c>
      <c r="H15460" s="312" t="s">
        <v>4628</v>
      </c>
      <c r="I15460" s="313" t="s">
        <v>6851</v>
      </c>
    </row>
    <row r="15461" spans="6:9" x14ac:dyDescent="0.2">
      <c r="F15461" s="310" t="s">
        <v>3892</v>
      </c>
      <c r="G15461" s="311">
        <v>37121</v>
      </c>
      <c r="H15461" s="312" t="s">
        <v>4628</v>
      </c>
      <c r="I15461" s="313" t="s">
        <v>6851</v>
      </c>
    </row>
    <row r="15462" spans="6:9" x14ac:dyDescent="0.2">
      <c r="F15462" s="310" t="s">
        <v>21182</v>
      </c>
      <c r="G15462" s="311">
        <v>37122</v>
      </c>
      <c r="H15462" s="312" t="s">
        <v>4628</v>
      </c>
      <c r="I15462" s="313" t="s">
        <v>6851</v>
      </c>
    </row>
    <row r="15463" spans="6:9" x14ac:dyDescent="0.2">
      <c r="F15463" s="310" t="s">
        <v>3897</v>
      </c>
      <c r="G15463" s="311">
        <v>37127</v>
      </c>
      <c r="H15463" s="312" t="s">
        <v>4628</v>
      </c>
      <c r="I15463" s="313" t="s">
        <v>6851</v>
      </c>
    </row>
    <row r="15464" spans="6:9" x14ac:dyDescent="0.2">
      <c r="F15464" s="310" t="s">
        <v>21183</v>
      </c>
      <c r="G15464" s="311">
        <v>37128</v>
      </c>
      <c r="H15464" s="312" t="s">
        <v>4628</v>
      </c>
      <c r="I15464" s="313" t="s">
        <v>6851</v>
      </c>
    </row>
    <row r="15465" spans="6:9" x14ac:dyDescent="0.2">
      <c r="F15465" s="310" t="s">
        <v>3899</v>
      </c>
      <c r="G15465" s="311">
        <v>37129</v>
      </c>
      <c r="H15465" s="312" t="s">
        <v>4628</v>
      </c>
      <c r="I15465" s="313" t="s">
        <v>6851</v>
      </c>
    </row>
    <row r="15466" spans="6:9" x14ac:dyDescent="0.2">
      <c r="F15466" s="310" t="s">
        <v>21184</v>
      </c>
      <c r="G15466" s="311">
        <v>37130</v>
      </c>
      <c r="H15466" s="312" t="s">
        <v>4628</v>
      </c>
      <c r="I15466" s="313" t="s">
        <v>6851</v>
      </c>
    </row>
    <row r="15467" spans="6:9" x14ac:dyDescent="0.2">
      <c r="F15467" s="310" t="s">
        <v>3901</v>
      </c>
      <c r="G15467" s="311">
        <v>37131</v>
      </c>
      <c r="H15467" s="312" t="s">
        <v>4628</v>
      </c>
      <c r="I15467" s="313" t="s">
        <v>6851</v>
      </c>
    </row>
    <row r="15468" spans="6:9" x14ac:dyDescent="0.2">
      <c r="F15468" s="310" t="s">
        <v>21185</v>
      </c>
      <c r="G15468" s="311">
        <v>37132</v>
      </c>
      <c r="H15468" s="312" t="s">
        <v>4628</v>
      </c>
      <c r="I15468" s="313" t="s">
        <v>6851</v>
      </c>
    </row>
    <row r="15469" spans="6:9" x14ac:dyDescent="0.2">
      <c r="F15469" s="310" t="s">
        <v>3903</v>
      </c>
      <c r="G15469" s="311">
        <v>37133</v>
      </c>
      <c r="H15469" s="312" t="s">
        <v>4628</v>
      </c>
      <c r="I15469" s="313" t="s">
        <v>6851</v>
      </c>
    </row>
    <row r="15470" spans="6:9" x14ac:dyDescent="0.2">
      <c r="F15470" s="310" t="s">
        <v>21186</v>
      </c>
      <c r="G15470" s="311">
        <v>37134</v>
      </c>
      <c r="H15470" s="312" t="s">
        <v>4628</v>
      </c>
      <c r="I15470" s="313" t="s">
        <v>6851</v>
      </c>
    </row>
    <row r="15471" spans="6:9" x14ac:dyDescent="0.2">
      <c r="F15471" s="310" t="s">
        <v>3904</v>
      </c>
      <c r="G15471" s="311">
        <v>37135</v>
      </c>
      <c r="H15471" s="312" t="s">
        <v>4628</v>
      </c>
      <c r="I15471" s="313" t="s">
        <v>6851</v>
      </c>
    </row>
    <row r="15472" spans="6:9" x14ac:dyDescent="0.2">
      <c r="F15472" s="310" t="s">
        <v>21187</v>
      </c>
      <c r="G15472" s="311">
        <v>37136</v>
      </c>
      <c r="H15472" s="312" t="s">
        <v>4628</v>
      </c>
      <c r="I15472" s="313" t="s">
        <v>6851</v>
      </c>
    </row>
    <row r="15473" spans="6:9" x14ac:dyDescent="0.2">
      <c r="F15473" s="310" t="s">
        <v>3906</v>
      </c>
      <c r="G15473" s="311">
        <v>37137</v>
      </c>
      <c r="H15473" s="312" t="s">
        <v>4628</v>
      </c>
      <c r="I15473" s="313" t="s">
        <v>6851</v>
      </c>
    </row>
    <row r="15474" spans="6:9" x14ac:dyDescent="0.2">
      <c r="F15474" s="310" t="s">
        <v>21188</v>
      </c>
      <c r="G15474" s="311">
        <v>37138</v>
      </c>
      <c r="H15474" s="312" t="s">
        <v>4628</v>
      </c>
      <c r="I15474" s="313" t="s">
        <v>6851</v>
      </c>
    </row>
    <row r="15475" spans="6:9" x14ac:dyDescent="0.2">
      <c r="F15475" s="310" t="s">
        <v>21189</v>
      </c>
      <c r="G15475" s="311">
        <v>37140</v>
      </c>
      <c r="H15475" s="312" t="s">
        <v>4628</v>
      </c>
      <c r="I15475" s="313" t="s">
        <v>6851</v>
      </c>
    </row>
    <row r="15476" spans="6:9" x14ac:dyDescent="0.2">
      <c r="F15476" s="310" t="s">
        <v>3910</v>
      </c>
      <c r="G15476" s="311">
        <v>37141</v>
      </c>
      <c r="H15476" s="312" t="s">
        <v>4628</v>
      </c>
      <c r="I15476" s="313" t="s">
        <v>6851</v>
      </c>
    </row>
    <row r="15477" spans="6:9" x14ac:dyDescent="0.2">
      <c r="F15477" s="310" t="s">
        <v>21190</v>
      </c>
      <c r="G15477" s="311">
        <v>37142</v>
      </c>
      <c r="H15477" s="312" t="s">
        <v>4628</v>
      </c>
      <c r="I15477" s="313" t="s">
        <v>6851</v>
      </c>
    </row>
    <row r="15478" spans="6:9" x14ac:dyDescent="0.2">
      <c r="F15478" s="310" t="s">
        <v>3912</v>
      </c>
      <c r="G15478" s="311">
        <v>37143</v>
      </c>
      <c r="H15478" s="312" t="s">
        <v>4628</v>
      </c>
      <c r="I15478" s="313" t="s">
        <v>6851</v>
      </c>
    </row>
    <row r="15479" spans="6:9" x14ac:dyDescent="0.2">
      <c r="F15479" s="310" t="s">
        <v>21191</v>
      </c>
      <c r="G15479" s="311">
        <v>37144</v>
      </c>
      <c r="H15479" s="312" t="s">
        <v>4628</v>
      </c>
      <c r="I15479" s="313" t="s">
        <v>6851</v>
      </c>
    </row>
    <row r="15480" spans="6:9" x14ac:dyDescent="0.2">
      <c r="F15480" s="310" t="s">
        <v>3914</v>
      </c>
      <c r="G15480" s="311">
        <v>37145</v>
      </c>
      <c r="H15480" s="312" t="s">
        <v>4628</v>
      </c>
      <c r="I15480" s="313" t="s">
        <v>6851</v>
      </c>
    </row>
    <row r="15481" spans="6:9" x14ac:dyDescent="0.2">
      <c r="F15481" s="310" t="s">
        <v>21192</v>
      </c>
      <c r="G15481" s="311">
        <v>37146</v>
      </c>
      <c r="H15481" s="312" t="s">
        <v>4628</v>
      </c>
      <c r="I15481" s="313" t="s">
        <v>6851</v>
      </c>
    </row>
    <row r="15482" spans="6:9" x14ac:dyDescent="0.2">
      <c r="F15482" s="310" t="s">
        <v>21193</v>
      </c>
      <c r="G15482" s="311">
        <v>37148</v>
      </c>
      <c r="H15482" s="312" t="s">
        <v>4628</v>
      </c>
      <c r="I15482" s="313" t="s">
        <v>6851</v>
      </c>
    </row>
    <row r="15483" spans="6:9" x14ac:dyDescent="0.2">
      <c r="F15483" s="310" t="s">
        <v>3917</v>
      </c>
      <c r="G15483" s="311">
        <v>37149</v>
      </c>
      <c r="H15483" s="312" t="s">
        <v>4628</v>
      </c>
      <c r="I15483" s="313" t="s">
        <v>6851</v>
      </c>
    </row>
    <row r="15484" spans="6:9" x14ac:dyDescent="0.2">
      <c r="F15484" s="310" t="s">
        <v>21194</v>
      </c>
      <c r="G15484" s="311">
        <v>37150</v>
      </c>
      <c r="H15484" s="312" t="s">
        <v>4628</v>
      </c>
      <c r="I15484" s="313" t="s">
        <v>6851</v>
      </c>
    </row>
    <row r="15485" spans="6:9" x14ac:dyDescent="0.2">
      <c r="F15485" s="310" t="s">
        <v>3918</v>
      </c>
      <c r="G15485" s="311">
        <v>37151</v>
      </c>
      <c r="H15485" s="312" t="s">
        <v>4628</v>
      </c>
      <c r="I15485" s="313" t="s">
        <v>6851</v>
      </c>
    </row>
    <row r="15486" spans="6:9" x14ac:dyDescent="0.2">
      <c r="F15486" s="310" t="s">
        <v>21195</v>
      </c>
      <c r="G15486" s="311">
        <v>37152</v>
      </c>
      <c r="H15486" s="312" t="s">
        <v>4628</v>
      </c>
      <c r="I15486" s="313" t="s">
        <v>6851</v>
      </c>
    </row>
    <row r="15487" spans="6:9" x14ac:dyDescent="0.2">
      <c r="F15487" s="310" t="s">
        <v>3919</v>
      </c>
      <c r="G15487" s="311">
        <v>37153</v>
      </c>
      <c r="H15487" s="312" t="s">
        <v>4628</v>
      </c>
      <c r="I15487" s="313" t="s">
        <v>6851</v>
      </c>
    </row>
    <row r="15488" spans="6:9" x14ac:dyDescent="0.2">
      <c r="F15488" s="310" t="s">
        <v>21196</v>
      </c>
      <c r="G15488" s="311">
        <v>37160</v>
      </c>
      <c r="H15488" s="312" t="s">
        <v>4628</v>
      </c>
      <c r="I15488" s="313" t="s">
        <v>6851</v>
      </c>
    </row>
    <row r="15489" spans="6:9" x14ac:dyDescent="0.2">
      <c r="F15489" s="310" t="s">
        <v>3925</v>
      </c>
      <c r="G15489" s="311">
        <v>37161</v>
      </c>
      <c r="H15489" s="312" t="s">
        <v>4628</v>
      </c>
      <c r="I15489" s="313" t="s">
        <v>6851</v>
      </c>
    </row>
    <row r="15490" spans="6:9" x14ac:dyDescent="0.2">
      <c r="F15490" s="310" t="s">
        <v>21197</v>
      </c>
      <c r="G15490" s="311">
        <v>37162</v>
      </c>
      <c r="H15490" s="312" t="s">
        <v>4628</v>
      </c>
      <c r="I15490" s="313" t="s">
        <v>6851</v>
      </c>
    </row>
    <row r="15491" spans="6:9" x14ac:dyDescent="0.2">
      <c r="F15491" s="310" t="s">
        <v>3928</v>
      </c>
      <c r="G15491" s="311">
        <v>37165</v>
      </c>
      <c r="H15491" s="312" t="s">
        <v>4628</v>
      </c>
      <c r="I15491" s="313" t="s">
        <v>6851</v>
      </c>
    </row>
    <row r="15492" spans="6:9" x14ac:dyDescent="0.2">
      <c r="F15492" s="310" t="s">
        <v>21198</v>
      </c>
      <c r="G15492" s="311">
        <v>37166</v>
      </c>
      <c r="H15492" s="312" t="s">
        <v>4628</v>
      </c>
      <c r="I15492" s="313" t="s">
        <v>6851</v>
      </c>
    </row>
    <row r="15493" spans="6:9" x14ac:dyDescent="0.2">
      <c r="F15493" s="310" t="s">
        <v>3930</v>
      </c>
      <c r="G15493" s="311">
        <v>37167</v>
      </c>
      <c r="H15493" s="312" t="s">
        <v>4628</v>
      </c>
      <c r="I15493" s="313" t="s">
        <v>6851</v>
      </c>
    </row>
    <row r="15494" spans="6:9" x14ac:dyDescent="0.2">
      <c r="F15494" s="310" t="s">
        <v>3934</v>
      </c>
      <c r="G15494" s="311">
        <v>37171</v>
      </c>
      <c r="H15494" s="312" t="s">
        <v>4628</v>
      </c>
      <c r="I15494" s="313" t="s">
        <v>6851</v>
      </c>
    </row>
    <row r="15495" spans="6:9" x14ac:dyDescent="0.2">
      <c r="F15495" s="310" t="s">
        <v>21199</v>
      </c>
      <c r="G15495" s="311">
        <v>37172</v>
      </c>
      <c r="H15495" s="312" t="s">
        <v>4628</v>
      </c>
      <c r="I15495" s="313" t="s">
        <v>6851</v>
      </c>
    </row>
    <row r="15496" spans="6:9" x14ac:dyDescent="0.2">
      <c r="F15496" s="310" t="s">
        <v>21200</v>
      </c>
      <c r="G15496" s="311">
        <v>37174</v>
      </c>
      <c r="H15496" s="312" t="s">
        <v>4628</v>
      </c>
      <c r="I15496" s="313" t="s">
        <v>6851</v>
      </c>
    </row>
    <row r="15497" spans="6:9" x14ac:dyDescent="0.2">
      <c r="F15497" s="310" t="s">
        <v>3938</v>
      </c>
      <c r="G15497" s="311">
        <v>37175</v>
      </c>
      <c r="H15497" s="312" t="s">
        <v>4628</v>
      </c>
      <c r="I15497" s="313" t="s">
        <v>6851</v>
      </c>
    </row>
    <row r="15498" spans="6:9" x14ac:dyDescent="0.2">
      <c r="F15498" s="310" t="s">
        <v>21201</v>
      </c>
      <c r="G15498" s="311">
        <v>37178</v>
      </c>
      <c r="H15498" s="312" t="s">
        <v>4628</v>
      </c>
      <c r="I15498" s="313" t="s">
        <v>6851</v>
      </c>
    </row>
    <row r="15499" spans="6:9" x14ac:dyDescent="0.2">
      <c r="F15499" s="310" t="s">
        <v>3941</v>
      </c>
      <c r="G15499" s="311">
        <v>37179</v>
      </c>
      <c r="H15499" s="312" t="s">
        <v>4628</v>
      </c>
      <c r="I15499" s="313" t="s">
        <v>6851</v>
      </c>
    </row>
    <row r="15500" spans="6:9" x14ac:dyDescent="0.2">
      <c r="F15500" s="310" t="s">
        <v>21202</v>
      </c>
      <c r="G15500" s="311">
        <v>37180</v>
      </c>
      <c r="H15500" s="312" t="s">
        <v>4628</v>
      </c>
      <c r="I15500" s="313" t="s">
        <v>6851</v>
      </c>
    </row>
    <row r="15501" spans="6:9" x14ac:dyDescent="0.2">
      <c r="F15501" s="310" t="s">
        <v>3943</v>
      </c>
      <c r="G15501" s="311">
        <v>37181</v>
      </c>
      <c r="H15501" s="312" t="s">
        <v>4628</v>
      </c>
      <c r="I15501" s="313" t="s">
        <v>6851</v>
      </c>
    </row>
    <row r="15502" spans="6:9" x14ac:dyDescent="0.2">
      <c r="F15502" s="310" t="s">
        <v>3945</v>
      </c>
      <c r="G15502" s="311">
        <v>37183</v>
      </c>
      <c r="H15502" s="312" t="s">
        <v>4628</v>
      </c>
      <c r="I15502" s="313" t="s">
        <v>6851</v>
      </c>
    </row>
    <row r="15503" spans="6:9" x14ac:dyDescent="0.2">
      <c r="F15503" s="310" t="s">
        <v>21203</v>
      </c>
      <c r="G15503" s="311">
        <v>37184</v>
      </c>
      <c r="H15503" s="312" t="s">
        <v>4628</v>
      </c>
      <c r="I15503" s="313" t="s">
        <v>6851</v>
      </c>
    </row>
    <row r="15504" spans="6:9" x14ac:dyDescent="0.2">
      <c r="F15504" s="310" t="s">
        <v>3946</v>
      </c>
      <c r="G15504" s="311">
        <v>37185</v>
      </c>
      <c r="H15504" s="312" t="s">
        <v>4628</v>
      </c>
      <c r="I15504" s="313" t="s">
        <v>6851</v>
      </c>
    </row>
    <row r="15505" spans="6:9" x14ac:dyDescent="0.2">
      <c r="F15505" s="310" t="s">
        <v>21204</v>
      </c>
      <c r="G15505" s="311">
        <v>37186</v>
      </c>
      <c r="H15505" s="312" t="s">
        <v>4628</v>
      </c>
      <c r="I15505" s="313" t="s">
        <v>6851</v>
      </c>
    </row>
    <row r="15506" spans="6:9" x14ac:dyDescent="0.2">
      <c r="F15506" s="310" t="s">
        <v>3947</v>
      </c>
      <c r="G15506" s="311">
        <v>37187</v>
      </c>
      <c r="H15506" s="312" t="s">
        <v>4628</v>
      </c>
      <c r="I15506" s="313" t="s">
        <v>6851</v>
      </c>
    </row>
    <row r="15507" spans="6:9" x14ac:dyDescent="0.2">
      <c r="F15507" s="310" t="s">
        <v>21205</v>
      </c>
      <c r="G15507" s="311">
        <v>37188</v>
      </c>
      <c r="H15507" s="312" t="s">
        <v>4628</v>
      </c>
      <c r="I15507" s="313" t="s">
        <v>6851</v>
      </c>
    </row>
    <row r="15508" spans="6:9" x14ac:dyDescent="0.2">
      <c r="F15508" s="310" t="s">
        <v>3949</v>
      </c>
      <c r="G15508" s="311">
        <v>37189</v>
      </c>
      <c r="H15508" s="312" t="s">
        <v>4628</v>
      </c>
      <c r="I15508" s="313" t="s">
        <v>6851</v>
      </c>
    </row>
    <row r="15509" spans="6:9" x14ac:dyDescent="0.2">
      <c r="F15509" s="310" t="s">
        <v>21206</v>
      </c>
      <c r="G15509" s="311">
        <v>37190</v>
      </c>
      <c r="H15509" s="312" t="s">
        <v>4628</v>
      </c>
      <c r="I15509" s="313" t="s">
        <v>6851</v>
      </c>
    </row>
    <row r="15510" spans="6:9" x14ac:dyDescent="0.2">
      <c r="F15510" s="310" t="s">
        <v>3950</v>
      </c>
      <c r="G15510" s="311">
        <v>37191</v>
      </c>
      <c r="H15510" s="312" t="s">
        <v>4628</v>
      </c>
      <c r="I15510" s="313" t="s">
        <v>6851</v>
      </c>
    </row>
    <row r="15511" spans="6:9" x14ac:dyDescent="0.2">
      <c r="F15511" s="310" t="s">
        <v>21207</v>
      </c>
      <c r="G15511" s="311">
        <v>37201</v>
      </c>
      <c r="H15511" s="312" t="s">
        <v>4628</v>
      </c>
      <c r="I15511" s="313" t="s">
        <v>6851</v>
      </c>
    </row>
    <row r="15512" spans="6:9" x14ac:dyDescent="0.2">
      <c r="F15512" s="310" t="s">
        <v>21208</v>
      </c>
      <c r="G15512" s="311">
        <v>37202</v>
      </c>
      <c r="H15512" s="312" t="s">
        <v>4628</v>
      </c>
      <c r="I15512" s="313" t="s">
        <v>6851</v>
      </c>
    </row>
    <row r="15513" spans="6:9" x14ac:dyDescent="0.2">
      <c r="F15513" s="310" t="s">
        <v>21209</v>
      </c>
      <c r="G15513" s="311">
        <v>37203</v>
      </c>
      <c r="H15513" s="312" t="s">
        <v>4628</v>
      </c>
      <c r="I15513" s="313" t="s">
        <v>6851</v>
      </c>
    </row>
    <row r="15514" spans="6:9" x14ac:dyDescent="0.2">
      <c r="F15514" s="310" t="s">
        <v>21210</v>
      </c>
      <c r="G15514" s="311">
        <v>37204</v>
      </c>
      <c r="H15514" s="312" t="s">
        <v>4628</v>
      </c>
      <c r="I15514" s="313" t="s">
        <v>6851</v>
      </c>
    </row>
    <row r="15515" spans="6:9" x14ac:dyDescent="0.2">
      <c r="F15515" s="310" t="s">
        <v>21211</v>
      </c>
      <c r="G15515" s="311">
        <v>37205</v>
      </c>
      <c r="H15515" s="312" t="s">
        <v>4628</v>
      </c>
      <c r="I15515" s="313" t="s">
        <v>6851</v>
      </c>
    </row>
    <row r="15516" spans="6:9" x14ac:dyDescent="0.2">
      <c r="F15516" s="310" t="s">
        <v>21212</v>
      </c>
      <c r="G15516" s="311">
        <v>37206</v>
      </c>
      <c r="H15516" s="312" t="s">
        <v>4628</v>
      </c>
      <c r="I15516" s="313" t="s">
        <v>6851</v>
      </c>
    </row>
    <row r="15517" spans="6:9" x14ac:dyDescent="0.2">
      <c r="F15517" s="310" t="s">
        <v>21213</v>
      </c>
      <c r="G15517" s="311">
        <v>37207</v>
      </c>
      <c r="H15517" s="312" t="s">
        <v>4628</v>
      </c>
      <c r="I15517" s="313" t="s">
        <v>6851</v>
      </c>
    </row>
    <row r="15518" spans="6:9" x14ac:dyDescent="0.2">
      <c r="F15518" s="310" t="s">
        <v>21214</v>
      </c>
      <c r="G15518" s="311">
        <v>37208</v>
      </c>
      <c r="H15518" s="312" t="s">
        <v>4628</v>
      </c>
      <c r="I15518" s="313" t="s">
        <v>6851</v>
      </c>
    </row>
    <row r="15519" spans="6:9" x14ac:dyDescent="0.2">
      <c r="F15519" s="310" t="s">
        <v>21215</v>
      </c>
      <c r="G15519" s="311">
        <v>37209</v>
      </c>
      <c r="H15519" s="312" t="s">
        <v>4628</v>
      </c>
      <c r="I15519" s="313" t="s">
        <v>6851</v>
      </c>
    </row>
    <row r="15520" spans="6:9" x14ac:dyDescent="0.2">
      <c r="F15520" s="310" t="s">
        <v>21216</v>
      </c>
      <c r="G15520" s="311">
        <v>37210</v>
      </c>
      <c r="H15520" s="312" t="s">
        <v>4628</v>
      </c>
      <c r="I15520" s="313" t="s">
        <v>6851</v>
      </c>
    </row>
    <row r="15521" spans="6:9" x14ac:dyDescent="0.2">
      <c r="F15521" s="310" t="s">
        <v>21217</v>
      </c>
      <c r="G15521" s="311">
        <v>37211</v>
      </c>
      <c r="H15521" s="312" t="s">
        <v>4628</v>
      </c>
      <c r="I15521" s="313" t="s">
        <v>6851</v>
      </c>
    </row>
    <row r="15522" spans="6:9" x14ac:dyDescent="0.2">
      <c r="F15522" s="310" t="s">
        <v>21218</v>
      </c>
      <c r="G15522" s="311">
        <v>37212</v>
      </c>
      <c r="H15522" s="312" t="s">
        <v>4628</v>
      </c>
      <c r="I15522" s="313" t="s">
        <v>6851</v>
      </c>
    </row>
    <row r="15523" spans="6:9" x14ac:dyDescent="0.2">
      <c r="F15523" s="310" t="s">
        <v>21219</v>
      </c>
      <c r="G15523" s="311">
        <v>37213</v>
      </c>
      <c r="H15523" s="312" t="s">
        <v>4628</v>
      </c>
      <c r="I15523" s="313" t="s">
        <v>6851</v>
      </c>
    </row>
    <row r="15524" spans="6:9" x14ac:dyDescent="0.2">
      <c r="F15524" s="310" t="s">
        <v>21220</v>
      </c>
      <c r="G15524" s="311">
        <v>37214</v>
      </c>
      <c r="H15524" s="312" t="s">
        <v>4628</v>
      </c>
      <c r="I15524" s="313" t="s">
        <v>6851</v>
      </c>
    </row>
    <row r="15525" spans="6:9" x14ac:dyDescent="0.2">
      <c r="F15525" s="310" t="s">
        <v>21221</v>
      </c>
      <c r="G15525" s="311">
        <v>37215</v>
      </c>
      <c r="H15525" s="312" t="s">
        <v>4628</v>
      </c>
      <c r="I15525" s="313" t="s">
        <v>6851</v>
      </c>
    </row>
    <row r="15526" spans="6:9" x14ac:dyDescent="0.2">
      <c r="F15526" s="310" t="s">
        <v>21222</v>
      </c>
      <c r="G15526" s="311">
        <v>37216</v>
      </c>
      <c r="H15526" s="312" t="s">
        <v>4628</v>
      </c>
      <c r="I15526" s="313" t="s">
        <v>6851</v>
      </c>
    </row>
    <row r="15527" spans="6:9" x14ac:dyDescent="0.2">
      <c r="F15527" s="310" t="s">
        <v>21223</v>
      </c>
      <c r="G15527" s="311">
        <v>37217</v>
      </c>
      <c r="H15527" s="312" t="s">
        <v>4628</v>
      </c>
      <c r="I15527" s="313" t="s">
        <v>6851</v>
      </c>
    </row>
    <row r="15528" spans="6:9" x14ac:dyDescent="0.2">
      <c r="F15528" s="310" t="s">
        <v>21224</v>
      </c>
      <c r="G15528" s="311">
        <v>37218</v>
      </c>
      <c r="H15528" s="312" t="s">
        <v>4628</v>
      </c>
      <c r="I15528" s="313" t="s">
        <v>6851</v>
      </c>
    </row>
    <row r="15529" spans="6:9" x14ac:dyDescent="0.2">
      <c r="F15529" s="310" t="s">
        <v>21225</v>
      </c>
      <c r="G15529" s="311">
        <v>37219</v>
      </c>
      <c r="H15529" s="312" t="s">
        <v>4628</v>
      </c>
      <c r="I15529" s="313" t="s">
        <v>6851</v>
      </c>
    </row>
    <row r="15530" spans="6:9" x14ac:dyDescent="0.2">
      <c r="F15530" s="310" t="s">
        <v>21226</v>
      </c>
      <c r="G15530" s="311">
        <v>37220</v>
      </c>
      <c r="H15530" s="312" t="s">
        <v>4628</v>
      </c>
      <c r="I15530" s="313" t="s">
        <v>6851</v>
      </c>
    </row>
    <row r="15531" spans="6:9" x14ac:dyDescent="0.2">
      <c r="F15531" s="310" t="s">
        <v>21227</v>
      </c>
      <c r="G15531" s="311">
        <v>37221</v>
      </c>
      <c r="H15531" s="312" t="s">
        <v>4628</v>
      </c>
      <c r="I15531" s="313" t="s">
        <v>6851</v>
      </c>
    </row>
    <row r="15532" spans="6:9" x14ac:dyDescent="0.2">
      <c r="F15532" s="310" t="s">
        <v>21228</v>
      </c>
      <c r="G15532" s="311">
        <v>37222</v>
      </c>
      <c r="H15532" s="312" t="s">
        <v>4628</v>
      </c>
      <c r="I15532" s="313" t="s">
        <v>6851</v>
      </c>
    </row>
    <row r="15533" spans="6:9" x14ac:dyDescent="0.2">
      <c r="F15533" s="310" t="s">
        <v>21229</v>
      </c>
      <c r="G15533" s="311">
        <v>37224</v>
      </c>
      <c r="H15533" s="312" t="s">
        <v>4628</v>
      </c>
      <c r="I15533" s="313" t="s">
        <v>6851</v>
      </c>
    </row>
    <row r="15534" spans="6:9" x14ac:dyDescent="0.2">
      <c r="F15534" s="310" t="s">
        <v>21230</v>
      </c>
      <c r="G15534" s="311">
        <v>37227</v>
      </c>
      <c r="H15534" s="312" t="s">
        <v>4628</v>
      </c>
      <c r="I15534" s="313" t="s">
        <v>6851</v>
      </c>
    </row>
    <row r="15535" spans="6:9" x14ac:dyDescent="0.2">
      <c r="F15535" s="310" t="s">
        <v>21231</v>
      </c>
      <c r="G15535" s="311">
        <v>37228</v>
      </c>
      <c r="H15535" s="312" t="s">
        <v>4628</v>
      </c>
      <c r="I15535" s="313" t="s">
        <v>6851</v>
      </c>
    </row>
    <row r="15536" spans="6:9" x14ac:dyDescent="0.2">
      <c r="F15536" s="310" t="s">
        <v>21232</v>
      </c>
      <c r="G15536" s="311">
        <v>37229</v>
      </c>
      <c r="H15536" s="312" t="s">
        <v>4628</v>
      </c>
      <c r="I15536" s="313" t="s">
        <v>6851</v>
      </c>
    </row>
    <row r="15537" spans="6:9" x14ac:dyDescent="0.2">
      <c r="F15537" s="310" t="s">
        <v>21233</v>
      </c>
      <c r="G15537" s="311">
        <v>37230</v>
      </c>
      <c r="H15537" s="312" t="s">
        <v>4628</v>
      </c>
      <c r="I15537" s="313" t="s">
        <v>6851</v>
      </c>
    </row>
    <row r="15538" spans="6:9" x14ac:dyDescent="0.2">
      <c r="F15538" s="310" t="s">
        <v>21234</v>
      </c>
      <c r="G15538" s="311">
        <v>37232</v>
      </c>
      <c r="H15538" s="312" t="s">
        <v>4628</v>
      </c>
      <c r="I15538" s="313" t="s">
        <v>6851</v>
      </c>
    </row>
    <row r="15539" spans="6:9" x14ac:dyDescent="0.2">
      <c r="F15539" s="310" t="s">
        <v>21235</v>
      </c>
      <c r="G15539" s="311">
        <v>37234</v>
      </c>
      <c r="H15539" s="312" t="s">
        <v>4628</v>
      </c>
      <c r="I15539" s="313" t="s">
        <v>6851</v>
      </c>
    </row>
    <row r="15540" spans="6:9" x14ac:dyDescent="0.2">
      <c r="F15540" s="310" t="s">
        <v>21236</v>
      </c>
      <c r="G15540" s="311">
        <v>37235</v>
      </c>
      <c r="H15540" s="312" t="s">
        <v>4628</v>
      </c>
      <c r="I15540" s="313" t="s">
        <v>6851</v>
      </c>
    </row>
    <row r="15541" spans="6:9" x14ac:dyDescent="0.2">
      <c r="F15541" s="310" t="s">
        <v>21237</v>
      </c>
      <c r="G15541" s="311">
        <v>37236</v>
      </c>
      <c r="H15541" s="312" t="s">
        <v>4628</v>
      </c>
      <c r="I15541" s="313" t="s">
        <v>6851</v>
      </c>
    </row>
    <row r="15542" spans="6:9" x14ac:dyDescent="0.2">
      <c r="F15542" s="310" t="s">
        <v>21238</v>
      </c>
      <c r="G15542" s="311">
        <v>37238</v>
      </c>
      <c r="H15542" s="312" t="s">
        <v>4628</v>
      </c>
      <c r="I15542" s="313" t="s">
        <v>6851</v>
      </c>
    </row>
    <row r="15543" spans="6:9" x14ac:dyDescent="0.2">
      <c r="F15543" s="310" t="s">
        <v>21239</v>
      </c>
      <c r="G15543" s="311">
        <v>37240</v>
      </c>
      <c r="H15543" s="312" t="s">
        <v>4628</v>
      </c>
      <c r="I15543" s="313" t="s">
        <v>6851</v>
      </c>
    </row>
    <row r="15544" spans="6:9" x14ac:dyDescent="0.2">
      <c r="F15544" s="310" t="s">
        <v>21240</v>
      </c>
      <c r="G15544" s="311">
        <v>37241</v>
      </c>
      <c r="H15544" s="312" t="s">
        <v>4628</v>
      </c>
      <c r="I15544" s="313" t="s">
        <v>6851</v>
      </c>
    </row>
    <row r="15545" spans="6:9" x14ac:dyDescent="0.2">
      <c r="F15545" s="310" t="s">
        <v>21241</v>
      </c>
      <c r="G15545" s="311">
        <v>37242</v>
      </c>
      <c r="H15545" s="312" t="s">
        <v>4628</v>
      </c>
      <c r="I15545" s="313" t="s">
        <v>6851</v>
      </c>
    </row>
    <row r="15546" spans="6:9" x14ac:dyDescent="0.2">
      <c r="F15546" s="310" t="s">
        <v>21242</v>
      </c>
      <c r="G15546" s="311">
        <v>37243</v>
      </c>
      <c r="H15546" s="312" t="s">
        <v>4628</v>
      </c>
      <c r="I15546" s="313" t="s">
        <v>6851</v>
      </c>
    </row>
    <row r="15547" spans="6:9" x14ac:dyDescent="0.2">
      <c r="F15547" s="310" t="s">
        <v>21243</v>
      </c>
      <c r="G15547" s="311">
        <v>37244</v>
      </c>
      <c r="H15547" s="312" t="s">
        <v>4628</v>
      </c>
      <c r="I15547" s="313" t="s">
        <v>6851</v>
      </c>
    </row>
    <row r="15548" spans="6:9" x14ac:dyDescent="0.2">
      <c r="F15548" s="310" t="s">
        <v>21244</v>
      </c>
      <c r="G15548" s="311">
        <v>37246</v>
      </c>
      <c r="H15548" s="312" t="s">
        <v>4628</v>
      </c>
      <c r="I15548" s="313" t="s">
        <v>6851</v>
      </c>
    </row>
    <row r="15549" spans="6:9" x14ac:dyDescent="0.2">
      <c r="F15549" s="321" t="s">
        <v>21245</v>
      </c>
      <c r="G15549" s="311">
        <v>37249</v>
      </c>
      <c r="H15549" s="312" t="s">
        <v>4628</v>
      </c>
      <c r="I15549" s="313" t="s">
        <v>6851</v>
      </c>
    </row>
    <row r="15550" spans="6:9" x14ac:dyDescent="0.2">
      <c r="F15550" s="310" t="s">
        <v>21246</v>
      </c>
      <c r="G15550" s="311">
        <v>37250</v>
      </c>
      <c r="H15550" s="312" t="s">
        <v>4628</v>
      </c>
      <c r="I15550" s="313" t="s">
        <v>6851</v>
      </c>
    </row>
    <row r="15551" spans="6:9" x14ac:dyDescent="0.2">
      <c r="F15551" s="310" t="s">
        <v>21247</v>
      </c>
      <c r="G15551" s="311">
        <v>37301</v>
      </c>
      <c r="H15551" s="312" t="s">
        <v>4628</v>
      </c>
      <c r="I15551" s="313" t="s">
        <v>6851</v>
      </c>
    </row>
    <row r="15552" spans="6:9" x14ac:dyDescent="0.2">
      <c r="F15552" s="310" t="s">
        <v>21248</v>
      </c>
      <c r="G15552" s="311">
        <v>37302</v>
      </c>
      <c r="H15552" s="312" t="s">
        <v>4628</v>
      </c>
      <c r="I15552" s="313" t="s">
        <v>6851</v>
      </c>
    </row>
    <row r="15553" spans="6:9" x14ac:dyDescent="0.2">
      <c r="F15553" s="310" t="s">
        <v>21249</v>
      </c>
      <c r="G15553" s="311">
        <v>37303</v>
      </c>
      <c r="H15553" s="312" t="s">
        <v>4628</v>
      </c>
      <c r="I15553" s="313" t="s">
        <v>6851</v>
      </c>
    </row>
    <row r="15554" spans="6:9" x14ac:dyDescent="0.2">
      <c r="F15554" s="310" t="s">
        <v>21250</v>
      </c>
      <c r="G15554" s="311">
        <v>37304</v>
      </c>
      <c r="H15554" s="312" t="s">
        <v>4628</v>
      </c>
      <c r="I15554" s="313" t="s">
        <v>6851</v>
      </c>
    </row>
    <row r="15555" spans="6:9" x14ac:dyDescent="0.2">
      <c r="F15555" s="310" t="s">
        <v>21251</v>
      </c>
      <c r="G15555" s="311">
        <v>37305</v>
      </c>
      <c r="H15555" s="312" t="s">
        <v>4628</v>
      </c>
      <c r="I15555" s="313" t="s">
        <v>6851</v>
      </c>
    </row>
    <row r="15556" spans="6:9" x14ac:dyDescent="0.2">
      <c r="F15556" s="310" t="s">
        <v>21252</v>
      </c>
      <c r="G15556" s="311">
        <v>37306</v>
      </c>
      <c r="H15556" s="312" t="s">
        <v>4628</v>
      </c>
      <c r="I15556" s="313" t="s">
        <v>6851</v>
      </c>
    </row>
    <row r="15557" spans="6:9" x14ac:dyDescent="0.2">
      <c r="F15557" s="310" t="s">
        <v>21253</v>
      </c>
      <c r="G15557" s="311">
        <v>37307</v>
      </c>
      <c r="H15557" s="312" t="s">
        <v>4628</v>
      </c>
      <c r="I15557" s="313" t="s">
        <v>6851</v>
      </c>
    </row>
    <row r="15558" spans="6:9" x14ac:dyDescent="0.2">
      <c r="F15558" s="310" t="s">
        <v>21254</v>
      </c>
      <c r="G15558" s="311">
        <v>37308</v>
      </c>
      <c r="H15558" s="312" t="s">
        <v>4628</v>
      </c>
      <c r="I15558" s="313" t="s">
        <v>6851</v>
      </c>
    </row>
    <row r="15559" spans="6:9" x14ac:dyDescent="0.2">
      <c r="F15559" s="310" t="s">
        <v>21255</v>
      </c>
      <c r="G15559" s="311">
        <v>37309</v>
      </c>
      <c r="H15559" s="312" t="s">
        <v>4628</v>
      </c>
      <c r="I15559" s="313" t="s">
        <v>6851</v>
      </c>
    </row>
    <row r="15560" spans="6:9" x14ac:dyDescent="0.2">
      <c r="F15560" s="310" t="s">
        <v>21256</v>
      </c>
      <c r="G15560" s="311">
        <v>37310</v>
      </c>
      <c r="H15560" s="312" t="s">
        <v>4628</v>
      </c>
      <c r="I15560" s="313" t="s">
        <v>6851</v>
      </c>
    </row>
    <row r="15561" spans="6:9" x14ac:dyDescent="0.2">
      <c r="F15561" s="310" t="s">
        <v>21257</v>
      </c>
      <c r="G15561" s="311">
        <v>37311</v>
      </c>
      <c r="H15561" s="312" t="s">
        <v>4628</v>
      </c>
      <c r="I15561" s="313" t="s">
        <v>6851</v>
      </c>
    </row>
    <row r="15562" spans="6:9" x14ac:dyDescent="0.2">
      <c r="F15562" s="310" t="s">
        <v>21258</v>
      </c>
      <c r="G15562" s="311">
        <v>37312</v>
      </c>
      <c r="H15562" s="312" t="s">
        <v>4628</v>
      </c>
      <c r="I15562" s="313" t="s">
        <v>6851</v>
      </c>
    </row>
    <row r="15563" spans="6:9" x14ac:dyDescent="0.2">
      <c r="F15563" s="310" t="s">
        <v>21259</v>
      </c>
      <c r="G15563" s="311">
        <v>37313</v>
      </c>
      <c r="H15563" s="312" t="s">
        <v>4628</v>
      </c>
      <c r="I15563" s="313" t="s">
        <v>6851</v>
      </c>
    </row>
    <row r="15564" spans="6:9" x14ac:dyDescent="0.2">
      <c r="F15564" s="310" t="s">
        <v>21260</v>
      </c>
      <c r="G15564" s="311">
        <v>37314</v>
      </c>
      <c r="H15564" s="312" t="s">
        <v>4628</v>
      </c>
      <c r="I15564" s="313" t="s">
        <v>6851</v>
      </c>
    </row>
    <row r="15565" spans="6:9" x14ac:dyDescent="0.2">
      <c r="F15565" s="310" t="s">
        <v>21261</v>
      </c>
      <c r="G15565" s="311">
        <v>37315</v>
      </c>
      <c r="H15565" s="312" t="s">
        <v>4628</v>
      </c>
      <c r="I15565" s="313" t="s">
        <v>6851</v>
      </c>
    </row>
    <row r="15566" spans="6:9" x14ac:dyDescent="0.2">
      <c r="F15566" s="310" t="s">
        <v>21262</v>
      </c>
      <c r="G15566" s="311">
        <v>37316</v>
      </c>
      <c r="H15566" s="312" t="s">
        <v>4628</v>
      </c>
      <c r="I15566" s="313" t="s">
        <v>6851</v>
      </c>
    </row>
    <row r="15567" spans="6:9" x14ac:dyDescent="0.2">
      <c r="F15567" s="310" t="s">
        <v>21263</v>
      </c>
      <c r="G15567" s="311">
        <v>37317</v>
      </c>
      <c r="H15567" s="312" t="s">
        <v>4628</v>
      </c>
      <c r="I15567" s="313" t="s">
        <v>6851</v>
      </c>
    </row>
    <row r="15568" spans="6:9" x14ac:dyDescent="0.2">
      <c r="F15568" s="310" t="s">
        <v>21264</v>
      </c>
      <c r="G15568" s="311">
        <v>37318</v>
      </c>
      <c r="H15568" s="312" t="s">
        <v>4628</v>
      </c>
      <c r="I15568" s="313" t="s">
        <v>6851</v>
      </c>
    </row>
    <row r="15569" spans="6:9" x14ac:dyDescent="0.2">
      <c r="F15569" s="310" t="s">
        <v>21265</v>
      </c>
      <c r="G15569" s="311">
        <v>37320</v>
      </c>
      <c r="H15569" s="312" t="s">
        <v>4628</v>
      </c>
      <c r="I15569" s="313" t="s">
        <v>6851</v>
      </c>
    </row>
    <row r="15570" spans="6:9" x14ac:dyDescent="0.2">
      <c r="F15570" s="310" t="s">
        <v>21266</v>
      </c>
      <c r="G15570" s="311">
        <v>37321</v>
      </c>
      <c r="H15570" s="312" t="s">
        <v>4628</v>
      </c>
      <c r="I15570" s="313" t="s">
        <v>6851</v>
      </c>
    </row>
    <row r="15571" spans="6:9" x14ac:dyDescent="0.2">
      <c r="F15571" s="310" t="s">
        <v>21267</v>
      </c>
      <c r="G15571" s="311">
        <v>37322</v>
      </c>
      <c r="H15571" s="312" t="s">
        <v>4628</v>
      </c>
      <c r="I15571" s="313" t="s">
        <v>6851</v>
      </c>
    </row>
    <row r="15572" spans="6:9" x14ac:dyDescent="0.2">
      <c r="F15572" s="310" t="s">
        <v>21268</v>
      </c>
      <c r="G15572" s="311">
        <v>37323</v>
      </c>
      <c r="H15572" s="312" t="s">
        <v>4628</v>
      </c>
      <c r="I15572" s="313" t="s">
        <v>6851</v>
      </c>
    </row>
    <row r="15573" spans="6:9" x14ac:dyDescent="0.2">
      <c r="F15573" s="310" t="s">
        <v>21269</v>
      </c>
      <c r="G15573" s="311">
        <v>37324</v>
      </c>
      <c r="H15573" s="312" t="s">
        <v>4628</v>
      </c>
      <c r="I15573" s="313" t="s">
        <v>6851</v>
      </c>
    </row>
    <row r="15574" spans="6:9" x14ac:dyDescent="0.2">
      <c r="F15574" s="310" t="s">
        <v>21270</v>
      </c>
      <c r="G15574" s="311">
        <v>37325</v>
      </c>
      <c r="H15574" s="312" t="s">
        <v>4628</v>
      </c>
      <c r="I15574" s="313" t="s">
        <v>6851</v>
      </c>
    </row>
    <row r="15575" spans="6:9" x14ac:dyDescent="0.2">
      <c r="F15575" s="310" t="s">
        <v>21271</v>
      </c>
      <c r="G15575" s="311">
        <v>37326</v>
      </c>
      <c r="H15575" s="312" t="s">
        <v>4628</v>
      </c>
      <c r="I15575" s="313" t="s">
        <v>6851</v>
      </c>
    </row>
    <row r="15576" spans="6:9" x14ac:dyDescent="0.2">
      <c r="F15576" s="310" t="s">
        <v>21272</v>
      </c>
      <c r="G15576" s="311">
        <v>37327</v>
      </c>
      <c r="H15576" s="312" t="s">
        <v>4628</v>
      </c>
      <c r="I15576" s="313" t="s">
        <v>6851</v>
      </c>
    </row>
    <row r="15577" spans="6:9" x14ac:dyDescent="0.2">
      <c r="F15577" s="310" t="s">
        <v>21273</v>
      </c>
      <c r="G15577" s="311">
        <v>37328</v>
      </c>
      <c r="H15577" s="312" t="s">
        <v>4628</v>
      </c>
      <c r="I15577" s="313" t="s">
        <v>6851</v>
      </c>
    </row>
    <row r="15578" spans="6:9" x14ac:dyDescent="0.2">
      <c r="F15578" s="310" t="s">
        <v>21274</v>
      </c>
      <c r="G15578" s="311">
        <v>37329</v>
      </c>
      <c r="H15578" s="312" t="s">
        <v>4628</v>
      </c>
      <c r="I15578" s="313" t="s">
        <v>6851</v>
      </c>
    </row>
    <row r="15579" spans="6:9" x14ac:dyDescent="0.2">
      <c r="F15579" s="310" t="s">
        <v>21275</v>
      </c>
      <c r="G15579" s="311">
        <v>37330</v>
      </c>
      <c r="H15579" s="312" t="s">
        <v>4628</v>
      </c>
      <c r="I15579" s="313" t="s">
        <v>6851</v>
      </c>
    </row>
    <row r="15580" spans="6:9" x14ac:dyDescent="0.2">
      <c r="F15580" s="310" t="s">
        <v>21276</v>
      </c>
      <c r="G15580" s="311">
        <v>37331</v>
      </c>
      <c r="H15580" s="312" t="s">
        <v>4628</v>
      </c>
      <c r="I15580" s="313" t="s">
        <v>6851</v>
      </c>
    </row>
    <row r="15581" spans="6:9" x14ac:dyDescent="0.2">
      <c r="F15581" s="310" t="s">
        <v>21277</v>
      </c>
      <c r="G15581" s="311">
        <v>37332</v>
      </c>
      <c r="H15581" s="312" t="s">
        <v>4628</v>
      </c>
      <c r="I15581" s="313" t="s">
        <v>6851</v>
      </c>
    </row>
    <row r="15582" spans="6:9" x14ac:dyDescent="0.2">
      <c r="F15582" s="310" t="s">
        <v>21278</v>
      </c>
      <c r="G15582" s="311">
        <v>37333</v>
      </c>
      <c r="H15582" s="312" t="s">
        <v>4628</v>
      </c>
      <c r="I15582" s="313" t="s">
        <v>6851</v>
      </c>
    </row>
    <row r="15583" spans="6:9" x14ac:dyDescent="0.2">
      <c r="F15583" s="310" t="s">
        <v>21279</v>
      </c>
      <c r="G15583" s="311">
        <v>37334</v>
      </c>
      <c r="H15583" s="312" t="s">
        <v>4628</v>
      </c>
      <c r="I15583" s="313" t="s">
        <v>6851</v>
      </c>
    </row>
    <row r="15584" spans="6:9" x14ac:dyDescent="0.2">
      <c r="F15584" s="310" t="s">
        <v>21280</v>
      </c>
      <c r="G15584" s="311">
        <v>37335</v>
      </c>
      <c r="H15584" s="312" t="s">
        <v>4628</v>
      </c>
      <c r="I15584" s="313" t="s">
        <v>6851</v>
      </c>
    </row>
    <row r="15585" spans="6:9" x14ac:dyDescent="0.2">
      <c r="F15585" s="310" t="s">
        <v>21281</v>
      </c>
      <c r="G15585" s="311">
        <v>37336</v>
      </c>
      <c r="H15585" s="312" t="s">
        <v>4628</v>
      </c>
      <c r="I15585" s="313" t="s">
        <v>6851</v>
      </c>
    </row>
    <row r="15586" spans="6:9" x14ac:dyDescent="0.2">
      <c r="F15586" s="310" t="s">
        <v>21282</v>
      </c>
      <c r="G15586" s="311">
        <v>37337</v>
      </c>
      <c r="H15586" s="312" t="s">
        <v>4628</v>
      </c>
      <c r="I15586" s="313" t="s">
        <v>6851</v>
      </c>
    </row>
    <row r="15587" spans="6:9" x14ac:dyDescent="0.2">
      <c r="F15587" s="310" t="s">
        <v>21283</v>
      </c>
      <c r="G15587" s="311">
        <v>37338</v>
      </c>
      <c r="H15587" s="312" t="s">
        <v>4628</v>
      </c>
      <c r="I15587" s="313" t="s">
        <v>6851</v>
      </c>
    </row>
    <row r="15588" spans="6:9" x14ac:dyDescent="0.2">
      <c r="F15588" s="310" t="s">
        <v>21284</v>
      </c>
      <c r="G15588" s="311">
        <v>37339</v>
      </c>
      <c r="H15588" s="312" t="s">
        <v>4628</v>
      </c>
      <c r="I15588" s="313" t="s">
        <v>6851</v>
      </c>
    </row>
    <row r="15589" spans="6:9" x14ac:dyDescent="0.2">
      <c r="F15589" s="310" t="s">
        <v>21285</v>
      </c>
      <c r="G15589" s="311">
        <v>37340</v>
      </c>
      <c r="H15589" s="312" t="s">
        <v>4628</v>
      </c>
      <c r="I15589" s="313" t="s">
        <v>6851</v>
      </c>
    </row>
    <row r="15590" spans="6:9" x14ac:dyDescent="0.2">
      <c r="F15590" s="310" t="s">
        <v>21286</v>
      </c>
      <c r="G15590" s="311">
        <v>37341</v>
      </c>
      <c r="H15590" s="312" t="s">
        <v>4628</v>
      </c>
      <c r="I15590" s="313" t="s">
        <v>6851</v>
      </c>
    </row>
    <row r="15591" spans="6:9" x14ac:dyDescent="0.2">
      <c r="F15591" s="310" t="s">
        <v>21287</v>
      </c>
      <c r="G15591" s="311">
        <v>37342</v>
      </c>
      <c r="H15591" s="312" t="s">
        <v>4628</v>
      </c>
      <c r="I15591" s="313" t="s">
        <v>6851</v>
      </c>
    </row>
    <row r="15592" spans="6:9" x14ac:dyDescent="0.2">
      <c r="F15592" s="310" t="s">
        <v>21288</v>
      </c>
      <c r="G15592" s="311">
        <v>37343</v>
      </c>
      <c r="H15592" s="312" t="s">
        <v>4628</v>
      </c>
      <c r="I15592" s="313" t="s">
        <v>6851</v>
      </c>
    </row>
    <row r="15593" spans="6:9" x14ac:dyDescent="0.2">
      <c r="F15593" s="310" t="s">
        <v>21289</v>
      </c>
      <c r="G15593" s="311">
        <v>37345</v>
      </c>
      <c r="H15593" s="312" t="s">
        <v>4628</v>
      </c>
      <c r="I15593" s="313" t="s">
        <v>6851</v>
      </c>
    </row>
    <row r="15594" spans="6:9" x14ac:dyDescent="0.2">
      <c r="F15594" s="310" t="s">
        <v>21290</v>
      </c>
      <c r="G15594" s="311">
        <v>37347</v>
      </c>
      <c r="H15594" s="312" t="s">
        <v>4628</v>
      </c>
      <c r="I15594" s="313" t="s">
        <v>6851</v>
      </c>
    </row>
    <row r="15595" spans="6:9" x14ac:dyDescent="0.2">
      <c r="F15595" s="310" t="s">
        <v>21291</v>
      </c>
      <c r="G15595" s="311">
        <v>37348</v>
      </c>
      <c r="H15595" s="312" t="s">
        <v>4628</v>
      </c>
      <c r="I15595" s="313" t="s">
        <v>6851</v>
      </c>
    </row>
    <row r="15596" spans="6:9" x14ac:dyDescent="0.2">
      <c r="F15596" s="310" t="s">
        <v>21292</v>
      </c>
      <c r="G15596" s="311">
        <v>37349</v>
      </c>
      <c r="H15596" s="312" t="s">
        <v>4628</v>
      </c>
      <c r="I15596" s="313" t="s">
        <v>6851</v>
      </c>
    </row>
    <row r="15597" spans="6:9" x14ac:dyDescent="0.2">
      <c r="F15597" s="310" t="s">
        <v>21293</v>
      </c>
      <c r="G15597" s="311">
        <v>37350</v>
      </c>
      <c r="H15597" s="312" t="s">
        <v>4628</v>
      </c>
      <c r="I15597" s="313" t="s">
        <v>6851</v>
      </c>
    </row>
    <row r="15598" spans="6:9" x14ac:dyDescent="0.2">
      <c r="F15598" s="310" t="s">
        <v>21294</v>
      </c>
      <c r="G15598" s="311">
        <v>37351</v>
      </c>
      <c r="H15598" s="312" t="s">
        <v>4628</v>
      </c>
      <c r="I15598" s="313" t="s">
        <v>6851</v>
      </c>
    </row>
    <row r="15599" spans="6:9" x14ac:dyDescent="0.2">
      <c r="F15599" s="310" t="s">
        <v>21295</v>
      </c>
      <c r="G15599" s="311">
        <v>37352</v>
      </c>
      <c r="H15599" s="312" t="s">
        <v>4628</v>
      </c>
      <c r="I15599" s="313" t="s">
        <v>6851</v>
      </c>
    </row>
    <row r="15600" spans="6:9" x14ac:dyDescent="0.2">
      <c r="F15600" s="310" t="s">
        <v>21296</v>
      </c>
      <c r="G15600" s="311">
        <v>37353</v>
      </c>
      <c r="H15600" s="312" t="s">
        <v>4628</v>
      </c>
      <c r="I15600" s="313" t="s">
        <v>6851</v>
      </c>
    </row>
    <row r="15601" spans="6:9" x14ac:dyDescent="0.2">
      <c r="F15601" s="310" t="s">
        <v>21297</v>
      </c>
      <c r="G15601" s="311">
        <v>37354</v>
      </c>
      <c r="H15601" s="312" t="s">
        <v>4628</v>
      </c>
      <c r="I15601" s="313" t="s">
        <v>6851</v>
      </c>
    </row>
    <row r="15602" spans="6:9" x14ac:dyDescent="0.2">
      <c r="F15602" s="310" t="s">
        <v>21298</v>
      </c>
      <c r="G15602" s="311">
        <v>37355</v>
      </c>
      <c r="H15602" s="312" t="s">
        <v>4628</v>
      </c>
      <c r="I15602" s="313" t="s">
        <v>6851</v>
      </c>
    </row>
    <row r="15603" spans="6:9" x14ac:dyDescent="0.2">
      <c r="F15603" s="310" t="s">
        <v>21299</v>
      </c>
      <c r="G15603" s="311">
        <v>37356</v>
      </c>
      <c r="H15603" s="312" t="s">
        <v>4628</v>
      </c>
      <c r="I15603" s="313" t="s">
        <v>6851</v>
      </c>
    </row>
    <row r="15604" spans="6:9" x14ac:dyDescent="0.2">
      <c r="F15604" s="310" t="s">
        <v>21300</v>
      </c>
      <c r="G15604" s="311">
        <v>37357</v>
      </c>
      <c r="H15604" s="312" t="s">
        <v>4628</v>
      </c>
      <c r="I15604" s="313" t="s">
        <v>6851</v>
      </c>
    </row>
    <row r="15605" spans="6:9" x14ac:dyDescent="0.2">
      <c r="F15605" s="310" t="s">
        <v>21301</v>
      </c>
      <c r="G15605" s="311">
        <v>37359</v>
      </c>
      <c r="H15605" s="312" t="s">
        <v>4628</v>
      </c>
      <c r="I15605" s="313" t="s">
        <v>6851</v>
      </c>
    </row>
    <row r="15606" spans="6:9" x14ac:dyDescent="0.2">
      <c r="F15606" s="310" t="s">
        <v>21302</v>
      </c>
      <c r="G15606" s="311">
        <v>37360</v>
      </c>
      <c r="H15606" s="312" t="s">
        <v>4628</v>
      </c>
      <c r="I15606" s="313" t="s">
        <v>6851</v>
      </c>
    </row>
    <row r="15607" spans="6:9" x14ac:dyDescent="0.2">
      <c r="F15607" s="310" t="s">
        <v>21303</v>
      </c>
      <c r="G15607" s="311">
        <v>37361</v>
      </c>
      <c r="H15607" s="312" t="s">
        <v>4628</v>
      </c>
      <c r="I15607" s="313" t="s">
        <v>6851</v>
      </c>
    </row>
    <row r="15608" spans="6:9" x14ac:dyDescent="0.2">
      <c r="F15608" s="310" t="s">
        <v>21304</v>
      </c>
      <c r="G15608" s="311">
        <v>37362</v>
      </c>
      <c r="H15608" s="312" t="s">
        <v>4628</v>
      </c>
      <c r="I15608" s="313" t="s">
        <v>6851</v>
      </c>
    </row>
    <row r="15609" spans="6:9" x14ac:dyDescent="0.2">
      <c r="F15609" s="310" t="s">
        <v>21305</v>
      </c>
      <c r="G15609" s="311">
        <v>37363</v>
      </c>
      <c r="H15609" s="312" t="s">
        <v>4628</v>
      </c>
      <c r="I15609" s="313" t="s">
        <v>6851</v>
      </c>
    </row>
    <row r="15610" spans="6:9" x14ac:dyDescent="0.2">
      <c r="F15610" s="310" t="s">
        <v>21306</v>
      </c>
      <c r="G15610" s="311">
        <v>37364</v>
      </c>
      <c r="H15610" s="312" t="s">
        <v>4628</v>
      </c>
      <c r="I15610" s="313" t="s">
        <v>6851</v>
      </c>
    </row>
    <row r="15611" spans="6:9" x14ac:dyDescent="0.2">
      <c r="F15611" s="310" t="s">
        <v>21307</v>
      </c>
      <c r="G15611" s="311">
        <v>37365</v>
      </c>
      <c r="H15611" s="312" t="s">
        <v>4628</v>
      </c>
      <c r="I15611" s="313" t="s">
        <v>6851</v>
      </c>
    </row>
    <row r="15612" spans="6:9" x14ac:dyDescent="0.2">
      <c r="F15612" s="310" t="s">
        <v>21308</v>
      </c>
      <c r="G15612" s="311">
        <v>37366</v>
      </c>
      <c r="H15612" s="312" t="s">
        <v>4628</v>
      </c>
      <c r="I15612" s="313" t="s">
        <v>6851</v>
      </c>
    </row>
    <row r="15613" spans="6:9" x14ac:dyDescent="0.2">
      <c r="F15613" s="310" t="s">
        <v>21309</v>
      </c>
      <c r="G15613" s="311">
        <v>37367</v>
      </c>
      <c r="H15613" s="312" t="s">
        <v>4628</v>
      </c>
      <c r="I15613" s="313" t="s">
        <v>6851</v>
      </c>
    </row>
    <row r="15614" spans="6:9" x14ac:dyDescent="0.2">
      <c r="F15614" s="310" t="s">
        <v>21310</v>
      </c>
      <c r="G15614" s="311">
        <v>37369</v>
      </c>
      <c r="H15614" s="312" t="s">
        <v>4628</v>
      </c>
      <c r="I15614" s="313" t="s">
        <v>6851</v>
      </c>
    </row>
    <row r="15615" spans="6:9" x14ac:dyDescent="0.2">
      <c r="F15615" s="310" t="s">
        <v>21311</v>
      </c>
      <c r="G15615" s="311">
        <v>37370</v>
      </c>
      <c r="H15615" s="312" t="s">
        <v>4628</v>
      </c>
      <c r="I15615" s="313" t="s">
        <v>6851</v>
      </c>
    </row>
    <row r="15616" spans="6:9" x14ac:dyDescent="0.2">
      <c r="F15616" s="310" t="s">
        <v>21312</v>
      </c>
      <c r="G15616" s="311">
        <v>37371</v>
      </c>
      <c r="H15616" s="312" t="s">
        <v>4628</v>
      </c>
      <c r="I15616" s="313" t="s">
        <v>6851</v>
      </c>
    </row>
    <row r="15617" spans="6:9" x14ac:dyDescent="0.2">
      <c r="F15617" s="310" t="s">
        <v>21313</v>
      </c>
      <c r="G15617" s="311">
        <v>37373</v>
      </c>
      <c r="H15617" s="312" t="s">
        <v>4628</v>
      </c>
      <c r="I15617" s="313" t="s">
        <v>6851</v>
      </c>
    </row>
    <row r="15618" spans="6:9" x14ac:dyDescent="0.2">
      <c r="F15618" s="310" t="s">
        <v>21314</v>
      </c>
      <c r="G15618" s="311">
        <v>37374</v>
      </c>
      <c r="H15618" s="312" t="s">
        <v>4628</v>
      </c>
      <c r="I15618" s="313" t="s">
        <v>6851</v>
      </c>
    </row>
    <row r="15619" spans="6:9" x14ac:dyDescent="0.2">
      <c r="F15619" s="310" t="s">
        <v>21315</v>
      </c>
      <c r="G15619" s="311">
        <v>37375</v>
      </c>
      <c r="H15619" s="312" t="s">
        <v>4628</v>
      </c>
      <c r="I15619" s="313" t="s">
        <v>6851</v>
      </c>
    </row>
    <row r="15620" spans="6:9" x14ac:dyDescent="0.2">
      <c r="F15620" s="310" t="s">
        <v>21316</v>
      </c>
      <c r="G15620" s="311">
        <v>37376</v>
      </c>
      <c r="H15620" s="312" t="s">
        <v>4628</v>
      </c>
      <c r="I15620" s="313" t="s">
        <v>6851</v>
      </c>
    </row>
    <row r="15621" spans="6:9" x14ac:dyDescent="0.2">
      <c r="F15621" s="310" t="s">
        <v>21317</v>
      </c>
      <c r="G15621" s="311">
        <v>37377</v>
      </c>
      <c r="H15621" s="312" t="s">
        <v>4628</v>
      </c>
      <c r="I15621" s="313" t="s">
        <v>6851</v>
      </c>
    </row>
    <row r="15622" spans="6:9" x14ac:dyDescent="0.2">
      <c r="F15622" s="310" t="s">
        <v>21318</v>
      </c>
      <c r="G15622" s="311">
        <v>37378</v>
      </c>
      <c r="H15622" s="312" t="s">
        <v>4628</v>
      </c>
      <c r="I15622" s="313" t="s">
        <v>6851</v>
      </c>
    </row>
    <row r="15623" spans="6:9" x14ac:dyDescent="0.2">
      <c r="F15623" s="310" t="s">
        <v>21319</v>
      </c>
      <c r="G15623" s="311">
        <v>37379</v>
      </c>
      <c r="H15623" s="312" t="s">
        <v>4628</v>
      </c>
      <c r="I15623" s="313" t="s">
        <v>6851</v>
      </c>
    </row>
    <row r="15624" spans="6:9" x14ac:dyDescent="0.2">
      <c r="F15624" s="310" t="s">
        <v>21320</v>
      </c>
      <c r="G15624" s="311">
        <v>37380</v>
      </c>
      <c r="H15624" s="312" t="s">
        <v>4628</v>
      </c>
      <c r="I15624" s="313" t="s">
        <v>6851</v>
      </c>
    </row>
    <row r="15625" spans="6:9" x14ac:dyDescent="0.2">
      <c r="F15625" s="310" t="s">
        <v>21321</v>
      </c>
      <c r="G15625" s="311">
        <v>37381</v>
      </c>
      <c r="H15625" s="312" t="s">
        <v>4628</v>
      </c>
      <c r="I15625" s="313" t="s">
        <v>6851</v>
      </c>
    </row>
    <row r="15626" spans="6:9" x14ac:dyDescent="0.2">
      <c r="F15626" s="310" t="s">
        <v>21322</v>
      </c>
      <c r="G15626" s="311">
        <v>37382</v>
      </c>
      <c r="H15626" s="312" t="s">
        <v>4628</v>
      </c>
      <c r="I15626" s="313" t="s">
        <v>6851</v>
      </c>
    </row>
    <row r="15627" spans="6:9" x14ac:dyDescent="0.2">
      <c r="F15627" s="310" t="s">
        <v>21323</v>
      </c>
      <c r="G15627" s="311">
        <v>37383</v>
      </c>
      <c r="H15627" s="312" t="s">
        <v>4628</v>
      </c>
      <c r="I15627" s="313" t="s">
        <v>6851</v>
      </c>
    </row>
    <row r="15628" spans="6:9" x14ac:dyDescent="0.2">
      <c r="F15628" s="310" t="s">
        <v>21324</v>
      </c>
      <c r="G15628" s="311">
        <v>37384</v>
      </c>
      <c r="H15628" s="312" t="s">
        <v>4628</v>
      </c>
      <c r="I15628" s="313" t="s">
        <v>6851</v>
      </c>
    </row>
    <row r="15629" spans="6:9" x14ac:dyDescent="0.2">
      <c r="F15629" s="310" t="s">
        <v>21325</v>
      </c>
      <c r="G15629" s="311">
        <v>37385</v>
      </c>
      <c r="H15629" s="312" t="s">
        <v>4628</v>
      </c>
      <c r="I15629" s="313" t="s">
        <v>6851</v>
      </c>
    </row>
    <row r="15630" spans="6:9" x14ac:dyDescent="0.2">
      <c r="F15630" s="310" t="s">
        <v>21326</v>
      </c>
      <c r="G15630" s="311">
        <v>37387</v>
      </c>
      <c r="H15630" s="312" t="s">
        <v>4628</v>
      </c>
      <c r="I15630" s="313" t="s">
        <v>6851</v>
      </c>
    </row>
    <row r="15631" spans="6:9" x14ac:dyDescent="0.2">
      <c r="F15631" s="310" t="s">
        <v>21327</v>
      </c>
      <c r="G15631" s="311">
        <v>37388</v>
      </c>
      <c r="H15631" s="312" t="s">
        <v>4628</v>
      </c>
      <c r="I15631" s="313" t="s">
        <v>6851</v>
      </c>
    </row>
    <row r="15632" spans="6:9" x14ac:dyDescent="0.2">
      <c r="F15632" s="310" t="s">
        <v>21328</v>
      </c>
      <c r="G15632" s="311">
        <v>37389</v>
      </c>
      <c r="H15632" s="312" t="s">
        <v>4628</v>
      </c>
      <c r="I15632" s="313" t="s">
        <v>6851</v>
      </c>
    </row>
    <row r="15633" spans="6:9" x14ac:dyDescent="0.2">
      <c r="F15633" s="310" t="s">
        <v>21329</v>
      </c>
      <c r="G15633" s="311">
        <v>37391</v>
      </c>
      <c r="H15633" s="312" t="s">
        <v>4628</v>
      </c>
      <c r="I15633" s="313" t="s">
        <v>6851</v>
      </c>
    </row>
    <row r="15634" spans="6:9" x14ac:dyDescent="0.2">
      <c r="F15634" s="310" t="s">
        <v>21330</v>
      </c>
      <c r="G15634" s="311">
        <v>37394</v>
      </c>
      <c r="H15634" s="312" t="s">
        <v>4628</v>
      </c>
      <c r="I15634" s="313" t="s">
        <v>6851</v>
      </c>
    </row>
    <row r="15635" spans="6:9" x14ac:dyDescent="0.2">
      <c r="F15635" s="310" t="s">
        <v>21331</v>
      </c>
      <c r="G15635" s="311">
        <v>37396</v>
      </c>
      <c r="H15635" s="312" t="s">
        <v>4628</v>
      </c>
      <c r="I15635" s="313" t="s">
        <v>6851</v>
      </c>
    </row>
    <row r="15636" spans="6:9" x14ac:dyDescent="0.2">
      <c r="F15636" s="310" t="s">
        <v>21332</v>
      </c>
      <c r="G15636" s="311">
        <v>37397</v>
      </c>
      <c r="H15636" s="312" t="s">
        <v>4628</v>
      </c>
      <c r="I15636" s="313" t="s">
        <v>6851</v>
      </c>
    </row>
    <row r="15637" spans="6:9" x14ac:dyDescent="0.2">
      <c r="F15637" s="310" t="s">
        <v>21333</v>
      </c>
      <c r="G15637" s="311">
        <v>37398</v>
      </c>
      <c r="H15637" s="312" t="s">
        <v>4628</v>
      </c>
      <c r="I15637" s="313" t="s">
        <v>6851</v>
      </c>
    </row>
    <row r="15638" spans="6:9" x14ac:dyDescent="0.2">
      <c r="F15638" s="310" t="s">
        <v>21334</v>
      </c>
      <c r="G15638" s="311">
        <v>37401</v>
      </c>
      <c r="H15638" s="312" t="s">
        <v>4628</v>
      </c>
      <c r="I15638" s="313" t="s">
        <v>6851</v>
      </c>
    </row>
    <row r="15639" spans="6:9" x14ac:dyDescent="0.2">
      <c r="F15639" s="310" t="s">
        <v>21335</v>
      </c>
      <c r="G15639" s="311">
        <v>37402</v>
      </c>
      <c r="H15639" s="312" t="s">
        <v>4628</v>
      </c>
      <c r="I15639" s="313" t="s">
        <v>6851</v>
      </c>
    </row>
    <row r="15640" spans="6:9" x14ac:dyDescent="0.2">
      <c r="F15640" s="310" t="s">
        <v>21336</v>
      </c>
      <c r="G15640" s="311">
        <v>37403</v>
      </c>
      <c r="H15640" s="312" t="s">
        <v>4628</v>
      </c>
      <c r="I15640" s="313" t="s">
        <v>6851</v>
      </c>
    </row>
    <row r="15641" spans="6:9" x14ac:dyDescent="0.2">
      <c r="F15641" s="310" t="s">
        <v>21337</v>
      </c>
      <c r="G15641" s="311">
        <v>37404</v>
      </c>
      <c r="H15641" s="312" t="s">
        <v>4628</v>
      </c>
      <c r="I15641" s="313" t="s">
        <v>6851</v>
      </c>
    </row>
    <row r="15642" spans="6:9" x14ac:dyDescent="0.2">
      <c r="F15642" s="310" t="s">
        <v>21338</v>
      </c>
      <c r="G15642" s="311">
        <v>37405</v>
      </c>
      <c r="H15642" s="312" t="s">
        <v>4628</v>
      </c>
      <c r="I15642" s="313" t="s">
        <v>6851</v>
      </c>
    </row>
    <row r="15643" spans="6:9" x14ac:dyDescent="0.2">
      <c r="F15643" s="310" t="s">
        <v>21339</v>
      </c>
      <c r="G15643" s="311">
        <v>37406</v>
      </c>
      <c r="H15643" s="312" t="s">
        <v>4628</v>
      </c>
      <c r="I15643" s="313" t="s">
        <v>6851</v>
      </c>
    </row>
    <row r="15644" spans="6:9" x14ac:dyDescent="0.2">
      <c r="F15644" s="310" t="s">
        <v>21340</v>
      </c>
      <c r="G15644" s="311">
        <v>37407</v>
      </c>
      <c r="H15644" s="312" t="s">
        <v>4628</v>
      </c>
      <c r="I15644" s="313" t="s">
        <v>6851</v>
      </c>
    </row>
    <row r="15645" spans="6:9" x14ac:dyDescent="0.2">
      <c r="F15645" s="310" t="s">
        <v>21341</v>
      </c>
      <c r="G15645" s="311">
        <v>37408</v>
      </c>
      <c r="H15645" s="312" t="s">
        <v>4628</v>
      </c>
      <c r="I15645" s="313" t="s">
        <v>6851</v>
      </c>
    </row>
    <row r="15646" spans="6:9" x14ac:dyDescent="0.2">
      <c r="F15646" s="310" t="s">
        <v>21342</v>
      </c>
      <c r="G15646" s="311">
        <v>37409</v>
      </c>
      <c r="H15646" s="312" t="s">
        <v>4628</v>
      </c>
      <c r="I15646" s="313" t="s">
        <v>6851</v>
      </c>
    </row>
    <row r="15647" spans="6:9" x14ac:dyDescent="0.2">
      <c r="F15647" s="310" t="s">
        <v>21343</v>
      </c>
      <c r="G15647" s="311">
        <v>37410</v>
      </c>
      <c r="H15647" s="312" t="s">
        <v>4628</v>
      </c>
      <c r="I15647" s="313" t="s">
        <v>6851</v>
      </c>
    </row>
    <row r="15648" spans="6:9" x14ac:dyDescent="0.2">
      <c r="F15648" s="310" t="s">
        <v>21344</v>
      </c>
      <c r="G15648" s="311">
        <v>37411</v>
      </c>
      <c r="H15648" s="312" t="s">
        <v>4628</v>
      </c>
      <c r="I15648" s="313" t="s">
        <v>6851</v>
      </c>
    </row>
    <row r="15649" spans="6:9" x14ac:dyDescent="0.2">
      <c r="F15649" s="310" t="s">
        <v>21345</v>
      </c>
      <c r="G15649" s="311">
        <v>37412</v>
      </c>
      <c r="H15649" s="312" t="s">
        <v>4628</v>
      </c>
      <c r="I15649" s="313" t="s">
        <v>6851</v>
      </c>
    </row>
    <row r="15650" spans="6:9" x14ac:dyDescent="0.2">
      <c r="F15650" s="310" t="s">
        <v>21346</v>
      </c>
      <c r="G15650" s="311">
        <v>37414</v>
      </c>
      <c r="H15650" s="312" t="s">
        <v>4628</v>
      </c>
      <c r="I15650" s="313" t="s">
        <v>6851</v>
      </c>
    </row>
    <row r="15651" spans="6:9" x14ac:dyDescent="0.2">
      <c r="F15651" s="310" t="s">
        <v>21347</v>
      </c>
      <c r="G15651" s="311">
        <v>37415</v>
      </c>
      <c r="H15651" s="312" t="s">
        <v>4628</v>
      </c>
      <c r="I15651" s="313" t="s">
        <v>6851</v>
      </c>
    </row>
    <row r="15652" spans="6:9" x14ac:dyDescent="0.2">
      <c r="F15652" s="310" t="s">
        <v>21348</v>
      </c>
      <c r="G15652" s="311">
        <v>37416</v>
      </c>
      <c r="H15652" s="312" t="s">
        <v>4628</v>
      </c>
      <c r="I15652" s="313" t="s">
        <v>6851</v>
      </c>
    </row>
    <row r="15653" spans="6:9" x14ac:dyDescent="0.2">
      <c r="F15653" s="310" t="s">
        <v>21349</v>
      </c>
      <c r="G15653" s="311">
        <v>37419</v>
      </c>
      <c r="H15653" s="312" t="s">
        <v>4628</v>
      </c>
      <c r="I15653" s="313" t="s">
        <v>6851</v>
      </c>
    </row>
    <row r="15654" spans="6:9" x14ac:dyDescent="0.2">
      <c r="F15654" s="310" t="s">
        <v>21350</v>
      </c>
      <c r="G15654" s="311">
        <v>37421</v>
      </c>
      <c r="H15654" s="312" t="s">
        <v>4628</v>
      </c>
      <c r="I15654" s="313" t="s">
        <v>6851</v>
      </c>
    </row>
    <row r="15655" spans="6:9" x14ac:dyDescent="0.2">
      <c r="F15655" s="310" t="s">
        <v>21351</v>
      </c>
      <c r="G15655" s="311">
        <v>37422</v>
      </c>
      <c r="H15655" s="312" t="s">
        <v>4628</v>
      </c>
      <c r="I15655" s="313" t="s">
        <v>6851</v>
      </c>
    </row>
    <row r="15656" spans="6:9" x14ac:dyDescent="0.2">
      <c r="F15656" s="310" t="s">
        <v>21352</v>
      </c>
      <c r="G15656" s="311">
        <v>37424</v>
      </c>
      <c r="H15656" s="312" t="s">
        <v>4628</v>
      </c>
      <c r="I15656" s="313" t="s">
        <v>6851</v>
      </c>
    </row>
    <row r="15657" spans="6:9" x14ac:dyDescent="0.2">
      <c r="F15657" s="310" t="s">
        <v>21353</v>
      </c>
      <c r="G15657" s="311">
        <v>37450</v>
      </c>
      <c r="H15657" s="312" t="s">
        <v>4628</v>
      </c>
      <c r="I15657" s="313" t="s">
        <v>6851</v>
      </c>
    </row>
    <row r="15658" spans="6:9" x14ac:dyDescent="0.2">
      <c r="F15658" s="310" t="s">
        <v>21354</v>
      </c>
      <c r="G15658" s="311">
        <v>37501</v>
      </c>
      <c r="H15658" s="312" t="s">
        <v>4628</v>
      </c>
      <c r="I15658" s="313" t="s">
        <v>6851</v>
      </c>
    </row>
    <row r="15659" spans="6:9" x14ac:dyDescent="0.2">
      <c r="F15659" s="310" t="s">
        <v>21355</v>
      </c>
      <c r="G15659" s="311">
        <v>37544</v>
      </c>
      <c r="H15659" s="312" t="s">
        <v>4628</v>
      </c>
      <c r="I15659" s="313" t="s">
        <v>6851</v>
      </c>
    </row>
    <row r="15660" spans="6:9" x14ac:dyDescent="0.2">
      <c r="F15660" s="310" t="s">
        <v>21356</v>
      </c>
      <c r="G15660" s="311">
        <v>37601</v>
      </c>
      <c r="H15660" s="312" t="s">
        <v>4628</v>
      </c>
      <c r="I15660" s="313" t="s">
        <v>6851</v>
      </c>
    </row>
    <row r="15661" spans="6:9" x14ac:dyDescent="0.2">
      <c r="F15661" s="310" t="s">
        <v>21357</v>
      </c>
      <c r="G15661" s="311">
        <v>37602</v>
      </c>
      <c r="H15661" s="312" t="s">
        <v>4628</v>
      </c>
      <c r="I15661" s="313" t="s">
        <v>6851</v>
      </c>
    </row>
    <row r="15662" spans="6:9" x14ac:dyDescent="0.2">
      <c r="F15662" s="310" t="s">
        <v>21358</v>
      </c>
      <c r="G15662" s="311">
        <v>37604</v>
      </c>
      <c r="H15662" s="312" t="s">
        <v>4628</v>
      </c>
      <c r="I15662" s="313" t="s">
        <v>6851</v>
      </c>
    </row>
    <row r="15663" spans="6:9" x14ac:dyDescent="0.2">
      <c r="F15663" s="310" t="s">
        <v>21359</v>
      </c>
      <c r="G15663" s="311">
        <v>37605</v>
      </c>
      <c r="H15663" s="312" t="s">
        <v>4628</v>
      </c>
      <c r="I15663" s="313" t="s">
        <v>6851</v>
      </c>
    </row>
    <row r="15664" spans="6:9" x14ac:dyDescent="0.2">
      <c r="F15664" s="310" t="s">
        <v>21360</v>
      </c>
      <c r="G15664" s="311">
        <v>37614</v>
      </c>
      <c r="H15664" s="312" t="s">
        <v>4628</v>
      </c>
      <c r="I15664" s="313" t="s">
        <v>6851</v>
      </c>
    </row>
    <row r="15665" spans="6:9" x14ac:dyDescent="0.2">
      <c r="F15665" s="310" t="s">
        <v>21361</v>
      </c>
      <c r="G15665" s="311">
        <v>37615</v>
      </c>
      <c r="H15665" s="312" t="s">
        <v>4628</v>
      </c>
      <c r="I15665" s="313" t="s">
        <v>6851</v>
      </c>
    </row>
    <row r="15666" spans="6:9" x14ac:dyDescent="0.2">
      <c r="F15666" s="310" t="s">
        <v>21362</v>
      </c>
      <c r="G15666" s="311">
        <v>37616</v>
      </c>
      <c r="H15666" s="312" t="s">
        <v>4628</v>
      </c>
      <c r="I15666" s="313" t="s">
        <v>6851</v>
      </c>
    </row>
    <row r="15667" spans="6:9" x14ac:dyDescent="0.2">
      <c r="F15667" s="310" t="s">
        <v>21363</v>
      </c>
      <c r="G15667" s="311">
        <v>37617</v>
      </c>
      <c r="H15667" s="312" t="s">
        <v>4628</v>
      </c>
      <c r="I15667" s="313" t="s">
        <v>6851</v>
      </c>
    </row>
    <row r="15668" spans="6:9" x14ac:dyDescent="0.2">
      <c r="F15668" s="310" t="s">
        <v>21364</v>
      </c>
      <c r="G15668" s="311">
        <v>37618</v>
      </c>
      <c r="H15668" s="312" t="s">
        <v>4628</v>
      </c>
      <c r="I15668" s="313" t="s">
        <v>6851</v>
      </c>
    </row>
    <row r="15669" spans="6:9" x14ac:dyDescent="0.2">
      <c r="F15669" s="310" t="s">
        <v>21365</v>
      </c>
      <c r="G15669" s="311">
        <v>37620</v>
      </c>
      <c r="H15669" s="312" t="s">
        <v>4628</v>
      </c>
      <c r="I15669" s="313" t="s">
        <v>6851</v>
      </c>
    </row>
    <row r="15670" spans="6:9" x14ac:dyDescent="0.2">
      <c r="F15670" s="310" t="s">
        <v>21366</v>
      </c>
      <c r="G15670" s="311">
        <v>37621</v>
      </c>
      <c r="H15670" s="312" t="s">
        <v>4628</v>
      </c>
      <c r="I15670" s="313" t="s">
        <v>6851</v>
      </c>
    </row>
    <row r="15671" spans="6:9" x14ac:dyDescent="0.2">
      <c r="F15671" s="310" t="s">
        <v>21367</v>
      </c>
      <c r="G15671" s="311">
        <v>37625</v>
      </c>
      <c r="H15671" s="312" t="s">
        <v>4628</v>
      </c>
      <c r="I15671" s="313" t="s">
        <v>6851</v>
      </c>
    </row>
    <row r="15672" spans="6:9" x14ac:dyDescent="0.2">
      <c r="F15672" s="310" t="s">
        <v>21368</v>
      </c>
      <c r="G15672" s="311">
        <v>37640</v>
      </c>
      <c r="H15672" s="312" t="s">
        <v>4628</v>
      </c>
      <c r="I15672" s="313" t="s">
        <v>6851</v>
      </c>
    </row>
    <row r="15673" spans="6:9" x14ac:dyDescent="0.2">
      <c r="F15673" s="310" t="s">
        <v>21369</v>
      </c>
      <c r="G15673" s="311">
        <v>37641</v>
      </c>
      <c r="H15673" s="312" t="s">
        <v>4628</v>
      </c>
      <c r="I15673" s="313" t="s">
        <v>6851</v>
      </c>
    </row>
    <row r="15674" spans="6:9" x14ac:dyDescent="0.2">
      <c r="F15674" s="310" t="s">
        <v>21370</v>
      </c>
      <c r="G15674" s="311">
        <v>37642</v>
      </c>
      <c r="H15674" s="312" t="s">
        <v>4628</v>
      </c>
      <c r="I15674" s="313" t="s">
        <v>6851</v>
      </c>
    </row>
    <row r="15675" spans="6:9" x14ac:dyDescent="0.2">
      <c r="F15675" s="310" t="s">
        <v>21371</v>
      </c>
      <c r="G15675" s="311">
        <v>37643</v>
      </c>
      <c r="H15675" s="312" t="s">
        <v>4628</v>
      </c>
      <c r="I15675" s="313" t="s">
        <v>6851</v>
      </c>
    </row>
    <row r="15676" spans="6:9" x14ac:dyDescent="0.2">
      <c r="F15676" s="310" t="s">
        <v>21372</v>
      </c>
      <c r="G15676" s="311">
        <v>37644</v>
      </c>
      <c r="H15676" s="312" t="s">
        <v>4628</v>
      </c>
      <c r="I15676" s="313" t="s">
        <v>6851</v>
      </c>
    </row>
    <row r="15677" spans="6:9" x14ac:dyDescent="0.2">
      <c r="F15677" s="310" t="s">
        <v>21373</v>
      </c>
      <c r="G15677" s="311">
        <v>37645</v>
      </c>
      <c r="H15677" s="312" t="s">
        <v>4628</v>
      </c>
      <c r="I15677" s="313" t="s">
        <v>6851</v>
      </c>
    </row>
    <row r="15678" spans="6:9" x14ac:dyDescent="0.2">
      <c r="F15678" s="310" t="s">
        <v>21374</v>
      </c>
      <c r="G15678" s="311">
        <v>37650</v>
      </c>
      <c r="H15678" s="312" t="s">
        <v>4628</v>
      </c>
      <c r="I15678" s="313" t="s">
        <v>6851</v>
      </c>
    </row>
    <row r="15679" spans="6:9" x14ac:dyDescent="0.2">
      <c r="F15679" s="310" t="s">
        <v>21375</v>
      </c>
      <c r="G15679" s="311">
        <v>37656</v>
      </c>
      <c r="H15679" s="312" t="s">
        <v>4628</v>
      </c>
      <c r="I15679" s="313" t="s">
        <v>6851</v>
      </c>
    </row>
    <row r="15680" spans="6:9" x14ac:dyDescent="0.2">
      <c r="F15680" s="310" t="s">
        <v>21376</v>
      </c>
      <c r="G15680" s="311">
        <v>37657</v>
      </c>
      <c r="H15680" s="312" t="s">
        <v>4628</v>
      </c>
      <c r="I15680" s="313" t="s">
        <v>6851</v>
      </c>
    </row>
    <row r="15681" spans="6:9" x14ac:dyDescent="0.2">
      <c r="F15681" s="310" t="s">
        <v>21377</v>
      </c>
      <c r="G15681" s="311">
        <v>37658</v>
      </c>
      <c r="H15681" s="312" t="s">
        <v>4628</v>
      </c>
      <c r="I15681" s="313" t="s">
        <v>6851</v>
      </c>
    </row>
    <row r="15682" spans="6:9" x14ac:dyDescent="0.2">
      <c r="F15682" s="310" t="s">
        <v>21378</v>
      </c>
      <c r="G15682" s="311">
        <v>37659</v>
      </c>
      <c r="H15682" s="312" t="s">
        <v>4628</v>
      </c>
      <c r="I15682" s="313" t="s">
        <v>6851</v>
      </c>
    </row>
    <row r="15683" spans="6:9" x14ac:dyDescent="0.2">
      <c r="F15683" s="310" t="s">
        <v>21379</v>
      </c>
      <c r="G15683" s="311">
        <v>37660</v>
      </c>
      <c r="H15683" s="312" t="s">
        <v>4628</v>
      </c>
      <c r="I15683" s="313" t="s">
        <v>6851</v>
      </c>
    </row>
    <row r="15684" spans="6:9" x14ac:dyDescent="0.2">
      <c r="F15684" s="310" t="s">
        <v>21380</v>
      </c>
      <c r="G15684" s="311">
        <v>37662</v>
      </c>
      <c r="H15684" s="312" t="s">
        <v>4628</v>
      </c>
      <c r="I15684" s="313" t="s">
        <v>6851</v>
      </c>
    </row>
    <row r="15685" spans="6:9" x14ac:dyDescent="0.2">
      <c r="F15685" s="310" t="s">
        <v>21381</v>
      </c>
      <c r="G15685" s="311">
        <v>37663</v>
      </c>
      <c r="H15685" s="312" t="s">
        <v>4628</v>
      </c>
      <c r="I15685" s="313" t="s">
        <v>6851</v>
      </c>
    </row>
    <row r="15686" spans="6:9" x14ac:dyDescent="0.2">
      <c r="F15686" s="310" t="s">
        <v>21382</v>
      </c>
      <c r="G15686" s="311">
        <v>37664</v>
      </c>
      <c r="H15686" s="312" t="s">
        <v>4628</v>
      </c>
      <c r="I15686" s="313" t="s">
        <v>6851</v>
      </c>
    </row>
    <row r="15687" spans="6:9" x14ac:dyDescent="0.2">
      <c r="F15687" s="310" t="s">
        <v>21383</v>
      </c>
      <c r="G15687" s="311">
        <v>37665</v>
      </c>
      <c r="H15687" s="312" t="s">
        <v>4628</v>
      </c>
      <c r="I15687" s="313" t="s">
        <v>6851</v>
      </c>
    </row>
    <row r="15688" spans="6:9" x14ac:dyDescent="0.2">
      <c r="F15688" s="310" t="s">
        <v>21384</v>
      </c>
      <c r="G15688" s="311">
        <v>37669</v>
      </c>
      <c r="H15688" s="312" t="s">
        <v>4628</v>
      </c>
      <c r="I15688" s="313" t="s">
        <v>6851</v>
      </c>
    </row>
    <row r="15689" spans="6:9" x14ac:dyDescent="0.2">
      <c r="F15689" s="310" t="s">
        <v>21385</v>
      </c>
      <c r="G15689" s="311">
        <v>37680</v>
      </c>
      <c r="H15689" s="312" t="s">
        <v>4628</v>
      </c>
      <c r="I15689" s="313" t="s">
        <v>6851</v>
      </c>
    </row>
    <row r="15690" spans="6:9" x14ac:dyDescent="0.2">
      <c r="F15690" s="310" t="s">
        <v>21386</v>
      </c>
      <c r="G15690" s="311">
        <v>37681</v>
      </c>
      <c r="H15690" s="312" t="s">
        <v>4628</v>
      </c>
      <c r="I15690" s="313" t="s">
        <v>6851</v>
      </c>
    </row>
    <row r="15691" spans="6:9" x14ac:dyDescent="0.2">
      <c r="F15691" s="310" t="s">
        <v>21387</v>
      </c>
      <c r="G15691" s="311">
        <v>37682</v>
      </c>
      <c r="H15691" s="312" t="s">
        <v>4628</v>
      </c>
      <c r="I15691" s="313" t="s">
        <v>6851</v>
      </c>
    </row>
    <row r="15692" spans="6:9" x14ac:dyDescent="0.2">
      <c r="F15692" s="310" t="s">
        <v>21388</v>
      </c>
      <c r="G15692" s="311">
        <v>37683</v>
      </c>
      <c r="H15692" s="312" t="s">
        <v>4628</v>
      </c>
      <c r="I15692" s="313" t="s">
        <v>6851</v>
      </c>
    </row>
    <row r="15693" spans="6:9" x14ac:dyDescent="0.2">
      <c r="F15693" s="310" t="s">
        <v>21389</v>
      </c>
      <c r="G15693" s="311">
        <v>37684</v>
      </c>
      <c r="H15693" s="312" t="s">
        <v>4628</v>
      </c>
      <c r="I15693" s="313" t="s">
        <v>6851</v>
      </c>
    </row>
    <row r="15694" spans="6:9" x14ac:dyDescent="0.2">
      <c r="F15694" s="310" t="s">
        <v>21390</v>
      </c>
      <c r="G15694" s="311">
        <v>37686</v>
      </c>
      <c r="H15694" s="312" t="s">
        <v>4628</v>
      </c>
      <c r="I15694" s="313" t="s">
        <v>6851</v>
      </c>
    </row>
    <row r="15695" spans="6:9" x14ac:dyDescent="0.2">
      <c r="F15695" s="310" t="s">
        <v>21391</v>
      </c>
      <c r="G15695" s="311">
        <v>37687</v>
      </c>
      <c r="H15695" s="312" t="s">
        <v>4628</v>
      </c>
      <c r="I15695" s="313" t="s">
        <v>6851</v>
      </c>
    </row>
    <row r="15696" spans="6:9" x14ac:dyDescent="0.2">
      <c r="F15696" s="310" t="s">
        <v>21392</v>
      </c>
      <c r="G15696" s="311">
        <v>37688</v>
      </c>
      <c r="H15696" s="312" t="s">
        <v>4628</v>
      </c>
      <c r="I15696" s="313" t="s">
        <v>6851</v>
      </c>
    </row>
    <row r="15697" spans="6:9" x14ac:dyDescent="0.2">
      <c r="F15697" s="310" t="s">
        <v>21393</v>
      </c>
      <c r="G15697" s="311">
        <v>37690</v>
      </c>
      <c r="H15697" s="312" t="s">
        <v>4628</v>
      </c>
      <c r="I15697" s="313" t="s">
        <v>6851</v>
      </c>
    </row>
    <row r="15698" spans="6:9" x14ac:dyDescent="0.2">
      <c r="F15698" s="310" t="s">
        <v>21394</v>
      </c>
      <c r="G15698" s="311">
        <v>37691</v>
      </c>
      <c r="H15698" s="312" t="s">
        <v>4628</v>
      </c>
      <c r="I15698" s="313" t="s">
        <v>6851</v>
      </c>
    </row>
    <row r="15699" spans="6:9" x14ac:dyDescent="0.2">
      <c r="F15699" s="310" t="s">
        <v>21395</v>
      </c>
      <c r="G15699" s="311">
        <v>37692</v>
      </c>
      <c r="H15699" s="312" t="s">
        <v>4628</v>
      </c>
      <c r="I15699" s="313" t="s">
        <v>6851</v>
      </c>
    </row>
    <row r="15700" spans="6:9" x14ac:dyDescent="0.2">
      <c r="F15700" s="310" t="s">
        <v>21396</v>
      </c>
      <c r="G15700" s="311">
        <v>37694</v>
      </c>
      <c r="H15700" s="312" t="s">
        <v>4628</v>
      </c>
      <c r="I15700" s="313" t="s">
        <v>6851</v>
      </c>
    </row>
    <row r="15701" spans="6:9" x14ac:dyDescent="0.2">
      <c r="F15701" s="310" t="s">
        <v>21397</v>
      </c>
      <c r="G15701" s="311">
        <v>37699</v>
      </c>
      <c r="H15701" s="312" t="s">
        <v>4628</v>
      </c>
      <c r="I15701" s="313" t="s">
        <v>6851</v>
      </c>
    </row>
    <row r="15702" spans="6:9" x14ac:dyDescent="0.2">
      <c r="F15702" s="310" t="s">
        <v>21398</v>
      </c>
      <c r="G15702" s="311">
        <v>37701</v>
      </c>
      <c r="H15702" s="312" t="s">
        <v>4628</v>
      </c>
      <c r="I15702" s="313" t="s">
        <v>6851</v>
      </c>
    </row>
    <row r="15703" spans="6:9" x14ac:dyDescent="0.2">
      <c r="F15703" s="310" t="s">
        <v>21399</v>
      </c>
      <c r="G15703" s="311">
        <v>37705</v>
      </c>
      <c r="H15703" s="312" t="s">
        <v>4628</v>
      </c>
      <c r="I15703" s="313" t="s">
        <v>6851</v>
      </c>
    </row>
    <row r="15704" spans="6:9" x14ac:dyDescent="0.2">
      <c r="F15704" s="310" t="s">
        <v>21400</v>
      </c>
      <c r="G15704" s="311">
        <v>37707</v>
      </c>
      <c r="H15704" s="312" t="s">
        <v>4628</v>
      </c>
      <c r="I15704" s="313" t="s">
        <v>6851</v>
      </c>
    </row>
    <row r="15705" spans="6:9" x14ac:dyDescent="0.2">
      <c r="F15705" s="310" t="s">
        <v>21401</v>
      </c>
      <c r="G15705" s="311">
        <v>37708</v>
      </c>
      <c r="H15705" s="312" t="s">
        <v>4628</v>
      </c>
      <c r="I15705" s="313" t="s">
        <v>6851</v>
      </c>
    </row>
    <row r="15706" spans="6:9" x14ac:dyDescent="0.2">
      <c r="F15706" s="310" t="s">
        <v>21402</v>
      </c>
      <c r="G15706" s="311">
        <v>37709</v>
      </c>
      <c r="H15706" s="312" t="s">
        <v>4628</v>
      </c>
      <c r="I15706" s="313" t="s">
        <v>6851</v>
      </c>
    </row>
    <row r="15707" spans="6:9" x14ac:dyDescent="0.2">
      <c r="F15707" s="310" t="s">
        <v>21403</v>
      </c>
      <c r="G15707" s="311">
        <v>37710</v>
      </c>
      <c r="H15707" s="312" t="s">
        <v>4628</v>
      </c>
      <c r="I15707" s="313" t="s">
        <v>6851</v>
      </c>
    </row>
    <row r="15708" spans="6:9" x14ac:dyDescent="0.2">
      <c r="F15708" s="310" t="s">
        <v>21404</v>
      </c>
      <c r="G15708" s="311">
        <v>37711</v>
      </c>
      <c r="H15708" s="312" t="s">
        <v>4628</v>
      </c>
      <c r="I15708" s="313" t="s">
        <v>6851</v>
      </c>
    </row>
    <row r="15709" spans="6:9" x14ac:dyDescent="0.2">
      <c r="F15709" s="310" t="s">
        <v>21405</v>
      </c>
      <c r="G15709" s="311">
        <v>37713</v>
      </c>
      <c r="H15709" s="312" t="s">
        <v>4628</v>
      </c>
      <c r="I15709" s="313" t="s">
        <v>6851</v>
      </c>
    </row>
    <row r="15710" spans="6:9" x14ac:dyDescent="0.2">
      <c r="F15710" s="310" t="s">
        <v>21406</v>
      </c>
      <c r="G15710" s="311">
        <v>37714</v>
      </c>
      <c r="H15710" s="312" t="s">
        <v>4628</v>
      </c>
      <c r="I15710" s="313" t="s">
        <v>6851</v>
      </c>
    </row>
    <row r="15711" spans="6:9" x14ac:dyDescent="0.2">
      <c r="F15711" s="310" t="s">
        <v>21407</v>
      </c>
      <c r="G15711" s="311">
        <v>37715</v>
      </c>
      <c r="H15711" s="312" t="s">
        <v>4628</v>
      </c>
      <c r="I15711" s="313" t="s">
        <v>6851</v>
      </c>
    </row>
    <row r="15712" spans="6:9" x14ac:dyDescent="0.2">
      <c r="F15712" s="310" t="s">
        <v>21408</v>
      </c>
      <c r="G15712" s="311">
        <v>37716</v>
      </c>
      <c r="H15712" s="312" t="s">
        <v>4628</v>
      </c>
      <c r="I15712" s="313" t="s">
        <v>6851</v>
      </c>
    </row>
    <row r="15713" spans="6:9" x14ac:dyDescent="0.2">
      <c r="F15713" s="310" t="s">
        <v>21409</v>
      </c>
      <c r="G15713" s="311">
        <v>37717</v>
      </c>
      <c r="H15713" s="312" t="s">
        <v>4628</v>
      </c>
      <c r="I15713" s="313" t="s">
        <v>6851</v>
      </c>
    </row>
    <row r="15714" spans="6:9" x14ac:dyDescent="0.2">
      <c r="F15714" s="310" t="s">
        <v>21410</v>
      </c>
      <c r="G15714" s="311">
        <v>37719</v>
      </c>
      <c r="H15714" s="312" t="s">
        <v>4628</v>
      </c>
      <c r="I15714" s="313" t="s">
        <v>6851</v>
      </c>
    </row>
    <row r="15715" spans="6:9" x14ac:dyDescent="0.2">
      <c r="F15715" s="310" t="s">
        <v>21411</v>
      </c>
      <c r="G15715" s="311">
        <v>37721</v>
      </c>
      <c r="H15715" s="312" t="s">
        <v>4628</v>
      </c>
      <c r="I15715" s="313" t="s">
        <v>6851</v>
      </c>
    </row>
    <row r="15716" spans="6:9" x14ac:dyDescent="0.2">
      <c r="F15716" s="310" t="s">
        <v>21412</v>
      </c>
      <c r="G15716" s="311">
        <v>37722</v>
      </c>
      <c r="H15716" s="312" t="s">
        <v>4628</v>
      </c>
      <c r="I15716" s="313" t="s">
        <v>6851</v>
      </c>
    </row>
    <row r="15717" spans="6:9" x14ac:dyDescent="0.2">
      <c r="F15717" s="310" t="s">
        <v>21413</v>
      </c>
      <c r="G15717" s="311">
        <v>37723</v>
      </c>
      <c r="H15717" s="312" t="s">
        <v>4628</v>
      </c>
      <c r="I15717" s="313" t="s">
        <v>6851</v>
      </c>
    </row>
    <row r="15718" spans="6:9" x14ac:dyDescent="0.2">
      <c r="F15718" s="310" t="s">
        <v>21414</v>
      </c>
      <c r="G15718" s="311">
        <v>37724</v>
      </c>
      <c r="H15718" s="312" t="s">
        <v>4628</v>
      </c>
      <c r="I15718" s="313" t="s">
        <v>6851</v>
      </c>
    </row>
    <row r="15719" spans="6:9" x14ac:dyDescent="0.2">
      <c r="F15719" s="310" t="s">
        <v>21415</v>
      </c>
      <c r="G15719" s="311">
        <v>37725</v>
      </c>
      <c r="H15719" s="312" t="s">
        <v>4628</v>
      </c>
      <c r="I15719" s="313" t="s">
        <v>6851</v>
      </c>
    </row>
    <row r="15720" spans="6:9" x14ac:dyDescent="0.2">
      <c r="F15720" s="310" t="s">
        <v>21416</v>
      </c>
      <c r="G15720" s="311">
        <v>37726</v>
      </c>
      <c r="H15720" s="312" t="s">
        <v>4628</v>
      </c>
      <c r="I15720" s="313" t="s">
        <v>6851</v>
      </c>
    </row>
    <row r="15721" spans="6:9" x14ac:dyDescent="0.2">
      <c r="F15721" s="310" t="s">
        <v>21417</v>
      </c>
      <c r="G15721" s="311">
        <v>37727</v>
      </c>
      <c r="H15721" s="312" t="s">
        <v>4628</v>
      </c>
      <c r="I15721" s="313" t="s">
        <v>6851</v>
      </c>
    </row>
    <row r="15722" spans="6:9" x14ac:dyDescent="0.2">
      <c r="F15722" s="310" t="s">
        <v>21418</v>
      </c>
      <c r="G15722" s="311">
        <v>37729</v>
      </c>
      <c r="H15722" s="312" t="s">
        <v>4628</v>
      </c>
      <c r="I15722" s="313" t="s">
        <v>6851</v>
      </c>
    </row>
    <row r="15723" spans="6:9" x14ac:dyDescent="0.2">
      <c r="F15723" s="310" t="s">
        <v>21419</v>
      </c>
      <c r="G15723" s="311">
        <v>37730</v>
      </c>
      <c r="H15723" s="312" t="s">
        <v>4628</v>
      </c>
      <c r="I15723" s="313" t="s">
        <v>6851</v>
      </c>
    </row>
    <row r="15724" spans="6:9" x14ac:dyDescent="0.2">
      <c r="F15724" s="310" t="s">
        <v>21420</v>
      </c>
      <c r="G15724" s="311">
        <v>37731</v>
      </c>
      <c r="H15724" s="312" t="s">
        <v>4628</v>
      </c>
      <c r="I15724" s="313" t="s">
        <v>6851</v>
      </c>
    </row>
    <row r="15725" spans="6:9" x14ac:dyDescent="0.2">
      <c r="F15725" s="310" t="s">
        <v>21421</v>
      </c>
      <c r="G15725" s="311">
        <v>37732</v>
      </c>
      <c r="H15725" s="312" t="s">
        <v>4628</v>
      </c>
      <c r="I15725" s="313" t="s">
        <v>6851</v>
      </c>
    </row>
    <row r="15726" spans="6:9" x14ac:dyDescent="0.2">
      <c r="F15726" s="310" t="s">
        <v>21422</v>
      </c>
      <c r="G15726" s="311">
        <v>37733</v>
      </c>
      <c r="H15726" s="312" t="s">
        <v>4628</v>
      </c>
      <c r="I15726" s="313" t="s">
        <v>6851</v>
      </c>
    </row>
    <row r="15727" spans="6:9" x14ac:dyDescent="0.2">
      <c r="F15727" s="310" t="s">
        <v>21423</v>
      </c>
      <c r="G15727" s="311">
        <v>37737</v>
      </c>
      <c r="H15727" s="312" t="s">
        <v>4628</v>
      </c>
      <c r="I15727" s="313" t="s">
        <v>6851</v>
      </c>
    </row>
    <row r="15728" spans="6:9" x14ac:dyDescent="0.2">
      <c r="F15728" s="310" t="s">
        <v>21424</v>
      </c>
      <c r="G15728" s="311">
        <v>37738</v>
      </c>
      <c r="H15728" s="312" t="s">
        <v>4628</v>
      </c>
      <c r="I15728" s="313" t="s">
        <v>6851</v>
      </c>
    </row>
    <row r="15729" spans="6:9" x14ac:dyDescent="0.2">
      <c r="F15729" s="310" t="s">
        <v>21425</v>
      </c>
      <c r="G15729" s="311">
        <v>37742</v>
      </c>
      <c r="H15729" s="312" t="s">
        <v>4628</v>
      </c>
      <c r="I15729" s="313" t="s">
        <v>6851</v>
      </c>
    </row>
    <row r="15730" spans="6:9" x14ac:dyDescent="0.2">
      <c r="F15730" s="310" t="s">
        <v>21426</v>
      </c>
      <c r="G15730" s="311">
        <v>37743</v>
      </c>
      <c r="H15730" s="312" t="s">
        <v>4628</v>
      </c>
      <c r="I15730" s="313" t="s">
        <v>6851</v>
      </c>
    </row>
    <row r="15731" spans="6:9" x14ac:dyDescent="0.2">
      <c r="F15731" s="310" t="s">
        <v>21427</v>
      </c>
      <c r="G15731" s="311">
        <v>37744</v>
      </c>
      <c r="H15731" s="312" t="s">
        <v>4628</v>
      </c>
      <c r="I15731" s="313" t="s">
        <v>6851</v>
      </c>
    </row>
    <row r="15732" spans="6:9" x14ac:dyDescent="0.2">
      <c r="F15732" s="310" t="s">
        <v>21428</v>
      </c>
      <c r="G15732" s="311">
        <v>37745</v>
      </c>
      <c r="H15732" s="312" t="s">
        <v>4628</v>
      </c>
      <c r="I15732" s="313" t="s">
        <v>6851</v>
      </c>
    </row>
    <row r="15733" spans="6:9" x14ac:dyDescent="0.2">
      <c r="F15733" s="310" t="s">
        <v>21429</v>
      </c>
      <c r="G15733" s="311">
        <v>37748</v>
      </c>
      <c r="H15733" s="312" t="s">
        <v>4628</v>
      </c>
      <c r="I15733" s="313" t="s">
        <v>6851</v>
      </c>
    </row>
    <row r="15734" spans="6:9" x14ac:dyDescent="0.2">
      <c r="F15734" s="310" t="s">
        <v>21430</v>
      </c>
      <c r="G15734" s="311">
        <v>37752</v>
      </c>
      <c r="H15734" s="312" t="s">
        <v>4628</v>
      </c>
      <c r="I15734" s="313" t="s">
        <v>6851</v>
      </c>
    </row>
    <row r="15735" spans="6:9" x14ac:dyDescent="0.2">
      <c r="F15735" s="310" t="s">
        <v>21431</v>
      </c>
      <c r="G15735" s="311">
        <v>37753</v>
      </c>
      <c r="H15735" s="312" t="s">
        <v>4628</v>
      </c>
      <c r="I15735" s="313" t="s">
        <v>6851</v>
      </c>
    </row>
    <row r="15736" spans="6:9" x14ac:dyDescent="0.2">
      <c r="F15736" s="310" t="s">
        <v>21432</v>
      </c>
      <c r="G15736" s="311">
        <v>37754</v>
      </c>
      <c r="H15736" s="312" t="s">
        <v>4628</v>
      </c>
      <c r="I15736" s="313" t="s">
        <v>6851</v>
      </c>
    </row>
    <row r="15737" spans="6:9" x14ac:dyDescent="0.2">
      <c r="F15737" s="310" t="s">
        <v>21433</v>
      </c>
      <c r="G15737" s="311">
        <v>37755</v>
      </c>
      <c r="H15737" s="312" t="s">
        <v>4628</v>
      </c>
      <c r="I15737" s="313" t="s">
        <v>6851</v>
      </c>
    </row>
    <row r="15738" spans="6:9" x14ac:dyDescent="0.2">
      <c r="F15738" s="310" t="s">
        <v>21434</v>
      </c>
      <c r="G15738" s="311">
        <v>37756</v>
      </c>
      <c r="H15738" s="312" t="s">
        <v>4628</v>
      </c>
      <c r="I15738" s="313" t="s">
        <v>6851</v>
      </c>
    </row>
    <row r="15739" spans="6:9" x14ac:dyDescent="0.2">
      <c r="F15739" s="310" t="s">
        <v>21435</v>
      </c>
      <c r="G15739" s="311">
        <v>37757</v>
      </c>
      <c r="H15739" s="312" t="s">
        <v>4628</v>
      </c>
      <c r="I15739" s="313" t="s">
        <v>6851</v>
      </c>
    </row>
    <row r="15740" spans="6:9" x14ac:dyDescent="0.2">
      <c r="F15740" s="310" t="s">
        <v>21436</v>
      </c>
      <c r="G15740" s="311">
        <v>37760</v>
      </c>
      <c r="H15740" s="312" t="s">
        <v>4628</v>
      </c>
      <c r="I15740" s="313" t="s">
        <v>6851</v>
      </c>
    </row>
    <row r="15741" spans="6:9" x14ac:dyDescent="0.2">
      <c r="F15741" s="310" t="s">
        <v>21437</v>
      </c>
      <c r="G15741" s="311">
        <v>37762</v>
      </c>
      <c r="H15741" s="312" t="s">
        <v>4628</v>
      </c>
      <c r="I15741" s="313" t="s">
        <v>6851</v>
      </c>
    </row>
    <row r="15742" spans="6:9" x14ac:dyDescent="0.2">
      <c r="F15742" s="310" t="s">
        <v>21438</v>
      </c>
      <c r="G15742" s="311">
        <v>37763</v>
      </c>
      <c r="H15742" s="312" t="s">
        <v>4628</v>
      </c>
      <c r="I15742" s="313" t="s">
        <v>6851</v>
      </c>
    </row>
    <row r="15743" spans="6:9" x14ac:dyDescent="0.2">
      <c r="F15743" s="310" t="s">
        <v>21439</v>
      </c>
      <c r="G15743" s="311">
        <v>37764</v>
      </c>
      <c r="H15743" s="312" t="s">
        <v>4628</v>
      </c>
      <c r="I15743" s="313" t="s">
        <v>6851</v>
      </c>
    </row>
    <row r="15744" spans="6:9" x14ac:dyDescent="0.2">
      <c r="F15744" s="310" t="s">
        <v>21440</v>
      </c>
      <c r="G15744" s="311">
        <v>37765</v>
      </c>
      <c r="H15744" s="312" t="s">
        <v>4628</v>
      </c>
      <c r="I15744" s="313" t="s">
        <v>6851</v>
      </c>
    </row>
    <row r="15745" spans="6:9" x14ac:dyDescent="0.2">
      <c r="F15745" s="310" t="s">
        <v>21441</v>
      </c>
      <c r="G15745" s="311">
        <v>37766</v>
      </c>
      <c r="H15745" s="312" t="s">
        <v>4628</v>
      </c>
      <c r="I15745" s="313" t="s">
        <v>6851</v>
      </c>
    </row>
    <row r="15746" spans="6:9" x14ac:dyDescent="0.2">
      <c r="F15746" s="310" t="s">
        <v>21442</v>
      </c>
      <c r="G15746" s="311">
        <v>37769</v>
      </c>
      <c r="H15746" s="312" t="s">
        <v>4628</v>
      </c>
      <c r="I15746" s="313" t="s">
        <v>6851</v>
      </c>
    </row>
    <row r="15747" spans="6:9" x14ac:dyDescent="0.2">
      <c r="F15747" s="310" t="s">
        <v>21443</v>
      </c>
      <c r="G15747" s="311">
        <v>37770</v>
      </c>
      <c r="H15747" s="312" t="s">
        <v>4628</v>
      </c>
      <c r="I15747" s="313" t="s">
        <v>6851</v>
      </c>
    </row>
    <row r="15748" spans="6:9" x14ac:dyDescent="0.2">
      <c r="F15748" s="310" t="s">
        <v>21444</v>
      </c>
      <c r="G15748" s="311">
        <v>37771</v>
      </c>
      <c r="H15748" s="312" t="s">
        <v>4628</v>
      </c>
      <c r="I15748" s="313" t="s">
        <v>6851</v>
      </c>
    </row>
    <row r="15749" spans="6:9" x14ac:dyDescent="0.2">
      <c r="F15749" s="310" t="s">
        <v>21445</v>
      </c>
      <c r="G15749" s="311">
        <v>37772</v>
      </c>
      <c r="H15749" s="312" t="s">
        <v>4628</v>
      </c>
      <c r="I15749" s="313" t="s">
        <v>6851</v>
      </c>
    </row>
    <row r="15750" spans="6:9" x14ac:dyDescent="0.2">
      <c r="F15750" s="310" t="s">
        <v>21446</v>
      </c>
      <c r="G15750" s="311">
        <v>37773</v>
      </c>
      <c r="H15750" s="312" t="s">
        <v>4628</v>
      </c>
      <c r="I15750" s="313" t="s">
        <v>6851</v>
      </c>
    </row>
    <row r="15751" spans="6:9" x14ac:dyDescent="0.2">
      <c r="F15751" s="310" t="s">
        <v>21447</v>
      </c>
      <c r="G15751" s="311">
        <v>37774</v>
      </c>
      <c r="H15751" s="312" t="s">
        <v>4628</v>
      </c>
      <c r="I15751" s="313" t="s">
        <v>6851</v>
      </c>
    </row>
    <row r="15752" spans="6:9" x14ac:dyDescent="0.2">
      <c r="F15752" s="310" t="s">
        <v>21448</v>
      </c>
      <c r="G15752" s="311">
        <v>37777</v>
      </c>
      <c r="H15752" s="312" t="s">
        <v>4628</v>
      </c>
      <c r="I15752" s="313" t="s">
        <v>6851</v>
      </c>
    </row>
    <row r="15753" spans="6:9" x14ac:dyDescent="0.2">
      <c r="F15753" s="310" t="s">
        <v>21449</v>
      </c>
      <c r="G15753" s="311">
        <v>37778</v>
      </c>
      <c r="H15753" s="312" t="s">
        <v>4628</v>
      </c>
      <c r="I15753" s="313" t="s">
        <v>6851</v>
      </c>
    </row>
    <row r="15754" spans="6:9" x14ac:dyDescent="0.2">
      <c r="F15754" s="310" t="s">
        <v>21450</v>
      </c>
      <c r="G15754" s="311">
        <v>37779</v>
      </c>
      <c r="H15754" s="312" t="s">
        <v>4628</v>
      </c>
      <c r="I15754" s="313" t="s">
        <v>6851</v>
      </c>
    </row>
    <row r="15755" spans="6:9" x14ac:dyDescent="0.2">
      <c r="F15755" s="310" t="s">
        <v>21451</v>
      </c>
      <c r="G15755" s="311">
        <v>37801</v>
      </c>
      <c r="H15755" s="312" t="s">
        <v>4628</v>
      </c>
      <c r="I15755" s="313" t="s">
        <v>6851</v>
      </c>
    </row>
    <row r="15756" spans="6:9" x14ac:dyDescent="0.2">
      <c r="F15756" s="310" t="s">
        <v>21452</v>
      </c>
      <c r="G15756" s="311">
        <v>37802</v>
      </c>
      <c r="H15756" s="312" t="s">
        <v>4628</v>
      </c>
      <c r="I15756" s="313" t="s">
        <v>6851</v>
      </c>
    </row>
    <row r="15757" spans="6:9" x14ac:dyDescent="0.2">
      <c r="F15757" s="310" t="s">
        <v>21453</v>
      </c>
      <c r="G15757" s="311">
        <v>37803</v>
      </c>
      <c r="H15757" s="312" t="s">
        <v>4628</v>
      </c>
      <c r="I15757" s="313" t="s">
        <v>6851</v>
      </c>
    </row>
    <row r="15758" spans="6:9" x14ac:dyDescent="0.2">
      <c r="F15758" s="310" t="s">
        <v>21454</v>
      </c>
      <c r="G15758" s="311">
        <v>37804</v>
      </c>
      <c r="H15758" s="312" t="s">
        <v>4628</v>
      </c>
      <c r="I15758" s="313" t="s">
        <v>6851</v>
      </c>
    </row>
    <row r="15759" spans="6:9" x14ac:dyDescent="0.2">
      <c r="F15759" s="310" t="s">
        <v>21455</v>
      </c>
      <c r="G15759" s="311">
        <v>37806</v>
      </c>
      <c r="H15759" s="312" t="s">
        <v>4628</v>
      </c>
      <c r="I15759" s="313" t="s">
        <v>6851</v>
      </c>
    </row>
    <row r="15760" spans="6:9" x14ac:dyDescent="0.2">
      <c r="F15760" s="310" t="s">
        <v>21456</v>
      </c>
      <c r="G15760" s="311">
        <v>37807</v>
      </c>
      <c r="H15760" s="312" t="s">
        <v>4628</v>
      </c>
      <c r="I15760" s="313" t="s">
        <v>6851</v>
      </c>
    </row>
    <row r="15761" spans="6:9" x14ac:dyDescent="0.2">
      <c r="F15761" s="310" t="s">
        <v>21457</v>
      </c>
      <c r="G15761" s="311">
        <v>37809</v>
      </c>
      <c r="H15761" s="312" t="s">
        <v>4628</v>
      </c>
      <c r="I15761" s="313" t="s">
        <v>6851</v>
      </c>
    </row>
    <row r="15762" spans="6:9" x14ac:dyDescent="0.2">
      <c r="F15762" s="310" t="s">
        <v>21458</v>
      </c>
      <c r="G15762" s="311">
        <v>37810</v>
      </c>
      <c r="H15762" s="312" t="s">
        <v>4628</v>
      </c>
      <c r="I15762" s="313" t="s">
        <v>6851</v>
      </c>
    </row>
    <row r="15763" spans="6:9" x14ac:dyDescent="0.2">
      <c r="F15763" s="310" t="s">
        <v>21459</v>
      </c>
      <c r="G15763" s="311">
        <v>37811</v>
      </c>
      <c r="H15763" s="312" t="s">
        <v>4628</v>
      </c>
      <c r="I15763" s="313" t="s">
        <v>6851</v>
      </c>
    </row>
    <row r="15764" spans="6:9" x14ac:dyDescent="0.2">
      <c r="F15764" s="310" t="s">
        <v>21460</v>
      </c>
      <c r="G15764" s="311">
        <v>37813</v>
      </c>
      <c r="H15764" s="312" t="s">
        <v>4628</v>
      </c>
      <c r="I15764" s="313" t="s">
        <v>6851</v>
      </c>
    </row>
    <row r="15765" spans="6:9" x14ac:dyDescent="0.2">
      <c r="F15765" s="310" t="s">
        <v>21461</v>
      </c>
      <c r="G15765" s="311">
        <v>37814</v>
      </c>
      <c r="H15765" s="312" t="s">
        <v>4628</v>
      </c>
      <c r="I15765" s="313" t="s">
        <v>6851</v>
      </c>
    </row>
    <row r="15766" spans="6:9" x14ac:dyDescent="0.2">
      <c r="F15766" s="310" t="s">
        <v>21462</v>
      </c>
      <c r="G15766" s="311">
        <v>37815</v>
      </c>
      <c r="H15766" s="312" t="s">
        <v>4628</v>
      </c>
      <c r="I15766" s="313" t="s">
        <v>6851</v>
      </c>
    </row>
    <row r="15767" spans="6:9" x14ac:dyDescent="0.2">
      <c r="F15767" s="310" t="s">
        <v>21463</v>
      </c>
      <c r="G15767" s="311">
        <v>37816</v>
      </c>
      <c r="H15767" s="312" t="s">
        <v>4628</v>
      </c>
      <c r="I15767" s="313" t="s">
        <v>6851</v>
      </c>
    </row>
    <row r="15768" spans="6:9" x14ac:dyDescent="0.2">
      <c r="F15768" s="310" t="s">
        <v>21464</v>
      </c>
      <c r="G15768" s="311">
        <v>37818</v>
      </c>
      <c r="H15768" s="312" t="s">
        <v>4628</v>
      </c>
      <c r="I15768" s="313" t="s">
        <v>6851</v>
      </c>
    </row>
    <row r="15769" spans="6:9" x14ac:dyDescent="0.2">
      <c r="F15769" s="310" t="s">
        <v>21465</v>
      </c>
      <c r="G15769" s="311">
        <v>37819</v>
      </c>
      <c r="H15769" s="312" t="s">
        <v>4628</v>
      </c>
      <c r="I15769" s="313" t="s">
        <v>6851</v>
      </c>
    </row>
    <row r="15770" spans="6:9" x14ac:dyDescent="0.2">
      <c r="F15770" s="310" t="s">
        <v>21466</v>
      </c>
      <c r="G15770" s="311">
        <v>37820</v>
      </c>
      <c r="H15770" s="312" t="s">
        <v>4628</v>
      </c>
      <c r="I15770" s="313" t="s">
        <v>6851</v>
      </c>
    </row>
    <row r="15771" spans="6:9" x14ac:dyDescent="0.2">
      <c r="F15771" s="310" t="s">
        <v>21467</v>
      </c>
      <c r="G15771" s="311">
        <v>37821</v>
      </c>
      <c r="H15771" s="312" t="s">
        <v>4628</v>
      </c>
      <c r="I15771" s="313" t="s">
        <v>6851</v>
      </c>
    </row>
    <row r="15772" spans="6:9" x14ac:dyDescent="0.2">
      <c r="F15772" s="310" t="s">
        <v>21468</v>
      </c>
      <c r="G15772" s="311">
        <v>37822</v>
      </c>
      <c r="H15772" s="312" t="s">
        <v>4628</v>
      </c>
      <c r="I15772" s="313" t="s">
        <v>6851</v>
      </c>
    </row>
    <row r="15773" spans="6:9" x14ac:dyDescent="0.2">
      <c r="F15773" s="310" t="s">
        <v>21469</v>
      </c>
      <c r="G15773" s="311">
        <v>37824</v>
      </c>
      <c r="H15773" s="312" t="s">
        <v>4628</v>
      </c>
      <c r="I15773" s="313" t="s">
        <v>6851</v>
      </c>
    </row>
    <row r="15774" spans="6:9" x14ac:dyDescent="0.2">
      <c r="F15774" s="310" t="s">
        <v>21470</v>
      </c>
      <c r="G15774" s="311">
        <v>37825</v>
      </c>
      <c r="H15774" s="312" t="s">
        <v>4628</v>
      </c>
      <c r="I15774" s="313" t="s">
        <v>6851</v>
      </c>
    </row>
    <row r="15775" spans="6:9" x14ac:dyDescent="0.2">
      <c r="F15775" s="310" t="s">
        <v>21471</v>
      </c>
      <c r="G15775" s="311">
        <v>37826</v>
      </c>
      <c r="H15775" s="312" t="s">
        <v>4628</v>
      </c>
      <c r="I15775" s="313" t="s">
        <v>6851</v>
      </c>
    </row>
    <row r="15776" spans="6:9" x14ac:dyDescent="0.2">
      <c r="F15776" s="310" t="s">
        <v>21472</v>
      </c>
      <c r="G15776" s="311">
        <v>37828</v>
      </c>
      <c r="H15776" s="312" t="s">
        <v>4628</v>
      </c>
      <c r="I15776" s="313" t="s">
        <v>6851</v>
      </c>
    </row>
    <row r="15777" spans="6:9" x14ac:dyDescent="0.2">
      <c r="F15777" s="310" t="s">
        <v>21473</v>
      </c>
      <c r="G15777" s="311">
        <v>37829</v>
      </c>
      <c r="H15777" s="312" t="s">
        <v>4628</v>
      </c>
      <c r="I15777" s="313" t="s">
        <v>6851</v>
      </c>
    </row>
    <row r="15778" spans="6:9" x14ac:dyDescent="0.2">
      <c r="F15778" s="310" t="s">
        <v>21474</v>
      </c>
      <c r="G15778" s="311">
        <v>37830</v>
      </c>
      <c r="H15778" s="312" t="s">
        <v>4628</v>
      </c>
      <c r="I15778" s="313" t="s">
        <v>6851</v>
      </c>
    </row>
    <row r="15779" spans="6:9" x14ac:dyDescent="0.2">
      <c r="F15779" s="310" t="s">
        <v>21475</v>
      </c>
      <c r="G15779" s="311">
        <v>37831</v>
      </c>
      <c r="H15779" s="312" t="s">
        <v>4628</v>
      </c>
      <c r="I15779" s="313" t="s">
        <v>6851</v>
      </c>
    </row>
    <row r="15780" spans="6:9" x14ac:dyDescent="0.2">
      <c r="F15780" s="310" t="s">
        <v>21476</v>
      </c>
      <c r="G15780" s="311">
        <v>37840</v>
      </c>
      <c r="H15780" s="312" t="s">
        <v>4628</v>
      </c>
      <c r="I15780" s="313" t="s">
        <v>6851</v>
      </c>
    </row>
    <row r="15781" spans="6:9" x14ac:dyDescent="0.2">
      <c r="F15781" s="310" t="s">
        <v>21477</v>
      </c>
      <c r="G15781" s="311">
        <v>37841</v>
      </c>
      <c r="H15781" s="312" t="s">
        <v>4628</v>
      </c>
      <c r="I15781" s="313" t="s">
        <v>6851</v>
      </c>
    </row>
    <row r="15782" spans="6:9" x14ac:dyDescent="0.2">
      <c r="F15782" s="310" t="s">
        <v>21478</v>
      </c>
      <c r="G15782" s="311">
        <v>37843</v>
      </c>
      <c r="H15782" s="312" t="s">
        <v>4628</v>
      </c>
      <c r="I15782" s="313" t="s">
        <v>6851</v>
      </c>
    </row>
    <row r="15783" spans="6:9" x14ac:dyDescent="0.2">
      <c r="F15783" s="310" t="s">
        <v>21479</v>
      </c>
      <c r="G15783" s="311">
        <v>37845</v>
      </c>
      <c r="H15783" s="312" t="s">
        <v>4628</v>
      </c>
      <c r="I15783" s="313" t="s">
        <v>6851</v>
      </c>
    </row>
    <row r="15784" spans="6:9" x14ac:dyDescent="0.2">
      <c r="F15784" s="310" t="s">
        <v>21480</v>
      </c>
      <c r="G15784" s="311">
        <v>37846</v>
      </c>
      <c r="H15784" s="312" t="s">
        <v>4628</v>
      </c>
      <c r="I15784" s="313" t="s">
        <v>6851</v>
      </c>
    </row>
    <row r="15785" spans="6:9" x14ac:dyDescent="0.2">
      <c r="F15785" s="310" t="s">
        <v>21481</v>
      </c>
      <c r="G15785" s="311">
        <v>37847</v>
      </c>
      <c r="H15785" s="312" t="s">
        <v>4628</v>
      </c>
      <c r="I15785" s="313" t="s">
        <v>6851</v>
      </c>
    </row>
    <row r="15786" spans="6:9" x14ac:dyDescent="0.2">
      <c r="F15786" s="310" t="s">
        <v>21482</v>
      </c>
      <c r="G15786" s="311">
        <v>37848</v>
      </c>
      <c r="H15786" s="312" t="s">
        <v>4628</v>
      </c>
      <c r="I15786" s="313" t="s">
        <v>6851</v>
      </c>
    </row>
    <row r="15787" spans="6:9" x14ac:dyDescent="0.2">
      <c r="F15787" s="310" t="s">
        <v>21483</v>
      </c>
      <c r="G15787" s="311">
        <v>37849</v>
      </c>
      <c r="H15787" s="312" t="s">
        <v>4628</v>
      </c>
      <c r="I15787" s="313" t="s">
        <v>6851</v>
      </c>
    </row>
    <row r="15788" spans="6:9" x14ac:dyDescent="0.2">
      <c r="F15788" s="310" t="s">
        <v>21484</v>
      </c>
      <c r="G15788" s="311">
        <v>37851</v>
      </c>
      <c r="H15788" s="312" t="s">
        <v>4628</v>
      </c>
      <c r="I15788" s="313" t="s">
        <v>6851</v>
      </c>
    </row>
    <row r="15789" spans="6:9" x14ac:dyDescent="0.2">
      <c r="F15789" s="310" t="s">
        <v>21485</v>
      </c>
      <c r="G15789" s="311">
        <v>37852</v>
      </c>
      <c r="H15789" s="312" t="s">
        <v>4628</v>
      </c>
      <c r="I15789" s="313" t="s">
        <v>6851</v>
      </c>
    </row>
    <row r="15790" spans="6:9" x14ac:dyDescent="0.2">
      <c r="F15790" s="310" t="s">
        <v>21486</v>
      </c>
      <c r="G15790" s="311">
        <v>37853</v>
      </c>
      <c r="H15790" s="312" t="s">
        <v>4628</v>
      </c>
      <c r="I15790" s="313" t="s">
        <v>6851</v>
      </c>
    </row>
    <row r="15791" spans="6:9" x14ac:dyDescent="0.2">
      <c r="F15791" s="310" t="s">
        <v>21487</v>
      </c>
      <c r="G15791" s="311">
        <v>37854</v>
      </c>
      <c r="H15791" s="312" t="s">
        <v>4628</v>
      </c>
      <c r="I15791" s="313" t="s">
        <v>6851</v>
      </c>
    </row>
    <row r="15792" spans="6:9" x14ac:dyDescent="0.2">
      <c r="F15792" s="310" t="s">
        <v>21488</v>
      </c>
      <c r="G15792" s="311">
        <v>37857</v>
      </c>
      <c r="H15792" s="312" t="s">
        <v>4628</v>
      </c>
      <c r="I15792" s="313" t="s">
        <v>6851</v>
      </c>
    </row>
    <row r="15793" spans="6:9" x14ac:dyDescent="0.2">
      <c r="F15793" s="310" t="s">
        <v>21489</v>
      </c>
      <c r="G15793" s="311">
        <v>37860</v>
      </c>
      <c r="H15793" s="312" t="s">
        <v>4628</v>
      </c>
      <c r="I15793" s="313" t="s">
        <v>6851</v>
      </c>
    </row>
    <row r="15794" spans="6:9" x14ac:dyDescent="0.2">
      <c r="F15794" s="310" t="s">
        <v>21490</v>
      </c>
      <c r="G15794" s="311">
        <v>37861</v>
      </c>
      <c r="H15794" s="312" t="s">
        <v>4628</v>
      </c>
      <c r="I15794" s="313" t="s">
        <v>6851</v>
      </c>
    </row>
    <row r="15795" spans="6:9" x14ac:dyDescent="0.2">
      <c r="F15795" s="310" t="s">
        <v>21491</v>
      </c>
      <c r="G15795" s="311">
        <v>37862</v>
      </c>
      <c r="H15795" s="312" t="s">
        <v>4628</v>
      </c>
      <c r="I15795" s="313" t="s">
        <v>6851</v>
      </c>
    </row>
    <row r="15796" spans="6:9" x14ac:dyDescent="0.2">
      <c r="F15796" s="310" t="s">
        <v>21492</v>
      </c>
      <c r="G15796" s="311">
        <v>37863</v>
      </c>
      <c r="H15796" s="312" t="s">
        <v>4628</v>
      </c>
      <c r="I15796" s="313" t="s">
        <v>6851</v>
      </c>
    </row>
    <row r="15797" spans="6:9" x14ac:dyDescent="0.2">
      <c r="F15797" s="310" t="s">
        <v>21493</v>
      </c>
      <c r="G15797" s="311">
        <v>37864</v>
      </c>
      <c r="H15797" s="312" t="s">
        <v>4628</v>
      </c>
      <c r="I15797" s="313" t="s">
        <v>6851</v>
      </c>
    </row>
    <row r="15798" spans="6:9" x14ac:dyDescent="0.2">
      <c r="F15798" s="310" t="s">
        <v>21494</v>
      </c>
      <c r="G15798" s="311">
        <v>37865</v>
      </c>
      <c r="H15798" s="312" t="s">
        <v>4628</v>
      </c>
      <c r="I15798" s="313" t="s">
        <v>6851</v>
      </c>
    </row>
    <row r="15799" spans="6:9" x14ac:dyDescent="0.2">
      <c r="F15799" s="310" t="s">
        <v>21495</v>
      </c>
      <c r="G15799" s="311">
        <v>37866</v>
      </c>
      <c r="H15799" s="312" t="s">
        <v>4628</v>
      </c>
      <c r="I15799" s="313" t="s">
        <v>6851</v>
      </c>
    </row>
    <row r="15800" spans="6:9" x14ac:dyDescent="0.2">
      <c r="F15800" s="310" t="s">
        <v>21496</v>
      </c>
      <c r="G15800" s="311">
        <v>37867</v>
      </c>
      <c r="H15800" s="312" t="s">
        <v>4628</v>
      </c>
      <c r="I15800" s="313" t="s">
        <v>6851</v>
      </c>
    </row>
    <row r="15801" spans="6:9" x14ac:dyDescent="0.2">
      <c r="F15801" s="310" t="s">
        <v>21497</v>
      </c>
      <c r="G15801" s="311">
        <v>37868</v>
      </c>
      <c r="H15801" s="312" t="s">
        <v>4628</v>
      </c>
      <c r="I15801" s="313" t="s">
        <v>6851</v>
      </c>
    </row>
    <row r="15802" spans="6:9" x14ac:dyDescent="0.2">
      <c r="F15802" s="310" t="s">
        <v>21498</v>
      </c>
      <c r="G15802" s="311">
        <v>37869</v>
      </c>
      <c r="H15802" s="312" t="s">
        <v>4628</v>
      </c>
      <c r="I15802" s="313" t="s">
        <v>6851</v>
      </c>
    </row>
    <row r="15803" spans="6:9" x14ac:dyDescent="0.2">
      <c r="F15803" s="310" t="s">
        <v>21499</v>
      </c>
      <c r="G15803" s="311">
        <v>37870</v>
      </c>
      <c r="H15803" s="312" t="s">
        <v>4628</v>
      </c>
      <c r="I15803" s="313" t="s">
        <v>6851</v>
      </c>
    </row>
    <row r="15804" spans="6:9" x14ac:dyDescent="0.2">
      <c r="F15804" s="310" t="s">
        <v>21500</v>
      </c>
      <c r="G15804" s="311">
        <v>37871</v>
      </c>
      <c r="H15804" s="312" t="s">
        <v>4628</v>
      </c>
      <c r="I15804" s="313" t="s">
        <v>6851</v>
      </c>
    </row>
    <row r="15805" spans="6:9" x14ac:dyDescent="0.2">
      <c r="F15805" s="310" t="s">
        <v>21501</v>
      </c>
      <c r="G15805" s="311">
        <v>37872</v>
      </c>
      <c r="H15805" s="312" t="s">
        <v>4628</v>
      </c>
      <c r="I15805" s="313" t="s">
        <v>6851</v>
      </c>
    </row>
    <row r="15806" spans="6:9" x14ac:dyDescent="0.2">
      <c r="F15806" s="310" t="s">
        <v>21502</v>
      </c>
      <c r="G15806" s="311">
        <v>37873</v>
      </c>
      <c r="H15806" s="312" t="s">
        <v>4628</v>
      </c>
      <c r="I15806" s="313" t="s">
        <v>6851</v>
      </c>
    </row>
    <row r="15807" spans="6:9" x14ac:dyDescent="0.2">
      <c r="F15807" s="310" t="s">
        <v>21503</v>
      </c>
      <c r="G15807" s="311">
        <v>37874</v>
      </c>
      <c r="H15807" s="312" t="s">
        <v>4628</v>
      </c>
      <c r="I15807" s="313" t="s">
        <v>6851</v>
      </c>
    </row>
    <row r="15808" spans="6:9" x14ac:dyDescent="0.2">
      <c r="F15808" s="310" t="s">
        <v>21504</v>
      </c>
      <c r="G15808" s="311">
        <v>37876</v>
      </c>
      <c r="H15808" s="312" t="s">
        <v>4628</v>
      </c>
      <c r="I15808" s="313" t="s">
        <v>6851</v>
      </c>
    </row>
    <row r="15809" spans="6:9" x14ac:dyDescent="0.2">
      <c r="F15809" s="310" t="s">
        <v>21505</v>
      </c>
      <c r="G15809" s="311">
        <v>37877</v>
      </c>
      <c r="H15809" s="312" t="s">
        <v>4628</v>
      </c>
      <c r="I15809" s="313" t="s">
        <v>6851</v>
      </c>
    </row>
    <row r="15810" spans="6:9" x14ac:dyDescent="0.2">
      <c r="F15810" s="310" t="s">
        <v>21506</v>
      </c>
      <c r="G15810" s="311">
        <v>37878</v>
      </c>
      <c r="H15810" s="312" t="s">
        <v>4628</v>
      </c>
      <c r="I15810" s="313" t="s">
        <v>6851</v>
      </c>
    </row>
    <row r="15811" spans="6:9" x14ac:dyDescent="0.2">
      <c r="F15811" s="310" t="s">
        <v>21507</v>
      </c>
      <c r="G15811" s="311">
        <v>37879</v>
      </c>
      <c r="H15811" s="312" t="s">
        <v>4628</v>
      </c>
      <c r="I15811" s="313" t="s">
        <v>6851</v>
      </c>
    </row>
    <row r="15812" spans="6:9" x14ac:dyDescent="0.2">
      <c r="F15812" s="310" t="s">
        <v>21508</v>
      </c>
      <c r="G15812" s="311">
        <v>37880</v>
      </c>
      <c r="H15812" s="312" t="s">
        <v>4628</v>
      </c>
      <c r="I15812" s="313" t="s">
        <v>6851</v>
      </c>
    </row>
    <row r="15813" spans="6:9" x14ac:dyDescent="0.2">
      <c r="F15813" s="310" t="s">
        <v>21509</v>
      </c>
      <c r="G15813" s="311">
        <v>37881</v>
      </c>
      <c r="H15813" s="312" t="s">
        <v>4628</v>
      </c>
      <c r="I15813" s="313" t="s">
        <v>6851</v>
      </c>
    </row>
    <row r="15814" spans="6:9" x14ac:dyDescent="0.2">
      <c r="F15814" s="310" t="s">
        <v>21510</v>
      </c>
      <c r="G15814" s="311">
        <v>37882</v>
      </c>
      <c r="H15814" s="312" t="s">
        <v>4628</v>
      </c>
      <c r="I15814" s="313" t="s">
        <v>6851</v>
      </c>
    </row>
    <row r="15815" spans="6:9" x14ac:dyDescent="0.2">
      <c r="F15815" s="310" t="s">
        <v>21511</v>
      </c>
      <c r="G15815" s="311">
        <v>37885</v>
      </c>
      <c r="H15815" s="312" t="s">
        <v>4628</v>
      </c>
      <c r="I15815" s="313" t="s">
        <v>6851</v>
      </c>
    </row>
    <row r="15816" spans="6:9" x14ac:dyDescent="0.2">
      <c r="F15816" s="310" t="s">
        <v>21512</v>
      </c>
      <c r="G15816" s="311">
        <v>37886</v>
      </c>
      <c r="H15816" s="312" t="s">
        <v>4628</v>
      </c>
      <c r="I15816" s="313" t="s">
        <v>6851</v>
      </c>
    </row>
    <row r="15817" spans="6:9" x14ac:dyDescent="0.2">
      <c r="F15817" s="310" t="s">
        <v>21513</v>
      </c>
      <c r="G15817" s="311">
        <v>37887</v>
      </c>
      <c r="H15817" s="312" t="s">
        <v>4628</v>
      </c>
      <c r="I15817" s="313" t="s">
        <v>6851</v>
      </c>
    </row>
    <row r="15818" spans="6:9" x14ac:dyDescent="0.2">
      <c r="F15818" s="310" t="s">
        <v>21514</v>
      </c>
      <c r="G15818" s="311">
        <v>37888</v>
      </c>
      <c r="H15818" s="312" t="s">
        <v>4628</v>
      </c>
      <c r="I15818" s="313" t="s">
        <v>6851</v>
      </c>
    </row>
    <row r="15819" spans="6:9" x14ac:dyDescent="0.2">
      <c r="F15819" s="310" t="s">
        <v>21515</v>
      </c>
      <c r="G15819" s="311">
        <v>37890</v>
      </c>
      <c r="H15819" s="312" t="s">
        <v>4628</v>
      </c>
      <c r="I15819" s="313" t="s">
        <v>6851</v>
      </c>
    </row>
    <row r="15820" spans="6:9" x14ac:dyDescent="0.2">
      <c r="F15820" s="310" t="s">
        <v>21516</v>
      </c>
      <c r="G15820" s="311">
        <v>37891</v>
      </c>
      <c r="H15820" s="312" t="s">
        <v>4628</v>
      </c>
      <c r="I15820" s="313" t="s">
        <v>6851</v>
      </c>
    </row>
    <row r="15821" spans="6:9" x14ac:dyDescent="0.2">
      <c r="F15821" s="310" t="s">
        <v>21517</v>
      </c>
      <c r="G15821" s="311">
        <v>37892</v>
      </c>
      <c r="H15821" s="312" t="s">
        <v>4628</v>
      </c>
      <c r="I15821" s="313" t="s">
        <v>6851</v>
      </c>
    </row>
    <row r="15822" spans="6:9" x14ac:dyDescent="0.2">
      <c r="F15822" s="310" t="s">
        <v>21518</v>
      </c>
      <c r="G15822" s="311">
        <v>37901</v>
      </c>
      <c r="H15822" s="312" t="s">
        <v>4628</v>
      </c>
      <c r="I15822" s="313" t="s">
        <v>6851</v>
      </c>
    </row>
    <row r="15823" spans="6:9" x14ac:dyDescent="0.2">
      <c r="F15823" s="310" t="s">
        <v>21519</v>
      </c>
      <c r="G15823" s="311">
        <v>37902</v>
      </c>
      <c r="H15823" s="312" t="s">
        <v>4628</v>
      </c>
      <c r="I15823" s="313" t="s">
        <v>6851</v>
      </c>
    </row>
    <row r="15824" spans="6:9" x14ac:dyDescent="0.2">
      <c r="F15824" s="310" t="s">
        <v>21520</v>
      </c>
      <c r="G15824" s="311">
        <v>37909</v>
      </c>
      <c r="H15824" s="312" t="s">
        <v>4628</v>
      </c>
      <c r="I15824" s="313" t="s">
        <v>6851</v>
      </c>
    </row>
    <row r="15825" spans="6:9" x14ac:dyDescent="0.2">
      <c r="F15825" s="310" t="s">
        <v>21521</v>
      </c>
      <c r="G15825" s="311">
        <v>37912</v>
      </c>
      <c r="H15825" s="312" t="s">
        <v>4628</v>
      </c>
      <c r="I15825" s="313" t="s">
        <v>6851</v>
      </c>
    </row>
    <row r="15826" spans="6:9" x14ac:dyDescent="0.2">
      <c r="F15826" s="310" t="s">
        <v>21522</v>
      </c>
      <c r="G15826" s="311">
        <v>37914</v>
      </c>
      <c r="H15826" s="312" t="s">
        <v>4628</v>
      </c>
      <c r="I15826" s="313" t="s">
        <v>6851</v>
      </c>
    </row>
    <row r="15827" spans="6:9" x14ac:dyDescent="0.2">
      <c r="F15827" s="310" t="s">
        <v>21523</v>
      </c>
      <c r="G15827" s="311">
        <v>37915</v>
      </c>
      <c r="H15827" s="312" t="s">
        <v>4628</v>
      </c>
      <c r="I15827" s="313" t="s">
        <v>6851</v>
      </c>
    </row>
    <row r="15828" spans="6:9" x14ac:dyDescent="0.2">
      <c r="F15828" s="310" t="s">
        <v>21524</v>
      </c>
      <c r="G15828" s="311">
        <v>37916</v>
      </c>
      <c r="H15828" s="312" t="s">
        <v>4628</v>
      </c>
      <c r="I15828" s="313" t="s">
        <v>6851</v>
      </c>
    </row>
    <row r="15829" spans="6:9" x14ac:dyDescent="0.2">
      <c r="F15829" s="310" t="s">
        <v>21525</v>
      </c>
      <c r="G15829" s="311">
        <v>37917</v>
      </c>
      <c r="H15829" s="312" t="s">
        <v>4628</v>
      </c>
      <c r="I15829" s="313" t="s">
        <v>6851</v>
      </c>
    </row>
    <row r="15830" spans="6:9" x14ac:dyDescent="0.2">
      <c r="F15830" s="310" t="s">
        <v>21526</v>
      </c>
      <c r="G15830" s="311">
        <v>37918</v>
      </c>
      <c r="H15830" s="312" t="s">
        <v>4628</v>
      </c>
      <c r="I15830" s="313" t="s">
        <v>6851</v>
      </c>
    </row>
    <row r="15831" spans="6:9" x14ac:dyDescent="0.2">
      <c r="F15831" s="310" t="s">
        <v>21527</v>
      </c>
      <c r="G15831" s="311">
        <v>37919</v>
      </c>
      <c r="H15831" s="312" t="s">
        <v>4628</v>
      </c>
      <c r="I15831" s="313" t="s">
        <v>6851</v>
      </c>
    </row>
    <row r="15832" spans="6:9" x14ac:dyDescent="0.2">
      <c r="F15832" s="310" t="s">
        <v>21528</v>
      </c>
      <c r="G15832" s="311">
        <v>37920</v>
      </c>
      <c r="H15832" s="312" t="s">
        <v>4628</v>
      </c>
      <c r="I15832" s="313" t="s">
        <v>6851</v>
      </c>
    </row>
    <row r="15833" spans="6:9" x14ac:dyDescent="0.2">
      <c r="F15833" s="310" t="s">
        <v>21529</v>
      </c>
      <c r="G15833" s="311">
        <v>37921</v>
      </c>
      <c r="H15833" s="312" t="s">
        <v>4628</v>
      </c>
      <c r="I15833" s="313" t="s">
        <v>6851</v>
      </c>
    </row>
    <row r="15834" spans="6:9" x14ac:dyDescent="0.2">
      <c r="F15834" s="310" t="s">
        <v>21530</v>
      </c>
      <c r="G15834" s="311">
        <v>37922</v>
      </c>
      <c r="H15834" s="312" t="s">
        <v>4628</v>
      </c>
      <c r="I15834" s="313" t="s">
        <v>6851</v>
      </c>
    </row>
    <row r="15835" spans="6:9" x14ac:dyDescent="0.2">
      <c r="F15835" s="310" t="s">
        <v>21531</v>
      </c>
      <c r="G15835" s="311">
        <v>37923</v>
      </c>
      <c r="H15835" s="312" t="s">
        <v>4628</v>
      </c>
      <c r="I15835" s="313" t="s">
        <v>6851</v>
      </c>
    </row>
    <row r="15836" spans="6:9" x14ac:dyDescent="0.2">
      <c r="F15836" s="310" t="s">
        <v>21532</v>
      </c>
      <c r="G15836" s="311">
        <v>37924</v>
      </c>
      <c r="H15836" s="312" t="s">
        <v>4628</v>
      </c>
      <c r="I15836" s="313" t="s">
        <v>6851</v>
      </c>
    </row>
    <row r="15837" spans="6:9" x14ac:dyDescent="0.2">
      <c r="F15837" s="310" t="s">
        <v>21533</v>
      </c>
      <c r="G15837" s="311">
        <v>37927</v>
      </c>
      <c r="H15837" s="312" t="s">
        <v>4628</v>
      </c>
      <c r="I15837" s="313" t="s">
        <v>6851</v>
      </c>
    </row>
    <row r="15838" spans="6:9" x14ac:dyDescent="0.2">
      <c r="F15838" s="310" t="s">
        <v>21534</v>
      </c>
      <c r="G15838" s="311">
        <v>37928</v>
      </c>
      <c r="H15838" s="312" t="s">
        <v>4628</v>
      </c>
      <c r="I15838" s="313" t="s">
        <v>6851</v>
      </c>
    </row>
    <row r="15839" spans="6:9" x14ac:dyDescent="0.2">
      <c r="F15839" s="310" t="s">
        <v>21535</v>
      </c>
      <c r="G15839" s="311">
        <v>37929</v>
      </c>
      <c r="H15839" s="312" t="s">
        <v>4628</v>
      </c>
      <c r="I15839" s="313" t="s">
        <v>6851</v>
      </c>
    </row>
    <row r="15840" spans="6:9" x14ac:dyDescent="0.2">
      <c r="F15840" s="310" t="s">
        <v>21536</v>
      </c>
      <c r="G15840" s="311">
        <v>37930</v>
      </c>
      <c r="H15840" s="312" t="s">
        <v>4628</v>
      </c>
      <c r="I15840" s="313" t="s">
        <v>6851</v>
      </c>
    </row>
    <row r="15841" spans="6:9" x14ac:dyDescent="0.2">
      <c r="F15841" s="310" t="s">
        <v>21537</v>
      </c>
      <c r="G15841" s="311">
        <v>37931</v>
      </c>
      <c r="H15841" s="312" t="s">
        <v>4628</v>
      </c>
      <c r="I15841" s="313" t="s">
        <v>6851</v>
      </c>
    </row>
    <row r="15842" spans="6:9" x14ac:dyDescent="0.2">
      <c r="F15842" s="310" t="s">
        <v>21538</v>
      </c>
      <c r="G15842" s="311">
        <v>37932</v>
      </c>
      <c r="H15842" s="312" t="s">
        <v>4628</v>
      </c>
      <c r="I15842" s="313" t="s">
        <v>6851</v>
      </c>
    </row>
    <row r="15843" spans="6:9" x14ac:dyDescent="0.2">
      <c r="F15843" s="310" t="s">
        <v>21539</v>
      </c>
      <c r="G15843" s="311">
        <v>37933</v>
      </c>
      <c r="H15843" s="312" t="s">
        <v>4628</v>
      </c>
      <c r="I15843" s="313" t="s">
        <v>6851</v>
      </c>
    </row>
    <row r="15844" spans="6:9" x14ac:dyDescent="0.2">
      <c r="F15844" s="310" t="s">
        <v>21540</v>
      </c>
      <c r="G15844" s="311">
        <v>37934</v>
      </c>
      <c r="H15844" s="312" t="s">
        <v>4628</v>
      </c>
      <c r="I15844" s="313" t="s">
        <v>6851</v>
      </c>
    </row>
    <row r="15845" spans="6:9" x14ac:dyDescent="0.2">
      <c r="F15845" s="310" t="s">
        <v>21541</v>
      </c>
      <c r="G15845" s="311">
        <v>37938</v>
      </c>
      <c r="H15845" s="312" t="s">
        <v>4628</v>
      </c>
      <c r="I15845" s="313" t="s">
        <v>6851</v>
      </c>
    </row>
    <row r="15846" spans="6:9" x14ac:dyDescent="0.2">
      <c r="F15846" s="310" t="s">
        <v>21542</v>
      </c>
      <c r="G15846" s="311">
        <v>37939</v>
      </c>
      <c r="H15846" s="312" t="s">
        <v>4628</v>
      </c>
      <c r="I15846" s="313" t="s">
        <v>6851</v>
      </c>
    </row>
    <row r="15847" spans="6:9" x14ac:dyDescent="0.2">
      <c r="F15847" s="310" t="s">
        <v>21543</v>
      </c>
      <c r="G15847" s="311">
        <v>37940</v>
      </c>
      <c r="H15847" s="312" t="s">
        <v>4628</v>
      </c>
      <c r="I15847" s="313" t="s">
        <v>6851</v>
      </c>
    </row>
    <row r="15848" spans="6:9" x14ac:dyDescent="0.2">
      <c r="F15848" s="310" t="s">
        <v>21544</v>
      </c>
      <c r="G15848" s="311">
        <v>37950</v>
      </c>
      <c r="H15848" s="312" t="s">
        <v>4628</v>
      </c>
      <c r="I15848" s="313" t="s">
        <v>6851</v>
      </c>
    </row>
    <row r="15849" spans="6:9" x14ac:dyDescent="0.2">
      <c r="F15849" s="310" t="s">
        <v>21545</v>
      </c>
      <c r="G15849" s="311">
        <v>37995</v>
      </c>
      <c r="H15849" s="312" t="s">
        <v>4628</v>
      </c>
      <c r="I15849" s="313" t="s">
        <v>6851</v>
      </c>
    </row>
    <row r="15850" spans="6:9" x14ac:dyDescent="0.2">
      <c r="F15850" s="310" t="s">
        <v>21546</v>
      </c>
      <c r="G15850" s="311">
        <v>37996</v>
      </c>
      <c r="H15850" s="312" t="s">
        <v>4628</v>
      </c>
      <c r="I15850" s="313" t="s">
        <v>6851</v>
      </c>
    </row>
    <row r="15851" spans="6:9" x14ac:dyDescent="0.2">
      <c r="F15851" s="310" t="s">
        <v>21547</v>
      </c>
      <c r="G15851" s="311">
        <v>37997</v>
      </c>
      <c r="H15851" s="312" t="s">
        <v>4628</v>
      </c>
      <c r="I15851" s="313" t="s">
        <v>6851</v>
      </c>
    </row>
    <row r="15852" spans="6:9" x14ac:dyDescent="0.2">
      <c r="F15852" s="310" t="s">
        <v>21548</v>
      </c>
      <c r="G15852" s="311">
        <v>37998</v>
      </c>
      <c r="H15852" s="312" t="s">
        <v>4628</v>
      </c>
      <c r="I15852" s="313" t="s">
        <v>6851</v>
      </c>
    </row>
    <row r="15853" spans="6:9" x14ac:dyDescent="0.2">
      <c r="F15853" s="310" t="s">
        <v>3959</v>
      </c>
      <c r="G15853" s="311">
        <v>38001</v>
      </c>
      <c r="H15853" s="312" t="s">
        <v>4628</v>
      </c>
      <c r="I15853" s="313" t="s">
        <v>6851</v>
      </c>
    </row>
    <row r="15854" spans="6:9" x14ac:dyDescent="0.2">
      <c r="F15854" s="310" t="s">
        <v>21549</v>
      </c>
      <c r="G15854" s="311">
        <v>38002</v>
      </c>
      <c r="H15854" s="312" t="s">
        <v>4628</v>
      </c>
      <c r="I15854" s="313" t="s">
        <v>6851</v>
      </c>
    </row>
    <row r="15855" spans="6:9" x14ac:dyDescent="0.2">
      <c r="F15855" s="310" t="s">
        <v>21550</v>
      </c>
      <c r="G15855" s="311">
        <v>38004</v>
      </c>
      <c r="H15855" s="312" t="s">
        <v>4628</v>
      </c>
      <c r="I15855" s="313" t="s">
        <v>6851</v>
      </c>
    </row>
    <row r="15856" spans="6:9" x14ac:dyDescent="0.2">
      <c r="F15856" s="310" t="s">
        <v>21551</v>
      </c>
      <c r="G15856" s="311">
        <v>38006</v>
      </c>
      <c r="H15856" s="312" t="s">
        <v>4628</v>
      </c>
      <c r="I15856" s="313" t="s">
        <v>6851</v>
      </c>
    </row>
    <row r="15857" spans="6:9" x14ac:dyDescent="0.2">
      <c r="F15857" s="310" t="s">
        <v>3965</v>
      </c>
      <c r="G15857" s="311">
        <v>38007</v>
      </c>
      <c r="H15857" s="312" t="s">
        <v>4628</v>
      </c>
      <c r="I15857" s="313" t="s">
        <v>6851</v>
      </c>
    </row>
    <row r="15858" spans="6:9" x14ac:dyDescent="0.2">
      <c r="F15858" s="310" t="s">
        <v>21552</v>
      </c>
      <c r="G15858" s="311">
        <v>38008</v>
      </c>
      <c r="H15858" s="312" t="s">
        <v>4628</v>
      </c>
      <c r="I15858" s="313" t="s">
        <v>6851</v>
      </c>
    </row>
    <row r="15859" spans="6:9" x14ac:dyDescent="0.2">
      <c r="F15859" s="310" t="s">
        <v>21553</v>
      </c>
      <c r="G15859" s="311">
        <v>38010</v>
      </c>
      <c r="H15859" s="312" t="s">
        <v>4628</v>
      </c>
      <c r="I15859" s="313" t="s">
        <v>6851</v>
      </c>
    </row>
    <row r="15860" spans="6:9" x14ac:dyDescent="0.2">
      <c r="F15860" s="310" t="s">
        <v>3969</v>
      </c>
      <c r="G15860" s="311">
        <v>38011</v>
      </c>
      <c r="H15860" s="312" t="s">
        <v>4628</v>
      </c>
      <c r="I15860" s="313" t="s">
        <v>6851</v>
      </c>
    </row>
    <row r="15861" spans="6:9" x14ac:dyDescent="0.2">
      <c r="F15861" s="310" t="s">
        <v>21554</v>
      </c>
      <c r="G15861" s="311">
        <v>38012</v>
      </c>
      <c r="H15861" s="312" t="s">
        <v>4628</v>
      </c>
      <c r="I15861" s="313" t="s">
        <v>6851</v>
      </c>
    </row>
    <row r="15862" spans="6:9" x14ac:dyDescent="0.2">
      <c r="F15862" s="310" t="s">
        <v>21555</v>
      </c>
      <c r="G15862" s="311">
        <v>38014</v>
      </c>
      <c r="H15862" s="312" t="s">
        <v>4628</v>
      </c>
      <c r="I15862" s="313" t="s">
        <v>6851</v>
      </c>
    </row>
    <row r="15863" spans="6:9" x14ac:dyDescent="0.2">
      <c r="F15863" s="310" t="s">
        <v>3972</v>
      </c>
      <c r="G15863" s="311">
        <v>38015</v>
      </c>
      <c r="H15863" s="312" t="s">
        <v>4628</v>
      </c>
      <c r="I15863" s="313" t="s">
        <v>6851</v>
      </c>
    </row>
    <row r="15864" spans="6:9" x14ac:dyDescent="0.2">
      <c r="F15864" s="310" t="s">
        <v>21556</v>
      </c>
      <c r="G15864" s="311">
        <v>38016</v>
      </c>
      <c r="H15864" s="312" t="s">
        <v>4628</v>
      </c>
      <c r="I15864" s="313" t="s">
        <v>6851</v>
      </c>
    </row>
    <row r="15865" spans="6:9" x14ac:dyDescent="0.2">
      <c r="F15865" s="310" t="s">
        <v>3973</v>
      </c>
      <c r="G15865" s="311">
        <v>38017</v>
      </c>
      <c r="H15865" s="312" t="s">
        <v>4628</v>
      </c>
      <c r="I15865" s="313" t="s">
        <v>6851</v>
      </c>
    </row>
    <row r="15866" spans="6:9" x14ac:dyDescent="0.2">
      <c r="F15866" s="310" t="s">
        <v>21557</v>
      </c>
      <c r="G15866" s="311">
        <v>38018</v>
      </c>
      <c r="H15866" s="312" t="s">
        <v>4628</v>
      </c>
      <c r="I15866" s="313" t="s">
        <v>6851</v>
      </c>
    </row>
    <row r="15867" spans="6:9" x14ac:dyDescent="0.2">
      <c r="F15867" s="310" t="s">
        <v>3975</v>
      </c>
      <c r="G15867" s="311">
        <v>38019</v>
      </c>
      <c r="H15867" s="312" t="s">
        <v>4628</v>
      </c>
      <c r="I15867" s="313" t="s">
        <v>6851</v>
      </c>
    </row>
    <row r="15868" spans="6:9" x14ac:dyDescent="0.2">
      <c r="F15868" s="310" t="s">
        <v>3977</v>
      </c>
      <c r="G15868" s="311">
        <v>38021</v>
      </c>
      <c r="H15868" s="312" t="s">
        <v>4628</v>
      </c>
      <c r="I15868" s="313" t="s">
        <v>6851</v>
      </c>
    </row>
    <row r="15869" spans="6:9" x14ac:dyDescent="0.2">
      <c r="F15869" s="310" t="s">
        <v>3979</v>
      </c>
      <c r="G15869" s="311">
        <v>38023</v>
      </c>
      <c r="H15869" s="312" t="s">
        <v>4628</v>
      </c>
      <c r="I15869" s="313" t="s">
        <v>6842</v>
      </c>
    </row>
    <row r="15870" spans="6:9" x14ac:dyDescent="0.2">
      <c r="F15870" s="310" t="s">
        <v>21558</v>
      </c>
      <c r="G15870" s="311">
        <v>38024</v>
      </c>
      <c r="H15870" s="312" t="s">
        <v>4628</v>
      </c>
      <c r="I15870" s="313" t="s">
        <v>6851</v>
      </c>
    </row>
    <row r="15871" spans="6:9" x14ac:dyDescent="0.2">
      <c r="F15871" s="310" t="s">
        <v>3981</v>
      </c>
      <c r="G15871" s="311">
        <v>38025</v>
      </c>
      <c r="H15871" s="312" t="s">
        <v>4628</v>
      </c>
      <c r="I15871" s="313" t="s">
        <v>6851</v>
      </c>
    </row>
    <row r="15872" spans="6:9" x14ac:dyDescent="0.2">
      <c r="F15872" s="310" t="s">
        <v>3982</v>
      </c>
      <c r="G15872" s="311">
        <v>38027</v>
      </c>
      <c r="H15872" s="312" t="s">
        <v>4628</v>
      </c>
      <c r="I15872" s="313" t="s">
        <v>6851</v>
      </c>
    </row>
    <row r="15873" spans="6:9" x14ac:dyDescent="0.2">
      <c r="F15873" s="310" t="s">
        <v>21559</v>
      </c>
      <c r="G15873" s="311">
        <v>38028</v>
      </c>
      <c r="H15873" s="312" t="s">
        <v>4628</v>
      </c>
      <c r="I15873" s="313" t="s">
        <v>6851</v>
      </c>
    </row>
    <row r="15874" spans="6:9" x14ac:dyDescent="0.2">
      <c r="F15874" s="310" t="s">
        <v>3984</v>
      </c>
      <c r="G15874" s="311">
        <v>38029</v>
      </c>
      <c r="H15874" s="312" t="s">
        <v>4628</v>
      </c>
      <c r="I15874" s="313" t="s">
        <v>6851</v>
      </c>
    </row>
    <row r="15875" spans="6:9" x14ac:dyDescent="0.2">
      <c r="F15875" s="310" t="s">
        <v>21560</v>
      </c>
      <c r="G15875" s="311">
        <v>38030</v>
      </c>
      <c r="H15875" s="312" t="s">
        <v>4628</v>
      </c>
      <c r="I15875" s="313" t="s">
        <v>6851</v>
      </c>
    </row>
    <row r="15876" spans="6:9" x14ac:dyDescent="0.2">
      <c r="F15876" s="310" t="s">
        <v>21561</v>
      </c>
      <c r="G15876" s="311">
        <v>38034</v>
      </c>
      <c r="H15876" s="312" t="s">
        <v>4628</v>
      </c>
      <c r="I15876" s="313" t="s">
        <v>6851</v>
      </c>
    </row>
    <row r="15877" spans="6:9" x14ac:dyDescent="0.2">
      <c r="F15877" s="310" t="s">
        <v>21562</v>
      </c>
      <c r="G15877" s="311">
        <v>38036</v>
      </c>
      <c r="H15877" s="312" t="s">
        <v>4628</v>
      </c>
      <c r="I15877" s="313" t="s">
        <v>6851</v>
      </c>
    </row>
    <row r="15878" spans="6:9" x14ac:dyDescent="0.2">
      <c r="F15878" s="310" t="s">
        <v>3990</v>
      </c>
      <c r="G15878" s="311">
        <v>38037</v>
      </c>
      <c r="H15878" s="312" t="s">
        <v>4628</v>
      </c>
      <c r="I15878" s="313" t="s">
        <v>6851</v>
      </c>
    </row>
    <row r="15879" spans="6:9" x14ac:dyDescent="0.2">
      <c r="F15879" s="310" t="s">
        <v>3992</v>
      </c>
      <c r="G15879" s="311">
        <v>38039</v>
      </c>
      <c r="H15879" s="312" t="s">
        <v>4628</v>
      </c>
      <c r="I15879" s="313" t="s">
        <v>6851</v>
      </c>
    </row>
    <row r="15880" spans="6:9" x14ac:dyDescent="0.2">
      <c r="F15880" s="310" t="s">
        <v>21563</v>
      </c>
      <c r="G15880" s="311">
        <v>38040</v>
      </c>
      <c r="H15880" s="312" t="s">
        <v>4628</v>
      </c>
      <c r="I15880" s="313" t="s">
        <v>6851</v>
      </c>
    </row>
    <row r="15881" spans="6:9" x14ac:dyDescent="0.2">
      <c r="F15881" s="310" t="s">
        <v>3994</v>
      </c>
      <c r="G15881" s="311">
        <v>38041</v>
      </c>
      <c r="H15881" s="312" t="s">
        <v>4628</v>
      </c>
      <c r="I15881" s="313" t="s">
        <v>6851</v>
      </c>
    </row>
    <row r="15882" spans="6:9" x14ac:dyDescent="0.2">
      <c r="F15882" s="310" t="s">
        <v>21564</v>
      </c>
      <c r="G15882" s="311">
        <v>38042</v>
      </c>
      <c r="H15882" s="312" t="s">
        <v>4628</v>
      </c>
      <c r="I15882" s="313" t="s">
        <v>6851</v>
      </c>
    </row>
    <row r="15883" spans="6:9" x14ac:dyDescent="0.2">
      <c r="F15883" s="310" t="s">
        <v>21565</v>
      </c>
      <c r="G15883" s="311">
        <v>38044</v>
      </c>
      <c r="H15883" s="312" t="s">
        <v>4628</v>
      </c>
      <c r="I15883" s="313" t="s">
        <v>6851</v>
      </c>
    </row>
    <row r="15884" spans="6:9" x14ac:dyDescent="0.2">
      <c r="F15884" s="310" t="s">
        <v>3998</v>
      </c>
      <c r="G15884" s="311">
        <v>38045</v>
      </c>
      <c r="H15884" s="312" t="s">
        <v>4628</v>
      </c>
      <c r="I15884" s="313" t="s">
        <v>6851</v>
      </c>
    </row>
    <row r="15885" spans="6:9" x14ac:dyDescent="0.2">
      <c r="F15885" s="310" t="s">
        <v>21566</v>
      </c>
      <c r="G15885" s="311">
        <v>38046</v>
      </c>
      <c r="H15885" s="312" t="s">
        <v>4628</v>
      </c>
      <c r="I15885" s="313" t="s">
        <v>6851</v>
      </c>
    </row>
    <row r="15886" spans="6:9" x14ac:dyDescent="0.2">
      <c r="F15886" s="310" t="s">
        <v>3999</v>
      </c>
      <c r="G15886" s="311">
        <v>38047</v>
      </c>
      <c r="H15886" s="312" t="s">
        <v>4628</v>
      </c>
      <c r="I15886" s="313" t="s">
        <v>6851</v>
      </c>
    </row>
    <row r="15887" spans="6:9" x14ac:dyDescent="0.2">
      <c r="F15887" s="310" t="s">
        <v>21567</v>
      </c>
      <c r="G15887" s="311">
        <v>38048</v>
      </c>
      <c r="H15887" s="312" t="s">
        <v>4628</v>
      </c>
      <c r="I15887" s="313" t="s">
        <v>6851</v>
      </c>
    </row>
    <row r="15888" spans="6:9" x14ac:dyDescent="0.2">
      <c r="F15888" s="310" t="s">
        <v>4000</v>
      </c>
      <c r="G15888" s="311">
        <v>38049</v>
      </c>
      <c r="H15888" s="312" t="s">
        <v>4628</v>
      </c>
      <c r="I15888" s="313" t="s">
        <v>6851</v>
      </c>
    </row>
    <row r="15889" spans="6:9" x14ac:dyDescent="0.2">
      <c r="F15889" s="310" t="s">
        <v>21568</v>
      </c>
      <c r="G15889" s="311">
        <v>38050</v>
      </c>
      <c r="H15889" s="312" t="s">
        <v>4628</v>
      </c>
      <c r="I15889" s="313" t="s">
        <v>6851</v>
      </c>
    </row>
    <row r="15890" spans="6:9" x14ac:dyDescent="0.2">
      <c r="F15890" s="310" t="s">
        <v>21569</v>
      </c>
      <c r="G15890" s="311">
        <v>38052</v>
      </c>
      <c r="H15890" s="312" t="s">
        <v>4628</v>
      </c>
      <c r="I15890" s="313" t="s">
        <v>6851</v>
      </c>
    </row>
    <row r="15891" spans="6:9" x14ac:dyDescent="0.2">
      <c r="F15891" s="310" t="s">
        <v>4003</v>
      </c>
      <c r="G15891" s="311">
        <v>38053</v>
      </c>
      <c r="H15891" s="312" t="s">
        <v>4628</v>
      </c>
      <c r="I15891" s="313" t="s">
        <v>6842</v>
      </c>
    </row>
    <row r="15892" spans="6:9" x14ac:dyDescent="0.2">
      <c r="F15892" s="310" t="s">
        <v>21570</v>
      </c>
      <c r="G15892" s="311">
        <v>38054</v>
      </c>
      <c r="H15892" s="312" t="s">
        <v>4628</v>
      </c>
      <c r="I15892" s="313" t="s">
        <v>6842</v>
      </c>
    </row>
    <row r="15893" spans="6:9" x14ac:dyDescent="0.2">
      <c r="F15893" s="310" t="s">
        <v>4004</v>
      </c>
      <c r="G15893" s="311">
        <v>38055</v>
      </c>
      <c r="H15893" s="312" t="s">
        <v>4628</v>
      </c>
      <c r="I15893" s="313" t="s">
        <v>6842</v>
      </c>
    </row>
    <row r="15894" spans="6:9" x14ac:dyDescent="0.2">
      <c r="F15894" s="310" t="s">
        <v>4005</v>
      </c>
      <c r="G15894" s="311">
        <v>38057</v>
      </c>
      <c r="H15894" s="312" t="s">
        <v>4628</v>
      </c>
      <c r="I15894" s="313" t="s">
        <v>6851</v>
      </c>
    </row>
    <row r="15895" spans="6:9" x14ac:dyDescent="0.2">
      <c r="F15895" s="310" t="s">
        <v>21571</v>
      </c>
      <c r="G15895" s="311">
        <v>38058</v>
      </c>
      <c r="H15895" s="312" t="s">
        <v>4628</v>
      </c>
      <c r="I15895" s="313" t="s">
        <v>6851</v>
      </c>
    </row>
    <row r="15896" spans="6:9" x14ac:dyDescent="0.2">
      <c r="F15896" s="310" t="s">
        <v>4006</v>
      </c>
      <c r="G15896" s="311">
        <v>38059</v>
      </c>
      <c r="H15896" s="312" t="s">
        <v>4628</v>
      </c>
      <c r="I15896" s="313" t="s">
        <v>6851</v>
      </c>
    </row>
    <row r="15897" spans="6:9" x14ac:dyDescent="0.2">
      <c r="F15897" s="310" t="s">
        <v>21572</v>
      </c>
      <c r="G15897" s="311">
        <v>38060</v>
      </c>
      <c r="H15897" s="312" t="s">
        <v>4628</v>
      </c>
      <c r="I15897" s="313" t="s">
        <v>6851</v>
      </c>
    </row>
    <row r="15898" spans="6:9" x14ac:dyDescent="0.2">
      <c r="F15898" s="310" t="s">
        <v>4008</v>
      </c>
      <c r="G15898" s="311">
        <v>38061</v>
      </c>
      <c r="H15898" s="312" t="s">
        <v>4628</v>
      </c>
      <c r="I15898" s="313" t="s">
        <v>6851</v>
      </c>
    </row>
    <row r="15899" spans="6:9" x14ac:dyDescent="0.2">
      <c r="F15899" s="310" t="s">
        <v>4009</v>
      </c>
      <c r="G15899" s="311">
        <v>38063</v>
      </c>
      <c r="H15899" s="312" t="s">
        <v>4628</v>
      </c>
      <c r="I15899" s="313" t="s">
        <v>6851</v>
      </c>
    </row>
    <row r="15900" spans="6:9" x14ac:dyDescent="0.2">
      <c r="F15900" s="310" t="s">
        <v>21573</v>
      </c>
      <c r="G15900" s="311">
        <v>38066</v>
      </c>
      <c r="H15900" s="312" t="s">
        <v>4628</v>
      </c>
      <c r="I15900" s="313" t="s">
        <v>6851</v>
      </c>
    </row>
    <row r="15901" spans="6:9" x14ac:dyDescent="0.2">
      <c r="F15901" s="310" t="s">
        <v>4013</v>
      </c>
      <c r="G15901" s="311">
        <v>38067</v>
      </c>
      <c r="H15901" s="312" t="s">
        <v>4628</v>
      </c>
      <c r="I15901" s="313" t="s">
        <v>6851</v>
      </c>
    </row>
    <row r="15902" spans="6:9" x14ac:dyDescent="0.2">
      <c r="F15902" s="310" t="s">
        <v>21574</v>
      </c>
      <c r="G15902" s="311">
        <v>38068</v>
      </c>
      <c r="H15902" s="312" t="s">
        <v>4628</v>
      </c>
      <c r="I15902" s="313" t="s">
        <v>6851</v>
      </c>
    </row>
    <row r="15903" spans="6:9" x14ac:dyDescent="0.2">
      <c r="F15903" s="310" t="s">
        <v>4014</v>
      </c>
      <c r="G15903" s="311">
        <v>38069</v>
      </c>
      <c r="H15903" s="312" t="s">
        <v>4628</v>
      </c>
      <c r="I15903" s="313" t="s">
        <v>6851</v>
      </c>
    </row>
    <row r="15904" spans="6:9" x14ac:dyDescent="0.2">
      <c r="F15904" s="310" t="s">
        <v>21575</v>
      </c>
      <c r="G15904" s="311">
        <v>38070</v>
      </c>
      <c r="H15904" s="312" t="s">
        <v>4628</v>
      </c>
      <c r="I15904" s="313" t="s">
        <v>6851</v>
      </c>
    </row>
    <row r="15905" spans="6:9" x14ac:dyDescent="0.2">
      <c r="F15905" s="310" t="s">
        <v>4015</v>
      </c>
      <c r="G15905" s="311">
        <v>38071</v>
      </c>
      <c r="H15905" s="312" t="s">
        <v>4628</v>
      </c>
      <c r="I15905" s="313" t="s">
        <v>6851</v>
      </c>
    </row>
    <row r="15906" spans="6:9" x14ac:dyDescent="0.2">
      <c r="F15906" s="310" t="s">
        <v>4018</v>
      </c>
      <c r="G15906" s="311">
        <v>38075</v>
      </c>
      <c r="H15906" s="312" t="s">
        <v>4628</v>
      </c>
      <c r="I15906" s="313" t="s">
        <v>6851</v>
      </c>
    </row>
    <row r="15907" spans="6:9" x14ac:dyDescent="0.2">
      <c r="F15907" s="310" t="s">
        <v>21576</v>
      </c>
      <c r="G15907" s="311">
        <v>38076</v>
      </c>
      <c r="H15907" s="312" t="s">
        <v>4628</v>
      </c>
      <c r="I15907" s="313" t="s">
        <v>6851</v>
      </c>
    </row>
    <row r="15908" spans="6:9" x14ac:dyDescent="0.2">
      <c r="F15908" s="310" t="s">
        <v>4019</v>
      </c>
      <c r="G15908" s="311">
        <v>38077</v>
      </c>
      <c r="H15908" s="312" t="s">
        <v>4628</v>
      </c>
      <c r="I15908" s="313" t="s">
        <v>6851</v>
      </c>
    </row>
    <row r="15909" spans="6:9" x14ac:dyDescent="0.2">
      <c r="F15909" s="310" t="s">
        <v>4021</v>
      </c>
      <c r="G15909" s="311">
        <v>38079</v>
      </c>
      <c r="H15909" s="312" t="s">
        <v>4628</v>
      </c>
      <c r="I15909" s="313" t="s">
        <v>6851</v>
      </c>
    </row>
    <row r="15910" spans="6:9" x14ac:dyDescent="0.2">
      <c r="F15910" s="310" t="s">
        <v>21577</v>
      </c>
      <c r="G15910" s="311">
        <v>38080</v>
      </c>
      <c r="H15910" s="312" t="s">
        <v>4628</v>
      </c>
      <c r="I15910" s="313" t="s">
        <v>6851</v>
      </c>
    </row>
    <row r="15911" spans="6:9" x14ac:dyDescent="0.2">
      <c r="F15911" s="310" t="s">
        <v>4024</v>
      </c>
      <c r="G15911" s="311">
        <v>38083</v>
      </c>
      <c r="H15911" s="312" t="s">
        <v>4628</v>
      </c>
      <c r="I15911" s="313" t="s">
        <v>6842</v>
      </c>
    </row>
    <row r="15912" spans="6:9" x14ac:dyDescent="0.2">
      <c r="F15912" s="310" t="s">
        <v>21578</v>
      </c>
      <c r="G15912" s="311">
        <v>38088</v>
      </c>
      <c r="H15912" s="312" t="s">
        <v>4628</v>
      </c>
      <c r="I15912" s="313" t="s">
        <v>6851</v>
      </c>
    </row>
    <row r="15913" spans="6:9" x14ac:dyDescent="0.2">
      <c r="F15913" s="310" t="s">
        <v>4039</v>
      </c>
      <c r="G15913" s="311">
        <v>38101</v>
      </c>
      <c r="H15913" s="312" t="s">
        <v>4628</v>
      </c>
      <c r="I15913" s="313" t="s">
        <v>6851</v>
      </c>
    </row>
    <row r="15914" spans="6:9" x14ac:dyDescent="0.2">
      <c r="F15914" s="310" t="s">
        <v>4040</v>
      </c>
      <c r="G15914" s="311">
        <v>38103</v>
      </c>
      <c r="H15914" s="312" t="s">
        <v>4628</v>
      </c>
      <c r="I15914" s="313" t="s">
        <v>6851</v>
      </c>
    </row>
    <row r="15915" spans="6:9" x14ac:dyDescent="0.2">
      <c r="F15915" s="310" t="s">
        <v>21579</v>
      </c>
      <c r="G15915" s="311">
        <v>38104</v>
      </c>
      <c r="H15915" s="312" t="s">
        <v>4628</v>
      </c>
      <c r="I15915" s="313" t="s">
        <v>6851</v>
      </c>
    </row>
    <row r="15916" spans="6:9" x14ac:dyDescent="0.2">
      <c r="F15916" s="310" t="s">
        <v>4042</v>
      </c>
      <c r="G15916" s="311">
        <v>38105</v>
      </c>
      <c r="H15916" s="312" t="s">
        <v>4628</v>
      </c>
      <c r="I15916" s="313" t="s">
        <v>6851</v>
      </c>
    </row>
    <row r="15917" spans="6:9" x14ac:dyDescent="0.2">
      <c r="F15917" s="310" t="s">
        <v>21580</v>
      </c>
      <c r="G15917" s="311">
        <v>38106</v>
      </c>
      <c r="H15917" s="312" t="s">
        <v>4628</v>
      </c>
      <c r="I15917" s="313" t="s">
        <v>6851</v>
      </c>
    </row>
    <row r="15918" spans="6:9" x14ac:dyDescent="0.2">
      <c r="F15918" s="310" t="s">
        <v>21581</v>
      </c>
      <c r="G15918" s="311">
        <v>38107</v>
      </c>
      <c r="H15918" s="312" t="s">
        <v>4628</v>
      </c>
      <c r="I15918" s="313" t="s">
        <v>6851</v>
      </c>
    </row>
    <row r="15919" spans="6:9" x14ac:dyDescent="0.2">
      <c r="F15919" s="310" t="s">
        <v>21582</v>
      </c>
      <c r="G15919" s="311">
        <v>38108</v>
      </c>
      <c r="H15919" s="312" t="s">
        <v>4628</v>
      </c>
      <c r="I15919" s="313" t="s">
        <v>6851</v>
      </c>
    </row>
    <row r="15920" spans="6:9" x14ac:dyDescent="0.2">
      <c r="F15920" s="310" t="s">
        <v>21583</v>
      </c>
      <c r="G15920" s="311">
        <v>38109</v>
      </c>
      <c r="H15920" s="312" t="s">
        <v>4628</v>
      </c>
      <c r="I15920" s="313" t="s">
        <v>6842</v>
      </c>
    </row>
    <row r="15921" spans="6:9" x14ac:dyDescent="0.2">
      <c r="F15921" s="310" t="s">
        <v>21584</v>
      </c>
      <c r="G15921" s="311">
        <v>38111</v>
      </c>
      <c r="H15921" s="312" t="s">
        <v>4628</v>
      </c>
      <c r="I15921" s="313" t="s">
        <v>6851</v>
      </c>
    </row>
    <row r="15922" spans="6:9" x14ac:dyDescent="0.2">
      <c r="F15922" s="310" t="s">
        <v>21585</v>
      </c>
      <c r="G15922" s="311">
        <v>38112</v>
      </c>
      <c r="H15922" s="312" t="s">
        <v>4628</v>
      </c>
      <c r="I15922" s="313" t="s">
        <v>6851</v>
      </c>
    </row>
    <row r="15923" spans="6:9" x14ac:dyDescent="0.2">
      <c r="F15923" s="310" t="s">
        <v>21586</v>
      </c>
      <c r="G15923" s="311">
        <v>38113</v>
      </c>
      <c r="H15923" s="312" t="s">
        <v>4628</v>
      </c>
      <c r="I15923" s="313" t="s">
        <v>6842</v>
      </c>
    </row>
    <row r="15924" spans="6:9" x14ac:dyDescent="0.2">
      <c r="F15924" s="310" t="s">
        <v>21587</v>
      </c>
      <c r="G15924" s="311">
        <v>38114</v>
      </c>
      <c r="H15924" s="312" t="s">
        <v>4628</v>
      </c>
      <c r="I15924" s="313" t="s">
        <v>6851</v>
      </c>
    </row>
    <row r="15925" spans="6:9" x14ac:dyDescent="0.2">
      <c r="F15925" s="310" t="s">
        <v>21588</v>
      </c>
      <c r="G15925" s="311">
        <v>38115</v>
      </c>
      <c r="H15925" s="312" t="s">
        <v>4628</v>
      </c>
      <c r="I15925" s="313" t="s">
        <v>6851</v>
      </c>
    </row>
    <row r="15926" spans="6:9" x14ac:dyDescent="0.2">
      <c r="F15926" s="310" t="s">
        <v>21589</v>
      </c>
      <c r="G15926" s="311">
        <v>38116</v>
      </c>
      <c r="H15926" s="312" t="s">
        <v>4628</v>
      </c>
      <c r="I15926" s="313" t="s">
        <v>6851</v>
      </c>
    </row>
    <row r="15927" spans="6:9" x14ac:dyDescent="0.2">
      <c r="F15927" s="310" t="s">
        <v>21590</v>
      </c>
      <c r="G15927" s="311">
        <v>38117</v>
      </c>
      <c r="H15927" s="312" t="s">
        <v>4628</v>
      </c>
      <c r="I15927" s="313" t="s">
        <v>6851</v>
      </c>
    </row>
    <row r="15928" spans="6:9" x14ac:dyDescent="0.2">
      <c r="F15928" s="310" t="s">
        <v>21591</v>
      </c>
      <c r="G15928" s="311">
        <v>38118</v>
      </c>
      <c r="H15928" s="312" t="s">
        <v>4628</v>
      </c>
      <c r="I15928" s="313" t="s">
        <v>6851</v>
      </c>
    </row>
    <row r="15929" spans="6:9" x14ac:dyDescent="0.2">
      <c r="F15929" s="310" t="s">
        <v>21592</v>
      </c>
      <c r="G15929" s="311">
        <v>38119</v>
      </c>
      <c r="H15929" s="312" t="s">
        <v>4628</v>
      </c>
      <c r="I15929" s="313" t="s">
        <v>6851</v>
      </c>
    </row>
    <row r="15930" spans="6:9" x14ac:dyDescent="0.2">
      <c r="F15930" s="310" t="s">
        <v>21593</v>
      </c>
      <c r="G15930" s="311">
        <v>38120</v>
      </c>
      <c r="H15930" s="312" t="s">
        <v>4628</v>
      </c>
      <c r="I15930" s="313" t="s">
        <v>6851</v>
      </c>
    </row>
    <row r="15931" spans="6:9" x14ac:dyDescent="0.2">
      <c r="F15931" s="310" t="s">
        <v>21594</v>
      </c>
      <c r="G15931" s="311">
        <v>38122</v>
      </c>
      <c r="H15931" s="312" t="s">
        <v>4628</v>
      </c>
      <c r="I15931" s="313" t="s">
        <v>6851</v>
      </c>
    </row>
    <row r="15932" spans="6:9" x14ac:dyDescent="0.2">
      <c r="F15932" s="310" t="s">
        <v>21595</v>
      </c>
      <c r="G15932" s="311">
        <v>38124</v>
      </c>
      <c r="H15932" s="312" t="s">
        <v>4628</v>
      </c>
      <c r="I15932" s="313" t="s">
        <v>6851</v>
      </c>
    </row>
    <row r="15933" spans="6:9" x14ac:dyDescent="0.2">
      <c r="F15933" s="310" t="s">
        <v>21596</v>
      </c>
      <c r="G15933" s="311">
        <v>38125</v>
      </c>
      <c r="H15933" s="312" t="s">
        <v>4628</v>
      </c>
      <c r="I15933" s="313" t="s">
        <v>6851</v>
      </c>
    </row>
    <row r="15934" spans="6:9" x14ac:dyDescent="0.2">
      <c r="F15934" s="310" t="s">
        <v>21597</v>
      </c>
      <c r="G15934" s="311">
        <v>38126</v>
      </c>
      <c r="H15934" s="312" t="s">
        <v>4628</v>
      </c>
      <c r="I15934" s="313" t="s">
        <v>6851</v>
      </c>
    </row>
    <row r="15935" spans="6:9" x14ac:dyDescent="0.2">
      <c r="F15935" s="310" t="s">
        <v>21598</v>
      </c>
      <c r="G15935" s="311">
        <v>38127</v>
      </c>
      <c r="H15935" s="312" t="s">
        <v>4628</v>
      </c>
      <c r="I15935" s="313" t="s">
        <v>6842</v>
      </c>
    </row>
    <row r="15936" spans="6:9" x14ac:dyDescent="0.2">
      <c r="F15936" s="310" t="s">
        <v>21599</v>
      </c>
      <c r="G15936" s="311">
        <v>38128</v>
      </c>
      <c r="H15936" s="312" t="s">
        <v>4628</v>
      </c>
      <c r="I15936" s="313" t="s">
        <v>6851</v>
      </c>
    </row>
    <row r="15937" spans="6:9" x14ac:dyDescent="0.2">
      <c r="F15937" s="310" t="s">
        <v>21600</v>
      </c>
      <c r="G15937" s="311">
        <v>38130</v>
      </c>
      <c r="H15937" s="312" t="s">
        <v>4628</v>
      </c>
      <c r="I15937" s="313" t="s">
        <v>6851</v>
      </c>
    </row>
    <row r="15938" spans="6:9" x14ac:dyDescent="0.2">
      <c r="F15938" s="310" t="s">
        <v>21601</v>
      </c>
      <c r="G15938" s="311">
        <v>38131</v>
      </c>
      <c r="H15938" s="312" t="s">
        <v>4628</v>
      </c>
      <c r="I15938" s="313" t="s">
        <v>6851</v>
      </c>
    </row>
    <row r="15939" spans="6:9" x14ac:dyDescent="0.2">
      <c r="F15939" s="310" t="s">
        <v>21602</v>
      </c>
      <c r="G15939" s="311">
        <v>38132</v>
      </c>
      <c r="H15939" s="312" t="s">
        <v>4628</v>
      </c>
      <c r="I15939" s="313" t="s">
        <v>6851</v>
      </c>
    </row>
    <row r="15940" spans="6:9" x14ac:dyDescent="0.2">
      <c r="F15940" s="310" t="s">
        <v>21603</v>
      </c>
      <c r="G15940" s="311">
        <v>38133</v>
      </c>
      <c r="H15940" s="312" t="s">
        <v>4628</v>
      </c>
      <c r="I15940" s="313" t="s">
        <v>6851</v>
      </c>
    </row>
    <row r="15941" spans="6:9" x14ac:dyDescent="0.2">
      <c r="F15941" s="310" t="s">
        <v>21604</v>
      </c>
      <c r="G15941" s="311">
        <v>38134</v>
      </c>
      <c r="H15941" s="312" t="s">
        <v>4628</v>
      </c>
      <c r="I15941" s="313" t="s">
        <v>6851</v>
      </c>
    </row>
    <row r="15942" spans="6:9" x14ac:dyDescent="0.2">
      <c r="F15942" s="310" t="s">
        <v>21605</v>
      </c>
      <c r="G15942" s="311">
        <v>38135</v>
      </c>
      <c r="H15942" s="312" t="s">
        <v>4628</v>
      </c>
      <c r="I15942" s="313" t="s">
        <v>6851</v>
      </c>
    </row>
    <row r="15943" spans="6:9" x14ac:dyDescent="0.2">
      <c r="F15943" s="310" t="s">
        <v>21606</v>
      </c>
      <c r="G15943" s="311">
        <v>38136</v>
      </c>
      <c r="H15943" s="312" t="s">
        <v>4628</v>
      </c>
      <c r="I15943" s="313" t="s">
        <v>6851</v>
      </c>
    </row>
    <row r="15944" spans="6:9" x14ac:dyDescent="0.2">
      <c r="F15944" s="310" t="s">
        <v>21607</v>
      </c>
      <c r="G15944" s="311">
        <v>38137</v>
      </c>
      <c r="H15944" s="312" t="s">
        <v>4628</v>
      </c>
      <c r="I15944" s="313" t="s">
        <v>6851</v>
      </c>
    </row>
    <row r="15945" spans="6:9" x14ac:dyDescent="0.2">
      <c r="F15945" s="310" t="s">
        <v>21608</v>
      </c>
      <c r="G15945" s="311">
        <v>38138</v>
      </c>
      <c r="H15945" s="312" t="s">
        <v>4628</v>
      </c>
      <c r="I15945" s="313" t="s">
        <v>6851</v>
      </c>
    </row>
    <row r="15946" spans="6:9" x14ac:dyDescent="0.2">
      <c r="F15946" s="310" t="s">
        <v>21609</v>
      </c>
      <c r="G15946" s="311">
        <v>38139</v>
      </c>
      <c r="H15946" s="312" t="s">
        <v>4628</v>
      </c>
      <c r="I15946" s="313" t="s">
        <v>6851</v>
      </c>
    </row>
    <row r="15947" spans="6:9" x14ac:dyDescent="0.2">
      <c r="F15947" s="310" t="s">
        <v>21610</v>
      </c>
      <c r="G15947" s="311">
        <v>38141</v>
      </c>
      <c r="H15947" s="312" t="s">
        <v>4628</v>
      </c>
      <c r="I15947" s="313" t="s">
        <v>6851</v>
      </c>
    </row>
    <row r="15948" spans="6:9" x14ac:dyDescent="0.2">
      <c r="F15948" s="310" t="s">
        <v>21611</v>
      </c>
      <c r="G15948" s="311">
        <v>38145</v>
      </c>
      <c r="H15948" s="312" t="s">
        <v>4628</v>
      </c>
      <c r="I15948" s="313" t="s">
        <v>6851</v>
      </c>
    </row>
    <row r="15949" spans="6:9" x14ac:dyDescent="0.2">
      <c r="F15949" s="310" t="s">
        <v>21612</v>
      </c>
      <c r="G15949" s="311">
        <v>38147</v>
      </c>
      <c r="H15949" s="312" t="s">
        <v>4628</v>
      </c>
      <c r="I15949" s="313" t="s">
        <v>6851</v>
      </c>
    </row>
    <row r="15950" spans="6:9" x14ac:dyDescent="0.2">
      <c r="F15950" s="310" t="s">
        <v>21613</v>
      </c>
      <c r="G15950" s="311">
        <v>38148</v>
      </c>
      <c r="H15950" s="312" t="s">
        <v>4628</v>
      </c>
      <c r="I15950" s="313" t="s">
        <v>6851</v>
      </c>
    </row>
    <row r="15951" spans="6:9" x14ac:dyDescent="0.2">
      <c r="F15951" s="310" t="s">
        <v>21614</v>
      </c>
      <c r="G15951" s="311">
        <v>38150</v>
      </c>
      <c r="H15951" s="312" t="s">
        <v>4628</v>
      </c>
      <c r="I15951" s="313" t="s">
        <v>6851</v>
      </c>
    </row>
    <row r="15952" spans="6:9" x14ac:dyDescent="0.2">
      <c r="F15952" s="310" t="s">
        <v>21615</v>
      </c>
      <c r="G15952" s="311">
        <v>38151</v>
      </c>
      <c r="H15952" s="312" t="s">
        <v>4628</v>
      </c>
      <c r="I15952" s="313" t="s">
        <v>6851</v>
      </c>
    </row>
    <row r="15953" spans="6:9" x14ac:dyDescent="0.2">
      <c r="F15953" s="310" t="s">
        <v>21616</v>
      </c>
      <c r="G15953" s="311">
        <v>38152</v>
      </c>
      <c r="H15953" s="312" t="s">
        <v>4628</v>
      </c>
      <c r="I15953" s="313" t="s">
        <v>6851</v>
      </c>
    </row>
    <row r="15954" spans="6:9" x14ac:dyDescent="0.2">
      <c r="F15954" s="310" t="s">
        <v>21617</v>
      </c>
      <c r="G15954" s="311">
        <v>38157</v>
      </c>
      <c r="H15954" s="312" t="s">
        <v>4628</v>
      </c>
      <c r="I15954" s="313" t="s">
        <v>6851</v>
      </c>
    </row>
    <row r="15955" spans="6:9" x14ac:dyDescent="0.2">
      <c r="F15955" s="310" t="s">
        <v>21618</v>
      </c>
      <c r="G15955" s="311">
        <v>38159</v>
      </c>
      <c r="H15955" s="312" t="s">
        <v>4628</v>
      </c>
      <c r="I15955" s="313" t="s">
        <v>6851</v>
      </c>
    </row>
    <row r="15956" spans="6:9" x14ac:dyDescent="0.2">
      <c r="F15956" s="310" t="s">
        <v>21619</v>
      </c>
      <c r="G15956" s="311">
        <v>38161</v>
      </c>
      <c r="H15956" s="312" t="s">
        <v>4628</v>
      </c>
      <c r="I15956" s="313" t="s">
        <v>6851</v>
      </c>
    </row>
    <row r="15957" spans="6:9" x14ac:dyDescent="0.2">
      <c r="F15957" s="310" t="s">
        <v>21620</v>
      </c>
      <c r="G15957" s="311">
        <v>38163</v>
      </c>
      <c r="H15957" s="312" t="s">
        <v>4628</v>
      </c>
      <c r="I15957" s="313" t="s">
        <v>6851</v>
      </c>
    </row>
    <row r="15958" spans="6:9" x14ac:dyDescent="0.2">
      <c r="F15958" s="310" t="s">
        <v>21621</v>
      </c>
      <c r="G15958" s="311">
        <v>38166</v>
      </c>
      <c r="H15958" s="312" t="s">
        <v>4628</v>
      </c>
      <c r="I15958" s="313" t="s">
        <v>6851</v>
      </c>
    </row>
    <row r="15959" spans="6:9" x14ac:dyDescent="0.2">
      <c r="F15959" s="310" t="s">
        <v>21622</v>
      </c>
      <c r="G15959" s="311">
        <v>38167</v>
      </c>
      <c r="H15959" s="312" t="s">
        <v>4628</v>
      </c>
      <c r="I15959" s="313" t="s">
        <v>6842</v>
      </c>
    </row>
    <row r="15960" spans="6:9" x14ac:dyDescent="0.2">
      <c r="F15960" s="310" t="s">
        <v>21623</v>
      </c>
      <c r="G15960" s="311">
        <v>38168</v>
      </c>
      <c r="H15960" s="312" t="s">
        <v>4628</v>
      </c>
      <c r="I15960" s="313" t="s">
        <v>6851</v>
      </c>
    </row>
    <row r="15961" spans="6:9" x14ac:dyDescent="0.2">
      <c r="F15961" s="310" t="s">
        <v>21624</v>
      </c>
      <c r="G15961" s="311">
        <v>38173</v>
      </c>
      <c r="H15961" s="312" t="s">
        <v>4628</v>
      </c>
      <c r="I15961" s="313" t="s">
        <v>6851</v>
      </c>
    </row>
    <row r="15962" spans="6:9" x14ac:dyDescent="0.2">
      <c r="F15962" s="310" t="s">
        <v>21625</v>
      </c>
      <c r="G15962" s="311">
        <v>38174</v>
      </c>
      <c r="H15962" s="312" t="s">
        <v>4628</v>
      </c>
      <c r="I15962" s="313" t="s">
        <v>6851</v>
      </c>
    </row>
    <row r="15963" spans="6:9" x14ac:dyDescent="0.2">
      <c r="F15963" s="310" t="s">
        <v>21626</v>
      </c>
      <c r="G15963" s="311">
        <v>38175</v>
      </c>
      <c r="H15963" s="312" t="s">
        <v>4628</v>
      </c>
      <c r="I15963" s="313" t="s">
        <v>6851</v>
      </c>
    </row>
    <row r="15964" spans="6:9" x14ac:dyDescent="0.2">
      <c r="F15964" s="310" t="s">
        <v>21627</v>
      </c>
      <c r="G15964" s="311">
        <v>38177</v>
      </c>
      <c r="H15964" s="312" t="s">
        <v>4628</v>
      </c>
      <c r="I15964" s="313" t="s">
        <v>6851</v>
      </c>
    </row>
    <row r="15965" spans="6:9" x14ac:dyDescent="0.2">
      <c r="F15965" s="310" t="s">
        <v>21628</v>
      </c>
      <c r="G15965" s="311">
        <v>38181</v>
      </c>
      <c r="H15965" s="312" t="s">
        <v>4628</v>
      </c>
      <c r="I15965" s="313" t="s">
        <v>6851</v>
      </c>
    </row>
    <row r="15966" spans="6:9" x14ac:dyDescent="0.2">
      <c r="F15966" s="310" t="s">
        <v>21629</v>
      </c>
      <c r="G15966" s="311">
        <v>38182</v>
      </c>
      <c r="H15966" s="312" t="s">
        <v>4628</v>
      </c>
      <c r="I15966" s="313" t="s">
        <v>6851</v>
      </c>
    </row>
    <row r="15967" spans="6:9" x14ac:dyDescent="0.2">
      <c r="F15967" s="310" t="s">
        <v>21630</v>
      </c>
      <c r="G15967" s="311">
        <v>38183</v>
      </c>
      <c r="H15967" s="312" t="s">
        <v>4628</v>
      </c>
      <c r="I15967" s="313" t="s">
        <v>6851</v>
      </c>
    </row>
    <row r="15968" spans="6:9" x14ac:dyDescent="0.2">
      <c r="F15968" s="310" t="s">
        <v>21631</v>
      </c>
      <c r="G15968" s="311">
        <v>38184</v>
      </c>
      <c r="H15968" s="312" t="s">
        <v>4628</v>
      </c>
      <c r="I15968" s="313" t="s">
        <v>6851</v>
      </c>
    </row>
    <row r="15969" spans="6:9" x14ac:dyDescent="0.2">
      <c r="F15969" s="310" t="s">
        <v>21632</v>
      </c>
      <c r="G15969" s="311">
        <v>38186</v>
      </c>
      <c r="H15969" s="312" t="s">
        <v>4628</v>
      </c>
      <c r="I15969" s="313" t="s">
        <v>6851</v>
      </c>
    </row>
    <row r="15970" spans="6:9" x14ac:dyDescent="0.2">
      <c r="F15970" s="310" t="s">
        <v>21633</v>
      </c>
      <c r="G15970" s="311">
        <v>38187</v>
      </c>
      <c r="H15970" s="312" t="s">
        <v>4628</v>
      </c>
      <c r="I15970" s="313" t="s">
        <v>6851</v>
      </c>
    </row>
    <row r="15971" spans="6:9" x14ac:dyDescent="0.2">
      <c r="F15971" s="310" t="s">
        <v>21634</v>
      </c>
      <c r="G15971" s="311">
        <v>38188</v>
      </c>
      <c r="H15971" s="312" t="s">
        <v>4628</v>
      </c>
      <c r="I15971" s="313" t="s">
        <v>6851</v>
      </c>
    </row>
    <row r="15972" spans="6:9" x14ac:dyDescent="0.2">
      <c r="F15972" s="310" t="s">
        <v>21635</v>
      </c>
      <c r="G15972" s="311">
        <v>38190</v>
      </c>
      <c r="H15972" s="312" t="s">
        <v>4628</v>
      </c>
      <c r="I15972" s="313" t="s">
        <v>6842</v>
      </c>
    </row>
    <row r="15973" spans="6:9" x14ac:dyDescent="0.2">
      <c r="F15973" s="310" t="s">
        <v>21636</v>
      </c>
      <c r="G15973" s="311">
        <v>38193</v>
      </c>
      <c r="H15973" s="312" t="s">
        <v>4628</v>
      </c>
      <c r="I15973" s="313" t="s">
        <v>6851</v>
      </c>
    </row>
    <row r="15974" spans="6:9" x14ac:dyDescent="0.2">
      <c r="F15974" s="310" t="s">
        <v>21637</v>
      </c>
      <c r="G15974" s="311">
        <v>38194</v>
      </c>
      <c r="H15974" s="312" t="s">
        <v>4628</v>
      </c>
      <c r="I15974" s="313" t="s">
        <v>6851</v>
      </c>
    </row>
    <row r="15975" spans="6:9" x14ac:dyDescent="0.2">
      <c r="F15975" s="310" t="s">
        <v>21638</v>
      </c>
      <c r="G15975" s="311">
        <v>38197</v>
      </c>
      <c r="H15975" s="312" t="s">
        <v>4628</v>
      </c>
      <c r="I15975" s="313" t="s">
        <v>6851</v>
      </c>
    </row>
    <row r="15976" spans="6:9" x14ac:dyDescent="0.2">
      <c r="F15976" s="310" t="s">
        <v>21639</v>
      </c>
      <c r="G15976" s="311">
        <v>38201</v>
      </c>
      <c r="H15976" s="312" t="s">
        <v>4628</v>
      </c>
      <c r="I15976" s="313" t="s">
        <v>6851</v>
      </c>
    </row>
    <row r="15977" spans="6:9" x14ac:dyDescent="0.2">
      <c r="F15977" s="310" t="s">
        <v>21640</v>
      </c>
      <c r="G15977" s="311">
        <v>38220</v>
      </c>
      <c r="H15977" s="312" t="s">
        <v>4628</v>
      </c>
      <c r="I15977" s="313" t="s">
        <v>6851</v>
      </c>
    </row>
    <row r="15978" spans="6:9" x14ac:dyDescent="0.2">
      <c r="F15978" s="310" t="s">
        <v>21641</v>
      </c>
      <c r="G15978" s="311">
        <v>38221</v>
      </c>
      <c r="H15978" s="312" t="s">
        <v>4628</v>
      </c>
      <c r="I15978" s="313" t="s">
        <v>6851</v>
      </c>
    </row>
    <row r="15979" spans="6:9" x14ac:dyDescent="0.2">
      <c r="F15979" s="310" t="s">
        <v>21642</v>
      </c>
      <c r="G15979" s="311">
        <v>38222</v>
      </c>
      <c r="H15979" s="312" t="s">
        <v>4628</v>
      </c>
      <c r="I15979" s="313" t="s">
        <v>6851</v>
      </c>
    </row>
    <row r="15980" spans="6:9" x14ac:dyDescent="0.2">
      <c r="F15980" s="310" t="s">
        <v>21643</v>
      </c>
      <c r="G15980" s="311">
        <v>38223</v>
      </c>
      <c r="H15980" s="312" t="s">
        <v>4628</v>
      </c>
      <c r="I15980" s="313" t="s">
        <v>6851</v>
      </c>
    </row>
    <row r="15981" spans="6:9" x14ac:dyDescent="0.2">
      <c r="F15981" s="310" t="s">
        <v>21644</v>
      </c>
      <c r="G15981" s="311">
        <v>38224</v>
      </c>
      <c r="H15981" s="312" t="s">
        <v>4628</v>
      </c>
      <c r="I15981" s="313" t="s">
        <v>6851</v>
      </c>
    </row>
    <row r="15982" spans="6:9" x14ac:dyDescent="0.2">
      <c r="F15982" s="310" t="s">
        <v>21645</v>
      </c>
      <c r="G15982" s="311">
        <v>38225</v>
      </c>
      <c r="H15982" s="312" t="s">
        <v>4628</v>
      </c>
      <c r="I15982" s="313" t="s">
        <v>6851</v>
      </c>
    </row>
    <row r="15983" spans="6:9" x14ac:dyDescent="0.2">
      <c r="F15983" s="310" t="s">
        <v>21646</v>
      </c>
      <c r="G15983" s="311">
        <v>38226</v>
      </c>
      <c r="H15983" s="312" t="s">
        <v>4628</v>
      </c>
      <c r="I15983" s="313" t="s">
        <v>6851</v>
      </c>
    </row>
    <row r="15984" spans="6:9" x14ac:dyDescent="0.2">
      <c r="F15984" s="310" t="s">
        <v>21647</v>
      </c>
      <c r="G15984" s="311">
        <v>38229</v>
      </c>
      <c r="H15984" s="312" t="s">
        <v>4628</v>
      </c>
      <c r="I15984" s="313" t="s">
        <v>6851</v>
      </c>
    </row>
    <row r="15985" spans="6:9" x14ac:dyDescent="0.2">
      <c r="F15985" s="310" t="s">
        <v>21648</v>
      </c>
      <c r="G15985" s="311">
        <v>38230</v>
      </c>
      <c r="H15985" s="312" t="s">
        <v>4628</v>
      </c>
      <c r="I15985" s="313" t="s">
        <v>6851</v>
      </c>
    </row>
    <row r="15986" spans="6:9" x14ac:dyDescent="0.2">
      <c r="F15986" s="310" t="s">
        <v>21649</v>
      </c>
      <c r="G15986" s="311">
        <v>38231</v>
      </c>
      <c r="H15986" s="312" t="s">
        <v>4628</v>
      </c>
      <c r="I15986" s="313" t="s">
        <v>6851</v>
      </c>
    </row>
    <row r="15987" spans="6:9" x14ac:dyDescent="0.2">
      <c r="F15987" s="310" t="s">
        <v>21650</v>
      </c>
      <c r="G15987" s="311">
        <v>38232</v>
      </c>
      <c r="H15987" s="312" t="s">
        <v>4628</v>
      </c>
      <c r="I15987" s="313" t="s">
        <v>6851</v>
      </c>
    </row>
    <row r="15988" spans="6:9" x14ac:dyDescent="0.2">
      <c r="F15988" s="310" t="s">
        <v>21651</v>
      </c>
      <c r="G15988" s="311">
        <v>38233</v>
      </c>
      <c r="H15988" s="312" t="s">
        <v>4628</v>
      </c>
      <c r="I15988" s="313" t="s">
        <v>6851</v>
      </c>
    </row>
    <row r="15989" spans="6:9" x14ac:dyDescent="0.2">
      <c r="F15989" s="310" t="s">
        <v>21652</v>
      </c>
      <c r="G15989" s="311">
        <v>38235</v>
      </c>
      <c r="H15989" s="312" t="s">
        <v>4628</v>
      </c>
      <c r="I15989" s="313" t="s">
        <v>6851</v>
      </c>
    </row>
    <row r="15990" spans="6:9" x14ac:dyDescent="0.2">
      <c r="F15990" s="310" t="s">
        <v>21653</v>
      </c>
      <c r="G15990" s="311">
        <v>38236</v>
      </c>
      <c r="H15990" s="312" t="s">
        <v>4628</v>
      </c>
      <c r="I15990" s="313" t="s">
        <v>6851</v>
      </c>
    </row>
    <row r="15991" spans="6:9" x14ac:dyDescent="0.2">
      <c r="F15991" s="310" t="s">
        <v>21654</v>
      </c>
      <c r="G15991" s="311">
        <v>38237</v>
      </c>
      <c r="H15991" s="312" t="s">
        <v>4628</v>
      </c>
      <c r="I15991" s="313" t="s">
        <v>6851</v>
      </c>
    </row>
    <row r="15992" spans="6:9" x14ac:dyDescent="0.2">
      <c r="F15992" s="310" t="s">
        <v>21655</v>
      </c>
      <c r="G15992" s="311">
        <v>38238</v>
      </c>
      <c r="H15992" s="312" t="s">
        <v>4628</v>
      </c>
      <c r="I15992" s="313" t="s">
        <v>6851</v>
      </c>
    </row>
    <row r="15993" spans="6:9" x14ac:dyDescent="0.2">
      <c r="F15993" s="310" t="s">
        <v>21656</v>
      </c>
      <c r="G15993" s="311">
        <v>38240</v>
      </c>
      <c r="H15993" s="312" t="s">
        <v>4628</v>
      </c>
      <c r="I15993" s="313" t="s">
        <v>6851</v>
      </c>
    </row>
    <row r="15994" spans="6:9" x14ac:dyDescent="0.2">
      <c r="F15994" s="310" t="s">
        <v>21657</v>
      </c>
      <c r="G15994" s="311">
        <v>38241</v>
      </c>
      <c r="H15994" s="312" t="s">
        <v>4628</v>
      </c>
      <c r="I15994" s="313" t="s">
        <v>6851</v>
      </c>
    </row>
    <row r="15995" spans="6:9" x14ac:dyDescent="0.2">
      <c r="F15995" s="310" t="s">
        <v>21658</v>
      </c>
      <c r="G15995" s="311">
        <v>38242</v>
      </c>
      <c r="H15995" s="312" t="s">
        <v>4628</v>
      </c>
      <c r="I15995" s="313" t="s">
        <v>6851</v>
      </c>
    </row>
    <row r="15996" spans="6:9" x14ac:dyDescent="0.2">
      <c r="F15996" s="310" t="s">
        <v>21659</v>
      </c>
      <c r="G15996" s="311">
        <v>38251</v>
      </c>
      <c r="H15996" s="312" t="s">
        <v>4628</v>
      </c>
      <c r="I15996" s="313" t="s">
        <v>6851</v>
      </c>
    </row>
    <row r="15997" spans="6:9" x14ac:dyDescent="0.2">
      <c r="F15997" s="310" t="s">
        <v>21660</v>
      </c>
      <c r="G15997" s="311">
        <v>38253</v>
      </c>
      <c r="H15997" s="312" t="s">
        <v>4628</v>
      </c>
      <c r="I15997" s="313" t="s">
        <v>6851</v>
      </c>
    </row>
    <row r="15998" spans="6:9" x14ac:dyDescent="0.2">
      <c r="F15998" s="310" t="s">
        <v>21661</v>
      </c>
      <c r="G15998" s="311">
        <v>38254</v>
      </c>
      <c r="H15998" s="312" t="s">
        <v>4628</v>
      </c>
      <c r="I15998" s="313" t="s">
        <v>6851</v>
      </c>
    </row>
    <row r="15999" spans="6:9" x14ac:dyDescent="0.2">
      <c r="F15999" s="310" t="s">
        <v>21662</v>
      </c>
      <c r="G15999" s="311">
        <v>38255</v>
      </c>
      <c r="H15999" s="312" t="s">
        <v>4628</v>
      </c>
      <c r="I15999" s="313" t="s">
        <v>6851</v>
      </c>
    </row>
    <row r="16000" spans="6:9" x14ac:dyDescent="0.2">
      <c r="F16000" s="310" t="s">
        <v>21663</v>
      </c>
      <c r="G16000" s="311">
        <v>38256</v>
      </c>
      <c r="H16000" s="312" t="s">
        <v>4628</v>
      </c>
      <c r="I16000" s="313" t="s">
        <v>6851</v>
      </c>
    </row>
    <row r="16001" spans="6:9" x14ac:dyDescent="0.2">
      <c r="F16001" s="310" t="s">
        <v>21664</v>
      </c>
      <c r="G16001" s="311">
        <v>38257</v>
      </c>
      <c r="H16001" s="312" t="s">
        <v>4628</v>
      </c>
      <c r="I16001" s="313" t="s">
        <v>6851</v>
      </c>
    </row>
    <row r="16002" spans="6:9" x14ac:dyDescent="0.2">
      <c r="F16002" s="310" t="s">
        <v>21665</v>
      </c>
      <c r="G16002" s="311">
        <v>38258</v>
      </c>
      <c r="H16002" s="312" t="s">
        <v>4628</v>
      </c>
      <c r="I16002" s="313" t="s">
        <v>6851</v>
      </c>
    </row>
    <row r="16003" spans="6:9" x14ac:dyDescent="0.2">
      <c r="F16003" s="310" t="s">
        <v>21666</v>
      </c>
      <c r="G16003" s="311">
        <v>38259</v>
      </c>
      <c r="H16003" s="312" t="s">
        <v>4628</v>
      </c>
      <c r="I16003" s="313" t="s">
        <v>6851</v>
      </c>
    </row>
    <row r="16004" spans="6:9" x14ac:dyDescent="0.2">
      <c r="F16004" s="310" t="s">
        <v>21667</v>
      </c>
      <c r="G16004" s="311">
        <v>38260</v>
      </c>
      <c r="H16004" s="312" t="s">
        <v>4628</v>
      </c>
      <c r="I16004" s="313" t="s">
        <v>6851</v>
      </c>
    </row>
    <row r="16005" spans="6:9" x14ac:dyDescent="0.2">
      <c r="F16005" s="310" t="s">
        <v>21668</v>
      </c>
      <c r="G16005" s="311">
        <v>38261</v>
      </c>
      <c r="H16005" s="312" t="s">
        <v>4628</v>
      </c>
      <c r="I16005" s="313" t="s">
        <v>6851</v>
      </c>
    </row>
    <row r="16006" spans="6:9" x14ac:dyDescent="0.2">
      <c r="F16006" s="310" t="s">
        <v>21669</v>
      </c>
      <c r="G16006" s="311">
        <v>38271</v>
      </c>
      <c r="H16006" s="312" t="s">
        <v>4628</v>
      </c>
      <c r="I16006" s="313" t="s">
        <v>6851</v>
      </c>
    </row>
    <row r="16007" spans="6:9" x14ac:dyDescent="0.2">
      <c r="F16007" s="310" t="s">
        <v>21670</v>
      </c>
      <c r="G16007" s="311">
        <v>38281</v>
      </c>
      <c r="H16007" s="312" t="s">
        <v>4628</v>
      </c>
      <c r="I16007" s="313" t="s">
        <v>6851</v>
      </c>
    </row>
    <row r="16008" spans="6:9" x14ac:dyDescent="0.2">
      <c r="F16008" s="310" t="s">
        <v>21671</v>
      </c>
      <c r="G16008" s="311">
        <v>38301</v>
      </c>
      <c r="H16008" s="312" t="s">
        <v>4628</v>
      </c>
      <c r="I16008" s="313" t="s">
        <v>6851</v>
      </c>
    </row>
    <row r="16009" spans="6:9" x14ac:dyDescent="0.2">
      <c r="F16009" s="310" t="s">
        <v>21672</v>
      </c>
      <c r="G16009" s="311">
        <v>38302</v>
      </c>
      <c r="H16009" s="312" t="s">
        <v>4628</v>
      </c>
      <c r="I16009" s="313" t="s">
        <v>6851</v>
      </c>
    </row>
    <row r="16010" spans="6:9" x14ac:dyDescent="0.2">
      <c r="F16010" s="310" t="s">
        <v>21673</v>
      </c>
      <c r="G16010" s="311">
        <v>38303</v>
      </c>
      <c r="H16010" s="312" t="s">
        <v>4628</v>
      </c>
      <c r="I16010" s="313" t="s">
        <v>6851</v>
      </c>
    </row>
    <row r="16011" spans="6:9" x14ac:dyDescent="0.2">
      <c r="F16011" s="310" t="s">
        <v>21674</v>
      </c>
      <c r="G16011" s="311">
        <v>38305</v>
      </c>
      <c r="H16011" s="312" t="s">
        <v>4628</v>
      </c>
      <c r="I16011" s="313" t="s">
        <v>6851</v>
      </c>
    </row>
    <row r="16012" spans="6:9" x14ac:dyDescent="0.2">
      <c r="F16012" s="310" t="s">
        <v>21675</v>
      </c>
      <c r="G16012" s="311">
        <v>38308</v>
      </c>
      <c r="H16012" s="312" t="s">
        <v>4628</v>
      </c>
      <c r="I16012" s="313" t="s">
        <v>6851</v>
      </c>
    </row>
    <row r="16013" spans="6:9" x14ac:dyDescent="0.2">
      <c r="F16013" s="310" t="s">
        <v>21676</v>
      </c>
      <c r="G16013" s="311">
        <v>38310</v>
      </c>
      <c r="H16013" s="312" t="s">
        <v>4628</v>
      </c>
      <c r="I16013" s="313" t="s">
        <v>6851</v>
      </c>
    </row>
    <row r="16014" spans="6:9" x14ac:dyDescent="0.2">
      <c r="F16014" s="310" t="s">
        <v>21677</v>
      </c>
      <c r="G16014" s="311">
        <v>38311</v>
      </c>
      <c r="H16014" s="312" t="s">
        <v>4628</v>
      </c>
      <c r="I16014" s="313" t="s">
        <v>6851</v>
      </c>
    </row>
    <row r="16015" spans="6:9" x14ac:dyDescent="0.2">
      <c r="F16015" s="310" t="s">
        <v>21678</v>
      </c>
      <c r="G16015" s="311">
        <v>38313</v>
      </c>
      <c r="H16015" s="312" t="s">
        <v>4628</v>
      </c>
      <c r="I16015" s="313" t="s">
        <v>6851</v>
      </c>
    </row>
    <row r="16016" spans="6:9" x14ac:dyDescent="0.2">
      <c r="F16016" s="310" t="s">
        <v>21679</v>
      </c>
      <c r="G16016" s="311">
        <v>38314</v>
      </c>
      <c r="H16016" s="312" t="s">
        <v>4628</v>
      </c>
      <c r="I16016" s="313" t="s">
        <v>6851</v>
      </c>
    </row>
    <row r="16017" spans="6:9" x14ac:dyDescent="0.2">
      <c r="F16017" s="310" t="s">
        <v>21680</v>
      </c>
      <c r="G16017" s="311">
        <v>38315</v>
      </c>
      <c r="H16017" s="312" t="s">
        <v>4628</v>
      </c>
      <c r="I16017" s="313" t="s">
        <v>6851</v>
      </c>
    </row>
    <row r="16018" spans="6:9" x14ac:dyDescent="0.2">
      <c r="F16018" s="310" t="s">
        <v>21681</v>
      </c>
      <c r="G16018" s="311">
        <v>38316</v>
      </c>
      <c r="H16018" s="312" t="s">
        <v>4628</v>
      </c>
      <c r="I16018" s="313" t="s">
        <v>6851</v>
      </c>
    </row>
    <row r="16019" spans="6:9" x14ac:dyDescent="0.2">
      <c r="F16019" s="310" t="s">
        <v>21682</v>
      </c>
      <c r="G16019" s="311">
        <v>38317</v>
      </c>
      <c r="H16019" s="312" t="s">
        <v>4628</v>
      </c>
      <c r="I16019" s="313" t="s">
        <v>6851</v>
      </c>
    </row>
    <row r="16020" spans="6:9" x14ac:dyDescent="0.2">
      <c r="F16020" s="310" t="s">
        <v>21683</v>
      </c>
      <c r="G16020" s="311">
        <v>38318</v>
      </c>
      <c r="H16020" s="312" t="s">
        <v>4628</v>
      </c>
      <c r="I16020" s="313" t="s">
        <v>6851</v>
      </c>
    </row>
    <row r="16021" spans="6:9" x14ac:dyDescent="0.2">
      <c r="F16021" s="310" t="s">
        <v>21684</v>
      </c>
      <c r="G16021" s="311">
        <v>38320</v>
      </c>
      <c r="H16021" s="312" t="s">
        <v>4628</v>
      </c>
      <c r="I16021" s="313" t="s">
        <v>6851</v>
      </c>
    </row>
    <row r="16022" spans="6:9" x14ac:dyDescent="0.2">
      <c r="F16022" s="310" t="s">
        <v>21685</v>
      </c>
      <c r="G16022" s="311">
        <v>38321</v>
      </c>
      <c r="H16022" s="312" t="s">
        <v>4628</v>
      </c>
      <c r="I16022" s="313" t="s">
        <v>6851</v>
      </c>
    </row>
    <row r="16023" spans="6:9" x14ac:dyDescent="0.2">
      <c r="F16023" s="310" t="s">
        <v>21686</v>
      </c>
      <c r="G16023" s="311">
        <v>38324</v>
      </c>
      <c r="H16023" s="312" t="s">
        <v>4628</v>
      </c>
      <c r="I16023" s="313" t="s">
        <v>6851</v>
      </c>
    </row>
    <row r="16024" spans="6:9" x14ac:dyDescent="0.2">
      <c r="F16024" s="310" t="s">
        <v>21687</v>
      </c>
      <c r="G16024" s="311">
        <v>38326</v>
      </c>
      <c r="H16024" s="312" t="s">
        <v>4628</v>
      </c>
      <c r="I16024" s="313" t="s">
        <v>6851</v>
      </c>
    </row>
    <row r="16025" spans="6:9" x14ac:dyDescent="0.2">
      <c r="F16025" s="310" t="s">
        <v>21688</v>
      </c>
      <c r="G16025" s="311">
        <v>38327</v>
      </c>
      <c r="H16025" s="312" t="s">
        <v>4628</v>
      </c>
      <c r="I16025" s="313" t="s">
        <v>6851</v>
      </c>
    </row>
    <row r="16026" spans="6:9" x14ac:dyDescent="0.2">
      <c r="F16026" s="310" t="s">
        <v>21689</v>
      </c>
      <c r="G16026" s="311">
        <v>38328</v>
      </c>
      <c r="H16026" s="312" t="s">
        <v>4628</v>
      </c>
      <c r="I16026" s="313" t="s">
        <v>6851</v>
      </c>
    </row>
    <row r="16027" spans="6:9" x14ac:dyDescent="0.2">
      <c r="F16027" s="310" t="s">
        <v>21690</v>
      </c>
      <c r="G16027" s="311">
        <v>38329</v>
      </c>
      <c r="H16027" s="312" t="s">
        <v>4628</v>
      </c>
      <c r="I16027" s="313" t="s">
        <v>6851</v>
      </c>
    </row>
    <row r="16028" spans="6:9" x14ac:dyDescent="0.2">
      <c r="F16028" s="310" t="s">
        <v>21691</v>
      </c>
      <c r="G16028" s="311">
        <v>38330</v>
      </c>
      <c r="H16028" s="312" t="s">
        <v>4628</v>
      </c>
      <c r="I16028" s="313" t="s">
        <v>6851</v>
      </c>
    </row>
    <row r="16029" spans="6:9" x14ac:dyDescent="0.2">
      <c r="F16029" s="310" t="s">
        <v>21692</v>
      </c>
      <c r="G16029" s="311">
        <v>38331</v>
      </c>
      <c r="H16029" s="312" t="s">
        <v>4628</v>
      </c>
      <c r="I16029" s="313" t="s">
        <v>6851</v>
      </c>
    </row>
    <row r="16030" spans="6:9" x14ac:dyDescent="0.2">
      <c r="F16030" s="310" t="s">
        <v>21693</v>
      </c>
      <c r="G16030" s="311">
        <v>38332</v>
      </c>
      <c r="H16030" s="312" t="s">
        <v>4628</v>
      </c>
      <c r="I16030" s="313" t="s">
        <v>6851</v>
      </c>
    </row>
    <row r="16031" spans="6:9" x14ac:dyDescent="0.2">
      <c r="F16031" s="310" t="s">
        <v>21694</v>
      </c>
      <c r="G16031" s="311">
        <v>38333</v>
      </c>
      <c r="H16031" s="312" t="s">
        <v>4628</v>
      </c>
      <c r="I16031" s="313" t="s">
        <v>6851</v>
      </c>
    </row>
    <row r="16032" spans="6:9" x14ac:dyDescent="0.2">
      <c r="F16032" s="310" t="s">
        <v>21695</v>
      </c>
      <c r="G16032" s="311">
        <v>38334</v>
      </c>
      <c r="H16032" s="312" t="s">
        <v>4628</v>
      </c>
      <c r="I16032" s="313" t="s">
        <v>6851</v>
      </c>
    </row>
    <row r="16033" spans="6:9" x14ac:dyDescent="0.2">
      <c r="F16033" s="310" t="s">
        <v>21696</v>
      </c>
      <c r="G16033" s="311">
        <v>38336</v>
      </c>
      <c r="H16033" s="312" t="s">
        <v>4628</v>
      </c>
      <c r="I16033" s="313" t="s">
        <v>6851</v>
      </c>
    </row>
    <row r="16034" spans="6:9" x14ac:dyDescent="0.2">
      <c r="F16034" s="310" t="s">
        <v>21697</v>
      </c>
      <c r="G16034" s="311">
        <v>38337</v>
      </c>
      <c r="H16034" s="312" t="s">
        <v>4628</v>
      </c>
      <c r="I16034" s="313" t="s">
        <v>6851</v>
      </c>
    </row>
    <row r="16035" spans="6:9" x14ac:dyDescent="0.2">
      <c r="F16035" s="310" t="s">
        <v>21698</v>
      </c>
      <c r="G16035" s="311">
        <v>38338</v>
      </c>
      <c r="H16035" s="312" t="s">
        <v>4628</v>
      </c>
      <c r="I16035" s="313" t="s">
        <v>6851</v>
      </c>
    </row>
    <row r="16036" spans="6:9" x14ac:dyDescent="0.2">
      <c r="F16036" s="310" t="s">
        <v>21699</v>
      </c>
      <c r="G16036" s="311">
        <v>38339</v>
      </c>
      <c r="H16036" s="312" t="s">
        <v>4628</v>
      </c>
      <c r="I16036" s="313" t="s">
        <v>6851</v>
      </c>
    </row>
    <row r="16037" spans="6:9" x14ac:dyDescent="0.2">
      <c r="F16037" s="310" t="s">
        <v>21700</v>
      </c>
      <c r="G16037" s="311">
        <v>38340</v>
      </c>
      <c r="H16037" s="312" t="s">
        <v>4628</v>
      </c>
      <c r="I16037" s="313" t="s">
        <v>6851</v>
      </c>
    </row>
    <row r="16038" spans="6:9" x14ac:dyDescent="0.2">
      <c r="F16038" s="310" t="s">
        <v>21701</v>
      </c>
      <c r="G16038" s="311">
        <v>38341</v>
      </c>
      <c r="H16038" s="312" t="s">
        <v>4628</v>
      </c>
      <c r="I16038" s="313" t="s">
        <v>6851</v>
      </c>
    </row>
    <row r="16039" spans="6:9" x14ac:dyDescent="0.2">
      <c r="F16039" s="310" t="s">
        <v>21702</v>
      </c>
      <c r="G16039" s="311">
        <v>38342</v>
      </c>
      <c r="H16039" s="312" t="s">
        <v>4628</v>
      </c>
      <c r="I16039" s="313" t="s">
        <v>6851</v>
      </c>
    </row>
    <row r="16040" spans="6:9" x14ac:dyDescent="0.2">
      <c r="F16040" s="310" t="s">
        <v>21703</v>
      </c>
      <c r="G16040" s="311">
        <v>38343</v>
      </c>
      <c r="H16040" s="312" t="s">
        <v>4628</v>
      </c>
      <c r="I16040" s="313" t="s">
        <v>6851</v>
      </c>
    </row>
    <row r="16041" spans="6:9" x14ac:dyDescent="0.2">
      <c r="F16041" s="310" t="s">
        <v>21704</v>
      </c>
      <c r="G16041" s="311">
        <v>38344</v>
      </c>
      <c r="H16041" s="312" t="s">
        <v>4628</v>
      </c>
      <c r="I16041" s="313" t="s">
        <v>6851</v>
      </c>
    </row>
    <row r="16042" spans="6:9" x14ac:dyDescent="0.2">
      <c r="F16042" s="310" t="s">
        <v>21705</v>
      </c>
      <c r="G16042" s="311">
        <v>38345</v>
      </c>
      <c r="H16042" s="312" t="s">
        <v>4628</v>
      </c>
      <c r="I16042" s="313" t="s">
        <v>6851</v>
      </c>
    </row>
    <row r="16043" spans="6:9" x14ac:dyDescent="0.2">
      <c r="F16043" s="310" t="s">
        <v>21706</v>
      </c>
      <c r="G16043" s="311">
        <v>38346</v>
      </c>
      <c r="H16043" s="312" t="s">
        <v>4628</v>
      </c>
      <c r="I16043" s="313" t="s">
        <v>6851</v>
      </c>
    </row>
    <row r="16044" spans="6:9" x14ac:dyDescent="0.2">
      <c r="F16044" s="310" t="s">
        <v>21707</v>
      </c>
      <c r="G16044" s="311">
        <v>38347</v>
      </c>
      <c r="H16044" s="312" t="s">
        <v>4628</v>
      </c>
      <c r="I16044" s="313" t="s">
        <v>6851</v>
      </c>
    </row>
    <row r="16045" spans="6:9" x14ac:dyDescent="0.2">
      <c r="F16045" s="310" t="s">
        <v>21708</v>
      </c>
      <c r="G16045" s="311">
        <v>38348</v>
      </c>
      <c r="H16045" s="312" t="s">
        <v>4628</v>
      </c>
      <c r="I16045" s="313" t="s">
        <v>6851</v>
      </c>
    </row>
    <row r="16046" spans="6:9" x14ac:dyDescent="0.2">
      <c r="F16046" s="310" t="s">
        <v>21709</v>
      </c>
      <c r="G16046" s="311">
        <v>38351</v>
      </c>
      <c r="H16046" s="312" t="s">
        <v>4628</v>
      </c>
      <c r="I16046" s="313" t="s">
        <v>6851</v>
      </c>
    </row>
    <row r="16047" spans="6:9" x14ac:dyDescent="0.2">
      <c r="F16047" s="310" t="s">
        <v>21710</v>
      </c>
      <c r="G16047" s="311">
        <v>38352</v>
      </c>
      <c r="H16047" s="312" t="s">
        <v>4628</v>
      </c>
      <c r="I16047" s="313" t="s">
        <v>6851</v>
      </c>
    </row>
    <row r="16048" spans="6:9" x14ac:dyDescent="0.2">
      <c r="F16048" s="310" t="s">
        <v>21711</v>
      </c>
      <c r="G16048" s="311">
        <v>38355</v>
      </c>
      <c r="H16048" s="312" t="s">
        <v>4628</v>
      </c>
      <c r="I16048" s="313" t="s">
        <v>6851</v>
      </c>
    </row>
    <row r="16049" spans="6:9" x14ac:dyDescent="0.2">
      <c r="F16049" s="310" t="s">
        <v>21712</v>
      </c>
      <c r="G16049" s="311">
        <v>38356</v>
      </c>
      <c r="H16049" s="312" t="s">
        <v>4628</v>
      </c>
      <c r="I16049" s="313" t="s">
        <v>6851</v>
      </c>
    </row>
    <row r="16050" spans="6:9" x14ac:dyDescent="0.2">
      <c r="F16050" s="310" t="s">
        <v>21713</v>
      </c>
      <c r="G16050" s="311">
        <v>38357</v>
      </c>
      <c r="H16050" s="312" t="s">
        <v>4628</v>
      </c>
      <c r="I16050" s="313" t="s">
        <v>6851</v>
      </c>
    </row>
    <row r="16051" spans="6:9" x14ac:dyDescent="0.2">
      <c r="F16051" s="310" t="s">
        <v>21714</v>
      </c>
      <c r="G16051" s="311">
        <v>38358</v>
      </c>
      <c r="H16051" s="312" t="s">
        <v>4628</v>
      </c>
      <c r="I16051" s="313" t="s">
        <v>6851</v>
      </c>
    </row>
    <row r="16052" spans="6:9" x14ac:dyDescent="0.2">
      <c r="F16052" s="310" t="s">
        <v>21715</v>
      </c>
      <c r="G16052" s="311">
        <v>38359</v>
      </c>
      <c r="H16052" s="312" t="s">
        <v>4628</v>
      </c>
      <c r="I16052" s="313" t="s">
        <v>6851</v>
      </c>
    </row>
    <row r="16053" spans="6:9" x14ac:dyDescent="0.2">
      <c r="F16053" s="310" t="s">
        <v>21716</v>
      </c>
      <c r="G16053" s="311">
        <v>38361</v>
      </c>
      <c r="H16053" s="312" t="s">
        <v>4628</v>
      </c>
      <c r="I16053" s="313" t="s">
        <v>6851</v>
      </c>
    </row>
    <row r="16054" spans="6:9" x14ac:dyDescent="0.2">
      <c r="F16054" s="310" t="s">
        <v>21717</v>
      </c>
      <c r="G16054" s="311">
        <v>38362</v>
      </c>
      <c r="H16054" s="312" t="s">
        <v>4628</v>
      </c>
      <c r="I16054" s="313" t="s">
        <v>6851</v>
      </c>
    </row>
    <row r="16055" spans="6:9" x14ac:dyDescent="0.2">
      <c r="F16055" s="310" t="s">
        <v>21718</v>
      </c>
      <c r="G16055" s="311">
        <v>38363</v>
      </c>
      <c r="H16055" s="312" t="s">
        <v>4628</v>
      </c>
      <c r="I16055" s="313" t="s">
        <v>6851</v>
      </c>
    </row>
    <row r="16056" spans="6:9" x14ac:dyDescent="0.2">
      <c r="F16056" s="310" t="s">
        <v>21719</v>
      </c>
      <c r="G16056" s="311">
        <v>38365</v>
      </c>
      <c r="H16056" s="312" t="s">
        <v>4628</v>
      </c>
      <c r="I16056" s="313" t="s">
        <v>6851</v>
      </c>
    </row>
    <row r="16057" spans="6:9" x14ac:dyDescent="0.2">
      <c r="F16057" s="310" t="s">
        <v>21720</v>
      </c>
      <c r="G16057" s="311">
        <v>38366</v>
      </c>
      <c r="H16057" s="312" t="s">
        <v>4628</v>
      </c>
      <c r="I16057" s="313" t="s">
        <v>6851</v>
      </c>
    </row>
    <row r="16058" spans="6:9" x14ac:dyDescent="0.2">
      <c r="F16058" s="310" t="s">
        <v>21721</v>
      </c>
      <c r="G16058" s="311">
        <v>38367</v>
      </c>
      <c r="H16058" s="312" t="s">
        <v>4628</v>
      </c>
      <c r="I16058" s="313" t="s">
        <v>6851</v>
      </c>
    </row>
    <row r="16059" spans="6:9" x14ac:dyDescent="0.2">
      <c r="F16059" s="310" t="s">
        <v>21722</v>
      </c>
      <c r="G16059" s="311">
        <v>38368</v>
      </c>
      <c r="H16059" s="312" t="s">
        <v>4628</v>
      </c>
      <c r="I16059" s="313" t="s">
        <v>6851</v>
      </c>
    </row>
    <row r="16060" spans="6:9" x14ac:dyDescent="0.2">
      <c r="F16060" s="310" t="s">
        <v>21723</v>
      </c>
      <c r="G16060" s="311">
        <v>38369</v>
      </c>
      <c r="H16060" s="312" t="s">
        <v>4628</v>
      </c>
      <c r="I16060" s="313" t="s">
        <v>6851</v>
      </c>
    </row>
    <row r="16061" spans="6:9" x14ac:dyDescent="0.2">
      <c r="F16061" s="310" t="s">
        <v>21724</v>
      </c>
      <c r="G16061" s="311">
        <v>38370</v>
      </c>
      <c r="H16061" s="312" t="s">
        <v>4628</v>
      </c>
      <c r="I16061" s="313" t="s">
        <v>6851</v>
      </c>
    </row>
    <row r="16062" spans="6:9" x14ac:dyDescent="0.2">
      <c r="F16062" s="310" t="s">
        <v>21725</v>
      </c>
      <c r="G16062" s="311">
        <v>38371</v>
      </c>
      <c r="H16062" s="312" t="s">
        <v>4628</v>
      </c>
      <c r="I16062" s="313" t="s">
        <v>6851</v>
      </c>
    </row>
    <row r="16063" spans="6:9" x14ac:dyDescent="0.2">
      <c r="F16063" s="310" t="s">
        <v>21726</v>
      </c>
      <c r="G16063" s="311">
        <v>38372</v>
      </c>
      <c r="H16063" s="312" t="s">
        <v>4628</v>
      </c>
      <c r="I16063" s="313" t="s">
        <v>6851</v>
      </c>
    </row>
    <row r="16064" spans="6:9" x14ac:dyDescent="0.2">
      <c r="F16064" s="310" t="s">
        <v>21727</v>
      </c>
      <c r="G16064" s="311">
        <v>38374</v>
      </c>
      <c r="H16064" s="312" t="s">
        <v>4628</v>
      </c>
      <c r="I16064" s="313" t="s">
        <v>6851</v>
      </c>
    </row>
    <row r="16065" spans="6:9" x14ac:dyDescent="0.2">
      <c r="F16065" s="310" t="s">
        <v>21728</v>
      </c>
      <c r="G16065" s="311">
        <v>38375</v>
      </c>
      <c r="H16065" s="312" t="s">
        <v>4628</v>
      </c>
      <c r="I16065" s="313" t="s">
        <v>6851</v>
      </c>
    </row>
    <row r="16066" spans="6:9" x14ac:dyDescent="0.2">
      <c r="F16066" s="310" t="s">
        <v>21729</v>
      </c>
      <c r="G16066" s="311">
        <v>38376</v>
      </c>
      <c r="H16066" s="312" t="s">
        <v>4628</v>
      </c>
      <c r="I16066" s="313" t="s">
        <v>6851</v>
      </c>
    </row>
    <row r="16067" spans="6:9" x14ac:dyDescent="0.2">
      <c r="F16067" s="310" t="s">
        <v>21730</v>
      </c>
      <c r="G16067" s="311">
        <v>38377</v>
      </c>
      <c r="H16067" s="312" t="s">
        <v>4628</v>
      </c>
      <c r="I16067" s="313" t="s">
        <v>6851</v>
      </c>
    </row>
    <row r="16068" spans="6:9" x14ac:dyDescent="0.2">
      <c r="F16068" s="310" t="s">
        <v>21731</v>
      </c>
      <c r="G16068" s="311">
        <v>38378</v>
      </c>
      <c r="H16068" s="312" t="s">
        <v>4628</v>
      </c>
      <c r="I16068" s="313" t="s">
        <v>6851</v>
      </c>
    </row>
    <row r="16069" spans="6:9" x14ac:dyDescent="0.2">
      <c r="F16069" s="310" t="s">
        <v>21732</v>
      </c>
      <c r="G16069" s="311">
        <v>38379</v>
      </c>
      <c r="H16069" s="312" t="s">
        <v>4628</v>
      </c>
      <c r="I16069" s="313" t="s">
        <v>6851</v>
      </c>
    </row>
    <row r="16070" spans="6:9" x14ac:dyDescent="0.2">
      <c r="F16070" s="310" t="s">
        <v>21733</v>
      </c>
      <c r="G16070" s="311">
        <v>38380</v>
      </c>
      <c r="H16070" s="312" t="s">
        <v>4628</v>
      </c>
      <c r="I16070" s="313" t="s">
        <v>6851</v>
      </c>
    </row>
    <row r="16071" spans="6:9" x14ac:dyDescent="0.2">
      <c r="F16071" s="310" t="s">
        <v>21734</v>
      </c>
      <c r="G16071" s="311">
        <v>38381</v>
      </c>
      <c r="H16071" s="312" t="s">
        <v>4628</v>
      </c>
      <c r="I16071" s="313" t="s">
        <v>6851</v>
      </c>
    </row>
    <row r="16072" spans="6:9" x14ac:dyDescent="0.2">
      <c r="F16072" s="310" t="s">
        <v>21735</v>
      </c>
      <c r="G16072" s="311">
        <v>38382</v>
      </c>
      <c r="H16072" s="312" t="s">
        <v>4628</v>
      </c>
      <c r="I16072" s="313" t="s">
        <v>6851</v>
      </c>
    </row>
    <row r="16073" spans="6:9" x14ac:dyDescent="0.2">
      <c r="F16073" s="310" t="s">
        <v>21736</v>
      </c>
      <c r="G16073" s="311">
        <v>38387</v>
      </c>
      <c r="H16073" s="312" t="s">
        <v>4628</v>
      </c>
      <c r="I16073" s="313" t="s">
        <v>6851</v>
      </c>
    </row>
    <row r="16074" spans="6:9" x14ac:dyDescent="0.2">
      <c r="F16074" s="310" t="s">
        <v>21737</v>
      </c>
      <c r="G16074" s="311">
        <v>38388</v>
      </c>
      <c r="H16074" s="312" t="s">
        <v>4628</v>
      </c>
      <c r="I16074" s="313" t="s">
        <v>6851</v>
      </c>
    </row>
    <row r="16075" spans="6:9" x14ac:dyDescent="0.2">
      <c r="F16075" s="310" t="s">
        <v>21738</v>
      </c>
      <c r="G16075" s="311">
        <v>38389</v>
      </c>
      <c r="H16075" s="312" t="s">
        <v>4628</v>
      </c>
      <c r="I16075" s="313" t="s">
        <v>6851</v>
      </c>
    </row>
    <row r="16076" spans="6:9" x14ac:dyDescent="0.2">
      <c r="F16076" s="310" t="s">
        <v>21739</v>
      </c>
      <c r="G16076" s="311">
        <v>38390</v>
      </c>
      <c r="H16076" s="312" t="s">
        <v>4628</v>
      </c>
      <c r="I16076" s="313" t="s">
        <v>6851</v>
      </c>
    </row>
    <row r="16077" spans="6:9" x14ac:dyDescent="0.2">
      <c r="F16077" s="310" t="s">
        <v>21740</v>
      </c>
      <c r="G16077" s="311">
        <v>38391</v>
      </c>
      <c r="H16077" s="312" t="s">
        <v>4628</v>
      </c>
      <c r="I16077" s="313" t="s">
        <v>6851</v>
      </c>
    </row>
    <row r="16078" spans="6:9" x14ac:dyDescent="0.2">
      <c r="F16078" s="310" t="s">
        <v>21741</v>
      </c>
      <c r="G16078" s="311">
        <v>38392</v>
      </c>
      <c r="H16078" s="312" t="s">
        <v>4628</v>
      </c>
      <c r="I16078" s="313" t="s">
        <v>6851</v>
      </c>
    </row>
    <row r="16079" spans="6:9" x14ac:dyDescent="0.2">
      <c r="F16079" s="310" t="s">
        <v>21742</v>
      </c>
      <c r="G16079" s="311">
        <v>38393</v>
      </c>
      <c r="H16079" s="312" t="s">
        <v>4628</v>
      </c>
      <c r="I16079" s="313" t="s">
        <v>6851</v>
      </c>
    </row>
    <row r="16080" spans="6:9" x14ac:dyDescent="0.2">
      <c r="F16080" s="310" t="s">
        <v>21743</v>
      </c>
      <c r="G16080" s="311">
        <v>38401</v>
      </c>
      <c r="H16080" s="312" t="s">
        <v>4628</v>
      </c>
      <c r="I16080" s="313" t="s">
        <v>6851</v>
      </c>
    </row>
    <row r="16081" spans="6:9" x14ac:dyDescent="0.2">
      <c r="F16081" s="310" t="s">
        <v>21744</v>
      </c>
      <c r="G16081" s="311">
        <v>38402</v>
      </c>
      <c r="H16081" s="312" t="s">
        <v>4628</v>
      </c>
      <c r="I16081" s="313" t="s">
        <v>6851</v>
      </c>
    </row>
    <row r="16082" spans="6:9" x14ac:dyDescent="0.2">
      <c r="F16082" s="310" t="s">
        <v>21745</v>
      </c>
      <c r="G16082" s="311">
        <v>38425</v>
      </c>
      <c r="H16082" s="312" t="s">
        <v>4628</v>
      </c>
      <c r="I16082" s="313" t="s">
        <v>6851</v>
      </c>
    </row>
    <row r="16083" spans="6:9" x14ac:dyDescent="0.2">
      <c r="F16083" s="310" t="s">
        <v>21746</v>
      </c>
      <c r="G16083" s="311">
        <v>38449</v>
      </c>
      <c r="H16083" s="312" t="s">
        <v>4628</v>
      </c>
      <c r="I16083" s="313" t="s">
        <v>6851</v>
      </c>
    </row>
    <row r="16084" spans="6:9" x14ac:dyDescent="0.2">
      <c r="F16084" s="310" t="s">
        <v>21747</v>
      </c>
      <c r="G16084" s="311">
        <v>38450</v>
      </c>
      <c r="H16084" s="312" t="s">
        <v>4628</v>
      </c>
      <c r="I16084" s="313" t="s">
        <v>6851</v>
      </c>
    </row>
    <row r="16085" spans="6:9" x14ac:dyDescent="0.2">
      <c r="F16085" s="310" t="s">
        <v>21748</v>
      </c>
      <c r="G16085" s="311">
        <v>38451</v>
      </c>
      <c r="H16085" s="312" t="s">
        <v>4628</v>
      </c>
      <c r="I16085" s="313" t="s">
        <v>6851</v>
      </c>
    </row>
    <row r="16086" spans="6:9" x14ac:dyDescent="0.2">
      <c r="F16086" s="310" t="s">
        <v>21749</v>
      </c>
      <c r="G16086" s="311">
        <v>38452</v>
      </c>
      <c r="H16086" s="312" t="s">
        <v>4628</v>
      </c>
      <c r="I16086" s="313" t="s">
        <v>6851</v>
      </c>
    </row>
    <row r="16087" spans="6:9" x14ac:dyDescent="0.2">
      <c r="F16087" s="310" t="s">
        <v>21750</v>
      </c>
      <c r="G16087" s="311">
        <v>38453</v>
      </c>
      <c r="H16087" s="312" t="s">
        <v>4628</v>
      </c>
      <c r="I16087" s="313" t="s">
        <v>6851</v>
      </c>
    </row>
    <row r="16088" spans="6:9" x14ac:dyDescent="0.2">
      <c r="F16088" s="310" t="s">
        <v>21751</v>
      </c>
      <c r="G16088" s="311">
        <v>38454</v>
      </c>
      <c r="H16088" s="312" t="s">
        <v>4628</v>
      </c>
      <c r="I16088" s="313" t="s">
        <v>6851</v>
      </c>
    </row>
    <row r="16089" spans="6:9" x14ac:dyDescent="0.2">
      <c r="F16089" s="310" t="s">
        <v>21752</v>
      </c>
      <c r="G16089" s="311">
        <v>38455</v>
      </c>
      <c r="H16089" s="312" t="s">
        <v>4628</v>
      </c>
      <c r="I16089" s="313" t="s">
        <v>6851</v>
      </c>
    </row>
    <row r="16090" spans="6:9" x14ac:dyDescent="0.2">
      <c r="F16090" s="310" t="s">
        <v>21753</v>
      </c>
      <c r="G16090" s="311">
        <v>38456</v>
      </c>
      <c r="H16090" s="312" t="s">
        <v>4628</v>
      </c>
      <c r="I16090" s="313" t="s">
        <v>6851</v>
      </c>
    </row>
    <row r="16091" spans="6:9" x14ac:dyDescent="0.2">
      <c r="F16091" s="310" t="s">
        <v>21754</v>
      </c>
      <c r="G16091" s="311">
        <v>38457</v>
      </c>
      <c r="H16091" s="312" t="s">
        <v>4628</v>
      </c>
      <c r="I16091" s="313" t="s">
        <v>6851</v>
      </c>
    </row>
    <row r="16092" spans="6:9" x14ac:dyDescent="0.2">
      <c r="F16092" s="310" t="s">
        <v>21755</v>
      </c>
      <c r="G16092" s="311">
        <v>38459</v>
      </c>
      <c r="H16092" s="312" t="s">
        <v>4628</v>
      </c>
      <c r="I16092" s="313" t="s">
        <v>6851</v>
      </c>
    </row>
    <row r="16093" spans="6:9" x14ac:dyDescent="0.2">
      <c r="F16093" s="310" t="s">
        <v>21756</v>
      </c>
      <c r="G16093" s="311">
        <v>38460</v>
      </c>
      <c r="H16093" s="312" t="s">
        <v>4628</v>
      </c>
      <c r="I16093" s="313" t="s">
        <v>6851</v>
      </c>
    </row>
    <row r="16094" spans="6:9" x14ac:dyDescent="0.2">
      <c r="F16094" s="310" t="s">
        <v>21757</v>
      </c>
      <c r="G16094" s="311">
        <v>38461</v>
      </c>
      <c r="H16094" s="312" t="s">
        <v>4628</v>
      </c>
      <c r="I16094" s="313" t="s">
        <v>6851</v>
      </c>
    </row>
    <row r="16095" spans="6:9" x14ac:dyDescent="0.2">
      <c r="F16095" s="310" t="s">
        <v>21758</v>
      </c>
      <c r="G16095" s="311">
        <v>38462</v>
      </c>
      <c r="H16095" s="312" t="s">
        <v>4628</v>
      </c>
      <c r="I16095" s="313" t="s">
        <v>6851</v>
      </c>
    </row>
    <row r="16096" spans="6:9" x14ac:dyDescent="0.2">
      <c r="F16096" s="310" t="s">
        <v>21759</v>
      </c>
      <c r="G16096" s="311">
        <v>38463</v>
      </c>
      <c r="H16096" s="312" t="s">
        <v>4628</v>
      </c>
      <c r="I16096" s="313" t="s">
        <v>6851</v>
      </c>
    </row>
    <row r="16097" spans="6:9" x14ac:dyDescent="0.2">
      <c r="F16097" s="310" t="s">
        <v>21760</v>
      </c>
      <c r="G16097" s="311">
        <v>38464</v>
      </c>
      <c r="H16097" s="312" t="s">
        <v>4628</v>
      </c>
      <c r="I16097" s="313" t="s">
        <v>6851</v>
      </c>
    </row>
    <row r="16098" spans="6:9" x14ac:dyDescent="0.2">
      <c r="F16098" s="310" t="s">
        <v>21761</v>
      </c>
      <c r="G16098" s="311">
        <v>38468</v>
      </c>
      <c r="H16098" s="312" t="s">
        <v>4628</v>
      </c>
      <c r="I16098" s="313" t="s">
        <v>6851</v>
      </c>
    </row>
    <row r="16099" spans="6:9" x14ac:dyDescent="0.2">
      <c r="F16099" s="310" t="s">
        <v>21762</v>
      </c>
      <c r="G16099" s="311">
        <v>38469</v>
      </c>
      <c r="H16099" s="312" t="s">
        <v>4628</v>
      </c>
      <c r="I16099" s="313" t="s">
        <v>6851</v>
      </c>
    </row>
    <row r="16100" spans="6:9" x14ac:dyDescent="0.2">
      <c r="F16100" s="310" t="s">
        <v>21763</v>
      </c>
      <c r="G16100" s="311">
        <v>38471</v>
      </c>
      <c r="H16100" s="312" t="s">
        <v>4628</v>
      </c>
      <c r="I16100" s="313" t="s">
        <v>6851</v>
      </c>
    </row>
    <row r="16101" spans="6:9" x14ac:dyDescent="0.2">
      <c r="F16101" s="310" t="s">
        <v>21764</v>
      </c>
      <c r="G16101" s="311">
        <v>38472</v>
      </c>
      <c r="H16101" s="312" t="s">
        <v>4628</v>
      </c>
      <c r="I16101" s="313" t="s">
        <v>6851</v>
      </c>
    </row>
    <row r="16102" spans="6:9" x14ac:dyDescent="0.2">
      <c r="F16102" s="310" t="s">
        <v>21765</v>
      </c>
      <c r="G16102" s="311">
        <v>38473</v>
      </c>
      <c r="H16102" s="312" t="s">
        <v>4628</v>
      </c>
      <c r="I16102" s="313" t="s">
        <v>6851</v>
      </c>
    </row>
    <row r="16103" spans="6:9" x14ac:dyDescent="0.2">
      <c r="F16103" s="310" t="s">
        <v>21766</v>
      </c>
      <c r="G16103" s="311">
        <v>38474</v>
      </c>
      <c r="H16103" s="312" t="s">
        <v>4628</v>
      </c>
      <c r="I16103" s="313" t="s">
        <v>6851</v>
      </c>
    </row>
    <row r="16104" spans="6:9" x14ac:dyDescent="0.2">
      <c r="F16104" s="310" t="s">
        <v>21767</v>
      </c>
      <c r="G16104" s="311">
        <v>38475</v>
      </c>
      <c r="H16104" s="312" t="s">
        <v>4628</v>
      </c>
      <c r="I16104" s="313" t="s">
        <v>6851</v>
      </c>
    </row>
    <row r="16105" spans="6:9" x14ac:dyDescent="0.2">
      <c r="F16105" s="310" t="s">
        <v>21768</v>
      </c>
      <c r="G16105" s="311">
        <v>38476</v>
      </c>
      <c r="H16105" s="312" t="s">
        <v>4628</v>
      </c>
      <c r="I16105" s="313" t="s">
        <v>6851</v>
      </c>
    </row>
    <row r="16106" spans="6:9" x14ac:dyDescent="0.2">
      <c r="F16106" s="310" t="s">
        <v>21769</v>
      </c>
      <c r="G16106" s="311">
        <v>38477</v>
      </c>
      <c r="H16106" s="312" t="s">
        <v>4628</v>
      </c>
      <c r="I16106" s="313" t="s">
        <v>6851</v>
      </c>
    </row>
    <row r="16107" spans="6:9" x14ac:dyDescent="0.2">
      <c r="F16107" s="310" t="s">
        <v>21770</v>
      </c>
      <c r="G16107" s="311">
        <v>38478</v>
      </c>
      <c r="H16107" s="312" t="s">
        <v>4628</v>
      </c>
      <c r="I16107" s="313" t="s">
        <v>6851</v>
      </c>
    </row>
    <row r="16108" spans="6:9" x14ac:dyDescent="0.2">
      <c r="F16108" s="310" t="s">
        <v>21771</v>
      </c>
      <c r="G16108" s="311">
        <v>38481</v>
      </c>
      <c r="H16108" s="312" t="s">
        <v>4628</v>
      </c>
      <c r="I16108" s="313" t="s">
        <v>6851</v>
      </c>
    </row>
    <row r="16109" spans="6:9" x14ac:dyDescent="0.2">
      <c r="F16109" s="310" t="s">
        <v>21772</v>
      </c>
      <c r="G16109" s="311">
        <v>38482</v>
      </c>
      <c r="H16109" s="312" t="s">
        <v>4628</v>
      </c>
      <c r="I16109" s="313" t="s">
        <v>6851</v>
      </c>
    </row>
    <row r="16110" spans="6:9" x14ac:dyDescent="0.2">
      <c r="F16110" s="310" t="s">
        <v>21773</v>
      </c>
      <c r="G16110" s="311">
        <v>38483</v>
      </c>
      <c r="H16110" s="312" t="s">
        <v>4628</v>
      </c>
      <c r="I16110" s="313" t="s">
        <v>6851</v>
      </c>
    </row>
    <row r="16111" spans="6:9" x14ac:dyDescent="0.2">
      <c r="F16111" s="310" t="s">
        <v>21774</v>
      </c>
      <c r="G16111" s="311">
        <v>38485</v>
      </c>
      <c r="H16111" s="312" t="s">
        <v>4628</v>
      </c>
      <c r="I16111" s="313" t="s">
        <v>6851</v>
      </c>
    </row>
    <row r="16112" spans="6:9" x14ac:dyDescent="0.2">
      <c r="F16112" s="310" t="s">
        <v>21775</v>
      </c>
      <c r="G16112" s="311">
        <v>38486</v>
      </c>
      <c r="H16112" s="312" t="s">
        <v>4628</v>
      </c>
      <c r="I16112" s="313" t="s">
        <v>6851</v>
      </c>
    </row>
    <row r="16113" spans="6:9" x14ac:dyDescent="0.2">
      <c r="F16113" s="310" t="s">
        <v>21776</v>
      </c>
      <c r="G16113" s="311">
        <v>38487</v>
      </c>
      <c r="H16113" s="312" t="s">
        <v>4628</v>
      </c>
      <c r="I16113" s="313" t="s">
        <v>6851</v>
      </c>
    </row>
    <row r="16114" spans="6:9" x14ac:dyDescent="0.2">
      <c r="F16114" s="310" t="s">
        <v>21777</v>
      </c>
      <c r="G16114" s="311">
        <v>38488</v>
      </c>
      <c r="H16114" s="312" t="s">
        <v>4628</v>
      </c>
      <c r="I16114" s="313" t="s">
        <v>6851</v>
      </c>
    </row>
    <row r="16115" spans="6:9" x14ac:dyDescent="0.2">
      <c r="F16115" s="310" t="s">
        <v>21778</v>
      </c>
      <c r="G16115" s="311">
        <v>38501</v>
      </c>
      <c r="H16115" s="312" t="s">
        <v>4628</v>
      </c>
      <c r="I16115" s="313" t="s">
        <v>6851</v>
      </c>
    </row>
    <row r="16116" spans="6:9" x14ac:dyDescent="0.2">
      <c r="F16116" s="310" t="s">
        <v>21779</v>
      </c>
      <c r="G16116" s="311">
        <v>38502</v>
      </c>
      <c r="H16116" s="312" t="s">
        <v>4628</v>
      </c>
      <c r="I16116" s="313" t="s">
        <v>6851</v>
      </c>
    </row>
    <row r="16117" spans="6:9" x14ac:dyDescent="0.2">
      <c r="F16117" s="310" t="s">
        <v>21780</v>
      </c>
      <c r="G16117" s="311">
        <v>38503</v>
      </c>
      <c r="H16117" s="312" t="s">
        <v>4628</v>
      </c>
      <c r="I16117" s="313" t="s">
        <v>6851</v>
      </c>
    </row>
    <row r="16118" spans="6:9" x14ac:dyDescent="0.2">
      <c r="F16118" s="310" t="s">
        <v>21781</v>
      </c>
      <c r="G16118" s="311">
        <v>38504</v>
      </c>
      <c r="H16118" s="312" t="s">
        <v>4628</v>
      </c>
      <c r="I16118" s="313" t="s">
        <v>6851</v>
      </c>
    </row>
    <row r="16119" spans="6:9" x14ac:dyDescent="0.2">
      <c r="F16119" s="310" t="s">
        <v>21782</v>
      </c>
      <c r="G16119" s="311">
        <v>38505</v>
      </c>
      <c r="H16119" s="312" t="s">
        <v>4628</v>
      </c>
      <c r="I16119" s="313" t="s">
        <v>6851</v>
      </c>
    </row>
    <row r="16120" spans="6:9" x14ac:dyDescent="0.2">
      <c r="F16120" s="310" t="s">
        <v>21783</v>
      </c>
      <c r="G16120" s="311">
        <v>38506</v>
      </c>
      <c r="H16120" s="312" t="s">
        <v>4628</v>
      </c>
      <c r="I16120" s="313" t="s">
        <v>6851</v>
      </c>
    </row>
    <row r="16121" spans="6:9" x14ac:dyDescent="0.2">
      <c r="F16121" s="310" t="s">
        <v>21784</v>
      </c>
      <c r="G16121" s="311">
        <v>38541</v>
      </c>
      <c r="H16121" s="312" t="s">
        <v>4628</v>
      </c>
      <c r="I16121" s="313" t="s">
        <v>6851</v>
      </c>
    </row>
    <row r="16122" spans="6:9" x14ac:dyDescent="0.2">
      <c r="F16122" s="310" t="s">
        <v>21785</v>
      </c>
      <c r="G16122" s="311">
        <v>38542</v>
      </c>
      <c r="H16122" s="312" t="s">
        <v>4628</v>
      </c>
      <c r="I16122" s="313" t="s">
        <v>6851</v>
      </c>
    </row>
    <row r="16123" spans="6:9" x14ac:dyDescent="0.2">
      <c r="F16123" s="310" t="s">
        <v>21786</v>
      </c>
      <c r="G16123" s="311">
        <v>38543</v>
      </c>
      <c r="H16123" s="312" t="s">
        <v>4628</v>
      </c>
      <c r="I16123" s="313" t="s">
        <v>6851</v>
      </c>
    </row>
    <row r="16124" spans="6:9" x14ac:dyDescent="0.2">
      <c r="F16124" s="310" t="s">
        <v>21787</v>
      </c>
      <c r="G16124" s="311">
        <v>38544</v>
      </c>
      <c r="H16124" s="312" t="s">
        <v>4628</v>
      </c>
      <c r="I16124" s="313" t="s">
        <v>6851</v>
      </c>
    </row>
    <row r="16125" spans="6:9" x14ac:dyDescent="0.2">
      <c r="F16125" s="310" t="s">
        <v>21788</v>
      </c>
      <c r="G16125" s="311">
        <v>38545</v>
      </c>
      <c r="H16125" s="312" t="s">
        <v>4628</v>
      </c>
      <c r="I16125" s="313" t="s">
        <v>6851</v>
      </c>
    </row>
    <row r="16126" spans="6:9" x14ac:dyDescent="0.2">
      <c r="F16126" s="310" t="s">
        <v>21789</v>
      </c>
      <c r="G16126" s="311">
        <v>38547</v>
      </c>
      <c r="H16126" s="312" t="s">
        <v>4628</v>
      </c>
      <c r="I16126" s="313" t="s">
        <v>6851</v>
      </c>
    </row>
    <row r="16127" spans="6:9" x14ac:dyDescent="0.2">
      <c r="F16127" s="310" t="s">
        <v>21790</v>
      </c>
      <c r="G16127" s="311">
        <v>38548</v>
      </c>
      <c r="H16127" s="312" t="s">
        <v>4628</v>
      </c>
      <c r="I16127" s="313" t="s">
        <v>6851</v>
      </c>
    </row>
    <row r="16128" spans="6:9" x14ac:dyDescent="0.2">
      <c r="F16128" s="310" t="s">
        <v>21791</v>
      </c>
      <c r="G16128" s="311">
        <v>38549</v>
      </c>
      <c r="H16128" s="312" t="s">
        <v>4628</v>
      </c>
      <c r="I16128" s="313" t="s">
        <v>6851</v>
      </c>
    </row>
    <row r="16129" spans="6:9" x14ac:dyDescent="0.2">
      <c r="F16129" s="310" t="s">
        <v>21792</v>
      </c>
      <c r="G16129" s="311">
        <v>38550</v>
      </c>
      <c r="H16129" s="312" t="s">
        <v>4628</v>
      </c>
      <c r="I16129" s="313" t="s">
        <v>6851</v>
      </c>
    </row>
    <row r="16130" spans="6:9" x14ac:dyDescent="0.2">
      <c r="F16130" s="310" t="s">
        <v>21793</v>
      </c>
      <c r="G16130" s="311">
        <v>38551</v>
      </c>
      <c r="H16130" s="312" t="s">
        <v>4628</v>
      </c>
      <c r="I16130" s="313" t="s">
        <v>6851</v>
      </c>
    </row>
    <row r="16131" spans="6:9" x14ac:dyDescent="0.2">
      <c r="F16131" s="310" t="s">
        <v>21794</v>
      </c>
      <c r="G16131" s="311">
        <v>38552</v>
      </c>
      <c r="H16131" s="312" t="s">
        <v>4628</v>
      </c>
      <c r="I16131" s="313" t="s">
        <v>6851</v>
      </c>
    </row>
    <row r="16132" spans="6:9" x14ac:dyDescent="0.2">
      <c r="F16132" s="310" t="s">
        <v>21795</v>
      </c>
      <c r="G16132" s="311">
        <v>38553</v>
      </c>
      <c r="H16132" s="312" t="s">
        <v>4628</v>
      </c>
      <c r="I16132" s="313" t="s">
        <v>6851</v>
      </c>
    </row>
    <row r="16133" spans="6:9" x14ac:dyDescent="0.2">
      <c r="F16133" s="310" t="s">
        <v>21796</v>
      </c>
      <c r="G16133" s="311">
        <v>38554</v>
      </c>
      <c r="H16133" s="312" t="s">
        <v>4628</v>
      </c>
      <c r="I16133" s="313" t="s">
        <v>6851</v>
      </c>
    </row>
    <row r="16134" spans="6:9" x14ac:dyDescent="0.2">
      <c r="F16134" s="310" t="s">
        <v>21797</v>
      </c>
      <c r="G16134" s="311">
        <v>38555</v>
      </c>
      <c r="H16134" s="312" t="s">
        <v>4628</v>
      </c>
      <c r="I16134" s="313" t="s">
        <v>6851</v>
      </c>
    </row>
    <row r="16135" spans="6:9" x14ac:dyDescent="0.2">
      <c r="F16135" s="310" t="s">
        <v>21798</v>
      </c>
      <c r="G16135" s="311">
        <v>38556</v>
      </c>
      <c r="H16135" s="312" t="s">
        <v>4628</v>
      </c>
      <c r="I16135" s="313" t="s">
        <v>6851</v>
      </c>
    </row>
    <row r="16136" spans="6:9" x14ac:dyDescent="0.2">
      <c r="F16136" s="310" t="s">
        <v>21799</v>
      </c>
      <c r="G16136" s="311">
        <v>38557</v>
      </c>
      <c r="H16136" s="312" t="s">
        <v>4628</v>
      </c>
      <c r="I16136" s="313" t="s">
        <v>6851</v>
      </c>
    </row>
    <row r="16137" spans="6:9" x14ac:dyDescent="0.2">
      <c r="F16137" s="310" t="s">
        <v>21800</v>
      </c>
      <c r="G16137" s="311">
        <v>38558</v>
      </c>
      <c r="H16137" s="312" t="s">
        <v>4628</v>
      </c>
      <c r="I16137" s="313" t="s">
        <v>6851</v>
      </c>
    </row>
    <row r="16138" spans="6:9" x14ac:dyDescent="0.2">
      <c r="F16138" s="310" t="s">
        <v>21801</v>
      </c>
      <c r="G16138" s="311">
        <v>38559</v>
      </c>
      <c r="H16138" s="312" t="s">
        <v>4628</v>
      </c>
      <c r="I16138" s="313" t="s">
        <v>6851</v>
      </c>
    </row>
    <row r="16139" spans="6:9" x14ac:dyDescent="0.2">
      <c r="F16139" s="310" t="s">
        <v>21802</v>
      </c>
      <c r="G16139" s="311">
        <v>38560</v>
      </c>
      <c r="H16139" s="312" t="s">
        <v>4628</v>
      </c>
      <c r="I16139" s="313" t="s">
        <v>6851</v>
      </c>
    </row>
    <row r="16140" spans="6:9" x14ac:dyDescent="0.2">
      <c r="F16140" s="310" t="s">
        <v>21803</v>
      </c>
      <c r="G16140" s="311">
        <v>38562</v>
      </c>
      <c r="H16140" s="312" t="s">
        <v>4628</v>
      </c>
      <c r="I16140" s="313" t="s">
        <v>6851</v>
      </c>
    </row>
    <row r="16141" spans="6:9" x14ac:dyDescent="0.2">
      <c r="F16141" s="310" t="s">
        <v>21804</v>
      </c>
      <c r="G16141" s="311">
        <v>38563</v>
      </c>
      <c r="H16141" s="312" t="s">
        <v>4628</v>
      </c>
      <c r="I16141" s="313" t="s">
        <v>6851</v>
      </c>
    </row>
    <row r="16142" spans="6:9" x14ac:dyDescent="0.2">
      <c r="F16142" s="310" t="s">
        <v>21805</v>
      </c>
      <c r="G16142" s="311">
        <v>38564</v>
      </c>
      <c r="H16142" s="312" t="s">
        <v>4628</v>
      </c>
      <c r="I16142" s="313" t="s">
        <v>6851</v>
      </c>
    </row>
    <row r="16143" spans="6:9" x14ac:dyDescent="0.2">
      <c r="F16143" s="310" t="s">
        <v>21806</v>
      </c>
      <c r="G16143" s="311">
        <v>38565</v>
      </c>
      <c r="H16143" s="312" t="s">
        <v>4628</v>
      </c>
      <c r="I16143" s="313" t="s">
        <v>6851</v>
      </c>
    </row>
    <row r="16144" spans="6:9" x14ac:dyDescent="0.2">
      <c r="F16144" s="310" t="s">
        <v>21807</v>
      </c>
      <c r="G16144" s="311">
        <v>38567</v>
      </c>
      <c r="H16144" s="312" t="s">
        <v>4628</v>
      </c>
      <c r="I16144" s="313" t="s">
        <v>6851</v>
      </c>
    </row>
    <row r="16145" spans="6:9" x14ac:dyDescent="0.2">
      <c r="F16145" s="310" t="s">
        <v>21808</v>
      </c>
      <c r="G16145" s="311">
        <v>38568</v>
      </c>
      <c r="H16145" s="312" t="s">
        <v>4628</v>
      </c>
      <c r="I16145" s="313" t="s">
        <v>6851</v>
      </c>
    </row>
    <row r="16146" spans="6:9" x14ac:dyDescent="0.2">
      <c r="F16146" s="310" t="s">
        <v>21809</v>
      </c>
      <c r="G16146" s="311">
        <v>38569</v>
      </c>
      <c r="H16146" s="312" t="s">
        <v>4628</v>
      </c>
      <c r="I16146" s="313" t="s">
        <v>6851</v>
      </c>
    </row>
    <row r="16147" spans="6:9" x14ac:dyDescent="0.2">
      <c r="F16147" s="310" t="s">
        <v>21810</v>
      </c>
      <c r="G16147" s="311">
        <v>38570</v>
      </c>
      <c r="H16147" s="312" t="s">
        <v>4628</v>
      </c>
      <c r="I16147" s="313" t="s">
        <v>6851</v>
      </c>
    </row>
    <row r="16148" spans="6:9" x14ac:dyDescent="0.2">
      <c r="F16148" s="310" t="s">
        <v>21811</v>
      </c>
      <c r="G16148" s="311">
        <v>38571</v>
      </c>
      <c r="H16148" s="312" t="s">
        <v>4628</v>
      </c>
      <c r="I16148" s="313" t="s">
        <v>6851</v>
      </c>
    </row>
    <row r="16149" spans="6:9" x14ac:dyDescent="0.2">
      <c r="F16149" s="310" t="s">
        <v>21812</v>
      </c>
      <c r="G16149" s="311">
        <v>38572</v>
      </c>
      <c r="H16149" s="312" t="s">
        <v>4628</v>
      </c>
      <c r="I16149" s="313" t="s">
        <v>6851</v>
      </c>
    </row>
    <row r="16150" spans="6:9" x14ac:dyDescent="0.2">
      <c r="F16150" s="310" t="s">
        <v>21813</v>
      </c>
      <c r="G16150" s="311">
        <v>38573</v>
      </c>
      <c r="H16150" s="312" t="s">
        <v>4628</v>
      </c>
      <c r="I16150" s="313" t="s">
        <v>6851</v>
      </c>
    </row>
    <row r="16151" spans="6:9" x14ac:dyDescent="0.2">
      <c r="F16151" s="310" t="s">
        <v>21814</v>
      </c>
      <c r="G16151" s="311">
        <v>38574</v>
      </c>
      <c r="H16151" s="312" t="s">
        <v>4628</v>
      </c>
      <c r="I16151" s="313" t="s">
        <v>6851</v>
      </c>
    </row>
    <row r="16152" spans="6:9" x14ac:dyDescent="0.2">
      <c r="F16152" s="310" t="s">
        <v>21815</v>
      </c>
      <c r="G16152" s="311">
        <v>38575</v>
      </c>
      <c r="H16152" s="312" t="s">
        <v>4628</v>
      </c>
      <c r="I16152" s="313" t="s">
        <v>6851</v>
      </c>
    </row>
    <row r="16153" spans="6:9" x14ac:dyDescent="0.2">
      <c r="F16153" s="310" t="s">
        <v>21816</v>
      </c>
      <c r="G16153" s="311">
        <v>38577</v>
      </c>
      <c r="H16153" s="312" t="s">
        <v>4628</v>
      </c>
      <c r="I16153" s="313" t="s">
        <v>6851</v>
      </c>
    </row>
    <row r="16154" spans="6:9" x14ac:dyDescent="0.2">
      <c r="F16154" s="310" t="s">
        <v>21817</v>
      </c>
      <c r="G16154" s="311">
        <v>38578</v>
      </c>
      <c r="H16154" s="312" t="s">
        <v>4628</v>
      </c>
      <c r="I16154" s="313" t="s">
        <v>6851</v>
      </c>
    </row>
    <row r="16155" spans="6:9" x14ac:dyDescent="0.2">
      <c r="F16155" s="310" t="s">
        <v>21818</v>
      </c>
      <c r="G16155" s="311">
        <v>38579</v>
      </c>
      <c r="H16155" s="312" t="s">
        <v>4628</v>
      </c>
      <c r="I16155" s="313" t="s">
        <v>6851</v>
      </c>
    </row>
    <row r="16156" spans="6:9" x14ac:dyDescent="0.2">
      <c r="F16156" s="310" t="s">
        <v>21819</v>
      </c>
      <c r="G16156" s="311">
        <v>38580</v>
      </c>
      <c r="H16156" s="312" t="s">
        <v>4628</v>
      </c>
      <c r="I16156" s="313" t="s">
        <v>6851</v>
      </c>
    </row>
    <row r="16157" spans="6:9" x14ac:dyDescent="0.2">
      <c r="F16157" s="310" t="s">
        <v>21820</v>
      </c>
      <c r="G16157" s="311">
        <v>38581</v>
      </c>
      <c r="H16157" s="312" t="s">
        <v>4628</v>
      </c>
      <c r="I16157" s="313" t="s">
        <v>6851</v>
      </c>
    </row>
    <row r="16158" spans="6:9" x14ac:dyDescent="0.2">
      <c r="F16158" s="310" t="s">
        <v>21821</v>
      </c>
      <c r="G16158" s="311">
        <v>38582</v>
      </c>
      <c r="H16158" s="312" t="s">
        <v>4628</v>
      </c>
      <c r="I16158" s="313" t="s">
        <v>6851</v>
      </c>
    </row>
    <row r="16159" spans="6:9" x14ac:dyDescent="0.2">
      <c r="F16159" s="310" t="s">
        <v>21822</v>
      </c>
      <c r="G16159" s="311">
        <v>38583</v>
      </c>
      <c r="H16159" s="312" t="s">
        <v>4628</v>
      </c>
      <c r="I16159" s="313" t="s">
        <v>6851</v>
      </c>
    </row>
    <row r="16160" spans="6:9" x14ac:dyDescent="0.2">
      <c r="F16160" s="310" t="s">
        <v>21823</v>
      </c>
      <c r="G16160" s="311">
        <v>38585</v>
      </c>
      <c r="H16160" s="312" t="s">
        <v>4628</v>
      </c>
      <c r="I16160" s="313" t="s">
        <v>6851</v>
      </c>
    </row>
    <row r="16161" spans="6:9" x14ac:dyDescent="0.2">
      <c r="F16161" s="310" t="s">
        <v>21824</v>
      </c>
      <c r="G16161" s="311">
        <v>38587</v>
      </c>
      <c r="H16161" s="312" t="s">
        <v>4628</v>
      </c>
      <c r="I16161" s="313" t="s">
        <v>6851</v>
      </c>
    </row>
    <row r="16162" spans="6:9" x14ac:dyDescent="0.2">
      <c r="F16162" s="310" t="s">
        <v>21825</v>
      </c>
      <c r="G16162" s="311">
        <v>38588</v>
      </c>
      <c r="H16162" s="312" t="s">
        <v>4628</v>
      </c>
      <c r="I16162" s="313" t="s">
        <v>6851</v>
      </c>
    </row>
    <row r="16163" spans="6:9" x14ac:dyDescent="0.2">
      <c r="F16163" s="310" t="s">
        <v>21826</v>
      </c>
      <c r="G16163" s="311">
        <v>38589</v>
      </c>
      <c r="H16163" s="312" t="s">
        <v>4628</v>
      </c>
      <c r="I16163" s="313" t="s">
        <v>6851</v>
      </c>
    </row>
    <row r="16164" spans="6:9" x14ac:dyDescent="0.2">
      <c r="F16164" s="310" t="s">
        <v>21827</v>
      </c>
      <c r="G16164" s="311">
        <v>38601</v>
      </c>
      <c r="H16164" s="312" t="s">
        <v>3057</v>
      </c>
      <c r="I16164" s="313" t="s">
        <v>6851</v>
      </c>
    </row>
    <row r="16165" spans="6:9" x14ac:dyDescent="0.2">
      <c r="F16165" s="310" t="s">
        <v>21828</v>
      </c>
      <c r="G16165" s="311">
        <v>38602</v>
      </c>
      <c r="H16165" s="312" t="s">
        <v>3057</v>
      </c>
      <c r="I16165" s="313" t="s">
        <v>6851</v>
      </c>
    </row>
    <row r="16166" spans="6:9" x14ac:dyDescent="0.2">
      <c r="F16166" s="310" t="s">
        <v>21829</v>
      </c>
      <c r="G16166" s="311">
        <v>38603</v>
      </c>
      <c r="H16166" s="312" t="s">
        <v>3057</v>
      </c>
      <c r="I16166" s="313" t="s">
        <v>6851</v>
      </c>
    </row>
    <row r="16167" spans="6:9" x14ac:dyDescent="0.2">
      <c r="F16167" s="310" t="s">
        <v>21830</v>
      </c>
      <c r="G16167" s="311">
        <v>38606</v>
      </c>
      <c r="H16167" s="312" t="s">
        <v>3057</v>
      </c>
      <c r="I16167" s="313" t="s">
        <v>6851</v>
      </c>
    </row>
    <row r="16168" spans="6:9" x14ac:dyDescent="0.2">
      <c r="F16168" s="310" t="s">
        <v>21831</v>
      </c>
      <c r="G16168" s="311">
        <v>38609</v>
      </c>
      <c r="H16168" s="312" t="s">
        <v>3057</v>
      </c>
      <c r="I16168" s="313" t="s">
        <v>6851</v>
      </c>
    </row>
    <row r="16169" spans="6:9" x14ac:dyDescent="0.2">
      <c r="F16169" s="310" t="s">
        <v>21832</v>
      </c>
      <c r="G16169" s="311">
        <v>38610</v>
      </c>
      <c r="H16169" s="312" t="s">
        <v>3057</v>
      </c>
      <c r="I16169" s="313" t="s">
        <v>6851</v>
      </c>
    </row>
    <row r="16170" spans="6:9" x14ac:dyDescent="0.2">
      <c r="F16170" s="310" t="s">
        <v>21833</v>
      </c>
      <c r="G16170" s="311">
        <v>38611</v>
      </c>
      <c r="H16170" s="312" t="s">
        <v>3057</v>
      </c>
      <c r="I16170" s="313" t="s">
        <v>6851</v>
      </c>
    </row>
    <row r="16171" spans="6:9" x14ac:dyDescent="0.2">
      <c r="F16171" s="310" t="s">
        <v>21834</v>
      </c>
      <c r="G16171" s="311">
        <v>38614</v>
      </c>
      <c r="H16171" s="312" t="s">
        <v>3057</v>
      </c>
      <c r="I16171" s="313" t="s">
        <v>6848</v>
      </c>
    </row>
    <row r="16172" spans="6:9" x14ac:dyDescent="0.2">
      <c r="F16172" s="310" t="s">
        <v>21835</v>
      </c>
      <c r="G16172" s="311">
        <v>38617</v>
      </c>
      <c r="H16172" s="312" t="s">
        <v>3057</v>
      </c>
      <c r="I16172" s="313" t="s">
        <v>6848</v>
      </c>
    </row>
    <row r="16173" spans="6:9" x14ac:dyDescent="0.2">
      <c r="F16173" s="310" t="s">
        <v>21836</v>
      </c>
      <c r="G16173" s="311">
        <v>38618</v>
      </c>
      <c r="H16173" s="312" t="s">
        <v>3057</v>
      </c>
      <c r="I16173" s="313" t="s">
        <v>6851</v>
      </c>
    </row>
    <row r="16174" spans="6:9" x14ac:dyDescent="0.2">
      <c r="F16174" s="310" t="s">
        <v>21837</v>
      </c>
      <c r="G16174" s="311">
        <v>38619</v>
      </c>
      <c r="H16174" s="312" t="s">
        <v>3057</v>
      </c>
      <c r="I16174" s="313" t="s">
        <v>6851</v>
      </c>
    </row>
    <row r="16175" spans="6:9" x14ac:dyDescent="0.2">
      <c r="F16175" s="310" t="s">
        <v>21838</v>
      </c>
      <c r="G16175" s="311">
        <v>38620</v>
      </c>
      <c r="H16175" s="312" t="s">
        <v>3057</v>
      </c>
      <c r="I16175" s="313" t="s">
        <v>6851</v>
      </c>
    </row>
    <row r="16176" spans="6:9" x14ac:dyDescent="0.2">
      <c r="F16176" s="310" t="s">
        <v>21839</v>
      </c>
      <c r="G16176" s="311">
        <v>38621</v>
      </c>
      <c r="H16176" s="312" t="s">
        <v>3057</v>
      </c>
      <c r="I16176" s="313" t="s">
        <v>6851</v>
      </c>
    </row>
    <row r="16177" spans="6:9" x14ac:dyDescent="0.2">
      <c r="F16177" s="310" t="s">
        <v>21840</v>
      </c>
      <c r="G16177" s="311">
        <v>38622</v>
      </c>
      <c r="H16177" s="312" t="s">
        <v>3057</v>
      </c>
      <c r="I16177" s="313" t="s">
        <v>6851</v>
      </c>
    </row>
    <row r="16178" spans="6:9" x14ac:dyDescent="0.2">
      <c r="F16178" s="310" t="s">
        <v>21841</v>
      </c>
      <c r="G16178" s="311">
        <v>38623</v>
      </c>
      <c r="H16178" s="312" t="s">
        <v>3057</v>
      </c>
      <c r="I16178" s="313" t="s">
        <v>6851</v>
      </c>
    </row>
    <row r="16179" spans="6:9" x14ac:dyDescent="0.2">
      <c r="F16179" s="310" t="s">
        <v>21842</v>
      </c>
      <c r="G16179" s="311">
        <v>38625</v>
      </c>
      <c r="H16179" s="312" t="s">
        <v>3057</v>
      </c>
      <c r="I16179" s="313" t="s">
        <v>6851</v>
      </c>
    </row>
    <row r="16180" spans="6:9" x14ac:dyDescent="0.2">
      <c r="F16180" s="310" t="s">
        <v>21843</v>
      </c>
      <c r="G16180" s="311">
        <v>38626</v>
      </c>
      <c r="H16180" s="312" t="s">
        <v>3057</v>
      </c>
      <c r="I16180" s="313" t="s">
        <v>6851</v>
      </c>
    </row>
    <row r="16181" spans="6:9" x14ac:dyDescent="0.2">
      <c r="F16181" s="310" t="s">
        <v>21844</v>
      </c>
      <c r="G16181" s="311">
        <v>38627</v>
      </c>
      <c r="H16181" s="312" t="s">
        <v>3057</v>
      </c>
      <c r="I16181" s="313" t="s">
        <v>6851</v>
      </c>
    </row>
    <row r="16182" spans="6:9" x14ac:dyDescent="0.2">
      <c r="F16182" s="310" t="s">
        <v>21845</v>
      </c>
      <c r="G16182" s="311">
        <v>38628</v>
      </c>
      <c r="H16182" s="312" t="s">
        <v>3057</v>
      </c>
      <c r="I16182" s="313" t="s">
        <v>6851</v>
      </c>
    </row>
    <row r="16183" spans="6:9" x14ac:dyDescent="0.2">
      <c r="F16183" s="310" t="s">
        <v>21846</v>
      </c>
      <c r="G16183" s="311">
        <v>38629</v>
      </c>
      <c r="H16183" s="312" t="s">
        <v>3057</v>
      </c>
      <c r="I16183" s="313" t="s">
        <v>6851</v>
      </c>
    </row>
    <row r="16184" spans="6:9" x14ac:dyDescent="0.2">
      <c r="F16184" s="310" t="s">
        <v>21847</v>
      </c>
      <c r="G16184" s="311">
        <v>38630</v>
      </c>
      <c r="H16184" s="312" t="s">
        <v>3057</v>
      </c>
      <c r="I16184" s="313" t="s">
        <v>6842</v>
      </c>
    </row>
    <row r="16185" spans="6:9" x14ac:dyDescent="0.2">
      <c r="F16185" s="310" t="s">
        <v>21848</v>
      </c>
      <c r="G16185" s="311">
        <v>38631</v>
      </c>
      <c r="H16185" s="312" t="s">
        <v>3057</v>
      </c>
      <c r="I16185" s="313" t="s">
        <v>6842</v>
      </c>
    </row>
    <row r="16186" spans="6:9" x14ac:dyDescent="0.2">
      <c r="F16186" s="310" t="s">
        <v>21849</v>
      </c>
      <c r="G16186" s="311">
        <v>38632</v>
      </c>
      <c r="H16186" s="312" t="s">
        <v>3057</v>
      </c>
      <c r="I16186" s="313" t="s">
        <v>6851</v>
      </c>
    </row>
    <row r="16187" spans="6:9" x14ac:dyDescent="0.2">
      <c r="F16187" s="310" t="s">
        <v>21850</v>
      </c>
      <c r="G16187" s="311">
        <v>38633</v>
      </c>
      <c r="H16187" s="312" t="s">
        <v>3057</v>
      </c>
      <c r="I16187" s="313" t="s">
        <v>6851</v>
      </c>
    </row>
    <row r="16188" spans="6:9" x14ac:dyDescent="0.2">
      <c r="F16188" s="310" t="s">
        <v>21851</v>
      </c>
      <c r="G16188" s="311">
        <v>38634</v>
      </c>
      <c r="H16188" s="312" t="s">
        <v>3057</v>
      </c>
      <c r="I16188" s="313" t="s">
        <v>6851</v>
      </c>
    </row>
    <row r="16189" spans="6:9" x14ac:dyDescent="0.2">
      <c r="F16189" s="310" t="s">
        <v>21852</v>
      </c>
      <c r="G16189" s="311">
        <v>38635</v>
      </c>
      <c r="H16189" s="312" t="s">
        <v>3057</v>
      </c>
      <c r="I16189" s="313" t="s">
        <v>6851</v>
      </c>
    </row>
    <row r="16190" spans="6:9" x14ac:dyDescent="0.2">
      <c r="F16190" s="310" t="s">
        <v>21853</v>
      </c>
      <c r="G16190" s="311">
        <v>38637</v>
      </c>
      <c r="H16190" s="312" t="s">
        <v>3057</v>
      </c>
      <c r="I16190" s="313" t="s">
        <v>6851</v>
      </c>
    </row>
    <row r="16191" spans="6:9" x14ac:dyDescent="0.2">
      <c r="F16191" s="310" t="s">
        <v>21854</v>
      </c>
      <c r="G16191" s="311">
        <v>38638</v>
      </c>
      <c r="H16191" s="312" t="s">
        <v>3057</v>
      </c>
      <c r="I16191" s="313" t="s">
        <v>6851</v>
      </c>
    </row>
    <row r="16192" spans="6:9" x14ac:dyDescent="0.2">
      <c r="F16192" s="310" t="s">
        <v>21855</v>
      </c>
      <c r="G16192" s="311">
        <v>38639</v>
      </c>
      <c r="H16192" s="312" t="s">
        <v>3057</v>
      </c>
      <c r="I16192" s="313" t="s">
        <v>6848</v>
      </c>
    </row>
    <row r="16193" spans="6:9" x14ac:dyDescent="0.2">
      <c r="F16193" s="310" t="s">
        <v>21856</v>
      </c>
      <c r="G16193" s="311">
        <v>38641</v>
      </c>
      <c r="H16193" s="312" t="s">
        <v>3057</v>
      </c>
      <c r="I16193" s="313" t="s">
        <v>6851</v>
      </c>
    </row>
    <row r="16194" spans="6:9" x14ac:dyDescent="0.2">
      <c r="F16194" s="310" t="s">
        <v>21857</v>
      </c>
      <c r="G16194" s="311">
        <v>38642</v>
      </c>
      <c r="H16194" s="312" t="s">
        <v>3057</v>
      </c>
      <c r="I16194" s="313" t="s">
        <v>6851</v>
      </c>
    </row>
    <row r="16195" spans="6:9" x14ac:dyDescent="0.2">
      <c r="F16195" s="310" t="s">
        <v>21858</v>
      </c>
      <c r="G16195" s="311">
        <v>38643</v>
      </c>
      <c r="H16195" s="312" t="s">
        <v>3057</v>
      </c>
      <c r="I16195" s="313" t="s">
        <v>6851</v>
      </c>
    </row>
    <row r="16196" spans="6:9" x14ac:dyDescent="0.2">
      <c r="F16196" s="310" t="s">
        <v>21859</v>
      </c>
      <c r="G16196" s="311">
        <v>38644</v>
      </c>
      <c r="H16196" s="312" t="s">
        <v>3057</v>
      </c>
      <c r="I16196" s="313" t="s">
        <v>6848</v>
      </c>
    </row>
    <row r="16197" spans="6:9" x14ac:dyDescent="0.2">
      <c r="F16197" s="310" t="s">
        <v>21860</v>
      </c>
      <c r="G16197" s="311">
        <v>38645</v>
      </c>
      <c r="H16197" s="312" t="s">
        <v>3057</v>
      </c>
      <c r="I16197" s="313" t="s">
        <v>6848</v>
      </c>
    </row>
    <row r="16198" spans="6:9" x14ac:dyDescent="0.2">
      <c r="F16198" s="310" t="s">
        <v>21861</v>
      </c>
      <c r="G16198" s="311">
        <v>38646</v>
      </c>
      <c r="H16198" s="312" t="s">
        <v>3057</v>
      </c>
      <c r="I16198" s="313" t="s">
        <v>6851</v>
      </c>
    </row>
    <row r="16199" spans="6:9" x14ac:dyDescent="0.2">
      <c r="F16199" s="310" t="s">
        <v>21862</v>
      </c>
      <c r="G16199" s="311">
        <v>38647</v>
      </c>
      <c r="H16199" s="312" t="s">
        <v>3057</v>
      </c>
      <c r="I16199" s="313" t="s">
        <v>6851</v>
      </c>
    </row>
    <row r="16200" spans="6:9" x14ac:dyDescent="0.2">
      <c r="F16200" s="310" t="s">
        <v>21863</v>
      </c>
      <c r="G16200" s="311">
        <v>38649</v>
      </c>
      <c r="H16200" s="312" t="s">
        <v>3057</v>
      </c>
      <c r="I16200" s="313" t="s">
        <v>6851</v>
      </c>
    </row>
    <row r="16201" spans="6:9" x14ac:dyDescent="0.2">
      <c r="F16201" s="310" t="s">
        <v>21864</v>
      </c>
      <c r="G16201" s="311">
        <v>38650</v>
      </c>
      <c r="H16201" s="312" t="s">
        <v>3057</v>
      </c>
      <c r="I16201" s="313" t="s">
        <v>6851</v>
      </c>
    </row>
    <row r="16202" spans="6:9" x14ac:dyDescent="0.2">
      <c r="F16202" s="310" t="s">
        <v>21865</v>
      </c>
      <c r="G16202" s="311">
        <v>38651</v>
      </c>
      <c r="H16202" s="312" t="s">
        <v>3057</v>
      </c>
      <c r="I16202" s="313" t="s">
        <v>6851</v>
      </c>
    </row>
    <row r="16203" spans="6:9" x14ac:dyDescent="0.2">
      <c r="F16203" s="310" t="s">
        <v>21866</v>
      </c>
      <c r="G16203" s="311">
        <v>38652</v>
      </c>
      <c r="H16203" s="312" t="s">
        <v>3057</v>
      </c>
      <c r="I16203" s="313" t="s">
        <v>6851</v>
      </c>
    </row>
    <row r="16204" spans="6:9" x14ac:dyDescent="0.2">
      <c r="F16204" s="310" t="s">
        <v>21867</v>
      </c>
      <c r="G16204" s="311">
        <v>38654</v>
      </c>
      <c r="H16204" s="312" t="s">
        <v>3057</v>
      </c>
      <c r="I16204" s="313" t="s">
        <v>6851</v>
      </c>
    </row>
    <row r="16205" spans="6:9" x14ac:dyDescent="0.2">
      <c r="F16205" s="310" t="s">
        <v>21868</v>
      </c>
      <c r="G16205" s="311">
        <v>38655</v>
      </c>
      <c r="H16205" s="312" t="s">
        <v>3057</v>
      </c>
      <c r="I16205" s="313" t="s">
        <v>6851</v>
      </c>
    </row>
    <row r="16206" spans="6:9" x14ac:dyDescent="0.2">
      <c r="F16206" s="310" t="s">
        <v>21869</v>
      </c>
      <c r="G16206" s="311">
        <v>38658</v>
      </c>
      <c r="H16206" s="312" t="s">
        <v>3057</v>
      </c>
      <c r="I16206" s="313" t="s">
        <v>6851</v>
      </c>
    </row>
    <row r="16207" spans="6:9" x14ac:dyDescent="0.2">
      <c r="F16207" s="310" t="s">
        <v>21870</v>
      </c>
      <c r="G16207" s="311">
        <v>38659</v>
      </c>
      <c r="H16207" s="312" t="s">
        <v>3057</v>
      </c>
      <c r="I16207" s="313" t="s">
        <v>6851</v>
      </c>
    </row>
    <row r="16208" spans="6:9" x14ac:dyDescent="0.2">
      <c r="F16208" s="310" t="s">
        <v>21871</v>
      </c>
      <c r="G16208" s="311">
        <v>38661</v>
      </c>
      <c r="H16208" s="312" t="s">
        <v>3057</v>
      </c>
      <c r="I16208" s="313" t="s">
        <v>6851</v>
      </c>
    </row>
    <row r="16209" spans="6:9" x14ac:dyDescent="0.2">
      <c r="F16209" s="310" t="s">
        <v>21872</v>
      </c>
      <c r="G16209" s="311">
        <v>38663</v>
      </c>
      <c r="H16209" s="312" t="s">
        <v>3057</v>
      </c>
      <c r="I16209" s="313" t="s">
        <v>6851</v>
      </c>
    </row>
    <row r="16210" spans="6:9" x14ac:dyDescent="0.2">
      <c r="F16210" s="310" t="s">
        <v>21873</v>
      </c>
      <c r="G16210" s="311">
        <v>38664</v>
      </c>
      <c r="H16210" s="312" t="s">
        <v>3057</v>
      </c>
      <c r="I16210" s="313" t="s">
        <v>6851</v>
      </c>
    </row>
    <row r="16211" spans="6:9" x14ac:dyDescent="0.2">
      <c r="F16211" s="310" t="s">
        <v>21874</v>
      </c>
      <c r="G16211" s="311">
        <v>38665</v>
      </c>
      <c r="H16211" s="312" t="s">
        <v>3057</v>
      </c>
      <c r="I16211" s="313" t="s">
        <v>6851</v>
      </c>
    </row>
    <row r="16212" spans="6:9" x14ac:dyDescent="0.2">
      <c r="F16212" s="310" t="s">
        <v>21875</v>
      </c>
      <c r="G16212" s="311">
        <v>38666</v>
      </c>
      <c r="H16212" s="312" t="s">
        <v>3057</v>
      </c>
      <c r="I16212" s="313" t="s">
        <v>6851</v>
      </c>
    </row>
    <row r="16213" spans="6:9" x14ac:dyDescent="0.2">
      <c r="F16213" s="310" t="s">
        <v>21876</v>
      </c>
      <c r="G16213" s="311">
        <v>38668</v>
      </c>
      <c r="H16213" s="312" t="s">
        <v>3057</v>
      </c>
      <c r="I16213" s="313" t="s">
        <v>6851</v>
      </c>
    </row>
    <row r="16214" spans="6:9" x14ac:dyDescent="0.2">
      <c r="F16214" s="310" t="s">
        <v>21877</v>
      </c>
      <c r="G16214" s="311">
        <v>38669</v>
      </c>
      <c r="H16214" s="312" t="s">
        <v>3057</v>
      </c>
      <c r="I16214" s="313" t="s">
        <v>6842</v>
      </c>
    </row>
    <row r="16215" spans="6:9" x14ac:dyDescent="0.2">
      <c r="F16215" s="310" t="s">
        <v>21878</v>
      </c>
      <c r="G16215" s="311">
        <v>38670</v>
      </c>
      <c r="H16215" s="312" t="s">
        <v>3057</v>
      </c>
      <c r="I16215" s="313" t="s">
        <v>6851</v>
      </c>
    </row>
    <row r="16216" spans="6:9" x14ac:dyDescent="0.2">
      <c r="F16216" s="310" t="s">
        <v>21879</v>
      </c>
      <c r="G16216" s="311">
        <v>38671</v>
      </c>
      <c r="H16216" s="312" t="s">
        <v>3057</v>
      </c>
      <c r="I16216" s="313" t="s">
        <v>6851</v>
      </c>
    </row>
    <row r="16217" spans="6:9" x14ac:dyDescent="0.2">
      <c r="F16217" s="310" t="s">
        <v>21880</v>
      </c>
      <c r="G16217" s="311">
        <v>38672</v>
      </c>
      <c r="H16217" s="312" t="s">
        <v>3057</v>
      </c>
      <c r="I16217" s="313" t="s">
        <v>6851</v>
      </c>
    </row>
    <row r="16218" spans="6:9" x14ac:dyDescent="0.2">
      <c r="F16218" s="310" t="s">
        <v>21881</v>
      </c>
      <c r="G16218" s="311">
        <v>38673</v>
      </c>
      <c r="H16218" s="312" t="s">
        <v>3057</v>
      </c>
      <c r="I16218" s="313" t="s">
        <v>6851</v>
      </c>
    </row>
    <row r="16219" spans="6:9" x14ac:dyDescent="0.2">
      <c r="F16219" s="310" t="s">
        <v>21882</v>
      </c>
      <c r="G16219" s="311">
        <v>38674</v>
      </c>
      <c r="H16219" s="312" t="s">
        <v>3057</v>
      </c>
      <c r="I16219" s="313" t="s">
        <v>6851</v>
      </c>
    </row>
    <row r="16220" spans="6:9" x14ac:dyDescent="0.2">
      <c r="F16220" s="310" t="s">
        <v>21883</v>
      </c>
      <c r="G16220" s="311">
        <v>38675</v>
      </c>
      <c r="H16220" s="312" t="s">
        <v>3057</v>
      </c>
      <c r="I16220" s="313" t="s">
        <v>6851</v>
      </c>
    </row>
    <row r="16221" spans="6:9" x14ac:dyDescent="0.2">
      <c r="F16221" s="310" t="s">
        <v>21884</v>
      </c>
      <c r="G16221" s="311">
        <v>38676</v>
      </c>
      <c r="H16221" s="312" t="s">
        <v>3057</v>
      </c>
      <c r="I16221" s="313" t="s">
        <v>6851</v>
      </c>
    </row>
    <row r="16222" spans="6:9" x14ac:dyDescent="0.2">
      <c r="F16222" s="310" t="s">
        <v>21885</v>
      </c>
      <c r="G16222" s="311">
        <v>38677</v>
      </c>
      <c r="H16222" s="312" t="s">
        <v>3057</v>
      </c>
      <c r="I16222" s="313" t="s">
        <v>6851</v>
      </c>
    </row>
    <row r="16223" spans="6:9" x14ac:dyDescent="0.2">
      <c r="F16223" s="310" t="s">
        <v>21886</v>
      </c>
      <c r="G16223" s="311">
        <v>38679</v>
      </c>
      <c r="H16223" s="312" t="s">
        <v>3057</v>
      </c>
      <c r="I16223" s="313" t="s">
        <v>6851</v>
      </c>
    </row>
    <row r="16224" spans="6:9" x14ac:dyDescent="0.2">
      <c r="F16224" s="310" t="s">
        <v>21887</v>
      </c>
      <c r="G16224" s="311">
        <v>38680</v>
      </c>
      <c r="H16224" s="312" t="s">
        <v>3057</v>
      </c>
      <c r="I16224" s="313" t="s">
        <v>6851</v>
      </c>
    </row>
    <row r="16225" spans="6:9" x14ac:dyDescent="0.2">
      <c r="F16225" s="310" t="s">
        <v>21888</v>
      </c>
      <c r="G16225" s="311">
        <v>38683</v>
      </c>
      <c r="H16225" s="312" t="s">
        <v>3057</v>
      </c>
      <c r="I16225" s="313" t="s">
        <v>6851</v>
      </c>
    </row>
    <row r="16226" spans="6:9" x14ac:dyDescent="0.2">
      <c r="F16226" s="310" t="s">
        <v>21889</v>
      </c>
      <c r="G16226" s="311">
        <v>38685</v>
      </c>
      <c r="H16226" s="312" t="s">
        <v>3057</v>
      </c>
      <c r="I16226" s="313" t="s">
        <v>6851</v>
      </c>
    </row>
    <row r="16227" spans="6:9" x14ac:dyDescent="0.2">
      <c r="F16227" s="310" t="s">
        <v>21890</v>
      </c>
      <c r="G16227" s="311">
        <v>38686</v>
      </c>
      <c r="H16227" s="312" t="s">
        <v>3057</v>
      </c>
      <c r="I16227" s="313" t="s">
        <v>6851</v>
      </c>
    </row>
    <row r="16228" spans="6:9" x14ac:dyDescent="0.2">
      <c r="F16228" s="310" t="s">
        <v>21891</v>
      </c>
      <c r="G16228" s="311">
        <v>38701</v>
      </c>
      <c r="H16228" s="312" t="s">
        <v>3057</v>
      </c>
      <c r="I16228" s="313" t="s">
        <v>6848</v>
      </c>
    </row>
    <row r="16229" spans="6:9" x14ac:dyDescent="0.2">
      <c r="F16229" s="310" t="s">
        <v>21892</v>
      </c>
      <c r="G16229" s="311">
        <v>38702</v>
      </c>
      <c r="H16229" s="312" t="s">
        <v>3057</v>
      </c>
      <c r="I16229" s="313" t="s">
        <v>6842</v>
      </c>
    </row>
    <row r="16230" spans="6:9" x14ac:dyDescent="0.2">
      <c r="F16230" s="310" t="s">
        <v>21893</v>
      </c>
      <c r="G16230" s="311">
        <v>38703</v>
      </c>
      <c r="H16230" s="312" t="s">
        <v>3057</v>
      </c>
      <c r="I16230" s="313" t="s">
        <v>6848</v>
      </c>
    </row>
    <row r="16231" spans="6:9" x14ac:dyDescent="0.2">
      <c r="F16231" s="310" t="s">
        <v>21894</v>
      </c>
      <c r="G16231" s="311">
        <v>38704</v>
      </c>
      <c r="H16231" s="312" t="s">
        <v>3057</v>
      </c>
      <c r="I16231" s="313" t="s">
        <v>6842</v>
      </c>
    </row>
    <row r="16232" spans="6:9" x14ac:dyDescent="0.2">
      <c r="F16232" s="310" t="s">
        <v>21895</v>
      </c>
      <c r="G16232" s="311">
        <v>38720</v>
      </c>
      <c r="H16232" s="312" t="s">
        <v>3057</v>
      </c>
      <c r="I16232" s="313" t="s">
        <v>6848</v>
      </c>
    </row>
    <row r="16233" spans="6:9" x14ac:dyDescent="0.2">
      <c r="F16233" s="310" t="s">
        <v>21896</v>
      </c>
      <c r="G16233" s="311">
        <v>38721</v>
      </c>
      <c r="H16233" s="312" t="s">
        <v>3057</v>
      </c>
      <c r="I16233" s="313" t="s">
        <v>6848</v>
      </c>
    </row>
    <row r="16234" spans="6:9" x14ac:dyDescent="0.2">
      <c r="F16234" s="310" t="s">
        <v>21897</v>
      </c>
      <c r="G16234" s="311">
        <v>38722</v>
      </c>
      <c r="H16234" s="312" t="s">
        <v>3057</v>
      </c>
      <c r="I16234" s="313" t="s">
        <v>6848</v>
      </c>
    </row>
    <row r="16235" spans="6:9" x14ac:dyDescent="0.2">
      <c r="F16235" s="310" t="s">
        <v>21898</v>
      </c>
      <c r="G16235" s="311">
        <v>38723</v>
      </c>
      <c r="H16235" s="312" t="s">
        <v>3057</v>
      </c>
      <c r="I16235" s="313" t="s">
        <v>6848</v>
      </c>
    </row>
    <row r="16236" spans="6:9" x14ac:dyDescent="0.2">
      <c r="F16236" s="310" t="s">
        <v>21899</v>
      </c>
      <c r="G16236" s="311">
        <v>38725</v>
      </c>
      <c r="H16236" s="312" t="s">
        <v>3057</v>
      </c>
      <c r="I16236" s="313" t="s">
        <v>6848</v>
      </c>
    </row>
    <row r="16237" spans="6:9" x14ac:dyDescent="0.2">
      <c r="F16237" s="310" t="s">
        <v>21900</v>
      </c>
      <c r="G16237" s="311">
        <v>38726</v>
      </c>
      <c r="H16237" s="312" t="s">
        <v>3057</v>
      </c>
      <c r="I16237" s="313" t="s">
        <v>6848</v>
      </c>
    </row>
    <row r="16238" spans="6:9" x14ac:dyDescent="0.2">
      <c r="F16238" s="310" t="s">
        <v>21901</v>
      </c>
      <c r="G16238" s="311">
        <v>38730</v>
      </c>
      <c r="H16238" s="312" t="s">
        <v>3057</v>
      </c>
      <c r="I16238" s="313" t="s">
        <v>6848</v>
      </c>
    </row>
    <row r="16239" spans="6:9" x14ac:dyDescent="0.2">
      <c r="F16239" s="310" t="s">
        <v>21902</v>
      </c>
      <c r="G16239" s="311">
        <v>38731</v>
      </c>
      <c r="H16239" s="312" t="s">
        <v>3057</v>
      </c>
      <c r="I16239" s="313" t="s">
        <v>6848</v>
      </c>
    </row>
    <row r="16240" spans="6:9" x14ac:dyDescent="0.2">
      <c r="F16240" s="310" t="s">
        <v>21903</v>
      </c>
      <c r="G16240" s="311">
        <v>38732</v>
      </c>
      <c r="H16240" s="312" t="s">
        <v>3057</v>
      </c>
      <c r="I16240" s="313" t="s">
        <v>6848</v>
      </c>
    </row>
    <row r="16241" spans="6:9" x14ac:dyDescent="0.2">
      <c r="F16241" s="310" t="s">
        <v>21904</v>
      </c>
      <c r="G16241" s="311">
        <v>38733</v>
      </c>
      <c r="H16241" s="312" t="s">
        <v>3057</v>
      </c>
      <c r="I16241" s="313" t="s">
        <v>6842</v>
      </c>
    </row>
    <row r="16242" spans="6:9" x14ac:dyDescent="0.2">
      <c r="F16242" s="310" t="s">
        <v>21905</v>
      </c>
      <c r="G16242" s="311">
        <v>38736</v>
      </c>
      <c r="H16242" s="312" t="s">
        <v>3057</v>
      </c>
      <c r="I16242" s="313" t="s">
        <v>6848</v>
      </c>
    </row>
    <row r="16243" spans="6:9" x14ac:dyDescent="0.2">
      <c r="F16243" s="310" t="s">
        <v>21906</v>
      </c>
      <c r="G16243" s="311">
        <v>38737</v>
      </c>
      <c r="H16243" s="312" t="s">
        <v>3057</v>
      </c>
      <c r="I16243" s="313" t="s">
        <v>6842</v>
      </c>
    </row>
    <row r="16244" spans="6:9" x14ac:dyDescent="0.2">
      <c r="F16244" s="310" t="s">
        <v>21907</v>
      </c>
      <c r="G16244" s="311">
        <v>38738</v>
      </c>
      <c r="H16244" s="312" t="s">
        <v>3057</v>
      </c>
      <c r="I16244" s="313" t="s">
        <v>6842</v>
      </c>
    </row>
    <row r="16245" spans="6:9" x14ac:dyDescent="0.2">
      <c r="F16245" s="310" t="s">
        <v>21908</v>
      </c>
      <c r="G16245" s="311">
        <v>38739</v>
      </c>
      <c r="H16245" s="312" t="s">
        <v>3057</v>
      </c>
      <c r="I16245" s="313" t="s">
        <v>6842</v>
      </c>
    </row>
    <row r="16246" spans="6:9" x14ac:dyDescent="0.2">
      <c r="F16246" s="310" t="s">
        <v>21909</v>
      </c>
      <c r="G16246" s="311">
        <v>38740</v>
      </c>
      <c r="H16246" s="312" t="s">
        <v>3057</v>
      </c>
      <c r="I16246" s="313" t="s">
        <v>6848</v>
      </c>
    </row>
    <row r="16247" spans="6:9" x14ac:dyDescent="0.2">
      <c r="F16247" s="310" t="s">
        <v>21910</v>
      </c>
      <c r="G16247" s="311">
        <v>38744</v>
      </c>
      <c r="H16247" s="312" t="s">
        <v>3057</v>
      </c>
      <c r="I16247" s="313" t="s">
        <v>6848</v>
      </c>
    </row>
    <row r="16248" spans="6:9" x14ac:dyDescent="0.2">
      <c r="F16248" s="310" t="s">
        <v>21911</v>
      </c>
      <c r="G16248" s="311">
        <v>38745</v>
      </c>
      <c r="H16248" s="312" t="s">
        <v>3057</v>
      </c>
      <c r="I16248" s="313" t="s">
        <v>6848</v>
      </c>
    </row>
    <row r="16249" spans="6:9" x14ac:dyDescent="0.2">
      <c r="F16249" s="310" t="s">
        <v>21912</v>
      </c>
      <c r="G16249" s="311">
        <v>38746</v>
      </c>
      <c r="H16249" s="312" t="s">
        <v>3057</v>
      </c>
      <c r="I16249" s="313" t="s">
        <v>6842</v>
      </c>
    </row>
    <row r="16250" spans="6:9" x14ac:dyDescent="0.2">
      <c r="F16250" s="310" t="s">
        <v>21913</v>
      </c>
      <c r="G16250" s="311">
        <v>38748</v>
      </c>
      <c r="H16250" s="312" t="s">
        <v>3057</v>
      </c>
      <c r="I16250" s="313" t="s">
        <v>6848</v>
      </c>
    </row>
    <row r="16251" spans="6:9" x14ac:dyDescent="0.2">
      <c r="F16251" s="310" t="s">
        <v>21914</v>
      </c>
      <c r="G16251" s="311">
        <v>38749</v>
      </c>
      <c r="H16251" s="312" t="s">
        <v>3057</v>
      </c>
      <c r="I16251" s="313" t="s">
        <v>6848</v>
      </c>
    </row>
    <row r="16252" spans="6:9" x14ac:dyDescent="0.2">
      <c r="F16252" s="310" t="s">
        <v>21915</v>
      </c>
      <c r="G16252" s="311">
        <v>38751</v>
      </c>
      <c r="H16252" s="312" t="s">
        <v>3057</v>
      </c>
      <c r="I16252" s="313" t="s">
        <v>6848</v>
      </c>
    </row>
    <row r="16253" spans="6:9" x14ac:dyDescent="0.2">
      <c r="F16253" s="310" t="s">
        <v>21916</v>
      </c>
      <c r="G16253" s="311">
        <v>38753</v>
      </c>
      <c r="H16253" s="312" t="s">
        <v>3057</v>
      </c>
      <c r="I16253" s="313" t="s">
        <v>6848</v>
      </c>
    </row>
    <row r="16254" spans="6:9" x14ac:dyDescent="0.2">
      <c r="F16254" s="310" t="s">
        <v>21917</v>
      </c>
      <c r="G16254" s="311">
        <v>38754</v>
      </c>
      <c r="H16254" s="312" t="s">
        <v>3057</v>
      </c>
      <c r="I16254" s="313" t="s">
        <v>6848</v>
      </c>
    </row>
    <row r="16255" spans="6:9" x14ac:dyDescent="0.2">
      <c r="F16255" s="310" t="s">
        <v>21918</v>
      </c>
      <c r="G16255" s="311">
        <v>38756</v>
      </c>
      <c r="H16255" s="312" t="s">
        <v>3057</v>
      </c>
      <c r="I16255" s="313" t="s">
        <v>6848</v>
      </c>
    </row>
    <row r="16256" spans="6:9" x14ac:dyDescent="0.2">
      <c r="F16256" s="310" t="s">
        <v>21919</v>
      </c>
      <c r="G16256" s="311">
        <v>38759</v>
      </c>
      <c r="H16256" s="312" t="s">
        <v>3057</v>
      </c>
      <c r="I16256" s="313" t="s">
        <v>6848</v>
      </c>
    </row>
    <row r="16257" spans="6:9" x14ac:dyDescent="0.2">
      <c r="F16257" s="310" t="s">
        <v>21920</v>
      </c>
      <c r="G16257" s="311">
        <v>38760</v>
      </c>
      <c r="H16257" s="312" t="s">
        <v>3057</v>
      </c>
      <c r="I16257" s="313" t="s">
        <v>6842</v>
      </c>
    </row>
    <row r="16258" spans="6:9" x14ac:dyDescent="0.2">
      <c r="F16258" s="310" t="s">
        <v>21921</v>
      </c>
      <c r="G16258" s="311">
        <v>38761</v>
      </c>
      <c r="H16258" s="312" t="s">
        <v>3057</v>
      </c>
      <c r="I16258" s="313" t="s">
        <v>6848</v>
      </c>
    </row>
    <row r="16259" spans="6:9" x14ac:dyDescent="0.2">
      <c r="F16259" s="310" t="s">
        <v>21922</v>
      </c>
      <c r="G16259" s="311">
        <v>38762</v>
      </c>
      <c r="H16259" s="312" t="s">
        <v>3057</v>
      </c>
      <c r="I16259" s="313" t="s">
        <v>6848</v>
      </c>
    </row>
    <row r="16260" spans="6:9" x14ac:dyDescent="0.2">
      <c r="F16260" s="310" t="s">
        <v>21923</v>
      </c>
      <c r="G16260" s="311">
        <v>38764</v>
      </c>
      <c r="H16260" s="312" t="s">
        <v>3057</v>
      </c>
      <c r="I16260" s="313" t="s">
        <v>6842</v>
      </c>
    </row>
    <row r="16261" spans="6:9" x14ac:dyDescent="0.2">
      <c r="F16261" s="310" t="s">
        <v>21924</v>
      </c>
      <c r="G16261" s="311">
        <v>38765</v>
      </c>
      <c r="H16261" s="312" t="s">
        <v>3057</v>
      </c>
      <c r="I16261" s="313" t="s">
        <v>6848</v>
      </c>
    </row>
    <row r="16262" spans="6:9" x14ac:dyDescent="0.2">
      <c r="F16262" s="310" t="s">
        <v>21925</v>
      </c>
      <c r="G16262" s="311">
        <v>38767</v>
      </c>
      <c r="H16262" s="312" t="s">
        <v>3057</v>
      </c>
      <c r="I16262" s="313" t="s">
        <v>6848</v>
      </c>
    </row>
    <row r="16263" spans="6:9" x14ac:dyDescent="0.2">
      <c r="F16263" s="310" t="s">
        <v>21926</v>
      </c>
      <c r="G16263" s="311">
        <v>38768</v>
      </c>
      <c r="H16263" s="312" t="s">
        <v>3057</v>
      </c>
      <c r="I16263" s="313" t="s">
        <v>6842</v>
      </c>
    </row>
    <row r="16264" spans="6:9" x14ac:dyDescent="0.2">
      <c r="F16264" s="310" t="s">
        <v>21927</v>
      </c>
      <c r="G16264" s="311">
        <v>38769</v>
      </c>
      <c r="H16264" s="312" t="s">
        <v>3057</v>
      </c>
      <c r="I16264" s="313" t="s">
        <v>6842</v>
      </c>
    </row>
    <row r="16265" spans="6:9" x14ac:dyDescent="0.2">
      <c r="F16265" s="310" t="s">
        <v>21928</v>
      </c>
      <c r="G16265" s="311">
        <v>38771</v>
      </c>
      <c r="H16265" s="312" t="s">
        <v>3057</v>
      </c>
      <c r="I16265" s="313" t="s">
        <v>6848</v>
      </c>
    </row>
    <row r="16266" spans="6:9" x14ac:dyDescent="0.2">
      <c r="F16266" s="310" t="s">
        <v>21929</v>
      </c>
      <c r="G16266" s="311">
        <v>38772</v>
      </c>
      <c r="H16266" s="312" t="s">
        <v>3057</v>
      </c>
      <c r="I16266" s="313" t="s">
        <v>6842</v>
      </c>
    </row>
    <row r="16267" spans="6:9" x14ac:dyDescent="0.2">
      <c r="F16267" s="310" t="s">
        <v>21930</v>
      </c>
      <c r="G16267" s="311">
        <v>38773</v>
      </c>
      <c r="H16267" s="312" t="s">
        <v>3057</v>
      </c>
      <c r="I16267" s="313" t="s">
        <v>6848</v>
      </c>
    </row>
    <row r="16268" spans="6:9" x14ac:dyDescent="0.2">
      <c r="F16268" s="310" t="s">
        <v>21931</v>
      </c>
      <c r="G16268" s="311">
        <v>38774</v>
      </c>
      <c r="H16268" s="312" t="s">
        <v>3057</v>
      </c>
      <c r="I16268" s="313" t="s">
        <v>6848</v>
      </c>
    </row>
    <row r="16269" spans="6:9" x14ac:dyDescent="0.2">
      <c r="F16269" s="310" t="s">
        <v>21932</v>
      </c>
      <c r="G16269" s="311">
        <v>38776</v>
      </c>
      <c r="H16269" s="312" t="s">
        <v>3057</v>
      </c>
      <c r="I16269" s="313" t="s">
        <v>6842</v>
      </c>
    </row>
    <row r="16270" spans="6:9" x14ac:dyDescent="0.2">
      <c r="F16270" s="310" t="s">
        <v>21933</v>
      </c>
      <c r="G16270" s="311">
        <v>38778</v>
      </c>
      <c r="H16270" s="312" t="s">
        <v>3057</v>
      </c>
      <c r="I16270" s="313" t="s">
        <v>6848</v>
      </c>
    </row>
    <row r="16271" spans="6:9" x14ac:dyDescent="0.2">
      <c r="F16271" s="310" t="s">
        <v>21934</v>
      </c>
      <c r="G16271" s="311">
        <v>38780</v>
      </c>
      <c r="H16271" s="312" t="s">
        <v>3057</v>
      </c>
      <c r="I16271" s="313" t="s">
        <v>6848</v>
      </c>
    </row>
    <row r="16272" spans="6:9" x14ac:dyDescent="0.2">
      <c r="F16272" s="310" t="s">
        <v>21935</v>
      </c>
      <c r="G16272" s="311">
        <v>38781</v>
      </c>
      <c r="H16272" s="312" t="s">
        <v>3057</v>
      </c>
      <c r="I16272" s="313" t="s">
        <v>6842</v>
      </c>
    </row>
    <row r="16273" spans="6:9" x14ac:dyDescent="0.2">
      <c r="F16273" s="310" t="s">
        <v>21936</v>
      </c>
      <c r="G16273" s="311">
        <v>38782</v>
      </c>
      <c r="H16273" s="312" t="s">
        <v>3057</v>
      </c>
      <c r="I16273" s="313" t="s">
        <v>6848</v>
      </c>
    </row>
    <row r="16274" spans="6:9" x14ac:dyDescent="0.2">
      <c r="F16274" s="310" t="s">
        <v>21937</v>
      </c>
      <c r="G16274" s="311">
        <v>38801</v>
      </c>
      <c r="H16274" s="312" t="s">
        <v>3057</v>
      </c>
      <c r="I16274" s="313" t="s">
        <v>6851</v>
      </c>
    </row>
    <row r="16275" spans="6:9" x14ac:dyDescent="0.2">
      <c r="F16275" s="310" t="s">
        <v>21938</v>
      </c>
      <c r="G16275" s="311">
        <v>38802</v>
      </c>
      <c r="H16275" s="312" t="s">
        <v>3057</v>
      </c>
      <c r="I16275" s="313" t="s">
        <v>6851</v>
      </c>
    </row>
    <row r="16276" spans="6:9" x14ac:dyDescent="0.2">
      <c r="F16276" s="310" t="s">
        <v>21939</v>
      </c>
      <c r="G16276" s="311">
        <v>38803</v>
      </c>
      <c r="H16276" s="312" t="s">
        <v>3057</v>
      </c>
      <c r="I16276" s="313" t="s">
        <v>6851</v>
      </c>
    </row>
    <row r="16277" spans="6:9" x14ac:dyDescent="0.2">
      <c r="F16277" s="310" t="s">
        <v>21940</v>
      </c>
      <c r="G16277" s="311">
        <v>38804</v>
      </c>
      <c r="H16277" s="312" t="s">
        <v>3057</v>
      </c>
      <c r="I16277" s="313" t="s">
        <v>6851</v>
      </c>
    </row>
    <row r="16278" spans="6:9" x14ac:dyDescent="0.2">
      <c r="F16278" s="310" t="s">
        <v>21941</v>
      </c>
      <c r="G16278" s="311">
        <v>38820</v>
      </c>
      <c r="H16278" s="312" t="s">
        <v>3057</v>
      </c>
      <c r="I16278" s="313" t="s">
        <v>6851</v>
      </c>
    </row>
    <row r="16279" spans="6:9" x14ac:dyDescent="0.2">
      <c r="F16279" s="310" t="s">
        <v>21942</v>
      </c>
      <c r="G16279" s="311">
        <v>38821</v>
      </c>
      <c r="H16279" s="312" t="s">
        <v>3057</v>
      </c>
      <c r="I16279" s="313" t="s">
        <v>6851</v>
      </c>
    </row>
    <row r="16280" spans="6:9" x14ac:dyDescent="0.2">
      <c r="F16280" s="310" t="s">
        <v>21943</v>
      </c>
      <c r="G16280" s="311">
        <v>38824</v>
      </c>
      <c r="H16280" s="312" t="s">
        <v>3057</v>
      </c>
      <c r="I16280" s="313" t="s">
        <v>6851</v>
      </c>
    </row>
    <row r="16281" spans="6:9" x14ac:dyDescent="0.2">
      <c r="F16281" s="310" t="s">
        <v>21944</v>
      </c>
      <c r="G16281" s="311">
        <v>38825</v>
      </c>
      <c r="H16281" s="312" t="s">
        <v>3057</v>
      </c>
      <c r="I16281" s="313" t="s">
        <v>6851</v>
      </c>
    </row>
    <row r="16282" spans="6:9" x14ac:dyDescent="0.2">
      <c r="F16282" s="310" t="s">
        <v>21945</v>
      </c>
      <c r="G16282" s="311">
        <v>38826</v>
      </c>
      <c r="H16282" s="312" t="s">
        <v>3057</v>
      </c>
      <c r="I16282" s="313" t="s">
        <v>6851</v>
      </c>
    </row>
    <row r="16283" spans="6:9" x14ac:dyDescent="0.2">
      <c r="F16283" s="310" t="s">
        <v>21946</v>
      </c>
      <c r="G16283" s="311">
        <v>38827</v>
      </c>
      <c r="H16283" s="312" t="s">
        <v>3057</v>
      </c>
      <c r="I16283" s="313" t="s">
        <v>6851</v>
      </c>
    </row>
    <row r="16284" spans="6:9" x14ac:dyDescent="0.2">
      <c r="F16284" s="310" t="s">
        <v>21947</v>
      </c>
      <c r="G16284" s="311">
        <v>38828</v>
      </c>
      <c r="H16284" s="312" t="s">
        <v>3057</v>
      </c>
      <c r="I16284" s="313" t="s">
        <v>6851</v>
      </c>
    </row>
    <row r="16285" spans="6:9" x14ac:dyDescent="0.2">
      <c r="F16285" s="310" t="s">
        <v>21948</v>
      </c>
      <c r="G16285" s="311">
        <v>38829</v>
      </c>
      <c r="H16285" s="312" t="s">
        <v>3057</v>
      </c>
      <c r="I16285" s="313" t="s">
        <v>6851</v>
      </c>
    </row>
    <row r="16286" spans="6:9" x14ac:dyDescent="0.2">
      <c r="F16286" s="310" t="s">
        <v>21949</v>
      </c>
      <c r="G16286" s="311">
        <v>38833</v>
      </c>
      <c r="H16286" s="312" t="s">
        <v>3057</v>
      </c>
      <c r="I16286" s="313" t="s">
        <v>6851</v>
      </c>
    </row>
    <row r="16287" spans="6:9" x14ac:dyDescent="0.2">
      <c r="F16287" s="310" t="s">
        <v>21950</v>
      </c>
      <c r="G16287" s="311">
        <v>38834</v>
      </c>
      <c r="H16287" s="312" t="s">
        <v>3057</v>
      </c>
      <c r="I16287" s="313" t="s">
        <v>6851</v>
      </c>
    </row>
    <row r="16288" spans="6:9" x14ac:dyDescent="0.2">
      <c r="F16288" s="310" t="s">
        <v>21951</v>
      </c>
      <c r="G16288" s="311">
        <v>38835</v>
      </c>
      <c r="H16288" s="312" t="s">
        <v>3057</v>
      </c>
      <c r="I16288" s="313" t="s">
        <v>6851</v>
      </c>
    </row>
    <row r="16289" spans="6:9" x14ac:dyDescent="0.2">
      <c r="F16289" s="310" t="s">
        <v>21952</v>
      </c>
      <c r="G16289" s="311">
        <v>38838</v>
      </c>
      <c r="H16289" s="312" t="s">
        <v>3057</v>
      </c>
      <c r="I16289" s="313" t="s">
        <v>6851</v>
      </c>
    </row>
    <row r="16290" spans="6:9" x14ac:dyDescent="0.2">
      <c r="F16290" s="310" t="s">
        <v>21953</v>
      </c>
      <c r="G16290" s="311">
        <v>38839</v>
      </c>
      <c r="H16290" s="312" t="s">
        <v>3057</v>
      </c>
      <c r="I16290" s="313" t="s">
        <v>6851</v>
      </c>
    </row>
    <row r="16291" spans="6:9" x14ac:dyDescent="0.2">
      <c r="F16291" s="310" t="s">
        <v>21954</v>
      </c>
      <c r="G16291" s="311">
        <v>38841</v>
      </c>
      <c r="H16291" s="312" t="s">
        <v>3057</v>
      </c>
      <c r="I16291" s="313" t="s">
        <v>6851</v>
      </c>
    </row>
    <row r="16292" spans="6:9" x14ac:dyDescent="0.2">
      <c r="F16292" s="310" t="s">
        <v>21955</v>
      </c>
      <c r="G16292" s="311">
        <v>38843</v>
      </c>
      <c r="H16292" s="312" t="s">
        <v>3057</v>
      </c>
      <c r="I16292" s="313" t="s">
        <v>6851</v>
      </c>
    </row>
    <row r="16293" spans="6:9" x14ac:dyDescent="0.2">
      <c r="F16293" s="310" t="s">
        <v>21956</v>
      </c>
      <c r="G16293" s="311">
        <v>38844</v>
      </c>
      <c r="H16293" s="312" t="s">
        <v>3057</v>
      </c>
      <c r="I16293" s="313" t="s">
        <v>6851</v>
      </c>
    </row>
    <row r="16294" spans="6:9" x14ac:dyDescent="0.2">
      <c r="F16294" s="310" t="s">
        <v>21957</v>
      </c>
      <c r="G16294" s="311">
        <v>38846</v>
      </c>
      <c r="H16294" s="312" t="s">
        <v>3057</v>
      </c>
      <c r="I16294" s="313" t="s">
        <v>6851</v>
      </c>
    </row>
    <row r="16295" spans="6:9" x14ac:dyDescent="0.2">
      <c r="F16295" s="310" t="s">
        <v>21958</v>
      </c>
      <c r="G16295" s="311">
        <v>38847</v>
      </c>
      <c r="H16295" s="312" t="s">
        <v>3057</v>
      </c>
      <c r="I16295" s="313" t="s">
        <v>6851</v>
      </c>
    </row>
    <row r="16296" spans="6:9" x14ac:dyDescent="0.2">
      <c r="F16296" s="310" t="s">
        <v>21959</v>
      </c>
      <c r="G16296" s="311">
        <v>38848</v>
      </c>
      <c r="H16296" s="312" t="s">
        <v>3057</v>
      </c>
      <c r="I16296" s="313" t="s">
        <v>6851</v>
      </c>
    </row>
    <row r="16297" spans="6:9" x14ac:dyDescent="0.2">
      <c r="F16297" s="310" t="s">
        <v>21960</v>
      </c>
      <c r="G16297" s="311">
        <v>38849</v>
      </c>
      <c r="H16297" s="312" t="s">
        <v>3057</v>
      </c>
      <c r="I16297" s="313" t="s">
        <v>6851</v>
      </c>
    </row>
    <row r="16298" spans="6:9" x14ac:dyDescent="0.2">
      <c r="F16298" s="310" t="s">
        <v>21961</v>
      </c>
      <c r="G16298" s="311">
        <v>38850</v>
      </c>
      <c r="H16298" s="312" t="s">
        <v>3057</v>
      </c>
      <c r="I16298" s="313" t="s">
        <v>6851</v>
      </c>
    </row>
    <row r="16299" spans="6:9" x14ac:dyDescent="0.2">
      <c r="F16299" s="310" t="s">
        <v>21962</v>
      </c>
      <c r="G16299" s="311">
        <v>38851</v>
      </c>
      <c r="H16299" s="312" t="s">
        <v>3057</v>
      </c>
      <c r="I16299" s="313" t="s">
        <v>6851</v>
      </c>
    </row>
    <row r="16300" spans="6:9" x14ac:dyDescent="0.2">
      <c r="F16300" s="310" t="s">
        <v>21963</v>
      </c>
      <c r="G16300" s="311">
        <v>38852</v>
      </c>
      <c r="H16300" s="312" t="s">
        <v>3057</v>
      </c>
      <c r="I16300" s="313" t="s">
        <v>6851</v>
      </c>
    </row>
    <row r="16301" spans="6:9" x14ac:dyDescent="0.2">
      <c r="F16301" s="310" t="s">
        <v>21964</v>
      </c>
      <c r="G16301" s="311">
        <v>38855</v>
      </c>
      <c r="H16301" s="312" t="s">
        <v>3057</v>
      </c>
      <c r="I16301" s="313" t="s">
        <v>6851</v>
      </c>
    </row>
    <row r="16302" spans="6:9" x14ac:dyDescent="0.2">
      <c r="F16302" s="310" t="s">
        <v>21965</v>
      </c>
      <c r="G16302" s="311">
        <v>38856</v>
      </c>
      <c r="H16302" s="312" t="s">
        <v>3057</v>
      </c>
      <c r="I16302" s="313" t="s">
        <v>6851</v>
      </c>
    </row>
    <row r="16303" spans="6:9" x14ac:dyDescent="0.2">
      <c r="F16303" s="310" t="s">
        <v>21966</v>
      </c>
      <c r="G16303" s="311">
        <v>38857</v>
      </c>
      <c r="H16303" s="312" t="s">
        <v>3057</v>
      </c>
      <c r="I16303" s="313" t="s">
        <v>6851</v>
      </c>
    </row>
    <row r="16304" spans="6:9" x14ac:dyDescent="0.2">
      <c r="F16304" s="310" t="s">
        <v>21967</v>
      </c>
      <c r="G16304" s="311">
        <v>38858</v>
      </c>
      <c r="H16304" s="312" t="s">
        <v>3057</v>
      </c>
      <c r="I16304" s="313" t="s">
        <v>6851</v>
      </c>
    </row>
    <row r="16305" spans="6:9" x14ac:dyDescent="0.2">
      <c r="F16305" s="310" t="s">
        <v>21968</v>
      </c>
      <c r="G16305" s="311">
        <v>38859</v>
      </c>
      <c r="H16305" s="312" t="s">
        <v>3057</v>
      </c>
      <c r="I16305" s="313" t="s">
        <v>6851</v>
      </c>
    </row>
    <row r="16306" spans="6:9" x14ac:dyDescent="0.2">
      <c r="F16306" s="310" t="s">
        <v>21969</v>
      </c>
      <c r="G16306" s="311">
        <v>38860</v>
      </c>
      <c r="H16306" s="312" t="s">
        <v>3057</v>
      </c>
      <c r="I16306" s="313" t="s">
        <v>6851</v>
      </c>
    </row>
    <row r="16307" spans="6:9" x14ac:dyDescent="0.2">
      <c r="F16307" s="310" t="s">
        <v>21970</v>
      </c>
      <c r="G16307" s="311">
        <v>38862</v>
      </c>
      <c r="H16307" s="312" t="s">
        <v>3057</v>
      </c>
      <c r="I16307" s="313" t="s">
        <v>6851</v>
      </c>
    </row>
    <row r="16308" spans="6:9" x14ac:dyDescent="0.2">
      <c r="F16308" s="310" t="s">
        <v>21971</v>
      </c>
      <c r="G16308" s="311">
        <v>38863</v>
      </c>
      <c r="H16308" s="312" t="s">
        <v>3057</v>
      </c>
      <c r="I16308" s="313" t="s">
        <v>6851</v>
      </c>
    </row>
    <row r="16309" spans="6:9" x14ac:dyDescent="0.2">
      <c r="F16309" s="310" t="s">
        <v>21972</v>
      </c>
      <c r="G16309" s="311">
        <v>38864</v>
      </c>
      <c r="H16309" s="312" t="s">
        <v>3057</v>
      </c>
      <c r="I16309" s="313" t="s">
        <v>6851</v>
      </c>
    </row>
    <row r="16310" spans="6:9" x14ac:dyDescent="0.2">
      <c r="F16310" s="310" t="s">
        <v>21973</v>
      </c>
      <c r="G16310" s="311">
        <v>38865</v>
      </c>
      <c r="H16310" s="312" t="s">
        <v>3057</v>
      </c>
      <c r="I16310" s="313" t="s">
        <v>6851</v>
      </c>
    </row>
    <row r="16311" spans="6:9" x14ac:dyDescent="0.2">
      <c r="F16311" s="310" t="s">
        <v>21974</v>
      </c>
      <c r="G16311" s="311">
        <v>38866</v>
      </c>
      <c r="H16311" s="312" t="s">
        <v>3057</v>
      </c>
      <c r="I16311" s="313" t="s">
        <v>6851</v>
      </c>
    </row>
    <row r="16312" spans="6:9" x14ac:dyDescent="0.2">
      <c r="F16312" s="310" t="s">
        <v>21975</v>
      </c>
      <c r="G16312" s="311">
        <v>38868</v>
      </c>
      <c r="H16312" s="312" t="s">
        <v>3057</v>
      </c>
      <c r="I16312" s="313" t="s">
        <v>6851</v>
      </c>
    </row>
    <row r="16313" spans="6:9" x14ac:dyDescent="0.2">
      <c r="F16313" s="310" t="s">
        <v>21976</v>
      </c>
      <c r="G16313" s="311">
        <v>38869</v>
      </c>
      <c r="H16313" s="312" t="s">
        <v>3057</v>
      </c>
      <c r="I16313" s="313" t="s">
        <v>6851</v>
      </c>
    </row>
    <row r="16314" spans="6:9" x14ac:dyDescent="0.2">
      <c r="F16314" s="310" t="s">
        <v>21977</v>
      </c>
      <c r="G16314" s="311">
        <v>38870</v>
      </c>
      <c r="H16314" s="312" t="s">
        <v>3057</v>
      </c>
      <c r="I16314" s="313" t="s">
        <v>6851</v>
      </c>
    </row>
    <row r="16315" spans="6:9" x14ac:dyDescent="0.2">
      <c r="F16315" s="310" t="s">
        <v>21978</v>
      </c>
      <c r="G16315" s="311">
        <v>38871</v>
      </c>
      <c r="H16315" s="312" t="s">
        <v>3057</v>
      </c>
      <c r="I16315" s="313" t="s">
        <v>6851</v>
      </c>
    </row>
    <row r="16316" spans="6:9" x14ac:dyDescent="0.2">
      <c r="F16316" s="310" t="s">
        <v>21979</v>
      </c>
      <c r="G16316" s="311">
        <v>38873</v>
      </c>
      <c r="H16316" s="312" t="s">
        <v>3057</v>
      </c>
      <c r="I16316" s="313" t="s">
        <v>6851</v>
      </c>
    </row>
    <row r="16317" spans="6:9" x14ac:dyDescent="0.2">
      <c r="F16317" s="310" t="s">
        <v>21980</v>
      </c>
      <c r="G16317" s="311">
        <v>38874</v>
      </c>
      <c r="H16317" s="312" t="s">
        <v>3057</v>
      </c>
      <c r="I16317" s="313" t="s">
        <v>6851</v>
      </c>
    </row>
    <row r="16318" spans="6:9" x14ac:dyDescent="0.2">
      <c r="F16318" s="310" t="s">
        <v>21981</v>
      </c>
      <c r="G16318" s="311">
        <v>38875</v>
      </c>
      <c r="H16318" s="312" t="s">
        <v>3057</v>
      </c>
      <c r="I16318" s="313" t="s">
        <v>6851</v>
      </c>
    </row>
    <row r="16319" spans="6:9" x14ac:dyDescent="0.2">
      <c r="F16319" s="310" t="s">
        <v>21982</v>
      </c>
      <c r="G16319" s="311">
        <v>38876</v>
      </c>
      <c r="H16319" s="312" t="s">
        <v>3057</v>
      </c>
      <c r="I16319" s="313" t="s">
        <v>6851</v>
      </c>
    </row>
    <row r="16320" spans="6:9" x14ac:dyDescent="0.2">
      <c r="F16320" s="310" t="s">
        <v>21983</v>
      </c>
      <c r="G16320" s="311">
        <v>38877</v>
      </c>
      <c r="H16320" s="312" t="s">
        <v>3057</v>
      </c>
      <c r="I16320" s="313" t="s">
        <v>6851</v>
      </c>
    </row>
    <row r="16321" spans="6:9" x14ac:dyDescent="0.2">
      <c r="F16321" s="310" t="s">
        <v>21984</v>
      </c>
      <c r="G16321" s="311">
        <v>38878</v>
      </c>
      <c r="H16321" s="312" t="s">
        <v>3057</v>
      </c>
      <c r="I16321" s="313" t="s">
        <v>6851</v>
      </c>
    </row>
    <row r="16322" spans="6:9" x14ac:dyDescent="0.2">
      <c r="F16322" s="310" t="s">
        <v>21985</v>
      </c>
      <c r="G16322" s="311">
        <v>38879</v>
      </c>
      <c r="H16322" s="312" t="s">
        <v>3057</v>
      </c>
      <c r="I16322" s="313" t="s">
        <v>6851</v>
      </c>
    </row>
    <row r="16323" spans="6:9" x14ac:dyDescent="0.2">
      <c r="F16323" s="310" t="s">
        <v>21986</v>
      </c>
      <c r="G16323" s="311">
        <v>38880</v>
      </c>
      <c r="H16323" s="312" t="s">
        <v>3057</v>
      </c>
      <c r="I16323" s="313" t="s">
        <v>6851</v>
      </c>
    </row>
    <row r="16324" spans="6:9" x14ac:dyDescent="0.2">
      <c r="F16324" s="310" t="s">
        <v>21987</v>
      </c>
      <c r="G16324" s="311">
        <v>38901</v>
      </c>
      <c r="H16324" s="312" t="s">
        <v>3057</v>
      </c>
      <c r="I16324" s="313" t="s">
        <v>6851</v>
      </c>
    </row>
    <row r="16325" spans="6:9" x14ac:dyDescent="0.2">
      <c r="F16325" s="310" t="s">
        <v>21988</v>
      </c>
      <c r="G16325" s="311">
        <v>38902</v>
      </c>
      <c r="H16325" s="312" t="s">
        <v>3057</v>
      </c>
      <c r="I16325" s="313" t="s">
        <v>6851</v>
      </c>
    </row>
    <row r="16326" spans="6:9" x14ac:dyDescent="0.2">
      <c r="F16326" s="310" t="s">
        <v>21989</v>
      </c>
      <c r="G16326" s="311">
        <v>38913</v>
      </c>
      <c r="H16326" s="312" t="s">
        <v>3057</v>
      </c>
      <c r="I16326" s="313" t="s">
        <v>6851</v>
      </c>
    </row>
    <row r="16327" spans="6:9" x14ac:dyDescent="0.2">
      <c r="F16327" s="310" t="s">
        <v>21990</v>
      </c>
      <c r="G16327" s="311">
        <v>38914</v>
      </c>
      <c r="H16327" s="312" t="s">
        <v>3057</v>
      </c>
      <c r="I16327" s="313" t="s">
        <v>6851</v>
      </c>
    </row>
    <row r="16328" spans="6:9" x14ac:dyDescent="0.2">
      <c r="F16328" s="310" t="s">
        <v>21991</v>
      </c>
      <c r="G16328" s="311">
        <v>38915</v>
      </c>
      <c r="H16328" s="312" t="s">
        <v>3057</v>
      </c>
      <c r="I16328" s="313" t="s">
        <v>6851</v>
      </c>
    </row>
    <row r="16329" spans="6:9" x14ac:dyDescent="0.2">
      <c r="F16329" s="310" t="s">
        <v>21992</v>
      </c>
      <c r="G16329" s="311">
        <v>38916</v>
      </c>
      <c r="H16329" s="312" t="s">
        <v>3057</v>
      </c>
      <c r="I16329" s="313" t="s">
        <v>6851</v>
      </c>
    </row>
    <row r="16330" spans="6:9" x14ac:dyDescent="0.2">
      <c r="F16330" s="310" t="s">
        <v>21993</v>
      </c>
      <c r="G16330" s="311">
        <v>38917</v>
      </c>
      <c r="H16330" s="312" t="s">
        <v>3057</v>
      </c>
      <c r="I16330" s="313" t="s">
        <v>6848</v>
      </c>
    </row>
    <row r="16331" spans="6:9" x14ac:dyDescent="0.2">
      <c r="F16331" s="310" t="s">
        <v>21994</v>
      </c>
      <c r="G16331" s="311">
        <v>38920</v>
      </c>
      <c r="H16331" s="312" t="s">
        <v>3057</v>
      </c>
      <c r="I16331" s="313" t="s">
        <v>6851</v>
      </c>
    </row>
    <row r="16332" spans="6:9" x14ac:dyDescent="0.2">
      <c r="F16332" s="310" t="s">
        <v>21995</v>
      </c>
      <c r="G16332" s="311">
        <v>38921</v>
      </c>
      <c r="H16332" s="312" t="s">
        <v>3057</v>
      </c>
      <c r="I16332" s="313" t="s">
        <v>6851</v>
      </c>
    </row>
    <row r="16333" spans="6:9" x14ac:dyDescent="0.2">
      <c r="F16333" s="310" t="s">
        <v>21996</v>
      </c>
      <c r="G16333" s="311">
        <v>38922</v>
      </c>
      <c r="H16333" s="312" t="s">
        <v>3057</v>
      </c>
      <c r="I16333" s="313" t="s">
        <v>6851</v>
      </c>
    </row>
    <row r="16334" spans="6:9" x14ac:dyDescent="0.2">
      <c r="F16334" s="310" t="s">
        <v>21997</v>
      </c>
      <c r="G16334" s="311">
        <v>38923</v>
      </c>
      <c r="H16334" s="312" t="s">
        <v>3057</v>
      </c>
      <c r="I16334" s="313" t="s">
        <v>6848</v>
      </c>
    </row>
    <row r="16335" spans="6:9" x14ac:dyDescent="0.2">
      <c r="F16335" s="310" t="s">
        <v>21998</v>
      </c>
      <c r="G16335" s="311">
        <v>38924</v>
      </c>
      <c r="H16335" s="312" t="s">
        <v>3057</v>
      </c>
      <c r="I16335" s="313" t="s">
        <v>6848</v>
      </c>
    </row>
    <row r="16336" spans="6:9" x14ac:dyDescent="0.2">
      <c r="F16336" s="310" t="s">
        <v>21999</v>
      </c>
      <c r="G16336" s="311">
        <v>38925</v>
      </c>
      <c r="H16336" s="312" t="s">
        <v>3057</v>
      </c>
      <c r="I16336" s="313" t="s">
        <v>6848</v>
      </c>
    </row>
    <row r="16337" spans="6:9" x14ac:dyDescent="0.2">
      <c r="F16337" s="310" t="s">
        <v>22000</v>
      </c>
      <c r="G16337" s="311">
        <v>38926</v>
      </c>
      <c r="H16337" s="312" t="s">
        <v>3057</v>
      </c>
      <c r="I16337" s="313" t="s">
        <v>6851</v>
      </c>
    </row>
    <row r="16338" spans="6:9" x14ac:dyDescent="0.2">
      <c r="F16338" s="310" t="s">
        <v>22001</v>
      </c>
      <c r="G16338" s="311">
        <v>38927</v>
      </c>
      <c r="H16338" s="312" t="s">
        <v>3057</v>
      </c>
      <c r="I16338" s="313" t="s">
        <v>6851</v>
      </c>
    </row>
    <row r="16339" spans="6:9" x14ac:dyDescent="0.2">
      <c r="F16339" s="310" t="s">
        <v>22002</v>
      </c>
      <c r="G16339" s="311">
        <v>38928</v>
      </c>
      <c r="H16339" s="312" t="s">
        <v>3057</v>
      </c>
      <c r="I16339" s="313" t="s">
        <v>6851</v>
      </c>
    </row>
    <row r="16340" spans="6:9" x14ac:dyDescent="0.2">
      <c r="F16340" s="310" t="s">
        <v>22003</v>
      </c>
      <c r="G16340" s="311">
        <v>38929</v>
      </c>
      <c r="H16340" s="312" t="s">
        <v>3057</v>
      </c>
      <c r="I16340" s="313" t="s">
        <v>6851</v>
      </c>
    </row>
    <row r="16341" spans="6:9" x14ac:dyDescent="0.2">
      <c r="F16341" s="310" t="s">
        <v>22004</v>
      </c>
      <c r="G16341" s="311">
        <v>38930</v>
      </c>
      <c r="H16341" s="312" t="s">
        <v>3057</v>
      </c>
      <c r="I16341" s="313" t="s">
        <v>6848</v>
      </c>
    </row>
    <row r="16342" spans="6:9" x14ac:dyDescent="0.2">
      <c r="F16342" s="310" t="s">
        <v>22005</v>
      </c>
      <c r="G16342" s="311">
        <v>38935</v>
      </c>
      <c r="H16342" s="312" t="s">
        <v>3057</v>
      </c>
      <c r="I16342" s="313" t="s">
        <v>6842</v>
      </c>
    </row>
    <row r="16343" spans="6:9" x14ac:dyDescent="0.2">
      <c r="F16343" s="310" t="s">
        <v>22006</v>
      </c>
      <c r="G16343" s="311">
        <v>38940</v>
      </c>
      <c r="H16343" s="312" t="s">
        <v>3057</v>
      </c>
      <c r="I16343" s="313" t="s">
        <v>6851</v>
      </c>
    </row>
    <row r="16344" spans="6:9" x14ac:dyDescent="0.2">
      <c r="F16344" s="310" t="s">
        <v>22007</v>
      </c>
      <c r="G16344" s="311">
        <v>38941</v>
      </c>
      <c r="H16344" s="312" t="s">
        <v>3057</v>
      </c>
      <c r="I16344" s="313" t="s">
        <v>6848</v>
      </c>
    </row>
    <row r="16345" spans="6:9" x14ac:dyDescent="0.2">
      <c r="F16345" s="310" t="s">
        <v>22008</v>
      </c>
      <c r="G16345" s="311">
        <v>38943</v>
      </c>
      <c r="H16345" s="312" t="s">
        <v>3057</v>
      </c>
      <c r="I16345" s="313" t="s">
        <v>6848</v>
      </c>
    </row>
    <row r="16346" spans="6:9" x14ac:dyDescent="0.2">
      <c r="F16346" s="310" t="s">
        <v>22009</v>
      </c>
      <c r="G16346" s="311">
        <v>38944</v>
      </c>
      <c r="H16346" s="312" t="s">
        <v>3057</v>
      </c>
      <c r="I16346" s="313" t="s">
        <v>6848</v>
      </c>
    </row>
    <row r="16347" spans="6:9" x14ac:dyDescent="0.2">
      <c r="F16347" s="310" t="s">
        <v>22010</v>
      </c>
      <c r="G16347" s="311">
        <v>38945</v>
      </c>
      <c r="H16347" s="312" t="s">
        <v>3057</v>
      </c>
      <c r="I16347" s="313" t="s">
        <v>6842</v>
      </c>
    </row>
    <row r="16348" spans="6:9" x14ac:dyDescent="0.2">
      <c r="F16348" s="310" t="s">
        <v>22011</v>
      </c>
      <c r="G16348" s="311">
        <v>38946</v>
      </c>
      <c r="H16348" s="312" t="s">
        <v>3057</v>
      </c>
      <c r="I16348" s="313" t="s">
        <v>6842</v>
      </c>
    </row>
    <row r="16349" spans="6:9" x14ac:dyDescent="0.2">
      <c r="F16349" s="310" t="s">
        <v>22012</v>
      </c>
      <c r="G16349" s="311">
        <v>38947</v>
      </c>
      <c r="H16349" s="312" t="s">
        <v>3057</v>
      </c>
      <c r="I16349" s="313" t="s">
        <v>6842</v>
      </c>
    </row>
    <row r="16350" spans="6:9" x14ac:dyDescent="0.2">
      <c r="F16350" s="310" t="s">
        <v>22013</v>
      </c>
      <c r="G16350" s="311">
        <v>38948</v>
      </c>
      <c r="H16350" s="312" t="s">
        <v>3057</v>
      </c>
      <c r="I16350" s="313" t="s">
        <v>6851</v>
      </c>
    </row>
    <row r="16351" spans="6:9" x14ac:dyDescent="0.2">
      <c r="F16351" s="310" t="s">
        <v>22014</v>
      </c>
      <c r="G16351" s="311">
        <v>38949</v>
      </c>
      <c r="H16351" s="312" t="s">
        <v>3057</v>
      </c>
      <c r="I16351" s="313" t="s">
        <v>6851</v>
      </c>
    </row>
    <row r="16352" spans="6:9" x14ac:dyDescent="0.2">
      <c r="F16352" s="310" t="s">
        <v>22015</v>
      </c>
      <c r="G16352" s="311">
        <v>38950</v>
      </c>
      <c r="H16352" s="312" t="s">
        <v>3057</v>
      </c>
      <c r="I16352" s="313" t="s">
        <v>6842</v>
      </c>
    </row>
    <row r="16353" spans="6:9" x14ac:dyDescent="0.2">
      <c r="F16353" s="310" t="s">
        <v>22016</v>
      </c>
      <c r="G16353" s="311">
        <v>38951</v>
      </c>
      <c r="H16353" s="312" t="s">
        <v>3057</v>
      </c>
      <c r="I16353" s="313" t="s">
        <v>6851</v>
      </c>
    </row>
    <row r="16354" spans="6:9" x14ac:dyDescent="0.2">
      <c r="F16354" s="310" t="s">
        <v>22017</v>
      </c>
      <c r="G16354" s="311">
        <v>38952</v>
      </c>
      <c r="H16354" s="312" t="s">
        <v>3057</v>
      </c>
      <c r="I16354" s="313" t="s">
        <v>6848</v>
      </c>
    </row>
    <row r="16355" spans="6:9" x14ac:dyDescent="0.2">
      <c r="F16355" s="310" t="s">
        <v>22018</v>
      </c>
      <c r="G16355" s="311">
        <v>38953</v>
      </c>
      <c r="H16355" s="312" t="s">
        <v>3057</v>
      </c>
      <c r="I16355" s="313" t="s">
        <v>6851</v>
      </c>
    </row>
    <row r="16356" spans="6:9" x14ac:dyDescent="0.2">
      <c r="F16356" s="310" t="s">
        <v>22019</v>
      </c>
      <c r="G16356" s="311">
        <v>38954</v>
      </c>
      <c r="H16356" s="312" t="s">
        <v>3057</v>
      </c>
      <c r="I16356" s="313" t="s">
        <v>6848</v>
      </c>
    </row>
    <row r="16357" spans="6:9" x14ac:dyDescent="0.2">
      <c r="F16357" s="310" t="s">
        <v>22020</v>
      </c>
      <c r="G16357" s="311">
        <v>38955</v>
      </c>
      <c r="H16357" s="312" t="s">
        <v>3057</v>
      </c>
      <c r="I16357" s="313" t="s">
        <v>6851</v>
      </c>
    </row>
    <row r="16358" spans="6:9" x14ac:dyDescent="0.2">
      <c r="F16358" s="310" t="s">
        <v>22021</v>
      </c>
      <c r="G16358" s="311">
        <v>38957</v>
      </c>
      <c r="H16358" s="312" t="s">
        <v>3057</v>
      </c>
      <c r="I16358" s="313" t="s">
        <v>6851</v>
      </c>
    </row>
    <row r="16359" spans="6:9" x14ac:dyDescent="0.2">
      <c r="F16359" s="310" t="s">
        <v>22022</v>
      </c>
      <c r="G16359" s="311">
        <v>38958</v>
      </c>
      <c r="H16359" s="312" t="s">
        <v>3057</v>
      </c>
      <c r="I16359" s="313" t="s">
        <v>6851</v>
      </c>
    </row>
    <row r="16360" spans="6:9" x14ac:dyDescent="0.2">
      <c r="F16360" s="310" t="s">
        <v>22023</v>
      </c>
      <c r="G16360" s="311">
        <v>38959</v>
      </c>
      <c r="H16360" s="312" t="s">
        <v>3057</v>
      </c>
      <c r="I16360" s="313" t="s">
        <v>6842</v>
      </c>
    </row>
    <row r="16361" spans="6:9" x14ac:dyDescent="0.2">
      <c r="F16361" s="310" t="s">
        <v>22024</v>
      </c>
      <c r="G16361" s="311">
        <v>38960</v>
      </c>
      <c r="H16361" s="312" t="s">
        <v>3057</v>
      </c>
      <c r="I16361" s="313" t="s">
        <v>6851</v>
      </c>
    </row>
    <row r="16362" spans="6:9" x14ac:dyDescent="0.2">
      <c r="F16362" s="310" t="s">
        <v>22025</v>
      </c>
      <c r="G16362" s="311">
        <v>38961</v>
      </c>
      <c r="H16362" s="312" t="s">
        <v>3057</v>
      </c>
      <c r="I16362" s="313" t="s">
        <v>6851</v>
      </c>
    </row>
    <row r="16363" spans="6:9" x14ac:dyDescent="0.2">
      <c r="F16363" s="310" t="s">
        <v>22026</v>
      </c>
      <c r="G16363" s="311">
        <v>38962</v>
      </c>
      <c r="H16363" s="312" t="s">
        <v>3057</v>
      </c>
      <c r="I16363" s="313" t="s">
        <v>6851</v>
      </c>
    </row>
    <row r="16364" spans="6:9" x14ac:dyDescent="0.2">
      <c r="F16364" s="310" t="s">
        <v>22027</v>
      </c>
      <c r="G16364" s="311">
        <v>38963</v>
      </c>
      <c r="H16364" s="312" t="s">
        <v>3057</v>
      </c>
      <c r="I16364" s="313" t="s">
        <v>6851</v>
      </c>
    </row>
    <row r="16365" spans="6:9" x14ac:dyDescent="0.2">
      <c r="F16365" s="310" t="s">
        <v>22028</v>
      </c>
      <c r="G16365" s="311">
        <v>38964</v>
      </c>
      <c r="H16365" s="312" t="s">
        <v>3057</v>
      </c>
      <c r="I16365" s="313" t="s">
        <v>6851</v>
      </c>
    </row>
    <row r="16366" spans="6:9" x14ac:dyDescent="0.2">
      <c r="F16366" s="310" t="s">
        <v>22029</v>
      </c>
      <c r="G16366" s="311">
        <v>38965</v>
      </c>
      <c r="H16366" s="312" t="s">
        <v>3057</v>
      </c>
      <c r="I16366" s="313" t="s">
        <v>6851</v>
      </c>
    </row>
    <row r="16367" spans="6:9" x14ac:dyDescent="0.2">
      <c r="F16367" s="310" t="s">
        <v>22030</v>
      </c>
      <c r="G16367" s="311">
        <v>38966</v>
      </c>
      <c r="H16367" s="312" t="s">
        <v>3057</v>
      </c>
      <c r="I16367" s="313" t="s">
        <v>6851</v>
      </c>
    </row>
    <row r="16368" spans="6:9" x14ac:dyDescent="0.2">
      <c r="F16368" s="310" t="s">
        <v>22031</v>
      </c>
      <c r="G16368" s="311">
        <v>38967</v>
      </c>
      <c r="H16368" s="312" t="s">
        <v>3057</v>
      </c>
      <c r="I16368" s="313" t="s">
        <v>6848</v>
      </c>
    </row>
    <row r="16369" spans="6:9" x14ac:dyDescent="0.2">
      <c r="F16369" s="310" t="s">
        <v>22032</v>
      </c>
      <c r="G16369" s="311">
        <v>39038</v>
      </c>
      <c r="H16369" s="312" t="s">
        <v>3057</v>
      </c>
      <c r="I16369" s="313" t="s">
        <v>6848</v>
      </c>
    </row>
    <row r="16370" spans="6:9" x14ac:dyDescent="0.2">
      <c r="F16370" s="310" t="s">
        <v>4074</v>
      </c>
      <c r="G16370" s="311">
        <v>39039</v>
      </c>
      <c r="H16370" s="312" t="s">
        <v>3057</v>
      </c>
      <c r="I16370" s="313" t="s">
        <v>6848</v>
      </c>
    </row>
    <row r="16371" spans="6:9" x14ac:dyDescent="0.2">
      <c r="F16371" s="310" t="s">
        <v>22033</v>
      </c>
      <c r="G16371" s="311">
        <v>39040</v>
      </c>
      <c r="H16371" s="312" t="s">
        <v>3057</v>
      </c>
      <c r="I16371" s="313" t="s">
        <v>6848</v>
      </c>
    </row>
    <row r="16372" spans="6:9" x14ac:dyDescent="0.2">
      <c r="F16372" s="310" t="s">
        <v>4075</v>
      </c>
      <c r="G16372" s="311">
        <v>39041</v>
      </c>
      <c r="H16372" s="312" t="s">
        <v>3057</v>
      </c>
      <c r="I16372" s="313" t="s">
        <v>6842</v>
      </c>
    </row>
    <row r="16373" spans="6:9" x14ac:dyDescent="0.2">
      <c r="F16373" s="310" t="s">
        <v>22034</v>
      </c>
      <c r="G16373" s="311">
        <v>39042</v>
      </c>
      <c r="H16373" s="312" t="s">
        <v>3057</v>
      </c>
      <c r="I16373" s="313" t="s">
        <v>6851</v>
      </c>
    </row>
    <row r="16374" spans="6:9" x14ac:dyDescent="0.2">
      <c r="F16374" s="310" t="s">
        <v>4076</v>
      </c>
      <c r="G16374" s="311">
        <v>39043</v>
      </c>
      <c r="H16374" s="312" t="s">
        <v>3057</v>
      </c>
      <c r="I16374" s="313" t="s">
        <v>6851</v>
      </c>
    </row>
    <row r="16375" spans="6:9" x14ac:dyDescent="0.2">
      <c r="F16375" s="310" t="s">
        <v>22035</v>
      </c>
      <c r="G16375" s="311">
        <v>39044</v>
      </c>
      <c r="H16375" s="312" t="s">
        <v>3057</v>
      </c>
      <c r="I16375" s="313" t="s">
        <v>6848</v>
      </c>
    </row>
    <row r="16376" spans="6:9" x14ac:dyDescent="0.2">
      <c r="F16376" s="310" t="s">
        <v>4077</v>
      </c>
      <c r="G16376" s="311">
        <v>39045</v>
      </c>
      <c r="H16376" s="312" t="s">
        <v>3057</v>
      </c>
      <c r="I16376" s="313" t="s">
        <v>6842</v>
      </c>
    </row>
    <row r="16377" spans="6:9" x14ac:dyDescent="0.2">
      <c r="F16377" s="310" t="s">
        <v>22036</v>
      </c>
      <c r="G16377" s="311">
        <v>39046</v>
      </c>
      <c r="H16377" s="312" t="s">
        <v>3057</v>
      </c>
      <c r="I16377" s="313" t="s">
        <v>6842</v>
      </c>
    </row>
    <row r="16378" spans="6:9" x14ac:dyDescent="0.2">
      <c r="F16378" s="310" t="s">
        <v>4078</v>
      </c>
      <c r="G16378" s="311">
        <v>39047</v>
      </c>
      <c r="H16378" s="312" t="s">
        <v>3057</v>
      </c>
      <c r="I16378" s="313" t="s">
        <v>6851</v>
      </c>
    </row>
    <row r="16379" spans="6:9" x14ac:dyDescent="0.2">
      <c r="F16379" s="310" t="s">
        <v>4080</v>
      </c>
      <c r="G16379" s="311">
        <v>39051</v>
      </c>
      <c r="H16379" s="312" t="s">
        <v>3057</v>
      </c>
      <c r="I16379" s="313" t="s">
        <v>6851</v>
      </c>
    </row>
    <row r="16380" spans="6:9" x14ac:dyDescent="0.2">
      <c r="F16380" s="310" t="s">
        <v>22037</v>
      </c>
      <c r="G16380" s="311">
        <v>39054</v>
      </c>
      <c r="H16380" s="312" t="s">
        <v>3057</v>
      </c>
      <c r="I16380" s="313" t="s">
        <v>6842</v>
      </c>
    </row>
    <row r="16381" spans="6:9" x14ac:dyDescent="0.2">
      <c r="F16381" s="310" t="s">
        <v>22038</v>
      </c>
      <c r="G16381" s="311">
        <v>39056</v>
      </c>
      <c r="H16381" s="312" t="s">
        <v>3057</v>
      </c>
      <c r="I16381" s="313" t="s">
        <v>6842</v>
      </c>
    </row>
    <row r="16382" spans="6:9" x14ac:dyDescent="0.2">
      <c r="F16382" s="310" t="s">
        <v>4085</v>
      </c>
      <c r="G16382" s="311">
        <v>39057</v>
      </c>
      <c r="H16382" s="312" t="s">
        <v>3057</v>
      </c>
      <c r="I16382" s="313" t="s">
        <v>6851</v>
      </c>
    </row>
    <row r="16383" spans="6:9" x14ac:dyDescent="0.2">
      <c r="F16383" s="310" t="s">
        <v>22039</v>
      </c>
      <c r="G16383" s="311">
        <v>39058</v>
      </c>
      <c r="H16383" s="312" t="s">
        <v>3057</v>
      </c>
      <c r="I16383" s="313" t="s">
        <v>6842</v>
      </c>
    </row>
    <row r="16384" spans="6:9" x14ac:dyDescent="0.2">
      <c r="F16384" s="310" t="s">
        <v>4087</v>
      </c>
      <c r="G16384" s="311">
        <v>39059</v>
      </c>
      <c r="H16384" s="312" t="s">
        <v>3057</v>
      </c>
      <c r="I16384" s="313" t="s">
        <v>6848</v>
      </c>
    </row>
    <row r="16385" spans="6:9" x14ac:dyDescent="0.2">
      <c r="F16385" s="310" t="s">
        <v>22040</v>
      </c>
      <c r="G16385" s="311">
        <v>39060</v>
      </c>
      <c r="H16385" s="312" t="s">
        <v>3057</v>
      </c>
      <c r="I16385" s="313" t="s">
        <v>6842</v>
      </c>
    </row>
    <row r="16386" spans="6:9" x14ac:dyDescent="0.2">
      <c r="F16386" s="310" t="s">
        <v>4088</v>
      </c>
      <c r="G16386" s="311">
        <v>39061</v>
      </c>
      <c r="H16386" s="312" t="s">
        <v>3057</v>
      </c>
      <c r="I16386" s="313" t="s">
        <v>6842</v>
      </c>
    </row>
    <row r="16387" spans="6:9" x14ac:dyDescent="0.2">
      <c r="F16387" s="310" t="s">
        <v>22041</v>
      </c>
      <c r="G16387" s="311">
        <v>39062</v>
      </c>
      <c r="H16387" s="312" t="s">
        <v>3057</v>
      </c>
      <c r="I16387" s="313" t="s">
        <v>6842</v>
      </c>
    </row>
    <row r="16388" spans="6:9" x14ac:dyDescent="0.2">
      <c r="F16388" s="310" t="s">
        <v>4089</v>
      </c>
      <c r="G16388" s="311">
        <v>39063</v>
      </c>
      <c r="H16388" s="312" t="s">
        <v>3057</v>
      </c>
      <c r="I16388" s="313" t="s">
        <v>6842</v>
      </c>
    </row>
    <row r="16389" spans="6:9" x14ac:dyDescent="0.2">
      <c r="F16389" s="310" t="s">
        <v>22042</v>
      </c>
      <c r="G16389" s="311">
        <v>39066</v>
      </c>
      <c r="H16389" s="312" t="s">
        <v>3057</v>
      </c>
      <c r="I16389" s="313" t="s">
        <v>6842</v>
      </c>
    </row>
    <row r="16390" spans="6:9" x14ac:dyDescent="0.2">
      <c r="F16390" s="310" t="s">
        <v>4091</v>
      </c>
      <c r="G16390" s="311">
        <v>39067</v>
      </c>
      <c r="H16390" s="312" t="s">
        <v>3057</v>
      </c>
      <c r="I16390" s="313" t="s">
        <v>6851</v>
      </c>
    </row>
    <row r="16391" spans="6:9" x14ac:dyDescent="0.2">
      <c r="F16391" s="310" t="s">
        <v>4092</v>
      </c>
      <c r="G16391" s="311">
        <v>39069</v>
      </c>
      <c r="H16391" s="312" t="s">
        <v>3057</v>
      </c>
      <c r="I16391" s="313" t="s">
        <v>6848</v>
      </c>
    </row>
    <row r="16392" spans="6:9" x14ac:dyDescent="0.2">
      <c r="F16392" s="310" t="s">
        <v>4094</v>
      </c>
      <c r="G16392" s="311">
        <v>39071</v>
      </c>
      <c r="H16392" s="312" t="s">
        <v>3057</v>
      </c>
      <c r="I16392" s="313" t="s">
        <v>6842</v>
      </c>
    </row>
    <row r="16393" spans="6:9" x14ac:dyDescent="0.2">
      <c r="F16393" s="310" t="s">
        <v>22043</v>
      </c>
      <c r="G16393" s="311">
        <v>39072</v>
      </c>
      <c r="H16393" s="312" t="s">
        <v>3057</v>
      </c>
      <c r="I16393" s="313" t="s">
        <v>6842</v>
      </c>
    </row>
    <row r="16394" spans="6:9" x14ac:dyDescent="0.2">
      <c r="F16394" s="310" t="s">
        <v>4096</v>
      </c>
      <c r="G16394" s="311">
        <v>39073</v>
      </c>
      <c r="H16394" s="312" t="s">
        <v>3057</v>
      </c>
      <c r="I16394" s="313" t="s">
        <v>6851</v>
      </c>
    </row>
    <row r="16395" spans="6:9" x14ac:dyDescent="0.2">
      <c r="F16395" s="310" t="s">
        <v>22044</v>
      </c>
      <c r="G16395" s="311">
        <v>39074</v>
      </c>
      <c r="H16395" s="312" t="s">
        <v>3057</v>
      </c>
      <c r="I16395" s="313" t="s">
        <v>6851</v>
      </c>
    </row>
    <row r="16396" spans="6:9" x14ac:dyDescent="0.2">
      <c r="F16396" s="310" t="s">
        <v>4098</v>
      </c>
      <c r="G16396" s="311">
        <v>39077</v>
      </c>
      <c r="H16396" s="312" t="s">
        <v>3057</v>
      </c>
      <c r="I16396" s="313" t="s">
        <v>6842</v>
      </c>
    </row>
    <row r="16397" spans="6:9" x14ac:dyDescent="0.2">
      <c r="F16397" s="310" t="s">
        <v>22045</v>
      </c>
      <c r="G16397" s="311">
        <v>39078</v>
      </c>
      <c r="H16397" s="312" t="s">
        <v>3057</v>
      </c>
      <c r="I16397" s="313" t="s">
        <v>6848</v>
      </c>
    </row>
    <row r="16398" spans="6:9" x14ac:dyDescent="0.2">
      <c r="F16398" s="310" t="s">
        <v>4099</v>
      </c>
      <c r="G16398" s="311">
        <v>39079</v>
      </c>
      <c r="H16398" s="312" t="s">
        <v>3057</v>
      </c>
      <c r="I16398" s="313" t="s">
        <v>6842</v>
      </c>
    </row>
    <row r="16399" spans="6:9" x14ac:dyDescent="0.2">
      <c r="F16399" s="310" t="s">
        <v>22046</v>
      </c>
      <c r="G16399" s="311">
        <v>39080</v>
      </c>
      <c r="H16399" s="312" t="s">
        <v>3057</v>
      </c>
      <c r="I16399" s="313" t="s">
        <v>6851</v>
      </c>
    </row>
    <row r="16400" spans="6:9" x14ac:dyDescent="0.2">
      <c r="F16400" s="310" t="s">
        <v>4100</v>
      </c>
      <c r="G16400" s="311">
        <v>39081</v>
      </c>
      <c r="H16400" s="312" t="s">
        <v>3057</v>
      </c>
      <c r="I16400" s="313" t="s">
        <v>6848</v>
      </c>
    </row>
    <row r="16401" spans="6:9" x14ac:dyDescent="0.2">
      <c r="F16401" s="310" t="s">
        <v>22047</v>
      </c>
      <c r="G16401" s="311">
        <v>39082</v>
      </c>
      <c r="H16401" s="312" t="s">
        <v>3057</v>
      </c>
      <c r="I16401" s="313" t="s">
        <v>6848</v>
      </c>
    </row>
    <row r="16402" spans="6:9" x14ac:dyDescent="0.2">
      <c r="F16402" s="310" t="s">
        <v>4101</v>
      </c>
      <c r="G16402" s="311">
        <v>39083</v>
      </c>
      <c r="H16402" s="312" t="s">
        <v>3057</v>
      </c>
      <c r="I16402" s="313" t="s">
        <v>6848</v>
      </c>
    </row>
    <row r="16403" spans="6:9" x14ac:dyDescent="0.2">
      <c r="F16403" s="310" t="s">
        <v>22048</v>
      </c>
      <c r="G16403" s="311">
        <v>39086</v>
      </c>
      <c r="H16403" s="312" t="s">
        <v>3057</v>
      </c>
      <c r="I16403" s="313" t="s">
        <v>6848</v>
      </c>
    </row>
    <row r="16404" spans="6:9" x14ac:dyDescent="0.2">
      <c r="F16404" s="310" t="s">
        <v>4103</v>
      </c>
      <c r="G16404" s="311">
        <v>39087</v>
      </c>
      <c r="H16404" s="312" t="s">
        <v>3057</v>
      </c>
      <c r="I16404" s="313" t="s">
        <v>6851</v>
      </c>
    </row>
    <row r="16405" spans="6:9" x14ac:dyDescent="0.2">
      <c r="F16405" s="310" t="s">
        <v>22049</v>
      </c>
      <c r="G16405" s="311">
        <v>39088</v>
      </c>
      <c r="H16405" s="312" t="s">
        <v>3057</v>
      </c>
      <c r="I16405" s="313" t="s">
        <v>6848</v>
      </c>
    </row>
    <row r="16406" spans="6:9" x14ac:dyDescent="0.2">
      <c r="F16406" s="310" t="s">
        <v>22050</v>
      </c>
      <c r="G16406" s="311">
        <v>39090</v>
      </c>
      <c r="H16406" s="312" t="s">
        <v>3057</v>
      </c>
      <c r="I16406" s="313" t="s">
        <v>6851</v>
      </c>
    </row>
    <row r="16407" spans="6:9" x14ac:dyDescent="0.2">
      <c r="F16407" s="310" t="s">
        <v>22051</v>
      </c>
      <c r="G16407" s="311">
        <v>39092</v>
      </c>
      <c r="H16407" s="312" t="s">
        <v>3057</v>
      </c>
      <c r="I16407" s="313" t="s">
        <v>6851</v>
      </c>
    </row>
    <row r="16408" spans="6:9" x14ac:dyDescent="0.2">
      <c r="F16408" s="310" t="s">
        <v>22052</v>
      </c>
      <c r="G16408" s="311">
        <v>39094</v>
      </c>
      <c r="H16408" s="312" t="s">
        <v>3057</v>
      </c>
      <c r="I16408" s="313" t="s">
        <v>6851</v>
      </c>
    </row>
    <row r="16409" spans="6:9" x14ac:dyDescent="0.2">
      <c r="F16409" s="310" t="s">
        <v>4109</v>
      </c>
      <c r="G16409" s="311">
        <v>39095</v>
      </c>
      <c r="H16409" s="312" t="s">
        <v>3057</v>
      </c>
      <c r="I16409" s="313" t="s">
        <v>6848</v>
      </c>
    </row>
    <row r="16410" spans="6:9" x14ac:dyDescent="0.2">
      <c r="F16410" s="310" t="s">
        <v>22053</v>
      </c>
      <c r="G16410" s="311">
        <v>39096</v>
      </c>
      <c r="H16410" s="312" t="s">
        <v>3057</v>
      </c>
      <c r="I16410" s="313" t="s">
        <v>6848</v>
      </c>
    </row>
    <row r="16411" spans="6:9" x14ac:dyDescent="0.2">
      <c r="F16411" s="310" t="s">
        <v>4110</v>
      </c>
      <c r="G16411" s="311">
        <v>39097</v>
      </c>
      <c r="H16411" s="312" t="s">
        <v>3057</v>
      </c>
      <c r="I16411" s="313" t="s">
        <v>6848</v>
      </c>
    </row>
    <row r="16412" spans="6:9" x14ac:dyDescent="0.2">
      <c r="F16412" s="310" t="s">
        <v>22054</v>
      </c>
      <c r="G16412" s="311">
        <v>39098</v>
      </c>
      <c r="H16412" s="312" t="s">
        <v>3057</v>
      </c>
      <c r="I16412" s="313" t="s">
        <v>6851</v>
      </c>
    </row>
    <row r="16413" spans="6:9" x14ac:dyDescent="0.2">
      <c r="F16413" s="310" t="s">
        <v>4118</v>
      </c>
      <c r="G16413" s="311">
        <v>39107</v>
      </c>
      <c r="H16413" s="312" t="s">
        <v>3057</v>
      </c>
      <c r="I16413" s="313" t="s">
        <v>6842</v>
      </c>
    </row>
    <row r="16414" spans="6:9" x14ac:dyDescent="0.2">
      <c r="F16414" s="310" t="s">
        <v>22055</v>
      </c>
      <c r="G16414" s="311">
        <v>39108</v>
      </c>
      <c r="H16414" s="312" t="s">
        <v>3057</v>
      </c>
      <c r="I16414" s="313" t="s">
        <v>6851</v>
      </c>
    </row>
    <row r="16415" spans="6:9" x14ac:dyDescent="0.2">
      <c r="F16415" s="310" t="s">
        <v>4119</v>
      </c>
      <c r="G16415" s="311">
        <v>39109</v>
      </c>
      <c r="H16415" s="312" t="s">
        <v>3057</v>
      </c>
      <c r="I16415" s="313" t="s">
        <v>6851</v>
      </c>
    </row>
    <row r="16416" spans="6:9" x14ac:dyDescent="0.2">
      <c r="F16416" s="310" t="s">
        <v>22056</v>
      </c>
      <c r="G16416" s="311">
        <v>39110</v>
      </c>
      <c r="H16416" s="312" t="s">
        <v>3057</v>
      </c>
      <c r="I16416" s="313" t="s">
        <v>6842</v>
      </c>
    </row>
    <row r="16417" spans="6:9" x14ac:dyDescent="0.2">
      <c r="F16417" s="310" t="s">
        <v>4120</v>
      </c>
      <c r="G16417" s="311">
        <v>39111</v>
      </c>
      <c r="H16417" s="312" t="s">
        <v>3057</v>
      </c>
      <c r="I16417" s="313" t="s">
        <v>6848</v>
      </c>
    </row>
    <row r="16418" spans="6:9" x14ac:dyDescent="0.2">
      <c r="F16418" s="310" t="s">
        <v>4121</v>
      </c>
      <c r="G16418" s="311">
        <v>39113</v>
      </c>
      <c r="H16418" s="312" t="s">
        <v>3057</v>
      </c>
      <c r="I16418" s="313" t="s">
        <v>6848</v>
      </c>
    </row>
    <row r="16419" spans="6:9" x14ac:dyDescent="0.2">
      <c r="F16419" s="310" t="s">
        <v>22057</v>
      </c>
      <c r="G16419" s="311">
        <v>39114</v>
      </c>
      <c r="H16419" s="312" t="s">
        <v>3057</v>
      </c>
      <c r="I16419" s="313" t="s">
        <v>6848</v>
      </c>
    </row>
    <row r="16420" spans="6:9" x14ac:dyDescent="0.2">
      <c r="F16420" s="310" t="s">
        <v>4122</v>
      </c>
      <c r="G16420" s="311">
        <v>39115</v>
      </c>
      <c r="H16420" s="312" t="s">
        <v>3057</v>
      </c>
      <c r="I16420" s="313" t="s">
        <v>6842</v>
      </c>
    </row>
    <row r="16421" spans="6:9" x14ac:dyDescent="0.2">
      <c r="F16421" s="310" t="s">
        <v>22058</v>
      </c>
      <c r="G16421" s="311">
        <v>39116</v>
      </c>
      <c r="H16421" s="312" t="s">
        <v>3057</v>
      </c>
      <c r="I16421" s="313" t="s">
        <v>6848</v>
      </c>
    </row>
    <row r="16422" spans="6:9" x14ac:dyDescent="0.2">
      <c r="F16422" s="310" t="s">
        <v>4124</v>
      </c>
      <c r="G16422" s="311">
        <v>39117</v>
      </c>
      <c r="H16422" s="312" t="s">
        <v>3057</v>
      </c>
      <c r="I16422" s="313" t="s">
        <v>6851</v>
      </c>
    </row>
    <row r="16423" spans="6:9" x14ac:dyDescent="0.2">
      <c r="F16423" s="310" t="s">
        <v>4126</v>
      </c>
      <c r="G16423" s="311">
        <v>39119</v>
      </c>
      <c r="H16423" s="312" t="s">
        <v>3057</v>
      </c>
      <c r="I16423" s="313" t="s">
        <v>6848</v>
      </c>
    </row>
    <row r="16424" spans="6:9" x14ac:dyDescent="0.2">
      <c r="F16424" s="310" t="s">
        <v>22059</v>
      </c>
      <c r="G16424" s="311">
        <v>39120</v>
      </c>
      <c r="H16424" s="312" t="s">
        <v>3057</v>
      </c>
      <c r="I16424" s="313" t="s">
        <v>6848</v>
      </c>
    </row>
    <row r="16425" spans="6:9" x14ac:dyDescent="0.2">
      <c r="F16425" s="310" t="s">
        <v>4127</v>
      </c>
      <c r="G16425" s="311">
        <v>39121</v>
      </c>
      <c r="H16425" s="312" t="s">
        <v>3057</v>
      </c>
      <c r="I16425" s="313" t="s">
        <v>6842</v>
      </c>
    </row>
    <row r="16426" spans="6:9" x14ac:dyDescent="0.2">
      <c r="F16426" s="310" t="s">
        <v>22060</v>
      </c>
      <c r="G16426" s="311">
        <v>39122</v>
      </c>
      <c r="H16426" s="312" t="s">
        <v>3057</v>
      </c>
      <c r="I16426" s="313" t="s">
        <v>6842</v>
      </c>
    </row>
    <row r="16427" spans="6:9" x14ac:dyDescent="0.2">
      <c r="F16427" s="310" t="s">
        <v>22061</v>
      </c>
      <c r="G16427" s="311">
        <v>39130</v>
      </c>
      <c r="H16427" s="312" t="s">
        <v>3057</v>
      </c>
      <c r="I16427" s="313" t="s">
        <v>6842</v>
      </c>
    </row>
    <row r="16428" spans="6:9" x14ac:dyDescent="0.2">
      <c r="F16428" s="310" t="s">
        <v>22062</v>
      </c>
      <c r="G16428" s="311">
        <v>39140</v>
      </c>
      <c r="H16428" s="312" t="s">
        <v>3057</v>
      </c>
      <c r="I16428" s="313" t="s">
        <v>6848</v>
      </c>
    </row>
    <row r="16429" spans="6:9" x14ac:dyDescent="0.2">
      <c r="F16429" s="310" t="s">
        <v>22063</v>
      </c>
      <c r="G16429" s="311">
        <v>39144</v>
      </c>
      <c r="H16429" s="312" t="s">
        <v>3057</v>
      </c>
      <c r="I16429" s="313" t="s">
        <v>6848</v>
      </c>
    </row>
    <row r="16430" spans="6:9" x14ac:dyDescent="0.2">
      <c r="F16430" s="310" t="s">
        <v>4145</v>
      </c>
      <c r="G16430" s="311">
        <v>39145</v>
      </c>
      <c r="H16430" s="312" t="s">
        <v>3057</v>
      </c>
      <c r="I16430" s="313" t="s">
        <v>6851</v>
      </c>
    </row>
    <row r="16431" spans="6:9" x14ac:dyDescent="0.2">
      <c r="F16431" s="310" t="s">
        <v>22064</v>
      </c>
      <c r="G16431" s="311">
        <v>39146</v>
      </c>
      <c r="H16431" s="312" t="s">
        <v>3057</v>
      </c>
      <c r="I16431" s="313" t="s">
        <v>6842</v>
      </c>
    </row>
    <row r="16432" spans="6:9" x14ac:dyDescent="0.2">
      <c r="F16432" s="310" t="s">
        <v>22065</v>
      </c>
      <c r="G16432" s="311">
        <v>39148</v>
      </c>
      <c r="H16432" s="312" t="s">
        <v>3057</v>
      </c>
      <c r="I16432" s="313" t="s">
        <v>6842</v>
      </c>
    </row>
    <row r="16433" spans="6:9" x14ac:dyDescent="0.2">
      <c r="F16433" s="310" t="s">
        <v>4147</v>
      </c>
      <c r="G16433" s="311">
        <v>39149</v>
      </c>
      <c r="H16433" s="312" t="s">
        <v>3057</v>
      </c>
      <c r="I16433" s="313" t="s">
        <v>6848</v>
      </c>
    </row>
    <row r="16434" spans="6:9" x14ac:dyDescent="0.2">
      <c r="F16434" s="310" t="s">
        <v>22066</v>
      </c>
      <c r="G16434" s="311">
        <v>39150</v>
      </c>
      <c r="H16434" s="312" t="s">
        <v>3057</v>
      </c>
      <c r="I16434" s="313" t="s">
        <v>6848</v>
      </c>
    </row>
    <row r="16435" spans="6:9" x14ac:dyDescent="0.2">
      <c r="F16435" s="310" t="s">
        <v>4148</v>
      </c>
      <c r="G16435" s="311">
        <v>39151</v>
      </c>
      <c r="H16435" s="312" t="s">
        <v>3057</v>
      </c>
      <c r="I16435" s="313" t="s">
        <v>6851</v>
      </c>
    </row>
    <row r="16436" spans="6:9" x14ac:dyDescent="0.2">
      <c r="F16436" s="310" t="s">
        <v>22067</v>
      </c>
      <c r="G16436" s="311">
        <v>39152</v>
      </c>
      <c r="H16436" s="312" t="s">
        <v>3057</v>
      </c>
      <c r="I16436" s="313" t="s">
        <v>6851</v>
      </c>
    </row>
    <row r="16437" spans="6:9" x14ac:dyDescent="0.2">
      <c r="F16437" s="310" t="s">
        <v>4149</v>
      </c>
      <c r="G16437" s="311">
        <v>39153</v>
      </c>
      <c r="H16437" s="312" t="s">
        <v>3057</v>
      </c>
      <c r="I16437" s="313" t="s">
        <v>6848</v>
      </c>
    </row>
    <row r="16438" spans="6:9" x14ac:dyDescent="0.2">
      <c r="F16438" s="310" t="s">
        <v>22068</v>
      </c>
      <c r="G16438" s="311">
        <v>39154</v>
      </c>
      <c r="H16438" s="312" t="s">
        <v>3057</v>
      </c>
      <c r="I16438" s="313" t="s">
        <v>6842</v>
      </c>
    </row>
    <row r="16439" spans="6:9" x14ac:dyDescent="0.2">
      <c r="F16439" s="310" t="s">
        <v>22069</v>
      </c>
      <c r="G16439" s="311">
        <v>39156</v>
      </c>
      <c r="H16439" s="312" t="s">
        <v>3057</v>
      </c>
      <c r="I16439" s="313" t="s">
        <v>6848</v>
      </c>
    </row>
    <row r="16440" spans="6:9" x14ac:dyDescent="0.2">
      <c r="F16440" s="310" t="s">
        <v>4153</v>
      </c>
      <c r="G16440" s="311">
        <v>39157</v>
      </c>
      <c r="H16440" s="312" t="s">
        <v>3057</v>
      </c>
      <c r="I16440" s="313" t="s">
        <v>6842</v>
      </c>
    </row>
    <row r="16441" spans="6:9" x14ac:dyDescent="0.2">
      <c r="F16441" s="310" t="s">
        <v>22070</v>
      </c>
      <c r="G16441" s="311">
        <v>39158</v>
      </c>
      <c r="H16441" s="312" t="s">
        <v>3057</v>
      </c>
      <c r="I16441" s="313" t="s">
        <v>6842</v>
      </c>
    </row>
    <row r="16442" spans="6:9" x14ac:dyDescent="0.2">
      <c r="F16442" s="310" t="s">
        <v>4154</v>
      </c>
      <c r="G16442" s="311">
        <v>39159</v>
      </c>
      <c r="H16442" s="312" t="s">
        <v>3057</v>
      </c>
      <c r="I16442" s="313" t="s">
        <v>6848</v>
      </c>
    </row>
    <row r="16443" spans="6:9" x14ac:dyDescent="0.2">
      <c r="F16443" s="310" t="s">
        <v>22071</v>
      </c>
      <c r="G16443" s="311">
        <v>39160</v>
      </c>
      <c r="H16443" s="312" t="s">
        <v>3057</v>
      </c>
      <c r="I16443" s="313" t="s">
        <v>6842</v>
      </c>
    </row>
    <row r="16444" spans="6:9" x14ac:dyDescent="0.2">
      <c r="F16444" s="310" t="s">
        <v>4156</v>
      </c>
      <c r="G16444" s="311">
        <v>39161</v>
      </c>
      <c r="H16444" s="312" t="s">
        <v>3057</v>
      </c>
      <c r="I16444" s="313" t="s">
        <v>6851</v>
      </c>
    </row>
    <row r="16445" spans="6:9" x14ac:dyDescent="0.2">
      <c r="F16445" s="310" t="s">
        <v>22072</v>
      </c>
      <c r="G16445" s="311">
        <v>39162</v>
      </c>
      <c r="H16445" s="312" t="s">
        <v>3057</v>
      </c>
      <c r="I16445" s="313" t="s">
        <v>6848</v>
      </c>
    </row>
    <row r="16446" spans="6:9" x14ac:dyDescent="0.2">
      <c r="F16446" s="310" t="s">
        <v>4158</v>
      </c>
      <c r="G16446" s="311">
        <v>39163</v>
      </c>
      <c r="H16446" s="312" t="s">
        <v>3057</v>
      </c>
      <c r="I16446" s="313" t="s">
        <v>6842</v>
      </c>
    </row>
    <row r="16447" spans="6:9" x14ac:dyDescent="0.2">
      <c r="F16447" s="310" t="s">
        <v>4159</v>
      </c>
      <c r="G16447" s="311">
        <v>39165</v>
      </c>
      <c r="H16447" s="312" t="s">
        <v>3057</v>
      </c>
      <c r="I16447" s="313" t="s">
        <v>6848</v>
      </c>
    </row>
    <row r="16448" spans="6:9" x14ac:dyDescent="0.2">
      <c r="F16448" s="310" t="s">
        <v>22073</v>
      </c>
      <c r="G16448" s="311">
        <v>39166</v>
      </c>
      <c r="H16448" s="312" t="s">
        <v>3057</v>
      </c>
      <c r="I16448" s="313" t="s">
        <v>6848</v>
      </c>
    </row>
    <row r="16449" spans="6:9" x14ac:dyDescent="0.2">
      <c r="F16449" s="310" t="s">
        <v>4160</v>
      </c>
      <c r="G16449" s="311">
        <v>39167</v>
      </c>
      <c r="H16449" s="312" t="s">
        <v>3057</v>
      </c>
      <c r="I16449" s="313" t="s">
        <v>6851</v>
      </c>
    </row>
    <row r="16450" spans="6:9" x14ac:dyDescent="0.2">
      <c r="F16450" s="310" t="s">
        <v>22074</v>
      </c>
      <c r="G16450" s="311">
        <v>39168</v>
      </c>
      <c r="H16450" s="312" t="s">
        <v>3057</v>
      </c>
      <c r="I16450" s="313" t="s">
        <v>6848</v>
      </c>
    </row>
    <row r="16451" spans="6:9" x14ac:dyDescent="0.2">
      <c r="F16451" s="310" t="s">
        <v>4161</v>
      </c>
      <c r="G16451" s="311">
        <v>39169</v>
      </c>
      <c r="H16451" s="312" t="s">
        <v>3057</v>
      </c>
      <c r="I16451" s="313" t="s">
        <v>6848</v>
      </c>
    </row>
    <row r="16452" spans="6:9" x14ac:dyDescent="0.2">
      <c r="F16452" s="310" t="s">
        <v>22075</v>
      </c>
      <c r="G16452" s="311">
        <v>39170</v>
      </c>
      <c r="H16452" s="312" t="s">
        <v>3057</v>
      </c>
      <c r="I16452" s="313" t="s">
        <v>6842</v>
      </c>
    </row>
    <row r="16453" spans="6:9" x14ac:dyDescent="0.2">
      <c r="F16453" s="310" t="s">
        <v>4162</v>
      </c>
      <c r="G16453" s="311">
        <v>39171</v>
      </c>
      <c r="H16453" s="312" t="s">
        <v>3057</v>
      </c>
      <c r="I16453" s="313" t="s">
        <v>6851</v>
      </c>
    </row>
    <row r="16454" spans="6:9" x14ac:dyDescent="0.2">
      <c r="F16454" s="310" t="s">
        <v>4164</v>
      </c>
      <c r="G16454" s="311">
        <v>39173</v>
      </c>
      <c r="H16454" s="312" t="s">
        <v>3057</v>
      </c>
      <c r="I16454" s="313" t="s">
        <v>6848</v>
      </c>
    </row>
    <row r="16455" spans="6:9" x14ac:dyDescent="0.2">
      <c r="F16455" s="310" t="s">
        <v>22076</v>
      </c>
      <c r="G16455" s="311">
        <v>39174</v>
      </c>
      <c r="H16455" s="312" t="s">
        <v>3057</v>
      </c>
      <c r="I16455" s="313" t="s">
        <v>6842</v>
      </c>
    </row>
    <row r="16456" spans="6:9" x14ac:dyDescent="0.2">
      <c r="F16456" s="310" t="s">
        <v>4166</v>
      </c>
      <c r="G16456" s="311">
        <v>39175</v>
      </c>
      <c r="H16456" s="312" t="s">
        <v>3057</v>
      </c>
      <c r="I16456" s="313" t="s">
        <v>6842</v>
      </c>
    </row>
    <row r="16457" spans="6:9" x14ac:dyDescent="0.2">
      <c r="F16457" s="310" t="s">
        <v>22077</v>
      </c>
      <c r="G16457" s="311">
        <v>39176</v>
      </c>
      <c r="H16457" s="312" t="s">
        <v>3057</v>
      </c>
      <c r="I16457" s="313" t="s">
        <v>6848</v>
      </c>
    </row>
    <row r="16458" spans="6:9" x14ac:dyDescent="0.2">
      <c r="F16458" s="310" t="s">
        <v>22078</v>
      </c>
      <c r="G16458" s="311">
        <v>39177</v>
      </c>
      <c r="H16458" s="312" t="s">
        <v>3057</v>
      </c>
      <c r="I16458" s="313" t="s">
        <v>6848</v>
      </c>
    </row>
    <row r="16459" spans="6:9" x14ac:dyDescent="0.2">
      <c r="F16459" s="310" t="s">
        <v>22079</v>
      </c>
      <c r="G16459" s="311">
        <v>39179</v>
      </c>
      <c r="H16459" s="312" t="s">
        <v>3057</v>
      </c>
      <c r="I16459" s="313" t="s">
        <v>6848</v>
      </c>
    </row>
    <row r="16460" spans="6:9" x14ac:dyDescent="0.2">
      <c r="F16460" s="310" t="s">
        <v>22080</v>
      </c>
      <c r="G16460" s="311">
        <v>39180</v>
      </c>
      <c r="H16460" s="312" t="s">
        <v>3057</v>
      </c>
      <c r="I16460" s="313" t="s">
        <v>6842</v>
      </c>
    </row>
    <row r="16461" spans="6:9" x14ac:dyDescent="0.2">
      <c r="F16461" s="310" t="s">
        <v>22081</v>
      </c>
      <c r="G16461" s="311">
        <v>39181</v>
      </c>
      <c r="H16461" s="312" t="s">
        <v>3057</v>
      </c>
      <c r="I16461" s="313" t="s">
        <v>6842</v>
      </c>
    </row>
    <row r="16462" spans="6:9" x14ac:dyDescent="0.2">
      <c r="F16462" s="310" t="s">
        <v>22082</v>
      </c>
      <c r="G16462" s="311">
        <v>39182</v>
      </c>
      <c r="H16462" s="312" t="s">
        <v>3057</v>
      </c>
      <c r="I16462" s="313" t="s">
        <v>6842</v>
      </c>
    </row>
    <row r="16463" spans="6:9" x14ac:dyDescent="0.2">
      <c r="F16463" s="310" t="s">
        <v>22083</v>
      </c>
      <c r="G16463" s="311">
        <v>39183</v>
      </c>
      <c r="H16463" s="312" t="s">
        <v>3057</v>
      </c>
      <c r="I16463" s="313" t="s">
        <v>6842</v>
      </c>
    </row>
    <row r="16464" spans="6:9" x14ac:dyDescent="0.2">
      <c r="F16464" s="310" t="s">
        <v>22084</v>
      </c>
      <c r="G16464" s="311">
        <v>39189</v>
      </c>
      <c r="H16464" s="312" t="s">
        <v>3057</v>
      </c>
      <c r="I16464" s="313" t="s">
        <v>6851</v>
      </c>
    </row>
    <row r="16465" spans="6:9" x14ac:dyDescent="0.2">
      <c r="F16465" s="310" t="s">
        <v>22085</v>
      </c>
      <c r="G16465" s="311">
        <v>39190</v>
      </c>
      <c r="H16465" s="312" t="s">
        <v>3057</v>
      </c>
      <c r="I16465" s="313" t="s">
        <v>6842</v>
      </c>
    </row>
    <row r="16466" spans="6:9" x14ac:dyDescent="0.2">
      <c r="F16466" s="310" t="s">
        <v>22086</v>
      </c>
      <c r="G16466" s="311">
        <v>39191</v>
      </c>
      <c r="H16466" s="312" t="s">
        <v>3057</v>
      </c>
      <c r="I16466" s="313" t="s">
        <v>6848</v>
      </c>
    </row>
    <row r="16467" spans="6:9" x14ac:dyDescent="0.2">
      <c r="F16467" s="310" t="s">
        <v>22087</v>
      </c>
      <c r="G16467" s="311">
        <v>39192</v>
      </c>
      <c r="H16467" s="312" t="s">
        <v>3057</v>
      </c>
      <c r="I16467" s="313" t="s">
        <v>6848</v>
      </c>
    </row>
    <row r="16468" spans="6:9" x14ac:dyDescent="0.2">
      <c r="F16468" s="310" t="s">
        <v>22088</v>
      </c>
      <c r="G16468" s="311">
        <v>39193</v>
      </c>
      <c r="H16468" s="312" t="s">
        <v>3057</v>
      </c>
      <c r="I16468" s="313" t="s">
        <v>6851</v>
      </c>
    </row>
    <row r="16469" spans="6:9" x14ac:dyDescent="0.2">
      <c r="F16469" s="310" t="s">
        <v>22089</v>
      </c>
      <c r="G16469" s="311">
        <v>39194</v>
      </c>
      <c r="H16469" s="312" t="s">
        <v>3057</v>
      </c>
      <c r="I16469" s="313" t="s">
        <v>6848</v>
      </c>
    </row>
    <row r="16470" spans="6:9" x14ac:dyDescent="0.2">
      <c r="F16470" s="310" t="s">
        <v>22090</v>
      </c>
      <c r="G16470" s="311">
        <v>39201</v>
      </c>
      <c r="H16470" s="312" t="s">
        <v>3057</v>
      </c>
      <c r="I16470" s="313" t="s">
        <v>6842</v>
      </c>
    </row>
    <row r="16471" spans="6:9" x14ac:dyDescent="0.2">
      <c r="F16471" s="310" t="s">
        <v>22091</v>
      </c>
      <c r="G16471" s="311">
        <v>39202</v>
      </c>
      <c r="H16471" s="312" t="s">
        <v>3057</v>
      </c>
      <c r="I16471" s="313" t="s">
        <v>6842</v>
      </c>
    </row>
    <row r="16472" spans="6:9" x14ac:dyDescent="0.2">
      <c r="F16472" s="310" t="s">
        <v>22092</v>
      </c>
      <c r="G16472" s="311">
        <v>39203</v>
      </c>
      <c r="H16472" s="312" t="s">
        <v>3057</v>
      </c>
      <c r="I16472" s="313" t="s">
        <v>6842</v>
      </c>
    </row>
    <row r="16473" spans="6:9" x14ac:dyDescent="0.2">
      <c r="F16473" s="310" t="s">
        <v>22093</v>
      </c>
      <c r="G16473" s="311">
        <v>39204</v>
      </c>
      <c r="H16473" s="312" t="s">
        <v>3057</v>
      </c>
      <c r="I16473" s="313" t="s">
        <v>6842</v>
      </c>
    </row>
    <row r="16474" spans="6:9" x14ac:dyDescent="0.2">
      <c r="F16474" s="310" t="s">
        <v>22094</v>
      </c>
      <c r="G16474" s="311">
        <v>39205</v>
      </c>
      <c r="H16474" s="312" t="s">
        <v>3057</v>
      </c>
      <c r="I16474" s="313" t="s">
        <v>6842</v>
      </c>
    </row>
    <row r="16475" spans="6:9" x14ac:dyDescent="0.2">
      <c r="F16475" s="310" t="s">
        <v>22095</v>
      </c>
      <c r="G16475" s="311">
        <v>39206</v>
      </c>
      <c r="H16475" s="312" t="s">
        <v>3057</v>
      </c>
      <c r="I16475" s="313" t="s">
        <v>6842</v>
      </c>
    </row>
    <row r="16476" spans="6:9" x14ac:dyDescent="0.2">
      <c r="F16476" s="310" t="s">
        <v>22096</v>
      </c>
      <c r="G16476" s="311">
        <v>39207</v>
      </c>
      <c r="H16476" s="312" t="s">
        <v>3057</v>
      </c>
      <c r="I16476" s="313" t="s">
        <v>6842</v>
      </c>
    </row>
    <row r="16477" spans="6:9" x14ac:dyDescent="0.2">
      <c r="F16477" s="310" t="s">
        <v>22097</v>
      </c>
      <c r="G16477" s="311">
        <v>39208</v>
      </c>
      <c r="H16477" s="312" t="s">
        <v>3057</v>
      </c>
      <c r="I16477" s="313" t="s">
        <v>6851</v>
      </c>
    </row>
    <row r="16478" spans="6:9" x14ac:dyDescent="0.2">
      <c r="F16478" s="310" t="s">
        <v>22098</v>
      </c>
      <c r="G16478" s="311">
        <v>39209</v>
      </c>
      <c r="H16478" s="312" t="s">
        <v>3057</v>
      </c>
      <c r="I16478" s="313" t="s">
        <v>6842</v>
      </c>
    </row>
    <row r="16479" spans="6:9" x14ac:dyDescent="0.2">
      <c r="F16479" s="310" t="s">
        <v>22099</v>
      </c>
      <c r="G16479" s="311">
        <v>39210</v>
      </c>
      <c r="H16479" s="312" t="s">
        <v>3057</v>
      </c>
      <c r="I16479" s="313" t="s">
        <v>6842</v>
      </c>
    </row>
    <row r="16480" spans="6:9" x14ac:dyDescent="0.2">
      <c r="F16480" s="310" t="s">
        <v>22100</v>
      </c>
      <c r="G16480" s="311">
        <v>39211</v>
      </c>
      <c r="H16480" s="312" t="s">
        <v>3057</v>
      </c>
      <c r="I16480" s="313" t="s">
        <v>6842</v>
      </c>
    </row>
    <row r="16481" spans="6:9" x14ac:dyDescent="0.2">
      <c r="F16481" s="310" t="s">
        <v>22101</v>
      </c>
      <c r="G16481" s="311">
        <v>39212</v>
      </c>
      <c r="H16481" s="312" t="s">
        <v>3057</v>
      </c>
      <c r="I16481" s="313" t="s">
        <v>6842</v>
      </c>
    </row>
    <row r="16482" spans="6:9" x14ac:dyDescent="0.2">
      <c r="F16482" s="310" t="s">
        <v>22102</v>
      </c>
      <c r="G16482" s="311">
        <v>39213</v>
      </c>
      <c r="H16482" s="312" t="s">
        <v>3057</v>
      </c>
      <c r="I16482" s="313" t="s">
        <v>6842</v>
      </c>
    </row>
    <row r="16483" spans="6:9" x14ac:dyDescent="0.2">
      <c r="F16483" s="310" t="s">
        <v>22103</v>
      </c>
      <c r="G16483" s="311">
        <v>39215</v>
      </c>
      <c r="H16483" s="312" t="s">
        <v>3057</v>
      </c>
      <c r="I16483" s="313" t="s">
        <v>6842</v>
      </c>
    </row>
    <row r="16484" spans="6:9" x14ac:dyDescent="0.2">
      <c r="F16484" s="310" t="s">
        <v>22104</v>
      </c>
      <c r="G16484" s="311">
        <v>39216</v>
      </c>
      <c r="H16484" s="312" t="s">
        <v>3057</v>
      </c>
      <c r="I16484" s="313" t="s">
        <v>6842</v>
      </c>
    </row>
    <row r="16485" spans="6:9" x14ac:dyDescent="0.2">
      <c r="F16485" s="310" t="s">
        <v>22105</v>
      </c>
      <c r="G16485" s="311">
        <v>39217</v>
      </c>
      <c r="H16485" s="312" t="s">
        <v>3057</v>
      </c>
      <c r="I16485" s="313" t="s">
        <v>6842</v>
      </c>
    </row>
    <row r="16486" spans="6:9" x14ac:dyDescent="0.2">
      <c r="F16486" s="310" t="s">
        <v>22106</v>
      </c>
      <c r="G16486" s="311">
        <v>39218</v>
      </c>
      <c r="H16486" s="312" t="s">
        <v>3057</v>
      </c>
      <c r="I16486" s="313" t="s">
        <v>6842</v>
      </c>
    </row>
    <row r="16487" spans="6:9" x14ac:dyDescent="0.2">
      <c r="F16487" s="310" t="s">
        <v>22107</v>
      </c>
      <c r="G16487" s="311">
        <v>39225</v>
      </c>
      <c r="H16487" s="312" t="s">
        <v>3057</v>
      </c>
      <c r="I16487" s="313" t="s">
        <v>6842</v>
      </c>
    </row>
    <row r="16488" spans="6:9" x14ac:dyDescent="0.2">
      <c r="F16488" s="310" t="s">
        <v>22108</v>
      </c>
      <c r="G16488" s="311">
        <v>39232</v>
      </c>
      <c r="H16488" s="312" t="s">
        <v>3057</v>
      </c>
      <c r="I16488" s="313" t="s">
        <v>6842</v>
      </c>
    </row>
    <row r="16489" spans="6:9" x14ac:dyDescent="0.2">
      <c r="F16489" s="310" t="s">
        <v>22109</v>
      </c>
      <c r="G16489" s="311">
        <v>39236</v>
      </c>
      <c r="H16489" s="312" t="s">
        <v>3057</v>
      </c>
      <c r="I16489" s="313" t="s">
        <v>6842</v>
      </c>
    </row>
    <row r="16490" spans="6:9" x14ac:dyDescent="0.2">
      <c r="F16490" s="310" t="s">
        <v>22110</v>
      </c>
      <c r="G16490" s="311">
        <v>39250</v>
      </c>
      <c r="H16490" s="312" t="s">
        <v>3057</v>
      </c>
      <c r="I16490" s="313" t="s">
        <v>6842</v>
      </c>
    </row>
    <row r="16491" spans="6:9" x14ac:dyDescent="0.2">
      <c r="F16491" s="310" t="s">
        <v>22111</v>
      </c>
      <c r="G16491" s="311">
        <v>39269</v>
      </c>
      <c r="H16491" s="312" t="s">
        <v>3057</v>
      </c>
      <c r="I16491" s="313" t="s">
        <v>6842</v>
      </c>
    </row>
    <row r="16492" spans="6:9" x14ac:dyDescent="0.2">
      <c r="F16492" s="310" t="s">
        <v>22112</v>
      </c>
      <c r="G16492" s="311">
        <v>39271</v>
      </c>
      <c r="H16492" s="312" t="s">
        <v>3057</v>
      </c>
      <c r="I16492" s="313" t="s">
        <v>6842</v>
      </c>
    </row>
    <row r="16493" spans="6:9" x14ac:dyDescent="0.2">
      <c r="F16493" s="310" t="s">
        <v>22113</v>
      </c>
      <c r="G16493" s="311">
        <v>39272</v>
      </c>
      <c r="H16493" s="312" t="s">
        <v>3057</v>
      </c>
      <c r="I16493" s="313" t="s">
        <v>6842</v>
      </c>
    </row>
    <row r="16494" spans="6:9" x14ac:dyDescent="0.2">
      <c r="F16494" s="310" t="s">
        <v>22114</v>
      </c>
      <c r="G16494" s="311">
        <v>39282</v>
      </c>
      <c r="H16494" s="312" t="s">
        <v>3057</v>
      </c>
      <c r="I16494" s="313" t="s">
        <v>6842</v>
      </c>
    </row>
    <row r="16495" spans="6:9" x14ac:dyDescent="0.2">
      <c r="F16495" s="310" t="s">
        <v>22115</v>
      </c>
      <c r="G16495" s="311">
        <v>39283</v>
      </c>
      <c r="H16495" s="312" t="s">
        <v>3057</v>
      </c>
      <c r="I16495" s="313" t="s">
        <v>6842</v>
      </c>
    </row>
    <row r="16496" spans="6:9" x14ac:dyDescent="0.2">
      <c r="F16496" s="310" t="s">
        <v>22116</v>
      </c>
      <c r="G16496" s="311">
        <v>39284</v>
      </c>
      <c r="H16496" s="312" t="s">
        <v>3057</v>
      </c>
      <c r="I16496" s="313" t="s">
        <v>6842</v>
      </c>
    </row>
    <row r="16497" spans="6:9" x14ac:dyDescent="0.2">
      <c r="F16497" s="310" t="s">
        <v>22117</v>
      </c>
      <c r="G16497" s="311">
        <v>39286</v>
      </c>
      <c r="H16497" s="312" t="s">
        <v>3057</v>
      </c>
      <c r="I16497" s="313" t="s">
        <v>6842</v>
      </c>
    </row>
    <row r="16498" spans="6:9" x14ac:dyDescent="0.2">
      <c r="F16498" s="310" t="s">
        <v>22118</v>
      </c>
      <c r="G16498" s="311">
        <v>39288</v>
      </c>
      <c r="H16498" s="312" t="s">
        <v>3057</v>
      </c>
      <c r="I16498" s="313" t="s">
        <v>6851</v>
      </c>
    </row>
    <row r="16499" spans="6:9" x14ac:dyDescent="0.2">
      <c r="F16499" s="310" t="s">
        <v>22119</v>
      </c>
      <c r="G16499" s="311">
        <v>39289</v>
      </c>
      <c r="H16499" s="312" t="s">
        <v>3057</v>
      </c>
      <c r="I16499" s="313" t="s">
        <v>6842</v>
      </c>
    </row>
    <row r="16500" spans="6:9" x14ac:dyDescent="0.2">
      <c r="F16500" s="310" t="s">
        <v>22120</v>
      </c>
      <c r="G16500" s="311">
        <v>39296</v>
      </c>
      <c r="H16500" s="312" t="s">
        <v>3057</v>
      </c>
      <c r="I16500" s="313" t="s">
        <v>6842</v>
      </c>
    </row>
    <row r="16501" spans="6:9" x14ac:dyDescent="0.2">
      <c r="F16501" s="310" t="s">
        <v>22121</v>
      </c>
      <c r="G16501" s="311">
        <v>39298</v>
      </c>
      <c r="H16501" s="312" t="s">
        <v>3057</v>
      </c>
      <c r="I16501" s="313" t="s">
        <v>6851</v>
      </c>
    </row>
    <row r="16502" spans="6:9" x14ac:dyDescent="0.2">
      <c r="F16502" s="310" t="s">
        <v>22122</v>
      </c>
      <c r="G16502" s="311">
        <v>39301</v>
      </c>
      <c r="H16502" s="312" t="s">
        <v>3057</v>
      </c>
      <c r="I16502" s="313" t="s">
        <v>6851</v>
      </c>
    </row>
    <row r="16503" spans="6:9" x14ac:dyDescent="0.2">
      <c r="F16503" s="310" t="s">
        <v>22123</v>
      </c>
      <c r="G16503" s="311">
        <v>39302</v>
      </c>
      <c r="H16503" s="312" t="s">
        <v>3057</v>
      </c>
      <c r="I16503" s="313" t="s">
        <v>6848</v>
      </c>
    </row>
    <row r="16504" spans="6:9" x14ac:dyDescent="0.2">
      <c r="F16504" s="310" t="s">
        <v>22124</v>
      </c>
      <c r="G16504" s="311">
        <v>39303</v>
      </c>
      <c r="H16504" s="312" t="s">
        <v>3057</v>
      </c>
      <c r="I16504" s="313" t="s">
        <v>6848</v>
      </c>
    </row>
    <row r="16505" spans="6:9" x14ac:dyDescent="0.2">
      <c r="F16505" s="310" t="s">
        <v>22125</v>
      </c>
      <c r="G16505" s="311">
        <v>39304</v>
      </c>
      <c r="H16505" s="312" t="s">
        <v>3057</v>
      </c>
      <c r="I16505" s="313" t="s">
        <v>6848</v>
      </c>
    </row>
    <row r="16506" spans="6:9" x14ac:dyDescent="0.2">
      <c r="F16506" s="310" t="s">
        <v>22126</v>
      </c>
      <c r="G16506" s="311">
        <v>39305</v>
      </c>
      <c r="H16506" s="312" t="s">
        <v>3057</v>
      </c>
      <c r="I16506" s="313" t="s">
        <v>6851</v>
      </c>
    </row>
    <row r="16507" spans="6:9" x14ac:dyDescent="0.2">
      <c r="F16507" s="310" t="s">
        <v>22127</v>
      </c>
      <c r="G16507" s="311">
        <v>39307</v>
      </c>
      <c r="H16507" s="312" t="s">
        <v>3057</v>
      </c>
      <c r="I16507" s="313" t="s">
        <v>6851</v>
      </c>
    </row>
    <row r="16508" spans="6:9" x14ac:dyDescent="0.2">
      <c r="F16508" s="310" t="s">
        <v>22128</v>
      </c>
      <c r="G16508" s="311">
        <v>39309</v>
      </c>
      <c r="H16508" s="312" t="s">
        <v>3057</v>
      </c>
      <c r="I16508" s="313" t="s">
        <v>6851</v>
      </c>
    </row>
    <row r="16509" spans="6:9" x14ac:dyDescent="0.2">
      <c r="F16509" s="310" t="s">
        <v>22129</v>
      </c>
      <c r="G16509" s="311">
        <v>39320</v>
      </c>
      <c r="H16509" s="312" t="s">
        <v>3057</v>
      </c>
      <c r="I16509" s="313" t="s">
        <v>6851</v>
      </c>
    </row>
    <row r="16510" spans="6:9" x14ac:dyDescent="0.2">
      <c r="F16510" s="310" t="s">
        <v>22130</v>
      </c>
      <c r="G16510" s="311">
        <v>39322</v>
      </c>
      <c r="H16510" s="312" t="s">
        <v>3057</v>
      </c>
      <c r="I16510" s="313" t="s">
        <v>6848</v>
      </c>
    </row>
    <row r="16511" spans="6:9" x14ac:dyDescent="0.2">
      <c r="F16511" s="310" t="s">
        <v>22131</v>
      </c>
      <c r="G16511" s="311">
        <v>39323</v>
      </c>
      <c r="H16511" s="312" t="s">
        <v>3057</v>
      </c>
      <c r="I16511" s="313" t="s">
        <v>6851</v>
      </c>
    </row>
    <row r="16512" spans="6:9" x14ac:dyDescent="0.2">
      <c r="F16512" s="310" t="s">
        <v>22132</v>
      </c>
      <c r="G16512" s="311">
        <v>39324</v>
      </c>
      <c r="H16512" s="312" t="s">
        <v>3057</v>
      </c>
      <c r="I16512" s="313" t="s">
        <v>6848</v>
      </c>
    </row>
    <row r="16513" spans="6:9" x14ac:dyDescent="0.2">
      <c r="F16513" s="310" t="s">
        <v>22133</v>
      </c>
      <c r="G16513" s="311">
        <v>39325</v>
      </c>
      <c r="H16513" s="312" t="s">
        <v>3057</v>
      </c>
      <c r="I16513" s="313" t="s">
        <v>6851</v>
      </c>
    </row>
    <row r="16514" spans="6:9" x14ac:dyDescent="0.2">
      <c r="F16514" s="310" t="s">
        <v>22134</v>
      </c>
      <c r="G16514" s="311">
        <v>39326</v>
      </c>
      <c r="H16514" s="312" t="s">
        <v>3057</v>
      </c>
      <c r="I16514" s="313" t="s">
        <v>6851</v>
      </c>
    </row>
    <row r="16515" spans="6:9" x14ac:dyDescent="0.2">
      <c r="F16515" s="310" t="s">
        <v>22135</v>
      </c>
      <c r="G16515" s="311">
        <v>39327</v>
      </c>
      <c r="H16515" s="312" t="s">
        <v>3057</v>
      </c>
      <c r="I16515" s="313" t="s">
        <v>6851</v>
      </c>
    </row>
    <row r="16516" spans="6:9" x14ac:dyDescent="0.2">
      <c r="F16516" s="310" t="s">
        <v>22136</v>
      </c>
      <c r="G16516" s="311">
        <v>39328</v>
      </c>
      <c r="H16516" s="312" t="s">
        <v>3057</v>
      </c>
      <c r="I16516" s="313" t="s">
        <v>6851</v>
      </c>
    </row>
    <row r="16517" spans="6:9" x14ac:dyDescent="0.2">
      <c r="F16517" s="310" t="s">
        <v>22137</v>
      </c>
      <c r="G16517" s="311">
        <v>39330</v>
      </c>
      <c r="H16517" s="312" t="s">
        <v>3057</v>
      </c>
      <c r="I16517" s="313" t="s">
        <v>6851</v>
      </c>
    </row>
    <row r="16518" spans="6:9" x14ac:dyDescent="0.2">
      <c r="F16518" s="310" t="s">
        <v>22138</v>
      </c>
      <c r="G16518" s="311">
        <v>39332</v>
      </c>
      <c r="H16518" s="312" t="s">
        <v>3057</v>
      </c>
      <c r="I16518" s="313" t="s">
        <v>6851</v>
      </c>
    </row>
    <row r="16519" spans="6:9" x14ac:dyDescent="0.2">
      <c r="F16519" s="310" t="s">
        <v>22139</v>
      </c>
      <c r="G16519" s="311">
        <v>39335</v>
      </c>
      <c r="H16519" s="312" t="s">
        <v>3057</v>
      </c>
      <c r="I16519" s="313" t="s">
        <v>6851</v>
      </c>
    </row>
    <row r="16520" spans="6:9" x14ac:dyDescent="0.2">
      <c r="F16520" s="310" t="s">
        <v>22140</v>
      </c>
      <c r="G16520" s="311">
        <v>39336</v>
      </c>
      <c r="H16520" s="312" t="s">
        <v>3057</v>
      </c>
      <c r="I16520" s="313" t="s">
        <v>6851</v>
      </c>
    </row>
    <row r="16521" spans="6:9" x14ac:dyDescent="0.2">
      <c r="F16521" s="310" t="s">
        <v>22141</v>
      </c>
      <c r="G16521" s="311">
        <v>39337</v>
      </c>
      <c r="H16521" s="312" t="s">
        <v>3057</v>
      </c>
      <c r="I16521" s="313" t="s">
        <v>6851</v>
      </c>
    </row>
    <row r="16522" spans="6:9" x14ac:dyDescent="0.2">
      <c r="F16522" s="310" t="s">
        <v>22142</v>
      </c>
      <c r="G16522" s="311">
        <v>39338</v>
      </c>
      <c r="H16522" s="312" t="s">
        <v>3057</v>
      </c>
      <c r="I16522" s="313" t="s">
        <v>6848</v>
      </c>
    </row>
    <row r="16523" spans="6:9" x14ac:dyDescent="0.2">
      <c r="F16523" s="310" t="s">
        <v>22143</v>
      </c>
      <c r="G16523" s="311">
        <v>39339</v>
      </c>
      <c r="H16523" s="312" t="s">
        <v>3057</v>
      </c>
      <c r="I16523" s="313" t="s">
        <v>6851</v>
      </c>
    </row>
    <row r="16524" spans="6:9" x14ac:dyDescent="0.2">
      <c r="F16524" s="310" t="s">
        <v>22144</v>
      </c>
      <c r="G16524" s="311">
        <v>39341</v>
      </c>
      <c r="H16524" s="312" t="s">
        <v>3057</v>
      </c>
      <c r="I16524" s="313" t="s">
        <v>6851</v>
      </c>
    </row>
    <row r="16525" spans="6:9" x14ac:dyDescent="0.2">
      <c r="F16525" s="310" t="s">
        <v>22145</v>
      </c>
      <c r="G16525" s="311">
        <v>39342</v>
      </c>
      <c r="H16525" s="312" t="s">
        <v>3057</v>
      </c>
      <c r="I16525" s="313" t="s">
        <v>6848</v>
      </c>
    </row>
    <row r="16526" spans="6:9" x14ac:dyDescent="0.2">
      <c r="F16526" s="310" t="s">
        <v>22146</v>
      </c>
      <c r="G16526" s="311">
        <v>39345</v>
      </c>
      <c r="H16526" s="312" t="s">
        <v>3057</v>
      </c>
      <c r="I16526" s="313" t="s">
        <v>6851</v>
      </c>
    </row>
    <row r="16527" spans="6:9" x14ac:dyDescent="0.2">
      <c r="F16527" s="310" t="s">
        <v>22147</v>
      </c>
      <c r="G16527" s="311">
        <v>39346</v>
      </c>
      <c r="H16527" s="312" t="s">
        <v>3057</v>
      </c>
      <c r="I16527" s="313" t="s">
        <v>6851</v>
      </c>
    </row>
    <row r="16528" spans="6:9" x14ac:dyDescent="0.2">
      <c r="F16528" s="310" t="s">
        <v>22148</v>
      </c>
      <c r="G16528" s="311">
        <v>39347</v>
      </c>
      <c r="H16528" s="312" t="s">
        <v>3057</v>
      </c>
      <c r="I16528" s="313" t="s">
        <v>6848</v>
      </c>
    </row>
    <row r="16529" spans="6:9" x14ac:dyDescent="0.2">
      <c r="F16529" s="310" t="s">
        <v>22149</v>
      </c>
      <c r="G16529" s="311">
        <v>39348</v>
      </c>
      <c r="H16529" s="312" t="s">
        <v>3057</v>
      </c>
      <c r="I16529" s="313" t="s">
        <v>6848</v>
      </c>
    </row>
    <row r="16530" spans="6:9" x14ac:dyDescent="0.2">
      <c r="F16530" s="310" t="s">
        <v>22150</v>
      </c>
      <c r="G16530" s="311">
        <v>39350</v>
      </c>
      <c r="H16530" s="312" t="s">
        <v>3057</v>
      </c>
      <c r="I16530" s="313" t="s">
        <v>6851</v>
      </c>
    </row>
    <row r="16531" spans="6:9" x14ac:dyDescent="0.2">
      <c r="F16531" s="310" t="s">
        <v>22151</v>
      </c>
      <c r="G16531" s="311">
        <v>39352</v>
      </c>
      <c r="H16531" s="312" t="s">
        <v>3057</v>
      </c>
      <c r="I16531" s="313" t="s">
        <v>6851</v>
      </c>
    </row>
    <row r="16532" spans="6:9" x14ac:dyDescent="0.2">
      <c r="F16532" s="310" t="s">
        <v>22152</v>
      </c>
      <c r="G16532" s="311">
        <v>39354</v>
      </c>
      <c r="H16532" s="312" t="s">
        <v>3057</v>
      </c>
      <c r="I16532" s="313" t="s">
        <v>6851</v>
      </c>
    </row>
    <row r="16533" spans="6:9" x14ac:dyDescent="0.2">
      <c r="F16533" s="310" t="s">
        <v>22153</v>
      </c>
      <c r="G16533" s="311">
        <v>39355</v>
      </c>
      <c r="H16533" s="312" t="s">
        <v>3057</v>
      </c>
      <c r="I16533" s="313" t="s">
        <v>6851</v>
      </c>
    </row>
    <row r="16534" spans="6:9" x14ac:dyDescent="0.2">
      <c r="F16534" s="310" t="s">
        <v>22154</v>
      </c>
      <c r="G16534" s="311">
        <v>39356</v>
      </c>
      <c r="H16534" s="312" t="s">
        <v>3057</v>
      </c>
      <c r="I16534" s="313" t="s">
        <v>6848</v>
      </c>
    </row>
    <row r="16535" spans="6:9" x14ac:dyDescent="0.2">
      <c r="F16535" s="310" t="s">
        <v>22155</v>
      </c>
      <c r="G16535" s="311">
        <v>39358</v>
      </c>
      <c r="H16535" s="312" t="s">
        <v>3057</v>
      </c>
      <c r="I16535" s="313" t="s">
        <v>6851</v>
      </c>
    </row>
    <row r="16536" spans="6:9" x14ac:dyDescent="0.2">
      <c r="F16536" s="310" t="s">
        <v>22156</v>
      </c>
      <c r="G16536" s="311">
        <v>39359</v>
      </c>
      <c r="H16536" s="312" t="s">
        <v>3057</v>
      </c>
      <c r="I16536" s="313" t="s">
        <v>6851</v>
      </c>
    </row>
    <row r="16537" spans="6:9" x14ac:dyDescent="0.2">
      <c r="F16537" s="310" t="s">
        <v>22157</v>
      </c>
      <c r="G16537" s="311">
        <v>39360</v>
      </c>
      <c r="H16537" s="312" t="s">
        <v>3057</v>
      </c>
      <c r="I16537" s="313" t="s">
        <v>6851</v>
      </c>
    </row>
    <row r="16538" spans="6:9" x14ac:dyDescent="0.2">
      <c r="F16538" s="310" t="s">
        <v>22158</v>
      </c>
      <c r="G16538" s="311">
        <v>39361</v>
      </c>
      <c r="H16538" s="312" t="s">
        <v>3057</v>
      </c>
      <c r="I16538" s="313" t="s">
        <v>6851</v>
      </c>
    </row>
    <row r="16539" spans="6:9" x14ac:dyDescent="0.2">
      <c r="F16539" s="310" t="s">
        <v>22159</v>
      </c>
      <c r="G16539" s="311">
        <v>39362</v>
      </c>
      <c r="H16539" s="312" t="s">
        <v>3057</v>
      </c>
      <c r="I16539" s="313" t="s">
        <v>6848</v>
      </c>
    </row>
    <row r="16540" spans="6:9" x14ac:dyDescent="0.2">
      <c r="F16540" s="310" t="s">
        <v>22160</v>
      </c>
      <c r="G16540" s="311">
        <v>39363</v>
      </c>
      <c r="H16540" s="312" t="s">
        <v>3057</v>
      </c>
      <c r="I16540" s="313" t="s">
        <v>6851</v>
      </c>
    </row>
    <row r="16541" spans="6:9" x14ac:dyDescent="0.2">
      <c r="F16541" s="310" t="s">
        <v>22161</v>
      </c>
      <c r="G16541" s="311">
        <v>39364</v>
      </c>
      <c r="H16541" s="312" t="s">
        <v>3057</v>
      </c>
      <c r="I16541" s="313" t="s">
        <v>6851</v>
      </c>
    </row>
    <row r="16542" spans="6:9" x14ac:dyDescent="0.2">
      <c r="F16542" s="310" t="s">
        <v>22162</v>
      </c>
      <c r="G16542" s="311">
        <v>39365</v>
      </c>
      <c r="H16542" s="312" t="s">
        <v>3057</v>
      </c>
      <c r="I16542" s="313" t="s">
        <v>6851</v>
      </c>
    </row>
    <row r="16543" spans="6:9" x14ac:dyDescent="0.2">
      <c r="F16543" s="310" t="s">
        <v>22163</v>
      </c>
      <c r="G16543" s="311">
        <v>39366</v>
      </c>
      <c r="H16543" s="312" t="s">
        <v>3057</v>
      </c>
      <c r="I16543" s="313" t="s">
        <v>6848</v>
      </c>
    </row>
    <row r="16544" spans="6:9" x14ac:dyDescent="0.2">
      <c r="F16544" s="310" t="s">
        <v>22164</v>
      </c>
      <c r="G16544" s="311">
        <v>39367</v>
      </c>
      <c r="H16544" s="312" t="s">
        <v>3057</v>
      </c>
      <c r="I16544" s="313" t="s">
        <v>6848</v>
      </c>
    </row>
    <row r="16545" spans="6:9" x14ac:dyDescent="0.2">
      <c r="F16545" s="310" t="s">
        <v>22165</v>
      </c>
      <c r="G16545" s="311">
        <v>39401</v>
      </c>
      <c r="H16545" s="312" t="s">
        <v>3057</v>
      </c>
      <c r="I16545" s="313" t="s">
        <v>6848</v>
      </c>
    </row>
    <row r="16546" spans="6:9" x14ac:dyDescent="0.2">
      <c r="F16546" s="310" t="s">
        <v>22166</v>
      </c>
      <c r="G16546" s="311">
        <v>39402</v>
      </c>
      <c r="H16546" s="312" t="s">
        <v>3057</v>
      </c>
      <c r="I16546" s="313" t="s">
        <v>6848</v>
      </c>
    </row>
    <row r="16547" spans="6:9" x14ac:dyDescent="0.2">
      <c r="F16547" s="310" t="s">
        <v>22167</v>
      </c>
      <c r="G16547" s="311">
        <v>39403</v>
      </c>
      <c r="H16547" s="312" t="s">
        <v>3057</v>
      </c>
      <c r="I16547" s="313" t="s">
        <v>6848</v>
      </c>
    </row>
    <row r="16548" spans="6:9" x14ac:dyDescent="0.2">
      <c r="F16548" s="310" t="s">
        <v>22168</v>
      </c>
      <c r="G16548" s="311">
        <v>39404</v>
      </c>
      <c r="H16548" s="312" t="s">
        <v>3057</v>
      </c>
      <c r="I16548" s="313" t="s">
        <v>6848</v>
      </c>
    </row>
    <row r="16549" spans="6:9" x14ac:dyDescent="0.2">
      <c r="F16549" s="310" t="s">
        <v>22169</v>
      </c>
      <c r="G16549" s="311">
        <v>39406</v>
      </c>
      <c r="H16549" s="312" t="s">
        <v>3057</v>
      </c>
      <c r="I16549" s="313" t="s">
        <v>6848</v>
      </c>
    </row>
    <row r="16550" spans="6:9" x14ac:dyDescent="0.2">
      <c r="F16550" s="310" t="s">
        <v>22170</v>
      </c>
      <c r="G16550" s="311">
        <v>39407</v>
      </c>
      <c r="H16550" s="312" t="s">
        <v>3057</v>
      </c>
      <c r="I16550" s="313" t="s">
        <v>6848</v>
      </c>
    </row>
    <row r="16551" spans="6:9" x14ac:dyDescent="0.2">
      <c r="F16551" s="310" t="s">
        <v>22171</v>
      </c>
      <c r="G16551" s="311">
        <v>39421</v>
      </c>
      <c r="H16551" s="312" t="s">
        <v>3057</v>
      </c>
      <c r="I16551" s="313" t="s">
        <v>6848</v>
      </c>
    </row>
    <row r="16552" spans="6:9" x14ac:dyDescent="0.2">
      <c r="F16552" s="310" t="s">
        <v>22172</v>
      </c>
      <c r="G16552" s="311">
        <v>39422</v>
      </c>
      <c r="H16552" s="312" t="s">
        <v>3057</v>
      </c>
      <c r="I16552" s="313" t="s">
        <v>6848</v>
      </c>
    </row>
    <row r="16553" spans="6:9" x14ac:dyDescent="0.2">
      <c r="F16553" s="310" t="s">
        <v>22173</v>
      </c>
      <c r="G16553" s="311">
        <v>39423</v>
      </c>
      <c r="H16553" s="312" t="s">
        <v>3057</v>
      </c>
      <c r="I16553" s="313" t="s">
        <v>6848</v>
      </c>
    </row>
    <row r="16554" spans="6:9" x14ac:dyDescent="0.2">
      <c r="F16554" s="310" t="s">
        <v>22174</v>
      </c>
      <c r="G16554" s="311">
        <v>39425</v>
      </c>
      <c r="H16554" s="312" t="s">
        <v>3057</v>
      </c>
      <c r="I16554" s="313" t="s">
        <v>6848</v>
      </c>
    </row>
    <row r="16555" spans="6:9" x14ac:dyDescent="0.2">
      <c r="F16555" s="310" t="s">
        <v>22175</v>
      </c>
      <c r="G16555" s="311">
        <v>39426</v>
      </c>
      <c r="H16555" s="312" t="s">
        <v>3057</v>
      </c>
      <c r="I16555" s="313" t="s">
        <v>6848</v>
      </c>
    </row>
    <row r="16556" spans="6:9" x14ac:dyDescent="0.2">
      <c r="F16556" s="310" t="s">
        <v>22176</v>
      </c>
      <c r="G16556" s="311">
        <v>39427</v>
      </c>
      <c r="H16556" s="312" t="s">
        <v>3057</v>
      </c>
      <c r="I16556" s="313" t="s">
        <v>6848</v>
      </c>
    </row>
    <row r="16557" spans="6:9" x14ac:dyDescent="0.2">
      <c r="F16557" s="310" t="s">
        <v>22177</v>
      </c>
      <c r="G16557" s="311">
        <v>39428</v>
      </c>
      <c r="H16557" s="312" t="s">
        <v>3057</v>
      </c>
      <c r="I16557" s="313" t="s">
        <v>6848</v>
      </c>
    </row>
    <row r="16558" spans="6:9" x14ac:dyDescent="0.2">
      <c r="F16558" s="310" t="s">
        <v>22178</v>
      </c>
      <c r="G16558" s="311">
        <v>39429</v>
      </c>
      <c r="H16558" s="312" t="s">
        <v>3057</v>
      </c>
      <c r="I16558" s="313" t="s">
        <v>6848</v>
      </c>
    </row>
    <row r="16559" spans="6:9" x14ac:dyDescent="0.2">
      <c r="F16559" s="310" t="s">
        <v>22179</v>
      </c>
      <c r="G16559" s="311">
        <v>39436</v>
      </c>
      <c r="H16559" s="312" t="s">
        <v>3057</v>
      </c>
      <c r="I16559" s="313" t="s">
        <v>6848</v>
      </c>
    </row>
    <row r="16560" spans="6:9" x14ac:dyDescent="0.2">
      <c r="F16560" s="310" t="s">
        <v>22180</v>
      </c>
      <c r="G16560" s="311">
        <v>39437</v>
      </c>
      <c r="H16560" s="312" t="s">
        <v>3057</v>
      </c>
      <c r="I16560" s="313" t="s">
        <v>6848</v>
      </c>
    </row>
    <row r="16561" spans="6:9" x14ac:dyDescent="0.2">
      <c r="F16561" s="310" t="s">
        <v>22181</v>
      </c>
      <c r="G16561" s="311">
        <v>39439</v>
      </c>
      <c r="H16561" s="312" t="s">
        <v>3057</v>
      </c>
      <c r="I16561" s="313" t="s">
        <v>6848</v>
      </c>
    </row>
    <row r="16562" spans="6:9" x14ac:dyDescent="0.2">
      <c r="F16562" s="310" t="s">
        <v>22182</v>
      </c>
      <c r="G16562" s="311">
        <v>39440</v>
      </c>
      <c r="H16562" s="312" t="s">
        <v>3057</v>
      </c>
      <c r="I16562" s="313" t="s">
        <v>6848</v>
      </c>
    </row>
    <row r="16563" spans="6:9" x14ac:dyDescent="0.2">
      <c r="F16563" s="310" t="s">
        <v>22183</v>
      </c>
      <c r="G16563" s="311">
        <v>39441</v>
      </c>
      <c r="H16563" s="312" t="s">
        <v>3057</v>
      </c>
      <c r="I16563" s="313" t="s">
        <v>6848</v>
      </c>
    </row>
    <row r="16564" spans="6:9" x14ac:dyDescent="0.2">
      <c r="F16564" s="310" t="s">
        <v>22184</v>
      </c>
      <c r="G16564" s="311">
        <v>39442</v>
      </c>
      <c r="H16564" s="312" t="s">
        <v>3057</v>
      </c>
      <c r="I16564" s="313" t="s">
        <v>6848</v>
      </c>
    </row>
    <row r="16565" spans="6:9" x14ac:dyDescent="0.2">
      <c r="F16565" s="310" t="s">
        <v>22185</v>
      </c>
      <c r="G16565" s="311">
        <v>39443</v>
      </c>
      <c r="H16565" s="312" t="s">
        <v>3057</v>
      </c>
      <c r="I16565" s="313" t="s">
        <v>6848</v>
      </c>
    </row>
    <row r="16566" spans="6:9" x14ac:dyDescent="0.2">
      <c r="F16566" s="310" t="s">
        <v>22186</v>
      </c>
      <c r="G16566" s="311">
        <v>39451</v>
      </c>
      <c r="H16566" s="312" t="s">
        <v>3057</v>
      </c>
      <c r="I16566" s="313" t="s">
        <v>6848</v>
      </c>
    </row>
    <row r="16567" spans="6:9" x14ac:dyDescent="0.2">
      <c r="F16567" s="310" t="s">
        <v>22187</v>
      </c>
      <c r="G16567" s="311">
        <v>39452</v>
      </c>
      <c r="H16567" s="312" t="s">
        <v>3057</v>
      </c>
      <c r="I16567" s="313" t="s">
        <v>6848</v>
      </c>
    </row>
    <row r="16568" spans="6:9" x14ac:dyDescent="0.2">
      <c r="F16568" s="310" t="s">
        <v>22188</v>
      </c>
      <c r="G16568" s="311">
        <v>39455</v>
      </c>
      <c r="H16568" s="312" t="s">
        <v>3057</v>
      </c>
      <c r="I16568" s="313" t="s">
        <v>6848</v>
      </c>
    </row>
    <row r="16569" spans="6:9" x14ac:dyDescent="0.2">
      <c r="F16569" s="310" t="s">
        <v>22189</v>
      </c>
      <c r="G16569" s="311">
        <v>39456</v>
      </c>
      <c r="H16569" s="312" t="s">
        <v>3057</v>
      </c>
      <c r="I16569" s="313" t="s">
        <v>6848</v>
      </c>
    </row>
    <row r="16570" spans="6:9" x14ac:dyDescent="0.2">
      <c r="F16570" s="310" t="s">
        <v>22190</v>
      </c>
      <c r="G16570" s="311">
        <v>39457</v>
      </c>
      <c r="H16570" s="312" t="s">
        <v>3057</v>
      </c>
      <c r="I16570" s="313" t="s">
        <v>6848</v>
      </c>
    </row>
    <row r="16571" spans="6:9" x14ac:dyDescent="0.2">
      <c r="F16571" s="310" t="s">
        <v>22191</v>
      </c>
      <c r="G16571" s="311">
        <v>39459</v>
      </c>
      <c r="H16571" s="312" t="s">
        <v>3057</v>
      </c>
      <c r="I16571" s="313" t="s">
        <v>6848</v>
      </c>
    </row>
    <row r="16572" spans="6:9" x14ac:dyDescent="0.2">
      <c r="F16572" s="310" t="s">
        <v>22192</v>
      </c>
      <c r="G16572" s="311">
        <v>39460</v>
      </c>
      <c r="H16572" s="312" t="s">
        <v>3057</v>
      </c>
      <c r="I16572" s="313" t="s">
        <v>6848</v>
      </c>
    </row>
    <row r="16573" spans="6:9" x14ac:dyDescent="0.2">
      <c r="F16573" s="310" t="s">
        <v>22193</v>
      </c>
      <c r="G16573" s="311">
        <v>39461</v>
      </c>
      <c r="H16573" s="312" t="s">
        <v>3057</v>
      </c>
      <c r="I16573" s="313" t="s">
        <v>6848</v>
      </c>
    </row>
    <row r="16574" spans="6:9" x14ac:dyDescent="0.2">
      <c r="F16574" s="310" t="s">
        <v>22194</v>
      </c>
      <c r="G16574" s="311">
        <v>39462</v>
      </c>
      <c r="H16574" s="312" t="s">
        <v>3057</v>
      </c>
      <c r="I16574" s="313" t="s">
        <v>6848</v>
      </c>
    </row>
    <row r="16575" spans="6:9" x14ac:dyDescent="0.2">
      <c r="F16575" s="310" t="s">
        <v>22195</v>
      </c>
      <c r="G16575" s="311">
        <v>39463</v>
      </c>
      <c r="H16575" s="312" t="s">
        <v>3057</v>
      </c>
      <c r="I16575" s="313" t="s">
        <v>6848</v>
      </c>
    </row>
    <row r="16576" spans="6:9" x14ac:dyDescent="0.2">
      <c r="F16576" s="310" t="s">
        <v>22196</v>
      </c>
      <c r="G16576" s="311">
        <v>39464</v>
      </c>
      <c r="H16576" s="312" t="s">
        <v>3057</v>
      </c>
      <c r="I16576" s="313" t="s">
        <v>6848</v>
      </c>
    </row>
    <row r="16577" spans="6:9" x14ac:dyDescent="0.2">
      <c r="F16577" s="310" t="s">
        <v>22197</v>
      </c>
      <c r="G16577" s="311">
        <v>39465</v>
      </c>
      <c r="H16577" s="312" t="s">
        <v>3057</v>
      </c>
      <c r="I16577" s="313" t="s">
        <v>6848</v>
      </c>
    </row>
    <row r="16578" spans="6:9" x14ac:dyDescent="0.2">
      <c r="F16578" s="310" t="s">
        <v>22198</v>
      </c>
      <c r="G16578" s="311">
        <v>39466</v>
      </c>
      <c r="H16578" s="312" t="s">
        <v>3057</v>
      </c>
      <c r="I16578" s="313" t="s">
        <v>6848</v>
      </c>
    </row>
    <row r="16579" spans="6:9" x14ac:dyDescent="0.2">
      <c r="F16579" s="310" t="s">
        <v>22199</v>
      </c>
      <c r="G16579" s="311">
        <v>39470</v>
      </c>
      <c r="H16579" s="312" t="s">
        <v>3057</v>
      </c>
      <c r="I16579" s="313" t="s">
        <v>6848</v>
      </c>
    </row>
    <row r="16580" spans="6:9" x14ac:dyDescent="0.2">
      <c r="F16580" s="310" t="s">
        <v>22200</v>
      </c>
      <c r="G16580" s="311">
        <v>39474</v>
      </c>
      <c r="H16580" s="312" t="s">
        <v>3057</v>
      </c>
      <c r="I16580" s="313" t="s">
        <v>6848</v>
      </c>
    </row>
    <row r="16581" spans="6:9" x14ac:dyDescent="0.2">
      <c r="F16581" s="310" t="s">
        <v>22201</v>
      </c>
      <c r="G16581" s="311">
        <v>39475</v>
      </c>
      <c r="H16581" s="312" t="s">
        <v>3057</v>
      </c>
      <c r="I16581" s="313" t="s">
        <v>6848</v>
      </c>
    </row>
    <row r="16582" spans="6:9" x14ac:dyDescent="0.2">
      <c r="F16582" s="310" t="s">
        <v>22202</v>
      </c>
      <c r="G16582" s="311">
        <v>39476</v>
      </c>
      <c r="H16582" s="312" t="s">
        <v>3057</v>
      </c>
      <c r="I16582" s="313" t="s">
        <v>6848</v>
      </c>
    </row>
    <row r="16583" spans="6:9" x14ac:dyDescent="0.2">
      <c r="F16583" s="310" t="s">
        <v>22203</v>
      </c>
      <c r="G16583" s="311">
        <v>39477</v>
      </c>
      <c r="H16583" s="312" t="s">
        <v>3057</v>
      </c>
      <c r="I16583" s="313" t="s">
        <v>6848</v>
      </c>
    </row>
    <row r="16584" spans="6:9" x14ac:dyDescent="0.2">
      <c r="F16584" s="310" t="s">
        <v>22204</v>
      </c>
      <c r="G16584" s="311">
        <v>39478</v>
      </c>
      <c r="H16584" s="312" t="s">
        <v>3057</v>
      </c>
      <c r="I16584" s="313" t="s">
        <v>6848</v>
      </c>
    </row>
    <row r="16585" spans="6:9" x14ac:dyDescent="0.2">
      <c r="F16585" s="310" t="s">
        <v>22205</v>
      </c>
      <c r="G16585" s="311">
        <v>39479</v>
      </c>
      <c r="H16585" s="312" t="s">
        <v>3057</v>
      </c>
      <c r="I16585" s="313" t="s">
        <v>6848</v>
      </c>
    </row>
    <row r="16586" spans="6:9" x14ac:dyDescent="0.2">
      <c r="F16586" s="310" t="s">
        <v>22206</v>
      </c>
      <c r="G16586" s="311">
        <v>39480</v>
      </c>
      <c r="H16586" s="312" t="s">
        <v>3057</v>
      </c>
      <c r="I16586" s="313" t="s">
        <v>6848</v>
      </c>
    </row>
    <row r="16587" spans="6:9" x14ac:dyDescent="0.2">
      <c r="F16587" s="310" t="s">
        <v>22207</v>
      </c>
      <c r="G16587" s="311">
        <v>39481</v>
      </c>
      <c r="H16587" s="312" t="s">
        <v>3057</v>
      </c>
      <c r="I16587" s="313" t="s">
        <v>6848</v>
      </c>
    </row>
    <row r="16588" spans="6:9" x14ac:dyDescent="0.2">
      <c r="F16588" s="310" t="s">
        <v>22208</v>
      </c>
      <c r="G16588" s="311">
        <v>39482</v>
      </c>
      <c r="H16588" s="312" t="s">
        <v>3057</v>
      </c>
      <c r="I16588" s="313" t="s">
        <v>6848</v>
      </c>
    </row>
    <row r="16589" spans="6:9" x14ac:dyDescent="0.2">
      <c r="F16589" s="310" t="s">
        <v>22209</v>
      </c>
      <c r="G16589" s="311">
        <v>39483</v>
      </c>
      <c r="H16589" s="312" t="s">
        <v>3057</v>
      </c>
      <c r="I16589" s="313" t="s">
        <v>6848</v>
      </c>
    </row>
    <row r="16590" spans="6:9" x14ac:dyDescent="0.2">
      <c r="F16590" s="310" t="s">
        <v>22210</v>
      </c>
      <c r="G16590" s="311">
        <v>39501</v>
      </c>
      <c r="H16590" s="312" t="s">
        <v>3057</v>
      </c>
      <c r="I16590" s="313" t="s">
        <v>6848</v>
      </c>
    </row>
    <row r="16591" spans="6:9" x14ac:dyDescent="0.2">
      <c r="F16591" s="310" t="s">
        <v>22211</v>
      </c>
      <c r="G16591" s="311">
        <v>39502</v>
      </c>
      <c r="H16591" s="312" t="s">
        <v>3057</v>
      </c>
      <c r="I16591" s="313" t="s">
        <v>6848</v>
      </c>
    </row>
    <row r="16592" spans="6:9" x14ac:dyDescent="0.2">
      <c r="F16592" s="310" t="s">
        <v>22212</v>
      </c>
      <c r="G16592" s="311">
        <v>39503</v>
      </c>
      <c r="H16592" s="312" t="s">
        <v>3057</v>
      </c>
      <c r="I16592" s="313" t="s">
        <v>6848</v>
      </c>
    </row>
    <row r="16593" spans="6:9" x14ac:dyDescent="0.2">
      <c r="F16593" s="310" t="s">
        <v>22213</v>
      </c>
      <c r="G16593" s="311">
        <v>39505</v>
      </c>
      <c r="H16593" s="312" t="s">
        <v>3057</v>
      </c>
      <c r="I16593" s="313" t="s">
        <v>6848</v>
      </c>
    </row>
    <row r="16594" spans="6:9" x14ac:dyDescent="0.2">
      <c r="F16594" s="310" t="s">
        <v>22214</v>
      </c>
      <c r="G16594" s="311">
        <v>39506</v>
      </c>
      <c r="H16594" s="312" t="s">
        <v>3057</v>
      </c>
      <c r="I16594" s="313" t="s">
        <v>6848</v>
      </c>
    </row>
    <row r="16595" spans="6:9" x14ac:dyDescent="0.2">
      <c r="F16595" s="310" t="s">
        <v>22215</v>
      </c>
      <c r="G16595" s="311">
        <v>39507</v>
      </c>
      <c r="H16595" s="312" t="s">
        <v>3057</v>
      </c>
      <c r="I16595" s="313" t="s">
        <v>6848</v>
      </c>
    </row>
    <row r="16596" spans="6:9" x14ac:dyDescent="0.2">
      <c r="F16596" s="310" t="s">
        <v>22216</v>
      </c>
      <c r="G16596" s="311">
        <v>39520</v>
      </c>
      <c r="H16596" s="312" t="s">
        <v>3057</v>
      </c>
      <c r="I16596" s="313" t="s">
        <v>6848</v>
      </c>
    </row>
    <row r="16597" spans="6:9" x14ac:dyDescent="0.2">
      <c r="F16597" s="310" t="s">
        <v>22217</v>
      </c>
      <c r="G16597" s="311">
        <v>39521</v>
      </c>
      <c r="H16597" s="312" t="s">
        <v>3057</v>
      </c>
      <c r="I16597" s="313" t="s">
        <v>6848</v>
      </c>
    </row>
    <row r="16598" spans="6:9" x14ac:dyDescent="0.2">
      <c r="F16598" s="310" t="s">
        <v>22218</v>
      </c>
      <c r="G16598" s="311">
        <v>39522</v>
      </c>
      <c r="H16598" s="312" t="s">
        <v>3057</v>
      </c>
      <c r="I16598" s="313" t="s">
        <v>6848</v>
      </c>
    </row>
    <row r="16599" spans="6:9" x14ac:dyDescent="0.2">
      <c r="F16599" s="310" t="s">
        <v>22219</v>
      </c>
      <c r="G16599" s="311">
        <v>39525</v>
      </c>
      <c r="H16599" s="312" t="s">
        <v>3057</v>
      </c>
      <c r="I16599" s="313" t="s">
        <v>6848</v>
      </c>
    </row>
    <row r="16600" spans="6:9" x14ac:dyDescent="0.2">
      <c r="F16600" s="310" t="s">
        <v>22220</v>
      </c>
      <c r="G16600" s="311">
        <v>39529</v>
      </c>
      <c r="H16600" s="312" t="s">
        <v>3057</v>
      </c>
      <c r="I16600" s="313" t="s">
        <v>6848</v>
      </c>
    </row>
    <row r="16601" spans="6:9" x14ac:dyDescent="0.2">
      <c r="F16601" s="310" t="s">
        <v>22221</v>
      </c>
      <c r="G16601" s="311">
        <v>39530</v>
      </c>
      <c r="H16601" s="312" t="s">
        <v>3057</v>
      </c>
      <c r="I16601" s="313" t="s">
        <v>6848</v>
      </c>
    </row>
    <row r="16602" spans="6:9" x14ac:dyDescent="0.2">
      <c r="F16602" s="310" t="s">
        <v>22222</v>
      </c>
      <c r="G16602" s="311">
        <v>39531</v>
      </c>
      <c r="H16602" s="312" t="s">
        <v>3057</v>
      </c>
      <c r="I16602" s="313" t="s">
        <v>6848</v>
      </c>
    </row>
    <row r="16603" spans="6:9" x14ac:dyDescent="0.2">
      <c r="F16603" s="310" t="s">
        <v>22223</v>
      </c>
      <c r="G16603" s="311">
        <v>39532</v>
      </c>
      <c r="H16603" s="312" t="s">
        <v>3057</v>
      </c>
      <c r="I16603" s="313" t="s">
        <v>6848</v>
      </c>
    </row>
    <row r="16604" spans="6:9" x14ac:dyDescent="0.2">
      <c r="F16604" s="310" t="s">
        <v>22224</v>
      </c>
      <c r="G16604" s="311">
        <v>39533</v>
      </c>
      <c r="H16604" s="312" t="s">
        <v>3057</v>
      </c>
      <c r="I16604" s="313" t="s">
        <v>6848</v>
      </c>
    </row>
    <row r="16605" spans="6:9" x14ac:dyDescent="0.2">
      <c r="F16605" s="310" t="s">
        <v>22225</v>
      </c>
      <c r="G16605" s="311">
        <v>39534</v>
      </c>
      <c r="H16605" s="312" t="s">
        <v>3057</v>
      </c>
      <c r="I16605" s="313" t="s">
        <v>6848</v>
      </c>
    </row>
    <row r="16606" spans="6:9" x14ac:dyDescent="0.2">
      <c r="F16606" s="310" t="s">
        <v>22226</v>
      </c>
      <c r="G16606" s="311">
        <v>39535</v>
      </c>
      <c r="H16606" s="312" t="s">
        <v>3057</v>
      </c>
      <c r="I16606" s="313" t="s">
        <v>6848</v>
      </c>
    </row>
    <row r="16607" spans="6:9" x14ac:dyDescent="0.2">
      <c r="F16607" s="310" t="s">
        <v>22227</v>
      </c>
      <c r="G16607" s="311">
        <v>39540</v>
      </c>
      <c r="H16607" s="312" t="s">
        <v>3057</v>
      </c>
      <c r="I16607" s="313" t="s">
        <v>6848</v>
      </c>
    </row>
    <row r="16608" spans="6:9" x14ac:dyDescent="0.2">
      <c r="F16608" s="310" t="s">
        <v>22228</v>
      </c>
      <c r="G16608" s="311">
        <v>39552</v>
      </c>
      <c r="H16608" s="312" t="s">
        <v>3057</v>
      </c>
      <c r="I16608" s="313" t="s">
        <v>6848</v>
      </c>
    </row>
    <row r="16609" spans="6:9" x14ac:dyDescent="0.2">
      <c r="F16609" s="310" t="s">
        <v>22229</v>
      </c>
      <c r="G16609" s="311">
        <v>39553</v>
      </c>
      <c r="H16609" s="312" t="s">
        <v>3057</v>
      </c>
      <c r="I16609" s="313" t="s">
        <v>6848</v>
      </c>
    </row>
    <row r="16610" spans="6:9" x14ac:dyDescent="0.2">
      <c r="F16610" s="310" t="s">
        <v>22230</v>
      </c>
      <c r="G16610" s="311">
        <v>39555</v>
      </c>
      <c r="H16610" s="312" t="s">
        <v>3057</v>
      </c>
      <c r="I16610" s="313" t="s">
        <v>6848</v>
      </c>
    </row>
    <row r="16611" spans="6:9" x14ac:dyDescent="0.2">
      <c r="F16611" s="310" t="s">
        <v>22231</v>
      </c>
      <c r="G16611" s="311">
        <v>39556</v>
      </c>
      <c r="H16611" s="312" t="s">
        <v>3057</v>
      </c>
      <c r="I16611" s="313" t="s">
        <v>6848</v>
      </c>
    </row>
    <row r="16612" spans="6:9" x14ac:dyDescent="0.2">
      <c r="F16612" s="310" t="s">
        <v>22232</v>
      </c>
      <c r="G16612" s="311">
        <v>39558</v>
      </c>
      <c r="H16612" s="312" t="s">
        <v>3057</v>
      </c>
      <c r="I16612" s="313" t="s">
        <v>6848</v>
      </c>
    </row>
    <row r="16613" spans="6:9" x14ac:dyDescent="0.2">
      <c r="F16613" s="310" t="s">
        <v>22233</v>
      </c>
      <c r="G16613" s="311">
        <v>39560</v>
      </c>
      <c r="H16613" s="312" t="s">
        <v>3057</v>
      </c>
      <c r="I16613" s="313" t="s">
        <v>6848</v>
      </c>
    </row>
    <row r="16614" spans="6:9" x14ac:dyDescent="0.2">
      <c r="F16614" s="310" t="s">
        <v>22234</v>
      </c>
      <c r="G16614" s="311">
        <v>39561</v>
      </c>
      <c r="H16614" s="312" t="s">
        <v>3057</v>
      </c>
      <c r="I16614" s="313" t="s">
        <v>6848</v>
      </c>
    </row>
    <row r="16615" spans="6:9" x14ac:dyDescent="0.2">
      <c r="F16615" s="310" t="s">
        <v>22235</v>
      </c>
      <c r="G16615" s="311">
        <v>39562</v>
      </c>
      <c r="H16615" s="312" t="s">
        <v>3057</v>
      </c>
      <c r="I16615" s="313" t="s">
        <v>6848</v>
      </c>
    </row>
    <row r="16616" spans="6:9" x14ac:dyDescent="0.2">
      <c r="F16616" s="310" t="s">
        <v>22236</v>
      </c>
      <c r="G16616" s="311">
        <v>39563</v>
      </c>
      <c r="H16616" s="312" t="s">
        <v>3057</v>
      </c>
      <c r="I16616" s="313" t="s">
        <v>6848</v>
      </c>
    </row>
    <row r="16617" spans="6:9" x14ac:dyDescent="0.2">
      <c r="F16617" s="310" t="s">
        <v>22237</v>
      </c>
      <c r="G16617" s="311">
        <v>39564</v>
      </c>
      <c r="H16617" s="312" t="s">
        <v>3057</v>
      </c>
      <c r="I16617" s="313" t="s">
        <v>6848</v>
      </c>
    </row>
    <row r="16618" spans="6:9" x14ac:dyDescent="0.2">
      <c r="F16618" s="310" t="s">
        <v>22238</v>
      </c>
      <c r="G16618" s="311">
        <v>39565</v>
      </c>
      <c r="H16618" s="312" t="s">
        <v>3057</v>
      </c>
      <c r="I16618" s="313" t="s">
        <v>6848</v>
      </c>
    </row>
    <row r="16619" spans="6:9" x14ac:dyDescent="0.2">
      <c r="F16619" s="310" t="s">
        <v>22239</v>
      </c>
      <c r="G16619" s="311">
        <v>39566</v>
      </c>
      <c r="H16619" s="312" t="s">
        <v>3057</v>
      </c>
      <c r="I16619" s="313" t="s">
        <v>6848</v>
      </c>
    </row>
    <row r="16620" spans="6:9" x14ac:dyDescent="0.2">
      <c r="F16620" s="310" t="s">
        <v>22240</v>
      </c>
      <c r="G16620" s="311">
        <v>39567</v>
      </c>
      <c r="H16620" s="312" t="s">
        <v>3057</v>
      </c>
      <c r="I16620" s="313" t="s">
        <v>6848</v>
      </c>
    </row>
    <row r="16621" spans="6:9" x14ac:dyDescent="0.2">
      <c r="F16621" s="310" t="s">
        <v>22241</v>
      </c>
      <c r="G16621" s="311">
        <v>39568</v>
      </c>
      <c r="H16621" s="312" t="s">
        <v>3057</v>
      </c>
      <c r="I16621" s="313" t="s">
        <v>6848</v>
      </c>
    </row>
    <row r="16622" spans="6:9" x14ac:dyDescent="0.2">
      <c r="F16622" s="310" t="s">
        <v>22242</v>
      </c>
      <c r="G16622" s="311">
        <v>39569</v>
      </c>
      <c r="H16622" s="312" t="s">
        <v>3057</v>
      </c>
      <c r="I16622" s="313" t="s">
        <v>6848</v>
      </c>
    </row>
    <row r="16623" spans="6:9" x14ac:dyDescent="0.2">
      <c r="F16623" s="310" t="s">
        <v>22243</v>
      </c>
      <c r="G16623" s="311">
        <v>39571</v>
      </c>
      <c r="H16623" s="312" t="s">
        <v>3057</v>
      </c>
      <c r="I16623" s="313" t="s">
        <v>6848</v>
      </c>
    </row>
    <row r="16624" spans="6:9" x14ac:dyDescent="0.2">
      <c r="F16624" s="310" t="s">
        <v>22244</v>
      </c>
      <c r="G16624" s="311">
        <v>39572</v>
      </c>
      <c r="H16624" s="312" t="s">
        <v>3057</v>
      </c>
      <c r="I16624" s="313" t="s">
        <v>6848</v>
      </c>
    </row>
    <row r="16625" spans="6:9" x14ac:dyDescent="0.2">
      <c r="F16625" s="310" t="s">
        <v>22245</v>
      </c>
      <c r="G16625" s="311">
        <v>39573</v>
      </c>
      <c r="H16625" s="312" t="s">
        <v>3057</v>
      </c>
      <c r="I16625" s="313" t="s">
        <v>6848</v>
      </c>
    </row>
    <row r="16626" spans="6:9" x14ac:dyDescent="0.2">
      <c r="F16626" s="310" t="s">
        <v>22246</v>
      </c>
      <c r="G16626" s="311">
        <v>39574</v>
      </c>
      <c r="H16626" s="312" t="s">
        <v>3057</v>
      </c>
      <c r="I16626" s="313" t="s">
        <v>6848</v>
      </c>
    </row>
    <row r="16627" spans="6:9" x14ac:dyDescent="0.2">
      <c r="F16627" s="310" t="s">
        <v>22247</v>
      </c>
      <c r="G16627" s="311">
        <v>39576</v>
      </c>
      <c r="H16627" s="312" t="s">
        <v>3057</v>
      </c>
      <c r="I16627" s="313" t="s">
        <v>6848</v>
      </c>
    </row>
    <row r="16628" spans="6:9" x14ac:dyDescent="0.2">
      <c r="F16628" s="310" t="s">
        <v>22248</v>
      </c>
      <c r="G16628" s="311">
        <v>39577</v>
      </c>
      <c r="H16628" s="312" t="s">
        <v>3057</v>
      </c>
      <c r="I16628" s="313" t="s">
        <v>6848</v>
      </c>
    </row>
    <row r="16629" spans="6:9" x14ac:dyDescent="0.2">
      <c r="F16629" s="310" t="s">
        <v>22249</v>
      </c>
      <c r="G16629" s="311">
        <v>39581</v>
      </c>
      <c r="H16629" s="312" t="s">
        <v>3057</v>
      </c>
      <c r="I16629" s="313" t="s">
        <v>6848</v>
      </c>
    </row>
    <row r="16630" spans="6:9" x14ac:dyDescent="0.2">
      <c r="F16630" s="310" t="s">
        <v>22250</v>
      </c>
      <c r="G16630" s="311">
        <v>39595</v>
      </c>
      <c r="H16630" s="312" t="s">
        <v>3057</v>
      </c>
      <c r="I16630" s="313" t="s">
        <v>6848</v>
      </c>
    </row>
    <row r="16631" spans="6:9" x14ac:dyDescent="0.2">
      <c r="F16631" s="310" t="s">
        <v>22251</v>
      </c>
      <c r="G16631" s="311">
        <v>39601</v>
      </c>
      <c r="H16631" s="312" t="s">
        <v>3057</v>
      </c>
      <c r="I16631" s="313" t="s">
        <v>6842</v>
      </c>
    </row>
    <row r="16632" spans="6:9" x14ac:dyDescent="0.2">
      <c r="F16632" s="310" t="s">
        <v>22252</v>
      </c>
      <c r="G16632" s="311">
        <v>39602</v>
      </c>
      <c r="H16632" s="312" t="s">
        <v>3057</v>
      </c>
      <c r="I16632" s="313" t="s">
        <v>6842</v>
      </c>
    </row>
    <row r="16633" spans="6:9" x14ac:dyDescent="0.2">
      <c r="F16633" s="310" t="s">
        <v>22253</v>
      </c>
      <c r="G16633" s="311">
        <v>39603</v>
      </c>
      <c r="H16633" s="312" t="s">
        <v>3057</v>
      </c>
      <c r="I16633" s="313" t="s">
        <v>6842</v>
      </c>
    </row>
    <row r="16634" spans="6:9" x14ac:dyDescent="0.2">
      <c r="F16634" s="310" t="s">
        <v>22254</v>
      </c>
      <c r="G16634" s="311">
        <v>39629</v>
      </c>
      <c r="H16634" s="312" t="s">
        <v>3057</v>
      </c>
      <c r="I16634" s="313" t="s">
        <v>6848</v>
      </c>
    </row>
    <row r="16635" spans="6:9" x14ac:dyDescent="0.2">
      <c r="F16635" s="310" t="s">
        <v>22255</v>
      </c>
      <c r="G16635" s="311">
        <v>39630</v>
      </c>
      <c r="H16635" s="312" t="s">
        <v>3057</v>
      </c>
      <c r="I16635" s="313" t="s">
        <v>6842</v>
      </c>
    </row>
    <row r="16636" spans="6:9" x14ac:dyDescent="0.2">
      <c r="F16636" s="310" t="s">
        <v>22256</v>
      </c>
      <c r="G16636" s="311">
        <v>39631</v>
      </c>
      <c r="H16636" s="312" t="s">
        <v>3057</v>
      </c>
      <c r="I16636" s="313" t="s">
        <v>6842</v>
      </c>
    </row>
    <row r="16637" spans="6:9" x14ac:dyDescent="0.2">
      <c r="F16637" s="310" t="s">
        <v>22257</v>
      </c>
      <c r="G16637" s="311">
        <v>39632</v>
      </c>
      <c r="H16637" s="312" t="s">
        <v>3057</v>
      </c>
      <c r="I16637" s="313" t="s">
        <v>6842</v>
      </c>
    </row>
    <row r="16638" spans="6:9" x14ac:dyDescent="0.2">
      <c r="F16638" s="310" t="s">
        <v>22258</v>
      </c>
      <c r="G16638" s="311">
        <v>39633</v>
      </c>
      <c r="H16638" s="312" t="s">
        <v>3057</v>
      </c>
      <c r="I16638" s="313" t="s">
        <v>6848</v>
      </c>
    </row>
    <row r="16639" spans="6:9" x14ac:dyDescent="0.2">
      <c r="F16639" s="310" t="s">
        <v>22259</v>
      </c>
      <c r="G16639" s="311">
        <v>39635</v>
      </c>
      <c r="H16639" s="312" t="s">
        <v>3057</v>
      </c>
      <c r="I16639" s="313" t="s">
        <v>6842</v>
      </c>
    </row>
    <row r="16640" spans="6:9" x14ac:dyDescent="0.2">
      <c r="F16640" s="310" t="s">
        <v>22260</v>
      </c>
      <c r="G16640" s="311">
        <v>39638</v>
      </c>
      <c r="H16640" s="312" t="s">
        <v>3057</v>
      </c>
      <c r="I16640" s="313" t="s">
        <v>6848</v>
      </c>
    </row>
    <row r="16641" spans="6:9" x14ac:dyDescent="0.2">
      <c r="F16641" s="310" t="s">
        <v>22261</v>
      </c>
      <c r="G16641" s="311">
        <v>39641</v>
      </c>
      <c r="H16641" s="312" t="s">
        <v>3057</v>
      </c>
      <c r="I16641" s="313" t="s">
        <v>6848</v>
      </c>
    </row>
    <row r="16642" spans="6:9" x14ac:dyDescent="0.2">
      <c r="F16642" s="310" t="s">
        <v>22262</v>
      </c>
      <c r="G16642" s="311">
        <v>39643</v>
      </c>
      <c r="H16642" s="312" t="s">
        <v>3057</v>
      </c>
      <c r="I16642" s="313" t="s">
        <v>6848</v>
      </c>
    </row>
    <row r="16643" spans="6:9" x14ac:dyDescent="0.2">
      <c r="F16643" s="310" t="s">
        <v>22263</v>
      </c>
      <c r="G16643" s="311">
        <v>39645</v>
      </c>
      <c r="H16643" s="312" t="s">
        <v>3057</v>
      </c>
      <c r="I16643" s="313" t="s">
        <v>6848</v>
      </c>
    </row>
    <row r="16644" spans="6:9" x14ac:dyDescent="0.2">
      <c r="F16644" s="310" t="s">
        <v>22264</v>
      </c>
      <c r="G16644" s="311">
        <v>39647</v>
      </c>
      <c r="H16644" s="312" t="s">
        <v>3057</v>
      </c>
      <c r="I16644" s="313" t="s">
        <v>6848</v>
      </c>
    </row>
    <row r="16645" spans="6:9" x14ac:dyDescent="0.2">
      <c r="F16645" s="310" t="s">
        <v>22265</v>
      </c>
      <c r="G16645" s="311">
        <v>39648</v>
      </c>
      <c r="H16645" s="312" t="s">
        <v>3057</v>
      </c>
      <c r="I16645" s="313" t="s">
        <v>6848</v>
      </c>
    </row>
    <row r="16646" spans="6:9" x14ac:dyDescent="0.2">
      <c r="F16646" s="310" t="s">
        <v>22266</v>
      </c>
      <c r="G16646" s="311">
        <v>39649</v>
      </c>
      <c r="H16646" s="312" t="s">
        <v>3057</v>
      </c>
      <c r="I16646" s="313" t="s">
        <v>6842</v>
      </c>
    </row>
    <row r="16647" spans="6:9" x14ac:dyDescent="0.2">
      <c r="F16647" s="310" t="s">
        <v>22267</v>
      </c>
      <c r="G16647" s="311">
        <v>39652</v>
      </c>
      <c r="H16647" s="312" t="s">
        <v>3057</v>
      </c>
      <c r="I16647" s="313" t="s">
        <v>6848</v>
      </c>
    </row>
    <row r="16648" spans="6:9" x14ac:dyDescent="0.2">
      <c r="F16648" s="310" t="s">
        <v>22268</v>
      </c>
      <c r="G16648" s="311">
        <v>39653</v>
      </c>
      <c r="H16648" s="312" t="s">
        <v>3057</v>
      </c>
      <c r="I16648" s="313" t="s">
        <v>6848</v>
      </c>
    </row>
    <row r="16649" spans="6:9" x14ac:dyDescent="0.2">
      <c r="F16649" s="310" t="s">
        <v>22269</v>
      </c>
      <c r="G16649" s="311">
        <v>39654</v>
      </c>
      <c r="H16649" s="312" t="s">
        <v>3057</v>
      </c>
      <c r="I16649" s="313" t="s">
        <v>6848</v>
      </c>
    </row>
    <row r="16650" spans="6:9" x14ac:dyDescent="0.2">
      <c r="F16650" s="310" t="s">
        <v>22270</v>
      </c>
      <c r="G16650" s="311">
        <v>39656</v>
      </c>
      <c r="H16650" s="312" t="s">
        <v>3057</v>
      </c>
      <c r="I16650" s="313" t="s">
        <v>6848</v>
      </c>
    </row>
    <row r="16651" spans="6:9" x14ac:dyDescent="0.2">
      <c r="F16651" s="310" t="s">
        <v>22271</v>
      </c>
      <c r="G16651" s="311">
        <v>39657</v>
      </c>
      <c r="H16651" s="312" t="s">
        <v>3057</v>
      </c>
      <c r="I16651" s="313" t="s">
        <v>6848</v>
      </c>
    </row>
    <row r="16652" spans="6:9" x14ac:dyDescent="0.2">
      <c r="F16652" s="310" t="s">
        <v>22272</v>
      </c>
      <c r="G16652" s="311">
        <v>39661</v>
      </c>
      <c r="H16652" s="312" t="s">
        <v>3057</v>
      </c>
      <c r="I16652" s="313" t="s">
        <v>6848</v>
      </c>
    </row>
    <row r="16653" spans="6:9" x14ac:dyDescent="0.2">
      <c r="F16653" s="310" t="s">
        <v>22273</v>
      </c>
      <c r="G16653" s="311">
        <v>39662</v>
      </c>
      <c r="H16653" s="312" t="s">
        <v>3057</v>
      </c>
      <c r="I16653" s="313" t="s">
        <v>6848</v>
      </c>
    </row>
    <row r="16654" spans="6:9" x14ac:dyDescent="0.2">
      <c r="F16654" s="310" t="s">
        <v>22274</v>
      </c>
      <c r="G16654" s="311">
        <v>39663</v>
      </c>
      <c r="H16654" s="312" t="s">
        <v>3057</v>
      </c>
      <c r="I16654" s="313" t="s">
        <v>6848</v>
      </c>
    </row>
    <row r="16655" spans="6:9" x14ac:dyDescent="0.2">
      <c r="F16655" s="310" t="s">
        <v>22275</v>
      </c>
      <c r="G16655" s="311">
        <v>39664</v>
      </c>
      <c r="H16655" s="312" t="s">
        <v>3057</v>
      </c>
      <c r="I16655" s="313" t="s">
        <v>6848</v>
      </c>
    </row>
    <row r="16656" spans="6:9" x14ac:dyDescent="0.2">
      <c r="F16656" s="310" t="s">
        <v>22276</v>
      </c>
      <c r="G16656" s="311">
        <v>39665</v>
      </c>
      <c r="H16656" s="312" t="s">
        <v>3057</v>
      </c>
      <c r="I16656" s="313" t="s">
        <v>6848</v>
      </c>
    </row>
    <row r="16657" spans="6:9" x14ac:dyDescent="0.2">
      <c r="F16657" s="310" t="s">
        <v>22277</v>
      </c>
      <c r="G16657" s="311">
        <v>39666</v>
      </c>
      <c r="H16657" s="312" t="s">
        <v>3057</v>
      </c>
      <c r="I16657" s="313" t="s">
        <v>6848</v>
      </c>
    </row>
    <row r="16658" spans="6:9" x14ac:dyDescent="0.2">
      <c r="F16658" s="310" t="s">
        <v>22278</v>
      </c>
      <c r="G16658" s="311">
        <v>39667</v>
      </c>
      <c r="H16658" s="312" t="s">
        <v>3057</v>
      </c>
      <c r="I16658" s="313" t="s">
        <v>6848</v>
      </c>
    </row>
    <row r="16659" spans="6:9" x14ac:dyDescent="0.2">
      <c r="F16659" s="310" t="s">
        <v>22279</v>
      </c>
      <c r="G16659" s="311">
        <v>39668</v>
      </c>
      <c r="H16659" s="312" t="s">
        <v>3057</v>
      </c>
      <c r="I16659" s="313" t="s">
        <v>6848</v>
      </c>
    </row>
    <row r="16660" spans="6:9" x14ac:dyDescent="0.2">
      <c r="F16660" s="310" t="s">
        <v>22280</v>
      </c>
      <c r="G16660" s="311">
        <v>39669</v>
      </c>
      <c r="H16660" s="312" t="s">
        <v>3057</v>
      </c>
      <c r="I16660" s="313" t="s">
        <v>6848</v>
      </c>
    </row>
    <row r="16661" spans="6:9" x14ac:dyDescent="0.2">
      <c r="F16661" s="310" t="s">
        <v>22281</v>
      </c>
      <c r="G16661" s="311">
        <v>39701</v>
      </c>
      <c r="H16661" s="312" t="s">
        <v>3057</v>
      </c>
      <c r="I16661" s="313" t="s">
        <v>6851</v>
      </c>
    </row>
    <row r="16662" spans="6:9" x14ac:dyDescent="0.2">
      <c r="F16662" s="310" t="s">
        <v>22282</v>
      </c>
      <c r="G16662" s="311">
        <v>39702</v>
      </c>
      <c r="H16662" s="312" t="s">
        <v>3057</v>
      </c>
      <c r="I16662" s="313" t="s">
        <v>6851</v>
      </c>
    </row>
    <row r="16663" spans="6:9" x14ac:dyDescent="0.2">
      <c r="F16663" s="310" t="s">
        <v>22283</v>
      </c>
      <c r="G16663" s="311">
        <v>39703</v>
      </c>
      <c r="H16663" s="312" t="s">
        <v>3057</v>
      </c>
      <c r="I16663" s="313" t="s">
        <v>6851</v>
      </c>
    </row>
    <row r="16664" spans="6:9" x14ac:dyDescent="0.2">
      <c r="F16664" s="310" t="s">
        <v>22284</v>
      </c>
      <c r="G16664" s="311">
        <v>39704</v>
      </c>
      <c r="H16664" s="312" t="s">
        <v>3057</v>
      </c>
      <c r="I16664" s="313" t="s">
        <v>6851</v>
      </c>
    </row>
    <row r="16665" spans="6:9" x14ac:dyDescent="0.2">
      <c r="F16665" s="310" t="s">
        <v>22285</v>
      </c>
      <c r="G16665" s="311">
        <v>39705</v>
      </c>
      <c r="H16665" s="312" t="s">
        <v>3057</v>
      </c>
      <c r="I16665" s="313" t="s">
        <v>6851</v>
      </c>
    </row>
    <row r="16666" spans="6:9" x14ac:dyDescent="0.2">
      <c r="F16666" s="310" t="s">
        <v>22286</v>
      </c>
      <c r="G16666" s="311">
        <v>39710</v>
      </c>
      <c r="H16666" s="312" t="s">
        <v>3057</v>
      </c>
      <c r="I16666" s="313" t="s">
        <v>6851</v>
      </c>
    </row>
    <row r="16667" spans="6:9" x14ac:dyDescent="0.2">
      <c r="F16667" s="310" t="s">
        <v>22287</v>
      </c>
      <c r="G16667" s="311">
        <v>39730</v>
      </c>
      <c r="H16667" s="312" t="s">
        <v>3057</v>
      </c>
      <c r="I16667" s="313" t="s">
        <v>6851</v>
      </c>
    </row>
    <row r="16668" spans="6:9" x14ac:dyDescent="0.2">
      <c r="F16668" s="310" t="s">
        <v>22288</v>
      </c>
      <c r="G16668" s="311">
        <v>39735</v>
      </c>
      <c r="H16668" s="312" t="s">
        <v>3057</v>
      </c>
      <c r="I16668" s="313" t="s">
        <v>6851</v>
      </c>
    </row>
    <row r="16669" spans="6:9" x14ac:dyDescent="0.2">
      <c r="F16669" s="310" t="s">
        <v>22289</v>
      </c>
      <c r="G16669" s="311">
        <v>39736</v>
      </c>
      <c r="H16669" s="312" t="s">
        <v>3057</v>
      </c>
      <c r="I16669" s="313" t="s">
        <v>6851</v>
      </c>
    </row>
    <row r="16670" spans="6:9" x14ac:dyDescent="0.2">
      <c r="F16670" s="310" t="s">
        <v>22290</v>
      </c>
      <c r="G16670" s="311">
        <v>39737</v>
      </c>
      <c r="H16670" s="312" t="s">
        <v>3057</v>
      </c>
      <c r="I16670" s="313" t="s">
        <v>6851</v>
      </c>
    </row>
    <row r="16671" spans="6:9" x14ac:dyDescent="0.2">
      <c r="F16671" s="310" t="s">
        <v>22291</v>
      </c>
      <c r="G16671" s="311">
        <v>39739</v>
      </c>
      <c r="H16671" s="312" t="s">
        <v>3057</v>
      </c>
      <c r="I16671" s="313" t="s">
        <v>6851</v>
      </c>
    </row>
    <row r="16672" spans="6:9" x14ac:dyDescent="0.2">
      <c r="F16672" s="310" t="s">
        <v>22292</v>
      </c>
      <c r="G16672" s="311">
        <v>39740</v>
      </c>
      <c r="H16672" s="312" t="s">
        <v>3057</v>
      </c>
      <c r="I16672" s="313" t="s">
        <v>6851</v>
      </c>
    </row>
    <row r="16673" spans="6:9" x14ac:dyDescent="0.2">
      <c r="F16673" s="310" t="s">
        <v>22293</v>
      </c>
      <c r="G16673" s="311">
        <v>39741</v>
      </c>
      <c r="H16673" s="312" t="s">
        <v>3057</v>
      </c>
      <c r="I16673" s="313" t="s">
        <v>6851</v>
      </c>
    </row>
    <row r="16674" spans="6:9" x14ac:dyDescent="0.2">
      <c r="F16674" s="310" t="s">
        <v>22294</v>
      </c>
      <c r="G16674" s="311">
        <v>39743</v>
      </c>
      <c r="H16674" s="312" t="s">
        <v>3057</v>
      </c>
      <c r="I16674" s="313" t="s">
        <v>6851</v>
      </c>
    </row>
    <row r="16675" spans="6:9" x14ac:dyDescent="0.2">
      <c r="F16675" s="310" t="s">
        <v>22295</v>
      </c>
      <c r="G16675" s="311">
        <v>39744</v>
      </c>
      <c r="H16675" s="312" t="s">
        <v>3057</v>
      </c>
      <c r="I16675" s="313" t="s">
        <v>6851</v>
      </c>
    </row>
    <row r="16676" spans="6:9" x14ac:dyDescent="0.2">
      <c r="F16676" s="310" t="s">
        <v>22296</v>
      </c>
      <c r="G16676" s="311">
        <v>39745</v>
      </c>
      <c r="H16676" s="312" t="s">
        <v>3057</v>
      </c>
      <c r="I16676" s="313" t="s">
        <v>6851</v>
      </c>
    </row>
    <row r="16677" spans="6:9" x14ac:dyDescent="0.2">
      <c r="F16677" s="310" t="s">
        <v>22297</v>
      </c>
      <c r="G16677" s="311">
        <v>39746</v>
      </c>
      <c r="H16677" s="312" t="s">
        <v>3057</v>
      </c>
      <c r="I16677" s="313" t="s">
        <v>6851</v>
      </c>
    </row>
    <row r="16678" spans="6:9" x14ac:dyDescent="0.2">
      <c r="F16678" s="310" t="s">
        <v>22298</v>
      </c>
      <c r="G16678" s="311">
        <v>39747</v>
      </c>
      <c r="H16678" s="312" t="s">
        <v>3057</v>
      </c>
      <c r="I16678" s="313" t="s">
        <v>6848</v>
      </c>
    </row>
    <row r="16679" spans="6:9" x14ac:dyDescent="0.2">
      <c r="F16679" s="310" t="s">
        <v>22299</v>
      </c>
      <c r="G16679" s="311">
        <v>39750</v>
      </c>
      <c r="H16679" s="312" t="s">
        <v>3057</v>
      </c>
      <c r="I16679" s="313" t="s">
        <v>6851</v>
      </c>
    </row>
    <row r="16680" spans="6:9" x14ac:dyDescent="0.2">
      <c r="F16680" s="310" t="s">
        <v>22300</v>
      </c>
      <c r="G16680" s="311">
        <v>39751</v>
      </c>
      <c r="H16680" s="312" t="s">
        <v>3057</v>
      </c>
      <c r="I16680" s="313" t="s">
        <v>6851</v>
      </c>
    </row>
    <row r="16681" spans="6:9" x14ac:dyDescent="0.2">
      <c r="F16681" s="310" t="s">
        <v>22301</v>
      </c>
      <c r="G16681" s="311">
        <v>39752</v>
      </c>
      <c r="H16681" s="312" t="s">
        <v>3057</v>
      </c>
      <c r="I16681" s="313" t="s">
        <v>6851</v>
      </c>
    </row>
    <row r="16682" spans="6:9" x14ac:dyDescent="0.2">
      <c r="F16682" s="310" t="s">
        <v>22302</v>
      </c>
      <c r="G16682" s="311">
        <v>39753</v>
      </c>
      <c r="H16682" s="312" t="s">
        <v>3057</v>
      </c>
      <c r="I16682" s="313" t="s">
        <v>6851</v>
      </c>
    </row>
    <row r="16683" spans="6:9" x14ac:dyDescent="0.2">
      <c r="F16683" s="310" t="s">
        <v>22303</v>
      </c>
      <c r="G16683" s="311">
        <v>39754</v>
      </c>
      <c r="H16683" s="312" t="s">
        <v>3057</v>
      </c>
      <c r="I16683" s="313" t="s">
        <v>6851</v>
      </c>
    </row>
    <row r="16684" spans="6:9" x14ac:dyDescent="0.2">
      <c r="F16684" s="310" t="s">
        <v>22304</v>
      </c>
      <c r="G16684" s="311">
        <v>39755</v>
      </c>
      <c r="H16684" s="312" t="s">
        <v>3057</v>
      </c>
      <c r="I16684" s="313" t="s">
        <v>6851</v>
      </c>
    </row>
    <row r="16685" spans="6:9" x14ac:dyDescent="0.2">
      <c r="F16685" s="310" t="s">
        <v>22305</v>
      </c>
      <c r="G16685" s="311">
        <v>39756</v>
      </c>
      <c r="H16685" s="312" t="s">
        <v>3057</v>
      </c>
      <c r="I16685" s="313" t="s">
        <v>6851</v>
      </c>
    </row>
    <row r="16686" spans="6:9" x14ac:dyDescent="0.2">
      <c r="F16686" s="310" t="s">
        <v>22306</v>
      </c>
      <c r="G16686" s="311">
        <v>39759</v>
      </c>
      <c r="H16686" s="312" t="s">
        <v>3057</v>
      </c>
      <c r="I16686" s="313" t="s">
        <v>6851</v>
      </c>
    </row>
    <row r="16687" spans="6:9" x14ac:dyDescent="0.2">
      <c r="F16687" s="310" t="s">
        <v>22307</v>
      </c>
      <c r="G16687" s="311">
        <v>39760</v>
      </c>
      <c r="H16687" s="312" t="s">
        <v>3057</v>
      </c>
      <c r="I16687" s="313" t="s">
        <v>6851</v>
      </c>
    </row>
    <row r="16688" spans="6:9" x14ac:dyDescent="0.2">
      <c r="F16688" s="310" t="s">
        <v>22308</v>
      </c>
      <c r="G16688" s="311">
        <v>39762</v>
      </c>
      <c r="H16688" s="312" t="s">
        <v>3057</v>
      </c>
      <c r="I16688" s="313" t="s">
        <v>6851</v>
      </c>
    </row>
    <row r="16689" spans="6:9" x14ac:dyDescent="0.2">
      <c r="F16689" s="310" t="s">
        <v>22309</v>
      </c>
      <c r="G16689" s="311">
        <v>39766</v>
      </c>
      <c r="H16689" s="312" t="s">
        <v>3057</v>
      </c>
      <c r="I16689" s="313" t="s">
        <v>6851</v>
      </c>
    </row>
    <row r="16690" spans="6:9" x14ac:dyDescent="0.2">
      <c r="F16690" s="310" t="s">
        <v>22310</v>
      </c>
      <c r="G16690" s="311">
        <v>39767</v>
      </c>
      <c r="H16690" s="312" t="s">
        <v>3057</v>
      </c>
      <c r="I16690" s="313" t="s">
        <v>6848</v>
      </c>
    </row>
    <row r="16691" spans="6:9" x14ac:dyDescent="0.2">
      <c r="F16691" s="310" t="s">
        <v>22311</v>
      </c>
      <c r="G16691" s="311">
        <v>39769</v>
      </c>
      <c r="H16691" s="312" t="s">
        <v>3057</v>
      </c>
      <c r="I16691" s="313" t="s">
        <v>6851</v>
      </c>
    </row>
    <row r="16692" spans="6:9" x14ac:dyDescent="0.2">
      <c r="F16692" s="310" t="s">
        <v>22312</v>
      </c>
      <c r="G16692" s="311">
        <v>39771</v>
      </c>
      <c r="H16692" s="312" t="s">
        <v>3057</v>
      </c>
      <c r="I16692" s="313" t="s">
        <v>6851</v>
      </c>
    </row>
    <row r="16693" spans="6:9" x14ac:dyDescent="0.2">
      <c r="F16693" s="310" t="s">
        <v>22313</v>
      </c>
      <c r="G16693" s="311">
        <v>39772</v>
      </c>
      <c r="H16693" s="312" t="s">
        <v>3057</v>
      </c>
      <c r="I16693" s="313" t="s">
        <v>6851</v>
      </c>
    </row>
    <row r="16694" spans="6:9" x14ac:dyDescent="0.2">
      <c r="F16694" s="310" t="s">
        <v>22314</v>
      </c>
      <c r="G16694" s="311">
        <v>39773</v>
      </c>
      <c r="H16694" s="312" t="s">
        <v>3057</v>
      </c>
      <c r="I16694" s="313" t="s">
        <v>6851</v>
      </c>
    </row>
    <row r="16695" spans="6:9" x14ac:dyDescent="0.2">
      <c r="F16695" s="310" t="s">
        <v>22315</v>
      </c>
      <c r="G16695" s="311">
        <v>39776</v>
      </c>
      <c r="H16695" s="312" t="s">
        <v>3057</v>
      </c>
      <c r="I16695" s="313" t="s">
        <v>6851</v>
      </c>
    </row>
    <row r="16696" spans="6:9" x14ac:dyDescent="0.2">
      <c r="F16696" s="310" t="s">
        <v>22316</v>
      </c>
      <c r="G16696" s="311">
        <v>39813</v>
      </c>
      <c r="H16696" s="312" t="s">
        <v>1417</v>
      </c>
      <c r="I16696" s="313" t="s">
        <v>6848</v>
      </c>
    </row>
    <row r="16697" spans="6:9" x14ac:dyDescent="0.2">
      <c r="F16697" s="310" t="s">
        <v>22317</v>
      </c>
      <c r="G16697" s="311">
        <v>39815</v>
      </c>
      <c r="H16697" s="312" t="s">
        <v>1417</v>
      </c>
      <c r="I16697" s="313" t="s">
        <v>6848</v>
      </c>
    </row>
    <row r="16698" spans="6:9" x14ac:dyDescent="0.2">
      <c r="F16698" s="310" t="s">
        <v>22318</v>
      </c>
      <c r="G16698" s="311">
        <v>39817</v>
      </c>
      <c r="H16698" s="312" t="s">
        <v>1417</v>
      </c>
      <c r="I16698" s="313" t="s">
        <v>6848</v>
      </c>
    </row>
    <row r="16699" spans="6:9" x14ac:dyDescent="0.2">
      <c r="F16699" s="310" t="s">
        <v>22319</v>
      </c>
      <c r="G16699" s="311">
        <v>39818</v>
      </c>
      <c r="H16699" s="312" t="s">
        <v>1417</v>
      </c>
      <c r="I16699" s="313" t="s">
        <v>6848</v>
      </c>
    </row>
    <row r="16700" spans="6:9" x14ac:dyDescent="0.2">
      <c r="F16700" s="310" t="s">
        <v>22320</v>
      </c>
      <c r="G16700" s="311">
        <v>39819</v>
      </c>
      <c r="H16700" s="312" t="s">
        <v>1417</v>
      </c>
      <c r="I16700" s="313" t="s">
        <v>6848</v>
      </c>
    </row>
    <row r="16701" spans="6:9" x14ac:dyDescent="0.2">
      <c r="F16701" s="310" t="s">
        <v>22321</v>
      </c>
      <c r="G16701" s="311">
        <v>39823</v>
      </c>
      <c r="H16701" s="312" t="s">
        <v>1417</v>
      </c>
      <c r="I16701" s="313" t="s">
        <v>6848</v>
      </c>
    </row>
    <row r="16702" spans="6:9" x14ac:dyDescent="0.2">
      <c r="F16702" s="310" t="s">
        <v>22322</v>
      </c>
      <c r="G16702" s="311">
        <v>39824</v>
      </c>
      <c r="H16702" s="312" t="s">
        <v>1417</v>
      </c>
      <c r="I16702" s="313" t="s">
        <v>6848</v>
      </c>
    </row>
    <row r="16703" spans="6:9" x14ac:dyDescent="0.2">
      <c r="F16703" s="310" t="s">
        <v>22323</v>
      </c>
      <c r="G16703" s="311">
        <v>39825</v>
      </c>
      <c r="H16703" s="312" t="s">
        <v>1417</v>
      </c>
      <c r="I16703" s="313" t="s">
        <v>6848</v>
      </c>
    </row>
    <row r="16704" spans="6:9" x14ac:dyDescent="0.2">
      <c r="F16704" s="310" t="s">
        <v>22324</v>
      </c>
      <c r="G16704" s="311">
        <v>39826</v>
      </c>
      <c r="H16704" s="312" t="s">
        <v>1417</v>
      </c>
      <c r="I16704" s="313" t="s">
        <v>6848</v>
      </c>
    </row>
    <row r="16705" spans="6:9" x14ac:dyDescent="0.2">
      <c r="F16705" s="310" t="s">
        <v>22325</v>
      </c>
      <c r="G16705" s="311">
        <v>39827</v>
      </c>
      <c r="H16705" s="312" t="s">
        <v>1417</v>
      </c>
      <c r="I16705" s="313" t="s">
        <v>6848</v>
      </c>
    </row>
    <row r="16706" spans="6:9" x14ac:dyDescent="0.2">
      <c r="F16706" s="310" t="s">
        <v>22326</v>
      </c>
      <c r="G16706" s="311">
        <v>39828</v>
      </c>
      <c r="H16706" s="312" t="s">
        <v>1417</v>
      </c>
      <c r="I16706" s="313" t="s">
        <v>6848</v>
      </c>
    </row>
    <row r="16707" spans="6:9" x14ac:dyDescent="0.2">
      <c r="F16707" s="310" t="s">
        <v>22327</v>
      </c>
      <c r="G16707" s="311">
        <v>39829</v>
      </c>
      <c r="H16707" s="312" t="s">
        <v>1417</v>
      </c>
      <c r="I16707" s="313" t="s">
        <v>6848</v>
      </c>
    </row>
    <row r="16708" spans="6:9" x14ac:dyDescent="0.2">
      <c r="F16708" s="310" t="s">
        <v>22328</v>
      </c>
      <c r="G16708" s="311">
        <v>39832</v>
      </c>
      <c r="H16708" s="312" t="s">
        <v>1417</v>
      </c>
      <c r="I16708" s="313" t="s">
        <v>6848</v>
      </c>
    </row>
    <row r="16709" spans="6:9" x14ac:dyDescent="0.2">
      <c r="F16709" s="310" t="s">
        <v>22329</v>
      </c>
      <c r="G16709" s="311">
        <v>39834</v>
      </c>
      <c r="H16709" s="312" t="s">
        <v>1417</v>
      </c>
      <c r="I16709" s="313" t="s">
        <v>6848</v>
      </c>
    </row>
    <row r="16710" spans="6:9" x14ac:dyDescent="0.2">
      <c r="F16710" s="310" t="s">
        <v>22330</v>
      </c>
      <c r="G16710" s="311">
        <v>39836</v>
      </c>
      <c r="H16710" s="312" t="s">
        <v>1417</v>
      </c>
      <c r="I16710" s="313" t="s">
        <v>6848</v>
      </c>
    </row>
    <row r="16711" spans="6:9" x14ac:dyDescent="0.2">
      <c r="F16711" s="310" t="s">
        <v>22331</v>
      </c>
      <c r="G16711" s="311">
        <v>39837</v>
      </c>
      <c r="H16711" s="312" t="s">
        <v>1417</v>
      </c>
      <c r="I16711" s="313" t="s">
        <v>6848</v>
      </c>
    </row>
    <row r="16712" spans="6:9" x14ac:dyDescent="0.2">
      <c r="F16712" s="310" t="s">
        <v>22332</v>
      </c>
      <c r="G16712" s="311">
        <v>39840</v>
      </c>
      <c r="H16712" s="312" t="s">
        <v>1417</v>
      </c>
      <c r="I16712" s="313" t="s">
        <v>6848</v>
      </c>
    </row>
    <row r="16713" spans="6:9" x14ac:dyDescent="0.2">
      <c r="F16713" s="310" t="s">
        <v>22333</v>
      </c>
      <c r="G16713" s="311">
        <v>39841</v>
      </c>
      <c r="H16713" s="312" t="s">
        <v>1417</v>
      </c>
      <c r="I16713" s="313" t="s">
        <v>6848</v>
      </c>
    </row>
    <row r="16714" spans="6:9" x14ac:dyDescent="0.2">
      <c r="F16714" s="310" t="s">
        <v>22334</v>
      </c>
      <c r="G16714" s="311">
        <v>39842</v>
      </c>
      <c r="H16714" s="312" t="s">
        <v>1417</v>
      </c>
      <c r="I16714" s="313" t="s">
        <v>6848</v>
      </c>
    </row>
    <row r="16715" spans="6:9" x14ac:dyDescent="0.2">
      <c r="F16715" s="310" t="s">
        <v>22335</v>
      </c>
      <c r="G16715" s="311">
        <v>39845</v>
      </c>
      <c r="H16715" s="312" t="s">
        <v>1417</v>
      </c>
      <c r="I16715" s="313" t="s">
        <v>6848</v>
      </c>
    </row>
    <row r="16716" spans="6:9" x14ac:dyDescent="0.2">
      <c r="F16716" s="310" t="s">
        <v>22336</v>
      </c>
      <c r="G16716" s="311">
        <v>39846</v>
      </c>
      <c r="H16716" s="312" t="s">
        <v>1417</v>
      </c>
      <c r="I16716" s="313" t="s">
        <v>6848</v>
      </c>
    </row>
    <row r="16717" spans="6:9" x14ac:dyDescent="0.2">
      <c r="F16717" s="310" t="s">
        <v>22337</v>
      </c>
      <c r="G16717" s="311">
        <v>39851</v>
      </c>
      <c r="H16717" s="312" t="s">
        <v>1417</v>
      </c>
      <c r="I16717" s="313" t="s">
        <v>6848</v>
      </c>
    </row>
    <row r="16718" spans="6:9" x14ac:dyDescent="0.2">
      <c r="F16718" s="310" t="s">
        <v>22338</v>
      </c>
      <c r="G16718" s="311">
        <v>39852</v>
      </c>
      <c r="H16718" s="312" t="s">
        <v>1417</v>
      </c>
      <c r="I16718" s="313" t="s">
        <v>6848</v>
      </c>
    </row>
    <row r="16719" spans="6:9" x14ac:dyDescent="0.2">
      <c r="F16719" s="310" t="s">
        <v>22339</v>
      </c>
      <c r="G16719" s="311">
        <v>39854</v>
      </c>
      <c r="H16719" s="312" t="s">
        <v>1417</v>
      </c>
      <c r="I16719" s="313" t="s">
        <v>6848</v>
      </c>
    </row>
    <row r="16720" spans="6:9" x14ac:dyDescent="0.2">
      <c r="F16720" s="310" t="s">
        <v>22340</v>
      </c>
      <c r="G16720" s="311">
        <v>39859</v>
      </c>
      <c r="H16720" s="312" t="s">
        <v>1417</v>
      </c>
      <c r="I16720" s="313" t="s">
        <v>6848</v>
      </c>
    </row>
    <row r="16721" spans="6:9" x14ac:dyDescent="0.2">
      <c r="F16721" s="310" t="s">
        <v>22341</v>
      </c>
      <c r="G16721" s="311">
        <v>39861</v>
      </c>
      <c r="H16721" s="312" t="s">
        <v>1417</v>
      </c>
      <c r="I16721" s="313" t="s">
        <v>6848</v>
      </c>
    </row>
    <row r="16722" spans="6:9" x14ac:dyDescent="0.2">
      <c r="F16722" s="310" t="s">
        <v>22342</v>
      </c>
      <c r="G16722" s="311">
        <v>39862</v>
      </c>
      <c r="H16722" s="312" t="s">
        <v>1417</v>
      </c>
      <c r="I16722" s="313" t="s">
        <v>6848</v>
      </c>
    </row>
    <row r="16723" spans="6:9" x14ac:dyDescent="0.2">
      <c r="F16723" s="310" t="s">
        <v>22343</v>
      </c>
      <c r="G16723" s="311">
        <v>39866</v>
      </c>
      <c r="H16723" s="312" t="s">
        <v>1417</v>
      </c>
      <c r="I16723" s="313" t="s">
        <v>6848</v>
      </c>
    </row>
    <row r="16724" spans="6:9" x14ac:dyDescent="0.2">
      <c r="F16724" s="310" t="s">
        <v>22344</v>
      </c>
      <c r="G16724" s="311">
        <v>39867</v>
      </c>
      <c r="H16724" s="312" t="s">
        <v>1417</v>
      </c>
      <c r="I16724" s="313" t="s">
        <v>6848</v>
      </c>
    </row>
    <row r="16725" spans="6:9" x14ac:dyDescent="0.2">
      <c r="F16725" s="310" t="s">
        <v>22345</v>
      </c>
      <c r="G16725" s="311">
        <v>39870</v>
      </c>
      <c r="H16725" s="312" t="s">
        <v>1417</v>
      </c>
      <c r="I16725" s="313" t="s">
        <v>6848</v>
      </c>
    </row>
    <row r="16726" spans="6:9" x14ac:dyDescent="0.2">
      <c r="F16726" s="310" t="s">
        <v>22346</v>
      </c>
      <c r="G16726" s="311">
        <v>39877</v>
      </c>
      <c r="H16726" s="312" t="s">
        <v>1417</v>
      </c>
      <c r="I16726" s="313" t="s">
        <v>6848</v>
      </c>
    </row>
    <row r="16727" spans="6:9" x14ac:dyDescent="0.2">
      <c r="F16727" s="310" t="s">
        <v>22347</v>
      </c>
      <c r="G16727" s="311">
        <v>39885</v>
      </c>
      <c r="H16727" s="312" t="s">
        <v>1417</v>
      </c>
      <c r="I16727" s="313" t="s">
        <v>6848</v>
      </c>
    </row>
    <row r="16728" spans="6:9" x14ac:dyDescent="0.2">
      <c r="F16728" s="310" t="s">
        <v>22348</v>
      </c>
      <c r="G16728" s="311">
        <v>39886</v>
      </c>
      <c r="H16728" s="312" t="s">
        <v>1417</v>
      </c>
      <c r="I16728" s="313" t="s">
        <v>6848</v>
      </c>
    </row>
    <row r="16729" spans="6:9" x14ac:dyDescent="0.2">
      <c r="F16729" s="310" t="s">
        <v>22349</v>
      </c>
      <c r="G16729" s="311">
        <v>39897</v>
      </c>
      <c r="H16729" s="312" t="s">
        <v>1417</v>
      </c>
      <c r="I16729" s="313" t="s">
        <v>6848</v>
      </c>
    </row>
    <row r="16730" spans="6:9" x14ac:dyDescent="0.2">
      <c r="F16730" s="310" t="s">
        <v>22350</v>
      </c>
      <c r="G16730" s="311">
        <v>39901</v>
      </c>
      <c r="H16730" s="312" t="s">
        <v>1417</v>
      </c>
      <c r="I16730" s="313" t="s">
        <v>6848</v>
      </c>
    </row>
    <row r="16731" spans="6:9" x14ac:dyDescent="0.2">
      <c r="F16731" s="310" t="s">
        <v>4171</v>
      </c>
      <c r="G16731" s="311">
        <v>40003</v>
      </c>
      <c r="H16731" s="312" t="s">
        <v>2375</v>
      </c>
      <c r="I16731" s="313" t="s">
        <v>6851</v>
      </c>
    </row>
    <row r="16732" spans="6:9" x14ac:dyDescent="0.2">
      <c r="F16732" s="310" t="s">
        <v>22351</v>
      </c>
      <c r="G16732" s="311">
        <v>40004</v>
      </c>
      <c r="H16732" s="312" t="s">
        <v>2375</v>
      </c>
      <c r="I16732" s="313" t="s">
        <v>6851</v>
      </c>
    </row>
    <row r="16733" spans="6:9" x14ac:dyDescent="0.2">
      <c r="F16733" s="310" t="s">
        <v>22352</v>
      </c>
      <c r="G16733" s="311">
        <v>40006</v>
      </c>
      <c r="H16733" s="312" t="s">
        <v>2375</v>
      </c>
      <c r="I16733" s="313" t="s">
        <v>6851</v>
      </c>
    </row>
    <row r="16734" spans="6:9" x14ac:dyDescent="0.2">
      <c r="F16734" s="310" t="s">
        <v>4175</v>
      </c>
      <c r="G16734" s="311">
        <v>40007</v>
      </c>
      <c r="H16734" s="312" t="s">
        <v>2375</v>
      </c>
      <c r="I16734" s="313" t="s">
        <v>6851</v>
      </c>
    </row>
    <row r="16735" spans="6:9" x14ac:dyDescent="0.2">
      <c r="F16735" s="310" t="s">
        <v>22353</v>
      </c>
      <c r="G16735" s="311">
        <v>40008</v>
      </c>
      <c r="H16735" s="312" t="s">
        <v>2375</v>
      </c>
      <c r="I16735" s="313" t="s">
        <v>6851</v>
      </c>
    </row>
    <row r="16736" spans="6:9" x14ac:dyDescent="0.2">
      <c r="F16736" s="310" t="s">
        <v>4177</v>
      </c>
      <c r="G16736" s="311">
        <v>40009</v>
      </c>
      <c r="H16736" s="312" t="s">
        <v>2375</v>
      </c>
      <c r="I16736" s="313" t="s">
        <v>6851</v>
      </c>
    </row>
    <row r="16737" spans="6:9" x14ac:dyDescent="0.2">
      <c r="F16737" s="310" t="s">
        <v>22354</v>
      </c>
      <c r="G16737" s="311">
        <v>40010</v>
      </c>
      <c r="H16737" s="312" t="s">
        <v>2375</v>
      </c>
      <c r="I16737" s="313" t="s">
        <v>6851</v>
      </c>
    </row>
    <row r="16738" spans="6:9" x14ac:dyDescent="0.2">
      <c r="F16738" s="310" t="s">
        <v>4178</v>
      </c>
      <c r="G16738" s="311">
        <v>40011</v>
      </c>
      <c r="H16738" s="312" t="s">
        <v>2375</v>
      </c>
      <c r="I16738" s="313" t="s">
        <v>6851</v>
      </c>
    </row>
    <row r="16739" spans="6:9" x14ac:dyDescent="0.2">
      <c r="F16739" s="310" t="s">
        <v>22355</v>
      </c>
      <c r="G16739" s="311">
        <v>40012</v>
      </c>
      <c r="H16739" s="312" t="s">
        <v>2375</v>
      </c>
      <c r="I16739" s="313" t="s">
        <v>6851</v>
      </c>
    </row>
    <row r="16740" spans="6:9" x14ac:dyDescent="0.2">
      <c r="F16740" s="310" t="s">
        <v>4179</v>
      </c>
      <c r="G16740" s="311">
        <v>40013</v>
      </c>
      <c r="H16740" s="312" t="s">
        <v>2375</v>
      </c>
      <c r="I16740" s="313" t="s">
        <v>6851</v>
      </c>
    </row>
    <row r="16741" spans="6:9" x14ac:dyDescent="0.2">
      <c r="F16741" s="310" t="s">
        <v>22356</v>
      </c>
      <c r="G16741" s="311">
        <v>40014</v>
      </c>
      <c r="H16741" s="312" t="s">
        <v>2375</v>
      </c>
      <c r="I16741" s="313" t="s">
        <v>6851</v>
      </c>
    </row>
    <row r="16742" spans="6:9" x14ac:dyDescent="0.2">
      <c r="F16742" s="310" t="s">
        <v>22357</v>
      </c>
      <c r="G16742" s="311">
        <v>40018</v>
      </c>
      <c r="H16742" s="312" t="s">
        <v>2375</v>
      </c>
      <c r="I16742" s="313" t="s">
        <v>6851</v>
      </c>
    </row>
    <row r="16743" spans="6:9" x14ac:dyDescent="0.2">
      <c r="F16743" s="310" t="s">
        <v>4183</v>
      </c>
      <c r="G16743" s="311">
        <v>40019</v>
      </c>
      <c r="H16743" s="312" t="s">
        <v>2375</v>
      </c>
      <c r="I16743" s="313" t="s">
        <v>6851</v>
      </c>
    </row>
    <row r="16744" spans="6:9" x14ac:dyDescent="0.2">
      <c r="F16744" s="310" t="s">
        <v>22358</v>
      </c>
      <c r="G16744" s="311">
        <v>40020</v>
      </c>
      <c r="H16744" s="312" t="s">
        <v>2375</v>
      </c>
      <c r="I16744" s="313" t="s">
        <v>6851</v>
      </c>
    </row>
    <row r="16745" spans="6:9" x14ac:dyDescent="0.2">
      <c r="F16745" s="310" t="s">
        <v>22359</v>
      </c>
      <c r="G16745" s="311">
        <v>40022</v>
      </c>
      <c r="H16745" s="312" t="s">
        <v>2375</v>
      </c>
      <c r="I16745" s="313" t="s">
        <v>6851</v>
      </c>
    </row>
    <row r="16746" spans="6:9" x14ac:dyDescent="0.2">
      <c r="F16746" s="310" t="s">
        <v>4185</v>
      </c>
      <c r="G16746" s="311">
        <v>40023</v>
      </c>
      <c r="H16746" s="312" t="s">
        <v>2375</v>
      </c>
      <c r="I16746" s="313" t="s">
        <v>6851</v>
      </c>
    </row>
    <row r="16747" spans="6:9" x14ac:dyDescent="0.2">
      <c r="F16747" s="310" t="s">
        <v>4187</v>
      </c>
      <c r="G16747" s="311">
        <v>40025</v>
      </c>
      <c r="H16747" s="312" t="s">
        <v>2375</v>
      </c>
      <c r="I16747" s="313" t="s">
        <v>6851</v>
      </c>
    </row>
    <row r="16748" spans="6:9" x14ac:dyDescent="0.2">
      <c r="F16748" s="310" t="s">
        <v>22360</v>
      </c>
      <c r="G16748" s="311">
        <v>40026</v>
      </c>
      <c r="H16748" s="312" t="s">
        <v>2375</v>
      </c>
      <c r="I16748" s="313" t="s">
        <v>6851</v>
      </c>
    </row>
    <row r="16749" spans="6:9" x14ac:dyDescent="0.2">
      <c r="F16749" s="310" t="s">
        <v>4188</v>
      </c>
      <c r="G16749" s="311">
        <v>40027</v>
      </c>
      <c r="H16749" s="312" t="s">
        <v>2375</v>
      </c>
      <c r="I16749" s="313" t="s">
        <v>6851</v>
      </c>
    </row>
    <row r="16750" spans="6:9" x14ac:dyDescent="0.2">
      <c r="F16750" s="310" t="s">
        <v>4191</v>
      </c>
      <c r="G16750" s="311">
        <v>40031</v>
      </c>
      <c r="H16750" s="312" t="s">
        <v>2375</v>
      </c>
      <c r="I16750" s="313" t="s">
        <v>6851</v>
      </c>
    </row>
    <row r="16751" spans="6:9" x14ac:dyDescent="0.2">
      <c r="F16751" s="310" t="s">
        <v>22361</v>
      </c>
      <c r="G16751" s="311">
        <v>40032</v>
      </c>
      <c r="H16751" s="312" t="s">
        <v>2375</v>
      </c>
      <c r="I16751" s="313" t="s">
        <v>6851</v>
      </c>
    </row>
    <row r="16752" spans="6:9" x14ac:dyDescent="0.2">
      <c r="F16752" s="310" t="s">
        <v>4193</v>
      </c>
      <c r="G16752" s="311">
        <v>40033</v>
      </c>
      <c r="H16752" s="312" t="s">
        <v>2375</v>
      </c>
      <c r="I16752" s="313" t="s">
        <v>6851</v>
      </c>
    </row>
    <row r="16753" spans="6:9" x14ac:dyDescent="0.2">
      <c r="F16753" s="310" t="s">
        <v>22362</v>
      </c>
      <c r="G16753" s="311">
        <v>40036</v>
      </c>
      <c r="H16753" s="312" t="s">
        <v>2375</v>
      </c>
      <c r="I16753" s="313" t="s">
        <v>6851</v>
      </c>
    </row>
    <row r="16754" spans="6:9" x14ac:dyDescent="0.2">
      <c r="F16754" s="310" t="s">
        <v>4197</v>
      </c>
      <c r="G16754" s="311">
        <v>40037</v>
      </c>
      <c r="H16754" s="312" t="s">
        <v>2375</v>
      </c>
      <c r="I16754" s="313" t="s">
        <v>6851</v>
      </c>
    </row>
    <row r="16755" spans="6:9" x14ac:dyDescent="0.2">
      <c r="F16755" s="310" t="s">
        <v>22363</v>
      </c>
      <c r="G16755" s="311">
        <v>40040</v>
      </c>
      <c r="H16755" s="312" t="s">
        <v>2375</v>
      </c>
      <c r="I16755" s="313" t="s">
        <v>6851</v>
      </c>
    </row>
    <row r="16756" spans="6:9" x14ac:dyDescent="0.2">
      <c r="F16756" s="310" t="s">
        <v>4199</v>
      </c>
      <c r="G16756" s="311">
        <v>40041</v>
      </c>
      <c r="H16756" s="312" t="s">
        <v>2375</v>
      </c>
      <c r="I16756" s="313" t="s">
        <v>6851</v>
      </c>
    </row>
    <row r="16757" spans="6:9" x14ac:dyDescent="0.2">
      <c r="F16757" s="310" t="s">
        <v>4202</v>
      </c>
      <c r="G16757" s="311">
        <v>40045</v>
      </c>
      <c r="H16757" s="312" t="s">
        <v>2375</v>
      </c>
      <c r="I16757" s="313" t="s">
        <v>6851</v>
      </c>
    </row>
    <row r="16758" spans="6:9" x14ac:dyDescent="0.2">
      <c r="F16758" s="310" t="s">
        <v>22364</v>
      </c>
      <c r="G16758" s="311">
        <v>40046</v>
      </c>
      <c r="H16758" s="312" t="s">
        <v>2375</v>
      </c>
      <c r="I16758" s="313" t="s">
        <v>6851</v>
      </c>
    </row>
    <row r="16759" spans="6:9" x14ac:dyDescent="0.2">
      <c r="F16759" s="310" t="s">
        <v>4203</v>
      </c>
      <c r="G16759" s="311">
        <v>40047</v>
      </c>
      <c r="H16759" s="312" t="s">
        <v>2375</v>
      </c>
      <c r="I16759" s="313" t="s">
        <v>6851</v>
      </c>
    </row>
    <row r="16760" spans="6:9" x14ac:dyDescent="0.2">
      <c r="F16760" s="310" t="s">
        <v>22365</v>
      </c>
      <c r="G16760" s="311">
        <v>40048</v>
      </c>
      <c r="H16760" s="312" t="s">
        <v>2375</v>
      </c>
      <c r="I16760" s="313" t="s">
        <v>6851</v>
      </c>
    </row>
    <row r="16761" spans="6:9" x14ac:dyDescent="0.2">
      <c r="F16761" s="310" t="s">
        <v>4205</v>
      </c>
      <c r="G16761" s="311">
        <v>40049</v>
      </c>
      <c r="H16761" s="312" t="s">
        <v>2375</v>
      </c>
      <c r="I16761" s="313" t="s">
        <v>6851</v>
      </c>
    </row>
    <row r="16762" spans="6:9" x14ac:dyDescent="0.2">
      <c r="F16762" s="310" t="s">
        <v>22366</v>
      </c>
      <c r="G16762" s="311">
        <v>40050</v>
      </c>
      <c r="H16762" s="312" t="s">
        <v>2375</v>
      </c>
      <c r="I16762" s="313" t="s">
        <v>6851</v>
      </c>
    </row>
    <row r="16763" spans="6:9" x14ac:dyDescent="0.2">
      <c r="F16763" s="310" t="s">
        <v>4206</v>
      </c>
      <c r="G16763" s="311">
        <v>40051</v>
      </c>
      <c r="H16763" s="312" t="s">
        <v>2375</v>
      </c>
      <c r="I16763" s="313" t="s">
        <v>6851</v>
      </c>
    </row>
    <row r="16764" spans="6:9" x14ac:dyDescent="0.2">
      <c r="F16764" s="310" t="s">
        <v>22367</v>
      </c>
      <c r="G16764" s="311">
        <v>40052</v>
      </c>
      <c r="H16764" s="312" t="s">
        <v>2375</v>
      </c>
      <c r="I16764" s="313" t="s">
        <v>6851</v>
      </c>
    </row>
    <row r="16765" spans="6:9" x14ac:dyDescent="0.2">
      <c r="F16765" s="310" t="s">
        <v>4209</v>
      </c>
      <c r="G16765" s="311">
        <v>40055</v>
      </c>
      <c r="H16765" s="312" t="s">
        <v>2375</v>
      </c>
      <c r="I16765" s="313" t="s">
        <v>6851</v>
      </c>
    </row>
    <row r="16766" spans="6:9" x14ac:dyDescent="0.2">
      <c r="F16766" s="310" t="s">
        <v>22368</v>
      </c>
      <c r="G16766" s="311">
        <v>40056</v>
      </c>
      <c r="H16766" s="312" t="s">
        <v>2375</v>
      </c>
      <c r="I16766" s="313" t="s">
        <v>6851</v>
      </c>
    </row>
    <row r="16767" spans="6:9" x14ac:dyDescent="0.2">
      <c r="F16767" s="310" t="s">
        <v>4211</v>
      </c>
      <c r="G16767" s="311">
        <v>40057</v>
      </c>
      <c r="H16767" s="312" t="s">
        <v>2375</v>
      </c>
      <c r="I16767" s="313" t="s">
        <v>6851</v>
      </c>
    </row>
    <row r="16768" spans="6:9" x14ac:dyDescent="0.2">
      <c r="F16768" s="310" t="s">
        <v>22369</v>
      </c>
      <c r="G16768" s="311">
        <v>40058</v>
      </c>
      <c r="H16768" s="312" t="s">
        <v>2375</v>
      </c>
      <c r="I16768" s="313" t="s">
        <v>6851</v>
      </c>
    </row>
    <row r="16769" spans="6:9" x14ac:dyDescent="0.2">
      <c r="F16769" s="310" t="s">
        <v>4212</v>
      </c>
      <c r="G16769" s="311">
        <v>40059</v>
      </c>
      <c r="H16769" s="312" t="s">
        <v>2375</v>
      </c>
      <c r="I16769" s="313" t="s">
        <v>6851</v>
      </c>
    </row>
    <row r="16770" spans="6:9" x14ac:dyDescent="0.2">
      <c r="F16770" s="310" t="s">
        <v>22370</v>
      </c>
      <c r="G16770" s="311">
        <v>40060</v>
      </c>
      <c r="H16770" s="312" t="s">
        <v>2375</v>
      </c>
      <c r="I16770" s="313" t="s">
        <v>6851</v>
      </c>
    </row>
    <row r="16771" spans="6:9" x14ac:dyDescent="0.2">
      <c r="F16771" s="310" t="s">
        <v>4213</v>
      </c>
      <c r="G16771" s="311">
        <v>40061</v>
      </c>
      <c r="H16771" s="312" t="s">
        <v>2375</v>
      </c>
      <c r="I16771" s="313" t="s">
        <v>6851</v>
      </c>
    </row>
    <row r="16772" spans="6:9" x14ac:dyDescent="0.2">
      <c r="F16772" s="310" t="s">
        <v>22371</v>
      </c>
      <c r="G16772" s="311">
        <v>40062</v>
      </c>
      <c r="H16772" s="312" t="s">
        <v>2375</v>
      </c>
      <c r="I16772" s="313" t="s">
        <v>6851</v>
      </c>
    </row>
    <row r="16773" spans="6:9" x14ac:dyDescent="0.2">
      <c r="F16773" s="310" t="s">
        <v>4215</v>
      </c>
      <c r="G16773" s="311">
        <v>40063</v>
      </c>
      <c r="H16773" s="312" t="s">
        <v>2375</v>
      </c>
      <c r="I16773" s="313" t="s">
        <v>6851</v>
      </c>
    </row>
    <row r="16774" spans="6:9" x14ac:dyDescent="0.2">
      <c r="F16774" s="310" t="s">
        <v>4216</v>
      </c>
      <c r="G16774" s="311">
        <v>40065</v>
      </c>
      <c r="H16774" s="312" t="s">
        <v>2375</v>
      </c>
      <c r="I16774" s="313" t="s">
        <v>6851</v>
      </c>
    </row>
    <row r="16775" spans="6:9" x14ac:dyDescent="0.2">
      <c r="F16775" s="310" t="s">
        <v>22372</v>
      </c>
      <c r="G16775" s="311">
        <v>40066</v>
      </c>
      <c r="H16775" s="312" t="s">
        <v>2375</v>
      </c>
      <c r="I16775" s="313" t="s">
        <v>6851</v>
      </c>
    </row>
    <row r="16776" spans="6:9" x14ac:dyDescent="0.2">
      <c r="F16776" s="310" t="s">
        <v>4217</v>
      </c>
      <c r="G16776" s="311">
        <v>40067</v>
      </c>
      <c r="H16776" s="312" t="s">
        <v>2375</v>
      </c>
      <c r="I16776" s="313" t="s">
        <v>6851</v>
      </c>
    </row>
    <row r="16777" spans="6:9" x14ac:dyDescent="0.2">
      <c r="F16777" s="310" t="s">
        <v>22373</v>
      </c>
      <c r="G16777" s="311">
        <v>40068</v>
      </c>
      <c r="H16777" s="312" t="s">
        <v>2375</v>
      </c>
      <c r="I16777" s="313" t="s">
        <v>6851</v>
      </c>
    </row>
    <row r="16778" spans="6:9" x14ac:dyDescent="0.2">
      <c r="F16778" s="310" t="s">
        <v>4218</v>
      </c>
      <c r="G16778" s="311">
        <v>40069</v>
      </c>
      <c r="H16778" s="312" t="s">
        <v>2375</v>
      </c>
      <c r="I16778" s="313" t="s">
        <v>6851</v>
      </c>
    </row>
    <row r="16779" spans="6:9" x14ac:dyDescent="0.2">
      <c r="F16779" s="310" t="s">
        <v>22374</v>
      </c>
      <c r="G16779" s="311">
        <v>40070</v>
      </c>
      <c r="H16779" s="312" t="s">
        <v>2375</v>
      </c>
      <c r="I16779" s="313" t="s">
        <v>6851</v>
      </c>
    </row>
    <row r="16780" spans="6:9" x14ac:dyDescent="0.2">
      <c r="F16780" s="310" t="s">
        <v>4220</v>
      </c>
      <c r="G16780" s="311">
        <v>40071</v>
      </c>
      <c r="H16780" s="312" t="s">
        <v>2375</v>
      </c>
      <c r="I16780" s="313" t="s">
        <v>6851</v>
      </c>
    </row>
    <row r="16781" spans="6:9" x14ac:dyDescent="0.2">
      <c r="F16781" s="310" t="s">
        <v>4223</v>
      </c>
      <c r="G16781" s="311">
        <v>40075</v>
      </c>
      <c r="H16781" s="312" t="s">
        <v>2375</v>
      </c>
      <c r="I16781" s="313" t="s">
        <v>6851</v>
      </c>
    </row>
    <row r="16782" spans="6:9" x14ac:dyDescent="0.2">
      <c r="F16782" s="310" t="s">
        <v>22375</v>
      </c>
      <c r="G16782" s="311">
        <v>40076</v>
      </c>
      <c r="H16782" s="312" t="s">
        <v>2375</v>
      </c>
      <c r="I16782" s="313" t="s">
        <v>6851</v>
      </c>
    </row>
    <row r="16783" spans="6:9" x14ac:dyDescent="0.2">
      <c r="F16783" s="310" t="s">
        <v>4225</v>
      </c>
      <c r="G16783" s="311">
        <v>40077</v>
      </c>
      <c r="H16783" s="312" t="s">
        <v>2375</v>
      </c>
      <c r="I16783" s="313" t="s">
        <v>6851</v>
      </c>
    </row>
    <row r="16784" spans="6:9" x14ac:dyDescent="0.2">
      <c r="F16784" s="310" t="s">
        <v>22376</v>
      </c>
      <c r="G16784" s="311">
        <v>40078</v>
      </c>
      <c r="H16784" s="312" t="s">
        <v>2375</v>
      </c>
      <c r="I16784" s="313" t="s">
        <v>6851</v>
      </c>
    </row>
    <row r="16785" spans="6:9" x14ac:dyDescent="0.2">
      <c r="F16785" s="310" t="s">
        <v>22377</v>
      </c>
      <c r="G16785" s="311">
        <v>40104</v>
      </c>
      <c r="H16785" s="312" t="s">
        <v>2375</v>
      </c>
      <c r="I16785" s="313" t="s">
        <v>6851</v>
      </c>
    </row>
    <row r="16786" spans="6:9" x14ac:dyDescent="0.2">
      <c r="F16786" s="310" t="s">
        <v>4249</v>
      </c>
      <c r="G16786" s="311">
        <v>40107</v>
      </c>
      <c r="H16786" s="312" t="s">
        <v>2375</v>
      </c>
      <c r="I16786" s="313" t="s">
        <v>6851</v>
      </c>
    </row>
    <row r="16787" spans="6:9" x14ac:dyDescent="0.2">
      <c r="F16787" s="310" t="s">
        <v>22378</v>
      </c>
      <c r="G16787" s="311">
        <v>40108</v>
      </c>
      <c r="H16787" s="312" t="s">
        <v>2375</v>
      </c>
      <c r="I16787" s="313" t="s">
        <v>6851</v>
      </c>
    </row>
    <row r="16788" spans="6:9" x14ac:dyDescent="0.2">
      <c r="F16788" s="310" t="s">
        <v>4250</v>
      </c>
      <c r="G16788" s="311">
        <v>40109</v>
      </c>
      <c r="H16788" s="312" t="s">
        <v>2375</v>
      </c>
      <c r="I16788" s="313" t="s">
        <v>6851</v>
      </c>
    </row>
    <row r="16789" spans="6:9" x14ac:dyDescent="0.2">
      <c r="F16789" s="310" t="s">
        <v>22379</v>
      </c>
      <c r="G16789" s="311">
        <v>40110</v>
      </c>
      <c r="H16789" s="312" t="s">
        <v>2375</v>
      </c>
      <c r="I16789" s="313" t="s">
        <v>6851</v>
      </c>
    </row>
    <row r="16790" spans="6:9" x14ac:dyDescent="0.2">
      <c r="F16790" s="310" t="s">
        <v>4252</v>
      </c>
      <c r="G16790" s="311">
        <v>40111</v>
      </c>
      <c r="H16790" s="312" t="s">
        <v>2375</v>
      </c>
      <c r="I16790" s="313" t="s">
        <v>6851</v>
      </c>
    </row>
    <row r="16791" spans="6:9" x14ac:dyDescent="0.2">
      <c r="F16791" s="310" t="s">
        <v>4254</v>
      </c>
      <c r="G16791" s="311">
        <v>40115</v>
      </c>
      <c r="H16791" s="312" t="s">
        <v>2375</v>
      </c>
      <c r="I16791" s="313" t="s">
        <v>6851</v>
      </c>
    </row>
    <row r="16792" spans="6:9" x14ac:dyDescent="0.2">
      <c r="F16792" s="310" t="s">
        <v>4255</v>
      </c>
      <c r="G16792" s="311">
        <v>40117</v>
      </c>
      <c r="H16792" s="312" t="s">
        <v>2375</v>
      </c>
      <c r="I16792" s="313" t="s">
        <v>6851</v>
      </c>
    </row>
    <row r="16793" spans="6:9" x14ac:dyDescent="0.2">
      <c r="F16793" s="310" t="s">
        <v>22380</v>
      </c>
      <c r="G16793" s="311">
        <v>40118</v>
      </c>
      <c r="H16793" s="312" t="s">
        <v>2375</v>
      </c>
      <c r="I16793" s="313" t="s">
        <v>6851</v>
      </c>
    </row>
    <row r="16794" spans="6:9" x14ac:dyDescent="0.2">
      <c r="F16794" s="310" t="s">
        <v>4257</v>
      </c>
      <c r="G16794" s="311">
        <v>40119</v>
      </c>
      <c r="H16794" s="312" t="s">
        <v>2375</v>
      </c>
      <c r="I16794" s="313" t="s">
        <v>6851</v>
      </c>
    </row>
    <row r="16795" spans="6:9" x14ac:dyDescent="0.2">
      <c r="F16795" s="310" t="s">
        <v>4259</v>
      </c>
      <c r="G16795" s="311">
        <v>40121</v>
      </c>
      <c r="H16795" s="312" t="s">
        <v>2375</v>
      </c>
      <c r="I16795" s="313" t="s">
        <v>6851</v>
      </c>
    </row>
    <row r="16796" spans="6:9" x14ac:dyDescent="0.2">
      <c r="F16796" s="310" t="s">
        <v>22381</v>
      </c>
      <c r="G16796" s="311">
        <v>40122</v>
      </c>
      <c r="H16796" s="312" t="s">
        <v>2375</v>
      </c>
      <c r="I16796" s="313" t="s">
        <v>6851</v>
      </c>
    </row>
    <row r="16797" spans="6:9" x14ac:dyDescent="0.2">
      <c r="F16797" s="310" t="s">
        <v>4265</v>
      </c>
      <c r="G16797" s="311">
        <v>40129</v>
      </c>
      <c r="H16797" s="312" t="s">
        <v>2375</v>
      </c>
      <c r="I16797" s="313" t="s">
        <v>6851</v>
      </c>
    </row>
    <row r="16798" spans="6:9" x14ac:dyDescent="0.2">
      <c r="F16798" s="310" t="s">
        <v>22382</v>
      </c>
      <c r="G16798" s="311">
        <v>40140</v>
      </c>
      <c r="H16798" s="312" t="s">
        <v>2375</v>
      </c>
      <c r="I16798" s="313" t="s">
        <v>6851</v>
      </c>
    </row>
    <row r="16799" spans="6:9" x14ac:dyDescent="0.2">
      <c r="F16799" s="310" t="s">
        <v>22383</v>
      </c>
      <c r="G16799" s="311">
        <v>40142</v>
      </c>
      <c r="H16799" s="312" t="s">
        <v>2375</v>
      </c>
      <c r="I16799" s="313" t="s">
        <v>6851</v>
      </c>
    </row>
    <row r="16800" spans="6:9" x14ac:dyDescent="0.2">
      <c r="F16800" s="310" t="s">
        <v>4276</v>
      </c>
      <c r="G16800" s="311">
        <v>40143</v>
      </c>
      <c r="H16800" s="312" t="s">
        <v>2375</v>
      </c>
      <c r="I16800" s="313" t="s">
        <v>6851</v>
      </c>
    </row>
    <row r="16801" spans="6:9" x14ac:dyDescent="0.2">
      <c r="F16801" s="310" t="s">
        <v>22384</v>
      </c>
      <c r="G16801" s="311">
        <v>40144</v>
      </c>
      <c r="H16801" s="312" t="s">
        <v>2375</v>
      </c>
      <c r="I16801" s="313" t="s">
        <v>6851</v>
      </c>
    </row>
    <row r="16802" spans="6:9" x14ac:dyDescent="0.2">
      <c r="F16802" s="310" t="s">
        <v>4278</v>
      </c>
      <c r="G16802" s="311">
        <v>40145</v>
      </c>
      <c r="H16802" s="312" t="s">
        <v>2375</v>
      </c>
      <c r="I16802" s="313" t="s">
        <v>6851</v>
      </c>
    </row>
    <row r="16803" spans="6:9" x14ac:dyDescent="0.2">
      <c r="F16803" s="310" t="s">
        <v>22385</v>
      </c>
      <c r="G16803" s="311">
        <v>40146</v>
      </c>
      <c r="H16803" s="312" t="s">
        <v>2375</v>
      </c>
      <c r="I16803" s="313" t="s">
        <v>6851</v>
      </c>
    </row>
    <row r="16804" spans="6:9" x14ac:dyDescent="0.2">
      <c r="F16804" s="310" t="s">
        <v>22386</v>
      </c>
      <c r="G16804" s="311">
        <v>40150</v>
      </c>
      <c r="H16804" s="312" t="s">
        <v>2375</v>
      </c>
      <c r="I16804" s="313" t="s">
        <v>6851</v>
      </c>
    </row>
    <row r="16805" spans="6:9" x14ac:dyDescent="0.2">
      <c r="F16805" s="310" t="s">
        <v>22387</v>
      </c>
      <c r="G16805" s="311">
        <v>40152</v>
      </c>
      <c r="H16805" s="312" t="s">
        <v>2375</v>
      </c>
      <c r="I16805" s="313" t="s">
        <v>6851</v>
      </c>
    </row>
    <row r="16806" spans="6:9" x14ac:dyDescent="0.2">
      <c r="F16806" s="310" t="s">
        <v>4285</v>
      </c>
      <c r="G16806" s="311">
        <v>40153</v>
      </c>
      <c r="H16806" s="312" t="s">
        <v>2375</v>
      </c>
      <c r="I16806" s="313" t="s">
        <v>6851</v>
      </c>
    </row>
    <row r="16807" spans="6:9" x14ac:dyDescent="0.2">
      <c r="F16807" s="310" t="s">
        <v>22388</v>
      </c>
      <c r="G16807" s="311">
        <v>40155</v>
      </c>
      <c r="H16807" s="312" t="s">
        <v>2375</v>
      </c>
      <c r="I16807" s="313" t="s">
        <v>6851</v>
      </c>
    </row>
    <row r="16808" spans="6:9" x14ac:dyDescent="0.2">
      <c r="F16808" s="310" t="s">
        <v>22389</v>
      </c>
      <c r="G16808" s="311">
        <v>40157</v>
      </c>
      <c r="H16808" s="312" t="s">
        <v>2375</v>
      </c>
      <c r="I16808" s="313" t="s">
        <v>6851</v>
      </c>
    </row>
    <row r="16809" spans="6:9" x14ac:dyDescent="0.2">
      <c r="F16809" s="310" t="s">
        <v>22390</v>
      </c>
      <c r="G16809" s="311">
        <v>40159</v>
      </c>
      <c r="H16809" s="312" t="s">
        <v>2375</v>
      </c>
      <c r="I16809" s="313" t="s">
        <v>6851</v>
      </c>
    </row>
    <row r="16810" spans="6:9" x14ac:dyDescent="0.2">
      <c r="F16810" s="310" t="s">
        <v>22391</v>
      </c>
      <c r="G16810" s="311">
        <v>40160</v>
      </c>
      <c r="H16810" s="312" t="s">
        <v>2375</v>
      </c>
      <c r="I16810" s="313" t="s">
        <v>6851</v>
      </c>
    </row>
    <row r="16811" spans="6:9" x14ac:dyDescent="0.2">
      <c r="F16811" s="310" t="s">
        <v>22392</v>
      </c>
      <c r="G16811" s="311">
        <v>40161</v>
      </c>
      <c r="H16811" s="312" t="s">
        <v>2375</v>
      </c>
      <c r="I16811" s="313" t="s">
        <v>6851</v>
      </c>
    </row>
    <row r="16812" spans="6:9" x14ac:dyDescent="0.2">
      <c r="F16812" s="310" t="s">
        <v>22393</v>
      </c>
      <c r="G16812" s="311">
        <v>40162</v>
      </c>
      <c r="H16812" s="312" t="s">
        <v>2375</v>
      </c>
      <c r="I16812" s="313" t="s">
        <v>6851</v>
      </c>
    </row>
    <row r="16813" spans="6:9" x14ac:dyDescent="0.2">
      <c r="F16813" s="310" t="s">
        <v>22394</v>
      </c>
      <c r="G16813" s="311">
        <v>40165</v>
      </c>
      <c r="H16813" s="312" t="s">
        <v>2375</v>
      </c>
      <c r="I16813" s="313" t="s">
        <v>6851</v>
      </c>
    </row>
    <row r="16814" spans="6:9" x14ac:dyDescent="0.2">
      <c r="F16814" s="310" t="s">
        <v>22395</v>
      </c>
      <c r="G16814" s="311">
        <v>40170</v>
      </c>
      <c r="H16814" s="312" t="s">
        <v>2375</v>
      </c>
      <c r="I16814" s="313" t="s">
        <v>6851</v>
      </c>
    </row>
    <row r="16815" spans="6:9" x14ac:dyDescent="0.2">
      <c r="F16815" s="310" t="s">
        <v>22396</v>
      </c>
      <c r="G16815" s="311">
        <v>40171</v>
      </c>
      <c r="H16815" s="312" t="s">
        <v>2375</v>
      </c>
      <c r="I16815" s="313" t="s">
        <v>6851</v>
      </c>
    </row>
    <row r="16816" spans="6:9" x14ac:dyDescent="0.2">
      <c r="F16816" s="310" t="s">
        <v>22397</v>
      </c>
      <c r="G16816" s="311">
        <v>40175</v>
      </c>
      <c r="H16816" s="312" t="s">
        <v>2375</v>
      </c>
      <c r="I16816" s="313" t="s">
        <v>6851</v>
      </c>
    </row>
    <row r="16817" spans="6:9" x14ac:dyDescent="0.2">
      <c r="F16817" s="310" t="s">
        <v>22398</v>
      </c>
      <c r="G16817" s="311">
        <v>40176</v>
      </c>
      <c r="H16817" s="312" t="s">
        <v>2375</v>
      </c>
      <c r="I16817" s="313" t="s">
        <v>6851</v>
      </c>
    </row>
    <row r="16818" spans="6:9" x14ac:dyDescent="0.2">
      <c r="F16818" s="310" t="s">
        <v>22399</v>
      </c>
      <c r="G16818" s="311">
        <v>40177</v>
      </c>
      <c r="H16818" s="312" t="s">
        <v>2375</v>
      </c>
      <c r="I16818" s="313" t="s">
        <v>6851</v>
      </c>
    </row>
    <row r="16819" spans="6:9" x14ac:dyDescent="0.2">
      <c r="F16819" s="310" t="s">
        <v>22400</v>
      </c>
      <c r="G16819" s="311">
        <v>40178</v>
      </c>
      <c r="H16819" s="312" t="s">
        <v>2375</v>
      </c>
      <c r="I16819" s="313" t="s">
        <v>6851</v>
      </c>
    </row>
    <row r="16820" spans="6:9" x14ac:dyDescent="0.2">
      <c r="F16820" s="310" t="s">
        <v>22401</v>
      </c>
      <c r="G16820" s="311">
        <v>40201</v>
      </c>
      <c r="H16820" s="312" t="s">
        <v>2375</v>
      </c>
      <c r="I16820" s="313" t="s">
        <v>6851</v>
      </c>
    </row>
    <row r="16821" spans="6:9" x14ac:dyDescent="0.2">
      <c r="F16821" s="310" t="s">
        <v>22402</v>
      </c>
      <c r="G16821" s="311">
        <v>40202</v>
      </c>
      <c r="H16821" s="312" t="s">
        <v>2375</v>
      </c>
      <c r="I16821" s="313" t="s">
        <v>6851</v>
      </c>
    </row>
    <row r="16822" spans="6:9" x14ac:dyDescent="0.2">
      <c r="F16822" s="310" t="s">
        <v>22403</v>
      </c>
      <c r="G16822" s="311">
        <v>40203</v>
      </c>
      <c r="H16822" s="312" t="s">
        <v>2375</v>
      </c>
      <c r="I16822" s="313" t="s">
        <v>6851</v>
      </c>
    </row>
    <row r="16823" spans="6:9" x14ac:dyDescent="0.2">
      <c r="F16823" s="310" t="s">
        <v>22404</v>
      </c>
      <c r="G16823" s="311">
        <v>40204</v>
      </c>
      <c r="H16823" s="312" t="s">
        <v>2375</v>
      </c>
      <c r="I16823" s="313" t="s">
        <v>6851</v>
      </c>
    </row>
    <row r="16824" spans="6:9" x14ac:dyDescent="0.2">
      <c r="F16824" s="310" t="s">
        <v>22405</v>
      </c>
      <c r="G16824" s="311">
        <v>40205</v>
      </c>
      <c r="H16824" s="312" t="s">
        <v>2375</v>
      </c>
      <c r="I16824" s="313" t="s">
        <v>6851</v>
      </c>
    </row>
    <row r="16825" spans="6:9" x14ac:dyDescent="0.2">
      <c r="F16825" s="310" t="s">
        <v>22406</v>
      </c>
      <c r="G16825" s="311">
        <v>40206</v>
      </c>
      <c r="H16825" s="312" t="s">
        <v>2375</v>
      </c>
      <c r="I16825" s="313" t="s">
        <v>6851</v>
      </c>
    </row>
    <row r="16826" spans="6:9" x14ac:dyDescent="0.2">
      <c r="F16826" s="310" t="s">
        <v>22407</v>
      </c>
      <c r="G16826" s="311">
        <v>40207</v>
      </c>
      <c r="H16826" s="312" t="s">
        <v>2375</v>
      </c>
      <c r="I16826" s="313" t="s">
        <v>6851</v>
      </c>
    </row>
    <row r="16827" spans="6:9" x14ac:dyDescent="0.2">
      <c r="F16827" s="310" t="s">
        <v>22408</v>
      </c>
      <c r="G16827" s="311">
        <v>40208</v>
      </c>
      <c r="H16827" s="312" t="s">
        <v>2375</v>
      </c>
      <c r="I16827" s="313" t="s">
        <v>6851</v>
      </c>
    </row>
    <row r="16828" spans="6:9" x14ac:dyDescent="0.2">
      <c r="F16828" s="310" t="s">
        <v>22409</v>
      </c>
      <c r="G16828" s="311">
        <v>40209</v>
      </c>
      <c r="H16828" s="312" t="s">
        <v>2375</v>
      </c>
      <c r="I16828" s="313" t="s">
        <v>6851</v>
      </c>
    </row>
    <row r="16829" spans="6:9" x14ac:dyDescent="0.2">
      <c r="F16829" s="310" t="s">
        <v>22410</v>
      </c>
      <c r="G16829" s="311">
        <v>40210</v>
      </c>
      <c r="H16829" s="312" t="s">
        <v>2375</v>
      </c>
      <c r="I16829" s="313" t="s">
        <v>6851</v>
      </c>
    </row>
    <row r="16830" spans="6:9" x14ac:dyDescent="0.2">
      <c r="F16830" s="310" t="s">
        <v>22411</v>
      </c>
      <c r="G16830" s="311">
        <v>40211</v>
      </c>
      <c r="H16830" s="312" t="s">
        <v>2375</v>
      </c>
      <c r="I16830" s="313" t="s">
        <v>6851</v>
      </c>
    </row>
    <row r="16831" spans="6:9" x14ac:dyDescent="0.2">
      <c r="F16831" s="310" t="s">
        <v>22412</v>
      </c>
      <c r="G16831" s="311">
        <v>40212</v>
      </c>
      <c r="H16831" s="312" t="s">
        <v>2375</v>
      </c>
      <c r="I16831" s="313" t="s">
        <v>6851</v>
      </c>
    </row>
    <row r="16832" spans="6:9" x14ac:dyDescent="0.2">
      <c r="F16832" s="310" t="s">
        <v>22413</v>
      </c>
      <c r="G16832" s="311">
        <v>40213</v>
      </c>
      <c r="H16832" s="312" t="s">
        <v>2375</v>
      </c>
      <c r="I16832" s="313" t="s">
        <v>6851</v>
      </c>
    </row>
    <row r="16833" spans="6:9" x14ac:dyDescent="0.2">
      <c r="F16833" s="310" t="s">
        <v>22414</v>
      </c>
      <c r="G16833" s="311">
        <v>40214</v>
      </c>
      <c r="H16833" s="312" t="s">
        <v>2375</v>
      </c>
      <c r="I16833" s="313" t="s">
        <v>6851</v>
      </c>
    </row>
    <row r="16834" spans="6:9" x14ac:dyDescent="0.2">
      <c r="F16834" s="310" t="s">
        <v>22415</v>
      </c>
      <c r="G16834" s="311">
        <v>40215</v>
      </c>
      <c r="H16834" s="312" t="s">
        <v>2375</v>
      </c>
      <c r="I16834" s="313" t="s">
        <v>6851</v>
      </c>
    </row>
    <row r="16835" spans="6:9" x14ac:dyDescent="0.2">
      <c r="F16835" s="310" t="s">
        <v>22416</v>
      </c>
      <c r="G16835" s="311">
        <v>40216</v>
      </c>
      <c r="H16835" s="312" t="s">
        <v>2375</v>
      </c>
      <c r="I16835" s="313" t="s">
        <v>6851</v>
      </c>
    </row>
    <row r="16836" spans="6:9" x14ac:dyDescent="0.2">
      <c r="F16836" s="310" t="s">
        <v>22417</v>
      </c>
      <c r="G16836" s="311">
        <v>40217</v>
      </c>
      <c r="H16836" s="312" t="s">
        <v>2375</v>
      </c>
      <c r="I16836" s="313" t="s">
        <v>6851</v>
      </c>
    </row>
    <row r="16837" spans="6:9" x14ac:dyDescent="0.2">
      <c r="F16837" s="310" t="s">
        <v>22418</v>
      </c>
      <c r="G16837" s="311">
        <v>40218</v>
      </c>
      <c r="H16837" s="312" t="s">
        <v>2375</v>
      </c>
      <c r="I16837" s="313" t="s">
        <v>6851</v>
      </c>
    </row>
    <row r="16838" spans="6:9" x14ac:dyDescent="0.2">
      <c r="F16838" s="310" t="s">
        <v>22419</v>
      </c>
      <c r="G16838" s="311">
        <v>40219</v>
      </c>
      <c r="H16838" s="312" t="s">
        <v>2375</v>
      </c>
      <c r="I16838" s="313" t="s">
        <v>6851</v>
      </c>
    </row>
    <row r="16839" spans="6:9" x14ac:dyDescent="0.2">
      <c r="F16839" s="310" t="s">
        <v>22420</v>
      </c>
      <c r="G16839" s="311">
        <v>40220</v>
      </c>
      <c r="H16839" s="312" t="s">
        <v>2375</v>
      </c>
      <c r="I16839" s="313" t="s">
        <v>6851</v>
      </c>
    </row>
    <row r="16840" spans="6:9" x14ac:dyDescent="0.2">
      <c r="F16840" s="310" t="s">
        <v>22421</v>
      </c>
      <c r="G16840" s="311">
        <v>40221</v>
      </c>
      <c r="H16840" s="312" t="s">
        <v>2375</v>
      </c>
      <c r="I16840" s="313" t="s">
        <v>6851</v>
      </c>
    </row>
    <row r="16841" spans="6:9" x14ac:dyDescent="0.2">
      <c r="F16841" s="310" t="s">
        <v>22422</v>
      </c>
      <c r="G16841" s="311">
        <v>40222</v>
      </c>
      <c r="H16841" s="312" t="s">
        <v>2375</v>
      </c>
      <c r="I16841" s="313" t="s">
        <v>6851</v>
      </c>
    </row>
    <row r="16842" spans="6:9" x14ac:dyDescent="0.2">
      <c r="F16842" s="310" t="s">
        <v>22423</v>
      </c>
      <c r="G16842" s="311">
        <v>40223</v>
      </c>
      <c r="H16842" s="312" t="s">
        <v>2375</v>
      </c>
      <c r="I16842" s="313" t="s">
        <v>6851</v>
      </c>
    </row>
    <row r="16843" spans="6:9" x14ac:dyDescent="0.2">
      <c r="F16843" s="310" t="s">
        <v>22424</v>
      </c>
      <c r="G16843" s="311">
        <v>40224</v>
      </c>
      <c r="H16843" s="312" t="s">
        <v>2375</v>
      </c>
      <c r="I16843" s="313" t="s">
        <v>6851</v>
      </c>
    </row>
    <row r="16844" spans="6:9" x14ac:dyDescent="0.2">
      <c r="F16844" s="310" t="s">
        <v>22425</v>
      </c>
      <c r="G16844" s="311">
        <v>40225</v>
      </c>
      <c r="H16844" s="312" t="s">
        <v>2375</v>
      </c>
      <c r="I16844" s="313" t="s">
        <v>6851</v>
      </c>
    </row>
    <row r="16845" spans="6:9" x14ac:dyDescent="0.2">
      <c r="F16845" s="310" t="s">
        <v>22426</v>
      </c>
      <c r="G16845" s="311">
        <v>40228</v>
      </c>
      <c r="H16845" s="312" t="s">
        <v>2375</v>
      </c>
      <c r="I16845" s="313" t="s">
        <v>6851</v>
      </c>
    </row>
    <row r="16846" spans="6:9" x14ac:dyDescent="0.2">
      <c r="F16846" s="310" t="s">
        <v>22427</v>
      </c>
      <c r="G16846" s="311">
        <v>40229</v>
      </c>
      <c r="H16846" s="312" t="s">
        <v>2375</v>
      </c>
      <c r="I16846" s="313" t="s">
        <v>6851</v>
      </c>
    </row>
    <row r="16847" spans="6:9" x14ac:dyDescent="0.2">
      <c r="F16847" s="310" t="s">
        <v>22428</v>
      </c>
      <c r="G16847" s="311">
        <v>40231</v>
      </c>
      <c r="H16847" s="312" t="s">
        <v>2375</v>
      </c>
      <c r="I16847" s="313" t="s">
        <v>6851</v>
      </c>
    </row>
    <row r="16848" spans="6:9" x14ac:dyDescent="0.2">
      <c r="F16848" s="310" t="s">
        <v>22429</v>
      </c>
      <c r="G16848" s="311">
        <v>40232</v>
      </c>
      <c r="H16848" s="312" t="s">
        <v>2375</v>
      </c>
      <c r="I16848" s="313" t="s">
        <v>6851</v>
      </c>
    </row>
    <row r="16849" spans="6:9" x14ac:dyDescent="0.2">
      <c r="F16849" s="310" t="s">
        <v>22430</v>
      </c>
      <c r="G16849" s="311">
        <v>40233</v>
      </c>
      <c r="H16849" s="312" t="s">
        <v>2375</v>
      </c>
      <c r="I16849" s="313" t="s">
        <v>6851</v>
      </c>
    </row>
    <row r="16850" spans="6:9" x14ac:dyDescent="0.2">
      <c r="F16850" s="310" t="s">
        <v>22431</v>
      </c>
      <c r="G16850" s="311">
        <v>40241</v>
      </c>
      <c r="H16850" s="312" t="s">
        <v>2375</v>
      </c>
      <c r="I16850" s="313" t="s">
        <v>6851</v>
      </c>
    </row>
    <row r="16851" spans="6:9" x14ac:dyDescent="0.2">
      <c r="F16851" s="310" t="s">
        <v>22432</v>
      </c>
      <c r="G16851" s="311">
        <v>40242</v>
      </c>
      <c r="H16851" s="312" t="s">
        <v>2375</v>
      </c>
      <c r="I16851" s="313" t="s">
        <v>6851</v>
      </c>
    </row>
    <row r="16852" spans="6:9" x14ac:dyDescent="0.2">
      <c r="F16852" s="310" t="s">
        <v>22433</v>
      </c>
      <c r="G16852" s="311">
        <v>40243</v>
      </c>
      <c r="H16852" s="312" t="s">
        <v>2375</v>
      </c>
      <c r="I16852" s="313" t="s">
        <v>6851</v>
      </c>
    </row>
    <row r="16853" spans="6:9" x14ac:dyDescent="0.2">
      <c r="F16853" s="310" t="s">
        <v>22434</v>
      </c>
      <c r="G16853" s="311">
        <v>40245</v>
      </c>
      <c r="H16853" s="312" t="s">
        <v>2375</v>
      </c>
      <c r="I16853" s="313" t="s">
        <v>6851</v>
      </c>
    </row>
    <row r="16854" spans="6:9" x14ac:dyDescent="0.2">
      <c r="F16854" s="310" t="s">
        <v>22435</v>
      </c>
      <c r="G16854" s="311">
        <v>40250</v>
      </c>
      <c r="H16854" s="312" t="s">
        <v>2375</v>
      </c>
      <c r="I16854" s="313" t="s">
        <v>6851</v>
      </c>
    </row>
    <row r="16855" spans="6:9" x14ac:dyDescent="0.2">
      <c r="F16855" s="310" t="s">
        <v>22436</v>
      </c>
      <c r="G16855" s="311">
        <v>40251</v>
      </c>
      <c r="H16855" s="312" t="s">
        <v>2375</v>
      </c>
      <c r="I16855" s="313" t="s">
        <v>6851</v>
      </c>
    </row>
    <row r="16856" spans="6:9" x14ac:dyDescent="0.2">
      <c r="F16856" s="310" t="s">
        <v>22437</v>
      </c>
      <c r="G16856" s="311">
        <v>40252</v>
      </c>
      <c r="H16856" s="312" t="s">
        <v>2375</v>
      </c>
      <c r="I16856" s="313" t="s">
        <v>6851</v>
      </c>
    </row>
    <row r="16857" spans="6:9" x14ac:dyDescent="0.2">
      <c r="F16857" s="310" t="s">
        <v>22438</v>
      </c>
      <c r="G16857" s="311">
        <v>40253</v>
      </c>
      <c r="H16857" s="312" t="s">
        <v>2375</v>
      </c>
      <c r="I16857" s="313" t="s">
        <v>6851</v>
      </c>
    </row>
    <row r="16858" spans="6:9" x14ac:dyDescent="0.2">
      <c r="F16858" s="310" t="s">
        <v>22439</v>
      </c>
      <c r="G16858" s="311">
        <v>40255</v>
      </c>
      <c r="H16858" s="312" t="s">
        <v>2375</v>
      </c>
      <c r="I16858" s="313" t="s">
        <v>6851</v>
      </c>
    </row>
    <row r="16859" spans="6:9" x14ac:dyDescent="0.2">
      <c r="F16859" s="310" t="s">
        <v>22440</v>
      </c>
      <c r="G16859" s="311">
        <v>40256</v>
      </c>
      <c r="H16859" s="312" t="s">
        <v>2375</v>
      </c>
      <c r="I16859" s="313" t="s">
        <v>6851</v>
      </c>
    </row>
    <row r="16860" spans="6:9" x14ac:dyDescent="0.2">
      <c r="F16860" s="310" t="s">
        <v>22441</v>
      </c>
      <c r="G16860" s="311">
        <v>40257</v>
      </c>
      <c r="H16860" s="312" t="s">
        <v>2375</v>
      </c>
      <c r="I16860" s="313" t="s">
        <v>6851</v>
      </c>
    </row>
    <row r="16861" spans="6:9" x14ac:dyDescent="0.2">
      <c r="F16861" s="310" t="s">
        <v>22442</v>
      </c>
      <c r="G16861" s="311">
        <v>40258</v>
      </c>
      <c r="H16861" s="312" t="s">
        <v>2375</v>
      </c>
      <c r="I16861" s="313" t="s">
        <v>6851</v>
      </c>
    </row>
    <row r="16862" spans="6:9" x14ac:dyDescent="0.2">
      <c r="F16862" s="310" t="s">
        <v>22443</v>
      </c>
      <c r="G16862" s="311">
        <v>40259</v>
      </c>
      <c r="H16862" s="312" t="s">
        <v>2375</v>
      </c>
      <c r="I16862" s="313" t="s">
        <v>6851</v>
      </c>
    </row>
    <row r="16863" spans="6:9" x14ac:dyDescent="0.2">
      <c r="F16863" s="310" t="s">
        <v>22444</v>
      </c>
      <c r="G16863" s="311">
        <v>40261</v>
      </c>
      <c r="H16863" s="312" t="s">
        <v>2375</v>
      </c>
      <c r="I16863" s="313" t="s">
        <v>6851</v>
      </c>
    </row>
    <row r="16864" spans="6:9" x14ac:dyDescent="0.2">
      <c r="F16864" s="310" t="s">
        <v>22445</v>
      </c>
      <c r="G16864" s="311">
        <v>40266</v>
      </c>
      <c r="H16864" s="312" t="s">
        <v>2375</v>
      </c>
      <c r="I16864" s="313" t="s">
        <v>6851</v>
      </c>
    </row>
    <row r="16865" spans="6:9" x14ac:dyDescent="0.2">
      <c r="F16865" s="310" t="s">
        <v>22446</v>
      </c>
      <c r="G16865" s="311">
        <v>40268</v>
      </c>
      <c r="H16865" s="312" t="s">
        <v>2375</v>
      </c>
      <c r="I16865" s="313" t="s">
        <v>6851</v>
      </c>
    </row>
    <row r="16866" spans="6:9" x14ac:dyDescent="0.2">
      <c r="F16866" s="310" t="s">
        <v>22447</v>
      </c>
      <c r="G16866" s="311">
        <v>40269</v>
      </c>
      <c r="H16866" s="312" t="s">
        <v>2375</v>
      </c>
      <c r="I16866" s="313" t="s">
        <v>6851</v>
      </c>
    </row>
    <row r="16867" spans="6:9" x14ac:dyDescent="0.2">
      <c r="F16867" s="310" t="s">
        <v>22448</v>
      </c>
      <c r="G16867" s="311">
        <v>40270</v>
      </c>
      <c r="H16867" s="312" t="s">
        <v>2375</v>
      </c>
      <c r="I16867" s="313" t="s">
        <v>6851</v>
      </c>
    </row>
    <row r="16868" spans="6:9" x14ac:dyDescent="0.2">
      <c r="F16868" s="310" t="s">
        <v>22449</v>
      </c>
      <c r="G16868" s="311">
        <v>40272</v>
      </c>
      <c r="H16868" s="312" t="s">
        <v>2375</v>
      </c>
      <c r="I16868" s="313" t="s">
        <v>6851</v>
      </c>
    </row>
    <row r="16869" spans="6:9" x14ac:dyDescent="0.2">
      <c r="F16869" s="310" t="s">
        <v>22450</v>
      </c>
      <c r="G16869" s="311">
        <v>40280</v>
      </c>
      <c r="H16869" s="312" t="s">
        <v>2375</v>
      </c>
      <c r="I16869" s="313" t="s">
        <v>6851</v>
      </c>
    </row>
    <row r="16870" spans="6:9" x14ac:dyDescent="0.2">
      <c r="F16870" s="310" t="s">
        <v>22451</v>
      </c>
      <c r="G16870" s="311">
        <v>40281</v>
      </c>
      <c r="H16870" s="312" t="s">
        <v>2375</v>
      </c>
      <c r="I16870" s="313" t="s">
        <v>6851</v>
      </c>
    </row>
    <row r="16871" spans="6:9" x14ac:dyDescent="0.2">
      <c r="F16871" s="310" t="s">
        <v>22452</v>
      </c>
      <c r="G16871" s="311">
        <v>40282</v>
      </c>
      <c r="H16871" s="312" t="s">
        <v>2375</v>
      </c>
      <c r="I16871" s="313" t="s">
        <v>6851</v>
      </c>
    </row>
    <row r="16872" spans="6:9" x14ac:dyDescent="0.2">
      <c r="F16872" s="310" t="s">
        <v>22453</v>
      </c>
      <c r="G16872" s="311">
        <v>40283</v>
      </c>
      <c r="H16872" s="312" t="s">
        <v>2375</v>
      </c>
      <c r="I16872" s="313" t="s">
        <v>6851</v>
      </c>
    </row>
    <row r="16873" spans="6:9" x14ac:dyDescent="0.2">
      <c r="F16873" s="310" t="s">
        <v>22454</v>
      </c>
      <c r="G16873" s="311">
        <v>40285</v>
      </c>
      <c r="H16873" s="312" t="s">
        <v>2375</v>
      </c>
      <c r="I16873" s="313" t="s">
        <v>6851</v>
      </c>
    </row>
    <row r="16874" spans="6:9" x14ac:dyDescent="0.2">
      <c r="F16874" s="310" t="s">
        <v>22455</v>
      </c>
      <c r="G16874" s="311">
        <v>40287</v>
      </c>
      <c r="H16874" s="312" t="s">
        <v>2375</v>
      </c>
      <c r="I16874" s="313" t="s">
        <v>6851</v>
      </c>
    </row>
    <row r="16875" spans="6:9" x14ac:dyDescent="0.2">
      <c r="F16875" s="310" t="s">
        <v>22456</v>
      </c>
      <c r="G16875" s="311">
        <v>40289</v>
      </c>
      <c r="H16875" s="312" t="s">
        <v>2375</v>
      </c>
      <c r="I16875" s="313" t="s">
        <v>6851</v>
      </c>
    </row>
    <row r="16876" spans="6:9" x14ac:dyDescent="0.2">
      <c r="F16876" s="310" t="s">
        <v>22457</v>
      </c>
      <c r="G16876" s="311">
        <v>40290</v>
      </c>
      <c r="H16876" s="312" t="s">
        <v>2375</v>
      </c>
      <c r="I16876" s="313" t="s">
        <v>6851</v>
      </c>
    </row>
    <row r="16877" spans="6:9" x14ac:dyDescent="0.2">
      <c r="F16877" s="310" t="s">
        <v>22458</v>
      </c>
      <c r="G16877" s="311">
        <v>40291</v>
      </c>
      <c r="H16877" s="312" t="s">
        <v>2375</v>
      </c>
      <c r="I16877" s="313" t="s">
        <v>6851</v>
      </c>
    </row>
    <row r="16878" spans="6:9" x14ac:dyDescent="0.2">
      <c r="F16878" s="310" t="s">
        <v>22459</v>
      </c>
      <c r="G16878" s="311">
        <v>40292</v>
      </c>
      <c r="H16878" s="312" t="s">
        <v>2375</v>
      </c>
      <c r="I16878" s="313" t="s">
        <v>6851</v>
      </c>
    </row>
    <row r="16879" spans="6:9" x14ac:dyDescent="0.2">
      <c r="F16879" s="310" t="s">
        <v>22460</v>
      </c>
      <c r="G16879" s="311">
        <v>40293</v>
      </c>
      <c r="H16879" s="312" t="s">
        <v>2375</v>
      </c>
      <c r="I16879" s="313" t="s">
        <v>6851</v>
      </c>
    </row>
    <row r="16880" spans="6:9" x14ac:dyDescent="0.2">
      <c r="F16880" s="310" t="s">
        <v>22461</v>
      </c>
      <c r="G16880" s="311">
        <v>40294</v>
      </c>
      <c r="H16880" s="312" t="s">
        <v>2375</v>
      </c>
      <c r="I16880" s="313" t="s">
        <v>6851</v>
      </c>
    </row>
    <row r="16881" spans="6:9" x14ac:dyDescent="0.2">
      <c r="F16881" s="310" t="s">
        <v>22462</v>
      </c>
      <c r="G16881" s="311">
        <v>40295</v>
      </c>
      <c r="H16881" s="312" t="s">
        <v>2375</v>
      </c>
      <c r="I16881" s="313" t="s">
        <v>6851</v>
      </c>
    </row>
    <row r="16882" spans="6:9" x14ac:dyDescent="0.2">
      <c r="F16882" s="310" t="s">
        <v>22463</v>
      </c>
      <c r="G16882" s="311">
        <v>40296</v>
      </c>
      <c r="H16882" s="312" t="s">
        <v>2375</v>
      </c>
      <c r="I16882" s="313" t="s">
        <v>6851</v>
      </c>
    </row>
    <row r="16883" spans="6:9" x14ac:dyDescent="0.2">
      <c r="F16883" s="310" t="s">
        <v>22464</v>
      </c>
      <c r="G16883" s="311">
        <v>40297</v>
      </c>
      <c r="H16883" s="312" t="s">
        <v>2375</v>
      </c>
      <c r="I16883" s="313" t="s">
        <v>6851</v>
      </c>
    </row>
    <row r="16884" spans="6:9" x14ac:dyDescent="0.2">
      <c r="F16884" s="310" t="s">
        <v>22465</v>
      </c>
      <c r="G16884" s="311">
        <v>40298</v>
      </c>
      <c r="H16884" s="312" t="s">
        <v>2375</v>
      </c>
      <c r="I16884" s="313" t="s">
        <v>6851</v>
      </c>
    </row>
    <row r="16885" spans="6:9" x14ac:dyDescent="0.2">
      <c r="F16885" s="310" t="s">
        <v>22466</v>
      </c>
      <c r="G16885" s="311">
        <v>40299</v>
      </c>
      <c r="H16885" s="312" t="s">
        <v>2375</v>
      </c>
      <c r="I16885" s="313" t="s">
        <v>6851</v>
      </c>
    </row>
    <row r="16886" spans="6:9" x14ac:dyDescent="0.2">
      <c r="F16886" s="310" t="s">
        <v>22467</v>
      </c>
      <c r="G16886" s="311">
        <v>40310</v>
      </c>
      <c r="H16886" s="312" t="s">
        <v>2375</v>
      </c>
      <c r="I16886" s="313" t="s">
        <v>6851</v>
      </c>
    </row>
    <row r="16887" spans="6:9" x14ac:dyDescent="0.2">
      <c r="F16887" s="310" t="s">
        <v>22468</v>
      </c>
      <c r="G16887" s="311">
        <v>40311</v>
      </c>
      <c r="H16887" s="312" t="s">
        <v>2375</v>
      </c>
      <c r="I16887" s="313" t="s">
        <v>6851</v>
      </c>
    </row>
    <row r="16888" spans="6:9" x14ac:dyDescent="0.2">
      <c r="F16888" s="310" t="s">
        <v>22469</v>
      </c>
      <c r="G16888" s="311">
        <v>40312</v>
      </c>
      <c r="H16888" s="312" t="s">
        <v>2375</v>
      </c>
      <c r="I16888" s="313" t="s">
        <v>6851</v>
      </c>
    </row>
    <row r="16889" spans="6:9" x14ac:dyDescent="0.2">
      <c r="F16889" s="310" t="s">
        <v>22470</v>
      </c>
      <c r="G16889" s="311">
        <v>40313</v>
      </c>
      <c r="H16889" s="312" t="s">
        <v>2375</v>
      </c>
      <c r="I16889" s="313" t="s">
        <v>6851</v>
      </c>
    </row>
    <row r="16890" spans="6:9" x14ac:dyDescent="0.2">
      <c r="F16890" s="310" t="s">
        <v>22471</v>
      </c>
      <c r="G16890" s="311">
        <v>40316</v>
      </c>
      <c r="H16890" s="312" t="s">
        <v>2375</v>
      </c>
      <c r="I16890" s="313" t="s">
        <v>6851</v>
      </c>
    </row>
    <row r="16891" spans="6:9" x14ac:dyDescent="0.2">
      <c r="F16891" s="310" t="s">
        <v>22472</v>
      </c>
      <c r="G16891" s="311">
        <v>40317</v>
      </c>
      <c r="H16891" s="312" t="s">
        <v>2375</v>
      </c>
      <c r="I16891" s="313" t="s">
        <v>6851</v>
      </c>
    </row>
    <row r="16892" spans="6:9" x14ac:dyDescent="0.2">
      <c r="F16892" s="310" t="s">
        <v>22473</v>
      </c>
      <c r="G16892" s="311">
        <v>40319</v>
      </c>
      <c r="H16892" s="312" t="s">
        <v>2375</v>
      </c>
      <c r="I16892" s="313" t="s">
        <v>6851</v>
      </c>
    </row>
    <row r="16893" spans="6:9" x14ac:dyDescent="0.2">
      <c r="F16893" s="310" t="s">
        <v>22474</v>
      </c>
      <c r="G16893" s="311">
        <v>40322</v>
      </c>
      <c r="H16893" s="312" t="s">
        <v>2375</v>
      </c>
      <c r="I16893" s="313" t="s">
        <v>6851</v>
      </c>
    </row>
    <row r="16894" spans="6:9" x14ac:dyDescent="0.2">
      <c r="F16894" s="310" t="s">
        <v>22475</v>
      </c>
      <c r="G16894" s="311">
        <v>40324</v>
      </c>
      <c r="H16894" s="312" t="s">
        <v>2375</v>
      </c>
      <c r="I16894" s="313" t="s">
        <v>6851</v>
      </c>
    </row>
    <row r="16895" spans="6:9" x14ac:dyDescent="0.2">
      <c r="F16895" s="310" t="s">
        <v>22476</v>
      </c>
      <c r="G16895" s="311">
        <v>40328</v>
      </c>
      <c r="H16895" s="312" t="s">
        <v>2375</v>
      </c>
      <c r="I16895" s="313" t="s">
        <v>6851</v>
      </c>
    </row>
    <row r="16896" spans="6:9" x14ac:dyDescent="0.2">
      <c r="F16896" s="310" t="s">
        <v>22477</v>
      </c>
      <c r="G16896" s="311">
        <v>40330</v>
      </c>
      <c r="H16896" s="312" t="s">
        <v>2375</v>
      </c>
      <c r="I16896" s="313" t="s">
        <v>6851</v>
      </c>
    </row>
    <row r="16897" spans="6:9" x14ac:dyDescent="0.2">
      <c r="F16897" s="310" t="s">
        <v>22478</v>
      </c>
      <c r="G16897" s="311">
        <v>40334</v>
      </c>
      <c r="H16897" s="312" t="s">
        <v>2375</v>
      </c>
      <c r="I16897" s="313" t="s">
        <v>6851</v>
      </c>
    </row>
    <row r="16898" spans="6:9" x14ac:dyDescent="0.2">
      <c r="F16898" s="310" t="s">
        <v>22479</v>
      </c>
      <c r="G16898" s="311">
        <v>40336</v>
      </c>
      <c r="H16898" s="312" t="s">
        <v>2375</v>
      </c>
      <c r="I16898" s="313" t="s">
        <v>6851</v>
      </c>
    </row>
    <row r="16899" spans="6:9" x14ac:dyDescent="0.2">
      <c r="F16899" s="310" t="s">
        <v>22480</v>
      </c>
      <c r="G16899" s="311">
        <v>40337</v>
      </c>
      <c r="H16899" s="312" t="s">
        <v>2375</v>
      </c>
      <c r="I16899" s="313" t="s">
        <v>6851</v>
      </c>
    </row>
    <row r="16900" spans="6:9" x14ac:dyDescent="0.2">
      <c r="F16900" s="310" t="s">
        <v>22481</v>
      </c>
      <c r="G16900" s="311">
        <v>40339</v>
      </c>
      <c r="H16900" s="312" t="s">
        <v>2375</v>
      </c>
      <c r="I16900" s="313" t="s">
        <v>6851</v>
      </c>
    </row>
    <row r="16901" spans="6:9" x14ac:dyDescent="0.2">
      <c r="F16901" s="310" t="s">
        <v>22482</v>
      </c>
      <c r="G16901" s="311">
        <v>40340</v>
      </c>
      <c r="H16901" s="312" t="s">
        <v>2375</v>
      </c>
      <c r="I16901" s="313" t="s">
        <v>6851</v>
      </c>
    </row>
    <row r="16902" spans="6:9" x14ac:dyDescent="0.2">
      <c r="F16902" s="310" t="s">
        <v>22483</v>
      </c>
      <c r="G16902" s="311">
        <v>40342</v>
      </c>
      <c r="H16902" s="312" t="s">
        <v>2375</v>
      </c>
      <c r="I16902" s="313" t="s">
        <v>6851</v>
      </c>
    </row>
    <row r="16903" spans="6:9" x14ac:dyDescent="0.2">
      <c r="F16903" s="310" t="s">
        <v>22484</v>
      </c>
      <c r="G16903" s="311">
        <v>40346</v>
      </c>
      <c r="H16903" s="312" t="s">
        <v>2375</v>
      </c>
      <c r="I16903" s="313" t="s">
        <v>6851</v>
      </c>
    </row>
    <row r="16904" spans="6:9" x14ac:dyDescent="0.2">
      <c r="F16904" s="310" t="s">
        <v>22485</v>
      </c>
      <c r="G16904" s="311">
        <v>40347</v>
      </c>
      <c r="H16904" s="312" t="s">
        <v>2375</v>
      </c>
      <c r="I16904" s="313" t="s">
        <v>6851</v>
      </c>
    </row>
    <row r="16905" spans="6:9" x14ac:dyDescent="0.2">
      <c r="F16905" s="310" t="s">
        <v>22486</v>
      </c>
      <c r="G16905" s="311">
        <v>40348</v>
      </c>
      <c r="H16905" s="312" t="s">
        <v>2375</v>
      </c>
      <c r="I16905" s="313" t="s">
        <v>6851</v>
      </c>
    </row>
    <row r="16906" spans="6:9" x14ac:dyDescent="0.2">
      <c r="F16906" s="310" t="s">
        <v>22487</v>
      </c>
      <c r="G16906" s="311">
        <v>40350</v>
      </c>
      <c r="H16906" s="312" t="s">
        <v>2375</v>
      </c>
      <c r="I16906" s="313" t="s">
        <v>6851</v>
      </c>
    </row>
    <row r="16907" spans="6:9" x14ac:dyDescent="0.2">
      <c r="F16907" s="310" t="s">
        <v>22488</v>
      </c>
      <c r="G16907" s="311">
        <v>40351</v>
      </c>
      <c r="H16907" s="312" t="s">
        <v>2375</v>
      </c>
      <c r="I16907" s="313" t="s">
        <v>6851</v>
      </c>
    </row>
    <row r="16908" spans="6:9" x14ac:dyDescent="0.2">
      <c r="F16908" s="310" t="s">
        <v>22489</v>
      </c>
      <c r="G16908" s="311">
        <v>40353</v>
      </c>
      <c r="H16908" s="312" t="s">
        <v>2375</v>
      </c>
      <c r="I16908" s="313" t="s">
        <v>6851</v>
      </c>
    </row>
    <row r="16909" spans="6:9" x14ac:dyDescent="0.2">
      <c r="F16909" s="310" t="s">
        <v>22490</v>
      </c>
      <c r="G16909" s="311">
        <v>40355</v>
      </c>
      <c r="H16909" s="312" t="s">
        <v>2375</v>
      </c>
      <c r="I16909" s="313" t="s">
        <v>6851</v>
      </c>
    </row>
    <row r="16910" spans="6:9" x14ac:dyDescent="0.2">
      <c r="F16910" s="310" t="s">
        <v>22491</v>
      </c>
      <c r="G16910" s="311">
        <v>40356</v>
      </c>
      <c r="H16910" s="312" t="s">
        <v>2375</v>
      </c>
      <c r="I16910" s="313" t="s">
        <v>6851</v>
      </c>
    </row>
    <row r="16911" spans="6:9" x14ac:dyDescent="0.2">
      <c r="F16911" s="310" t="s">
        <v>22492</v>
      </c>
      <c r="G16911" s="311">
        <v>40357</v>
      </c>
      <c r="H16911" s="312" t="s">
        <v>2375</v>
      </c>
      <c r="I16911" s="313" t="s">
        <v>6851</v>
      </c>
    </row>
    <row r="16912" spans="6:9" x14ac:dyDescent="0.2">
      <c r="F16912" s="310" t="s">
        <v>22493</v>
      </c>
      <c r="G16912" s="311">
        <v>40358</v>
      </c>
      <c r="H16912" s="312" t="s">
        <v>2375</v>
      </c>
      <c r="I16912" s="313" t="s">
        <v>6851</v>
      </c>
    </row>
    <row r="16913" spans="6:9" x14ac:dyDescent="0.2">
      <c r="F16913" s="310" t="s">
        <v>22494</v>
      </c>
      <c r="G16913" s="311">
        <v>40359</v>
      </c>
      <c r="H16913" s="312" t="s">
        <v>2375</v>
      </c>
      <c r="I16913" s="313" t="s">
        <v>6851</v>
      </c>
    </row>
    <row r="16914" spans="6:9" x14ac:dyDescent="0.2">
      <c r="F16914" s="310" t="s">
        <v>22495</v>
      </c>
      <c r="G16914" s="311">
        <v>40360</v>
      </c>
      <c r="H16914" s="312" t="s">
        <v>2375</v>
      </c>
      <c r="I16914" s="313" t="s">
        <v>6851</v>
      </c>
    </row>
    <row r="16915" spans="6:9" x14ac:dyDescent="0.2">
      <c r="F16915" s="310" t="s">
        <v>22496</v>
      </c>
      <c r="G16915" s="311">
        <v>40361</v>
      </c>
      <c r="H16915" s="312" t="s">
        <v>2375</v>
      </c>
      <c r="I16915" s="313" t="s">
        <v>6851</v>
      </c>
    </row>
    <row r="16916" spans="6:9" x14ac:dyDescent="0.2">
      <c r="F16916" s="310" t="s">
        <v>22497</v>
      </c>
      <c r="G16916" s="311">
        <v>40362</v>
      </c>
      <c r="H16916" s="312" t="s">
        <v>2375</v>
      </c>
      <c r="I16916" s="313" t="s">
        <v>6851</v>
      </c>
    </row>
    <row r="16917" spans="6:9" x14ac:dyDescent="0.2">
      <c r="F16917" s="310" t="s">
        <v>22498</v>
      </c>
      <c r="G16917" s="311">
        <v>40363</v>
      </c>
      <c r="H16917" s="312" t="s">
        <v>2375</v>
      </c>
      <c r="I16917" s="313" t="s">
        <v>6851</v>
      </c>
    </row>
    <row r="16918" spans="6:9" x14ac:dyDescent="0.2">
      <c r="F16918" s="310" t="s">
        <v>22499</v>
      </c>
      <c r="G16918" s="311">
        <v>40366</v>
      </c>
      <c r="H16918" s="312" t="s">
        <v>2375</v>
      </c>
      <c r="I16918" s="313" t="s">
        <v>6851</v>
      </c>
    </row>
    <row r="16919" spans="6:9" x14ac:dyDescent="0.2">
      <c r="F16919" s="310" t="s">
        <v>22500</v>
      </c>
      <c r="G16919" s="311">
        <v>40370</v>
      </c>
      <c r="H16919" s="312" t="s">
        <v>2375</v>
      </c>
      <c r="I16919" s="313" t="s">
        <v>6851</v>
      </c>
    </row>
    <row r="16920" spans="6:9" x14ac:dyDescent="0.2">
      <c r="F16920" s="310" t="s">
        <v>22501</v>
      </c>
      <c r="G16920" s="311">
        <v>40371</v>
      </c>
      <c r="H16920" s="312" t="s">
        <v>2375</v>
      </c>
      <c r="I16920" s="313" t="s">
        <v>6851</v>
      </c>
    </row>
    <row r="16921" spans="6:9" x14ac:dyDescent="0.2">
      <c r="F16921" s="310" t="s">
        <v>22502</v>
      </c>
      <c r="G16921" s="311">
        <v>40372</v>
      </c>
      <c r="H16921" s="312" t="s">
        <v>2375</v>
      </c>
      <c r="I16921" s="313" t="s">
        <v>6851</v>
      </c>
    </row>
    <row r="16922" spans="6:9" x14ac:dyDescent="0.2">
      <c r="F16922" s="310" t="s">
        <v>22503</v>
      </c>
      <c r="G16922" s="311">
        <v>40374</v>
      </c>
      <c r="H16922" s="312" t="s">
        <v>2375</v>
      </c>
      <c r="I16922" s="313" t="s">
        <v>6851</v>
      </c>
    </row>
    <row r="16923" spans="6:9" x14ac:dyDescent="0.2">
      <c r="F16923" s="310" t="s">
        <v>22504</v>
      </c>
      <c r="G16923" s="311">
        <v>40376</v>
      </c>
      <c r="H16923" s="312" t="s">
        <v>2375</v>
      </c>
      <c r="I16923" s="313" t="s">
        <v>6851</v>
      </c>
    </row>
    <row r="16924" spans="6:9" x14ac:dyDescent="0.2">
      <c r="F16924" s="310" t="s">
        <v>22505</v>
      </c>
      <c r="G16924" s="311">
        <v>40379</v>
      </c>
      <c r="H16924" s="312" t="s">
        <v>2375</v>
      </c>
      <c r="I16924" s="313" t="s">
        <v>6851</v>
      </c>
    </row>
    <row r="16925" spans="6:9" x14ac:dyDescent="0.2">
      <c r="F16925" s="310" t="s">
        <v>22506</v>
      </c>
      <c r="G16925" s="311">
        <v>40380</v>
      </c>
      <c r="H16925" s="312" t="s">
        <v>2375</v>
      </c>
      <c r="I16925" s="313" t="s">
        <v>6851</v>
      </c>
    </row>
    <row r="16926" spans="6:9" x14ac:dyDescent="0.2">
      <c r="F16926" s="310" t="s">
        <v>22507</v>
      </c>
      <c r="G16926" s="311">
        <v>40383</v>
      </c>
      <c r="H16926" s="312" t="s">
        <v>2375</v>
      </c>
      <c r="I16926" s="313" t="s">
        <v>6851</v>
      </c>
    </row>
    <row r="16927" spans="6:9" x14ac:dyDescent="0.2">
      <c r="F16927" s="310" t="s">
        <v>22508</v>
      </c>
      <c r="G16927" s="311">
        <v>40384</v>
      </c>
      <c r="H16927" s="312" t="s">
        <v>2375</v>
      </c>
      <c r="I16927" s="313" t="s">
        <v>6851</v>
      </c>
    </row>
    <row r="16928" spans="6:9" x14ac:dyDescent="0.2">
      <c r="F16928" s="310" t="s">
        <v>22509</v>
      </c>
      <c r="G16928" s="311">
        <v>40385</v>
      </c>
      <c r="H16928" s="312" t="s">
        <v>2375</v>
      </c>
      <c r="I16928" s="313" t="s">
        <v>6851</v>
      </c>
    </row>
    <row r="16929" spans="6:9" x14ac:dyDescent="0.2">
      <c r="F16929" s="310" t="s">
        <v>22510</v>
      </c>
      <c r="G16929" s="311">
        <v>40387</v>
      </c>
      <c r="H16929" s="312" t="s">
        <v>2375</v>
      </c>
      <c r="I16929" s="313" t="s">
        <v>6851</v>
      </c>
    </row>
    <row r="16930" spans="6:9" x14ac:dyDescent="0.2">
      <c r="F16930" s="310" t="s">
        <v>22511</v>
      </c>
      <c r="G16930" s="311">
        <v>40390</v>
      </c>
      <c r="H16930" s="312" t="s">
        <v>2375</v>
      </c>
      <c r="I16930" s="313" t="s">
        <v>6851</v>
      </c>
    </row>
    <row r="16931" spans="6:9" x14ac:dyDescent="0.2">
      <c r="F16931" s="310" t="s">
        <v>22512</v>
      </c>
      <c r="G16931" s="311">
        <v>40391</v>
      </c>
      <c r="H16931" s="312" t="s">
        <v>2375</v>
      </c>
      <c r="I16931" s="313" t="s">
        <v>6851</v>
      </c>
    </row>
    <row r="16932" spans="6:9" x14ac:dyDescent="0.2">
      <c r="F16932" s="310" t="s">
        <v>22513</v>
      </c>
      <c r="G16932" s="311">
        <v>40392</v>
      </c>
      <c r="H16932" s="312" t="s">
        <v>2375</v>
      </c>
      <c r="I16932" s="313" t="s">
        <v>6851</v>
      </c>
    </row>
    <row r="16933" spans="6:9" x14ac:dyDescent="0.2">
      <c r="F16933" s="310" t="s">
        <v>22514</v>
      </c>
      <c r="G16933" s="311">
        <v>40402</v>
      </c>
      <c r="H16933" s="312" t="s">
        <v>2375</v>
      </c>
      <c r="I16933" s="313" t="s">
        <v>6851</v>
      </c>
    </row>
    <row r="16934" spans="6:9" x14ac:dyDescent="0.2">
      <c r="F16934" s="310" t="s">
        <v>22515</v>
      </c>
      <c r="G16934" s="311">
        <v>40403</v>
      </c>
      <c r="H16934" s="312" t="s">
        <v>2375</v>
      </c>
      <c r="I16934" s="313" t="s">
        <v>6851</v>
      </c>
    </row>
    <row r="16935" spans="6:9" x14ac:dyDescent="0.2">
      <c r="F16935" s="310" t="s">
        <v>22516</v>
      </c>
      <c r="G16935" s="311">
        <v>40404</v>
      </c>
      <c r="H16935" s="312" t="s">
        <v>2375</v>
      </c>
      <c r="I16935" s="313" t="s">
        <v>6851</v>
      </c>
    </row>
    <row r="16936" spans="6:9" x14ac:dyDescent="0.2">
      <c r="F16936" s="310" t="s">
        <v>22517</v>
      </c>
      <c r="G16936" s="311">
        <v>40405</v>
      </c>
      <c r="H16936" s="312" t="s">
        <v>2375</v>
      </c>
      <c r="I16936" s="313" t="s">
        <v>6851</v>
      </c>
    </row>
    <row r="16937" spans="6:9" x14ac:dyDescent="0.2">
      <c r="F16937" s="310" t="s">
        <v>22518</v>
      </c>
      <c r="G16937" s="311">
        <v>40409</v>
      </c>
      <c r="H16937" s="312" t="s">
        <v>2375</v>
      </c>
      <c r="I16937" s="313" t="s">
        <v>6851</v>
      </c>
    </row>
    <row r="16938" spans="6:9" x14ac:dyDescent="0.2">
      <c r="F16938" s="310" t="s">
        <v>22519</v>
      </c>
      <c r="G16938" s="311">
        <v>40410</v>
      </c>
      <c r="H16938" s="312" t="s">
        <v>2375</v>
      </c>
      <c r="I16938" s="313" t="s">
        <v>6851</v>
      </c>
    </row>
    <row r="16939" spans="6:9" x14ac:dyDescent="0.2">
      <c r="F16939" s="310" t="s">
        <v>22520</v>
      </c>
      <c r="G16939" s="311">
        <v>40419</v>
      </c>
      <c r="H16939" s="312" t="s">
        <v>2375</v>
      </c>
      <c r="I16939" s="313" t="s">
        <v>6851</v>
      </c>
    </row>
    <row r="16940" spans="6:9" x14ac:dyDescent="0.2">
      <c r="F16940" s="310" t="s">
        <v>22521</v>
      </c>
      <c r="G16940" s="311">
        <v>40422</v>
      </c>
      <c r="H16940" s="312" t="s">
        <v>2375</v>
      </c>
      <c r="I16940" s="313" t="s">
        <v>6851</v>
      </c>
    </row>
    <row r="16941" spans="6:9" x14ac:dyDescent="0.2">
      <c r="F16941" s="310" t="s">
        <v>22522</v>
      </c>
      <c r="G16941" s="311">
        <v>40423</v>
      </c>
      <c r="H16941" s="312" t="s">
        <v>2375</v>
      </c>
      <c r="I16941" s="313" t="s">
        <v>6851</v>
      </c>
    </row>
    <row r="16942" spans="6:9" x14ac:dyDescent="0.2">
      <c r="F16942" s="310" t="s">
        <v>22523</v>
      </c>
      <c r="G16942" s="311">
        <v>40434</v>
      </c>
      <c r="H16942" s="312" t="s">
        <v>2375</v>
      </c>
      <c r="I16942" s="313" t="s">
        <v>6851</v>
      </c>
    </row>
    <row r="16943" spans="6:9" x14ac:dyDescent="0.2">
      <c r="F16943" s="310" t="s">
        <v>22524</v>
      </c>
      <c r="G16943" s="311">
        <v>40437</v>
      </c>
      <c r="H16943" s="312" t="s">
        <v>2375</v>
      </c>
      <c r="I16943" s="313" t="s">
        <v>6851</v>
      </c>
    </row>
    <row r="16944" spans="6:9" x14ac:dyDescent="0.2">
      <c r="F16944" s="310" t="s">
        <v>22525</v>
      </c>
      <c r="G16944" s="311">
        <v>40440</v>
      </c>
      <c r="H16944" s="312" t="s">
        <v>2375</v>
      </c>
      <c r="I16944" s="313" t="s">
        <v>6851</v>
      </c>
    </row>
    <row r="16945" spans="6:9" x14ac:dyDescent="0.2">
      <c r="F16945" s="310" t="s">
        <v>22526</v>
      </c>
      <c r="G16945" s="311">
        <v>40442</v>
      </c>
      <c r="H16945" s="312" t="s">
        <v>2375</v>
      </c>
      <c r="I16945" s="313" t="s">
        <v>6851</v>
      </c>
    </row>
    <row r="16946" spans="6:9" x14ac:dyDescent="0.2">
      <c r="F16946" s="310" t="s">
        <v>22527</v>
      </c>
      <c r="G16946" s="311">
        <v>40444</v>
      </c>
      <c r="H16946" s="312" t="s">
        <v>2375</v>
      </c>
      <c r="I16946" s="313" t="s">
        <v>6851</v>
      </c>
    </row>
    <row r="16947" spans="6:9" x14ac:dyDescent="0.2">
      <c r="F16947" s="310" t="s">
        <v>22528</v>
      </c>
      <c r="G16947" s="311">
        <v>40445</v>
      </c>
      <c r="H16947" s="312" t="s">
        <v>2375</v>
      </c>
      <c r="I16947" s="313" t="s">
        <v>6851</v>
      </c>
    </row>
    <row r="16948" spans="6:9" x14ac:dyDescent="0.2">
      <c r="F16948" s="310" t="s">
        <v>22529</v>
      </c>
      <c r="G16948" s="311">
        <v>40446</v>
      </c>
      <c r="H16948" s="312" t="s">
        <v>2375</v>
      </c>
      <c r="I16948" s="313" t="s">
        <v>6851</v>
      </c>
    </row>
    <row r="16949" spans="6:9" x14ac:dyDescent="0.2">
      <c r="F16949" s="310" t="s">
        <v>22530</v>
      </c>
      <c r="G16949" s="311">
        <v>40447</v>
      </c>
      <c r="H16949" s="312" t="s">
        <v>2375</v>
      </c>
      <c r="I16949" s="313" t="s">
        <v>6851</v>
      </c>
    </row>
    <row r="16950" spans="6:9" x14ac:dyDescent="0.2">
      <c r="F16950" s="310" t="s">
        <v>22531</v>
      </c>
      <c r="G16950" s="311">
        <v>40448</v>
      </c>
      <c r="H16950" s="312" t="s">
        <v>2375</v>
      </c>
      <c r="I16950" s="313" t="s">
        <v>6851</v>
      </c>
    </row>
    <row r="16951" spans="6:9" x14ac:dyDescent="0.2">
      <c r="F16951" s="310" t="s">
        <v>22532</v>
      </c>
      <c r="G16951" s="311">
        <v>40452</v>
      </c>
      <c r="H16951" s="312" t="s">
        <v>2375</v>
      </c>
      <c r="I16951" s="313" t="s">
        <v>6851</v>
      </c>
    </row>
    <row r="16952" spans="6:9" x14ac:dyDescent="0.2">
      <c r="F16952" s="310" t="s">
        <v>22533</v>
      </c>
      <c r="G16952" s="311">
        <v>40456</v>
      </c>
      <c r="H16952" s="312" t="s">
        <v>2375</v>
      </c>
      <c r="I16952" s="313" t="s">
        <v>6851</v>
      </c>
    </row>
    <row r="16953" spans="6:9" x14ac:dyDescent="0.2">
      <c r="F16953" s="310" t="s">
        <v>22534</v>
      </c>
      <c r="G16953" s="311">
        <v>40460</v>
      </c>
      <c r="H16953" s="312" t="s">
        <v>2375</v>
      </c>
      <c r="I16953" s="313" t="s">
        <v>6851</v>
      </c>
    </row>
    <row r="16954" spans="6:9" x14ac:dyDescent="0.2">
      <c r="F16954" s="310" t="s">
        <v>22535</v>
      </c>
      <c r="G16954" s="311">
        <v>40461</v>
      </c>
      <c r="H16954" s="312" t="s">
        <v>2375</v>
      </c>
      <c r="I16954" s="313" t="s">
        <v>6851</v>
      </c>
    </row>
    <row r="16955" spans="6:9" x14ac:dyDescent="0.2">
      <c r="F16955" s="310" t="s">
        <v>22536</v>
      </c>
      <c r="G16955" s="311">
        <v>40464</v>
      </c>
      <c r="H16955" s="312" t="s">
        <v>2375</v>
      </c>
      <c r="I16955" s="313" t="s">
        <v>6851</v>
      </c>
    </row>
    <row r="16956" spans="6:9" x14ac:dyDescent="0.2">
      <c r="F16956" s="310" t="s">
        <v>22537</v>
      </c>
      <c r="G16956" s="311">
        <v>40468</v>
      </c>
      <c r="H16956" s="312" t="s">
        <v>2375</v>
      </c>
      <c r="I16956" s="313" t="s">
        <v>6851</v>
      </c>
    </row>
    <row r="16957" spans="6:9" x14ac:dyDescent="0.2">
      <c r="F16957" s="310" t="s">
        <v>22538</v>
      </c>
      <c r="G16957" s="311">
        <v>40472</v>
      </c>
      <c r="H16957" s="312" t="s">
        <v>2375</v>
      </c>
      <c r="I16957" s="313" t="s">
        <v>6851</v>
      </c>
    </row>
    <row r="16958" spans="6:9" x14ac:dyDescent="0.2">
      <c r="F16958" s="310" t="s">
        <v>22539</v>
      </c>
      <c r="G16958" s="311">
        <v>40473</v>
      </c>
      <c r="H16958" s="312" t="s">
        <v>2375</v>
      </c>
      <c r="I16958" s="313" t="s">
        <v>6851</v>
      </c>
    </row>
    <row r="16959" spans="6:9" x14ac:dyDescent="0.2">
      <c r="F16959" s="310" t="s">
        <v>22540</v>
      </c>
      <c r="G16959" s="311">
        <v>40475</v>
      </c>
      <c r="H16959" s="312" t="s">
        <v>2375</v>
      </c>
      <c r="I16959" s="313" t="s">
        <v>6851</v>
      </c>
    </row>
    <row r="16960" spans="6:9" x14ac:dyDescent="0.2">
      <c r="F16960" s="310" t="s">
        <v>22541</v>
      </c>
      <c r="G16960" s="311">
        <v>40476</v>
      </c>
      <c r="H16960" s="312" t="s">
        <v>2375</v>
      </c>
      <c r="I16960" s="313" t="s">
        <v>6851</v>
      </c>
    </row>
    <row r="16961" spans="6:9" x14ac:dyDescent="0.2">
      <c r="F16961" s="310" t="s">
        <v>22542</v>
      </c>
      <c r="G16961" s="311">
        <v>40481</v>
      </c>
      <c r="H16961" s="312" t="s">
        <v>2375</v>
      </c>
      <c r="I16961" s="313" t="s">
        <v>6851</v>
      </c>
    </row>
    <row r="16962" spans="6:9" x14ac:dyDescent="0.2">
      <c r="F16962" s="310" t="s">
        <v>22543</v>
      </c>
      <c r="G16962" s="311">
        <v>40484</v>
      </c>
      <c r="H16962" s="312" t="s">
        <v>2375</v>
      </c>
      <c r="I16962" s="313" t="s">
        <v>6851</v>
      </c>
    </row>
    <row r="16963" spans="6:9" x14ac:dyDescent="0.2">
      <c r="F16963" s="310" t="s">
        <v>22544</v>
      </c>
      <c r="G16963" s="311">
        <v>40486</v>
      </c>
      <c r="H16963" s="312" t="s">
        <v>2375</v>
      </c>
      <c r="I16963" s="313" t="s">
        <v>6851</v>
      </c>
    </row>
    <row r="16964" spans="6:9" x14ac:dyDescent="0.2">
      <c r="F16964" s="310" t="s">
        <v>22545</v>
      </c>
      <c r="G16964" s="311">
        <v>40488</v>
      </c>
      <c r="H16964" s="312" t="s">
        <v>2375</v>
      </c>
      <c r="I16964" s="313" t="s">
        <v>6851</v>
      </c>
    </row>
    <row r="16965" spans="6:9" x14ac:dyDescent="0.2">
      <c r="F16965" s="310" t="s">
        <v>22546</v>
      </c>
      <c r="G16965" s="311">
        <v>40489</v>
      </c>
      <c r="H16965" s="312" t="s">
        <v>2375</v>
      </c>
      <c r="I16965" s="313" t="s">
        <v>6851</v>
      </c>
    </row>
    <row r="16966" spans="6:9" x14ac:dyDescent="0.2">
      <c r="F16966" s="310" t="s">
        <v>22547</v>
      </c>
      <c r="G16966" s="311">
        <v>40492</v>
      </c>
      <c r="H16966" s="312" t="s">
        <v>2375</v>
      </c>
      <c r="I16966" s="313" t="s">
        <v>6851</v>
      </c>
    </row>
    <row r="16967" spans="6:9" x14ac:dyDescent="0.2">
      <c r="F16967" s="310" t="s">
        <v>22548</v>
      </c>
      <c r="G16967" s="311">
        <v>40502</v>
      </c>
      <c r="H16967" s="312" t="s">
        <v>2375</v>
      </c>
      <c r="I16967" s="313" t="s">
        <v>6851</v>
      </c>
    </row>
    <row r="16968" spans="6:9" x14ac:dyDescent="0.2">
      <c r="F16968" s="310" t="s">
        <v>22549</v>
      </c>
      <c r="G16968" s="311">
        <v>40503</v>
      </c>
      <c r="H16968" s="312" t="s">
        <v>2375</v>
      </c>
      <c r="I16968" s="313" t="s">
        <v>6851</v>
      </c>
    </row>
    <row r="16969" spans="6:9" x14ac:dyDescent="0.2">
      <c r="F16969" s="310" t="s">
        <v>22550</v>
      </c>
      <c r="G16969" s="311">
        <v>40504</v>
      </c>
      <c r="H16969" s="312" t="s">
        <v>2375</v>
      </c>
      <c r="I16969" s="313" t="s">
        <v>6851</v>
      </c>
    </row>
    <row r="16970" spans="6:9" x14ac:dyDescent="0.2">
      <c r="F16970" s="310" t="s">
        <v>22551</v>
      </c>
      <c r="G16970" s="311">
        <v>40505</v>
      </c>
      <c r="H16970" s="312" t="s">
        <v>2375</v>
      </c>
      <c r="I16970" s="313" t="s">
        <v>6851</v>
      </c>
    </row>
    <row r="16971" spans="6:9" x14ac:dyDescent="0.2">
      <c r="F16971" s="310" t="s">
        <v>22552</v>
      </c>
      <c r="G16971" s="311">
        <v>40506</v>
      </c>
      <c r="H16971" s="312" t="s">
        <v>2375</v>
      </c>
      <c r="I16971" s="313" t="s">
        <v>6851</v>
      </c>
    </row>
    <row r="16972" spans="6:9" x14ac:dyDescent="0.2">
      <c r="F16972" s="310" t="s">
        <v>22553</v>
      </c>
      <c r="G16972" s="311">
        <v>40507</v>
      </c>
      <c r="H16972" s="312" t="s">
        <v>2375</v>
      </c>
      <c r="I16972" s="313" t="s">
        <v>6851</v>
      </c>
    </row>
    <row r="16973" spans="6:9" x14ac:dyDescent="0.2">
      <c r="F16973" s="310" t="s">
        <v>22554</v>
      </c>
      <c r="G16973" s="311">
        <v>40508</v>
      </c>
      <c r="H16973" s="312" t="s">
        <v>2375</v>
      </c>
      <c r="I16973" s="313" t="s">
        <v>6851</v>
      </c>
    </row>
    <row r="16974" spans="6:9" x14ac:dyDescent="0.2">
      <c r="F16974" s="310" t="s">
        <v>22555</v>
      </c>
      <c r="G16974" s="311">
        <v>40509</v>
      </c>
      <c r="H16974" s="312" t="s">
        <v>2375</v>
      </c>
      <c r="I16974" s="313" t="s">
        <v>6851</v>
      </c>
    </row>
    <row r="16975" spans="6:9" x14ac:dyDescent="0.2">
      <c r="F16975" s="310" t="s">
        <v>22556</v>
      </c>
      <c r="G16975" s="311">
        <v>40510</v>
      </c>
      <c r="H16975" s="312" t="s">
        <v>2375</v>
      </c>
      <c r="I16975" s="313" t="s">
        <v>6851</v>
      </c>
    </row>
    <row r="16976" spans="6:9" x14ac:dyDescent="0.2">
      <c r="F16976" s="310" t="s">
        <v>22557</v>
      </c>
      <c r="G16976" s="311">
        <v>40511</v>
      </c>
      <c r="H16976" s="312" t="s">
        <v>2375</v>
      </c>
      <c r="I16976" s="313" t="s">
        <v>6851</v>
      </c>
    </row>
    <row r="16977" spans="6:9" x14ac:dyDescent="0.2">
      <c r="F16977" s="310" t="s">
        <v>22558</v>
      </c>
      <c r="G16977" s="311">
        <v>40512</v>
      </c>
      <c r="H16977" s="312" t="s">
        <v>2375</v>
      </c>
      <c r="I16977" s="313" t="s">
        <v>6851</v>
      </c>
    </row>
    <row r="16978" spans="6:9" x14ac:dyDescent="0.2">
      <c r="F16978" s="310" t="s">
        <v>22559</v>
      </c>
      <c r="G16978" s="311">
        <v>40513</v>
      </c>
      <c r="H16978" s="312" t="s">
        <v>2375</v>
      </c>
      <c r="I16978" s="313" t="s">
        <v>6851</v>
      </c>
    </row>
    <row r="16979" spans="6:9" x14ac:dyDescent="0.2">
      <c r="F16979" s="310" t="s">
        <v>22560</v>
      </c>
      <c r="G16979" s="311">
        <v>40514</v>
      </c>
      <c r="H16979" s="312" t="s">
        <v>2375</v>
      </c>
      <c r="I16979" s="313" t="s">
        <v>6851</v>
      </c>
    </row>
    <row r="16980" spans="6:9" x14ac:dyDescent="0.2">
      <c r="F16980" s="310" t="s">
        <v>22561</v>
      </c>
      <c r="G16980" s="311">
        <v>40515</v>
      </c>
      <c r="H16980" s="312" t="s">
        <v>2375</v>
      </c>
      <c r="I16980" s="313" t="s">
        <v>6851</v>
      </c>
    </row>
    <row r="16981" spans="6:9" x14ac:dyDescent="0.2">
      <c r="F16981" s="310" t="s">
        <v>22562</v>
      </c>
      <c r="G16981" s="311">
        <v>40516</v>
      </c>
      <c r="H16981" s="312" t="s">
        <v>2375</v>
      </c>
      <c r="I16981" s="313" t="s">
        <v>6851</v>
      </c>
    </row>
    <row r="16982" spans="6:9" x14ac:dyDescent="0.2">
      <c r="F16982" s="310" t="s">
        <v>22563</v>
      </c>
      <c r="G16982" s="311">
        <v>40517</v>
      </c>
      <c r="H16982" s="312" t="s">
        <v>2375</v>
      </c>
      <c r="I16982" s="313" t="s">
        <v>6851</v>
      </c>
    </row>
    <row r="16983" spans="6:9" x14ac:dyDescent="0.2">
      <c r="F16983" s="310" t="s">
        <v>22564</v>
      </c>
      <c r="G16983" s="311">
        <v>40522</v>
      </c>
      <c r="H16983" s="312" t="s">
        <v>2375</v>
      </c>
      <c r="I16983" s="313" t="s">
        <v>6851</v>
      </c>
    </row>
    <row r="16984" spans="6:9" x14ac:dyDescent="0.2">
      <c r="F16984" s="310" t="s">
        <v>22565</v>
      </c>
      <c r="G16984" s="311">
        <v>40523</v>
      </c>
      <c r="H16984" s="312" t="s">
        <v>2375</v>
      </c>
      <c r="I16984" s="313" t="s">
        <v>6851</v>
      </c>
    </row>
    <row r="16985" spans="6:9" x14ac:dyDescent="0.2">
      <c r="F16985" s="310" t="s">
        <v>22566</v>
      </c>
      <c r="G16985" s="311">
        <v>40524</v>
      </c>
      <c r="H16985" s="312" t="s">
        <v>2375</v>
      </c>
      <c r="I16985" s="313" t="s">
        <v>6851</v>
      </c>
    </row>
    <row r="16986" spans="6:9" x14ac:dyDescent="0.2">
      <c r="F16986" s="310" t="s">
        <v>22567</v>
      </c>
      <c r="G16986" s="311">
        <v>40526</v>
      </c>
      <c r="H16986" s="312" t="s">
        <v>2375</v>
      </c>
      <c r="I16986" s="313" t="s">
        <v>6851</v>
      </c>
    </row>
    <row r="16987" spans="6:9" x14ac:dyDescent="0.2">
      <c r="F16987" s="310" t="s">
        <v>22568</v>
      </c>
      <c r="G16987" s="311">
        <v>40533</v>
      </c>
      <c r="H16987" s="312" t="s">
        <v>2375</v>
      </c>
      <c r="I16987" s="313" t="s">
        <v>6851</v>
      </c>
    </row>
    <row r="16988" spans="6:9" x14ac:dyDescent="0.2">
      <c r="F16988" s="310" t="s">
        <v>22569</v>
      </c>
      <c r="G16988" s="311">
        <v>40536</v>
      </c>
      <c r="H16988" s="312" t="s">
        <v>2375</v>
      </c>
      <c r="I16988" s="313" t="s">
        <v>6851</v>
      </c>
    </row>
    <row r="16989" spans="6:9" x14ac:dyDescent="0.2">
      <c r="F16989" s="310" t="s">
        <v>22570</v>
      </c>
      <c r="G16989" s="311">
        <v>40544</v>
      </c>
      <c r="H16989" s="312" t="s">
        <v>2375</v>
      </c>
      <c r="I16989" s="313" t="s">
        <v>6851</v>
      </c>
    </row>
    <row r="16990" spans="6:9" x14ac:dyDescent="0.2">
      <c r="F16990" s="310" t="s">
        <v>22571</v>
      </c>
      <c r="G16990" s="311">
        <v>40546</v>
      </c>
      <c r="H16990" s="312" t="s">
        <v>2375</v>
      </c>
      <c r="I16990" s="313" t="s">
        <v>6851</v>
      </c>
    </row>
    <row r="16991" spans="6:9" x14ac:dyDescent="0.2">
      <c r="F16991" s="310" t="s">
        <v>22572</v>
      </c>
      <c r="G16991" s="311">
        <v>40550</v>
      </c>
      <c r="H16991" s="312" t="s">
        <v>2375</v>
      </c>
      <c r="I16991" s="313" t="s">
        <v>6851</v>
      </c>
    </row>
    <row r="16992" spans="6:9" x14ac:dyDescent="0.2">
      <c r="F16992" s="310" t="s">
        <v>22573</v>
      </c>
      <c r="G16992" s="311">
        <v>40555</v>
      </c>
      <c r="H16992" s="312" t="s">
        <v>2375</v>
      </c>
      <c r="I16992" s="313" t="s">
        <v>6851</v>
      </c>
    </row>
    <row r="16993" spans="6:9" x14ac:dyDescent="0.2">
      <c r="F16993" s="310" t="s">
        <v>22574</v>
      </c>
      <c r="G16993" s="311">
        <v>40574</v>
      </c>
      <c r="H16993" s="312" t="s">
        <v>2375</v>
      </c>
      <c r="I16993" s="313" t="s">
        <v>6851</v>
      </c>
    </row>
    <row r="16994" spans="6:9" x14ac:dyDescent="0.2">
      <c r="F16994" s="310" t="s">
        <v>22575</v>
      </c>
      <c r="G16994" s="311">
        <v>40575</v>
      </c>
      <c r="H16994" s="312" t="s">
        <v>2375</v>
      </c>
      <c r="I16994" s="313" t="s">
        <v>6851</v>
      </c>
    </row>
    <row r="16995" spans="6:9" x14ac:dyDescent="0.2">
      <c r="F16995" s="310" t="s">
        <v>22576</v>
      </c>
      <c r="G16995" s="311">
        <v>40576</v>
      </c>
      <c r="H16995" s="312" t="s">
        <v>2375</v>
      </c>
      <c r="I16995" s="313" t="s">
        <v>6851</v>
      </c>
    </row>
    <row r="16996" spans="6:9" x14ac:dyDescent="0.2">
      <c r="F16996" s="310" t="s">
        <v>22577</v>
      </c>
      <c r="G16996" s="311">
        <v>40577</v>
      </c>
      <c r="H16996" s="312" t="s">
        <v>2375</v>
      </c>
      <c r="I16996" s="313" t="s">
        <v>6851</v>
      </c>
    </row>
    <row r="16997" spans="6:9" x14ac:dyDescent="0.2">
      <c r="F16997" s="310" t="s">
        <v>22578</v>
      </c>
      <c r="G16997" s="311">
        <v>40578</v>
      </c>
      <c r="H16997" s="312" t="s">
        <v>2375</v>
      </c>
      <c r="I16997" s="313" t="s">
        <v>6851</v>
      </c>
    </row>
    <row r="16998" spans="6:9" x14ac:dyDescent="0.2">
      <c r="F16998" s="310" t="s">
        <v>22579</v>
      </c>
      <c r="G16998" s="311">
        <v>40579</v>
      </c>
      <c r="H16998" s="312" t="s">
        <v>2375</v>
      </c>
      <c r="I16998" s="313" t="s">
        <v>6851</v>
      </c>
    </row>
    <row r="16999" spans="6:9" x14ac:dyDescent="0.2">
      <c r="F16999" s="310" t="s">
        <v>22580</v>
      </c>
      <c r="G16999" s="311">
        <v>40580</v>
      </c>
      <c r="H16999" s="312" t="s">
        <v>2375</v>
      </c>
      <c r="I16999" s="313" t="s">
        <v>6851</v>
      </c>
    </row>
    <row r="17000" spans="6:9" x14ac:dyDescent="0.2">
      <c r="F17000" s="310" t="s">
        <v>22581</v>
      </c>
      <c r="G17000" s="311">
        <v>40581</v>
      </c>
      <c r="H17000" s="312" t="s">
        <v>2375</v>
      </c>
      <c r="I17000" s="313" t="s">
        <v>6851</v>
      </c>
    </row>
    <row r="17001" spans="6:9" x14ac:dyDescent="0.2">
      <c r="F17001" s="310" t="s">
        <v>22582</v>
      </c>
      <c r="G17001" s="311">
        <v>40582</v>
      </c>
      <c r="H17001" s="312" t="s">
        <v>2375</v>
      </c>
      <c r="I17001" s="313" t="s">
        <v>6851</v>
      </c>
    </row>
    <row r="17002" spans="6:9" x14ac:dyDescent="0.2">
      <c r="F17002" s="310" t="s">
        <v>22583</v>
      </c>
      <c r="G17002" s="311">
        <v>40583</v>
      </c>
      <c r="H17002" s="312" t="s">
        <v>2375</v>
      </c>
      <c r="I17002" s="313" t="s">
        <v>6851</v>
      </c>
    </row>
    <row r="17003" spans="6:9" x14ac:dyDescent="0.2">
      <c r="F17003" s="310" t="s">
        <v>22584</v>
      </c>
      <c r="G17003" s="311">
        <v>40588</v>
      </c>
      <c r="H17003" s="312" t="s">
        <v>2375</v>
      </c>
      <c r="I17003" s="313" t="s">
        <v>6851</v>
      </c>
    </row>
    <row r="17004" spans="6:9" x14ac:dyDescent="0.2">
      <c r="F17004" s="310" t="s">
        <v>22585</v>
      </c>
      <c r="G17004" s="311">
        <v>40591</v>
      </c>
      <c r="H17004" s="312" t="s">
        <v>2375</v>
      </c>
      <c r="I17004" s="313" t="s">
        <v>6851</v>
      </c>
    </row>
    <row r="17005" spans="6:9" x14ac:dyDescent="0.2">
      <c r="F17005" s="310" t="s">
        <v>22586</v>
      </c>
      <c r="G17005" s="311">
        <v>40598</v>
      </c>
      <c r="H17005" s="312" t="s">
        <v>2375</v>
      </c>
      <c r="I17005" s="313" t="s">
        <v>6851</v>
      </c>
    </row>
    <row r="17006" spans="6:9" x14ac:dyDescent="0.2">
      <c r="F17006" s="310" t="s">
        <v>22587</v>
      </c>
      <c r="G17006" s="311">
        <v>40601</v>
      </c>
      <c r="H17006" s="312" t="s">
        <v>2375</v>
      </c>
      <c r="I17006" s="313" t="s">
        <v>6851</v>
      </c>
    </row>
    <row r="17007" spans="6:9" x14ac:dyDescent="0.2">
      <c r="F17007" s="310" t="s">
        <v>22588</v>
      </c>
      <c r="G17007" s="311">
        <v>40602</v>
      </c>
      <c r="H17007" s="312" t="s">
        <v>2375</v>
      </c>
      <c r="I17007" s="313" t="s">
        <v>6851</v>
      </c>
    </row>
    <row r="17008" spans="6:9" x14ac:dyDescent="0.2">
      <c r="F17008" s="310" t="s">
        <v>22589</v>
      </c>
      <c r="G17008" s="311">
        <v>40603</v>
      </c>
      <c r="H17008" s="312" t="s">
        <v>2375</v>
      </c>
      <c r="I17008" s="313" t="s">
        <v>6851</v>
      </c>
    </row>
    <row r="17009" spans="6:9" x14ac:dyDescent="0.2">
      <c r="F17009" s="310" t="s">
        <v>22590</v>
      </c>
      <c r="G17009" s="311">
        <v>40604</v>
      </c>
      <c r="H17009" s="312" t="s">
        <v>2375</v>
      </c>
      <c r="I17009" s="313" t="s">
        <v>6851</v>
      </c>
    </row>
    <row r="17010" spans="6:9" x14ac:dyDescent="0.2">
      <c r="F17010" s="310" t="s">
        <v>22591</v>
      </c>
      <c r="G17010" s="311">
        <v>40618</v>
      </c>
      <c r="H17010" s="312" t="s">
        <v>2375</v>
      </c>
      <c r="I17010" s="313" t="s">
        <v>6851</v>
      </c>
    </row>
    <row r="17011" spans="6:9" x14ac:dyDescent="0.2">
      <c r="F17011" s="310" t="s">
        <v>22592</v>
      </c>
      <c r="G17011" s="311">
        <v>40619</v>
      </c>
      <c r="H17011" s="312" t="s">
        <v>2375</v>
      </c>
      <c r="I17011" s="313" t="s">
        <v>6851</v>
      </c>
    </row>
    <row r="17012" spans="6:9" x14ac:dyDescent="0.2">
      <c r="F17012" s="310" t="s">
        <v>22593</v>
      </c>
      <c r="G17012" s="311">
        <v>40620</v>
      </c>
      <c r="H17012" s="312" t="s">
        <v>2375</v>
      </c>
      <c r="I17012" s="313" t="s">
        <v>6851</v>
      </c>
    </row>
    <row r="17013" spans="6:9" x14ac:dyDescent="0.2">
      <c r="F17013" s="310" t="s">
        <v>22594</v>
      </c>
      <c r="G17013" s="311">
        <v>40621</v>
      </c>
      <c r="H17013" s="312" t="s">
        <v>2375</v>
      </c>
      <c r="I17013" s="313" t="s">
        <v>6851</v>
      </c>
    </row>
    <row r="17014" spans="6:9" x14ac:dyDescent="0.2">
      <c r="F17014" s="310" t="s">
        <v>22595</v>
      </c>
      <c r="G17014" s="311">
        <v>40622</v>
      </c>
      <c r="H17014" s="312" t="s">
        <v>2375</v>
      </c>
      <c r="I17014" s="313" t="s">
        <v>6851</v>
      </c>
    </row>
    <row r="17015" spans="6:9" x14ac:dyDescent="0.2">
      <c r="F17015" s="310" t="s">
        <v>22596</v>
      </c>
      <c r="G17015" s="311">
        <v>40701</v>
      </c>
      <c r="H17015" s="312" t="s">
        <v>2375</v>
      </c>
      <c r="I17015" s="313" t="s">
        <v>6851</v>
      </c>
    </row>
    <row r="17016" spans="6:9" x14ac:dyDescent="0.2">
      <c r="F17016" s="310" t="s">
        <v>22597</v>
      </c>
      <c r="G17016" s="311">
        <v>40702</v>
      </c>
      <c r="H17016" s="312" t="s">
        <v>2375</v>
      </c>
      <c r="I17016" s="313" t="s">
        <v>6851</v>
      </c>
    </row>
    <row r="17017" spans="6:9" x14ac:dyDescent="0.2">
      <c r="F17017" s="310" t="s">
        <v>22598</v>
      </c>
      <c r="G17017" s="311">
        <v>40724</v>
      </c>
      <c r="H17017" s="312" t="s">
        <v>2375</v>
      </c>
      <c r="I17017" s="313" t="s">
        <v>6851</v>
      </c>
    </row>
    <row r="17018" spans="6:9" x14ac:dyDescent="0.2">
      <c r="F17018" s="310" t="s">
        <v>22599</v>
      </c>
      <c r="G17018" s="311">
        <v>40729</v>
      </c>
      <c r="H17018" s="312" t="s">
        <v>2375</v>
      </c>
      <c r="I17018" s="313" t="s">
        <v>6851</v>
      </c>
    </row>
    <row r="17019" spans="6:9" x14ac:dyDescent="0.2">
      <c r="F17019" s="310" t="s">
        <v>22600</v>
      </c>
      <c r="G17019" s="311">
        <v>40730</v>
      </c>
      <c r="H17019" s="312" t="s">
        <v>2375</v>
      </c>
      <c r="I17019" s="313" t="s">
        <v>6851</v>
      </c>
    </row>
    <row r="17020" spans="6:9" x14ac:dyDescent="0.2">
      <c r="F17020" s="310" t="s">
        <v>22601</v>
      </c>
      <c r="G17020" s="311">
        <v>40734</v>
      </c>
      <c r="H17020" s="312" t="s">
        <v>2375</v>
      </c>
      <c r="I17020" s="313" t="s">
        <v>6851</v>
      </c>
    </row>
    <row r="17021" spans="6:9" x14ac:dyDescent="0.2">
      <c r="F17021" s="310" t="s">
        <v>22602</v>
      </c>
      <c r="G17021" s="311">
        <v>40737</v>
      </c>
      <c r="H17021" s="312" t="s">
        <v>2375</v>
      </c>
      <c r="I17021" s="313" t="s">
        <v>6851</v>
      </c>
    </row>
    <row r="17022" spans="6:9" x14ac:dyDescent="0.2">
      <c r="F17022" s="310" t="s">
        <v>22603</v>
      </c>
      <c r="G17022" s="311">
        <v>40740</v>
      </c>
      <c r="H17022" s="312" t="s">
        <v>2375</v>
      </c>
      <c r="I17022" s="313" t="s">
        <v>6851</v>
      </c>
    </row>
    <row r="17023" spans="6:9" x14ac:dyDescent="0.2">
      <c r="F17023" s="310" t="s">
        <v>22604</v>
      </c>
      <c r="G17023" s="311">
        <v>40741</v>
      </c>
      <c r="H17023" s="312" t="s">
        <v>2375</v>
      </c>
      <c r="I17023" s="313" t="s">
        <v>6851</v>
      </c>
    </row>
    <row r="17024" spans="6:9" x14ac:dyDescent="0.2">
      <c r="F17024" s="310" t="s">
        <v>22605</v>
      </c>
      <c r="G17024" s="311">
        <v>40742</v>
      </c>
      <c r="H17024" s="312" t="s">
        <v>2375</v>
      </c>
      <c r="I17024" s="313" t="s">
        <v>6851</v>
      </c>
    </row>
    <row r="17025" spans="6:9" x14ac:dyDescent="0.2">
      <c r="F17025" s="310" t="s">
        <v>22606</v>
      </c>
      <c r="G17025" s="311">
        <v>40743</v>
      </c>
      <c r="H17025" s="312" t="s">
        <v>2375</v>
      </c>
      <c r="I17025" s="313" t="s">
        <v>6851</v>
      </c>
    </row>
    <row r="17026" spans="6:9" x14ac:dyDescent="0.2">
      <c r="F17026" s="310" t="s">
        <v>22607</v>
      </c>
      <c r="G17026" s="311">
        <v>40744</v>
      </c>
      <c r="H17026" s="312" t="s">
        <v>2375</v>
      </c>
      <c r="I17026" s="313" t="s">
        <v>6851</v>
      </c>
    </row>
    <row r="17027" spans="6:9" x14ac:dyDescent="0.2">
      <c r="F17027" s="310" t="s">
        <v>22608</v>
      </c>
      <c r="G17027" s="311">
        <v>40745</v>
      </c>
      <c r="H17027" s="312" t="s">
        <v>2375</v>
      </c>
      <c r="I17027" s="313" t="s">
        <v>6851</v>
      </c>
    </row>
    <row r="17028" spans="6:9" x14ac:dyDescent="0.2">
      <c r="F17028" s="310" t="s">
        <v>22609</v>
      </c>
      <c r="G17028" s="311">
        <v>40755</v>
      </c>
      <c r="H17028" s="312" t="s">
        <v>2375</v>
      </c>
      <c r="I17028" s="313" t="s">
        <v>6851</v>
      </c>
    </row>
    <row r="17029" spans="6:9" x14ac:dyDescent="0.2">
      <c r="F17029" s="310" t="s">
        <v>22610</v>
      </c>
      <c r="G17029" s="311">
        <v>40759</v>
      </c>
      <c r="H17029" s="312" t="s">
        <v>2375</v>
      </c>
      <c r="I17029" s="313" t="s">
        <v>6851</v>
      </c>
    </row>
    <row r="17030" spans="6:9" x14ac:dyDescent="0.2">
      <c r="F17030" s="310" t="s">
        <v>22611</v>
      </c>
      <c r="G17030" s="311">
        <v>40763</v>
      </c>
      <c r="H17030" s="312" t="s">
        <v>2375</v>
      </c>
      <c r="I17030" s="313" t="s">
        <v>6851</v>
      </c>
    </row>
    <row r="17031" spans="6:9" x14ac:dyDescent="0.2">
      <c r="F17031" s="310" t="s">
        <v>22612</v>
      </c>
      <c r="G17031" s="311">
        <v>40769</v>
      </c>
      <c r="H17031" s="312" t="s">
        <v>2375</v>
      </c>
      <c r="I17031" s="313" t="s">
        <v>6851</v>
      </c>
    </row>
    <row r="17032" spans="6:9" x14ac:dyDescent="0.2">
      <c r="F17032" s="310" t="s">
        <v>22613</v>
      </c>
      <c r="G17032" s="311">
        <v>40771</v>
      </c>
      <c r="H17032" s="312" t="s">
        <v>2375</v>
      </c>
      <c r="I17032" s="313" t="s">
        <v>6851</v>
      </c>
    </row>
    <row r="17033" spans="6:9" x14ac:dyDescent="0.2">
      <c r="F17033" s="310" t="s">
        <v>22614</v>
      </c>
      <c r="G17033" s="311">
        <v>40801</v>
      </c>
      <c r="H17033" s="312" t="s">
        <v>2375</v>
      </c>
      <c r="I17033" s="313" t="s">
        <v>6851</v>
      </c>
    </row>
    <row r="17034" spans="6:9" x14ac:dyDescent="0.2">
      <c r="F17034" s="310" t="s">
        <v>22615</v>
      </c>
      <c r="G17034" s="311">
        <v>40803</v>
      </c>
      <c r="H17034" s="312" t="s">
        <v>2375</v>
      </c>
      <c r="I17034" s="313" t="s">
        <v>6831</v>
      </c>
    </row>
    <row r="17035" spans="6:9" x14ac:dyDescent="0.2">
      <c r="F17035" s="310" t="s">
        <v>22616</v>
      </c>
      <c r="G17035" s="311">
        <v>40806</v>
      </c>
      <c r="H17035" s="312" t="s">
        <v>2375</v>
      </c>
      <c r="I17035" s="313" t="s">
        <v>6851</v>
      </c>
    </row>
    <row r="17036" spans="6:9" x14ac:dyDescent="0.2">
      <c r="F17036" s="310" t="s">
        <v>22617</v>
      </c>
      <c r="G17036" s="311">
        <v>40807</v>
      </c>
      <c r="H17036" s="312" t="s">
        <v>2375</v>
      </c>
      <c r="I17036" s="313" t="s">
        <v>6851</v>
      </c>
    </row>
    <row r="17037" spans="6:9" x14ac:dyDescent="0.2">
      <c r="F17037" s="310" t="s">
        <v>22618</v>
      </c>
      <c r="G17037" s="311">
        <v>40808</v>
      </c>
      <c r="H17037" s="312" t="s">
        <v>2375</v>
      </c>
      <c r="I17037" s="313" t="s">
        <v>6851</v>
      </c>
    </row>
    <row r="17038" spans="6:9" x14ac:dyDescent="0.2">
      <c r="F17038" s="310" t="s">
        <v>22619</v>
      </c>
      <c r="G17038" s="311">
        <v>40810</v>
      </c>
      <c r="H17038" s="312" t="s">
        <v>2375</v>
      </c>
      <c r="I17038" s="313" t="s">
        <v>6851</v>
      </c>
    </row>
    <row r="17039" spans="6:9" x14ac:dyDescent="0.2">
      <c r="F17039" s="310" t="s">
        <v>22620</v>
      </c>
      <c r="G17039" s="311">
        <v>40813</v>
      </c>
      <c r="H17039" s="312" t="s">
        <v>2375</v>
      </c>
      <c r="I17039" s="313" t="s">
        <v>6851</v>
      </c>
    </row>
    <row r="17040" spans="6:9" x14ac:dyDescent="0.2">
      <c r="F17040" s="310" t="s">
        <v>22621</v>
      </c>
      <c r="G17040" s="311">
        <v>40815</v>
      </c>
      <c r="H17040" s="312" t="s">
        <v>2375</v>
      </c>
      <c r="I17040" s="313" t="s">
        <v>6851</v>
      </c>
    </row>
    <row r="17041" spans="6:9" x14ac:dyDescent="0.2">
      <c r="F17041" s="310" t="s">
        <v>22622</v>
      </c>
      <c r="G17041" s="311">
        <v>40816</v>
      </c>
      <c r="H17041" s="312" t="s">
        <v>2375</v>
      </c>
      <c r="I17041" s="313" t="s">
        <v>6851</v>
      </c>
    </row>
    <row r="17042" spans="6:9" x14ac:dyDescent="0.2">
      <c r="F17042" s="310" t="s">
        <v>22623</v>
      </c>
      <c r="G17042" s="311">
        <v>40818</v>
      </c>
      <c r="H17042" s="312" t="s">
        <v>2375</v>
      </c>
      <c r="I17042" s="313" t="s">
        <v>6851</v>
      </c>
    </row>
    <row r="17043" spans="6:9" x14ac:dyDescent="0.2">
      <c r="F17043" s="310" t="s">
        <v>22624</v>
      </c>
      <c r="G17043" s="311">
        <v>40819</v>
      </c>
      <c r="H17043" s="312" t="s">
        <v>2375</v>
      </c>
      <c r="I17043" s="313" t="s">
        <v>6851</v>
      </c>
    </row>
    <row r="17044" spans="6:9" x14ac:dyDescent="0.2">
      <c r="F17044" s="310" t="s">
        <v>22625</v>
      </c>
      <c r="G17044" s="311">
        <v>40820</v>
      </c>
      <c r="H17044" s="312" t="s">
        <v>2375</v>
      </c>
      <c r="I17044" s="313" t="s">
        <v>6851</v>
      </c>
    </row>
    <row r="17045" spans="6:9" x14ac:dyDescent="0.2">
      <c r="F17045" s="310" t="s">
        <v>22626</v>
      </c>
      <c r="G17045" s="311">
        <v>40823</v>
      </c>
      <c r="H17045" s="312" t="s">
        <v>2375</v>
      </c>
      <c r="I17045" s="313" t="s">
        <v>6851</v>
      </c>
    </row>
    <row r="17046" spans="6:9" x14ac:dyDescent="0.2">
      <c r="F17046" s="310" t="s">
        <v>22627</v>
      </c>
      <c r="G17046" s="311">
        <v>40824</v>
      </c>
      <c r="H17046" s="312" t="s">
        <v>2375</v>
      </c>
      <c r="I17046" s="313" t="s">
        <v>6851</v>
      </c>
    </row>
    <row r="17047" spans="6:9" x14ac:dyDescent="0.2">
      <c r="F17047" s="310" t="s">
        <v>22628</v>
      </c>
      <c r="G17047" s="311">
        <v>40826</v>
      </c>
      <c r="H17047" s="312" t="s">
        <v>2375</v>
      </c>
      <c r="I17047" s="313" t="s">
        <v>6851</v>
      </c>
    </row>
    <row r="17048" spans="6:9" x14ac:dyDescent="0.2">
      <c r="F17048" s="310" t="s">
        <v>22629</v>
      </c>
      <c r="G17048" s="311">
        <v>40827</v>
      </c>
      <c r="H17048" s="312" t="s">
        <v>2375</v>
      </c>
      <c r="I17048" s="313" t="s">
        <v>6831</v>
      </c>
    </row>
    <row r="17049" spans="6:9" x14ac:dyDescent="0.2">
      <c r="F17049" s="310" t="s">
        <v>22630</v>
      </c>
      <c r="G17049" s="311">
        <v>40828</v>
      </c>
      <c r="H17049" s="312" t="s">
        <v>2375</v>
      </c>
      <c r="I17049" s="313" t="s">
        <v>6851</v>
      </c>
    </row>
    <row r="17050" spans="6:9" x14ac:dyDescent="0.2">
      <c r="F17050" s="310" t="s">
        <v>22631</v>
      </c>
      <c r="G17050" s="311">
        <v>40829</v>
      </c>
      <c r="H17050" s="312" t="s">
        <v>2375</v>
      </c>
      <c r="I17050" s="313" t="s">
        <v>6851</v>
      </c>
    </row>
    <row r="17051" spans="6:9" x14ac:dyDescent="0.2">
      <c r="F17051" s="310" t="s">
        <v>22632</v>
      </c>
      <c r="G17051" s="311">
        <v>40830</v>
      </c>
      <c r="H17051" s="312" t="s">
        <v>2375</v>
      </c>
      <c r="I17051" s="313" t="s">
        <v>6851</v>
      </c>
    </row>
    <row r="17052" spans="6:9" x14ac:dyDescent="0.2">
      <c r="F17052" s="310" t="s">
        <v>22633</v>
      </c>
      <c r="G17052" s="311">
        <v>40831</v>
      </c>
      <c r="H17052" s="312" t="s">
        <v>2375</v>
      </c>
      <c r="I17052" s="313" t="s">
        <v>6851</v>
      </c>
    </row>
    <row r="17053" spans="6:9" x14ac:dyDescent="0.2">
      <c r="F17053" s="310" t="s">
        <v>22634</v>
      </c>
      <c r="G17053" s="311">
        <v>40840</v>
      </c>
      <c r="H17053" s="312" t="s">
        <v>2375</v>
      </c>
      <c r="I17053" s="313" t="s">
        <v>6851</v>
      </c>
    </row>
    <row r="17054" spans="6:9" x14ac:dyDescent="0.2">
      <c r="F17054" s="310" t="s">
        <v>22635</v>
      </c>
      <c r="G17054" s="311">
        <v>40843</v>
      </c>
      <c r="H17054" s="312" t="s">
        <v>2375</v>
      </c>
      <c r="I17054" s="313" t="s">
        <v>6851</v>
      </c>
    </row>
    <row r="17055" spans="6:9" x14ac:dyDescent="0.2">
      <c r="F17055" s="310" t="s">
        <v>22636</v>
      </c>
      <c r="G17055" s="311">
        <v>40844</v>
      </c>
      <c r="H17055" s="312" t="s">
        <v>2375</v>
      </c>
      <c r="I17055" s="313" t="s">
        <v>6831</v>
      </c>
    </row>
    <row r="17056" spans="6:9" x14ac:dyDescent="0.2">
      <c r="F17056" s="310" t="s">
        <v>22637</v>
      </c>
      <c r="G17056" s="311">
        <v>40845</v>
      </c>
      <c r="H17056" s="312" t="s">
        <v>2375</v>
      </c>
      <c r="I17056" s="313" t="s">
        <v>6851</v>
      </c>
    </row>
    <row r="17057" spans="6:9" x14ac:dyDescent="0.2">
      <c r="F17057" s="310" t="s">
        <v>22638</v>
      </c>
      <c r="G17057" s="311">
        <v>40847</v>
      </c>
      <c r="H17057" s="312" t="s">
        <v>2375</v>
      </c>
      <c r="I17057" s="313" t="s">
        <v>6851</v>
      </c>
    </row>
    <row r="17058" spans="6:9" x14ac:dyDescent="0.2">
      <c r="F17058" s="310" t="s">
        <v>22639</v>
      </c>
      <c r="G17058" s="311">
        <v>40849</v>
      </c>
      <c r="H17058" s="312" t="s">
        <v>2375</v>
      </c>
      <c r="I17058" s="313" t="s">
        <v>6851</v>
      </c>
    </row>
    <row r="17059" spans="6:9" x14ac:dyDescent="0.2">
      <c r="F17059" s="310" t="s">
        <v>22640</v>
      </c>
      <c r="G17059" s="311">
        <v>40854</v>
      </c>
      <c r="H17059" s="312" t="s">
        <v>2375</v>
      </c>
      <c r="I17059" s="313" t="s">
        <v>6851</v>
      </c>
    </row>
    <row r="17060" spans="6:9" x14ac:dyDescent="0.2">
      <c r="F17060" s="310" t="s">
        <v>22641</v>
      </c>
      <c r="G17060" s="311">
        <v>40855</v>
      </c>
      <c r="H17060" s="312" t="s">
        <v>2375</v>
      </c>
      <c r="I17060" s="313" t="s">
        <v>6851</v>
      </c>
    </row>
    <row r="17061" spans="6:9" x14ac:dyDescent="0.2">
      <c r="F17061" s="310" t="s">
        <v>22642</v>
      </c>
      <c r="G17061" s="311">
        <v>40856</v>
      </c>
      <c r="H17061" s="312" t="s">
        <v>2375</v>
      </c>
      <c r="I17061" s="313" t="s">
        <v>6851</v>
      </c>
    </row>
    <row r="17062" spans="6:9" x14ac:dyDescent="0.2">
      <c r="F17062" s="310" t="s">
        <v>22643</v>
      </c>
      <c r="G17062" s="311">
        <v>40858</v>
      </c>
      <c r="H17062" s="312" t="s">
        <v>2375</v>
      </c>
      <c r="I17062" s="313" t="s">
        <v>6831</v>
      </c>
    </row>
    <row r="17063" spans="6:9" x14ac:dyDescent="0.2">
      <c r="F17063" s="310" t="s">
        <v>22644</v>
      </c>
      <c r="G17063" s="311">
        <v>40862</v>
      </c>
      <c r="H17063" s="312" t="s">
        <v>2375</v>
      </c>
      <c r="I17063" s="313" t="s">
        <v>6851</v>
      </c>
    </row>
    <row r="17064" spans="6:9" x14ac:dyDescent="0.2">
      <c r="F17064" s="310" t="s">
        <v>22645</v>
      </c>
      <c r="G17064" s="311">
        <v>40863</v>
      </c>
      <c r="H17064" s="312" t="s">
        <v>2375</v>
      </c>
      <c r="I17064" s="313" t="s">
        <v>6851</v>
      </c>
    </row>
    <row r="17065" spans="6:9" x14ac:dyDescent="0.2">
      <c r="F17065" s="310" t="s">
        <v>22646</v>
      </c>
      <c r="G17065" s="311">
        <v>40865</v>
      </c>
      <c r="H17065" s="312" t="s">
        <v>2375</v>
      </c>
      <c r="I17065" s="313" t="s">
        <v>6851</v>
      </c>
    </row>
    <row r="17066" spans="6:9" x14ac:dyDescent="0.2">
      <c r="F17066" s="310" t="s">
        <v>22647</v>
      </c>
      <c r="G17066" s="311">
        <v>40868</v>
      </c>
      <c r="H17066" s="312" t="s">
        <v>2375</v>
      </c>
      <c r="I17066" s="313" t="s">
        <v>6831</v>
      </c>
    </row>
    <row r="17067" spans="6:9" x14ac:dyDescent="0.2">
      <c r="F17067" s="310" t="s">
        <v>22648</v>
      </c>
      <c r="G17067" s="311">
        <v>40870</v>
      </c>
      <c r="H17067" s="312" t="s">
        <v>2375</v>
      </c>
      <c r="I17067" s="313" t="s">
        <v>6851</v>
      </c>
    </row>
    <row r="17068" spans="6:9" x14ac:dyDescent="0.2">
      <c r="F17068" s="310" t="s">
        <v>22649</v>
      </c>
      <c r="G17068" s="311">
        <v>40873</v>
      </c>
      <c r="H17068" s="312" t="s">
        <v>2375</v>
      </c>
      <c r="I17068" s="313" t="s">
        <v>6851</v>
      </c>
    </row>
    <row r="17069" spans="6:9" x14ac:dyDescent="0.2">
      <c r="F17069" s="310" t="s">
        <v>22650</v>
      </c>
      <c r="G17069" s="311">
        <v>40874</v>
      </c>
      <c r="H17069" s="312" t="s">
        <v>2375</v>
      </c>
      <c r="I17069" s="313" t="s">
        <v>6851</v>
      </c>
    </row>
    <row r="17070" spans="6:9" x14ac:dyDescent="0.2">
      <c r="F17070" s="310" t="s">
        <v>22651</v>
      </c>
      <c r="G17070" s="311">
        <v>40902</v>
      </c>
      <c r="H17070" s="312" t="s">
        <v>2375</v>
      </c>
      <c r="I17070" s="313" t="s">
        <v>6851</v>
      </c>
    </row>
    <row r="17071" spans="6:9" x14ac:dyDescent="0.2">
      <c r="F17071" s="310" t="s">
        <v>22652</v>
      </c>
      <c r="G17071" s="311">
        <v>40903</v>
      </c>
      <c r="H17071" s="312" t="s">
        <v>2375</v>
      </c>
      <c r="I17071" s="313" t="s">
        <v>6851</v>
      </c>
    </row>
    <row r="17072" spans="6:9" x14ac:dyDescent="0.2">
      <c r="F17072" s="310" t="s">
        <v>22653</v>
      </c>
      <c r="G17072" s="311">
        <v>40906</v>
      </c>
      <c r="H17072" s="312" t="s">
        <v>2375</v>
      </c>
      <c r="I17072" s="313" t="s">
        <v>6851</v>
      </c>
    </row>
    <row r="17073" spans="6:9" x14ac:dyDescent="0.2">
      <c r="F17073" s="310" t="s">
        <v>22654</v>
      </c>
      <c r="G17073" s="311">
        <v>40913</v>
      </c>
      <c r="H17073" s="312" t="s">
        <v>2375</v>
      </c>
      <c r="I17073" s="313" t="s">
        <v>6851</v>
      </c>
    </row>
    <row r="17074" spans="6:9" x14ac:dyDescent="0.2">
      <c r="F17074" s="310" t="s">
        <v>22655</v>
      </c>
      <c r="G17074" s="311">
        <v>40914</v>
      </c>
      <c r="H17074" s="312" t="s">
        <v>2375</v>
      </c>
      <c r="I17074" s="313" t="s">
        <v>6851</v>
      </c>
    </row>
    <row r="17075" spans="6:9" x14ac:dyDescent="0.2">
      <c r="F17075" s="310" t="s">
        <v>22656</v>
      </c>
      <c r="G17075" s="311">
        <v>40915</v>
      </c>
      <c r="H17075" s="312" t="s">
        <v>2375</v>
      </c>
      <c r="I17075" s="313" t="s">
        <v>6851</v>
      </c>
    </row>
    <row r="17076" spans="6:9" x14ac:dyDescent="0.2">
      <c r="F17076" s="310" t="s">
        <v>22657</v>
      </c>
      <c r="G17076" s="311">
        <v>40921</v>
      </c>
      <c r="H17076" s="312" t="s">
        <v>2375</v>
      </c>
      <c r="I17076" s="313" t="s">
        <v>6851</v>
      </c>
    </row>
    <row r="17077" spans="6:9" x14ac:dyDescent="0.2">
      <c r="F17077" s="310" t="s">
        <v>22658</v>
      </c>
      <c r="G17077" s="311">
        <v>40923</v>
      </c>
      <c r="H17077" s="312" t="s">
        <v>2375</v>
      </c>
      <c r="I17077" s="313" t="s">
        <v>6851</v>
      </c>
    </row>
    <row r="17078" spans="6:9" x14ac:dyDescent="0.2">
      <c r="F17078" s="310" t="s">
        <v>22659</v>
      </c>
      <c r="G17078" s="311">
        <v>40927</v>
      </c>
      <c r="H17078" s="312" t="s">
        <v>2375</v>
      </c>
      <c r="I17078" s="313" t="s">
        <v>6851</v>
      </c>
    </row>
    <row r="17079" spans="6:9" x14ac:dyDescent="0.2">
      <c r="F17079" s="310" t="s">
        <v>22660</v>
      </c>
      <c r="G17079" s="311">
        <v>40930</v>
      </c>
      <c r="H17079" s="312" t="s">
        <v>2375</v>
      </c>
      <c r="I17079" s="313" t="s">
        <v>6851</v>
      </c>
    </row>
    <row r="17080" spans="6:9" x14ac:dyDescent="0.2">
      <c r="F17080" s="310" t="s">
        <v>22661</v>
      </c>
      <c r="G17080" s="311">
        <v>40932</v>
      </c>
      <c r="H17080" s="312" t="s">
        <v>2375</v>
      </c>
      <c r="I17080" s="313" t="s">
        <v>6851</v>
      </c>
    </row>
    <row r="17081" spans="6:9" x14ac:dyDescent="0.2">
      <c r="F17081" s="310" t="s">
        <v>22662</v>
      </c>
      <c r="G17081" s="311">
        <v>40935</v>
      </c>
      <c r="H17081" s="312" t="s">
        <v>2375</v>
      </c>
      <c r="I17081" s="313" t="s">
        <v>6851</v>
      </c>
    </row>
    <row r="17082" spans="6:9" x14ac:dyDescent="0.2">
      <c r="F17082" s="310" t="s">
        <v>22663</v>
      </c>
      <c r="G17082" s="311">
        <v>40939</v>
      </c>
      <c r="H17082" s="312" t="s">
        <v>2375</v>
      </c>
      <c r="I17082" s="313" t="s">
        <v>6851</v>
      </c>
    </row>
    <row r="17083" spans="6:9" x14ac:dyDescent="0.2">
      <c r="F17083" s="310" t="s">
        <v>22664</v>
      </c>
      <c r="G17083" s="311">
        <v>40940</v>
      </c>
      <c r="H17083" s="312" t="s">
        <v>2375</v>
      </c>
      <c r="I17083" s="313" t="s">
        <v>6851</v>
      </c>
    </row>
    <row r="17084" spans="6:9" x14ac:dyDescent="0.2">
      <c r="F17084" s="310" t="s">
        <v>22665</v>
      </c>
      <c r="G17084" s="311">
        <v>40941</v>
      </c>
      <c r="H17084" s="312" t="s">
        <v>2375</v>
      </c>
      <c r="I17084" s="313" t="s">
        <v>6851</v>
      </c>
    </row>
    <row r="17085" spans="6:9" x14ac:dyDescent="0.2">
      <c r="F17085" s="310" t="s">
        <v>22666</v>
      </c>
      <c r="G17085" s="311">
        <v>40943</v>
      </c>
      <c r="H17085" s="312" t="s">
        <v>2375</v>
      </c>
      <c r="I17085" s="313" t="s">
        <v>6851</v>
      </c>
    </row>
    <row r="17086" spans="6:9" x14ac:dyDescent="0.2">
      <c r="F17086" s="310" t="s">
        <v>22667</v>
      </c>
      <c r="G17086" s="311">
        <v>40944</v>
      </c>
      <c r="H17086" s="312" t="s">
        <v>2375</v>
      </c>
      <c r="I17086" s="313" t="s">
        <v>6851</v>
      </c>
    </row>
    <row r="17087" spans="6:9" x14ac:dyDescent="0.2">
      <c r="F17087" s="310" t="s">
        <v>22668</v>
      </c>
      <c r="G17087" s="311">
        <v>40946</v>
      </c>
      <c r="H17087" s="312" t="s">
        <v>2375</v>
      </c>
      <c r="I17087" s="313" t="s">
        <v>6851</v>
      </c>
    </row>
    <row r="17088" spans="6:9" x14ac:dyDescent="0.2">
      <c r="F17088" s="310" t="s">
        <v>22669</v>
      </c>
      <c r="G17088" s="311">
        <v>40949</v>
      </c>
      <c r="H17088" s="312" t="s">
        <v>2375</v>
      </c>
      <c r="I17088" s="313" t="s">
        <v>6851</v>
      </c>
    </row>
    <row r="17089" spans="6:9" x14ac:dyDescent="0.2">
      <c r="F17089" s="310" t="s">
        <v>22670</v>
      </c>
      <c r="G17089" s="311">
        <v>40951</v>
      </c>
      <c r="H17089" s="312" t="s">
        <v>2375</v>
      </c>
      <c r="I17089" s="313" t="s">
        <v>6851</v>
      </c>
    </row>
    <row r="17090" spans="6:9" x14ac:dyDescent="0.2">
      <c r="F17090" s="310" t="s">
        <v>22671</v>
      </c>
      <c r="G17090" s="311">
        <v>40953</v>
      </c>
      <c r="H17090" s="312" t="s">
        <v>2375</v>
      </c>
      <c r="I17090" s="313" t="s">
        <v>6851</v>
      </c>
    </row>
    <row r="17091" spans="6:9" x14ac:dyDescent="0.2">
      <c r="F17091" s="310" t="s">
        <v>22672</v>
      </c>
      <c r="G17091" s="311">
        <v>40955</v>
      </c>
      <c r="H17091" s="312" t="s">
        <v>2375</v>
      </c>
      <c r="I17091" s="313" t="s">
        <v>6851</v>
      </c>
    </row>
    <row r="17092" spans="6:9" x14ac:dyDescent="0.2">
      <c r="F17092" s="310" t="s">
        <v>22673</v>
      </c>
      <c r="G17092" s="311">
        <v>40958</v>
      </c>
      <c r="H17092" s="312" t="s">
        <v>2375</v>
      </c>
      <c r="I17092" s="313" t="s">
        <v>6851</v>
      </c>
    </row>
    <row r="17093" spans="6:9" x14ac:dyDescent="0.2">
      <c r="F17093" s="310" t="s">
        <v>22674</v>
      </c>
      <c r="G17093" s="311">
        <v>40962</v>
      </c>
      <c r="H17093" s="312" t="s">
        <v>2375</v>
      </c>
      <c r="I17093" s="313" t="s">
        <v>6851</v>
      </c>
    </row>
    <row r="17094" spans="6:9" x14ac:dyDescent="0.2">
      <c r="F17094" s="310" t="s">
        <v>22675</v>
      </c>
      <c r="G17094" s="311">
        <v>40964</v>
      </c>
      <c r="H17094" s="312" t="s">
        <v>2375</v>
      </c>
      <c r="I17094" s="313" t="s">
        <v>6851</v>
      </c>
    </row>
    <row r="17095" spans="6:9" x14ac:dyDescent="0.2">
      <c r="F17095" s="310" t="s">
        <v>22676</v>
      </c>
      <c r="G17095" s="311">
        <v>40965</v>
      </c>
      <c r="H17095" s="312" t="s">
        <v>2375</v>
      </c>
      <c r="I17095" s="313" t="s">
        <v>6851</v>
      </c>
    </row>
    <row r="17096" spans="6:9" x14ac:dyDescent="0.2">
      <c r="F17096" s="310" t="s">
        <v>22677</v>
      </c>
      <c r="G17096" s="311">
        <v>40972</v>
      </c>
      <c r="H17096" s="312" t="s">
        <v>2375</v>
      </c>
      <c r="I17096" s="313" t="s">
        <v>6851</v>
      </c>
    </row>
    <row r="17097" spans="6:9" x14ac:dyDescent="0.2">
      <c r="F17097" s="310" t="s">
        <v>22678</v>
      </c>
      <c r="G17097" s="311">
        <v>40977</v>
      </c>
      <c r="H17097" s="312" t="s">
        <v>2375</v>
      </c>
      <c r="I17097" s="313" t="s">
        <v>6851</v>
      </c>
    </row>
    <row r="17098" spans="6:9" x14ac:dyDescent="0.2">
      <c r="F17098" s="310" t="s">
        <v>22679</v>
      </c>
      <c r="G17098" s="311">
        <v>40979</v>
      </c>
      <c r="H17098" s="312" t="s">
        <v>2375</v>
      </c>
      <c r="I17098" s="313" t="s">
        <v>6831</v>
      </c>
    </row>
    <row r="17099" spans="6:9" x14ac:dyDescent="0.2">
      <c r="F17099" s="310" t="s">
        <v>22680</v>
      </c>
      <c r="G17099" s="311">
        <v>40981</v>
      </c>
      <c r="H17099" s="312" t="s">
        <v>2375</v>
      </c>
      <c r="I17099" s="313" t="s">
        <v>6831</v>
      </c>
    </row>
    <row r="17100" spans="6:9" x14ac:dyDescent="0.2">
      <c r="F17100" s="310" t="s">
        <v>22681</v>
      </c>
      <c r="G17100" s="311">
        <v>40982</v>
      </c>
      <c r="H17100" s="312" t="s">
        <v>2375</v>
      </c>
      <c r="I17100" s="313" t="s">
        <v>6851</v>
      </c>
    </row>
    <row r="17101" spans="6:9" x14ac:dyDescent="0.2">
      <c r="F17101" s="310" t="s">
        <v>22682</v>
      </c>
      <c r="G17101" s="311">
        <v>40983</v>
      </c>
      <c r="H17101" s="312" t="s">
        <v>2375</v>
      </c>
      <c r="I17101" s="313" t="s">
        <v>6851</v>
      </c>
    </row>
    <row r="17102" spans="6:9" x14ac:dyDescent="0.2">
      <c r="F17102" s="310" t="s">
        <v>22683</v>
      </c>
      <c r="G17102" s="311">
        <v>40988</v>
      </c>
      <c r="H17102" s="312" t="s">
        <v>2375</v>
      </c>
      <c r="I17102" s="313" t="s">
        <v>6851</v>
      </c>
    </row>
    <row r="17103" spans="6:9" x14ac:dyDescent="0.2">
      <c r="F17103" s="310" t="s">
        <v>22684</v>
      </c>
      <c r="G17103" s="311">
        <v>40995</v>
      </c>
      <c r="H17103" s="312" t="s">
        <v>2375</v>
      </c>
      <c r="I17103" s="313" t="s">
        <v>6851</v>
      </c>
    </row>
    <row r="17104" spans="6:9" x14ac:dyDescent="0.2">
      <c r="F17104" s="310" t="s">
        <v>22685</v>
      </c>
      <c r="G17104" s="311">
        <v>40997</v>
      </c>
      <c r="H17104" s="312" t="s">
        <v>2375</v>
      </c>
      <c r="I17104" s="313" t="s">
        <v>6851</v>
      </c>
    </row>
    <row r="17105" spans="6:9" x14ac:dyDescent="0.2">
      <c r="F17105" s="310" t="s">
        <v>4287</v>
      </c>
      <c r="G17105" s="311">
        <v>41001</v>
      </c>
      <c r="H17105" s="312" t="s">
        <v>2375</v>
      </c>
      <c r="I17105" s="313" t="s">
        <v>6851</v>
      </c>
    </row>
    <row r="17106" spans="6:9" x14ac:dyDescent="0.2">
      <c r="F17106" s="310" t="s">
        <v>22686</v>
      </c>
      <c r="G17106" s="311">
        <v>41002</v>
      </c>
      <c r="H17106" s="312" t="s">
        <v>2375</v>
      </c>
      <c r="I17106" s="313" t="s">
        <v>6851</v>
      </c>
    </row>
    <row r="17107" spans="6:9" x14ac:dyDescent="0.2">
      <c r="F17107" s="310" t="s">
        <v>4288</v>
      </c>
      <c r="G17107" s="311">
        <v>41003</v>
      </c>
      <c r="H17107" s="312" t="s">
        <v>2375</v>
      </c>
      <c r="I17107" s="313" t="s">
        <v>6851</v>
      </c>
    </row>
    <row r="17108" spans="6:9" x14ac:dyDescent="0.2">
      <c r="F17108" s="310" t="s">
        <v>22687</v>
      </c>
      <c r="G17108" s="311">
        <v>41004</v>
      </c>
      <c r="H17108" s="312" t="s">
        <v>2375</v>
      </c>
      <c r="I17108" s="313" t="s">
        <v>6851</v>
      </c>
    </row>
    <row r="17109" spans="6:9" x14ac:dyDescent="0.2">
      <c r="F17109" s="310" t="s">
        <v>4290</v>
      </c>
      <c r="G17109" s="311">
        <v>41005</v>
      </c>
      <c r="H17109" s="312" t="s">
        <v>2375</v>
      </c>
      <c r="I17109" s="313" t="s">
        <v>6851</v>
      </c>
    </row>
    <row r="17110" spans="6:9" x14ac:dyDescent="0.2">
      <c r="F17110" s="310" t="s">
        <v>22688</v>
      </c>
      <c r="G17110" s="311">
        <v>41006</v>
      </c>
      <c r="H17110" s="312" t="s">
        <v>2375</v>
      </c>
      <c r="I17110" s="313" t="s">
        <v>6851</v>
      </c>
    </row>
    <row r="17111" spans="6:9" x14ac:dyDescent="0.2">
      <c r="F17111" s="310" t="s">
        <v>4292</v>
      </c>
      <c r="G17111" s="311">
        <v>41007</v>
      </c>
      <c r="H17111" s="312" t="s">
        <v>2375</v>
      </c>
      <c r="I17111" s="313" t="s">
        <v>6851</v>
      </c>
    </row>
    <row r="17112" spans="6:9" x14ac:dyDescent="0.2">
      <c r="F17112" s="310" t="s">
        <v>22689</v>
      </c>
      <c r="G17112" s="311">
        <v>41008</v>
      </c>
      <c r="H17112" s="312" t="s">
        <v>2375</v>
      </c>
      <c r="I17112" s="313" t="s">
        <v>6851</v>
      </c>
    </row>
    <row r="17113" spans="6:9" x14ac:dyDescent="0.2">
      <c r="F17113" s="310" t="s">
        <v>22690</v>
      </c>
      <c r="G17113" s="311">
        <v>41010</v>
      </c>
      <c r="H17113" s="312" t="s">
        <v>2375</v>
      </c>
      <c r="I17113" s="313" t="s">
        <v>6851</v>
      </c>
    </row>
    <row r="17114" spans="6:9" x14ac:dyDescent="0.2">
      <c r="F17114" s="310" t="s">
        <v>4294</v>
      </c>
      <c r="G17114" s="311">
        <v>41011</v>
      </c>
      <c r="H17114" s="312" t="s">
        <v>2375</v>
      </c>
      <c r="I17114" s="313" t="s">
        <v>6831</v>
      </c>
    </row>
    <row r="17115" spans="6:9" x14ac:dyDescent="0.2">
      <c r="F17115" s="310" t="s">
        <v>22691</v>
      </c>
      <c r="G17115" s="311">
        <v>41012</v>
      </c>
      <c r="H17115" s="312" t="s">
        <v>2375</v>
      </c>
      <c r="I17115" s="313" t="s">
        <v>6831</v>
      </c>
    </row>
    <row r="17116" spans="6:9" x14ac:dyDescent="0.2">
      <c r="F17116" s="310" t="s">
        <v>22692</v>
      </c>
      <c r="G17116" s="311">
        <v>41014</v>
      </c>
      <c r="H17116" s="312" t="s">
        <v>2375</v>
      </c>
      <c r="I17116" s="313" t="s">
        <v>6831</v>
      </c>
    </row>
    <row r="17117" spans="6:9" x14ac:dyDescent="0.2">
      <c r="F17117" s="310" t="s">
        <v>4297</v>
      </c>
      <c r="G17117" s="311">
        <v>41015</v>
      </c>
      <c r="H17117" s="312" t="s">
        <v>2375</v>
      </c>
      <c r="I17117" s="313" t="s">
        <v>6831</v>
      </c>
    </row>
    <row r="17118" spans="6:9" x14ac:dyDescent="0.2">
      <c r="F17118" s="310" t="s">
        <v>22693</v>
      </c>
      <c r="G17118" s="311">
        <v>41016</v>
      </c>
      <c r="H17118" s="312" t="s">
        <v>2375</v>
      </c>
      <c r="I17118" s="313" t="s">
        <v>6831</v>
      </c>
    </row>
    <row r="17119" spans="6:9" x14ac:dyDescent="0.2">
      <c r="F17119" s="310" t="s">
        <v>4299</v>
      </c>
      <c r="G17119" s="311">
        <v>41017</v>
      </c>
      <c r="H17119" s="312" t="s">
        <v>2375</v>
      </c>
      <c r="I17119" s="313" t="s">
        <v>6831</v>
      </c>
    </row>
    <row r="17120" spans="6:9" x14ac:dyDescent="0.2">
      <c r="F17120" s="310" t="s">
        <v>22694</v>
      </c>
      <c r="G17120" s="311">
        <v>41018</v>
      </c>
      <c r="H17120" s="312" t="s">
        <v>2375</v>
      </c>
      <c r="I17120" s="313" t="s">
        <v>6831</v>
      </c>
    </row>
    <row r="17121" spans="6:9" x14ac:dyDescent="0.2">
      <c r="F17121" s="310" t="s">
        <v>4300</v>
      </c>
      <c r="G17121" s="311">
        <v>41019</v>
      </c>
      <c r="H17121" s="312" t="s">
        <v>2375</v>
      </c>
      <c r="I17121" s="313" t="s">
        <v>6831</v>
      </c>
    </row>
    <row r="17122" spans="6:9" x14ac:dyDescent="0.2">
      <c r="F17122" s="310" t="s">
        <v>22695</v>
      </c>
      <c r="G17122" s="311">
        <v>41022</v>
      </c>
      <c r="H17122" s="312" t="s">
        <v>2375</v>
      </c>
      <c r="I17122" s="313" t="s">
        <v>6831</v>
      </c>
    </row>
    <row r="17123" spans="6:9" x14ac:dyDescent="0.2">
      <c r="F17123" s="310" t="s">
        <v>22696</v>
      </c>
      <c r="G17123" s="311">
        <v>41030</v>
      </c>
      <c r="H17123" s="312" t="s">
        <v>2375</v>
      </c>
      <c r="I17123" s="313" t="s">
        <v>6851</v>
      </c>
    </row>
    <row r="17124" spans="6:9" x14ac:dyDescent="0.2">
      <c r="F17124" s="310" t="s">
        <v>4309</v>
      </c>
      <c r="G17124" s="311">
        <v>41031</v>
      </c>
      <c r="H17124" s="312" t="s">
        <v>2375</v>
      </c>
      <c r="I17124" s="313" t="s">
        <v>6851</v>
      </c>
    </row>
    <row r="17125" spans="6:9" x14ac:dyDescent="0.2">
      <c r="F17125" s="310" t="s">
        <v>4311</v>
      </c>
      <c r="G17125" s="311">
        <v>41033</v>
      </c>
      <c r="H17125" s="312" t="s">
        <v>2375</v>
      </c>
      <c r="I17125" s="313" t="s">
        <v>6851</v>
      </c>
    </row>
    <row r="17126" spans="6:9" x14ac:dyDescent="0.2">
      <c r="F17126" s="310" t="s">
        <v>22697</v>
      </c>
      <c r="G17126" s="311">
        <v>41034</v>
      </c>
      <c r="H17126" s="312" t="s">
        <v>2375</v>
      </c>
      <c r="I17126" s="313" t="s">
        <v>6851</v>
      </c>
    </row>
    <row r="17127" spans="6:9" x14ac:dyDescent="0.2">
      <c r="F17127" s="310" t="s">
        <v>4313</v>
      </c>
      <c r="G17127" s="311">
        <v>41035</v>
      </c>
      <c r="H17127" s="312" t="s">
        <v>2375</v>
      </c>
      <c r="I17127" s="313" t="s">
        <v>6851</v>
      </c>
    </row>
    <row r="17128" spans="6:9" x14ac:dyDescent="0.2">
      <c r="F17128" s="310" t="s">
        <v>4314</v>
      </c>
      <c r="G17128" s="311">
        <v>41037</v>
      </c>
      <c r="H17128" s="312" t="s">
        <v>2375</v>
      </c>
      <c r="I17128" s="313" t="s">
        <v>6851</v>
      </c>
    </row>
    <row r="17129" spans="6:9" x14ac:dyDescent="0.2">
      <c r="F17129" s="310" t="s">
        <v>4315</v>
      </c>
      <c r="G17129" s="311">
        <v>41039</v>
      </c>
      <c r="H17129" s="312" t="s">
        <v>2375</v>
      </c>
      <c r="I17129" s="313" t="s">
        <v>6851</v>
      </c>
    </row>
    <row r="17130" spans="6:9" x14ac:dyDescent="0.2">
      <c r="F17130" s="310" t="s">
        <v>22698</v>
      </c>
      <c r="G17130" s="311">
        <v>41040</v>
      </c>
      <c r="H17130" s="312" t="s">
        <v>2375</v>
      </c>
      <c r="I17130" s="313" t="s">
        <v>6851</v>
      </c>
    </row>
    <row r="17131" spans="6:9" x14ac:dyDescent="0.2">
      <c r="F17131" s="310" t="s">
        <v>4316</v>
      </c>
      <c r="G17131" s="311">
        <v>41041</v>
      </c>
      <c r="H17131" s="312" t="s">
        <v>2375</v>
      </c>
      <c r="I17131" s="313" t="s">
        <v>6851</v>
      </c>
    </row>
    <row r="17132" spans="6:9" x14ac:dyDescent="0.2">
      <c r="F17132" s="310" t="s">
        <v>22699</v>
      </c>
      <c r="G17132" s="311">
        <v>41042</v>
      </c>
      <c r="H17132" s="312" t="s">
        <v>2375</v>
      </c>
      <c r="I17132" s="313" t="s">
        <v>6831</v>
      </c>
    </row>
    <row r="17133" spans="6:9" x14ac:dyDescent="0.2">
      <c r="F17133" s="310" t="s">
        <v>4317</v>
      </c>
      <c r="G17133" s="311">
        <v>41043</v>
      </c>
      <c r="H17133" s="312" t="s">
        <v>2375</v>
      </c>
      <c r="I17133" s="313" t="s">
        <v>6851</v>
      </c>
    </row>
    <row r="17134" spans="6:9" x14ac:dyDescent="0.2">
      <c r="F17134" s="310" t="s">
        <v>22700</v>
      </c>
      <c r="G17134" s="311">
        <v>41044</v>
      </c>
      <c r="H17134" s="312" t="s">
        <v>2375</v>
      </c>
      <c r="I17134" s="313" t="s">
        <v>6851</v>
      </c>
    </row>
    <row r="17135" spans="6:9" x14ac:dyDescent="0.2">
      <c r="F17135" s="310" t="s">
        <v>4319</v>
      </c>
      <c r="G17135" s="311">
        <v>41045</v>
      </c>
      <c r="H17135" s="312" t="s">
        <v>2375</v>
      </c>
      <c r="I17135" s="313" t="s">
        <v>6851</v>
      </c>
    </row>
    <row r="17136" spans="6:9" x14ac:dyDescent="0.2">
      <c r="F17136" s="310" t="s">
        <v>22701</v>
      </c>
      <c r="G17136" s="311">
        <v>41046</v>
      </c>
      <c r="H17136" s="312" t="s">
        <v>2375</v>
      </c>
      <c r="I17136" s="313" t="s">
        <v>6851</v>
      </c>
    </row>
    <row r="17137" spans="6:9" x14ac:dyDescent="0.2">
      <c r="F17137" s="310" t="s">
        <v>22702</v>
      </c>
      <c r="G17137" s="311">
        <v>41048</v>
      </c>
      <c r="H17137" s="312" t="s">
        <v>2375</v>
      </c>
      <c r="I17137" s="313" t="s">
        <v>6831</v>
      </c>
    </row>
    <row r="17138" spans="6:9" x14ac:dyDescent="0.2">
      <c r="F17138" s="310" t="s">
        <v>4321</v>
      </c>
      <c r="G17138" s="311">
        <v>41049</v>
      </c>
      <c r="H17138" s="312" t="s">
        <v>2375</v>
      </c>
      <c r="I17138" s="313" t="s">
        <v>6851</v>
      </c>
    </row>
    <row r="17139" spans="6:9" x14ac:dyDescent="0.2">
      <c r="F17139" s="310" t="s">
        <v>4323</v>
      </c>
      <c r="G17139" s="311">
        <v>41051</v>
      </c>
      <c r="H17139" s="312" t="s">
        <v>2375</v>
      </c>
      <c r="I17139" s="313" t="s">
        <v>6851</v>
      </c>
    </row>
    <row r="17140" spans="6:9" x14ac:dyDescent="0.2">
      <c r="F17140" s="310" t="s">
        <v>22703</v>
      </c>
      <c r="G17140" s="311">
        <v>41052</v>
      </c>
      <c r="H17140" s="312" t="s">
        <v>2375</v>
      </c>
      <c r="I17140" s="313" t="s">
        <v>6851</v>
      </c>
    </row>
    <row r="17141" spans="6:9" x14ac:dyDescent="0.2">
      <c r="F17141" s="310" t="s">
        <v>4324</v>
      </c>
      <c r="G17141" s="311">
        <v>41053</v>
      </c>
      <c r="H17141" s="312" t="s">
        <v>2375</v>
      </c>
      <c r="I17141" s="313" t="s">
        <v>6851</v>
      </c>
    </row>
    <row r="17142" spans="6:9" x14ac:dyDescent="0.2">
      <c r="F17142" s="310" t="s">
        <v>22704</v>
      </c>
      <c r="G17142" s="311">
        <v>41054</v>
      </c>
      <c r="H17142" s="312" t="s">
        <v>2375</v>
      </c>
      <c r="I17142" s="313" t="s">
        <v>6851</v>
      </c>
    </row>
    <row r="17143" spans="6:9" x14ac:dyDescent="0.2">
      <c r="F17143" s="310" t="s">
        <v>4325</v>
      </c>
      <c r="G17143" s="311">
        <v>41055</v>
      </c>
      <c r="H17143" s="312" t="s">
        <v>2375</v>
      </c>
      <c r="I17143" s="313" t="s">
        <v>6851</v>
      </c>
    </row>
    <row r="17144" spans="6:9" x14ac:dyDescent="0.2">
      <c r="F17144" s="310" t="s">
        <v>22705</v>
      </c>
      <c r="G17144" s="311">
        <v>41056</v>
      </c>
      <c r="H17144" s="312" t="s">
        <v>2375</v>
      </c>
      <c r="I17144" s="313" t="s">
        <v>6851</v>
      </c>
    </row>
    <row r="17145" spans="6:9" x14ac:dyDescent="0.2">
      <c r="F17145" s="310" t="s">
        <v>4329</v>
      </c>
      <c r="G17145" s="311">
        <v>41059</v>
      </c>
      <c r="H17145" s="312" t="s">
        <v>2375</v>
      </c>
      <c r="I17145" s="313" t="s">
        <v>6831</v>
      </c>
    </row>
    <row r="17146" spans="6:9" x14ac:dyDescent="0.2">
      <c r="F17146" s="310" t="s">
        <v>4330</v>
      </c>
      <c r="G17146" s="311">
        <v>41061</v>
      </c>
      <c r="H17146" s="312" t="s">
        <v>2375</v>
      </c>
      <c r="I17146" s="313" t="s">
        <v>6851</v>
      </c>
    </row>
    <row r="17147" spans="6:9" x14ac:dyDescent="0.2">
      <c r="F17147" s="310" t="s">
        <v>22706</v>
      </c>
      <c r="G17147" s="311">
        <v>41062</v>
      </c>
      <c r="H17147" s="312" t="s">
        <v>2375</v>
      </c>
      <c r="I17147" s="313" t="s">
        <v>6851</v>
      </c>
    </row>
    <row r="17148" spans="6:9" x14ac:dyDescent="0.2">
      <c r="F17148" s="310" t="s">
        <v>4332</v>
      </c>
      <c r="G17148" s="311">
        <v>41063</v>
      </c>
      <c r="H17148" s="312" t="s">
        <v>2375</v>
      </c>
      <c r="I17148" s="313" t="s">
        <v>6851</v>
      </c>
    </row>
    <row r="17149" spans="6:9" x14ac:dyDescent="0.2">
      <c r="F17149" s="310" t="s">
        <v>22707</v>
      </c>
      <c r="G17149" s="311">
        <v>41064</v>
      </c>
      <c r="H17149" s="312" t="s">
        <v>2375</v>
      </c>
      <c r="I17149" s="313" t="s">
        <v>6851</v>
      </c>
    </row>
    <row r="17150" spans="6:9" x14ac:dyDescent="0.2">
      <c r="F17150" s="310" t="s">
        <v>4334</v>
      </c>
      <c r="G17150" s="311">
        <v>41065</v>
      </c>
      <c r="H17150" s="312" t="s">
        <v>2375</v>
      </c>
      <c r="I17150" s="313" t="s">
        <v>6851</v>
      </c>
    </row>
    <row r="17151" spans="6:9" x14ac:dyDescent="0.2">
      <c r="F17151" s="310" t="s">
        <v>4338</v>
      </c>
      <c r="G17151" s="311">
        <v>41071</v>
      </c>
      <c r="H17151" s="312" t="s">
        <v>2375</v>
      </c>
      <c r="I17151" s="313" t="s">
        <v>6831</v>
      </c>
    </row>
    <row r="17152" spans="6:9" x14ac:dyDescent="0.2">
      <c r="F17152" s="310" t="s">
        <v>22708</v>
      </c>
      <c r="G17152" s="311">
        <v>41072</v>
      </c>
      <c r="H17152" s="312" t="s">
        <v>2375</v>
      </c>
      <c r="I17152" s="313" t="s">
        <v>6831</v>
      </c>
    </row>
    <row r="17153" spans="6:9" x14ac:dyDescent="0.2">
      <c r="F17153" s="310" t="s">
        <v>22709</v>
      </c>
      <c r="G17153" s="311">
        <v>41073</v>
      </c>
      <c r="H17153" s="312" t="s">
        <v>2375</v>
      </c>
      <c r="I17153" s="313" t="s">
        <v>6831</v>
      </c>
    </row>
    <row r="17154" spans="6:9" x14ac:dyDescent="0.2">
      <c r="F17154" s="310" t="s">
        <v>22710</v>
      </c>
      <c r="G17154" s="311">
        <v>41074</v>
      </c>
      <c r="H17154" s="312" t="s">
        <v>2375</v>
      </c>
      <c r="I17154" s="313" t="s">
        <v>6831</v>
      </c>
    </row>
    <row r="17155" spans="6:9" x14ac:dyDescent="0.2">
      <c r="F17155" s="310" t="s">
        <v>22711</v>
      </c>
      <c r="G17155" s="311">
        <v>41075</v>
      </c>
      <c r="H17155" s="312" t="s">
        <v>2375</v>
      </c>
      <c r="I17155" s="313" t="s">
        <v>6831</v>
      </c>
    </row>
    <row r="17156" spans="6:9" x14ac:dyDescent="0.2">
      <c r="F17156" s="310" t="s">
        <v>22712</v>
      </c>
      <c r="G17156" s="311">
        <v>41076</v>
      </c>
      <c r="H17156" s="312" t="s">
        <v>2375</v>
      </c>
      <c r="I17156" s="313" t="s">
        <v>6831</v>
      </c>
    </row>
    <row r="17157" spans="6:9" x14ac:dyDescent="0.2">
      <c r="F17157" s="310" t="s">
        <v>22713</v>
      </c>
      <c r="G17157" s="311">
        <v>41080</v>
      </c>
      <c r="H17157" s="312" t="s">
        <v>2375</v>
      </c>
      <c r="I17157" s="313" t="s">
        <v>6851</v>
      </c>
    </row>
    <row r="17158" spans="6:9" x14ac:dyDescent="0.2">
      <c r="F17158" s="310" t="s">
        <v>22714</v>
      </c>
      <c r="G17158" s="311">
        <v>41081</v>
      </c>
      <c r="H17158" s="312" t="s">
        <v>2375</v>
      </c>
      <c r="I17158" s="313" t="s">
        <v>6851</v>
      </c>
    </row>
    <row r="17159" spans="6:9" x14ac:dyDescent="0.2">
      <c r="F17159" s="310" t="s">
        <v>22715</v>
      </c>
      <c r="G17159" s="311">
        <v>41083</v>
      </c>
      <c r="H17159" s="312" t="s">
        <v>2375</v>
      </c>
      <c r="I17159" s="313" t="s">
        <v>6851</v>
      </c>
    </row>
    <row r="17160" spans="6:9" x14ac:dyDescent="0.2">
      <c r="F17160" s="310" t="s">
        <v>22716</v>
      </c>
      <c r="G17160" s="311">
        <v>41085</v>
      </c>
      <c r="H17160" s="312" t="s">
        <v>2375</v>
      </c>
      <c r="I17160" s="313" t="s">
        <v>6831</v>
      </c>
    </row>
    <row r="17161" spans="6:9" x14ac:dyDescent="0.2">
      <c r="F17161" s="310" t="s">
        <v>22717</v>
      </c>
      <c r="G17161" s="311">
        <v>41086</v>
      </c>
      <c r="H17161" s="312" t="s">
        <v>2375</v>
      </c>
      <c r="I17161" s="313" t="s">
        <v>6851</v>
      </c>
    </row>
    <row r="17162" spans="6:9" x14ac:dyDescent="0.2">
      <c r="F17162" s="310" t="s">
        <v>22718</v>
      </c>
      <c r="G17162" s="311">
        <v>41091</v>
      </c>
      <c r="H17162" s="312" t="s">
        <v>2375</v>
      </c>
      <c r="I17162" s="313" t="s">
        <v>6851</v>
      </c>
    </row>
    <row r="17163" spans="6:9" x14ac:dyDescent="0.2">
      <c r="F17163" s="310" t="s">
        <v>22719</v>
      </c>
      <c r="G17163" s="311">
        <v>41092</v>
      </c>
      <c r="H17163" s="312" t="s">
        <v>2375</v>
      </c>
      <c r="I17163" s="313" t="s">
        <v>6851</v>
      </c>
    </row>
    <row r="17164" spans="6:9" x14ac:dyDescent="0.2">
      <c r="F17164" s="310" t="s">
        <v>22720</v>
      </c>
      <c r="G17164" s="311">
        <v>41093</v>
      </c>
      <c r="H17164" s="312" t="s">
        <v>2375</v>
      </c>
      <c r="I17164" s="313" t="s">
        <v>6851</v>
      </c>
    </row>
    <row r="17165" spans="6:9" x14ac:dyDescent="0.2">
      <c r="F17165" s="310" t="s">
        <v>22721</v>
      </c>
      <c r="G17165" s="311">
        <v>41094</v>
      </c>
      <c r="H17165" s="312" t="s">
        <v>2375</v>
      </c>
      <c r="I17165" s="313" t="s">
        <v>6831</v>
      </c>
    </row>
    <row r="17166" spans="6:9" x14ac:dyDescent="0.2">
      <c r="F17166" s="310" t="s">
        <v>22722</v>
      </c>
      <c r="G17166" s="311">
        <v>41095</v>
      </c>
      <c r="H17166" s="312" t="s">
        <v>2375</v>
      </c>
      <c r="I17166" s="313" t="s">
        <v>6851</v>
      </c>
    </row>
    <row r="17167" spans="6:9" x14ac:dyDescent="0.2">
      <c r="F17167" s="310" t="s">
        <v>22723</v>
      </c>
      <c r="G17167" s="311">
        <v>41096</v>
      </c>
      <c r="H17167" s="312" t="s">
        <v>2375</v>
      </c>
      <c r="I17167" s="313" t="s">
        <v>6851</v>
      </c>
    </row>
    <row r="17168" spans="6:9" x14ac:dyDescent="0.2">
      <c r="F17168" s="310" t="s">
        <v>22724</v>
      </c>
      <c r="G17168" s="311">
        <v>41097</v>
      </c>
      <c r="H17168" s="312" t="s">
        <v>2375</v>
      </c>
      <c r="I17168" s="313" t="s">
        <v>6851</v>
      </c>
    </row>
    <row r="17169" spans="6:9" x14ac:dyDescent="0.2">
      <c r="F17169" s="310" t="s">
        <v>22725</v>
      </c>
      <c r="G17169" s="311">
        <v>41098</v>
      </c>
      <c r="H17169" s="312" t="s">
        <v>2375</v>
      </c>
      <c r="I17169" s="313" t="s">
        <v>6851</v>
      </c>
    </row>
    <row r="17170" spans="6:9" x14ac:dyDescent="0.2">
      <c r="F17170" s="310" t="s">
        <v>22726</v>
      </c>
      <c r="G17170" s="311">
        <v>41099</v>
      </c>
      <c r="H17170" s="312" t="s">
        <v>2375</v>
      </c>
      <c r="I17170" s="313" t="s">
        <v>6831</v>
      </c>
    </row>
    <row r="17171" spans="6:9" x14ac:dyDescent="0.2">
      <c r="F17171" s="310" t="s">
        <v>22727</v>
      </c>
      <c r="G17171" s="311">
        <v>41101</v>
      </c>
      <c r="H17171" s="312" t="s">
        <v>2375</v>
      </c>
      <c r="I17171" s="313" t="s">
        <v>6831</v>
      </c>
    </row>
    <row r="17172" spans="6:9" x14ac:dyDescent="0.2">
      <c r="F17172" s="310" t="s">
        <v>22728</v>
      </c>
      <c r="G17172" s="311">
        <v>41102</v>
      </c>
      <c r="H17172" s="312" t="s">
        <v>2375</v>
      </c>
      <c r="I17172" s="313" t="s">
        <v>6831</v>
      </c>
    </row>
    <row r="17173" spans="6:9" x14ac:dyDescent="0.2">
      <c r="F17173" s="310" t="s">
        <v>22729</v>
      </c>
      <c r="G17173" s="311">
        <v>41105</v>
      </c>
      <c r="H17173" s="312" t="s">
        <v>2375</v>
      </c>
      <c r="I17173" s="313" t="s">
        <v>6831</v>
      </c>
    </row>
    <row r="17174" spans="6:9" x14ac:dyDescent="0.2">
      <c r="F17174" s="310" t="s">
        <v>22730</v>
      </c>
      <c r="G17174" s="311">
        <v>41114</v>
      </c>
      <c r="H17174" s="312" t="s">
        <v>2375</v>
      </c>
      <c r="I17174" s="313" t="s">
        <v>6831</v>
      </c>
    </row>
    <row r="17175" spans="6:9" x14ac:dyDescent="0.2">
      <c r="F17175" s="310" t="s">
        <v>22731</v>
      </c>
      <c r="G17175" s="311">
        <v>41121</v>
      </c>
      <c r="H17175" s="312" t="s">
        <v>2375</v>
      </c>
      <c r="I17175" s="313" t="s">
        <v>6851</v>
      </c>
    </row>
    <row r="17176" spans="6:9" x14ac:dyDescent="0.2">
      <c r="F17176" s="310" t="s">
        <v>22732</v>
      </c>
      <c r="G17176" s="311">
        <v>41124</v>
      </c>
      <c r="H17176" s="312" t="s">
        <v>2375</v>
      </c>
      <c r="I17176" s="313" t="s">
        <v>6851</v>
      </c>
    </row>
    <row r="17177" spans="6:9" x14ac:dyDescent="0.2">
      <c r="F17177" s="310" t="s">
        <v>22733</v>
      </c>
      <c r="G17177" s="311">
        <v>41128</v>
      </c>
      <c r="H17177" s="312" t="s">
        <v>2375</v>
      </c>
      <c r="I17177" s="313" t="s">
        <v>6851</v>
      </c>
    </row>
    <row r="17178" spans="6:9" x14ac:dyDescent="0.2">
      <c r="F17178" s="310" t="s">
        <v>22734</v>
      </c>
      <c r="G17178" s="311">
        <v>41129</v>
      </c>
      <c r="H17178" s="312" t="s">
        <v>2375</v>
      </c>
      <c r="I17178" s="313" t="s">
        <v>6831</v>
      </c>
    </row>
    <row r="17179" spans="6:9" x14ac:dyDescent="0.2">
      <c r="F17179" s="310" t="s">
        <v>22735</v>
      </c>
      <c r="G17179" s="311">
        <v>41132</v>
      </c>
      <c r="H17179" s="312" t="s">
        <v>2375</v>
      </c>
      <c r="I17179" s="313" t="s">
        <v>6831</v>
      </c>
    </row>
    <row r="17180" spans="6:9" x14ac:dyDescent="0.2">
      <c r="F17180" s="310" t="s">
        <v>22736</v>
      </c>
      <c r="G17180" s="311">
        <v>41135</v>
      </c>
      <c r="H17180" s="312" t="s">
        <v>2375</v>
      </c>
      <c r="I17180" s="313" t="s">
        <v>6831</v>
      </c>
    </row>
    <row r="17181" spans="6:9" x14ac:dyDescent="0.2">
      <c r="F17181" s="310" t="s">
        <v>22737</v>
      </c>
      <c r="G17181" s="311">
        <v>41139</v>
      </c>
      <c r="H17181" s="312" t="s">
        <v>2375</v>
      </c>
      <c r="I17181" s="313" t="s">
        <v>6831</v>
      </c>
    </row>
    <row r="17182" spans="6:9" x14ac:dyDescent="0.2">
      <c r="F17182" s="310" t="s">
        <v>22738</v>
      </c>
      <c r="G17182" s="311">
        <v>41141</v>
      </c>
      <c r="H17182" s="312" t="s">
        <v>2375</v>
      </c>
      <c r="I17182" s="313" t="s">
        <v>6851</v>
      </c>
    </row>
    <row r="17183" spans="6:9" x14ac:dyDescent="0.2">
      <c r="F17183" s="310" t="s">
        <v>22739</v>
      </c>
      <c r="G17183" s="311">
        <v>41142</v>
      </c>
      <c r="H17183" s="312" t="s">
        <v>2375</v>
      </c>
      <c r="I17183" s="313" t="s">
        <v>6831</v>
      </c>
    </row>
    <row r="17184" spans="6:9" x14ac:dyDescent="0.2">
      <c r="F17184" s="310" t="s">
        <v>22740</v>
      </c>
      <c r="G17184" s="311">
        <v>41143</v>
      </c>
      <c r="H17184" s="312" t="s">
        <v>2375</v>
      </c>
      <c r="I17184" s="313" t="s">
        <v>6851</v>
      </c>
    </row>
    <row r="17185" spans="6:9" x14ac:dyDescent="0.2">
      <c r="F17185" s="310" t="s">
        <v>22741</v>
      </c>
      <c r="G17185" s="311">
        <v>41144</v>
      </c>
      <c r="H17185" s="312" t="s">
        <v>2375</v>
      </c>
      <c r="I17185" s="313" t="s">
        <v>6851</v>
      </c>
    </row>
    <row r="17186" spans="6:9" x14ac:dyDescent="0.2">
      <c r="F17186" s="310" t="s">
        <v>22742</v>
      </c>
      <c r="G17186" s="311">
        <v>41146</v>
      </c>
      <c r="H17186" s="312" t="s">
        <v>2375</v>
      </c>
      <c r="I17186" s="313" t="s">
        <v>6831</v>
      </c>
    </row>
    <row r="17187" spans="6:9" x14ac:dyDescent="0.2">
      <c r="F17187" s="310" t="s">
        <v>22743</v>
      </c>
      <c r="G17187" s="311">
        <v>41149</v>
      </c>
      <c r="H17187" s="312" t="s">
        <v>2375</v>
      </c>
      <c r="I17187" s="313" t="s">
        <v>6851</v>
      </c>
    </row>
    <row r="17188" spans="6:9" x14ac:dyDescent="0.2">
      <c r="F17188" s="310" t="s">
        <v>22744</v>
      </c>
      <c r="G17188" s="311">
        <v>41159</v>
      </c>
      <c r="H17188" s="312" t="s">
        <v>2375</v>
      </c>
      <c r="I17188" s="313" t="s">
        <v>6851</v>
      </c>
    </row>
    <row r="17189" spans="6:9" x14ac:dyDescent="0.2">
      <c r="F17189" s="310" t="s">
        <v>22745</v>
      </c>
      <c r="G17189" s="311">
        <v>41160</v>
      </c>
      <c r="H17189" s="312" t="s">
        <v>2375</v>
      </c>
      <c r="I17189" s="313" t="s">
        <v>6851</v>
      </c>
    </row>
    <row r="17190" spans="6:9" x14ac:dyDescent="0.2">
      <c r="F17190" s="310" t="s">
        <v>22746</v>
      </c>
      <c r="G17190" s="311">
        <v>41164</v>
      </c>
      <c r="H17190" s="312" t="s">
        <v>2375</v>
      </c>
      <c r="I17190" s="313" t="s">
        <v>6851</v>
      </c>
    </row>
    <row r="17191" spans="6:9" x14ac:dyDescent="0.2">
      <c r="F17191" s="310" t="s">
        <v>22747</v>
      </c>
      <c r="G17191" s="311">
        <v>41166</v>
      </c>
      <c r="H17191" s="312" t="s">
        <v>2375</v>
      </c>
      <c r="I17191" s="313" t="s">
        <v>6851</v>
      </c>
    </row>
    <row r="17192" spans="6:9" x14ac:dyDescent="0.2">
      <c r="F17192" s="310" t="s">
        <v>22748</v>
      </c>
      <c r="G17192" s="311">
        <v>41168</v>
      </c>
      <c r="H17192" s="312" t="s">
        <v>2375</v>
      </c>
      <c r="I17192" s="313" t="s">
        <v>6831</v>
      </c>
    </row>
    <row r="17193" spans="6:9" x14ac:dyDescent="0.2">
      <c r="F17193" s="310" t="s">
        <v>22749</v>
      </c>
      <c r="G17193" s="311">
        <v>41169</v>
      </c>
      <c r="H17193" s="312" t="s">
        <v>2375</v>
      </c>
      <c r="I17193" s="313" t="s">
        <v>6831</v>
      </c>
    </row>
    <row r="17194" spans="6:9" x14ac:dyDescent="0.2">
      <c r="F17194" s="310" t="s">
        <v>22750</v>
      </c>
      <c r="G17194" s="311">
        <v>41171</v>
      </c>
      <c r="H17194" s="312" t="s">
        <v>2375</v>
      </c>
      <c r="I17194" s="313" t="s">
        <v>6851</v>
      </c>
    </row>
    <row r="17195" spans="6:9" x14ac:dyDescent="0.2">
      <c r="F17195" s="310" t="s">
        <v>22751</v>
      </c>
      <c r="G17195" s="311">
        <v>41173</v>
      </c>
      <c r="H17195" s="312" t="s">
        <v>2375</v>
      </c>
      <c r="I17195" s="313" t="s">
        <v>6831</v>
      </c>
    </row>
    <row r="17196" spans="6:9" x14ac:dyDescent="0.2">
      <c r="F17196" s="310" t="s">
        <v>22752</v>
      </c>
      <c r="G17196" s="311">
        <v>41174</v>
      </c>
      <c r="H17196" s="312" t="s">
        <v>2375</v>
      </c>
      <c r="I17196" s="313" t="s">
        <v>6831</v>
      </c>
    </row>
    <row r="17197" spans="6:9" x14ac:dyDescent="0.2">
      <c r="F17197" s="310" t="s">
        <v>22753</v>
      </c>
      <c r="G17197" s="311">
        <v>41175</v>
      </c>
      <c r="H17197" s="312" t="s">
        <v>2375</v>
      </c>
      <c r="I17197" s="313" t="s">
        <v>6851</v>
      </c>
    </row>
    <row r="17198" spans="6:9" x14ac:dyDescent="0.2">
      <c r="F17198" s="310" t="s">
        <v>22754</v>
      </c>
      <c r="G17198" s="311">
        <v>41179</v>
      </c>
      <c r="H17198" s="312" t="s">
        <v>2375</v>
      </c>
      <c r="I17198" s="313" t="s">
        <v>6851</v>
      </c>
    </row>
    <row r="17199" spans="6:9" x14ac:dyDescent="0.2">
      <c r="F17199" s="310" t="s">
        <v>22755</v>
      </c>
      <c r="G17199" s="311">
        <v>41180</v>
      </c>
      <c r="H17199" s="312" t="s">
        <v>2375</v>
      </c>
      <c r="I17199" s="313" t="s">
        <v>6831</v>
      </c>
    </row>
    <row r="17200" spans="6:9" x14ac:dyDescent="0.2">
      <c r="F17200" s="310" t="s">
        <v>22756</v>
      </c>
      <c r="G17200" s="311">
        <v>41181</v>
      </c>
      <c r="H17200" s="312" t="s">
        <v>2375</v>
      </c>
      <c r="I17200" s="313" t="s">
        <v>6831</v>
      </c>
    </row>
    <row r="17201" spans="6:9" x14ac:dyDescent="0.2">
      <c r="F17201" s="310" t="s">
        <v>22757</v>
      </c>
      <c r="G17201" s="311">
        <v>41183</v>
      </c>
      <c r="H17201" s="312" t="s">
        <v>2375</v>
      </c>
      <c r="I17201" s="313" t="s">
        <v>6831</v>
      </c>
    </row>
    <row r="17202" spans="6:9" x14ac:dyDescent="0.2">
      <c r="F17202" s="310" t="s">
        <v>22758</v>
      </c>
      <c r="G17202" s="311">
        <v>41189</v>
      </c>
      <c r="H17202" s="312" t="s">
        <v>2375</v>
      </c>
      <c r="I17202" s="313" t="s">
        <v>6851</v>
      </c>
    </row>
    <row r="17203" spans="6:9" x14ac:dyDescent="0.2">
      <c r="F17203" s="310" t="s">
        <v>22759</v>
      </c>
      <c r="G17203" s="311">
        <v>41201</v>
      </c>
      <c r="H17203" s="312" t="s">
        <v>2375</v>
      </c>
      <c r="I17203" s="313" t="s">
        <v>6831</v>
      </c>
    </row>
    <row r="17204" spans="6:9" x14ac:dyDescent="0.2">
      <c r="F17204" s="310" t="s">
        <v>22760</v>
      </c>
      <c r="G17204" s="311">
        <v>41203</v>
      </c>
      <c r="H17204" s="312" t="s">
        <v>2375</v>
      </c>
      <c r="I17204" s="313" t="s">
        <v>6831</v>
      </c>
    </row>
    <row r="17205" spans="6:9" x14ac:dyDescent="0.2">
      <c r="F17205" s="310" t="s">
        <v>22761</v>
      </c>
      <c r="G17205" s="311">
        <v>41204</v>
      </c>
      <c r="H17205" s="312" t="s">
        <v>2375</v>
      </c>
      <c r="I17205" s="313" t="s">
        <v>6851</v>
      </c>
    </row>
    <row r="17206" spans="6:9" x14ac:dyDescent="0.2">
      <c r="F17206" s="310" t="s">
        <v>22762</v>
      </c>
      <c r="G17206" s="311">
        <v>41214</v>
      </c>
      <c r="H17206" s="312" t="s">
        <v>2375</v>
      </c>
      <c r="I17206" s="313" t="s">
        <v>6831</v>
      </c>
    </row>
    <row r="17207" spans="6:9" x14ac:dyDescent="0.2">
      <c r="F17207" s="310" t="s">
        <v>22763</v>
      </c>
      <c r="G17207" s="311">
        <v>41216</v>
      </c>
      <c r="H17207" s="312" t="s">
        <v>2375</v>
      </c>
      <c r="I17207" s="313" t="s">
        <v>6831</v>
      </c>
    </row>
    <row r="17208" spans="6:9" x14ac:dyDescent="0.2">
      <c r="F17208" s="310" t="s">
        <v>22764</v>
      </c>
      <c r="G17208" s="311">
        <v>41219</v>
      </c>
      <c r="H17208" s="312" t="s">
        <v>2375</v>
      </c>
      <c r="I17208" s="313" t="s">
        <v>6851</v>
      </c>
    </row>
    <row r="17209" spans="6:9" x14ac:dyDescent="0.2">
      <c r="F17209" s="310" t="s">
        <v>22765</v>
      </c>
      <c r="G17209" s="311">
        <v>41222</v>
      </c>
      <c r="H17209" s="312" t="s">
        <v>2375</v>
      </c>
      <c r="I17209" s="313" t="s">
        <v>6831</v>
      </c>
    </row>
    <row r="17210" spans="6:9" x14ac:dyDescent="0.2">
      <c r="F17210" s="310" t="s">
        <v>22766</v>
      </c>
      <c r="G17210" s="311">
        <v>41224</v>
      </c>
      <c r="H17210" s="312" t="s">
        <v>2375</v>
      </c>
      <c r="I17210" s="313" t="s">
        <v>6831</v>
      </c>
    </row>
    <row r="17211" spans="6:9" x14ac:dyDescent="0.2">
      <c r="F17211" s="310" t="s">
        <v>22767</v>
      </c>
      <c r="G17211" s="311">
        <v>41226</v>
      </c>
      <c r="H17211" s="312" t="s">
        <v>2375</v>
      </c>
      <c r="I17211" s="313" t="s">
        <v>6851</v>
      </c>
    </row>
    <row r="17212" spans="6:9" x14ac:dyDescent="0.2">
      <c r="F17212" s="310" t="s">
        <v>22768</v>
      </c>
      <c r="G17212" s="311">
        <v>41230</v>
      </c>
      <c r="H17212" s="312" t="s">
        <v>2375</v>
      </c>
      <c r="I17212" s="313" t="s">
        <v>6831</v>
      </c>
    </row>
    <row r="17213" spans="6:9" x14ac:dyDescent="0.2">
      <c r="F17213" s="310" t="s">
        <v>22769</v>
      </c>
      <c r="G17213" s="311">
        <v>41231</v>
      </c>
      <c r="H17213" s="312" t="s">
        <v>2375</v>
      </c>
      <c r="I17213" s="313" t="s">
        <v>6831</v>
      </c>
    </row>
    <row r="17214" spans="6:9" x14ac:dyDescent="0.2">
      <c r="F17214" s="310" t="s">
        <v>22770</v>
      </c>
      <c r="G17214" s="311">
        <v>41232</v>
      </c>
      <c r="H17214" s="312" t="s">
        <v>2375</v>
      </c>
      <c r="I17214" s="313" t="s">
        <v>6831</v>
      </c>
    </row>
    <row r="17215" spans="6:9" x14ac:dyDescent="0.2">
      <c r="F17215" s="310" t="s">
        <v>22771</v>
      </c>
      <c r="G17215" s="311">
        <v>41234</v>
      </c>
      <c r="H17215" s="312" t="s">
        <v>2375</v>
      </c>
      <c r="I17215" s="313" t="s">
        <v>6831</v>
      </c>
    </row>
    <row r="17216" spans="6:9" x14ac:dyDescent="0.2">
      <c r="F17216" s="310" t="s">
        <v>22772</v>
      </c>
      <c r="G17216" s="311">
        <v>41238</v>
      </c>
      <c r="H17216" s="312" t="s">
        <v>2375</v>
      </c>
      <c r="I17216" s="313" t="s">
        <v>6851</v>
      </c>
    </row>
    <row r="17217" spans="6:9" x14ac:dyDescent="0.2">
      <c r="F17217" s="310" t="s">
        <v>22773</v>
      </c>
      <c r="G17217" s="311">
        <v>41240</v>
      </c>
      <c r="H17217" s="312" t="s">
        <v>2375</v>
      </c>
      <c r="I17217" s="313" t="s">
        <v>6851</v>
      </c>
    </row>
    <row r="17218" spans="6:9" x14ac:dyDescent="0.2">
      <c r="F17218" s="310" t="s">
        <v>22774</v>
      </c>
      <c r="G17218" s="311">
        <v>41250</v>
      </c>
      <c r="H17218" s="312" t="s">
        <v>2375</v>
      </c>
      <c r="I17218" s="313" t="s">
        <v>6831</v>
      </c>
    </row>
    <row r="17219" spans="6:9" x14ac:dyDescent="0.2">
      <c r="F17219" s="310" t="s">
        <v>22775</v>
      </c>
      <c r="G17219" s="311">
        <v>41254</v>
      </c>
      <c r="H17219" s="312" t="s">
        <v>2375</v>
      </c>
      <c r="I17219" s="313" t="s">
        <v>6851</v>
      </c>
    </row>
    <row r="17220" spans="6:9" x14ac:dyDescent="0.2">
      <c r="F17220" s="310" t="s">
        <v>22776</v>
      </c>
      <c r="G17220" s="311">
        <v>41255</v>
      </c>
      <c r="H17220" s="312" t="s">
        <v>2375</v>
      </c>
      <c r="I17220" s="313" t="s">
        <v>6851</v>
      </c>
    </row>
    <row r="17221" spans="6:9" x14ac:dyDescent="0.2">
      <c r="F17221" s="310" t="s">
        <v>22777</v>
      </c>
      <c r="G17221" s="311">
        <v>41256</v>
      </c>
      <c r="H17221" s="312" t="s">
        <v>2375</v>
      </c>
      <c r="I17221" s="313" t="s">
        <v>6831</v>
      </c>
    </row>
    <row r="17222" spans="6:9" x14ac:dyDescent="0.2">
      <c r="F17222" s="310" t="s">
        <v>22778</v>
      </c>
      <c r="G17222" s="311">
        <v>41257</v>
      </c>
      <c r="H17222" s="312" t="s">
        <v>2375</v>
      </c>
      <c r="I17222" s="313" t="s">
        <v>6851</v>
      </c>
    </row>
    <row r="17223" spans="6:9" x14ac:dyDescent="0.2">
      <c r="F17223" s="310" t="s">
        <v>22779</v>
      </c>
      <c r="G17223" s="311">
        <v>41260</v>
      </c>
      <c r="H17223" s="312" t="s">
        <v>2375</v>
      </c>
      <c r="I17223" s="313" t="s">
        <v>6851</v>
      </c>
    </row>
    <row r="17224" spans="6:9" x14ac:dyDescent="0.2">
      <c r="F17224" s="310" t="s">
        <v>22780</v>
      </c>
      <c r="G17224" s="311">
        <v>41262</v>
      </c>
      <c r="H17224" s="312" t="s">
        <v>2375</v>
      </c>
      <c r="I17224" s="313" t="s">
        <v>6831</v>
      </c>
    </row>
    <row r="17225" spans="6:9" x14ac:dyDescent="0.2">
      <c r="F17225" s="310" t="s">
        <v>22781</v>
      </c>
      <c r="G17225" s="311">
        <v>41263</v>
      </c>
      <c r="H17225" s="312" t="s">
        <v>2375</v>
      </c>
      <c r="I17225" s="313" t="s">
        <v>6851</v>
      </c>
    </row>
    <row r="17226" spans="6:9" x14ac:dyDescent="0.2">
      <c r="F17226" s="310" t="s">
        <v>22782</v>
      </c>
      <c r="G17226" s="311">
        <v>41264</v>
      </c>
      <c r="H17226" s="312" t="s">
        <v>2375</v>
      </c>
      <c r="I17226" s="313" t="s">
        <v>6851</v>
      </c>
    </row>
    <row r="17227" spans="6:9" x14ac:dyDescent="0.2">
      <c r="F17227" s="310" t="s">
        <v>22783</v>
      </c>
      <c r="G17227" s="311">
        <v>41265</v>
      </c>
      <c r="H17227" s="312" t="s">
        <v>2375</v>
      </c>
      <c r="I17227" s="313" t="s">
        <v>6851</v>
      </c>
    </row>
    <row r="17228" spans="6:9" x14ac:dyDescent="0.2">
      <c r="F17228" s="310" t="s">
        <v>22784</v>
      </c>
      <c r="G17228" s="311">
        <v>41267</v>
      </c>
      <c r="H17228" s="312" t="s">
        <v>2375</v>
      </c>
      <c r="I17228" s="313" t="s">
        <v>6831</v>
      </c>
    </row>
    <row r="17229" spans="6:9" x14ac:dyDescent="0.2">
      <c r="F17229" s="310" t="s">
        <v>22785</v>
      </c>
      <c r="G17229" s="311">
        <v>41268</v>
      </c>
      <c r="H17229" s="312" t="s">
        <v>2375</v>
      </c>
      <c r="I17229" s="313" t="s">
        <v>6831</v>
      </c>
    </row>
    <row r="17230" spans="6:9" x14ac:dyDescent="0.2">
      <c r="F17230" s="310" t="s">
        <v>22786</v>
      </c>
      <c r="G17230" s="311">
        <v>41271</v>
      </c>
      <c r="H17230" s="312" t="s">
        <v>2375</v>
      </c>
      <c r="I17230" s="313" t="s">
        <v>6851</v>
      </c>
    </row>
    <row r="17231" spans="6:9" x14ac:dyDescent="0.2">
      <c r="F17231" s="310" t="s">
        <v>22787</v>
      </c>
      <c r="G17231" s="311">
        <v>41274</v>
      </c>
      <c r="H17231" s="312" t="s">
        <v>2375</v>
      </c>
      <c r="I17231" s="313" t="s">
        <v>6831</v>
      </c>
    </row>
    <row r="17232" spans="6:9" x14ac:dyDescent="0.2">
      <c r="F17232" s="310" t="s">
        <v>22788</v>
      </c>
      <c r="G17232" s="311">
        <v>41301</v>
      </c>
      <c r="H17232" s="312" t="s">
        <v>2375</v>
      </c>
      <c r="I17232" s="313" t="s">
        <v>6851</v>
      </c>
    </row>
    <row r="17233" spans="6:9" x14ac:dyDescent="0.2">
      <c r="F17233" s="310" t="s">
        <v>22789</v>
      </c>
      <c r="G17233" s="311">
        <v>41307</v>
      </c>
      <c r="H17233" s="312" t="s">
        <v>2375</v>
      </c>
      <c r="I17233" s="313" t="s">
        <v>6851</v>
      </c>
    </row>
    <row r="17234" spans="6:9" x14ac:dyDescent="0.2">
      <c r="F17234" s="310" t="s">
        <v>22790</v>
      </c>
      <c r="G17234" s="311">
        <v>41310</v>
      </c>
      <c r="H17234" s="312" t="s">
        <v>2375</v>
      </c>
      <c r="I17234" s="313" t="s">
        <v>6831</v>
      </c>
    </row>
    <row r="17235" spans="6:9" x14ac:dyDescent="0.2">
      <c r="F17235" s="310" t="s">
        <v>22791</v>
      </c>
      <c r="G17235" s="311">
        <v>41311</v>
      </c>
      <c r="H17235" s="312" t="s">
        <v>2375</v>
      </c>
      <c r="I17235" s="313" t="s">
        <v>6851</v>
      </c>
    </row>
    <row r="17236" spans="6:9" x14ac:dyDescent="0.2">
      <c r="F17236" s="322" t="s">
        <v>22792</v>
      </c>
      <c r="G17236" s="316">
        <v>41313</v>
      </c>
      <c r="H17236" s="323" t="s">
        <v>2375</v>
      </c>
      <c r="I17236" s="313" t="s">
        <v>6851</v>
      </c>
    </row>
    <row r="17237" spans="6:9" x14ac:dyDescent="0.2">
      <c r="F17237" s="310" t="s">
        <v>22793</v>
      </c>
      <c r="G17237" s="311">
        <v>41314</v>
      </c>
      <c r="H17237" s="312" t="s">
        <v>2375</v>
      </c>
      <c r="I17237" s="313" t="s">
        <v>6851</v>
      </c>
    </row>
    <row r="17238" spans="6:9" x14ac:dyDescent="0.2">
      <c r="F17238" s="310" t="s">
        <v>22794</v>
      </c>
      <c r="G17238" s="311">
        <v>41317</v>
      </c>
      <c r="H17238" s="312" t="s">
        <v>2375</v>
      </c>
      <c r="I17238" s="313" t="s">
        <v>6831</v>
      </c>
    </row>
    <row r="17239" spans="6:9" x14ac:dyDescent="0.2">
      <c r="F17239" s="310" t="s">
        <v>22795</v>
      </c>
      <c r="G17239" s="311">
        <v>41332</v>
      </c>
      <c r="H17239" s="312" t="s">
        <v>2375</v>
      </c>
      <c r="I17239" s="313" t="s">
        <v>6851</v>
      </c>
    </row>
    <row r="17240" spans="6:9" x14ac:dyDescent="0.2">
      <c r="F17240" s="310" t="s">
        <v>22796</v>
      </c>
      <c r="G17240" s="311">
        <v>41333</v>
      </c>
      <c r="H17240" s="312" t="s">
        <v>2375</v>
      </c>
      <c r="I17240" s="313" t="s">
        <v>6851</v>
      </c>
    </row>
    <row r="17241" spans="6:9" x14ac:dyDescent="0.2">
      <c r="F17241" s="310" t="s">
        <v>22797</v>
      </c>
      <c r="G17241" s="311">
        <v>41338</v>
      </c>
      <c r="H17241" s="312" t="s">
        <v>2375</v>
      </c>
      <c r="I17241" s="313" t="s">
        <v>6851</v>
      </c>
    </row>
    <row r="17242" spans="6:9" x14ac:dyDescent="0.2">
      <c r="F17242" s="310" t="s">
        <v>22798</v>
      </c>
      <c r="G17242" s="311">
        <v>41339</v>
      </c>
      <c r="H17242" s="312" t="s">
        <v>2375</v>
      </c>
      <c r="I17242" s="313" t="s">
        <v>6831</v>
      </c>
    </row>
    <row r="17243" spans="6:9" x14ac:dyDescent="0.2">
      <c r="F17243" s="310" t="s">
        <v>22799</v>
      </c>
      <c r="G17243" s="311">
        <v>41347</v>
      </c>
      <c r="H17243" s="312" t="s">
        <v>2375</v>
      </c>
      <c r="I17243" s="313" t="s">
        <v>6851</v>
      </c>
    </row>
    <row r="17244" spans="6:9" x14ac:dyDescent="0.2">
      <c r="F17244" s="310" t="s">
        <v>22800</v>
      </c>
      <c r="G17244" s="311">
        <v>41348</v>
      </c>
      <c r="H17244" s="312" t="s">
        <v>2375</v>
      </c>
      <c r="I17244" s="313" t="s">
        <v>6831</v>
      </c>
    </row>
    <row r="17245" spans="6:9" x14ac:dyDescent="0.2">
      <c r="F17245" s="310" t="s">
        <v>22801</v>
      </c>
      <c r="G17245" s="311">
        <v>41351</v>
      </c>
      <c r="H17245" s="312" t="s">
        <v>2375</v>
      </c>
      <c r="I17245" s="313" t="s">
        <v>6851</v>
      </c>
    </row>
    <row r="17246" spans="6:9" x14ac:dyDescent="0.2">
      <c r="F17246" s="310" t="s">
        <v>22802</v>
      </c>
      <c r="G17246" s="311">
        <v>41352</v>
      </c>
      <c r="H17246" s="312" t="s">
        <v>2375</v>
      </c>
      <c r="I17246" s="313" t="s">
        <v>6851</v>
      </c>
    </row>
    <row r="17247" spans="6:9" x14ac:dyDescent="0.2">
      <c r="F17247" s="310" t="s">
        <v>22803</v>
      </c>
      <c r="G17247" s="311">
        <v>41360</v>
      </c>
      <c r="H17247" s="312" t="s">
        <v>2375</v>
      </c>
      <c r="I17247" s="313" t="s">
        <v>6851</v>
      </c>
    </row>
    <row r="17248" spans="6:9" x14ac:dyDescent="0.2">
      <c r="F17248" s="310" t="s">
        <v>22804</v>
      </c>
      <c r="G17248" s="311">
        <v>41362</v>
      </c>
      <c r="H17248" s="312" t="s">
        <v>2375</v>
      </c>
      <c r="I17248" s="313" t="s">
        <v>6851</v>
      </c>
    </row>
    <row r="17249" spans="6:9" x14ac:dyDescent="0.2">
      <c r="F17249" s="310" t="s">
        <v>22805</v>
      </c>
      <c r="G17249" s="311">
        <v>41364</v>
      </c>
      <c r="H17249" s="312" t="s">
        <v>2375</v>
      </c>
      <c r="I17249" s="313" t="s">
        <v>6851</v>
      </c>
    </row>
    <row r="17250" spans="6:9" x14ac:dyDescent="0.2">
      <c r="F17250" s="310" t="s">
        <v>22806</v>
      </c>
      <c r="G17250" s="311">
        <v>41365</v>
      </c>
      <c r="H17250" s="312" t="s">
        <v>2375</v>
      </c>
      <c r="I17250" s="313" t="s">
        <v>6851</v>
      </c>
    </row>
    <row r="17251" spans="6:9" x14ac:dyDescent="0.2">
      <c r="F17251" s="310" t="s">
        <v>22807</v>
      </c>
      <c r="G17251" s="311">
        <v>41366</v>
      </c>
      <c r="H17251" s="312" t="s">
        <v>2375</v>
      </c>
      <c r="I17251" s="313" t="s">
        <v>6831</v>
      </c>
    </row>
    <row r="17252" spans="6:9" x14ac:dyDescent="0.2">
      <c r="F17252" s="310" t="s">
        <v>22808</v>
      </c>
      <c r="G17252" s="311">
        <v>41367</v>
      </c>
      <c r="H17252" s="312" t="s">
        <v>2375</v>
      </c>
      <c r="I17252" s="313" t="s">
        <v>6831</v>
      </c>
    </row>
    <row r="17253" spans="6:9" x14ac:dyDescent="0.2">
      <c r="F17253" s="310" t="s">
        <v>22809</v>
      </c>
      <c r="G17253" s="311">
        <v>41368</v>
      </c>
      <c r="H17253" s="312" t="s">
        <v>2375</v>
      </c>
      <c r="I17253" s="313" t="s">
        <v>6851</v>
      </c>
    </row>
    <row r="17254" spans="6:9" x14ac:dyDescent="0.2">
      <c r="F17254" s="310" t="s">
        <v>22810</v>
      </c>
      <c r="G17254" s="311">
        <v>41385</v>
      </c>
      <c r="H17254" s="312" t="s">
        <v>2375</v>
      </c>
      <c r="I17254" s="313" t="s">
        <v>6851</v>
      </c>
    </row>
    <row r="17255" spans="6:9" x14ac:dyDescent="0.2">
      <c r="F17255" s="310" t="s">
        <v>22811</v>
      </c>
      <c r="G17255" s="311">
        <v>41386</v>
      </c>
      <c r="H17255" s="312" t="s">
        <v>2375</v>
      </c>
      <c r="I17255" s="313" t="s">
        <v>6851</v>
      </c>
    </row>
    <row r="17256" spans="6:9" x14ac:dyDescent="0.2">
      <c r="F17256" s="310" t="s">
        <v>22812</v>
      </c>
      <c r="G17256" s="311">
        <v>41390</v>
      </c>
      <c r="H17256" s="312" t="s">
        <v>2375</v>
      </c>
      <c r="I17256" s="313" t="s">
        <v>6831</v>
      </c>
    </row>
    <row r="17257" spans="6:9" x14ac:dyDescent="0.2">
      <c r="F17257" s="310" t="s">
        <v>22813</v>
      </c>
      <c r="G17257" s="311">
        <v>41397</v>
      </c>
      <c r="H17257" s="312" t="s">
        <v>2375</v>
      </c>
      <c r="I17257" s="313" t="s">
        <v>6851</v>
      </c>
    </row>
    <row r="17258" spans="6:9" x14ac:dyDescent="0.2">
      <c r="F17258" s="310" t="s">
        <v>22814</v>
      </c>
      <c r="G17258" s="311">
        <v>41408</v>
      </c>
      <c r="H17258" s="312" t="s">
        <v>2375</v>
      </c>
      <c r="I17258" s="313" t="s">
        <v>6851</v>
      </c>
    </row>
    <row r="17259" spans="6:9" x14ac:dyDescent="0.2">
      <c r="F17259" s="310" t="s">
        <v>22815</v>
      </c>
      <c r="G17259" s="311">
        <v>41413</v>
      </c>
      <c r="H17259" s="312" t="s">
        <v>2375</v>
      </c>
      <c r="I17259" s="313" t="s">
        <v>6851</v>
      </c>
    </row>
    <row r="17260" spans="6:9" x14ac:dyDescent="0.2">
      <c r="F17260" s="310" t="s">
        <v>22816</v>
      </c>
      <c r="G17260" s="311">
        <v>41421</v>
      </c>
      <c r="H17260" s="312" t="s">
        <v>2375</v>
      </c>
      <c r="I17260" s="313" t="s">
        <v>6851</v>
      </c>
    </row>
    <row r="17261" spans="6:9" x14ac:dyDescent="0.2">
      <c r="F17261" s="310" t="s">
        <v>22817</v>
      </c>
      <c r="G17261" s="311">
        <v>41425</v>
      </c>
      <c r="H17261" s="312" t="s">
        <v>2375</v>
      </c>
      <c r="I17261" s="313" t="s">
        <v>6851</v>
      </c>
    </row>
    <row r="17262" spans="6:9" x14ac:dyDescent="0.2">
      <c r="F17262" s="310" t="s">
        <v>22818</v>
      </c>
      <c r="G17262" s="311">
        <v>41426</v>
      </c>
      <c r="H17262" s="312" t="s">
        <v>2375</v>
      </c>
      <c r="I17262" s="313" t="s">
        <v>6831</v>
      </c>
    </row>
    <row r="17263" spans="6:9" x14ac:dyDescent="0.2">
      <c r="F17263" s="310" t="s">
        <v>22819</v>
      </c>
      <c r="G17263" s="311">
        <v>41451</v>
      </c>
      <c r="H17263" s="312" t="s">
        <v>2375</v>
      </c>
      <c r="I17263" s="313" t="s">
        <v>6851</v>
      </c>
    </row>
    <row r="17264" spans="6:9" x14ac:dyDescent="0.2">
      <c r="F17264" s="310" t="s">
        <v>22820</v>
      </c>
      <c r="G17264" s="311">
        <v>41459</v>
      </c>
      <c r="H17264" s="312" t="s">
        <v>2375</v>
      </c>
      <c r="I17264" s="313" t="s">
        <v>6851</v>
      </c>
    </row>
    <row r="17265" spans="6:9" x14ac:dyDescent="0.2">
      <c r="F17265" s="310" t="s">
        <v>22821</v>
      </c>
      <c r="G17265" s="311">
        <v>41464</v>
      </c>
      <c r="H17265" s="312" t="s">
        <v>2375</v>
      </c>
      <c r="I17265" s="313" t="s">
        <v>6851</v>
      </c>
    </row>
    <row r="17266" spans="6:9" x14ac:dyDescent="0.2">
      <c r="F17266" s="310" t="s">
        <v>22822</v>
      </c>
      <c r="G17266" s="311">
        <v>41465</v>
      </c>
      <c r="H17266" s="312" t="s">
        <v>2375</v>
      </c>
      <c r="I17266" s="313" t="s">
        <v>6851</v>
      </c>
    </row>
    <row r="17267" spans="6:9" x14ac:dyDescent="0.2">
      <c r="F17267" s="310" t="s">
        <v>22823</v>
      </c>
      <c r="G17267" s="311">
        <v>41472</v>
      </c>
      <c r="H17267" s="312" t="s">
        <v>2375</v>
      </c>
      <c r="I17267" s="313" t="s">
        <v>6851</v>
      </c>
    </row>
    <row r="17268" spans="6:9" x14ac:dyDescent="0.2">
      <c r="F17268" s="310" t="s">
        <v>22824</v>
      </c>
      <c r="G17268" s="311">
        <v>41477</v>
      </c>
      <c r="H17268" s="312" t="s">
        <v>2375</v>
      </c>
      <c r="I17268" s="313" t="s">
        <v>6831</v>
      </c>
    </row>
    <row r="17269" spans="6:9" x14ac:dyDescent="0.2">
      <c r="F17269" s="310" t="s">
        <v>22825</v>
      </c>
      <c r="G17269" s="311">
        <v>41501</v>
      </c>
      <c r="H17269" s="312" t="s">
        <v>2375</v>
      </c>
      <c r="I17269" s="313" t="s">
        <v>6831</v>
      </c>
    </row>
    <row r="17270" spans="6:9" x14ac:dyDescent="0.2">
      <c r="F17270" s="310" t="s">
        <v>22826</v>
      </c>
      <c r="G17270" s="311">
        <v>41502</v>
      </c>
      <c r="H17270" s="312" t="s">
        <v>2375</v>
      </c>
      <c r="I17270" s="313" t="s">
        <v>6831</v>
      </c>
    </row>
    <row r="17271" spans="6:9" x14ac:dyDescent="0.2">
      <c r="F17271" s="310" t="s">
        <v>22827</v>
      </c>
      <c r="G17271" s="311">
        <v>41503</v>
      </c>
      <c r="H17271" s="312" t="s">
        <v>2375</v>
      </c>
      <c r="I17271" s="313" t="s">
        <v>6831</v>
      </c>
    </row>
    <row r="17272" spans="6:9" x14ac:dyDescent="0.2">
      <c r="F17272" s="310" t="s">
        <v>22828</v>
      </c>
      <c r="G17272" s="311">
        <v>41512</v>
      </c>
      <c r="H17272" s="312" t="s">
        <v>2375</v>
      </c>
      <c r="I17272" s="313" t="s">
        <v>6831</v>
      </c>
    </row>
    <row r="17273" spans="6:9" x14ac:dyDescent="0.2">
      <c r="F17273" s="310" t="s">
        <v>22829</v>
      </c>
      <c r="G17273" s="311">
        <v>41513</v>
      </c>
      <c r="H17273" s="312" t="s">
        <v>2375</v>
      </c>
      <c r="I17273" s="313" t="s">
        <v>6831</v>
      </c>
    </row>
    <row r="17274" spans="6:9" x14ac:dyDescent="0.2">
      <c r="F17274" s="310" t="s">
        <v>22830</v>
      </c>
      <c r="G17274" s="311">
        <v>41514</v>
      </c>
      <c r="H17274" s="312" t="s">
        <v>2375</v>
      </c>
      <c r="I17274" s="313" t="s">
        <v>6831</v>
      </c>
    </row>
    <row r="17275" spans="6:9" x14ac:dyDescent="0.2">
      <c r="F17275" s="310" t="s">
        <v>22831</v>
      </c>
      <c r="G17275" s="311">
        <v>41517</v>
      </c>
      <c r="H17275" s="312" t="s">
        <v>2375</v>
      </c>
      <c r="I17275" s="313" t="s">
        <v>6851</v>
      </c>
    </row>
    <row r="17276" spans="6:9" x14ac:dyDescent="0.2">
      <c r="F17276" s="310" t="s">
        <v>22832</v>
      </c>
      <c r="G17276" s="311">
        <v>41519</v>
      </c>
      <c r="H17276" s="312" t="s">
        <v>2375</v>
      </c>
      <c r="I17276" s="313" t="s">
        <v>6831</v>
      </c>
    </row>
    <row r="17277" spans="6:9" x14ac:dyDescent="0.2">
      <c r="F17277" s="310" t="s">
        <v>22833</v>
      </c>
      <c r="G17277" s="311">
        <v>41520</v>
      </c>
      <c r="H17277" s="312" t="s">
        <v>2375</v>
      </c>
      <c r="I17277" s="313" t="s">
        <v>6851</v>
      </c>
    </row>
    <row r="17278" spans="6:9" x14ac:dyDescent="0.2">
      <c r="F17278" s="310" t="s">
        <v>22834</v>
      </c>
      <c r="G17278" s="311">
        <v>41522</v>
      </c>
      <c r="H17278" s="312" t="s">
        <v>2375</v>
      </c>
      <c r="I17278" s="313" t="s">
        <v>6851</v>
      </c>
    </row>
    <row r="17279" spans="6:9" x14ac:dyDescent="0.2">
      <c r="F17279" s="310" t="s">
        <v>22835</v>
      </c>
      <c r="G17279" s="311">
        <v>41524</v>
      </c>
      <c r="H17279" s="312" t="s">
        <v>2375</v>
      </c>
      <c r="I17279" s="313" t="s">
        <v>6831</v>
      </c>
    </row>
    <row r="17280" spans="6:9" x14ac:dyDescent="0.2">
      <c r="F17280" s="310" t="s">
        <v>22836</v>
      </c>
      <c r="G17280" s="311">
        <v>41526</v>
      </c>
      <c r="H17280" s="312" t="s">
        <v>2375</v>
      </c>
      <c r="I17280" s="313" t="s">
        <v>6831</v>
      </c>
    </row>
    <row r="17281" spans="6:9" x14ac:dyDescent="0.2">
      <c r="F17281" s="310" t="s">
        <v>22837</v>
      </c>
      <c r="G17281" s="311">
        <v>41527</v>
      </c>
      <c r="H17281" s="312" t="s">
        <v>2375</v>
      </c>
      <c r="I17281" s="313" t="s">
        <v>6831</v>
      </c>
    </row>
    <row r="17282" spans="6:9" x14ac:dyDescent="0.2">
      <c r="F17282" s="310" t="s">
        <v>22838</v>
      </c>
      <c r="G17282" s="311">
        <v>41528</v>
      </c>
      <c r="H17282" s="312" t="s">
        <v>2375</v>
      </c>
      <c r="I17282" s="313" t="s">
        <v>6831</v>
      </c>
    </row>
    <row r="17283" spans="6:9" x14ac:dyDescent="0.2">
      <c r="F17283" s="310" t="s">
        <v>22839</v>
      </c>
      <c r="G17283" s="311">
        <v>41531</v>
      </c>
      <c r="H17283" s="312" t="s">
        <v>2375</v>
      </c>
      <c r="I17283" s="313" t="s">
        <v>6831</v>
      </c>
    </row>
    <row r="17284" spans="6:9" x14ac:dyDescent="0.2">
      <c r="F17284" s="310" t="s">
        <v>22840</v>
      </c>
      <c r="G17284" s="311">
        <v>41534</v>
      </c>
      <c r="H17284" s="312" t="s">
        <v>2375</v>
      </c>
      <c r="I17284" s="313" t="s">
        <v>6851</v>
      </c>
    </row>
    <row r="17285" spans="6:9" x14ac:dyDescent="0.2">
      <c r="F17285" s="310" t="s">
        <v>22841</v>
      </c>
      <c r="G17285" s="311">
        <v>41535</v>
      </c>
      <c r="H17285" s="312" t="s">
        <v>2375</v>
      </c>
      <c r="I17285" s="313" t="s">
        <v>6831</v>
      </c>
    </row>
    <row r="17286" spans="6:9" x14ac:dyDescent="0.2">
      <c r="F17286" s="310" t="s">
        <v>22842</v>
      </c>
      <c r="G17286" s="311">
        <v>41537</v>
      </c>
      <c r="H17286" s="312" t="s">
        <v>2375</v>
      </c>
      <c r="I17286" s="313" t="s">
        <v>6851</v>
      </c>
    </row>
    <row r="17287" spans="6:9" x14ac:dyDescent="0.2">
      <c r="F17287" s="310" t="s">
        <v>22843</v>
      </c>
      <c r="G17287" s="311">
        <v>41538</v>
      </c>
      <c r="H17287" s="312" t="s">
        <v>2375</v>
      </c>
      <c r="I17287" s="313" t="s">
        <v>6831</v>
      </c>
    </row>
    <row r="17288" spans="6:9" x14ac:dyDescent="0.2">
      <c r="F17288" s="310" t="s">
        <v>22844</v>
      </c>
      <c r="G17288" s="311">
        <v>41539</v>
      </c>
      <c r="H17288" s="312" t="s">
        <v>2375</v>
      </c>
      <c r="I17288" s="313" t="s">
        <v>6831</v>
      </c>
    </row>
    <row r="17289" spans="6:9" x14ac:dyDescent="0.2">
      <c r="F17289" s="310" t="s">
        <v>22845</v>
      </c>
      <c r="G17289" s="311">
        <v>41540</v>
      </c>
      <c r="H17289" s="312" t="s">
        <v>2375</v>
      </c>
      <c r="I17289" s="313" t="s">
        <v>6831</v>
      </c>
    </row>
    <row r="17290" spans="6:9" x14ac:dyDescent="0.2">
      <c r="F17290" s="310" t="s">
        <v>22846</v>
      </c>
      <c r="G17290" s="311">
        <v>41542</v>
      </c>
      <c r="H17290" s="312" t="s">
        <v>2375</v>
      </c>
      <c r="I17290" s="313" t="s">
        <v>6851</v>
      </c>
    </row>
    <row r="17291" spans="6:9" x14ac:dyDescent="0.2">
      <c r="F17291" s="310" t="s">
        <v>22847</v>
      </c>
      <c r="G17291" s="311">
        <v>41543</v>
      </c>
      <c r="H17291" s="312" t="s">
        <v>2375</v>
      </c>
      <c r="I17291" s="313" t="s">
        <v>6831</v>
      </c>
    </row>
    <row r="17292" spans="6:9" x14ac:dyDescent="0.2">
      <c r="F17292" s="310" t="s">
        <v>22848</v>
      </c>
      <c r="G17292" s="311">
        <v>41544</v>
      </c>
      <c r="H17292" s="312" t="s">
        <v>2375</v>
      </c>
      <c r="I17292" s="313" t="s">
        <v>6831</v>
      </c>
    </row>
    <row r="17293" spans="6:9" x14ac:dyDescent="0.2">
      <c r="F17293" s="310" t="s">
        <v>22849</v>
      </c>
      <c r="G17293" s="311">
        <v>41547</v>
      </c>
      <c r="H17293" s="312" t="s">
        <v>2375</v>
      </c>
      <c r="I17293" s="313" t="s">
        <v>6831</v>
      </c>
    </row>
    <row r="17294" spans="6:9" x14ac:dyDescent="0.2">
      <c r="F17294" s="310" t="s">
        <v>22850</v>
      </c>
      <c r="G17294" s="311">
        <v>41548</v>
      </c>
      <c r="H17294" s="312" t="s">
        <v>2375</v>
      </c>
      <c r="I17294" s="313" t="s">
        <v>6851</v>
      </c>
    </row>
    <row r="17295" spans="6:9" x14ac:dyDescent="0.2">
      <c r="F17295" s="310" t="s">
        <v>22851</v>
      </c>
      <c r="G17295" s="311">
        <v>41549</v>
      </c>
      <c r="H17295" s="312" t="s">
        <v>2375</v>
      </c>
      <c r="I17295" s="313" t="s">
        <v>6851</v>
      </c>
    </row>
    <row r="17296" spans="6:9" x14ac:dyDescent="0.2">
      <c r="F17296" s="310" t="s">
        <v>22852</v>
      </c>
      <c r="G17296" s="311">
        <v>41553</v>
      </c>
      <c r="H17296" s="312" t="s">
        <v>2375</v>
      </c>
      <c r="I17296" s="313" t="s">
        <v>6851</v>
      </c>
    </row>
    <row r="17297" spans="6:9" x14ac:dyDescent="0.2">
      <c r="F17297" s="310" t="s">
        <v>22853</v>
      </c>
      <c r="G17297" s="311">
        <v>41554</v>
      </c>
      <c r="H17297" s="312" t="s">
        <v>2375</v>
      </c>
      <c r="I17297" s="313" t="s">
        <v>6831</v>
      </c>
    </row>
    <row r="17298" spans="6:9" x14ac:dyDescent="0.2">
      <c r="F17298" s="310" t="s">
        <v>22854</v>
      </c>
      <c r="G17298" s="311">
        <v>41555</v>
      </c>
      <c r="H17298" s="312" t="s">
        <v>2375</v>
      </c>
      <c r="I17298" s="313" t="s">
        <v>6831</v>
      </c>
    </row>
    <row r="17299" spans="6:9" x14ac:dyDescent="0.2">
      <c r="F17299" s="310" t="s">
        <v>22855</v>
      </c>
      <c r="G17299" s="311">
        <v>41557</v>
      </c>
      <c r="H17299" s="312" t="s">
        <v>2375</v>
      </c>
      <c r="I17299" s="313" t="s">
        <v>6831</v>
      </c>
    </row>
    <row r="17300" spans="6:9" x14ac:dyDescent="0.2">
      <c r="F17300" s="310" t="s">
        <v>22856</v>
      </c>
      <c r="G17300" s="311">
        <v>41558</v>
      </c>
      <c r="H17300" s="312" t="s">
        <v>2375</v>
      </c>
      <c r="I17300" s="313" t="s">
        <v>6831</v>
      </c>
    </row>
    <row r="17301" spans="6:9" x14ac:dyDescent="0.2">
      <c r="F17301" s="310" t="s">
        <v>22857</v>
      </c>
      <c r="G17301" s="311">
        <v>41559</v>
      </c>
      <c r="H17301" s="312" t="s">
        <v>2375</v>
      </c>
      <c r="I17301" s="313" t="s">
        <v>6831</v>
      </c>
    </row>
    <row r="17302" spans="6:9" x14ac:dyDescent="0.2">
      <c r="F17302" s="310" t="s">
        <v>22858</v>
      </c>
      <c r="G17302" s="311">
        <v>41560</v>
      </c>
      <c r="H17302" s="312" t="s">
        <v>2375</v>
      </c>
      <c r="I17302" s="313" t="s">
        <v>6831</v>
      </c>
    </row>
    <row r="17303" spans="6:9" x14ac:dyDescent="0.2">
      <c r="F17303" s="310" t="s">
        <v>22859</v>
      </c>
      <c r="G17303" s="311">
        <v>41561</v>
      </c>
      <c r="H17303" s="312" t="s">
        <v>2375</v>
      </c>
      <c r="I17303" s="313" t="s">
        <v>6851</v>
      </c>
    </row>
    <row r="17304" spans="6:9" x14ac:dyDescent="0.2">
      <c r="F17304" s="310" t="s">
        <v>22860</v>
      </c>
      <c r="G17304" s="311">
        <v>41562</v>
      </c>
      <c r="H17304" s="312" t="s">
        <v>2375</v>
      </c>
      <c r="I17304" s="313" t="s">
        <v>6831</v>
      </c>
    </row>
    <row r="17305" spans="6:9" x14ac:dyDescent="0.2">
      <c r="F17305" s="310" t="s">
        <v>22861</v>
      </c>
      <c r="G17305" s="311">
        <v>41563</v>
      </c>
      <c r="H17305" s="312" t="s">
        <v>2375</v>
      </c>
      <c r="I17305" s="313" t="s">
        <v>6851</v>
      </c>
    </row>
    <row r="17306" spans="6:9" x14ac:dyDescent="0.2">
      <c r="F17306" s="310" t="s">
        <v>22862</v>
      </c>
      <c r="G17306" s="311">
        <v>41564</v>
      </c>
      <c r="H17306" s="312" t="s">
        <v>2375</v>
      </c>
      <c r="I17306" s="313" t="s">
        <v>6831</v>
      </c>
    </row>
    <row r="17307" spans="6:9" x14ac:dyDescent="0.2">
      <c r="F17307" s="310" t="s">
        <v>22863</v>
      </c>
      <c r="G17307" s="311">
        <v>41566</v>
      </c>
      <c r="H17307" s="312" t="s">
        <v>2375</v>
      </c>
      <c r="I17307" s="313" t="s">
        <v>6851</v>
      </c>
    </row>
    <row r="17308" spans="6:9" x14ac:dyDescent="0.2">
      <c r="F17308" s="310" t="s">
        <v>22864</v>
      </c>
      <c r="G17308" s="311">
        <v>41567</v>
      </c>
      <c r="H17308" s="312" t="s">
        <v>2375</v>
      </c>
      <c r="I17308" s="313" t="s">
        <v>6831</v>
      </c>
    </row>
    <row r="17309" spans="6:9" x14ac:dyDescent="0.2">
      <c r="F17309" s="310" t="s">
        <v>22865</v>
      </c>
      <c r="G17309" s="311">
        <v>41568</v>
      </c>
      <c r="H17309" s="312" t="s">
        <v>2375</v>
      </c>
      <c r="I17309" s="313" t="s">
        <v>6851</v>
      </c>
    </row>
    <row r="17310" spans="6:9" x14ac:dyDescent="0.2">
      <c r="F17310" s="310" t="s">
        <v>22866</v>
      </c>
      <c r="G17310" s="311">
        <v>41571</v>
      </c>
      <c r="H17310" s="312" t="s">
        <v>2375</v>
      </c>
      <c r="I17310" s="313" t="s">
        <v>6831</v>
      </c>
    </row>
    <row r="17311" spans="6:9" x14ac:dyDescent="0.2">
      <c r="F17311" s="310" t="s">
        <v>22867</v>
      </c>
      <c r="G17311" s="311">
        <v>41572</v>
      </c>
      <c r="H17311" s="312" t="s">
        <v>2375</v>
      </c>
      <c r="I17311" s="313" t="s">
        <v>6831</v>
      </c>
    </row>
    <row r="17312" spans="6:9" x14ac:dyDescent="0.2">
      <c r="F17312" s="310" t="s">
        <v>22868</v>
      </c>
      <c r="G17312" s="311">
        <v>41601</v>
      </c>
      <c r="H17312" s="312" t="s">
        <v>2375</v>
      </c>
      <c r="I17312" s="313" t="s">
        <v>6831</v>
      </c>
    </row>
    <row r="17313" spans="6:9" x14ac:dyDescent="0.2">
      <c r="F17313" s="310" t="s">
        <v>22869</v>
      </c>
      <c r="G17313" s="311">
        <v>41602</v>
      </c>
      <c r="H17313" s="312" t="s">
        <v>2375</v>
      </c>
      <c r="I17313" s="313" t="s">
        <v>6831</v>
      </c>
    </row>
    <row r="17314" spans="6:9" x14ac:dyDescent="0.2">
      <c r="F17314" s="310" t="s">
        <v>22870</v>
      </c>
      <c r="G17314" s="311">
        <v>41603</v>
      </c>
      <c r="H17314" s="312" t="s">
        <v>2375</v>
      </c>
      <c r="I17314" s="313" t="s">
        <v>6831</v>
      </c>
    </row>
    <row r="17315" spans="6:9" x14ac:dyDescent="0.2">
      <c r="F17315" s="310" t="s">
        <v>22871</v>
      </c>
      <c r="G17315" s="311">
        <v>41604</v>
      </c>
      <c r="H17315" s="312" t="s">
        <v>2375</v>
      </c>
      <c r="I17315" s="313" t="s">
        <v>6831</v>
      </c>
    </row>
    <row r="17316" spans="6:9" x14ac:dyDescent="0.2">
      <c r="F17316" s="310" t="s">
        <v>22872</v>
      </c>
      <c r="G17316" s="311">
        <v>41605</v>
      </c>
      <c r="H17316" s="312" t="s">
        <v>2375</v>
      </c>
      <c r="I17316" s="313" t="s">
        <v>6831</v>
      </c>
    </row>
    <row r="17317" spans="6:9" x14ac:dyDescent="0.2">
      <c r="F17317" s="310" t="s">
        <v>22873</v>
      </c>
      <c r="G17317" s="311">
        <v>41606</v>
      </c>
      <c r="H17317" s="312" t="s">
        <v>2375</v>
      </c>
      <c r="I17317" s="313" t="s">
        <v>6831</v>
      </c>
    </row>
    <row r="17318" spans="6:9" x14ac:dyDescent="0.2">
      <c r="F17318" s="310" t="s">
        <v>22874</v>
      </c>
      <c r="G17318" s="311">
        <v>41607</v>
      </c>
      <c r="H17318" s="312" t="s">
        <v>2375</v>
      </c>
      <c r="I17318" s="313" t="s">
        <v>6851</v>
      </c>
    </row>
    <row r="17319" spans="6:9" x14ac:dyDescent="0.2">
      <c r="F17319" s="310" t="s">
        <v>22875</v>
      </c>
      <c r="G17319" s="311">
        <v>41612</v>
      </c>
      <c r="H17319" s="312" t="s">
        <v>2375</v>
      </c>
      <c r="I17319" s="313" t="s">
        <v>6831</v>
      </c>
    </row>
    <row r="17320" spans="6:9" x14ac:dyDescent="0.2">
      <c r="F17320" s="310" t="s">
        <v>22876</v>
      </c>
      <c r="G17320" s="311">
        <v>41615</v>
      </c>
      <c r="H17320" s="312" t="s">
        <v>2375</v>
      </c>
      <c r="I17320" s="313" t="s">
        <v>6831</v>
      </c>
    </row>
    <row r="17321" spans="6:9" x14ac:dyDescent="0.2">
      <c r="F17321" s="310" t="s">
        <v>22877</v>
      </c>
      <c r="G17321" s="311">
        <v>41616</v>
      </c>
      <c r="H17321" s="312" t="s">
        <v>2375</v>
      </c>
      <c r="I17321" s="313" t="s">
        <v>6831</v>
      </c>
    </row>
    <row r="17322" spans="6:9" x14ac:dyDescent="0.2">
      <c r="F17322" s="310" t="s">
        <v>22878</v>
      </c>
      <c r="G17322" s="311">
        <v>41619</v>
      </c>
      <c r="H17322" s="312" t="s">
        <v>2375</v>
      </c>
      <c r="I17322" s="313" t="s">
        <v>6831</v>
      </c>
    </row>
    <row r="17323" spans="6:9" x14ac:dyDescent="0.2">
      <c r="F17323" s="310" t="s">
        <v>22879</v>
      </c>
      <c r="G17323" s="311">
        <v>41621</v>
      </c>
      <c r="H17323" s="312" t="s">
        <v>2375</v>
      </c>
      <c r="I17323" s="313" t="s">
        <v>6831</v>
      </c>
    </row>
    <row r="17324" spans="6:9" x14ac:dyDescent="0.2">
      <c r="F17324" s="310" t="s">
        <v>22880</v>
      </c>
      <c r="G17324" s="311">
        <v>41622</v>
      </c>
      <c r="H17324" s="312" t="s">
        <v>2375</v>
      </c>
      <c r="I17324" s="313" t="s">
        <v>6831</v>
      </c>
    </row>
    <row r="17325" spans="6:9" x14ac:dyDescent="0.2">
      <c r="F17325" s="310" t="s">
        <v>22881</v>
      </c>
      <c r="G17325" s="311">
        <v>41630</v>
      </c>
      <c r="H17325" s="312" t="s">
        <v>2375</v>
      </c>
      <c r="I17325" s="313" t="s">
        <v>6851</v>
      </c>
    </row>
    <row r="17326" spans="6:9" x14ac:dyDescent="0.2">
      <c r="F17326" s="310" t="s">
        <v>22882</v>
      </c>
      <c r="G17326" s="311">
        <v>41631</v>
      </c>
      <c r="H17326" s="312" t="s">
        <v>2375</v>
      </c>
      <c r="I17326" s="313" t="s">
        <v>6831</v>
      </c>
    </row>
    <row r="17327" spans="6:9" x14ac:dyDescent="0.2">
      <c r="F17327" s="310" t="s">
        <v>22883</v>
      </c>
      <c r="G17327" s="311">
        <v>41632</v>
      </c>
      <c r="H17327" s="312" t="s">
        <v>2375</v>
      </c>
      <c r="I17327" s="313" t="s">
        <v>6851</v>
      </c>
    </row>
    <row r="17328" spans="6:9" x14ac:dyDescent="0.2">
      <c r="F17328" s="310" t="s">
        <v>22884</v>
      </c>
      <c r="G17328" s="311">
        <v>41635</v>
      </c>
      <c r="H17328" s="312" t="s">
        <v>2375</v>
      </c>
      <c r="I17328" s="313" t="s">
        <v>6831</v>
      </c>
    </row>
    <row r="17329" spans="6:9" x14ac:dyDescent="0.2">
      <c r="F17329" s="310" t="s">
        <v>22885</v>
      </c>
      <c r="G17329" s="311">
        <v>41636</v>
      </c>
      <c r="H17329" s="312" t="s">
        <v>2375</v>
      </c>
      <c r="I17329" s="313" t="s">
        <v>6831</v>
      </c>
    </row>
    <row r="17330" spans="6:9" x14ac:dyDescent="0.2">
      <c r="F17330" s="310" t="s">
        <v>22886</v>
      </c>
      <c r="G17330" s="311">
        <v>41640</v>
      </c>
      <c r="H17330" s="312" t="s">
        <v>2375</v>
      </c>
      <c r="I17330" s="313" t="s">
        <v>6851</v>
      </c>
    </row>
    <row r="17331" spans="6:9" x14ac:dyDescent="0.2">
      <c r="F17331" s="310" t="s">
        <v>22887</v>
      </c>
      <c r="G17331" s="311">
        <v>41642</v>
      </c>
      <c r="H17331" s="312" t="s">
        <v>2375</v>
      </c>
      <c r="I17331" s="313" t="s">
        <v>6831</v>
      </c>
    </row>
    <row r="17332" spans="6:9" x14ac:dyDescent="0.2">
      <c r="F17332" s="310" t="s">
        <v>22888</v>
      </c>
      <c r="G17332" s="311">
        <v>41643</v>
      </c>
      <c r="H17332" s="312" t="s">
        <v>2375</v>
      </c>
      <c r="I17332" s="313" t="s">
        <v>6831</v>
      </c>
    </row>
    <row r="17333" spans="6:9" x14ac:dyDescent="0.2">
      <c r="F17333" s="310" t="s">
        <v>22889</v>
      </c>
      <c r="G17333" s="311">
        <v>41645</v>
      </c>
      <c r="H17333" s="312" t="s">
        <v>2375</v>
      </c>
      <c r="I17333" s="313" t="s">
        <v>6831</v>
      </c>
    </row>
    <row r="17334" spans="6:9" x14ac:dyDescent="0.2">
      <c r="F17334" s="310" t="s">
        <v>22890</v>
      </c>
      <c r="G17334" s="311">
        <v>41647</v>
      </c>
      <c r="H17334" s="312" t="s">
        <v>2375</v>
      </c>
      <c r="I17334" s="313" t="s">
        <v>6831</v>
      </c>
    </row>
    <row r="17335" spans="6:9" x14ac:dyDescent="0.2">
      <c r="F17335" s="310" t="s">
        <v>22891</v>
      </c>
      <c r="G17335" s="311">
        <v>41649</v>
      </c>
      <c r="H17335" s="312" t="s">
        <v>2375</v>
      </c>
      <c r="I17335" s="313" t="s">
        <v>6831</v>
      </c>
    </row>
    <row r="17336" spans="6:9" x14ac:dyDescent="0.2">
      <c r="F17336" s="310" t="s">
        <v>22892</v>
      </c>
      <c r="G17336" s="311">
        <v>41650</v>
      </c>
      <c r="H17336" s="312" t="s">
        <v>2375</v>
      </c>
      <c r="I17336" s="313" t="s">
        <v>6831</v>
      </c>
    </row>
    <row r="17337" spans="6:9" x14ac:dyDescent="0.2">
      <c r="F17337" s="310" t="s">
        <v>22893</v>
      </c>
      <c r="G17337" s="311">
        <v>41651</v>
      </c>
      <c r="H17337" s="312" t="s">
        <v>2375</v>
      </c>
      <c r="I17337" s="313" t="s">
        <v>6831</v>
      </c>
    </row>
    <row r="17338" spans="6:9" x14ac:dyDescent="0.2">
      <c r="F17338" s="310" t="s">
        <v>22894</v>
      </c>
      <c r="G17338" s="311">
        <v>41653</v>
      </c>
      <c r="H17338" s="312" t="s">
        <v>2375</v>
      </c>
      <c r="I17338" s="313" t="s">
        <v>6851</v>
      </c>
    </row>
    <row r="17339" spans="6:9" x14ac:dyDescent="0.2">
      <c r="F17339" s="310" t="s">
        <v>22895</v>
      </c>
      <c r="G17339" s="311">
        <v>41655</v>
      </c>
      <c r="H17339" s="312" t="s">
        <v>2375</v>
      </c>
      <c r="I17339" s="313" t="s">
        <v>6831</v>
      </c>
    </row>
    <row r="17340" spans="6:9" x14ac:dyDescent="0.2">
      <c r="F17340" s="310" t="s">
        <v>22896</v>
      </c>
      <c r="G17340" s="311">
        <v>41659</v>
      </c>
      <c r="H17340" s="312" t="s">
        <v>2375</v>
      </c>
      <c r="I17340" s="313" t="s">
        <v>6831</v>
      </c>
    </row>
    <row r="17341" spans="6:9" x14ac:dyDescent="0.2">
      <c r="F17341" s="310" t="s">
        <v>22897</v>
      </c>
      <c r="G17341" s="311">
        <v>41660</v>
      </c>
      <c r="H17341" s="312" t="s">
        <v>2375</v>
      </c>
      <c r="I17341" s="313" t="s">
        <v>6831</v>
      </c>
    </row>
    <row r="17342" spans="6:9" x14ac:dyDescent="0.2">
      <c r="F17342" s="310" t="s">
        <v>22898</v>
      </c>
      <c r="G17342" s="311">
        <v>41663</v>
      </c>
      <c r="H17342" s="312" t="s">
        <v>2375</v>
      </c>
      <c r="I17342" s="313" t="s">
        <v>6831</v>
      </c>
    </row>
    <row r="17343" spans="6:9" x14ac:dyDescent="0.2">
      <c r="F17343" s="310" t="s">
        <v>22899</v>
      </c>
      <c r="G17343" s="311">
        <v>41666</v>
      </c>
      <c r="H17343" s="312" t="s">
        <v>2375</v>
      </c>
      <c r="I17343" s="313" t="s">
        <v>6831</v>
      </c>
    </row>
    <row r="17344" spans="6:9" x14ac:dyDescent="0.2">
      <c r="F17344" s="310" t="s">
        <v>22900</v>
      </c>
      <c r="G17344" s="311">
        <v>41667</v>
      </c>
      <c r="H17344" s="312" t="s">
        <v>2375</v>
      </c>
      <c r="I17344" s="313" t="s">
        <v>6831</v>
      </c>
    </row>
    <row r="17345" spans="6:9" x14ac:dyDescent="0.2">
      <c r="F17345" s="310" t="s">
        <v>22901</v>
      </c>
      <c r="G17345" s="311">
        <v>41669</v>
      </c>
      <c r="H17345" s="312" t="s">
        <v>2375</v>
      </c>
      <c r="I17345" s="313" t="s">
        <v>6831</v>
      </c>
    </row>
    <row r="17346" spans="6:9" x14ac:dyDescent="0.2">
      <c r="F17346" s="310" t="s">
        <v>22902</v>
      </c>
      <c r="G17346" s="311">
        <v>41701</v>
      </c>
      <c r="H17346" s="312" t="s">
        <v>2375</v>
      </c>
      <c r="I17346" s="313" t="s">
        <v>6831</v>
      </c>
    </row>
    <row r="17347" spans="6:9" x14ac:dyDescent="0.2">
      <c r="F17347" s="310" t="s">
        <v>22903</v>
      </c>
      <c r="G17347" s="311">
        <v>41702</v>
      </c>
      <c r="H17347" s="312" t="s">
        <v>2375</v>
      </c>
      <c r="I17347" s="313" t="s">
        <v>6831</v>
      </c>
    </row>
    <row r="17348" spans="6:9" x14ac:dyDescent="0.2">
      <c r="F17348" s="310" t="s">
        <v>22904</v>
      </c>
      <c r="G17348" s="311">
        <v>41712</v>
      </c>
      <c r="H17348" s="312" t="s">
        <v>2375</v>
      </c>
      <c r="I17348" s="313" t="s">
        <v>6831</v>
      </c>
    </row>
    <row r="17349" spans="6:9" x14ac:dyDescent="0.2">
      <c r="F17349" s="310" t="s">
        <v>22905</v>
      </c>
      <c r="G17349" s="311">
        <v>41713</v>
      </c>
      <c r="H17349" s="312" t="s">
        <v>2375</v>
      </c>
      <c r="I17349" s="313" t="s">
        <v>6831</v>
      </c>
    </row>
    <row r="17350" spans="6:9" x14ac:dyDescent="0.2">
      <c r="F17350" s="310" t="s">
        <v>22906</v>
      </c>
      <c r="G17350" s="311">
        <v>41714</v>
      </c>
      <c r="H17350" s="312" t="s">
        <v>2375</v>
      </c>
      <c r="I17350" s="313" t="s">
        <v>6831</v>
      </c>
    </row>
    <row r="17351" spans="6:9" x14ac:dyDescent="0.2">
      <c r="F17351" s="310" t="s">
        <v>22907</v>
      </c>
      <c r="G17351" s="311">
        <v>41719</v>
      </c>
      <c r="H17351" s="312" t="s">
        <v>2375</v>
      </c>
      <c r="I17351" s="313" t="s">
        <v>6831</v>
      </c>
    </row>
    <row r="17352" spans="6:9" x14ac:dyDescent="0.2">
      <c r="F17352" s="310" t="s">
        <v>22908</v>
      </c>
      <c r="G17352" s="311">
        <v>41721</v>
      </c>
      <c r="H17352" s="312" t="s">
        <v>2375</v>
      </c>
      <c r="I17352" s="313" t="s">
        <v>6831</v>
      </c>
    </row>
    <row r="17353" spans="6:9" x14ac:dyDescent="0.2">
      <c r="F17353" s="310" t="s">
        <v>22909</v>
      </c>
      <c r="G17353" s="311">
        <v>41722</v>
      </c>
      <c r="H17353" s="312" t="s">
        <v>2375</v>
      </c>
      <c r="I17353" s="313" t="s">
        <v>6831</v>
      </c>
    </row>
    <row r="17354" spans="6:9" x14ac:dyDescent="0.2">
      <c r="F17354" s="310" t="s">
        <v>22910</v>
      </c>
      <c r="G17354" s="311">
        <v>41723</v>
      </c>
      <c r="H17354" s="312" t="s">
        <v>2375</v>
      </c>
      <c r="I17354" s="313" t="s">
        <v>6831</v>
      </c>
    </row>
    <row r="17355" spans="6:9" x14ac:dyDescent="0.2">
      <c r="F17355" s="310" t="s">
        <v>22911</v>
      </c>
      <c r="G17355" s="311">
        <v>41725</v>
      </c>
      <c r="H17355" s="312" t="s">
        <v>2375</v>
      </c>
      <c r="I17355" s="313" t="s">
        <v>6831</v>
      </c>
    </row>
    <row r="17356" spans="6:9" x14ac:dyDescent="0.2">
      <c r="F17356" s="310" t="s">
        <v>22912</v>
      </c>
      <c r="G17356" s="311">
        <v>41727</v>
      </c>
      <c r="H17356" s="312" t="s">
        <v>2375</v>
      </c>
      <c r="I17356" s="313" t="s">
        <v>6831</v>
      </c>
    </row>
    <row r="17357" spans="6:9" x14ac:dyDescent="0.2">
      <c r="F17357" s="310" t="s">
        <v>22913</v>
      </c>
      <c r="G17357" s="311">
        <v>41729</v>
      </c>
      <c r="H17357" s="312" t="s">
        <v>2375</v>
      </c>
      <c r="I17357" s="313" t="s">
        <v>6831</v>
      </c>
    </row>
    <row r="17358" spans="6:9" x14ac:dyDescent="0.2">
      <c r="F17358" s="310" t="s">
        <v>22914</v>
      </c>
      <c r="G17358" s="311">
        <v>41731</v>
      </c>
      <c r="H17358" s="312" t="s">
        <v>2375</v>
      </c>
      <c r="I17358" s="313" t="s">
        <v>6831</v>
      </c>
    </row>
    <row r="17359" spans="6:9" x14ac:dyDescent="0.2">
      <c r="F17359" s="310" t="s">
        <v>22915</v>
      </c>
      <c r="G17359" s="311">
        <v>41735</v>
      </c>
      <c r="H17359" s="312" t="s">
        <v>2375</v>
      </c>
      <c r="I17359" s="313" t="s">
        <v>6831</v>
      </c>
    </row>
    <row r="17360" spans="6:9" x14ac:dyDescent="0.2">
      <c r="F17360" s="310" t="s">
        <v>22916</v>
      </c>
      <c r="G17360" s="311">
        <v>41736</v>
      </c>
      <c r="H17360" s="312" t="s">
        <v>2375</v>
      </c>
      <c r="I17360" s="313" t="s">
        <v>6831</v>
      </c>
    </row>
    <row r="17361" spans="6:9" x14ac:dyDescent="0.2">
      <c r="F17361" s="310" t="s">
        <v>22917</v>
      </c>
      <c r="G17361" s="311">
        <v>41739</v>
      </c>
      <c r="H17361" s="312" t="s">
        <v>2375</v>
      </c>
      <c r="I17361" s="313" t="s">
        <v>6831</v>
      </c>
    </row>
    <row r="17362" spans="6:9" x14ac:dyDescent="0.2">
      <c r="F17362" s="310" t="s">
        <v>22918</v>
      </c>
      <c r="G17362" s="311">
        <v>41740</v>
      </c>
      <c r="H17362" s="312" t="s">
        <v>2375</v>
      </c>
      <c r="I17362" s="313" t="s">
        <v>6831</v>
      </c>
    </row>
    <row r="17363" spans="6:9" x14ac:dyDescent="0.2">
      <c r="F17363" s="310" t="s">
        <v>22919</v>
      </c>
      <c r="G17363" s="311">
        <v>41743</v>
      </c>
      <c r="H17363" s="312" t="s">
        <v>2375</v>
      </c>
      <c r="I17363" s="313" t="s">
        <v>6831</v>
      </c>
    </row>
    <row r="17364" spans="6:9" x14ac:dyDescent="0.2">
      <c r="F17364" s="310" t="s">
        <v>22920</v>
      </c>
      <c r="G17364" s="311">
        <v>41745</v>
      </c>
      <c r="H17364" s="312" t="s">
        <v>2375</v>
      </c>
      <c r="I17364" s="313" t="s">
        <v>6831</v>
      </c>
    </row>
    <row r="17365" spans="6:9" x14ac:dyDescent="0.2">
      <c r="F17365" s="310" t="s">
        <v>22921</v>
      </c>
      <c r="G17365" s="311">
        <v>41746</v>
      </c>
      <c r="H17365" s="312" t="s">
        <v>2375</v>
      </c>
      <c r="I17365" s="313" t="s">
        <v>6831</v>
      </c>
    </row>
    <row r="17366" spans="6:9" x14ac:dyDescent="0.2">
      <c r="F17366" s="310" t="s">
        <v>22922</v>
      </c>
      <c r="G17366" s="311">
        <v>41747</v>
      </c>
      <c r="H17366" s="312" t="s">
        <v>2375</v>
      </c>
      <c r="I17366" s="313" t="s">
        <v>6831</v>
      </c>
    </row>
    <row r="17367" spans="6:9" x14ac:dyDescent="0.2">
      <c r="F17367" s="310" t="s">
        <v>22923</v>
      </c>
      <c r="G17367" s="311">
        <v>41749</v>
      </c>
      <c r="H17367" s="312" t="s">
        <v>2375</v>
      </c>
      <c r="I17367" s="313" t="s">
        <v>6831</v>
      </c>
    </row>
    <row r="17368" spans="6:9" x14ac:dyDescent="0.2">
      <c r="F17368" s="310" t="s">
        <v>22924</v>
      </c>
      <c r="G17368" s="311">
        <v>41751</v>
      </c>
      <c r="H17368" s="312" t="s">
        <v>2375</v>
      </c>
      <c r="I17368" s="313" t="s">
        <v>6831</v>
      </c>
    </row>
    <row r="17369" spans="6:9" x14ac:dyDescent="0.2">
      <c r="F17369" s="310" t="s">
        <v>22925</v>
      </c>
      <c r="G17369" s="311">
        <v>41754</v>
      </c>
      <c r="H17369" s="312" t="s">
        <v>2375</v>
      </c>
      <c r="I17369" s="313" t="s">
        <v>6831</v>
      </c>
    </row>
    <row r="17370" spans="6:9" x14ac:dyDescent="0.2">
      <c r="F17370" s="310" t="s">
        <v>22926</v>
      </c>
      <c r="G17370" s="311">
        <v>41759</v>
      </c>
      <c r="H17370" s="312" t="s">
        <v>2375</v>
      </c>
      <c r="I17370" s="313" t="s">
        <v>6831</v>
      </c>
    </row>
    <row r="17371" spans="6:9" x14ac:dyDescent="0.2">
      <c r="F17371" s="310" t="s">
        <v>22927</v>
      </c>
      <c r="G17371" s="311">
        <v>41760</v>
      </c>
      <c r="H17371" s="312" t="s">
        <v>2375</v>
      </c>
      <c r="I17371" s="313" t="s">
        <v>6831</v>
      </c>
    </row>
    <row r="17372" spans="6:9" x14ac:dyDescent="0.2">
      <c r="F17372" s="310" t="s">
        <v>22928</v>
      </c>
      <c r="G17372" s="311">
        <v>41762</v>
      </c>
      <c r="H17372" s="312" t="s">
        <v>2375</v>
      </c>
      <c r="I17372" s="313" t="s">
        <v>6831</v>
      </c>
    </row>
    <row r="17373" spans="6:9" x14ac:dyDescent="0.2">
      <c r="F17373" s="310" t="s">
        <v>22929</v>
      </c>
      <c r="G17373" s="311">
        <v>41763</v>
      </c>
      <c r="H17373" s="312" t="s">
        <v>2375</v>
      </c>
      <c r="I17373" s="313" t="s">
        <v>6831</v>
      </c>
    </row>
    <row r="17374" spans="6:9" x14ac:dyDescent="0.2">
      <c r="F17374" s="310" t="s">
        <v>22930</v>
      </c>
      <c r="G17374" s="311">
        <v>41764</v>
      </c>
      <c r="H17374" s="312" t="s">
        <v>2375</v>
      </c>
      <c r="I17374" s="313" t="s">
        <v>6831</v>
      </c>
    </row>
    <row r="17375" spans="6:9" x14ac:dyDescent="0.2">
      <c r="F17375" s="310" t="s">
        <v>22931</v>
      </c>
      <c r="G17375" s="311">
        <v>41766</v>
      </c>
      <c r="H17375" s="312" t="s">
        <v>2375</v>
      </c>
      <c r="I17375" s="313" t="s">
        <v>6831</v>
      </c>
    </row>
    <row r="17376" spans="6:9" x14ac:dyDescent="0.2">
      <c r="F17376" s="310" t="s">
        <v>22932</v>
      </c>
      <c r="G17376" s="311">
        <v>41772</v>
      </c>
      <c r="H17376" s="312" t="s">
        <v>2375</v>
      </c>
      <c r="I17376" s="313" t="s">
        <v>6831</v>
      </c>
    </row>
    <row r="17377" spans="6:9" x14ac:dyDescent="0.2">
      <c r="F17377" s="310" t="s">
        <v>22933</v>
      </c>
      <c r="G17377" s="311">
        <v>41773</v>
      </c>
      <c r="H17377" s="312" t="s">
        <v>2375</v>
      </c>
      <c r="I17377" s="313" t="s">
        <v>6831</v>
      </c>
    </row>
    <row r="17378" spans="6:9" x14ac:dyDescent="0.2">
      <c r="F17378" s="310" t="s">
        <v>22934</v>
      </c>
      <c r="G17378" s="311">
        <v>41774</v>
      </c>
      <c r="H17378" s="312" t="s">
        <v>2375</v>
      </c>
      <c r="I17378" s="313" t="s">
        <v>6831</v>
      </c>
    </row>
    <row r="17379" spans="6:9" x14ac:dyDescent="0.2">
      <c r="F17379" s="310" t="s">
        <v>22935</v>
      </c>
      <c r="G17379" s="311">
        <v>41775</v>
      </c>
      <c r="H17379" s="312" t="s">
        <v>2375</v>
      </c>
      <c r="I17379" s="313" t="s">
        <v>6831</v>
      </c>
    </row>
    <row r="17380" spans="6:9" x14ac:dyDescent="0.2">
      <c r="F17380" s="310" t="s">
        <v>22936</v>
      </c>
      <c r="G17380" s="311">
        <v>41776</v>
      </c>
      <c r="H17380" s="312" t="s">
        <v>2375</v>
      </c>
      <c r="I17380" s="313" t="s">
        <v>6831</v>
      </c>
    </row>
    <row r="17381" spans="6:9" x14ac:dyDescent="0.2">
      <c r="F17381" s="310" t="s">
        <v>22937</v>
      </c>
      <c r="G17381" s="311">
        <v>41777</v>
      </c>
      <c r="H17381" s="312" t="s">
        <v>2375</v>
      </c>
      <c r="I17381" s="313" t="s">
        <v>6831</v>
      </c>
    </row>
    <row r="17382" spans="6:9" x14ac:dyDescent="0.2">
      <c r="F17382" s="310" t="s">
        <v>22938</v>
      </c>
      <c r="G17382" s="311">
        <v>41778</v>
      </c>
      <c r="H17382" s="312" t="s">
        <v>2375</v>
      </c>
      <c r="I17382" s="313" t="s">
        <v>6831</v>
      </c>
    </row>
    <row r="17383" spans="6:9" x14ac:dyDescent="0.2">
      <c r="F17383" s="310" t="s">
        <v>22939</v>
      </c>
      <c r="G17383" s="311">
        <v>41804</v>
      </c>
      <c r="H17383" s="312" t="s">
        <v>2375</v>
      </c>
      <c r="I17383" s="313" t="s">
        <v>6831</v>
      </c>
    </row>
    <row r="17384" spans="6:9" x14ac:dyDescent="0.2">
      <c r="F17384" s="310" t="s">
        <v>22940</v>
      </c>
      <c r="G17384" s="311">
        <v>41810</v>
      </c>
      <c r="H17384" s="312" t="s">
        <v>2375</v>
      </c>
      <c r="I17384" s="313" t="s">
        <v>6831</v>
      </c>
    </row>
    <row r="17385" spans="6:9" x14ac:dyDescent="0.2">
      <c r="F17385" s="310" t="s">
        <v>22941</v>
      </c>
      <c r="G17385" s="311">
        <v>41812</v>
      </c>
      <c r="H17385" s="312" t="s">
        <v>2375</v>
      </c>
      <c r="I17385" s="313" t="s">
        <v>6831</v>
      </c>
    </row>
    <row r="17386" spans="6:9" x14ac:dyDescent="0.2">
      <c r="F17386" s="310" t="s">
        <v>22942</v>
      </c>
      <c r="G17386" s="311">
        <v>41815</v>
      </c>
      <c r="H17386" s="312" t="s">
        <v>2375</v>
      </c>
      <c r="I17386" s="313" t="s">
        <v>6831</v>
      </c>
    </row>
    <row r="17387" spans="6:9" x14ac:dyDescent="0.2">
      <c r="F17387" s="310" t="s">
        <v>22943</v>
      </c>
      <c r="G17387" s="311">
        <v>41817</v>
      </c>
      <c r="H17387" s="312" t="s">
        <v>2375</v>
      </c>
      <c r="I17387" s="313" t="s">
        <v>6831</v>
      </c>
    </row>
    <row r="17388" spans="6:9" x14ac:dyDescent="0.2">
      <c r="F17388" s="310" t="s">
        <v>22944</v>
      </c>
      <c r="G17388" s="311">
        <v>41819</v>
      </c>
      <c r="H17388" s="312" t="s">
        <v>2375</v>
      </c>
      <c r="I17388" s="313" t="s">
        <v>6851</v>
      </c>
    </row>
    <row r="17389" spans="6:9" x14ac:dyDescent="0.2">
      <c r="F17389" s="310" t="s">
        <v>22945</v>
      </c>
      <c r="G17389" s="311">
        <v>41821</v>
      </c>
      <c r="H17389" s="312" t="s">
        <v>2375</v>
      </c>
      <c r="I17389" s="313" t="s">
        <v>6831</v>
      </c>
    </row>
    <row r="17390" spans="6:9" x14ac:dyDescent="0.2">
      <c r="F17390" s="310" t="s">
        <v>22946</v>
      </c>
      <c r="G17390" s="311">
        <v>41822</v>
      </c>
      <c r="H17390" s="312" t="s">
        <v>2375</v>
      </c>
      <c r="I17390" s="313" t="s">
        <v>6831</v>
      </c>
    </row>
    <row r="17391" spans="6:9" x14ac:dyDescent="0.2">
      <c r="F17391" s="310" t="s">
        <v>22947</v>
      </c>
      <c r="G17391" s="311">
        <v>41824</v>
      </c>
      <c r="H17391" s="312" t="s">
        <v>2375</v>
      </c>
      <c r="I17391" s="313" t="s">
        <v>6831</v>
      </c>
    </row>
    <row r="17392" spans="6:9" x14ac:dyDescent="0.2">
      <c r="F17392" s="310" t="s">
        <v>22948</v>
      </c>
      <c r="G17392" s="311">
        <v>41825</v>
      </c>
      <c r="H17392" s="312" t="s">
        <v>2375</v>
      </c>
      <c r="I17392" s="313" t="s">
        <v>6831</v>
      </c>
    </row>
    <row r="17393" spans="6:9" x14ac:dyDescent="0.2">
      <c r="F17393" s="310" t="s">
        <v>22949</v>
      </c>
      <c r="G17393" s="311">
        <v>41826</v>
      </c>
      <c r="H17393" s="312" t="s">
        <v>2375</v>
      </c>
      <c r="I17393" s="313" t="s">
        <v>6831</v>
      </c>
    </row>
    <row r="17394" spans="6:9" x14ac:dyDescent="0.2">
      <c r="F17394" s="310" t="s">
        <v>22950</v>
      </c>
      <c r="G17394" s="311">
        <v>41828</v>
      </c>
      <c r="H17394" s="312" t="s">
        <v>2375</v>
      </c>
      <c r="I17394" s="313" t="s">
        <v>6831</v>
      </c>
    </row>
    <row r="17395" spans="6:9" x14ac:dyDescent="0.2">
      <c r="F17395" s="310" t="s">
        <v>22951</v>
      </c>
      <c r="G17395" s="311">
        <v>41831</v>
      </c>
      <c r="H17395" s="312" t="s">
        <v>2375</v>
      </c>
      <c r="I17395" s="313" t="s">
        <v>6831</v>
      </c>
    </row>
    <row r="17396" spans="6:9" x14ac:dyDescent="0.2">
      <c r="F17396" s="310" t="s">
        <v>22952</v>
      </c>
      <c r="G17396" s="311">
        <v>41832</v>
      </c>
      <c r="H17396" s="312" t="s">
        <v>2375</v>
      </c>
      <c r="I17396" s="313" t="s">
        <v>6831</v>
      </c>
    </row>
    <row r="17397" spans="6:9" x14ac:dyDescent="0.2">
      <c r="F17397" s="310" t="s">
        <v>22953</v>
      </c>
      <c r="G17397" s="311">
        <v>41833</v>
      </c>
      <c r="H17397" s="312" t="s">
        <v>2375</v>
      </c>
      <c r="I17397" s="313" t="s">
        <v>6851</v>
      </c>
    </row>
    <row r="17398" spans="6:9" x14ac:dyDescent="0.2">
      <c r="F17398" s="310" t="s">
        <v>22954</v>
      </c>
      <c r="G17398" s="311">
        <v>41834</v>
      </c>
      <c r="H17398" s="312" t="s">
        <v>2375</v>
      </c>
      <c r="I17398" s="313" t="s">
        <v>6831</v>
      </c>
    </row>
    <row r="17399" spans="6:9" x14ac:dyDescent="0.2">
      <c r="F17399" s="310" t="s">
        <v>22955</v>
      </c>
      <c r="G17399" s="311">
        <v>41835</v>
      </c>
      <c r="H17399" s="312" t="s">
        <v>2375</v>
      </c>
      <c r="I17399" s="313" t="s">
        <v>6831</v>
      </c>
    </row>
    <row r="17400" spans="6:9" x14ac:dyDescent="0.2">
      <c r="F17400" s="310" t="s">
        <v>22956</v>
      </c>
      <c r="G17400" s="311">
        <v>41836</v>
      </c>
      <c r="H17400" s="312" t="s">
        <v>2375</v>
      </c>
      <c r="I17400" s="313" t="s">
        <v>6831</v>
      </c>
    </row>
    <row r="17401" spans="6:9" x14ac:dyDescent="0.2">
      <c r="F17401" s="310" t="s">
        <v>22957</v>
      </c>
      <c r="G17401" s="311">
        <v>41837</v>
      </c>
      <c r="H17401" s="312" t="s">
        <v>2375</v>
      </c>
      <c r="I17401" s="313" t="s">
        <v>6851</v>
      </c>
    </row>
    <row r="17402" spans="6:9" x14ac:dyDescent="0.2">
      <c r="F17402" s="310" t="s">
        <v>22958</v>
      </c>
      <c r="G17402" s="311">
        <v>41838</v>
      </c>
      <c r="H17402" s="312" t="s">
        <v>2375</v>
      </c>
      <c r="I17402" s="313" t="s">
        <v>6831</v>
      </c>
    </row>
    <row r="17403" spans="6:9" x14ac:dyDescent="0.2">
      <c r="F17403" s="310" t="s">
        <v>22959</v>
      </c>
      <c r="G17403" s="311">
        <v>41839</v>
      </c>
      <c r="H17403" s="312" t="s">
        <v>2375</v>
      </c>
      <c r="I17403" s="313" t="s">
        <v>6831</v>
      </c>
    </row>
    <row r="17404" spans="6:9" x14ac:dyDescent="0.2">
      <c r="F17404" s="310" t="s">
        <v>22960</v>
      </c>
      <c r="G17404" s="311">
        <v>41840</v>
      </c>
      <c r="H17404" s="312" t="s">
        <v>2375</v>
      </c>
      <c r="I17404" s="313" t="s">
        <v>6831</v>
      </c>
    </row>
    <row r="17405" spans="6:9" x14ac:dyDescent="0.2">
      <c r="F17405" s="310" t="s">
        <v>22961</v>
      </c>
      <c r="G17405" s="311">
        <v>41843</v>
      </c>
      <c r="H17405" s="312" t="s">
        <v>2375</v>
      </c>
      <c r="I17405" s="313" t="s">
        <v>6831</v>
      </c>
    </row>
    <row r="17406" spans="6:9" x14ac:dyDescent="0.2">
      <c r="F17406" s="310" t="s">
        <v>22962</v>
      </c>
      <c r="G17406" s="311">
        <v>41844</v>
      </c>
      <c r="H17406" s="312" t="s">
        <v>2375</v>
      </c>
      <c r="I17406" s="313" t="s">
        <v>6831</v>
      </c>
    </row>
    <row r="17407" spans="6:9" x14ac:dyDescent="0.2">
      <c r="F17407" s="310" t="s">
        <v>22963</v>
      </c>
      <c r="G17407" s="311">
        <v>41845</v>
      </c>
      <c r="H17407" s="312" t="s">
        <v>2375</v>
      </c>
      <c r="I17407" s="313" t="s">
        <v>6831</v>
      </c>
    </row>
    <row r="17408" spans="6:9" x14ac:dyDescent="0.2">
      <c r="F17408" s="310" t="s">
        <v>22964</v>
      </c>
      <c r="G17408" s="311">
        <v>41847</v>
      </c>
      <c r="H17408" s="312" t="s">
        <v>2375</v>
      </c>
      <c r="I17408" s="313" t="s">
        <v>6831</v>
      </c>
    </row>
    <row r="17409" spans="6:9" x14ac:dyDescent="0.2">
      <c r="F17409" s="310" t="s">
        <v>22965</v>
      </c>
      <c r="G17409" s="311">
        <v>41848</v>
      </c>
      <c r="H17409" s="312" t="s">
        <v>2375</v>
      </c>
      <c r="I17409" s="313" t="s">
        <v>6831</v>
      </c>
    </row>
    <row r="17410" spans="6:9" x14ac:dyDescent="0.2">
      <c r="F17410" s="310" t="s">
        <v>22966</v>
      </c>
      <c r="G17410" s="311">
        <v>41849</v>
      </c>
      <c r="H17410" s="312" t="s">
        <v>2375</v>
      </c>
      <c r="I17410" s="313" t="s">
        <v>6831</v>
      </c>
    </row>
    <row r="17411" spans="6:9" x14ac:dyDescent="0.2">
      <c r="F17411" s="310" t="s">
        <v>22967</v>
      </c>
      <c r="G17411" s="311">
        <v>41855</v>
      </c>
      <c r="H17411" s="312" t="s">
        <v>2375</v>
      </c>
      <c r="I17411" s="313" t="s">
        <v>6831</v>
      </c>
    </row>
    <row r="17412" spans="6:9" x14ac:dyDescent="0.2">
      <c r="F17412" s="310" t="s">
        <v>22968</v>
      </c>
      <c r="G17412" s="311">
        <v>41858</v>
      </c>
      <c r="H17412" s="312" t="s">
        <v>2375</v>
      </c>
      <c r="I17412" s="313" t="s">
        <v>6851</v>
      </c>
    </row>
    <row r="17413" spans="6:9" x14ac:dyDescent="0.2">
      <c r="F17413" s="310" t="s">
        <v>22969</v>
      </c>
      <c r="G17413" s="311">
        <v>41859</v>
      </c>
      <c r="H17413" s="312" t="s">
        <v>2375</v>
      </c>
      <c r="I17413" s="313" t="s">
        <v>6831</v>
      </c>
    </row>
    <row r="17414" spans="6:9" x14ac:dyDescent="0.2">
      <c r="F17414" s="310" t="s">
        <v>22970</v>
      </c>
      <c r="G17414" s="311">
        <v>41861</v>
      </c>
      <c r="H17414" s="312" t="s">
        <v>2375</v>
      </c>
      <c r="I17414" s="313" t="s">
        <v>6831</v>
      </c>
    </row>
    <row r="17415" spans="6:9" x14ac:dyDescent="0.2">
      <c r="F17415" s="310" t="s">
        <v>22971</v>
      </c>
      <c r="G17415" s="311">
        <v>41862</v>
      </c>
      <c r="H17415" s="312" t="s">
        <v>2375</v>
      </c>
      <c r="I17415" s="313" t="s">
        <v>6831</v>
      </c>
    </row>
    <row r="17416" spans="6:9" x14ac:dyDescent="0.2">
      <c r="F17416" s="310" t="s">
        <v>4341</v>
      </c>
      <c r="G17416" s="311">
        <v>42001</v>
      </c>
      <c r="H17416" s="312" t="s">
        <v>2375</v>
      </c>
      <c r="I17416" s="313" t="s">
        <v>6851</v>
      </c>
    </row>
    <row r="17417" spans="6:9" x14ac:dyDescent="0.2">
      <c r="F17417" s="310" t="s">
        <v>22972</v>
      </c>
      <c r="G17417" s="311">
        <v>42002</v>
      </c>
      <c r="H17417" s="312" t="s">
        <v>2375</v>
      </c>
      <c r="I17417" s="313" t="s">
        <v>6851</v>
      </c>
    </row>
    <row r="17418" spans="6:9" x14ac:dyDescent="0.2">
      <c r="F17418" s="310" t="s">
        <v>4343</v>
      </c>
      <c r="G17418" s="311">
        <v>42003</v>
      </c>
      <c r="H17418" s="312" t="s">
        <v>2375</v>
      </c>
      <c r="I17418" s="313" t="s">
        <v>6851</v>
      </c>
    </row>
    <row r="17419" spans="6:9" x14ac:dyDescent="0.2">
      <c r="F17419" s="310" t="s">
        <v>22973</v>
      </c>
      <c r="G17419" s="311">
        <v>42020</v>
      </c>
      <c r="H17419" s="312" t="s">
        <v>2375</v>
      </c>
      <c r="I17419" s="313" t="s">
        <v>6851</v>
      </c>
    </row>
    <row r="17420" spans="6:9" x14ac:dyDescent="0.2">
      <c r="F17420" s="310" t="s">
        <v>4358</v>
      </c>
      <c r="G17420" s="311">
        <v>42021</v>
      </c>
      <c r="H17420" s="312" t="s">
        <v>2375</v>
      </c>
      <c r="I17420" s="313" t="s">
        <v>6851</v>
      </c>
    </row>
    <row r="17421" spans="6:9" x14ac:dyDescent="0.2">
      <c r="F17421" s="310" t="s">
        <v>22974</v>
      </c>
      <c r="G17421" s="311">
        <v>42022</v>
      </c>
      <c r="H17421" s="312" t="s">
        <v>2375</v>
      </c>
      <c r="I17421" s="313" t="s">
        <v>6851</v>
      </c>
    </row>
    <row r="17422" spans="6:9" x14ac:dyDescent="0.2">
      <c r="F17422" s="310" t="s">
        <v>4359</v>
      </c>
      <c r="G17422" s="311">
        <v>42023</v>
      </c>
      <c r="H17422" s="312" t="s">
        <v>2375</v>
      </c>
      <c r="I17422" s="313" t="s">
        <v>6851</v>
      </c>
    </row>
    <row r="17423" spans="6:9" x14ac:dyDescent="0.2">
      <c r="F17423" s="310" t="s">
        <v>22975</v>
      </c>
      <c r="G17423" s="311">
        <v>42024</v>
      </c>
      <c r="H17423" s="312" t="s">
        <v>2375</v>
      </c>
      <c r="I17423" s="313" t="s">
        <v>6851</v>
      </c>
    </row>
    <row r="17424" spans="6:9" x14ac:dyDescent="0.2">
      <c r="F17424" s="310" t="s">
        <v>4360</v>
      </c>
      <c r="G17424" s="311">
        <v>42025</v>
      </c>
      <c r="H17424" s="312" t="s">
        <v>2375</v>
      </c>
      <c r="I17424" s="313" t="s">
        <v>6851</v>
      </c>
    </row>
    <row r="17425" spans="6:9" x14ac:dyDescent="0.2">
      <c r="F17425" s="310" t="s">
        <v>4362</v>
      </c>
      <c r="G17425" s="311">
        <v>42027</v>
      </c>
      <c r="H17425" s="312" t="s">
        <v>2375</v>
      </c>
      <c r="I17425" s="313" t="s">
        <v>6851</v>
      </c>
    </row>
    <row r="17426" spans="6:9" x14ac:dyDescent="0.2">
      <c r="F17426" s="310" t="s">
        <v>22976</v>
      </c>
      <c r="G17426" s="311">
        <v>42028</v>
      </c>
      <c r="H17426" s="312" t="s">
        <v>2375</v>
      </c>
      <c r="I17426" s="313" t="s">
        <v>6851</v>
      </c>
    </row>
    <row r="17427" spans="6:9" x14ac:dyDescent="0.2">
      <c r="F17427" s="310" t="s">
        <v>4364</v>
      </c>
      <c r="G17427" s="311">
        <v>42029</v>
      </c>
      <c r="H17427" s="312" t="s">
        <v>2375</v>
      </c>
      <c r="I17427" s="313" t="s">
        <v>6851</v>
      </c>
    </row>
    <row r="17428" spans="6:9" x14ac:dyDescent="0.2">
      <c r="F17428" s="310" t="s">
        <v>4366</v>
      </c>
      <c r="G17428" s="311">
        <v>42031</v>
      </c>
      <c r="H17428" s="312" t="s">
        <v>2375</v>
      </c>
      <c r="I17428" s="313" t="s">
        <v>6851</v>
      </c>
    </row>
    <row r="17429" spans="6:9" x14ac:dyDescent="0.2">
      <c r="F17429" s="310" t="s">
        <v>22977</v>
      </c>
      <c r="G17429" s="311">
        <v>42032</v>
      </c>
      <c r="H17429" s="312" t="s">
        <v>2375</v>
      </c>
      <c r="I17429" s="313" t="s">
        <v>6851</v>
      </c>
    </row>
    <row r="17430" spans="6:9" x14ac:dyDescent="0.2">
      <c r="F17430" s="310" t="s">
        <v>4368</v>
      </c>
      <c r="G17430" s="311">
        <v>42033</v>
      </c>
      <c r="H17430" s="312" t="s">
        <v>2375</v>
      </c>
      <c r="I17430" s="313" t="s">
        <v>6851</v>
      </c>
    </row>
    <row r="17431" spans="6:9" x14ac:dyDescent="0.2">
      <c r="F17431" s="310" t="s">
        <v>4369</v>
      </c>
      <c r="G17431" s="311">
        <v>42035</v>
      </c>
      <c r="H17431" s="312" t="s">
        <v>2375</v>
      </c>
      <c r="I17431" s="313" t="s">
        <v>6851</v>
      </c>
    </row>
    <row r="17432" spans="6:9" x14ac:dyDescent="0.2">
      <c r="F17432" s="310" t="s">
        <v>22978</v>
      </c>
      <c r="G17432" s="311">
        <v>42036</v>
      </c>
      <c r="H17432" s="312" t="s">
        <v>2375</v>
      </c>
      <c r="I17432" s="313" t="s">
        <v>6851</v>
      </c>
    </row>
    <row r="17433" spans="6:9" x14ac:dyDescent="0.2">
      <c r="F17433" s="310" t="s">
        <v>4370</v>
      </c>
      <c r="G17433" s="311">
        <v>42037</v>
      </c>
      <c r="H17433" s="312" t="s">
        <v>2375</v>
      </c>
      <c r="I17433" s="313" t="s">
        <v>6851</v>
      </c>
    </row>
    <row r="17434" spans="6:9" x14ac:dyDescent="0.2">
      <c r="F17434" s="310" t="s">
        <v>22979</v>
      </c>
      <c r="G17434" s="311">
        <v>42038</v>
      </c>
      <c r="H17434" s="312" t="s">
        <v>2375</v>
      </c>
      <c r="I17434" s="313" t="s">
        <v>6851</v>
      </c>
    </row>
    <row r="17435" spans="6:9" x14ac:dyDescent="0.2">
      <c r="F17435" s="310" t="s">
        <v>4371</v>
      </c>
      <c r="G17435" s="311">
        <v>42039</v>
      </c>
      <c r="H17435" s="312" t="s">
        <v>2375</v>
      </c>
      <c r="I17435" s="313" t="s">
        <v>6851</v>
      </c>
    </row>
    <row r="17436" spans="6:9" x14ac:dyDescent="0.2">
      <c r="F17436" s="310" t="s">
        <v>22980</v>
      </c>
      <c r="G17436" s="311">
        <v>42040</v>
      </c>
      <c r="H17436" s="312" t="s">
        <v>2375</v>
      </c>
      <c r="I17436" s="313" t="s">
        <v>6851</v>
      </c>
    </row>
    <row r="17437" spans="6:9" x14ac:dyDescent="0.2">
      <c r="F17437" s="310" t="s">
        <v>4372</v>
      </c>
      <c r="G17437" s="311">
        <v>42041</v>
      </c>
      <c r="H17437" s="312" t="s">
        <v>2375</v>
      </c>
      <c r="I17437" s="313" t="s">
        <v>6851</v>
      </c>
    </row>
    <row r="17438" spans="6:9" x14ac:dyDescent="0.2">
      <c r="F17438" s="310" t="s">
        <v>22981</v>
      </c>
      <c r="G17438" s="311">
        <v>42044</v>
      </c>
      <c r="H17438" s="312" t="s">
        <v>2375</v>
      </c>
      <c r="I17438" s="313" t="s">
        <v>6851</v>
      </c>
    </row>
    <row r="17439" spans="6:9" x14ac:dyDescent="0.2">
      <c r="F17439" s="310" t="s">
        <v>4375</v>
      </c>
      <c r="G17439" s="311">
        <v>42045</v>
      </c>
      <c r="H17439" s="312" t="s">
        <v>2375</v>
      </c>
      <c r="I17439" s="313" t="s">
        <v>6851</v>
      </c>
    </row>
    <row r="17440" spans="6:9" x14ac:dyDescent="0.2">
      <c r="F17440" s="310" t="s">
        <v>4376</v>
      </c>
      <c r="G17440" s="311">
        <v>42047</v>
      </c>
      <c r="H17440" s="312" t="s">
        <v>2375</v>
      </c>
      <c r="I17440" s="313" t="s">
        <v>6851</v>
      </c>
    </row>
    <row r="17441" spans="6:9" x14ac:dyDescent="0.2">
      <c r="F17441" s="310" t="s">
        <v>22982</v>
      </c>
      <c r="G17441" s="311">
        <v>42048</v>
      </c>
      <c r="H17441" s="312" t="s">
        <v>2375</v>
      </c>
      <c r="I17441" s="313" t="s">
        <v>6851</v>
      </c>
    </row>
    <row r="17442" spans="6:9" x14ac:dyDescent="0.2">
      <c r="F17442" s="310" t="s">
        <v>4377</v>
      </c>
      <c r="G17442" s="311">
        <v>42049</v>
      </c>
      <c r="H17442" s="312" t="s">
        <v>2375</v>
      </c>
      <c r="I17442" s="313" t="s">
        <v>6851</v>
      </c>
    </row>
    <row r="17443" spans="6:9" x14ac:dyDescent="0.2">
      <c r="F17443" s="310" t="s">
        <v>22983</v>
      </c>
      <c r="G17443" s="311">
        <v>42050</v>
      </c>
      <c r="H17443" s="312" t="s">
        <v>2375</v>
      </c>
      <c r="I17443" s="313" t="s">
        <v>6851</v>
      </c>
    </row>
    <row r="17444" spans="6:9" x14ac:dyDescent="0.2">
      <c r="F17444" s="310" t="s">
        <v>4378</v>
      </c>
      <c r="G17444" s="311">
        <v>42051</v>
      </c>
      <c r="H17444" s="312" t="s">
        <v>2375</v>
      </c>
      <c r="I17444" s="313" t="s">
        <v>6851</v>
      </c>
    </row>
    <row r="17445" spans="6:9" x14ac:dyDescent="0.2">
      <c r="F17445" s="310" t="s">
        <v>4380</v>
      </c>
      <c r="G17445" s="311">
        <v>42053</v>
      </c>
      <c r="H17445" s="312" t="s">
        <v>2375</v>
      </c>
      <c r="I17445" s="313" t="s">
        <v>6851</v>
      </c>
    </row>
    <row r="17446" spans="6:9" x14ac:dyDescent="0.2">
      <c r="F17446" s="310" t="s">
        <v>22984</v>
      </c>
      <c r="G17446" s="311">
        <v>42054</v>
      </c>
      <c r="H17446" s="312" t="s">
        <v>2375</v>
      </c>
      <c r="I17446" s="313" t="s">
        <v>6851</v>
      </c>
    </row>
    <row r="17447" spans="6:9" x14ac:dyDescent="0.2">
      <c r="F17447" s="310" t="s">
        <v>4381</v>
      </c>
      <c r="G17447" s="311">
        <v>42055</v>
      </c>
      <c r="H17447" s="312" t="s">
        <v>2375</v>
      </c>
      <c r="I17447" s="313" t="s">
        <v>6851</v>
      </c>
    </row>
    <row r="17448" spans="6:9" x14ac:dyDescent="0.2">
      <c r="F17448" s="310" t="s">
        <v>22985</v>
      </c>
      <c r="G17448" s="311">
        <v>42056</v>
      </c>
      <c r="H17448" s="312" t="s">
        <v>2375</v>
      </c>
      <c r="I17448" s="313" t="s">
        <v>6851</v>
      </c>
    </row>
    <row r="17449" spans="6:9" x14ac:dyDescent="0.2">
      <c r="F17449" s="310" t="s">
        <v>22986</v>
      </c>
      <c r="G17449" s="311">
        <v>42058</v>
      </c>
      <c r="H17449" s="312" t="s">
        <v>2375</v>
      </c>
      <c r="I17449" s="313" t="s">
        <v>6851</v>
      </c>
    </row>
    <row r="17450" spans="6:9" x14ac:dyDescent="0.2">
      <c r="F17450" s="310" t="s">
        <v>22987</v>
      </c>
      <c r="G17450" s="311">
        <v>42060</v>
      </c>
      <c r="H17450" s="312" t="s">
        <v>2375</v>
      </c>
      <c r="I17450" s="313" t="s">
        <v>6851</v>
      </c>
    </row>
    <row r="17451" spans="6:9" x14ac:dyDescent="0.2">
      <c r="F17451" s="310" t="s">
        <v>4385</v>
      </c>
      <c r="G17451" s="311">
        <v>42061</v>
      </c>
      <c r="H17451" s="312" t="s">
        <v>2375</v>
      </c>
      <c r="I17451" s="313" t="s">
        <v>6851</v>
      </c>
    </row>
    <row r="17452" spans="6:9" x14ac:dyDescent="0.2">
      <c r="F17452" s="310" t="s">
        <v>4386</v>
      </c>
      <c r="G17452" s="311">
        <v>42063</v>
      </c>
      <c r="H17452" s="312" t="s">
        <v>2375</v>
      </c>
      <c r="I17452" s="313" t="s">
        <v>6851</v>
      </c>
    </row>
    <row r="17453" spans="6:9" x14ac:dyDescent="0.2">
      <c r="F17453" s="310" t="s">
        <v>22988</v>
      </c>
      <c r="G17453" s="311">
        <v>42064</v>
      </c>
      <c r="H17453" s="312" t="s">
        <v>2375</v>
      </c>
      <c r="I17453" s="313" t="s">
        <v>6851</v>
      </c>
    </row>
    <row r="17454" spans="6:9" x14ac:dyDescent="0.2">
      <c r="F17454" s="310" t="s">
        <v>22989</v>
      </c>
      <c r="G17454" s="311">
        <v>42066</v>
      </c>
      <c r="H17454" s="312" t="s">
        <v>2375</v>
      </c>
      <c r="I17454" s="313" t="s">
        <v>6851</v>
      </c>
    </row>
    <row r="17455" spans="6:9" x14ac:dyDescent="0.2">
      <c r="F17455" s="310" t="s">
        <v>4391</v>
      </c>
      <c r="G17455" s="311">
        <v>42069</v>
      </c>
      <c r="H17455" s="312" t="s">
        <v>2375</v>
      </c>
      <c r="I17455" s="313" t="s">
        <v>6851</v>
      </c>
    </row>
    <row r="17456" spans="6:9" x14ac:dyDescent="0.2">
      <c r="F17456" s="310" t="s">
        <v>22990</v>
      </c>
      <c r="G17456" s="311">
        <v>42070</v>
      </c>
      <c r="H17456" s="312" t="s">
        <v>2375</v>
      </c>
      <c r="I17456" s="313" t="s">
        <v>6851</v>
      </c>
    </row>
    <row r="17457" spans="6:9" x14ac:dyDescent="0.2">
      <c r="F17457" s="310" t="s">
        <v>4392</v>
      </c>
      <c r="G17457" s="311">
        <v>42071</v>
      </c>
      <c r="H17457" s="312" t="s">
        <v>2375</v>
      </c>
      <c r="I17457" s="313" t="s">
        <v>6851</v>
      </c>
    </row>
    <row r="17458" spans="6:9" x14ac:dyDescent="0.2">
      <c r="F17458" s="310" t="s">
        <v>22991</v>
      </c>
      <c r="G17458" s="311">
        <v>42076</v>
      </c>
      <c r="H17458" s="312" t="s">
        <v>2375</v>
      </c>
      <c r="I17458" s="313" t="s">
        <v>6851</v>
      </c>
    </row>
    <row r="17459" spans="6:9" x14ac:dyDescent="0.2">
      <c r="F17459" s="310" t="s">
        <v>22992</v>
      </c>
      <c r="G17459" s="311">
        <v>42078</v>
      </c>
      <c r="H17459" s="312" t="s">
        <v>2375</v>
      </c>
      <c r="I17459" s="313" t="s">
        <v>6851</v>
      </c>
    </row>
    <row r="17460" spans="6:9" x14ac:dyDescent="0.2">
      <c r="F17460" s="310" t="s">
        <v>4399</v>
      </c>
      <c r="G17460" s="311">
        <v>42079</v>
      </c>
      <c r="H17460" s="312" t="s">
        <v>2375</v>
      </c>
      <c r="I17460" s="313" t="s">
        <v>6851</v>
      </c>
    </row>
    <row r="17461" spans="6:9" x14ac:dyDescent="0.2">
      <c r="F17461" s="310" t="s">
        <v>4401</v>
      </c>
      <c r="G17461" s="311">
        <v>42081</v>
      </c>
      <c r="H17461" s="312" t="s">
        <v>2375</v>
      </c>
      <c r="I17461" s="313" t="s">
        <v>6851</v>
      </c>
    </row>
    <row r="17462" spans="6:9" x14ac:dyDescent="0.2">
      <c r="F17462" s="310" t="s">
        <v>22993</v>
      </c>
      <c r="G17462" s="311">
        <v>42082</v>
      </c>
      <c r="H17462" s="312" t="s">
        <v>2375</v>
      </c>
      <c r="I17462" s="313" t="s">
        <v>6851</v>
      </c>
    </row>
    <row r="17463" spans="6:9" x14ac:dyDescent="0.2">
      <c r="F17463" s="310" t="s">
        <v>4403</v>
      </c>
      <c r="G17463" s="311">
        <v>42083</v>
      </c>
      <c r="H17463" s="312" t="s">
        <v>2375</v>
      </c>
      <c r="I17463" s="313" t="s">
        <v>6851</v>
      </c>
    </row>
    <row r="17464" spans="6:9" x14ac:dyDescent="0.2">
      <c r="F17464" s="310" t="s">
        <v>22994</v>
      </c>
      <c r="G17464" s="311">
        <v>42084</v>
      </c>
      <c r="H17464" s="312" t="s">
        <v>2375</v>
      </c>
      <c r="I17464" s="313" t="s">
        <v>6851</v>
      </c>
    </row>
    <row r="17465" spans="6:9" x14ac:dyDescent="0.2">
      <c r="F17465" s="310" t="s">
        <v>4404</v>
      </c>
      <c r="G17465" s="311">
        <v>42085</v>
      </c>
      <c r="H17465" s="312" t="s">
        <v>2375</v>
      </c>
      <c r="I17465" s="313" t="s">
        <v>6851</v>
      </c>
    </row>
    <row r="17466" spans="6:9" x14ac:dyDescent="0.2">
      <c r="F17466" s="310" t="s">
        <v>22995</v>
      </c>
      <c r="G17466" s="311">
        <v>42086</v>
      </c>
      <c r="H17466" s="312" t="s">
        <v>2375</v>
      </c>
      <c r="I17466" s="313" t="s">
        <v>6851</v>
      </c>
    </row>
    <row r="17467" spans="6:9" x14ac:dyDescent="0.2">
      <c r="F17467" s="310" t="s">
        <v>4406</v>
      </c>
      <c r="G17467" s="311">
        <v>42087</v>
      </c>
      <c r="H17467" s="312" t="s">
        <v>2375</v>
      </c>
      <c r="I17467" s="313" t="s">
        <v>6851</v>
      </c>
    </row>
    <row r="17468" spans="6:9" x14ac:dyDescent="0.2">
      <c r="F17468" s="310" t="s">
        <v>22996</v>
      </c>
      <c r="G17468" s="311">
        <v>42088</v>
      </c>
      <c r="H17468" s="312" t="s">
        <v>2375</v>
      </c>
      <c r="I17468" s="313" t="s">
        <v>6851</v>
      </c>
    </row>
    <row r="17469" spans="6:9" x14ac:dyDescent="0.2">
      <c r="F17469" s="310" t="s">
        <v>4416</v>
      </c>
      <c r="G17469" s="311">
        <v>42101</v>
      </c>
      <c r="H17469" s="312" t="s">
        <v>2375</v>
      </c>
      <c r="I17469" s="313" t="s">
        <v>6851</v>
      </c>
    </row>
    <row r="17470" spans="6:9" x14ac:dyDescent="0.2">
      <c r="F17470" s="310" t="s">
        <v>22997</v>
      </c>
      <c r="G17470" s="311">
        <v>42102</v>
      </c>
      <c r="H17470" s="312" t="s">
        <v>2375</v>
      </c>
      <c r="I17470" s="313" t="s">
        <v>6851</v>
      </c>
    </row>
    <row r="17471" spans="6:9" x14ac:dyDescent="0.2">
      <c r="F17471" s="310" t="s">
        <v>4417</v>
      </c>
      <c r="G17471" s="311">
        <v>42103</v>
      </c>
      <c r="H17471" s="312" t="s">
        <v>2375</v>
      </c>
      <c r="I17471" s="313" t="s">
        <v>6851</v>
      </c>
    </row>
    <row r="17472" spans="6:9" x14ac:dyDescent="0.2">
      <c r="F17472" s="310" t="s">
        <v>22998</v>
      </c>
      <c r="G17472" s="311">
        <v>42104</v>
      </c>
      <c r="H17472" s="312" t="s">
        <v>2375</v>
      </c>
      <c r="I17472" s="313" t="s">
        <v>6851</v>
      </c>
    </row>
    <row r="17473" spans="6:9" x14ac:dyDescent="0.2">
      <c r="F17473" s="310" t="s">
        <v>22999</v>
      </c>
      <c r="G17473" s="311">
        <v>42120</v>
      </c>
      <c r="H17473" s="312" t="s">
        <v>2375</v>
      </c>
      <c r="I17473" s="313" t="s">
        <v>6851</v>
      </c>
    </row>
    <row r="17474" spans="6:9" x14ac:dyDescent="0.2">
      <c r="F17474" s="310" t="s">
        <v>23000</v>
      </c>
      <c r="G17474" s="311">
        <v>42122</v>
      </c>
      <c r="H17474" s="312" t="s">
        <v>2375</v>
      </c>
      <c r="I17474" s="313" t="s">
        <v>6851</v>
      </c>
    </row>
    <row r="17475" spans="6:9" x14ac:dyDescent="0.2">
      <c r="F17475" s="310" t="s">
        <v>4432</v>
      </c>
      <c r="G17475" s="311">
        <v>42123</v>
      </c>
      <c r="H17475" s="312" t="s">
        <v>2375</v>
      </c>
      <c r="I17475" s="313" t="s">
        <v>6851</v>
      </c>
    </row>
    <row r="17476" spans="6:9" x14ac:dyDescent="0.2">
      <c r="F17476" s="310" t="s">
        <v>23001</v>
      </c>
      <c r="G17476" s="311">
        <v>42124</v>
      </c>
      <c r="H17476" s="312" t="s">
        <v>2375</v>
      </c>
      <c r="I17476" s="313" t="s">
        <v>6851</v>
      </c>
    </row>
    <row r="17477" spans="6:9" x14ac:dyDescent="0.2">
      <c r="F17477" s="310" t="s">
        <v>4434</v>
      </c>
      <c r="G17477" s="311">
        <v>42127</v>
      </c>
      <c r="H17477" s="312" t="s">
        <v>2375</v>
      </c>
      <c r="I17477" s="313" t="s">
        <v>6851</v>
      </c>
    </row>
    <row r="17478" spans="6:9" x14ac:dyDescent="0.2">
      <c r="F17478" s="310" t="s">
        <v>23002</v>
      </c>
      <c r="G17478" s="311">
        <v>42128</v>
      </c>
      <c r="H17478" s="312" t="s">
        <v>2375</v>
      </c>
      <c r="I17478" s="313" t="s">
        <v>6851</v>
      </c>
    </row>
    <row r="17479" spans="6:9" x14ac:dyDescent="0.2">
      <c r="F17479" s="310" t="s">
        <v>4436</v>
      </c>
      <c r="G17479" s="311">
        <v>42129</v>
      </c>
      <c r="H17479" s="312" t="s">
        <v>2375</v>
      </c>
      <c r="I17479" s="313" t="s">
        <v>6851</v>
      </c>
    </row>
    <row r="17480" spans="6:9" x14ac:dyDescent="0.2">
      <c r="F17480" s="310" t="s">
        <v>23003</v>
      </c>
      <c r="G17480" s="311">
        <v>42130</v>
      </c>
      <c r="H17480" s="312" t="s">
        <v>2375</v>
      </c>
      <c r="I17480" s="313" t="s">
        <v>6851</v>
      </c>
    </row>
    <row r="17481" spans="6:9" x14ac:dyDescent="0.2">
      <c r="F17481" s="310" t="s">
        <v>4437</v>
      </c>
      <c r="G17481" s="311">
        <v>42131</v>
      </c>
      <c r="H17481" s="312" t="s">
        <v>2375</v>
      </c>
      <c r="I17481" s="313" t="s">
        <v>6851</v>
      </c>
    </row>
    <row r="17482" spans="6:9" x14ac:dyDescent="0.2">
      <c r="F17482" s="310" t="s">
        <v>4438</v>
      </c>
      <c r="G17482" s="311">
        <v>42133</v>
      </c>
      <c r="H17482" s="312" t="s">
        <v>2375</v>
      </c>
      <c r="I17482" s="313" t="s">
        <v>6851</v>
      </c>
    </row>
    <row r="17483" spans="6:9" x14ac:dyDescent="0.2">
      <c r="F17483" s="310" t="s">
        <v>23004</v>
      </c>
      <c r="G17483" s="311">
        <v>42134</v>
      </c>
      <c r="H17483" s="312" t="s">
        <v>2375</v>
      </c>
      <c r="I17483" s="313" t="s">
        <v>6851</v>
      </c>
    </row>
    <row r="17484" spans="6:9" x14ac:dyDescent="0.2">
      <c r="F17484" s="310" t="s">
        <v>23005</v>
      </c>
      <c r="G17484" s="311">
        <v>42135</v>
      </c>
      <c r="H17484" s="312" t="s">
        <v>2375</v>
      </c>
      <c r="I17484" s="313" t="s">
        <v>6851</v>
      </c>
    </row>
    <row r="17485" spans="6:9" x14ac:dyDescent="0.2">
      <c r="F17485" s="310" t="s">
        <v>23006</v>
      </c>
      <c r="G17485" s="311">
        <v>42140</v>
      </c>
      <c r="H17485" s="312" t="s">
        <v>2375</v>
      </c>
      <c r="I17485" s="313" t="s">
        <v>6851</v>
      </c>
    </row>
    <row r="17486" spans="6:9" x14ac:dyDescent="0.2">
      <c r="F17486" s="310" t="s">
        <v>23007</v>
      </c>
      <c r="G17486" s="311">
        <v>42141</v>
      </c>
      <c r="H17486" s="312" t="s">
        <v>2375</v>
      </c>
      <c r="I17486" s="313" t="s">
        <v>6851</v>
      </c>
    </row>
    <row r="17487" spans="6:9" x14ac:dyDescent="0.2">
      <c r="F17487" s="310" t="s">
        <v>23008</v>
      </c>
      <c r="G17487" s="311">
        <v>42142</v>
      </c>
      <c r="H17487" s="312" t="s">
        <v>2375</v>
      </c>
      <c r="I17487" s="313" t="s">
        <v>6851</v>
      </c>
    </row>
    <row r="17488" spans="6:9" x14ac:dyDescent="0.2">
      <c r="F17488" s="310" t="s">
        <v>23009</v>
      </c>
      <c r="G17488" s="311">
        <v>42151</v>
      </c>
      <c r="H17488" s="312" t="s">
        <v>2375</v>
      </c>
      <c r="I17488" s="313" t="s">
        <v>6851</v>
      </c>
    </row>
    <row r="17489" spans="6:9" x14ac:dyDescent="0.2">
      <c r="F17489" s="310" t="s">
        <v>23010</v>
      </c>
      <c r="G17489" s="311">
        <v>42152</v>
      </c>
      <c r="H17489" s="312" t="s">
        <v>2375</v>
      </c>
      <c r="I17489" s="313" t="s">
        <v>6851</v>
      </c>
    </row>
    <row r="17490" spans="6:9" x14ac:dyDescent="0.2">
      <c r="F17490" s="310" t="s">
        <v>23011</v>
      </c>
      <c r="G17490" s="311">
        <v>42153</v>
      </c>
      <c r="H17490" s="312" t="s">
        <v>2375</v>
      </c>
      <c r="I17490" s="313" t="s">
        <v>6851</v>
      </c>
    </row>
    <row r="17491" spans="6:9" x14ac:dyDescent="0.2">
      <c r="F17491" s="310" t="s">
        <v>23012</v>
      </c>
      <c r="G17491" s="311">
        <v>42154</v>
      </c>
      <c r="H17491" s="312" t="s">
        <v>2375</v>
      </c>
      <c r="I17491" s="313" t="s">
        <v>6851</v>
      </c>
    </row>
    <row r="17492" spans="6:9" x14ac:dyDescent="0.2">
      <c r="F17492" s="310" t="s">
        <v>23013</v>
      </c>
      <c r="G17492" s="311">
        <v>42156</v>
      </c>
      <c r="H17492" s="312" t="s">
        <v>2375</v>
      </c>
      <c r="I17492" s="313" t="s">
        <v>6851</v>
      </c>
    </row>
    <row r="17493" spans="6:9" x14ac:dyDescent="0.2">
      <c r="F17493" s="310" t="s">
        <v>23014</v>
      </c>
      <c r="G17493" s="311">
        <v>42157</v>
      </c>
      <c r="H17493" s="312" t="s">
        <v>2375</v>
      </c>
      <c r="I17493" s="313" t="s">
        <v>6851</v>
      </c>
    </row>
    <row r="17494" spans="6:9" x14ac:dyDescent="0.2">
      <c r="F17494" s="310" t="s">
        <v>23015</v>
      </c>
      <c r="G17494" s="311">
        <v>42159</v>
      </c>
      <c r="H17494" s="312" t="s">
        <v>2375</v>
      </c>
      <c r="I17494" s="313" t="s">
        <v>6851</v>
      </c>
    </row>
    <row r="17495" spans="6:9" x14ac:dyDescent="0.2">
      <c r="F17495" s="310" t="s">
        <v>23016</v>
      </c>
      <c r="G17495" s="311">
        <v>42160</v>
      </c>
      <c r="H17495" s="312" t="s">
        <v>2375</v>
      </c>
      <c r="I17495" s="313" t="s">
        <v>6851</v>
      </c>
    </row>
    <row r="17496" spans="6:9" x14ac:dyDescent="0.2">
      <c r="F17496" s="310" t="s">
        <v>23017</v>
      </c>
      <c r="G17496" s="311">
        <v>42163</v>
      </c>
      <c r="H17496" s="312" t="s">
        <v>2375</v>
      </c>
      <c r="I17496" s="313" t="s">
        <v>6851</v>
      </c>
    </row>
    <row r="17497" spans="6:9" x14ac:dyDescent="0.2">
      <c r="F17497" s="310" t="s">
        <v>23018</v>
      </c>
      <c r="G17497" s="311">
        <v>42164</v>
      </c>
      <c r="H17497" s="312" t="s">
        <v>2375</v>
      </c>
      <c r="I17497" s="313" t="s">
        <v>6851</v>
      </c>
    </row>
    <row r="17498" spans="6:9" x14ac:dyDescent="0.2">
      <c r="F17498" s="310" t="s">
        <v>23019</v>
      </c>
      <c r="G17498" s="311">
        <v>42166</v>
      </c>
      <c r="H17498" s="312" t="s">
        <v>2375</v>
      </c>
      <c r="I17498" s="313" t="s">
        <v>6851</v>
      </c>
    </row>
    <row r="17499" spans="6:9" x14ac:dyDescent="0.2">
      <c r="F17499" s="310" t="s">
        <v>23020</v>
      </c>
      <c r="G17499" s="311">
        <v>42167</v>
      </c>
      <c r="H17499" s="312" t="s">
        <v>2375</v>
      </c>
      <c r="I17499" s="313" t="s">
        <v>6851</v>
      </c>
    </row>
    <row r="17500" spans="6:9" x14ac:dyDescent="0.2">
      <c r="F17500" s="310" t="s">
        <v>23021</v>
      </c>
      <c r="G17500" s="311">
        <v>42170</v>
      </c>
      <c r="H17500" s="312" t="s">
        <v>2375</v>
      </c>
      <c r="I17500" s="313" t="s">
        <v>6851</v>
      </c>
    </row>
    <row r="17501" spans="6:9" x14ac:dyDescent="0.2">
      <c r="F17501" s="310" t="s">
        <v>23022</v>
      </c>
      <c r="G17501" s="311">
        <v>42171</v>
      </c>
      <c r="H17501" s="312" t="s">
        <v>2375</v>
      </c>
      <c r="I17501" s="313" t="s">
        <v>6851</v>
      </c>
    </row>
    <row r="17502" spans="6:9" x14ac:dyDescent="0.2">
      <c r="F17502" s="310" t="s">
        <v>23023</v>
      </c>
      <c r="G17502" s="311">
        <v>42201</v>
      </c>
      <c r="H17502" s="312" t="s">
        <v>2375</v>
      </c>
      <c r="I17502" s="313" t="s">
        <v>6851</v>
      </c>
    </row>
    <row r="17503" spans="6:9" x14ac:dyDescent="0.2">
      <c r="F17503" s="310" t="s">
        <v>23024</v>
      </c>
      <c r="G17503" s="311">
        <v>42202</v>
      </c>
      <c r="H17503" s="312" t="s">
        <v>2375</v>
      </c>
      <c r="I17503" s="313" t="s">
        <v>6851</v>
      </c>
    </row>
    <row r="17504" spans="6:9" x14ac:dyDescent="0.2">
      <c r="F17504" s="310" t="s">
        <v>23025</v>
      </c>
      <c r="G17504" s="311">
        <v>42204</v>
      </c>
      <c r="H17504" s="312" t="s">
        <v>2375</v>
      </c>
      <c r="I17504" s="313" t="s">
        <v>6851</v>
      </c>
    </row>
    <row r="17505" spans="6:9" x14ac:dyDescent="0.2">
      <c r="F17505" s="310" t="s">
        <v>23026</v>
      </c>
      <c r="G17505" s="311">
        <v>42206</v>
      </c>
      <c r="H17505" s="312" t="s">
        <v>2375</v>
      </c>
      <c r="I17505" s="313" t="s">
        <v>6851</v>
      </c>
    </row>
    <row r="17506" spans="6:9" x14ac:dyDescent="0.2">
      <c r="F17506" s="310" t="s">
        <v>23027</v>
      </c>
      <c r="G17506" s="311">
        <v>42207</v>
      </c>
      <c r="H17506" s="312" t="s">
        <v>2375</v>
      </c>
      <c r="I17506" s="313" t="s">
        <v>6851</v>
      </c>
    </row>
    <row r="17507" spans="6:9" x14ac:dyDescent="0.2">
      <c r="F17507" s="310" t="s">
        <v>23028</v>
      </c>
      <c r="G17507" s="311">
        <v>42210</v>
      </c>
      <c r="H17507" s="312" t="s">
        <v>2375</v>
      </c>
      <c r="I17507" s="313" t="s">
        <v>6851</v>
      </c>
    </row>
    <row r="17508" spans="6:9" x14ac:dyDescent="0.2">
      <c r="F17508" s="310" t="s">
        <v>23029</v>
      </c>
      <c r="G17508" s="311">
        <v>42211</v>
      </c>
      <c r="H17508" s="312" t="s">
        <v>2375</v>
      </c>
      <c r="I17508" s="313" t="s">
        <v>6851</v>
      </c>
    </row>
    <row r="17509" spans="6:9" x14ac:dyDescent="0.2">
      <c r="F17509" s="310" t="s">
        <v>23030</v>
      </c>
      <c r="G17509" s="311">
        <v>42214</v>
      </c>
      <c r="H17509" s="312" t="s">
        <v>2375</v>
      </c>
      <c r="I17509" s="313" t="s">
        <v>6851</v>
      </c>
    </row>
    <row r="17510" spans="6:9" x14ac:dyDescent="0.2">
      <c r="F17510" s="310" t="s">
        <v>23031</v>
      </c>
      <c r="G17510" s="311">
        <v>42215</v>
      </c>
      <c r="H17510" s="312" t="s">
        <v>2375</v>
      </c>
      <c r="I17510" s="313" t="s">
        <v>6851</v>
      </c>
    </row>
    <row r="17511" spans="6:9" x14ac:dyDescent="0.2">
      <c r="F17511" s="310" t="s">
        <v>23032</v>
      </c>
      <c r="G17511" s="311">
        <v>42216</v>
      </c>
      <c r="H17511" s="312" t="s">
        <v>2375</v>
      </c>
      <c r="I17511" s="313" t="s">
        <v>6851</v>
      </c>
    </row>
    <row r="17512" spans="6:9" x14ac:dyDescent="0.2">
      <c r="F17512" s="310" t="s">
        <v>23033</v>
      </c>
      <c r="G17512" s="311">
        <v>42217</v>
      </c>
      <c r="H17512" s="312" t="s">
        <v>2375</v>
      </c>
      <c r="I17512" s="313" t="s">
        <v>6851</v>
      </c>
    </row>
    <row r="17513" spans="6:9" x14ac:dyDescent="0.2">
      <c r="F17513" s="310" t="s">
        <v>23034</v>
      </c>
      <c r="G17513" s="311">
        <v>42219</v>
      </c>
      <c r="H17513" s="312" t="s">
        <v>2375</v>
      </c>
      <c r="I17513" s="313" t="s">
        <v>6851</v>
      </c>
    </row>
    <row r="17514" spans="6:9" x14ac:dyDescent="0.2">
      <c r="F17514" s="310" t="s">
        <v>23035</v>
      </c>
      <c r="G17514" s="311">
        <v>42220</v>
      </c>
      <c r="H17514" s="312" t="s">
        <v>2375</v>
      </c>
      <c r="I17514" s="313" t="s">
        <v>6851</v>
      </c>
    </row>
    <row r="17515" spans="6:9" x14ac:dyDescent="0.2">
      <c r="F17515" s="310" t="s">
        <v>23036</v>
      </c>
      <c r="G17515" s="311">
        <v>42221</v>
      </c>
      <c r="H17515" s="312" t="s">
        <v>2375</v>
      </c>
      <c r="I17515" s="313" t="s">
        <v>6851</v>
      </c>
    </row>
    <row r="17516" spans="6:9" x14ac:dyDescent="0.2">
      <c r="F17516" s="310" t="s">
        <v>23037</v>
      </c>
      <c r="G17516" s="311">
        <v>42223</v>
      </c>
      <c r="H17516" s="312" t="s">
        <v>4628</v>
      </c>
      <c r="I17516" s="313" t="s">
        <v>6851</v>
      </c>
    </row>
    <row r="17517" spans="6:9" x14ac:dyDescent="0.2">
      <c r="F17517" s="310" t="s">
        <v>23038</v>
      </c>
      <c r="G17517" s="311">
        <v>42232</v>
      </c>
      <c r="H17517" s="312" t="s">
        <v>2375</v>
      </c>
      <c r="I17517" s="313" t="s">
        <v>6851</v>
      </c>
    </row>
    <row r="17518" spans="6:9" x14ac:dyDescent="0.2">
      <c r="F17518" s="310" t="s">
        <v>23039</v>
      </c>
      <c r="G17518" s="311">
        <v>42234</v>
      </c>
      <c r="H17518" s="312" t="s">
        <v>2375</v>
      </c>
      <c r="I17518" s="313" t="s">
        <v>6851</v>
      </c>
    </row>
    <row r="17519" spans="6:9" x14ac:dyDescent="0.2">
      <c r="F17519" s="310" t="s">
        <v>23040</v>
      </c>
      <c r="G17519" s="311">
        <v>42236</v>
      </c>
      <c r="H17519" s="312" t="s">
        <v>2375</v>
      </c>
      <c r="I17519" s="313" t="s">
        <v>6851</v>
      </c>
    </row>
    <row r="17520" spans="6:9" x14ac:dyDescent="0.2">
      <c r="F17520" s="310" t="s">
        <v>23041</v>
      </c>
      <c r="G17520" s="311">
        <v>42240</v>
      </c>
      <c r="H17520" s="312" t="s">
        <v>2375</v>
      </c>
      <c r="I17520" s="313" t="s">
        <v>6851</v>
      </c>
    </row>
    <row r="17521" spans="6:9" x14ac:dyDescent="0.2">
      <c r="F17521" s="310" t="s">
        <v>23042</v>
      </c>
      <c r="G17521" s="311">
        <v>42241</v>
      </c>
      <c r="H17521" s="312" t="s">
        <v>2375</v>
      </c>
      <c r="I17521" s="313" t="s">
        <v>6851</v>
      </c>
    </row>
    <row r="17522" spans="6:9" x14ac:dyDescent="0.2">
      <c r="F17522" s="310" t="s">
        <v>23043</v>
      </c>
      <c r="G17522" s="311">
        <v>42252</v>
      </c>
      <c r="H17522" s="312" t="s">
        <v>2375</v>
      </c>
      <c r="I17522" s="313" t="s">
        <v>6851</v>
      </c>
    </row>
    <row r="17523" spans="6:9" x14ac:dyDescent="0.2">
      <c r="F17523" s="310" t="s">
        <v>23044</v>
      </c>
      <c r="G17523" s="311">
        <v>42254</v>
      </c>
      <c r="H17523" s="312" t="s">
        <v>2375</v>
      </c>
      <c r="I17523" s="313" t="s">
        <v>6851</v>
      </c>
    </row>
    <row r="17524" spans="6:9" x14ac:dyDescent="0.2">
      <c r="F17524" s="310" t="s">
        <v>23045</v>
      </c>
      <c r="G17524" s="311">
        <v>42256</v>
      </c>
      <c r="H17524" s="312" t="s">
        <v>2375</v>
      </c>
      <c r="I17524" s="313" t="s">
        <v>6851</v>
      </c>
    </row>
    <row r="17525" spans="6:9" x14ac:dyDescent="0.2">
      <c r="F17525" s="310" t="s">
        <v>23046</v>
      </c>
      <c r="G17525" s="311">
        <v>42259</v>
      </c>
      <c r="H17525" s="312" t="s">
        <v>2375</v>
      </c>
      <c r="I17525" s="313" t="s">
        <v>6851</v>
      </c>
    </row>
    <row r="17526" spans="6:9" x14ac:dyDescent="0.2">
      <c r="F17526" s="310" t="s">
        <v>23047</v>
      </c>
      <c r="G17526" s="311">
        <v>42261</v>
      </c>
      <c r="H17526" s="312" t="s">
        <v>2375</v>
      </c>
      <c r="I17526" s="313" t="s">
        <v>6851</v>
      </c>
    </row>
    <row r="17527" spans="6:9" x14ac:dyDescent="0.2">
      <c r="F17527" s="310" t="s">
        <v>23048</v>
      </c>
      <c r="G17527" s="311">
        <v>42262</v>
      </c>
      <c r="H17527" s="312" t="s">
        <v>2375</v>
      </c>
      <c r="I17527" s="313" t="s">
        <v>6851</v>
      </c>
    </row>
    <row r="17528" spans="6:9" x14ac:dyDescent="0.2">
      <c r="F17528" s="310" t="s">
        <v>23049</v>
      </c>
      <c r="G17528" s="311">
        <v>42265</v>
      </c>
      <c r="H17528" s="312" t="s">
        <v>2375</v>
      </c>
      <c r="I17528" s="313" t="s">
        <v>6851</v>
      </c>
    </row>
    <row r="17529" spans="6:9" x14ac:dyDescent="0.2">
      <c r="F17529" s="310" t="s">
        <v>23050</v>
      </c>
      <c r="G17529" s="311">
        <v>42266</v>
      </c>
      <c r="H17529" s="312" t="s">
        <v>2375</v>
      </c>
      <c r="I17529" s="313" t="s">
        <v>6851</v>
      </c>
    </row>
    <row r="17530" spans="6:9" x14ac:dyDescent="0.2">
      <c r="F17530" s="310" t="s">
        <v>23051</v>
      </c>
      <c r="G17530" s="311">
        <v>42273</v>
      </c>
      <c r="H17530" s="312" t="s">
        <v>2375</v>
      </c>
      <c r="I17530" s="313" t="s">
        <v>6851</v>
      </c>
    </row>
    <row r="17531" spans="6:9" x14ac:dyDescent="0.2">
      <c r="F17531" s="310" t="s">
        <v>23052</v>
      </c>
      <c r="G17531" s="311">
        <v>42274</v>
      </c>
      <c r="H17531" s="312" t="s">
        <v>2375</v>
      </c>
      <c r="I17531" s="313" t="s">
        <v>6851</v>
      </c>
    </row>
    <row r="17532" spans="6:9" x14ac:dyDescent="0.2">
      <c r="F17532" s="310" t="s">
        <v>23053</v>
      </c>
      <c r="G17532" s="311">
        <v>42275</v>
      </c>
      <c r="H17532" s="312" t="s">
        <v>2375</v>
      </c>
      <c r="I17532" s="313" t="s">
        <v>6851</v>
      </c>
    </row>
    <row r="17533" spans="6:9" x14ac:dyDescent="0.2">
      <c r="F17533" s="310" t="s">
        <v>23054</v>
      </c>
      <c r="G17533" s="311">
        <v>42276</v>
      </c>
      <c r="H17533" s="312" t="s">
        <v>2375</v>
      </c>
      <c r="I17533" s="313" t="s">
        <v>6851</v>
      </c>
    </row>
    <row r="17534" spans="6:9" x14ac:dyDescent="0.2">
      <c r="F17534" s="310" t="s">
        <v>23055</v>
      </c>
      <c r="G17534" s="311">
        <v>42280</v>
      </c>
      <c r="H17534" s="312" t="s">
        <v>2375</v>
      </c>
      <c r="I17534" s="313" t="s">
        <v>6851</v>
      </c>
    </row>
    <row r="17535" spans="6:9" x14ac:dyDescent="0.2">
      <c r="F17535" s="322" t="s">
        <v>23056</v>
      </c>
      <c r="G17535" s="316">
        <v>42283</v>
      </c>
      <c r="H17535" s="323" t="s">
        <v>2375</v>
      </c>
      <c r="I17535" s="313" t="s">
        <v>6851</v>
      </c>
    </row>
    <row r="17536" spans="6:9" x14ac:dyDescent="0.2">
      <c r="F17536" s="310" t="s">
        <v>23057</v>
      </c>
      <c r="G17536" s="311">
        <v>42285</v>
      </c>
      <c r="H17536" s="312" t="s">
        <v>2375</v>
      </c>
      <c r="I17536" s="313" t="s">
        <v>6851</v>
      </c>
    </row>
    <row r="17537" spans="6:9" x14ac:dyDescent="0.2">
      <c r="F17537" s="310" t="s">
        <v>23058</v>
      </c>
      <c r="G17537" s="311">
        <v>42286</v>
      </c>
      <c r="H17537" s="312" t="s">
        <v>2375</v>
      </c>
      <c r="I17537" s="313" t="s">
        <v>6851</v>
      </c>
    </row>
    <row r="17538" spans="6:9" x14ac:dyDescent="0.2">
      <c r="F17538" s="310" t="s">
        <v>23059</v>
      </c>
      <c r="G17538" s="311">
        <v>42288</v>
      </c>
      <c r="H17538" s="312" t="s">
        <v>2375</v>
      </c>
      <c r="I17538" s="313" t="s">
        <v>6851</v>
      </c>
    </row>
    <row r="17539" spans="6:9" x14ac:dyDescent="0.2">
      <c r="F17539" s="310" t="s">
        <v>23060</v>
      </c>
      <c r="G17539" s="311">
        <v>42301</v>
      </c>
      <c r="H17539" s="312" t="s">
        <v>2375</v>
      </c>
      <c r="I17539" s="313" t="s">
        <v>6851</v>
      </c>
    </row>
    <row r="17540" spans="6:9" x14ac:dyDescent="0.2">
      <c r="F17540" s="310" t="s">
        <v>23061</v>
      </c>
      <c r="G17540" s="311">
        <v>42302</v>
      </c>
      <c r="H17540" s="312" t="s">
        <v>2375</v>
      </c>
      <c r="I17540" s="313" t="s">
        <v>6851</v>
      </c>
    </row>
    <row r="17541" spans="6:9" x14ac:dyDescent="0.2">
      <c r="F17541" s="310" t="s">
        <v>23062</v>
      </c>
      <c r="G17541" s="311">
        <v>42303</v>
      </c>
      <c r="H17541" s="312" t="s">
        <v>2375</v>
      </c>
      <c r="I17541" s="313" t="s">
        <v>6851</v>
      </c>
    </row>
    <row r="17542" spans="6:9" x14ac:dyDescent="0.2">
      <c r="F17542" s="310" t="s">
        <v>23063</v>
      </c>
      <c r="G17542" s="311">
        <v>42304</v>
      </c>
      <c r="H17542" s="312" t="s">
        <v>2375</v>
      </c>
      <c r="I17542" s="313" t="s">
        <v>6851</v>
      </c>
    </row>
    <row r="17543" spans="6:9" x14ac:dyDescent="0.2">
      <c r="F17543" s="310" t="s">
        <v>23064</v>
      </c>
      <c r="G17543" s="311">
        <v>42320</v>
      </c>
      <c r="H17543" s="312" t="s">
        <v>2375</v>
      </c>
      <c r="I17543" s="313" t="s">
        <v>6851</v>
      </c>
    </row>
    <row r="17544" spans="6:9" x14ac:dyDescent="0.2">
      <c r="F17544" s="310" t="s">
        <v>23065</v>
      </c>
      <c r="G17544" s="311">
        <v>42321</v>
      </c>
      <c r="H17544" s="312" t="s">
        <v>2375</v>
      </c>
      <c r="I17544" s="313" t="s">
        <v>6851</v>
      </c>
    </row>
    <row r="17545" spans="6:9" x14ac:dyDescent="0.2">
      <c r="F17545" s="310" t="s">
        <v>23066</v>
      </c>
      <c r="G17545" s="311">
        <v>42322</v>
      </c>
      <c r="H17545" s="312" t="s">
        <v>2375</v>
      </c>
      <c r="I17545" s="313" t="s">
        <v>6851</v>
      </c>
    </row>
    <row r="17546" spans="6:9" x14ac:dyDescent="0.2">
      <c r="F17546" s="310" t="s">
        <v>23067</v>
      </c>
      <c r="G17546" s="311">
        <v>42323</v>
      </c>
      <c r="H17546" s="312" t="s">
        <v>2375</v>
      </c>
      <c r="I17546" s="313" t="s">
        <v>6851</v>
      </c>
    </row>
    <row r="17547" spans="6:9" x14ac:dyDescent="0.2">
      <c r="F17547" s="310" t="s">
        <v>23068</v>
      </c>
      <c r="G17547" s="311">
        <v>42324</v>
      </c>
      <c r="H17547" s="312" t="s">
        <v>2375</v>
      </c>
      <c r="I17547" s="313" t="s">
        <v>6851</v>
      </c>
    </row>
    <row r="17548" spans="6:9" x14ac:dyDescent="0.2">
      <c r="F17548" s="310" t="s">
        <v>23069</v>
      </c>
      <c r="G17548" s="311">
        <v>42325</v>
      </c>
      <c r="H17548" s="312" t="s">
        <v>2375</v>
      </c>
      <c r="I17548" s="313" t="s">
        <v>6851</v>
      </c>
    </row>
    <row r="17549" spans="6:9" x14ac:dyDescent="0.2">
      <c r="F17549" s="310" t="s">
        <v>23070</v>
      </c>
      <c r="G17549" s="311">
        <v>42326</v>
      </c>
      <c r="H17549" s="312" t="s">
        <v>2375</v>
      </c>
      <c r="I17549" s="313" t="s">
        <v>6851</v>
      </c>
    </row>
    <row r="17550" spans="6:9" x14ac:dyDescent="0.2">
      <c r="F17550" s="310" t="s">
        <v>23071</v>
      </c>
      <c r="G17550" s="311">
        <v>42327</v>
      </c>
      <c r="H17550" s="312" t="s">
        <v>2375</v>
      </c>
      <c r="I17550" s="313" t="s">
        <v>6851</v>
      </c>
    </row>
    <row r="17551" spans="6:9" x14ac:dyDescent="0.2">
      <c r="F17551" s="310" t="s">
        <v>23072</v>
      </c>
      <c r="G17551" s="311">
        <v>42328</v>
      </c>
      <c r="H17551" s="312" t="s">
        <v>2375</v>
      </c>
      <c r="I17551" s="313" t="s">
        <v>6851</v>
      </c>
    </row>
    <row r="17552" spans="6:9" x14ac:dyDescent="0.2">
      <c r="F17552" s="310" t="s">
        <v>23073</v>
      </c>
      <c r="G17552" s="311">
        <v>42330</v>
      </c>
      <c r="H17552" s="312" t="s">
        <v>2375</v>
      </c>
      <c r="I17552" s="313" t="s">
        <v>6851</v>
      </c>
    </row>
    <row r="17553" spans="6:9" x14ac:dyDescent="0.2">
      <c r="F17553" s="310" t="s">
        <v>23074</v>
      </c>
      <c r="G17553" s="311">
        <v>42332</v>
      </c>
      <c r="H17553" s="312" t="s">
        <v>2375</v>
      </c>
      <c r="I17553" s="313" t="s">
        <v>6851</v>
      </c>
    </row>
    <row r="17554" spans="6:9" x14ac:dyDescent="0.2">
      <c r="F17554" s="310" t="s">
        <v>23075</v>
      </c>
      <c r="G17554" s="311">
        <v>42333</v>
      </c>
      <c r="H17554" s="312" t="s">
        <v>2375</v>
      </c>
      <c r="I17554" s="313" t="s">
        <v>6851</v>
      </c>
    </row>
    <row r="17555" spans="6:9" x14ac:dyDescent="0.2">
      <c r="F17555" s="310" t="s">
        <v>23076</v>
      </c>
      <c r="G17555" s="311">
        <v>42334</v>
      </c>
      <c r="H17555" s="312" t="s">
        <v>2375</v>
      </c>
      <c r="I17555" s="313" t="s">
        <v>6851</v>
      </c>
    </row>
    <row r="17556" spans="6:9" x14ac:dyDescent="0.2">
      <c r="F17556" s="310" t="s">
        <v>23077</v>
      </c>
      <c r="G17556" s="311">
        <v>42337</v>
      </c>
      <c r="H17556" s="312" t="s">
        <v>2375</v>
      </c>
      <c r="I17556" s="313" t="s">
        <v>6851</v>
      </c>
    </row>
    <row r="17557" spans="6:9" x14ac:dyDescent="0.2">
      <c r="F17557" s="310" t="s">
        <v>23078</v>
      </c>
      <c r="G17557" s="311">
        <v>42338</v>
      </c>
      <c r="H17557" s="312" t="s">
        <v>2375</v>
      </c>
      <c r="I17557" s="313" t="s">
        <v>6851</v>
      </c>
    </row>
    <row r="17558" spans="6:9" x14ac:dyDescent="0.2">
      <c r="F17558" s="310" t="s">
        <v>23079</v>
      </c>
      <c r="G17558" s="311">
        <v>42339</v>
      </c>
      <c r="H17558" s="312" t="s">
        <v>2375</v>
      </c>
      <c r="I17558" s="313" t="s">
        <v>6851</v>
      </c>
    </row>
    <row r="17559" spans="6:9" x14ac:dyDescent="0.2">
      <c r="F17559" s="310" t="s">
        <v>23080</v>
      </c>
      <c r="G17559" s="311">
        <v>42343</v>
      </c>
      <c r="H17559" s="312" t="s">
        <v>2375</v>
      </c>
      <c r="I17559" s="313" t="s">
        <v>6851</v>
      </c>
    </row>
    <row r="17560" spans="6:9" x14ac:dyDescent="0.2">
      <c r="F17560" s="310" t="s">
        <v>23081</v>
      </c>
      <c r="G17560" s="311">
        <v>42344</v>
      </c>
      <c r="H17560" s="312" t="s">
        <v>2375</v>
      </c>
      <c r="I17560" s="313" t="s">
        <v>6851</v>
      </c>
    </row>
    <row r="17561" spans="6:9" x14ac:dyDescent="0.2">
      <c r="F17561" s="310" t="s">
        <v>23082</v>
      </c>
      <c r="G17561" s="311">
        <v>42345</v>
      </c>
      <c r="H17561" s="312" t="s">
        <v>2375</v>
      </c>
      <c r="I17561" s="313" t="s">
        <v>6851</v>
      </c>
    </row>
    <row r="17562" spans="6:9" x14ac:dyDescent="0.2">
      <c r="F17562" s="310" t="s">
        <v>23083</v>
      </c>
      <c r="G17562" s="311">
        <v>42347</v>
      </c>
      <c r="H17562" s="312" t="s">
        <v>2375</v>
      </c>
      <c r="I17562" s="313" t="s">
        <v>6851</v>
      </c>
    </row>
    <row r="17563" spans="6:9" x14ac:dyDescent="0.2">
      <c r="F17563" s="310" t="s">
        <v>23084</v>
      </c>
      <c r="G17563" s="311">
        <v>42348</v>
      </c>
      <c r="H17563" s="312" t="s">
        <v>2375</v>
      </c>
      <c r="I17563" s="313" t="s">
        <v>6851</v>
      </c>
    </row>
    <row r="17564" spans="6:9" x14ac:dyDescent="0.2">
      <c r="F17564" s="310" t="s">
        <v>23085</v>
      </c>
      <c r="G17564" s="311">
        <v>42349</v>
      </c>
      <c r="H17564" s="312" t="s">
        <v>2375</v>
      </c>
      <c r="I17564" s="313" t="s">
        <v>6851</v>
      </c>
    </row>
    <row r="17565" spans="6:9" x14ac:dyDescent="0.2">
      <c r="F17565" s="310" t="s">
        <v>23086</v>
      </c>
      <c r="G17565" s="311">
        <v>42350</v>
      </c>
      <c r="H17565" s="312" t="s">
        <v>2375</v>
      </c>
      <c r="I17565" s="313" t="s">
        <v>6851</v>
      </c>
    </row>
    <row r="17566" spans="6:9" x14ac:dyDescent="0.2">
      <c r="F17566" s="310" t="s">
        <v>23087</v>
      </c>
      <c r="G17566" s="311">
        <v>42351</v>
      </c>
      <c r="H17566" s="312" t="s">
        <v>2375</v>
      </c>
      <c r="I17566" s="313" t="s">
        <v>6851</v>
      </c>
    </row>
    <row r="17567" spans="6:9" x14ac:dyDescent="0.2">
      <c r="F17567" s="310" t="s">
        <v>23088</v>
      </c>
      <c r="G17567" s="311">
        <v>42352</v>
      </c>
      <c r="H17567" s="312" t="s">
        <v>2375</v>
      </c>
      <c r="I17567" s="313" t="s">
        <v>6851</v>
      </c>
    </row>
    <row r="17568" spans="6:9" x14ac:dyDescent="0.2">
      <c r="F17568" s="310" t="s">
        <v>23089</v>
      </c>
      <c r="G17568" s="311">
        <v>42354</v>
      </c>
      <c r="H17568" s="312" t="s">
        <v>2375</v>
      </c>
      <c r="I17568" s="313" t="s">
        <v>6851</v>
      </c>
    </row>
    <row r="17569" spans="6:9" x14ac:dyDescent="0.2">
      <c r="F17569" s="310" t="s">
        <v>23090</v>
      </c>
      <c r="G17569" s="311">
        <v>42355</v>
      </c>
      <c r="H17569" s="312" t="s">
        <v>2375</v>
      </c>
      <c r="I17569" s="313" t="s">
        <v>6851</v>
      </c>
    </row>
    <row r="17570" spans="6:9" x14ac:dyDescent="0.2">
      <c r="F17570" s="310" t="s">
        <v>23091</v>
      </c>
      <c r="G17570" s="311">
        <v>42356</v>
      </c>
      <c r="H17570" s="312" t="s">
        <v>2375</v>
      </c>
      <c r="I17570" s="313" t="s">
        <v>6851</v>
      </c>
    </row>
    <row r="17571" spans="6:9" x14ac:dyDescent="0.2">
      <c r="F17571" s="310" t="s">
        <v>23092</v>
      </c>
      <c r="G17571" s="311">
        <v>42361</v>
      </c>
      <c r="H17571" s="312" t="s">
        <v>2375</v>
      </c>
      <c r="I17571" s="313" t="s">
        <v>6851</v>
      </c>
    </row>
    <row r="17572" spans="6:9" x14ac:dyDescent="0.2">
      <c r="F17572" s="310" t="s">
        <v>23093</v>
      </c>
      <c r="G17572" s="311">
        <v>42364</v>
      </c>
      <c r="H17572" s="312" t="s">
        <v>2375</v>
      </c>
      <c r="I17572" s="313" t="s">
        <v>6851</v>
      </c>
    </row>
    <row r="17573" spans="6:9" x14ac:dyDescent="0.2">
      <c r="F17573" s="310" t="s">
        <v>23094</v>
      </c>
      <c r="G17573" s="311">
        <v>42366</v>
      </c>
      <c r="H17573" s="312" t="s">
        <v>2375</v>
      </c>
      <c r="I17573" s="313" t="s">
        <v>6851</v>
      </c>
    </row>
    <row r="17574" spans="6:9" x14ac:dyDescent="0.2">
      <c r="F17574" s="310" t="s">
        <v>23095</v>
      </c>
      <c r="G17574" s="311">
        <v>42367</v>
      </c>
      <c r="H17574" s="312" t="s">
        <v>2375</v>
      </c>
      <c r="I17574" s="313" t="s">
        <v>6851</v>
      </c>
    </row>
    <row r="17575" spans="6:9" x14ac:dyDescent="0.2">
      <c r="F17575" s="310" t="s">
        <v>23096</v>
      </c>
      <c r="G17575" s="311">
        <v>42368</v>
      </c>
      <c r="H17575" s="312" t="s">
        <v>2375</v>
      </c>
      <c r="I17575" s="313" t="s">
        <v>6851</v>
      </c>
    </row>
    <row r="17576" spans="6:9" x14ac:dyDescent="0.2">
      <c r="F17576" s="310" t="s">
        <v>23097</v>
      </c>
      <c r="G17576" s="311">
        <v>42369</v>
      </c>
      <c r="H17576" s="312" t="s">
        <v>2375</v>
      </c>
      <c r="I17576" s="313" t="s">
        <v>6851</v>
      </c>
    </row>
    <row r="17577" spans="6:9" x14ac:dyDescent="0.2">
      <c r="F17577" s="310" t="s">
        <v>23098</v>
      </c>
      <c r="G17577" s="311">
        <v>42370</v>
      </c>
      <c r="H17577" s="312" t="s">
        <v>2375</v>
      </c>
      <c r="I17577" s="313" t="s">
        <v>6851</v>
      </c>
    </row>
    <row r="17578" spans="6:9" x14ac:dyDescent="0.2">
      <c r="F17578" s="310" t="s">
        <v>23099</v>
      </c>
      <c r="G17578" s="311">
        <v>42371</v>
      </c>
      <c r="H17578" s="312" t="s">
        <v>2375</v>
      </c>
      <c r="I17578" s="313" t="s">
        <v>6851</v>
      </c>
    </row>
    <row r="17579" spans="6:9" x14ac:dyDescent="0.2">
      <c r="F17579" s="310" t="s">
        <v>23100</v>
      </c>
      <c r="G17579" s="311">
        <v>42372</v>
      </c>
      <c r="H17579" s="312" t="s">
        <v>2375</v>
      </c>
      <c r="I17579" s="313" t="s">
        <v>6851</v>
      </c>
    </row>
    <row r="17580" spans="6:9" x14ac:dyDescent="0.2">
      <c r="F17580" s="310" t="s">
        <v>23101</v>
      </c>
      <c r="G17580" s="311">
        <v>42374</v>
      </c>
      <c r="H17580" s="312" t="s">
        <v>2375</v>
      </c>
      <c r="I17580" s="313" t="s">
        <v>6851</v>
      </c>
    </row>
    <row r="17581" spans="6:9" x14ac:dyDescent="0.2">
      <c r="F17581" s="322" t="s">
        <v>23102</v>
      </c>
      <c r="G17581" s="316">
        <v>42375</v>
      </c>
      <c r="H17581" s="323" t="s">
        <v>2375</v>
      </c>
      <c r="I17581" s="313" t="s">
        <v>6851</v>
      </c>
    </row>
    <row r="17582" spans="6:9" x14ac:dyDescent="0.2">
      <c r="F17582" s="310" t="s">
        <v>23103</v>
      </c>
      <c r="G17582" s="311">
        <v>42376</v>
      </c>
      <c r="H17582" s="312" t="s">
        <v>2375</v>
      </c>
      <c r="I17582" s="313" t="s">
        <v>6851</v>
      </c>
    </row>
    <row r="17583" spans="6:9" x14ac:dyDescent="0.2">
      <c r="F17583" s="310" t="s">
        <v>23104</v>
      </c>
      <c r="G17583" s="311">
        <v>42377</v>
      </c>
      <c r="H17583" s="312" t="s">
        <v>2375</v>
      </c>
      <c r="I17583" s="313" t="s">
        <v>6851</v>
      </c>
    </row>
    <row r="17584" spans="6:9" x14ac:dyDescent="0.2">
      <c r="F17584" s="310" t="s">
        <v>23105</v>
      </c>
      <c r="G17584" s="311">
        <v>42378</v>
      </c>
      <c r="H17584" s="312" t="s">
        <v>2375</v>
      </c>
      <c r="I17584" s="313" t="s">
        <v>6851</v>
      </c>
    </row>
    <row r="17585" spans="6:9" x14ac:dyDescent="0.2">
      <c r="F17585" s="310" t="s">
        <v>23106</v>
      </c>
      <c r="G17585" s="311">
        <v>42402</v>
      </c>
      <c r="H17585" s="312" t="s">
        <v>2375</v>
      </c>
      <c r="I17585" s="313" t="s">
        <v>6851</v>
      </c>
    </row>
    <row r="17586" spans="6:9" x14ac:dyDescent="0.2">
      <c r="F17586" s="310" t="s">
        <v>23107</v>
      </c>
      <c r="G17586" s="311">
        <v>42404</v>
      </c>
      <c r="H17586" s="312" t="s">
        <v>2375</v>
      </c>
      <c r="I17586" s="313" t="s">
        <v>6851</v>
      </c>
    </row>
    <row r="17587" spans="6:9" x14ac:dyDescent="0.2">
      <c r="F17587" s="310" t="s">
        <v>23108</v>
      </c>
      <c r="G17587" s="311">
        <v>42406</v>
      </c>
      <c r="H17587" s="312" t="s">
        <v>2375</v>
      </c>
      <c r="I17587" s="313" t="s">
        <v>6851</v>
      </c>
    </row>
    <row r="17588" spans="6:9" x14ac:dyDescent="0.2">
      <c r="F17588" s="310" t="s">
        <v>23109</v>
      </c>
      <c r="G17588" s="311">
        <v>42408</v>
      </c>
      <c r="H17588" s="312" t="s">
        <v>2375</v>
      </c>
      <c r="I17588" s="313" t="s">
        <v>6851</v>
      </c>
    </row>
    <row r="17589" spans="6:9" x14ac:dyDescent="0.2">
      <c r="F17589" s="310" t="s">
        <v>23110</v>
      </c>
      <c r="G17589" s="311">
        <v>42409</v>
      </c>
      <c r="H17589" s="312" t="s">
        <v>2375</v>
      </c>
      <c r="I17589" s="313" t="s">
        <v>6851</v>
      </c>
    </row>
    <row r="17590" spans="6:9" x14ac:dyDescent="0.2">
      <c r="F17590" s="310" t="s">
        <v>23111</v>
      </c>
      <c r="G17590" s="311">
        <v>42410</v>
      </c>
      <c r="H17590" s="312" t="s">
        <v>2375</v>
      </c>
      <c r="I17590" s="313" t="s">
        <v>6851</v>
      </c>
    </row>
    <row r="17591" spans="6:9" x14ac:dyDescent="0.2">
      <c r="F17591" s="310" t="s">
        <v>23112</v>
      </c>
      <c r="G17591" s="311">
        <v>42411</v>
      </c>
      <c r="H17591" s="312" t="s">
        <v>2375</v>
      </c>
      <c r="I17591" s="313" t="s">
        <v>6851</v>
      </c>
    </row>
    <row r="17592" spans="6:9" x14ac:dyDescent="0.2">
      <c r="F17592" s="310" t="s">
        <v>23113</v>
      </c>
      <c r="G17592" s="311">
        <v>42413</v>
      </c>
      <c r="H17592" s="312" t="s">
        <v>2375</v>
      </c>
      <c r="I17592" s="313" t="s">
        <v>6851</v>
      </c>
    </row>
    <row r="17593" spans="6:9" x14ac:dyDescent="0.2">
      <c r="F17593" s="310" t="s">
        <v>23114</v>
      </c>
      <c r="G17593" s="311">
        <v>42419</v>
      </c>
      <c r="H17593" s="312" t="s">
        <v>2375</v>
      </c>
      <c r="I17593" s="313" t="s">
        <v>6851</v>
      </c>
    </row>
    <row r="17594" spans="6:9" x14ac:dyDescent="0.2">
      <c r="F17594" s="310" t="s">
        <v>23115</v>
      </c>
      <c r="G17594" s="311">
        <v>42420</v>
      </c>
      <c r="H17594" s="312" t="s">
        <v>2375</v>
      </c>
      <c r="I17594" s="313" t="s">
        <v>6851</v>
      </c>
    </row>
    <row r="17595" spans="6:9" x14ac:dyDescent="0.2">
      <c r="F17595" s="310" t="s">
        <v>23116</v>
      </c>
      <c r="G17595" s="311">
        <v>42431</v>
      </c>
      <c r="H17595" s="312" t="s">
        <v>2375</v>
      </c>
      <c r="I17595" s="313" t="s">
        <v>6851</v>
      </c>
    </row>
    <row r="17596" spans="6:9" x14ac:dyDescent="0.2">
      <c r="F17596" s="310" t="s">
        <v>23117</v>
      </c>
      <c r="G17596" s="311">
        <v>42436</v>
      </c>
      <c r="H17596" s="312" t="s">
        <v>2375</v>
      </c>
      <c r="I17596" s="313" t="s">
        <v>6851</v>
      </c>
    </row>
    <row r="17597" spans="6:9" x14ac:dyDescent="0.2">
      <c r="F17597" s="310" t="s">
        <v>23118</v>
      </c>
      <c r="G17597" s="311">
        <v>42437</v>
      </c>
      <c r="H17597" s="312" t="s">
        <v>2375</v>
      </c>
      <c r="I17597" s="313" t="s">
        <v>6851</v>
      </c>
    </row>
    <row r="17598" spans="6:9" x14ac:dyDescent="0.2">
      <c r="F17598" s="310" t="s">
        <v>23119</v>
      </c>
      <c r="G17598" s="311">
        <v>42440</v>
      </c>
      <c r="H17598" s="312" t="s">
        <v>2375</v>
      </c>
      <c r="I17598" s="313" t="s">
        <v>6851</v>
      </c>
    </row>
    <row r="17599" spans="6:9" x14ac:dyDescent="0.2">
      <c r="F17599" s="310" t="s">
        <v>23120</v>
      </c>
      <c r="G17599" s="311">
        <v>42441</v>
      </c>
      <c r="H17599" s="312" t="s">
        <v>2375</v>
      </c>
      <c r="I17599" s="313" t="s">
        <v>6851</v>
      </c>
    </row>
    <row r="17600" spans="6:9" x14ac:dyDescent="0.2">
      <c r="F17600" s="310" t="s">
        <v>23121</v>
      </c>
      <c r="G17600" s="311">
        <v>42442</v>
      </c>
      <c r="H17600" s="312" t="s">
        <v>2375</v>
      </c>
      <c r="I17600" s="313" t="s">
        <v>6851</v>
      </c>
    </row>
    <row r="17601" spans="6:9" x14ac:dyDescent="0.2">
      <c r="F17601" s="310" t="s">
        <v>23122</v>
      </c>
      <c r="G17601" s="311">
        <v>42444</v>
      </c>
      <c r="H17601" s="312" t="s">
        <v>2375</v>
      </c>
      <c r="I17601" s="313" t="s">
        <v>6851</v>
      </c>
    </row>
    <row r="17602" spans="6:9" x14ac:dyDescent="0.2">
      <c r="F17602" s="310" t="s">
        <v>23123</v>
      </c>
      <c r="G17602" s="311">
        <v>42445</v>
      </c>
      <c r="H17602" s="312" t="s">
        <v>2375</v>
      </c>
      <c r="I17602" s="313" t="s">
        <v>6851</v>
      </c>
    </row>
    <row r="17603" spans="6:9" x14ac:dyDescent="0.2">
      <c r="F17603" s="310" t="s">
        <v>23124</v>
      </c>
      <c r="G17603" s="311">
        <v>42450</v>
      </c>
      <c r="H17603" s="312" t="s">
        <v>2375</v>
      </c>
      <c r="I17603" s="313" t="s">
        <v>6851</v>
      </c>
    </row>
    <row r="17604" spans="6:9" x14ac:dyDescent="0.2">
      <c r="F17604" s="310" t="s">
        <v>23125</v>
      </c>
      <c r="G17604" s="311">
        <v>42451</v>
      </c>
      <c r="H17604" s="312" t="s">
        <v>2375</v>
      </c>
      <c r="I17604" s="313" t="s">
        <v>6851</v>
      </c>
    </row>
    <row r="17605" spans="6:9" x14ac:dyDescent="0.2">
      <c r="F17605" s="310" t="s">
        <v>23126</v>
      </c>
      <c r="G17605" s="311">
        <v>42452</v>
      </c>
      <c r="H17605" s="312" t="s">
        <v>2375</v>
      </c>
      <c r="I17605" s="313" t="s">
        <v>6851</v>
      </c>
    </row>
    <row r="17606" spans="6:9" x14ac:dyDescent="0.2">
      <c r="F17606" s="310" t="s">
        <v>23127</v>
      </c>
      <c r="G17606" s="311">
        <v>42453</v>
      </c>
      <c r="H17606" s="312" t="s">
        <v>2375</v>
      </c>
      <c r="I17606" s="313" t="s">
        <v>6851</v>
      </c>
    </row>
    <row r="17607" spans="6:9" x14ac:dyDescent="0.2">
      <c r="F17607" s="310" t="s">
        <v>23128</v>
      </c>
      <c r="G17607" s="311">
        <v>42455</v>
      </c>
      <c r="H17607" s="312" t="s">
        <v>2375</v>
      </c>
      <c r="I17607" s="313" t="s">
        <v>6851</v>
      </c>
    </row>
    <row r="17608" spans="6:9" x14ac:dyDescent="0.2">
      <c r="F17608" s="310" t="s">
        <v>23129</v>
      </c>
      <c r="G17608" s="311">
        <v>42456</v>
      </c>
      <c r="H17608" s="312" t="s">
        <v>2375</v>
      </c>
      <c r="I17608" s="313" t="s">
        <v>6851</v>
      </c>
    </row>
    <row r="17609" spans="6:9" x14ac:dyDescent="0.2">
      <c r="F17609" s="310" t="s">
        <v>23130</v>
      </c>
      <c r="G17609" s="311">
        <v>42457</v>
      </c>
      <c r="H17609" s="312" t="s">
        <v>2375</v>
      </c>
      <c r="I17609" s="313" t="s">
        <v>6851</v>
      </c>
    </row>
    <row r="17610" spans="6:9" x14ac:dyDescent="0.2">
      <c r="F17610" s="310" t="s">
        <v>23131</v>
      </c>
      <c r="G17610" s="311">
        <v>42458</v>
      </c>
      <c r="H17610" s="312" t="s">
        <v>2375</v>
      </c>
      <c r="I17610" s="313" t="s">
        <v>6851</v>
      </c>
    </row>
    <row r="17611" spans="6:9" x14ac:dyDescent="0.2">
      <c r="F17611" s="310" t="s">
        <v>23132</v>
      </c>
      <c r="G17611" s="311">
        <v>42459</v>
      </c>
      <c r="H17611" s="312" t="s">
        <v>2375</v>
      </c>
      <c r="I17611" s="313" t="s">
        <v>6851</v>
      </c>
    </row>
    <row r="17612" spans="6:9" x14ac:dyDescent="0.2">
      <c r="F17612" s="310" t="s">
        <v>23133</v>
      </c>
      <c r="G17612" s="311">
        <v>42460</v>
      </c>
      <c r="H17612" s="312" t="s">
        <v>2375</v>
      </c>
      <c r="I17612" s="313" t="s">
        <v>6851</v>
      </c>
    </row>
    <row r="17613" spans="6:9" x14ac:dyDescent="0.2">
      <c r="F17613" s="310" t="s">
        <v>23134</v>
      </c>
      <c r="G17613" s="311">
        <v>42461</v>
      </c>
      <c r="H17613" s="312" t="s">
        <v>2375</v>
      </c>
      <c r="I17613" s="313" t="s">
        <v>6851</v>
      </c>
    </row>
    <row r="17614" spans="6:9" x14ac:dyDescent="0.2">
      <c r="F17614" s="310" t="s">
        <v>23135</v>
      </c>
      <c r="G17614" s="311">
        <v>42462</v>
      </c>
      <c r="H17614" s="312" t="s">
        <v>2375</v>
      </c>
      <c r="I17614" s="313" t="s">
        <v>6851</v>
      </c>
    </row>
    <row r="17615" spans="6:9" x14ac:dyDescent="0.2">
      <c r="F17615" s="310" t="s">
        <v>23136</v>
      </c>
      <c r="G17615" s="311">
        <v>42463</v>
      </c>
      <c r="H17615" s="312" t="s">
        <v>2375</v>
      </c>
      <c r="I17615" s="313" t="s">
        <v>6851</v>
      </c>
    </row>
    <row r="17616" spans="6:9" x14ac:dyDescent="0.2">
      <c r="F17616" s="310" t="s">
        <v>23137</v>
      </c>
      <c r="G17616" s="311">
        <v>42464</v>
      </c>
      <c r="H17616" s="312" t="s">
        <v>2375</v>
      </c>
      <c r="I17616" s="313" t="s">
        <v>6851</v>
      </c>
    </row>
    <row r="17617" spans="6:9" x14ac:dyDescent="0.2">
      <c r="F17617" s="310" t="s">
        <v>23138</v>
      </c>
      <c r="G17617" s="311">
        <v>42501</v>
      </c>
      <c r="H17617" s="312" t="s">
        <v>2375</v>
      </c>
      <c r="I17617" s="313" t="s">
        <v>6851</v>
      </c>
    </row>
    <row r="17618" spans="6:9" x14ac:dyDescent="0.2">
      <c r="F17618" s="310" t="s">
        <v>23139</v>
      </c>
      <c r="G17618" s="311">
        <v>42502</v>
      </c>
      <c r="H17618" s="312" t="s">
        <v>2375</v>
      </c>
      <c r="I17618" s="313" t="s">
        <v>6851</v>
      </c>
    </row>
    <row r="17619" spans="6:9" x14ac:dyDescent="0.2">
      <c r="F17619" s="310" t="s">
        <v>23140</v>
      </c>
      <c r="G17619" s="311">
        <v>42503</v>
      </c>
      <c r="H17619" s="312" t="s">
        <v>2375</v>
      </c>
      <c r="I17619" s="313" t="s">
        <v>6851</v>
      </c>
    </row>
    <row r="17620" spans="6:9" x14ac:dyDescent="0.2">
      <c r="F17620" s="310" t="s">
        <v>23141</v>
      </c>
      <c r="G17620" s="311">
        <v>42516</v>
      </c>
      <c r="H17620" s="312" t="s">
        <v>2375</v>
      </c>
      <c r="I17620" s="313" t="s">
        <v>6851</v>
      </c>
    </row>
    <row r="17621" spans="6:9" x14ac:dyDescent="0.2">
      <c r="F17621" s="310" t="s">
        <v>23142</v>
      </c>
      <c r="G17621" s="311">
        <v>42518</v>
      </c>
      <c r="H17621" s="312" t="s">
        <v>2375</v>
      </c>
      <c r="I17621" s="313" t="s">
        <v>6851</v>
      </c>
    </row>
    <row r="17622" spans="6:9" x14ac:dyDescent="0.2">
      <c r="F17622" s="310" t="s">
        <v>23143</v>
      </c>
      <c r="G17622" s="311">
        <v>42519</v>
      </c>
      <c r="H17622" s="312" t="s">
        <v>2375</v>
      </c>
      <c r="I17622" s="313" t="s">
        <v>6851</v>
      </c>
    </row>
    <row r="17623" spans="6:9" x14ac:dyDescent="0.2">
      <c r="F17623" s="310" t="s">
        <v>23144</v>
      </c>
      <c r="G17623" s="311">
        <v>42528</v>
      </c>
      <c r="H17623" s="312" t="s">
        <v>2375</v>
      </c>
      <c r="I17623" s="313" t="s">
        <v>6851</v>
      </c>
    </row>
    <row r="17624" spans="6:9" x14ac:dyDescent="0.2">
      <c r="F17624" s="310" t="s">
        <v>23145</v>
      </c>
      <c r="G17624" s="311">
        <v>42533</v>
      </c>
      <c r="H17624" s="312" t="s">
        <v>2375</v>
      </c>
      <c r="I17624" s="313" t="s">
        <v>6851</v>
      </c>
    </row>
    <row r="17625" spans="6:9" x14ac:dyDescent="0.2">
      <c r="F17625" s="310" t="s">
        <v>23146</v>
      </c>
      <c r="G17625" s="311">
        <v>42539</v>
      </c>
      <c r="H17625" s="312" t="s">
        <v>2375</v>
      </c>
      <c r="I17625" s="313" t="s">
        <v>6851</v>
      </c>
    </row>
    <row r="17626" spans="6:9" x14ac:dyDescent="0.2">
      <c r="F17626" s="310" t="s">
        <v>23147</v>
      </c>
      <c r="G17626" s="311">
        <v>42541</v>
      </c>
      <c r="H17626" s="312" t="s">
        <v>2375</v>
      </c>
      <c r="I17626" s="313" t="s">
        <v>6851</v>
      </c>
    </row>
    <row r="17627" spans="6:9" x14ac:dyDescent="0.2">
      <c r="F17627" s="310" t="s">
        <v>23148</v>
      </c>
      <c r="G17627" s="311">
        <v>42544</v>
      </c>
      <c r="H17627" s="312" t="s">
        <v>2375</v>
      </c>
      <c r="I17627" s="313" t="s">
        <v>6851</v>
      </c>
    </row>
    <row r="17628" spans="6:9" x14ac:dyDescent="0.2">
      <c r="F17628" s="310" t="s">
        <v>23149</v>
      </c>
      <c r="G17628" s="311">
        <v>42553</v>
      </c>
      <c r="H17628" s="312" t="s">
        <v>2375</v>
      </c>
      <c r="I17628" s="313" t="s">
        <v>6851</v>
      </c>
    </row>
    <row r="17629" spans="6:9" x14ac:dyDescent="0.2">
      <c r="F17629" s="310" t="s">
        <v>23150</v>
      </c>
      <c r="G17629" s="311">
        <v>42558</v>
      </c>
      <c r="H17629" s="312" t="s">
        <v>2375</v>
      </c>
      <c r="I17629" s="313" t="s">
        <v>6851</v>
      </c>
    </row>
    <row r="17630" spans="6:9" x14ac:dyDescent="0.2">
      <c r="F17630" s="310" t="s">
        <v>23151</v>
      </c>
      <c r="G17630" s="311">
        <v>42564</v>
      </c>
      <c r="H17630" s="312" t="s">
        <v>2375</v>
      </c>
      <c r="I17630" s="313" t="s">
        <v>6851</v>
      </c>
    </row>
    <row r="17631" spans="6:9" x14ac:dyDescent="0.2">
      <c r="F17631" s="310" t="s">
        <v>23152</v>
      </c>
      <c r="G17631" s="311">
        <v>42565</v>
      </c>
      <c r="H17631" s="312" t="s">
        <v>2375</v>
      </c>
      <c r="I17631" s="313" t="s">
        <v>6851</v>
      </c>
    </row>
    <row r="17632" spans="6:9" x14ac:dyDescent="0.2">
      <c r="F17632" s="310" t="s">
        <v>23153</v>
      </c>
      <c r="G17632" s="311">
        <v>42566</v>
      </c>
      <c r="H17632" s="312" t="s">
        <v>2375</v>
      </c>
      <c r="I17632" s="313" t="s">
        <v>6851</v>
      </c>
    </row>
    <row r="17633" spans="6:9" x14ac:dyDescent="0.2">
      <c r="F17633" s="310" t="s">
        <v>23154</v>
      </c>
      <c r="G17633" s="311">
        <v>42567</v>
      </c>
      <c r="H17633" s="312" t="s">
        <v>2375</v>
      </c>
      <c r="I17633" s="313" t="s">
        <v>6851</v>
      </c>
    </row>
    <row r="17634" spans="6:9" x14ac:dyDescent="0.2">
      <c r="F17634" s="310" t="s">
        <v>23155</v>
      </c>
      <c r="G17634" s="311">
        <v>42602</v>
      </c>
      <c r="H17634" s="312" t="s">
        <v>2375</v>
      </c>
      <c r="I17634" s="313" t="s">
        <v>6851</v>
      </c>
    </row>
    <row r="17635" spans="6:9" x14ac:dyDescent="0.2">
      <c r="F17635" s="310" t="s">
        <v>23156</v>
      </c>
      <c r="G17635" s="311">
        <v>42603</v>
      </c>
      <c r="H17635" s="312" t="s">
        <v>2375</v>
      </c>
      <c r="I17635" s="313" t="s">
        <v>6851</v>
      </c>
    </row>
    <row r="17636" spans="6:9" x14ac:dyDescent="0.2">
      <c r="F17636" s="310" t="s">
        <v>23157</v>
      </c>
      <c r="G17636" s="311">
        <v>42629</v>
      </c>
      <c r="H17636" s="312" t="s">
        <v>2375</v>
      </c>
      <c r="I17636" s="313" t="s">
        <v>6851</v>
      </c>
    </row>
    <row r="17637" spans="6:9" x14ac:dyDescent="0.2">
      <c r="F17637" s="310" t="s">
        <v>23158</v>
      </c>
      <c r="G17637" s="311">
        <v>42631</v>
      </c>
      <c r="H17637" s="312" t="s">
        <v>2375</v>
      </c>
      <c r="I17637" s="313" t="s">
        <v>6851</v>
      </c>
    </row>
    <row r="17638" spans="6:9" x14ac:dyDescent="0.2">
      <c r="F17638" s="310" t="s">
        <v>23159</v>
      </c>
      <c r="G17638" s="311">
        <v>42633</v>
      </c>
      <c r="H17638" s="312" t="s">
        <v>2375</v>
      </c>
      <c r="I17638" s="313" t="s">
        <v>6851</v>
      </c>
    </row>
    <row r="17639" spans="6:9" x14ac:dyDescent="0.2">
      <c r="F17639" s="310" t="s">
        <v>23160</v>
      </c>
      <c r="G17639" s="311">
        <v>42634</v>
      </c>
      <c r="H17639" s="312" t="s">
        <v>2375</v>
      </c>
      <c r="I17639" s="313" t="s">
        <v>6851</v>
      </c>
    </row>
    <row r="17640" spans="6:9" x14ac:dyDescent="0.2">
      <c r="F17640" s="310" t="s">
        <v>23161</v>
      </c>
      <c r="G17640" s="311">
        <v>42635</v>
      </c>
      <c r="H17640" s="312" t="s">
        <v>2375</v>
      </c>
      <c r="I17640" s="313" t="s">
        <v>6851</v>
      </c>
    </row>
    <row r="17641" spans="6:9" x14ac:dyDescent="0.2">
      <c r="F17641" s="310" t="s">
        <v>23162</v>
      </c>
      <c r="G17641" s="311">
        <v>42638</v>
      </c>
      <c r="H17641" s="312" t="s">
        <v>2375</v>
      </c>
      <c r="I17641" s="313" t="s">
        <v>6851</v>
      </c>
    </row>
    <row r="17642" spans="6:9" x14ac:dyDescent="0.2">
      <c r="F17642" s="310" t="s">
        <v>23163</v>
      </c>
      <c r="G17642" s="311">
        <v>42642</v>
      </c>
      <c r="H17642" s="312" t="s">
        <v>2375</v>
      </c>
      <c r="I17642" s="313" t="s">
        <v>6851</v>
      </c>
    </row>
    <row r="17643" spans="6:9" x14ac:dyDescent="0.2">
      <c r="F17643" s="310" t="s">
        <v>23164</v>
      </c>
      <c r="G17643" s="311">
        <v>42647</v>
      </c>
      <c r="H17643" s="312" t="s">
        <v>2375</v>
      </c>
      <c r="I17643" s="313" t="s">
        <v>6851</v>
      </c>
    </row>
    <row r="17644" spans="6:9" x14ac:dyDescent="0.2">
      <c r="F17644" s="310" t="s">
        <v>23165</v>
      </c>
      <c r="G17644" s="311">
        <v>42649</v>
      </c>
      <c r="H17644" s="312" t="s">
        <v>2375</v>
      </c>
      <c r="I17644" s="313" t="s">
        <v>6851</v>
      </c>
    </row>
    <row r="17645" spans="6:9" x14ac:dyDescent="0.2">
      <c r="F17645" s="310" t="s">
        <v>23166</v>
      </c>
      <c r="G17645" s="311">
        <v>42653</v>
      </c>
      <c r="H17645" s="312" t="s">
        <v>2375</v>
      </c>
      <c r="I17645" s="313" t="s">
        <v>6851</v>
      </c>
    </row>
    <row r="17646" spans="6:9" x14ac:dyDescent="0.2">
      <c r="F17646" s="310" t="s">
        <v>23167</v>
      </c>
      <c r="G17646" s="311">
        <v>42701</v>
      </c>
      <c r="H17646" s="312" t="s">
        <v>2375</v>
      </c>
      <c r="I17646" s="313" t="s">
        <v>6851</v>
      </c>
    </row>
    <row r="17647" spans="6:9" x14ac:dyDescent="0.2">
      <c r="F17647" s="310" t="s">
        <v>23168</v>
      </c>
      <c r="G17647" s="311">
        <v>42702</v>
      </c>
      <c r="H17647" s="312" t="s">
        <v>2375</v>
      </c>
      <c r="I17647" s="313" t="s">
        <v>6851</v>
      </c>
    </row>
    <row r="17648" spans="6:9" x14ac:dyDescent="0.2">
      <c r="F17648" s="310" t="s">
        <v>23169</v>
      </c>
      <c r="G17648" s="311">
        <v>42712</v>
      </c>
      <c r="H17648" s="312" t="s">
        <v>2375</v>
      </c>
      <c r="I17648" s="313" t="s">
        <v>6851</v>
      </c>
    </row>
    <row r="17649" spans="6:9" x14ac:dyDescent="0.2">
      <c r="F17649" s="310" t="s">
        <v>23170</v>
      </c>
      <c r="G17649" s="311">
        <v>42713</v>
      </c>
      <c r="H17649" s="312" t="s">
        <v>2375</v>
      </c>
      <c r="I17649" s="313" t="s">
        <v>6851</v>
      </c>
    </row>
    <row r="17650" spans="6:9" x14ac:dyDescent="0.2">
      <c r="F17650" s="310" t="s">
        <v>23171</v>
      </c>
      <c r="G17650" s="311">
        <v>42715</v>
      </c>
      <c r="H17650" s="312" t="s">
        <v>2375</v>
      </c>
      <c r="I17650" s="313" t="s">
        <v>6851</v>
      </c>
    </row>
    <row r="17651" spans="6:9" x14ac:dyDescent="0.2">
      <c r="F17651" s="310" t="s">
        <v>23172</v>
      </c>
      <c r="G17651" s="311">
        <v>42716</v>
      </c>
      <c r="H17651" s="312" t="s">
        <v>2375</v>
      </c>
      <c r="I17651" s="313" t="s">
        <v>6851</v>
      </c>
    </row>
    <row r="17652" spans="6:9" x14ac:dyDescent="0.2">
      <c r="F17652" s="310" t="s">
        <v>23173</v>
      </c>
      <c r="G17652" s="311">
        <v>42717</v>
      </c>
      <c r="H17652" s="312" t="s">
        <v>2375</v>
      </c>
      <c r="I17652" s="313" t="s">
        <v>6851</v>
      </c>
    </row>
    <row r="17653" spans="6:9" x14ac:dyDescent="0.2">
      <c r="F17653" s="310" t="s">
        <v>23174</v>
      </c>
      <c r="G17653" s="311">
        <v>42718</v>
      </c>
      <c r="H17653" s="312" t="s">
        <v>2375</v>
      </c>
      <c r="I17653" s="313" t="s">
        <v>6851</v>
      </c>
    </row>
    <row r="17654" spans="6:9" x14ac:dyDescent="0.2">
      <c r="F17654" s="310" t="s">
        <v>23175</v>
      </c>
      <c r="G17654" s="311">
        <v>42719</v>
      </c>
      <c r="H17654" s="312" t="s">
        <v>2375</v>
      </c>
      <c r="I17654" s="313" t="s">
        <v>6851</v>
      </c>
    </row>
    <row r="17655" spans="6:9" x14ac:dyDescent="0.2">
      <c r="F17655" s="310" t="s">
        <v>23176</v>
      </c>
      <c r="G17655" s="311">
        <v>42720</v>
      </c>
      <c r="H17655" s="312" t="s">
        <v>2375</v>
      </c>
      <c r="I17655" s="313" t="s">
        <v>6851</v>
      </c>
    </row>
    <row r="17656" spans="6:9" x14ac:dyDescent="0.2">
      <c r="F17656" s="310" t="s">
        <v>23177</v>
      </c>
      <c r="G17656" s="311">
        <v>42721</v>
      </c>
      <c r="H17656" s="312" t="s">
        <v>2375</v>
      </c>
      <c r="I17656" s="313" t="s">
        <v>6851</v>
      </c>
    </row>
    <row r="17657" spans="6:9" x14ac:dyDescent="0.2">
      <c r="F17657" s="310" t="s">
        <v>23178</v>
      </c>
      <c r="G17657" s="311">
        <v>42722</v>
      </c>
      <c r="H17657" s="312" t="s">
        <v>2375</v>
      </c>
      <c r="I17657" s="313" t="s">
        <v>6851</v>
      </c>
    </row>
    <row r="17658" spans="6:9" x14ac:dyDescent="0.2">
      <c r="F17658" s="310" t="s">
        <v>23179</v>
      </c>
      <c r="G17658" s="311">
        <v>42724</v>
      </c>
      <c r="H17658" s="312" t="s">
        <v>2375</v>
      </c>
      <c r="I17658" s="313" t="s">
        <v>6851</v>
      </c>
    </row>
    <row r="17659" spans="6:9" x14ac:dyDescent="0.2">
      <c r="F17659" s="310" t="s">
        <v>23180</v>
      </c>
      <c r="G17659" s="311">
        <v>42726</v>
      </c>
      <c r="H17659" s="312" t="s">
        <v>2375</v>
      </c>
      <c r="I17659" s="313" t="s">
        <v>6851</v>
      </c>
    </row>
    <row r="17660" spans="6:9" x14ac:dyDescent="0.2">
      <c r="F17660" s="310" t="s">
        <v>23181</v>
      </c>
      <c r="G17660" s="311">
        <v>42728</v>
      </c>
      <c r="H17660" s="312" t="s">
        <v>2375</v>
      </c>
      <c r="I17660" s="313" t="s">
        <v>6851</v>
      </c>
    </row>
    <row r="17661" spans="6:9" x14ac:dyDescent="0.2">
      <c r="F17661" s="310" t="s">
        <v>23182</v>
      </c>
      <c r="G17661" s="311">
        <v>42729</v>
      </c>
      <c r="H17661" s="312" t="s">
        <v>2375</v>
      </c>
      <c r="I17661" s="313" t="s">
        <v>6851</v>
      </c>
    </row>
    <row r="17662" spans="6:9" x14ac:dyDescent="0.2">
      <c r="F17662" s="310" t="s">
        <v>23183</v>
      </c>
      <c r="G17662" s="311">
        <v>42731</v>
      </c>
      <c r="H17662" s="312" t="s">
        <v>2375</v>
      </c>
      <c r="I17662" s="313" t="s">
        <v>6851</v>
      </c>
    </row>
    <row r="17663" spans="6:9" x14ac:dyDescent="0.2">
      <c r="F17663" s="310" t="s">
        <v>23184</v>
      </c>
      <c r="G17663" s="311">
        <v>42732</v>
      </c>
      <c r="H17663" s="312" t="s">
        <v>2375</v>
      </c>
      <c r="I17663" s="313" t="s">
        <v>6851</v>
      </c>
    </row>
    <row r="17664" spans="6:9" x14ac:dyDescent="0.2">
      <c r="F17664" s="310" t="s">
        <v>23185</v>
      </c>
      <c r="G17664" s="311">
        <v>42733</v>
      </c>
      <c r="H17664" s="312" t="s">
        <v>2375</v>
      </c>
      <c r="I17664" s="313" t="s">
        <v>6851</v>
      </c>
    </row>
    <row r="17665" spans="6:9" x14ac:dyDescent="0.2">
      <c r="F17665" s="310" t="s">
        <v>23186</v>
      </c>
      <c r="G17665" s="311">
        <v>42740</v>
      </c>
      <c r="H17665" s="312" t="s">
        <v>2375</v>
      </c>
      <c r="I17665" s="313" t="s">
        <v>6851</v>
      </c>
    </row>
    <row r="17666" spans="6:9" x14ac:dyDescent="0.2">
      <c r="F17666" s="310" t="s">
        <v>23187</v>
      </c>
      <c r="G17666" s="311">
        <v>42741</v>
      </c>
      <c r="H17666" s="312" t="s">
        <v>2375</v>
      </c>
      <c r="I17666" s="313" t="s">
        <v>6851</v>
      </c>
    </row>
    <row r="17667" spans="6:9" x14ac:dyDescent="0.2">
      <c r="F17667" s="310" t="s">
        <v>23188</v>
      </c>
      <c r="G17667" s="311">
        <v>42742</v>
      </c>
      <c r="H17667" s="312" t="s">
        <v>2375</v>
      </c>
      <c r="I17667" s="313" t="s">
        <v>6851</v>
      </c>
    </row>
    <row r="17668" spans="6:9" x14ac:dyDescent="0.2">
      <c r="F17668" s="310" t="s">
        <v>23189</v>
      </c>
      <c r="G17668" s="311">
        <v>42743</v>
      </c>
      <c r="H17668" s="312" t="s">
        <v>2375</v>
      </c>
      <c r="I17668" s="313" t="s">
        <v>6851</v>
      </c>
    </row>
    <row r="17669" spans="6:9" x14ac:dyDescent="0.2">
      <c r="F17669" s="310" t="s">
        <v>23190</v>
      </c>
      <c r="G17669" s="311">
        <v>42746</v>
      </c>
      <c r="H17669" s="312" t="s">
        <v>2375</v>
      </c>
      <c r="I17669" s="313" t="s">
        <v>6851</v>
      </c>
    </row>
    <row r="17670" spans="6:9" x14ac:dyDescent="0.2">
      <c r="F17670" s="310" t="s">
        <v>23191</v>
      </c>
      <c r="G17670" s="311">
        <v>42748</v>
      </c>
      <c r="H17670" s="312" t="s">
        <v>2375</v>
      </c>
      <c r="I17670" s="313" t="s">
        <v>6851</v>
      </c>
    </row>
    <row r="17671" spans="6:9" x14ac:dyDescent="0.2">
      <c r="F17671" s="310" t="s">
        <v>23192</v>
      </c>
      <c r="G17671" s="311">
        <v>42749</v>
      </c>
      <c r="H17671" s="312" t="s">
        <v>2375</v>
      </c>
      <c r="I17671" s="313" t="s">
        <v>6851</v>
      </c>
    </row>
    <row r="17672" spans="6:9" x14ac:dyDescent="0.2">
      <c r="F17672" s="310" t="s">
        <v>23193</v>
      </c>
      <c r="G17672" s="311">
        <v>42753</v>
      </c>
      <c r="H17672" s="312" t="s">
        <v>2375</v>
      </c>
      <c r="I17672" s="313" t="s">
        <v>6851</v>
      </c>
    </row>
    <row r="17673" spans="6:9" x14ac:dyDescent="0.2">
      <c r="F17673" s="310" t="s">
        <v>23194</v>
      </c>
      <c r="G17673" s="311">
        <v>42754</v>
      </c>
      <c r="H17673" s="312" t="s">
        <v>2375</v>
      </c>
      <c r="I17673" s="313" t="s">
        <v>6851</v>
      </c>
    </row>
    <row r="17674" spans="6:9" x14ac:dyDescent="0.2">
      <c r="F17674" s="310" t="s">
        <v>23195</v>
      </c>
      <c r="G17674" s="311">
        <v>42755</v>
      </c>
      <c r="H17674" s="312" t="s">
        <v>2375</v>
      </c>
      <c r="I17674" s="313" t="s">
        <v>6851</v>
      </c>
    </row>
    <row r="17675" spans="6:9" x14ac:dyDescent="0.2">
      <c r="F17675" s="310" t="s">
        <v>23196</v>
      </c>
      <c r="G17675" s="311">
        <v>42757</v>
      </c>
      <c r="H17675" s="312" t="s">
        <v>2375</v>
      </c>
      <c r="I17675" s="313" t="s">
        <v>6851</v>
      </c>
    </row>
    <row r="17676" spans="6:9" x14ac:dyDescent="0.2">
      <c r="F17676" s="310" t="s">
        <v>23197</v>
      </c>
      <c r="G17676" s="311">
        <v>42758</v>
      </c>
      <c r="H17676" s="312" t="s">
        <v>2375</v>
      </c>
      <c r="I17676" s="313" t="s">
        <v>6851</v>
      </c>
    </row>
    <row r="17677" spans="6:9" x14ac:dyDescent="0.2">
      <c r="F17677" s="310" t="s">
        <v>23198</v>
      </c>
      <c r="G17677" s="311">
        <v>42759</v>
      </c>
      <c r="H17677" s="312" t="s">
        <v>2375</v>
      </c>
      <c r="I17677" s="313" t="s">
        <v>6851</v>
      </c>
    </row>
    <row r="17678" spans="6:9" x14ac:dyDescent="0.2">
      <c r="F17678" s="310" t="s">
        <v>23199</v>
      </c>
      <c r="G17678" s="311">
        <v>42762</v>
      </c>
      <c r="H17678" s="312" t="s">
        <v>2375</v>
      </c>
      <c r="I17678" s="313" t="s">
        <v>6851</v>
      </c>
    </row>
    <row r="17679" spans="6:9" x14ac:dyDescent="0.2">
      <c r="F17679" s="310" t="s">
        <v>23200</v>
      </c>
      <c r="G17679" s="311">
        <v>42764</v>
      </c>
      <c r="H17679" s="312" t="s">
        <v>2375</v>
      </c>
      <c r="I17679" s="313" t="s">
        <v>6851</v>
      </c>
    </row>
    <row r="17680" spans="6:9" x14ac:dyDescent="0.2">
      <c r="F17680" s="310" t="s">
        <v>23201</v>
      </c>
      <c r="G17680" s="311">
        <v>42765</v>
      </c>
      <c r="H17680" s="312" t="s">
        <v>2375</v>
      </c>
      <c r="I17680" s="313" t="s">
        <v>6851</v>
      </c>
    </row>
    <row r="17681" spans="6:9" x14ac:dyDescent="0.2">
      <c r="F17681" s="310" t="s">
        <v>23202</v>
      </c>
      <c r="G17681" s="311">
        <v>42776</v>
      </c>
      <c r="H17681" s="312" t="s">
        <v>2375</v>
      </c>
      <c r="I17681" s="313" t="s">
        <v>6851</v>
      </c>
    </row>
    <row r="17682" spans="6:9" x14ac:dyDescent="0.2">
      <c r="F17682" s="310" t="s">
        <v>23203</v>
      </c>
      <c r="G17682" s="311">
        <v>42782</v>
      </c>
      <c r="H17682" s="312" t="s">
        <v>2375</v>
      </c>
      <c r="I17682" s="313" t="s">
        <v>6851</v>
      </c>
    </row>
    <row r="17683" spans="6:9" x14ac:dyDescent="0.2">
      <c r="F17683" s="310" t="s">
        <v>23204</v>
      </c>
      <c r="G17683" s="311">
        <v>42784</v>
      </c>
      <c r="H17683" s="312" t="s">
        <v>2375</v>
      </c>
      <c r="I17683" s="313" t="s">
        <v>6851</v>
      </c>
    </row>
    <row r="17684" spans="6:9" x14ac:dyDescent="0.2">
      <c r="F17684" s="310" t="s">
        <v>23205</v>
      </c>
      <c r="G17684" s="311">
        <v>42788</v>
      </c>
      <c r="H17684" s="312" t="s">
        <v>2375</v>
      </c>
      <c r="I17684" s="313" t="s">
        <v>6851</v>
      </c>
    </row>
    <row r="17685" spans="6:9" x14ac:dyDescent="0.2">
      <c r="F17685" s="310" t="s">
        <v>23206</v>
      </c>
      <c r="G17685" s="311">
        <v>43001</v>
      </c>
      <c r="H17685" s="312" t="s">
        <v>4043</v>
      </c>
      <c r="I17685" s="313" t="s">
        <v>6831</v>
      </c>
    </row>
    <row r="17686" spans="6:9" x14ac:dyDescent="0.2">
      <c r="F17686" s="310" t="s">
        <v>23207</v>
      </c>
      <c r="G17686" s="311">
        <v>43002</v>
      </c>
      <c r="H17686" s="312" t="s">
        <v>4043</v>
      </c>
      <c r="I17686" s="313" t="s">
        <v>6831</v>
      </c>
    </row>
    <row r="17687" spans="6:9" x14ac:dyDescent="0.2">
      <c r="F17687" s="310" t="s">
        <v>23208</v>
      </c>
      <c r="G17687" s="311">
        <v>43003</v>
      </c>
      <c r="H17687" s="312" t="s">
        <v>4043</v>
      </c>
      <c r="I17687" s="313" t="s">
        <v>6831</v>
      </c>
    </row>
    <row r="17688" spans="6:9" x14ac:dyDescent="0.2">
      <c r="F17688" s="310" t="s">
        <v>23209</v>
      </c>
      <c r="G17688" s="311">
        <v>43004</v>
      </c>
      <c r="H17688" s="312" t="s">
        <v>4043</v>
      </c>
      <c r="I17688" s="313" t="s">
        <v>6831</v>
      </c>
    </row>
    <row r="17689" spans="6:9" x14ac:dyDescent="0.2">
      <c r="F17689" s="310" t="s">
        <v>23210</v>
      </c>
      <c r="G17689" s="311">
        <v>43005</v>
      </c>
      <c r="H17689" s="312" t="s">
        <v>4043</v>
      </c>
      <c r="I17689" s="313" t="s">
        <v>6831</v>
      </c>
    </row>
    <row r="17690" spans="6:9" x14ac:dyDescent="0.2">
      <c r="F17690" s="310" t="s">
        <v>23211</v>
      </c>
      <c r="G17690" s="311">
        <v>43006</v>
      </c>
      <c r="H17690" s="312" t="s">
        <v>4043</v>
      </c>
      <c r="I17690" s="313" t="s">
        <v>6831</v>
      </c>
    </row>
    <row r="17691" spans="6:9" x14ac:dyDescent="0.2">
      <c r="F17691" s="310" t="s">
        <v>23212</v>
      </c>
      <c r="G17691" s="311">
        <v>43007</v>
      </c>
      <c r="H17691" s="312" t="s">
        <v>4043</v>
      </c>
      <c r="I17691" s="313" t="s">
        <v>6831</v>
      </c>
    </row>
    <row r="17692" spans="6:9" x14ac:dyDescent="0.2">
      <c r="F17692" s="310" t="s">
        <v>23213</v>
      </c>
      <c r="G17692" s="311">
        <v>43008</v>
      </c>
      <c r="H17692" s="312" t="s">
        <v>4043</v>
      </c>
      <c r="I17692" s="313" t="s">
        <v>6831</v>
      </c>
    </row>
    <row r="17693" spans="6:9" x14ac:dyDescent="0.2">
      <c r="F17693" s="310" t="s">
        <v>23214</v>
      </c>
      <c r="G17693" s="311">
        <v>43009</v>
      </c>
      <c r="H17693" s="312" t="s">
        <v>4043</v>
      </c>
      <c r="I17693" s="313" t="s">
        <v>6831</v>
      </c>
    </row>
    <row r="17694" spans="6:9" x14ac:dyDescent="0.2">
      <c r="F17694" s="310" t="s">
        <v>23215</v>
      </c>
      <c r="G17694" s="311">
        <v>43010</v>
      </c>
      <c r="H17694" s="312" t="s">
        <v>4043</v>
      </c>
      <c r="I17694" s="313" t="s">
        <v>6831</v>
      </c>
    </row>
    <row r="17695" spans="6:9" x14ac:dyDescent="0.2">
      <c r="F17695" s="310" t="s">
        <v>23216</v>
      </c>
      <c r="G17695" s="311">
        <v>43011</v>
      </c>
      <c r="H17695" s="312" t="s">
        <v>4043</v>
      </c>
      <c r="I17695" s="313" t="s">
        <v>6831</v>
      </c>
    </row>
    <row r="17696" spans="6:9" x14ac:dyDescent="0.2">
      <c r="F17696" s="310" t="s">
        <v>23217</v>
      </c>
      <c r="G17696" s="311">
        <v>43013</v>
      </c>
      <c r="H17696" s="312" t="s">
        <v>4043</v>
      </c>
      <c r="I17696" s="313" t="s">
        <v>6831</v>
      </c>
    </row>
    <row r="17697" spans="6:9" x14ac:dyDescent="0.2">
      <c r="F17697" s="310" t="s">
        <v>23218</v>
      </c>
      <c r="G17697" s="311">
        <v>43014</v>
      </c>
      <c r="H17697" s="312" t="s">
        <v>4043</v>
      </c>
      <c r="I17697" s="313" t="s">
        <v>6831</v>
      </c>
    </row>
    <row r="17698" spans="6:9" x14ac:dyDescent="0.2">
      <c r="F17698" s="310" t="s">
        <v>23219</v>
      </c>
      <c r="G17698" s="311">
        <v>43015</v>
      </c>
      <c r="H17698" s="312" t="s">
        <v>4043</v>
      </c>
      <c r="I17698" s="313" t="s">
        <v>6831</v>
      </c>
    </row>
    <row r="17699" spans="6:9" x14ac:dyDescent="0.2">
      <c r="F17699" s="310" t="s">
        <v>23220</v>
      </c>
      <c r="G17699" s="311">
        <v>43016</v>
      </c>
      <c r="H17699" s="312" t="s">
        <v>4043</v>
      </c>
      <c r="I17699" s="313" t="s">
        <v>6831</v>
      </c>
    </row>
    <row r="17700" spans="6:9" x14ac:dyDescent="0.2">
      <c r="F17700" s="310" t="s">
        <v>23221</v>
      </c>
      <c r="G17700" s="311">
        <v>43017</v>
      </c>
      <c r="H17700" s="312" t="s">
        <v>4043</v>
      </c>
      <c r="I17700" s="313" t="s">
        <v>6831</v>
      </c>
    </row>
    <row r="17701" spans="6:9" x14ac:dyDescent="0.2">
      <c r="F17701" s="310" t="s">
        <v>23222</v>
      </c>
      <c r="G17701" s="311">
        <v>43018</v>
      </c>
      <c r="H17701" s="312" t="s">
        <v>4043</v>
      </c>
      <c r="I17701" s="313" t="s">
        <v>6831</v>
      </c>
    </row>
    <row r="17702" spans="6:9" x14ac:dyDescent="0.2">
      <c r="F17702" s="310" t="s">
        <v>23223</v>
      </c>
      <c r="G17702" s="311">
        <v>43019</v>
      </c>
      <c r="H17702" s="312" t="s">
        <v>4043</v>
      </c>
      <c r="I17702" s="313" t="s">
        <v>6831</v>
      </c>
    </row>
    <row r="17703" spans="6:9" x14ac:dyDescent="0.2">
      <c r="F17703" s="310" t="s">
        <v>23224</v>
      </c>
      <c r="G17703" s="311">
        <v>43021</v>
      </c>
      <c r="H17703" s="312" t="s">
        <v>4043</v>
      </c>
      <c r="I17703" s="313" t="s">
        <v>6831</v>
      </c>
    </row>
    <row r="17704" spans="6:9" x14ac:dyDescent="0.2">
      <c r="F17704" s="310" t="s">
        <v>23225</v>
      </c>
      <c r="G17704" s="311">
        <v>43022</v>
      </c>
      <c r="H17704" s="312" t="s">
        <v>4043</v>
      </c>
      <c r="I17704" s="313" t="s">
        <v>6831</v>
      </c>
    </row>
    <row r="17705" spans="6:9" x14ac:dyDescent="0.2">
      <c r="F17705" s="310" t="s">
        <v>23226</v>
      </c>
      <c r="G17705" s="311">
        <v>43023</v>
      </c>
      <c r="H17705" s="312" t="s">
        <v>4043</v>
      </c>
      <c r="I17705" s="313" t="s">
        <v>6831</v>
      </c>
    </row>
    <row r="17706" spans="6:9" x14ac:dyDescent="0.2">
      <c r="F17706" s="310" t="s">
        <v>23227</v>
      </c>
      <c r="G17706" s="311">
        <v>43025</v>
      </c>
      <c r="H17706" s="312" t="s">
        <v>4043</v>
      </c>
      <c r="I17706" s="313" t="s">
        <v>6831</v>
      </c>
    </row>
    <row r="17707" spans="6:9" x14ac:dyDescent="0.2">
      <c r="F17707" s="310" t="s">
        <v>23228</v>
      </c>
      <c r="G17707" s="311">
        <v>43026</v>
      </c>
      <c r="H17707" s="312" t="s">
        <v>4043</v>
      </c>
      <c r="I17707" s="313" t="s">
        <v>6831</v>
      </c>
    </row>
    <row r="17708" spans="6:9" x14ac:dyDescent="0.2">
      <c r="F17708" s="310" t="s">
        <v>23229</v>
      </c>
      <c r="G17708" s="311">
        <v>43027</v>
      </c>
      <c r="H17708" s="312" t="s">
        <v>4043</v>
      </c>
      <c r="I17708" s="313" t="s">
        <v>6831</v>
      </c>
    </row>
    <row r="17709" spans="6:9" x14ac:dyDescent="0.2">
      <c r="F17709" s="310" t="s">
        <v>23230</v>
      </c>
      <c r="G17709" s="311">
        <v>43028</v>
      </c>
      <c r="H17709" s="312" t="s">
        <v>4043</v>
      </c>
      <c r="I17709" s="313" t="s">
        <v>6831</v>
      </c>
    </row>
    <row r="17710" spans="6:9" x14ac:dyDescent="0.2">
      <c r="F17710" s="310" t="s">
        <v>23231</v>
      </c>
      <c r="G17710" s="311">
        <v>43029</v>
      </c>
      <c r="H17710" s="312" t="s">
        <v>4043</v>
      </c>
      <c r="I17710" s="313" t="s">
        <v>6831</v>
      </c>
    </row>
    <row r="17711" spans="6:9" x14ac:dyDescent="0.2">
      <c r="F17711" s="310" t="s">
        <v>23232</v>
      </c>
      <c r="G17711" s="311">
        <v>43030</v>
      </c>
      <c r="H17711" s="312" t="s">
        <v>4043</v>
      </c>
      <c r="I17711" s="313" t="s">
        <v>6831</v>
      </c>
    </row>
    <row r="17712" spans="6:9" x14ac:dyDescent="0.2">
      <c r="F17712" s="310" t="s">
        <v>23233</v>
      </c>
      <c r="G17712" s="311">
        <v>43031</v>
      </c>
      <c r="H17712" s="312" t="s">
        <v>4043</v>
      </c>
      <c r="I17712" s="313" t="s">
        <v>6831</v>
      </c>
    </row>
    <row r="17713" spans="6:9" x14ac:dyDescent="0.2">
      <c r="F17713" s="310" t="s">
        <v>23234</v>
      </c>
      <c r="G17713" s="311">
        <v>43032</v>
      </c>
      <c r="H17713" s="312" t="s">
        <v>4043</v>
      </c>
      <c r="I17713" s="313" t="s">
        <v>6831</v>
      </c>
    </row>
    <row r="17714" spans="6:9" x14ac:dyDescent="0.2">
      <c r="F17714" s="310" t="s">
        <v>23235</v>
      </c>
      <c r="G17714" s="311">
        <v>43033</v>
      </c>
      <c r="H17714" s="312" t="s">
        <v>4043</v>
      </c>
      <c r="I17714" s="313" t="s">
        <v>6831</v>
      </c>
    </row>
    <row r="17715" spans="6:9" x14ac:dyDescent="0.2">
      <c r="F17715" s="310" t="s">
        <v>23236</v>
      </c>
      <c r="G17715" s="311">
        <v>43035</v>
      </c>
      <c r="H17715" s="312" t="s">
        <v>4043</v>
      </c>
      <c r="I17715" s="313" t="s">
        <v>6831</v>
      </c>
    </row>
    <row r="17716" spans="6:9" x14ac:dyDescent="0.2">
      <c r="F17716" s="310" t="s">
        <v>23237</v>
      </c>
      <c r="G17716" s="311">
        <v>43036</v>
      </c>
      <c r="H17716" s="312" t="s">
        <v>4043</v>
      </c>
      <c r="I17716" s="313" t="s">
        <v>6831</v>
      </c>
    </row>
    <row r="17717" spans="6:9" x14ac:dyDescent="0.2">
      <c r="F17717" s="310" t="s">
        <v>23238</v>
      </c>
      <c r="G17717" s="311">
        <v>43037</v>
      </c>
      <c r="H17717" s="312" t="s">
        <v>4043</v>
      </c>
      <c r="I17717" s="313" t="s">
        <v>6831</v>
      </c>
    </row>
    <row r="17718" spans="6:9" x14ac:dyDescent="0.2">
      <c r="F17718" s="310" t="s">
        <v>23239</v>
      </c>
      <c r="G17718" s="311">
        <v>43040</v>
      </c>
      <c r="H17718" s="312" t="s">
        <v>4043</v>
      </c>
      <c r="I17718" s="313" t="s">
        <v>6831</v>
      </c>
    </row>
    <row r="17719" spans="6:9" x14ac:dyDescent="0.2">
      <c r="F17719" s="310" t="s">
        <v>23240</v>
      </c>
      <c r="G17719" s="311">
        <v>43041</v>
      </c>
      <c r="H17719" s="312" t="s">
        <v>4043</v>
      </c>
      <c r="I17719" s="313" t="s">
        <v>6831</v>
      </c>
    </row>
    <row r="17720" spans="6:9" x14ac:dyDescent="0.2">
      <c r="F17720" s="310" t="s">
        <v>23241</v>
      </c>
      <c r="G17720" s="311">
        <v>43044</v>
      </c>
      <c r="H17720" s="312" t="s">
        <v>4043</v>
      </c>
      <c r="I17720" s="313" t="s">
        <v>6831</v>
      </c>
    </row>
    <row r="17721" spans="6:9" x14ac:dyDescent="0.2">
      <c r="F17721" s="310" t="s">
        <v>23242</v>
      </c>
      <c r="G17721" s="311">
        <v>43045</v>
      </c>
      <c r="H17721" s="312" t="s">
        <v>4043</v>
      </c>
      <c r="I17721" s="313" t="s">
        <v>6831</v>
      </c>
    </row>
    <row r="17722" spans="6:9" x14ac:dyDescent="0.2">
      <c r="F17722" s="310" t="s">
        <v>23243</v>
      </c>
      <c r="G17722" s="311">
        <v>43046</v>
      </c>
      <c r="H17722" s="312" t="s">
        <v>4043</v>
      </c>
      <c r="I17722" s="313" t="s">
        <v>6831</v>
      </c>
    </row>
    <row r="17723" spans="6:9" x14ac:dyDescent="0.2">
      <c r="F17723" s="310" t="s">
        <v>23244</v>
      </c>
      <c r="G17723" s="311">
        <v>43047</v>
      </c>
      <c r="H17723" s="312" t="s">
        <v>4043</v>
      </c>
      <c r="I17723" s="313" t="s">
        <v>6831</v>
      </c>
    </row>
    <row r="17724" spans="6:9" x14ac:dyDescent="0.2">
      <c r="F17724" s="310" t="s">
        <v>23245</v>
      </c>
      <c r="G17724" s="311">
        <v>43048</v>
      </c>
      <c r="H17724" s="312" t="s">
        <v>4043</v>
      </c>
      <c r="I17724" s="313" t="s">
        <v>6831</v>
      </c>
    </row>
    <row r="17725" spans="6:9" x14ac:dyDescent="0.2">
      <c r="F17725" s="310" t="s">
        <v>23246</v>
      </c>
      <c r="G17725" s="311">
        <v>43050</v>
      </c>
      <c r="H17725" s="312" t="s">
        <v>4043</v>
      </c>
      <c r="I17725" s="313" t="s">
        <v>6831</v>
      </c>
    </row>
    <row r="17726" spans="6:9" x14ac:dyDescent="0.2">
      <c r="F17726" s="310" t="s">
        <v>23247</v>
      </c>
      <c r="G17726" s="311">
        <v>43054</v>
      </c>
      <c r="H17726" s="312" t="s">
        <v>4043</v>
      </c>
      <c r="I17726" s="313" t="s">
        <v>6831</v>
      </c>
    </row>
    <row r="17727" spans="6:9" x14ac:dyDescent="0.2">
      <c r="F17727" s="310" t="s">
        <v>23248</v>
      </c>
      <c r="G17727" s="311">
        <v>43055</v>
      </c>
      <c r="H17727" s="312" t="s">
        <v>4043</v>
      </c>
      <c r="I17727" s="313" t="s">
        <v>6831</v>
      </c>
    </row>
    <row r="17728" spans="6:9" x14ac:dyDescent="0.2">
      <c r="F17728" s="310" t="s">
        <v>23249</v>
      </c>
      <c r="G17728" s="311">
        <v>43056</v>
      </c>
      <c r="H17728" s="312" t="s">
        <v>4043</v>
      </c>
      <c r="I17728" s="313" t="s">
        <v>6831</v>
      </c>
    </row>
    <row r="17729" spans="6:9" x14ac:dyDescent="0.2">
      <c r="F17729" s="310" t="s">
        <v>23250</v>
      </c>
      <c r="G17729" s="311">
        <v>43058</v>
      </c>
      <c r="H17729" s="312" t="s">
        <v>4043</v>
      </c>
      <c r="I17729" s="313" t="s">
        <v>6831</v>
      </c>
    </row>
    <row r="17730" spans="6:9" x14ac:dyDescent="0.2">
      <c r="F17730" s="310" t="s">
        <v>23251</v>
      </c>
      <c r="G17730" s="311">
        <v>43060</v>
      </c>
      <c r="H17730" s="312" t="s">
        <v>4043</v>
      </c>
      <c r="I17730" s="313" t="s">
        <v>6831</v>
      </c>
    </row>
    <row r="17731" spans="6:9" x14ac:dyDescent="0.2">
      <c r="F17731" s="310" t="s">
        <v>23252</v>
      </c>
      <c r="G17731" s="311">
        <v>43061</v>
      </c>
      <c r="H17731" s="312" t="s">
        <v>4043</v>
      </c>
      <c r="I17731" s="313" t="s">
        <v>6831</v>
      </c>
    </row>
    <row r="17732" spans="6:9" x14ac:dyDescent="0.2">
      <c r="F17732" s="310" t="s">
        <v>23253</v>
      </c>
      <c r="G17732" s="311">
        <v>43062</v>
      </c>
      <c r="H17732" s="312" t="s">
        <v>4043</v>
      </c>
      <c r="I17732" s="313" t="s">
        <v>6831</v>
      </c>
    </row>
    <row r="17733" spans="6:9" x14ac:dyDescent="0.2">
      <c r="F17733" s="310" t="s">
        <v>23254</v>
      </c>
      <c r="G17733" s="311">
        <v>43064</v>
      </c>
      <c r="H17733" s="312" t="s">
        <v>4043</v>
      </c>
      <c r="I17733" s="313" t="s">
        <v>6831</v>
      </c>
    </row>
    <row r="17734" spans="6:9" x14ac:dyDescent="0.2">
      <c r="F17734" s="310" t="s">
        <v>23255</v>
      </c>
      <c r="G17734" s="311">
        <v>43065</v>
      </c>
      <c r="H17734" s="312" t="s">
        <v>4043</v>
      </c>
      <c r="I17734" s="313" t="s">
        <v>6831</v>
      </c>
    </row>
    <row r="17735" spans="6:9" x14ac:dyDescent="0.2">
      <c r="F17735" s="310" t="s">
        <v>23256</v>
      </c>
      <c r="G17735" s="311">
        <v>43066</v>
      </c>
      <c r="H17735" s="312" t="s">
        <v>4043</v>
      </c>
      <c r="I17735" s="313" t="s">
        <v>6831</v>
      </c>
    </row>
    <row r="17736" spans="6:9" x14ac:dyDescent="0.2">
      <c r="F17736" s="310" t="s">
        <v>23257</v>
      </c>
      <c r="G17736" s="311">
        <v>43067</v>
      </c>
      <c r="H17736" s="312" t="s">
        <v>4043</v>
      </c>
      <c r="I17736" s="313" t="s">
        <v>6831</v>
      </c>
    </row>
    <row r="17737" spans="6:9" x14ac:dyDescent="0.2">
      <c r="F17737" s="310" t="s">
        <v>23258</v>
      </c>
      <c r="G17737" s="311">
        <v>43068</v>
      </c>
      <c r="H17737" s="312" t="s">
        <v>4043</v>
      </c>
      <c r="I17737" s="313" t="s">
        <v>6831</v>
      </c>
    </row>
    <row r="17738" spans="6:9" x14ac:dyDescent="0.2">
      <c r="F17738" s="310" t="s">
        <v>23259</v>
      </c>
      <c r="G17738" s="311">
        <v>43069</v>
      </c>
      <c r="H17738" s="312" t="s">
        <v>4043</v>
      </c>
      <c r="I17738" s="313" t="s">
        <v>6831</v>
      </c>
    </row>
    <row r="17739" spans="6:9" x14ac:dyDescent="0.2">
      <c r="F17739" s="310" t="s">
        <v>23260</v>
      </c>
      <c r="G17739" s="311">
        <v>43070</v>
      </c>
      <c r="H17739" s="312" t="s">
        <v>4043</v>
      </c>
      <c r="I17739" s="313" t="s">
        <v>6831</v>
      </c>
    </row>
    <row r="17740" spans="6:9" x14ac:dyDescent="0.2">
      <c r="F17740" s="310" t="s">
        <v>23261</v>
      </c>
      <c r="G17740" s="311">
        <v>43071</v>
      </c>
      <c r="H17740" s="312" t="s">
        <v>4043</v>
      </c>
      <c r="I17740" s="313" t="s">
        <v>6831</v>
      </c>
    </row>
    <row r="17741" spans="6:9" x14ac:dyDescent="0.2">
      <c r="F17741" s="310" t="s">
        <v>23262</v>
      </c>
      <c r="G17741" s="311">
        <v>43072</v>
      </c>
      <c r="H17741" s="312" t="s">
        <v>4043</v>
      </c>
      <c r="I17741" s="313" t="s">
        <v>6831</v>
      </c>
    </row>
    <row r="17742" spans="6:9" x14ac:dyDescent="0.2">
      <c r="F17742" s="310" t="s">
        <v>23263</v>
      </c>
      <c r="G17742" s="311">
        <v>43073</v>
      </c>
      <c r="H17742" s="312" t="s">
        <v>4043</v>
      </c>
      <c r="I17742" s="313" t="s">
        <v>6831</v>
      </c>
    </row>
    <row r="17743" spans="6:9" x14ac:dyDescent="0.2">
      <c r="F17743" s="310" t="s">
        <v>23264</v>
      </c>
      <c r="G17743" s="311">
        <v>43074</v>
      </c>
      <c r="H17743" s="312" t="s">
        <v>4043</v>
      </c>
      <c r="I17743" s="313" t="s">
        <v>6831</v>
      </c>
    </row>
    <row r="17744" spans="6:9" x14ac:dyDescent="0.2">
      <c r="F17744" s="310" t="s">
        <v>23265</v>
      </c>
      <c r="G17744" s="311">
        <v>43076</v>
      </c>
      <c r="H17744" s="312" t="s">
        <v>4043</v>
      </c>
      <c r="I17744" s="313" t="s">
        <v>6831</v>
      </c>
    </row>
    <row r="17745" spans="6:9" x14ac:dyDescent="0.2">
      <c r="F17745" s="310" t="s">
        <v>23266</v>
      </c>
      <c r="G17745" s="311">
        <v>43077</v>
      </c>
      <c r="H17745" s="312" t="s">
        <v>4043</v>
      </c>
      <c r="I17745" s="313" t="s">
        <v>6831</v>
      </c>
    </row>
    <row r="17746" spans="6:9" x14ac:dyDescent="0.2">
      <c r="F17746" s="310" t="s">
        <v>23267</v>
      </c>
      <c r="G17746" s="311">
        <v>43078</v>
      </c>
      <c r="H17746" s="312" t="s">
        <v>4043</v>
      </c>
      <c r="I17746" s="313" t="s">
        <v>6831</v>
      </c>
    </row>
    <row r="17747" spans="6:9" x14ac:dyDescent="0.2">
      <c r="F17747" s="310" t="s">
        <v>23268</v>
      </c>
      <c r="G17747" s="311">
        <v>43080</v>
      </c>
      <c r="H17747" s="312" t="s">
        <v>4043</v>
      </c>
      <c r="I17747" s="313" t="s">
        <v>6831</v>
      </c>
    </row>
    <row r="17748" spans="6:9" x14ac:dyDescent="0.2">
      <c r="F17748" s="310" t="s">
        <v>23269</v>
      </c>
      <c r="G17748" s="311">
        <v>43081</v>
      </c>
      <c r="H17748" s="312" t="s">
        <v>4043</v>
      </c>
      <c r="I17748" s="313" t="s">
        <v>6831</v>
      </c>
    </row>
    <row r="17749" spans="6:9" x14ac:dyDescent="0.2">
      <c r="F17749" s="310" t="s">
        <v>23270</v>
      </c>
      <c r="G17749" s="311">
        <v>43082</v>
      </c>
      <c r="H17749" s="312" t="s">
        <v>4043</v>
      </c>
      <c r="I17749" s="313" t="s">
        <v>6831</v>
      </c>
    </row>
    <row r="17750" spans="6:9" x14ac:dyDescent="0.2">
      <c r="F17750" s="310" t="s">
        <v>23271</v>
      </c>
      <c r="G17750" s="311">
        <v>43083</v>
      </c>
      <c r="H17750" s="312" t="s">
        <v>4043</v>
      </c>
      <c r="I17750" s="313" t="s">
        <v>6831</v>
      </c>
    </row>
    <row r="17751" spans="6:9" x14ac:dyDescent="0.2">
      <c r="F17751" s="310" t="s">
        <v>23272</v>
      </c>
      <c r="G17751" s="311">
        <v>43084</v>
      </c>
      <c r="H17751" s="312" t="s">
        <v>4043</v>
      </c>
      <c r="I17751" s="313" t="s">
        <v>6831</v>
      </c>
    </row>
    <row r="17752" spans="6:9" x14ac:dyDescent="0.2">
      <c r="F17752" s="310" t="s">
        <v>23273</v>
      </c>
      <c r="G17752" s="311">
        <v>43085</v>
      </c>
      <c r="H17752" s="312" t="s">
        <v>4043</v>
      </c>
      <c r="I17752" s="313" t="s">
        <v>6831</v>
      </c>
    </row>
    <row r="17753" spans="6:9" x14ac:dyDescent="0.2">
      <c r="F17753" s="310" t="s">
        <v>23274</v>
      </c>
      <c r="G17753" s="311">
        <v>43086</v>
      </c>
      <c r="H17753" s="312" t="s">
        <v>4043</v>
      </c>
      <c r="I17753" s="313" t="s">
        <v>6831</v>
      </c>
    </row>
    <row r="17754" spans="6:9" x14ac:dyDescent="0.2">
      <c r="F17754" s="310" t="s">
        <v>23275</v>
      </c>
      <c r="G17754" s="311">
        <v>43093</v>
      </c>
      <c r="H17754" s="312" t="s">
        <v>4043</v>
      </c>
      <c r="I17754" s="313" t="s">
        <v>6831</v>
      </c>
    </row>
    <row r="17755" spans="6:9" x14ac:dyDescent="0.2">
      <c r="F17755" s="310" t="s">
        <v>23276</v>
      </c>
      <c r="G17755" s="311">
        <v>43101</v>
      </c>
      <c r="H17755" s="312" t="s">
        <v>4043</v>
      </c>
      <c r="I17755" s="313" t="s">
        <v>6831</v>
      </c>
    </row>
    <row r="17756" spans="6:9" x14ac:dyDescent="0.2">
      <c r="F17756" s="310" t="s">
        <v>23277</v>
      </c>
      <c r="G17756" s="311">
        <v>43102</v>
      </c>
      <c r="H17756" s="312" t="s">
        <v>4043</v>
      </c>
      <c r="I17756" s="313" t="s">
        <v>6831</v>
      </c>
    </row>
    <row r="17757" spans="6:9" x14ac:dyDescent="0.2">
      <c r="F17757" s="310" t="s">
        <v>23278</v>
      </c>
      <c r="G17757" s="311">
        <v>43103</v>
      </c>
      <c r="H17757" s="312" t="s">
        <v>4043</v>
      </c>
      <c r="I17757" s="313" t="s">
        <v>6831</v>
      </c>
    </row>
    <row r="17758" spans="6:9" x14ac:dyDescent="0.2">
      <c r="F17758" s="310" t="s">
        <v>23279</v>
      </c>
      <c r="G17758" s="311">
        <v>43105</v>
      </c>
      <c r="H17758" s="312" t="s">
        <v>4043</v>
      </c>
      <c r="I17758" s="313" t="s">
        <v>6831</v>
      </c>
    </row>
    <row r="17759" spans="6:9" x14ac:dyDescent="0.2">
      <c r="F17759" s="310" t="s">
        <v>23280</v>
      </c>
      <c r="G17759" s="311">
        <v>43106</v>
      </c>
      <c r="H17759" s="312" t="s">
        <v>4043</v>
      </c>
      <c r="I17759" s="313" t="s">
        <v>6831</v>
      </c>
    </row>
    <row r="17760" spans="6:9" x14ac:dyDescent="0.2">
      <c r="F17760" s="310" t="s">
        <v>23281</v>
      </c>
      <c r="G17760" s="311">
        <v>43107</v>
      </c>
      <c r="H17760" s="312" t="s">
        <v>4043</v>
      </c>
      <c r="I17760" s="313" t="s">
        <v>6831</v>
      </c>
    </row>
    <row r="17761" spans="6:9" x14ac:dyDescent="0.2">
      <c r="F17761" s="310" t="s">
        <v>23282</v>
      </c>
      <c r="G17761" s="311">
        <v>43109</v>
      </c>
      <c r="H17761" s="312" t="s">
        <v>4043</v>
      </c>
      <c r="I17761" s="313" t="s">
        <v>6831</v>
      </c>
    </row>
    <row r="17762" spans="6:9" x14ac:dyDescent="0.2">
      <c r="F17762" s="310" t="s">
        <v>23283</v>
      </c>
      <c r="G17762" s="311">
        <v>43110</v>
      </c>
      <c r="H17762" s="312" t="s">
        <v>4043</v>
      </c>
      <c r="I17762" s="313" t="s">
        <v>6831</v>
      </c>
    </row>
    <row r="17763" spans="6:9" x14ac:dyDescent="0.2">
      <c r="F17763" s="310" t="s">
        <v>23284</v>
      </c>
      <c r="G17763" s="311">
        <v>43111</v>
      </c>
      <c r="H17763" s="312" t="s">
        <v>4043</v>
      </c>
      <c r="I17763" s="313" t="s">
        <v>6831</v>
      </c>
    </row>
    <row r="17764" spans="6:9" x14ac:dyDescent="0.2">
      <c r="F17764" s="310" t="s">
        <v>23285</v>
      </c>
      <c r="G17764" s="311">
        <v>43112</v>
      </c>
      <c r="H17764" s="312" t="s">
        <v>4043</v>
      </c>
      <c r="I17764" s="313" t="s">
        <v>6831</v>
      </c>
    </row>
    <row r="17765" spans="6:9" x14ac:dyDescent="0.2">
      <c r="F17765" s="310" t="s">
        <v>23286</v>
      </c>
      <c r="G17765" s="311">
        <v>43113</v>
      </c>
      <c r="H17765" s="312" t="s">
        <v>4043</v>
      </c>
      <c r="I17765" s="313" t="s">
        <v>6831</v>
      </c>
    </row>
    <row r="17766" spans="6:9" x14ac:dyDescent="0.2">
      <c r="F17766" s="310" t="s">
        <v>23287</v>
      </c>
      <c r="G17766" s="311">
        <v>43115</v>
      </c>
      <c r="H17766" s="312" t="s">
        <v>4043</v>
      </c>
      <c r="I17766" s="313" t="s">
        <v>6831</v>
      </c>
    </row>
    <row r="17767" spans="6:9" x14ac:dyDescent="0.2">
      <c r="F17767" s="310" t="s">
        <v>23288</v>
      </c>
      <c r="G17767" s="311">
        <v>43116</v>
      </c>
      <c r="H17767" s="312" t="s">
        <v>4043</v>
      </c>
      <c r="I17767" s="313" t="s">
        <v>6831</v>
      </c>
    </row>
    <row r="17768" spans="6:9" x14ac:dyDescent="0.2">
      <c r="F17768" s="310" t="s">
        <v>23289</v>
      </c>
      <c r="G17768" s="311">
        <v>43117</v>
      </c>
      <c r="H17768" s="312" t="s">
        <v>4043</v>
      </c>
      <c r="I17768" s="313" t="s">
        <v>6831</v>
      </c>
    </row>
    <row r="17769" spans="6:9" x14ac:dyDescent="0.2">
      <c r="F17769" s="310" t="s">
        <v>23290</v>
      </c>
      <c r="G17769" s="311">
        <v>43119</v>
      </c>
      <c r="H17769" s="312" t="s">
        <v>4043</v>
      </c>
      <c r="I17769" s="313" t="s">
        <v>6831</v>
      </c>
    </row>
    <row r="17770" spans="6:9" x14ac:dyDescent="0.2">
      <c r="F17770" s="310" t="s">
        <v>23291</v>
      </c>
      <c r="G17770" s="311">
        <v>43123</v>
      </c>
      <c r="H17770" s="312" t="s">
        <v>4043</v>
      </c>
      <c r="I17770" s="313" t="s">
        <v>6831</v>
      </c>
    </row>
    <row r="17771" spans="6:9" x14ac:dyDescent="0.2">
      <c r="F17771" s="310" t="s">
        <v>23292</v>
      </c>
      <c r="G17771" s="311">
        <v>43125</v>
      </c>
      <c r="H17771" s="312" t="s">
        <v>4043</v>
      </c>
      <c r="I17771" s="313" t="s">
        <v>6831</v>
      </c>
    </row>
    <row r="17772" spans="6:9" x14ac:dyDescent="0.2">
      <c r="F17772" s="310" t="s">
        <v>23293</v>
      </c>
      <c r="G17772" s="311">
        <v>43126</v>
      </c>
      <c r="H17772" s="312" t="s">
        <v>4043</v>
      </c>
      <c r="I17772" s="313" t="s">
        <v>6831</v>
      </c>
    </row>
    <row r="17773" spans="6:9" x14ac:dyDescent="0.2">
      <c r="F17773" s="310" t="s">
        <v>23294</v>
      </c>
      <c r="G17773" s="311">
        <v>43127</v>
      </c>
      <c r="H17773" s="312" t="s">
        <v>4043</v>
      </c>
      <c r="I17773" s="313" t="s">
        <v>6831</v>
      </c>
    </row>
    <row r="17774" spans="6:9" x14ac:dyDescent="0.2">
      <c r="F17774" s="310" t="s">
        <v>23295</v>
      </c>
      <c r="G17774" s="311">
        <v>43128</v>
      </c>
      <c r="H17774" s="312" t="s">
        <v>4043</v>
      </c>
      <c r="I17774" s="313" t="s">
        <v>6831</v>
      </c>
    </row>
    <row r="17775" spans="6:9" x14ac:dyDescent="0.2">
      <c r="F17775" s="310" t="s">
        <v>23296</v>
      </c>
      <c r="G17775" s="311">
        <v>43130</v>
      </c>
      <c r="H17775" s="312" t="s">
        <v>4043</v>
      </c>
      <c r="I17775" s="313" t="s">
        <v>6831</v>
      </c>
    </row>
    <row r="17776" spans="6:9" x14ac:dyDescent="0.2">
      <c r="F17776" s="310" t="s">
        <v>23297</v>
      </c>
      <c r="G17776" s="311">
        <v>43135</v>
      </c>
      <c r="H17776" s="312" t="s">
        <v>4043</v>
      </c>
      <c r="I17776" s="313" t="s">
        <v>6831</v>
      </c>
    </row>
    <row r="17777" spans="6:9" x14ac:dyDescent="0.2">
      <c r="F17777" s="310" t="s">
        <v>23298</v>
      </c>
      <c r="G17777" s="311">
        <v>43136</v>
      </c>
      <c r="H17777" s="312" t="s">
        <v>4043</v>
      </c>
      <c r="I17777" s="313" t="s">
        <v>6831</v>
      </c>
    </row>
    <row r="17778" spans="6:9" x14ac:dyDescent="0.2">
      <c r="F17778" s="310" t="s">
        <v>23299</v>
      </c>
      <c r="G17778" s="311">
        <v>43137</v>
      </c>
      <c r="H17778" s="312" t="s">
        <v>4043</v>
      </c>
      <c r="I17778" s="313" t="s">
        <v>6831</v>
      </c>
    </row>
    <row r="17779" spans="6:9" x14ac:dyDescent="0.2">
      <c r="F17779" s="310" t="s">
        <v>23300</v>
      </c>
      <c r="G17779" s="311">
        <v>43138</v>
      </c>
      <c r="H17779" s="312" t="s">
        <v>4043</v>
      </c>
      <c r="I17779" s="313" t="s">
        <v>6831</v>
      </c>
    </row>
    <row r="17780" spans="6:9" x14ac:dyDescent="0.2">
      <c r="F17780" s="310" t="s">
        <v>23301</v>
      </c>
      <c r="G17780" s="311">
        <v>43140</v>
      </c>
      <c r="H17780" s="312" t="s">
        <v>4043</v>
      </c>
      <c r="I17780" s="313" t="s">
        <v>6831</v>
      </c>
    </row>
    <row r="17781" spans="6:9" x14ac:dyDescent="0.2">
      <c r="F17781" s="310" t="s">
        <v>23302</v>
      </c>
      <c r="G17781" s="311">
        <v>43142</v>
      </c>
      <c r="H17781" s="312" t="s">
        <v>4043</v>
      </c>
      <c r="I17781" s="313" t="s">
        <v>6831</v>
      </c>
    </row>
    <row r="17782" spans="6:9" x14ac:dyDescent="0.2">
      <c r="F17782" s="310" t="s">
        <v>23303</v>
      </c>
      <c r="G17782" s="311">
        <v>43143</v>
      </c>
      <c r="H17782" s="312" t="s">
        <v>4043</v>
      </c>
      <c r="I17782" s="313" t="s">
        <v>6831</v>
      </c>
    </row>
    <row r="17783" spans="6:9" x14ac:dyDescent="0.2">
      <c r="F17783" s="310" t="s">
        <v>23304</v>
      </c>
      <c r="G17783" s="311">
        <v>43144</v>
      </c>
      <c r="H17783" s="312" t="s">
        <v>4043</v>
      </c>
      <c r="I17783" s="313" t="s">
        <v>6831</v>
      </c>
    </row>
    <row r="17784" spans="6:9" x14ac:dyDescent="0.2">
      <c r="F17784" s="310" t="s">
        <v>23305</v>
      </c>
      <c r="G17784" s="311">
        <v>43145</v>
      </c>
      <c r="H17784" s="312" t="s">
        <v>4043</v>
      </c>
      <c r="I17784" s="313" t="s">
        <v>6831</v>
      </c>
    </row>
    <row r="17785" spans="6:9" x14ac:dyDescent="0.2">
      <c r="F17785" s="310" t="s">
        <v>23306</v>
      </c>
      <c r="G17785" s="311">
        <v>43146</v>
      </c>
      <c r="H17785" s="312" t="s">
        <v>4043</v>
      </c>
      <c r="I17785" s="313" t="s">
        <v>6831</v>
      </c>
    </row>
    <row r="17786" spans="6:9" x14ac:dyDescent="0.2">
      <c r="F17786" s="310" t="s">
        <v>23307</v>
      </c>
      <c r="G17786" s="311">
        <v>43147</v>
      </c>
      <c r="H17786" s="312" t="s">
        <v>4043</v>
      </c>
      <c r="I17786" s="313" t="s">
        <v>6831</v>
      </c>
    </row>
    <row r="17787" spans="6:9" x14ac:dyDescent="0.2">
      <c r="F17787" s="310" t="s">
        <v>23308</v>
      </c>
      <c r="G17787" s="311">
        <v>43148</v>
      </c>
      <c r="H17787" s="312" t="s">
        <v>4043</v>
      </c>
      <c r="I17787" s="313" t="s">
        <v>6831</v>
      </c>
    </row>
    <row r="17788" spans="6:9" x14ac:dyDescent="0.2">
      <c r="F17788" s="310" t="s">
        <v>23309</v>
      </c>
      <c r="G17788" s="311">
        <v>43149</v>
      </c>
      <c r="H17788" s="312" t="s">
        <v>4043</v>
      </c>
      <c r="I17788" s="313" t="s">
        <v>6831</v>
      </c>
    </row>
    <row r="17789" spans="6:9" x14ac:dyDescent="0.2">
      <c r="F17789" s="310" t="s">
        <v>23310</v>
      </c>
      <c r="G17789" s="311">
        <v>43150</v>
      </c>
      <c r="H17789" s="312" t="s">
        <v>4043</v>
      </c>
      <c r="I17789" s="313" t="s">
        <v>6831</v>
      </c>
    </row>
    <row r="17790" spans="6:9" x14ac:dyDescent="0.2">
      <c r="F17790" s="310" t="s">
        <v>23311</v>
      </c>
      <c r="G17790" s="311">
        <v>43151</v>
      </c>
      <c r="H17790" s="312" t="s">
        <v>4043</v>
      </c>
      <c r="I17790" s="313" t="s">
        <v>6831</v>
      </c>
    </row>
    <row r="17791" spans="6:9" x14ac:dyDescent="0.2">
      <c r="F17791" s="310" t="s">
        <v>23312</v>
      </c>
      <c r="G17791" s="311">
        <v>43152</v>
      </c>
      <c r="H17791" s="312" t="s">
        <v>4043</v>
      </c>
      <c r="I17791" s="313" t="s">
        <v>6831</v>
      </c>
    </row>
    <row r="17792" spans="6:9" x14ac:dyDescent="0.2">
      <c r="F17792" s="310" t="s">
        <v>23313</v>
      </c>
      <c r="G17792" s="311">
        <v>43153</v>
      </c>
      <c r="H17792" s="312" t="s">
        <v>4043</v>
      </c>
      <c r="I17792" s="313" t="s">
        <v>6831</v>
      </c>
    </row>
    <row r="17793" spans="6:9" x14ac:dyDescent="0.2">
      <c r="F17793" s="310" t="s">
        <v>23314</v>
      </c>
      <c r="G17793" s="311">
        <v>43154</v>
      </c>
      <c r="H17793" s="312" t="s">
        <v>4043</v>
      </c>
      <c r="I17793" s="313" t="s">
        <v>6831</v>
      </c>
    </row>
    <row r="17794" spans="6:9" x14ac:dyDescent="0.2">
      <c r="F17794" s="310" t="s">
        <v>23315</v>
      </c>
      <c r="G17794" s="311">
        <v>43155</v>
      </c>
      <c r="H17794" s="312" t="s">
        <v>4043</v>
      </c>
      <c r="I17794" s="313" t="s">
        <v>6831</v>
      </c>
    </row>
    <row r="17795" spans="6:9" x14ac:dyDescent="0.2">
      <c r="F17795" s="310" t="s">
        <v>23316</v>
      </c>
      <c r="G17795" s="311">
        <v>43156</v>
      </c>
      <c r="H17795" s="312" t="s">
        <v>4043</v>
      </c>
      <c r="I17795" s="313" t="s">
        <v>6831</v>
      </c>
    </row>
    <row r="17796" spans="6:9" x14ac:dyDescent="0.2">
      <c r="F17796" s="310" t="s">
        <v>23317</v>
      </c>
      <c r="G17796" s="311">
        <v>43157</v>
      </c>
      <c r="H17796" s="312" t="s">
        <v>4043</v>
      </c>
      <c r="I17796" s="313" t="s">
        <v>6831</v>
      </c>
    </row>
    <row r="17797" spans="6:9" x14ac:dyDescent="0.2">
      <c r="F17797" s="310" t="s">
        <v>23318</v>
      </c>
      <c r="G17797" s="311">
        <v>43158</v>
      </c>
      <c r="H17797" s="312" t="s">
        <v>4043</v>
      </c>
      <c r="I17797" s="313" t="s">
        <v>6831</v>
      </c>
    </row>
    <row r="17798" spans="6:9" x14ac:dyDescent="0.2">
      <c r="F17798" s="310" t="s">
        <v>23319</v>
      </c>
      <c r="G17798" s="311">
        <v>43160</v>
      </c>
      <c r="H17798" s="312" t="s">
        <v>4043</v>
      </c>
      <c r="I17798" s="313" t="s">
        <v>6831</v>
      </c>
    </row>
    <row r="17799" spans="6:9" x14ac:dyDescent="0.2">
      <c r="F17799" s="310" t="s">
        <v>23320</v>
      </c>
      <c r="G17799" s="311">
        <v>43162</v>
      </c>
      <c r="H17799" s="312" t="s">
        <v>4043</v>
      </c>
      <c r="I17799" s="313" t="s">
        <v>6831</v>
      </c>
    </row>
    <row r="17800" spans="6:9" x14ac:dyDescent="0.2">
      <c r="F17800" s="322" t="s">
        <v>23321</v>
      </c>
      <c r="G17800" s="316">
        <v>43163</v>
      </c>
      <c r="H17800" s="323" t="s">
        <v>4043</v>
      </c>
      <c r="I17800" s="313" t="s">
        <v>6831</v>
      </c>
    </row>
    <row r="17801" spans="6:9" x14ac:dyDescent="0.2">
      <c r="F17801" s="310" t="s">
        <v>23322</v>
      </c>
      <c r="G17801" s="311">
        <v>43164</v>
      </c>
      <c r="H17801" s="312" t="s">
        <v>4043</v>
      </c>
      <c r="I17801" s="313" t="s">
        <v>6831</v>
      </c>
    </row>
    <row r="17802" spans="6:9" x14ac:dyDescent="0.2">
      <c r="F17802" s="310" t="s">
        <v>23323</v>
      </c>
      <c r="G17802" s="311">
        <v>43194</v>
      </c>
      <c r="H17802" s="312" t="s">
        <v>4043</v>
      </c>
      <c r="I17802" s="313" t="s">
        <v>6831</v>
      </c>
    </row>
    <row r="17803" spans="6:9" x14ac:dyDescent="0.2">
      <c r="F17803" s="310" t="s">
        <v>23324</v>
      </c>
      <c r="G17803" s="311">
        <v>43195</v>
      </c>
      <c r="H17803" s="312" t="s">
        <v>4043</v>
      </c>
      <c r="I17803" s="313" t="s">
        <v>6831</v>
      </c>
    </row>
    <row r="17804" spans="6:9" x14ac:dyDescent="0.2">
      <c r="F17804" s="310" t="s">
        <v>23325</v>
      </c>
      <c r="G17804" s="311">
        <v>43199</v>
      </c>
      <c r="H17804" s="312" t="s">
        <v>4043</v>
      </c>
      <c r="I17804" s="313" t="s">
        <v>6831</v>
      </c>
    </row>
    <row r="17805" spans="6:9" x14ac:dyDescent="0.2">
      <c r="F17805" s="310" t="s">
        <v>23326</v>
      </c>
      <c r="G17805" s="311">
        <v>43201</v>
      </c>
      <c r="H17805" s="312" t="s">
        <v>4043</v>
      </c>
      <c r="I17805" s="313" t="s">
        <v>6831</v>
      </c>
    </row>
    <row r="17806" spans="6:9" x14ac:dyDescent="0.2">
      <c r="F17806" s="310" t="s">
        <v>23327</v>
      </c>
      <c r="G17806" s="311">
        <v>43202</v>
      </c>
      <c r="H17806" s="312" t="s">
        <v>4043</v>
      </c>
      <c r="I17806" s="313" t="s">
        <v>6831</v>
      </c>
    </row>
    <row r="17807" spans="6:9" x14ac:dyDescent="0.2">
      <c r="F17807" s="310" t="s">
        <v>23328</v>
      </c>
      <c r="G17807" s="311">
        <v>43203</v>
      </c>
      <c r="H17807" s="312" t="s">
        <v>4043</v>
      </c>
      <c r="I17807" s="313" t="s">
        <v>6831</v>
      </c>
    </row>
    <row r="17808" spans="6:9" x14ac:dyDescent="0.2">
      <c r="F17808" s="310" t="s">
        <v>23329</v>
      </c>
      <c r="G17808" s="311">
        <v>43204</v>
      </c>
      <c r="H17808" s="312" t="s">
        <v>4043</v>
      </c>
      <c r="I17808" s="313" t="s">
        <v>6831</v>
      </c>
    </row>
    <row r="17809" spans="6:9" x14ac:dyDescent="0.2">
      <c r="F17809" s="310" t="s">
        <v>23330</v>
      </c>
      <c r="G17809" s="311">
        <v>43205</v>
      </c>
      <c r="H17809" s="312" t="s">
        <v>4043</v>
      </c>
      <c r="I17809" s="313" t="s">
        <v>6831</v>
      </c>
    </row>
    <row r="17810" spans="6:9" x14ac:dyDescent="0.2">
      <c r="F17810" s="310" t="s">
        <v>23331</v>
      </c>
      <c r="G17810" s="311">
        <v>43206</v>
      </c>
      <c r="H17810" s="312" t="s">
        <v>4043</v>
      </c>
      <c r="I17810" s="313" t="s">
        <v>6831</v>
      </c>
    </row>
    <row r="17811" spans="6:9" x14ac:dyDescent="0.2">
      <c r="F17811" s="310" t="s">
        <v>23332</v>
      </c>
      <c r="G17811" s="311">
        <v>43207</v>
      </c>
      <c r="H17811" s="312" t="s">
        <v>4043</v>
      </c>
      <c r="I17811" s="313" t="s">
        <v>6831</v>
      </c>
    </row>
    <row r="17812" spans="6:9" x14ac:dyDescent="0.2">
      <c r="F17812" s="310" t="s">
        <v>23333</v>
      </c>
      <c r="G17812" s="311">
        <v>43209</v>
      </c>
      <c r="H17812" s="312" t="s">
        <v>4043</v>
      </c>
      <c r="I17812" s="313" t="s">
        <v>6831</v>
      </c>
    </row>
    <row r="17813" spans="6:9" x14ac:dyDescent="0.2">
      <c r="F17813" s="310" t="s">
        <v>23334</v>
      </c>
      <c r="G17813" s="311">
        <v>43210</v>
      </c>
      <c r="H17813" s="312" t="s">
        <v>4043</v>
      </c>
      <c r="I17813" s="313" t="s">
        <v>6831</v>
      </c>
    </row>
    <row r="17814" spans="6:9" x14ac:dyDescent="0.2">
      <c r="F17814" s="310" t="s">
        <v>23335</v>
      </c>
      <c r="G17814" s="311">
        <v>43211</v>
      </c>
      <c r="H17814" s="312" t="s">
        <v>4043</v>
      </c>
      <c r="I17814" s="313" t="s">
        <v>6831</v>
      </c>
    </row>
    <row r="17815" spans="6:9" x14ac:dyDescent="0.2">
      <c r="F17815" s="310" t="s">
        <v>23336</v>
      </c>
      <c r="G17815" s="311">
        <v>43212</v>
      </c>
      <c r="H17815" s="312" t="s">
        <v>4043</v>
      </c>
      <c r="I17815" s="313" t="s">
        <v>6831</v>
      </c>
    </row>
    <row r="17816" spans="6:9" x14ac:dyDescent="0.2">
      <c r="F17816" s="310" t="s">
        <v>23337</v>
      </c>
      <c r="G17816" s="311">
        <v>43213</v>
      </c>
      <c r="H17816" s="312" t="s">
        <v>4043</v>
      </c>
      <c r="I17816" s="313" t="s">
        <v>6831</v>
      </c>
    </row>
    <row r="17817" spans="6:9" x14ac:dyDescent="0.2">
      <c r="F17817" s="310" t="s">
        <v>23338</v>
      </c>
      <c r="G17817" s="311">
        <v>43214</v>
      </c>
      <c r="H17817" s="312" t="s">
        <v>4043</v>
      </c>
      <c r="I17817" s="313" t="s">
        <v>6831</v>
      </c>
    </row>
    <row r="17818" spans="6:9" x14ac:dyDescent="0.2">
      <c r="F17818" s="310" t="s">
        <v>23339</v>
      </c>
      <c r="G17818" s="311">
        <v>43215</v>
      </c>
      <c r="H17818" s="312" t="s">
        <v>4043</v>
      </c>
      <c r="I17818" s="313" t="s">
        <v>6831</v>
      </c>
    </row>
    <row r="17819" spans="6:9" x14ac:dyDescent="0.2">
      <c r="F17819" s="310" t="s">
        <v>23340</v>
      </c>
      <c r="G17819" s="311">
        <v>43216</v>
      </c>
      <c r="H17819" s="312" t="s">
        <v>4043</v>
      </c>
      <c r="I17819" s="313" t="s">
        <v>6831</v>
      </c>
    </row>
    <row r="17820" spans="6:9" x14ac:dyDescent="0.2">
      <c r="F17820" s="310" t="s">
        <v>23341</v>
      </c>
      <c r="G17820" s="311">
        <v>43217</v>
      </c>
      <c r="H17820" s="312" t="s">
        <v>4043</v>
      </c>
      <c r="I17820" s="313" t="s">
        <v>6831</v>
      </c>
    </row>
    <row r="17821" spans="6:9" x14ac:dyDescent="0.2">
      <c r="F17821" s="310" t="s">
        <v>23342</v>
      </c>
      <c r="G17821" s="311">
        <v>43218</v>
      </c>
      <c r="H17821" s="312" t="s">
        <v>4043</v>
      </c>
      <c r="I17821" s="313" t="s">
        <v>6831</v>
      </c>
    </row>
    <row r="17822" spans="6:9" x14ac:dyDescent="0.2">
      <c r="F17822" s="310" t="s">
        <v>23343</v>
      </c>
      <c r="G17822" s="311">
        <v>43219</v>
      </c>
      <c r="H17822" s="312" t="s">
        <v>4043</v>
      </c>
      <c r="I17822" s="313" t="s">
        <v>6831</v>
      </c>
    </row>
    <row r="17823" spans="6:9" x14ac:dyDescent="0.2">
      <c r="F17823" s="310" t="s">
        <v>23344</v>
      </c>
      <c r="G17823" s="311">
        <v>43220</v>
      </c>
      <c r="H17823" s="312" t="s">
        <v>4043</v>
      </c>
      <c r="I17823" s="313" t="s">
        <v>6831</v>
      </c>
    </row>
    <row r="17824" spans="6:9" x14ac:dyDescent="0.2">
      <c r="F17824" s="310" t="s">
        <v>23345</v>
      </c>
      <c r="G17824" s="311">
        <v>43221</v>
      </c>
      <c r="H17824" s="312" t="s">
        <v>4043</v>
      </c>
      <c r="I17824" s="313" t="s">
        <v>6831</v>
      </c>
    </row>
    <row r="17825" spans="6:9" x14ac:dyDescent="0.2">
      <c r="F17825" s="310" t="s">
        <v>23346</v>
      </c>
      <c r="G17825" s="311">
        <v>43222</v>
      </c>
      <c r="H17825" s="312" t="s">
        <v>4043</v>
      </c>
      <c r="I17825" s="313" t="s">
        <v>6831</v>
      </c>
    </row>
    <row r="17826" spans="6:9" x14ac:dyDescent="0.2">
      <c r="F17826" s="310" t="s">
        <v>23347</v>
      </c>
      <c r="G17826" s="311">
        <v>43223</v>
      </c>
      <c r="H17826" s="312" t="s">
        <v>4043</v>
      </c>
      <c r="I17826" s="313" t="s">
        <v>6831</v>
      </c>
    </row>
    <row r="17827" spans="6:9" x14ac:dyDescent="0.2">
      <c r="F17827" s="310" t="s">
        <v>23348</v>
      </c>
      <c r="G17827" s="311">
        <v>43224</v>
      </c>
      <c r="H17827" s="312" t="s">
        <v>4043</v>
      </c>
      <c r="I17827" s="313" t="s">
        <v>6831</v>
      </c>
    </row>
    <row r="17828" spans="6:9" x14ac:dyDescent="0.2">
      <c r="F17828" s="310" t="s">
        <v>23349</v>
      </c>
      <c r="G17828" s="311">
        <v>43226</v>
      </c>
      <c r="H17828" s="312" t="s">
        <v>4043</v>
      </c>
      <c r="I17828" s="313" t="s">
        <v>6831</v>
      </c>
    </row>
    <row r="17829" spans="6:9" x14ac:dyDescent="0.2">
      <c r="F17829" s="310" t="s">
        <v>23350</v>
      </c>
      <c r="G17829" s="311">
        <v>43227</v>
      </c>
      <c r="H17829" s="312" t="s">
        <v>4043</v>
      </c>
      <c r="I17829" s="313" t="s">
        <v>6831</v>
      </c>
    </row>
    <row r="17830" spans="6:9" x14ac:dyDescent="0.2">
      <c r="F17830" s="310" t="s">
        <v>23351</v>
      </c>
      <c r="G17830" s="311">
        <v>43228</v>
      </c>
      <c r="H17830" s="312" t="s">
        <v>4043</v>
      </c>
      <c r="I17830" s="313" t="s">
        <v>6831</v>
      </c>
    </row>
    <row r="17831" spans="6:9" x14ac:dyDescent="0.2">
      <c r="F17831" s="310" t="s">
        <v>23352</v>
      </c>
      <c r="G17831" s="311">
        <v>43229</v>
      </c>
      <c r="H17831" s="312" t="s">
        <v>4043</v>
      </c>
      <c r="I17831" s="313" t="s">
        <v>6831</v>
      </c>
    </row>
    <row r="17832" spans="6:9" x14ac:dyDescent="0.2">
      <c r="F17832" s="310" t="s">
        <v>23353</v>
      </c>
      <c r="G17832" s="311">
        <v>43230</v>
      </c>
      <c r="H17832" s="312" t="s">
        <v>4043</v>
      </c>
      <c r="I17832" s="313" t="s">
        <v>6831</v>
      </c>
    </row>
    <row r="17833" spans="6:9" x14ac:dyDescent="0.2">
      <c r="F17833" s="310" t="s">
        <v>23354</v>
      </c>
      <c r="G17833" s="311">
        <v>43231</v>
      </c>
      <c r="H17833" s="312" t="s">
        <v>4043</v>
      </c>
      <c r="I17833" s="313" t="s">
        <v>6831</v>
      </c>
    </row>
    <row r="17834" spans="6:9" x14ac:dyDescent="0.2">
      <c r="F17834" s="310" t="s">
        <v>23355</v>
      </c>
      <c r="G17834" s="311">
        <v>43232</v>
      </c>
      <c r="H17834" s="312" t="s">
        <v>4043</v>
      </c>
      <c r="I17834" s="313" t="s">
        <v>6831</v>
      </c>
    </row>
    <row r="17835" spans="6:9" x14ac:dyDescent="0.2">
      <c r="F17835" s="310" t="s">
        <v>23356</v>
      </c>
      <c r="G17835" s="311">
        <v>43234</v>
      </c>
      <c r="H17835" s="312" t="s">
        <v>4043</v>
      </c>
      <c r="I17835" s="313" t="s">
        <v>6831</v>
      </c>
    </row>
    <row r="17836" spans="6:9" x14ac:dyDescent="0.2">
      <c r="F17836" s="310" t="s">
        <v>23357</v>
      </c>
      <c r="G17836" s="311">
        <v>43235</v>
      </c>
      <c r="H17836" s="312" t="s">
        <v>4043</v>
      </c>
      <c r="I17836" s="313" t="s">
        <v>6831</v>
      </c>
    </row>
    <row r="17837" spans="6:9" x14ac:dyDescent="0.2">
      <c r="F17837" s="310" t="s">
        <v>23358</v>
      </c>
      <c r="G17837" s="311">
        <v>43236</v>
      </c>
      <c r="H17837" s="312" t="s">
        <v>4043</v>
      </c>
      <c r="I17837" s="313" t="s">
        <v>6831</v>
      </c>
    </row>
    <row r="17838" spans="6:9" x14ac:dyDescent="0.2">
      <c r="F17838" s="310" t="s">
        <v>23359</v>
      </c>
      <c r="G17838" s="311">
        <v>43240</v>
      </c>
      <c r="H17838" s="312" t="s">
        <v>4043</v>
      </c>
      <c r="I17838" s="313" t="s">
        <v>6831</v>
      </c>
    </row>
    <row r="17839" spans="6:9" x14ac:dyDescent="0.2">
      <c r="F17839" s="310" t="s">
        <v>23360</v>
      </c>
      <c r="G17839" s="311">
        <v>43251</v>
      </c>
      <c r="H17839" s="312" t="s">
        <v>4043</v>
      </c>
      <c r="I17839" s="313" t="s">
        <v>6831</v>
      </c>
    </row>
    <row r="17840" spans="6:9" x14ac:dyDescent="0.2">
      <c r="F17840" s="310" t="s">
        <v>23361</v>
      </c>
      <c r="G17840" s="311">
        <v>43260</v>
      </c>
      <c r="H17840" s="312" t="s">
        <v>4043</v>
      </c>
      <c r="I17840" s="313" t="s">
        <v>6831</v>
      </c>
    </row>
    <row r="17841" spans="6:9" x14ac:dyDescent="0.2">
      <c r="F17841" s="310" t="s">
        <v>23362</v>
      </c>
      <c r="G17841" s="311">
        <v>43266</v>
      </c>
      <c r="H17841" s="312" t="s">
        <v>4043</v>
      </c>
      <c r="I17841" s="313" t="s">
        <v>6831</v>
      </c>
    </row>
    <row r="17842" spans="6:9" x14ac:dyDescent="0.2">
      <c r="F17842" s="310" t="s">
        <v>23363</v>
      </c>
      <c r="G17842" s="311">
        <v>43268</v>
      </c>
      <c r="H17842" s="312" t="s">
        <v>4043</v>
      </c>
      <c r="I17842" s="313" t="s">
        <v>6831</v>
      </c>
    </row>
    <row r="17843" spans="6:9" x14ac:dyDescent="0.2">
      <c r="F17843" s="310" t="s">
        <v>23364</v>
      </c>
      <c r="G17843" s="311">
        <v>43270</v>
      </c>
      <c r="H17843" s="312" t="s">
        <v>4043</v>
      </c>
      <c r="I17843" s="313" t="s">
        <v>6831</v>
      </c>
    </row>
    <row r="17844" spans="6:9" x14ac:dyDescent="0.2">
      <c r="F17844" s="310" t="s">
        <v>23365</v>
      </c>
      <c r="G17844" s="311">
        <v>43271</v>
      </c>
      <c r="H17844" s="312" t="s">
        <v>4043</v>
      </c>
      <c r="I17844" s="313" t="s">
        <v>6831</v>
      </c>
    </row>
    <row r="17845" spans="6:9" x14ac:dyDescent="0.2">
      <c r="F17845" s="310" t="s">
        <v>23366</v>
      </c>
      <c r="G17845" s="311">
        <v>43272</v>
      </c>
      <c r="H17845" s="312" t="s">
        <v>4043</v>
      </c>
      <c r="I17845" s="313" t="s">
        <v>6831</v>
      </c>
    </row>
    <row r="17846" spans="6:9" x14ac:dyDescent="0.2">
      <c r="F17846" s="310" t="s">
        <v>23367</v>
      </c>
      <c r="G17846" s="311">
        <v>43279</v>
      </c>
      <c r="H17846" s="312" t="s">
        <v>4043</v>
      </c>
      <c r="I17846" s="313" t="s">
        <v>6831</v>
      </c>
    </row>
    <row r="17847" spans="6:9" x14ac:dyDescent="0.2">
      <c r="F17847" s="310" t="s">
        <v>23368</v>
      </c>
      <c r="G17847" s="311">
        <v>43287</v>
      </c>
      <c r="H17847" s="312" t="s">
        <v>4043</v>
      </c>
      <c r="I17847" s="313" t="s">
        <v>6831</v>
      </c>
    </row>
    <row r="17848" spans="6:9" x14ac:dyDescent="0.2">
      <c r="F17848" s="310" t="s">
        <v>23369</v>
      </c>
      <c r="G17848" s="311">
        <v>43291</v>
      </c>
      <c r="H17848" s="312" t="s">
        <v>4043</v>
      </c>
      <c r="I17848" s="313" t="s">
        <v>6831</v>
      </c>
    </row>
    <row r="17849" spans="6:9" x14ac:dyDescent="0.2">
      <c r="F17849" s="310" t="s">
        <v>23370</v>
      </c>
      <c r="G17849" s="311">
        <v>43301</v>
      </c>
      <c r="H17849" s="312" t="s">
        <v>4043</v>
      </c>
      <c r="I17849" s="313" t="s">
        <v>6831</v>
      </c>
    </row>
    <row r="17850" spans="6:9" x14ac:dyDescent="0.2">
      <c r="F17850" s="310" t="s">
        <v>23371</v>
      </c>
      <c r="G17850" s="311">
        <v>43302</v>
      </c>
      <c r="H17850" s="312" t="s">
        <v>4043</v>
      </c>
      <c r="I17850" s="313" t="s">
        <v>6831</v>
      </c>
    </row>
    <row r="17851" spans="6:9" x14ac:dyDescent="0.2">
      <c r="F17851" s="310" t="s">
        <v>23372</v>
      </c>
      <c r="G17851" s="311">
        <v>43306</v>
      </c>
      <c r="H17851" s="312" t="s">
        <v>4043</v>
      </c>
      <c r="I17851" s="313" t="s">
        <v>6831</v>
      </c>
    </row>
    <row r="17852" spans="6:9" x14ac:dyDescent="0.2">
      <c r="F17852" s="310" t="s">
        <v>23373</v>
      </c>
      <c r="G17852" s="311">
        <v>43310</v>
      </c>
      <c r="H17852" s="312" t="s">
        <v>4043</v>
      </c>
      <c r="I17852" s="313" t="s">
        <v>6831</v>
      </c>
    </row>
    <row r="17853" spans="6:9" x14ac:dyDescent="0.2">
      <c r="F17853" s="310" t="s">
        <v>23374</v>
      </c>
      <c r="G17853" s="311">
        <v>43311</v>
      </c>
      <c r="H17853" s="312" t="s">
        <v>4043</v>
      </c>
      <c r="I17853" s="313" t="s">
        <v>6831</v>
      </c>
    </row>
    <row r="17854" spans="6:9" x14ac:dyDescent="0.2">
      <c r="F17854" s="310" t="s">
        <v>23375</v>
      </c>
      <c r="G17854" s="311">
        <v>43314</v>
      </c>
      <c r="H17854" s="312" t="s">
        <v>4043</v>
      </c>
      <c r="I17854" s="313" t="s">
        <v>6831</v>
      </c>
    </row>
    <row r="17855" spans="6:9" x14ac:dyDescent="0.2">
      <c r="F17855" s="310" t="s">
        <v>23376</v>
      </c>
      <c r="G17855" s="311">
        <v>43315</v>
      </c>
      <c r="H17855" s="312" t="s">
        <v>4043</v>
      </c>
      <c r="I17855" s="313" t="s">
        <v>6831</v>
      </c>
    </row>
    <row r="17856" spans="6:9" x14ac:dyDescent="0.2">
      <c r="F17856" s="310" t="s">
        <v>23377</v>
      </c>
      <c r="G17856" s="311">
        <v>43316</v>
      </c>
      <c r="H17856" s="312" t="s">
        <v>4043</v>
      </c>
      <c r="I17856" s="313" t="s">
        <v>6831</v>
      </c>
    </row>
    <row r="17857" spans="6:9" x14ac:dyDescent="0.2">
      <c r="F17857" s="310" t="s">
        <v>23378</v>
      </c>
      <c r="G17857" s="311">
        <v>43317</v>
      </c>
      <c r="H17857" s="312" t="s">
        <v>4043</v>
      </c>
      <c r="I17857" s="313" t="s">
        <v>6831</v>
      </c>
    </row>
    <row r="17858" spans="6:9" x14ac:dyDescent="0.2">
      <c r="F17858" s="310" t="s">
        <v>23379</v>
      </c>
      <c r="G17858" s="311">
        <v>43318</v>
      </c>
      <c r="H17858" s="312" t="s">
        <v>4043</v>
      </c>
      <c r="I17858" s="313" t="s">
        <v>6831</v>
      </c>
    </row>
    <row r="17859" spans="6:9" x14ac:dyDescent="0.2">
      <c r="F17859" s="310" t="s">
        <v>23380</v>
      </c>
      <c r="G17859" s="311">
        <v>43319</v>
      </c>
      <c r="H17859" s="312" t="s">
        <v>4043</v>
      </c>
      <c r="I17859" s="313" t="s">
        <v>6831</v>
      </c>
    </row>
    <row r="17860" spans="6:9" x14ac:dyDescent="0.2">
      <c r="F17860" s="310" t="s">
        <v>23381</v>
      </c>
      <c r="G17860" s="311">
        <v>43320</v>
      </c>
      <c r="H17860" s="312" t="s">
        <v>4043</v>
      </c>
      <c r="I17860" s="313" t="s">
        <v>6831</v>
      </c>
    </row>
    <row r="17861" spans="6:9" x14ac:dyDescent="0.2">
      <c r="F17861" s="310" t="s">
        <v>23382</v>
      </c>
      <c r="G17861" s="311">
        <v>43321</v>
      </c>
      <c r="H17861" s="312" t="s">
        <v>4043</v>
      </c>
      <c r="I17861" s="313" t="s">
        <v>6831</v>
      </c>
    </row>
    <row r="17862" spans="6:9" x14ac:dyDescent="0.2">
      <c r="F17862" s="310" t="s">
        <v>23383</v>
      </c>
      <c r="G17862" s="311">
        <v>43322</v>
      </c>
      <c r="H17862" s="312" t="s">
        <v>4043</v>
      </c>
      <c r="I17862" s="313" t="s">
        <v>6831</v>
      </c>
    </row>
    <row r="17863" spans="6:9" x14ac:dyDescent="0.2">
      <c r="F17863" s="310" t="s">
        <v>23384</v>
      </c>
      <c r="G17863" s="311">
        <v>43323</v>
      </c>
      <c r="H17863" s="312" t="s">
        <v>4043</v>
      </c>
      <c r="I17863" s="313" t="s">
        <v>6831</v>
      </c>
    </row>
    <row r="17864" spans="6:9" x14ac:dyDescent="0.2">
      <c r="F17864" s="310" t="s">
        <v>23385</v>
      </c>
      <c r="G17864" s="311">
        <v>43324</v>
      </c>
      <c r="H17864" s="312" t="s">
        <v>4043</v>
      </c>
      <c r="I17864" s="313" t="s">
        <v>6831</v>
      </c>
    </row>
    <row r="17865" spans="6:9" x14ac:dyDescent="0.2">
      <c r="F17865" s="310" t="s">
        <v>23386</v>
      </c>
      <c r="G17865" s="311">
        <v>43325</v>
      </c>
      <c r="H17865" s="312" t="s">
        <v>4043</v>
      </c>
      <c r="I17865" s="313" t="s">
        <v>6831</v>
      </c>
    </row>
    <row r="17866" spans="6:9" x14ac:dyDescent="0.2">
      <c r="F17866" s="310" t="s">
        <v>23387</v>
      </c>
      <c r="G17866" s="311">
        <v>43326</v>
      </c>
      <c r="H17866" s="312" t="s">
        <v>4043</v>
      </c>
      <c r="I17866" s="313" t="s">
        <v>6831</v>
      </c>
    </row>
    <row r="17867" spans="6:9" x14ac:dyDescent="0.2">
      <c r="F17867" s="310" t="s">
        <v>23388</v>
      </c>
      <c r="G17867" s="311">
        <v>43330</v>
      </c>
      <c r="H17867" s="312" t="s">
        <v>4043</v>
      </c>
      <c r="I17867" s="313" t="s">
        <v>6831</v>
      </c>
    </row>
    <row r="17868" spans="6:9" x14ac:dyDescent="0.2">
      <c r="F17868" s="310" t="s">
        <v>23389</v>
      </c>
      <c r="G17868" s="311">
        <v>43331</v>
      </c>
      <c r="H17868" s="312" t="s">
        <v>4043</v>
      </c>
      <c r="I17868" s="313" t="s">
        <v>6831</v>
      </c>
    </row>
    <row r="17869" spans="6:9" x14ac:dyDescent="0.2">
      <c r="F17869" s="310" t="s">
        <v>23390</v>
      </c>
      <c r="G17869" s="311">
        <v>43332</v>
      </c>
      <c r="H17869" s="312" t="s">
        <v>4043</v>
      </c>
      <c r="I17869" s="313" t="s">
        <v>6831</v>
      </c>
    </row>
    <row r="17870" spans="6:9" x14ac:dyDescent="0.2">
      <c r="F17870" s="310" t="s">
        <v>23391</v>
      </c>
      <c r="G17870" s="311">
        <v>43333</v>
      </c>
      <c r="H17870" s="312" t="s">
        <v>4043</v>
      </c>
      <c r="I17870" s="313" t="s">
        <v>6831</v>
      </c>
    </row>
    <row r="17871" spans="6:9" x14ac:dyDescent="0.2">
      <c r="F17871" s="310" t="s">
        <v>23392</v>
      </c>
      <c r="G17871" s="311">
        <v>43334</v>
      </c>
      <c r="H17871" s="312" t="s">
        <v>4043</v>
      </c>
      <c r="I17871" s="313" t="s">
        <v>6831</v>
      </c>
    </row>
    <row r="17872" spans="6:9" x14ac:dyDescent="0.2">
      <c r="F17872" s="310" t="s">
        <v>23393</v>
      </c>
      <c r="G17872" s="311">
        <v>43335</v>
      </c>
      <c r="H17872" s="312" t="s">
        <v>4043</v>
      </c>
      <c r="I17872" s="313" t="s">
        <v>6831</v>
      </c>
    </row>
    <row r="17873" spans="6:9" x14ac:dyDescent="0.2">
      <c r="F17873" s="310" t="s">
        <v>23394</v>
      </c>
      <c r="G17873" s="311">
        <v>43336</v>
      </c>
      <c r="H17873" s="312" t="s">
        <v>4043</v>
      </c>
      <c r="I17873" s="313" t="s">
        <v>6831</v>
      </c>
    </row>
    <row r="17874" spans="6:9" x14ac:dyDescent="0.2">
      <c r="F17874" s="310" t="s">
        <v>23395</v>
      </c>
      <c r="G17874" s="311">
        <v>43337</v>
      </c>
      <c r="H17874" s="312" t="s">
        <v>4043</v>
      </c>
      <c r="I17874" s="313" t="s">
        <v>6831</v>
      </c>
    </row>
    <row r="17875" spans="6:9" x14ac:dyDescent="0.2">
      <c r="F17875" s="310" t="s">
        <v>23396</v>
      </c>
      <c r="G17875" s="311">
        <v>43338</v>
      </c>
      <c r="H17875" s="312" t="s">
        <v>4043</v>
      </c>
      <c r="I17875" s="313" t="s">
        <v>6831</v>
      </c>
    </row>
    <row r="17876" spans="6:9" x14ac:dyDescent="0.2">
      <c r="F17876" s="310" t="s">
        <v>23397</v>
      </c>
      <c r="G17876" s="311">
        <v>43340</v>
      </c>
      <c r="H17876" s="312" t="s">
        <v>4043</v>
      </c>
      <c r="I17876" s="313" t="s">
        <v>6831</v>
      </c>
    </row>
    <row r="17877" spans="6:9" x14ac:dyDescent="0.2">
      <c r="F17877" s="310" t="s">
        <v>23398</v>
      </c>
      <c r="G17877" s="311">
        <v>43341</v>
      </c>
      <c r="H17877" s="312" t="s">
        <v>4043</v>
      </c>
      <c r="I17877" s="313" t="s">
        <v>6831</v>
      </c>
    </row>
    <row r="17878" spans="6:9" x14ac:dyDescent="0.2">
      <c r="F17878" s="310" t="s">
        <v>23399</v>
      </c>
      <c r="G17878" s="311">
        <v>43342</v>
      </c>
      <c r="H17878" s="312" t="s">
        <v>4043</v>
      </c>
      <c r="I17878" s="313" t="s">
        <v>6831</v>
      </c>
    </row>
    <row r="17879" spans="6:9" x14ac:dyDescent="0.2">
      <c r="F17879" s="310" t="s">
        <v>23400</v>
      </c>
      <c r="G17879" s="311">
        <v>43343</v>
      </c>
      <c r="H17879" s="312" t="s">
        <v>4043</v>
      </c>
      <c r="I17879" s="313" t="s">
        <v>6831</v>
      </c>
    </row>
    <row r="17880" spans="6:9" x14ac:dyDescent="0.2">
      <c r="F17880" s="310" t="s">
        <v>23401</v>
      </c>
      <c r="G17880" s="311">
        <v>43344</v>
      </c>
      <c r="H17880" s="312" t="s">
        <v>4043</v>
      </c>
      <c r="I17880" s="313" t="s">
        <v>6831</v>
      </c>
    </row>
    <row r="17881" spans="6:9" x14ac:dyDescent="0.2">
      <c r="F17881" s="310" t="s">
        <v>23402</v>
      </c>
      <c r="G17881" s="311">
        <v>43345</v>
      </c>
      <c r="H17881" s="312" t="s">
        <v>4043</v>
      </c>
      <c r="I17881" s="313" t="s">
        <v>6831</v>
      </c>
    </row>
    <row r="17882" spans="6:9" x14ac:dyDescent="0.2">
      <c r="F17882" s="310" t="s">
        <v>23403</v>
      </c>
      <c r="G17882" s="311">
        <v>43346</v>
      </c>
      <c r="H17882" s="312" t="s">
        <v>4043</v>
      </c>
      <c r="I17882" s="313" t="s">
        <v>6831</v>
      </c>
    </row>
    <row r="17883" spans="6:9" x14ac:dyDescent="0.2">
      <c r="F17883" s="310" t="s">
        <v>23404</v>
      </c>
      <c r="G17883" s="311">
        <v>43347</v>
      </c>
      <c r="H17883" s="312" t="s">
        <v>4043</v>
      </c>
      <c r="I17883" s="313" t="s">
        <v>6831</v>
      </c>
    </row>
    <row r="17884" spans="6:9" x14ac:dyDescent="0.2">
      <c r="F17884" s="310" t="s">
        <v>23405</v>
      </c>
      <c r="G17884" s="311">
        <v>43348</v>
      </c>
      <c r="H17884" s="312" t="s">
        <v>4043</v>
      </c>
      <c r="I17884" s="313" t="s">
        <v>6831</v>
      </c>
    </row>
    <row r="17885" spans="6:9" x14ac:dyDescent="0.2">
      <c r="F17885" s="310" t="s">
        <v>23406</v>
      </c>
      <c r="G17885" s="311">
        <v>43349</v>
      </c>
      <c r="H17885" s="312" t="s">
        <v>4043</v>
      </c>
      <c r="I17885" s="313" t="s">
        <v>6831</v>
      </c>
    </row>
    <row r="17886" spans="6:9" x14ac:dyDescent="0.2">
      <c r="F17886" s="310" t="s">
        <v>23407</v>
      </c>
      <c r="G17886" s="311">
        <v>43350</v>
      </c>
      <c r="H17886" s="312" t="s">
        <v>4043</v>
      </c>
      <c r="I17886" s="313" t="s">
        <v>6831</v>
      </c>
    </row>
    <row r="17887" spans="6:9" x14ac:dyDescent="0.2">
      <c r="F17887" s="310" t="s">
        <v>23408</v>
      </c>
      <c r="G17887" s="311">
        <v>43351</v>
      </c>
      <c r="H17887" s="312" t="s">
        <v>4043</v>
      </c>
      <c r="I17887" s="313" t="s">
        <v>6831</v>
      </c>
    </row>
    <row r="17888" spans="6:9" x14ac:dyDescent="0.2">
      <c r="F17888" s="310" t="s">
        <v>23409</v>
      </c>
      <c r="G17888" s="311">
        <v>43356</v>
      </c>
      <c r="H17888" s="312" t="s">
        <v>4043</v>
      </c>
      <c r="I17888" s="313" t="s">
        <v>6831</v>
      </c>
    </row>
    <row r="17889" spans="6:9" x14ac:dyDescent="0.2">
      <c r="F17889" s="310" t="s">
        <v>23410</v>
      </c>
      <c r="G17889" s="311">
        <v>43357</v>
      </c>
      <c r="H17889" s="312" t="s">
        <v>4043</v>
      </c>
      <c r="I17889" s="313" t="s">
        <v>6831</v>
      </c>
    </row>
    <row r="17890" spans="6:9" x14ac:dyDescent="0.2">
      <c r="F17890" s="310" t="s">
        <v>23411</v>
      </c>
      <c r="G17890" s="311">
        <v>43358</v>
      </c>
      <c r="H17890" s="312" t="s">
        <v>4043</v>
      </c>
      <c r="I17890" s="313" t="s">
        <v>6831</v>
      </c>
    </row>
    <row r="17891" spans="6:9" x14ac:dyDescent="0.2">
      <c r="F17891" s="310" t="s">
        <v>23412</v>
      </c>
      <c r="G17891" s="311">
        <v>43359</v>
      </c>
      <c r="H17891" s="312" t="s">
        <v>4043</v>
      </c>
      <c r="I17891" s="313" t="s">
        <v>6831</v>
      </c>
    </row>
    <row r="17892" spans="6:9" x14ac:dyDescent="0.2">
      <c r="F17892" s="310" t="s">
        <v>23413</v>
      </c>
      <c r="G17892" s="311">
        <v>43360</v>
      </c>
      <c r="H17892" s="312" t="s">
        <v>4043</v>
      </c>
      <c r="I17892" s="313" t="s">
        <v>6831</v>
      </c>
    </row>
    <row r="17893" spans="6:9" x14ac:dyDescent="0.2">
      <c r="F17893" s="310" t="s">
        <v>23414</v>
      </c>
      <c r="G17893" s="311">
        <v>43402</v>
      </c>
      <c r="H17893" s="312" t="s">
        <v>4043</v>
      </c>
      <c r="I17893" s="313" t="s">
        <v>6831</v>
      </c>
    </row>
    <row r="17894" spans="6:9" x14ac:dyDescent="0.2">
      <c r="F17894" s="310" t="s">
        <v>23415</v>
      </c>
      <c r="G17894" s="311">
        <v>43403</v>
      </c>
      <c r="H17894" s="312" t="s">
        <v>4043</v>
      </c>
      <c r="I17894" s="313" t="s">
        <v>6831</v>
      </c>
    </row>
    <row r="17895" spans="6:9" x14ac:dyDescent="0.2">
      <c r="F17895" s="310" t="s">
        <v>23416</v>
      </c>
      <c r="G17895" s="311">
        <v>43406</v>
      </c>
      <c r="H17895" s="312" t="s">
        <v>4043</v>
      </c>
      <c r="I17895" s="313" t="s">
        <v>6831</v>
      </c>
    </row>
    <row r="17896" spans="6:9" x14ac:dyDescent="0.2">
      <c r="F17896" s="310" t="s">
        <v>23417</v>
      </c>
      <c r="G17896" s="311">
        <v>43407</v>
      </c>
      <c r="H17896" s="312" t="s">
        <v>4043</v>
      </c>
      <c r="I17896" s="313" t="s">
        <v>6831</v>
      </c>
    </row>
    <row r="17897" spans="6:9" x14ac:dyDescent="0.2">
      <c r="F17897" s="310" t="s">
        <v>23418</v>
      </c>
      <c r="G17897" s="311">
        <v>43408</v>
      </c>
      <c r="H17897" s="312" t="s">
        <v>4043</v>
      </c>
      <c r="I17897" s="313" t="s">
        <v>6831</v>
      </c>
    </row>
    <row r="17898" spans="6:9" x14ac:dyDescent="0.2">
      <c r="F17898" s="310" t="s">
        <v>23419</v>
      </c>
      <c r="G17898" s="311">
        <v>43410</v>
      </c>
      <c r="H17898" s="312" t="s">
        <v>4043</v>
      </c>
      <c r="I17898" s="313" t="s">
        <v>6831</v>
      </c>
    </row>
    <row r="17899" spans="6:9" x14ac:dyDescent="0.2">
      <c r="F17899" s="310" t="s">
        <v>23420</v>
      </c>
      <c r="G17899" s="311">
        <v>43412</v>
      </c>
      <c r="H17899" s="312" t="s">
        <v>4043</v>
      </c>
      <c r="I17899" s="313" t="s">
        <v>6831</v>
      </c>
    </row>
    <row r="17900" spans="6:9" x14ac:dyDescent="0.2">
      <c r="F17900" s="310" t="s">
        <v>23421</v>
      </c>
      <c r="G17900" s="311">
        <v>43413</v>
      </c>
      <c r="H17900" s="312" t="s">
        <v>4043</v>
      </c>
      <c r="I17900" s="313" t="s">
        <v>6831</v>
      </c>
    </row>
    <row r="17901" spans="6:9" x14ac:dyDescent="0.2">
      <c r="F17901" s="310" t="s">
        <v>23422</v>
      </c>
      <c r="G17901" s="311">
        <v>43414</v>
      </c>
      <c r="H17901" s="312" t="s">
        <v>4043</v>
      </c>
      <c r="I17901" s="313" t="s">
        <v>6831</v>
      </c>
    </row>
    <row r="17902" spans="6:9" x14ac:dyDescent="0.2">
      <c r="F17902" s="310" t="s">
        <v>23423</v>
      </c>
      <c r="G17902" s="311">
        <v>43416</v>
      </c>
      <c r="H17902" s="312" t="s">
        <v>4043</v>
      </c>
      <c r="I17902" s="313" t="s">
        <v>6831</v>
      </c>
    </row>
    <row r="17903" spans="6:9" x14ac:dyDescent="0.2">
      <c r="F17903" s="310" t="s">
        <v>23424</v>
      </c>
      <c r="G17903" s="311">
        <v>43420</v>
      </c>
      <c r="H17903" s="312" t="s">
        <v>4043</v>
      </c>
      <c r="I17903" s="313" t="s">
        <v>6831</v>
      </c>
    </row>
    <row r="17904" spans="6:9" x14ac:dyDescent="0.2">
      <c r="F17904" s="310" t="s">
        <v>23425</v>
      </c>
      <c r="G17904" s="311">
        <v>43430</v>
      </c>
      <c r="H17904" s="312" t="s">
        <v>4043</v>
      </c>
      <c r="I17904" s="313" t="s">
        <v>6831</v>
      </c>
    </row>
    <row r="17905" spans="6:9" x14ac:dyDescent="0.2">
      <c r="F17905" s="310" t="s">
        <v>23426</v>
      </c>
      <c r="G17905" s="311">
        <v>43431</v>
      </c>
      <c r="H17905" s="312" t="s">
        <v>4043</v>
      </c>
      <c r="I17905" s="313" t="s">
        <v>6831</v>
      </c>
    </row>
    <row r="17906" spans="6:9" x14ac:dyDescent="0.2">
      <c r="F17906" s="310" t="s">
        <v>23427</v>
      </c>
      <c r="G17906" s="311">
        <v>43432</v>
      </c>
      <c r="H17906" s="312" t="s">
        <v>4043</v>
      </c>
      <c r="I17906" s="313" t="s">
        <v>6831</v>
      </c>
    </row>
    <row r="17907" spans="6:9" x14ac:dyDescent="0.2">
      <c r="F17907" s="310" t="s">
        <v>23428</v>
      </c>
      <c r="G17907" s="311">
        <v>43433</v>
      </c>
      <c r="H17907" s="312" t="s">
        <v>4043</v>
      </c>
      <c r="I17907" s="313" t="s">
        <v>6831</v>
      </c>
    </row>
    <row r="17908" spans="6:9" x14ac:dyDescent="0.2">
      <c r="F17908" s="310" t="s">
        <v>23429</v>
      </c>
      <c r="G17908" s="311">
        <v>43434</v>
      </c>
      <c r="H17908" s="312" t="s">
        <v>4043</v>
      </c>
      <c r="I17908" s="313" t="s">
        <v>6831</v>
      </c>
    </row>
    <row r="17909" spans="6:9" x14ac:dyDescent="0.2">
      <c r="F17909" s="310" t="s">
        <v>23430</v>
      </c>
      <c r="G17909" s="311">
        <v>43435</v>
      </c>
      <c r="H17909" s="312" t="s">
        <v>4043</v>
      </c>
      <c r="I17909" s="313" t="s">
        <v>6831</v>
      </c>
    </row>
    <row r="17910" spans="6:9" x14ac:dyDescent="0.2">
      <c r="F17910" s="310" t="s">
        <v>23431</v>
      </c>
      <c r="G17910" s="311">
        <v>43436</v>
      </c>
      <c r="H17910" s="312" t="s">
        <v>4043</v>
      </c>
      <c r="I17910" s="313" t="s">
        <v>6831</v>
      </c>
    </row>
    <row r="17911" spans="6:9" x14ac:dyDescent="0.2">
      <c r="F17911" s="310" t="s">
        <v>23432</v>
      </c>
      <c r="G17911" s="311">
        <v>43437</v>
      </c>
      <c r="H17911" s="312" t="s">
        <v>4043</v>
      </c>
      <c r="I17911" s="313" t="s">
        <v>6831</v>
      </c>
    </row>
    <row r="17912" spans="6:9" x14ac:dyDescent="0.2">
      <c r="F17912" s="310" t="s">
        <v>23433</v>
      </c>
      <c r="G17912" s="311">
        <v>43438</v>
      </c>
      <c r="H17912" s="312" t="s">
        <v>4043</v>
      </c>
      <c r="I17912" s="313" t="s">
        <v>6831</v>
      </c>
    </row>
    <row r="17913" spans="6:9" x14ac:dyDescent="0.2">
      <c r="F17913" s="310" t="s">
        <v>23434</v>
      </c>
      <c r="G17913" s="311">
        <v>43439</v>
      </c>
      <c r="H17913" s="312" t="s">
        <v>4043</v>
      </c>
      <c r="I17913" s="313" t="s">
        <v>6831</v>
      </c>
    </row>
    <row r="17914" spans="6:9" x14ac:dyDescent="0.2">
      <c r="F17914" s="310" t="s">
        <v>23435</v>
      </c>
      <c r="G17914" s="311">
        <v>43440</v>
      </c>
      <c r="H17914" s="312" t="s">
        <v>4043</v>
      </c>
      <c r="I17914" s="313" t="s">
        <v>6831</v>
      </c>
    </row>
    <row r="17915" spans="6:9" x14ac:dyDescent="0.2">
      <c r="F17915" s="310" t="s">
        <v>23436</v>
      </c>
      <c r="G17915" s="311">
        <v>43441</v>
      </c>
      <c r="H17915" s="312" t="s">
        <v>4043</v>
      </c>
      <c r="I17915" s="313" t="s">
        <v>6831</v>
      </c>
    </row>
    <row r="17916" spans="6:9" x14ac:dyDescent="0.2">
      <c r="F17916" s="310" t="s">
        <v>23437</v>
      </c>
      <c r="G17916" s="311">
        <v>43442</v>
      </c>
      <c r="H17916" s="312" t="s">
        <v>4043</v>
      </c>
      <c r="I17916" s="313" t="s">
        <v>6831</v>
      </c>
    </row>
    <row r="17917" spans="6:9" x14ac:dyDescent="0.2">
      <c r="F17917" s="310" t="s">
        <v>23438</v>
      </c>
      <c r="G17917" s="311">
        <v>43443</v>
      </c>
      <c r="H17917" s="312" t="s">
        <v>4043</v>
      </c>
      <c r="I17917" s="313" t="s">
        <v>6831</v>
      </c>
    </row>
    <row r="17918" spans="6:9" x14ac:dyDescent="0.2">
      <c r="F17918" s="310" t="s">
        <v>23439</v>
      </c>
      <c r="G17918" s="311">
        <v>43445</v>
      </c>
      <c r="H17918" s="312" t="s">
        <v>4043</v>
      </c>
      <c r="I17918" s="313" t="s">
        <v>6831</v>
      </c>
    </row>
    <row r="17919" spans="6:9" x14ac:dyDescent="0.2">
      <c r="F17919" s="310" t="s">
        <v>23440</v>
      </c>
      <c r="G17919" s="311">
        <v>43446</v>
      </c>
      <c r="H17919" s="312" t="s">
        <v>4043</v>
      </c>
      <c r="I17919" s="313" t="s">
        <v>6831</v>
      </c>
    </row>
    <row r="17920" spans="6:9" x14ac:dyDescent="0.2">
      <c r="F17920" s="310" t="s">
        <v>23441</v>
      </c>
      <c r="G17920" s="311">
        <v>43447</v>
      </c>
      <c r="H17920" s="312" t="s">
        <v>4043</v>
      </c>
      <c r="I17920" s="313" t="s">
        <v>6831</v>
      </c>
    </row>
    <row r="17921" spans="6:9" x14ac:dyDescent="0.2">
      <c r="F17921" s="310" t="s">
        <v>23442</v>
      </c>
      <c r="G17921" s="311">
        <v>43449</v>
      </c>
      <c r="H17921" s="312" t="s">
        <v>4043</v>
      </c>
      <c r="I17921" s="313" t="s">
        <v>6831</v>
      </c>
    </row>
    <row r="17922" spans="6:9" x14ac:dyDescent="0.2">
      <c r="F17922" s="310" t="s">
        <v>23443</v>
      </c>
      <c r="G17922" s="311">
        <v>43450</v>
      </c>
      <c r="H17922" s="312" t="s">
        <v>4043</v>
      </c>
      <c r="I17922" s="313" t="s">
        <v>6831</v>
      </c>
    </row>
    <row r="17923" spans="6:9" x14ac:dyDescent="0.2">
      <c r="F17923" s="310" t="s">
        <v>23444</v>
      </c>
      <c r="G17923" s="311">
        <v>43451</v>
      </c>
      <c r="H17923" s="312" t="s">
        <v>4043</v>
      </c>
      <c r="I17923" s="313" t="s">
        <v>6831</v>
      </c>
    </row>
    <row r="17924" spans="6:9" x14ac:dyDescent="0.2">
      <c r="F17924" s="310" t="s">
        <v>23445</v>
      </c>
      <c r="G17924" s="311">
        <v>43452</v>
      </c>
      <c r="H17924" s="312" t="s">
        <v>4043</v>
      </c>
      <c r="I17924" s="313" t="s">
        <v>6831</v>
      </c>
    </row>
    <row r="17925" spans="6:9" x14ac:dyDescent="0.2">
      <c r="F17925" s="310" t="s">
        <v>23446</v>
      </c>
      <c r="G17925" s="311">
        <v>43456</v>
      </c>
      <c r="H17925" s="312" t="s">
        <v>4043</v>
      </c>
      <c r="I17925" s="313" t="s">
        <v>6831</v>
      </c>
    </row>
    <row r="17926" spans="6:9" x14ac:dyDescent="0.2">
      <c r="F17926" s="310" t="s">
        <v>23447</v>
      </c>
      <c r="G17926" s="311">
        <v>43457</v>
      </c>
      <c r="H17926" s="312" t="s">
        <v>4043</v>
      </c>
      <c r="I17926" s="313" t="s">
        <v>6831</v>
      </c>
    </row>
    <row r="17927" spans="6:9" x14ac:dyDescent="0.2">
      <c r="F17927" s="310" t="s">
        <v>23448</v>
      </c>
      <c r="G17927" s="311">
        <v>43458</v>
      </c>
      <c r="H17927" s="312" t="s">
        <v>4043</v>
      </c>
      <c r="I17927" s="313" t="s">
        <v>6831</v>
      </c>
    </row>
    <row r="17928" spans="6:9" x14ac:dyDescent="0.2">
      <c r="F17928" s="310" t="s">
        <v>23449</v>
      </c>
      <c r="G17928" s="311">
        <v>43460</v>
      </c>
      <c r="H17928" s="312" t="s">
        <v>4043</v>
      </c>
      <c r="I17928" s="313" t="s">
        <v>6831</v>
      </c>
    </row>
    <row r="17929" spans="6:9" x14ac:dyDescent="0.2">
      <c r="F17929" s="310" t="s">
        <v>23450</v>
      </c>
      <c r="G17929" s="311">
        <v>43462</v>
      </c>
      <c r="H17929" s="312" t="s">
        <v>4043</v>
      </c>
      <c r="I17929" s="313" t="s">
        <v>6831</v>
      </c>
    </row>
    <row r="17930" spans="6:9" x14ac:dyDescent="0.2">
      <c r="F17930" s="310" t="s">
        <v>23451</v>
      </c>
      <c r="G17930" s="311">
        <v>43463</v>
      </c>
      <c r="H17930" s="312" t="s">
        <v>4043</v>
      </c>
      <c r="I17930" s="313" t="s">
        <v>6831</v>
      </c>
    </row>
    <row r="17931" spans="6:9" x14ac:dyDescent="0.2">
      <c r="F17931" s="310" t="s">
        <v>23452</v>
      </c>
      <c r="G17931" s="311">
        <v>43464</v>
      </c>
      <c r="H17931" s="312" t="s">
        <v>4043</v>
      </c>
      <c r="I17931" s="313" t="s">
        <v>6831</v>
      </c>
    </row>
    <row r="17932" spans="6:9" x14ac:dyDescent="0.2">
      <c r="F17932" s="310" t="s">
        <v>23453</v>
      </c>
      <c r="G17932" s="311">
        <v>43465</v>
      </c>
      <c r="H17932" s="312" t="s">
        <v>4043</v>
      </c>
      <c r="I17932" s="313" t="s">
        <v>6831</v>
      </c>
    </row>
    <row r="17933" spans="6:9" x14ac:dyDescent="0.2">
      <c r="F17933" s="310" t="s">
        <v>23454</v>
      </c>
      <c r="G17933" s="311">
        <v>43466</v>
      </c>
      <c r="H17933" s="312" t="s">
        <v>4043</v>
      </c>
      <c r="I17933" s="313" t="s">
        <v>6831</v>
      </c>
    </row>
    <row r="17934" spans="6:9" x14ac:dyDescent="0.2">
      <c r="F17934" s="310" t="s">
        <v>23455</v>
      </c>
      <c r="G17934" s="311">
        <v>43467</v>
      </c>
      <c r="H17934" s="312" t="s">
        <v>4043</v>
      </c>
      <c r="I17934" s="313" t="s">
        <v>6831</v>
      </c>
    </row>
    <row r="17935" spans="6:9" x14ac:dyDescent="0.2">
      <c r="F17935" s="310" t="s">
        <v>23456</v>
      </c>
      <c r="G17935" s="311">
        <v>43468</v>
      </c>
      <c r="H17935" s="312" t="s">
        <v>4043</v>
      </c>
      <c r="I17935" s="313" t="s">
        <v>6831</v>
      </c>
    </row>
    <row r="17936" spans="6:9" x14ac:dyDescent="0.2">
      <c r="F17936" s="310" t="s">
        <v>23457</v>
      </c>
      <c r="G17936" s="311">
        <v>43469</v>
      </c>
      <c r="H17936" s="312" t="s">
        <v>4043</v>
      </c>
      <c r="I17936" s="313" t="s">
        <v>6831</v>
      </c>
    </row>
    <row r="17937" spans="6:9" x14ac:dyDescent="0.2">
      <c r="F17937" s="310" t="s">
        <v>23458</v>
      </c>
      <c r="G17937" s="311">
        <v>43501</v>
      </c>
      <c r="H17937" s="312" t="s">
        <v>4043</v>
      </c>
      <c r="I17937" s="313" t="s">
        <v>6831</v>
      </c>
    </row>
    <row r="17938" spans="6:9" x14ac:dyDescent="0.2">
      <c r="F17938" s="310" t="s">
        <v>23459</v>
      </c>
      <c r="G17938" s="311">
        <v>43502</v>
      </c>
      <c r="H17938" s="312" t="s">
        <v>4043</v>
      </c>
      <c r="I17938" s="313" t="s">
        <v>6831</v>
      </c>
    </row>
    <row r="17939" spans="6:9" x14ac:dyDescent="0.2">
      <c r="F17939" s="310" t="s">
        <v>23460</v>
      </c>
      <c r="G17939" s="311">
        <v>43504</v>
      </c>
      <c r="H17939" s="312" t="s">
        <v>4043</v>
      </c>
      <c r="I17939" s="313" t="s">
        <v>6831</v>
      </c>
    </row>
    <row r="17940" spans="6:9" x14ac:dyDescent="0.2">
      <c r="F17940" s="310" t="s">
        <v>23461</v>
      </c>
      <c r="G17940" s="311">
        <v>43505</v>
      </c>
      <c r="H17940" s="312" t="s">
        <v>4043</v>
      </c>
      <c r="I17940" s="313" t="s">
        <v>6831</v>
      </c>
    </row>
    <row r="17941" spans="6:9" x14ac:dyDescent="0.2">
      <c r="F17941" s="310" t="s">
        <v>23462</v>
      </c>
      <c r="G17941" s="311">
        <v>43506</v>
      </c>
      <c r="H17941" s="312" t="s">
        <v>4043</v>
      </c>
      <c r="I17941" s="313" t="s">
        <v>6831</v>
      </c>
    </row>
    <row r="17942" spans="6:9" x14ac:dyDescent="0.2">
      <c r="F17942" s="310" t="s">
        <v>23463</v>
      </c>
      <c r="G17942" s="311">
        <v>43510</v>
      </c>
      <c r="H17942" s="312" t="s">
        <v>4043</v>
      </c>
      <c r="I17942" s="313" t="s">
        <v>6831</v>
      </c>
    </row>
    <row r="17943" spans="6:9" x14ac:dyDescent="0.2">
      <c r="F17943" s="310" t="s">
        <v>23464</v>
      </c>
      <c r="G17943" s="311">
        <v>43511</v>
      </c>
      <c r="H17943" s="312" t="s">
        <v>4043</v>
      </c>
      <c r="I17943" s="313" t="s">
        <v>6831</v>
      </c>
    </row>
    <row r="17944" spans="6:9" x14ac:dyDescent="0.2">
      <c r="F17944" s="310" t="s">
        <v>23465</v>
      </c>
      <c r="G17944" s="311">
        <v>43512</v>
      </c>
      <c r="H17944" s="312" t="s">
        <v>4043</v>
      </c>
      <c r="I17944" s="313" t="s">
        <v>6831</v>
      </c>
    </row>
    <row r="17945" spans="6:9" x14ac:dyDescent="0.2">
      <c r="F17945" s="310" t="s">
        <v>23466</v>
      </c>
      <c r="G17945" s="311">
        <v>43515</v>
      </c>
      <c r="H17945" s="312" t="s">
        <v>4043</v>
      </c>
      <c r="I17945" s="313" t="s">
        <v>6831</v>
      </c>
    </row>
    <row r="17946" spans="6:9" x14ac:dyDescent="0.2">
      <c r="F17946" s="310" t="s">
        <v>23467</v>
      </c>
      <c r="G17946" s="311">
        <v>43516</v>
      </c>
      <c r="H17946" s="312" t="s">
        <v>4043</v>
      </c>
      <c r="I17946" s="313" t="s">
        <v>6831</v>
      </c>
    </row>
    <row r="17947" spans="6:9" x14ac:dyDescent="0.2">
      <c r="F17947" s="310" t="s">
        <v>23468</v>
      </c>
      <c r="G17947" s="311">
        <v>43517</v>
      </c>
      <c r="H17947" s="312" t="s">
        <v>4043</v>
      </c>
      <c r="I17947" s="313" t="s">
        <v>6831</v>
      </c>
    </row>
    <row r="17948" spans="6:9" x14ac:dyDescent="0.2">
      <c r="F17948" s="310" t="s">
        <v>23469</v>
      </c>
      <c r="G17948" s="311">
        <v>43518</v>
      </c>
      <c r="H17948" s="312" t="s">
        <v>4043</v>
      </c>
      <c r="I17948" s="313" t="s">
        <v>6831</v>
      </c>
    </row>
    <row r="17949" spans="6:9" x14ac:dyDescent="0.2">
      <c r="F17949" s="310" t="s">
        <v>23470</v>
      </c>
      <c r="G17949" s="311">
        <v>43519</v>
      </c>
      <c r="H17949" s="312" t="s">
        <v>4043</v>
      </c>
      <c r="I17949" s="313" t="s">
        <v>6831</v>
      </c>
    </row>
    <row r="17950" spans="6:9" x14ac:dyDescent="0.2">
      <c r="F17950" s="310" t="s">
        <v>23471</v>
      </c>
      <c r="G17950" s="311">
        <v>43520</v>
      </c>
      <c r="H17950" s="312" t="s">
        <v>4043</v>
      </c>
      <c r="I17950" s="313" t="s">
        <v>6831</v>
      </c>
    </row>
    <row r="17951" spans="6:9" x14ac:dyDescent="0.2">
      <c r="F17951" s="310" t="s">
        <v>23472</v>
      </c>
      <c r="G17951" s="311">
        <v>43521</v>
      </c>
      <c r="H17951" s="312" t="s">
        <v>4043</v>
      </c>
      <c r="I17951" s="313" t="s">
        <v>6831</v>
      </c>
    </row>
    <row r="17952" spans="6:9" x14ac:dyDescent="0.2">
      <c r="F17952" s="310" t="s">
        <v>23473</v>
      </c>
      <c r="G17952" s="311">
        <v>43522</v>
      </c>
      <c r="H17952" s="312" t="s">
        <v>4043</v>
      </c>
      <c r="I17952" s="313" t="s">
        <v>6831</v>
      </c>
    </row>
    <row r="17953" spans="6:9" x14ac:dyDescent="0.2">
      <c r="F17953" s="310" t="s">
        <v>23474</v>
      </c>
      <c r="G17953" s="311">
        <v>43523</v>
      </c>
      <c r="H17953" s="312" t="s">
        <v>4043</v>
      </c>
      <c r="I17953" s="313" t="s">
        <v>6831</v>
      </c>
    </row>
    <row r="17954" spans="6:9" x14ac:dyDescent="0.2">
      <c r="F17954" s="310" t="s">
        <v>23475</v>
      </c>
      <c r="G17954" s="311">
        <v>43524</v>
      </c>
      <c r="H17954" s="312" t="s">
        <v>4043</v>
      </c>
      <c r="I17954" s="313" t="s">
        <v>6831</v>
      </c>
    </row>
    <row r="17955" spans="6:9" x14ac:dyDescent="0.2">
      <c r="F17955" s="310" t="s">
        <v>23476</v>
      </c>
      <c r="G17955" s="311">
        <v>43525</v>
      </c>
      <c r="H17955" s="312" t="s">
        <v>4043</v>
      </c>
      <c r="I17955" s="313" t="s">
        <v>6831</v>
      </c>
    </row>
    <row r="17956" spans="6:9" x14ac:dyDescent="0.2">
      <c r="F17956" s="310" t="s">
        <v>23477</v>
      </c>
      <c r="G17956" s="311">
        <v>43526</v>
      </c>
      <c r="H17956" s="312" t="s">
        <v>4043</v>
      </c>
      <c r="I17956" s="313" t="s">
        <v>6831</v>
      </c>
    </row>
    <row r="17957" spans="6:9" x14ac:dyDescent="0.2">
      <c r="F17957" s="310" t="s">
        <v>23478</v>
      </c>
      <c r="G17957" s="311">
        <v>43527</v>
      </c>
      <c r="H17957" s="312" t="s">
        <v>4043</v>
      </c>
      <c r="I17957" s="313" t="s">
        <v>6831</v>
      </c>
    </row>
    <row r="17958" spans="6:9" x14ac:dyDescent="0.2">
      <c r="F17958" s="310" t="s">
        <v>23479</v>
      </c>
      <c r="G17958" s="311">
        <v>43528</v>
      </c>
      <c r="H17958" s="312" t="s">
        <v>4043</v>
      </c>
      <c r="I17958" s="313" t="s">
        <v>6831</v>
      </c>
    </row>
    <row r="17959" spans="6:9" x14ac:dyDescent="0.2">
      <c r="F17959" s="310" t="s">
        <v>23480</v>
      </c>
      <c r="G17959" s="311">
        <v>43529</v>
      </c>
      <c r="H17959" s="312" t="s">
        <v>4043</v>
      </c>
      <c r="I17959" s="313" t="s">
        <v>6831</v>
      </c>
    </row>
    <row r="17960" spans="6:9" x14ac:dyDescent="0.2">
      <c r="F17960" s="310" t="s">
        <v>23481</v>
      </c>
      <c r="G17960" s="311">
        <v>43530</v>
      </c>
      <c r="H17960" s="312" t="s">
        <v>4043</v>
      </c>
      <c r="I17960" s="313" t="s">
        <v>6831</v>
      </c>
    </row>
    <row r="17961" spans="6:9" x14ac:dyDescent="0.2">
      <c r="F17961" s="310" t="s">
        <v>23482</v>
      </c>
      <c r="G17961" s="311">
        <v>43531</v>
      </c>
      <c r="H17961" s="312" t="s">
        <v>4043</v>
      </c>
      <c r="I17961" s="313" t="s">
        <v>6831</v>
      </c>
    </row>
    <row r="17962" spans="6:9" x14ac:dyDescent="0.2">
      <c r="F17962" s="310" t="s">
        <v>23483</v>
      </c>
      <c r="G17962" s="311">
        <v>43532</v>
      </c>
      <c r="H17962" s="312" t="s">
        <v>4043</v>
      </c>
      <c r="I17962" s="313" t="s">
        <v>6831</v>
      </c>
    </row>
    <row r="17963" spans="6:9" x14ac:dyDescent="0.2">
      <c r="F17963" s="310" t="s">
        <v>23484</v>
      </c>
      <c r="G17963" s="311">
        <v>43533</v>
      </c>
      <c r="H17963" s="312" t="s">
        <v>4043</v>
      </c>
      <c r="I17963" s="313" t="s">
        <v>6831</v>
      </c>
    </row>
    <row r="17964" spans="6:9" x14ac:dyDescent="0.2">
      <c r="F17964" s="310" t="s">
        <v>23485</v>
      </c>
      <c r="G17964" s="311">
        <v>43534</v>
      </c>
      <c r="H17964" s="312" t="s">
        <v>4043</v>
      </c>
      <c r="I17964" s="313" t="s">
        <v>6831</v>
      </c>
    </row>
    <row r="17965" spans="6:9" x14ac:dyDescent="0.2">
      <c r="F17965" s="310" t="s">
        <v>23486</v>
      </c>
      <c r="G17965" s="311">
        <v>43535</v>
      </c>
      <c r="H17965" s="312" t="s">
        <v>4043</v>
      </c>
      <c r="I17965" s="313" t="s">
        <v>6831</v>
      </c>
    </row>
    <row r="17966" spans="6:9" x14ac:dyDescent="0.2">
      <c r="F17966" s="310" t="s">
        <v>23487</v>
      </c>
      <c r="G17966" s="311">
        <v>43536</v>
      </c>
      <c r="H17966" s="312" t="s">
        <v>4043</v>
      </c>
      <c r="I17966" s="313" t="s">
        <v>6831</v>
      </c>
    </row>
    <row r="17967" spans="6:9" x14ac:dyDescent="0.2">
      <c r="F17967" s="310" t="s">
        <v>23488</v>
      </c>
      <c r="G17967" s="311">
        <v>43537</v>
      </c>
      <c r="H17967" s="312" t="s">
        <v>4043</v>
      </c>
      <c r="I17967" s="313" t="s">
        <v>6831</v>
      </c>
    </row>
    <row r="17968" spans="6:9" x14ac:dyDescent="0.2">
      <c r="F17968" s="310" t="s">
        <v>23489</v>
      </c>
      <c r="G17968" s="311">
        <v>43540</v>
      </c>
      <c r="H17968" s="312" t="s">
        <v>4043</v>
      </c>
      <c r="I17968" s="313" t="s">
        <v>6831</v>
      </c>
    </row>
    <row r="17969" spans="6:9" x14ac:dyDescent="0.2">
      <c r="F17969" s="310" t="s">
        <v>23490</v>
      </c>
      <c r="G17969" s="311">
        <v>43541</v>
      </c>
      <c r="H17969" s="312" t="s">
        <v>4043</v>
      </c>
      <c r="I17969" s="313" t="s">
        <v>6831</v>
      </c>
    </row>
    <row r="17970" spans="6:9" x14ac:dyDescent="0.2">
      <c r="F17970" s="310" t="s">
        <v>23491</v>
      </c>
      <c r="G17970" s="311">
        <v>43542</v>
      </c>
      <c r="H17970" s="312" t="s">
        <v>4043</v>
      </c>
      <c r="I17970" s="313" t="s">
        <v>6831</v>
      </c>
    </row>
    <row r="17971" spans="6:9" x14ac:dyDescent="0.2">
      <c r="F17971" s="310" t="s">
        <v>23492</v>
      </c>
      <c r="G17971" s="311">
        <v>43543</v>
      </c>
      <c r="H17971" s="312" t="s">
        <v>4043</v>
      </c>
      <c r="I17971" s="313" t="s">
        <v>6831</v>
      </c>
    </row>
    <row r="17972" spans="6:9" x14ac:dyDescent="0.2">
      <c r="F17972" s="310" t="s">
        <v>23493</v>
      </c>
      <c r="G17972" s="311">
        <v>43545</v>
      </c>
      <c r="H17972" s="312" t="s">
        <v>4043</v>
      </c>
      <c r="I17972" s="313" t="s">
        <v>6831</v>
      </c>
    </row>
    <row r="17973" spans="6:9" x14ac:dyDescent="0.2">
      <c r="F17973" s="310" t="s">
        <v>23494</v>
      </c>
      <c r="G17973" s="311">
        <v>43547</v>
      </c>
      <c r="H17973" s="312" t="s">
        <v>4043</v>
      </c>
      <c r="I17973" s="313" t="s">
        <v>6831</v>
      </c>
    </row>
    <row r="17974" spans="6:9" x14ac:dyDescent="0.2">
      <c r="F17974" s="310" t="s">
        <v>23495</v>
      </c>
      <c r="G17974" s="311">
        <v>43548</v>
      </c>
      <c r="H17974" s="312" t="s">
        <v>4043</v>
      </c>
      <c r="I17974" s="313" t="s">
        <v>6831</v>
      </c>
    </row>
    <row r="17975" spans="6:9" x14ac:dyDescent="0.2">
      <c r="F17975" s="310" t="s">
        <v>23496</v>
      </c>
      <c r="G17975" s="311">
        <v>43549</v>
      </c>
      <c r="H17975" s="312" t="s">
        <v>4043</v>
      </c>
      <c r="I17975" s="313" t="s">
        <v>6831</v>
      </c>
    </row>
    <row r="17976" spans="6:9" x14ac:dyDescent="0.2">
      <c r="F17976" s="310" t="s">
        <v>23497</v>
      </c>
      <c r="G17976" s="311">
        <v>43550</v>
      </c>
      <c r="H17976" s="312" t="s">
        <v>4043</v>
      </c>
      <c r="I17976" s="313" t="s">
        <v>6831</v>
      </c>
    </row>
    <row r="17977" spans="6:9" x14ac:dyDescent="0.2">
      <c r="F17977" s="310" t="s">
        <v>23498</v>
      </c>
      <c r="G17977" s="311">
        <v>43551</v>
      </c>
      <c r="H17977" s="312" t="s">
        <v>4043</v>
      </c>
      <c r="I17977" s="313" t="s">
        <v>6831</v>
      </c>
    </row>
    <row r="17978" spans="6:9" x14ac:dyDescent="0.2">
      <c r="F17978" s="310" t="s">
        <v>23499</v>
      </c>
      <c r="G17978" s="311">
        <v>43552</v>
      </c>
      <c r="H17978" s="312" t="s">
        <v>4043</v>
      </c>
      <c r="I17978" s="313" t="s">
        <v>6831</v>
      </c>
    </row>
    <row r="17979" spans="6:9" x14ac:dyDescent="0.2">
      <c r="F17979" s="310" t="s">
        <v>23500</v>
      </c>
      <c r="G17979" s="311">
        <v>43553</v>
      </c>
      <c r="H17979" s="312" t="s">
        <v>4043</v>
      </c>
      <c r="I17979" s="313" t="s">
        <v>6831</v>
      </c>
    </row>
    <row r="17980" spans="6:9" x14ac:dyDescent="0.2">
      <c r="F17980" s="310" t="s">
        <v>23501</v>
      </c>
      <c r="G17980" s="311">
        <v>43554</v>
      </c>
      <c r="H17980" s="312" t="s">
        <v>4043</v>
      </c>
      <c r="I17980" s="313" t="s">
        <v>6831</v>
      </c>
    </row>
    <row r="17981" spans="6:9" x14ac:dyDescent="0.2">
      <c r="F17981" s="310" t="s">
        <v>23502</v>
      </c>
      <c r="G17981" s="311">
        <v>43555</v>
      </c>
      <c r="H17981" s="312" t="s">
        <v>4043</v>
      </c>
      <c r="I17981" s="313" t="s">
        <v>6831</v>
      </c>
    </row>
    <row r="17982" spans="6:9" x14ac:dyDescent="0.2">
      <c r="F17982" s="310" t="s">
        <v>23503</v>
      </c>
      <c r="G17982" s="311">
        <v>43556</v>
      </c>
      <c r="H17982" s="312" t="s">
        <v>4043</v>
      </c>
      <c r="I17982" s="313" t="s">
        <v>6831</v>
      </c>
    </row>
    <row r="17983" spans="6:9" x14ac:dyDescent="0.2">
      <c r="F17983" s="310" t="s">
        <v>23504</v>
      </c>
      <c r="G17983" s="311">
        <v>43557</v>
      </c>
      <c r="H17983" s="312" t="s">
        <v>4043</v>
      </c>
      <c r="I17983" s="313" t="s">
        <v>6831</v>
      </c>
    </row>
    <row r="17984" spans="6:9" x14ac:dyDescent="0.2">
      <c r="F17984" s="310" t="s">
        <v>23505</v>
      </c>
      <c r="G17984" s="311">
        <v>43558</v>
      </c>
      <c r="H17984" s="312" t="s">
        <v>4043</v>
      </c>
      <c r="I17984" s="313" t="s">
        <v>6831</v>
      </c>
    </row>
    <row r="17985" spans="6:9" x14ac:dyDescent="0.2">
      <c r="F17985" s="310" t="s">
        <v>23506</v>
      </c>
      <c r="G17985" s="311">
        <v>43560</v>
      </c>
      <c r="H17985" s="312" t="s">
        <v>4043</v>
      </c>
      <c r="I17985" s="313" t="s">
        <v>6831</v>
      </c>
    </row>
    <row r="17986" spans="6:9" x14ac:dyDescent="0.2">
      <c r="F17986" s="310" t="s">
        <v>23507</v>
      </c>
      <c r="G17986" s="311">
        <v>43565</v>
      </c>
      <c r="H17986" s="312" t="s">
        <v>4043</v>
      </c>
      <c r="I17986" s="313" t="s">
        <v>6831</v>
      </c>
    </row>
    <row r="17987" spans="6:9" x14ac:dyDescent="0.2">
      <c r="F17987" s="310" t="s">
        <v>23508</v>
      </c>
      <c r="G17987" s="311">
        <v>43566</v>
      </c>
      <c r="H17987" s="312" t="s">
        <v>4043</v>
      </c>
      <c r="I17987" s="313" t="s">
        <v>6831</v>
      </c>
    </row>
    <row r="17988" spans="6:9" x14ac:dyDescent="0.2">
      <c r="F17988" s="310" t="s">
        <v>23509</v>
      </c>
      <c r="G17988" s="311">
        <v>43567</v>
      </c>
      <c r="H17988" s="312" t="s">
        <v>4043</v>
      </c>
      <c r="I17988" s="313" t="s">
        <v>6831</v>
      </c>
    </row>
    <row r="17989" spans="6:9" x14ac:dyDescent="0.2">
      <c r="F17989" s="310" t="s">
        <v>23510</v>
      </c>
      <c r="G17989" s="311">
        <v>43569</v>
      </c>
      <c r="H17989" s="312" t="s">
        <v>4043</v>
      </c>
      <c r="I17989" s="313" t="s">
        <v>6831</v>
      </c>
    </row>
    <row r="17990" spans="6:9" x14ac:dyDescent="0.2">
      <c r="F17990" s="310" t="s">
        <v>23511</v>
      </c>
      <c r="G17990" s="311">
        <v>43570</v>
      </c>
      <c r="H17990" s="312" t="s">
        <v>4043</v>
      </c>
      <c r="I17990" s="313" t="s">
        <v>6831</v>
      </c>
    </row>
    <row r="17991" spans="6:9" x14ac:dyDescent="0.2">
      <c r="F17991" s="310" t="s">
        <v>23512</v>
      </c>
      <c r="G17991" s="311">
        <v>43571</v>
      </c>
      <c r="H17991" s="312" t="s">
        <v>4043</v>
      </c>
      <c r="I17991" s="313" t="s">
        <v>6831</v>
      </c>
    </row>
    <row r="17992" spans="6:9" x14ac:dyDescent="0.2">
      <c r="F17992" s="310" t="s">
        <v>23513</v>
      </c>
      <c r="G17992" s="311">
        <v>43601</v>
      </c>
      <c r="H17992" s="312" t="s">
        <v>4043</v>
      </c>
      <c r="I17992" s="313" t="s">
        <v>6831</v>
      </c>
    </row>
    <row r="17993" spans="6:9" x14ac:dyDescent="0.2">
      <c r="F17993" s="310" t="s">
        <v>23514</v>
      </c>
      <c r="G17993" s="311">
        <v>43603</v>
      </c>
      <c r="H17993" s="312" t="s">
        <v>4043</v>
      </c>
      <c r="I17993" s="313" t="s">
        <v>6831</v>
      </c>
    </row>
    <row r="17994" spans="6:9" x14ac:dyDescent="0.2">
      <c r="F17994" s="310" t="s">
        <v>23515</v>
      </c>
      <c r="G17994" s="311">
        <v>43604</v>
      </c>
      <c r="H17994" s="312" t="s">
        <v>4043</v>
      </c>
      <c r="I17994" s="313" t="s">
        <v>6831</v>
      </c>
    </row>
    <row r="17995" spans="6:9" x14ac:dyDescent="0.2">
      <c r="F17995" s="310" t="s">
        <v>23516</v>
      </c>
      <c r="G17995" s="311">
        <v>43605</v>
      </c>
      <c r="H17995" s="312" t="s">
        <v>4043</v>
      </c>
      <c r="I17995" s="313" t="s">
        <v>6831</v>
      </c>
    </row>
    <row r="17996" spans="6:9" x14ac:dyDescent="0.2">
      <c r="F17996" s="310" t="s">
        <v>23517</v>
      </c>
      <c r="G17996" s="311">
        <v>43606</v>
      </c>
      <c r="H17996" s="312" t="s">
        <v>4043</v>
      </c>
      <c r="I17996" s="313" t="s">
        <v>6831</v>
      </c>
    </row>
    <row r="17997" spans="6:9" x14ac:dyDescent="0.2">
      <c r="F17997" s="310" t="s">
        <v>23518</v>
      </c>
      <c r="G17997" s="311">
        <v>43607</v>
      </c>
      <c r="H17997" s="312" t="s">
        <v>4043</v>
      </c>
      <c r="I17997" s="313" t="s">
        <v>6831</v>
      </c>
    </row>
    <row r="17998" spans="6:9" x14ac:dyDescent="0.2">
      <c r="F17998" s="310" t="s">
        <v>23519</v>
      </c>
      <c r="G17998" s="311">
        <v>43608</v>
      </c>
      <c r="H17998" s="312" t="s">
        <v>4043</v>
      </c>
      <c r="I17998" s="313" t="s">
        <v>6831</v>
      </c>
    </row>
    <row r="17999" spans="6:9" x14ac:dyDescent="0.2">
      <c r="F17999" s="310" t="s">
        <v>23520</v>
      </c>
      <c r="G17999" s="311">
        <v>43609</v>
      </c>
      <c r="H17999" s="312" t="s">
        <v>4043</v>
      </c>
      <c r="I17999" s="313" t="s">
        <v>6831</v>
      </c>
    </row>
    <row r="18000" spans="6:9" x14ac:dyDescent="0.2">
      <c r="F18000" s="310" t="s">
        <v>23521</v>
      </c>
      <c r="G18000" s="311">
        <v>43610</v>
      </c>
      <c r="H18000" s="312" t="s">
        <v>4043</v>
      </c>
      <c r="I18000" s="313" t="s">
        <v>6831</v>
      </c>
    </row>
    <row r="18001" spans="6:9" x14ac:dyDescent="0.2">
      <c r="F18001" s="310" t="s">
        <v>23522</v>
      </c>
      <c r="G18001" s="311">
        <v>43611</v>
      </c>
      <c r="H18001" s="312" t="s">
        <v>4043</v>
      </c>
      <c r="I18001" s="313" t="s">
        <v>6831</v>
      </c>
    </row>
    <row r="18002" spans="6:9" x14ac:dyDescent="0.2">
      <c r="F18002" s="310" t="s">
        <v>23523</v>
      </c>
      <c r="G18002" s="311">
        <v>43612</v>
      </c>
      <c r="H18002" s="312" t="s">
        <v>4043</v>
      </c>
      <c r="I18002" s="313" t="s">
        <v>6831</v>
      </c>
    </row>
    <row r="18003" spans="6:9" x14ac:dyDescent="0.2">
      <c r="F18003" s="310" t="s">
        <v>23524</v>
      </c>
      <c r="G18003" s="311">
        <v>43613</v>
      </c>
      <c r="H18003" s="312" t="s">
        <v>4043</v>
      </c>
      <c r="I18003" s="313" t="s">
        <v>6831</v>
      </c>
    </row>
    <row r="18004" spans="6:9" x14ac:dyDescent="0.2">
      <c r="F18004" s="310" t="s">
        <v>23525</v>
      </c>
      <c r="G18004" s="311">
        <v>43614</v>
      </c>
      <c r="H18004" s="312" t="s">
        <v>4043</v>
      </c>
      <c r="I18004" s="313" t="s">
        <v>6831</v>
      </c>
    </row>
    <row r="18005" spans="6:9" x14ac:dyDescent="0.2">
      <c r="F18005" s="310" t="s">
        <v>23526</v>
      </c>
      <c r="G18005" s="311">
        <v>43615</v>
      </c>
      <c r="H18005" s="312" t="s">
        <v>4043</v>
      </c>
      <c r="I18005" s="313" t="s">
        <v>6831</v>
      </c>
    </row>
    <row r="18006" spans="6:9" x14ac:dyDescent="0.2">
      <c r="F18006" s="310" t="s">
        <v>23527</v>
      </c>
      <c r="G18006" s="311">
        <v>43616</v>
      </c>
      <c r="H18006" s="312" t="s">
        <v>4043</v>
      </c>
      <c r="I18006" s="313" t="s">
        <v>6831</v>
      </c>
    </row>
    <row r="18007" spans="6:9" x14ac:dyDescent="0.2">
      <c r="F18007" s="310" t="s">
        <v>23528</v>
      </c>
      <c r="G18007" s="311">
        <v>43617</v>
      </c>
      <c r="H18007" s="312" t="s">
        <v>4043</v>
      </c>
      <c r="I18007" s="313" t="s">
        <v>6831</v>
      </c>
    </row>
    <row r="18008" spans="6:9" x14ac:dyDescent="0.2">
      <c r="F18008" s="321">
        <v>43618</v>
      </c>
      <c r="G18008" s="324">
        <v>43618</v>
      </c>
      <c r="H18008" s="312" t="s">
        <v>4043</v>
      </c>
      <c r="I18008" s="313" t="s">
        <v>6831</v>
      </c>
    </row>
    <row r="18009" spans="6:9" x14ac:dyDescent="0.2">
      <c r="F18009" s="310" t="s">
        <v>23529</v>
      </c>
      <c r="G18009" s="311">
        <v>43619</v>
      </c>
      <c r="H18009" s="312" t="s">
        <v>4043</v>
      </c>
      <c r="I18009" s="313" t="s">
        <v>6831</v>
      </c>
    </row>
    <row r="18010" spans="6:9" x14ac:dyDescent="0.2">
      <c r="F18010" s="310" t="s">
        <v>23530</v>
      </c>
      <c r="G18010" s="311">
        <v>43620</v>
      </c>
      <c r="H18010" s="312" t="s">
        <v>4043</v>
      </c>
      <c r="I18010" s="313" t="s">
        <v>6831</v>
      </c>
    </row>
    <row r="18011" spans="6:9" x14ac:dyDescent="0.2">
      <c r="F18011" s="310" t="s">
        <v>23531</v>
      </c>
      <c r="G18011" s="311">
        <v>43623</v>
      </c>
      <c r="H18011" s="312" t="s">
        <v>4043</v>
      </c>
      <c r="I18011" s="313" t="s">
        <v>6831</v>
      </c>
    </row>
    <row r="18012" spans="6:9" x14ac:dyDescent="0.2">
      <c r="F18012" s="310" t="s">
        <v>23532</v>
      </c>
      <c r="G18012" s="311">
        <v>43635</v>
      </c>
      <c r="H18012" s="312" t="s">
        <v>4043</v>
      </c>
      <c r="I18012" s="313" t="s">
        <v>6831</v>
      </c>
    </row>
    <row r="18013" spans="6:9" x14ac:dyDescent="0.2">
      <c r="F18013" s="310" t="s">
        <v>23533</v>
      </c>
      <c r="G18013" s="311">
        <v>43652</v>
      </c>
      <c r="H18013" s="312" t="s">
        <v>4043</v>
      </c>
      <c r="I18013" s="313" t="s">
        <v>6831</v>
      </c>
    </row>
    <row r="18014" spans="6:9" x14ac:dyDescent="0.2">
      <c r="F18014" s="310" t="s">
        <v>23534</v>
      </c>
      <c r="G18014" s="311">
        <v>43654</v>
      </c>
      <c r="H18014" s="312" t="s">
        <v>4043</v>
      </c>
      <c r="I18014" s="313" t="s">
        <v>6831</v>
      </c>
    </row>
    <row r="18015" spans="6:9" x14ac:dyDescent="0.2">
      <c r="F18015" s="310" t="s">
        <v>23535</v>
      </c>
      <c r="G18015" s="311">
        <v>43656</v>
      </c>
      <c r="H18015" s="312" t="s">
        <v>4043</v>
      </c>
      <c r="I18015" s="313" t="s">
        <v>6831</v>
      </c>
    </row>
    <row r="18016" spans="6:9" x14ac:dyDescent="0.2">
      <c r="F18016" s="310" t="s">
        <v>23536</v>
      </c>
      <c r="G18016" s="311">
        <v>43657</v>
      </c>
      <c r="H18016" s="312" t="s">
        <v>4043</v>
      </c>
      <c r="I18016" s="313" t="s">
        <v>6831</v>
      </c>
    </row>
    <row r="18017" spans="6:9" x14ac:dyDescent="0.2">
      <c r="F18017" s="310" t="s">
        <v>23537</v>
      </c>
      <c r="G18017" s="311">
        <v>43659</v>
      </c>
      <c r="H18017" s="312" t="s">
        <v>4043</v>
      </c>
      <c r="I18017" s="313" t="s">
        <v>6831</v>
      </c>
    </row>
    <row r="18018" spans="6:9" x14ac:dyDescent="0.2">
      <c r="F18018" s="310" t="s">
        <v>23538</v>
      </c>
      <c r="G18018" s="311">
        <v>43660</v>
      </c>
      <c r="H18018" s="312" t="s">
        <v>4043</v>
      </c>
      <c r="I18018" s="313" t="s">
        <v>6831</v>
      </c>
    </row>
    <row r="18019" spans="6:9" x14ac:dyDescent="0.2">
      <c r="F18019" s="310" t="s">
        <v>23539</v>
      </c>
      <c r="G18019" s="311">
        <v>43661</v>
      </c>
      <c r="H18019" s="312" t="s">
        <v>4043</v>
      </c>
      <c r="I18019" s="313" t="s">
        <v>6831</v>
      </c>
    </row>
    <row r="18020" spans="6:9" x14ac:dyDescent="0.2">
      <c r="F18020" s="310" t="s">
        <v>23540</v>
      </c>
      <c r="G18020" s="311">
        <v>43666</v>
      </c>
      <c r="H18020" s="312" t="s">
        <v>4043</v>
      </c>
      <c r="I18020" s="313" t="s">
        <v>6831</v>
      </c>
    </row>
    <row r="18021" spans="6:9" x14ac:dyDescent="0.2">
      <c r="F18021" s="310" t="s">
        <v>23541</v>
      </c>
      <c r="G18021" s="311">
        <v>43667</v>
      </c>
      <c r="H18021" s="312" t="s">
        <v>4043</v>
      </c>
      <c r="I18021" s="313" t="s">
        <v>6831</v>
      </c>
    </row>
    <row r="18022" spans="6:9" x14ac:dyDescent="0.2">
      <c r="F18022" s="310" t="s">
        <v>23542</v>
      </c>
      <c r="G18022" s="311">
        <v>43681</v>
      </c>
      <c r="H18022" s="312" t="s">
        <v>4043</v>
      </c>
      <c r="I18022" s="313" t="s">
        <v>6831</v>
      </c>
    </row>
    <row r="18023" spans="6:9" x14ac:dyDescent="0.2">
      <c r="F18023" s="310" t="s">
        <v>23543</v>
      </c>
      <c r="G18023" s="311">
        <v>43682</v>
      </c>
      <c r="H18023" s="312" t="s">
        <v>4043</v>
      </c>
      <c r="I18023" s="313" t="s">
        <v>6831</v>
      </c>
    </row>
    <row r="18024" spans="6:9" x14ac:dyDescent="0.2">
      <c r="F18024" s="310" t="s">
        <v>23544</v>
      </c>
      <c r="G18024" s="311">
        <v>43697</v>
      </c>
      <c r="H18024" s="312" t="s">
        <v>4043</v>
      </c>
      <c r="I18024" s="313" t="s">
        <v>6831</v>
      </c>
    </row>
    <row r="18025" spans="6:9" x14ac:dyDescent="0.2">
      <c r="F18025" s="310" t="s">
        <v>23545</v>
      </c>
      <c r="G18025" s="311">
        <v>43699</v>
      </c>
      <c r="H18025" s="312" t="s">
        <v>4043</v>
      </c>
      <c r="I18025" s="313" t="s">
        <v>6831</v>
      </c>
    </row>
    <row r="18026" spans="6:9" x14ac:dyDescent="0.2">
      <c r="F18026" s="310" t="s">
        <v>23546</v>
      </c>
      <c r="G18026" s="311">
        <v>43701</v>
      </c>
      <c r="H18026" s="312" t="s">
        <v>4043</v>
      </c>
      <c r="I18026" s="313" t="s">
        <v>6831</v>
      </c>
    </row>
    <row r="18027" spans="6:9" x14ac:dyDescent="0.2">
      <c r="F18027" s="310" t="s">
        <v>23547</v>
      </c>
      <c r="G18027" s="311">
        <v>43702</v>
      </c>
      <c r="H18027" s="312" t="s">
        <v>4043</v>
      </c>
      <c r="I18027" s="313" t="s">
        <v>6831</v>
      </c>
    </row>
    <row r="18028" spans="6:9" x14ac:dyDescent="0.2">
      <c r="F18028" s="310" t="s">
        <v>23548</v>
      </c>
      <c r="G18028" s="311">
        <v>43711</v>
      </c>
      <c r="H18028" s="312" t="s">
        <v>4043</v>
      </c>
      <c r="I18028" s="313" t="s">
        <v>6831</v>
      </c>
    </row>
    <row r="18029" spans="6:9" x14ac:dyDescent="0.2">
      <c r="F18029" s="310" t="s">
        <v>23549</v>
      </c>
      <c r="G18029" s="311">
        <v>43713</v>
      </c>
      <c r="H18029" s="312" t="s">
        <v>4043</v>
      </c>
      <c r="I18029" s="313" t="s">
        <v>6831</v>
      </c>
    </row>
    <row r="18030" spans="6:9" x14ac:dyDescent="0.2">
      <c r="F18030" s="310" t="s">
        <v>23550</v>
      </c>
      <c r="G18030" s="311">
        <v>43716</v>
      </c>
      <c r="H18030" s="312" t="s">
        <v>4043</v>
      </c>
      <c r="I18030" s="313" t="s">
        <v>6831</v>
      </c>
    </row>
    <row r="18031" spans="6:9" x14ac:dyDescent="0.2">
      <c r="F18031" s="310" t="s">
        <v>23551</v>
      </c>
      <c r="G18031" s="311">
        <v>43717</v>
      </c>
      <c r="H18031" s="312" t="s">
        <v>4043</v>
      </c>
      <c r="I18031" s="313" t="s">
        <v>6831</v>
      </c>
    </row>
    <row r="18032" spans="6:9" x14ac:dyDescent="0.2">
      <c r="F18032" s="310" t="s">
        <v>23552</v>
      </c>
      <c r="G18032" s="311">
        <v>43718</v>
      </c>
      <c r="H18032" s="312" t="s">
        <v>4043</v>
      </c>
      <c r="I18032" s="313" t="s">
        <v>6831</v>
      </c>
    </row>
    <row r="18033" spans="6:9" x14ac:dyDescent="0.2">
      <c r="F18033" s="310" t="s">
        <v>23553</v>
      </c>
      <c r="G18033" s="311">
        <v>43719</v>
      </c>
      <c r="H18033" s="312" t="s">
        <v>4043</v>
      </c>
      <c r="I18033" s="313" t="s">
        <v>6831</v>
      </c>
    </row>
    <row r="18034" spans="6:9" x14ac:dyDescent="0.2">
      <c r="F18034" s="310" t="s">
        <v>23554</v>
      </c>
      <c r="G18034" s="311">
        <v>43720</v>
      </c>
      <c r="H18034" s="312" t="s">
        <v>4043</v>
      </c>
      <c r="I18034" s="313" t="s">
        <v>6831</v>
      </c>
    </row>
    <row r="18035" spans="6:9" x14ac:dyDescent="0.2">
      <c r="F18035" s="310" t="s">
        <v>23555</v>
      </c>
      <c r="G18035" s="311">
        <v>43721</v>
      </c>
      <c r="H18035" s="312" t="s">
        <v>4043</v>
      </c>
      <c r="I18035" s="313" t="s">
        <v>6831</v>
      </c>
    </row>
    <row r="18036" spans="6:9" x14ac:dyDescent="0.2">
      <c r="F18036" s="310" t="s">
        <v>23556</v>
      </c>
      <c r="G18036" s="311">
        <v>43722</v>
      </c>
      <c r="H18036" s="312" t="s">
        <v>4043</v>
      </c>
      <c r="I18036" s="313" t="s">
        <v>6831</v>
      </c>
    </row>
    <row r="18037" spans="6:9" x14ac:dyDescent="0.2">
      <c r="F18037" s="310" t="s">
        <v>23557</v>
      </c>
      <c r="G18037" s="311">
        <v>43723</v>
      </c>
      <c r="H18037" s="312" t="s">
        <v>4043</v>
      </c>
      <c r="I18037" s="313" t="s">
        <v>6831</v>
      </c>
    </row>
    <row r="18038" spans="6:9" x14ac:dyDescent="0.2">
      <c r="F18038" s="310" t="s">
        <v>23558</v>
      </c>
      <c r="G18038" s="311">
        <v>43724</v>
      </c>
      <c r="H18038" s="312" t="s">
        <v>4043</v>
      </c>
      <c r="I18038" s="313" t="s">
        <v>6831</v>
      </c>
    </row>
    <row r="18039" spans="6:9" x14ac:dyDescent="0.2">
      <c r="F18039" s="310" t="s">
        <v>23559</v>
      </c>
      <c r="G18039" s="311">
        <v>43725</v>
      </c>
      <c r="H18039" s="312" t="s">
        <v>4043</v>
      </c>
      <c r="I18039" s="313" t="s">
        <v>6831</v>
      </c>
    </row>
    <row r="18040" spans="6:9" x14ac:dyDescent="0.2">
      <c r="F18040" s="310" t="s">
        <v>23560</v>
      </c>
      <c r="G18040" s="311">
        <v>43727</v>
      </c>
      <c r="H18040" s="312" t="s">
        <v>4043</v>
      </c>
      <c r="I18040" s="313" t="s">
        <v>6831</v>
      </c>
    </row>
    <row r="18041" spans="6:9" x14ac:dyDescent="0.2">
      <c r="F18041" s="310" t="s">
        <v>23561</v>
      </c>
      <c r="G18041" s="311">
        <v>43728</v>
      </c>
      <c r="H18041" s="312" t="s">
        <v>4043</v>
      </c>
      <c r="I18041" s="313" t="s">
        <v>6831</v>
      </c>
    </row>
    <row r="18042" spans="6:9" x14ac:dyDescent="0.2">
      <c r="F18042" s="310" t="s">
        <v>23562</v>
      </c>
      <c r="G18042" s="311">
        <v>43730</v>
      </c>
      <c r="H18042" s="312" t="s">
        <v>4043</v>
      </c>
      <c r="I18042" s="313" t="s">
        <v>6831</v>
      </c>
    </row>
    <row r="18043" spans="6:9" x14ac:dyDescent="0.2">
      <c r="F18043" s="310" t="s">
        <v>23563</v>
      </c>
      <c r="G18043" s="311">
        <v>43731</v>
      </c>
      <c r="H18043" s="312" t="s">
        <v>4043</v>
      </c>
      <c r="I18043" s="313" t="s">
        <v>6831</v>
      </c>
    </row>
    <row r="18044" spans="6:9" x14ac:dyDescent="0.2">
      <c r="F18044" s="310" t="s">
        <v>23564</v>
      </c>
      <c r="G18044" s="311">
        <v>43732</v>
      </c>
      <c r="H18044" s="312" t="s">
        <v>4043</v>
      </c>
      <c r="I18044" s="313" t="s">
        <v>6831</v>
      </c>
    </row>
    <row r="18045" spans="6:9" x14ac:dyDescent="0.2">
      <c r="F18045" s="310" t="s">
        <v>23565</v>
      </c>
      <c r="G18045" s="311">
        <v>43733</v>
      </c>
      <c r="H18045" s="312" t="s">
        <v>4043</v>
      </c>
      <c r="I18045" s="313" t="s">
        <v>6831</v>
      </c>
    </row>
    <row r="18046" spans="6:9" x14ac:dyDescent="0.2">
      <c r="F18046" s="310" t="s">
        <v>23566</v>
      </c>
      <c r="G18046" s="311">
        <v>43734</v>
      </c>
      <c r="H18046" s="312" t="s">
        <v>4043</v>
      </c>
      <c r="I18046" s="313" t="s">
        <v>6831</v>
      </c>
    </row>
    <row r="18047" spans="6:9" x14ac:dyDescent="0.2">
      <c r="F18047" s="310" t="s">
        <v>23567</v>
      </c>
      <c r="G18047" s="311">
        <v>43735</v>
      </c>
      <c r="H18047" s="312" t="s">
        <v>4043</v>
      </c>
      <c r="I18047" s="313" t="s">
        <v>6831</v>
      </c>
    </row>
    <row r="18048" spans="6:9" x14ac:dyDescent="0.2">
      <c r="F18048" s="310" t="s">
        <v>23568</v>
      </c>
      <c r="G18048" s="311">
        <v>43736</v>
      </c>
      <c r="H18048" s="312" t="s">
        <v>4043</v>
      </c>
      <c r="I18048" s="313" t="s">
        <v>6831</v>
      </c>
    </row>
    <row r="18049" spans="6:9" x14ac:dyDescent="0.2">
      <c r="F18049" s="310" t="s">
        <v>23569</v>
      </c>
      <c r="G18049" s="311">
        <v>43738</v>
      </c>
      <c r="H18049" s="312" t="s">
        <v>4043</v>
      </c>
      <c r="I18049" s="313" t="s">
        <v>6831</v>
      </c>
    </row>
    <row r="18050" spans="6:9" x14ac:dyDescent="0.2">
      <c r="F18050" s="310" t="s">
        <v>23570</v>
      </c>
      <c r="G18050" s="311">
        <v>43739</v>
      </c>
      <c r="H18050" s="312" t="s">
        <v>4043</v>
      </c>
      <c r="I18050" s="313" t="s">
        <v>6831</v>
      </c>
    </row>
    <row r="18051" spans="6:9" x14ac:dyDescent="0.2">
      <c r="F18051" s="310" t="s">
        <v>23571</v>
      </c>
      <c r="G18051" s="311">
        <v>43740</v>
      </c>
      <c r="H18051" s="312" t="s">
        <v>4043</v>
      </c>
      <c r="I18051" s="313" t="s">
        <v>6831</v>
      </c>
    </row>
    <row r="18052" spans="6:9" x14ac:dyDescent="0.2">
      <c r="F18052" s="310" t="s">
        <v>23572</v>
      </c>
      <c r="G18052" s="311">
        <v>43746</v>
      </c>
      <c r="H18052" s="312" t="s">
        <v>4043</v>
      </c>
      <c r="I18052" s="313" t="s">
        <v>6831</v>
      </c>
    </row>
    <row r="18053" spans="6:9" x14ac:dyDescent="0.2">
      <c r="F18053" s="310" t="s">
        <v>23573</v>
      </c>
      <c r="G18053" s="311">
        <v>43747</v>
      </c>
      <c r="H18053" s="312" t="s">
        <v>4043</v>
      </c>
      <c r="I18053" s="313" t="s">
        <v>6831</v>
      </c>
    </row>
    <row r="18054" spans="6:9" x14ac:dyDescent="0.2">
      <c r="F18054" s="310" t="s">
        <v>23574</v>
      </c>
      <c r="G18054" s="311">
        <v>43748</v>
      </c>
      <c r="H18054" s="312" t="s">
        <v>4043</v>
      </c>
      <c r="I18054" s="313" t="s">
        <v>6831</v>
      </c>
    </row>
    <row r="18055" spans="6:9" x14ac:dyDescent="0.2">
      <c r="F18055" s="310" t="s">
        <v>23575</v>
      </c>
      <c r="G18055" s="311">
        <v>43749</v>
      </c>
      <c r="H18055" s="312" t="s">
        <v>4043</v>
      </c>
      <c r="I18055" s="313" t="s">
        <v>6831</v>
      </c>
    </row>
    <row r="18056" spans="6:9" x14ac:dyDescent="0.2">
      <c r="F18056" s="310" t="s">
        <v>23576</v>
      </c>
      <c r="G18056" s="311">
        <v>43750</v>
      </c>
      <c r="H18056" s="312" t="s">
        <v>4043</v>
      </c>
      <c r="I18056" s="313" t="s">
        <v>6831</v>
      </c>
    </row>
    <row r="18057" spans="6:9" x14ac:dyDescent="0.2">
      <c r="F18057" s="310" t="s">
        <v>23577</v>
      </c>
      <c r="G18057" s="311">
        <v>43752</v>
      </c>
      <c r="H18057" s="312" t="s">
        <v>4043</v>
      </c>
      <c r="I18057" s="313" t="s">
        <v>6831</v>
      </c>
    </row>
    <row r="18058" spans="6:9" x14ac:dyDescent="0.2">
      <c r="F18058" s="310" t="s">
        <v>23578</v>
      </c>
      <c r="G18058" s="311">
        <v>43754</v>
      </c>
      <c r="H18058" s="312" t="s">
        <v>4043</v>
      </c>
      <c r="I18058" s="313" t="s">
        <v>6831</v>
      </c>
    </row>
    <row r="18059" spans="6:9" x14ac:dyDescent="0.2">
      <c r="F18059" s="310" t="s">
        <v>23579</v>
      </c>
      <c r="G18059" s="311">
        <v>43755</v>
      </c>
      <c r="H18059" s="312" t="s">
        <v>4043</v>
      </c>
      <c r="I18059" s="313" t="s">
        <v>6831</v>
      </c>
    </row>
    <row r="18060" spans="6:9" x14ac:dyDescent="0.2">
      <c r="F18060" s="310" t="s">
        <v>23580</v>
      </c>
      <c r="G18060" s="311">
        <v>43756</v>
      </c>
      <c r="H18060" s="312" t="s">
        <v>4043</v>
      </c>
      <c r="I18060" s="313" t="s">
        <v>6831</v>
      </c>
    </row>
    <row r="18061" spans="6:9" x14ac:dyDescent="0.2">
      <c r="F18061" s="310" t="s">
        <v>23581</v>
      </c>
      <c r="G18061" s="311">
        <v>43757</v>
      </c>
      <c r="H18061" s="312" t="s">
        <v>4043</v>
      </c>
      <c r="I18061" s="313" t="s">
        <v>6831</v>
      </c>
    </row>
    <row r="18062" spans="6:9" x14ac:dyDescent="0.2">
      <c r="F18062" s="310" t="s">
        <v>23582</v>
      </c>
      <c r="G18062" s="311">
        <v>43758</v>
      </c>
      <c r="H18062" s="312" t="s">
        <v>4043</v>
      </c>
      <c r="I18062" s="313" t="s">
        <v>6831</v>
      </c>
    </row>
    <row r="18063" spans="6:9" x14ac:dyDescent="0.2">
      <c r="F18063" s="310" t="s">
        <v>23583</v>
      </c>
      <c r="G18063" s="311">
        <v>43759</v>
      </c>
      <c r="H18063" s="312" t="s">
        <v>4043</v>
      </c>
      <c r="I18063" s="313" t="s">
        <v>6831</v>
      </c>
    </row>
    <row r="18064" spans="6:9" x14ac:dyDescent="0.2">
      <c r="F18064" s="310" t="s">
        <v>23584</v>
      </c>
      <c r="G18064" s="311">
        <v>43760</v>
      </c>
      <c r="H18064" s="312" t="s">
        <v>4043</v>
      </c>
      <c r="I18064" s="313" t="s">
        <v>6831</v>
      </c>
    </row>
    <row r="18065" spans="6:9" x14ac:dyDescent="0.2">
      <c r="F18065" s="310" t="s">
        <v>23585</v>
      </c>
      <c r="G18065" s="311">
        <v>43761</v>
      </c>
      <c r="H18065" s="312" t="s">
        <v>4043</v>
      </c>
      <c r="I18065" s="313" t="s">
        <v>6831</v>
      </c>
    </row>
    <row r="18066" spans="6:9" x14ac:dyDescent="0.2">
      <c r="F18066" s="310" t="s">
        <v>23586</v>
      </c>
      <c r="G18066" s="311">
        <v>43762</v>
      </c>
      <c r="H18066" s="312" t="s">
        <v>4043</v>
      </c>
      <c r="I18066" s="313" t="s">
        <v>6831</v>
      </c>
    </row>
    <row r="18067" spans="6:9" x14ac:dyDescent="0.2">
      <c r="F18067" s="310" t="s">
        <v>23587</v>
      </c>
      <c r="G18067" s="311">
        <v>43764</v>
      </c>
      <c r="H18067" s="312" t="s">
        <v>4043</v>
      </c>
      <c r="I18067" s="313" t="s">
        <v>6831</v>
      </c>
    </row>
    <row r="18068" spans="6:9" x14ac:dyDescent="0.2">
      <c r="F18068" s="310" t="s">
        <v>23588</v>
      </c>
      <c r="G18068" s="311">
        <v>43766</v>
      </c>
      <c r="H18068" s="312" t="s">
        <v>4043</v>
      </c>
      <c r="I18068" s="313" t="s">
        <v>6831</v>
      </c>
    </row>
    <row r="18069" spans="6:9" x14ac:dyDescent="0.2">
      <c r="F18069" s="310" t="s">
        <v>23589</v>
      </c>
      <c r="G18069" s="311">
        <v>43767</v>
      </c>
      <c r="H18069" s="312" t="s">
        <v>4043</v>
      </c>
      <c r="I18069" s="313" t="s">
        <v>6831</v>
      </c>
    </row>
    <row r="18070" spans="6:9" x14ac:dyDescent="0.2">
      <c r="F18070" s="310" t="s">
        <v>23590</v>
      </c>
      <c r="G18070" s="311">
        <v>43768</v>
      </c>
      <c r="H18070" s="312" t="s">
        <v>4043</v>
      </c>
      <c r="I18070" s="313" t="s">
        <v>6831</v>
      </c>
    </row>
    <row r="18071" spans="6:9" x14ac:dyDescent="0.2">
      <c r="F18071" s="310" t="s">
        <v>23591</v>
      </c>
      <c r="G18071" s="311">
        <v>43771</v>
      </c>
      <c r="H18071" s="312" t="s">
        <v>4043</v>
      </c>
      <c r="I18071" s="313" t="s">
        <v>6831</v>
      </c>
    </row>
    <row r="18072" spans="6:9" x14ac:dyDescent="0.2">
      <c r="F18072" s="310" t="s">
        <v>23592</v>
      </c>
      <c r="G18072" s="311">
        <v>43772</v>
      </c>
      <c r="H18072" s="312" t="s">
        <v>4043</v>
      </c>
      <c r="I18072" s="313" t="s">
        <v>6831</v>
      </c>
    </row>
    <row r="18073" spans="6:9" x14ac:dyDescent="0.2">
      <c r="F18073" s="310" t="s">
        <v>23593</v>
      </c>
      <c r="G18073" s="311">
        <v>43773</v>
      </c>
      <c r="H18073" s="312" t="s">
        <v>4043</v>
      </c>
      <c r="I18073" s="313" t="s">
        <v>6831</v>
      </c>
    </row>
    <row r="18074" spans="6:9" x14ac:dyDescent="0.2">
      <c r="F18074" s="310" t="s">
        <v>23594</v>
      </c>
      <c r="G18074" s="311">
        <v>43777</v>
      </c>
      <c r="H18074" s="312" t="s">
        <v>4043</v>
      </c>
      <c r="I18074" s="313" t="s">
        <v>6831</v>
      </c>
    </row>
    <row r="18075" spans="6:9" x14ac:dyDescent="0.2">
      <c r="F18075" s="310" t="s">
        <v>23595</v>
      </c>
      <c r="G18075" s="311">
        <v>43778</v>
      </c>
      <c r="H18075" s="312" t="s">
        <v>4043</v>
      </c>
      <c r="I18075" s="313" t="s">
        <v>6831</v>
      </c>
    </row>
    <row r="18076" spans="6:9" x14ac:dyDescent="0.2">
      <c r="F18076" s="310" t="s">
        <v>23596</v>
      </c>
      <c r="G18076" s="311">
        <v>43779</v>
      </c>
      <c r="H18076" s="312" t="s">
        <v>4043</v>
      </c>
      <c r="I18076" s="313" t="s">
        <v>6831</v>
      </c>
    </row>
    <row r="18077" spans="6:9" x14ac:dyDescent="0.2">
      <c r="F18077" s="310" t="s">
        <v>23597</v>
      </c>
      <c r="G18077" s="311">
        <v>43780</v>
      </c>
      <c r="H18077" s="312" t="s">
        <v>4043</v>
      </c>
      <c r="I18077" s="313" t="s">
        <v>6831</v>
      </c>
    </row>
    <row r="18078" spans="6:9" x14ac:dyDescent="0.2">
      <c r="F18078" s="310" t="s">
        <v>23598</v>
      </c>
      <c r="G18078" s="311">
        <v>43782</v>
      </c>
      <c r="H18078" s="312" t="s">
        <v>4043</v>
      </c>
      <c r="I18078" s="313" t="s">
        <v>6831</v>
      </c>
    </row>
    <row r="18079" spans="6:9" x14ac:dyDescent="0.2">
      <c r="F18079" s="310" t="s">
        <v>23599</v>
      </c>
      <c r="G18079" s="311">
        <v>43783</v>
      </c>
      <c r="H18079" s="312" t="s">
        <v>4043</v>
      </c>
      <c r="I18079" s="313" t="s">
        <v>6831</v>
      </c>
    </row>
    <row r="18080" spans="6:9" x14ac:dyDescent="0.2">
      <c r="F18080" s="310" t="s">
        <v>23600</v>
      </c>
      <c r="G18080" s="311">
        <v>43786</v>
      </c>
      <c r="H18080" s="312" t="s">
        <v>4043</v>
      </c>
      <c r="I18080" s="313" t="s">
        <v>6831</v>
      </c>
    </row>
    <row r="18081" spans="6:9" x14ac:dyDescent="0.2">
      <c r="F18081" s="310" t="s">
        <v>23601</v>
      </c>
      <c r="G18081" s="311">
        <v>43787</v>
      </c>
      <c r="H18081" s="312" t="s">
        <v>4043</v>
      </c>
      <c r="I18081" s="313" t="s">
        <v>6831</v>
      </c>
    </row>
    <row r="18082" spans="6:9" x14ac:dyDescent="0.2">
      <c r="F18082" s="310" t="s">
        <v>23602</v>
      </c>
      <c r="G18082" s="311">
        <v>43788</v>
      </c>
      <c r="H18082" s="312" t="s">
        <v>4043</v>
      </c>
      <c r="I18082" s="313" t="s">
        <v>6831</v>
      </c>
    </row>
    <row r="18083" spans="6:9" x14ac:dyDescent="0.2">
      <c r="F18083" s="310" t="s">
        <v>23603</v>
      </c>
      <c r="G18083" s="311">
        <v>43791</v>
      </c>
      <c r="H18083" s="312" t="s">
        <v>4043</v>
      </c>
      <c r="I18083" s="313" t="s">
        <v>6831</v>
      </c>
    </row>
    <row r="18084" spans="6:9" x14ac:dyDescent="0.2">
      <c r="F18084" s="310" t="s">
        <v>23604</v>
      </c>
      <c r="G18084" s="311">
        <v>43793</v>
      </c>
      <c r="H18084" s="312" t="s">
        <v>4043</v>
      </c>
      <c r="I18084" s="313" t="s">
        <v>6831</v>
      </c>
    </row>
    <row r="18085" spans="6:9" x14ac:dyDescent="0.2">
      <c r="F18085" s="310" t="s">
        <v>23605</v>
      </c>
      <c r="G18085" s="311">
        <v>43802</v>
      </c>
      <c r="H18085" s="312" t="s">
        <v>4043</v>
      </c>
      <c r="I18085" s="313" t="s">
        <v>6831</v>
      </c>
    </row>
    <row r="18086" spans="6:9" x14ac:dyDescent="0.2">
      <c r="F18086" s="310" t="s">
        <v>23606</v>
      </c>
      <c r="G18086" s="311">
        <v>43803</v>
      </c>
      <c r="H18086" s="312" t="s">
        <v>4043</v>
      </c>
      <c r="I18086" s="313" t="s">
        <v>6831</v>
      </c>
    </row>
    <row r="18087" spans="6:9" x14ac:dyDescent="0.2">
      <c r="F18087" s="310" t="s">
        <v>23607</v>
      </c>
      <c r="G18087" s="311">
        <v>43804</v>
      </c>
      <c r="H18087" s="312" t="s">
        <v>4043</v>
      </c>
      <c r="I18087" s="313" t="s">
        <v>6831</v>
      </c>
    </row>
    <row r="18088" spans="6:9" x14ac:dyDescent="0.2">
      <c r="F18088" s="310" t="s">
        <v>23608</v>
      </c>
      <c r="G18088" s="311">
        <v>43805</v>
      </c>
      <c r="H18088" s="312" t="s">
        <v>4043</v>
      </c>
      <c r="I18088" s="313" t="s">
        <v>6831</v>
      </c>
    </row>
    <row r="18089" spans="6:9" x14ac:dyDescent="0.2">
      <c r="F18089" s="310" t="s">
        <v>23609</v>
      </c>
      <c r="G18089" s="311">
        <v>43811</v>
      </c>
      <c r="H18089" s="312" t="s">
        <v>4043</v>
      </c>
      <c r="I18089" s="313" t="s">
        <v>6831</v>
      </c>
    </row>
    <row r="18090" spans="6:9" x14ac:dyDescent="0.2">
      <c r="F18090" s="310" t="s">
        <v>23610</v>
      </c>
      <c r="G18090" s="311">
        <v>43812</v>
      </c>
      <c r="H18090" s="312" t="s">
        <v>4043</v>
      </c>
      <c r="I18090" s="313" t="s">
        <v>6831</v>
      </c>
    </row>
    <row r="18091" spans="6:9" x14ac:dyDescent="0.2">
      <c r="F18091" s="310" t="s">
        <v>23611</v>
      </c>
      <c r="G18091" s="311">
        <v>43821</v>
      </c>
      <c r="H18091" s="312" t="s">
        <v>4043</v>
      </c>
      <c r="I18091" s="313" t="s">
        <v>6831</v>
      </c>
    </row>
    <row r="18092" spans="6:9" x14ac:dyDescent="0.2">
      <c r="F18092" s="310" t="s">
        <v>23612</v>
      </c>
      <c r="G18092" s="311">
        <v>43822</v>
      </c>
      <c r="H18092" s="312" t="s">
        <v>4043</v>
      </c>
      <c r="I18092" s="313" t="s">
        <v>6831</v>
      </c>
    </row>
    <row r="18093" spans="6:9" x14ac:dyDescent="0.2">
      <c r="F18093" s="310" t="s">
        <v>23613</v>
      </c>
      <c r="G18093" s="311">
        <v>43824</v>
      </c>
      <c r="H18093" s="312" t="s">
        <v>4043</v>
      </c>
      <c r="I18093" s="313" t="s">
        <v>6831</v>
      </c>
    </row>
    <row r="18094" spans="6:9" x14ac:dyDescent="0.2">
      <c r="F18094" s="310" t="s">
        <v>23614</v>
      </c>
      <c r="G18094" s="311">
        <v>43828</v>
      </c>
      <c r="H18094" s="312" t="s">
        <v>4043</v>
      </c>
      <c r="I18094" s="313" t="s">
        <v>6831</v>
      </c>
    </row>
    <row r="18095" spans="6:9" x14ac:dyDescent="0.2">
      <c r="F18095" s="310" t="s">
        <v>23615</v>
      </c>
      <c r="G18095" s="311">
        <v>43830</v>
      </c>
      <c r="H18095" s="312" t="s">
        <v>4043</v>
      </c>
      <c r="I18095" s="313" t="s">
        <v>6831</v>
      </c>
    </row>
    <row r="18096" spans="6:9" x14ac:dyDescent="0.2">
      <c r="F18096" s="310" t="s">
        <v>23616</v>
      </c>
      <c r="G18096" s="311">
        <v>43832</v>
      </c>
      <c r="H18096" s="312" t="s">
        <v>4043</v>
      </c>
      <c r="I18096" s="313" t="s">
        <v>6831</v>
      </c>
    </row>
    <row r="18097" spans="6:9" x14ac:dyDescent="0.2">
      <c r="F18097" s="310" t="s">
        <v>23617</v>
      </c>
      <c r="G18097" s="311">
        <v>43836</v>
      </c>
      <c r="H18097" s="312" t="s">
        <v>4043</v>
      </c>
      <c r="I18097" s="313" t="s">
        <v>6831</v>
      </c>
    </row>
    <row r="18098" spans="6:9" x14ac:dyDescent="0.2">
      <c r="F18098" s="310" t="s">
        <v>23618</v>
      </c>
      <c r="G18098" s="311">
        <v>43837</v>
      </c>
      <c r="H18098" s="312" t="s">
        <v>4043</v>
      </c>
      <c r="I18098" s="313" t="s">
        <v>6831</v>
      </c>
    </row>
    <row r="18099" spans="6:9" x14ac:dyDescent="0.2">
      <c r="F18099" s="310" t="s">
        <v>23619</v>
      </c>
      <c r="G18099" s="311">
        <v>43840</v>
      </c>
      <c r="H18099" s="312" t="s">
        <v>4043</v>
      </c>
      <c r="I18099" s="313" t="s">
        <v>6831</v>
      </c>
    </row>
    <row r="18100" spans="6:9" x14ac:dyDescent="0.2">
      <c r="F18100" s="310" t="s">
        <v>23620</v>
      </c>
      <c r="G18100" s="311">
        <v>43842</v>
      </c>
      <c r="H18100" s="312" t="s">
        <v>4043</v>
      </c>
      <c r="I18100" s="313" t="s">
        <v>6831</v>
      </c>
    </row>
    <row r="18101" spans="6:9" x14ac:dyDescent="0.2">
      <c r="F18101" s="310" t="s">
        <v>23621</v>
      </c>
      <c r="G18101" s="311">
        <v>43843</v>
      </c>
      <c r="H18101" s="312" t="s">
        <v>4043</v>
      </c>
      <c r="I18101" s="313" t="s">
        <v>6831</v>
      </c>
    </row>
    <row r="18102" spans="6:9" x14ac:dyDescent="0.2">
      <c r="F18102" s="310" t="s">
        <v>23622</v>
      </c>
      <c r="G18102" s="311">
        <v>43844</v>
      </c>
      <c r="H18102" s="312" t="s">
        <v>4043</v>
      </c>
      <c r="I18102" s="313" t="s">
        <v>6831</v>
      </c>
    </row>
    <row r="18103" spans="6:9" x14ac:dyDescent="0.2">
      <c r="F18103" s="310" t="s">
        <v>23623</v>
      </c>
      <c r="G18103" s="311">
        <v>43845</v>
      </c>
      <c r="H18103" s="312" t="s">
        <v>4043</v>
      </c>
      <c r="I18103" s="313" t="s">
        <v>6831</v>
      </c>
    </row>
    <row r="18104" spans="6:9" x14ac:dyDescent="0.2">
      <c r="F18104" s="310" t="s">
        <v>23624</v>
      </c>
      <c r="G18104" s="311">
        <v>43901</v>
      </c>
      <c r="H18104" s="312" t="s">
        <v>4043</v>
      </c>
      <c r="I18104" s="313" t="s">
        <v>6831</v>
      </c>
    </row>
    <row r="18105" spans="6:9" x14ac:dyDescent="0.2">
      <c r="F18105" s="310" t="s">
        <v>23625</v>
      </c>
      <c r="G18105" s="311">
        <v>43902</v>
      </c>
      <c r="H18105" s="312" t="s">
        <v>4043</v>
      </c>
      <c r="I18105" s="313" t="s">
        <v>6831</v>
      </c>
    </row>
    <row r="18106" spans="6:9" x14ac:dyDescent="0.2">
      <c r="F18106" s="310" t="s">
        <v>23626</v>
      </c>
      <c r="G18106" s="311">
        <v>43903</v>
      </c>
      <c r="H18106" s="312" t="s">
        <v>4043</v>
      </c>
      <c r="I18106" s="313" t="s">
        <v>6831</v>
      </c>
    </row>
    <row r="18107" spans="6:9" x14ac:dyDescent="0.2">
      <c r="F18107" s="310" t="s">
        <v>23627</v>
      </c>
      <c r="G18107" s="311">
        <v>43905</v>
      </c>
      <c r="H18107" s="312" t="s">
        <v>4043</v>
      </c>
      <c r="I18107" s="313" t="s">
        <v>6831</v>
      </c>
    </row>
    <row r="18108" spans="6:9" x14ac:dyDescent="0.2">
      <c r="F18108" s="310" t="s">
        <v>23628</v>
      </c>
      <c r="G18108" s="311">
        <v>43906</v>
      </c>
      <c r="H18108" s="312" t="s">
        <v>4043</v>
      </c>
      <c r="I18108" s="313" t="s">
        <v>6831</v>
      </c>
    </row>
    <row r="18109" spans="6:9" x14ac:dyDescent="0.2">
      <c r="F18109" s="310" t="s">
        <v>23629</v>
      </c>
      <c r="G18109" s="311">
        <v>43907</v>
      </c>
      <c r="H18109" s="312" t="s">
        <v>4043</v>
      </c>
      <c r="I18109" s="313" t="s">
        <v>6831</v>
      </c>
    </row>
    <row r="18110" spans="6:9" x14ac:dyDescent="0.2">
      <c r="F18110" s="310" t="s">
        <v>23630</v>
      </c>
      <c r="G18110" s="311">
        <v>43908</v>
      </c>
      <c r="H18110" s="312" t="s">
        <v>4043</v>
      </c>
      <c r="I18110" s="313" t="s">
        <v>6831</v>
      </c>
    </row>
    <row r="18111" spans="6:9" x14ac:dyDescent="0.2">
      <c r="F18111" s="310" t="s">
        <v>23631</v>
      </c>
      <c r="G18111" s="311">
        <v>43909</v>
      </c>
      <c r="H18111" s="312" t="s">
        <v>4043</v>
      </c>
      <c r="I18111" s="313" t="s">
        <v>6831</v>
      </c>
    </row>
    <row r="18112" spans="6:9" x14ac:dyDescent="0.2">
      <c r="F18112" s="310" t="s">
        <v>23632</v>
      </c>
      <c r="G18112" s="311">
        <v>43910</v>
      </c>
      <c r="H18112" s="312" t="s">
        <v>4043</v>
      </c>
      <c r="I18112" s="313" t="s">
        <v>6831</v>
      </c>
    </row>
    <row r="18113" spans="6:9" x14ac:dyDescent="0.2">
      <c r="F18113" s="310" t="s">
        <v>23633</v>
      </c>
      <c r="G18113" s="311">
        <v>43912</v>
      </c>
      <c r="H18113" s="312" t="s">
        <v>4043</v>
      </c>
      <c r="I18113" s="313" t="s">
        <v>6831</v>
      </c>
    </row>
    <row r="18114" spans="6:9" x14ac:dyDescent="0.2">
      <c r="F18114" s="310" t="s">
        <v>23634</v>
      </c>
      <c r="G18114" s="311">
        <v>43913</v>
      </c>
      <c r="H18114" s="312" t="s">
        <v>4043</v>
      </c>
      <c r="I18114" s="313" t="s">
        <v>6831</v>
      </c>
    </row>
    <row r="18115" spans="6:9" x14ac:dyDescent="0.2">
      <c r="F18115" s="310" t="s">
        <v>23635</v>
      </c>
      <c r="G18115" s="311">
        <v>43914</v>
      </c>
      <c r="H18115" s="312" t="s">
        <v>4043</v>
      </c>
      <c r="I18115" s="313" t="s">
        <v>6831</v>
      </c>
    </row>
    <row r="18116" spans="6:9" x14ac:dyDescent="0.2">
      <c r="F18116" s="310" t="s">
        <v>23636</v>
      </c>
      <c r="G18116" s="311">
        <v>43915</v>
      </c>
      <c r="H18116" s="312" t="s">
        <v>4043</v>
      </c>
      <c r="I18116" s="313" t="s">
        <v>6831</v>
      </c>
    </row>
    <row r="18117" spans="6:9" x14ac:dyDescent="0.2">
      <c r="F18117" s="310" t="s">
        <v>23637</v>
      </c>
      <c r="G18117" s="311">
        <v>43916</v>
      </c>
      <c r="H18117" s="312" t="s">
        <v>4043</v>
      </c>
      <c r="I18117" s="313" t="s">
        <v>6831</v>
      </c>
    </row>
    <row r="18118" spans="6:9" x14ac:dyDescent="0.2">
      <c r="F18118" s="310" t="s">
        <v>23638</v>
      </c>
      <c r="G18118" s="311">
        <v>43917</v>
      </c>
      <c r="H18118" s="312" t="s">
        <v>4043</v>
      </c>
      <c r="I18118" s="313" t="s">
        <v>6831</v>
      </c>
    </row>
    <row r="18119" spans="6:9" x14ac:dyDescent="0.2">
      <c r="F18119" s="310" t="s">
        <v>23639</v>
      </c>
      <c r="G18119" s="311">
        <v>43920</v>
      </c>
      <c r="H18119" s="312" t="s">
        <v>4043</v>
      </c>
      <c r="I18119" s="313" t="s">
        <v>6831</v>
      </c>
    </row>
    <row r="18120" spans="6:9" x14ac:dyDescent="0.2">
      <c r="F18120" s="310" t="s">
        <v>23640</v>
      </c>
      <c r="G18120" s="311">
        <v>43925</v>
      </c>
      <c r="H18120" s="312" t="s">
        <v>4043</v>
      </c>
      <c r="I18120" s="313" t="s">
        <v>6831</v>
      </c>
    </row>
    <row r="18121" spans="6:9" x14ac:dyDescent="0.2">
      <c r="F18121" s="310" t="s">
        <v>23641</v>
      </c>
      <c r="G18121" s="311">
        <v>43926</v>
      </c>
      <c r="H18121" s="312" t="s">
        <v>4043</v>
      </c>
      <c r="I18121" s="313" t="s">
        <v>6831</v>
      </c>
    </row>
    <row r="18122" spans="6:9" x14ac:dyDescent="0.2">
      <c r="F18122" s="310" t="s">
        <v>23642</v>
      </c>
      <c r="G18122" s="311">
        <v>43927</v>
      </c>
      <c r="H18122" s="312" t="s">
        <v>4043</v>
      </c>
      <c r="I18122" s="313" t="s">
        <v>6831</v>
      </c>
    </row>
    <row r="18123" spans="6:9" x14ac:dyDescent="0.2">
      <c r="F18123" s="310" t="s">
        <v>23643</v>
      </c>
      <c r="G18123" s="311">
        <v>43928</v>
      </c>
      <c r="H18123" s="312" t="s">
        <v>4043</v>
      </c>
      <c r="I18123" s="313" t="s">
        <v>6831</v>
      </c>
    </row>
    <row r="18124" spans="6:9" x14ac:dyDescent="0.2">
      <c r="F18124" s="310" t="s">
        <v>23644</v>
      </c>
      <c r="G18124" s="311">
        <v>43930</v>
      </c>
      <c r="H18124" s="312" t="s">
        <v>4043</v>
      </c>
      <c r="I18124" s="313" t="s">
        <v>6831</v>
      </c>
    </row>
    <row r="18125" spans="6:9" x14ac:dyDescent="0.2">
      <c r="F18125" s="310" t="s">
        <v>23645</v>
      </c>
      <c r="G18125" s="311">
        <v>43931</v>
      </c>
      <c r="H18125" s="312" t="s">
        <v>4043</v>
      </c>
      <c r="I18125" s="313" t="s">
        <v>6831</v>
      </c>
    </row>
    <row r="18126" spans="6:9" x14ac:dyDescent="0.2">
      <c r="F18126" s="310" t="s">
        <v>23646</v>
      </c>
      <c r="G18126" s="311">
        <v>43932</v>
      </c>
      <c r="H18126" s="312" t="s">
        <v>4043</v>
      </c>
      <c r="I18126" s="313" t="s">
        <v>6831</v>
      </c>
    </row>
    <row r="18127" spans="6:9" x14ac:dyDescent="0.2">
      <c r="F18127" s="310" t="s">
        <v>23647</v>
      </c>
      <c r="G18127" s="311">
        <v>43933</v>
      </c>
      <c r="H18127" s="312" t="s">
        <v>4043</v>
      </c>
      <c r="I18127" s="313" t="s">
        <v>6831</v>
      </c>
    </row>
    <row r="18128" spans="6:9" x14ac:dyDescent="0.2">
      <c r="F18128" s="310" t="s">
        <v>23648</v>
      </c>
      <c r="G18128" s="311">
        <v>43934</v>
      </c>
      <c r="H18128" s="312" t="s">
        <v>4043</v>
      </c>
      <c r="I18128" s="313" t="s">
        <v>6831</v>
      </c>
    </row>
    <row r="18129" spans="6:9" x14ac:dyDescent="0.2">
      <c r="F18129" s="310" t="s">
        <v>23649</v>
      </c>
      <c r="G18129" s="311">
        <v>43935</v>
      </c>
      <c r="H18129" s="312" t="s">
        <v>4043</v>
      </c>
      <c r="I18129" s="313" t="s">
        <v>6831</v>
      </c>
    </row>
    <row r="18130" spans="6:9" x14ac:dyDescent="0.2">
      <c r="F18130" s="310" t="s">
        <v>23650</v>
      </c>
      <c r="G18130" s="311">
        <v>43937</v>
      </c>
      <c r="H18130" s="312" t="s">
        <v>4043</v>
      </c>
      <c r="I18130" s="313" t="s">
        <v>6831</v>
      </c>
    </row>
    <row r="18131" spans="6:9" x14ac:dyDescent="0.2">
      <c r="F18131" s="310" t="s">
        <v>23651</v>
      </c>
      <c r="G18131" s="311">
        <v>43938</v>
      </c>
      <c r="H18131" s="312" t="s">
        <v>4043</v>
      </c>
      <c r="I18131" s="313" t="s">
        <v>6831</v>
      </c>
    </row>
    <row r="18132" spans="6:9" x14ac:dyDescent="0.2">
      <c r="F18132" s="310" t="s">
        <v>23652</v>
      </c>
      <c r="G18132" s="311">
        <v>43939</v>
      </c>
      <c r="H18132" s="312" t="s">
        <v>4043</v>
      </c>
      <c r="I18132" s="313" t="s">
        <v>6831</v>
      </c>
    </row>
    <row r="18133" spans="6:9" x14ac:dyDescent="0.2">
      <c r="F18133" s="310" t="s">
        <v>23653</v>
      </c>
      <c r="G18133" s="311">
        <v>43940</v>
      </c>
      <c r="H18133" s="312" t="s">
        <v>4043</v>
      </c>
      <c r="I18133" s="313" t="s">
        <v>6831</v>
      </c>
    </row>
    <row r="18134" spans="6:9" x14ac:dyDescent="0.2">
      <c r="F18134" s="310" t="s">
        <v>23654</v>
      </c>
      <c r="G18134" s="311">
        <v>43941</v>
      </c>
      <c r="H18134" s="312" t="s">
        <v>4043</v>
      </c>
      <c r="I18134" s="313" t="s">
        <v>6831</v>
      </c>
    </row>
    <row r="18135" spans="6:9" x14ac:dyDescent="0.2">
      <c r="F18135" s="310" t="s">
        <v>23655</v>
      </c>
      <c r="G18135" s="311">
        <v>43942</v>
      </c>
      <c r="H18135" s="312" t="s">
        <v>4043</v>
      </c>
      <c r="I18135" s="313" t="s">
        <v>6831</v>
      </c>
    </row>
    <row r="18136" spans="6:9" x14ac:dyDescent="0.2">
      <c r="F18136" s="310" t="s">
        <v>23656</v>
      </c>
      <c r="G18136" s="311">
        <v>43943</v>
      </c>
      <c r="H18136" s="312" t="s">
        <v>4043</v>
      </c>
      <c r="I18136" s="313" t="s">
        <v>6831</v>
      </c>
    </row>
    <row r="18137" spans="6:9" x14ac:dyDescent="0.2">
      <c r="F18137" s="310" t="s">
        <v>23657</v>
      </c>
      <c r="G18137" s="311">
        <v>43944</v>
      </c>
      <c r="H18137" s="312" t="s">
        <v>4043</v>
      </c>
      <c r="I18137" s="313" t="s">
        <v>6831</v>
      </c>
    </row>
    <row r="18138" spans="6:9" x14ac:dyDescent="0.2">
      <c r="F18138" s="310" t="s">
        <v>23658</v>
      </c>
      <c r="G18138" s="311">
        <v>43945</v>
      </c>
      <c r="H18138" s="312" t="s">
        <v>4043</v>
      </c>
      <c r="I18138" s="313" t="s">
        <v>6831</v>
      </c>
    </row>
    <row r="18139" spans="6:9" x14ac:dyDescent="0.2">
      <c r="F18139" s="310" t="s">
        <v>23659</v>
      </c>
      <c r="G18139" s="311">
        <v>43946</v>
      </c>
      <c r="H18139" s="312" t="s">
        <v>4043</v>
      </c>
      <c r="I18139" s="313" t="s">
        <v>6831</v>
      </c>
    </row>
    <row r="18140" spans="6:9" x14ac:dyDescent="0.2">
      <c r="F18140" s="310" t="s">
        <v>23660</v>
      </c>
      <c r="G18140" s="311">
        <v>43947</v>
      </c>
      <c r="H18140" s="312" t="s">
        <v>4043</v>
      </c>
      <c r="I18140" s="313" t="s">
        <v>6831</v>
      </c>
    </row>
    <row r="18141" spans="6:9" x14ac:dyDescent="0.2">
      <c r="F18141" s="310" t="s">
        <v>23661</v>
      </c>
      <c r="G18141" s="311">
        <v>43948</v>
      </c>
      <c r="H18141" s="312" t="s">
        <v>4043</v>
      </c>
      <c r="I18141" s="313" t="s">
        <v>6831</v>
      </c>
    </row>
    <row r="18142" spans="6:9" x14ac:dyDescent="0.2">
      <c r="F18142" s="310" t="s">
        <v>23662</v>
      </c>
      <c r="G18142" s="311">
        <v>43950</v>
      </c>
      <c r="H18142" s="312" t="s">
        <v>4043</v>
      </c>
      <c r="I18142" s="313" t="s">
        <v>6831</v>
      </c>
    </row>
    <row r="18143" spans="6:9" x14ac:dyDescent="0.2">
      <c r="F18143" s="310" t="s">
        <v>23663</v>
      </c>
      <c r="G18143" s="311">
        <v>43951</v>
      </c>
      <c r="H18143" s="312" t="s">
        <v>4043</v>
      </c>
      <c r="I18143" s="313" t="s">
        <v>6831</v>
      </c>
    </row>
    <row r="18144" spans="6:9" x14ac:dyDescent="0.2">
      <c r="F18144" s="310" t="s">
        <v>23664</v>
      </c>
      <c r="G18144" s="311">
        <v>43952</v>
      </c>
      <c r="H18144" s="312" t="s">
        <v>4043</v>
      </c>
      <c r="I18144" s="313" t="s">
        <v>6831</v>
      </c>
    </row>
    <row r="18145" spans="6:9" x14ac:dyDescent="0.2">
      <c r="F18145" s="310" t="s">
        <v>23665</v>
      </c>
      <c r="G18145" s="311">
        <v>43953</v>
      </c>
      <c r="H18145" s="312" t="s">
        <v>4043</v>
      </c>
      <c r="I18145" s="313" t="s">
        <v>6831</v>
      </c>
    </row>
    <row r="18146" spans="6:9" x14ac:dyDescent="0.2">
      <c r="F18146" s="310" t="s">
        <v>23666</v>
      </c>
      <c r="G18146" s="311">
        <v>43961</v>
      </c>
      <c r="H18146" s="312" t="s">
        <v>4043</v>
      </c>
      <c r="I18146" s="313" t="s">
        <v>6831</v>
      </c>
    </row>
    <row r="18147" spans="6:9" x14ac:dyDescent="0.2">
      <c r="F18147" s="310" t="s">
        <v>23667</v>
      </c>
      <c r="G18147" s="311">
        <v>43962</v>
      </c>
      <c r="H18147" s="312" t="s">
        <v>4043</v>
      </c>
      <c r="I18147" s="313" t="s">
        <v>6831</v>
      </c>
    </row>
    <row r="18148" spans="6:9" x14ac:dyDescent="0.2">
      <c r="F18148" s="310" t="s">
        <v>23668</v>
      </c>
      <c r="G18148" s="311">
        <v>43963</v>
      </c>
      <c r="H18148" s="312" t="s">
        <v>4043</v>
      </c>
      <c r="I18148" s="313" t="s">
        <v>6831</v>
      </c>
    </row>
    <row r="18149" spans="6:9" x14ac:dyDescent="0.2">
      <c r="F18149" s="310" t="s">
        <v>23669</v>
      </c>
      <c r="G18149" s="311">
        <v>43964</v>
      </c>
      <c r="H18149" s="312" t="s">
        <v>4043</v>
      </c>
      <c r="I18149" s="313" t="s">
        <v>6831</v>
      </c>
    </row>
    <row r="18150" spans="6:9" x14ac:dyDescent="0.2">
      <c r="F18150" s="310" t="s">
        <v>23670</v>
      </c>
      <c r="G18150" s="311">
        <v>43967</v>
      </c>
      <c r="H18150" s="312" t="s">
        <v>4043</v>
      </c>
      <c r="I18150" s="313" t="s">
        <v>6831</v>
      </c>
    </row>
    <row r="18151" spans="6:9" x14ac:dyDescent="0.2">
      <c r="F18151" s="310" t="s">
        <v>23671</v>
      </c>
      <c r="G18151" s="311">
        <v>43968</v>
      </c>
      <c r="H18151" s="312" t="s">
        <v>4043</v>
      </c>
      <c r="I18151" s="313" t="s">
        <v>6831</v>
      </c>
    </row>
    <row r="18152" spans="6:9" x14ac:dyDescent="0.2">
      <c r="F18152" s="310" t="s">
        <v>23672</v>
      </c>
      <c r="G18152" s="311">
        <v>43970</v>
      </c>
      <c r="H18152" s="312" t="s">
        <v>4043</v>
      </c>
      <c r="I18152" s="313" t="s">
        <v>6831</v>
      </c>
    </row>
    <row r="18153" spans="6:9" x14ac:dyDescent="0.2">
      <c r="F18153" s="310" t="s">
        <v>23673</v>
      </c>
      <c r="G18153" s="311">
        <v>43971</v>
      </c>
      <c r="H18153" s="312" t="s">
        <v>4043</v>
      </c>
      <c r="I18153" s="313" t="s">
        <v>6831</v>
      </c>
    </row>
    <row r="18154" spans="6:9" x14ac:dyDescent="0.2">
      <c r="F18154" s="310" t="s">
        <v>23674</v>
      </c>
      <c r="G18154" s="311">
        <v>43972</v>
      </c>
      <c r="H18154" s="312" t="s">
        <v>4043</v>
      </c>
      <c r="I18154" s="313" t="s">
        <v>6831</v>
      </c>
    </row>
    <row r="18155" spans="6:9" x14ac:dyDescent="0.2">
      <c r="F18155" s="310" t="s">
        <v>23675</v>
      </c>
      <c r="G18155" s="311">
        <v>43973</v>
      </c>
      <c r="H18155" s="312" t="s">
        <v>4043</v>
      </c>
      <c r="I18155" s="313" t="s">
        <v>6831</v>
      </c>
    </row>
    <row r="18156" spans="6:9" x14ac:dyDescent="0.2">
      <c r="F18156" s="310" t="s">
        <v>23676</v>
      </c>
      <c r="G18156" s="311">
        <v>43974</v>
      </c>
      <c r="H18156" s="312" t="s">
        <v>4043</v>
      </c>
      <c r="I18156" s="313" t="s">
        <v>6831</v>
      </c>
    </row>
    <row r="18157" spans="6:9" x14ac:dyDescent="0.2">
      <c r="F18157" s="310" t="s">
        <v>23677</v>
      </c>
      <c r="G18157" s="311">
        <v>43976</v>
      </c>
      <c r="H18157" s="312" t="s">
        <v>4043</v>
      </c>
      <c r="I18157" s="313" t="s">
        <v>6831</v>
      </c>
    </row>
    <row r="18158" spans="6:9" x14ac:dyDescent="0.2">
      <c r="F18158" s="310" t="s">
        <v>23678</v>
      </c>
      <c r="G18158" s="311">
        <v>43977</v>
      </c>
      <c r="H18158" s="312" t="s">
        <v>4043</v>
      </c>
      <c r="I18158" s="313" t="s">
        <v>6831</v>
      </c>
    </row>
    <row r="18159" spans="6:9" x14ac:dyDescent="0.2">
      <c r="F18159" s="310" t="s">
        <v>23679</v>
      </c>
      <c r="G18159" s="311">
        <v>43981</v>
      </c>
      <c r="H18159" s="312" t="s">
        <v>4043</v>
      </c>
      <c r="I18159" s="313" t="s">
        <v>6831</v>
      </c>
    </row>
    <row r="18160" spans="6:9" x14ac:dyDescent="0.2">
      <c r="F18160" s="310" t="s">
        <v>23680</v>
      </c>
      <c r="G18160" s="311">
        <v>43983</v>
      </c>
      <c r="H18160" s="312" t="s">
        <v>4043</v>
      </c>
      <c r="I18160" s="313" t="s">
        <v>6831</v>
      </c>
    </row>
    <row r="18161" spans="6:9" x14ac:dyDescent="0.2">
      <c r="F18161" s="310" t="s">
        <v>23681</v>
      </c>
      <c r="G18161" s="311">
        <v>43984</v>
      </c>
      <c r="H18161" s="312" t="s">
        <v>4043</v>
      </c>
      <c r="I18161" s="313" t="s">
        <v>6831</v>
      </c>
    </row>
    <row r="18162" spans="6:9" x14ac:dyDescent="0.2">
      <c r="F18162" s="310" t="s">
        <v>23682</v>
      </c>
      <c r="G18162" s="311">
        <v>43985</v>
      </c>
      <c r="H18162" s="312" t="s">
        <v>4043</v>
      </c>
      <c r="I18162" s="313" t="s">
        <v>6831</v>
      </c>
    </row>
    <row r="18163" spans="6:9" x14ac:dyDescent="0.2">
      <c r="F18163" s="310" t="s">
        <v>23683</v>
      </c>
      <c r="G18163" s="311">
        <v>43986</v>
      </c>
      <c r="H18163" s="312" t="s">
        <v>4043</v>
      </c>
      <c r="I18163" s="313" t="s">
        <v>6831</v>
      </c>
    </row>
    <row r="18164" spans="6:9" x14ac:dyDescent="0.2">
      <c r="F18164" s="310" t="s">
        <v>23684</v>
      </c>
      <c r="G18164" s="311">
        <v>43988</v>
      </c>
      <c r="H18164" s="312" t="s">
        <v>4043</v>
      </c>
      <c r="I18164" s="313" t="s">
        <v>6831</v>
      </c>
    </row>
    <row r="18165" spans="6:9" x14ac:dyDescent="0.2">
      <c r="F18165" s="310" t="s">
        <v>4441</v>
      </c>
      <c r="G18165" s="311">
        <v>44001</v>
      </c>
      <c r="H18165" s="312" t="s">
        <v>4043</v>
      </c>
      <c r="I18165" s="313" t="s">
        <v>6831</v>
      </c>
    </row>
    <row r="18166" spans="6:9" x14ac:dyDescent="0.2">
      <c r="F18166" s="310" t="s">
        <v>4442</v>
      </c>
      <c r="G18166" s="311">
        <v>44003</v>
      </c>
      <c r="H18166" s="312" t="s">
        <v>4043</v>
      </c>
      <c r="I18166" s="313" t="s">
        <v>6831</v>
      </c>
    </row>
    <row r="18167" spans="6:9" x14ac:dyDescent="0.2">
      <c r="F18167" s="310" t="s">
        <v>23685</v>
      </c>
      <c r="G18167" s="311">
        <v>44004</v>
      </c>
      <c r="H18167" s="312" t="s">
        <v>4043</v>
      </c>
      <c r="I18167" s="313" t="s">
        <v>6831</v>
      </c>
    </row>
    <row r="18168" spans="6:9" x14ac:dyDescent="0.2">
      <c r="F18168" s="310" t="s">
        <v>4444</v>
      </c>
      <c r="G18168" s="311">
        <v>44005</v>
      </c>
      <c r="H18168" s="312" t="s">
        <v>4043</v>
      </c>
      <c r="I18168" s="313" t="s">
        <v>6831</v>
      </c>
    </row>
    <row r="18169" spans="6:9" x14ac:dyDescent="0.2">
      <c r="F18169" s="310" t="s">
        <v>23686</v>
      </c>
      <c r="G18169" s="311">
        <v>44010</v>
      </c>
      <c r="H18169" s="312" t="s">
        <v>4043</v>
      </c>
      <c r="I18169" s="313" t="s">
        <v>6831</v>
      </c>
    </row>
    <row r="18170" spans="6:9" x14ac:dyDescent="0.2">
      <c r="F18170" s="310" t="s">
        <v>23687</v>
      </c>
      <c r="G18170" s="311">
        <v>44011</v>
      </c>
      <c r="H18170" s="312" t="s">
        <v>4043</v>
      </c>
      <c r="I18170" s="313" t="s">
        <v>6831</v>
      </c>
    </row>
    <row r="18171" spans="6:9" x14ac:dyDescent="0.2">
      <c r="F18171" s="310" t="s">
        <v>23688</v>
      </c>
      <c r="G18171" s="311">
        <v>44012</v>
      </c>
      <c r="H18171" s="312" t="s">
        <v>4043</v>
      </c>
      <c r="I18171" s="313" t="s">
        <v>6831</v>
      </c>
    </row>
    <row r="18172" spans="6:9" x14ac:dyDescent="0.2">
      <c r="F18172" s="310" t="s">
        <v>23689</v>
      </c>
      <c r="G18172" s="311">
        <v>44017</v>
      </c>
      <c r="H18172" s="312" t="s">
        <v>4043</v>
      </c>
      <c r="I18172" s="313" t="s">
        <v>6831</v>
      </c>
    </row>
    <row r="18173" spans="6:9" x14ac:dyDescent="0.2">
      <c r="F18173" s="310" t="s">
        <v>23690</v>
      </c>
      <c r="G18173" s="311">
        <v>44021</v>
      </c>
      <c r="H18173" s="312" t="s">
        <v>4043</v>
      </c>
      <c r="I18173" s="313" t="s">
        <v>6831</v>
      </c>
    </row>
    <row r="18174" spans="6:9" x14ac:dyDescent="0.2">
      <c r="F18174" s="310" t="s">
        <v>23691</v>
      </c>
      <c r="G18174" s="311">
        <v>44022</v>
      </c>
      <c r="H18174" s="312" t="s">
        <v>4043</v>
      </c>
      <c r="I18174" s="313" t="s">
        <v>6831</v>
      </c>
    </row>
    <row r="18175" spans="6:9" x14ac:dyDescent="0.2">
      <c r="F18175" s="310" t="s">
        <v>23692</v>
      </c>
      <c r="G18175" s="311">
        <v>44023</v>
      </c>
      <c r="H18175" s="312" t="s">
        <v>4043</v>
      </c>
      <c r="I18175" s="313" t="s">
        <v>6831</v>
      </c>
    </row>
    <row r="18176" spans="6:9" x14ac:dyDescent="0.2">
      <c r="F18176" s="310" t="s">
        <v>23693</v>
      </c>
      <c r="G18176" s="311">
        <v>44024</v>
      </c>
      <c r="H18176" s="312" t="s">
        <v>4043</v>
      </c>
      <c r="I18176" s="313" t="s">
        <v>6831</v>
      </c>
    </row>
    <row r="18177" spans="6:9" x14ac:dyDescent="0.2">
      <c r="F18177" s="310" t="s">
        <v>23694</v>
      </c>
      <c r="G18177" s="311">
        <v>44026</v>
      </c>
      <c r="H18177" s="312" t="s">
        <v>4043</v>
      </c>
      <c r="I18177" s="313" t="s">
        <v>6831</v>
      </c>
    </row>
    <row r="18178" spans="6:9" x14ac:dyDescent="0.2">
      <c r="F18178" s="310" t="s">
        <v>23695</v>
      </c>
      <c r="G18178" s="311">
        <v>44028</v>
      </c>
      <c r="H18178" s="312" t="s">
        <v>4043</v>
      </c>
      <c r="I18178" s="313" t="s">
        <v>6831</v>
      </c>
    </row>
    <row r="18179" spans="6:9" x14ac:dyDescent="0.2">
      <c r="F18179" s="310" t="s">
        <v>23696</v>
      </c>
      <c r="G18179" s="311">
        <v>44030</v>
      </c>
      <c r="H18179" s="312" t="s">
        <v>4043</v>
      </c>
      <c r="I18179" s="313" t="s">
        <v>6831</v>
      </c>
    </row>
    <row r="18180" spans="6:9" x14ac:dyDescent="0.2">
      <c r="F18180" s="310" t="s">
        <v>23697</v>
      </c>
      <c r="G18180" s="311">
        <v>44032</v>
      </c>
      <c r="H18180" s="312" t="s">
        <v>4043</v>
      </c>
      <c r="I18180" s="313" t="s">
        <v>6831</v>
      </c>
    </row>
    <row r="18181" spans="6:9" x14ac:dyDescent="0.2">
      <c r="F18181" s="310" t="s">
        <v>23698</v>
      </c>
      <c r="G18181" s="311">
        <v>44033</v>
      </c>
      <c r="H18181" s="312" t="s">
        <v>4043</v>
      </c>
      <c r="I18181" s="313" t="s">
        <v>6831</v>
      </c>
    </row>
    <row r="18182" spans="6:9" x14ac:dyDescent="0.2">
      <c r="F18182" s="310" t="s">
        <v>23699</v>
      </c>
      <c r="G18182" s="311">
        <v>44035</v>
      </c>
      <c r="H18182" s="312" t="s">
        <v>4043</v>
      </c>
      <c r="I18182" s="313" t="s">
        <v>6831</v>
      </c>
    </row>
    <row r="18183" spans="6:9" x14ac:dyDescent="0.2">
      <c r="F18183" s="310" t="s">
        <v>23700</v>
      </c>
      <c r="G18183" s="311">
        <v>44036</v>
      </c>
      <c r="H18183" s="312" t="s">
        <v>4043</v>
      </c>
      <c r="I18183" s="313" t="s">
        <v>6831</v>
      </c>
    </row>
    <row r="18184" spans="6:9" x14ac:dyDescent="0.2">
      <c r="F18184" s="310" t="s">
        <v>23701</v>
      </c>
      <c r="G18184" s="311">
        <v>44039</v>
      </c>
      <c r="H18184" s="312" t="s">
        <v>4043</v>
      </c>
      <c r="I18184" s="313" t="s">
        <v>6831</v>
      </c>
    </row>
    <row r="18185" spans="6:9" x14ac:dyDescent="0.2">
      <c r="F18185" s="310" t="s">
        <v>23702</v>
      </c>
      <c r="G18185" s="311">
        <v>44040</v>
      </c>
      <c r="H18185" s="312" t="s">
        <v>4043</v>
      </c>
      <c r="I18185" s="313" t="s">
        <v>6831</v>
      </c>
    </row>
    <row r="18186" spans="6:9" x14ac:dyDescent="0.2">
      <c r="F18186" s="310" t="s">
        <v>23703</v>
      </c>
      <c r="G18186" s="311">
        <v>44041</v>
      </c>
      <c r="H18186" s="312" t="s">
        <v>4043</v>
      </c>
      <c r="I18186" s="313" t="s">
        <v>6831</v>
      </c>
    </row>
    <row r="18187" spans="6:9" x14ac:dyDescent="0.2">
      <c r="F18187" s="310" t="s">
        <v>23704</v>
      </c>
      <c r="G18187" s="311">
        <v>44044</v>
      </c>
      <c r="H18187" s="312" t="s">
        <v>4043</v>
      </c>
      <c r="I18187" s="313" t="s">
        <v>6831</v>
      </c>
    </row>
    <row r="18188" spans="6:9" x14ac:dyDescent="0.2">
      <c r="F18188" s="310" t="s">
        <v>23705</v>
      </c>
      <c r="G18188" s="311">
        <v>44045</v>
      </c>
      <c r="H18188" s="312" t="s">
        <v>4043</v>
      </c>
      <c r="I18188" s="313" t="s">
        <v>6831</v>
      </c>
    </row>
    <row r="18189" spans="6:9" x14ac:dyDescent="0.2">
      <c r="F18189" s="310" t="s">
        <v>23706</v>
      </c>
      <c r="G18189" s="311">
        <v>44046</v>
      </c>
      <c r="H18189" s="312" t="s">
        <v>4043</v>
      </c>
      <c r="I18189" s="313" t="s">
        <v>6831</v>
      </c>
    </row>
    <row r="18190" spans="6:9" x14ac:dyDescent="0.2">
      <c r="F18190" s="310" t="s">
        <v>23707</v>
      </c>
      <c r="G18190" s="311">
        <v>44047</v>
      </c>
      <c r="H18190" s="312" t="s">
        <v>4043</v>
      </c>
      <c r="I18190" s="313" t="s">
        <v>6831</v>
      </c>
    </row>
    <row r="18191" spans="6:9" x14ac:dyDescent="0.2">
      <c r="F18191" s="310" t="s">
        <v>23708</v>
      </c>
      <c r="G18191" s="311">
        <v>44048</v>
      </c>
      <c r="H18191" s="312" t="s">
        <v>4043</v>
      </c>
      <c r="I18191" s="313" t="s">
        <v>6831</v>
      </c>
    </row>
    <row r="18192" spans="6:9" x14ac:dyDescent="0.2">
      <c r="F18192" s="310" t="s">
        <v>23709</v>
      </c>
      <c r="G18192" s="311">
        <v>44049</v>
      </c>
      <c r="H18192" s="312" t="s">
        <v>4043</v>
      </c>
      <c r="I18192" s="313" t="s">
        <v>6831</v>
      </c>
    </row>
    <row r="18193" spans="6:9" x14ac:dyDescent="0.2">
      <c r="F18193" s="310" t="s">
        <v>23710</v>
      </c>
      <c r="G18193" s="311">
        <v>44050</v>
      </c>
      <c r="H18193" s="312" t="s">
        <v>4043</v>
      </c>
      <c r="I18193" s="313" t="s">
        <v>6831</v>
      </c>
    </row>
    <row r="18194" spans="6:9" x14ac:dyDescent="0.2">
      <c r="F18194" s="310" t="s">
        <v>23711</v>
      </c>
      <c r="G18194" s="311">
        <v>44052</v>
      </c>
      <c r="H18194" s="312" t="s">
        <v>4043</v>
      </c>
      <c r="I18194" s="313" t="s">
        <v>6831</v>
      </c>
    </row>
    <row r="18195" spans="6:9" x14ac:dyDescent="0.2">
      <c r="F18195" s="310" t="s">
        <v>23712</v>
      </c>
      <c r="G18195" s="311">
        <v>44053</v>
      </c>
      <c r="H18195" s="312" t="s">
        <v>4043</v>
      </c>
      <c r="I18195" s="313" t="s">
        <v>6831</v>
      </c>
    </row>
    <row r="18196" spans="6:9" x14ac:dyDescent="0.2">
      <c r="F18196" s="310" t="s">
        <v>23713</v>
      </c>
      <c r="G18196" s="311">
        <v>44054</v>
      </c>
      <c r="H18196" s="312" t="s">
        <v>4043</v>
      </c>
      <c r="I18196" s="313" t="s">
        <v>6831</v>
      </c>
    </row>
    <row r="18197" spans="6:9" x14ac:dyDescent="0.2">
      <c r="F18197" s="310" t="s">
        <v>23714</v>
      </c>
      <c r="G18197" s="311">
        <v>44055</v>
      </c>
      <c r="H18197" s="312" t="s">
        <v>4043</v>
      </c>
      <c r="I18197" s="313" t="s">
        <v>6831</v>
      </c>
    </row>
    <row r="18198" spans="6:9" x14ac:dyDescent="0.2">
      <c r="F18198" s="310" t="s">
        <v>23715</v>
      </c>
      <c r="G18198" s="311">
        <v>44056</v>
      </c>
      <c r="H18198" s="312" t="s">
        <v>4043</v>
      </c>
      <c r="I18198" s="313" t="s">
        <v>6831</v>
      </c>
    </row>
    <row r="18199" spans="6:9" x14ac:dyDescent="0.2">
      <c r="F18199" s="310" t="s">
        <v>23716</v>
      </c>
      <c r="G18199" s="311">
        <v>44057</v>
      </c>
      <c r="H18199" s="312" t="s">
        <v>4043</v>
      </c>
      <c r="I18199" s="313" t="s">
        <v>6831</v>
      </c>
    </row>
    <row r="18200" spans="6:9" x14ac:dyDescent="0.2">
      <c r="F18200" s="310" t="s">
        <v>23717</v>
      </c>
      <c r="G18200" s="311">
        <v>44060</v>
      </c>
      <c r="H18200" s="312" t="s">
        <v>4043</v>
      </c>
      <c r="I18200" s="313" t="s">
        <v>6831</v>
      </c>
    </row>
    <row r="18201" spans="6:9" x14ac:dyDescent="0.2">
      <c r="F18201" s="310" t="s">
        <v>23718</v>
      </c>
      <c r="G18201" s="311">
        <v>44061</v>
      </c>
      <c r="H18201" s="312" t="s">
        <v>4043</v>
      </c>
      <c r="I18201" s="313" t="s">
        <v>6831</v>
      </c>
    </row>
    <row r="18202" spans="6:9" x14ac:dyDescent="0.2">
      <c r="F18202" s="310" t="s">
        <v>23719</v>
      </c>
      <c r="G18202" s="311">
        <v>44062</v>
      </c>
      <c r="H18202" s="312" t="s">
        <v>4043</v>
      </c>
      <c r="I18202" s="313" t="s">
        <v>6831</v>
      </c>
    </row>
    <row r="18203" spans="6:9" x14ac:dyDescent="0.2">
      <c r="F18203" s="310" t="s">
        <v>23720</v>
      </c>
      <c r="G18203" s="311">
        <v>44064</v>
      </c>
      <c r="H18203" s="312" t="s">
        <v>4043</v>
      </c>
      <c r="I18203" s="313" t="s">
        <v>6831</v>
      </c>
    </row>
    <row r="18204" spans="6:9" x14ac:dyDescent="0.2">
      <c r="F18204" s="310" t="s">
        <v>23721</v>
      </c>
      <c r="G18204" s="311">
        <v>44065</v>
      </c>
      <c r="H18204" s="312" t="s">
        <v>4043</v>
      </c>
      <c r="I18204" s="313" t="s">
        <v>6831</v>
      </c>
    </row>
    <row r="18205" spans="6:9" x14ac:dyDescent="0.2">
      <c r="F18205" s="310" t="s">
        <v>23722</v>
      </c>
      <c r="G18205" s="311">
        <v>44067</v>
      </c>
      <c r="H18205" s="312" t="s">
        <v>4043</v>
      </c>
      <c r="I18205" s="313" t="s">
        <v>6831</v>
      </c>
    </row>
    <row r="18206" spans="6:9" x14ac:dyDescent="0.2">
      <c r="F18206" s="310" t="s">
        <v>23723</v>
      </c>
      <c r="G18206" s="311">
        <v>44068</v>
      </c>
      <c r="H18206" s="312" t="s">
        <v>4043</v>
      </c>
      <c r="I18206" s="313" t="s">
        <v>6831</v>
      </c>
    </row>
    <row r="18207" spans="6:9" x14ac:dyDescent="0.2">
      <c r="F18207" s="310" t="s">
        <v>23724</v>
      </c>
      <c r="G18207" s="311">
        <v>44070</v>
      </c>
      <c r="H18207" s="312" t="s">
        <v>4043</v>
      </c>
      <c r="I18207" s="313" t="s">
        <v>6831</v>
      </c>
    </row>
    <row r="18208" spans="6:9" x14ac:dyDescent="0.2">
      <c r="F18208" s="310" t="s">
        <v>23725</v>
      </c>
      <c r="G18208" s="311">
        <v>44072</v>
      </c>
      <c r="H18208" s="312" t="s">
        <v>4043</v>
      </c>
      <c r="I18208" s="313" t="s">
        <v>6831</v>
      </c>
    </row>
    <row r="18209" spans="6:9" x14ac:dyDescent="0.2">
      <c r="F18209" s="310" t="s">
        <v>23726</v>
      </c>
      <c r="G18209" s="311">
        <v>44073</v>
      </c>
      <c r="H18209" s="312" t="s">
        <v>4043</v>
      </c>
      <c r="I18209" s="313" t="s">
        <v>6831</v>
      </c>
    </row>
    <row r="18210" spans="6:9" x14ac:dyDescent="0.2">
      <c r="F18210" s="310" t="s">
        <v>23727</v>
      </c>
      <c r="G18210" s="311">
        <v>44074</v>
      </c>
      <c r="H18210" s="312" t="s">
        <v>4043</v>
      </c>
      <c r="I18210" s="313" t="s">
        <v>6831</v>
      </c>
    </row>
    <row r="18211" spans="6:9" x14ac:dyDescent="0.2">
      <c r="F18211" s="310" t="s">
        <v>23728</v>
      </c>
      <c r="G18211" s="311">
        <v>44076</v>
      </c>
      <c r="H18211" s="312" t="s">
        <v>4043</v>
      </c>
      <c r="I18211" s="313" t="s">
        <v>6831</v>
      </c>
    </row>
    <row r="18212" spans="6:9" x14ac:dyDescent="0.2">
      <c r="F18212" s="310" t="s">
        <v>23729</v>
      </c>
      <c r="G18212" s="311">
        <v>44077</v>
      </c>
      <c r="H18212" s="312" t="s">
        <v>4043</v>
      </c>
      <c r="I18212" s="313" t="s">
        <v>6831</v>
      </c>
    </row>
    <row r="18213" spans="6:9" x14ac:dyDescent="0.2">
      <c r="F18213" s="310" t="s">
        <v>23730</v>
      </c>
      <c r="G18213" s="311">
        <v>44080</v>
      </c>
      <c r="H18213" s="312" t="s">
        <v>4043</v>
      </c>
      <c r="I18213" s="313" t="s">
        <v>6831</v>
      </c>
    </row>
    <row r="18214" spans="6:9" x14ac:dyDescent="0.2">
      <c r="F18214" s="310" t="s">
        <v>23731</v>
      </c>
      <c r="G18214" s="311">
        <v>44081</v>
      </c>
      <c r="H18214" s="312" t="s">
        <v>4043</v>
      </c>
      <c r="I18214" s="313" t="s">
        <v>6831</v>
      </c>
    </row>
    <row r="18215" spans="6:9" x14ac:dyDescent="0.2">
      <c r="F18215" s="310" t="s">
        <v>23732</v>
      </c>
      <c r="G18215" s="311">
        <v>44082</v>
      </c>
      <c r="H18215" s="312" t="s">
        <v>4043</v>
      </c>
      <c r="I18215" s="313" t="s">
        <v>6831</v>
      </c>
    </row>
    <row r="18216" spans="6:9" x14ac:dyDescent="0.2">
      <c r="F18216" s="310" t="s">
        <v>23733</v>
      </c>
      <c r="G18216" s="311">
        <v>44084</v>
      </c>
      <c r="H18216" s="312" t="s">
        <v>4043</v>
      </c>
      <c r="I18216" s="313" t="s">
        <v>6831</v>
      </c>
    </row>
    <row r="18217" spans="6:9" x14ac:dyDescent="0.2">
      <c r="F18217" s="310" t="s">
        <v>23734</v>
      </c>
      <c r="G18217" s="311">
        <v>44085</v>
      </c>
      <c r="H18217" s="312" t="s">
        <v>4043</v>
      </c>
      <c r="I18217" s="313" t="s">
        <v>6831</v>
      </c>
    </row>
    <row r="18218" spans="6:9" x14ac:dyDescent="0.2">
      <c r="F18218" s="310" t="s">
        <v>23735</v>
      </c>
      <c r="G18218" s="311">
        <v>44086</v>
      </c>
      <c r="H18218" s="312" t="s">
        <v>4043</v>
      </c>
      <c r="I18218" s="313" t="s">
        <v>6831</v>
      </c>
    </row>
    <row r="18219" spans="6:9" x14ac:dyDescent="0.2">
      <c r="F18219" s="310" t="s">
        <v>23736</v>
      </c>
      <c r="G18219" s="311">
        <v>44087</v>
      </c>
      <c r="H18219" s="312" t="s">
        <v>4043</v>
      </c>
      <c r="I18219" s="313" t="s">
        <v>6831</v>
      </c>
    </row>
    <row r="18220" spans="6:9" x14ac:dyDescent="0.2">
      <c r="F18220" s="310" t="s">
        <v>23737</v>
      </c>
      <c r="G18220" s="311">
        <v>44088</v>
      </c>
      <c r="H18220" s="312" t="s">
        <v>4043</v>
      </c>
      <c r="I18220" s="313" t="s">
        <v>6831</v>
      </c>
    </row>
    <row r="18221" spans="6:9" x14ac:dyDescent="0.2">
      <c r="F18221" s="310" t="s">
        <v>23738</v>
      </c>
      <c r="G18221" s="311">
        <v>44089</v>
      </c>
      <c r="H18221" s="312" t="s">
        <v>4043</v>
      </c>
      <c r="I18221" s="313" t="s">
        <v>6831</v>
      </c>
    </row>
    <row r="18222" spans="6:9" x14ac:dyDescent="0.2">
      <c r="F18222" s="310" t="s">
        <v>23739</v>
      </c>
      <c r="G18222" s="311">
        <v>44090</v>
      </c>
      <c r="H18222" s="312" t="s">
        <v>4043</v>
      </c>
      <c r="I18222" s="313" t="s">
        <v>6831</v>
      </c>
    </row>
    <row r="18223" spans="6:9" x14ac:dyDescent="0.2">
      <c r="F18223" s="310" t="s">
        <v>23740</v>
      </c>
      <c r="G18223" s="311">
        <v>44092</v>
      </c>
      <c r="H18223" s="312" t="s">
        <v>4043</v>
      </c>
      <c r="I18223" s="313" t="s">
        <v>6831</v>
      </c>
    </row>
    <row r="18224" spans="6:9" x14ac:dyDescent="0.2">
      <c r="F18224" s="310" t="s">
        <v>23741</v>
      </c>
      <c r="G18224" s="311">
        <v>44093</v>
      </c>
      <c r="H18224" s="312" t="s">
        <v>4043</v>
      </c>
      <c r="I18224" s="313" t="s">
        <v>6831</v>
      </c>
    </row>
    <row r="18225" spans="6:9" x14ac:dyDescent="0.2">
      <c r="F18225" s="310" t="s">
        <v>23742</v>
      </c>
      <c r="G18225" s="311">
        <v>44094</v>
      </c>
      <c r="H18225" s="312" t="s">
        <v>4043</v>
      </c>
      <c r="I18225" s="313" t="s">
        <v>6831</v>
      </c>
    </row>
    <row r="18226" spans="6:9" x14ac:dyDescent="0.2">
      <c r="F18226" s="310" t="s">
        <v>23743</v>
      </c>
      <c r="G18226" s="311">
        <v>44095</v>
      </c>
      <c r="H18226" s="312" t="s">
        <v>4043</v>
      </c>
      <c r="I18226" s="313" t="s">
        <v>6831</v>
      </c>
    </row>
    <row r="18227" spans="6:9" x14ac:dyDescent="0.2">
      <c r="F18227" s="310" t="s">
        <v>23744</v>
      </c>
      <c r="G18227" s="311">
        <v>44096</v>
      </c>
      <c r="H18227" s="312" t="s">
        <v>4043</v>
      </c>
      <c r="I18227" s="313" t="s">
        <v>6831</v>
      </c>
    </row>
    <row r="18228" spans="6:9" x14ac:dyDescent="0.2">
      <c r="F18228" s="310" t="s">
        <v>23745</v>
      </c>
      <c r="G18228" s="311">
        <v>44097</v>
      </c>
      <c r="H18228" s="312" t="s">
        <v>4043</v>
      </c>
      <c r="I18228" s="313" t="s">
        <v>6831</v>
      </c>
    </row>
    <row r="18229" spans="6:9" x14ac:dyDescent="0.2">
      <c r="F18229" s="310" t="s">
        <v>23746</v>
      </c>
      <c r="G18229" s="311">
        <v>44099</v>
      </c>
      <c r="H18229" s="312" t="s">
        <v>4043</v>
      </c>
      <c r="I18229" s="313" t="s">
        <v>6831</v>
      </c>
    </row>
    <row r="18230" spans="6:9" x14ac:dyDescent="0.2">
      <c r="F18230" s="310" t="s">
        <v>23747</v>
      </c>
      <c r="G18230" s="311">
        <v>44101</v>
      </c>
      <c r="H18230" s="312" t="s">
        <v>4043</v>
      </c>
      <c r="I18230" s="313" t="s">
        <v>6831</v>
      </c>
    </row>
    <row r="18231" spans="6:9" x14ac:dyDescent="0.2">
      <c r="F18231" s="310" t="s">
        <v>23748</v>
      </c>
      <c r="G18231" s="311">
        <v>44102</v>
      </c>
      <c r="H18231" s="312" t="s">
        <v>4043</v>
      </c>
      <c r="I18231" s="313" t="s">
        <v>6831</v>
      </c>
    </row>
    <row r="18232" spans="6:9" x14ac:dyDescent="0.2">
      <c r="F18232" s="310" t="s">
        <v>23749</v>
      </c>
      <c r="G18232" s="311">
        <v>44103</v>
      </c>
      <c r="H18232" s="312" t="s">
        <v>4043</v>
      </c>
      <c r="I18232" s="313" t="s">
        <v>6831</v>
      </c>
    </row>
    <row r="18233" spans="6:9" x14ac:dyDescent="0.2">
      <c r="F18233" s="310" t="s">
        <v>23750</v>
      </c>
      <c r="G18233" s="311">
        <v>44104</v>
      </c>
      <c r="H18233" s="312" t="s">
        <v>4043</v>
      </c>
      <c r="I18233" s="313" t="s">
        <v>6831</v>
      </c>
    </row>
    <row r="18234" spans="6:9" x14ac:dyDescent="0.2">
      <c r="F18234" s="310" t="s">
        <v>23751</v>
      </c>
      <c r="G18234" s="311">
        <v>44105</v>
      </c>
      <c r="H18234" s="312" t="s">
        <v>4043</v>
      </c>
      <c r="I18234" s="313" t="s">
        <v>6831</v>
      </c>
    </row>
    <row r="18235" spans="6:9" x14ac:dyDescent="0.2">
      <c r="F18235" s="310" t="s">
        <v>23752</v>
      </c>
      <c r="G18235" s="311">
        <v>44106</v>
      </c>
      <c r="H18235" s="312" t="s">
        <v>4043</v>
      </c>
      <c r="I18235" s="313" t="s">
        <v>6831</v>
      </c>
    </row>
    <row r="18236" spans="6:9" x14ac:dyDescent="0.2">
      <c r="F18236" s="310" t="s">
        <v>23753</v>
      </c>
      <c r="G18236" s="311">
        <v>44107</v>
      </c>
      <c r="H18236" s="312" t="s">
        <v>4043</v>
      </c>
      <c r="I18236" s="313" t="s">
        <v>6831</v>
      </c>
    </row>
    <row r="18237" spans="6:9" x14ac:dyDescent="0.2">
      <c r="F18237" s="310" t="s">
        <v>23754</v>
      </c>
      <c r="G18237" s="311">
        <v>44108</v>
      </c>
      <c r="H18237" s="312" t="s">
        <v>4043</v>
      </c>
      <c r="I18237" s="313" t="s">
        <v>6831</v>
      </c>
    </row>
    <row r="18238" spans="6:9" x14ac:dyDescent="0.2">
      <c r="F18238" s="310" t="s">
        <v>23755</v>
      </c>
      <c r="G18238" s="311">
        <v>44109</v>
      </c>
      <c r="H18238" s="312" t="s">
        <v>4043</v>
      </c>
      <c r="I18238" s="313" t="s">
        <v>6831</v>
      </c>
    </row>
    <row r="18239" spans="6:9" x14ac:dyDescent="0.2">
      <c r="F18239" s="310" t="s">
        <v>23756</v>
      </c>
      <c r="G18239" s="311">
        <v>44110</v>
      </c>
      <c r="H18239" s="312" t="s">
        <v>4043</v>
      </c>
      <c r="I18239" s="313" t="s">
        <v>6831</v>
      </c>
    </row>
    <row r="18240" spans="6:9" x14ac:dyDescent="0.2">
      <c r="F18240" s="310" t="s">
        <v>23757</v>
      </c>
      <c r="G18240" s="311">
        <v>44111</v>
      </c>
      <c r="H18240" s="312" t="s">
        <v>4043</v>
      </c>
      <c r="I18240" s="313" t="s">
        <v>6831</v>
      </c>
    </row>
    <row r="18241" spans="6:9" x14ac:dyDescent="0.2">
      <c r="F18241" s="310" t="s">
        <v>23758</v>
      </c>
      <c r="G18241" s="311">
        <v>44112</v>
      </c>
      <c r="H18241" s="312" t="s">
        <v>4043</v>
      </c>
      <c r="I18241" s="313" t="s">
        <v>6831</v>
      </c>
    </row>
    <row r="18242" spans="6:9" x14ac:dyDescent="0.2">
      <c r="F18242" s="310" t="s">
        <v>23759</v>
      </c>
      <c r="G18242" s="311">
        <v>44113</v>
      </c>
      <c r="H18242" s="312" t="s">
        <v>4043</v>
      </c>
      <c r="I18242" s="313" t="s">
        <v>6831</v>
      </c>
    </row>
    <row r="18243" spans="6:9" x14ac:dyDescent="0.2">
      <c r="F18243" s="310" t="s">
        <v>23760</v>
      </c>
      <c r="G18243" s="311">
        <v>44114</v>
      </c>
      <c r="H18243" s="312" t="s">
        <v>4043</v>
      </c>
      <c r="I18243" s="313" t="s">
        <v>6831</v>
      </c>
    </row>
    <row r="18244" spans="6:9" x14ac:dyDescent="0.2">
      <c r="F18244" s="310" t="s">
        <v>23761</v>
      </c>
      <c r="G18244" s="311">
        <v>44115</v>
      </c>
      <c r="H18244" s="312" t="s">
        <v>4043</v>
      </c>
      <c r="I18244" s="313" t="s">
        <v>6831</v>
      </c>
    </row>
    <row r="18245" spans="6:9" x14ac:dyDescent="0.2">
      <c r="F18245" s="310" t="s">
        <v>23762</v>
      </c>
      <c r="G18245" s="311">
        <v>44116</v>
      </c>
      <c r="H18245" s="312" t="s">
        <v>4043</v>
      </c>
      <c r="I18245" s="313" t="s">
        <v>6831</v>
      </c>
    </row>
    <row r="18246" spans="6:9" x14ac:dyDescent="0.2">
      <c r="F18246" s="310" t="s">
        <v>23763</v>
      </c>
      <c r="G18246" s="311">
        <v>44117</v>
      </c>
      <c r="H18246" s="312" t="s">
        <v>4043</v>
      </c>
      <c r="I18246" s="313" t="s">
        <v>6831</v>
      </c>
    </row>
    <row r="18247" spans="6:9" x14ac:dyDescent="0.2">
      <c r="F18247" s="310" t="s">
        <v>23764</v>
      </c>
      <c r="G18247" s="311">
        <v>44118</v>
      </c>
      <c r="H18247" s="312" t="s">
        <v>4043</v>
      </c>
      <c r="I18247" s="313" t="s">
        <v>6831</v>
      </c>
    </row>
    <row r="18248" spans="6:9" x14ac:dyDescent="0.2">
      <c r="F18248" s="310" t="s">
        <v>23765</v>
      </c>
      <c r="G18248" s="311">
        <v>44119</v>
      </c>
      <c r="H18248" s="312" t="s">
        <v>4043</v>
      </c>
      <c r="I18248" s="313" t="s">
        <v>6831</v>
      </c>
    </row>
    <row r="18249" spans="6:9" x14ac:dyDescent="0.2">
      <c r="F18249" s="310" t="s">
        <v>23766</v>
      </c>
      <c r="G18249" s="311">
        <v>44120</v>
      </c>
      <c r="H18249" s="312" t="s">
        <v>4043</v>
      </c>
      <c r="I18249" s="313" t="s">
        <v>6831</v>
      </c>
    </row>
    <row r="18250" spans="6:9" x14ac:dyDescent="0.2">
      <c r="F18250" s="310" t="s">
        <v>23767</v>
      </c>
      <c r="G18250" s="311">
        <v>44121</v>
      </c>
      <c r="H18250" s="312" t="s">
        <v>4043</v>
      </c>
      <c r="I18250" s="313" t="s">
        <v>6831</v>
      </c>
    </row>
    <row r="18251" spans="6:9" x14ac:dyDescent="0.2">
      <c r="F18251" s="310" t="s">
        <v>23768</v>
      </c>
      <c r="G18251" s="311">
        <v>44122</v>
      </c>
      <c r="H18251" s="312" t="s">
        <v>4043</v>
      </c>
      <c r="I18251" s="313" t="s">
        <v>6831</v>
      </c>
    </row>
    <row r="18252" spans="6:9" x14ac:dyDescent="0.2">
      <c r="F18252" s="310" t="s">
        <v>23769</v>
      </c>
      <c r="G18252" s="311">
        <v>44123</v>
      </c>
      <c r="H18252" s="312" t="s">
        <v>4043</v>
      </c>
      <c r="I18252" s="313" t="s">
        <v>6831</v>
      </c>
    </row>
    <row r="18253" spans="6:9" x14ac:dyDescent="0.2">
      <c r="F18253" s="310" t="s">
        <v>23770</v>
      </c>
      <c r="G18253" s="311">
        <v>44124</v>
      </c>
      <c r="H18253" s="312" t="s">
        <v>4043</v>
      </c>
      <c r="I18253" s="313" t="s">
        <v>6831</v>
      </c>
    </row>
    <row r="18254" spans="6:9" x14ac:dyDescent="0.2">
      <c r="F18254" s="310" t="s">
        <v>23771</v>
      </c>
      <c r="G18254" s="311">
        <v>44125</v>
      </c>
      <c r="H18254" s="312" t="s">
        <v>4043</v>
      </c>
      <c r="I18254" s="313" t="s">
        <v>6831</v>
      </c>
    </row>
    <row r="18255" spans="6:9" x14ac:dyDescent="0.2">
      <c r="F18255" s="310" t="s">
        <v>23772</v>
      </c>
      <c r="G18255" s="311">
        <v>44126</v>
      </c>
      <c r="H18255" s="312" t="s">
        <v>4043</v>
      </c>
      <c r="I18255" s="313" t="s">
        <v>6831</v>
      </c>
    </row>
    <row r="18256" spans="6:9" x14ac:dyDescent="0.2">
      <c r="F18256" s="310" t="s">
        <v>23773</v>
      </c>
      <c r="G18256" s="311">
        <v>44127</v>
      </c>
      <c r="H18256" s="312" t="s">
        <v>4043</v>
      </c>
      <c r="I18256" s="313" t="s">
        <v>6831</v>
      </c>
    </row>
    <row r="18257" spans="6:9" x14ac:dyDescent="0.2">
      <c r="F18257" s="310" t="s">
        <v>23774</v>
      </c>
      <c r="G18257" s="311">
        <v>44128</v>
      </c>
      <c r="H18257" s="312" t="s">
        <v>4043</v>
      </c>
      <c r="I18257" s="313" t="s">
        <v>6831</v>
      </c>
    </row>
    <row r="18258" spans="6:9" x14ac:dyDescent="0.2">
      <c r="F18258" s="310" t="s">
        <v>23775</v>
      </c>
      <c r="G18258" s="311">
        <v>44129</v>
      </c>
      <c r="H18258" s="312" t="s">
        <v>4043</v>
      </c>
      <c r="I18258" s="313" t="s">
        <v>6831</v>
      </c>
    </row>
    <row r="18259" spans="6:9" x14ac:dyDescent="0.2">
      <c r="F18259" s="310" t="s">
        <v>23776</v>
      </c>
      <c r="G18259" s="311">
        <v>44130</v>
      </c>
      <c r="H18259" s="312" t="s">
        <v>4043</v>
      </c>
      <c r="I18259" s="313" t="s">
        <v>6831</v>
      </c>
    </row>
    <row r="18260" spans="6:9" x14ac:dyDescent="0.2">
      <c r="F18260" s="310" t="s">
        <v>23777</v>
      </c>
      <c r="G18260" s="311">
        <v>44131</v>
      </c>
      <c r="H18260" s="312" t="s">
        <v>4043</v>
      </c>
      <c r="I18260" s="313" t="s">
        <v>6831</v>
      </c>
    </row>
    <row r="18261" spans="6:9" x14ac:dyDescent="0.2">
      <c r="F18261" s="310" t="s">
        <v>23778</v>
      </c>
      <c r="G18261" s="311">
        <v>44132</v>
      </c>
      <c r="H18261" s="312" t="s">
        <v>4043</v>
      </c>
      <c r="I18261" s="313" t="s">
        <v>6831</v>
      </c>
    </row>
    <row r="18262" spans="6:9" x14ac:dyDescent="0.2">
      <c r="F18262" s="310" t="s">
        <v>23779</v>
      </c>
      <c r="G18262" s="311">
        <v>44133</v>
      </c>
      <c r="H18262" s="312" t="s">
        <v>4043</v>
      </c>
      <c r="I18262" s="313" t="s">
        <v>6831</v>
      </c>
    </row>
    <row r="18263" spans="6:9" x14ac:dyDescent="0.2">
      <c r="F18263" s="310" t="s">
        <v>23780</v>
      </c>
      <c r="G18263" s="311">
        <v>44134</v>
      </c>
      <c r="H18263" s="312" t="s">
        <v>4043</v>
      </c>
      <c r="I18263" s="313" t="s">
        <v>6831</v>
      </c>
    </row>
    <row r="18264" spans="6:9" x14ac:dyDescent="0.2">
      <c r="F18264" s="310" t="s">
        <v>23781</v>
      </c>
      <c r="G18264" s="311">
        <v>44135</v>
      </c>
      <c r="H18264" s="312" t="s">
        <v>4043</v>
      </c>
      <c r="I18264" s="313" t="s">
        <v>6831</v>
      </c>
    </row>
    <row r="18265" spans="6:9" x14ac:dyDescent="0.2">
      <c r="F18265" s="310" t="s">
        <v>23782</v>
      </c>
      <c r="G18265" s="311">
        <v>44136</v>
      </c>
      <c r="H18265" s="312" t="s">
        <v>4043</v>
      </c>
      <c r="I18265" s="313" t="s">
        <v>6831</v>
      </c>
    </row>
    <row r="18266" spans="6:9" x14ac:dyDescent="0.2">
      <c r="F18266" s="310" t="s">
        <v>23783</v>
      </c>
      <c r="G18266" s="311">
        <v>44137</v>
      </c>
      <c r="H18266" s="312" t="s">
        <v>4043</v>
      </c>
      <c r="I18266" s="313" t="s">
        <v>6831</v>
      </c>
    </row>
    <row r="18267" spans="6:9" x14ac:dyDescent="0.2">
      <c r="F18267" s="310" t="s">
        <v>23784</v>
      </c>
      <c r="G18267" s="311">
        <v>44138</v>
      </c>
      <c r="H18267" s="312" t="s">
        <v>4043</v>
      </c>
      <c r="I18267" s="313" t="s">
        <v>6831</v>
      </c>
    </row>
    <row r="18268" spans="6:9" x14ac:dyDescent="0.2">
      <c r="F18268" s="310" t="s">
        <v>23785</v>
      </c>
      <c r="G18268" s="311">
        <v>44139</v>
      </c>
      <c r="H18268" s="312" t="s">
        <v>4043</v>
      </c>
      <c r="I18268" s="313" t="s">
        <v>6831</v>
      </c>
    </row>
    <row r="18269" spans="6:9" x14ac:dyDescent="0.2">
      <c r="F18269" s="310" t="s">
        <v>23786</v>
      </c>
      <c r="G18269" s="311">
        <v>44140</v>
      </c>
      <c r="H18269" s="312" t="s">
        <v>4043</v>
      </c>
      <c r="I18269" s="313" t="s">
        <v>6831</v>
      </c>
    </row>
    <row r="18270" spans="6:9" x14ac:dyDescent="0.2">
      <c r="F18270" s="310" t="s">
        <v>23787</v>
      </c>
      <c r="G18270" s="311">
        <v>44141</v>
      </c>
      <c r="H18270" s="312" t="s">
        <v>4043</v>
      </c>
      <c r="I18270" s="313" t="s">
        <v>6831</v>
      </c>
    </row>
    <row r="18271" spans="6:9" x14ac:dyDescent="0.2">
      <c r="F18271" s="310" t="s">
        <v>23788</v>
      </c>
      <c r="G18271" s="311">
        <v>44142</v>
      </c>
      <c r="H18271" s="312" t="s">
        <v>4043</v>
      </c>
      <c r="I18271" s="313" t="s">
        <v>6831</v>
      </c>
    </row>
    <row r="18272" spans="6:9" x14ac:dyDescent="0.2">
      <c r="F18272" s="310" t="s">
        <v>23789</v>
      </c>
      <c r="G18272" s="311">
        <v>44143</v>
      </c>
      <c r="H18272" s="312" t="s">
        <v>4043</v>
      </c>
      <c r="I18272" s="313" t="s">
        <v>6831</v>
      </c>
    </row>
    <row r="18273" spans="6:9" x14ac:dyDescent="0.2">
      <c r="F18273" s="310" t="s">
        <v>23790</v>
      </c>
      <c r="G18273" s="311">
        <v>44144</v>
      </c>
      <c r="H18273" s="312" t="s">
        <v>4043</v>
      </c>
      <c r="I18273" s="313" t="s">
        <v>6831</v>
      </c>
    </row>
    <row r="18274" spans="6:9" x14ac:dyDescent="0.2">
      <c r="F18274" s="310" t="s">
        <v>23791</v>
      </c>
      <c r="G18274" s="311">
        <v>44145</v>
      </c>
      <c r="H18274" s="312" t="s">
        <v>4043</v>
      </c>
      <c r="I18274" s="313" t="s">
        <v>6831</v>
      </c>
    </row>
    <row r="18275" spans="6:9" x14ac:dyDescent="0.2">
      <c r="F18275" s="310" t="s">
        <v>23792</v>
      </c>
      <c r="G18275" s="311">
        <v>44146</v>
      </c>
      <c r="H18275" s="312" t="s">
        <v>4043</v>
      </c>
      <c r="I18275" s="313" t="s">
        <v>6831</v>
      </c>
    </row>
    <row r="18276" spans="6:9" x14ac:dyDescent="0.2">
      <c r="F18276" s="310" t="s">
        <v>23793</v>
      </c>
      <c r="G18276" s="311">
        <v>44147</v>
      </c>
      <c r="H18276" s="312" t="s">
        <v>4043</v>
      </c>
      <c r="I18276" s="313" t="s">
        <v>6831</v>
      </c>
    </row>
    <row r="18277" spans="6:9" x14ac:dyDescent="0.2">
      <c r="F18277" s="310" t="s">
        <v>23794</v>
      </c>
      <c r="G18277" s="311">
        <v>44149</v>
      </c>
      <c r="H18277" s="312" t="s">
        <v>4043</v>
      </c>
      <c r="I18277" s="313" t="s">
        <v>6831</v>
      </c>
    </row>
    <row r="18278" spans="6:9" x14ac:dyDescent="0.2">
      <c r="F18278" s="310" t="s">
        <v>23795</v>
      </c>
      <c r="G18278" s="311">
        <v>44181</v>
      </c>
      <c r="H18278" s="312" t="s">
        <v>4043</v>
      </c>
      <c r="I18278" s="313" t="s">
        <v>6831</v>
      </c>
    </row>
    <row r="18279" spans="6:9" x14ac:dyDescent="0.2">
      <c r="F18279" s="310" t="s">
        <v>23796</v>
      </c>
      <c r="G18279" s="311">
        <v>44188</v>
      </c>
      <c r="H18279" s="312" t="s">
        <v>4043</v>
      </c>
      <c r="I18279" s="313" t="s">
        <v>6831</v>
      </c>
    </row>
    <row r="18280" spans="6:9" x14ac:dyDescent="0.2">
      <c r="F18280" s="310" t="s">
        <v>23797</v>
      </c>
      <c r="G18280" s="311">
        <v>44190</v>
      </c>
      <c r="H18280" s="312" t="s">
        <v>4043</v>
      </c>
      <c r="I18280" s="313" t="s">
        <v>6831</v>
      </c>
    </row>
    <row r="18281" spans="6:9" x14ac:dyDescent="0.2">
      <c r="F18281" s="310" t="s">
        <v>23798</v>
      </c>
      <c r="G18281" s="311">
        <v>44191</v>
      </c>
      <c r="H18281" s="312" t="s">
        <v>4043</v>
      </c>
      <c r="I18281" s="313" t="s">
        <v>6831</v>
      </c>
    </row>
    <row r="18282" spans="6:9" x14ac:dyDescent="0.2">
      <c r="F18282" s="310" t="s">
        <v>23799</v>
      </c>
      <c r="G18282" s="311">
        <v>44192</v>
      </c>
      <c r="H18282" s="312" t="s">
        <v>4043</v>
      </c>
      <c r="I18282" s="313" t="s">
        <v>6831</v>
      </c>
    </row>
    <row r="18283" spans="6:9" x14ac:dyDescent="0.2">
      <c r="F18283" s="310" t="s">
        <v>23800</v>
      </c>
      <c r="G18283" s="311">
        <v>44193</v>
      </c>
      <c r="H18283" s="312" t="s">
        <v>4043</v>
      </c>
      <c r="I18283" s="313" t="s">
        <v>6831</v>
      </c>
    </row>
    <row r="18284" spans="6:9" x14ac:dyDescent="0.2">
      <c r="F18284" s="310" t="s">
        <v>23801</v>
      </c>
      <c r="G18284" s="311">
        <v>44194</v>
      </c>
      <c r="H18284" s="312" t="s">
        <v>4043</v>
      </c>
      <c r="I18284" s="313" t="s">
        <v>6831</v>
      </c>
    </row>
    <row r="18285" spans="6:9" x14ac:dyDescent="0.2">
      <c r="F18285" s="310" t="s">
        <v>23802</v>
      </c>
      <c r="G18285" s="311">
        <v>44195</v>
      </c>
      <c r="H18285" s="312" t="s">
        <v>4043</v>
      </c>
      <c r="I18285" s="313" t="s">
        <v>6831</v>
      </c>
    </row>
    <row r="18286" spans="6:9" x14ac:dyDescent="0.2">
      <c r="F18286" s="310" t="s">
        <v>23803</v>
      </c>
      <c r="G18286" s="311">
        <v>44197</v>
      </c>
      <c r="H18286" s="312" t="s">
        <v>4043</v>
      </c>
      <c r="I18286" s="313" t="s">
        <v>6831</v>
      </c>
    </row>
    <row r="18287" spans="6:9" x14ac:dyDescent="0.2">
      <c r="F18287" s="310" t="s">
        <v>23804</v>
      </c>
      <c r="G18287" s="311">
        <v>44198</v>
      </c>
      <c r="H18287" s="312" t="s">
        <v>4043</v>
      </c>
      <c r="I18287" s="313" t="s">
        <v>6831</v>
      </c>
    </row>
    <row r="18288" spans="6:9" x14ac:dyDescent="0.2">
      <c r="F18288" s="310" t="s">
        <v>23805</v>
      </c>
      <c r="G18288" s="311">
        <v>44199</v>
      </c>
      <c r="H18288" s="312" t="s">
        <v>4043</v>
      </c>
      <c r="I18288" s="313" t="s">
        <v>6831</v>
      </c>
    </row>
    <row r="18289" spans="6:9" x14ac:dyDescent="0.2">
      <c r="F18289" s="310" t="s">
        <v>23806</v>
      </c>
      <c r="G18289" s="311">
        <v>44201</v>
      </c>
      <c r="H18289" s="312" t="s">
        <v>4043</v>
      </c>
      <c r="I18289" s="313" t="s">
        <v>6831</v>
      </c>
    </row>
    <row r="18290" spans="6:9" x14ac:dyDescent="0.2">
      <c r="F18290" s="310" t="s">
        <v>23807</v>
      </c>
      <c r="G18290" s="311">
        <v>44202</v>
      </c>
      <c r="H18290" s="312" t="s">
        <v>4043</v>
      </c>
      <c r="I18290" s="313" t="s">
        <v>6831</v>
      </c>
    </row>
    <row r="18291" spans="6:9" x14ac:dyDescent="0.2">
      <c r="F18291" s="310" t="s">
        <v>23808</v>
      </c>
      <c r="G18291" s="311">
        <v>44203</v>
      </c>
      <c r="H18291" s="312" t="s">
        <v>4043</v>
      </c>
      <c r="I18291" s="313" t="s">
        <v>6831</v>
      </c>
    </row>
    <row r="18292" spans="6:9" x14ac:dyDescent="0.2">
      <c r="F18292" s="310" t="s">
        <v>23809</v>
      </c>
      <c r="G18292" s="311">
        <v>44210</v>
      </c>
      <c r="H18292" s="312" t="s">
        <v>4043</v>
      </c>
      <c r="I18292" s="313" t="s">
        <v>6831</v>
      </c>
    </row>
    <row r="18293" spans="6:9" x14ac:dyDescent="0.2">
      <c r="F18293" s="310" t="s">
        <v>23810</v>
      </c>
      <c r="G18293" s="311">
        <v>44211</v>
      </c>
      <c r="H18293" s="312" t="s">
        <v>4043</v>
      </c>
      <c r="I18293" s="313" t="s">
        <v>6831</v>
      </c>
    </row>
    <row r="18294" spans="6:9" x14ac:dyDescent="0.2">
      <c r="F18294" s="310" t="s">
        <v>23811</v>
      </c>
      <c r="G18294" s="311">
        <v>44212</v>
      </c>
      <c r="H18294" s="312" t="s">
        <v>4043</v>
      </c>
      <c r="I18294" s="313" t="s">
        <v>6831</v>
      </c>
    </row>
    <row r="18295" spans="6:9" x14ac:dyDescent="0.2">
      <c r="F18295" s="310" t="s">
        <v>23812</v>
      </c>
      <c r="G18295" s="311">
        <v>44214</v>
      </c>
      <c r="H18295" s="312" t="s">
        <v>4043</v>
      </c>
      <c r="I18295" s="313" t="s">
        <v>6831</v>
      </c>
    </row>
    <row r="18296" spans="6:9" x14ac:dyDescent="0.2">
      <c r="F18296" s="310" t="s">
        <v>23813</v>
      </c>
      <c r="G18296" s="311">
        <v>44215</v>
      </c>
      <c r="H18296" s="312" t="s">
        <v>4043</v>
      </c>
      <c r="I18296" s="313" t="s">
        <v>6831</v>
      </c>
    </row>
    <row r="18297" spans="6:9" x14ac:dyDescent="0.2">
      <c r="F18297" s="310" t="s">
        <v>23814</v>
      </c>
      <c r="G18297" s="311">
        <v>44216</v>
      </c>
      <c r="H18297" s="312" t="s">
        <v>4043</v>
      </c>
      <c r="I18297" s="313" t="s">
        <v>6831</v>
      </c>
    </row>
    <row r="18298" spans="6:9" x14ac:dyDescent="0.2">
      <c r="F18298" s="310" t="s">
        <v>23815</v>
      </c>
      <c r="G18298" s="311">
        <v>44217</v>
      </c>
      <c r="H18298" s="312" t="s">
        <v>4043</v>
      </c>
      <c r="I18298" s="313" t="s">
        <v>6831</v>
      </c>
    </row>
    <row r="18299" spans="6:9" x14ac:dyDescent="0.2">
      <c r="F18299" s="310" t="s">
        <v>23816</v>
      </c>
      <c r="G18299" s="311">
        <v>44221</v>
      </c>
      <c r="H18299" s="312" t="s">
        <v>4043</v>
      </c>
      <c r="I18299" s="313" t="s">
        <v>6831</v>
      </c>
    </row>
    <row r="18300" spans="6:9" x14ac:dyDescent="0.2">
      <c r="F18300" s="310" t="s">
        <v>23817</v>
      </c>
      <c r="G18300" s="311">
        <v>44222</v>
      </c>
      <c r="H18300" s="312" t="s">
        <v>4043</v>
      </c>
      <c r="I18300" s="313" t="s">
        <v>6831</v>
      </c>
    </row>
    <row r="18301" spans="6:9" x14ac:dyDescent="0.2">
      <c r="F18301" s="310" t="s">
        <v>23818</v>
      </c>
      <c r="G18301" s="311">
        <v>44223</v>
      </c>
      <c r="H18301" s="312" t="s">
        <v>4043</v>
      </c>
      <c r="I18301" s="313" t="s">
        <v>6831</v>
      </c>
    </row>
    <row r="18302" spans="6:9" x14ac:dyDescent="0.2">
      <c r="F18302" s="310" t="s">
        <v>23819</v>
      </c>
      <c r="G18302" s="311">
        <v>44224</v>
      </c>
      <c r="H18302" s="312" t="s">
        <v>4043</v>
      </c>
      <c r="I18302" s="313" t="s">
        <v>6831</v>
      </c>
    </row>
    <row r="18303" spans="6:9" x14ac:dyDescent="0.2">
      <c r="F18303" s="310" t="s">
        <v>23820</v>
      </c>
      <c r="G18303" s="311">
        <v>44230</v>
      </c>
      <c r="H18303" s="312" t="s">
        <v>4043</v>
      </c>
      <c r="I18303" s="313" t="s">
        <v>6831</v>
      </c>
    </row>
    <row r="18304" spans="6:9" x14ac:dyDescent="0.2">
      <c r="F18304" s="310" t="s">
        <v>23821</v>
      </c>
      <c r="G18304" s="311">
        <v>44231</v>
      </c>
      <c r="H18304" s="312" t="s">
        <v>4043</v>
      </c>
      <c r="I18304" s="313" t="s">
        <v>6831</v>
      </c>
    </row>
    <row r="18305" spans="6:9" x14ac:dyDescent="0.2">
      <c r="F18305" s="310" t="s">
        <v>23822</v>
      </c>
      <c r="G18305" s="311">
        <v>44232</v>
      </c>
      <c r="H18305" s="312" t="s">
        <v>4043</v>
      </c>
      <c r="I18305" s="313" t="s">
        <v>6831</v>
      </c>
    </row>
    <row r="18306" spans="6:9" x14ac:dyDescent="0.2">
      <c r="F18306" s="310" t="s">
        <v>23823</v>
      </c>
      <c r="G18306" s="311">
        <v>44233</v>
      </c>
      <c r="H18306" s="312" t="s">
        <v>4043</v>
      </c>
      <c r="I18306" s="313" t="s">
        <v>6831</v>
      </c>
    </row>
    <row r="18307" spans="6:9" x14ac:dyDescent="0.2">
      <c r="F18307" s="310" t="s">
        <v>23824</v>
      </c>
      <c r="G18307" s="311">
        <v>44234</v>
      </c>
      <c r="H18307" s="312" t="s">
        <v>4043</v>
      </c>
      <c r="I18307" s="313" t="s">
        <v>6831</v>
      </c>
    </row>
    <row r="18308" spans="6:9" x14ac:dyDescent="0.2">
      <c r="F18308" s="310" t="s">
        <v>23825</v>
      </c>
      <c r="G18308" s="311">
        <v>44235</v>
      </c>
      <c r="H18308" s="312" t="s">
        <v>4043</v>
      </c>
      <c r="I18308" s="313" t="s">
        <v>6831</v>
      </c>
    </row>
    <row r="18309" spans="6:9" x14ac:dyDescent="0.2">
      <c r="F18309" s="310" t="s">
        <v>23826</v>
      </c>
      <c r="G18309" s="311">
        <v>44236</v>
      </c>
      <c r="H18309" s="312" t="s">
        <v>4043</v>
      </c>
      <c r="I18309" s="313" t="s">
        <v>6831</v>
      </c>
    </row>
    <row r="18310" spans="6:9" x14ac:dyDescent="0.2">
      <c r="F18310" s="310" t="s">
        <v>23827</v>
      </c>
      <c r="G18310" s="311">
        <v>44237</v>
      </c>
      <c r="H18310" s="312" t="s">
        <v>4043</v>
      </c>
      <c r="I18310" s="313" t="s">
        <v>6831</v>
      </c>
    </row>
    <row r="18311" spans="6:9" x14ac:dyDescent="0.2">
      <c r="F18311" s="310" t="s">
        <v>23828</v>
      </c>
      <c r="G18311" s="311">
        <v>44240</v>
      </c>
      <c r="H18311" s="312" t="s">
        <v>4043</v>
      </c>
      <c r="I18311" s="313" t="s">
        <v>6831</v>
      </c>
    </row>
    <row r="18312" spans="6:9" x14ac:dyDescent="0.2">
      <c r="F18312" s="310" t="s">
        <v>23829</v>
      </c>
      <c r="G18312" s="311">
        <v>44241</v>
      </c>
      <c r="H18312" s="312" t="s">
        <v>4043</v>
      </c>
      <c r="I18312" s="313" t="s">
        <v>6831</v>
      </c>
    </row>
    <row r="18313" spans="6:9" x14ac:dyDescent="0.2">
      <c r="F18313" s="310" t="s">
        <v>23830</v>
      </c>
      <c r="G18313" s="311">
        <v>44242</v>
      </c>
      <c r="H18313" s="312" t="s">
        <v>4043</v>
      </c>
      <c r="I18313" s="313" t="s">
        <v>6831</v>
      </c>
    </row>
    <row r="18314" spans="6:9" x14ac:dyDescent="0.2">
      <c r="F18314" s="310" t="s">
        <v>23831</v>
      </c>
      <c r="G18314" s="311">
        <v>44243</v>
      </c>
      <c r="H18314" s="312" t="s">
        <v>4043</v>
      </c>
      <c r="I18314" s="313" t="s">
        <v>6831</v>
      </c>
    </row>
    <row r="18315" spans="6:9" x14ac:dyDescent="0.2">
      <c r="F18315" s="310" t="s">
        <v>23832</v>
      </c>
      <c r="G18315" s="311">
        <v>44250</v>
      </c>
      <c r="H18315" s="312" t="s">
        <v>4043</v>
      </c>
      <c r="I18315" s="313" t="s">
        <v>6831</v>
      </c>
    </row>
    <row r="18316" spans="6:9" x14ac:dyDescent="0.2">
      <c r="F18316" s="310" t="s">
        <v>23833</v>
      </c>
      <c r="G18316" s="311">
        <v>44251</v>
      </c>
      <c r="H18316" s="312" t="s">
        <v>4043</v>
      </c>
      <c r="I18316" s="313" t="s">
        <v>6831</v>
      </c>
    </row>
    <row r="18317" spans="6:9" x14ac:dyDescent="0.2">
      <c r="F18317" s="310" t="s">
        <v>23834</v>
      </c>
      <c r="G18317" s="311">
        <v>44253</v>
      </c>
      <c r="H18317" s="312" t="s">
        <v>4043</v>
      </c>
      <c r="I18317" s="313" t="s">
        <v>6831</v>
      </c>
    </row>
    <row r="18318" spans="6:9" x14ac:dyDescent="0.2">
      <c r="F18318" s="310" t="s">
        <v>23835</v>
      </c>
      <c r="G18318" s="311">
        <v>44254</v>
      </c>
      <c r="H18318" s="312" t="s">
        <v>4043</v>
      </c>
      <c r="I18318" s="313" t="s">
        <v>6831</v>
      </c>
    </row>
    <row r="18319" spans="6:9" x14ac:dyDescent="0.2">
      <c r="F18319" s="310" t="s">
        <v>23836</v>
      </c>
      <c r="G18319" s="311">
        <v>44255</v>
      </c>
      <c r="H18319" s="312" t="s">
        <v>4043</v>
      </c>
      <c r="I18319" s="313" t="s">
        <v>6831</v>
      </c>
    </row>
    <row r="18320" spans="6:9" x14ac:dyDescent="0.2">
      <c r="F18320" s="310" t="s">
        <v>23837</v>
      </c>
      <c r="G18320" s="311">
        <v>44256</v>
      </c>
      <c r="H18320" s="312" t="s">
        <v>4043</v>
      </c>
      <c r="I18320" s="313" t="s">
        <v>6831</v>
      </c>
    </row>
    <row r="18321" spans="6:9" x14ac:dyDescent="0.2">
      <c r="F18321" s="310" t="s">
        <v>23838</v>
      </c>
      <c r="G18321" s="311">
        <v>44258</v>
      </c>
      <c r="H18321" s="312" t="s">
        <v>4043</v>
      </c>
      <c r="I18321" s="313" t="s">
        <v>6831</v>
      </c>
    </row>
    <row r="18322" spans="6:9" x14ac:dyDescent="0.2">
      <c r="F18322" s="310" t="s">
        <v>23839</v>
      </c>
      <c r="G18322" s="311">
        <v>44260</v>
      </c>
      <c r="H18322" s="312" t="s">
        <v>4043</v>
      </c>
      <c r="I18322" s="313" t="s">
        <v>6831</v>
      </c>
    </row>
    <row r="18323" spans="6:9" x14ac:dyDescent="0.2">
      <c r="F18323" s="310" t="s">
        <v>23840</v>
      </c>
      <c r="G18323" s="311">
        <v>44262</v>
      </c>
      <c r="H18323" s="312" t="s">
        <v>4043</v>
      </c>
      <c r="I18323" s="313" t="s">
        <v>6831</v>
      </c>
    </row>
    <row r="18324" spans="6:9" x14ac:dyDescent="0.2">
      <c r="F18324" s="310" t="s">
        <v>23841</v>
      </c>
      <c r="G18324" s="311">
        <v>44264</v>
      </c>
      <c r="H18324" s="312" t="s">
        <v>4043</v>
      </c>
      <c r="I18324" s="313" t="s">
        <v>6831</v>
      </c>
    </row>
    <row r="18325" spans="6:9" x14ac:dyDescent="0.2">
      <c r="F18325" s="310" t="s">
        <v>23842</v>
      </c>
      <c r="G18325" s="311">
        <v>44265</v>
      </c>
      <c r="H18325" s="312" t="s">
        <v>4043</v>
      </c>
      <c r="I18325" s="313" t="s">
        <v>6831</v>
      </c>
    </row>
    <row r="18326" spans="6:9" x14ac:dyDescent="0.2">
      <c r="F18326" s="310" t="s">
        <v>23843</v>
      </c>
      <c r="G18326" s="311">
        <v>44266</v>
      </c>
      <c r="H18326" s="312" t="s">
        <v>4043</v>
      </c>
      <c r="I18326" s="313" t="s">
        <v>6831</v>
      </c>
    </row>
    <row r="18327" spans="6:9" x14ac:dyDescent="0.2">
      <c r="F18327" s="310" t="s">
        <v>23844</v>
      </c>
      <c r="G18327" s="311">
        <v>44270</v>
      </c>
      <c r="H18327" s="312" t="s">
        <v>4043</v>
      </c>
      <c r="I18327" s="313" t="s">
        <v>6831</v>
      </c>
    </row>
    <row r="18328" spans="6:9" x14ac:dyDescent="0.2">
      <c r="F18328" s="310" t="s">
        <v>23845</v>
      </c>
      <c r="G18328" s="311">
        <v>44272</v>
      </c>
      <c r="H18328" s="312" t="s">
        <v>4043</v>
      </c>
      <c r="I18328" s="313" t="s">
        <v>6831</v>
      </c>
    </row>
    <row r="18329" spans="6:9" x14ac:dyDescent="0.2">
      <c r="F18329" s="310" t="s">
        <v>23846</v>
      </c>
      <c r="G18329" s="311">
        <v>44273</v>
      </c>
      <c r="H18329" s="312" t="s">
        <v>4043</v>
      </c>
      <c r="I18329" s="313" t="s">
        <v>6831</v>
      </c>
    </row>
    <row r="18330" spans="6:9" x14ac:dyDescent="0.2">
      <c r="F18330" s="310" t="s">
        <v>23847</v>
      </c>
      <c r="G18330" s="311">
        <v>44274</v>
      </c>
      <c r="H18330" s="312" t="s">
        <v>4043</v>
      </c>
      <c r="I18330" s="313" t="s">
        <v>6831</v>
      </c>
    </row>
    <row r="18331" spans="6:9" x14ac:dyDescent="0.2">
      <c r="F18331" s="310" t="s">
        <v>23848</v>
      </c>
      <c r="G18331" s="311">
        <v>44275</v>
      </c>
      <c r="H18331" s="312" t="s">
        <v>4043</v>
      </c>
      <c r="I18331" s="313" t="s">
        <v>6831</v>
      </c>
    </row>
    <row r="18332" spans="6:9" x14ac:dyDescent="0.2">
      <c r="F18332" s="310" t="s">
        <v>23849</v>
      </c>
      <c r="G18332" s="311">
        <v>44276</v>
      </c>
      <c r="H18332" s="312" t="s">
        <v>4043</v>
      </c>
      <c r="I18332" s="313" t="s">
        <v>6831</v>
      </c>
    </row>
    <row r="18333" spans="6:9" x14ac:dyDescent="0.2">
      <c r="F18333" s="310" t="s">
        <v>23850</v>
      </c>
      <c r="G18333" s="311">
        <v>44278</v>
      </c>
      <c r="H18333" s="312" t="s">
        <v>4043</v>
      </c>
      <c r="I18333" s="313" t="s">
        <v>6831</v>
      </c>
    </row>
    <row r="18334" spans="6:9" x14ac:dyDescent="0.2">
      <c r="F18334" s="310" t="s">
        <v>23851</v>
      </c>
      <c r="G18334" s="311">
        <v>44280</v>
      </c>
      <c r="H18334" s="312" t="s">
        <v>4043</v>
      </c>
      <c r="I18334" s="313" t="s">
        <v>6831</v>
      </c>
    </row>
    <row r="18335" spans="6:9" x14ac:dyDescent="0.2">
      <c r="F18335" s="310" t="s">
        <v>23852</v>
      </c>
      <c r="G18335" s="311">
        <v>44281</v>
      </c>
      <c r="H18335" s="312" t="s">
        <v>4043</v>
      </c>
      <c r="I18335" s="313" t="s">
        <v>6831</v>
      </c>
    </row>
    <row r="18336" spans="6:9" x14ac:dyDescent="0.2">
      <c r="F18336" s="310" t="s">
        <v>23853</v>
      </c>
      <c r="G18336" s="311">
        <v>44282</v>
      </c>
      <c r="H18336" s="312" t="s">
        <v>4043</v>
      </c>
      <c r="I18336" s="313" t="s">
        <v>6831</v>
      </c>
    </row>
    <row r="18337" spans="6:9" x14ac:dyDescent="0.2">
      <c r="F18337" s="310" t="s">
        <v>23854</v>
      </c>
      <c r="G18337" s="311">
        <v>44285</v>
      </c>
      <c r="H18337" s="312" t="s">
        <v>4043</v>
      </c>
      <c r="I18337" s="313" t="s">
        <v>6831</v>
      </c>
    </row>
    <row r="18338" spans="6:9" x14ac:dyDescent="0.2">
      <c r="F18338" s="310" t="s">
        <v>23855</v>
      </c>
      <c r="G18338" s="311">
        <v>44286</v>
      </c>
      <c r="H18338" s="312" t="s">
        <v>4043</v>
      </c>
      <c r="I18338" s="313" t="s">
        <v>6831</v>
      </c>
    </row>
    <row r="18339" spans="6:9" x14ac:dyDescent="0.2">
      <c r="F18339" s="310" t="s">
        <v>23856</v>
      </c>
      <c r="G18339" s="311">
        <v>44287</v>
      </c>
      <c r="H18339" s="312" t="s">
        <v>4043</v>
      </c>
      <c r="I18339" s="313" t="s">
        <v>6831</v>
      </c>
    </row>
    <row r="18340" spans="6:9" x14ac:dyDescent="0.2">
      <c r="F18340" s="310" t="s">
        <v>23857</v>
      </c>
      <c r="G18340" s="311">
        <v>44288</v>
      </c>
      <c r="H18340" s="312" t="s">
        <v>4043</v>
      </c>
      <c r="I18340" s="313" t="s">
        <v>6831</v>
      </c>
    </row>
    <row r="18341" spans="6:9" x14ac:dyDescent="0.2">
      <c r="F18341" s="310" t="s">
        <v>23858</v>
      </c>
      <c r="G18341" s="311">
        <v>44301</v>
      </c>
      <c r="H18341" s="312" t="s">
        <v>4043</v>
      </c>
      <c r="I18341" s="313" t="s">
        <v>6831</v>
      </c>
    </row>
    <row r="18342" spans="6:9" x14ac:dyDescent="0.2">
      <c r="F18342" s="310" t="s">
        <v>23859</v>
      </c>
      <c r="G18342" s="311">
        <v>44302</v>
      </c>
      <c r="H18342" s="312" t="s">
        <v>4043</v>
      </c>
      <c r="I18342" s="313" t="s">
        <v>6831</v>
      </c>
    </row>
    <row r="18343" spans="6:9" x14ac:dyDescent="0.2">
      <c r="F18343" s="310" t="s">
        <v>23860</v>
      </c>
      <c r="G18343" s="311">
        <v>44303</v>
      </c>
      <c r="H18343" s="312" t="s">
        <v>4043</v>
      </c>
      <c r="I18343" s="313" t="s">
        <v>6831</v>
      </c>
    </row>
    <row r="18344" spans="6:9" x14ac:dyDescent="0.2">
      <c r="F18344" s="310" t="s">
        <v>23861</v>
      </c>
      <c r="G18344" s="311">
        <v>44304</v>
      </c>
      <c r="H18344" s="312" t="s">
        <v>4043</v>
      </c>
      <c r="I18344" s="313" t="s">
        <v>6831</v>
      </c>
    </row>
    <row r="18345" spans="6:9" x14ac:dyDescent="0.2">
      <c r="F18345" s="310" t="s">
        <v>23862</v>
      </c>
      <c r="G18345" s="311">
        <v>44305</v>
      </c>
      <c r="H18345" s="312" t="s">
        <v>4043</v>
      </c>
      <c r="I18345" s="313" t="s">
        <v>6831</v>
      </c>
    </row>
    <row r="18346" spans="6:9" x14ac:dyDescent="0.2">
      <c r="F18346" s="310" t="s">
        <v>23863</v>
      </c>
      <c r="G18346" s="311">
        <v>44306</v>
      </c>
      <c r="H18346" s="312" t="s">
        <v>4043</v>
      </c>
      <c r="I18346" s="313" t="s">
        <v>6831</v>
      </c>
    </row>
    <row r="18347" spans="6:9" x14ac:dyDescent="0.2">
      <c r="F18347" s="310" t="s">
        <v>23864</v>
      </c>
      <c r="G18347" s="311">
        <v>44307</v>
      </c>
      <c r="H18347" s="312" t="s">
        <v>4043</v>
      </c>
      <c r="I18347" s="313" t="s">
        <v>6831</v>
      </c>
    </row>
    <row r="18348" spans="6:9" x14ac:dyDescent="0.2">
      <c r="F18348" s="310" t="s">
        <v>23865</v>
      </c>
      <c r="G18348" s="311">
        <v>44308</v>
      </c>
      <c r="H18348" s="312" t="s">
        <v>4043</v>
      </c>
      <c r="I18348" s="313" t="s">
        <v>6831</v>
      </c>
    </row>
    <row r="18349" spans="6:9" x14ac:dyDescent="0.2">
      <c r="F18349" s="310" t="s">
        <v>23866</v>
      </c>
      <c r="G18349" s="311">
        <v>44309</v>
      </c>
      <c r="H18349" s="312" t="s">
        <v>4043</v>
      </c>
      <c r="I18349" s="313" t="s">
        <v>6831</v>
      </c>
    </row>
    <row r="18350" spans="6:9" x14ac:dyDescent="0.2">
      <c r="F18350" s="310" t="s">
        <v>23867</v>
      </c>
      <c r="G18350" s="311">
        <v>44310</v>
      </c>
      <c r="H18350" s="312" t="s">
        <v>4043</v>
      </c>
      <c r="I18350" s="313" t="s">
        <v>6831</v>
      </c>
    </row>
    <row r="18351" spans="6:9" x14ac:dyDescent="0.2">
      <c r="F18351" s="310" t="s">
        <v>23868</v>
      </c>
      <c r="G18351" s="311">
        <v>44311</v>
      </c>
      <c r="H18351" s="312" t="s">
        <v>4043</v>
      </c>
      <c r="I18351" s="313" t="s">
        <v>6831</v>
      </c>
    </row>
    <row r="18352" spans="6:9" x14ac:dyDescent="0.2">
      <c r="F18352" s="310" t="s">
        <v>23869</v>
      </c>
      <c r="G18352" s="311">
        <v>44312</v>
      </c>
      <c r="H18352" s="312" t="s">
        <v>4043</v>
      </c>
      <c r="I18352" s="313" t="s">
        <v>6831</v>
      </c>
    </row>
    <row r="18353" spans="6:9" x14ac:dyDescent="0.2">
      <c r="F18353" s="310" t="s">
        <v>23870</v>
      </c>
      <c r="G18353" s="311">
        <v>44313</v>
      </c>
      <c r="H18353" s="312" t="s">
        <v>4043</v>
      </c>
      <c r="I18353" s="313" t="s">
        <v>6831</v>
      </c>
    </row>
    <row r="18354" spans="6:9" x14ac:dyDescent="0.2">
      <c r="F18354" s="310" t="s">
        <v>23871</v>
      </c>
      <c r="G18354" s="311">
        <v>44314</v>
      </c>
      <c r="H18354" s="312" t="s">
        <v>4043</v>
      </c>
      <c r="I18354" s="313" t="s">
        <v>6831</v>
      </c>
    </row>
    <row r="18355" spans="6:9" x14ac:dyDescent="0.2">
      <c r="F18355" s="310" t="s">
        <v>23872</v>
      </c>
      <c r="G18355" s="311">
        <v>44315</v>
      </c>
      <c r="H18355" s="312" t="s">
        <v>4043</v>
      </c>
      <c r="I18355" s="313" t="s">
        <v>6831</v>
      </c>
    </row>
    <row r="18356" spans="6:9" x14ac:dyDescent="0.2">
      <c r="F18356" s="310" t="s">
        <v>23873</v>
      </c>
      <c r="G18356" s="311">
        <v>44316</v>
      </c>
      <c r="H18356" s="312" t="s">
        <v>4043</v>
      </c>
      <c r="I18356" s="313" t="s">
        <v>6831</v>
      </c>
    </row>
    <row r="18357" spans="6:9" x14ac:dyDescent="0.2">
      <c r="F18357" s="310" t="s">
        <v>23874</v>
      </c>
      <c r="G18357" s="311">
        <v>44317</v>
      </c>
      <c r="H18357" s="312" t="s">
        <v>4043</v>
      </c>
      <c r="I18357" s="313" t="s">
        <v>6831</v>
      </c>
    </row>
    <row r="18358" spans="6:9" x14ac:dyDescent="0.2">
      <c r="F18358" s="310" t="s">
        <v>23875</v>
      </c>
      <c r="G18358" s="311">
        <v>44319</v>
      </c>
      <c r="H18358" s="312" t="s">
        <v>4043</v>
      </c>
      <c r="I18358" s="313" t="s">
        <v>6831</v>
      </c>
    </row>
    <row r="18359" spans="6:9" x14ac:dyDescent="0.2">
      <c r="F18359" s="310" t="s">
        <v>23876</v>
      </c>
      <c r="G18359" s="311">
        <v>44320</v>
      </c>
      <c r="H18359" s="312" t="s">
        <v>4043</v>
      </c>
      <c r="I18359" s="313" t="s">
        <v>6831</v>
      </c>
    </row>
    <row r="18360" spans="6:9" x14ac:dyDescent="0.2">
      <c r="F18360" s="310" t="s">
        <v>23877</v>
      </c>
      <c r="G18360" s="311">
        <v>44321</v>
      </c>
      <c r="H18360" s="312" t="s">
        <v>4043</v>
      </c>
      <c r="I18360" s="313" t="s">
        <v>6831</v>
      </c>
    </row>
    <row r="18361" spans="6:9" x14ac:dyDescent="0.2">
      <c r="F18361" s="310" t="s">
        <v>23878</v>
      </c>
      <c r="G18361" s="311">
        <v>44325</v>
      </c>
      <c r="H18361" s="312" t="s">
        <v>4043</v>
      </c>
      <c r="I18361" s="313" t="s">
        <v>6831</v>
      </c>
    </row>
    <row r="18362" spans="6:9" x14ac:dyDescent="0.2">
      <c r="F18362" s="310" t="s">
        <v>23879</v>
      </c>
      <c r="G18362" s="311">
        <v>44326</v>
      </c>
      <c r="H18362" s="312" t="s">
        <v>4043</v>
      </c>
      <c r="I18362" s="313" t="s">
        <v>6831</v>
      </c>
    </row>
    <row r="18363" spans="6:9" x14ac:dyDescent="0.2">
      <c r="F18363" s="310" t="s">
        <v>23880</v>
      </c>
      <c r="G18363" s="311">
        <v>44328</v>
      </c>
      <c r="H18363" s="312" t="s">
        <v>4043</v>
      </c>
      <c r="I18363" s="313" t="s">
        <v>6831</v>
      </c>
    </row>
    <row r="18364" spans="6:9" x14ac:dyDescent="0.2">
      <c r="F18364" s="310" t="s">
        <v>23881</v>
      </c>
      <c r="G18364" s="311">
        <v>44333</v>
      </c>
      <c r="H18364" s="312" t="s">
        <v>4043</v>
      </c>
      <c r="I18364" s="313" t="s">
        <v>6831</v>
      </c>
    </row>
    <row r="18365" spans="6:9" x14ac:dyDescent="0.2">
      <c r="F18365" s="310" t="s">
        <v>23882</v>
      </c>
      <c r="G18365" s="311">
        <v>44334</v>
      </c>
      <c r="H18365" s="312" t="s">
        <v>4043</v>
      </c>
      <c r="I18365" s="313" t="s">
        <v>6831</v>
      </c>
    </row>
    <row r="18366" spans="6:9" x14ac:dyDescent="0.2">
      <c r="F18366" s="310" t="s">
        <v>23883</v>
      </c>
      <c r="G18366" s="311">
        <v>44372</v>
      </c>
      <c r="H18366" s="312" t="s">
        <v>4043</v>
      </c>
      <c r="I18366" s="313" t="s">
        <v>6831</v>
      </c>
    </row>
    <row r="18367" spans="6:9" x14ac:dyDescent="0.2">
      <c r="F18367" s="322" t="s">
        <v>23884</v>
      </c>
      <c r="G18367" s="316">
        <v>44393</v>
      </c>
      <c r="H18367" s="323" t="s">
        <v>4043</v>
      </c>
      <c r="I18367" s="313" t="s">
        <v>6831</v>
      </c>
    </row>
    <row r="18368" spans="6:9" x14ac:dyDescent="0.2">
      <c r="F18368" s="310" t="s">
        <v>23885</v>
      </c>
      <c r="G18368" s="311">
        <v>44396</v>
      </c>
      <c r="H18368" s="312" t="s">
        <v>4043</v>
      </c>
      <c r="I18368" s="313" t="s">
        <v>6831</v>
      </c>
    </row>
    <row r="18369" spans="6:9" x14ac:dyDescent="0.2">
      <c r="F18369" s="310" t="s">
        <v>23886</v>
      </c>
      <c r="G18369" s="311">
        <v>44398</v>
      </c>
      <c r="H18369" s="312" t="s">
        <v>4043</v>
      </c>
      <c r="I18369" s="313" t="s">
        <v>6831</v>
      </c>
    </row>
    <row r="18370" spans="6:9" x14ac:dyDescent="0.2">
      <c r="F18370" s="322" t="s">
        <v>23887</v>
      </c>
      <c r="G18370" s="316">
        <v>44399</v>
      </c>
      <c r="H18370" s="323" t="s">
        <v>4043</v>
      </c>
      <c r="I18370" s="313" t="s">
        <v>6831</v>
      </c>
    </row>
    <row r="18371" spans="6:9" x14ac:dyDescent="0.2">
      <c r="F18371" s="310" t="s">
        <v>23888</v>
      </c>
      <c r="G18371" s="311">
        <v>44401</v>
      </c>
      <c r="H18371" s="312" t="s">
        <v>4043</v>
      </c>
      <c r="I18371" s="313" t="s">
        <v>6831</v>
      </c>
    </row>
    <row r="18372" spans="6:9" x14ac:dyDescent="0.2">
      <c r="F18372" s="310" t="s">
        <v>23889</v>
      </c>
      <c r="G18372" s="311">
        <v>44402</v>
      </c>
      <c r="H18372" s="312" t="s">
        <v>4043</v>
      </c>
      <c r="I18372" s="313" t="s">
        <v>6831</v>
      </c>
    </row>
    <row r="18373" spans="6:9" x14ac:dyDescent="0.2">
      <c r="F18373" s="310" t="s">
        <v>23890</v>
      </c>
      <c r="G18373" s="311">
        <v>44403</v>
      </c>
      <c r="H18373" s="312" t="s">
        <v>4043</v>
      </c>
      <c r="I18373" s="313" t="s">
        <v>6831</v>
      </c>
    </row>
    <row r="18374" spans="6:9" x14ac:dyDescent="0.2">
      <c r="F18374" s="310" t="s">
        <v>23891</v>
      </c>
      <c r="G18374" s="311">
        <v>44404</v>
      </c>
      <c r="H18374" s="312" t="s">
        <v>4043</v>
      </c>
      <c r="I18374" s="313" t="s">
        <v>6831</v>
      </c>
    </row>
    <row r="18375" spans="6:9" x14ac:dyDescent="0.2">
      <c r="F18375" s="310" t="s">
        <v>23892</v>
      </c>
      <c r="G18375" s="311">
        <v>44405</v>
      </c>
      <c r="H18375" s="312" t="s">
        <v>4043</v>
      </c>
      <c r="I18375" s="313" t="s">
        <v>6831</v>
      </c>
    </row>
    <row r="18376" spans="6:9" x14ac:dyDescent="0.2">
      <c r="F18376" s="310" t="s">
        <v>23893</v>
      </c>
      <c r="G18376" s="311">
        <v>44406</v>
      </c>
      <c r="H18376" s="312" t="s">
        <v>4043</v>
      </c>
      <c r="I18376" s="313" t="s">
        <v>6831</v>
      </c>
    </row>
    <row r="18377" spans="6:9" x14ac:dyDescent="0.2">
      <c r="F18377" s="310" t="s">
        <v>23894</v>
      </c>
      <c r="G18377" s="311">
        <v>44408</v>
      </c>
      <c r="H18377" s="312" t="s">
        <v>4043</v>
      </c>
      <c r="I18377" s="313" t="s">
        <v>6831</v>
      </c>
    </row>
    <row r="18378" spans="6:9" x14ac:dyDescent="0.2">
      <c r="F18378" s="310" t="s">
        <v>23895</v>
      </c>
      <c r="G18378" s="311">
        <v>44410</v>
      </c>
      <c r="H18378" s="312" t="s">
        <v>4043</v>
      </c>
      <c r="I18378" s="313" t="s">
        <v>6831</v>
      </c>
    </row>
    <row r="18379" spans="6:9" x14ac:dyDescent="0.2">
      <c r="F18379" s="310" t="s">
        <v>23896</v>
      </c>
      <c r="G18379" s="311">
        <v>44411</v>
      </c>
      <c r="H18379" s="312" t="s">
        <v>4043</v>
      </c>
      <c r="I18379" s="313" t="s">
        <v>6831</v>
      </c>
    </row>
    <row r="18380" spans="6:9" x14ac:dyDescent="0.2">
      <c r="F18380" s="310" t="s">
        <v>23897</v>
      </c>
      <c r="G18380" s="311">
        <v>44412</v>
      </c>
      <c r="H18380" s="312" t="s">
        <v>4043</v>
      </c>
      <c r="I18380" s="313" t="s">
        <v>6831</v>
      </c>
    </row>
    <row r="18381" spans="6:9" x14ac:dyDescent="0.2">
      <c r="F18381" s="310" t="s">
        <v>23898</v>
      </c>
      <c r="G18381" s="311">
        <v>44413</v>
      </c>
      <c r="H18381" s="312" t="s">
        <v>4043</v>
      </c>
      <c r="I18381" s="313" t="s">
        <v>6831</v>
      </c>
    </row>
    <row r="18382" spans="6:9" x14ac:dyDescent="0.2">
      <c r="F18382" s="310" t="s">
        <v>23899</v>
      </c>
      <c r="G18382" s="311">
        <v>44415</v>
      </c>
      <c r="H18382" s="312" t="s">
        <v>4043</v>
      </c>
      <c r="I18382" s="313" t="s">
        <v>6831</v>
      </c>
    </row>
    <row r="18383" spans="6:9" x14ac:dyDescent="0.2">
      <c r="F18383" s="310" t="s">
        <v>23900</v>
      </c>
      <c r="G18383" s="311">
        <v>44416</v>
      </c>
      <c r="H18383" s="312" t="s">
        <v>4043</v>
      </c>
      <c r="I18383" s="313" t="s">
        <v>6831</v>
      </c>
    </row>
    <row r="18384" spans="6:9" x14ac:dyDescent="0.2">
      <c r="F18384" s="310" t="s">
        <v>23901</v>
      </c>
      <c r="G18384" s="311">
        <v>44417</v>
      </c>
      <c r="H18384" s="312" t="s">
        <v>4043</v>
      </c>
      <c r="I18384" s="313" t="s">
        <v>6831</v>
      </c>
    </row>
    <row r="18385" spans="6:9" x14ac:dyDescent="0.2">
      <c r="F18385" s="310" t="s">
        <v>23902</v>
      </c>
      <c r="G18385" s="311">
        <v>44418</v>
      </c>
      <c r="H18385" s="312" t="s">
        <v>4043</v>
      </c>
      <c r="I18385" s="313" t="s">
        <v>6831</v>
      </c>
    </row>
    <row r="18386" spans="6:9" x14ac:dyDescent="0.2">
      <c r="F18386" s="310" t="s">
        <v>23903</v>
      </c>
      <c r="G18386" s="311">
        <v>44420</v>
      </c>
      <c r="H18386" s="312" t="s">
        <v>4043</v>
      </c>
      <c r="I18386" s="313" t="s">
        <v>6831</v>
      </c>
    </row>
    <row r="18387" spans="6:9" x14ac:dyDescent="0.2">
      <c r="F18387" s="310" t="s">
        <v>23904</v>
      </c>
      <c r="G18387" s="311">
        <v>44422</v>
      </c>
      <c r="H18387" s="312" t="s">
        <v>4043</v>
      </c>
      <c r="I18387" s="313" t="s">
        <v>6831</v>
      </c>
    </row>
    <row r="18388" spans="6:9" x14ac:dyDescent="0.2">
      <c r="F18388" s="310" t="s">
        <v>23905</v>
      </c>
      <c r="G18388" s="311">
        <v>44423</v>
      </c>
      <c r="H18388" s="312" t="s">
        <v>4043</v>
      </c>
      <c r="I18388" s="313" t="s">
        <v>6831</v>
      </c>
    </row>
    <row r="18389" spans="6:9" x14ac:dyDescent="0.2">
      <c r="F18389" s="310" t="s">
        <v>23906</v>
      </c>
      <c r="G18389" s="311">
        <v>44424</v>
      </c>
      <c r="H18389" s="312" t="s">
        <v>4043</v>
      </c>
      <c r="I18389" s="313" t="s">
        <v>6831</v>
      </c>
    </row>
    <row r="18390" spans="6:9" x14ac:dyDescent="0.2">
      <c r="F18390" s="310" t="s">
        <v>23907</v>
      </c>
      <c r="G18390" s="311">
        <v>44425</v>
      </c>
      <c r="H18390" s="312" t="s">
        <v>4043</v>
      </c>
      <c r="I18390" s="313" t="s">
        <v>6831</v>
      </c>
    </row>
    <row r="18391" spans="6:9" x14ac:dyDescent="0.2">
      <c r="F18391" s="310" t="s">
        <v>23908</v>
      </c>
      <c r="G18391" s="311">
        <v>44427</v>
      </c>
      <c r="H18391" s="312" t="s">
        <v>4043</v>
      </c>
      <c r="I18391" s="313" t="s">
        <v>6831</v>
      </c>
    </row>
    <row r="18392" spans="6:9" x14ac:dyDescent="0.2">
      <c r="F18392" s="310" t="s">
        <v>23909</v>
      </c>
      <c r="G18392" s="311">
        <v>44428</v>
      </c>
      <c r="H18392" s="312" t="s">
        <v>4043</v>
      </c>
      <c r="I18392" s="313" t="s">
        <v>6831</v>
      </c>
    </row>
    <row r="18393" spans="6:9" x14ac:dyDescent="0.2">
      <c r="F18393" s="310" t="s">
        <v>23910</v>
      </c>
      <c r="G18393" s="311">
        <v>44429</v>
      </c>
      <c r="H18393" s="312" t="s">
        <v>4043</v>
      </c>
      <c r="I18393" s="313" t="s">
        <v>6831</v>
      </c>
    </row>
    <row r="18394" spans="6:9" x14ac:dyDescent="0.2">
      <c r="F18394" s="310" t="s">
        <v>23911</v>
      </c>
      <c r="G18394" s="311">
        <v>44430</v>
      </c>
      <c r="H18394" s="312" t="s">
        <v>4043</v>
      </c>
      <c r="I18394" s="313" t="s">
        <v>6831</v>
      </c>
    </row>
    <row r="18395" spans="6:9" x14ac:dyDescent="0.2">
      <c r="F18395" s="310" t="s">
        <v>23912</v>
      </c>
      <c r="G18395" s="311">
        <v>44431</v>
      </c>
      <c r="H18395" s="312" t="s">
        <v>4043</v>
      </c>
      <c r="I18395" s="313" t="s">
        <v>6831</v>
      </c>
    </row>
    <row r="18396" spans="6:9" x14ac:dyDescent="0.2">
      <c r="F18396" s="310" t="s">
        <v>23913</v>
      </c>
      <c r="G18396" s="311">
        <v>44432</v>
      </c>
      <c r="H18396" s="312" t="s">
        <v>4043</v>
      </c>
      <c r="I18396" s="313" t="s">
        <v>6831</v>
      </c>
    </row>
    <row r="18397" spans="6:9" x14ac:dyDescent="0.2">
      <c r="F18397" s="310" t="s">
        <v>23914</v>
      </c>
      <c r="G18397" s="311">
        <v>44436</v>
      </c>
      <c r="H18397" s="312" t="s">
        <v>4043</v>
      </c>
      <c r="I18397" s="313" t="s">
        <v>6831</v>
      </c>
    </row>
    <row r="18398" spans="6:9" x14ac:dyDescent="0.2">
      <c r="F18398" s="310" t="s">
        <v>23915</v>
      </c>
      <c r="G18398" s="311">
        <v>44437</v>
      </c>
      <c r="H18398" s="312" t="s">
        <v>4043</v>
      </c>
      <c r="I18398" s="313" t="s">
        <v>6831</v>
      </c>
    </row>
    <row r="18399" spans="6:9" x14ac:dyDescent="0.2">
      <c r="F18399" s="310" t="s">
        <v>23916</v>
      </c>
      <c r="G18399" s="311">
        <v>44438</v>
      </c>
      <c r="H18399" s="312" t="s">
        <v>4043</v>
      </c>
      <c r="I18399" s="313" t="s">
        <v>6831</v>
      </c>
    </row>
    <row r="18400" spans="6:9" x14ac:dyDescent="0.2">
      <c r="F18400" s="310" t="s">
        <v>23917</v>
      </c>
      <c r="G18400" s="311">
        <v>44439</v>
      </c>
      <c r="H18400" s="312" t="s">
        <v>4043</v>
      </c>
      <c r="I18400" s="313" t="s">
        <v>6831</v>
      </c>
    </row>
    <row r="18401" spans="6:9" x14ac:dyDescent="0.2">
      <c r="F18401" s="310" t="s">
        <v>23918</v>
      </c>
      <c r="G18401" s="311">
        <v>44440</v>
      </c>
      <c r="H18401" s="312" t="s">
        <v>4043</v>
      </c>
      <c r="I18401" s="313" t="s">
        <v>6831</v>
      </c>
    </row>
    <row r="18402" spans="6:9" x14ac:dyDescent="0.2">
      <c r="F18402" s="310" t="s">
        <v>23919</v>
      </c>
      <c r="G18402" s="311">
        <v>44441</v>
      </c>
      <c r="H18402" s="312" t="s">
        <v>4043</v>
      </c>
      <c r="I18402" s="313" t="s">
        <v>6831</v>
      </c>
    </row>
    <row r="18403" spans="6:9" x14ac:dyDescent="0.2">
      <c r="F18403" s="310" t="s">
        <v>23920</v>
      </c>
      <c r="G18403" s="311">
        <v>44442</v>
      </c>
      <c r="H18403" s="312" t="s">
        <v>4043</v>
      </c>
      <c r="I18403" s="313" t="s">
        <v>6831</v>
      </c>
    </row>
    <row r="18404" spans="6:9" x14ac:dyDescent="0.2">
      <c r="F18404" s="310" t="s">
        <v>23921</v>
      </c>
      <c r="G18404" s="311">
        <v>44443</v>
      </c>
      <c r="H18404" s="312" t="s">
        <v>4043</v>
      </c>
      <c r="I18404" s="313" t="s">
        <v>6831</v>
      </c>
    </row>
    <row r="18405" spans="6:9" x14ac:dyDescent="0.2">
      <c r="F18405" s="310" t="s">
        <v>23922</v>
      </c>
      <c r="G18405" s="311">
        <v>44444</v>
      </c>
      <c r="H18405" s="312" t="s">
        <v>4043</v>
      </c>
      <c r="I18405" s="313" t="s">
        <v>6831</v>
      </c>
    </row>
    <row r="18406" spans="6:9" x14ac:dyDescent="0.2">
      <c r="F18406" s="310" t="s">
        <v>23923</v>
      </c>
      <c r="G18406" s="311">
        <v>44445</v>
      </c>
      <c r="H18406" s="312" t="s">
        <v>4043</v>
      </c>
      <c r="I18406" s="313" t="s">
        <v>6831</v>
      </c>
    </row>
    <row r="18407" spans="6:9" x14ac:dyDescent="0.2">
      <c r="F18407" s="310" t="s">
        <v>23924</v>
      </c>
      <c r="G18407" s="311">
        <v>44446</v>
      </c>
      <c r="H18407" s="312" t="s">
        <v>4043</v>
      </c>
      <c r="I18407" s="313" t="s">
        <v>6831</v>
      </c>
    </row>
    <row r="18408" spans="6:9" x14ac:dyDescent="0.2">
      <c r="F18408" s="310" t="s">
        <v>23925</v>
      </c>
      <c r="G18408" s="311">
        <v>44449</v>
      </c>
      <c r="H18408" s="312" t="s">
        <v>4043</v>
      </c>
      <c r="I18408" s="313" t="s">
        <v>6831</v>
      </c>
    </row>
    <row r="18409" spans="6:9" x14ac:dyDescent="0.2">
      <c r="F18409" s="310" t="s">
        <v>23926</v>
      </c>
      <c r="G18409" s="311">
        <v>44450</v>
      </c>
      <c r="H18409" s="312" t="s">
        <v>4043</v>
      </c>
      <c r="I18409" s="313" t="s">
        <v>6831</v>
      </c>
    </row>
    <row r="18410" spans="6:9" x14ac:dyDescent="0.2">
      <c r="F18410" s="310" t="s">
        <v>23927</v>
      </c>
      <c r="G18410" s="311">
        <v>44451</v>
      </c>
      <c r="H18410" s="312" t="s">
        <v>4043</v>
      </c>
      <c r="I18410" s="313" t="s">
        <v>6831</v>
      </c>
    </row>
    <row r="18411" spans="6:9" x14ac:dyDescent="0.2">
      <c r="F18411" s="310" t="s">
        <v>23928</v>
      </c>
      <c r="G18411" s="311">
        <v>44452</v>
      </c>
      <c r="H18411" s="312" t="s">
        <v>4043</v>
      </c>
      <c r="I18411" s="313" t="s">
        <v>6831</v>
      </c>
    </row>
    <row r="18412" spans="6:9" x14ac:dyDescent="0.2">
      <c r="F18412" s="310" t="s">
        <v>23929</v>
      </c>
      <c r="G18412" s="311">
        <v>44453</v>
      </c>
      <c r="H18412" s="312" t="s">
        <v>4043</v>
      </c>
      <c r="I18412" s="313" t="s">
        <v>6831</v>
      </c>
    </row>
    <row r="18413" spans="6:9" x14ac:dyDescent="0.2">
      <c r="F18413" s="310" t="s">
        <v>23930</v>
      </c>
      <c r="G18413" s="311">
        <v>44454</v>
      </c>
      <c r="H18413" s="312" t="s">
        <v>4043</v>
      </c>
      <c r="I18413" s="313" t="s">
        <v>6831</v>
      </c>
    </row>
    <row r="18414" spans="6:9" x14ac:dyDescent="0.2">
      <c r="F18414" s="310" t="s">
        <v>23931</v>
      </c>
      <c r="G18414" s="311">
        <v>44455</v>
      </c>
      <c r="H18414" s="312" t="s">
        <v>4043</v>
      </c>
      <c r="I18414" s="313" t="s">
        <v>6831</v>
      </c>
    </row>
    <row r="18415" spans="6:9" x14ac:dyDescent="0.2">
      <c r="F18415" s="310" t="s">
        <v>23932</v>
      </c>
      <c r="G18415" s="311">
        <v>44460</v>
      </c>
      <c r="H18415" s="312" t="s">
        <v>4043</v>
      </c>
      <c r="I18415" s="313" t="s">
        <v>6831</v>
      </c>
    </row>
    <row r="18416" spans="6:9" x14ac:dyDescent="0.2">
      <c r="F18416" s="310" t="s">
        <v>23933</v>
      </c>
      <c r="G18416" s="311">
        <v>44470</v>
      </c>
      <c r="H18416" s="312" t="s">
        <v>4043</v>
      </c>
      <c r="I18416" s="313" t="s">
        <v>6831</v>
      </c>
    </row>
    <row r="18417" spans="6:9" x14ac:dyDescent="0.2">
      <c r="F18417" s="310" t="s">
        <v>23934</v>
      </c>
      <c r="G18417" s="311">
        <v>44471</v>
      </c>
      <c r="H18417" s="312" t="s">
        <v>4043</v>
      </c>
      <c r="I18417" s="313" t="s">
        <v>6831</v>
      </c>
    </row>
    <row r="18418" spans="6:9" x14ac:dyDescent="0.2">
      <c r="F18418" s="310" t="s">
        <v>23935</v>
      </c>
      <c r="G18418" s="311">
        <v>44473</v>
      </c>
      <c r="H18418" s="312" t="s">
        <v>4043</v>
      </c>
      <c r="I18418" s="313" t="s">
        <v>6831</v>
      </c>
    </row>
    <row r="18419" spans="6:9" x14ac:dyDescent="0.2">
      <c r="F18419" s="310" t="s">
        <v>23936</v>
      </c>
      <c r="G18419" s="311">
        <v>44481</v>
      </c>
      <c r="H18419" s="312" t="s">
        <v>4043</v>
      </c>
      <c r="I18419" s="313" t="s">
        <v>6831</v>
      </c>
    </row>
    <row r="18420" spans="6:9" x14ac:dyDescent="0.2">
      <c r="F18420" s="310" t="s">
        <v>23937</v>
      </c>
      <c r="G18420" s="311">
        <v>44482</v>
      </c>
      <c r="H18420" s="312" t="s">
        <v>4043</v>
      </c>
      <c r="I18420" s="313" t="s">
        <v>6831</v>
      </c>
    </row>
    <row r="18421" spans="6:9" x14ac:dyDescent="0.2">
      <c r="F18421" s="310" t="s">
        <v>23938</v>
      </c>
      <c r="G18421" s="311">
        <v>44483</v>
      </c>
      <c r="H18421" s="312" t="s">
        <v>4043</v>
      </c>
      <c r="I18421" s="313" t="s">
        <v>6831</v>
      </c>
    </row>
    <row r="18422" spans="6:9" x14ac:dyDescent="0.2">
      <c r="F18422" s="310" t="s">
        <v>23939</v>
      </c>
      <c r="G18422" s="311">
        <v>44484</v>
      </c>
      <c r="H18422" s="312" t="s">
        <v>4043</v>
      </c>
      <c r="I18422" s="313" t="s">
        <v>6831</v>
      </c>
    </row>
    <row r="18423" spans="6:9" x14ac:dyDescent="0.2">
      <c r="F18423" s="310" t="s">
        <v>23940</v>
      </c>
      <c r="G18423" s="311">
        <v>44485</v>
      </c>
      <c r="H18423" s="312" t="s">
        <v>4043</v>
      </c>
      <c r="I18423" s="313" t="s">
        <v>6831</v>
      </c>
    </row>
    <row r="18424" spans="6:9" x14ac:dyDescent="0.2">
      <c r="F18424" s="310" t="s">
        <v>23941</v>
      </c>
      <c r="G18424" s="311">
        <v>44486</v>
      </c>
      <c r="H18424" s="312" t="s">
        <v>4043</v>
      </c>
      <c r="I18424" s="313" t="s">
        <v>6831</v>
      </c>
    </row>
    <row r="18425" spans="6:9" x14ac:dyDescent="0.2">
      <c r="F18425" s="310" t="s">
        <v>23942</v>
      </c>
      <c r="G18425" s="311">
        <v>44488</v>
      </c>
      <c r="H18425" s="312" t="s">
        <v>4043</v>
      </c>
      <c r="I18425" s="313" t="s">
        <v>6831</v>
      </c>
    </row>
    <row r="18426" spans="6:9" x14ac:dyDescent="0.2">
      <c r="F18426" s="310" t="s">
        <v>23943</v>
      </c>
      <c r="G18426" s="311">
        <v>44490</v>
      </c>
      <c r="H18426" s="312" t="s">
        <v>4043</v>
      </c>
      <c r="I18426" s="313" t="s">
        <v>6831</v>
      </c>
    </row>
    <row r="18427" spans="6:9" x14ac:dyDescent="0.2">
      <c r="F18427" s="310" t="s">
        <v>23944</v>
      </c>
      <c r="G18427" s="311">
        <v>44491</v>
      </c>
      <c r="H18427" s="312" t="s">
        <v>4043</v>
      </c>
      <c r="I18427" s="313" t="s">
        <v>6831</v>
      </c>
    </row>
    <row r="18428" spans="6:9" x14ac:dyDescent="0.2">
      <c r="F18428" s="310" t="s">
        <v>23945</v>
      </c>
      <c r="G18428" s="311">
        <v>44492</v>
      </c>
      <c r="H18428" s="312" t="s">
        <v>4043</v>
      </c>
      <c r="I18428" s="313" t="s">
        <v>6831</v>
      </c>
    </row>
    <row r="18429" spans="6:9" x14ac:dyDescent="0.2">
      <c r="F18429" s="310" t="s">
        <v>23946</v>
      </c>
      <c r="G18429" s="311">
        <v>44493</v>
      </c>
      <c r="H18429" s="312" t="s">
        <v>4043</v>
      </c>
      <c r="I18429" s="313" t="s">
        <v>6831</v>
      </c>
    </row>
    <row r="18430" spans="6:9" x14ac:dyDescent="0.2">
      <c r="F18430" s="310" t="s">
        <v>23947</v>
      </c>
      <c r="G18430" s="311">
        <v>44501</v>
      </c>
      <c r="H18430" s="312" t="s">
        <v>4043</v>
      </c>
      <c r="I18430" s="313" t="s">
        <v>6831</v>
      </c>
    </row>
    <row r="18431" spans="6:9" x14ac:dyDescent="0.2">
      <c r="F18431" s="310" t="s">
        <v>23948</v>
      </c>
      <c r="G18431" s="311">
        <v>44502</v>
      </c>
      <c r="H18431" s="312" t="s">
        <v>4043</v>
      </c>
      <c r="I18431" s="313" t="s">
        <v>6831</v>
      </c>
    </row>
    <row r="18432" spans="6:9" x14ac:dyDescent="0.2">
      <c r="F18432" s="310" t="s">
        <v>23949</v>
      </c>
      <c r="G18432" s="311">
        <v>44503</v>
      </c>
      <c r="H18432" s="312" t="s">
        <v>4043</v>
      </c>
      <c r="I18432" s="313" t="s">
        <v>6831</v>
      </c>
    </row>
    <row r="18433" spans="6:9" x14ac:dyDescent="0.2">
      <c r="F18433" s="310" t="s">
        <v>23950</v>
      </c>
      <c r="G18433" s="311">
        <v>44504</v>
      </c>
      <c r="H18433" s="312" t="s">
        <v>4043</v>
      </c>
      <c r="I18433" s="313" t="s">
        <v>6831</v>
      </c>
    </row>
    <row r="18434" spans="6:9" x14ac:dyDescent="0.2">
      <c r="F18434" s="310" t="s">
        <v>23951</v>
      </c>
      <c r="G18434" s="311">
        <v>44505</v>
      </c>
      <c r="H18434" s="312" t="s">
        <v>4043</v>
      </c>
      <c r="I18434" s="313" t="s">
        <v>6831</v>
      </c>
    </row>
    <row r="18435" spans="6:9" x14ac:dyDescent="0.2">
      <c r="F18435" s="310" t="s">
        <v>23952</v>
      </c>
      <c r="G18435" s="311">
        <v>44506</v>
      </c>
      <c r="H18435" s="312" t="s">
        <v>4043</v>
      </c>
      <c r="I18435" s="313" t="s">
        <v>6831</v>
      </c>
    </row>
    <row r="18436" spans="6:9" x14ac:dyDescent="0.2">
      <c r="F18436" s="310" t="s">
        <v>23953</v>
      </c>
      <c r="G18436" s="311">
        <v>44507</v>
      </c>
      <c r="H18436" s="312" t="s">
        <v>4043</v>
      </c>
      <c r="I18436" s="313" t="s">
        <v>6831</v>
      </c>
    </row>
    <row r="18437" spans="6:9" x14ac:dyDescent="0.2">
      <c r="F18437" s="310" t="s">
        <v>23954</v>
      </c>
      <c r="G18437" s="311">
        <v>44509</v>
      </c>
      <c r="H18437" s="312" t="s">
        <v>4043</v>
      </c>
      <c r="I18437" s="313" t="s">
        <v>6831</v>
      </c>
    </row>
    <row r="18438" spans="6:9" x14ac:dyDescent="0.2">
      <c r="F18438" s="310" t="s">
        <v>23955</v>
      </c>
      <c r="G18438" s="311">
        <v>44510</v>
      </c>
      <c r="H18438" s="312" t="s">
        <v>4043</v>
      </c>
      <c r="I18438" s="313" t="s">
        <v>6831</v>
      </c>
    </row>
    <row r="18439" spans="6:9" x14ac:dyDescent="0.2">
      <c r="F18439" s="310" t="s">
        <v>23956</v>
      </c>
      <c r="G18439" s="311">
        <v>44511</v>
      </c>
      <c r="H18439" s="312" t="s">
        <v>4043</v>
      </c>
      <c r="I18439" s="313" t="s">
        <v>6831</v>
      </c>
    </row>
    <row r="18440" spans="6:9" x14ac:dyDescent="0.2">
      <c r="F18440" s="310" t="s">
        <v>23957</v>
      </c>
      <c r="G18440" s="311">
        <v>44512</v>
      </c>
      <c r="H18440" s="312" t="s">
        <v>4043</v>
      </c>
      <c r="I18440" s="313" t="s">
        <v>6831</v>
      </c>
    </row>
    <row r="18441" spans="6:9" x14ac:dyDescent="0.2">
      <c r="F18441" s="310" t="s">
        <v>23958</v>
      </c>
      <c r="G18441" s="311">
        <v>44513</v>
      </c>
      <c r="H18441" s="312" t="s">
        <v>4043</v>
      </c>
      <c r="I18441" s="313" t="s">
        <v>6831</v>
      </c>
    </row>
    <row r="18442" spans="6:9" x14ac:dyDescent="0.2">
      <c r="F18442" s="310" t="s">
        <v>23959</v>
      </c>
      <c r="G18442" s="311">
        <v>44514</v>
      </c>
      <c r="H18442" s="312" t="s">
        <v>4043</v>
      </c>
      <c r="I18442" s="313" t="s">
        <v>6831</v>
      </c>
    </row>
    <row r="18443" spans="6:9" x14ac:dyDescent="0.2">
      <c r="F18443" s="310" t="s">
        <v>23960</v>
      </c>
      <c r="G18443" s="311">
        <v>44515</v>
      </c>
      <c r="H18443" s="312" t="s">
        <v>4043</v>
      </c>
      <c r="I18443" s="313" t="s">
        <v>6831</v>
      </c>
    </row>
    <row r="18444" spans="6:9" x14ac:dyDescent="0.2">
      <c r="F18444" s="310" t="s">
        <v>23961</v>
      </c>
      <c r="G18444" s="311">
        <v>44555</v>
      </c>
      <c r="H18444" s="312" t="s">
        <v>4043</v>
      </c>
      <c r="I18444" s="313" t="s">
        <v>6831</v>
      </c>
    </row>
    <row r="18445" spans="6:9" x14ac:dyDescent="0.2">
      <c r="F18445" s="310" t="s">
        <v>23962</v>
      </c>
      <c r="G18445" s="311">
        <v>44601</v>
      </c>
      <c r="H18445" s="312" t="s">
        <v>4043</v>
      </c>
      <c r="I18445" s="313" t="s">
        <v>6831</v>
      </c>
    </row>
    <row r="18446" spans="6:9" x14ac:dyDescent="0.2">
      <c r="F18446" s="310" t="s">
        <v>23963</v>
      </c>
      <c r="G18446" s="311">
        <v>44606</v>
      </c>
      <c r="H18446" s="312" t="s">
        <v>4043</v>
      </c>
      <c r="I18446" s="313" t="s">
        <v>6831</v>
      </c>
    </row>
    <row r="18447" spans="6:9" x14ac:dyDescent="0.2">
      <c r="F18447" s="310" t="s">
        <v>23964</v>
      </c>
      <c r="G18447" s="311">
        <v>44607</v>
      </c>
      <c r="H18447" s="312" t="s">
        <v>4043</v>
      </c>
      <c r="I18447" s="313" t="s">
        <v>6831</v>
      </c>
    </row>
    <row r="18448" spans="6:9" x14ac:dyDescent="0.2">
      <c r="F18448" s="310" t="s">
        <v>23965</v>
      </c>
      <c r="G18448" s="311">
        <v>44608</v>
      </c>
      <c r="H18448" s="312" t="s">
        <v>4043</v>
      </c>
      <c r="I18448" s="313" t="s">
        <v>6831</v>
      </c>
    </row>
    <row r="18449" spans="6:9" x14ac:dyDescent="0.2">
      <c r="F18449" s="310" t="s">
        <v>23966</v>
      </c>
      <c r="G18449" s="311">
        <v>44609</v>
      </c>
      <c r="H18449" s="312" t="s">
        <v>4043</v>
      </c>
      <c r="I18449" s="313" t="s">
        <v>6831</v>
      </c>
    </row>
    <row r="18450" spans="6:9" x14ac:dyDescent="0.2">
      <c r="F18450" s="310" t="s">
        <v>23967</v>
      </c>
      <c r="G18450" s="311">
        <v>44610</v>
      </c>
      <c r="H18450" s="312" t="s">
        <v>4043</v>
      </c>
      <c r="I18450" s="313" t="s">
        <v>6831</v>
      </c>
    </row>
    <row r="18451" spans="6:9" x14ac:dyDescent="0.2">
      <c r="F18451" s="310" t="s">
        <v>23968</v>
      </c>
      <c r="G18451" s="311">
        <v>44611</v>
      </c>
      <c r="H18451" s="312" t="s">
        <v>4043</v>
      </c>
      <c r="I18451" s="313" t="s">
        <v>6831</v>
      </c>
    </row>
    <row r="18452" spans="6:9" x14ac:dyDescent="0.2">
      <c r="F18452" s="310" t="s">
        <v>23969</v>
      </c>
      <c r="G18452" s="311">
        <v>44612</v>
      </c>
      <c r="H18452" s="312" t="s">
        <v>4043</v>
      </c>
      <c r="I18452" s="313" t="s">
        <v>6831</v>
      </c>
    </row>
    <row r="18453" spans="6:9" x14ac:dyDescent="0.2">
      <c r="F18453" s="310" t="s">
        <v>23970</v>
      </c>
      <c r="G18453" s="311">
        <v>44613</v>
      </c>
      <c r="H18453" s="312" t="s">
        <v>4043</v>
      </c>
      <c r="I18453" s="313" t="s">
        <v>6831</v>
      </c>
    </row>
    <row r="18454" spans="6:9" x14ac:dyDescent="0.2">
      <c r="F18454" s="310" t="s">
        <v>23971</v>
      </c>
      <c r="G18454" s="311">
        <v>44614</v>
      </c>
      <c r="H18454" s="312" t="s">
        <v>4043</v>
      </c>
      <c r="I18454" s="313" t="s">
        <v>6831</v>
      </c>
    </row>
    <row r="18455" spans="6:9" x14ac:dyDescent="0.2">
      <c r="F18455" s="310" t="s">
        <v>23972</v>
      </c>
      <c r="G18455" s="311">
        <v>44615</v>
      </c>
      <c r="H18455" s="312" t="s">
        <v>4043</v>
      </c>
      <c r="I18455" s="313" t="s">
        <v>6831</v>
      </c>
    </row>
    <row r="18456" spans="6:9" x14ac:dyDescent="0.2">
      <c r="F18456" s="310" t="s">
        <v>23973</v>
      </c>
      <c r="G18456" s="311">
        <v>44617</v>
      </c>
      <c r="H18456" s="312" t="s">
        <v>4043</v>
      </c>
      <c r="I18456" s="313" t="s">
        <v>6831</v>
      </c>
    </row>
    <row r="18457" spans="6:9" x14ac:dyDescent="0.2">
      <c r="F18457" s="310" t="s">
        <v>23974</v>
      </c>
      <c r="G18457" s="311">
        <v>44618</v>
      </c>
      <c r="H18457" s="312" t="s">
        <v>4043</v>
      </c>
      <c r="I18457" s="313" t="s">
        <v>6831</v>
      </c>
    </row>
    <row r="18458" spans="6:9" x14ac:dyDescent="0.2">
      <c r="F18458" s="310" t="s">
        <v>23975</v>
      </c>
      <c r="G18458" s="311">
        <v>44619</v>
      </c>
      <c r="H18458" s="312" t="s">
        <v>4043</v>
      </c>
      <c r="I18458" s="313" t="s">
        <v>6831</v>
      </c>
    </row>
    <row r="18459" spans="6:9" x14ac:dyDescent="0.2">
      <c r="F18459" s="310" t="s">
        <v>23976</v>
      </c>
      <c r="G18459" s="311">
        <v>44620</v>
      </c>
      <c r="H18459" s="312" t="s">
        <v>4043</v>
      </c>
      <c r="I18459" s="313" t="s">
        <v>6831</v>
      </c>
    </row>
    <row r="18460" spans="6:9" x14ac:dyDescent="0.2">
      <c r="F18460" s="310" t="s">
        <v>23977</v>
      </c>
      <c r="G18460" s="311">
        <v>44621</v>
      </c>
      <c r="H18460" s="312" t="s">
        <v>4043</v>
      </c>
      <c r="I18460" s="313" t="s">
        <v>6831</v>
      </c>
    </row>
    <row r="18461" spans="6:9" x14ac:dyDescent="0.2">
      <c r="F18461" s="310" t="s">
        <v>23978</v>
      </c>
      <c r="G18461" s="311">
        <v>44622</v>
      </c>
      <c r="H18461" s="312" t="s">
        <v>4043</v>
      </c>
      <c r="I18461" s="313" t="s">
        <v>6831</v>
      </c>
    </row>
    <row r="18462" spans="6:9" x14ac:dyDescent="0.2">
      <c r="F18462" s="310" t="s">
        <v>23979</v>
      </c>
      <c r="G18462" s="311">
        <v>44624</v>
      </c>
      <c r="H18462" s="312" t="s">
        <v>4043</v>
      </c>
      <c r="I18462" s="313" t="s">
        <v>6831</v>
      </c>
    </row>
    <row r="18463" spans="6:9" x14ac:dyDescent="0.2">
      <c r="F18463" s="310" t="s">
        <v>23980</v>
      </c>
      <c r="G18463" s="311">
        <v>44625</v>
      </c>
      <c r="H18463" s="312" t="s">
        <v>4043</v>
      </c>
      <c r="I18463" s="313" t="s">
        <v>6831</v>
      </c>
    </row>
    <row r="18464" spans="6:9" x14ac:dyDescent="0.2">
      <c r="F18464" s="310" t="s">
        <v>23981</v>
      </c>
      <c r="G18464" s="311">
        <v>44626</v>
      </c>
      <c r="H18464" s="312" t="s">
        <v>4043</v>
      </c>
      <c r="I18464" s="313" t="s">
        <v>6831</v>
      </c>
    </row>
    <row r="18465" spans="6:9" x14ac:dyDescent="0.2">
      <c r="F18465" s="310" t="s">
        <v>23982</v>
      </c>
      <c r="G18465" s="311">
        <v>44627</v>
      </c>
      <c r="H18465" s="312" t="s">
        <v>4043</v>
      </c>
      <c r="I18465" s="313" t="s">
        <v>6831</v>
      </c>
    </row>
    <row r="18466" spans="6:9" x14ac:dyDescent="0.2">
      <c r="F18466" s="310" t="s">
        <v>23983</v>
      </c>
      <c r="G18466" s="311">
        <v>44628</v>
      </c>
      <c r="H18466" s="312" t="s">
        <v>4043</v>
      </c>
      <c r="I18466" s="313" t="s">
        <v>6831</v>
      </c>
    </row>
    <row r="18467" spans="6:9" x14ac:dyDescent="0.2">
      <c r="F18467" s="310" t="s">
        <v>23984</v>
      </c>
      <c r="G18467" s="311">
        <v>44629</v>
      </c>
      <c r="H18467" s="312" t="s">
        <v>4043</v>
      </c>
      <c r="I18467" s="313" t="s">
        <v>6831</v>
      </c>
    </row>
    <row r="18468" spans="6:9" x14ac:dyDescent="0.2">
      <c r="F18468" s="310" t="s">
        <v>23985</v>
      </c>
      <c r="G18468" s="311">
        <v>44630</v>
      </c>
      <c r="H18468" s="312" t="s">
        <v>4043</v>
      </c>
      <c r="I18468" s="313" t="s">
        <v>6831</v>
      </c>
    </row>
    <row r="18469" spans="6:9" x14ac:dyDescent="0.2">
      <c r="F18469" s="322" t="s">
        <v>23986</v>
      </c>
      <c r="G18469" s="316">
        <v>44631</v>
      </c>
      <c r="H18469" s="323" t="s">
        <v>4043</v>
      </c>
      <c r="I18469" s="313" t="s">
        <v>6831</v>
      </c>
    </row>
    <row r="18470" spans="6:9" x14ac:dyDescent="0.2">
      <c r="F18470" s="310" t="s">
        <v>23987</v>
      </c>
      <c r="G18470" s="311">
        <v>44632</v>
      </c>
      <c r="H18470" s="312" t="s">
        <v>4043</v>
      </c>
      <c r="I18470" s="313" t="s">
        <v>6831</v>
      </c>
    </row>
    <row r="18471" spans="6:9" x14ac:dyDescent="0.2">
      <c r="F18471" s="310" t="s">
        <v>23988</v>
      </c>
      <c r="G18471" s="311">
        <v>44633</v>
      </c>
      <c r="H18471" s="312" t="s">
        <v>4043</v>
      </c>
      <c r="I18471" s="313" t="s">
        <v>6831</v>
      </c>
    </row>
    <row r="18472" spans="6:9" x14ac:dyDescent="0.2">
      <c r="F18472" s="310" t="s">
        <v>23989</v>
      </c>
      <c r="G18472" s="311">
        <v>44634</v>
      </c>
      <c r="H18472" s="312" t="s">
        <v>4043</v>
      </c>
      <c r="I18472" s="313" t="s">
        <v>6831</v>
      </c>
    </row>
    <row r="18473" spans="6:9" x14ac:dyDescent="0.2">
      <c r="F18473" s="310" t="s">
        <v>23990</v>
      </c>
      <c r="G18473" s="311">
        <v>44636</v>
      </c>
      <c r="H18473" s="312" t="s">
        <v>4043</v>
      </c>
      <c r="I18473" s="313" t="s">
        <v>6831</v>
      </c>
    </row>
    <row r="18474" spans="6:9" x14ac:dyDescent="0.2">
      <c r="F18474" s="310" t="s">
        <v>23991</v>
      </c>
      <c r="G18474" s="311">
        <v>44637</v>
      </c>
      <c r="H18474" s="312" t="s">
        <v>4043</v>
      </c>
      <c r="I18474" s="313" t="s">
        <v>6831</v>
      </c>
    </row>
    <row r="18475" spans="6:9" x14ac:dyDescent="0.2">
      <c r="F18475" s="310" t="s">
        <v>23992</v>
      </c>
      <c r="G18475" s="311">
        <v>44638</v>
      </c>
      <c r="H18475" s="312" t="s">
        <v>4043</v>
      </c>
      <c r="I18475" s="313" t="s">
        <v>6831</v>
      </c>
    </row>
    <row r="18476" spans="6:9" x14ac:dyDescent="0.2">
      <c r="F18476" s="310" t="s">
        <v>23993</v>
      </c>
      <c r="G18476" s="311">
        <v>44639</v>
      </c>
      <c r="H18476" s="312" t="s">
        <v>4043</v>
      </c>
      <c r="I18476" s="313" t="s">
        <v>6831</v>
      </c>
    </row>
    <row r="18477" spans="6:9" x14ac:dyDescent="0.2">
      <c r="F18477" s="310" t="s">
        <v>23994</v>
      </c>
      <c r="G18477" s="311">
        <v>44640</v>
      </c>
      <c r="H18477" s="312" t="s">
        <v>4043</v>
      </c>
      <c r="I18477" s="313" t="s">
        <v>6831</v>
      </c>
    </row>
    <row r="18478" spans="6:9" x14ac:dyDescent="0.2">
      <c r="F18478" s="310" t="s">
        <v>23995</v>
      </c>
      <c r="G18478" s="311">
        <v>44641</v>
      </c>
      <c r="H18478" s="312" t="s">
        <v>4043</v>
      </c>
      <c r="I18478" s="313" t="s">
        <v>6831</v>
      </c>
    </row>
    <row r="18479" spans="6:9" x14ac:dyDescent="0.2">
      <c r="F18479" s="310" t="s">
        <v>23996</v>
      </c>
      <c r="G18479" s="311">
        <v>44643</v>
      </c>
      <c r="H18479" s="312" t="s">
        <v>4043</v>
      </c>
      <c r="I18479" s="313" t="s">
        <v>6831</v>
      </c>
    </row>
    <row r="18480" spans="6:9" x14ac:dyDescent="0.2">
      <c r="F18480" s="310" t="s">
        <v>23997</v>
      </c>
      <c r="G18480" s="311">
        <v>44644</v>
      </c>
      <c r="H18480" s="312" t="s">
        <v>4043</v>
      </c>
      <c r="I18480" s="313" t="s">
        <v>6831</v>
      </c>
    </row>
    <row r="18481" spans="6:9" x14ac:dyDescent="0.2">
      <c r="F18481" s="310" t="s">
        <v>23998</v>
      </c>
      <c r="G18481" s="311">
        <v>44645</v>
      </c>
      <c r="H18481" s="312" t="s">
        <v>4043</v>
      </c>
      <c r="I18481" s="313" t="s">
        <v>6831</v>
      </c>
    </row>
    <row r="18482" spans="6:9" x14ac:dyDescent="0.2">
      <c r="F18482" s="310" t="s">
        <v>23999</v>
      </c>
      <c r="G18482" s="311">
        <v>44646</v>
      </c>
      <c r="H18482" s="312" t="s">
        <v>4043</v>
      </c>
      <c r="I18482" s="313" t="s">
        <v>6831</v>
      </c>
    </row>
    <row r="18483" spans="6:9" x14ac:dyDescent="0.2">
      <c r="F18483" s="310" t="s">
        <v>24000</v>
      </c>
      <c r="G18483" s="311">
        <v>44647</v>
      </c>
      <c r="H18483" s="312" t="s">
        <v>4043</v>
      </c>
      <c r="I18483" s="313" t="s">
        <v>6831</v>
      </c>
    </row>
    <row r="18484" spans="6:9" x14ac:dyDescent="0.2">
      <c r="F18484" s="310" t="s">
        <v>24001</v>
      </c>
      <c r="G18484" s="311">
        <v>44648</v>
      </c>
      <c r="H18484" s="312" t="s">
        <v>4043</v>
      </c>
      <c r="I18484" s="313" t="s">
        <v>6831</v>
      </c>
    </row>
    <row r="18485" spans="6:9" x14ac:dyDescent="0.2">
      <c r="F18485" s="310" t="s">
        <v>24002</v>
      </c>
      <c r="G18485" s="311">
        <v>44650</v>
      </c>
      <c r="H18485" s="312" t="s">
        <v>4043</v>
      </c>
      <c r="I18485" s="313" t="s">
        <v>6831</v>
      </c>
    </row>
    <row r="18486" spans="6:9" x14ac:dyDescent="0.2">
      <c r="F18486" s="310" t="s">
        <v>24003</v>
      </c>
      <c r="G18486" s="311">
        <v>44651</v>
      </c>
      <c r="H18486" s="312" t="s">
        <v>4043</v>
      </c>
      <c r="I18486" s="313" t="s">
        <v>6831</v>
      </c>
    </row>
    <row r="18487" spans="6:9" x14ac:dyDescent="0.2">
      <c r="F18487" s="310" t="s">
        <v>24004</v>
      </c>
      <c r="G18487" s="311">
        <v>44652</v>
      </c>
      <c r="H18487" s="312" t="s">
        <v>4043</v>
      </c>
      <c r="I18487" s="313" t="s">
        <v>6831</v>
      </c>
    </row>
    <row r="18488" spans="6:9" x14ac:dyDescent="0.2">
      <c r="F18488" s="310" t="s">
        <v>24005</v>
      </c>
      <c r="G18488" s="311">
        <v>44653</v>
      </c>
      <c r="H18488" s="312" t="s">
        <v>4043</v>
      </c>
      <c r="I18488" s="313" t="s">
        <v>6831</v>
      </c>
    </row>
    <row r="18489" spans="6:9" x14ac:dyDescent="0.2">
      <c r="F18489" s="310" t="s">
        <v>24006</v>
      </c>
      <c r="G18489" s="311">
        <v>44654</v>
      </c>
      <c r="H18489" s="312" t="s">
        <v>4043</v>
      </c>
      <c r="I18489" s="313" t="s">
        <v>6831</v>
      </c>
    </row>
    <row r="18490" spans="6:9" x14ac:dyDescent="0.2">
      <c r="F18490" s="310" t="s">
        <v>24007</v>
      </c>
      <c r="G18490" s="311">
        <v>44656</v>
      </c>
      <c r="H18490" s="312" t="s">
        <v>4043</v>
      </c>
      <c r="I18490" s="313" t="s">
        <v>6831</v>
      </c>
    </row>
    <row r="18491" spans="6:9" x14ac:dyDescent="0.2">
      <c r="F18491" s="310" t="s">
        <v>24008</v>
      </c>
      <c r="G18491" s="311">
        <v>44657</v>
      </c>
      <c r="H18491" s="312" t="s">
        <v>4043</v>
      </c>
      <c r="I18491" s="313" t="s">
        <v>6831</v>
      </c>
    </row>
    <row r="18492" spans="6:9" x14ac:dyDescent="0.2">
      <c r="F18492" s="310" t="s">
        <v>24009</v>
      </c>
      <c r="G18492" s="311">
        <v>44659</v>
      </c>
      <c r="H18492" s="312" t="s">
        <v>4043</v>
      </c>
      <c r="I18492" s="313" t="s">
        <v>6831</v>
      </c>
    </row>
    <row r="18493" spans="6:9" x14ac:dyDescent="0.2">
      <c r="F18493" s="310" t="s">
        <v>24010</v>
      </c>
      <c r="G18493" s="311">
        <v>44660</v>
      </c>
      <c r="H18493" s="312" t="s">
        <v>4043</v>
      </c>
      <c r="I18493" s="313" t="s">
        <v>6831</v>
      </c>
    </row>
    <row r="18494" spans="6:9" x14ac:dyDescent="0.2">
      <c r="F18494" s="310" t="s">
        <v>24011</v>
      </c>
      <c r="G18494" s="311">
        <v>44661</v>
      </c>
      <c r="H18494" s="312" t="s">
        <v>4043</v>
      </c>
      <c r="I18494" s="313" t="s">
        <v>6831</v>
      </c>
    </row>
    <row r="18495" spans="6:9" x14ac:dyDescent="0.2">
      <c r="F18495" s="310" t="s">
        <v>24012</v>
      </c>
      <c r="G18495" s="311">
        <v>44662</v>
      </c>
      <c r="H18495" s="312" t="s">
        <v>4043</v>
      </c>
      <c r="I18495" s="313" t="s">
        <v>6831</v>
      </c>
    </row>
    <row r="18496" spans="6:9" x14ac:dyDescent="0.2">
      <c r="F18496" s="310" t="s">
        <v>24013</v>
      </c>
      <c r="G18496" s="311">
        <v>44663</v>
      </c>
      <c r="H18496" s="312" t="s">
        <v>4043</v>
      </c>
      <c r="I18496" s="313" t="s">
        <v>6831</v>
      </c>
    </row>
    <row r="18497" spans="6:9" x14ac:dyDescent="0.2">
      <c r="F18497" s="310" t="s">
        <v>24014</v>
      </c>
      <c r="G18497" s="311">
        <v>44665</v>
      </c>
      <c r="H18497" s="312" t="s">
        <v>4043</v>
      </c>
      <c r="I18497" s="313" t="s">
        <v>6831</v>
      </c>
    </row>
    <row r="18498" spans="6:9" x14ac:dyDescent="0.2">
      <c r="F18498" s="310" t="s">
        <v>24015</v>
      </c>
      <c r="G18498" s="311">
        <v>44666</v>
      </c>
      <c r="H18498" s="312" t="s">
        <v>4043</v>
      </c>
      <c r="I18498" s="313" t="s">
        <v>6831</v>
      </c>
    </row>
    <row r="18499" spans="6:9" x14ac:dyDescent="0.2">
      <c r="F18499" s="310" t="s">
        <v>24016</v>
      </c>
      <c r="G18499" s="311">
        <v>44667</v>
      </c>
      <c r="H18499" s="312" t="s">
        <v>4043</v>
      </c>
      <c r="I18499" s="313" t="s">
        <v>6831</v>
      </c>
    </row>
    <row r="18500" spans="6:9" x14ac:dyDescent="0.2">
      <c r="F18500" s="310" t="s">
        <v>24017</v>
      </c>
      <c r="G18500" s="311">
        <v>44669</v>
      </c>
      <c r="H18500" s="312" t="s">
        <v>4043</v>
      </c>
      <c r="I18500" s="313" t="s">
        <v>6831</v>
      </c>
    </row>
    <row r="18501" spans="6:9" x14ac:dyDescent="0.2">
      <c r="F18501" s="310" t="s">
        <v>24018</v>
      </c>
      <c r="G18501" s="311">
        <v>44670</v>
      </c>
      <c r="H18501" s="312" t="s">
        <v>4043</v>
      </c>
      <c r="I18501" s="313" t="s">
        <v>6831</v>
      </c>
    </row>
    <row r="18502" spans="6:9" x14ac:dyDescent="0.2">
      <c r="F18502" s="310" t="s">
        <v>24019</v>
      </c>
      <c r="G18502" s="311">
        <v>44671</v>
      </c>
      <c r="H18502" s="312" t="s">
        <v>4043</v>
      </c>
      <c r="I18502" s="313" t="s">
        <v>6831</v>
      </c>
    </row>
    <row r="18503" spans="6:9" x14ac:dyDescent="0.2">
      <c r="F18503" s="310" t="s">
        <v>24020</v>
      </c>
      <c r="G18503" s="311">
        <v>44672</v>
      </c>
      <c r="H18503" s="312" t="s">
        <v>4043</v>
      </c>
      <c r="I18503" s="313" t="s">
        <v>6831</v>
      </c>
    </row>
    <row r="18504" spans="6:9" x14ac:dyDescent="0.2">
      <c r="F18504" s="310" t="s">
        <v>24021</v>
      </c>
      <c r="G18504" s="311">
        <v>44675</v>
      </c>
      <c r="H18504" s="312" t="s">
        <v>4043</v>
      </c>
      <c r="I18504" s="313" t="s">
        <v>6831</v>
      </c>
    </row>
    <row r="18505" spans="6:9" x14ac:dyDescent="0.2">
      <c r="F18505" s="310" t="s">
        <v>24022</v>
      </c>
      <c r="G18505" s="311">
        <v>44676</v>
      </c>
      <c r="H18505" s="312" t="s">
        <v>4043</v>
      </c>
      <c r="I18505" s="313" t="s">
        <v>6831</v>
      </c>
    </row>
    <row r="18506" spans="6:9" x14ac:dyDescent="0.2">
      <c r="F18506" s="310" t="s">
        <v>24023</v>
      </c>
      <c r="G18506" s="311">
        <v>44677</v>
      </c>
      <c r="H18506" s="312" t="s">
        <v>4043</v>
      </c>
      <c r="I18506" s="313" t="s">
        <v>6831</v>
      </c>
    </row>
    <row r="18507" spans="6:9" x14ac:dyDescent="0.2">
      <c r="F18507" s="310" t="s">
        <v>24024</v>
      </c>
      <c r="G18507" s="311">
        <v>44678</v>
      </c>
      <c r="H18507" s="312" t="s">
        <v>4043</v>
      </c>
      <c r="I18507" s="313" t="s">
        <v>6831</v>
      </c>
    </row>
    <row r="18508" spans="6:9" x14ac:dyDescent="0.2">
      <c r="F18508" s="310" t="s">
        <v>24025</v>
      </c>
      <c r="G18508" s="311">
        <v>44679</v>
      </c>
      <c r="H18508" s="312" t="s">
        <v>4043</v>
      </c>
      <c r="I18508" s="313" t="s">
        <v>6831</v>
      </c>
    </row>
    <row r="18509" spans="6:9" x14ac:dyDescent="0.2">
      <c r="F18509" s="310" t="s">
        <v>24026</v>
      </c>
      <c r="G18509" s="311">
        <v>44680</v>
      </c>
      <c r="H18509" s="312" t="s">
        <v>4043</v>
      </c>
      <c r="I18509" s="313" t="s">
        <v>6831</v>
      </c>
    </row>
    <row r="18510" spans="6:9" x14ac:dyDescent="0.2">
      <c r="F18510" s="310" t="s">
        <v>24027</v>
      </c>
      <c r="G18510" s="311">
        <v>44681</v>
      </c>
      <c r="H18510" s="312" t="s">
        <v>4043</v>
      </c>
      <c r="I18510" s="313" t="s">
        <v>6831</v>
      </c>
    </row>
    <row r="18511" spans="6:9" x14ac:dyDescent="0.2">
      <c r="F18511" s="310" t="s">
        <v>24028</v>
      </c>
      <c r="G18511" s="311">
        <v>44682</v>
      </c>
      <c r="H18511" s="312" t="s">
        <v>4043</v>
      </c>
      <c r="I18511" s="313" t="s">
        <v>6831</v>
      </c>
    </row>
    <row r="18512" spans="6:9" x14ac:dyDescent="0.2">
      <c r="F18512" s="310" t="s">
        <v>24029</v>
      </c>
      <c r="G18512" s="311">
        <v>44683</v>
      </c>
      <c r="H18512" s="312" t="s">
        <v>4043</v>
      </c>
      <c r="I18512" s="313" t="s">
        <v>6831</v>
      </c>
    </row>
    <row r="18513" spans="6:9" x14ac:dyDescent="0.2">
      <c r="F18513" s="310" t="s">
        <v>24030</v>
      </c>
      <c r="G18513" s="311">
        <v>44685</v>
      </c>
      <c r="H18513" s="312" t="s">
        <v>4043</v>
      </c>
      <c r="I18513" s="313" t="s">
        <v>6831</v>
      </c>
    </row>
    <row r="18514" spans="6:9" x14ac:dyDescent="0.2">
      <c r="F18514" s="310" t="s">
        <v>24031</v>
      </c>
      <c r="G18514" s="311">
        <v>44687</v>
      </c>
      <c r="H18514" s="312" t="s">
        <v>4043</v>
      </c>
      <c r="I18514" s="313" t="s">
        <v>6831</v>
      </c>
    </row>
    <row r="18515" spans="6:9" x14ac:dyDescent="0.2">
      <c r="F18515" s="310" t="s">
        <v>24032</v>
      </c>
      <c r="G18515" s="311">
        <v>44688</v>
      </c>
      <c r="H18515" s="312" t="s">
        <v>4043</v>
      </c>
      <c r="I18515" s="313" t="s">
        <v>6831</v>
      </c>
    </row>
    <row r="18516" spans="6:9" x14ac:dyDescent="0.2">
      <c r="F18516" s="310" t="s">
        <v>24033</v>
      </c>
      <c r="G18516" s="311">
        <v>44689</v>
      </c>
      <c r="H18516" s="312" t="s">
        <v>4043</v>
      </c>
      <c r="I18516" s="313" t="s">
        <v>6831</v>
      </c>
    </row>
    <row r="18517" spans="6:9" x14ac:dyDescent="0.2">
      <c r="F18517" s="310" t="s">
        <v>24034</v>
      </c>
      <c r="G18517" s="311">
        <v>44690</v>
      </c>
      <c r="H18517" s="312" t="s">
        <v>4043</v>
      </c>
      <c r="I18517" s="313" t="s">
        <v>6831</v>
      </c>
    </row>
    <row r="18518" spans="6:9" x14ac:dyDescent="0.2">
      <c r="F18518" s="310" t="s">
        <v>24035</v>
      </c>
      <c r="G18518" s="311">
        <v>44691</v>
      </c>
      <c r="H18518" s="312" t="s">
        <v>4043</v>
      </c>
      <c r="I18518" s="313" t="s">
        <v>6831</v>
      </c>
    </row>
    <row r="18519" spans="6:9" x14ac:dyDescent="0.2">
      <c r="F18519" s="310" t="s">
        <v>24036</v>
      </c>
      <c r="G18519" s="311">
        <v>44693</v>
      </c>
      <c r="H18519" s="312" t="s">
        <v>4043</v>
      </c>
      <c r="I18519" s="313" t="s">
        <v>6831</v>
      </c>
    </row>
    <row r="18520" spans="6:9" x14ac:dyDescent="0.2">
      <c r="F18520" s="310" t="s">
        <v>24037</v>
      </c>
      <c r="G18520" s="311">
        <v>44695</v>
      </c>
      <c r="H18520" s="312" t="s">
        <v>4043</v>
      </c>
      <c r="I18520" s="313" t="s">
        <v>6831</v>
      </c>
    </row>
    <row r="18521" spans="6:9" x14ac:dyDescent="0.2">
      <c r="F18521" s="310" t="s">
        <v>24038</v>
      </c>
      <c r="G18521" s="311">
        <v>44697</v>
      </c>
      <c r="H18521" s="312" t="s">
        <v>4043</v>
      </c>
      <c r="I18521" s="313" t="s">
        <v>6831</v>
      </c>
    </row>
    <row r="18522" spans="6:9" x14ac:dyDescent="0.2">
      <c r="F18522" s="310" t="s">
        <v>24039</v>
      </c>
      <c r="G18522" s="311">
        <v>44699</v>
      </c>
      <c r="H18522" s="312" t="s">
        <v>4043</v>
      </c>
      <c r="I18522" s="313" t="s">
        <v>6831</v>
      </c>
    </row>
    <row r="18523" spans="6:9" x14ac:dyDescent="0.2">
      <c r="F18523" s="310" t="s">
        <v>24040</v>
      </c>
      <c r="G18523" s="311">
        <v>44701</v>
      </c>
      <c r="H18523" s="312" t="s">
        <v>4043</v>
      </c>
      <c r="I18523" s="313" t="s">
        <v>6831</v>
      </c>
    </row>
    <row r="18524" spans="6:9" x14ac:dyDescent="0.2">
      <c r="F18524" s="310" t="s">
        <v>24041</v>
      </c>
      <c r="G18524" s="311">
        <v>44702</v>
      </c>
      <c r="H18524" s="312" t="s">
        <v>4043</v>
      </c>
      <c r="I18524" s="313" t="s">
        <v>6831</v>
      </c>
    </row>
    <row r="18525" spans="6:9" x14ac:dyDescent="0.2">
      <c r="F18525" s="310" t="s">
        <v>24042</v>
      </c>
      <c r="G18525" s="311">
        <v>44703</v>
      </c>
      <c r="H18525" s="312" t="s">
        <v>4043</v>
      </c>
      <c r="I18525" s="313" t="s">
        <v>6831</v>
      </c>
    </row>
    <row r="18526" spans="6:9" x14ac:dyDescent="0.2">
      <c r="F18526" s="310" t="s">
        <v>24043</v>
      </c>
      <c r="G18526" s="311">
        <v>44704</v>
      </c>
      <c r="H18526" s="312" t="s">
        <v>4043</v>
      </c>
      <c r="I18526" s="313" t="s">
        <v>6831</v>
      </c>
    </row>
    <row r="18527" spans="6:9" x14ac:dyDescent="0.2">
      <c r="F18527" s="310" t="s">
        <v>24044</v>
      </c>
      <c r="G18527" s="311">
        <v>44705</v>
      </c>
      <c r="H18527" s="312" t="s">
        <v>4043</v>
      </c>
      <c r="I18527" s="313" t="s">
        <v>6831</v>
      </c>
    </row>
    <row r="18528" spans="6:9" x14ac:dyDescent="0.2">
      <c r="F18528" s="310" t="s">
        <v>24045</v>
      </c>
      <c r="G18528" s="311">
        <v>44706</v>
      </c>
      <c r="H18528" s="312" t="s">
        <v>4043</v>
      </c>
      <c r="I18528" s="313" t="s">
        <v>6831</v>
      </c>
    </row>
    <row r="18529" spans="6:9" x14ac:dyDescent="0.2">
      <c r="F18529" s="310" t="s">
        <v>24046</v>
      </c>
      <c r="G18529" s="311">
        <v>44707</v>
      </c>
      <c r="H18529" s="312" t="s">
        <v>4043</v>
      </c>
      <c r="I18529" s="313" t="s">
        <v>6831</v>
      </c>
    </row>
    <row r="18530" spans="6:9" x14ac:dyDescent="0.2">
      <c r="F18530" s="310" t="s">
        <v>24047</v>
      </c>
      <c r="G18530" s="311">
        <v>44708</v>
      </c>
      <c r="H18530" s="312" t="s">
        <v>4043</v>
      </c>
      <c r="I18530" s="313" t="s">
        <v>6831</v>
      </c>
    </row>
    <row r="18531" spans="6:9" x14ac:dyDescent="0.2">
      <c r="F18531" s="310" t="s">
        <v>24048</v>
      </c>
      <c r="G18531" s="311">
        <v>44709</v>
      </c>
      <c r="H18531" s="312" t="s">
        <v>4043</v>
      </c>
      <c r="I18531" s="313" t="s">
        <v>6831</v>
      </c>
    </row>
    <row r="18532" spans="6:9" x14ac:dyDescent="0.2">
      <c r="F18532" s="310" t="s">
        <v>24049</v>
      </c>
      <c r="G18532" s="311">
        <v>44710</v>
      </c>
      <c r="H18532" s="312" t="s">
        <v>4043</v>
      </c>
      <c r="I18532" s="313" t="s">
        <v>6831</v>
      </c>
    </row>
    <row r="18533" spans="6:9" x14ac:dyDescent="0.2">
      <c r="F18533" s="310" t="s">
        <v>24050</v>
      </c>
      <c r="G18533" s="311">
        <v>44711</v>
      </c>
      <c r="H18533" s="312" t="s">
        <v>4043</v>
      </c>
      <c r="I18533" s="313" t="s">
        <v>6831</v>
      </c>
    </row>
    <row r="18534" spans="6:9" x14ac:dyDescent="0.2">
      <c r="F18534" s="310" t="s">
        <v>24051</v>
      </c>
      <c r="G18534" s="311">
        <v>44714</v>
      </c>
      <c r="H18534" s="312" t="s">
        <v>4043</v>
      </c>
      <c r="I18534" s="313" t="s">
        <v>6831</v>
      </c>
    </row>
    <row r="18535" spans="6:9" x14ac:dyDescent="0.2">
      <c r="F18535" s="310" t="s">
        <v>24052</v>
      </c>
      <c r="G18535" s="311">
        <v>44718</v>
      </c>
      <c r="H18535" s="312" t="s">
        <v>4043</v>
      </c>
      <c r="I18535" s="313" t="s">
        <v>6831</v>
      </c>
    </row>
    <row r="18536" spans="6:9" x14ac:dyDescent="0.2">
      <c r="F18536" s="310" t="s">
        <v>24053</v>
      </c>
      <c r="G18536" s="311">
        <v>44720</v>
      </c>
      <c r="H18536" s="312" t="s">
        <v>4043</v>
      </c>
      <c r="I18536" s="313" t="s">
        <v>6831</v>
      </c>
    </row>
    <row r="18537" spans="6:9" x14ac:dyDescent="0.2">
      <c r="F18537" s="310" t="s">
        <v>24054</v>
      </c>
      <c r="G18537" s="311">
        <v>44721</v>
      </c>
      <c r="H18537" s="312" t="s">
        <v>4043</v>
      </c>
      <c r="I18537" s="313" t="s">
        <v>6831</v>
      </c>
    </row>
    <row r="18538" spans="6:9" x14ac:dyDescent="0.2">
      <c r="F18538" s="310" t="s">
        <v>24055</v>
      </c>
      <c r="G18538" s="311">
        <v>44730</v>
      </c>
      <c r="H18538" s="312" t="s">
        <v>4043</v>
      </c>
      <c r="I18538" s="313" t="s">
        <v>6831</v>
      </c>
    </row>
    <row r="18539" spans="6:9" x14ac:dyDescent="0.2">
      <c r="F18539" s="310" t="s">
        <v>24056</v>
      </c>
      <c r="G18539" s="311">
        <v>44735</v>
      </c>
      <c r="H18539" s="312" t="s">
        <v>4043</v>
      </c>
      <c r="I18539" s="313" t="s">
        <v>6831</v>
      </c>
    </row>
    <row r="18540" spans="6:9" x14ac:dyDescent="0.2">
      <c r="F18540" s="310" t="s">
        <v>24057</v>
      </c>
      <c r="G18540" s="311">
        <v>44750</v>
      </c>
      <c r="H18540" s="312" t="s">
        <v>4043</v>
      </c>
      <c r="I18540" s="313" t="s">
        <v>6831</v>
      </c>
    </row>
    <row r="18541" spans="6:9" x14ac:dyDescent="0.2">
      <c r="F18541" s="310" t="s">
        <v>24058</v>
      </c>
      <c r="G18541" s="311">
        <v>44767</v>
      </c>
      <c r="H18541" s="312" t="s">
        <v>4043</v>
      </c>
      <c r="I18541" s="313" t="s">
        <v>6831</v>
      </c>
    </row>
    <row r="18542" spans="6:9" x14ac:dyDescent="0.2">
      <c r="F18542" s="310" t="s">
        <v>24059</v>
      </c>
      <c r="G18542" s="311">
        <v>44799</v>
      </c>
      <c r="H18542" s="312" t="s">
        <v>4043</v>
      </c>
      <c r="I18542" s="313" t="s">
        <v>6831</v>
      </c>
    </row>
    <row r="18543" spans="6:9" x14ac:dyDescent="0.2">
      <c r="F18543" s="310" t="s">
        <v>24060</v>
      </c>
      <c r="G18543" s="311">
        <v>44802</v>
      </c>
      <c r="H18543" s="312" t="s">
        <v>4043</v>
      </c>
      <c r="I18543" s="313" t="s">
        <v>6831</v>
      </c>
    </row>
    <row r="18544" spans="6:9" x14ac:dyDescent="0.2">
      <c r="F18544" s="310" t="s">
        <v>24061</v>
      </c>
      <c r="G18544" s="311">
        <v>44804</v>
      </c>
      <c r="H18544" s="312" t="s">
        <v>4043</v>
      </c>
      <c r="I18544" s="313" t="s">
        <v>6831</v>
      </c>
    </row>
    <row r="18545" spans="6:9" x14ac:dyDescent="0.2">
      <c r="F18545" s="310" t="s">
        <v>24062</v>
      </c>
      <c r="G18545" s="311">
        <v>44805</v>
      </c>
      <c r="H18545" s="312" t="s">
        <v>4043</v>
      </c>
      <c r="I18545" s="313" t="s">
        <v>6831</v>
      </c>
    </row>
    <row r="18546" spans="6:9" x14ac:dyDescent="0.2">
      <c r="F18546" s="310" t="s">
        <v>24063</v>
      </c>
      <c r="G18546" s="311">
        <v>44807</v>
      </c>
      <c r="H18546" s="312" t="s">
        <v>4043</v>
      </c>
      <c r="I18546" s="313" t="s">
        <v>6831</v>
      </c>
    </row>
    <row r="18547" spans="6:9" x14ac:dyDescent="0.2">
      <c r="F18547" s="310" t="s">
        <v>24064</v>
      </c>
      <c r="G18547" s="311">
        <v>44809</v>
      </c>
      <c r="H18547" s="312" t="s">
        <v>4043</v>
      </c>
      <c r="I18547" s="313" t="s">
        <v>6831</v>
      </c>
    </row>
    <row r="18548" spans="6:9" x14ac:dyDescent="0.2">
      <c r="F18548" s="310" t="s">
        <v>24065</v>
      </c>
      <c r="G18548" s="311">
        <v>44811</v>
      </c>
      <c r="H18548" s="312" t="s">
        <v>4043</v>
      </c>
      <c r="I18548" s="313" t="s">
        <v>6831</v>
      </c>
    </row>
    <row r="18549" spans="6:9" x14ac:dyDescent="0.2">
      <c r="F18549" s="310" t="s">
        <v>24066</v>
      </c>
      <c r="G18549" s="311">
        <v>44813</v>
      </c>
      <c r="H18549" s="312" t="s">
        <v>4043</v>
      </c>
      <c r="I18549" s="313" t="s">
        <v>6831</v>
      </c>
    </row>
    <row r="18550" spans="6:9" x14ac:dyDescent="0.2">
      <c r="F18550" s="310" t="s">
        <v>24067</v>
      </c>
      <c r="G18550" s="311">
        <v>44814</v>
      </c>
      <c r="H18550" s="312" t="s">
        <v>4043</v>
      </c>
      <c r="I18550" s="313" t="s">
        <v>6831</v>
      </c>
    </row>
    <row r="18551" spans="6:9" x14ac:dyDescent="0.2">
      <c r="F18551" s="310" t="s">
        <v>24068</v>
      </c>
      <c r="G18551" s="311">
        <v>44815</v>
      </c>
      <c r="H18551" s="312" t="s">
        <v>4043</v>
      </c>
      <c r="I18551" s="313" t="s">
        <v>6831</v>
      </c>
    </row>
    <row r="18552" spans="6:9" x14ac:dyDescent="0.2">
      <c r="F18552" s="310" t="s">
        <v>24069</v>
      </c>
      <c r="G18552" s="311">
        <v>44816</v>
      </c>
      <c r="H18552" s="312" t="s">
        <v>4043</v>
      </c>
      <c r="I18552" s="313" t="s">
        <v>6831</v>
      </c>
    </row>
    <row r="18553" spans="6:9" x14ac:dyDescent="0.2">
      <c r="F18553" s="310" t="s">
        <v>24070</v>
      </c>
      <c r="G18553" s="311">
        <v>44817</v>
      </c>
      <c r="H18553" s="312" t="s">
        <v>4043</v>
      </c>
      <c r="I18553" s="313" t="s">
        <v>6831</v>
      </c>
    </row>
    <row r="18554" spans="6:9" x14ac:dyDescent="0.2">
      <c r="F18554" s="310" t="s">
        <v>24071</v>
      </c>
      <c r="G18554" s="311">
        <v>44818</v>
      </c>
      <c r="H18554" s="312" t="s">
        <v>4043</v>
      </c>
      <c r="I18554" s="313" t="s">
        <v>6831</v>
      </c>
    </row>
    <row r="18555" spans="6:9" x14ac:dyDescent="0.2">
      <c r="F18555" s="310" t="s">
        <v>24072</v>
      </c>
      <c r="G18555" s="311">
        <v>44820</v>
      </c>
      <c r="H18555" s="312" t="s">
        <v>4043</v>
      </c>
      <c r="I18555" s="313" t="s">
        <v>6831</v>
      </c>
    </row>
    <row r="18556" spans="6:9" x14ac:dyDescent="0.2">
      <c r="F18556" s="310" t="s">
        <v>24073</v>
      </c>
      <c r="G18556" s="311">
        <v>44822</v>
      </c>
      <c r="H18556" s="312" t="s">
        <v>4043</v>
      </c>
      <c r="I18556" s="313" t="s">
        <v>6831</v>
      </c>
    </row>
    <row r="18557" spans="6:9" x14ac:dyDescent="0.2">
      <c r="F18557" s="310" t="s">
        <v>24074</v>
      </c>
      <c r="G18557" s="311">
        <v>44824</v>
      </c>
      <c r="H18557" s="312" t="s">
        <v>4043</v>
      </c>
      <c r="I18557" s="313" t="s">
        <v>6831</v>
      </c>
    </row>
    <row r="18558" spans="6:9" x14ac:dyDescent="0.2">
      <c r="F18558" s="310" t="s">
        <v>24075</v>
      </c>
      <c r="G18558" s="311">
        <v>44825</v>
      </c>
      <c r="H18558" s="312" t="s">
        <v>4043</v>
      </c>
      <c r="I18558" s="313" t="s">
        <v>6831</v>
      </c>
    </row>
    <row r="18559" spans="6:9" x14ac:dyDescent="0.2">
      <c r="F18559" s="310" t="s">
        <v>24076</v>
      </c>
      <c r="G18559" s="311">
        <v>44826</v>
      </c>
      <c r="H18559" s="312" t="s">
        <v>4043</v>
      </c>
      <c r="I18559" s="313" t="s">
        <v>6831</v>
      </c>
    </row>
    <row r="18560" spans="6:9" x14ac:dyDescent="0.2">
      <c r="F18560" s="310" t="s">
        <v>24077</v>
      </c>
      <c r="G18560" s="311">
        <v>44827</v>
      </c>
      <c r="H18560" s="312" t="s">
        <v>4043</v>
      </c>
      <c r="I18560" s="313" t="s">
        <v>6831</v>
      </c>
    </row>
    <row r="18561" spans="6:9" x14ac:dyDescent="0.2">
      <c r="F18561" s="310" t="s">
        <v>24078</v>
      </c>
      <c r="G18561" s="311">
        <v>44828</v>
      </c>
      <c r="H18561" s="312" t="s">
        <v>4043</v>
      </c>
      <c r="I18561" s="313" t="s">
        <v>6831</v>
      </c>
    </row>
    <row r="18562" spans="6:9" x14ac:dyDescent="0.2">
      <c r="F18562" s="310" t="s">
        <v>24079</v>
      </c>
      <c r="G18562" s="311">
        <v>44830</v>
      </c>
      <c r="H18562" s="312" t="s">
        <v>4043</v>
      </c>
      <c r="I18562" s="313" t="s">
        <v>6831</v>
      </c>
    </row>
    <row r="18563" spans="6:9" x14ac:dyDescent="0.2">
      <c r="F18563" s="310" t="s">
        <v>24080</v>
      </c>
      <c r="G18563" s="311">
        <v>44833</v>
      </c>
      <c r="H18563" s="312" t="s">
        <v>4043</v>
      </c>
      <c r="I18563" s="313" t="s">
        <v>6831</v>
      </c>
    </row>
    <row r="18564" spans="6:9" x14ac:dyDescent="0.2">
      <c r="F18564" s="310" t="s">
        <v>24081</v>
      </c>
      <c r="G18564" s="311">
        <v>44836</v>
      </c>
      <c r="H18564" s="312" t="s">
        <v>4043</v>
      </c>
      <c r="I18564" s="313" t="s">
        <v>6831</v>
      </c>
    </row>
    <row r="18565" spans="6:9" x14ac:dyDescent="0.2">
      <c r="F18565" s="310" t="s">
        <v>24082</v>
      </c>
      <c r="G18565" s="311">
        <v>44837</v>
      </c>
      <c r="H18565" s="312" t="s">
        <v>4043</v>
      </c>
      <c r="I18565" s="313" t="s">
        <v>6831</v>
      </c>
    </row>
    <row r="18566" spans="6:9" x14ac:dyDescent="0.2">
      <c r="F18566" s="310" t="s">
        <v>24083</v>
      </c>
      <c r="G18566" s="311">
        <v>44838</v>
      </c>
      <c r="H18566" s="312" t="s">
        <v>4043</v>
      </c>
      <c r="I18566" s="313" t="s">
        <v>6831</v>
      </c>
    </row>
    <row r="18567" spans="6:9" x14ac:dyDescent="0.2">
      <c r="F18567" s="310" t="s">
        <v>24084</v>
      </c>
      <c r="G18567" s="311">
        <v>44839</v>
      </c>
      <c r="H18567" s="312" t="s">
        <v>4043</v>
      </c>
      <c r="I18567" s="313" t="s">
        <v>6831</v>
      </c>
    </row>
    <row r="18568" spans="6:9" x14ac:dyDescent="0.2">
      <c r="F18568" s="310" t="s">
        <v>24085</v>
      </c>
      <c r="G18568" s="311">
        <v>44840</v>
      </c>
      <c r="H18568" s="312" t="s">
        <v>4043</v>
      </c>
      <c r="I18568" s="313" t="s">
        <v>6831</v>
      </c>
    </row>
    <row r="18569" spans="6:9" x14ac:dyDescent="0.2">
      <c r="F18569" s="310" t="s">
        <v>24086</v>
      </c>
      <c r="G18569" s="311">
        <v>44841</v>
      </c>
      <c r="H18569" s="312" t="s">
        <v>4043</v>
      </c>
      <c r="I18569" s="313" t="s">
        <v>6831</v>
      </c>
    </row>
    <row r="18570" spans="6:9" x14ac:dyDescent="0.2">
      <c r="F18570" s="310" t="s">
        <v>24087</v>
      </c>
      <c r="G18570" s="311">
        <v>44842</v>
      </c>
      <c r="H18570" s="312" t="s">
        <v>4043</v>
      </c>
      <c r="I18570" s="313" t="s">
        <v>6831</v>
      </c>
    </row>
    <row r="18571" spans="6:9" x14ac:dyDescent="0.2">
      <c r="F18571" s="310" t="s">
        <v>24088</v>
      </c>
      <c r="G18571" s="311">
        <v>44843</v>
      </c>
      <c r="H18571" s="312" t="s">
        <v>4043</v>
      </c>
      <c r="I18571" s="313" t="s">
        <v>6831</v>
      </c>
    </row>
    <row r="18572" spans="6:9" x14ac:dyDescent="0.2">
      <c r="F18572" s="310" t="s">
        <v>24089</v>
      </c>
      <c r="G18572" s="311">
        <v>44844</v>
      </c>
      <c r="H18572" s="312" t="s">
        <v>4043</v>
      </c>
      <c r="I18572" s="313" t="s">
        <v>6831</v>
      </c>
    </row>
    <row r="18573" spans="6:9" x14ac:dyDescent="0.2">
      <c r="F18573" s="310" t="s">
        <v>24090</v>
      </c>
      <c r="G18573" s="311">
        <v>44845</v>
      </c>
      <c r="H18573" s="312" t="s">
        <v>4043</v>
      </c>
      <c r="I18573" s="313" t="s">
        <v>6831</v>
      </c>
    </row>
    <row r="18574" spans="6:9" x14ac:dyDescent="0.2">
      <c r="F18574" s="310" t="s">
        <v>24091</v>
      </c>
      <c r="G18574" s="311">
        <v>44846</v>
      </c>
      <c r="H18574" s="312" t="s">
        <v>4043</v>
      </c>
      <c r="I18574" s="313" t="s">
        <v>6831</v>
      </c>
    </row>
    <row r="18575" spans="6:9" x14ac:dyDescent="0.2">
      <c r="F18575" s="310" t="s">
        <v>24092</v>
      </c>
      <c r="G18575" s="311">
        <v>44847</v>
      </c>
      <c r="H18575" s="312" t="s">
        <v>4043</v>
      </c>
      <c r="I18575" s="313" t="s">
        <v>6831</v>
      </c>
    </row>
    <row r="18576" spans="6:9" x14ac:dyDescent="0.2">
      <c r="F18576" s="310" t="s">
        <v>24093</v>
      </c>
      <c r="G18576" s="311">
        <v>44848</v>
      </c>
      <c r="H18576" s="312" t="s">
        <v>4043</v>
      </c>
      <c r="I18576" s="313" t="s">
        <v>6831</v>
      </c>
    </row>
    <row r="18577" spans="6:9" x14ac:dyDescent="0.2">
      <c r="F18577" s="310" t="s">
        <v>24094</v>
      </c>
      <c r="G18577" s="311">
        <v>44849</v>
      </c>
      <c r="H18577" s="312" t="s">
        <v>4043</v>
      </c>
      <c r="I18577" s="313" t="s">
        <v>6831</v>
      </c>
    </row>
    <row r="18578" spans="6:9" x14ac:dyDescent="0.2">
      <c r="F18578" s="310" t="s">
        <v>24095</v>
      </c>
      <c r="G18578" s="311">
        <v>44850</v>
      </c>
      <c r="H18578" s="312" t="s">
        <v>4043</v>
      </c>
      <c r="I18578" s="313" t="s">
        <v>6831</v>
      </c>
    </row>
    <row r="18579" spans="6:9" x14ac:dyDescent="0.2">
      <c r="F18579" s="310" t="s">
        <v>24096</v>
      </c>
      <c r="G18579" s="311">
        <v>44851</v>
      </c>
      <c r="H18579" s="312" t="s">
        <v>4043</v>
      </c>
      <c r="I18579" s="313" t="s">
        <v>6831</v>
      </c>
    </row>
    <row r="18580" spans="6:9" x14ac:dyDescent="0.2">
      <c r="F18580" s="310" t="s">
        <v>24097</v>
      </c>
      <c r="G18580" s="311">
        <v>44853</v>
      </c>
      <c r="H18580" s="312" t="s">
        <v>4043</v>
      </c>
      <c r="I18580" s="313" t="s">
        <v>6831</v>
      </c>
    </row>
    <row r="18581" spans="6:9" x14ac:dyDescent="0.2">
      <c r="F18581" s="310" t="s">
        <v>24098</v>
      </c>
      <c r="G18581" s="311">
        <v>44854</v>
      </c>
      <c r="H18581" s="312" t="s">
        <v>4043</v>
      </c>
      <c r="I18581" s="313" t="s">
        <v>6831</v>
      </c>
    </row>
    <row r="18582" spans="6:9" x14ac:dyDescent="0.2">
      <c r="F18582" s="310" t="s">
        <v>24099</v>
      </c>
      <c r="G18582" s="311">
        <v>44855</v>
      </c>
      <c r="H18582" s="312" t="s">
        <v>4043</v>
      </c>
      <c r="I18582" s="313" t="s">
        <v>6831</v>
      </c>
    </row>
    <row r="18583" spans="6:9" x14ac:dyDescent="0.2">
      <c r="F18583" s="310" t="s">
        <v>24100</v>
      </c>
      <c r="G18583" s="311">
        <v>44856</v>
      </c>
      <c r="H18583" s="312" t="s">
        <v>4043</v>
      </c>
      <c r="I18583" s="313" t="s">
        <v>6831</v>
      </c>
    </row>
    <row r="18584" spans="6:9" x14ac:dyDescent="0.2">
      <c r="F18584" s="310" t="s">
        <v>24101</v>
      </c>
      <c r="G18584" s="311">
        <v>44857</v>
      </c>
      <c r="H18584" s="312" t="s">
        <v>4043</v>
      </c>
      <c r="I18584" s="313" t="s">
        <v>6831</v>
      </c>
    </row>
    <row r="18585" spans="6:9" x14ac:dyDescent="0.2">
      <c r="F18585" s="310" t="s">
        <v>24102</v>
      </c>
      <c r="G18585" s="311">
        <v>44859</v>
      </c>
      <c r="H18585" s="312" t="s">
        <v>4043</v>
      </c>
      <c r="I18585" s="313" t="s">
        <v>6831</v>
      </c>
    </row>
    <row r="18586" spans="6:9" x14ac:dyDescent="0.2">
      <c r="F18586" s="310" t="s">
        <v>24103</v>
      </c>
      <c r="G18586" s="311">
        <v>44860</v>
      </c>
      <c r="H18586" s="312" t="s">
        <v>4043</v>
      </c>
      <c r="I18586" s="313" t="s">
        <v>6831</v>
      </c>
    </row>
    <row r="18587" spans="6:9" x14ac:dyDescent="0.2">
      <c r="F18587" s="310" t="s">
        <v>24104</v>
      </c>
      <c r="G18587" s="311">
        <v>44861</v>
      </c>
      <c r="H18587" s="312" t="s">
        <v>4043</v>
      </c>
      <c r="I18587" s="313" t="s">
        <v>6831</v>
      </c>
    </row>
    <row r="18588" spans="6:9" x14ac:dyDescent="0.2">
      <c r="F18588" s="310" t="s">
        <v>24105</v>
      </c>
      <c r="G18588" s="311">
        <v>44862</v>
      </c>
      <c r="H18588" s="312" t="s">
        <v>4043</v>
      </c>
      <c r="I18588" s="313" t="s">
        <v>6831</v>
      </c>
    </row>
    <row r="18589" spans="6:9" x14ac:dyDescent="0.2">
      <c r="F18589" s="310" t="s">
        <v>24106</v>
      </c>
      <c r="G18589" s="311">
        <v>44864</v>
      </c>
      <c r="H18589" s="312" t="s">
        <v>4043</v>
      </c>
      <c r="I18589" s="313" t="s">
        <v>6831</v>
      </c>
    </row>
    <row r="18590" spans="6:9" x14ac:dyDescent="0.2">
      <c r="F18590" s="310" t="s">
        <v>24107</v>
      </c>
      <c r="G18590" s="311">
        <v>44865</v>
      </c>
      <c r="H18590" s="312" t="s">
        <v>4043</v>
      </c>
      <c r="I18590" s="313" t="s">
        <v>6831</v>
      </c>
    </row>
    <row r="18591" spans="6:9" x14ac:dyDescent="0.2">
      <c r="F18591" s="310" t="s">
        <v>24108</v>
      </c>
      <c r="G18591" s="311">
        <v>44866</v>
      </c>
      <c r="H18591" s="312" t="s">
        <v>4043</v>
      </c>
      <c r="I18591" s="313" t="s">
        <v>6831</v>
      </c>
    </row>
    <row r="18592" spans="6:9" x14ac:dyDescent="0.2">
      <c r="F18592" s="310" t="s">
        <v>24109</v>
      </c>
      <c r="G18592" s="311">
        <v>44867</v>
      </c>
      <c r="H18592" s="312" t="s">
        <v>4043</v>
      </c>
      <c r="I18592" s="313" t="s">
        <v>6831</v>
      </c>
    </row>
    <row r="18593" spans="6:9" x14ac:dyDescent="0.2">
      <c r="F18593" s="310" t="s">
        <v>24110</v>
      </c>
      <c r="G18593" s="311">
        <v>44870</v>
      </c>
      <c r="H18593" s="312" t="s">
        <v>4043</v>
      </c>
      <c r="I18593" s="313" t="s">
        <v>6831</v>
      </c>
    </row>
    <row r="18594" spans="6:9" x14ac:dyDescent="0.2">
      <c r="F18594" s="310" t="s">
        <v>24111</v>
      </c>
      <c r="G18594" s="311">
        <v>44871</v>
      </c>
      <c r="H18594" s="312" t="s">
        <v>4043</v>
      </c>
      <c r="I18594" s="313" t="s">
        <v>6831</v>
      </c>
    </row>
    <row r="18595" spans="6:9" x14ac:dyDescent="0.2">
      <c r="F18595" s="310" t="s">
        <v>24112</v>
      </c>
      <c r="G18595" s="311">
        <v>44874</v>
      </c>
      <c r="H18595" s="312" t="s">
        <v>4043</v>
      </c>
      <c r="I18595" s="313" t="s">
        <v>6831</v>
      </c>
    </row>
    <row r="18596" spans="6:9" x14ac:dyDescent="0.2">
      <c r="F18596" s="310" t="s">
        <v>24113</v>
      </c>
      <c r="G18596" s="311">
        <v>44875</v>
      </c>
      <c r="H18596" s="312" t="s">
        <v>4043</v>
      </c>
      <c r="I18596" s="313" t="s">
        <v>6831</v>
      </c>
    </row>
    <row r="18597" spans="6:9" x14ac:dyDescent="0.2">
      <c r="F18597" s="310" t="s">
        <v>24114</v>
      </c>
      <c r="G18597" s="311">
        <v>44878</v>
      </c>
      <c r="H18597" s="312" t="s">
        <v>4043</v>
      </c>
      <c r="I18597" s="313" t="s">
        <v>6831</v>
      </c>
    </row>
    <row r="18598" spans="6:9" x14ac:dyDescent="0.2">
      <c r="F18598" s="310" t="s">
        <v>24115</v>
      </c>
      <c r="G18598" s="311">
        <v>44880</v>
      </c>
      <c r="H18598" s="312" t="s">
        <v>4043</v>
      </c>
      <c r="I18598" s="313" t="s">
        <v>6831</v>
      </c>
    </row>
    <row r="18599" spans="6:9" x14ac:dyDescent="0.2">
      <c r="F18599" s="310" t="s">
        <v>24116</v>
      </c>
      <c r="G18599" s="311">
        <v>44881</v>
      </c>
      <c r="H18599" s="312" t="s">
        <v>4043</v>
      </c>
      <c r="I18599" s="313" t="s">
        <v>6831</v>
      </c>
    </row>
    <row r="18600" spans="6:9" x14ac:dyDescent="0.2">
      <c r="F18600" s="310" t="s">
        <v>24117</v>
      </c>
      <c r="G18600" s="311">
        <v>44882</v>
      </c>
      <c r="H18600" s="312" t="s">
        <v>4043</v>
      </c>
      <c r="I18600" s="313" t="s">
        <v>6831</v>
      </c>
    </row>
    <row r="18601" spans="6:9" x14ac:dyDescent="0.2">
      <c r="F18601" s="310" t="s">
        <v>24118</v>
      </c>
      <c r="G18601" s="311">
        <v>44883</v>
      </c>
      <c r="H18601" s="312" t="s">
        <v>4043</v>
      </c>
      <c r="I18601" s="313" t="s">
        <v>6831</v>
      </c>
    </row>
    <row r="18602" spans="6:9" x14ac:dyDescent="0.2">
      <c r="F18602" s="310" t="s">
        <v>24119</v>
      </c>
      <c r="G18602" s="311">
        <v>44887</v>
      </c>
      <c r="H18602" s="312" t="s">
        <v>4043</v>
      </c>
      <c r="I18602" s="313" t="s">
        <v>6831</v>
      </c>
    </row>
    <row r="18603" spans="6:9" x14ac:dyDescent="0.2">
      <c r="F18603" s="310" t="s">
        <v>24120</v>
      </c>
      <c r="G18603" s="311">
        <v>44888</v>
      </c>
      <c r="H18603" s="312" t="s">
        <v>4043</v>
      </c>
      <c r="I18603" s="313" t="s">
        <v>6831</v>
      </c>
    </row>
    <row r="18604" spans="6:9" x14ac:dyDescent="0.2">
      <c r="F18604" s="310" t="s">
        <v>24121</v>
      </c>
      <c r="G18604" s="311">
        <v>44889</v>
      </c>
      <c r="H18604" s="312" t="s">
        <v>4043</v>
      </c>
      <c r="I18604" s="313" t="s">
        <v>6831</v>
      </c>
    </row>
    <row r="18605" spans="6:9" x14ac:dyDescent="0.2">
      <c r="F18605" s="310" t="s">
        <v>24122</v>
      </c>
      <c r="G18605" s="311">
        <v>44890</v>
      </c>
      <c r="H18605" s="312" t="s">
        <v>4043</v>
      </c>
      <c r="I18605" s="313" t="s">
        <v>6831</v>
      </c>
    </row>
    <row r="18606" spans="6:9" x14ac:dyDescent="0.2">
      <c r="F18606" s="310" t="s">
        <v>24123</v>
      </c>
      <c r="G18606" s="311">
        <v>44901</v>
      </c>
      <c r="H18606" s="312" t="s">
        <v>4043</v>
      </c>
      <c r="I18606" s="313" t="s">
        <v>6831</v>
      </c>
    </row>
    <row r="18607" spans="6:9" x14ac:dyDescent="0.2">
      <c r="F18607" s="310" t="s">
        <v>24124</v>
      </c>
      <c r="G18607" s="311">
        <v>44902</v>
      </c>
      <c r="H18607" s="312" t="s">
        <v>4043</v>
      </c>
      <c r="I18607" s="313" t="s">
        <v>6831</v>
      </c>
    </row>
    <row r="18608" spans="6:9" x14ac:dyDescent="0.2">
      <c r="F18608" s="310" t="s">
        <v>24125</v>
      </c>
      <c r="G18608" s="311">
        <v>44903</v>
      </c>
      <c r="H18608" s="312" t="s">
        <v>4043</v>
      </c>
      <c r="I18608" s="313" t="s">
        <v>6831</v>
      </c>
    </row>
    <row r="18609" spans="6:9" x14ac:dyDescent="0.2">
      <c r="F18609" s="310" t="s">
        <v>24126</v>
      </c>
      <c r="G18609" s="311">
        <v>44904</v>
      </c>
      <c r="H18609" s="312" t="s">
        <v>4043</v>
      </c>
      <c r="I18609" s="313" t="s">
        <v>6831</v>
      </c>
    </row>
    <row r="18610" spans="6:9" x14ac:dyDescent="0.2">
      <c r="F18610" s="310" t="s">
        <v>24127</v>
      </c>
      <c r="G18610" s="311">
        <v>44905</v>
      </c>
      <c r="H18610" s="312" t="s">
        <v>4043</v>
      </c>
      <c r="I18610" s="313" t="s">
        <v>6831</v>
      </c>
    </row>
    <row r="18611" spans="6:9" x14ac:dyDescent="0.2">
      <c r="F18611" s="310" t="s">
        <v>24128</v>
      </c>
      <c r="G18611" s="311">
        <v>44906</v>
      </c>
      <c r="H18611" s="312" t="s">
        <v>4043</v>
      </c>
      <c r="I18611" s="313" t="s">
        <v>6831</v>
      </c>
    </row>
    <row r="18612" spans="6:9" x14ac:dyDescent="0.2">
      <c r="F18612" s="310" t="s">
        <v>24129</v>
      </c>
      <c r="G18612" s="311">
        <v>44907</v>
      </c>
      <c r="H18612" s="312" t="s">
        <v>4043</v>
      </c>
      <c r="I18612" s="313" t="s">
        <v>6831</v>
      </c>
    </row>
    <row r="18613" spans="6:9" x14ac:dyDescent="0.2">
      <c r="F18613" s="310" t="s">
        <v>4451</v>
      </c>
      <c r="G18613" s="311">
        <v>45001</v>
      </c>
      <c r="H18613" s="312" t="s">
        <v>4043</v>
      </c>
      <c r="I18613" s="313" t="s">
        <v>6831</v>
      </c>
    </row>
    <row r="18614" spans="6:9" x14ac:dyDescent="0.2">
      <c r="F18614" s="310" t="s">
        <v>24130</v>
      </c>
      <c r="G18614" s="311">
        <v>45002</v>
      </c>
      <c r="H18614" s="312" t="s">
        <v>4043</v>
      </c>
      <c r="I18614" s="313" t="s">
        <v>6831</v>
      </c>
    </row>
    <row r="18615" spans="6:9" x14ac:dyDescent="0.2">
      <c r="F18615" s="310" t="s">
        <v>4453</v>
      </c>
      <c r="G18615" s="311">
        <v>45003</v>
      </c>
      <c r="H18615" s="312" t="s">
        <v>4043</v>
      </c>
      <c r="I18615" s="313" t="s">
        <v>6831</v>
      </c>
    </row>
    <row r="18616" spans="6:9" x14ac:dyDescent="0.2">
      <c r="F18616" s="310" t="s">
        <v>24131</v>
      </c>
      <c r="G18616" s="311">
        <v>45004</v>
      </c>
      <c r="H18616" s="312" t="s">
        <v>4043</v>
      </c>
      <c r="I18616" s="313" t="s">
        <v>6831</v>
      </c>
    </row>
    <row r="18617" spans="6:9" x14ac:dyDescent="0.2">
      <c r="F18617" s="310" t="s">
        <v>4455</v>
      </c>
      <c r="G18617" s="311">
        <v>45005</v>
      </c>
      <c r="H18617" s="312" t="s">
        <v>4043</v>
      </c>
      <c r="I18617" s="313" t="s">
        <v>6831</v>
      </c>
    </row>
    <row r="18618" spans="6:9" x14ac:dyDescent="0.2">
      <c r="F18618" s="310" t="s">
        <v>4460</v>
      </c>
      <c r="G18618" s="311">
        <v>45011</v>
      </c>
      <c r="H18618" s="312" t="s">
        <v>4043</v>
      </c>
      <c r="I18618" s="313" t="s">
        <v>6831</v>
      </c>
    </row>
    <row r="18619" spans="6:9" x14ac:dyDescent="0.2">
      <c r="F18619" s="310" t="s">
        <v>24132</v>
      </c>
      <c r="G18619" s="311">
        <v>45012</v>
      </c>
      <c r="H18619" s="312" t="s">
        <v>4043</v>
      </c>
      <c r="I18619" s="313" t="s">
        <v>6831</v>
      </c>
    </row>
    <row r="18620" spans="6:9" x14ac:dyDescent="0.2">
      <c r="F18620" s="310" t="s">
        <v>4461</v>
      </c>
      <c r="G18620" s="311">
        <v>45013</v>
      </c>
      <c r="H18620" s="312" t="s">
        <v>4043</v>
      </c>
      <c r="I18620" s="313" t="s">
        <v>6831</v>
      </c>
    </row>
    <row r="18621" spans="6:9" x14ac:dyDescent="0.2">
      <c r="F18621" s="310" t="s">
        <v>24133</v>
      </c>
      <c r="G18621" s="311">
        <v>45014</v>
      </c>
      <c r="H18621" s="312" t="s">
        <v>4043</v>
      </c>
      <c r="I18621" s="313" t="s">
        <v>6831</v>
      </c>
    </row>
    <row r="18622" spans="6:9" x14ac:dyDescent="0.2">
      <c r="F18622" s="310" t="s">
        <v>4463</v>
      </c>
      <c r="G18622" s="311">
        <v>45015</v>
      </c>
      <c r="H18622" s="312" t="s">
        <v>4043</v>
      </c>
      <c r="I18622" s="313" t="s">
        <v>6831</v>
      </c>
    </row>
    <row r="18623" spans="6:9" x14ac:dyDescent="0.2">
      <c r="F18623" s="310" t="s">
        <v>24134</v>
      </c>
      <c r="G18623" s="311">
        <v>45018</v>
      </c>
      <c r="H18623" s="312" t="s">
        <v>4043</v>
      </c>
      <c r="I18623" s="313" t="s">
        <v>6831</v>
      </c>
    </row>
    <row r="18624" spans="6:9" x14ac:dyDescent="0.2">
      <c r="F18624" s="310" t="s">
        <v>4470</v>
      </c>
      <c r="G18624" s="311">
        <v>45025</v>
      </c>
      <c r="H18624" s="312" t="s">
        <v>4043</v>
      </c>
      <c r="I18624" s="313" t="s">
        <v>6831</v>
      </c>
    </row>
    <row r="18625" spans="6:9" x14ac:dyDescent="0.2">
      <c r="F18625" s="310" t="s">
        <v>24135</v>
      </c>
      <c r="G18625" s="311">
        <v>45026</v>
      </c>
      <c r="H18625" s="312" t="s">
        <v>4043</v>
      </c>
      <c r="I18625" s="313" t="s">
        <v>6831</v>
      </c>
    </row>
    <row r="18626" spans="6:9" x14ac:dyDescent="0.2">
      <c r="F18626" s="310" t="s">
        <v>24136</v>
      </c>
      <c r="G18626" s="311">
        <v>45030</v>
      </c>
      <c r="H18626" s="312" t="s">
        <v>4043</v>
      </c>
      <c r="I18626" s="313" t="s">
        <v>6831</v>
      </c>
    </row>
    <row r="18627" spans="6:9" x14ac:dyDescent="0.2">
      <c r="F18627" s="310" t="s">
        <v>24137</v>
      </c>
      <c r="G18627" s="311">
        <v>45032</v>
      </c>
      <c r="H18627" s="312" t="s">
        <v>4043</v>
      </c>
      <c r="I18627" s="313" t="s">
        <v>6831</v>
      </c>
    </row>
    <row r="18628" spans="6:9" x14ac:dyDescent="0.2">
      <c r="F18628" s="310" t="s">
        <v>4478</v>
      </c>
      <c r="G18628" s="311">
        <v>45033</v>
      </c>
      <c r="H18628" s="312" t="s">
        <v>4043</v>
      </c>
      <c r="I18628" s="313" t="s">
        <v>6831</v>
      </c>
    </row>
    <row r="18629" spans="6:9" x14ac:dyDescent="0.2">
      <c r="F18629" s="310" t="s">
        <v>24138</v>
      </c>
      <c r="G18629" s="311">
        <v>45034</v>
      </c>
      <c r="H18629" s="312" t="s">
        <v>4043</v>
      </c>
      <c r="I18629" s="313" t="s">
        <v>6831</v>
      </c>
    </row>
    <row r="18630" spans="6:9" x14ac:dyDescent="0.2">
      <c r="F18630" s="310" t="s">
        <v>24139</v>
      </c>
      <c r="G18630" s="311">
        <v>45036</v>
      </c>
      <c r="H18630" s="312" t="s">
        <v>4043</v>
      </c>
      <c r="I18630" s="313" t="s">
        <v>6831</v>
      </c>
    </row>
    <row r="18631" spans="6:9" x14ac:dyDescent="0.2">
      <c r="F18631" s="310" t="s">
        <v>4482</v>
      </c>
      <c r="G18631" s="311">
        <v>45039</v>
      </c>
      <c r="H18631" s="312" t="s">
        <v>4043</v>
      </c>
      <c r="I18631" s="313" t="s">
        <v>6831</v>
      </c>
    </row>
    <row r="18632" spans="6:9" x14ac:dyDescent="0.2">
      <c r="F18632" s="310" t="s">
        <v>24140</v>
      </c>
      <c r="G18632" s="311">
        <v>45040</v>
      </c>
      <c r="H18632" s="312" t="s">
        <v>4043</v>
      </c>
      <c r="I18632" s="313" t="s">
        <v>6831</v>
      </c>
    </row>
    <row r="18633" spans="6:9" x14ac:dyDescent="0.2">
      <c r="F18633" s="310" t="s">
        <v>4484</v>
      </c>
      <c r="G18633" s="311">
        <v>45041</v>
      </c>
      <c r="H18633" s="312" t="s">
        <v>4043</v>
      </c>
      <c r="I18633" s="313" t="s">
        <v>6831</v>
      </c>
    </row>
    <row r="18634" spans="6:9" x14ac:dyDescent="0.2">
      <c r="F18634" s="310" t="s">
        <v>24141</v>
      </c>
      <c r="G18634" s="311">
        <v>45042</v>
      </c>
      <c r="H18634" s="312" t="s">
        <v>4043</v>
      </c>
      <c r="I18634" s="313" t="s">
        <v>6831</v>
      </c>
    </row>
    <row r="18635" spans="6:9" x14ac:dyDescent="0.2">
      <c r="F18635" s="310" t="s">
        <v>4486</v>
      </c>
      <c r="G18635" s="311">
        <v>45043</v>
      </c>
      <c r="H18635" s="312" t="s">
        <v>4043</v>
      </c>
      <c r="I18635" s="313" t="s">
        <v>6831</v>
      </c>
    </row>
    <row r="18636" spans="6:9" x14ac:dyDescent="0.2">
      <c r="F18636" s="310" t="s">
        <v>24142</v>
      </c>
      <c r="G18636" s="311">
        <v>45044</v>
      </c>
      <c r="H18636" s="312" t="s">
        <v>4043</v>
      </c>
      <c r="I18636" s="313" t="s">
        <v>6831</v>
      </c>
    </row>
    <row r="18637" spans="6:9" x14ac:dyDescent="0.2">
      <c r="F18637" s="310" t="s">
        <v>24143</v>
      </c>
      <c r="G18637" s="311">
        <v>45050</v>
      </c>
      <c r="H18637" s="312" t="s">
        <v>4043</v>
      </c>
      <c r="I18637" s="313" t="s">
        <v>6831</v>
      </c>
    </row>
    <row r="18638" spans="6:9" x14ac:dyDescent="0.2">
      <c r="F18638" s="310" t="s">
        <v>4493</v>
      </c>
      <c r="G18638" s="311">
        <v>45051</v>
      </c>
      <c r="H18638" s="312" t="s">
        <v>4043</v>
      </c>
      <c r="I18638" s="313" t="s">
        <v>6831</v>
      </c>
    </row>
    <row r="18639" spans="6:9" x14ac:dyDescent="0.2">
      <c r="F18639" s="310" t="s">
        <v>24144</v>
      </c>
      <c r="G18639" s="311">
        <v>45052</v>
      </c>
      <c r="H18639" s="312" t="s">
        <v>4043</v>
      </c>
      <c r="I18639" s="313" t="s">
        <v>6831</v>
      </c>
    </row>
    <row r="18640" spans="6:9" x14ac:dyDescent="0.2">
      <c r="F18640" s="310" t="s">
        <v>4494</v>
      </c>
      <c r="G18640" s="311">
        <v>45053</v>
      </c>
      <c r="H18640" s="312" t="s">
        <v>4043</v>
      </c>
      <c r="I18640" s="313" t="s">
        <v>6831</v>
      </c>
    </row>
    <row r="18641" spans="6:9" x14ac:dyDescent="0.2">
      <c r="F18641" s="310" t="s">
        <v>24145</v>
      </c>
      <c r="G18641" s="311">
        <v>45054</v>
      </c>
      <c r="H18641" s="312" t="s">
        <v>4043</v>
      </c>
      <c r="I18641" s="313" t="s">
        <v>6831</v>
      </c>
    </row>
    <row r="18642" spans="6:9" x14ac:dyDescent="0.2">
      <c r="F18642" s="310" t="s">
        <v>4496</v>
      </c>
      <c r="G18642" s="311">
        <v>45055</v>
      </c>
      <c r="H18642" s="312" t="s">
        <v>4043</v>
      </c>
      <c r="I18642" s="313" t="s">
        <v>6831</v>
      </c>
    </row>
    <row r="18643" spans="6:9" x14ac:dyDescent="0.2">
      <c r="F18643" s="310" t="s">
        <v>24146</v>
      </c>
      <c r="G18643" s="311">
        <v>45056</v>
      </c>
      <c r="H18643" s="312" t="s">
        <v>4043</v>
      </c>
      <c r="I18643" s="313" t="s">
        <v>6831</v>
      </c>
    </row>
    <row r="18644" spans="6:9" x14ac:dyDescent="0.2">
      <c r="F18644" s="310" t="s">
        <v>4499</v>
      </c>
      <c r="G18644" s="311">
        <v>45061</v>
      </c>
      <c r="H18644" s="312" t="s">
        <v>4043</v>
      </c>
      <c r="I18644" s="313" t="s">
        <v>6831</v>
      </c>
    </row>
    <row r="18645" spans="6:9" x14ac:dyDescent="0.2">
      <c r="F18645" s="310" t="s">
        <v>24147</v>
      </c>
      <c r="G18645" s="311">
        <v>45062</v>
      </c>
      <c r="H18645" s="312" t="s">
        <v>4043</v>
      </c>
      <c r="I18645" s="313" t="s">
        <v>6831</v>
      </c>
    </row>
    <row r="18646" spans="6:9" x14ac:dyDescent="0.2">
      <c r="F18646" s="310" t="s">
        <v>4501</v>
      </c>
      <c r="G18646" s="311">
        <v>45063</v>
      </c>
      <c r="H18646" s="312" t="s">
        <v>4043</v>
      </c>
      <c r="I18646" s="313" t="s">
        <v>6831</v>
      </c>
    </row>
    <row r="18647" spans="6:9" x14ac:dyDescent="0.2">
      <c r="F18647" s="310" t="s">
        <v>24148</v>
      </c>
      <c r="G18647" s="311">
        <v>45064</v>
      </c>
      <c r="H18647" s="312" t="s">
        <v>4043</v>
      </c>
      <c r="I18647" s="313" t="s">
        <v>6831</v>
      </c>
    </row>
    <row r="18648" spans="6:9" x14ac:dyDescent="0.2">
      <c r="F18648" s="310" t="s">
        <v>4503</v>
      </c>
      <c r="G18648" s="311">
        <v>45065</v>
      </c>
      <c r="H18648" s="312" t="s">
        <v>4043</v>
      </c>
      <c r="I18648" s="313" t="s">
        <v>6831</v>
      </c>
    </row>
    <row r="18649" spans="6:9" x14ac:dyDescent="0.2">
      <c r="F18649" s="310" t="s">
        <v>24149</v>
      </c>
      <c r="G18649" s="311">
        <v>45066</v>
      </c>
      <c r="H18649" s="312" t="s">
        <v>4043</v>
      </c>
      <c r="I18649" s="313" t="s">
        <v>6831</v>
      </c>
    </row>
    <row r="18650" spans="6:9" x14ac:dyDescent="0.2">
      <c r="F18650" s="310" t="s">
        <v>4504</v>
      </c>
      <c r="G18650" s="311">
        <v>45067</v>
      </c>
      <c r="H18650" s="312" t="s">
        <v>4043</v>
      </c>
      <c r="I18650" s="313" t="s">
        <v>6831</v>
      </c>
    </row>
    <row r="18651" spans="6:9" x14ac:dyDescent="0.2">
      <c r="F18651" s="310" t="s">
        <v>24150</v>
      </c>
      <c r="G18651" s="311">
        <v>45068</v>
      </c>
      <c r="H18651" s="312" t="s">
        <v>4043</v>
      </c>
      <c r="I18651" s="313" t="s">
        <v>6831</v>
      </c>
    </row>
    <row r="18652" spans="6:9" x14ac:dyDescent="0.2">
      <c r="F18652" s="310" t="s">
        <v>4506</v>
      </c>
      <c r="G18652" s="311">
        <v>45069</v>
      </c>
      <c r="H18652" s="312" t="s">
        <v>4043</v>
      </c>
      <c r="I18652" s="313" t="s">
        <v>6831</v>
      </c>
    </row>
    <row r="18653" spans="6:9" x14ac:dyDescent="0.2">
      <c r="F18653" s="310" t="s">
        <v>24151</v>
      </c>
      <c r="G18653" s="311">
        <v>45070</v>
      </c>
      <c r="H18653" s="312" t="s">
        <v>4043</v>
      </c>
      <c r="I18653" s="313" t="s">
        <v>6831</v>
      </c>
    </row>
    <row r="18654" spans="6:9" x14ac:dyDescent="0.2">
      <c r="F18654" s="310" t="s">
        <v>4508</v>
      </c>
      <c r="G18654" s="311">
        <v>45071</v>
      </c>
      <c r="H18654" s="312" t="s">
        <v>4043</v>
      </c>
      <c r="I18654" s="313" t="s">
        <v>6831</v>
      </c>
    </row>
    <row r="18655" spans="6:9" x14ac:dyDescent="0.2">
      <c r="F18655" s="310" t="s">
        <v>24152</v>
      </c>
      <c r="G18655" s="311">
        <v>45101</v>
      </c>
      <c r="H18655" s="312" t="s">
        <v>4043</v>
      </c>
      <c r="I18655" s="313" t="s">
        <v>6831</v>
      </c>
    </row>
    <row r="18656" spans="6:9" x14ac:dyDescent="0.2">
      <c r="F18656" s="310" t="s">
        <v>24153</v>
      </c>
      <c r="G18656" s="311">
        <v>45102</v>
      </c>
      <c r="H18656" s="312" t="s">
        <v>4043</v>
      </c>
      <c r="I18656" s="313" t="s">
        <v>6831</v>
      </c>
    </row>
    <row r="18657" spans="6:9" x14ac:dyDescent="0.2">
      <c r="F18657" s="310" t="s">
        <v>24154</v>
      </c>
      <c r="G18657" s="311">
        <v>45103</v>
      </c>
      <c r="H18657" s="312" t="s">
        <v>4043</v>
      </c>
      <c r="I18657" s="313" t="s">
        <v>6831</v>
      </c>
    </row>
    <row r="18658" spans="6:9" x14ac:dyDescent="0.2">
      <c r="F18658" s="310" t="s">
        <v>24155</v>
      </c>
      <c r="G18658" s="311">
        <v>45105</v>
      </c>
      <c r="H18658" s="312" t="s">
        <v>4043</v>
      </c>
      <c r="I18658" s="313" t="s">
        <v>6831</v>
      </c>
    </row>
    <row r="18659" spans="6:9" x14ac:dyDescent="0.2">
      <c r="F18659" s="310" t="s">
        <v>24156</v>
      </c>
      <c r="G18659" s="311">
        <v>45106</v>
      </c>
      <c r="H18659" s="312" t="s">
        <v>4043</v>
      </c>
      <c r="I18659" s="313" t="s">
        <v>6831</v>
      </c>
    </row>
    <row r="18660" spans="6:9" x14ac:dyDescent="0.2">
      <c r="F18660" s="310" t="s">
        <v>24157</v>
      </c>
      <c r="G18660" s="311">
        <v>45107</v>
      </c>
      <c r="H18660" s="312" t="s">
        <v>4043</v>
      </c>
      <c r="I18660" s="313" t="s">
        <v>6831</v>
      </c>
    </row>
    <row r="18661" spans="6:9" x14ac:dyDescent="0.2">
      <c r="F18661" s="310" t="s">
        <v>24158</v>
      </c>
      <c r="G18661" s="311">
        <v>45110</v>
      </c>
      <c r="H18661" s="312" t="s">
        <v>4043</v>
      </c>
      <c r="I18661" s="313" t="s">
        <v>6831</v>
      </c>
    </row>
    <row r="18662" spans="6:9" x14ac:dyDescent="0.2">
      <c r="F18662" s="310" t="s">
        <v>24159</v>
      </c>
      <c r="G18662" s="311">
        <v>45111</v>
      </c>
      <c r="H18662" s="312" t="s">
        <v>4043</v>
      </c>
      <c r="I18662" s="313" t="s">
        <v>6831</v>
      </c>
    </row>
    <row r="18663" spans="6:9" x14ac:dyDescent="0.2">
      <c r="F18663" s="310" t="s">
        <v>24160</v>
      </c>
      <c r="G18663" s="311">
        <v>45112</v>
      </c>
      <c r="H18663" s="312" t="s">
        <v>4043</v>
      </c>
      <c r="I18663" s="313" t="s">
        <v>6831</v>
      </c>
    </row>
    <row r="18664" spans="6:9" x14ac:dyDescent="0.2">
      <c r="F18664" s="310" t="s">
        <v>24161</v>
      </c>
      <c r="G18664" s="311">
        <v>45113</v>
      </c>
      <c r="H18664" s="312" t="s">
        <v>4043</v>
      </c>
      <c r="I18664" s="313" t="s">
        <v>6831</v>
      </c>
    </row>
    <row r="18665" spans="6:9" x14ac:dyDescent="0.2">
      <c r="F18665" s="310" t="s">
        <v>24162</v>
      </c>
      <c r="G18665" s="311">
        <v>45114</v>
      </c>
      <c r="H18665" s="312" t="s">
        <v>4043</v>
      </c>
      <c r="I18665" s="313" t="s">
        <v>6831</v>
      </c>
    </row>
    <row r="18666" spans="6:9" x14ac:dyDescent="0.2">
      <c r="F18666" s="310" t="s">
        <v>24163</v>
      </c>
      <c r="G18666" s="311">
        <v>45115</v>
      </c>
      <c r="H18666" s="312" t="s">
        <v>4043</v>
      </c>
      <c r="I18666" s="313" t="s">
        <v>6831</v>
      </c>
    </row>
    <row r="18667" spans="6:9" x14ac:dyDescent="0.2">
      <c r="F18667" s="310" t="s">
        <v>24164</v>
      </c>
      <c r="G18667" s="311">
        <v>45118</v>
      </c>
      <c r="H18667" s="312" t="s">
        <v>4043</v>
      </c>
      <c r="I18667" s="313" t="s">
        <v>6831</v>
      </c>
    </row>
    <row r="18668" spans="6:9" x14ac:dyDescent="0.2">
      <c r="F18668" s="310" t="s">
        <v>24165</v>
      </c>
      <c r="G18668" s="311">
        <v>45119</v>
      </c>
      <c r="H18668" s="312" t="s">
        <v>4043</v>
      </c>
      <c r="I18668" s="313" t="s">
        <v>6831</v>
      </c>
    </row>
    <row r="18669" spans="6:9" x14ac:dyDescent="0.2">
      <c r="F18669" s="310" t="s">
        <v>24166</v>
      </c>
      <c r="G18669" s="311">
        <v>45120</v>
      </c>
      <c r="H18669" s="312" t="s">
        <v>4043</v>
      </c>
      <c r="I18669" s="313" t="s">
        <v>6831</v>
      </c>
    </row>
    <row r="18670" spans="6:9" x14ac:dyDescent="0.2">
      <c r="F18670" s="310" t="s">
        <v>24167</v>
      </c>
      <c r="G18670" s="311">
        <v>45121</v>
      </c>
      <c r="H18670" s="312" t="s">
        <v>4043</v>
      </c>
      <c r="I18670" s="313" t="s">
        <v>6831</v>
      </c>
    </row>
    <row r="18671" spans="6:9" x14ac:dyDescent="0.2">
      <c r="F18671" s="310" t="s">
        <v>24168</v>
      </c>
      <c r="G18671" s="311">
        <v>45122</v>
      </c>
      <c r="H18671" s="312" t="s">
        <v>4043</v>
      </c>
      <c r="I18671" s="313" t="s">
        <v>6831</v>
      </c>
    </row>
    <row r="18672" spans="6:9" x14ac:dyDescent="0.2">
      <c r="F18672" s="310" t="s">
        <v>24169</v>
      </c>
      <c r="G18672" s="311">
        <v>45123</v>
      </c>
      <c r="H18672" s="312" t="s">
        <v>4043</v>
      </c>
      <c r="I18672" s="313" t="s">
        <v>6831</v>
      </c>
    </row>
    <row r="18673" spans="6:9" x14ac:dyDescent="0.2">
      <c r="F18673" s="310" t="s">
        <v>24170</v>
      </c>
      <c r="G18673" s="311">
        <v>45130</v>
      </c>
      <c r="H18673" s="312" t="s">
        <v>4043</v>
      </c>
      <c r="I18673" s="313" t="s">
        <v>6831</v>
      </c>
    </row>
    <row r="18674" spans="6:9" x14ac:dyDescent="0.2">
      <c r="F18674" s="310" t="s">
        <v>24171</v>
      </c>
      <c r="G18674" s="311">
        <v>45131</v>
      </c>
      <c r="H18674" s="312" t="s">
        <v>4043</v>
      </c>
      <c r="I18674" s="313" t="s">
        <v>6831</v>
      </c>
    </row>
    <row r="18675" spans="6:9" x14ac:dyDescent="0.2">
      <c r="F18675" s="310" t="s">
        <v>24172</v>
      </c>
      <c r="G18675" s="311">
        <v>45132</v>
      </c>
      <c r="H18675" s="312" t="s">
        <v>4043</v>
      </c>
      <c r="I18675" s="313" t="s">
        <v>6831</v>
      </c>
    </row>
    <row r="18676" spans="6:9" x14ac:dyDescent="0.2">
      <c r="F18676" s="310" t="s">
        <v>24173</v>
      </c>
      <c r="G18676" s="311">
        <v>45133</v>
      </c>
      <c r="H18676" s="312" t="s">
        <v>4043</v>
      </c>
      <c r="I18676" s="313" t="s">
        <v>6831</v>
      </c>
    </row>
    <row r="18677" spans="6:9" x14ac:dyDescent="0.2">
      <c r="F18677" s="310" t="s">
        <v>24174</v>
      </c>
      <c r="G18677" s="311">
        <v>45135</v>
      </c>
      <c r="H18677" s="312" t="s">
        <v>4043</v>
      </c>
      <c r="I18677" s="313" t="s">
        <v>6831</v>
      </c>
    </row>
    <row r="18678" spans="6:9" x14ac:dyDescent="0.2">
      <c r="F18678" s="310" t="s">
        <v>24175</v>
      </c>
      <c r="G18678" s="311">
        <v>45138</v>
      </c>
      <c r="H18678" s="312" t="s">
        <v>4043</v>
      </c>
      <c r="I18678" s="313" t="s">
        <v>6831</v>
      </c>
    </row>
    <row r="18679" spans="6:9" x14ac:dyDescent="0.2">
      <c r="F18679" s="310" t="s">
        <v>24176</v>
      </c>
      <c r="G18679" s="311">
        <v>45140</v>
      </c>
      <c r="H18679" s="312" t="s">
        <v>4043</v>
      </c>
      <c r="I18679" s="313" t="s">
        <v>6831</v>
      </c>
    </row>
    <row r="18680" spans="6:9" x14ac:dyDescent="0.2">
      <c r="F18680" s="310" t="s">
        <v>24177</v>
      </c>
      <c r="G18680" s="311">
        <v>45142</v>
      </c>
      <c r="H18680" s="312" t="s">
        <v>4043</v>
      </c>
      <c r="I18680" s="313" t="s">
        <v>6831</v>
      </c>
    </row>
    <row r="18681" spans="6:9" x14ac:dyDescent="0.2">
      <c r="F18681" s="310" t="s">
        <v>24178</v>
      </c>
      <c r="G18681" s="311">
        <v>45144</v>
      </c>
      <c r="H18681" s="312" t="s">
        <v>4043</v>
      </c>
      <c r="I18681" s="313" t="s">
        <v>6831</v>
      </c>
    </row>
    <row r="18682" spans="6:9" x14ac:dyDescent="0.2">
      <c r="F18682" s="310" t="s">
        <v>24179</v>
      </c>
      <c r="G18682" s="311">
        <v>45145</v>
      </c>
      <c r="H18682" s="312" t="s">
        <v>4043</v>
      </c>
      <c r="I18682" s="313" t="s">
        <v>6831</v>
      </c>
    </row>
    <row r="18683" spans="6:9" x14ac:dyDescent="0.2">
      <c r="F18683" s="310" t="s">
        <v>24180</v>
      </c>
      <c r="G18683" s="311">
        <v>45146</v>
      </c>
      <c r="H18683" s="312" t="s">
        <v>4043</v>
      </c>
      <c r="I18683" s="313" t="s">
        <v>6831</v>
      </c>
    </row>
    <row r="18684" spans="6:9" x14ac:dyDescent="0.2">
      <c r="F18684" s="310" t="s">
        <v>24181</v>
      </c>
      <c r="G18684" s="311">
        <v>45147</v>
      </c>
      <c r="H18684" s="312" t="s">
        <v>4043</v>
      </c>
      <c r="I18684" s="313" t="s">
        <v>6831</v>
      </c>
    </row>
    <row r="18685" spans="6:9" x14ac:dyDescent="0.2">
      <c r="F18685" s="310" t="s">
        <v>24182</v>
      </c>
      <c r="G18685" s="311">
        <v>45148</v>
      </c>
      <c r="H18685" s="312" t="s">
        <v>4043</v>
      </c>
      <c r="I18685" s="313" t="s">
        <v>6831</v>
      </c>
    </row>
    <row r="18686" spans="6:9" x14ac:dyDescent="0.2">
      <c r="F18686" s="310" t="s">
        <v>24183</v>
      </c>
      <c r="G18686" s="311">
        <v>45150</v>
      </c>
      <c r="H18686" s="312" t="s">
        <v>4043</v>
      </c>
      <c r="I18686" s="313" t="s">
        <v>6831</v>
      </c>
    </row>
    <row r="18687" spans="6:9" x14ac:dyDescent="0.2">
      <c r="F18687" s="310" t="s">
        <v>24184</v>
      </c>
      <c r="G18687" s="311">
        <v>45152</v>
      </c>
      <c r="H18687" s="312" t="s">
        <v>4043</v>
      </c>
      <c r="I18687" s="313" t="s">
        <v>6831</v>
      </c>
    </row>
    <row r="18688" spans="6:9" x14ac:dyDescent="0.2">
      <c r="F18688" s="310" t="s">
        <v>24185</v>
      </c>
      <c r="G18688" s="311">
        <v>45153</v>
      </c>
      <c r="H18688" s="312" t="s">
        <v>4043</v>
      </c>
      <c r="I18688" s="313" t="s">
        <v>6831</v>
      </c>
    </row>
    <row r="18689" spans="6:9" x14ac:dyDescent="0.2">
      <c r="F18689" s="310" t="s">
        <v>24186</v>
      </c>
      <c r="G18689" s="311">
        <v>45154</v>
      </c>
      <c r="H18689" s="312" t="s">
        <v>4043</v>
      </c>
      <c r="I18689" s="313" t="s">
        <v>6831</v>
      </c>
    </row>
    <row r="18690" spans="6:9" x14ac:dyDescent="0.2">
      <c r="F18690" s="310" t="s">
        <v>24187</v>
      </c>
      <c r="G18690" s="311">
        <v>45155</v>
      </c>
      <c r="H18690" s="312" t="s">
        <v>4043</v>
      </c>
      <c r="I18690" s="313" t="s">
        <v>6831</v>
      </c>
    </row>
    <row r="18691" spans="6:9" x14ac:dyDescent="0.2">
      <c r="F18691" s="310" t="s">
        <v>24188</v>
      </c>
      <c r="G18691" s="311">
        <v>45156</v>
      </c>
      <c r="H18691" s="312" t="s">
        <v>4043</v>
      </c>
      <c r="I18691" s="313" t="s">
        <v>6831</v>
      </c>
    </row>
    <row r="18692" spans="6:9" x14ac:dyDescent="0.2">
      <c r="F18692" s="310" t="s">
        <v>24189</v>
      </c>
      <c r="G18692" s="311">
        <v>45157</v>
      </c>
      <c r="H18692" s="312" t="s">
        <v>4043</v>
      </c>
      <c r="I18692" s="313" t="s">
        <v>6831</v>
      </c>
    </row>
    <row r="18693" spans="6:9" x14ac:dyDescent="0.2">
      <c r="F18693" s="310" t="s">
        <v>24190</v>
      </c>
      <c r="G18693" s="311">
        <v>45158</v>
      </c>
      <c r="H18693" s="312" t="s">
        <v>4043</v>
      </c>
      <c r="I18693" s="313" t="s">
        <v>6831</v>
      </c>
    </row>
    <row r="18694" spans="6:9" x14ac:dyDescent="0.2">
      <c r="F18694" s="310" t="s">
        <v>24191</v>
      </c>
      <c r="G18694" s="311">
        <v>45159</v>
      </c>
      <c r="H18694" s="312" t="s">
        <v>4043</v>
      </c>
      <c r="I18694" s="313" t="s">
        <v>6831</v>
      </c>
    </row>
    <row r="18695" spans="6:9" x14ac:dyDescent="0.2">
      <c r="F18695" s="310" t="s">
        <v>24192</v>
      </c>
      <c r="G18695" s="311">
        <v>45160</v>
      </c>
      <c r="H18695" s="312" t="s">
        <v>4043</v>
      </c>
      <c r="I18695" s="313" t="s">
        <v>6831</v>
      </c>
    </row>
    <row r="18696" spans="6:9" x14ac:dyDescent="0.2">
      <c r="F18696" s="310" t="s">
        <v>24193</v>
      </c>
      <c r="G18696" s="311">
        <v>45162</v>
      </c>
      <c r="H18696" s="312" t="s">
        <v>4043</v>
      </c>
      <c r="I18696" s="313" t="s">
        <v>6831</v>
      </c>
    </row>
    <row r="18697" spans="6:9" x14ac:dyDescent="0.2">
      <c r="F18697" s="310" t="s">
        <v>24194</v>
      </c>
      <c r="G18697" s="311">
        <v>45164</v>
      </c>
      <c r="H18697" s="312" t="s">
        <v>4043</v>
      </c>
      <c r="I18697" s="313" t="s">
        <v>6831</v>
      </c>
    </row>
    <row r="18698" spans="6:9" x14ac:dyDescent="0.2">
      <c r="F18698" s="310" t="s">
        <v>24195</v>
      </c>
      <c r="G18698" s="311">
        <v>45166</v>
      </c>
      <c r="H18698" s="312" t="s">
        <v>4043</v>
      </c>
      <c r="I18698" s="313" t="s">
        <v>6831</v>
      </c>
    </row>
    <row r="18699" spans="6:9" x14ac:dyDescent="0.2">
      <c r="F18699" s="310" t="s">
        <v>24196</v>
      </c>
      <c r="G18699" s="311">
        <v>45167</v>
      </c>
      <c r="H18699" s="312" t="s">
        <v>4043</v>
      </c>
      <c r="I18699" s="313" t="s">
        <v>6831</v>
      </c>
    </row>
    <row r="18700" spans="6:9" x14ac:dyDescent="0.2">
      <c r="F18700" s="310" t="s">
        <v>24197</v>
      </c>
      <c r="G18700" s="311">
        <v>45168</v>
      </c>
      <c r="H18700" s="312" t="s">
        <v>4043</v>
      </c>
      <c r="I18700" s="313" t="s">
        <v>6831</v>
      </c>
    </row>
    <row r="18701" spans="6:9" x14ac:dyDescent="0.2">
      <c r="F18701" s="310" t="s">
        <v>24198</v>
      </c>
      <c r="G18701" s="311">
        <v>45169</v>
      </c>
      <c r="H18701" s="312" t="s">
        <v>4043</v>
      </c>
      <c r="I18701" s="313" t="s">
        <v>6831</v>
      </c>
    </row>
    <row r="18702" spans="6:9" x14ac:dyDescent="0.2">
      <c r="F18702" s="310" t="s">
        <v>24199</v>
      </c>
      <c r="G18702" s="311">
        <v>45171</v>
      </c>
      <c r="H18702" s="312" t="s">
        <v>4043</v>
      </c>
      <c r="I18702" s="313" t="s">
        <v>6831</v>
      </c>
    </row>
    <row r="18703" spans="6:9" x14ac:dyDescent="0.2">
      <c r="F18703" s="310" t="s">
        <v>24200</v>
      </c>
      <c r="G18703" s="311">
        <v>45172</v>
      </c>
      <c r="H18703" s="312" t="s">
        <v>4043</v>
      </c>
      <c r="I18703" s="313" t="s">
        <v>6831</v>
      </c>
    </row>
    <row r="18704" spans="6:9" x14ac:dyDescent="0.2">
      <c r="F18704" s="310" t="s">
        <v>24201</v>
      </c>
      <c r="G18704" s="311">
        <v>45174</v>
      </c>
      <c r="H18704" s="312" t="s">
        <v>4043</v>
      </c>
      <c r="I18704" s="313" t="s">
        <v>6831</v>
      </c>
    </row>
    <row r="18705" spans="6:9" x14ac:dyDescent="0.2">
      <c r="F18705" s="310" t="s">
        <v>24202</v>
      </c>
      <c r="G18705" s="311">
        <v>45176</v>
      </c>
      <c r="H18705" s="312" t="s">
        <v>4043</v>
      </c>
      <c r="I18705" s="313" t="s">
        <v>6831</v>
      </c>
    </row>
    <row r="18706" spans="6:9" x14ac:dyDescent="0.2">
      <c r="F18706" s="310" t="s">
        <v>24203</v>
      </c>
      <c r="G18706" s="311">
        <v>45177</v>
      </c>
      <c r="H18706" s="312" t="s">
        <v>4043</v>
      </c>
      <c r="I18706" s="313" t="s">
        <v>6831</v>
      </c>
    </row>
    <row r="18707" spans="6:9" x14ac:dyDescent="0.2">
      <c r="F18707" s="310" t="s">
        <v>24204</v>
      </c>
      <c r="G18707" s="311">
        <v>45201</v>
      </c>
      <c r="H18707" s="312" t="s">
        <v>4043</v>
      </c>
      <c r="I18707" s="313" t="s">
        <v>6831</v>
      </c>
    </row>
    <row r="18708" spans="6:9" x14ac:dyDescent="0.2">
      <c r="F18708" s="310" t="s">
        <v>24205</v>
      </c>
      <c r="G18708" s="311">
        <v>45202</v>
      </c>
      <c r="H18708" s="312" t="s">
        <v>4043</v>
      </c>
      <c r="I18708" s="313" t="s">
        <v>6831</v>
      </c>
    </row>
    <row r="18709" spans="6:9" x14ac:dyDescent="0.2">
      <c r="F18709" s="310" t="s">
        <v>24206</v>
      </c>
      <c r="G18709" s="311">
        <v>45203</v>
      </c>
      <c r="H18709" s="312" t="s">
        <v>4043</v>
      </c>
      <c r="I18709" s="313" t="s">
        <v>6831</v>
      </c>
    </row>
    <row r="18710" spans="6:9" x14ac:dyDescent="0.2">
      <c r="F18710" s="310" t="s">
        <v>24207</v>
      </c>
      <c r="G18710" s="311">
        <v>45204</v>
      </c>
      <c r="H18710" s="312" t="s">
        <v>4043</v>
      </c>
      <c r="I18710" s="313" t="s">
        <v>6831</v>
      </c>
    </row>
    <row r="18711" spans="6:9" x14ac:dyDescent="0.2">
      <c r="F18711" s="310" t="s">
        <v>24208</v>
      </c>
      <c r="G18711" s="311">
        <v>45205</v>
      </c>
      <c r="H18711" s="312" t="s">
        <v>4043</v>
      </c>
      <c r="I18711" s="313" t="s">
        <v>6831</v>
      </c>
    </row>
    <row r="18712" spans="6:9" x14ac:dyDescent="0.2">
      <c r="F18712" s="310" t="s">
        <v>24209</v>
      </c>
      <c r="G18712" s="311">
        <v>45206</v>
      </c>
      <c r="H18712" s="312" t="s">
        <v>4043</v>
      </c>
      <c r="I18712" s="313" t="s">
        <v>6831</v>
      </c>
    </row>
    <row r="18713" spans="6:9" x14ac:dyDescent="0.2">
      <c r="F18713" s="310" t="s">
        <v>24210</v>
      </c>
      <c r="G18713" s="311">
        <v>45207</v>
      </c>
      <c r="H18713" s="312" t="s">
        <v>4043</v>
      </c>
      <c r="I18713" s="313" t="s">
        <v>6831</v>
      </c>
    </row>
    <row r="18714" spans="6:9" x14ac:dyDescent="0.2">
      <c r="F18714" s="310" t="s">
        <v>24211</v>
      </c>
      <c r="G18714" s="311">
        <v>45208</v>
      </c>
      <c r="H18714" s="312" t="s">
        <v>4043</v>
      </c>
      <c r="I18714" s="313" t="s">
        <v>6831</v>
      </c>
    </row>
    <row r="18715" spans="6:9" x14ac:dyDescent="0.2">
      <c r="F18715" s="310" t="s">
        <v>24212</v>
      </c>
      <c r="G18715" s="311">
        <v>45209</v>
      </c>
      <c r="H18715" s="312" t="s">
        <v>4043</v>
      </c>
      <c r="I18715" s="313" t="s">
        <v>6831</v>
      </c>
    </row>
    <row r="18716" spans="6:9" x14ac:dyDescent="0.2">
      <c r="F18716" s="310" t="s">
        <v>24213</v>
      </c>
      <c r="G18716" s="311">
        <v>45211</v>
      </c>
      <c r="H18716" s="312" t="s">
        <v>4043</v>
      </c>
      <c r="I18716" s="313" t="s">
        <v>6831</v>
      </c>
    </row>
    <row r="18717" spans="6:9" x14ac:dyDescent="0.2">
      <c r="F18717" s="310" t="s">
        <v>24214</v>
      </c>
      <c r="G18717" s="311">
        <v>45212</v>
      </c>
      <c r="H18717" s="312" t="s">
        <v>4043</v>
      </c>
      <c r="I18717" s="313" t="s">
        <v>6831</v>
      </c>
    </row>
    <row r="18718" spans="6:9" x14ac:dyDescent="0.2">
      <c r="F18718" s="310" t="s">
        <v>24215</v>
      </c>
      <c r="G18718" s="311">
        <v>45213</v>
      </c>
      <c r="H18718" s="312" t="s">
        <v>4043</v>
      </c>
      <c r="I18718" s="313" t="s">
        <v>6831</v>
      </c>
    </row>
    <row r="18719" spans="6:9" x14ac:dyDescent="0.2">
      <c r="F18719" s="310" t="s">
        <v>24216</v>
      </c>
      <c r="G18719" s="311">
        <v>45214</v>
      </c>
      <c r="H18719" s="312" t="s">
        <v>4043</v>
      </c>
      <c r="I18719" s="313" t="s">
        <v>6831</v>
      </c>
    </row>
    <row r="18720" spans="6:9" x14ac:dyDescent="0.2">
      <c r="F18720" s="310" t="s">
        <v>24217</v>
      </c>
      <c r="G18720" s="311">
        <v>45215</v>
      </c>
      <c r="H18720" s="312" t="s">
        <v>4043</v>
      </c>
      <c r="I18720" s="313" t="s">
        <v>6831</v>
      </c>
    </row>
    <row r="18721" spans="6:9" x14ac:dyDescent="0.2">
      <c r="F18721" s="310" t="s">
        <v>24218</v>
      </c>
      <c r="G18721" s="311">
        <v>45216</v>
      </c>
      <c r="H18721" s="312" t="s">
        <v>4043</v>
      </c>
      <c r="I18721" s="313" t="s">
        <v>6831</v>
      </c>
    </row>
    <row r="18722" spans="6:9" x14ac:dyDescent="0.2">
      <c r="F18722" s="310" t="s">
        <v>24219</v>
      </c>
      <c r="G18722" s="311">
        <v>45217</v>
      </c>
      <c r="H18722" s="312" t="s">
        <v>4043</v>
      </c>
      <c r="I18722" s="313" t="s">
        <v>6831</v>
      </c>
    </row>
    <row r="18723" spans="6:9" x14ac:dyDescent="0.2">
      <c r="F18723" s="310" t="s">
        <v>24220</v>
      </c>
      <c r="G18723" s="311">
        <v>45218</v>
      </c>
      <c r="H18723" s="312" t="s">
        <v>4043</v>
      </c>
      <c r="I18723" s="313" t="s">
        <v>6831</v>
      </c>
    </row>
    <row r="18724" spans="6:9" x14ac:dyDescent="0.2">
      <c r="F18724" s="310" t="s">
        <v>24221</v>
      </c>
      <c r="G18724" s="311">
        <v>45219</v>
      </c>
      <c r="H18724" s="312" t="s">
        <v>4043</v>
      </c>
      <c r="I18724" s="313" t="s">
        <v>6831</v>
      </c>
    </row>
    <row r="18725" spans="6:9" x14ac:dyDescent="0.2">
      <c r="F18725" s="310" t="s">
        <v>24222</v>
      </c>
      <c r="G18725" s="311">
        <v>45220</v>
      </c>
      <c r="H18725" s="312" t="s">
        <v>4043</v>
      </c>
      <c r="I18725" s="313" t="s">
        <v>6831</v>
      </c>
    </row>
    <row r="18726" spans="6:9" x14ac:dyDescent="0.2">
      <c r="F18726" s="310" t="s">
        <v>24223</v>
      </c>
      <c r="G18726" s="311">
        <v>45221</v>
      </c>
      <c r="H18726" s="312" t="s">
        <v>4043</v>
      </c>
      <c r="I18726" s="313" t="s">
        <v>6831</v>
      </c>
    </row>
    <row r="18727" spans="6:9" x14ac:dyDescent="0.2">
      <c r="F18727" s="310" t="s">
        <v>24224</v>
      </c>
      <c r="G18727" s="311">
        <v>45222</v>
      </c>
      <c r="H18727" s="312" t="s">
        <v>4043</v>
      </c>
      <c r="I18727" s="313" t="s">
        <v>6831</v>
      </c>
    </row>
    <row r="18728" spans="6:9" x14ac:dyDescent="0.2">
      <c r="F18728" s="310" t="s">
        <v>24225</v>
      </c>
      <c r="G18728" s="311">
        <v>45223</v>
      </c>
      <c r="H18728" s="312" t="s">
        <v>4043</v>
      </c>
      <c r="I18728" s="313" t="s">
        <v>6831</v>
      </c>
    </row>
    <row r="18729" spans="6:9" x14ac:dyDescent="0.2">
      <c r="F18729" s="310" t="s">
        <v>24226</v>
      </c>
      <c r="G18729" s="311">
        <v>45224</v>
      </c>
      <c r="H18729" s="312" t="s">
        <v>4043</v>
      </c>
      <c r="I18729" s="313" t="s">
        <v>6831</v>
      </c>
    </row>
    <row r="18730" spans="6:9" x14ac:dyDescent="0.2">
      <c r="F18730" s="310" t="s">
        <v>24227</v>
      </c>
      <c r="G18730" s="311">
        <v>45225</v>
      </c>
      <c r="H18730" s="312" t="s">
        <v>4043</v>
      </c>
      <c r="I18730" s="313" t="s">
        <v>6831</v>
      </c>
    </row>
    <row r="18731" spans="6:9" x14ac:dyDescent="0.2">
      <c r="F18731" s="310" t="s">
        <v>24228</v>
      </c>
      <c r="G18731" s="311">
        <v>45226</v>
      </c>
      <c r="H18731" s="312" t="s">
        <v>4043</v>
      </c>
      <c r="I18731" s="313" t="s">
        <v>6831</v>
      </c>
    </row>
    <row r="18732" spans="6:9" x14ac:dyDescent="0.2">
      <c r="F18732" s="310" t="s">
        <v>24229</v>
      </c>
      <c r="G18732" s="311">
        <v>45227</v>
      </c>
      <c r="H18732" s="312" t="s">
        <v>4043</v>
      </c>
      <c r="I18732" s="313" t="s">
        <v>6831</v>
      </c>
    </row>
    <row r="18733" spans="6:9" x14ac:dyDescent="0.2">
      <c r="F18733" s="321">
        <v>45228</v>
      </c>
      <c r="G18733" s="324">
        <v>45228</v>
      </c>
      <c r="H18733" s="312" t="s">
        <v>4043</v>
      </c>
      <c r="I18733" s="313" t="s">
        <v>6831</v>
      </c>
    </row>
    <row r="18734" spans="6:9" x14ac:dyDescent="0.2">
      <c r="F18734" s="310" t="s">
        <v>24230</v>
      </c>
      <c r="G18734" s="311">
        <v>45229</v>
      </c>
      <c r="H18734" s="312" t="s">
        <v>4043</v>
      </c>
      <c r="I18734" s="313" t="s">
        <v>6831</v>
      </c>
    </row>
    <row r="18735" spans="6:9" x14ac:dyDescent="0.2">
      <c r="F18735" s="310" t="s">
        <v>24231</v>
      </c>
      <c r="G18735" s="311">
        <v>45230</v>
      </c>
      <c r="H18735" s="312" t="s">
        <v>4043</v>
      </c>
      <c r="I18735" s="313" t="s">
        <v>6831</v>
      </c>
    </row>
    <row r="18736" spans="6:9" x14ac:dyDescent="0.2">
      <c r="F18736" s="310" t="s">
        <v>24232</v>
      </c>
      <c r="G18736" s="311">
        <v>45231</v>
      </c>
      <c r="H18736" s="312" t="s">
        <v>4043</v>
      </c>
      <c r="I18736" s="313" t="s">
        <v>6831</v>
      </c>
    </row>
    <row r="18737" spans="6:9" x14ac:dyDescent="0.2">
      <c r="F18737" s="310" t="s">
        <v>24233</v>
      </c>
      <c r="G18737" s="311">
        <v>45232</v>
      </c>
      <c r="H18737" s="312" t="s">
        <v>4043</v>
      </c>
      <c r="I18737" s="313" t="s">
        <v>6831</v>
      </c>
    </row>
    <row r="18738" spans="6:9" x14ac:dyDescent="0.2">
      <c r="F18738" s="310" t="s">
        <v>24234</v>
      </c>
      <c r="G18738" s="311">
        <v>45233</v>
      </c>
      <c r="H18738" s="312" t="s">
        <v>4043</v>
      </c>
      <c r="I18738" s="313" t="s">
        <v>6831</v>
      </c>
    </row>
    <row r="18739" spans="6:9" x14ac:dyDescent="0.2">
      <c r="F18739" s="310" t="s">
        <v>24235</v>
      </c>
      <c r="G18739" s="311">
        <v>45234</v>
      </c>
      <c r="H18739" s="312" t="s">
        <v>4043</v>
      </c>
      <c r="I18739" s="313" t="s">
        <v>6831</v>
      </c>
    </row>
    <row r="18740" spans="6:9" x14ac:dyDescent="0.2">
      <c r="F18740" s="310" t="s">
        <v>24236</v>
      </c>
      <c r="G18740" s="311">
        <v>45235</v>
      </c>
      <c r="H18740" s="312" t="s">
        <v>4043</v>
      </c>
      <c r="I18740" s="313" t="s">
        <v>6831</v>
      </c>
    </row>
    <row r="18741" spans="6:9" x14ac:dyDescent="0.2">
      <c r="F18741" s="310" t="s">
        <v>24237</v>
      </c>
      <c r="G18741" s="311">
        <v>45236</v>
      </c>
      <c r="H18741" s="312" t="s">
        <v>4043</v>
      </c>
      <c r="I18741" s="313" t="s">
        <v>6831</v>
      </c>
    </row>
    <row r="18742" spans="6:9" x14ac:dyDescent="0.2">
      <c r="F18742" s="310" t="s">
        <v>24238</v>
      </c>
      <c r="G18742" s="311">
        <v>45237</v>
      </c>
      <c r="H18742" s="312" t="s">
        <v>4043</v>
      </c>
      <c r="I18742" s="313" t="s">
        <v>6831</v>
      </c>
    </row>
    <row r="18743" spans="6:9" x14ac:dyDescent="0.2">
      <c r="F18743" s="310" t="s">
        <v>24239</v>
      </c>
      <c r="G18743" s="311">
        <v>45238</v>
      </c>
      <c r="H18743" s="312" t="s">
        <v>4043</v>
      </c>
      <c r="I18743" s="313" t="s">
        <v>6831</v>
      </c>
    </row>
    <row r="18744" spans="6:9" x14ac:dyDescent="0.2">
      <c r="F18744" s="310" t="s">
        <v>24240</v>
      </c>
      <c r="G18744" s="311">
        <v>45239</v>
      </c>
      <c r="H18744" s="312" t="s">
        <v>4043</v>
      </c>
      <c r="I18744" s="313" t="s">
        <v>6831</v>
      </c>
    </row>
    <row r="18745" spans="6:9" x14ac:dyDescent="0.2">
      <c r="F18745" s="310" t="s">
        <v>24241</v>
      </c>
      <c r="G18745" s="311">
        <v>45240</v>
      </c>
      <c r="H18745" s="312" t="s">
        <v>4043</v>
      </c>
      <c r="I18745" s="313" t="s">
        <v>6831</v>
      </c>
    </row>
    <row r="18746" spans="6:9" x14ac:dyDescent="0.2">
      <c r="F18746" s="310" t="s">
        <v>24242</v>
      </c>
      <c r="G18746" s="311">
        <v>45241</v>
      </c>
      <c r="H18746" s="312" t="s">
        <v>4043</v>
      </c>
      <c r="I18746" s="313" t="s">
        <v>6831</v>
      </c>
    </row>
    <row r="18747" spans="6:9" x14ac:dyDescent="0.2">
      <c r="F18747" s="310" t="s">
        <v>24243</v>
      </c>
      <c r="G18747" s="311">
        <v>45242</v>
      </c>
      <c r="H18747" s="312" t="s">
        <v>4043</v>
      </c>
      <c r="I18747" s="313" t="s">
        <v>6831</v>
      </c>
    </row>
    <row r="18748" spans="6:9" x14ac:dyDescent="0.2">
      <c r="F18748" s="310" t="s">
        <v>24244</v>
      </c>
      <c r="G18748" s="311">
        <v>45243</v>
      </c>
      <c r="H18748" s="312" t="s">
        <v>4043</v>
      </c>
      <c r="I18748" s="313" t="s">
        <v>6831</v>
      </c>
    </row>
    <row r="18749" spans="6:9" x14ac:dyDescent="0.2">
      <c r="F18749" s="310" t="s">
        <v>24245</v>
      </c>
      <c r="G18749" s="311">
        <v>45244</v>
      </c>
      <c r="H18749" s="312" t="s">
        <v>4043</v>
      </c>
      <c r="I18749" s="313" t="s">
        <v>6831</v>
      </c>
    </row>
    <row r="18750" spans="6:9" x14ac:dyDescent="0.2">
      <c r="F18750" s="310" t="s">
        <v>24246</v>
      </c>
      <c r="G18750" s="311">
        <v>45245</v>
      </c>
      <c r="H18750" s="312" t="s">
        <v>4043</v>
      </c>
      <c r="I18750" s="313" t="s">
        <v>6831</v>
      </c>
    </row>
    <row r="18751" spans="6:9" x14ac:dyDescent="0.2">
      <c r="F18751" s="310" t="s">
        <v>24247</v>
      </c>
      <c r="G18751" s="311">
        <v>45246</v>
      </c>
      <c r="H18751" s="312" t="s">
        <v>4043</v>
      </c>
      <c r="I18751" s="313" t="s">
        <v>6831</v>
      </c>
    </row>
    <row r="18752" spans="6:9" x14ac:dyDescent="0.2">
      <c r="F18752" s="310" t="s">
        <v>24248</v>
      </c>
      <c r="G18752" s="311">
        <v>45247</v>
      </c>
      <c r="H18752" s="312" t="s">
        <v>4043</v>
      </c>
      <c r="I18752" s="313" t="s">
        <v>6831</v>
      </c>
    </row>
    <row r="18753" spans="6:9" x14ac:dyDescent="0.2">
      <c r="F18753" s="310" t="s">
        <v>24249</v>
      </c>
      <c r="G18753" s="311">
        <v>45248</v>
      </c>
      <c r="H18753" s="312" t="s">
        <v>4043</v>
      </c>
      <c r="I18753" s="313" t="s">
        <v>6831</v>
      </c>
    </row>
    <row r="18754" spans="6:9" x14ac:dyDescent="0.2">
      <c r="F18754" s="310" t="s">
        <v>24250</v>
      </c>
      <c r="G18754" s="311">
        <v>45249</v>
      </c>
      <c r="H18754" s="312" t="s">
        <v>4043</v>
      </c>
      <c r="I18754" s="313" t="s">
        <v>6831</v>
      </c>
    </row>
    <row r="18755" spans="6:9" x14ac:dyDescent="0.2">
      <c r="F18755" s="310" t="s">
        <v>24251</v>
      </c>
      <c r="G18755" s="311">
        <v>45250</v>
      </c>
      <c r="H18755" s="312" t="s">
        <v>4043</v>
      </c>
      <c r="I18755" s="313" t="s">
        <v>6831</v>
      </c>
    </row>
    <row r="18756" spans="6:9" x14ac:dyDescent="0.2">
      <c r="F18756" s="310" t="s">
        <v>24252</v>
      </c>
      <c r="G18756" s="311">
        <v>45251</v>
      </c>
      <c r="H18756" s="312" t="s">
        <v>4043</v>
      </c>
      <c r="I18756" s="313" t="s">
        <v>6831</v>
      </c>
    </row>
    <row r="18757" spans="6:9" x14ac:dyDescent="0.2">
      <c r="F18757" s="310" t="s">
        <v>24253</v>
      </c>
      <c r="G18757" s="311">
        <v>45252</v>
      </c>
      <c r="H18757" s="312" t="s">
        <v>4043</v>
      </c>
      <c r="I18757" s="313" t="s">
        <v>6831</v>
      </c>
    </row>
    <row r="18758" spans="6:9" x14ac:dyDescent="0.2">
      <c r="F18758" s="310" t="s">
        <v>24254</v>
      </c>
      <c r="G18758" s="311">
        <v>45253</v>
      </c>
      <c r="H18758" s="312" t="s">
        <v>4043</v>
      </c>
      <c r="I18758" s="313" t="s">
        <v>6831</v>
      </c>
    </row>
    <row r="18759" spans="6:9" x14ac:dyDescent="0.2">
      <c r="F18759" s="310" t="s">
        <v>24255</v>
      </c>
      <c r="G18759" s="311">
        <v>45254</v>
      </c>
      <c r="H18759" s="312" t="s">
        <v>4043</v>
      </c>
      <c r="I18759" s="313" t="s">
        <v>6831</v>
      </c>
    </row>
    <row r="18760" spans="6:9" x14ac:dyDescent="0.2">
      <c r="F18760" s="310" t="s">
        <v>24256</v>
      </c>
      <c r="G18760" s="311">
        <v>45255</v>
      </c>
      <c r="H18760" s="312" t="s">
        <v>4043</v>
      </c>
      <c r="I18760" s="313" t="s">
        <v>6831</v>
      </c>
    </row>
    <row r="18761" spans="6:9" x14ac:dyDescent="0.2">
      <c r="F18761" s="310" t="s">
        <v>24257</v>
      </c>
      <c r="G18761" s="311">
        <v>45258</v>
      </c>
      <c r="H18761" s="312" t="s">
        <v>4043</v>
      </c>
      <c r="I18761" s="313" t="s">
        <v>6831</v>
      </c>
    </row>
    <row r="18762" spans="6:9" x14ac:dyDescent="0.2">
      <c r="F18762" s="310" t="s">
        <v>24258</v>
      </c>
      <c r="G18762" s="311">
        <v>45262</v>
      </c>
      <c r="H18762" s="312" t="s">
        <v>4043</v>
      </c>
      <c r="I18762" s="313" t="s">
        <v>6831</v>
      </c>
    </row>
    <row r="18763" spans="6:9" x14ac:dyDescent="0.2">
      <c r="F18763" s="310" t="s">
        <v>24259</v>
      </c>
      <c r="G18763" s="311">
        <v>45263</v>
      </c>
      <c r="H18763" s="312" t="s">
        <v>4043</v>
      </c>
      <c r="I18763" s="313" t="s">
        <v>6831</v>
      </c>
    </row>
    <row r="18764" spans="6:9" x14ac:dyDescent="0.2">
      <c r="F18764" s="310" t="s">
        <v>24260</v>
      </c>
      <c r="G18764" s="311">
        <v>45264</v>
      </c>
      <c r="H18764" s="312" t="s">
        <v>4043</v>
      </c>
      <c r="I18764" s="313" t="s">
        <v>6831</v>
      </c>
    </row>
    <row r="18765" spans="6:9" x14ac:dyDescent="0.2">
      <c r="F18765" s="310" t="s">
        <v>24261</v>
      </c>
      <c r="G18765" s="311">
        <v>45267</v>
      </c>
      <c r="H18765" s="312" t="s">
        <v>4043</v>
      </c>
      <c r="I18765" s="313" t="s">
        <v>6831</v>
      </c>
    </row>
    <row r="18766" spans="6:9" x14ac:dyDescent="0.2">
      <c r="F18766" s="310" t="s">
        <v>24262</v>
      </c>
      <c r="G18766" s="311">
        <v>45268</v>
      </c>
      <c r="H18766" s="312" t="s">
        <v>4043</v>
      </c>
      <c r="I18766" s="313" t="s">
        <v>6831</v>
      </c>
    </row>
    <row r="18767" spans="6:9" x14ac:dyDescent="0.2">
      <c r="F18767" s="310" t="s">
        <v>24263</v>
      </c>
      <c r="G18767" s="311">
        <v>45269</v>
      </c>
      <c r="H18767" s="312" t="s">
        <v>4043</v>
      </c>
      <c r="I18767" s="313" t="s">
        <v>6831</v>
      </c>
    </row>
    <row r="18768" spans="6:9" x14ac:dyDescent="0.2">
      <c r="F18768" s="310" t="s">
        <v>24264</v>
      </c>
      <c r="G18768" s="311">
        <v>45270</v>
      </c>
      <c r="H18768" s="312" t="s">
        <v>4043</v>
      </c>
      <c r="I18768" s="313" t="s">
        <v>6831</v>
      </c>
    </row>
    <row r="18769" spans="6:9" x14ac:dyDescent="0.2">
      <c r="F18769" s="310" t="s">
        <v>24265</v>
      </c>
      <c r="G18769" s="311">
        <v>45271</v>
      </c>
      <c r="H18769" s="312" t="s">
        <v>4043</v>
      </c>
      <c r="I18769" s="313" t="s">
        <v>6831</v>
      </c>
    </row>
    <row r="18770" spans="6:9" x14ac:dyDescent="0.2">
      <c r="F18770" s="310" t="s">
        <v>24266</v>
      </c>
      <c r="G18770" s="311">
        <v>45273</v>
      </c>
      <c r="H18770" s="312" t="s">
        <v>4043</v>
      </c>
      <c r="I18770" s="313" t="s">
        <v>6831</v>
      </c>
    </row>
    <row r="18771" spans="6:9" x14ac:dyDescent="0.2">
      <c r="F18771" s="310" t="s">
        <v>24267</v>
      </c>
      <c r="G18771" s="311">
        <v>45274</v>
      </c>
      <c r="H18771" s="312" t="s">
        <v>4043</v>
      </c>
      <c r="I18771" s="313" t="s">
        <v>6831</v>
      </c>
    </row>
    <row r="18772" spans="6:9" x14ac:dyDescent="0.2">
      <c r="F18772" s="310" t="s">
        <v>24268</v>
      </c>
      <c r="G18772" s="311">
        <v>45275</v>
      </c>
      <c r="H18772" s="312" t="s">
        <v>2375</v>
      </c>
      <c r="I18772" s="313" t="s">
        <v>6831</v>
      </c>
    </row>
    <row r="18773" spans="6:9" x14ac:dyDescent="0.2">
      <c r="F18773" s="310" t="s">
        <v>24269</v>
      </c>
      <c r="G18773" s="311">
        <v>45277</v>
      </c>
      <c r="H18773" s="312" t="s">
        <v>2375</v>
      </c>
      <c r="I18773" s="313" t="s">
        <v>6831</v>
      </c>
    </row>
    <row r="18774" spans="6:9" x14ac:dyDescent="0.2">
      <c r="F18774" s="310" t="s">
        <v>24270</v>
      </c>
      <c r="G18774" s="311">
        <v>45280</v>
      </c>
      <c r="H18774" s="312" t="s">
        <v>4043</v>
      </c>
      <c r="I18774" s="313" t="s">
        <v>6831</v>
      </c>
    </row>
    <row r="18775" spans="6:9" x14ac:dyDescent="0.2">
      <c r="F18775" s="310" t="s">
        <v>24271</v>
      </c>
      <c r="G18775" s="311">
        <v>45296</v>
      </c>
      <c r="H18775" s="312" t="s">
        <v>4043</v>
      </c>
      <c r="I18775" s="313" t="s">
        <v>6831</v>
      </c>
    </row>
    <row r="18776" spans="6:9" x14ac:dyDescent="0.2">
      <c r="F18776" s="310" t="s">
        <v>24272</v>
      </c>
      <c r="G18776" s="311">
        <v>45298</v>
      </c>
      <c r="H18776" s="312" t="s">
        <v>2375</v>
      </c>
      <c r="I18776" s="313" t="s">
        <v>6831</v>
      </c>
    </row>
    <row r="18777" spans="6:9" x14ac:dyDescent="0.2">
      <c r="F18777" s="310" t="s">
        <v>24273</v>
      </c>
      <c r="G18777" s="311">
        <v>45299</v>
      </c>
      <c r="H18777" s="312" t="s">
        <v>4043</v>
      </c>
      <c r="I18777" s="313" t="s">
        <v>6831</v>
      </c>
    </row>
    <row r="18778" spans="6:9" x14ac:dyDescent="0.2">
      <c r="F18778" s="310" t="s">
        <v>24274</v>
      </c>
      <c r="G18778" s="311">
        <v>45301</v>
      </c>
      <c r="H18778" s="312" t="s">
        <v>4043</v>
      </c>
      <c r="I18778" s="313" t="s">
        <v>6831</v>
      </c>
    </row>
    <row r="18779" spans="6:9" x14ac:dyDescent="0.2">
      <c r="F18779" s="310" t="s">
        <v>24275</v>
      </c>
      <c r="G18779" s="311">
        <v>45302</v>
      </c>
      <c r="H18779" s="312" t="s">
        <v>4043</v>
      </c>
      <c r="I18779" s="313" t="s">
        <v>6831</v>
      </c>
    </row>
    <row r="18780" spans="6:9" x14ac:dyDescent="0.2">
      <c r="F18780" s="310" t="s">
        <v>24276</v>
      </c>
      <c r="G18780" s="311">
        <v>45303</v>
      </c>
      <c r="H18780" s="312" t="s">
        <v>4043</v>
      </c>
      <c r="I18780" s="313" t="s">
        <v>6831</v>
      </c>
    </row>
    <row r="18781" spans="6:9" x14ac:dyDescent="0.2">
      <c r="F18781" s="310" t="s">
        <v>24277</v>
      </c>
      <c r="G18781" s="311">
        <v>45304</v>
      </c>
      <c r="H18781" s="312" t="s">
        <v>4043</v>
      </c>
      <c r="I18781" s="313" t="s">
        <v>6831</v>
      </c>
    </row>
    <row r="18782" spans="6:9" x14ac:dyDescent="0.2">
      <c r="F18782" s="310" t="s">
        <v>24278</v>
      </c>
      <c r="G18782" s="311">
        <v>45305</v>
      </c>
      <c r="H18782" s="312" t="s">
        <v>4043</v>
      </c>
      <c r="I18782" s="313" t="s">
        <v>6831</v>
      </c>
    </row>
    <row r="18783" spans="6:9" x14ac:dyDescent="0.2">
      <c r="F18783" s="310" t="s">
        <v>24279</v>
      </c>
      <c r="G18783" s="311">
        <v>45306</v>
      </c>
      <c r="H18783" s="312" t="s">
        <v>4043</v>
      </c>
      <c r="I18783" s="313" t="s">
        <v>6831</v>
      </c>
    </row>
    <row r="18784" spans="6:9" x14ac:dyDescent="0.2">
      <c r="F18784" s="310" t="s">
        <v>24280</v>
      </c>
      <c r="G18784" s="311">
        <v>45307</v>
      </c>
      <c r="H18784" s="312" t="s">
        <v>4043</v>
      </c>
      <c r="I18784" s="313" t="s">
        <v>6831</v>
      </c>
    </row>
    <row r="18785" spans="6:9" x14ac:dyDescent="0.2">
      <c r="F18785" s="310" t="s">
        <v>24281</v>
      </c>
      <c r="G18785" s="311">
        <v>45308</v>
      </c>
      <c r="H18785" s="312" t="s">
        <v>4043</v>
      </c>
      <c r="I18785" s="313" t="s">
        <v>6831</v>
      </c>
    </row>
    <row r="18786" spans="6:9" x14ac:dyDescent="0.2">
      <c r="F18786" s="310" t="s">
        <v>24282</v>
      </c>
      <c r="G18786" s="311">
        <v>45309</v>
      </c>
      <c r="H18786" s="312" t="s">
        <v>4043</v>
      </c>
      <c r="I18786" s="313" t="s">
        <v>6831</v>
      </c>
    </row>
    <row r="18787" spans="6:9" x14ac:dyDescent="0.2">
      <c r="F18787" s="310" t="s">
        <v>24283</v>
      </c>
      <c r="G18787" s="311">
        <v>45310</v>
      </c>
      <c r="H18787" s="312" t="s">
        <v>4043</v>
      </c>
      <c r="I18787" s="313" t="s">
        <v>6831</v>
      </c>
    </row>
    <row r="18788" spans="6:9" x14ac:dyDescent="0.2">
      <c r="F18788" s="310" t="s">
        <v>24284</v>
      </c>
      <c r="G18788" s="311">
        <v>45311</v>
      </c>
      <c r="H18788" s="312" t="s">
        <v>4043</v>
      </c>
      <c r="I18788" s="313" t="s">
        <v>6831</v>
      </c>
    </row>
    <row r="18789" spans="6:9" x14ac:dyDescent="0.2">
      <c r="F18789" s="310" t="s">
        <v>24285</v>
      </c>
      <c r="G18789" s="311">
        <v>45312</v>
      </c>
      <c r="H18789" s="312" t="s">
        <v>4043</v>
      </c>
      <c r="I18789" s="313" t="s">
        <v>6831</v>
      </c>
    </row>
    <row r="18790" spans="6:9" x14ac:dyDescent="0.2">
      <c r="F18790" s="310" t="s">
        <v>24286</v>
      </c>
      <c r="G18790" s="311">
        <v>45314</v>
      </c>
      <c r="H18790" s="312" t="s">
        <v>4043</v>
      </c>
      <c r="I18790" s="313" t="s">
        <v>6831</v>
      </c>
    </row>
    <row r="18791" spans="6:9" x14ac:dyDescent="0.2">
      <c r="F18791" s="310" t="s">
        <v>24287</v>
      </c>
      <c r="G18791" s="311">
        <v>45315</v>
      </c>
      <c r="H18791" s="312" t="s">
        <v>4043</v>
      </c>
      <c r="I18791" s="313" t="s">
        <v>6831</v>
      </c>
    </row>
    <row r="18792" spans="6:9" x14ac:dyDescent="0.2">
      <c r="F18792" s="310" t="s">
        <v>24288</v>
      </c>
      <c r="G18792" s="311">
        <v>45316</v>
      </c>
      <c r="H18792" s="312" t="s">
        <v>4043</v>
      </c>
      <c r="I18792" s="313" t="s">
        <v>6831</v>
      </c>
    </row>
    <row r="18793" spans="6:9" x14ac:dyDescent="0.2">
      <c r="F18793" s="310" t="s">
        <v>24289</v>
      </c>
      <c r="G18793" s="311">
        <v>45317</v>
      </c>
      <c r="H18793" s="312" t="s">
        <v>4043</v>
      </c>
      <c r="I18793" s="313" t="s">
        <v>6831</v>
      </c>
    </row>
    <row r="18794" spans="6:9" x14ac:dyDescent="0.2">
      <c r="F18794" s="310" t="s">
        <v>24290</v>
      </c>
      <c r="G18794" s="311">
        <v>45318</v>
      </c>
      <c r="H18794" s="312" t="s">
        <v>4043</v>
      </c>
      <c r="I18794" s="313" t="s">
        <v>6831</v>
      </c>
    </row>
    <row r="18795" spans="6:9" x14ac:dyDescent="0.2">
      <c r="F18795" s="310" t="s">
        <v>24291</v>
      </c>
      <c r="G18795" s="311">
        <v>45319</v>
      </c>
      <c r="H18795" s="312" t="s">
        <v>4043</v>
      </c>
      <c r="I18795" s="313" t="s">
        <v>6831</v>
      </c>
    </row>
    <row r="18796" spans="6:9" x14ac:dyDescent="0.2">
      <c r="F18796" s="310" t="s">
        <v>24292</v>
      </c>
      <c r="G18796" s="311">
        <v>45320</v>
      </c>
      <c r="H18796" s="312" t="s">
        <v>4043</v>
      </c>
      <c r="I18796" s="313" t="s">
        <v>6831</v>
      </c>
    </row>
    <row r="18797" spans="6:9" x14ac:dyDescent="0.2">
      <c r="F18797" s="310" t="s">
        <v>24293</v>
      </c>
      <c r="G18797" s="311">
        <v>45321</v>
      </c>
      <c r="H18797" s="312" t="s">
        <v>4043</v>
      </c>
      <c r="I18797" s="313" t="s">
        <v>6831</v>
      </c>
    </row>
    <row r="18798" spans="6:9" x14ac:dyDescent="0.2">
      <c r="F18798" s="310" t="s">
        <v>24294</v>
      </c>
      <c r="G18798" s="311">
        <v>45322</v>
      </c>
      <c r="H18798" s="312" t="s">
        <v>4043</v>
      </c>
      <c r="I18798" s="313" t="s">
        <v>6831</v>
      </c>
    </row>
    <row r="18799" spans="6:9" x14ac:dyDescent="0.2">
      <c r="F18799" s="310" t="s">
        <v>24295</v>
      </c>
      <c r="G18799" s="311">
        <v>45323</v>
      </c>
      <c r="H18799" s="312" t="s">
        <v>4043</v>
      </c>
      <c r="I18799" s="313" t="s">
        <v>6831</v>
      </c>
    </row>
    <row r="18800" spans="6:9" x14ac:dyDescent="0.2">
      <c r="F18800" s="310" t="s">
        <v>24296</v>
      </c>
      <c r="G18800" s="311">
        <v>45324</v>
      </c>
      <c r="H18800" s="312" t="s">
        <v>4043</v>
      </c>
      <c r="I18800" s="313" t="s">
        <v>6831</v>
      </c>
    </row>
    <row r="18801" spans="6:9" x14ac:dyDescent="0.2">
      <c r="F18801" s="310" t="s">
        <v>24297</v>
      </c>
      <c r="G18801" s="311">
        <v>45325</v>
      </c>
      <c r="H18801" s="312" t="s">
        <v>4043</v>
      </c>
      <c r="I18801" s="313" t="s">
        <v>6831</v>
      </c>
    </row>
    <row r="18802" spans="6:9" x14ac:dyDescent="0.2">
      <c r="F18802" s="310" t="s">
        <v>24298</v>
      </c>
      <c r="G18802" s="311">
        <v>45326</v>
      </c>
      <c r="H18802" s="312" t="s">
        <v>4043</v>
      </c>
      <c r="I18802" s="313" t="s">
        <v>6831</v>
      </c>
    </row>
    <row r="18803" spans="6:9" x14ac:dyDescent="0.2">
      <c r="F18803" s="310" t="s">
        <v>24299</v>
      </c>
      <c r="G18803" s="311">
        <v>45327</v>
      </c>
      <c r="H18803" s="312" t="s">
        <v>4043</v>
      </c>
      <c r="I18803" s="313" t="s">
        <v>6831</v>
      </c>
    </row>
    <row r="18804" spans="6:9" x14ac:dyDescent="0.2">
      <c r="F18804" s="310" t="s">
        <v>24300</v>
      </c>
      <c r="G18804" s="311">
        <v>45328</v>
      </c>
      <c r="H18804" s="312" t="s">
        <v>4043</v>
      </c>
      <c r="I18804" s="313" t="s">
        <v>6831</v>
      </c>
    </row>
    <row r="18805" spans="6:9" x14ac:dyDescent="0.2">
      <c r="F18805" s="310" t="s">
        <v>24301</v>
      </c>
      <c r="G18805" s="311">
        <v>45330</v>
      </c>
      <c r="H18805" s="312" t="s">
        <v>4043</v>
      </c>
      <c r="I18805" s="313" t="s">
        <v>6831</v>
      </c>
    </row>
    <row r="18806" spans="6:9" x14ac:dyDescent="0.2">
      <c r="F18806" s="310" t="s">
        <v>24302</v>
      </c>
      <c r="G18806" s="311">
        <v>45331</v>
      </c>
      <c r="H18806" s="312" t="s">
        <v>4043</v>
      </c>
      <c r="I18806" s="313" t="s">
        <v>6831</v>
      </c>
    </row>
    <row r="18807" spans="6:9" x14ac:dyDescent="0.2">
      <c r="F18807" s="310" t="s">
        <v>24303</v>
      </c>
      <c r="G18807" s="311">
        <v>45332</v>
      </c>
      <c r="H18807" s="312" t="s">
        <v>4043</v>
      </c>
      <c r="I18807" s="313" t="s">
        <v>6831</v>
      </c>
    </row>
    <row r="18808" spans="6:9" x14ac:dyDescent="0.2">
      <c r="F18808" s="310" t="s">
        <v>24304</v>
      </c>
      <c r="G18808" s="311">
        <v>45333</v>
      </c>
      <c r="H18808" s="312" t="s">
        <v>4043</v>
      </c>
      <c r="I18808" s="313" t="s">
        <v>6831</v>
      </c>
    </row>
    <row r="18809" spans="6:9" x14ac:dyDescent="0.2">
      <c r="F18809" s="310" t="s">
        <v>24305</v>
      </c>
      <c r="G18809" s="311">
        <v>45334</v>
      </c>
      <c r="H18809" s="312" t="s">
        <v>4043</v>
      </c>
      <c r="I18809" s="313" t="s">
        <v>6831</v>
      </c>
    </row>
    <row r="18810" spans="6:9" x14ac:dyDescent="0.2">
      <c r="F18810" s="310" t="s">
        <v>24306</v>
      </c>
      <c r="G18810" s="311">
        <v>45335</v>
      </c>
      <c r="H18810" s="312" t="s">
        <v>4043</v>
      </c>
      <c r="I18810" s="313" t="s">
        <v>6831</v>
      </c>
    </row>
    <row r="18811" spans="6:9" x14ac:dyDescent="0.2">
      <c r="F18811" s="310" t="s">
        <v>24307</v>
      </c>
      <c r="G18811" s="311">
        <v>45336</v>
      </c>
      <c r="H18811" s="312" t="s">
        <v>4043</v>
      </c>
      <c r="I18811" s="313" t="s">
        <v>6831</v>
      </c>
    </row>
    <row r="18812" spans="6:9" x14ac:dyDescent="0.2">
      <c r="F18812" s="310" t="s">
        <v>24308</v>
      </c>
      <c r="G18812" s="311">
        <v>45337</v>
      </c>
      <c r="H18812" s="312" t="s">
        <v>4043</v>
      </c>
      <c r="I18812" s="313" t="s">
        <v>6831</v>
      </c>
    </row>
    <row r="18813" spans="6:9" x14ac:dyDescent="0.2">
      <c r="F18813" s="310" t="s">
        <v>24309</v>
      </c>
      <c r="G18813" s="311">
        <v>45338</v>
      </c>
      <c r="H18813" s="312" t="s">
        <v>4043</v>
      </c>
      <c r="I18813" s="313" t="s">
        <v>6831</v>
      </c>
    </row>
    <row r="18814" spans="6:9" x14ac:dyDescent="0.2">
      <c r="F18814" s="310" t="s">
        <v>24310</v>
      </c>
      <c r="G18814" s="311">
        <v>45339</v>
      </c>
      <c r="H18814" s="312" t="s">
        <v>4043</v>
      </c>
      <c r="I18814" s="313" t="s">
        <v>6831</v>
      </c>
    </row>
    <row r="18815" spans="6:9" x14ac:dyDescent="0.2">
      <c r="F18815" s="310" t="s">
        <v>24311</v>
      </c>
      <c r="G18815" s="311">
        <v>45340</v>
      </c>
      <c r="H18815" s="312" t="s">
        <v>4043</v>
      </c>
      <c r="I18815" s="313" t="s">
        <v>6831</v>
      </c>
    </row>
    <row r="18816" spans="6:9" x14ac:dyDescent="0.2">
      <c r="F18816" s="310" t="s">
        <v>24312</v>
      </c>
      <c r="G18816" s="311">
        <v>45341</v>
      </c>
      <c r="H18816" s="312" t="s">
        <v>4043</v>
      </c>
      <c r="I18816" s="313" t="s">
        <v>6831</v>
      </c>
    </row>
    <row r="18817" spans="6:9" x14ac:dyDescent="0.2">
      <c r="F18817" s="310" t="s">
        <v>24313</v>
      </c>
      <c r="G18817" s="311">
        <v>45342</v>
      </c>
      <c r="H18817" s="312" t="s">
        <v>4043</v>
      </c>
      <c r="I18817" s="313" t="s">
        <v>6831</v>
      </c>
    </row>
    <row r="18818" spans="6:9" x14ac:dyDescent="0.2">
      <c r="F18818" s="310" t="s">
        <v>24314</v>
      </c>
      <c r="G18818" s="311">
        <v>45343</v>
      </c>
      <c r="H18818" s="312" t="s">
        <v>4043</v>
      </c>
      <c r="I18818" s="313" t="s">
        <v>6831</v>
      </c>
    </row>
    <row r="18819" spans="6:9" x14ac:dyDescent="0.2">
      <c r="F18819" s="310" t="s">
        <v>24315</v>
      </c>
      <c r="G18819" s="311">
        <v>45344</v>
      </c>
      <c r="H18819" s="312" t="s">
        <v>4043</v>
      </c>
      <c r="I18819" s="313" t="s">
        <v>6831</v>
      </c>
    </row>
    <row r="18820" spans="6:9" x14ac:dyDescent="0.2">
      <c r="F18820" s="310" t="s">
        <v>24316</v>
      </c>
      <c r="G18820" s="311">
        <v>45345</v>
      </c>
      <c r="H18820" s="312" t="s">
        <v>4043</v>
      </c>
      <c r="I18820" s="313" t="s">
        <v>6831</v>
      </c>
    </row>
    <row r="18821" spans="6:9" x14ac:dyDescent="0.2">
      <c r="F18821" s="310" t="s">
        <v>24317</v>
      </c>
      <c r="G18821" s="311">
        <v>45346</v>
      </c>
      <c r="H18821" s="312" t="s">
        <v>4043</v>
      </c>
      <c r="I18821" s="313" t="s">
        <v>6831</v>
      </c>
    </row>
    <row r="18822" spans="6:9" x14ac:dyDescent="0.2">
      <c r="F18822" s="310" t="s">
        <v>24318</v>
      </c>
      <c r="G18822" s="311">
        <v>45347</v>
      </c>
      <c r="H18822" s="312" t="s">
        <v>4043</v>
      </c>
      <c r="I18822" s="313" t="s">
        <v>6831</v>
      </c>
    </row>
    <row r="18823" spans="6:9" x14ac:dyDescent="0.2">
      <c r="F18823" s="310" t="s">
        <v>24319</v>
      </c>
      <c r="G18823" s="311">
        <v>45348</v>
      </c>
      <c r="H18823" s="312" t="s">
        <v>4043</v>
      </c>
      <c r="I18823" s="313" t="s">
        <v>6831</v>
      </c>
    </row>
    <row r="18824" spans="6:9" x14ac:dyDescent="0.2">
      <c r="F18824" s="310" t="s">
        <v>24320</v>
      </c>
      <c r="G18824" s="311">
        <v>45349</v>
      </c>
      <c r="H18824" s="312" t="s">
        <v>4043</v>
      </c>
      <c r="I18824" s="313" t="s">
        <v>6831</v>
      </c>
    </row>
    <row r="18825" spans="6:9" x14ac:dyDescent="0.2">
      <c r="F18825" s="310" t="s">
        <v>24321</v>
      </c>
      <c r="G18825" s="311">
        <v>45350</v>
      </c>
      <c r="H18825" s="312" t="s">
        <v>4043</v>
      </c>
      <c r="I18825" s="313" t="s">
        <v>6831</v>
      </c>
    </row>
    <row r="18826" spans="6:9" x14ac:dyDescent="0.2">
      <c r="F18826" s="310" t="s">
        <v>24322</v>
      </c>
      <c r="G18826" s="311">
        <v>45351</v>
      </c>
      <c r="H18826" s="312" t="s">
        <v>4043</v>
      </c>
      <c r="I18826" s="313" t="s">
        <v>6831</v>
      </c>
    </row>
    <row r="18827" spans="6:9" x14ac:dyDescent="0.2">
      <c r="F18827" s="310" t="s">
        <v>24323</v>
      </c>
      <c r="G18827" s="311">
        <v>45352</v>
      </c>
      <c r="H18827" s="312" t="s">
        <v>4043</v>
      </c>
      <c r="I18827" s="313" t="s">
        <v>6831</v>
      </c>
    </row>
    <row r="18828" spans="6:9" x14ac:dyDescent="0.2">
      <c r="F18828" s="310" t="s">
        <v>24324</v>
      </c>
      <c r="G18828" s="311">
        <v>45353</v>
      </c>
      <c r="H18828" s="312" t="s">
        <v>4043</v>
      </c>
      <c r="I18828" s="313" t="s">
        <v>6831</v>
      </c>
    </row>
    <row r="18829" spans="6:9" x14ac:dyDescent="0.2">
      <c r="F18829" s="310" t="s">
        <v>24325</v>
      </c>
      <c r="G18829" s="311">
        <v>45354</v>
      </c>
      <c r="H18829" s="312" t="s">
        <v>4043</v>
      </c>
      <c r="I18829" s="313" t="s">
        <v>6831</v>
      </c>
    </row>
    <row r="18830" spans="6:9" x14ac:dyDescent="0.2">
      <c r="F18830" s="310" t="s">
        <v>24326</v>
      </c>
      <c r="G18830" s="311">
        <v>45356</v>
      </c>
      <c r="H18830" s="312" t="s">
        <v>4043</v>
      </c>
      <c r="I18830" s="313" t="s">
        <v>6831</v>
      </c>
    </row>
    <row r="18831" spans="6:9" x14ac:dyDescent="0.2">
      <c r="F18831" s="310" t="s">
        <v>24327</v>
      </c>
      <c r="G18831" s="311">
        <v>45358</v>
      </c>
      <c r="H18831" s="312" t="s">
        <v>4043</v>
      </c>
      <c r="I18831" s="313" t="s">
        <v>6831</v>
      </c>
    </row>
    <row r="18832" spans="6:9" x14ac:dyDescent="0.2">
      <c r="F18832" s="310" t="s">
        <v>24328</v>
      </c>
      <c r="G18832" s="311">
        <v>45359</v>
      </c>
      <c r="H18832" s="312" t="s">
        <v>4043</v>
      </c>
      <c r="I18832" s="313" t="s">
        <v>6831</v>
      </c>
    </row>
    <row r="18833" spans="6:9" x14ac:dyDescent="0.2">
      <c r="F18833" s="310" t="s">
        <v>24329</v>
      </c>
      <c r="G18833" s="311">
        <v>45360</v>
      </c>
      <c r="H18833" s="312" t="s">
        <v>4043</v>
      </c>
      <c r="I18833" s="313" t="s">
        <v>6831</v>
      </c>
    </row>
    <row r="18834" spans="6:9" x14ac:dyDescent="0.2">
      <c r="F18834" s="310" t="s">
        <v>24330</v>
      </c>
      <c r="G18834" s="311">
        <v>45361</v>
      </c>
      <c r="H18834" s="312" t="s">
        <v>4043</v>
      </c>
      <c r="I18834" s="313" t="s">
        <v>6831</v>
      </c>
    </row>
    <row r="18835" spans="6:9" x14ac:dyDescent="0.2">
      <c r="F18835" s="310" t="s">
        <v>24331</v>
      </c>
      <c r="G18835" s="311">
        <v>45362</v>
      </c>
      <c r="H18835" s="312" t="s">
        <v>4043</v>
      </c>
      <c r="I18835" s="313" t="s">
        <v>6831</v>
      </c>
    </row>
    <row r="18836" spans="6:9" x14ac:dyDescent="0.2">
      <c r="F18836" s="310" t="s">
        <v>24332</v>
      </c>
      <c r="G18836" s="311">
        <v>45363</v>
      </c>
      <c r="H18836" s="312" t="s">
        <v>4043</v>
      </c>
      <c r="I18836" s="313" t="s">
        <v>6831</v>
      </c>
    </row>
    <row r="18837" spans="6:9" x14ac:dyDescent="0.2">
      <c r="F18837" s="310" t="s">
        <v>24333</v>
      </c>
      <c r="G18837" s="311">
        <v>45365</v>
      </c>
      <c r="H18837" s="312" t="s">
        <v>4043</v>
      </c>
      <c r="I18837" s="313" t="s">
        <v>6831</v>
      </c>
    </row>
    <row r="18838" spans="6:9" x14ac:dyDescent="0.2">
      <c r="F18838" s="310" t="s">
        <v>24334</v>
      </c>
      <c r="G18838" s="311">
        <v>45367</v>
      </c>
      <c r="H18838" s="312" t="s">
        <v>4043</v>
      </c>
      <c r="I18838" s="313" t="s">
        <v>6831</v>
      </c>
    </row>
    <row r="18839" spans="6:9" x14ac:dyDescent="0.2">
      <c r="F18839" s="310" t="s">
        <v>24335</v>
      </c>
      <c r="G18839" s="311">
        <v>45368</v>
      </c>
      <c r="H18839" s="312" t="s">
        <v>4043</v>
      </c>
      <c r="I18839" s="313" t="s">
        <v>6831</v>
      </c>
    </row>
    <row r="18840" spans="6:9" x14ac:dyDescent="0.2">
      <c r="F18840" s="310" t="s">
        <v>24336</v>
      </c>
      <c r="G18840" s="311">
        <v>45369</v>
      </c>
      <c r="H18840" s="312" t="s">
        <v>4043</v>
      </c>
      <c r="I18840" s="313" t="s">
        <v>6831</v>
      </c>
    </row>
    <row r="18841" spans="6:9" x14ac:dyDescent="0.2">
      <c r="F18841" s="310" t="s">
        <v>24337</v>
      </c>
      <c r="G18841" s="311">
        <v>45370</v>
      </c>
      <c r="H18841" s="312" t="s">
        <v>4043</v>
      </c>
      <c r="I18841" s="313" t="s">
        <v>6831</v>
      </c>
    </row>
    <row r="18842" spans="6:9" x14ac:dyDescent="0.2">
      <c r="F18842" s="310" t="s">
        <v>24338</v>
      </c>
      <c r="G18842" s="311">
        <v>45371</v>
      </c>
      <c r="H18842" s="312" t="s">
        <v>4043</v>
      </c>
      <c r="I18842" s="313" t="s">
        <v>6831</v>
      </c>
    </row>
    <row r="18843" spans="6:9" x14ac:dyDescent="0.2">
      <c r="F18843" s="310" t="s">
        <v>24339</v>
      </c>
      <c r="G18843" s="311">
        <v>45372</v>
      </c>
      <c r="H18843" s="312" t="s">
        <v>4043</v>
      </c>
      <c r="I18843" s="313" t="s">
        <v>6831</v>
      </c>
    </row>
    <row r="18844" spans="6:9" x14ac:dyDescent="0.2">
      <c r="F18844" s="310" t="s">
        <v>24340</v>
      </c>
      <c r="G18844" s="311">
        <v>45373</v>
      </c>
      <c r="H18844" s="312" t="s">
        <v>4043</v>
      </c>
      <c r="I18844" s="313" t="s">
        <v>6831</v>
      </c>
    </row>
    <row r="18845" spans="6:9" x14ac:dyDescent="0.2">
      <c r="F18845" s="310" t="s">
        <v>24341</v>
      </c>
      <c r="G18845" s="311">
        <v>45374</v>
      </c>
      <c r="H18845" s="312" t="s">
        <v>4043</v>
      </c>
      <c r="I18845" s="313" t="s">
        <v>6831</v>
      </c>
    </row>
    <row r="18846" spans="6:9" x14ac:dyDescent="0.2">
      <c r="F18846" s="310" t="s">
        <v>24342</v>
      </c>
      <c r="G18846" s="311">
        <v>45377</v>
      </c>
      <c r="H18846" s="312" t="s">
        <v>4043</v>
      </c>
      <c r="I18846" s="313" t="s">
        <v>6831</v>
      </c>
    </row>
    <row r="18847" spans="6:9" x14ac:dyDescent="0.2">
      <c r="F18847" s="310" t="s">
        <v>24343</v>
      </c>
      <c r="G18847" s="311">
        <v>45378</v>
      </c>
      <c r="H18847" s="312" t="s">
        <v>4043</v>
      </c>
      <c r="I18847" s="313" t="s">
        <v>6831</v>
      </c>
    </row>
    <row r="18848" spans="6:9" x14ac:dyDescent="0.2">
      <c r="F18848" s="310" t="s">
        <v>24344</v>
      </c>
      <c r="G18848" s="311">
        <v>45380</v>
      </c>
      <c r="H18848" s="312" t="s">
        <v>4043</v>
      </c>
      <c r="I18848" s="313" t="s">
        <v>6831</v>
      </c>
    </row>
    <row r="18849" spans="6:9" x14ac:dyDescent="0.2">
      <c r="F18849" s="310" t="s">
        <v>24345</v>
      </c>
      <c r="G18849" s="311">
        <v>45381</v>
      </c>
      <c r="H18849" s="312" t="s">
        <v>4043</v>
      </c>
      <c r="I18849" s="313" t="s">
        <v>6831</v>
      </c>
    </row>
    <row r="18850" spans="6:9" x14ac:dyDescent="0.2">
      <c r="F18850" s="310" t="s">
        <v>24346</v>
      </c>
      <c r="G18850" s="311">
        <v>45382</v>
      </c>
      <c r="H18850" s="312" t="s">
        <v>4043</v>
      </c>
      <c r="I18850" s="313" t="s">
        <v>6831</v>
      </c>
    </row>
    <row r="18851" spans="6:9" x14ac:dyDescent="0.2">
      <c r="F18851" s="310" t="s">
        <v>24347</v>
      </c>
      <c r="G18851" s="311">
        <v>45383</v>
      </c>
      <c r="H18851" s="312" t="s">
        <v>4043</v>
      </c>
      <c r="I18851" s="313" t="s">
        <v>6831</v>
      </c>
    </row>
    <row r="18852" spans="6:9" x14ac:dyDescent="0.2">
      <c r="F18852" s="310" t="s">
        <v>24348</v>
      </c>
      <c r="G18852" s="311">
        <v>45384</v>
      </c>
      <c r="H18852" s="312" t="s">
        <v>4043</v>
      </c>
      <c r="I18852" s="313" t="s">
        <v>6831</v>
      </c>
    </row>
    <row r="18853" spans="6:9" x14ac:dyDescent="0.2">
      <c r="F18853" s="310" t="s">
        <v>24349</v>
      </c>
      <c r="G18853" s="311">
        <v>45385</v>
      </c>
      <c r="H18853" s="312" t="s">
        <v>4043</v>
      </c>
      <c r="I18853" s="313" t="s">
        <v>6831</v>
      </c>
    </row>
    <row r="18854" spans="6:9" x14ac:dyDescent="0.2">
      <c r="F18854" s="310" t="s">
        <v>24350</v>
      </c>
      <c r="G18854" s="311">
        <v>45387</v>
      </c>
      <c r="H18854" s="312" t="s">
        <v>4043</v>
      </c>
      <c r="I18854" s="313" t="s">
        <v>6831</v>
      </c>
    </row>
    <row r="18855" spans="6:9" x14ac:dyDescent="0.2">
      <c r="F18855" s="310" t="s">
        <v>24351</v>
      </c>
      <c r="G18855" s="311">
        <v>45388</v>
      </c>
      <c r="H18855" s="312" t="s">
        <v>4043</v>
      </c>
      <c r="I18855" s="313" t="s">
        <v>6831</v>
      </c>
    </row>
    <row r="18856" spans="6:9" x14ac:dyDescent="0.2">
      <c r="F18856" s="310" t="s">
        <v>24352</v>
      </c>
      <c r="G18856" s="311">
        <v>45389</v>
      </c>
      <c r="H18856" s="312" t="s">
        <v>4043</v>
      </c>
      <c r="I18856" s="313" t="s">
        <v>6831</v>
      </c>
    </row>
    <row r="18857" spans="6:9" x14ac:dyDescent="0.2">
      <c r="F18857" s="310" t="s">
        <v>24353</v>
      </c>
      <c r="G18857" s="311">
        <v>45390</v>
      </c>
      <c r="H18857" s="312" t="s">
        <v>4043</v>
      </c>
      <c r="I18857" s="313" t="s">
        <v>6831</v>
      </c>
    </row>
    <row r="18858" spans="6:9" x14ac:dyDescent="0.2">
      <c r="F18858" s="322" t="s">
        <v>24354</v>
      </c>
      <c r="G18858" s="316">
        <v>45400</v>
      </c>
      <c r="H18858" s="323" t="s">
        <v>4043</v>
      </c>
      <c r="I18858" s="313" t="s">
        <v>6831</v>
      </c>
    </row>
    <row r="18859" spans="6:9" x14ac:dyDescent="0.2">
      <c r="F18859" s="310" t="s">
        <v>24355</v>
      </c>
      <c r="G18859" s="311">
        <v>45401</v>
      </c>
      <c r="H18859" s="312" t="s">
        <v>4043</v>
      </c>
      <c r="I18859" s="313" t="s">
        <v>6831</v>
      </c>
    </row>
    <row r="18860" spans="6:9" x14ac:dyDescent="0.2">
      <c r="F18860" s="310" t="s">
        <v>24356</v>
      </c>
      <c r="G18860" s="311">
        <v>45402</v>
      </c>
      <c r="H18860" s="312" t="s">
        <v>4043</v>
      </c>
      <c r="I18860" s="313" t="s">
        <v>6831</v>
      </c>
    </row>
    <row r="18861" spans="6:9" x14ac:dyDescent="0.2">
      <c r="F18861" s="310" t="s">
        <v>24357</v>
      </c>
      <c r="G18861" s="311">
        <v>45403</v>
      </c>
      <c r="H18861" s="312" t="s">
        <v>4043</v>
      </c>
      <c r="I18861" s="313" t="s">
        <v>6831</v>
      </c>
    </row>
    <row r="18862" spans="6:9" x14ac:dyDescent="0.2">
      <c r="F18862" s="310" t="s">
        <v>24358</v>
      </c>
      <c r="G18862" s="311">
        <v>45404</v>
      </c>
      <c r="H18862" s="312" t="s">
        <v>4043</v>
      </c>
      <c r="I18862" s="313" t="s">
        <v>6831</v>
      </c>
    </row>
    <row r="18863" spans="6:9" x14ac:dyDescent="0.2">
      <c r="F18863" s="310" t="s">
        <v>24359</v>
      </c>
      <c r="G18863" s="311">
        <v>45405</v>
      </c>
      <c r="H18863" s="312" t="s">
        <v>4043</v>
      </c>
      <c r="I18863" s="313" t="s">
        <v>6831</v>
      </c>
    </row>
    <row r="18864" spans="6:9" x14ac:dyDescent="0.2">
      <c r="F18864" s="310" t="s">
        <v>24360</v>
      </c>
      <c r="G18864" s="311">
        <v>45406</v>
      </c>
      <c r="H18864" s="312" t="s">
        <v>4043</v>
      </c>
      <c r="I18864" s="313" t="s">
        <v>6831</v>
      </c>
    </row>
    <row r="18865" spans="6:9" x14ac:dyDescent="0.2">
      <c r="F18865" s="321">
        <v>45408</v>
      </c>
      <c r="G18865" s="324">
        <v>45408</v>
      </c>
      <c r="H18865" s="312" t="s">
        <v>4043</v>
      </c>
      <c r="I18865" s="313" t="s">
        <v>6831</v>
      </c>
    </row>
    <row r="18866" spans="6:9" x14ac:dyDescent="0.2">
      <c r="F18866" s="310" t="s">
        <v>24361</v>
      </c>
      <c r="G18866" s="311">
        <v>45409</v>
      </c>
      <c r="H18866" s="312" t="s">
        <v>4043</v>
      </c>
      <c r="I18866" s="313" t="s">
        <v>6831</v>
      </c>
    </row>
    <row r="18867" spans="6:9" x14ac:dyDescent="0.2">
      <c r="F18867" s="310" t="s">
        <v>24362</v>
      </c>
      <c r="G18867" s="311">
        <v>45410</v>
      </c>
      <c r="H18867" s="312" t="s">
        <v>4043</v>
      </c>
      <c r="I18867" s="313" t="s">
        <v>6831</v>
      </c>
    </row>
    <row r="18868" spans="6:9" x14ac:dyDescent="0.2">
      <c r="F18868" s="310" t="s">
        <v>24363</v>
      </c>
      <c r="G18868" s="311">
        <v>45412</v>
      </c>
      <c r="H18868" s="312" t="s">
        <v>4043</v>
      </c>
      <c r="I18868" s="313" t="s">
        <v>6831</v>
      </c>
    </row>
    <row r="18869" spans="6:9" x14ac:dyDescent="0.2">
      <c r="F18869" s="310" t="s">
        <v>24364</v>
      </c>
      <c r="G18869" s="311">
        <v>45413</v>
      </c>
      <c r="H18869" s="312" t="s">
        <v>4043</v>
      </c>
      <c r="I18869" s="313" t="s">
        <v>6831</v>
      </c>
    </row>
    <row r="18870" spans="6:9" x14ac:dyDescent="0.2">
      <c r="F18870" s="310" t="s">
        <v>24365</v>
      </c>
      <c r="G18870" s="311">
        <v>45414</v>
      </c>
      <c r="H18870" s="312" t="s">
        <v>4043</v>
      </c>
      <c r="I18870" s="313" t="s">
        <v>6831</v>
      </c>
    </row>
    <row r="18871" spans="6:9" x14ac:dyDescent="0.2">
      <c r="F18871" s="310" t="s">
        <v>24366</v>
      </c>
      <c r="G18871" s="311">
        <v>45415</v>
      </c>
      <c r="H18871" s="312" t="s">
        <v>4043</v>
      </c>
      <c r="I18871" s="313" t="s">
        <v>6831</v>
      </c>
    </row>
    <row r="18872" spans="6:9" x14ac:dyDescent="0.2">
      <c r="F18872" s="310" t="s">
        <v>24367</v>
      </c>
      <c r="G18872" s="311">
        <v>45416</v>
      </c>
      <c r="H18872" s="312" t="s">
        <v>4043</v>
      </c>
      <c r="I18872" s="313" t="s">
        <v>6831</v>
      </c>
    </row>
    <row r="18873" spans="6:9" x14ac:dyDescent="0.2">
      <c r="F18873" s="310" t="s">
        <v>24368</v>
      </c>
      <c r="G18873" s="311">
        <v>45417</v>
      </c>
      <c r="H18873" s="312" t="s">
        <v>4043</v>
      </c>
      <c r="I18873" s="313" t="s">
        <v>6831</v>
      </c>
    </row>
    <row r="18874" spans="6:9" x14ac:dyDescent="0.2">
      <c r="F18874" s="322" t="s">
        <v>24369</v>
      </c>
      <c r="G18874" s="316">
        <v>45418</v>
      </c>
      <c r="H18874" s="323" t="s">
        <v>4043</v>
      </c>
      <c r="I18874" s="313" t="s">
        <v>6831</v>
      </c>
    </row>
    <row r="18875" spans="6:9" x14ac:dyDescent="0.2">
      <c r="F18875" s="310" t="s">
        <v>24370</v>
      </c>
      <c r="G18875" s="311">
        <v>45419</v>
      </c>
      <c r="H18875" s="312" t="s">
        <v>4043</v>
      </c>
      <c r="I18875" s="313" t="s">
        <v>6831</v>
      </c>
    </row>
    <row r="18876" spans="6:9" x14ac:dyDescent="0.2">
      <c r="F18876" s="310" t="s">
        <v>24371</v>
      </c>
      <c r="G18876" s="311">
        <v>45420</v>
      </c>
      <c r="H18876" s="312" t="s">
        <v>4043</v>
      </c>
      <c r="I18876" s="313" t="s">
        <v>6831</v>
      </c>
    </row>
    <row r="18877" spans="6:9" x14ac:dyDescent="0.2">
      <c r="F18877" s="310" t="s">
        <v>24372</v>
      </c>
      <c r="G18877" s="311">
        <v>45422</v>
      </c>
      <c r="H18877" s="312" t="s">
        <v>4043</v>
      </c>
      <c r="I18877" s="313" t="s">
        <v>6831</v>
      </c>
    </row>
    <row r="18878" spans="6:9" x14ac:dyDescent="0.2">
      <c r="F18878" s="310" t="s">
        <v>24373</v>
      </c>
      <c r="G18878" s="311">
        <v>45423</v>
      </c>
      <c r="H18878" s="312" t="s">
        <v>4043</v>
      </c>
      <c r="I18878" s="313" t="s">
        <v>6831</v>
      </c>
    </row>
    <row r="18879" spans="6:9" x14ac:dyDescent="0.2">
      <c r="F18879" s="310" t="s">
        <v>24374</v>
      </c>
      <c r="G18879" s="311">
        <v>45424</v>
      </c>
      <c r="H18879" s="312" t="s">
        <v>4043</v>
      </c>
      <c r="I18879" s="313" t="s">
        <v>6831</v>
      </c>
    </row>
    <row r="18880" spans="6:9" x14ac:dyDescent="0.2">
      <c r="F18880" s="310" t="s">
        <v>24375</v>
      </c>
      <c r="G18880" s="311">
        <v>45426</v>
      </c>
      <c r="H18880" s="312" t="s">
        <v>4043</v>
      </c>
      <c r="I18880" s="313" t="s">
        <v>6831</v>
      </c>
    </row>
    <row r="18881" spans="6:9" x14ac:dyDescent="0.2">
      <c r="F18881" s="321">
        <v>45427</v>
      </c>
      <c r="G18881" s="324">
        <v>45427</v>
      </c>
      <c r="H18881" s="312" t="s">
        <v>4043</v>
      </c>
      <c r="I18881" s="313" t="s">
        <v>6831</v>
      </c>
    </row>
    <row r="18882" spans="6:9" x14ac:dyDescent="0.2">
      <c r="F18882" s="310" t="s">
        <v>24376</v>
      </c>
      <c r="G18882" s="311">
        <v>45428</v>
      </c>
      <c r="H18882" s="312" t="s">
        <v>4043</v>
      </c>
      <c r="I18882" s="313" t="s">
        <v>6831</v>
      </c>
    </row>
    <row r="18883" spans="6:9" x14ac:dyDescent="0.2">
      <c r="F18883" s="310" t="s">
        <v>24377</v>
      </c>
      <c r="G18883" s="311">
        <v>45429</v>
      </c>
      <c r="H18883" s="312" t="s">
        <v>4043</v>
      </c>
      <c r="I18883" s="313" t="s">
        <v>6831</v>
      </c>
    </row>
    <row r="18884" spans="6:9" x14ac:dyDescent="0.2">
      <c r="F18884" s="310" t="s">
        <v>24378</v>
      </c>
      <c r="G18884" s="311">
        <v>45430</v>
      </c>
      <c r="H18884" s="312" t="s">
        <v>4043</v>
      </c>
      <c r="I18884" s="313" t="s">
        <v>6831</v>
      </c>
    </row>
    <row r="18885" spans="6:9" x14ac:dyDescent="0.2">
      <c r="F18885" s="310" t="s">
        <v>24379</v>
      </c>
      <c r="G18885" s="311">
        <v>45431</v>
      </c>
      <c r="H18885" s="312" t="s">
        <v>4043</v>
      </c>
      <c r="I18885" s="313" t="s">
        <v>6831</v>
      </c>
    </row>
    <row r="18886" spans="6:9" x14ac:dyDescent="0.2">
      <c r="F18886" s="310" t="s">
        <v>24380</v>
      </c>
      <c r="G18886" s="311">
        <v>45432</v>
      </c>
      <c r="H18886" s="312" t="s">
        <v>4043</v>
      </c>
      <c r="I18886" s="313" t="s">
        <v>6831</v>
      </c>
    </row>
    <row r="18887" spans="6:9" x14ac:dyDescent="0.2">
      <c r="F18887" s="310" t="s">
        <v>24381</v>
      </c>
      <c r="G18887" s="311">
        <v>45433</v>
      </c>
      <c r="H18887" s="312" t="s">
        <v>4043</v>
      </c>
      <c r="I18887" s="313" t="s">
        <v>6831</v>
      </c>
    </row>
    <row r="18888" spans="6:9" x14ac:dyDescent="0.2">
      <c r="F18888" s="310" t="s">
        <v>24382</v>
      </c>
      <c r="G18888" s="311">
        <v>45434</v>
      </c>
      <c r="H18888" s="312" t="s">
        <v>4043</v>
      </c>
      <c r="I18888" s="313" t="s">
        <v>6831</v>
      </c>
    </row>
    <row r="18889" spans="6:9" x14ac:dyDescent="0.2">
      <c r="F18889" s="310" t="s">
        <v>24383</v>
      </c>
      <c r="G18889" s="311">
        <v>45435</v>
      </c>
      <c r="H18889" s="312" t="s">
        <v>4043</v>
      </c>
      <c r="I18889" s="313" t="s">
        <v>6831</v>
      </c>
    </row>
    <row r="18890" spans="6:9" x14ac:dyDescent="0.2">
      <c r="F18890" s="310" t="s">
        <v>24384</v>
      </c>
      <c r="G18890" s="311">
        <v>45437</v>
      </c>
      <c r="H18890" s="312" t="s">
        <v>4043</v>
      </c>
      <c r="I18890" s="313" t="s">
        <v>6831</v>
      </c>
    </row>
    <row r="18891" spans="6:9" x14ac:dyDescent="0.2">
      <c r="F18891" s="310" t="s">
        <v>24385</v>
      </c>
      <c r="G18891" s="311">
        <v>45439</v>
      </c>
      <c r="H18891" s="312" t="s">
        <v>4043</v>
      </c>
      <c r="I18891" s="313" t="s">
        <v>6831</v>
      </c>
    </row>
    <row r="18892" spans="6:9" x14ac:dyDescent="0.2">
      <c r="F18892" s="310" t="s">
        <v>24386</v>
      </c>
      <c r="G18892" s="311">
        <v>45440</v>
      </c>
      <c r="H18892" s="312" t="s">
        <v>4043</v>
      </c>
      <c r="I18892" s="313" t="s">
        <v>6831</v>
      </c>
    </row>
    <row r="18893" spans="6:9" x14ac:dyDescent="0.2">
      <c r="F18893" s="310" t="s">
        <v>24387</v>
      </c>
      <c r="G18893" s="311">
        <v>45441</v>
      </c>
      <c r="H18893" s="312" t="s">
        <v>4043</v>
      </c>
      <c r="I18893" s="313" t="s">
        <v>6831</v>
      </c>
    </row>
    <row r="18894" spans="6:9" x14ac:dyDescent="0.2">
      <c r="F18894" s="310" t="s">
        <v>24388</v>
      </c>
      <c r="G18894" s="311">
        <v>45448</v>
      </c>
      <c r="H18894" s="312" t="s">
        <v>4043</v>
      </c>
      <c r="I18894" s="313" t="s">
        <v>6831</v>
      </c>
    </row>
    <row r="18895" spans="6:9" x14ac:dyDescent="0.2">
      <c r="F18895" s="310" t="s">
        <v>24389</v>
      </c>
      <c r="G18895" s="311">
        <v>45449</v>
      </c>
      <c r="H18895" s="312" t="s">
        <v>4043</v>
      </c>
      <c r="I18895" s="313" t="s">
        <v>6831</v>
      </c>
    </row>
    <row r="18896" spans="6:9" x14ac:dyDescent="0.2">
      <c r="F18896" s="310" t="s">
        <v>24390</v>
      </c>
      <c r="G18896" s="311">
        <v>45454</v>
      </c>
      <c r="H18896" s="312" t="s">
        <v>4043</v>
      </c>
      <c r="I18896" s="313" t="s">
        <v>6831</v>
      </c>
    </row>
    <row r="18897" spans="6:9" x14ac:dyDescent="0.2">
      <c r="F18897" s="310" t="s">
        <v>24391</v>
      </c>
      <c r="G18897" s="311">
        <v>45458</v>
      </c>
      <c r="H18897" s="312" t="s">
        <v>4043</v>
      </c>
      <c r="I18897" s="313" t="s">
        <v>6831</v>
      </c>
    </row>
    <row r="18898" spans="6:9" x14ac:dyDescent="0.2">
      <c r="F18898" s="310" t="s">
        <v>24392</v>
      </c>
      <c r="G18898" s="311">
        <v>45459</v>
      </c>
      <c r="H18898" s="312" t="s">
        <v>4043</v>
      </c>
      <c r="I18898" s="313" t="s">
        <v>6831</v>
      </c>
    </row>
    <row r="18899" spans="6:9" x14ac:dyDescent="0.2">
      <c r="F18899" s="310" t="s">
        <v>24393</v>
      </c>
      <c r="G18899" s="311">
        <v>45469</v>
      </c>
      <c r="H18899" s="312" t="s">
        <v>4043</v>
      </c>
      <c r="I18899" s="313" t="s">
        <v>6831</v>
      </c>
    </row>
    <row r="18900" spans="6:9" x14ac:dyDescent="0.2">
      <c r="F18900" s="310" t="s">
        <v>24394</v>
      </c>
      <c r="G18900" s="311">
        <v>45470</v>
      </c>
      <c r="H18900" s="312" t="s">
        <v>4043</v>
      </c>
      <c r="I18900" s="313" t="s">
        <v>6831</v>
      </c>
    </row>
    <row r="18901" spans="6:9" x14ac:dyDescent="0.2">
      <c r="F18901" s="310" t="s">
        <v>24395</v>
      </c>
      <c r="G18901" s="311">
        <v>45475</v>
      </c>
      <c r="H18901" s="312" t="s">
        <v>4043</v>
      </c>
      <c r="I18901" s="313" t="s">
        <v>6831</v>
      </c>
    </row>
    <row r="18902" spans="6:9" x14ac:dyDescent="0.2">
      <c r="F18902" s="310" t="s">
        <v>24396</v>
      </c>
      <c r="G18902" s="311">
        <v>45479</v>
      </c>
      <c r="H18902" s="312" t="s">
        <v>4043</v>
      </c>
      <c r="I18902" s="313" t="s">
        <v>6831</v>
      </c>
    </row>
    <row r="18903" spans="6:9" x14ac:dyDescent="0.2">
      <c r="F18903" s="310" t="s">
        <v>24397</v>
      </c>
      <c r="G18903" s="311">
        <v>45481</v>
      </c>
      <c r="H18903" s="312" t="s">
        <v>4043</v>
      </c>
      <c r="I18903" s="313" t="s">
        <v>6831</v>
      </c>
    </row>
    <row r="18904" spans="6:9" x14ac:dyDescent="0.2">
      <c r="F18904" s="310" t="s">
        <v>24398</v>
      </c>
      <c r="G18904" s="311">
        <v>45482</v>
      </c>
      <c r="H18904" s="312" t="s">
        <v>4043</v>
      </c>
      <c r="I18904" s="313" t="s">
        <v>6831</v>
      </c>
    </row>
    <row r="18905" spans="6:9" x14ac:dyDescent="0.2">
      <c r="F18905" s="310" t="s">
        <v>24399</v>
      </c>
      <c r="G18905" s="311">
        <v>45490</v>
      </c>
      <c r="H18905" s="312" t="s">
        <v>4043</v>
      </c>
      <c r="I18905" s="313" t="s">
        <v>6831</v>
      </c>
    </row>
    <row r="18906" spans="6:9" x14ac:dyDescent="0.2">
      <c r="F18906" s="310" t="s">
        <v>24400</v>
      </c>
      <c r="G18906" s="311">
        <v>45501</v>
      </c>
      <c r="H18906" s="312" t="s">
        <v>4043</v>
      </c>
      <c r="I18906" s="313" t="s">
        <v>6831</v>
      </c>
    </row>
    <row r="18907" spans="6:9" x14ac:dyDescent="0.2">
      <c r="F18907" s="310" t="s">
        <v>24401</v>
      </c>
      <c r="G18907" s="311">
        <v>45502</v>
      </c>
      <c r="H18907" s="312" t="s">
        <v>4043</v>
      </c>
      <c r="I18907" s="313" t="s">
        <v>6831</v>
      </c>
    </row>
    <row r="18908" spans="6:9" x14ac:dyDescent="0.2">
      <c r="F18908" s="310" t="s">
        <v>24402</v>
      </c>
      <c r="G18908" s="311">
        <v>45503</v>
      </c>
      <c r="H18908" s="312" t="s">
        <v>4043</v>
      </c>
      <c r="I18908" s="313" t="s">
        <v>6831</v>
      </c>
    </row>
    <row r="18909" spans="6:9" x14ac:dyDescent="0.2">
      <c r="F18909" s="310" t="s">
        <v>24403</v>
      </c>
      <c r="G18909" s="311">
        <v>45504</v>
      </c>
      <c r="H18909" s="312" t="s">
        <v>4043</v>
      </c>
      <c r="I18909" s="313" t="s">
        <v>6831</v>
      </c>
    </row>
    <row r="18910" spans="6:9" x14ac:dyDescent="0.2">
      <c r="F18910" s="310" t="s">
        <v>24404</v>
      </c>
      <c r="G18910" s="311">
        <v>45505</v>
      </c>
      <c r="H18910" s="312" t="s">
        <v>4043</v>
      </c>
      <c r="I18910" s="313" t="s">
        <v>6831</v>
      </c>
    </row>
    <row r="18911" spans="6:9" x14ac:dyDescent="0.2">
      <c r="F18911" s="310" t="s">
        <v>24405</v>
      </c>
      <c r="G18911" s="311">
        <v>45506</v>
      </c>
      <c r="H18911" s="312" t="s">
        <v>4043</v>
      </c>
      <c r="I18911" s="313" t="s">
        <v>6831</v>
      </c>
    </row>
    <row r="18912" spans="6:9" x14ac:dyDescent="0.2">
      <c r="F18912" s="310" t="s">
        <v>24406</v>
      </c>
      <c r="G18912" s="311">
        <v>45601</v>
      </c>
      <c r="H18912" s="312" t="s">
        <v>4043</v>
      </c>
      <c r="I18912" s="313" t="s">
        <v>6831</v>
      </c>
    </row>
    <row r="18913" spans="6:9" x14ac:dyDescent="0.2">
      <c r="F18913" s="310" t="s">
        <v>24407</v>
      </c>
      <c r="G18913" s="311">
        <v>45612</v>
      </c>
      <c r="H18913" s="312" t="s">
        <v>4043</v>
      </c>
      <c r="I18913" s="313" t="s">
        <v>6831</v>
      </c>
    </row>
    <row r="18914" spans="6:9" x14ac:dyDescent="0.2">
      <c r="F18914" s="310" t="s">
        <v>24408</v>
      </c>
      <c r="G18914" s="311">
        <v>45613</v>
      </c>
      <c r="H18914" s="312" t="s">
        <v>4043</v>
      </c>
      <c r="I18914" s="313" t="s">
        <v>6831</v>
      </c>
    </row>
    <row r="18915" spans="6:9" x14ac:dyDescent="0.2">
      <c r="F18915" s="310" t="s">
        <v>24409</v>
      </c>
      <c r="G18915" s="311">
        <v>45614</v>
      </c>
      <c r="H18915" s="312" t="s">
        <v>4043</v>
      </c>
      <c r="I18915" s="313" t="s">
        <v>6831</v>
      </c>
    </row>
    <row r="18916" spans="6:9" x14ac:dyDescent="0.2">
      <c r="F18916" s="310" t="s">
        <v>24410</v>
      </c>
      <c r="G18916" s="311">
        <v>45616</v>
      </c>
      <c r="H18916" s="312" t="s">
        <v>4043</v>
      </c>
      <c r="I18916" s="313" t="s">
        <v>6831</v>
      </c>
    </row>
    <row r="18917" spans="6:9" x14ac:dyDescent="0.2">
      <c r="F18917" s="310" t="s">
        <v>24411</v>
      </c>
      <c r="G18917" s="311">
        <v>45617</v>
      </c>
      <c r="H18917" s="312" t="s">
        <v>4043</v>
      </c>
      <c r="I18917" s="313" t="s">
        <v>6831</v>
      </c>
    </row>
    <row r="18918" spans="6:9" x14ac:dyDescent="0.2">
      <c r="F18918" s="310" t="s">
        <v>24412</v>
      </c>
      <c r="G18918" s="311">
        <v>45618</v>
      </c>
      <c r="H18918" s="312" t="s">
        <v>4043</v>
      </c>
      <c r="I18918" s="313" t="s">
        <v>6831</v>
      </c>
    </row>
    <row r="18919" spans="6:9" x14ac:dyDescent="0.2">
      <c r="F18919" s="310" t="s">
        <v>24413</v>
      </c>
      <c r="G18919" s="311">
        <v>45619</v>
      </c>
      <c r="H18919" s="312" t="s">
        <v>4043</v>
      </c>
      <c r="I18919" s="313" t="s">
        <v>6831</v>
      </c>
    </row>
    <row r="18920" spans="6:9" x14ac:dyDescent="0.2">
      <c r="F18920" s="310" t="s">
        <v>24414</v>
      </c>
      <c r="G18920" s="311">
        <v>45620</v>
      </c>
      <c r="H18920" s="312" t="s">
        <v>4043</v>
      </c>
      <c r="I18920" s="313" t="s">
        <v>6831</v>
      </c>
    </row>
    <row r="18921" spans="6:9" x14ac:dyDescent="0.2">
      <c r="F18921" s="310" t="s">
        <v>24415</v>
      </c>
      <c r="G18921" s="311">
        <v>45621</v>
      </c>
      <c r="H18921" s="312" t="s">
        <v>4043</v>
      </c>
      <c r="I18921" s="313" t="s">
        <v>6831</v>
      </c>
    </row>
    <row r="18922" spans="6:9" x14ac:dyDescent="0.2">
      <c r="F18922" s="310" t="s">
        <v>24416</v>
      </c>
      <c r="G18922" s="311">
        <v>45622</v>
      </c>
      <c r="H18922" s="312" t="s">
        <v>4043</v>
      </c>
      <c r="I18922" s="313" t="s">
        <v>6831</v>
      </c>
    </row>
    <row r="18923" spans="6:9" x14ac:dyDescent="0.2">
      <c r="F18923" s="310" t="s">
        <v>24417</v>
      </c>
      <c r="G18923" s="311">
        <v>45623</v>
      </c>
      <c r="H18923" s="312" t="s">
        <v>4043</v>
      </c>
      <c r="I18923" s="313" t="s">
        <v>6831</v>
      </c>
    </row>
    <row r="18924" spans="6:9" x14ac:dyDescent="0.2">
      <c r="F18924" s="310" t="s">
        <v>24418</v>
      </c>
      <c r="G18924" s="311">
        <v>45624</v>
      </c>
      <c r="H18924" s="312" t="s">
        <v>4043</v>
      </c>
      <c r="I18924" s="313" t="s">
        <v>6831</v>
      </c>
    </row>
    <row r="18925" spans="6:9" x14ac:dyDescent="0.2">
      <c r="F18925" s="310" t="s">
        <v>24419</v>
      </c>
      <c r="G18925" s="311">
        <v>45628</v>
      </c>
      <c r="H18925" s="312" t="s">
        <v>4043</v>
      </c>
      <c r="I18925" s="313" t="s">
        <v>6831</v>
      </c>
    </row>
    <row r="18926" spans="6:9" x14ac:dyDescent="0.2">
      <c r="F18926" s="310" t="s">
        <v>24420</v>
      </c>
      <c r="G18926" s="311">
        <v>45629</v>
      </c>
      <c r="H18926" s="312" t="s">
        <v>4043</v>
      </c>
      <c r="I18926" s="313" t="s">
        <v>6831</v>
      </c>
    </row>
    <row r="18927" spans="6:9" x14ac:dyDescent="0.2">
      <c r="F18927" s="310" t="s">
        <v>24421</v>
      </c>
      <c r="G18927" s="311">
        <v>45630</v>
      </c>
      <c r="H18927" s="312" t="s">
        <v>4043</v>
      </c>
      <c r="I18927" s="313" t="s">
        <v>6831</v>
      </c>
    </row>
    <row r="18928" spans="6:9" x14ac:dyDescent="0.2">
      <c r="F18928" s="310" t="s">
        <v>24422</v>
      </c>
      <c r="G18928" s="311">
        <v>45631</v>
      </c>
      <c r="H18928" s="312" t="s">
        <v>4043</v>
      </c>
      <c r="I18928" s="313" t="s">
        <v>6831</v>
      </c>
    </row>
    <row r="18929" spans="6:9" x14ac:dyDescent="0.2">
      <c r="F18929" s="310" t="s">
        <v>24423</v>
      </c>
      <c r="G18929" s="311">
        <v>45633</v>
      </c>
      <c r="H18929" s="312" t="s">
        <v>4043</v>
      </c>
      <c r="I18929" s="313" t="s">
        <v>6831</v>
      </c>
    </row>
    <row r="18930" spans="6:9" x14ac:dyDescent="0.2">
      <c r="F18930" s="310" t="s">
        <v>24424</v>
      </c>
      <c r="G18930" s="311">
        <v>45634</v>
      </c>
      <c r="H18930" s="312" t="s">
        <v>4043</v>
      </c>
      <c r="I18930" s="313" t="s">
        <v>6831</v>
      </c>
    </row>
    <row r="18931" spans="6:9" x14ac:dyDescent="0.2">
      <c r="F18931" s="310" t="s">
        <v>24425</v>
      </c>
      <c r="G18931" s="311">
        <v>45636</v>
      </c>
      <c r="H18931" s="312" t="s">
        <v>4043</v>
      </c>
      <c r="I18931" s="313" t="s">
        <v>6831</v>
      </c>
    </row>
    <row r="18932" spans="6:9" x14ac:dyDescent="0.2">
      <c r="F18932" s="310" t="s">
        <v>24426</v>
      </c>
      <c r="G18932" s="311">
        <v>45638</v>
      </c>
      <c r="H18932" s="312" t="s">
        <v>4043</v>
      </c>
      <c r="I18932" s="313" t="s">
        <v>6831</v>
      </c>
    </row>
    <row r="18933" spans="6:9" x14ac:dyDescent="0.2">
      <c r="F18933" s="310" t="s">
        <v>24427</v>
      </c>
      <c r="G18933" s="311">
        <v>45640</v>
      </c>
      <c r="H18933" s="312" t="s">
        <v>4043</v>
      </c>
      <c r="I18933" s="313" t="s">
        <v>6831</v>
      </c>
    </row>
    <row r="18934" spans="6:9" x14ac:dyDescent="0.2">
      <c r="F18934" s="310" t="s">
        <v>24428</v>
      </c>
      <c r="G18934" s="311">
        <v>45642</v>
      </c>
      <c r="H18934" s="312" t="s">
        <v>4043</v>
      </c>
      <c r="I18934" s="313" t="s">
        <v>6831</v>
      </c>
    </row>
    <row r="18935" spans="6:9" x14ac:dyDescent="0.2">
      <c r="F18935" s="310" t="s">
        <v>24429</v>
      </c>
      <c r="G18935" s="311">
        <v>45643</v>
      </c>
      <c r="H18935" s="312" t="s">
        <v>4043</v>
      </c>
      <c r="I18935" s="313" t="s">
        <v>6831</v>
      </c>
    </row>
    <row r="18936" spans="6:9" x14ac:dyDescent="0.2">
      <c r="F18936" s="310" t="s">
        <v>24430</v>
      </c>
      <c r="G18936" s="311">
        <v>45644</v>
      </c>
      <c r="H18936" s="312" t="s">
        <v>4043</v>
      </c>
      <c r="I18936" s="313" t="s">
        <v>6831</v>
      </c>
    </row>
    <row r="18937" spans="6:9" x14ac:dyDescent="0.2">
      <c r="F18937" s="310" t="s">
        <v>24431</v>
      </c>
      <c r="G18937" s="311">
        <v>45645</v>
      </c>
      <c r="H18937" s="312" t="s">
        <v>4043</v>
      </c>
      <c r="I18937" s="313" t="s">
        <v>6831</v>
      </c>
    </row>
    <row r="18938" spans="6:9" x14ac:dyDescent="0.2">
      <c r="F18938" s="310" t="s">
        <v>24432</v>
      </c>
      <c r="G18938" s="311">
        <v>45646</v>
      </c>
      <c r="H18938" s="312" t="s">
        <v>4043</v>
      </c>
      <c r="I18938" s="313" t="s">
        <v>6831</v>
      </c>
    </row>
    <row r="18939" spans="6:9" x14ac:dyDescent="0.2">
      <c r="F18939" s="310" t="s">
        <v>24433</v>
      </c>
      <c r="G18939" s="311">
        <v>45647</v>
      </c>
      <c r="H18939" s="312" t="s">
        <v>4043</v>
      </c>
      <c r="I18939" s="313" t="s">
        <v>6831</v>
      </c>
    </row>
    <row r="18940" spans="6:9" x14ac:dyDescent="0.2">
      <c r="F18940" s="310" t="s">
        <v>24434</v>
      </c>
      <c r="G18940" s="311">
        <v>45648</v>
      </c>
      <c r="H18940" s="312" t="s">
        <v>4043</v>
      </c>
      <c r="I18940" s="313" t="s">
        <v>6831</v>
      </c>
    </row>
    <row r="18941" spans="6:9" x14ac:dyDescent="0.2">
      <c r="F18941" s="310" t="s">
        <v>24435</v>
      </c>
      <c r="G18941" s="311">
        <v>45650</v>
      </c>
      <c r="H18941" s="312" t="s">
        <v>4043</v>
      </c>
      <c r="I18941" s="313" t="s">
        <v>6831</v>
      </c>
    </row>
    <row r="18942" spans="6:9" x14ac:dyDescent="0.2">
      <c r="F18942" s="310" t="s">
        <v>24436</v>
      </c>
      <c r="G18942" s="311">
        <v>45651</v>
      </c>
      <c r="H18942" s="312" t="s">
        <v>4043</v>
      </c>
      <c r="I18942" s="313" t="s">
        <v>6831</v>
      </c>
    </row>
    <row r="18943" spans="6:9" x14ac:dyDescent="0.2">
      <c r="F18943" s="310" t="s">
        <v>24437</v>
      </c>
      <c r="G18943" s="311">
        <v>45652</v>
      </c>
      <c r="H18943" s="312" t="s">
        <v>4043</v>
      </c>
      <c r="I18943" s="313" t="s">
        <v>6831</v>
      </c>
    </row>
    <row r="18944" spans="6:9" x14ac:dyDescent="0.2">
      <c r="F18944" s="310" t="s">
        <v>24438</v>
      </c>
      <c r="G18944" s="311">
        <v>45653</v>
      </c>
      <c r="H18944" s="312" t="s">
        <v>4043</v>
      </c>
      <c r="I18944" s="313" t="s">
        <v>6831</v>
      </c>
    </row>
    <row r="18945" spans="6:9" x14ac:dyDescent="0.2">
      <c r="F18945" s="310" t="s">
        <v>24439</v>
      </c>
      <c r="G18945" s="311">
        <v>45654</v>
      </c>
      <c r="H18945" s="312" t="s">
        <v>4043</v>
      </c>
      <c r="I18945" s="313" t="s">
        <v>6831</v>
      </c>
    </row>
    <row r="18946" spans="6:9" x14ac:dyDescent="0.2">
      <c r="F18946" s="310" t="s">
        <v>24440</v>
      </c>
      <c r="G18946" s="311">
        <v>45656</v>
      </c>
      <c r="H18946" s="312" t="s">
        <v>4043</v>
      </c>
      <c r="I18946" s="313" t="s">
        <v>6831</v>
      </c>
    </row>
    <row r="18947" spans="6:9" x14ac:dyDescent="0.2">
      <c r="F18947" s="310" t="s">
        <v>24441</v>
      </c>
      <c r="G18947" s="311">
        <v>45657</v>
      </c>
      <c r="H18947" s="312" t="s">
        <v>4043</v>
      </c>
      <c r="I18947" s="313" t="s">
        <v>6831</v>
      </c>
    </row>
    <row r="18948" spans="6:9" x14ac:dyDescent="0.2">
      <c r="F18948" s="310" t="s">
        <v>24442</v>
      </c>
      <c r="G18948" s="311">
        <v>45658</v>
      </c>
      <c r="H18948" s="312" t="s">
        <v>4043</v>
      </c>
      <c r="I18948" s="313" t="s">
        <v>6831</v>
      </c>
    </row>
    <row r="18949" spans="6:9" x14ac:dyDescent="0.2">
      <c r="F18949" s="310" t="s">
        <v>24443</v>
      </c>
      <c r="G18949" s="311">
        <v>45659</v>
      </c>
      <c r="H18949" s="312" t="s">
        <v>4043</v>
      </c>
      <c r="I18949" s="313" t="s">
        <v>6831</v>
      </c>
    </row>
    <row r="18950" spans="6:9" x14ac:dyDescent="0.2">
      <c r="F18950" s="310" t="s">
        <v>24444</v>
      </c>
      <c r="G18950" s="311">
        <v>45660</v>
      </c>
      <c r="H18950" s="312" t="s">
        <v>4043</v>
      </c>
      <c r="I18950" s="313" t="s">
        <v>6831</v>
      </c>
    </row>
    <row r="18951" spans="6:9" x14ac:dyDescent="0.2">
      <c r="F18951" s="310" t="s">
        <v>24445</v>
      </c>
      <c r="G18951" s="311">
        <v>45661</v>
      </c>
      <c r="H18951" s="312" t="s">
        <v>4043</v>
      </c>
      <c r="I18951" s="313" t="s">
        <v>6831</v>
      </c>
    </row>
    <row r="18952" spans="6:9" x14ac:dyDescent="0.2">
      <c r="F18952" s="310" t="s">
        <v>24446</v>
      </c>
      <c r="G18952" s="311">
        <v>45662</v>
      </c>
      <c r="H18952" s="312" t="s">
        <v>4043</v>
      </c>
      <c r="I18952" s="313" t="s">
        <v>6831</v>
      </c>
    </row>
    <row r="18953" spans="6:9" x14ac:dyDescent="0.2">
      <c r="F18953" s="310" t="s">
        <v>24447</v>
      </c>
      <c r="G18953" s="311">
        <v>45663</v>
      </c>
      <c r="H18953" s="312" t="s">
        <v>4043</v>
      </c>
      <c r="I18953" s="313" t="s">
        <v>6831</v>
      </c>
    </row>
    <row r="18954" spans="6:9" x14ac:dyDescent="0.2">
      <c r="F18954" s="310" t="s">
        <v>24448</v>
      </c>
      <c r="G18954" s="311">
        <v>45669</v>
      </c>
      <c r="H18954" s="312" t="s">
        <v>4043</v>
      </c>
      <c r="I18954" s="313" t="s">
        <v>6831</v>
      </c>
    </row>
    <row r="18955" spans="6:9" x14ac:dyDescent="0.2">
      <c r="F18955" s="310" t="s">
        <v>24449</v>
      </c>
      <c r="G18955" s="311">
        <v>45671</v>
      </c>
      <c r="H18955" s="312" t="s">
        <v>4043</v>
      </c>
      <c r="I18955" s="313" t="s">
        <v>6831</v>
      </c>
    </row>
    <row r="18956" spans="6:9" x14ac:dyDescent="0.2">
      <c r="F18956" s="310" t="s">
        <v>24450</v>
      </c>
      <c r="G18956" s="311">
        <v>45672</v>
      </c>
      <c r="H18956" s="312" t="s">
        <v>4043</v>
      </c>
      <c r="I18956" s="313" t="s">
        <v>6831</v>
      </c>
    </row>
    <row r="18957" spans="6:9" x14ac:dyDescent="0.2">
      <c r="F18957" s="310" t="s">
        <v>24451</v>
      </c>
      <c r="G18957" s="311">
        <v>45673</v>
      </c>
      <c r="H18957" s="312" t="s">
        <v>4043</v>
      </c>
      <c r="I18957" s="313" t="s">
        <v>6831</v>
      </c>
    </row>
    <row r="18958" spans="6:9" x14ac:dyDescent="0.2">
      <c r="F18958" s="310" t="s">
        <v>24452</v>
      </c>
      <c r="G18958" s="311">
        <v>45674</v>
      </c>
      <c r="H18958" s="312" t="s">
        <v>4043</v>
      </c>
      <c r="I18958" s="313" t="s">
        <v>6831</v>
      </c>
    </row>
    <row r="18959" spans="6:9" x14ac:dyDescent="0.2">
      <c r="F18959" s="310" t="s">
        <v>24453</v>
      </c>
      <c r="G18959" s="311">
        <v>45675</v>
      </c>
      <c r="H18959" s="312" t="s">
        <v>4043</v>
      </c>
      <c r="I18959" s="313" t="s">
        <v>6831</v>
      </c>
    </row>
    <row r="18960" spans="6:9" x14ac:dyDescent="0.2">
      <c r="F18960" s="310" t="s">
        <v>24454</v>
      </c>
      <c r="G18960" s="311">
        <v>45677</v>
      </c>
      <c r="H18960" s="312" t="s">
        <v>4043</v>
      </c>
      <c r="I18960" s="313" t="s">
        <v>6831</v>
      </c>
    </row>
    <row r="18961" spans="6:9" x14ac:dyDescent="0.2">
      <c r="F18961" s="310" t="s">
        <v>24455</v>
      </c>
      <c r="G18961" s="311">
        <v>45678</v>
      </c>
      <c r="H18961" s="312" t="s">
        <v>4043</v>
      </c>
      <c r="I18961" s="313" t="s">
        <v>6831</v>
      </c>
    </row>
    <row r="18962" spans="6:9" x14ac:dyDescent="0.2">
      <c r="F18962" s="310" t="s">
        <v>24456</v>
      </c>
      <c r="G18962" s="311">
        <v>45679</v>
      </c>
      <c r="H18962" s="312" t="s">
        <v>4043</v>
      </c>
      <c r="I18962" s="313" t="s">
        <v>6831</v>
      </c>
    </row>
    <row r="18963" spans="6:9" x14ac:dyDescent="0.2">
      <c r="F18963" s="310" t="s">
        <v>24457</v>
      </c>
      <c r="G18963" s="311">
        <v>45680</v>
      </c>
      <c r="H18963" s="312" t="s">
        <v>4043</v>
      </c>
      <c r="I18963" s="313" t="s">
        <v>6831</v>
      </c>
    </row>
    <row r="18964" spans="6:9" x14ac:dyDescent="0.2">
      <c r="F18964" s="310" t="s">
        <v>24458</v>
      </c>
      <c r="G18964" s="311">
        <v>45681</v>
      </c>
      <c r="H18964" s="312" t="s">
        <v>4043</v>
      </c>
      <c r="I18964" s="313" t="s">
        <v>6831</v>
      </c>
    </row>
    <row r="18965" spans="6:9" x14ac:dyDescent="0.2">
      <c r="F18965" s="310" t="s">
        <v>24459</v>
      </c>
      <c r="G18965" s="311">
        <v>45682</v>
      </c>
      <c r="H18965" s="312" t="s">
        <v>4043</v>
      </c>
      <c r="I18965" s="313" t="s">
        <v>6831</v>
      </c>
    </row>
    <row r="18966" spans="6:9" x14ac:dyDescent="0.2">
      <c r="F18966" s="310" t="s">
        <v>24460</v>
      </c>
      <c r="G18966" s="311">
        <v>45683</v>
      </c>
      <c r="H18966" s="312" t="s">
        <v>4043</v>
      </c>
      <c r="I18966" s="313" t="s">
        <v>6831</v>
      </c>
    </row>
    <row r="18967" spans="6:9" x14ac:dyDescent="0.2">
      <c r="F18967" s="310" t="s">
        <v>24461</v>
      </c>
      <c r="G18967" s="311">
        <v>45684</v>
      </c>
      <c r="H18967" s="312" t="s">
        <v>4043</v>
      </c>
      <c r="I18967" s="313" t="s">
        <v>6831</v>
      </c>
    </row>
    <row r="18968" spans="6:9" x14ac:dyDescent="0.2">
      <c r="F18968" s="310" t="s">
        <v>24462</v>
      </c>
      <c r="G18968" s="311">
        <v>45685</v>
      </c>
      <c r="H18968" s="312" t="s">
        <v>4043</v>
      </c>
      <c r="I18968" s="313" t="s">
        <v>6831</v>
      </c>
    </row>
    <row r="18969" spans="6:9" x14ac:dyDescent="0.2">
      <c r="F18969" s="310" t="s">
        <v>24463</v>
      </c>
      <c r="G18969" s="311">
        <v>45686</v>
      </c>
      <c r="H18969" s="312" t="s">
        <v>4043</v>
      </c>
      <c r="I18969" s="313" t="s">
        <v>6831</v>
      </c>
    </row>
    <row r="18970" spans="6:9" x14ac:dyDescent="0.2">
      <c r="F18970" s="310" t="s">
        <v>24464</v>
      </c>
      <c r="G18970" s="311">
        <v>45687</v>
      </c>
      <c r="H18970" s="312" t="s">
        <v>4043</v>
      </c>
      <c r="I18970" s="313" t="s">
        <v>6831</v>
      </c>
    </row>
    <row r="18971" spans="6:9" x14ac:dyDescent="0.2">
      <c r="F18971" s="310" t="s">
        <v>24465</v>
      </c>
      <c r="G18971" s="311">
        <v>45688</v>
      </c>
      <c r="H18971" s="312" t="s">
        <v>4043</v>
      </c>
      <c r="I18971" s="313" t="s">
        <v>6831</v>
      </c>
    </row>
    <row r="18972" spans="6:9" x14ac:dyDescent="0.2">
      <c r="F18972" s="310" t="s">
        <v>24466</v>
      </c>
      <c r="G18972" s="311">
        <v>45690</v>
      </c>
      <c r="H18972" s="312" t="s">
        <v>4043</v>
      </c>
      <c r="I18972" s="313" t="s">
        <v>6831</v>
      </c>
    </row>
    <row r="18973" spans="6:9" x14ac:dyDescent="0.2">
      <c r="F18973" s="310" t="s">
        <v>24467</v>
      </c>
      <c r="G18973" s="311">
        <v>45692</v>
      </c>
      <c r="H18973" s="312" t="s">
        <v>4043</v>
      </c>
      <c r="I18973" s="313" t="s">
        <v>6831</v>
      </c>
    </row>
    <row r="18974" spans="6:9" x14ac:dyDescent="0.2">
      <c r="F18974" s="310" t="s">
        <v>24468</v>
      </c>
      <c r="G18974" s="311">
        <v>45693</v>
      </c>
      <c r="H18974" s="312" t="s">
        <v>4043</v>
      </c>
      <c r="I18974" s="313" t="s">
        <v>6831</v>
      </c>
    </row>
    <row r="18975" spans="6:9" x14ac:dyDescent="0.2">
      <c r="F18975" s="310" t="s">
        <v>24469</v>
      </c>
      <c r="G18975" s="311">
        <v>45694</v>
      </c>
      <c r="H18975" s="312" t="s">
        <v>4043</v>
      </c>
      <c r="I18975" s="313" t="s">
        <v>6831</v>
      </c>
    </row>
    <row r="18976" spans="6:9" x14ac:dyDescent="0.2">
      <c r="F18976" s="310" t="s">
        <v>24470</v>
      </c>
      <c r="G18976" s="311">
        <v>45695</v>
      </c>
      <c r="H18976" s="312" t="s">
        <v>4043</v>
      </c>
      <c r="I18976" s="313" t="s">
        <v>6831</v>
      </c>
    </row>
    <row r="18977" spans="6:9" x14ac:dyDescent="0.2">
      <c r="F18977" s="310" t="s">
        <v>24471</v>
      </c>
      <c r="G18977" s="311">
        <v>45696</v>
      </c>
      <c r="H18977" s="312" t="s">
        <v>4043</v>
      </c>
      <c r="I18977" s="313" t="s">
        <v>6831</v>
      </c>
    </row>
    <row r="18978" spans="6:9" x14ac:dyDescent="0.2">
      <c r="F18978" s="310" t="s">
        <v>24472</v>
      </c>
      <c r="G18978" s="311">
        <v>45697</v>
      </c>
      <c r="H18978" s="312" t="s">
        <v>4043</v>
      </c>
      <c r="I18978" s="313" t="s">
        <v>6831</v>
      </c>
    </row>
    <row r="18979" spans="6:9" x14ac:dyDescent="0.2">
      <c r="F18979" s="310" t="s">
        <v>24473</v>
      </c>
      <c r="G18979" s="311">
        <v>45698</v>
      </c>
      <c r="H18979" s="312" t="s">
        <v>4043</v>
      </c>
      <c r="I18979" s="313" t="s">
        <v>6831</v>
      </c>
    </row>
    <row r="18980" spans="6:9" x14ac:dyDescent="0.2">
      <c r="F18980" s="310" t="s">
        <v>24474</v>
      </c>
      <c r="G18980" s="311">
        <v>45699</v>
      </c>
      <c r="H18980" s="312" t="s">
        <v>4043</v>
      </c>
      <c r="I18980" s="313" t="s">
        <v>6831</v>
      </c>
    </row>
    <row r="18981" spans="6:9" x14ac:dyDescent="0.2">
      <c r="F18981" s="310" t="s">
        <v>24475</v>
      </c>
      <c r="G18981" s="311">
        <v>45701</v>
      </c>
      <c r="H18981" s="312" t="s">
        <v>4043</v>
      </c>
      <c r="I18981" s="313" t="s">
        <v>6831</v>
      </c>
    </row>
    <row r="18982" spans="6:9" x14ac:dyDescent="0.2">
      <c r="F18982" s="310" t="s">
        <v>24476</v>
      </c>
      <c r="G18982" s="311">
        <v>45710</v>
      </c>
      <c r="H18982" s="312" t="s">
        <v>4043</v>
      </c>
      <c r="I18982" s="313" t="s">
        <v>6831</v>
      </c>
    </row>
    <row r="18983" spans="6:9" x14ac:dyDescent="0.2">
      <c r="F18983" s="310" t="s">
        <v>24477</v>
      </c>
      <c r="G18983" s="311">
        <v>45711</v>
      </c>
      <c r="H18983" s="312" t="s">
        <v>4043</v>
      </c>
      <c r="I18983" s="313" t="s">
        <v>6831</v>
      </c>
    </row>
    <row r="18984" spans="6:9" x14ac:dyDescent="0.2">
      <c r="F18984" s="310" t="s">
        <v>24478</v>
      </c>
      <c r="G18984" s="311">
        <v>45712</v>
      </c>
      <c r="H18984" s="312" t="s">
        <v>4043</v>
      </c>
      <c r="I18984" s="313" t="s">
        <v>6831</v>
      </c>
    </row>
    <row r="18985" spans="6:9" x14ac:dyDescent="0.2">
      <c r="F18985" s="310" t="s">
        <v>24479</v>
      </c>
      <c r="G18985" s="311">
        <v>45713</v>
      </c>
      <c r="H18985" s="312" t="s">
        <v>4043</v>
      </c>
      <c r="I18985" s="313" t="s">
        <v>6831</v>
      </c>
    </row>
    <row r="18986" spans="6:9" x14ac:dyDescent="0.2">
      <c r="F18986" s="310" t="s">
        <v>24480</v>
      </c>
      <c r="G18986" s="311">
        <v>45714</v>
      </c>
      <c r="H18986" s="312" t="s">
        <v>4043</v>
      </c>
      <c r="I18986" s="313" t="s">
        <v>6831</v>
      </c>
    </row>
    <row r="18987" spans="6:9" x14ac:dyDescent="0.2">
      <c r="F18987" s="310" t="s">
        <v>24481</v>
      </c>
      <c r="G18987" s="311">
        <v>45715</v>
      </c>
      <c r="H18987" s="312" t="s">
        <v>4043</v>
      </c>
      <c r="I18987" s="313" t="s">
        <v>6831</v>
      </c>
    </row>
    <row r="18988" spans="6:9" x14ac:dyDescent="0.2">
      <c r="F18988" s="310" t="s">
        <v>24482</v>
      </c>
      <c r="G18988" s="311">
        <v>45716</v>
      </c>
      <c r="H18988" s="312" t="s">
        <v>4043</v>
      </c>
      <c r="I18988" s="313" t="s">
        <v>6831</v>
      </c>
    </row>
    <row r="18989" spans="6:9" x14ac:dyDescent="0.2">
      <c r="F18989" s="310" t="s">
        <v>24483</v>
      </c>
      <c r="G18989" s="311">
        <v>45717</v>
      </c>
      <c r="H18989" s="312" t="s">
        <v>4043</v>
      </c>
      <c r="I18989" s="313" t="s">
        <v>6831</v>
      </c>
    </row>
    <row r="18990" spans="6:9" x14ac:dyDescent="0.2">
      <c r="F18990" s="310" t="s">
        <v>24484</v>
      </c>
      <c r="G18990" s="311">
        <v>45719</v>
      </c>
      <c r="H18990" s="312" t="s">
        <v>4043</v>
      </c>
      <c r="I18990" s="313" t="s">
        <v>6831</v>
      </c>
    </row>
    <row r="18991" spans="6:9" x14ac:dyDescent="0.2">
      <c r="F18991" s="310" t="s">
        <v>24485</v>
      </c>
      <c r="G18991" s="311">
        <v>45720</v>
      </c>
      <c r="H18991" s="312" t="s">
        <v>4043</v>
      </c>
      <c r="I18991" s="313" t="s">
        <v>6831</v>
      </c>
    </row>
    <row r="18992" spans="6:9" x14ac:dyDescent="0.2">
      <c r="F18992" s="310" t="s">
        <v>24486</v>
      </c>
      <c r="G18992" s="311">
        <v>45721</v>
      </c>
      <c r="H18992" s="312" t="s">
        <v>4043</v>
      </c>
      <c r="I18992" s="313" t="s">
        <v>6831</v>
      </c>
    </row>
    <row r="18993" spans="6:9" x14ac:dyDescent="0.2">
      <c r="F18993" s="310" t="s">
        <v>24487</v>
      </c>
      <c r="G18993" s="311">
        <v>45723</v>
      </c>
      <c r="H18993" s="312" t="s">
        <v>4043</v>
      </c>
      <c r="I18993" s="313" t="s">
        <v>6831</v>
      </c>
    </row>
    <row r="18994" spans="6:9" x14ac:dyDescent="0.2">
      <c r="F18994" s="310" t="s">
        <v>24488</v>
      </c>
      <c r="G18994" s="311">
        <v>45724</v>
      </c>
      <c r="H18994" s="312" t="s">
        <v>4043</v>
      </c>
      <c r="I18994" s="313" t="s">
        <v>6831</v>
      </c>
    </row>
    <row r="18995" spans="6:9" x14ac:dyDescent="0.2">
      <c r="F18995" s="310" t="s">
        <v>24489</v>
      </c>
      <c r="G18995" s="311">
        <v>45727</v>
      </c>
      <c r="H18995" s="312" t="s">
        <v>4043</v>
      </c>
      <c r="I18995" s="313" t="s">
        <v>6831</v>
      </c>
    </row>
    <row r="18996" spans="6:9" x14ac:dyDescent="0.2">
      <c r="F18996" s="310" t="s">
        <v>24490</v>
      </c>
      <c r="G18996" s="311">
        <v>45729</v>
      </c>
      <c r="H18996" s="312" t="s">
        <v>4043</v>
      </c>
      <c r="I18996" s="313" t="s">
        <v>6831</v>
      </c>
    </row>
    <row r="18997" spans="6:9" x14ac:dyDescent="0.2">
      <c r="F18997" s="310" t="s">
        <v>24491</v>
      </c>
      <c r="G18997" s="311">
        <v>45732</v>
      </c>
      <c r="H18997" s="312" t="s">
        <v>4043</v>
      </c>
      <c r="I18997" s="313" t="s">
        <v>6831</v>
      </c>
    </row>
    <row r="18998" spans="6:9" x14ac:dyDescent="0.2">
      <c r="F18998" s="310" t="s">
        <v>24492</v>
      </c>
      <c r="G18998" s="311">
        <v>45734</v>
      </c>
      <c r="H18998" s="312" t="s">
        <v>4043</v>
      </c>
      <c r="I18998" s="313" t="s">
        <v>6831</v>
      </c>
    </row>
    <row r="18999" spans="6:9" x14ac:dyDescent="0.2">
      <c r="F18999" s="310" t="s">
        <v>24493</v>
      </c>
      <c r="G18999" s="311">
        <v>45735</v>
      </c>
      <c r="H18999" s="312" t="s">
        <v>4043</v>
      </c>
      <c r="I18999" s="313" t="s">
        <v>6831</v>
      </c>
    </row>
    <row r="19000" spans="6:9" x14ac:dyDescent="0.2">
      <c r="F19000" s="310" t="s">
        <v>24494</v>
      </c>
      <c r="G19000" s="311">
        <v>45739</v>
      </c>
      <c r="H19000" s="312" t="s">
        <v>4043</v>
      </c>
      <c r="I19000" s="313" t="s">
        <v>6831</v>
      </c>
    </row>
    <row r="19001" spans="6:9" x14ac:dyDescent="0.2">
      <c r="F19001" s="310" t="s">
        <v>24495</v>
      </c>
      <c r="G19001" s="311">
        <v>45740</v>
      </c>
      <c r="H19001" s="312" t="s">
        <v>4043</v>
      </c>
      <c r="I19001" s="313" t="s">
        <v>6831</v>
      </c>
    </row>
    <row r="19002" spans="6:9" x14ac:dyDescent="0.2">
      <c r="F19002" s="310" t="s">
        <v>24496</v>
      </c>
      <c r="G19002" s="311">
        <v>45741</v>
      </c>
      <c r="H19002" s="312" t="s">
        <v>4043</v>
      </c>
      <c r="I19002" s="313" t="s">
        <v>6831</v>
      </c>
    </row>
    <row r="19003" spans="6:9" x14ac:dyDescent="0.2">
      <c r="F19003" s="310" t="s">
        <v>24497</v>
      </c>
      <c r="G19003" s="311">
        <v>45742</v>
      </c>
      <c r="H19003" s="312" t="s">
        <v>4043</v>
      </c>
      <c r="I19003" s="313" t="s">
        <v>6831</v>
      </c>
    </row>
    <row r="19004" spans="6:9" x14ac:dyDescent="0.2">
      <c r="F19004" s="310" t="s">
        <v>24498</v>
      </c>
      <c r="G19004" s="311">
        <v>45743</v>
      </c>
      <c r="H19004" s="312" t="s">
        <v>4043</v>
      </c>
      <c r="I19004" s="313" t="s">
        <v>6831</v>
      </c>
    </row>
    <row r="19005" spans="6:9" x14ac:dyDescent="0.2">
      <c r="F19005" s="310" t="s">
        <v>24499</v>
      </c>
      <c r="G19005" s="311">
        <v>45744</v>
      </c>
      <c r="H19005" s="312" t="s">
        <v>4043</v>
      </c>
      <c r="I19005" s="313" t="s">
        <v>6831</v>
      </c>
    </row>
    <row r="19006" spans="6:9" x14ac:dyDescent="0.2">
      <c r="F19006" s="310" t="s">
        <v>24500</v>
      </c>
      <c r="G19006" s="311">
        <v>45745</v>
      </c>
      <c r="H19006" s="312" t="s">
        <v>4043</v>
      </c>
      <c r="I19006" s="313" t="s">
        <v>6831</v>
      </c>
    </row>
    <row r="19007" spans="6:9" x14ac:dyDescent="0.2">
      <c r="F19007" s="310" t="s">
        <v>24501</v>
      </c>
      <c r="G19007" s="311">
        <v>45746</v>
      </c>
      <c r="H19007" s="312" t="s">
        <v>4043</v>
      </c>
      <c r="I19007" s="313" t="s">
        <v>6831</v>
      </c>
    </row>
    <row r="19008" spans="6:9" x14ac:dyDescent="0.2">
      <c r="F19008" s="310" t="s">
        <v>24502</v>
      </c>
      <c r="G19008" s="311">
        <v>45750</v>
      </c>
      <c r="H19008" s="312" t="s">
        <v>4043</v>
      </c>
      <c r="I19008" s="313" t="s">
        <v>6831</v>
      </c>
    </row>
    <row r="19009" spans="6:9" x14ac:dyDescent="0.2">
      <c r="F19009" s="310" t="s">
        <v>24503</v>
      </c>
      <c r="G19009" s="311">
        <v>45760</v>
      </c>
      <c r="H19009" s="312" t="s">
        <v>4043</v>
      </c>
      <c r="I19009" s="313" t="s">
        <v>6831</v>
      </c>
    </row>
    <row r="19010" spans="6:9" x14ac:dyDescent="0.2">
      <c r="F19010" s="310" t="s">
        <v>24504</v>
      </c>
      <c r="G19010" s="311">
        <v>45761</v>
      </c>
      <c r="H19010" s="312" t="s">
        <v>4043</v>
      </c>
      <c r="I19010" s="313" t="s">
        <v>6831</v>
      </c>
    </row>
    <row r="19011" spans="6:9" x14ac:dyDescent="0.2">
      <c r="F19011" s="310" t="s">
        <v>24505</v>
      </c>
      <c r="G19011" s="311">
        <v>45764</v>
      </c>
      <c r="H19011" s="312" t="s">
        <v>4043</v>
      </c>
      <c r="I19011" s="313" t="s">
        <v>6831</v>
      </c>
    </row>
    <row r="19012" spans="6:9" x14ac:dyDescent="0.2">
      <c r="F19012" s="310" t="s">
        <v>24506</v>
      </c>
      <c r="G19012" s="311">
        <v>45766</v>
      </c>
      <c r="H19012" s="312" t="s">
        <v>4043</v>
      </c>
      <c r="I19012" s="313" t="s">
        <v>6831</v>
      </c>
    </row>
    <row r="19013" spans="6:9" x14ac:dyDescent="0.2">
      <c r="F19013" s="310" t="s">
        <v>24507</v>
      </c>
      <c r="G19013" s="311">
        <v>45767</v>
      </c>
      <c r="H19013" s="312" t="s">
        <v>4043</v>
      </c>
      <c r="I19013" s="313" t="s">
        <v>6831</v>
      </c>
    </row>
    <row r="19014" spans="6:9" x14ac:dyDescent="0.2">
      <c r="F19014" s="310" t="s">
        <v>24508</v>
      </c>
      <c r="G19014" s="311">
        <v>45768</v>
      </c>
      <c r="H19014" s="312" t="s">
        <v>4043</v>
      </c>
      <c r="I19014" s="313" t="s">
        <v>6831</v>
      </c>
    </row>
    <row r="19015" spans="6:9" x14ac:dyDescent="0.2">
      <c r="F19015" s="310" t="s">
        <v>24509</v>
      </c>
      <c r="G19015" s="311">
        <v>45769</v>
      </c>
      <c r="H19015" s="312" t="s">
        <v>4043</v>
      </c>
      <c r="I19015" s="313" t="s">
        <v>6831</v>
      </c>
    </row>
    <row r="19016" spans="6:9" x14ac:dyDescent="0.2">
      <c r="F19016" s="310" t="s">
        <v>24510</v>
      </c>
      <c r="G19016" s="311">
        <v>45770</v>
      </c>
      <c r="H19016" s="312" t="s">
        <v>4043</v>
      </c>
      <c r="I19016" s="313" t="s">
        <v>6831</v>
      </c>
    </row>
    <row r="19017" spans="6:9" x14ac:dyDescent="0.2">
      <c r="F19017" s="310" t="s">
        <v>24511</v>
      </c>
      <c r="G19017" s="311">
        <v>45771</v>
      </c>
      <c r="H19017" s="312" t="s">
        <v>4043</v>
      </c>
      <c r="I19017" s="313" t="s">
        <v>6831</v>
      </c>
    </row>
    <row r="19018" spans="6:9" x14ac:dyDescent="0.2">
      <c r="F19018" s="310" t="s">
        <v>24512</v>
      </c>
      <c r="G19018" s="311">
        <v>45772</v>
      </c>
      <c r="H19018" s="312" t="s">
        <v>4043</v>
      </c>
      <c r="I19018" s="313" t="s">
        <v>6831</v>
      </c>
    </row>
    <row r="19019" spans="6:9" x14ac:dyDescent="0.2">
      <c r="F19019" s="310" t="s">
        <v>24513</v>
      </c>
      <c r="G19019" s="311">
        <v>45773</v>
      </c>
      <c r="H19019" s="312" t="s">
        <v>4043</v>
      </c>
      <c r="I19019" s="313" t="s">
        <v>6831</v>
      </c>
    </row>
    <row r="19020" spans="6:9" x14ac:dyDescent="0.2">
      <c r="F19020" s="310" t="s">
        <v>24514</v>
      </c>
      <c r="G19020" s="311">
        <v>45775</v>
      </c>
      <c r="H19020" s="312" t="s">
        <v>4043</v>
      </c>
      <c r="I19020" s="313" t="s">
        <v>6831</v>
      </c>
    </row>
    <row r="19021" spans="6:9" x14ac:dyDescent="0.2">
      <c r="F19021" s="310" t="s">
        <v>24515</v>
      </c>
      <c r="G19021" s="311">
        <v>45776</v>
      </c>
      <c r="H19021" s="312" t="s">
        <v>4043</v>
      </c>
      <c r="I19021" s="313" t="s">
        <v>6831</v>
      </c>
    </row>
    <row r="19022" spans="6:9" x14ac:dyDescent="0.2">
      <c r="F19022" s="310" t="s">
        <v>24516</v>
      </c>
      <c r="G19022" s="311">
        <v>45777</v>
      </c>
      <c r="H19022" s="312" t="s">
        <v>4043</v>
      </c>
      <c r="I19022" s="313" t="s">
        <v>6831</v>
      </c>
    </row>
    <row r="19023" spans="6:9" x14ac:dyDescent="0.2">
      <c r="F19023" s="310" t="s">
        <v>24517</v>
      </c>
      <c r="G19023" s="311">
        <v>45778</v>
      </c>
      <c r="H19023" s="312" t="s">
        <v>4043</v>
      </c>
      <c r="I19023" s="313" t="s">
        <v>6831</v>
      </c>
    </row>
    <row r="19024" spans="6:9" x14ac:dyDescent="0.2">
      <c r="F19024" s="310" t="s">
        <v>24518</v>
      </c>
      <c r="G19024" s="311">
        <v>45779</v>
      </c>
      <c r="H19024" s="312" t="s">
        <v>4043</v>
      </c>
      <c r="I19024" s="313" t="s">
        <v>6831</v>
      </c>
    </row>
    <row r="19025" spans="6:9" x14ac:dyDescent="0.2">
      <c r="F19025" s="310" t="s">
        <v>24519</v>
      </c>
      <c r="G19025" s="311">
        <v>45780</v>
      </c>
      <c r="H19025" s="312" t="s">
        <v>4043</v>
      </c>
      <c r="I19025" s="313" t="s">
        <v>6831</v>
      </c>
    </row>
    <row r="19026" spans="6:9" x14ac:dyDescent="0.2">
      <c r="F19026" s="310" t="s">
        <v>24520</v>
      </c>
      <c r="G19026" s="311">
        <v>45782</v>
      </c>
      <c r="H19026" s="312" t="s">
        <v>4043</v>
      </c>
      <c r="I19026" s="313" t="s">
        <v>6831</v>
      </c>
    </row>
    <row r="19027" spans="6:9" x14ac:dyDescent="0.2">
      <c r="F19027" s="310" t="s">
        <v>24521</v>
      </c>
      <c r="G19027" s="311">
        <v>45783</v>
      </c>
      <c r="H19027" s="312" t="s">
        <v>4043</v>
      </c>
      <c r="I19027" s="313" t="s">
        <v>6831</v>
      </c>
    </row>
    <row r="19028" spans="6:9" x14ac:dyDescent="0.2">
      <c r="F19028" s="310" t="s">
        <v>24522</v>
      </c>
      <c r="G19028" s="311">
        <v>45784</v>
      </c>
      <c r="H19028" s="312" t="s">
        <v>4043</v>
      </c>
      <c r="I19028" s="313" t="s">
        <v>6831</v>
      </c>
    </row>
    <row r="19029" spans="6:9" x14ac:dyDescent="0.2">
      <c r="F19029" s="310" t="s">
        <v>24523</v>
      </c>
      <c r="G19029" s="311">
        <v>45786</v>
      </c>
      <c r="H19029" s="312" t="s">
        <v>4043</v>
      </c>
      <c r="I19029" s="313" t="s">
        <v>6831</v>
      </c>
    </row>
    <row r="19030" spans="6:9" x14ac:dyDescent="0.2">
      <c r="F19030" s="310" t="s">
        <v>24524</v>
      </c>
      <c r="G19030" s="311">
        <v>45787</v>
      </c>
      <c r="H19030" s="312" t="s">
        <v>4043</v>
      </c>
      <c r="I19030" s="313" t="s">
        <v>6831</v>
      </c>
    </row>
    <row r="19031" spans="6:9" x14ac:dyDescent="0.2">
      <c r="F19031" s="310" t="s">
        <v>24525</v>
      </c>
      <c r="G19031" s="311">
        <v>45788</v>
      </c>
      <c r="H19031" s="312" t="s">
        <v>4043</v>
      </c>
      <c r="I19031" s="313" t="s">
        <v>6831</v>
      </c>
    </row>
    <row r="19032" spans="6:9" x14ac:dyDescent="0.2">
      <c r="F19032" s="310" t="s">
        <v>24526</v>
      </c>
      <c r="G19032" s="311">
        <v>45789</v>
      </c>
      <c r="H19032" s="312" t="s">
        <v>4043</v>
      </c>
      <c r="I19032" s="313" t="s">
        <v>6831</v>
      </c>
    </row>
    <row r="19033" spans="6:9" x14ac:dyDescent="0.2">
      <c r="F19033" s="310" t="s">
        <v>24527</v>
      </c>
      <c r="G19033" s="311">
        <v>45801</v>
      </c>
      <c r="H19033" s="312" t="s">
        <v>4043</v>
      </c>
      <c r="I19033" s="313" t="s">
        <v>6831</v>
      </c>
    </row>
    <row r="19034" spans="6:9" x14ac:dyDescent="0.2">
      <c r="F19034" s="310" t="s">
        <v>24528</v>
      </c>
      <c r="G19034" s="311">
        <v>45802</v>
      </c>
      <c r="H19034" s="312" t="s">
        <v>4043</v>
      </c>
      <c r="I19034" s="313" t="s">
        <v>6831</v>
      </c>
    </row>
    <row r="19035" spans="6:9" x14ac:dyDescent="0.2">
      <c r="F19035" s="310" t="s">
        <v>24529</v>
      </c>
      <c r="G19035" s="311">
        <v>45804</v>
      </c>
      <c r="H19035" s="312" t="s">
        <v>4043</v>
      </c>
      <c r="I19035" s="313" t="s">
        <v>6831</v>
      </c>
    </row>
    <row r="19036" spans="6:9" x14ac:dyDescent="0.2">
      <c r="F19036" s="310" t="s">
        <v>24530</v>
      </c>
      <c r="G19036" s="311">
        <v>45805</v>
      </c>
      <c r="H19036" s="312" t="s">
        <v>4043</v>
      </c>
      <c r="I19036" s="313" t="s">
        <v>6831</v>
      </c>
    </row>
    <row r="19037" spans="6:9" x14ac:dyDescent="0.2">
      <c r="F19037" s="310" t="s">
        <v>24531</v>
      </c>
      <c r="G19037" s="311">
        <v>45806</v>
      </c>
      <c r="H19037" s="312" t="s">
        <v>4043</v>
      </c>
      <c r="I19037" s="313" t="s">
        <v>6831</v>
      </c>
    </row>
    <row r="19038" spans="6:9" x14ac:dyDescent="0.2">
      <c r="F19038" s="310" t="s">
        <v>24532</v>
      </c>
      <c r="G19038" s="311">
        <v>45807</v>
      </c>
      <c r="H19038" s="312" t="s">
        <v>4043</v>
      </c>
      <c r="I19038" s="313" t="s">
        <v>6831</v>
      </c>
    </row>
    <row r="19039" spans="6:9" x14ac:dyDescent="0.2">
      <c r="F19039" s="310" t="s">
        <v>24533</v>
      </c>
      <c r="G19039" s="311">
        <v>45808</v>
      </c>
      <c r="H19039" s="312" t="s">
        <v>4043</v>
      </c>
      <c r="I19039" s="313" t="s">
        <v>6831</v>
      </c>
    </row>
    <row r="19040" spans="6:9" x14ac:dyDescent="0.2">
      <c r="F19040" s="310" t="s">
        <v>24534</v>
      </c>
      <c r="G19040" s="311">
        <v>45809</v>
      </c>
      <c r="H19040" s="312" t="s">
        <v>4043</v>
      </c>
      <c r="I19040" s="313" t="s">
        <v>6831</v>
      </c>
    </row>
    <row r="19041" spans="6:9" x14ac:dyDescent="0.2">
      <c r="F19041" s="310" t="s">
        <v>24535</v>
      </c>
      <c r="G19041" s="311">
        <v>45810</v>
      </c>
      <c r="H19041" s="312" t="s">
        <v>4043</v>
      </c>
      <c r="I19041" s="313" t="s">
        <v>6831</v>
      </c>
    </row>
    <row r="19042" spans="6:9" x14ac:dyDescent="0.2">
      <c r="F19042" s="310" t="s">
        <v>24536</v>
      </c>
      <c r="G19042" s="311">
        <v>45812</v>
      </c>
      <c r="H19042" s="312" t="s">
        <v>4043</v>
      </c>
      <c r="I19042" s="313" t="s">
        <v>6831</v>
      </c>
    </row>
    <row r="19043" spans="6:9" x14ac:dyDescent="0.2">
      <c r="F19043" s="310" t="s">
        <v>24537</v>
      </c>
      <c r="G19043" s="311">
        <v>45813</v>
      </c>
      <c r="H19043" s="312" t="s">
        <v>4043</v>
      </c>
      <c r="I19043" s="313" t="s">
        <v>6831</v>
      </c>
    </row>
    <row r="19044" spans="6:9" x14ac:dyDescent="0.2">
      <c r="F19044" s="310" t="s">
        <v>24538</v>
      </c>
      <c r="G19044" s="311">
        <v>45814</v>
      </c>
      <c r="H19044" s="312" t="s">
        <v>4043</v>
      </c>
      <c r="I19044" s="313" t="s">
        <v>6831</v>
      </c>
    </row>
    <row r="19045" spans="6:9" x14ac:dyDescent="0.2">
      <c r="F19045" s="310" t="s">
        <v>24539</v>
      </c>
      <c r="G19045" s="311">
        <v>45815</v>
      </c>
      <c r="H19045" s="312" t="s">
        <v>4043</v>
      </c>
      <c r="I19045" s="313" t="s">
        <v>6831</v>
      </c>
    </row>
    <row r="19046" spans="6:9" x14ac:dyDescent="0.2">
      <c r="F19046" s="310" t="s">
        <v>24540</v>
      </c>
      <c r="G19046" s="311">
        <v>45816</v>
      </c>
      <c r="H19046" s="312" t="s">
        <v>4043</v>
      </c>
      <c r="I19046" s="313" t="s">
        <v>6831</v>
      </c>
    </row>
    <row r="19047" spans="6:9" x14ac:dyDescent="0.2">
      <c r="F19047" s="310" t="s">
        <v>24541</v>
      </c>
      <c r="G19047" s="311">
        <v>45817</v>
      </c>
      <c r="H19047" s="312" t="s">
        <v>4043</v>
      </c>
      <c r="I19047" s="313" t="s">
        <v>6831</v>
      </c>
    </row>
    <row r="19048" spans="6:9" x14ac:dyDescent="0.2">
      <c r="F19048" s="310" t="s">
        <v>24542</v>
      </c>
      <c r="G19048" s="311">
        <v>45819</v>
      </c>
      <c r="H19048" s="312" t="s">
        <v>4043</v>
      </c>
      <c r="I19048" s="313" t="s">
        <v>6831</v>
      </c>
    </row>
    <row r="19049" spans="6:9" x14ac:dyDescent="0.2">
      <c r="F19049" s="310" t="s">
        <v>24543</v>
      </c>
      <c r="G19049" s="311">
        <v>45820</v>
      </c>
      <c r="H19049" s="312" t="s">
        <v>4043</v>
      </c>
      <c r="I19049" s="313" t="s">
        <v>6831</v>
      </c>
    </row>
    <row r="19050" spans="6:9" x14ac:dyDescent="0.2">
      <c r="F19050" s="310" t="s">
        <v>24544</v>
      </c>
      <c r="G19050" s="311">
        <v>45821</v>
      </c>
      <c r="H19050" s="312" t="s">
        <v>4043</v>
      </c>
      <c r="I19050" s="313" t="s">
        <v>6831</v>
      </c>
    </row>
    <row r="19051" spans="6:9" x14ac:dyDescent="0.2">
      <c r="F19051" s="310" t="s">
        <v>24545</v>
      </c>
      <c r="G19051" s="311">
        <v>45822</v>
      </c>
      <c r="H19051" s="312" t="s">
        <v>4043</v>
      </c>
      <c r="I19051" s="313" t="s">
        <v>6831</v>
      </c>
    </row>
    <row r="19052" spans="6:9" x14ac:dyDescent="0.2">
      <c r="F19052" s="310" t="s">
        <v>24546</v>
      </c>
      <c r="G19052" s="311">
        <v>45826</v>
      </c>
      <c r="H19052" s="312" t="s">
        <v>4043</v>
      </c>
      <c r="I19052" s="313" t="s">
        <v>6831</v>
      </c>
    </row>
    <row r="19053" spans="6:9" x14ac:dyDescent="0.2">
      <c r="F19053" s="310" t="s">
        <v>24547</v>
      </c>
      <c r="G19053" s="311">
        <v>45827</v>
      </c>
      <c r="H19053" s="312" t="s">
        <v>4043</v>
      </c>
      <c r="I19053" s="313" t="s">
        <v>6831</v>
      </c>
    </row>
    <row r="19054" spans="6:9" x14ac:dyDescent="0.2">
      <c r="F19054" s="310" t="s">
        <v>24548</v>
      </c>
      <c r="G19054" s="311">
        <v>45828</v>
      </c>
      <c r="H19054" s="312" t="s">
        <v>4043</v>
      </c>
      <c r="I19054" s="313" t="s">
        <v>6831</v>
      </c>
    </row>
    <row r="19055" spans="6:9" x14ac:dyDescent="0.2">
      <c r="F19055" s="310" t="s">
        <v>24549</v>
      </c>
      <c r="G19055" s="311">
        <v>45830</v>
      </c>
      <c r="H19055" s="312" t="s">
        <v>4043</v>
      </c>
      <c r="I19055" s="313" t="s">
        <v>6831</v>
      </c>
    </row>
    <row r="19056" spans="6:9" x14ac:dyDescent="0.2">
      <c r="F19056" s="310" t="s">
        <v>24550</v>
      </c>
      <c r="G19056" s="311">
        <v>45831</v>
      </c>
      <c r="H19056" s="312" t="s">
        <v>4043</v>
      </c>
      <c r="I19056" s="313" t="s">
        <v>6831</v>
      </c>
    </row>
    <row r="19057" spans="6:9" x14ac:dyDescent="0.2">
      <c r="F19057" s="310" t="s">
        <v>24551</v>
      </c>
      <c r="G19057" s="311">
        <v>45832</v>
      </c>
      <c r="H19057" s="312" t="s">
        <v>4043</v>
      </c>
      <c r="I19057" s="313" t="s">
        <v>6831</v>
      </c>
    </row>
    <row r="19058" spans="6:9" x14ac:dyDescent="0.2">
      <c r="F19058" s="310" t="s">
        <v>24552</v>
      </c>
      <c r="G19058" s="311">
        <v>45833</v>
      </c>
      <c r="H19058" s="312" t="s">
        <v>4043</v>
      </c>
      <c r="I19058" s="313" t="s">
        <v>6831</v>
      </c>
    </row>
    <row r="19059" spans="6:9" x14ac:dyDescent="0.2">
      <c r="F19059" s="310" t="s">
        <v>24553</v>
      </c>
      <c r="G19059" s="311">
        <v>45835</v>
      </c>
      <c r="H19059" s="312" t="s">
        <v>4043</v>
      </c>
      <c r="I19059" s="313" t="s">
        <v>6831</v>
      </c>
    </row>
    <row r="19060" spans="6:9" x14ac:dyDescent="0.2">
      <c r="F19060" s="310" t="s">
        <v>24554</v>
      </c>
      <c r="G19060" s="311">
        <v>45836</v>
      </c>
      <c r="H19060" s="312" t="s">
        <v>4043</v>
      </c>
      <c r="I19060" s="313" t="s">
        <v>6831</v>
      </c>
    </row>
    <row r="19061" spans="6:9" x14ac:dyDescent="0.2">
      <c r="F19061" s="310" t="s">
        <v>24555</v>
      </c>
      <c r="G19061" s="311">
        <v>45837</v>
      </c>
      <c r="H19061" s="312" t="s">
        <v>4043</v>
      </c>
      <c r="I19061" s="313" t="s">
        <v>6831</v>
      </c>
    </row>
    <row r="19062" spans="6:9" x14ac:dyDescent="0.2">
      <c r="F19062" s="310" t="s">
        <v>24556</v>
      </c>
      <c r="G19062" s="311">
        <v>45838</v>
      </c>
      <c r="H19062" s="312" t="s">
        <v>4043</v>
      </c>
      <c r="I19062" s="313" t="s">
        <v>6831</v>
      </c>
    </row>
    <row r="19063" spans="6:9" x14ac:dyDescent="0.2">
      <c r="F19063" s="310" t="s">
        <v>24557</v>
      </c>
      <c r="G19063" s="311">
        <v>45839</v>
      </c>
      <c r="H19063" s="312" t="s">
        <v>4043</v>
      </c>
      <c r="I19063" s="313" t="s">
        <v>6831</v>
      </c>
    </row>
    <row r="19064" spans="6:9" x14ac:dyDescent="0.2">
      <c r="F19064" s="310" t="s">
        <v>24558</v>
      </c>
      <c r="G19064" s="311">
        <v>45840</v>
      </c>
      <c r="H19064" s="312" t="s">
        <v>4043</v>
      </c>
      <c r="I19064" s="313" t="s">
        <v>6831</v>
      </c>
    </row>
    <row r="19065" spans="6:9" x14ac:dyDescent="0.2">
      <c r="F19065" s="310" t="s">
        <v>24559</v>
      </c>
      <c r="G19065" s="311">
        <v>45841</v>
      </c>
      <c r="H19065" s="312" t="s">
        <v>4043</v>
      </c>
      <c r="I19065" s="313" t="s">
        <v>6831</v>
      </c>
    </row>
    <row r="19066" spans="6:9" x14ac:dyDescent="0.2">
      <c r="F19066" s="310" t="s">
        <v>24560</v>
      </c>
      <c r="G19066" s="311">
        <v>45843</v>
      </c>
      <c r="H19066" s="312" t="s">
        <v>4043</v>
      </c>
      <c r="I19066" s="313" t="s">
        <v>6831</v>
      </c>
    </row>
    <row r="19067" spans="6:9" x14ac:dyDescent="0.2">
      <c r="F19067" s="310" t="s">
        <v>24561</v>
      </c>
      <c r="G19067" s="311">
        <v>45844</v>
      </c>
      <c r="H19067" s="312" t="s">
        <v>4043</v>
      </c>
      <c r="I19067" s="313" t="s">
        <v>6831</v>
      </c>
    </row>
    <row r="19068" spans="6:9" x14ac:dyDescent="0.2">
      <c r="F19068" s="310" t="s">
        <v>24562</v>
      </c>
      <c r="G19068" s="311">
        <v>45845</v>
      </c>
      <c r="H19068" s="312" t="s">
        <v>4043</v>
      </c>
      <c r="I19068" s="313" t="s">
        <v>6831</v>
      </c>
    </row>
    <row r="19069" spans="6:9" x14ac:dyDescent="0.2">
      <c r="F19069" s="310" t="s">
        <v>24563</v>
      </c>
      <c r="G19069" s="311">
        <v>45846</v>
      </c>
      <c r="H19069" s="312" t="s">
        <v>4043</v>
      </c>
      <c r="I19069" s="313" t="s">
        <v>6831</v>
      </c>
    </row>
    <row r="19070" spans="6:9" x14ac:dyDescent="0.2">
      <c r="F19070" s="310" t="s">
        <v>24564</v>
      </c>
      <c r="G19070" s="311">
        <v>45848</v>
      </c>
      <c r="H19070" s="312" t="s">
        <v>4043</v>
      </c>
      <c r="I19070" s="313" t="s">
        <v>6831</v>
      </c>
    </row>
    <row r="19071" spans="6:9" x14ac:dyDescent="0.2">
      <c r="F19071" s="310" t="s">
        <v>24565</v>
      </c>
      <c r="G19071" s="311">
        <v>45849</v>
      </c>
      <c r="H19071" s="312" t="s">
        <v>4043</v>
      </c>
      <c r="I19071" s="313" t="s">
        <v>6831</v>
      </c>
    </row>
    <row r="19072" spans="6:9" x14ac:dyDescent="0.2">
      <c r="F19072" s="310" t="s">
        <v>24566</v>
      </c>
      <c r="G19072" s="311">
        <v>45850</v>
      </c>
      <c r="H19072" s="312" t="s">
        <v>4043</v>
      </c>
      <c r="I19072" s="313" t="s">
        <v>6831</v>
      </c>
    </row>
    <row r="19073" spans="6:9" x14ac:dyDescent="0.2">
      <c r="F19073" s="310" t="s">
        <v>24567</v>
      </c>
      <c r="G19073" s="311">
        <v>45851</v>
      </c>
      <c r="H19073" s="312" t="s">
        <v>4043</v>
      </c>
      <c r="I19073" s="313" t="s">
        <v>6831</v>
      </c>
    </row>
    <row r="19074" spans="6:9" x14ac:dyDescent="0.2">
      <c r="F19074" s="310" t="s">
        <v>24568</v>
      </c>
      <c r="G19074" s="311">
        <v>45853</v>
      </c>
      <c r="H19074" s="312" t="s">
        <v>4043</v>
      </c>
      <c r="I19074" s="313" t="s">
        <v>6831</v>
      </c>
    </row>
    <row r="19075" spans="6:9" x14ac:dyDescent="0.2">
      <c r="F19075" s="310" t="s">
        <v>24569</v>
      </c>
      <c r="G19075" s="311">
        <v>45854</v>
      </c>
      <c r="H19075" s="312" t="s">
        <v>4043</v>
      </c>
      <c r="I19075" s="313" t="s">
        <v>6831</v>
      </c>
    </row>
    <row r="19076" spans="6:9" x14ac:dyDescent="0.2">
      <c r="F19076" s="310" t="s">
        <v>24570</v>
      </c>
      <c r="G19076" s="311">
        <v>45855</v>
      </c>
      <c r="H19076" s="312" t="s">
        <v>4043</v>
      </c>
      <c r="I19076" s="313" t="s">
        <v>6831</v>
      </c>
    </row>
    <row r="19077" spans="6:9" x14ac:dyDescent="0.2">
      <c r="F19077" s="310" t="s">
        <v>24571</v>
      </c>
      <c r="G19077" s="311">
        <v>45856</v>
      </c>
      <c r="H19077" s="312" t="s">
        <v>4043</v>
      </c>
      <c r="I19077" s="313" t="s">
        <v>6831</v>
      </c>
    </row>
    <row r="19078" spans="6:9" x14ac:dyDescent="0.2">
      <c r="F19078" s="310" t="s">
        <v>24572</v>
      </c>
      <c r="G19078" s="311">
        <v>45858</v>
      </c>
      <c r="H19078" s="312" t="s">
        <v>4043</v>
      </c>
      <c r="I19078" s="313" t="s">
        <v>6831</v>
      </c>
    </row>
    <row r="19079" spans="6:9" x14ac:dyDescent="0.2">
      <c r="F19079" s="310" t="s">
        <v>24573</v>
      </c>
      <c r="G19079" s="311">
        <v>45859</v>
      </c>
      <c r="H19079" s="312" t="s">
        <v>4043</v>
      </c>
      <c r="I19079" s="313" t="s">
        <v>6831</v>
      </c>
    </row>
    <row r="19080" spans="6:9" x14ac:dyDescent="0.2">
      <c r="F19080" s="310" t="s">
        <v>24574</v>
      </c>
      <c r="G19080" s="311">
        <v>45860</v>
      </c>
      <c r="H19080" s="312" t="s">
        <v>4043</v>
      </c>
      <c r="I19080" s="313" t="s">
        <v>6831</v>
      </c>
    </row>
    <row r="19081" spans="6:9" x14ac:dyDescent="0.2">
      <c r="F19081" s="310" t="s">
        <v>24575</v>
      </c>
      <c r="G19081" s="311">
        <v>45861</v>
      </c>
      <c r="H19081" s="312" t="s">
        <v>4043</v>
      </c>
      <c r="I19081" s="313" t="s">
        <v>6831</v>
      </c>
    </row>
    <row r="19082" spans="6:9" x14ac:dyDescent="0.2">
      <c r="F19082" s="310" t="s">
        <v>24576</v>
      </c>
      <c r="G19082" s="311">
        <v>45862</v>
      </c>
      <c r="H19082" s="312" t="s">
        <v>4043</v>
      </c>
      <c r="I19082" s="313" t="s">
        <v>6831</v>
      </c>
    </row>
    <row r="19083" spans="6:9" x14ac:dyDescent="0.2">
      <c r="F19083" s="310" t="s">
        <v>24577</v>
      </c>
      <c r="G19083" s="311">
        <v>45863</v>
      </c>
      <c r="H19083" s="312" t="s">
        <v>4043</v>
      </c>
      <c r="I19083" s="313" t="s">
        <v>6831</v>
      </c>
    </row>
    <row r="19084" spans="6:9" x14ac:dyDescent="0.2">
      <c r="F19084" s="310" t="s">
        <v>24578</v>
      </c>
      <c r="G19084" s="311">
        <v>45864</v>
      </c>
      <c r="H19084" s="312" t="s">
        <v>4043</v>
      </c>
      <c r="I19084" s="313" t="s">
        <v>6831</v>
      </c>
    </row>
    <row r="19085" spans="6:9" x14ac:dyDescent="0.2">
      <c r="F19085" s="310" t="s">
        <v>24579</v>
      </c>
      <c r="G19085" s="311">
        <v>45865</v>
      </c>
      <c r="H19085" s="312" t="s">
        <v>4043</v>
      </c>
      <c r="I19085" s="313" t="s">
        <v>6831</v>
      </c>
    </row>
    <row r="19086" spans="6:9" x14ac:dyDescent="0.2">
      <c r="F19086" s="310" t="s">
        <v>24580</v>
      </c>
      <c r="G19086" s="311">
        <v>45866</v>
      </c>
      <c r="H19086" s="312" t="s">
        <v>4043</v>
      </c>
      <c r="I19086" s="313" t="s">
        <v>6831</v>
      </c>
    </row>
    <row r="19087" spans="6:9" x14ac:dyDescent="0.2">
      <c r="F19087" s="310" t="s">
        <v>24581</v>
      </c>
      <c r="G19087" s="311">
        <v>45867</v>
      </c>
      <c r="H19087" s="312" t="s">
        <v>4043</v>
      </c>
      <c r="I19087" s="313" t="s">
        <v>6831</v>
      </c>
    </row>
    <row r="19088" spans="6:9" x14ac:dyDescent="0.2">
      <c r="F19088" s="310" t="s">
        <v>24582</v>
      </c>
      <c r="G19088" s="311">
        <v>45868</v>
      </c>
      <c r="H19088" s="312" t="s">
        <v>4043</v>
      </c>
      <c r="I19088" s="313" t="s">
        <v>6831</v>
      </c>
    </row>
    <row r="19089" spans="6:9" x14ac:dyDescent="0.2">
      <c r="F19089" s="310" t="s">
        <v>24583</v>
      </c>
      <c r="G19089" s="311">
        <v>45869</v>
      </c>
      <c r="H19089" s="312" t="s">
        <v>4043</v>
      </c>
      <c r="I19089" s="313" t="s">
        <v>6831</v>
      </c>
    </row>
    <row r="19090" spans="6:9" x14ac:dyDescent="0.2">
      <c r="F19090" s="310" t="s">
        <v>24584</v>
      </c>
      <c r="G19090" s="311">
        <v>45870</v>
      </c>
      <c r="H19090" s="312" t="s">
        <v>4043</v>
      </c>
      <c r="I19090" s="313" t="s">
        <v>6831</v>
      </c>
    </row>
    <row r="19091" spans="6:9" x14ac:dyDescent="0.2">
      <c r="F19091" s="310" t="s">
        <v>24585</v>
      </c>
      <c r="G19091" s="311">
        <v>45871</v>
      </c>
      <c r="H19091" s="312" t="s">
        <v>4043</v>
      </c>
      <c r="I19091" s="313" t="s">
        <v>6831</v>
      </c>
    </row>
    <row r="19092" spans="6:9" x14ac:dyDescent="0.2">
      <c r="F19092" s="310" t="s">
        <v>24586</v>
      </c>
      <c r="G19092" s="311">
        <v>45872</v>
      </c>
      <c r="H19092" s="312" t="s">
        <v>4043</v>
      </c>
      <c r="I19092" s="313" t="s">
        <v>6831</v>
      </c>
    </row>
    <row r="19093" spans="6:9" x14ac:dyDescent="0.2">
      <c r="F19093" s="310" t="s">
        <v>24587</v>
      </c>
      <c r="G19093" s="311">
        <v>45873</v>
      </c>
      <c r="H19093" s="312" t="s">
        <v>4043</v>
      </c>
      <c r="I19093" s="313" t="s">
        <v>6831</v>
      </c>
    </row>
    <row r="19094" spans="6:9" x14ac:dyDescent="0.2">
      <c r="F19094" s="310" t="s">
        <v>24588</v>
      </c>
      <c r="G19094" s="311">
        <v>45874</v>
      </c>
      <c r="H19094" s="312" t="s">
        <v>4043</v>
      </c>
      <c r="I19094" s="313" t="s">
        <v>6831</v>
      </c>
    </row>
    <row r="19095" spans="6:9" x14ac:dyDescent="0.2">
      <c r="F19095" s="310" t="s">
        <v>24589</v>
      </c>
      <c r="G19095" s="311">
        <v>45875</v>
      </c>
      <c r="H19095" s="312" t="s">
        <v>4043</v>
      </c>
      <c r="I19095" s="313" t="s">
        <v>6831</v>
      </c>
    </row>
    <row r="19096" spans="6:9" x14ac:dyDescent="0.2">
      <c r="F19096" s="310" t="s">
        <v>24590</v>
      </c>
      <c r="G19096" s="311">
        <v>45876</v>
      </c>
      <c r="H19096" s="312" t="s">
        <v>4043</v>
      </c>
      <c r="I19096" s="313" t="s">
        <v>6831</v>
      </c>
    </row>
    <row r="19097" spans="6:9" x14ac:dyDescent="0.2">
      <c r="F19097" s="310" t="s">
        <v>24591</v>
      </c>
      <c r="G19097" s="311">
        <v>45877</v>
      </c>
      <c r="H19097" s="312" t="s">
        <v>4043</v>
      </c>
      <c r="I19097" s="313" t="s">
        <v>6831</v>
      </c>
    </row>
    <row r="19098" spans="6:9" x14ac:dyDescent="0.2">
      <c r="F19098" s="310" t="s">
        <v>24592</v>
      </c>
      <c r="G19098" s="311">
        <v>45879</v>
      </c>
      <c r="H19098" s="312" t="s">
        <v>4043</v>
      </c>
      <c r="I19098" s="313" t="s">
        <v>6831</v>
      </c>
    </row>
    <row r="19099" spans="6:9" x14ac:dyDescent="0.2">
      <c r="F19099" s="310" t="s">
        <v>24593</v>
      </c>
      <c r="G19099" s="311">
        <v>45880</v>
      </c>
      <c r="H19099" s="312" t="s">
        <v>4043</v>
      </c>
      <c r="I19099" s="313" t="s">
        <v>6831</v>
      </c>
    </row>
    <row r="19100" spans="6:9" x14ac:dyDescent="0.2">
      <c r="F19100" s="310" t="s">
        <v>24594</v>
      </c>
      <c r="G19100" s="311">
        <v>45881</v>
      </c>
      <c r="H19100" s="312" t="s">
        <v>4043</v>
      </c>
      <c r="I19100" s="313" t="s">
        <v>6831</v>
      </c>
    </row>
    <row r="19101" spans="6:9" x14ac:dyDescent="0.2">
      <c r="F19101" s="310" t="s">
        <v>24595</v>
      </c>
      <c r="G19101" s="311">
        <v>45882</v>
      </c>
      <c r="H19101" s="312" t="s">
        <v>4043</v>
      </c>
      <c r="I19101" s="313" t="s">
        <v>6831</v>
      </c>
    </row>
    <row r="19102" spans="6:9" x14ac:dyDescent="0.2">
      <c r="F19102" s="310" t="s">
        <v>24596</v>
      </c>
      <c r="G19102" s="311">
        <v>45883</v>
      </c>
      <c r="H19102" s="312" t="s">
        <v>4043</v>
      </c>
      <c r="I19102" s="313" t="s">
        <v>6831</v>
      </c>
    </row>
    <row r="19103" spans="6:9" x14ac:dyDescent="0.2">
      <c r="F19103" s="310" t="s">
        <v>24597</v>
      </c>
      <c r="G19103" s="311">
        <v>45884</v>
      </c>
      <c r="H19103" s="312" t="s">
        <v>4043</v>
      </c>
      <c r="I19103" s="313" t="s">
        <v>6831</v>
      </c>
    </row>
    <row r="19104" spans="6:9" x14ac:dyDescent="0.2">
      <c r="F19104" s="310" t="s">
        <v>24598</v>
      </c>
      <c r="G19104" s="311">
        <v>45885</v>
      </c>
      <c r="H19104" s="312" t="s">
        <v>4043</v>
      </c>
      <c r="I19104" s="313" t="s">
        <v>6831</v>
      </c>
    </row>
    <row r="19105" spans="6:9" x14ac:dyDescent="0.2">
      <c r="F19105" s="310" t="s">
        <v>24599</v>
      </c>
      <c r="G19105" s="311">
        <v>45886</v>
      </c>
      <c r="H19105" s="312" t="s">
        <v>4043</v>
      </c>
      <c r="I19105" s="313" t="s">
        <v>6831</v>
      </c>
    </row>
    <row r="19106" spans="6:9" x14ac:dyDescent="0.2">
      <c r="F19106" s="310" t="s">
        <v>24600</v>
      </c>
      <c r="G19106" s="311">
        <v>45887</v>
      </c>
      <c r="H19106" s="312" t="s">
        <v>4043</v>
      </c>
      <c r="I19106" s="313" t="s">
        <v>6831</v>
      </c>
    </row>
    <row r="19107" spans="6:9" x14ac:dyDescent="0.2">
      <c r="F19107" s="310" t="s">
        <v>24601</v>
      </c>
      <c r="G19107" s="311">
        <v>45888</v>
      </c>
      <c r="H19107" s="312" t="s">
        <v>4043</v>
      </c>
      <c r="I19107" s="313" t="s">
        <v>6831</v>
      </c>
    </row>
    <row r="19108" spans="6:9" x14ac:dyDescent="0.2">
      <c r="F19108" s="310" t="s">
        <v>24602</v>
      </c>
      <c r="G19108" s="311">
        <v>45889</v>
      </c>
      <c r="H19108" s="312" t="s">
        <v>4043</v>
      </c>
      <c r="I19108" s="313" t="s">
        <v>6831</v>
      </c>
    </row>
    <row r="19109" spans="6:9" x14ac:dyDescent="0.2">
      <c r="F19109" s="310" t="s">
        <v>24603</v>
      </c>
      <c r="G19109" s="311">
        <v>45890</v>
      </c>
      <c r="H19109" s="312" t="s">
        <v>4043</v>
      </c>
      <c r="I19109" s="313" t="s">
        <v>6831</v>
      </c>
    </row>
    <row r="19110" spans="6:9" x14ac:dyDescent="0.2">
      <c r="F19110" s="310" t="s">
        <v>24604</v>
      </c>
      <c r="G19110" s="311">
        <v>45891</v>
      </c>
      <c r="H19110" s="312" t="s">
        <v>4043</v>
      </c>
      <c r="I19110" s="313" t="s">
        <v>6831</v>
      </c>
    </row>
    <row r="19111" spans="6:9" x14ac:dyDescent="0.2">
      <c r="F19111" s="310" t="s">
        <v>24605</v>
      </c>
      <c r="G19111" s="311">
        <v>45893</v>
      </c>
      <c r="H19111" s="312" t="s">
        <v>4043</v>
      </c>
      <c r="I19111" s="313" t="s">
        <v>6831</v>
      </c>
    </row>
    <row r="19112" spans="6:9" x14ac:dyDescent="0.2">
      <c r="F19112" s="310" t="s">
        <v>24606</v>
      </c>
      <c r="G19112" s="311">
        <v>45894</v>
      </c>
      <c r="H19112" s="312" t="s">
        <v>4043</v>
      </c>
      <c r="I19112" s="313" t="s">
        <v>6831</v>
      </c>
    </row>
    <row r="19113" spans="6:9" x14ac:dyDescent="0.2">
      <c r="F19113" s="310" t="s">
        <v>24607</v>
      </c>
      <c r="G19113" s="311">
        <v>45895</v>
      </c>
      <c r="H19113" s="312" t="s">
        <v>4043</v>
      </c>
      <c r="I19113" s="313" t="s">
        <v>6831</v>
      </c>
    </row>
    <row r="19114" spans="6:9" x14ac:dyDescent="0.2">
      <c r="F19114" s="310" t="s">
        <v>24608</v>
      </c>
      <c r="G19114" s="311">
        <v>45896</v>
      </c>
      <c r="H19114" s="312" t="s">
        <v>4043</v>
      </c>
      <c r="I19114" s="313" t="s">
        <v>6831</v>
      </c>
    </row>
    <row r="19115" spans="6:9" x14ac:dyDescent="0.2">
      <c r="F19115" s="310" t="s">
        <v>24609</v>
      </c>
      <c r="G19115" s="311">
        <v>45897</v>
      </c>
      <c r="H19115" s="312" t="s">
        <v>4043</v>
      </c>
      <c r="I19115" s="313" t="s">
        <v>6831</v>
      </c>
    </row>
    <row r="19116" spans="6:9" x14ac:dyDescent="0.2">
      <c r="F19116" s="310" t="s">
        <v>24610</v>
      </c>
      <c r="G19116" s="311">
        <v>45898</v>
      </c>
      <c r="H19116" s="312" t="s">
        <v>4043</v>
      </c>
      <c r="I19116" s="313" t="s">
        <v>6831</v>
      </c>
    </row>
    <row r="19117" spans="6:9" x14ac:dyDescent="0.2">
      <c r="F19117" s="310" t="s">
        <v>24611</v>
      </c>
      <c r="G19117" s="311">
        <v>45899</v>
      </c>
      <c r="H19117" s="312" t="s">
        <v>4043</v>
      </c>
      <c r="I19117" s="313" t="s">
        <v>6831</v>
      </c>
    </row>
    <row r="19118" spans="6:9" x14ac:dyDescent="0.2">
      <c r="F19118" s="310" t="s">
        <v>24612</v>
      </c>
      <c r="G19118" s="311">
        <v>45999</v>
      </c>
      <c r="H19118" s="312" t="s">
        <v>2375</v>
      </c>
      <c r="I19118" s="313" t="s">
        <v>6831</v>
      </c>
    </row>
    <row r="19119" spans="6:9" x14ac:dyDescent="0.2">
      <c r="F19119" s="310" t="s">
        <v>24613</v>
      </c>
      <c r="G19119" s="311">
        <v>46001</v>
      </c>
      <c r="H19119" s="312" t="s">
        <v>1922</v>
      </c>
      <c r="I19119" s="313" t="s">
        <v>6831</v>
      </c>
    </row>
    <row r="19120" spans="6:9" x14ac:dyDescent="0.2">
      <c r="F19120" s="310" t="s">
        <v>4534</v>
      </c>
      <c r="G19120" s="311">
        <v>46011</v>
      </c>
      <c r="H19120" s="312" t="s">
        <v>1922</v>
      </c>
      <c r="I19120" s="313" t="s">
        <v>6831</v>
      </c>
    </row>
    <row r="19121" spans="6:9" x14ac:dyDescent="0.2">
      <c r="F19121" s="310" t="s">
        <v>24614</v>
      </c>
      <c r="G19121" s="311">
        <v>46012</v>
      </c>
      <c r="H19121" s="312" t="s">
        <v>1922</v>
      </c>
      <c r="I19121" s="313" t="s">
        <v>6831</v>
      </c>
    </row>
    <row r="19122" spans="6:9" x14ac:dyDescent="0.2">
      <c r="F19122" s="310" t="s">
        <v>4535</v>
      </c>
      <c r="G19122" s="311">
        <v>46013</v>
      </c>
      <c r="H19122" s="312" t="s">
        <v>1922</v>
      </c>
      <c r="I19122" s="313" t="s">
        <v>6831</v>
      </c>
    </row>
    <row r="19123" spans="6:9" x14ac:dyDescent="0.2">
      <c r="F19123" s="310" t="s">
        <v>24615</v>
      </c>
      <c r="G19123" s="311">
        <v>46014</v>
      </c>
      <c r="H19123" s="312" t="s">
        <v>1922</v>
      </c>
      <c r="I19123" s="313" t="s">
        <v>6831</v>
      </c>
    </row>
    <row r="19124" spans="6:9" x14ac:dyDescent="0.2">
      <c r="F19124" s="310" t="s">
        <v>4537</v>
      </c>
      <c r="G19124" s="311">
        <v>46015</v>
      </c>
      <c r="H19124" s="312" t="s">
        <v>1922</v>
      </c>
      <c r="I19124" s="313" t="s">
        <v>6831</v>
      </c>
    </row>
    <row r="19125" spans="6:9" x14ac:dyDescent="0.2">
      <c r="F19125" s="310" t="s">
        <v>24616</v>
      </c>
      <c r="G19125" s="311">
        <v>46016</v>
      </c>
      <c r="H19125" s="312" t="s">
        <v>1922</v>
      </c>
      <c r="I19125" s="313" t="s">
        <v>6831</v>
      </c>
    </row>
    <row r="19126" spans="6:9" x14ac:dyDescent="0.2">
      <c r="F19126" s="310" t="s">
        <v>4538</v>
      </c>
      <c r="G19126" s="311">
        <v>46017</v>
      </c>
      <c r="H19126" s="312" t="s">
        <v>1922</v>
      </c>
      <c r="I19126" s="313" t="s">
        <v>6831</v>
      </c>
    </row>
    <row r="19127" spans="6:9" x14ac:dyDescent="0.2">
      <c r="F19127" s="310" t="s">
        <v>24617</v>
      </c>
      <c r="G19127" s="311">
        <v>46018</v>
      </c>
      <c r="H19127" s="312" t="s">
        <v>1922</v>
      </c>
      <c r="I19127" s="313" t="s">
        <v>6831</v>
      </c>
    </row>
    <row r="19128" spans="6:9" x14ac:dyDescent="0.2">
      <c r="F19128" s="310" t="s">
        <v>24618</v>
      </c>
      <c r="G19128" s="311">
        <v>46030</v>
      </c>
      <c r="H19128" s="312" t="s">
        <v>1922</v>
      </c>
      <c r="I19128" s="313" t="s">
        <v>6831</v>
      </c>
    </row>
    <row r="19129" spans="6:9" x14ac:dyDescent="0.2">
      <c r="F19129" s="310" t="s">
        <v>4548</v>
      </c>
      <c r="G19129" s="311">
        <v>46031</v>
      </c>
      <c r="H19129" s="312" t="s">
        <v>1922</v>
      </c>
      <c r="I19129" s="313" t="s">
        <v>6831</v>
      </c>
    </row>
    <row r="19130" spans="6:9" x14ac:dyDescent="0.2">
      <c r="F19130" s="310" t="s">
        <v>24619</v>
      </c>
      <c r="G19130" s="311">
        <v>46032</v>
      </c>
      <c r="H19130" s="312" t="s">
        <v>1922</v>
      </c>
      <c r="I19130" s="313" t="s">
        <v>6831</v>
      </c>
    </row>
    <row r="19131" spans="6:9" x14ac:dyDescent="0.2">
      <c r="F19131" s="310" t="s">
        <v>4549</v>
      </c>
      <c r="G19131" s="311">
        <v>46033</v>
      </c>
      <c r="H19131" s="312" t="s">
        <v>1922</v>
      </c>
      <c r="I19131" s="313" t="s">
        <v>6831</v>
      </c>
    </row>
    <row r="19132" spans="6:9" x14ac:dyDescent="0.2">
      <c r="F19132" s="310" t="s">
        <v>24620</v>
      </c>
      <c r="G19132" s="311">
        <v>46034</v>
      </c>
      <c r="H19132" s="312" t="s">
        <v>1922</v>
      </c>
      <c r="I19132" s="313" t="s">
        <v>6831</v>
      </c>
    </row>
    <row r="19133" spans="6:9" x14ac:dyDescent="0.2">
      <c r="F19133" s="310" t="s">
        <v>4551</v>
      </c>
      <c r="G19133" s="311">
        <v>46035</v>
      </c>
      <c r="H19133" s="312" t="s">
        <v>1922</v>
      </c>
      <c r="I19133" s="313" t="s">
        <v>6831</v>
      </c>
    </row>
    <row r="19134" spans="6:9" x14ac:dyDescent="0.2">
      <c r="F19134" s="310" t="s">
        <v>24621</v>
      </c>
      <c r="G19134" s="311">
        <v>46036</v>
      </c>
      <c r="H19134" s="312" t="s">
        <v>1922</v>
      </c>
      <c r="I19134" s="313" t="s">
        <v>6831</v>
      </c>
    </row>
    <row r="19135" spans="6:9" x14ac:dyDescent="0.2">
      <c r="F19135" s="310" t="s">
        <v>4553</v>
      </c>
      <c r="G19135" s="311">
        <v>46037</v>
      </c>
      <c r="H19135" s="312" t="s">
        <v>1922</v>
      </c>
      <c r="I19135" s="313" t="s">
        <v>6831</v>
      </c>
    </row>
    <row r="19136" spans="6:9" x14ac:dyDescent="0.2">
      <c r="F19136" s="310" t="s">
        <v>24622</v>
      </c>
      <c r="G19136" s="311">
        <v>46038</v>
      </c>
      <c r="H19136" s="312" t="s">
        <v>1922</v>
      </c>
      <c r="I19136" s="313" t="s">
        <v>6831</v>
      </c>
    </row>
    <row r="19137" spans="6:9" x14ac:dyDescent="0.2">
      <c r="F19137" s="310" t="s">
        <v>4554</v>
      </c>
      <c r="G19137" s="311">
        <v>46039</v>
      </c>
      <c r="H19137" s="312" t="s">
        <v>1922</v>
      </c>
      <c r="I19137" s="313" t="s">
        <v>6831</v>
      </c>
    </row>
    <row r="19138" spans="6:9" x14ac:dyDescent="0.2">
      <c r="F19138" s="310" t="s">
        <v>24623</v>
      </c>
      <c r="G19138" s="311">
        <v>46040</v>
      </c>
      <c r="H19138" s="312" t="s">
        <v>1922</v>
      </c>
      <c r="I19138" s="313" t="s">
        <v>6831</v>
      </c>
    </row>
    <row r="19139" spans="6:9" x14ac:dyDescent="0.2">
      <c r="F19139" s="310" t="s">
        <v>4555</v>
      </c>
      <c r="G19139" s="311">
        <v>46041</v>
      </c>
      <c r="H19139" s="312" t="s">
        <v>1922</v>
      </c>
      <c r="I19139" s="313" t="s">
        <v>6831</v>
      </c>
    </row>
    <row r="19140" spans="6:9" x14ac:dyDescent="0.2">
      <c r="F19140" s="310" t="s">
        <v>24624</v>
      </c>
      <c r="G19140" s="311">
        <v>46044</v>
      </c>
      <c r="H19140" s="312" t="s">
        <v>1922</v>
      </c>
      <c r="I19140" s="313" t="s">
        <v>6831</v>
      </c>
    </row>
    <row r="19141" spans="6:9" x14ac:dyDescent="0.2">
      <c r="F19141" s="310" t="s">
        <v>4558</v>
      </c>
      <c r="G19141" s="311">
        <v>46045</v>
      </c>
      <c r="H19141" s="312" t="s">
        <v>1922</v>
      </c>
      <c r="I19141" s="313" t="s">
        <v>6831</v>
      </c>
    </row>
    <row r="19142" spans="6:9" x14ac:dyDescent="0.2">
      <c r="F19142" s="310" t="s">
        <v>4560</v>
      </c>
      <c r="G19142" s="311">
        <v>46047</v>
      </c>
      <c r="H19142" s="312" t="s">
        <v>1922</v>
      </c>
      <c r="I19142" s="313" t="s">
        <v>6831</v>
      </c>
    </row>
    <row r="19143" spans="6:9" x14ac:dyDescent="0.2">
      <c r="F19143" s="310" t="s">
        <v>24625</v>
      </c>
      <c r="G19143" s="311">
        <v>46048</v>
      </c>
      <c r="H19143" s="312" t="s">
        <v>1922</v>
      </c>
      <c r="I19143" s="313" t="s">
        <v>6831</v>
      </c>
    </row>
    <row r="19144" spans="6:9" x14ac:dyDescent="0.2">
      <c r="F19144" s="310" t="s">
        <v>4562</v>
      </c>
      <c r="G19144" s="311">
        <v>46049</v>
      </c>
      <c r="H19144" s="312" t="s">
        <v>1922</v>
      </c>
      <c r="I19144" s="313" t="s">
        <v>6831</v>
      </c>
    </row>
    <row r="19145" spans="6:9" x14ac:dyDescent="0.2">
      <c r="F19145" s="310" t="s">
        <v>24626</v>
      </c>
      <c r="G19145" s="311">
        <v>46050</v>
      </c>
      <c r="H19145" s="312" t="s">
        <v>1922</v>
      </c>
      <c r="I19145" s="313" t="s">
        <v>6831</v>
      </c>
    </row>
    <row r="19146" spans="6:9" x14ac:dyDescent="0.2">
      <c r="F19146" s="310" t="s">
        <v>4563</v>
      </c>
      <c r="G19146" s="311">
        <v>46051</v>
      </c>
      <c r="H19146" s="312" t="s">
        <v>1922</v>
      </c>
      <c r="I19146" s="313" t="s">
        <v>6831</v>
      </c>
    </row>
    <row r="19147" spans="6:9" x14ac:dyDescent="0.2">
      <c r="F19147" s="310" t="s">
        <v>24627</v>
      </c>
      <c r="G19147" s="311">
        <v>46052</v>
      </c>
      <c r="H19147" s="312" t="s">
        <v>1922</v>
      </c>
      <c r="I19147" s="313" t="s">
        <v>6831</v>
      </c>
    </row>
    <row r="19148" spans="6:9" x14ac:dyDescent="0.2">
      <c r="F19148" s="310" t="s">
        <v>4567</v>
      </c>
      <c r="G19148" s="311">
        <v>46055</v>
      </c>
      <c r="H19148" s="312" t="s">
        <v>1922</v>
      </c>
      <c r="I19148" s="313" t="s">
        <v>6831</v>
      </c>
    </row>
    <row r="19149" spans="6:9" x14ac:dyDescent="0.2">
      <c r="F19149" s="310" t="s">
        <v>24628</v>
      </c>
      <c r="G19149" s="311">
        <v>46056</v>
      </c>
      <c r="H19149" s="312" t="s">
        <v>1922</v>
      </c>
      <c r="I19149" s="313" t="s">
        <v>6831</v>
      </c>
    </row>
    <row r="19150" spans="6:9" x14ac:dyDescent="0.2">
      <c r="F19150" s="310" t="s">
        <v>4569</v>
      </c>
      <c r="G19150" s="311">
        <v>46057</v>
      </c>
      <c r="H19150" s="312" t="s">
        <v>1922</v>
      </c>
      <c r="I19150" s="313" t="s">
        <v>6831</v>
      </c>
    </row>
    <row r="19151" spans="6:9" x14ac:dyDescent="0.2">
      <c r="F19151" s="310" t="s">
        <v>24629</v>
      </c>
      <c r="G19151" s="311">
        <v>46058</v>
      </c>
      <c r="H19151" s="312" t="s">
        <v>1922</v>
      </c>
      <c r="I19151" s="313" t="s">
        <v>6831</v>
      </c>
    </row>
    <row r="19152" spans="6:9" x14ac:dyDescent="0.2">
      <c r="F19152" s="310" t="s">
        <v>24630</v>
      </c>
      <c r="G19152" s="311">
        <v>46060</v>
      </c>
      <c r="H19152" s="312" t="s">
        <v>1922</v>
      </c>
      <c r="I19152" s="313" t="s">
        <v>6831</v>
      </c>
    </row>
    <row r="19153" spans="6:9" x14ac:dyDescent="0.2">
      <c r="F19153" s="310" t="s">
        <v>4573</v>
      </c>
      <c r="G19153" s="311">
        <v>46061</v>
      </c>
      <c r="H19153" s="312" t="s">
        <v>1922</v>
      </c>
      <c r="I19153" s="313" t="s">
        <v>6831</v>
      </c>
    </row>
    <row r="19154" spans="6:9" x14ac:dyDescent="0.2">
      <c r="F19154" s="310" t="s">
        <v>24631</v>
      </c>
      <c r="G19154" s="311">
        <v>46062</v>
      </c>
      <c r="H19154" s="312" t="s">
        <v>1922</v>
      </c>
      <c r="I19154" s="313" t="s">
        <v>6831</v>
      </c>
    </row>
    <row r="19155" spans="6:9" x14ac:dyDescent="0.2">
      <c r="F19155" s="310" t="s">
        <v>4574</v>
      </c>
      <c r="G19155" s="311">
        <v>46063</v>
      </c>
      <c r="H19155" s="312" t="s">
        <v>1922</v>
      </c>
      <c r="I19155" s="313" t="s">
        <v>6831</v>
      </c>
    </row>
    <row r="19156" spans="6:9" x14ac:dyDescent="0.2">
      <c r="F19156" s="310" t="s">
        <v>24632</v>
      </c>
      <c r="G19156" s="311">
        <v>46064</v>
      </c>
      <c r="H19156" s="312" t="s">
        <v>1922</v>
      </c>
      <c r="I19156" s="313" t="s">
        <v>6831</v>
      </c>
    </row>
    <row r="19157" spans="6:9" x14ac:dyDescent="0.2">
      <c r="F19157" s="310" t="s">
        <v>4575</v>
      </c>
      <c r="G19157" s="311">
        <v>46065</v>
      </c>
      <c r="H19157" s="312" t="s">
        <v>1922</v>
      </c>
      <c r="I19157" s="313" t="s">
        <v>6831</v>
      </c>
    </row>
    <row r="19158" spans="6:9" x14ac:dyDescent="0.2">
      <c r="F19158" s="310" t="s">
        <v>4577</v>
      </c>
      <c r="G19158" s="311">
        <v>46067</v>
      </c>
      <c r="H19158" s="312" t="s">
        <v>1922</v>
      </c>
      <c r="I19158" s="313" t="s">
        <v>6831</v>
      </c>
    </row>
    <row r="19159" spans="6:9" x14ac:dyDescent="0.2">
      <c r="F19159" s="310" t="s">
        <v>24633</v>
      </c>
      <c r="G19159" s="311">
        <v>46068</v>
      </c>
      <c r="H19159" s="312" t="s">
        <v>1922</v>
      </c>
      <c r="I19159" s="313" t="s">
        <v>6831</v>
      </c>
    </row>
    <row r="19160" spans="6:9" x14ac:dyDescent="0.2">
      <c r="F19160" s="310" t="s">
        <v>4578</v>
      </c>
      <c r="G19160" s="311">
        <v>46069</v>
      </c>
      <c r="H19160" s="312" t="s">
        <v>1922</v>
      </c>
      <c r="I19160" s="313" t="s">
        <v>6831</v>
      </c>
    </row>
    <row r="19161" spans="6:9" x14ac:dyDescent="0.2">
      <c r="F19161" s="310" t="s">
        <v>24634</v>
      </c>
      <c r="G19161" s="311">
        <v>46070</v>
      </c>
      <c r="H19161" s="312" t="s">
        <v>1922</v>
      </c>
      <c r="I19161" s="313" t="s">
        <v>6831</v>
      </c>
    </row>
    <row r="19162" spans="6:9" x14ac:dyDescent="0.2">
      <c r="F19162" s="310" t="s">
        <v>4579</v>
      </c>
      <c r="G19162" s="311">
        <v>46071</v>
      </c>
      <c r="H19162" s="312" t="s">
        <v>1922</v>
      </c>
      <c r="I19162" s="313" t="s">
        <v>6831</v>
      </c>
    </row>
    <row r="19163" spans="6:9" x14ac:dyDescent="0.2">
      <c r="F19163" s="310" t="s">
        <v>24635</v>
      </c>
      <c r="G19163" s="311">
        <v>46072</v>
      </c>
      <c r="H19163" s="312" t="s">
        <v>1922</v>
      </c>
      <c r="I19163" s="313" t="s">
        <v>6831</v>
      </c>
    </row>
    <row r="19164" spans="6:9" x14ac:dyDescent="0.2">
      <c r="F19164" s="310" t="s">
        <v>24636</v>
      </c>
      <c r="G19164" s="311">
        <v>46074</v>
      </c>
      <c r="H19164" s="312" t="s">
        <v>1922</v>
      </c>
      <c r="I19164" s="313" t="s">
        <v>6831</v>
      </c>
    </row>
    <row r="19165" spans="6:9" x14ac:dyDescent="0.2">
      <c r="F19165" s="310" t="s">
        <v>4582</v>
      </c>
      <c r="G19165" s="311">
        <v>46075</v>
      </c>
      <c r="H19165" s="312" t="s">
        <v>1922</v>
      </c>
      <c r="I19165" s="313" t="s">
        <v>6831</v>
      </c>
    </row>
    <row r="19166" spans="6:9" x14ac:dyDescent="0.2">
      <c r="F19166" s="310" t="s">
        <v>24637</v>
      </c>
      <c r="G19166" s="311">
        <v>46076</v>
      </c>
      <c r="H19166" s="312" t="s">
        <v>1922</v>
      </c>
      <c r="I19166" s="313" t="s">
        <v>6831</v>
      </c>
    </row>
    <row r="19167" spans="6:9" x14ac:dyDescent="0.2">
      <c r="F19167" s="310" t="s">
        <v>4584</v>
      </c>
      <c r="G19167" s="311">
        <v>46077</v>
      </c>
      <c r="H19167" s="312" t="s">
        <v>1922</v>
      </c>
      <c r="I19167" s="313" t="s">
        <v>6831</v>
      </c>
    </row>
    <row r="19168" spans="6:9" x14ac:dyDescent="0.2">
      <c r="F19168" s="310" t="s">
        <v>24638</v>
      </c>
      <c r="G19168" s="311">
        <v>46082</v>
      </c>
      <c r="H19168" s="312" t="s">
        <v>1922</v>
      </c>
      <c r="I19168" s="313" t="s">
        <v>6831</v>
      </c>
    </row>
    <row r="19169" spans="6:9" x14ac:dyDescent="0.2">
      <c r="F19169" s="310" t="s">
        <v>4589</v>
      </c>
      <c r="G19169" s="311">
        <v>46085</v>
      </c>
      <c r="H19169" s="312" t="s">
        <v>1922</v>
      </c>
      <c r="I19169" s="313" t="s">
        <v>6831</v>
      </c>
    </row>
    <row r="19170" spans="6:9" x14ac:dyDescent="0.2">
      <c r="F19170" s="310" t="s">
        <v>24639</v>
      </c>
      <c r="G19170" s="311">
        <v>46102</v>
      </c>
      <c r="H19170" s="312" t="s">
        <v>1922</v>
      </c>
      <c r="I19170" s="313" t="s">
        <v>6831</v>
      </c>
    </row>
    <row r="19171" spans="6:9" x14ac:dyDescent="0.2">
      <c r="F19171" s="310" t="s">
        <v>4603</v>
      </c>
      <c r="G19171" s="311">
        <v>46103</v>
      </c>
      <c r="H19171" s="312" t="s">
        <v>1922</v>
      </c>
      <c r="I19171" s="313" t="s">
        <v>6831</v>
      </c>
    </row>
    <row r="19172" spans="6:9" x14ac:dyDescent="0.2">
      <c r="F19172" s="310" t="s">
        <v>24640</v>
      </c>
      <c r="G19172" s="311">
        <v>46104</v>
      </c>
      <c r="H19172" s="312" t="s">
        <v>1922</v>
      </c>
      <c r="I19172" s="313" t="s">
        <v>6831</v>
      </c>
    </row>
    <row r="19173" spans="6:9" x14ac:dyDescent="0.2">
      <c r="F19173" s="310" t="s">
        <v>4604</v>
      </c>
      <c r="G19173" s="311">
        <v>46105</v>
      </c>
      <c r="H19173" s="312" t="s">
        <v>1922</v>
      </c>
      <c r="I19173" s="313" t="s">
        <v>6831</v>
      </c>
    </row>
    <row r="19174" spans="6:9" x14ac:dyDescent="0.2">
      <c r="F19174" s="310" t="s">
        <v>24641</v>
      </c>
      <c r="G19174" s="311">
        <v>46106</v>
      </c>
      <c r="H19174" s="312" t="s">
        <v>1922</v>
      </c>
      <c r="I19174" s="313" t="s">
        <v>6831</v>
      </c>
    </row>
    <row r="19175" spans="6:9" x14ac:dyDescent="0.2">
      <c r="F19175" s="310" t="s">
        <v>4605</v>
      </c>
      <c r="G19175" s="311">
        <v>46107</v>
      </c>
      <c r="H19175" s="312" t="s">
        <v>1922</v>
      </c>
      <c r="I19175" s="313" t="s">
        <v>6831</v>
      </c>
    </row>
    <row r="19176" spans="6:9" x14ac:dyDescent="0.2">
      <c r="F19176" s="310" t="s">
        <v>24642</v>
      </c>
      <c r="G19176" s="311">
        <v>46110</v>
      </c>
      <c r="H19176" s="312" t="s">
        <v>1922</v>
      </c>
      <c r="I19176" s="313" t="s">
        <v>6831</v>
      </c>
    </row>
    <row r="19177" spans="6:9" x14ac:dyDescent="0.2">
      <c r="F19177" s="310" t="s">
        <v>4609</v>
      </c>
      <c r="G19177" s="311">
        <v>46111</v>
      </c>
      <c r="H19177" s="312" t="s">
        <v>1922</v>
      </c>
      <c r="I19177" s="313" t="s">
        <v>6831</v>
      </c>
    </row>
    <row r="19178" spans="6:9" x14ac:dyDescent="0.2">
      <c r="F19178" s="310" t="s">
        <v>24643</v>
      </c>
      <c r="G19178" s="311">
        <v>46112</v>
      </c>
      <c r="H19178" s="312" t="s">
        <v>1922</v>
      </c>
      <c r="I19178" s="313" t="s">
        <v>6831</v>
      </c>
    </row>
    <row r="19179" spans="6:9" x14ac:dyDescent="0.2">
      <c r="F19179" s="310" t="s">
        <v>4610</v>
      </c>
      <c r="G19179" s="311">
        <v>46113</v>
      </c>
      <c r="H19179" s="312" t="s">
        <v>1922</v>
      </c>
      <c r="I19179" s="313" t="s">
        <v>6831</v>
      </c>
    </row>
    <row r="19180" spans="6:9" x14ac:dyDescent="0.2">
      <c r="F19180" s="310" t="s">
        <v>4612</v>
      </c>
      <c r="G19180" s="311">
        <v>46115</v>
      </c>
      <c r="H19180" s="312" t="s">
        <v>1922</v>
      </c>
      <c r="I19180" s="313" t="s">
        <v>6831</v>
      </c>
    </row>
    <row r="19181" spans="6:9" x14ac:dyDescent="0.2">
      <c r="F19181" s="310" t="s">
        <v>4614</v>
      </c>
      <c r="G19181" s="311">
        <v>46117</v>
      </c>
      <c r="H19181" s="312" t="s">
        <v>1922</v>
      </c>
      <c r="I19181" s="313" t="s">
        <v>6831</v>
      </c>
    </row>
    <row r="19182" spans="6:9" x14ac:dyDescent="0.2">
      <c r="F19182" s="310" t="s">
        <v>24644</v>
      </c>
      <c r="G19182" s="311">
        <v>46118</v>
      </c>
      <c r="H19182" s="312" t="s">
        <v>1922</v>
      </c>
      <c r="I19182" s="313" t="s">
        <v>6831</v>
      </c>
    </row>
    <row r="19183" spans="6:9" x14ac:dyDescent="0.2">
      <c r="F19183" s="310" t="s">
        <v>24645</v>
      </c>
      <c r="G19183" s="311">
        <v>46120</v>
      </c>
      <c r="H19183" s="312" t="s">
        <v>1922</v>
      </c>
      <c r="I19183" s="313" t="s">
        <v>6831</v>
      </c>
    </row>
    <row r="19184" spans="6:9" x14ac:dyDescent="0.2">
      <c r="F19184" s="310" t="s">
        <v>4617</v>
      </c>
      <c r="G19184" s="311">
        <v>46121</v>
      </c>
      <c r="H19184" s="312" t="s">
        <v>1922</v>
      </c>
      <c r="I19184" s="313" t="s">
        <v>6831</v>
      </c>
    </row>
    <row r="19185" spans="6:9" x14ac:dyDescent="0.2">
      <c r="F19185" s="310" t="s">
        <v>24646</v>
      </c>
      <c r="G19185" s="311">
        <v>46122</v>
      </c>
      <c r="H19185" s="312" t="s">
        <v>1922</v>
      </c>
      <c r="I19185" s="313" t="s">
        <v>6831</v>
      </c>
    </row>
    <row r="19186" spans="6:9" x14ac:dyDescent="0.2">
      <c r="F19186" s="310" t="s">
        <v>4619</v>
      </c>
      <c r="G19186" s="311">
        <v>46123</v>
      </c>
      <c r="H19186" s="312" t="s">
        <v>1922</v>
      </c>
      <c r="I19186" s="313" t="s">
        <v>6831</v>
      </c>
    </row>
    <row r="19187" spans="6:9" x14ac:dyDescent="0.2">
      <c r="F19187" s="310" t="s">
        <v>24647</v>
      </c>
      <c r="G19187" s="311">
        <v>46124</v>
      </c>
      <c r="H19187" s="312" t="s">
        <v>1922</v>
      </c>
      <c r="I19187" s="313" t="s">
        <v>6831</v>
      </c>
    </row>
    <row r="19188" spans="6:9" x14ac:dyDescent="0.2">
      <c r="F19188" s="310" t="s">
        <v>4620</v>
      </c>
      <c r="G19188" s="311">
        <v>46125</v>
      </c>
      <c r="H19188" s="312" t="s">
        <v>1922</v>
      </c>
      <c r="I19188" s="313" t="s">
        <v>6831</v>
      </c>
    </row>
    <row r="19189" spans="6:9" x14ac:dyDescent="0.2">
      <c r="F19189" s="310" t="s">
        <v>24648</v>
      </c>
      <c r="G19189" s="311">
        <v>46126</v>
      </c>
      <c r="H19189" s="312" t="s">
        <v>1922</v>
      </c>
      <c r="I19189" s="313" t="s">
        <v>6831</v>
      </c>
    </row>
    <row r="19190" spans="6:9" x14ac:dyDescent="0.2">
      <c r="F19190" s="310" t="s">
        <v>4621</v>
      </c>
      <c r="G19190" s="311">
        <v>46127</v>
      </c>
      <c r="H19190" s="312" t="s">
        <v>1922</v>
      </c>
      <c r="I19190" s="313" t="s">
        <v>6831</v>
      </c>
    </row>
    <row r="19191" spans="6:9" x14ac:dyDescent="0.2">
      <c r="F19191" s="310" t="s">
        <v>24649</v>
      </c>
      <c r="G19191" s="311">
        <v>46128</v>
      </c>
      <c r="H19191" s="312" t="s">
        <v>1922</v>
      </c>
      <c r="I19191" s="313" t="s">
        <v>6831</v>
      </c>
    </row>
    <row r="19192" spans="6:9" x14ac:dyDescent="0.2">
      <c r="F19192" s="310" t="s">
        <v>4623</v>
      </c>
      <c r="G19192" s="311">
        <v>46129</v>
      </c>
      <c r="H19192" s="312" t="s">
        <v>1922</v>
      </c>
      <c r="I19192" s="313" t="s">
        <v>6831</v>
      </c>
    </row>
    <row r="19193" spans="6:9" x14ac:dyDescent="0.2">
      <c r="F19193" s="310" t="s">
        <v>24650</v>
      </c>
      <c r="G19193" s="311">
        <v>46130</v>
      </c>
      <c r="H19193" s="312" t="s">
        <v>1922</v>
      </c>
      <c r="I19193" s="313" t="s">
        <v>6831</v>
      </c>
    </row>
    <row r="19194" spans="6:9" x14ac:dyDescent="0.2">
      <c r="F19194" s="310" t="s">
        <v>24651</v>
      </c>
      <c r="G19194" s="311">
        <v>46131</v>
      </c>
      <c r="H19194" s="312" t="s">
        <v>1922</v>
      </c>
      <c r="I19194" s="313" t="s">
        <v>6831</v>
      </c>
    </row>
    <row r="19195" spans="6:9" x14ac:dyDescent="0.2">
      <c r="F19195" s="310" t="s">
        <v>24652</v>
      </c>
      <c r="G19195" s="311">
        <v>46133</v>
      </c>
      <c r="H19195" s="312" t="s">
        <v>1922</v>
      </c>
      <c r="I19195" s="313" t="s">
        <v>6831</v>
      </c>
    </row>
    <row r="19196" spans="6:9" x14ac:dyDescent="0.2">
      <c r="F19196" s="310" t="s">
        <v>4625</v>
      </c>
      <c r="G19196" s="311">
        <v>46135</v>
      </c>
      <c r="H19196" s="312" t="s">
        <v>1922</v>
      </c>
      <c r="I19196" s="313" t="s">
        <v>6831</v>
      </c>
    </row>
    <row r="19197" spans="6:9" x14ac:dyDescent="0.2">
      <c r="F19197" s="310" t="s">
        <v>24653</v>
      </c>
      <c r="G19197" s="311">
        <v>46140</v>
      </c>
      <c r="H19197" s="312" t="s">
        <v>1922</v>
      </c>
      <c r="I19197" s="313" t="s">
        <v>6831</v>
      </c>
    </row>
    <row r="19198" spans="6:9" x14ac:dyDescent="0.2">
      <c r="F19198" s="310" t="s">
        <v>24654</v>
      </c>
      <c r="G19198" s="311">
        <v>46142</v>
      </c>
      <c r="H19198" s="312" t="s">
        <v>1922</v>
      </c>
      <c r="I19198" s="313" t="s">
        <v>6831</v>
      </c>
    </row>
    <row r="19199" spans="6:9" x14ac:dyDescent="0.2">
      <c r="F19199" s="310" t="s">
        <v>24655</v>
      </c>
      <c r="G19199" s="311">
        <v>46143</v>
      </c>
      <c r="H19199" s="312" t="s">
        <v>1922</v>
      </c>
      <c r="I19199" s="313" t="s">
        <v>6831</v>
      </c>
    </row>
    <row r="19200" spans="6:9" x14ac:dyDescent="0.2">
      <c r="F19200" s="310" t="s">
        <v>24656</v>
      </c>
      <c r="G19200" s="311">
        <v>46144</v>
      </c>
      <c r="H19200" s="312" t="s">
        <v>1922</v>
      </c>
      <c r="I19200" s="313" t="s">
        <v>6831</v>
      </c>
    </row>
    <row r="19201" spans="6:9" x14ac:dyDescent="0.2">
      <c r="F19201" s="310" t="s">
        <v>24657</v>
      </c>
      <c r="G19201" s="311">
        <v>46146</v>
      </c>
      <c r="H19201" s="312" t="s">
        <v>1922</v>
      </c>
      <c r="I19201" s="313" t="s">
        <v>6831</v>
      </c>
    </row>
    <row r="19202" spans="6:9" x14ac:dyDescent="0.2">
      <c r="F19202" s="310" t="s">
        <v>24658</v>
      </c>
      <c r="G19202" s="311">
        <v>46147</v>
      </c>
      <c r="H19202" s="312" t="s">
        <v>1922</v>
      </c>
      <c r="I19202" s="313" t="s">
        <v>6831</v>
      </c>
    </row>
    <row r="19203" spans="6:9" x14ac:dyDescent="0.2">
      <c r="F19203" s="310" t="s">
        <v>24659</v>
      </c>
      <c r="G19203" s="311">
        <v>46148</v>
      </c>
      <c r="H19203" s="312" t="s">
        <v>1922</v>
      </c>
      <c r="I19203" s="313" t="s">
        <v>6831</v>
      </c>
    </row>
    <row r="19204" spans="6:9" x14ac:dyDescent="0.2">
      <c r="F19204" s="310" t="s">
        <v>24660</v>
      </c>
      <c r="G19204" s="311">
        <v>46149</v>
      </c>
      <c r="H19204" s="312" t="s">
        <v>1922</v>
      </c>
      <c r="I19204" s="313" t="s">
        <v>6831</v>
      </c>
    </row>
    <row r="19205" spans="6:9" x14ac:dyDescent="0.2">
      <c r="F19205" s="310" t="s">
        <v>24661</v>
      </c>
      <c r="G19205" s="311">
        <v>46150</v>
      </c>
      <c r="H19205" s="312" t="s">
        <v>1922</v>
      </c>
      <c r="I19205" s="313" t="s">
        <v>6831</v>
      </c>
    </row>
    <row r="19206" spans="6:9" x14ac:dyDescent="0.2">
      <c r="F19206" s="310" t="s">
        <v>24662</v>
      </c>
      <c r="G19206" s="311">
        <v>46151</v>
      </c>
      <c r="H19206" s="312" t="s">
        <v>1922</v>
      </c>
      <c r="I19206" s="313" t="s">
        <v>6831</v>
      </c>
    </row>
    <row r="19207" spans="6:9" x14ac:dyDescent="0.2">
      <c r="F19207" s="310" t="s">
        <v>24663</v>
      </c>
      <c r="G19207" s="311">
        <v>46154</v>
      </c>
      <c r="H19207" s="312" t="s">
        <v>1922</v>
      </c>
      <c r="I19207" s="313" t="s">
        <v>6831</v>
      </c>
    </row>
    <row r="19208" spans="6:9" x14ac:dyDescent="0.2">
      <c r="F19208" s="310" t="s">
        <v>24664</v>
      </c>
      <c r="G19208" s="311">
        <v>46155</v>
      </c>
      <c r="H19208" s="312" t="s">
        <v>1922</v>
      </c>
      <c r="I19208" s="313" t="s">
        <v>6831</v>
      </c>
    </row>
    <row r="19209" spans="6:9" x14ac:dyDescent="0.2">
      <c r="F19209" s="310" t="s">
        <v>24665</v>
      </c>
      <c r="G19209" s="311">
        <v>46156</v>
      </c>
      <c r="H19209" s="312" t="s">
        <v>1922</v>
      </c>
      <c r="I19209" s="313" t="s">
        <v>6831</v>
      </c>
    </row>
    <row r="19210" spans="6:9" x14ac:dyDescent="0.2">
      <c r="F19210" s="310" t="s">
        <v>24666</v>
      </c>
      <c r="G19210" s="311">
        <v>46157</v>
      </c>
      <c r="H19210" s="312" t="s">
        <v>1922</v>
      </c>
      <c r="I19210" s="313" t="s">
        <v>6831</v>
      </c>
    </row>
    <row r="19211" spans="6:9" x14ac:dyDescent="0.2">
      <c r="F19211" s="310" t="s">
        <v>24667</v>
      </c>
      <c r="G19211" s="311">
        <v>46158</v>
      </c>
      <c r="H19211" s="312" t="s">
        <v>1922</v>
      </c>
      <c r="I19211" s="313" t="s">
        <v>6831</v>
      </c>
    </row>
    <row r="19212" spans="6:9" x14ac:dyDescent="0.2">
      <c r="F19212" s="310" t="s">
        <v>24668</v>
      </c>
      <c r="G19212" s="311">
        <v>46160</v>
      </c>
      <c r="H19212" s="312" t="s">
        <v>1922</v>
      </c>
      <c r="I19212" s="313" t="s">
        <v>6831</v>
      </c>
    </row>
    <row r="19213" spans="6:9" x14ac:dyDescent="0.2">
      <c r="F19213" s="310" t="s">
        <v>24669</v>
      </c>
      <c r="G19213" s="311">
        <v>46161</v>
      </c>
      <c r="H19213" s="312" t="s">
        <v>1922</v>
      </c>
      <c r="I19213" s="313" t="s">
        <v>6831</v>
      </c>
    </row>
    <row r="19214" spans="6:9" x14ac:dyDescent="0.2">
      <c r="F19214" s="310" t="s">
        <v>24670</v>
      </c>
      <c r="G19214" s="311">
        <v>46162</v>
      </c>
      <c r="H19214" s="312" t="s">
        <v>1922</v>
      </c>
      <c r="I19214" s="313" t="s">
        <v>6831</v>
      </c>
    </row>
    <row r="19215" spans="6:9" x14ac:dyDescent="0.2">
      <c r="F19215" s="310" t="s">
        <v>24671</v>
      </c>
      <c r="G19215" s="311">
        <v>46163</v>
      </c>
      <c r="H19215" s="312" t="s">
        <v>1922</v>
      </c>
      <c r="I19215" s="313" t="s">
        <v>6831</v>
      </c>
    </row>
    <row r="19216" spans="6:9" x14ac:dyDescent="0.2">
      <c r="F19216" s="310" t="s">
        <v>24672</v>
      </c>
      <c r="G19216" s="311">
        <v>46164</v>
      </c>
      <c r="H19216" s="312" t="s">
        <v>1922</v>
      </c>
      <c r="I19216" s="313" t="s">
        <v>6831</v>
      </c>
    </row>
    <row r="19217" spans="6:9" x14ac:dyDescent="0.2">
      <c r="F19217" s="310" t="s">
        <v>24673</v>
      </c>
      <c r="G19217" s="311">
        <v>46165</v>
      </c>
      <c r="H19217" s="312" t="s">
        <v>1922</v>
      </c>
      <c r="I19217" s="313" t="s">
        <v>6831</v>
      </c>
    </row>
    <row r="19218" spans="6:9" x14ac:dyDescent="0.2">
      <c r="F19218" s="310" t="s">
        <v>24674</v>
      </c>
      <c r="G19218" s="311">
        <v>46166</v>
      </c>
      <c r="H19218" s="312" t="s">
        <v>1922</v>
      </c>
      <c r="I19218" s="313" t="s">
        <v>6831</v>
      </c>
    </row>
    <row r="19219" spans="6:9" x14ac:dyDescent="0.2">
      <c r="F19219" s="310" t="s">
        <v>24675</v>
      </c>
      <c r="G19219" s="311">
        <v>46167</v>
      </c>
      <c r="H19219" s="312" t="s">
        <v>1922</v>
      </c>
      <c r="I19219" s="313" t="s">
        <v>6831</v>
      </c>
    </row>
    <row r="19220" spans="6:9" x14ac:dyDescent="0.2">
      <c r="F19220" s="310" t="s">
        <v>24676</v>
      </c>
      <c r="G19220" s="311">
        <v>46168</v>
      </c>
      <c r="H19220" s="312" t="s">
        <v>1922</v>
      </c>
      <c r="I19220" s="313" t="s">
        <v>6831</v>
      </c>
    </row>
    <row r="19221" spans="6:9" x14ac:dyDescent="0.2">
      <c r="F19221" s="310" t="s">
        <v>24677</v>
      </c>
      <c r="G19221" s="311">
        <v>46170</v>
      </c>
      <c r="H19221" s="312" t="s">
        <v>1922</v>
      </c>
      <c r="I19221" s="313" t="s">
        <v>6831</v>
      </c>
    </row>
    <row r="19222" spans="6:9" x14ac:dyDescent="0.2">
      <c r="F19222" s="310" t="s">
        <v>24678</v>
      </c>
      <c r="G19222" s="311">
        <v>46171</v>
      </c>
      <c r="H19222" s="312" t="s">
        <v>1922</v>
      </c>
      <c r="I19222" s="313" t="s">
        <v>6831</v>
      </c>
    </row>
    <row r="19223" spans="6:9" x14ac:dyDescent="0.2">
      <c r="F19223" s="310" t="s">
        <v>24679</v>
      </c>
      <c r="G19223" s="311">
        <v>46172</v>
      </c>
      <c r="H19223" s="312" t="s">
        <v>1922</v>
      </c>
      <c r="I19223" s="313" t="s">
        <v>6831</v>
      </c>
    </row>
    <row r="19224" spans="6:9" x14ac:dyDescent="0.2">
      <c r="F19224" s="310" t="s">
        <v>24680</v>
      </c>
      <c r="G19224" s="311">
        <v>46173</v>
      </c>
      <c r="H19224" s="312" t="s">
        <v>1922</v>
      </c>
      <c r="I19224" s="313" t="s">
        <v>6831</v>
      </c>
    </row>
    <row r="19225" spans="6:9" x14ac:dyDescent="0.2">
      <c r="F19225" s="310" t="s">
        <v>24681</v>
      </c>
      <c r="G19225" s="311">
        <v>46175</v>
      </c>
      <c r="H19225" s="312" t="s">
        <v>1922</v>
      </c>
      <c r="I19225" s="313" t="s">
        <v>6831</v>
      </c>
    </row>
    <row r="19226" spans="6:9" x14ac:dyDescent="0.2">
      <c r="F19226" s="310" t="s">
        <v>24682</v>
      </c>
      <c r="G19226" s="311">
        <v>46176</v>
      </c>
      <c r="H19226" s="312" t="s">
        <v>1922</v>
      </c>
      <c r="I19226" s="313" t="s">
        <v>6831</v>
      </c>
    </row>
    <row r="19227" spans="6:9" x14ac:dyDescent="0.2">
      <c r="F19227" s="310" t="s">
        <v>24683</v>
      </c>
      <c r="G19227" s="311">
        <v>46180</v>
      </c>
      <c r="H19227" s="312" t="s">
        <v>1922</v>
      </c>
      <c r="I19227" s="313" t="s">
        <v>6831</v>
      </c>
    </row>
    <row r="19228" spans="6:9" x14ac:dyDescent="0.2">
      <c r="F19228" s="310" t="s">
        <v>24684</v>
      </c>
      <c r="G19228" s="311">
        <v>46181</v>
      </c>
      <c r="H19228" s="312" t="s">
        <v>1922</v>
      </c>
      <c r="I19228" s="313" t="s">
        <v>6831</v>
      </c>
    </row>
    <row r="19229" spans="6:9" x14ac:dyDescent="0.2">
      <c r="F19229" s="310" t="s">
        <v>24685</v>
      </c>
      <c r="G19229" s="311">
        <v>46182</v>
      </c>
      <c r="H19229" s="312" t="s">
        <v>1922</v>
      </c>
      <c r="I19229" s="313" t="s">
        <v>6831</v>
      </c>
    </row>
    <row r="19230" spans="6:9" x14ac:dyDescent="0.2">
      <c r="F19230" s="310" t="s">
        <v>24686</v>
      </c>
      <c r="G19230" s="311">
        <v>46183</v>
      </c>
      <c r="H19230" s="312" t="s">
        <v>1922</v>
      </c>
      <c r="I19230" s="313" t="s">
        <v>6831</v>
      </c>
    </row>
    <row r="19231" spans="6:9" x14ac:dyDescent="0.2">
      <c r="F19231" s="310" t="s">
        <v>24687</v>
      </c>
      <c r="G19231" s="311">
        <v>46184</v>
      </c>
      <c r="H19231" s="312" t="s">
        <v>1922</v>
      </c>
      <c r="I19231" s="313" t="s">
        <v>6831</v>
      </c>
    </row>
    <row r="19232" spans="6:9" x14ac:dyDescent="0.2">
      <c r="F19232" s="310" t="s">
        <v>24688</v>
      </c>
      <c r="G19232" s="311">
        <v>46186</v>
      </c>
      <c r="H19232" s="312" t="s">
        <v>1922</v>
      </c>
      <c r="I19232" s="313" t="s">
        <v>6831</v>
      </c>
    </row>
    <row r="19233" spans="6:9" x14ac:dyDescent="0.2">
      <c r="F19233" s="310" t="s">
        <v>24689</v>
      </c>
      <c r="G19233" s="311">
        <v>46201</v>
      </c>
      <c r="H19233" s="312" t="s">
        <v>1922</v>
      </c>
      <c r="I19233" s="313" t="s">
        <v>6831</v>
      </c>
    </row>
    <row r="19234" spans="6:9" x14ac:dyDescent="0.2">
      <c r="F19234" s="310" t="s">
        <v>24690</v>
      </c>
      <c r="G19234" s="311">
        <v>46202</v>
      </c>
      <c r="H19234" s="312" t="s">
        <v>1922</v>
      </c>
      <c r="I19234" s="313" t="s">
        <v>6831</v>
      </c>
    </row>
    <row r="19235" spans="6:9" x14ac:dyDescent="0.2">
      <c r="F19235" s="310" t="s">
        <v>24691</v>
      </c>
      <c r="G19235" s="311">
        <v>46203</v>
      </c>
      <c r="H19235" s="312" t="s">
        <v>1922</v>
      </c>
      <c r="I19235" s="313" t="s">
        <v>6831</v>
      </c>
    </row>
    <row r="19236" spans="6:9" x14ac:dyDescent="0.2">
      <c r="F19236" s="310" t="s">
        <v>24692</v>
      </c>
      <c r="G19236" s="311">
        <v>46204</v>
      </c>
      <c r="H19236" s="312" t="s">
        <v>1922</v>
      </c>
      <c r="I19236" s="313" t="s">
        <v>6831</v>
      </c>
    </row>
    <row r="19237" spans="6:9" x14ac:dyDescent="0.2">
      <c r="F19237" s="310" t="s">
        <v>24693</v>
      </c>
      <c r="G19237" s="311">
        <v>46205</v>
      </c>
      <c r="H19237" s="312" t="s">
        <v>1922</v>
      </c>
      <c r="I19237" s="313" t="s">
        <v>6831</v>
      </c>
    </row>
    <row r="19238" spans="6:9" x14ac:dyDescent="0.2">
      <c r="F19238" s="310" t="s">
        <v>24694</v>
      </c>
      <c r="G19238" s="311">
        <v>46206</v>
      </c>
      <c r="H19238" s="312" t="s">
        <v>1922</v>
      </c>
      <c r="I19238" s="313" t="s">
        <v>6831</v>
      </c>
    </row>
    <row r="19239" spans="6:9" x14ac:dyDescent="0.2">
      <c r="F19239" s="310" t="s">
        <v>24695</v>
      </c>
      <c r="G19239" s="311">
        <v>46207</v>
      </c>
      <c r="H19239" s="312" t="s">
        <v>1922</v>
      </c>
      <c r="I19239" s="313" t="s">
        <v>6831</v>
      </c>
    </row>
    <row r="19240" spans="6:9" x14ac:dyDescent="0.2">
      <c r="F19240" s="310" t="s">
        <v>24696</v>
      </c>
      <c r="G19240" s="311">
        <v>46208</v>
      </c>
      <c r="H19240" s="312" t="s">
        <v>1922</v>
      </c>
      <c r="I19240" s="313" t="s">
        <v>6831</v>
      </c>
    </row>
    <row r="19241" spans="6:9" x14ac:dyDescent="0.2">
      <c r="F19241" s="310" t="s">
        <v>24697</v>
      </c>
      <c r="G19241" s="311">
        <v>46209</v>
      </c>
      <c r="H19241" s="312" t="s">
        <v>1922</v>
      </c>
      <c r="I19241" s="313" t="s">
        <v>6831</v>
      </c>
    </row>
    <row r="19242" spans="6:9" x14ac:dyDescent="0.2">
      <c r="F19242" s="310" t="s">
        <v>24698</v>
      </c>
      <c r="G19242" s="311">
        <v>46211</v>
      </c>
      <c r="H19242" s="312" t="s">
        <v>1922</v>
      </c>
      <c r="I19242" s="313" t="s">
        <v>6831</v>
      </c>
    </row>
    <row r="19243" spans="6:9" x14ac:dyDescent="0.2">
      <c r="F19243" s="310" t="s">
        <v>24699</v>
      </c>
      <c r="G19243" s="311">
        <v>46214</v>
      </c>
      <c r="H19243" s="312" t="s">
        <v>1922</v>
      </c>
      <c r="I19243" s="313" t="s">
        <v>6831</v>
      </c>
    </row>
    <row r="19244" spans="6:9" x14ac:dyDescent="0.2">
      <c r="F19244" s="310" t="s">
        <v>24700</v>
      </c>
      <c r="G19244" s="311">
        <v>46216</v>
      </c>
      <c r="H19244" s="312" t="s">
        <v>1922</v>
      </c>
      <c r="I19244" s="313" t="s">
        <v>6831</v>
      </c>
    </row>
    <row r="19245" spans="6:9" x14ac:dyDescent="0.2">
      <c r="F19245" s="310" t="s">
        <v>24701</v>
      </c>
      <c r="G19245" s="311">
        <v>46217</v>
      </c>
      <c r="H19245" s="312" t="s">
        <v>1922</v>
      </c>
      <c r="I19245" s="313" t="s">
        <v>6831</v>
      </c>
    </row>
    <row r="19246" spans="6:9" x14ac:dyDescent="0.2">
      <c r="F19246" s="310" t="s">
        <v>24702</v>
      </c>
      <c r="G19246" s="311">
        <v>46218</v>
      </c>
      <c r="H19246" s="312" t="s">
        <v>1922</v>
      </c>
      <c r="I19246" s="313" t="s">
        <v>6831</v>
      </c>
    </row>
    <row r="19247" spans="6:9" x14ac:dyDescent="0.2">
      <c r="F19247" s="310" t="s">
        <v>24703</v>
      </c>
      <c r="G19247" s="311">
        <v>46219</v>
      </c>
      <c r="H19247" s="312" t="s">
        <v>1922</v>
      </c>
      <c r="I19247" s="313" t="s">
        <v>6831</v>
      </c>
    </row>
    <row r="19248" spans="6:9" x14ac:dyDescent="0.2">
      <c r="F19248" s="310" t="s">
        <v>24704</v>
      </c>
      <c r="G19248" s="311">
        <v>46220</v>
      </c>
      <c r="H19248" s="312" t="s">
        <v>1922</v>
      </c>
      <c r="I19248" s="313" t="s">
        <v>6831</v>
      </c>
    </row>
    <row r="19249" spans="6:9" x14ac:dyDescent="0.2">
      <c r="F19249" s="310" t="s">
        <v>24705</v>
      </c>
      <c r="G19249" s="311">
        <v>46221</v>
      </c>
      <c r="H19249" s="312" t="s">
        <v>1922</v>
      </c>
      <c r="I19249" s="313" t="s">
        <v>6831</v>
      </c>
    </row>
    <row r="19250" spans="6:9" x14ac:dyDescent="0.2">
      <c r="F19250" s="310" t="s">
        <v>24706</v>
      </c>
      <c r="G19250" s="311">
        <v>46222</v>
      </c>
      <c r="H19250" s="312" t="s">
        <v>1922</v>
      </c>
      <c r="I19250" s="313" t="s">
        <v>6831</v>
      </c>
    </row>
    <row r="19251" spans="6:9" x14ac:dyDescent="0.2">
      <c r="F19251" s="310" t="s">
        <v>24707</v>
      </c>
      <c r="G19251" s="311">
        <v>46223</v>
      </c>
      <c r="H19251" s="312" t="s">
        <v>1922</v>
      </c>
      <c r="I19251" s="313" t="s">
        <v>6831</v>
      </c>
    </row>
    <row r="19252" spans="6:9" x14ac:dyDescent="0.2">
      <c r="F19252" s="310" t="s">
        <v>24708</v>
      </c>
      <c r="G19252" s="311">
        <v>46224</v>
      </c>
      <c r="H19252" s="312" t="s">
        <v>1922</v>
      </c>
      <c r="I19252" s="313" t="s">
        <v>6831</v>
      </c>
    </row>
    <row r="19253" spans="6:9" x14ac:dyDescent="0.2">
      <c r="F19253" s="310" t="s">
        <v>24709</v>
      </c>
      <c r="G19253" s="311">
        <v>46225</v>
      </c>
      <c r="H19253" s="312" t="s">
        <v>1922</v>
      </c>
      <c r="I19253" s="313" t="s">
        <v>6831</v>
      </c>
    </row>
    <row r="19254" spans="6:9" x14ac:dyDescent="0.2">
      <c r="F19254" s="310" t="s">
        <v>24710</v>
      </c>
      <c r="G19254" s="311">
        <v>46226</v>
      </c>
      <c r="H19254" s="312" t="s">
        <v>1922</v>
      </c>
      <c r="I19254" s="313" t="s">
        <v>6831</v>
      </c>
    </row>
    <row r="19255" spans="6:9" x14ac:dyDescent="0.2">
      <c r="F19255" s="310" t="s">
        <v>24711</v>
      </c>
      <c r="G19255" s="311">
        <v>46227</v>
      </c>
      <c r="H19255" s="312" t="s">
        <v>1922</v>
      </c>
      <c r="I19255" s="313" t="s">
        <v>6831</v>
      </c>
    </row>
    <row r="19256" spans="6:9" x14ac:dyDescent="0.2">
      <c r="F19256" s="310" t="s">
        <v>24712</v>
      </c>
      <c r="G19256" s="311">
        <v>46228</v>
      </c>
      <c r="H19256" s="312" t="s">
        <v>1922</v>
      </c>
      <c r="I19256" s="313" t="s">
        <v>6831</v>
      </c>
    </row>
    <row r="19257" spans="6:9" x14ac:dyDescent="0.2">
      <c r="F19257" s="310" t="s">
        <v>24713</v>
      </c>
      <c r="G19257" s="311">
        <v>46229</v>
      </c>
      <c r="H19257" s="312" t="s">
        <v>1922</v>
      </c>
      <c r="I19257" s="313" t="s">
        <v>6831</v>
      </c>
    </row>
    <row r="19258" spans="6:9" x14ac:dyDescent="0.2">
      <c r="F19258" s="310" t="s">
        <v>24714</v>
      </c>
      <c r="G19258" s="311">
        <v>46230</v>
      </c>
      <c r="H19258" s="312" t="s">
        <v>1922</v>
      </c>
      <c r="I19258" s="313" t="s">
        <v>6831</v>
      </c>
    </row>
    <row r="19259" spans="6:9" x14ac:dyDescent="0.2">
      <c r="F19259" s="310" t="s">
        <v>24715</v>
      </c>
      <c r="G19259" s="311">
        <v>46231</v>
      </c>
      <c r="H19259" s="312" t="s">
        <v>1922</v>
      </c>
      <c r="I19259" s="313" t="s">
        <v>6831</v>
      </c>
    </row>
    <row r="19260" spans="6:9" x14ac:dyDescent="0.2">
      <c r="F19260" s="310" t="s">
        <v>24716</v>
      </c>
      <c r="G19260" s="311">
        <v>46234</v>
      </c>
      <c r="H19260" s="312" t="s">
        <v>1922</v>
      </c>
      <c r="I19260" s="313" t="s">
        <v>6831</v>
      </c>
    </row>
    <row r="19261" spans="6:9" x14ac:dyDescent="0.2">
      <c r="F19261" s="310" t="s">
        <v>24717</v>
      </c>
      <c r="G19261" s="311">
        <v>46235</v>
      </c>
      <c r="H19261" s="312" t="s">
        <v>1922</v>
      </c>
      <c r="I19261" s="313" t="s">
        <v>6831</v>
      </c>
    </row>
    <row r="19262" spans="6:9" x14ac:dyDescent="0.2">
      <c r="F19262" s="310" t="s">
        <v>24718</v>
      </c>
      <c r="G19262" s="311">
        <v>46236</v>
      </c>
      <c r="H19262" s="312" t="s">
        <v>1922</v>
      </c>
      <c r="I19262" s="313" t="s">
        <v>6831</v>
      </c>
    </row>
    <row r="19263" spans="6:9" x14ac:dyDescent="0.2">
      <c r="F19263" s="310" t="s">
        <v>24719</v>
      </c>
      <c r="G19263" s="311">
        <v>46237</v>
      </c>
      <c r="H19263" s="312" t="s">
        <v>1922</v>
      </c>
      <c r="I19263" s="313" t="s">
        <v>6831</v>
      </c>
    </row>
    <row r="19264" spans="6:9" x14ac:dyDescent="0.2">
      <c r="F19264" s="310" t="s">
        <v>24720</v>
      </c>
      <c r="G19264" s="311">
        <v>46239</v>
      </c>
      <c r="H19264" s="312" t="s">
        <v>1922</v>
      </c>
      <c r="I19264" s="313" t="s">
        <v>6831</v>
      </c>
    </row>
    <row r="19265" spans="6:9" x14ac:dyDescent="0.2">
      <c r="F19265" s="310" t="s">
        <v>24721</v>
      </c>
      <c r="G19265" s="311">
        <v>46240</v>
      </c>
      <c r="H19265" s="312" t="s">
        <v>1922</v>
      </c>
      <c r="I19265" s="313" t="s">
        <v>6831</v>
      </c>
    </row>
    <row r="19266" spans="6:9" x14ac:dyDescent="0.2">
      <c r="F19266" s="310" t="s">
        <v>24722</v>
      </c>
      <c r="G19266" s="311">
        <v>46241</v>
      </c>
      <c r="H19266" s="312" t="s">
        <v>1922</v>
      </c>
      <c r="I19266" s="313" t="s">
        <v>6831</v>
      </c>
    </row>
    <row r="19267" spans="6:9" x14ac:dyDescent="0.2">
      <c r="F19267" s="310" t="s">
        <v>24723</v>
      </c>
      <c r="G19267" s="311">
        <v>46242</v>
      </c>
      <c r="H19267" s="312" t="s">
        <v>1922</v>
      </c>
      <c r="I19267" s="313" t="s">
        <v>6831</v>
      </c>
    </row>
    <row r="19268" spans="6:9" x14ac:dyDescent="0.2">
      <c r="F19268" s="310" t="s">
        <v>24724</v>
      </c>
      <c r="G19268" s="311">
        <v>46244</v>
      </c>
      <c r="H19268" s="312" t="s">
        <v>1922</v>
      </c>
      <c r="I19268" s="313" t="s">
        <v>6831</v>
      </c>
    </row>
    <row r="19269" spans="6:9" x14ac:dyDescent="0.2">
      <c r="F19269" s="310" t="s">
        <v>24725</v>
      </c>
      <c r="G19269" s="311">
        <v>46247</v>
      </c>
      <c r="H19269" s="312" t="s">
        <v>1922</v>
      </c>
      <c r="I19269" s="313" t="s">
        <v>6831</v>
      </c>
    </row>
    <row r="19270" spans="6:9" x14ac:dyDescent="0.2">
      <c r="F19270" s="310" t="s">
        <v>24726</v>
      </c>
      <c r="G19270" s="311">
        <v>46249</v>
      </c>
      <c r="H19270" s="312" t="s">
        <v>1922</v>
      </c>
      <c r="I19270" s="313" t="s">
        <v>6831</v>
      </c>
    </row>
    <row r="19271" spans="6:9" x14ac:dyDescent="0.2">
      <c r="F19271" s="310" t="s">
        <v>24727</v>
      </c>
      <c r="G19271" s="311">
        <v>46250</v>
      </c>
      <c r="H19271" s="312" t="s">
        <v>1922</v>
      </c>
      <c r="I19271" s="313" t="s">
        <v>6831</v>
      </c>
    </row>
    <row r="19272" spans="6:9" x14ac:dyDescent="0.2">
      <c r="F19272" s="310" t="s">
        <v>24728</v>
      </c>
      <c r="G19272" s="311">
        <v>46251</v>
      </c>
      <c r="H19272" s="312" t="s">
        <v>1922</v>
      </c>
      <c r="I19272" s="313" t="s">
        <v>6831</v>
      </c>
    </row>
    <row r="19273" spans="6:9" x14ac:dyDescent="0.2">
      <c r="F19273" s="310" t="s">
        <v>24729</v>
      </c>
      <c r="G19273" s="311">
        <v>46253</v>
      </c>
      <c r="H19273" s="312" t="s">
        <v>1922</v>
      </c>
      <c r="I19273" s="313" t="s">
        <v>6831</v>
      </c>
    </row>
    <row r="19274" spans="6:9" x14ac:dyDescent="0.2">
      <c r="F19274" s="310" t="s">
        <v>24730</v>
      </c>
      <c r="G19274" s="311">
        <v>46254</v>
      </c>
      <c r="H19274" s="312" t="s">
        <v>1922</v>
      </c>
      <c r="I19274" s="313" t="s">
        <v>6831</v>
      </c>
    </row>
    <row r="19275" spans="6:9" x14ac:dyDescent="0.2">
      <c r="F19275" s="310" t="s">
        <v>24731</v>
      </c>
      <c r="G19275" s="311">
        <v>46255</v>
      </c>
      <c r="H19275" s="312" t="s">
        <v>1922</v>
      </c>
      <c r="I19275" s="313" t="s">
        <v>6831</v>
      </c>
    </row>
    <row r="19276" spans="6:9" x14ac:dyDescent="0.2">
      <c r="F19276" s="310" t="s">
        <v>24732</v>
      </c>
      <c r="G19276" s="311">
        <v>46256</v>
      </c>
      <c r="H19276" s="312" t="s">
        <v>1922</v>
      </c>
      <c r="I19276" s="313" t="s">
        <v>6831</v>
      </c>
    </row>
    <row r="19277" spans="6:9" x14ac:dyDescent="0.2">
      <c r="F19277" s="310" t="s">
        <v>24733</v>
      </c>
      <c r="G19277" s="311">
        <v>46259</v>
      </c>
      <c r="H19277" s="312" t="s">
        <v>1922</v>
      </c>
      <c r="I19277" s="313" t="s">
        <v>6831</v>
      </c>
    </row>
    <row r="19278" spans="6:9" x14ac:dyDescent="0.2">
      <c r="F19278" s="310" t="s">
        <v>24734</v>
      </c>
      <c r="G19278" s="311">
        <v>46260</v>
      </c>
      <c r="H19278" s="312" t="s">
        <v>1922</v>
      </c>
      <c r="I19278" s="313" t="s">
        <v>6831</v>
      </c>
    </row>
    <row r="19279" spans="6:9" x14ac:dyDescent="0.2">
      <c r="F19279" s="310" t="s">
        <v>24735</v>
      </c>
      <c r="G19279" s="311">
        <v>46262</v>
      </c>
      <c r="H19279" s="312" t="s">
        <v>1922</v>
      </c>
      <c r="I19279" s="313" t="s">
        <v>6831</v>
      </c>
    </row>
    <row r="19280" spans="6:9" x14ac:dyDescent="0.2">
      <c r="F19280" s="310" t="s">
        <v>24736</v>
      </c>
      <c r="G19280" s="311">
        <v>46266</v>
      </c>
      <c r="H19280" s="312" t="s">
        <v>1922</v>
      </c>
      <c r="I19280" s="313" t="s">
        <v>6831</v>
      </c>
    </row>
    <row r="19281" spans="6:9" x14ac:dyDescent="0.2">
      <c r="F19281" s="310" t="s">
        <v>24737</v>
      </c>
      <c r="G19281" s="311">
        <v>46268</v>
      </c>
      <c r="H19281" s="312" t="s">
        <v>1922</v>
      </c>
      <c r="I19281" s="313" t="s">
        <v>6831</v>
      </c>
    </row>
    <row r="19282" spans="6:9" x14ac:dyDescent="0.2">
      <c r="F19282" s="310" t="s">
        <v>24738</v>
      </c>
      <c r="G19282" s="311">
        <v>46274</v>
      </c>
      <c r="H19282" s="312" t="s">
        <v>1922</v>
      </c>
      <c r="I19282" s="313" t="s">
        <v>6831</v>
      </c>
    </row>
    <row r="19283" spans="6:9" x14ac:dyDescent="0.2">
      <c r="F19283" s="310" t="s">
        <v>24739</v>
      </c>
      <c r="G19283" s="311">
        <v>46275</v>
      </c>
      <c r="H19283" s="312" t="s">
        <v>1922</v>
      </c>
      <c r="I19283" s="313" t="s">
        <v>6831</v>
      </c>
    </row>
    <row r="19284" spans="6:9" x14ac:dyDescent="0.2">
      <c r="F19284" s="310" t="s">
        <v>24740</v>
      </c>
      <c r="G19284" s="311">
        <v>46277</v>
      </c>
      <c r="H19284" s="312" t="s">
        <v>1922</v>
      </c>
      <c r="I19284" s="313" t="s">
        <v>6831</v>
      </c>
    </row>
    <row r="19285" spans="6:9" x14ac:dyDescent="0.2">
      <c r="F19285" s="310" t="s">
        <v>24741</v>
      </c>
      <c r="G19285" s="311">
        <v>46278</v>
      </c>
      <c r="H19285" s="312" t="s">
        <v>1922</v>
      </c>
      <c r="I19285" s="313" t="s">
        <v>6831</v>
      </c>
    </row>
    <row r="19286" spans="6:9" x14ac:dyDescent="0.2">
      <c r="F19286" s="310" t="s">
        <v>24742</v>
      </c>
      <c r="G19286" s="311">
        <v>46280</v>
      </c>
      <c r="H19286" s="312" t="s">
        <v>1922</v>
      </c>
      <c r="I19286" s="313" t="s">
        <v>6831</v>
      </c>
    </row>
    <row r="19287" spans="6:9" x14ac:dyDescent="0.2">
      <c r="F19287" s="310" t="s">
        <v>24743</v>
      </c>
      <c r="G19287" s="311">
        <v>46282</v>
      </c>
      <c r="H19287" s="312" t="s">
        <v>1922</v>
      </c>
      <c r="I19287" s="313" t="s">
        <v>6831</v>
      </c>
    </row>
    <row r="19288" spans="6:9" x14ac:dyDescent="0.2">
      <c r="F19288" s="310" t="s">
        <v>24744</v>
      </c>
      <c r="G19288" s="311">
        <v>46283</v>
      </c>
      <c r="H19288" s="312" t="s">
        <v>1922</v>
      </c>
      <c r="I19288" s="313" t="s">
        <v>6831</v>
      </c>
    </row>
    <row r="19289" spans="6:9" x14ac:dyDescent="0.2">
      <c r="F19289" s="310" t="s">
        <v>24745</v>
      </c>
      <c r="G19289" s="311">
        <v>46285</v>
      </c>
      <c r="H19289" s="312" t="s">
        <v>1922</v>
      </c>
      <c r="I19289" s="313" t="s">
        <v>6831</v>
      </c>
    </row>
    <row r="19290" spans="6:9" x14ac:dyDescent="0.2">
      <c r="F19290" s="310" t="s">
        <v>24746</v>
      </c>
      <c r="G19290" s="311">
        <v>46290</v>
      </c>
      <c r="H19290" s="312" t="s">
        <v>1922</v>
      </c>
      <c r="I19290" s="313" t="s">
        <v>6831</v>
      </c>
    </row>
    <row r="19291" spans="6:9" x14ac:dyDescent="0.2">
      <c r="F19291" s="310" t="s">
        <v>24747</v>
      </c>
      <c r="G19291" s="311">
        <v>46291</v>
      </c>
      <c r="H19291" s="312" t="s">
        <v>1922</v>
      </c>
      <c r="I19291" s="313" t="s">
        <v>6831</v>
      </c>
    </row>
    <row r="19292" spans="6:9" x14ac:dyDescent="0.2">
      <c r="F19292" s="310" t="s">
        <v>24748</v>
      </c>
      <c r="G19292" s="311">
        <v>46295</v>
      </c>
      <c r="H19292" s="312" t="s">
        <v>1922</v>
      </c>
      <c r="I19292" s="313" t="s">
        <v>6831</v>
      </c>
    </row>
    <row r="19293" spans="6:9" x14ac:dyDescent="0.2">
      <c r="F19293" s="310" t="s">
        <v>24749</v>
      </c>
      <c r="G19293" s="311">
        <v>46296</v>
      </c>
      <c r="H19293" s="312" t="s">
        <v>1922</v>
      </c>
      <c r="I19293" s="313" t="s">
        <v>6831</v>
      </c>
    </row>
    <row r="19294" spans="6:9" x14ac:dyDescent="0.2">
      <c r="F19294" s="310" t="s">
        <v>24750</v>
      </c>
      <c r="G19294" s="311">
        <v>46298</v>
      </c>
      <c r="H19294" s="312" t="s">
        <v>1922</v>
      </c>
      <c r="I19294" s="313" t="s">
        <v>6831</v>
      </c>
    </row>
    <row r="19295" spans="6:9" x14ac:dyDescent="0.2">
      <c r="F19295" s="310" t="s">
        <v>24751</v>
      </c>
      <c r="G19295" s="311">
        <v>46301</v>
      </c>
      <c r="H19295" s="312" t="s">
        <v>1922</v>
      </c>
      <c r="I19295" s="313" t="s">
        <v>6831</v>
      </c>
    </row>
    <row r="19296" spans="6:9" x14ac:dyDescent="0.2">
      <c r="F19296" s="310" t="s">
        <v>24752</v>
      </c>
      <c r="G19296" s="311">
        <v>46302</v>
      </c>
      <c r="H19296" s="312" t="s">
        <v>1922</v>
      </c>
      <c r="I19296" s="313" t="s">
        <v>6831</v>
      </c>
    </row>
    <row r="19297" spans="6:9" x14ac:dyDescent="0.2">
      <c r="F19297" s="310" t="s">
        <v>24753</v>
      </c>
      <c r="G19297" s="311">
        <v>46303</v>
      </c>
      <c r="H19297" s="312" t="s">
        <v>1922</v>
      </c>
      <c r="I19297" s="313" t="s">
        <v>6831</v>
      </c>
    </row>
    <row r="19298" spans="6:9" x14ac:dyDescent="0.2">
      <c r="F19298" s="310" t="s">
        <v>24754</v>
      </c>
      <c r="G19298" s="311">
        <v>46304</v>
      </c>
      <c r="H19298" s="312" t="s">
        <v>1922</v>
      </c>
      <c r="I19298" s="313" t="s">
        <v>6831</v>
      </c>
    </row>
    <row r="19299" spans="6:9" x14ac:dyDescent="0.2">
      <c r="F19299" s="310" t="s">
        <v>24755</v>
      </c>
      <c r="G19299" s="311">
        <v>46307</v>
      </c>
      <c r="H19299" s="312" t="s">
        <v>1922</v>
      </c>
      <c r="I19299" s="313" t="s">
        <v>6831</v>
      </c>
    </row>
    <row r="19300" spans="6:9" x14ac:dyDescent="0.2">
      <c r="F19300" s="310" t="s">
        <v>24756</v>
      </c>
      <c r="G19300" s="311">
        <v>46308</v>
      </c>
      <c r="H19300" s="312" t="s">
        <v>1922</v>
      </c>
      <c r="I19300" s="313" t="s">
        <v>6831</v>
      </c>
    </row>
    <row r="19301" spans="6:9" x14ac:dyDescent="0.2">
      <c r="F19301" s="310" t="s">
        <v>24757</v>
      </c>
      <c r="G19301" s="311">
        <v>46310</v>
      </c>
      <c r="H19301" s="312" t="s">
        <v>1922</v>
      </c>
      <c r="I19301" s="313" t="s">
        <v>6831</v>
      </c>
    </row>
    <row r="19302" spans="6:9" x14ac:dyDescent="0.2">
      <c r="F19302" s="310" t="s">
        <v>24758</v>
      </c>
      <c r="G19302" s="311">
        <v>46311</v>
      </c>
      <c r="H19302" s="312" t="s">
        <v>1922</v>
      </c>
      <c r="I19302" s="313" t="s">
        <v>6831</v>
      </c>
    </row>
    <row r="19303" spans="6:9" x14ac:dyDescent="0.2">
      <c r="F19303" s="310" t="s">
        <v>24759</v>
      </c>
      <c r="G19303" s="311">
        <v>46312</v>
      </c>
      <c r="H19303" s="312" t="s">
        <v>1922</v>
      </c>
      <c r="I19303" s="313" t="s">
        <v>6831</v>
      </c>
    </row>
    <row r="19304" spans="6:9" x14ac:dyDescent="0.2">
      <c r="F19304" s="310" t="s">
        <v>24760</v>
      </c>
      <c r="G19304" s="311">
        <v>46319</v>
      </c>
      <c r="H19304" s="312" t="s">
        <v>1922</v>
      </c>
      <c r="I19304" s="313" t="s">
        <v>6831</v>
      </c>
    </row>
    <row r="19305" spans="6:9" x14ac:dyDescent="0.2">
      <c r="F19305" s="310" t="s">
        <v>24761</v>
      </c>
      <c r="G19305" s="311">
        <v>46320</v>
      </c>
      <c r="H19305" s="312" t="s">
        <v>1922</v>
      </c>
      <c r="I19305" s="313" t="s">
        <v>6831</v>
      </c>
    </row>
    <row r="19306" spans="6:9" x14ac:dyDescent="0.2">
      <c r="F19306" s="310" t="s">
        <v>24762</v>
      </c>
      <c r="G19306" s="311">
        <v>46321</v>
      </c>
      <c r="H19306" s="312" t="s">
        <v>1922</v>
      </c>
      <c r="I19306" s="313" t="s">
        <v>6831</v>
      </c>
    </row>
    <row r="19307" spans="6:9" x14ac:dyDescent="0.2">
      <c r="F19307" s="310" t="s">
        <v>24763</v>
      </c>
      <c r="G19307" s="311">
        <v>46322</v>
      </c>
      <c r="H19307" s="312" t="s">
        <v>1922</v>
      </c>
      <c r="I19307" s="313" t="s">
        <v>6831</v>
      </c>
    </row>
    <row r="19308" spans="6:9" x14ac:dyDescent="0.2">
      <c r="F19308" s="310" t="s">
        <v>24764</v>
      </c>
      <c r="G19308" s="311">
        <v>46323</v>
      </c>
      <c r="H19308" s="312" t="s">
        <v>1922</v>
      </c>
      <c r="I19308" s="313" t="s">
        <v>6831</v>
      </c>
    </row>
    <row r="19309" spans="6:9" x14ac:dyDescent="0.2">
      <c r="F19309" s="310" t="s">
        <v>24765</v>
      </c>
      <c r="G19309" s="311">
        <v>46324</v>
      </c>
      <c r="H19309" s="312" t="s">
        <v>1922</v>
      </c>
      <c r="I19309" s="313" t="s">
        <v>6831</v>
      </c>
    </row>
    <row r="19310" spans="6:9" x14ac:dyDescent="0.2">
      <c r="F19310" s="310" t="s">
        <v>24766</v>
      </c>
      <c r="G19310" s="311">
        <v>46325</v>
      </c>
      <c r="H19310" s="312" t="s">
        <v>1922</v>
      </c>
      <c r="I19310" s="313" t="s">
        <v>6831</v>
      </c>
    </row>
    <row r="19311" spans="6:9" x14ac:dyDescent="0.2">
      <c r="F19311" s="310" t="s">
        <v>24767</v>
      </c>
      <c r="G19311" s="311">
        <v>46327</v>
      </c>
      <c r="H19311" s="312" t="s">
        <v>1922</v>
      </c>
      <c r="I19311" s="313" t="s">
        <v>6831</v>
      </c>
    </row>
    <row r="19312" spans="6:9" x14ac:dyDescent="0.2">
      <c r="F19312" s="310" t="s">
        <v>24768</v>
      </c>
      <c r="G19312" s="311">
        <v>46340</v>
      </c>
      <c r="H19312" s="312" t="s">
        <v>1922</v>
      </c>
      <c r="I19312" s="313" t="s">
        <v>6831</v>
      </c>
    </row>
    <row r="19313" spans="6:9" x14ac:dyDescent="0.2">
      <c r="F19313" s="310" t="s">
        <v>24769</v>
      </c>
      <c r="G19313" s="311">
        <v>46341</v>
      </c>
      <c r="H19313" s="312" t="s">
        <v>1922</v>
      </c>
      <c r="I19313" s="313" t="s">
        <v>6831</v>
      </c>
    </row>
    <row r="19314" spans="6:9" x14ac:dyDescent="0.2">
      <c r="F19314" s="310" t="s">
        <v>24770</v>
      </c>
      <c r="G19314" s="311">
        <v>46342</v>
      </c>
      <c r="H19314" s="312" t="s">
        <v>1922</v>
      </c>
      <c r="I19314" s="313" t="s">
        <v>6831</v>
      </c>
    </row>
    <row r="19315" spans="6:9" x14ac:dyDescent="0.2">
      <c r="F19315" s="310" t="s">
        <v>24771</v>
      </c>
      <c r="G19315" s="311">
        <v>46345</v>
      </c>
      <c r="H19315" s="312" t="s">
        <v>1922</v>
      </c>
      <c r="I19315" s="313" t="s">
        <v>6831</v>
      </c>
    </row>
    <row r="19316" spans="6:9" x14ac:dyDescent="0.2">
      <c r="F19316" s="310" t="s">
        <v>24772</v>
      </c>
      <c r="G19316" s="311">
        <v>46346</v>
      </c>
      <c r="H19316" s="312" t="s">
        <v>1922</v>
      </c>
      <c r="I19316" s="313" t="s">
        <v>6831</v>
      </c>
    </row>
    <row r="19317" spans="6:9" x14ac:dyDescent="0.2">
      <c r="F19317" s="310" t="s">
        <v>24773</v>
      </c>
      <c r="G19317" s="311">
        <v>46347</v>
      </c>
      <c r="H19317" s="312" t="s">
        <v>1922</v>
      </c>
      <c r="I19317" s="313" t="s">
        <v>6831</v>
      </c>
    </row>
    <row r="19318" spans="6:9" x14ac:dyDescent="0.2">
      <c r="F19318" s="310" t="s">
        <v>24774</v>
      </c>
      <c r="G19318" s="311">
        <v>46348</v>
      </c>
      <c r="H19318" s="312" t="s">
        <v>1922</v>
      </c>
      <c r="I19318" s="313" t="s">
        <v>6831</v>
      </c>
    </row>
    <row r="19319" spans="6:9" x14ac:dyDescent="0.2">
      <c r="F19319" s="310" t="s">
        <v>24775</v>
      </c>
      <c r="G19319" s="311">
        <v>46349</v>
      </c>
      <c r="H19319" s="312" t="s">
        <v>1922</v>
      </c>
      <c r="I19319" s="313" t="s">
        <v>6831</v>
      </c>
    </row>
    <row r="19320" spans="6:9" x14ac:dyDescent="0.2">
      <c r="F19320" s="310" t="s">
        <v>24776</v>
      </c>
      <c r="G19320" s="311">
        <v>46350</v>
      </c>
      <c r="H19320" s="312" t="s">
        <v>1922</v>
      </c>
      <c r="I19320" s="313" t="s">
        <v>6831</v>
      </c>
    </row>
    <row r="19321" spans="6:9" x14ac:dyDescent="0.2">
      <c r="F19321" s="310" t="s">
        <v>24777</v>
      </c>
      <c r="G19321" s="311">
        <v>46352</v>
      </c>
      <c r="H19321" s="312" t="s">
        <v>1922</v>
      </c>
      <c r="I19321" s="313" t="s">
        <v>6831</v>
      </c>
    </row>
    <row r="19322" spans="6:9" x14ac:dyDescent="0.2">
      <c r="F19322" s="310" t="s">
        <v>24778</v>
      </c>
      <c r="G19322" s="311">
        <v>46355</v>
      </c>
      <c r="H19322" s="312" t="s">
        <v>1922</v>
      </c>
      <c r="I19322" s="313" t="s">
        <v>6831</v>
      </c>
    </row>
    <row r="19323" spans="6:9" x14ac:dyDescent="0.2">
      <c r="F19323" s="310" t="s">
        <v>24779</v>
      </c>
      <c r="G19323" s="311">
        <v>46356</v>
      </c>
      <c r="H19323" s="312" t="s">
        <v>1922</v>
      </c>
      <c r="I19323" s="313" t="s">
        <v>6831</v>
      </c>
    </row>
    <row r="19324" spans="6:9" x14ac:dyDescent="0.2">
      <c r="F19324" s="310" t="s">
        <v>24780</v>
      </c>
      <c r="G19324" s="311">
        <v>46360</v>
      </c>
      <c r="H19324" s="312" t="s">
        <v>1922</v>
      </c>
      <c r="I19324" s="313" t="s">
        <v>6831</v>
      </c>
    </row>
    <row r="19325" spans="6:9" x14ac:dyDescent="0.2">
      <c r="F19325" s="310" t="s">
        <v>24781</v>
      </c>
      <c r="G19325" s="311">
        <v>46361</v>
      </c>
      <c r="H19325" s="312" t="s">
        <v>1922</v>
      </c>
      <c r="I19325" s="313" t="s">
        <v>6831</v>
      </c>
    </row>
    <row r="19326" spans="6:9" x14ac:dyDescent="0.2">
      <c r="F19326" s="310" t="s">
        <v>24782</v>
      </c>
      <c r="G19326" s="311">
        <v>46365</v>
      </c>
      <c r="H19326" s="312" t="s">
        <v>1922</v>
      </c>
      <c r="I19326" s="313" t="s">
        <v>6831</v>
      </c>
    </row>
    <row r="19327" spans="6:9" x14ac:dyDescent="0.2">
      <c r="F19327" s="310" t="s">
        <v>24783</v>
      </c>
      <c r="G19327" s="311">
        <v>46366</v>
      </c>
      <c r="H19327" s="312" t="s">
        <v>1922</v>
      </c>
      <c r="I19327" s="313" t="s">
        <v>6831</v>
      </c>
    </row>
    <row r="19328" spans="6:9" x14ac:dyDescent="0.2">
      <c r="F19328" s="310" t="s">
        <v>24784</v>
      </c>
      <c r="G19328" s="311">
        <v>46368</v>
      </c>
      <c r="H19328" s="312" t="s">
        <v>1922</v>
      </c>
      <c r="I19328" s="313" t="s">
        <v>6831</v>
      </c>
    </row>
    <row r="19329" spans="6:9" x14ac:dyDescent="0.2">
      <c r="F19329" s="310" t="s">
        <v>24785</v>
      </c>
      <c r="G19329" s="311">
        <v>46371</v>
      </c>
      <c r="H19329" s="312" t="s">
        <v>1922</v>
      </c>
      <c r="I19329" s="313" t="s">
        <v>6831</v>
      </c>
    </row>
    <row r="19330" spans="6:9" x14ac:dyDescent="0.2">
      <c r="F19330" s="310" t="s">
        <v>24786</v>
      </c>
      <c r="G19330" s="311">
        <v>46372</v>
      </c>
      <c r="H19330" s="312" t="s">
        <v>1922</v>
      </c>
      <c r="I19330" s="313" t="s">
        <v>6831</v>
      </c>
    </row>
    <row r="19331" spans="6:9" x14ac:dyDescent="0.2">
      <c r="F19331" s="310" t="s">
        <v>24787</v>
      </c>
      <c r="G19331" s="311">
        <v>46373</v>
      </c>
      <c r="H19331" s="312" t="s">
        <v>1922</v>
      </c>
      <c r="I19331" s="313" t="s">
        <v>6831</v>
      </c>
    </row>
    <row r="19332" spans="6:9" x14ac:dyDescent="0.2">
      <c r="F19332" s="310" t="s">
        <v>24788</v>
      </c>
      <c r="G19332" s="311">
        <v>46374</v>
      </c>
      <c r="H19332" s="312" t="s">
        <v>1922</v>
      </c>
      <c r="I19332" s="313" t="s">
        <v>6831</v>
      </c>
    </row>
    <row r="19333" spans="6:9" x14ac:dyDescent="0.2">
      <c r="F19333" s="310" t="s">
        <v>24789</v>
      </c>
      <c r="G19333" s="311">
        <v>46375</v>
      </c>
      <c r="H19333" s="312" t="s">
        <v>1922</v>
      </c>
      <c r="I19333" s="313" t="s">
        <v>6831</v>
      </c>
    </row>
    <row r="19334" spans="6:9" x14ac:dyDescent="0.2">
      <c r="F19334" s="310" t="s">
        <v>24790</v>
      </c>
      <c r="G19334" s="311">
        <v>46376</v>
      </c>
      <c r="H19334" s="312" t="s">
        <v>1922</v>
      </c>
      <c r="I19334" s="313" t="s">
        <v>6831</v>
      </c>
    </row>
    <row r="19335" spans="6:9" x14ac:dyDescent="0.2">
      <c r="F19335" s="310" t="s">
        <v>24791</v>
      </c>
      <c r="G19335" s="311">
        <v>46377</v>
      </c>
      <c r="H19335" s="312" t="s">
        <v>1922</v>
      </c>
      <c r="I19335" s="313" t="s">
        <v>6831</v>
      </c>
    </row>
    <row r="19336" spans="6:9" x14ac:dyDescent="0.2">
      <c r="F19336" s="310" t="s">
        <v>24792</v>
      </c>
      <c r="G19336" s="311">
        <v>46379</v>
      </c>
      <c r="H19336" s="312" t="s">
        <v>1922</v>
      </c>
      <c r="I19336" s="313" t="s">
        <v>6831</v>
      </c>
    </row>
    <row r="19337" spans="6:9" x14ac:dyDescent="0.2">
      <c r="F19337" s="310" t="s">
        <v>24793</v>
      </c>
      <c r="G19337" s="311">
        <v>46380</v>
      </c>
      <c r="H19337" s="312" t="s">
        <v>1922</v>
      </c>
      <c r="I19337" s="313" t="s">
        <v>6831</v>
      </c>
    </row>
    <row r="19338" spans="6:9" x14ac:dyDescent="0.2">
      <c r="F19338" s="310" t="s">
        <v>24794</v>
      </c>
      <c r="G19338" s="311">
        <v>46381</v>
      </c>
      <c r="H19338" s="312" t="s">
        <v>1922</v>
      </c>
      <c r="I19338" s="313" t="s">
        <v>6831</v>
      </c>
    </row>
    <row r="19339" spans="6:9" x14ac:dyDescent="0.2">
      <c r="F19339" s="310" t="s">
        <v>24795</v>
      </c>
      <c r="G19339" s="311">
        <v>46382</v>
      </c>
      <c r="H19339" s="312" t="s">
        <v>1922</v>
      </c>
      <c r="I19339" s="313" t="s">
        <v>6831</v>
      </c>
    </row>
    <row r="19340" spans="6:9" x14ac:dyDescent="0.2">
      <c r="F19340" s="310" t="s">
        <v>24796</v>
      </c>
      <c r="G19340" s="311">
        <v>46383</v>
      </c>
      <c r="H19340" s="312" t="s">
        <v>1922</v>
      </c>
      <c r="I19340" s="313" t="s">
        <v>6831</v>
      </c>
    </row>
    <row r="19341" spans="6:9" x14ac:dyDescent="0.2">
      <c r="F19341" s="310" t="s">
        <v>24797</v>
      </c>
      <c r="G19341" s="311">
        <v>46384</v>
      </c>
      <c r="H19341" s="312" t="s">
        <v>1922</v>
      </c>
      <c r="I19341" s="313" t="s">
        <v>6831</v>
      </c>
    </row>
    <row r="19342" spans="6:9" x14ac:dyDescent="0.2">
      <c r="F19342" s="310" t="s">
        <v>24798</v>
      </c>
      <c r="G19342" s="311">
        <v>46385</v>
      </c>
      <c r="H19342" s="312" t="s">
        <v>1922</v>
      </c>
      <c r="I19342" s="313" t="s">
        <v>6831</v>
      </c>
    </row>
    <row r="19343" spans="6:9" x14ac:dyDescent="0.2">
      <c r="F19343" s="310" t="s">
        <v>24799</v>
      </c>
      <c r="G19343" s="311">
        <v>46390</v>
      </c>
      <c r="H19343" s="312" t="s">
        <v>1922</v>
      </c>
      <c r="I19343" s="313" t="s">
        <v>6831</v>
      </c>
    </row>
    <row r="19344" spans="6:9" x14ac:dyDescent="0.2">
      <c r="F19344" s="310" t="s">
        <v>24800</v>
      </c>
      <c r="G19344" s="311">
        <v>46391</v>
      </c>
      <c r="H19344" s="312" t="s">
        <v>1922</v>
      </c>
      <c r="I19344" s="313" t="s">
        <v>6831</v>
      </c>
    </row>
    <row r="19345" spans="6:9" x14ac:dyDescent="0.2">
      <c r="F19345" s="310" t="s">
        <v>24801</v>
      </c>
      <c r="G19345" s="311">
        <v>46392</v>
      </c>
      <c r="H19345" s="312" t="s">
        <v>1922</v>
      </c>
      <c r="I19345" s="313" t="s">
        <v>6831</v>
      </c>
    </row>
    <row r="19346" spans="6:9" x14ac:dyDescent="0.2">
      <c r="F19346" s="310" t="s">
        <v>24802</v>
      </c>
      <c r="G19346" s="311">
        <v>46393</v>
      </c>
      <c r="H19346" s="312" t="s">
        <v>1922</v>
      </c>
      <c r="I19346" s="313" t="s">
        <v>6831</v>
      </c>
    </row>
    <row r="19347" spans="6:9" x14ac:dyDescent="0.2">
      <c r="F19347" s="310" t="s">
        <v>24803</v>
      </c>
      <c r="G19347" s="311">
        <v>46394</v>
      </c>
      <c r="H19347" s="312" t="s">
        <v>1922</v>
      </c>
      <c r="I19347" s="313" t="s">
        <v>6831</v>
      </c>
    </row>
    <row r="19348" spans="6:9" x14ac:dyDescent="0.2">
      <c r="F19348" s="310" t="s">
        <v>24804</v>
      </c>
      <c r="G19348" s="311">
        <v>46401</v>
      </c>
      <c r="H19348" s="312" t="s">
        <v>1922</v>
      </c>
      <c r="I19348" s="313" t="s">
        <v>6831</v>
      </c>
    </row>
    <row r="19349" spans="6:9" x14ac:dyDescent="0.2">
      <c r="F19349" s="310" t="s">
        <v>24805</v>
      </c>
      <c r="G19349" s="311">
        <v>46402</v>
      </c>
      <c r="H19349" s="312" t="s">
        <v>1922</v>
      </c>
      <c r="I19349" s="313" t="s">
        <v>6831</v>
      </c>
    </row>
    <row r="19350" spans="6:9" x14ac:dyDescent="0.2">
      <c r="F19350" s="310" t="s">
        <v>24806</v>
      </c>
      <c r="G19350" s="311">
        <v>46403</v>
      </c>
      <c r="H19350" s="312" t="s">
        <v>1922</v>
      </c>
      <c r="I19350" s="313" t="s">
        <v>6831</v>
      </c>
    </row>
    <row r="19351" spans="6:9" x14ac:dyDescent="0.2">
      <c r="F19351" s="310" t="s">
        <v>24807</v>
      </c>
      <c r="G19351" s="311">
        <v>46404</v>
      </c>
      <c r="H19351" s="312" t="s">
        <v>1922</v>
      </c>
      <c r="I19351" s="313" t="s">
        <v>6831</v>
      </c>
    </row>
    <row r="19352" spans="6:9" x14ac:dyDescent="0.2">
      <c r="F19352" s="310" t="s">
        <v>24808</v>
      </c>
      <c r="G19352" s="311">
        <v>46405</v>
      </c>
      <c r="H19352" s="312" t="s">
        <v>1922</v>
      </c>
      <c r="I19352" s="313" t="s">
        <v>6831</v>
      </c>
    </row>
    <row r="19353" spans="6:9" x14ac:dyDescent="0.2">
      <c r="F19353" s="310" t="s">
        <v>24809</v>
      </c>
      <c r="G19353" s="311">
        <v>46406</v>
      </c>
      <c r="H19353" s="312" t="s">
        <v>1922</v>
      </c>
      <c r="I19353" s="313" t="s">
        <v>6831</v>
      </c>
    </row>
    <row r="19354" spans="6:9" x14ac:dyDescent="0.2">
      <c r="F19354" s="310" t="s">
        <v>24810</v>
      </c>
      <c r="G19354" s="311">
        <v>46407</v>
      </c>
      <c r="H19354" s="312" t="s">
        <v>1922</v>
      </c>
      <c r="I19354" s="313" t="s">
        <v>6831</v>
      </c>
    </row>
    <row r="19355" spans="6:9" x14ac:dyDescent="0.2">
      <c r="F19355" s="310" t="s">
        <v>24811</v>
      </c>
      <c r="G19355" s="311">
        <v>46408</v>
      </c>
      <c r="H19355" s="312" t="s">
        <v>1922</v>
      </c>
      <c r="I19355" s="313" t="s">
        <v>6831</v>
      </c>
    </row>
    <row r="19356" spans="6:9" x14ac:dyDescent="0.2">
      <c r="F19356" s="310" t="s">
        <v>24812</v>
      </c>
      <c r="G19356" s="311">
        <v>46409</v>
      </c>
      <c r="H19356" s="312" t="s">
        <v>1922</v>
      </c>
      <c r="I19356" s="313" t="s">
        <v>6831</v>
      </c>
    </row>
    <row r="19357" spans="6:9" x14ac:dyDescent="0.2">
      <c r="F19357" s="310" t="s">
        <v>24813</v>
      </c>
      <c r="G19357" s="311">
        <v>46410</v>
      </c>
      <c r="H19357" s="312" t="s">
        <v>1922</v>
      </c>
      <c r="I19357" s="313" t="s">
        <v>6831</v>
      </c>
    </row>
    <row r="19358" spans="6:9" x14ac:dyDescent="0.2">
      <c r="F19358" s="310" t="s">
        <v>24814</v>
      </c>
      <c r="G19358" s="311">
        <v>46411</v>
      </c>
      <c r="H19358" s="312" t="s">
        <v>1922</v>
      </c>
      <c r="I19358" s="313" t="s">
        <v>6831</v>
      </c>
    </row>
    <row r="19359" spans="6:9" x14ac:dyDescent="0.2">
      <c r="F19359" s="310" t="s">
        <v>24815</v>
      </c>
      <c r="G19359" s="311">
        <v>46501</v>
      </c>
      <c r="H19359" s="312" t="s">
        <v>1922</v>
      </c>
      <c r="I19359" s="313" t="s">
        <v>6831</v>
      </c>
    </row>
    <row r="19360" spans="6:9" x14ac:dyDescent="0.2">
      <c r="F19360" s="310" t="s">
        <v>24816</v>
      </c>
      <c r="G19360" s="311">
        <v>46502</v>
      </c>
      <c r="H19360" s="312" t="s">
        <v>1922</v>
      </c>
      <c r="I19360" s="313" t="s">
        <v>6831</v>
      </c>
    </row>
    <row r="19361" spans="6:9" x14ac:dyDescent="0.2">
      <c r="F19361" s="310" t="s">
        <v>24817</v>
      </c>
      <c r="G19361" s="311">
        <v>46504</v>
      </c>
      <c r="H19361" s="312" t="s">
        <v>1922</v>
      </c>
      <c r="I19361" s="313" t="s">
        <v>6831</v>
      </c>
    </row>
    <row r="19362" spans="6:9" x14ac:dyDescent="0.2">
      <c r="F19362" s="310" t="s">
        <v>24818</v>
      </c>
      <c r="G19362" s="311">
        <v>46506</v>
      </c>
      <c r="H19362" s="312" t="s">
        <v>1922</v>
      </c>
      <c r="I19362" s="313" t="s">
        <v>6831</v>
      </c>
    </row>
    <row r="19363" spans="6:9" x14ac:dyDescent="0.2">
      <c r="F19363" s="310" t="s">
        <v>24819</v>
      </c>
      <c r="G19363" s="311">
        <v>46507</v>
      </c>
      <c r="H19363" s="312" t="s">
        <v>1922</v>
      </c>
      <c r="I19363" s="313" t="s">
        <v>6831</v>
      </c>
    </row>
    <row r="19364" spans="6:9" x14ac:dyDescent="0.2">
      <c r="F19364" s="310" t="s">
        <v>24820</v>
      </c>
      <c r="G19364" s="311">
        <v>46508</v>
      </c>
      <c r="H19364" s="312" t="s">
        <v>1922</v>
      </c>
      <c r="I19364" s="313" t="s">
        <v>6831</v>
      </c>
    </row>
    <row r="19365" spans="6:9" x14ac:dyDescent="0.2">
      <c r="F19365" s="310" t="s">
        <v>24821</v>
      </c>
      <c r="G19365" s="311">
        <v>46510</v>
      </c>
      <c r="H19365" s="312" t="s">
        <v>1922</v>
      </c>
      <c r="I19365" s="313" t="s">
        <v>6831</v>
      </c>
    </row>
    <row r="19366" spans="6:9" x14ac:dyDescent="0.2">
      <c r="F19366" s="310" t="s">
        <v>24822</v>
      </c>
      <c r="G19366" s="311">
        <v>46511</v>
      </c>
      <c r="H19366" s="312" t="s">
        <v>1922</v>
      </c>
      <c r="I19366" s="313" t="s">
        <v>6831</v>
      </c>
    </row>
    <row r="19367" spans="6:9" x14ac:dyDescent="0.2">
      <c r="F19367" s="310" t="s">
        <v>24823</v>
      </c>
      <c r="G19367" s="311">
        <v>46513</v>
      </c>
      <c r="H19367" s="312" t="s">
        <v>1922</v>
      </c>
      <c r="I19367" s="313" t="s">
        <v>6831</v>
      </c>
    </row>
    <row r="19368" spans="6:9" x14ac:dyDescent="0.2">
      <c r="F19368" s="310" t="s">
        <v>24824</v>
      </c>
      <c r="G19368" s="311">
        <v>46514</v>
      </c>
      <c r="H19368" s="312" t="s">
        <v>1922</v>
      </c>
      <c r="I19368" s="313" t="s">
        <v>6831</v>
      </c>
    </row>
    <row r="19369" spans="6:9" x14ac:dyDescent="0.2">
      <c r="F19369" s="310" t="s">
        <v>24825</v>
      </c>
      <c r="G19369" s="311">
        <v>46515</v>
      </c>
      <c r="H19369" s="312" t="s">
        <v>1922</v>
      </c>
      <c r="I19369" s="313" t="s">
        <v>6831</v>
      </c>
    </row>
    <row r="19370" spans="6:9" x14ac:dyDescent="0.2">
      <c r="F19370" s="310" t="s">
        <v>24826</v>
      </c>
      <c r="G19370" s="311">
        <v>46516</v>
      </c>
      <c r="H19370" s="312" t="s">
        <v>1922</v>
      </c>
      <c r="I19370" s="313" t="s">
        <v>6831</v>
      </c>
    </row>
    <row r="19371" spans="6:9" x14ac:dyDescent="0.2">
      <c r="F19371" s="310" t="s">
        <v>24827</v>
      </c>
      <c r="G19371" s="311">
        <v>46517</v>
      </c>
      <c r="H19371" s="312" t="s">
        <v>1922</v>
      </c>
      <c r="I19371" s="313" t="s">
        <v>6831</v>
      </c>
    </row>
    <row r="19372" spans="6:9" x14ac:dyDescent="0.2">
      <c r="F19372" s="310" t="s">
        <v>24828</v>
      </c>
      <c r="G19372" s="311">
        <v>46524</v>
      </c>
      <c r="H19372" s="312" t="s">
        <v>1922</v>
      </c>
      <c r="I19372" s="313" t="s">
        <v>6831</v>
      </c>
    </row>
    <row r="19373" spans="6:9" x14ac:dyDescent="0.2">
      <c r="F19373" s="310" t="s">
        <v>24829</v>
      </c>
      <c r="G19373" s="311">
        <v>46526</v>
      </c>
      <c r="H19373" s="312" t="s">
        <v>1922</v>
      </c>
      <c r="I19373" s="313" t="s">
        <v>6831</v>
      </c>
    </row>
    <row r="19374" spans="6:9" x14ac:dyDescent="0.2">
      <c r="F19374" s="310" t="s">
        <v>24830</v>
      </c>
      <c r="G19374" s="311">
        <v>46527</v>
      </c>
      <c r="H19374" s="312" t="s">
        <v>1922</v>
      </c>
      <c r="I19374" s="313" t="s">
        <v>6831</v>
      </c>
    </row>
    <row r="19375" spans="6:9" x14ac:dyDescent="0.2">
      <c r="F19375" s="310" t="s">
        <v>24831</v>
      </c>
      <c r="G19375" s="311">
        <v>46528</v>
      </c>
      <c r="H19375" s="312" t="s">
        <v>1922</v>
      </c>
      <c r="I19375" s="313" t="s">
        <v>6831</v>
      </c>
    </row>
    <row r="19376" spans="6:9" x14ac:dyDescent="0.2">
      <c r="F19376" s="310" t="s">
        <v>24832</v>
      </c>
      <c r="G19376" s="311">
        <v>46530</v>
      </c>
      <c r="H19376" s="312" t="s">
        <v>1922</v>
      </c>
      <c r="I19376" s="313" t="s">
        <v>6831</v>
      </c>
    </row>
    <row r="19377" spans="6:9" x14ac:dyDescent="0.2">
      <c r="F19377" s="310" t="s">
        <v>24833</v>
      </c>
      <c r="G19377" s="311">
        <v>46531</v>
      </c>
      <c r="H19377" s="312" t="s">
        <v>1922</v>
      </c>
      <c r="I19377" s="313" t="s">
        <v>6831</v>
      </c>
    </row>
    <row r="19378" spans="6:9" x14ac:dyDescent="0.2">
      <c r="F19378" s="310" t="s">
        <v>24834</v>
      </c>
      <c r="G19378" s="311">
        <v>46532</v>
      </c>
      <c r="H19378" s="312" t="s">
        <v>1922</v>
      </c>
      <c r="I19378" s="313" t="s">
        <v>6831</v>
      </c>
    </row>
    <row r="19379" spans="6:9" x14ac:dyDescent="0.2">
      <c r="F19379" s="310" t="s">
        <v>24835</v>
      </c>
      <c r="G19379" s="311">
        <v>46534</v>
      </c>
      <c r="H19379" s="312" t="s">
        <v>1922</v>
      </c>
      <c r="I19379" s="313" t="s">
        <v>6831</v>
      </c>
    </row>
    <row r="19380" spans="6:9" x14ac:dyDescent="0.2">
      <c r="F19380" s="310" t="s">
        <v>24836</v>
      </c>
      <c r="G19380" s="311">
        <v>46536</v>
      </c>
      <c r="H19380" s="312" t="s">
        <v>1922</v>
      </c>
      <c r="I19380" s="313" t="s">
        <v>6831</v>
      </c>
    </row>
    <row r="19381" spans="6:9" x14ac:dyDescent="0.2">
      <c r="F19381" s="310" t="s">
        <v>24837</v>
      </c>
      <c r="G19381" s="311">
        <v>46537</v>
      </c>
      <c r="H19381" s="312" t="s">
        <v>1922</v>
      </c>
      <c r="I19381" s="313" t="s">
        <v>6831</v>
      </c>
    </row>
    <row r="19382" spans="6:9" x14ac:dyDescent="0.2">
      <c r="F19382" s="310" t="s">
        <v>24838</v>
      </c>
      <c r="G19382" s="311">
        <v>46538</v>
      </c>
      <c r="H19382" s="312" t="s">
        <v>1922</v>
      </c>
      <c r="I19382" s="313" t="s">
        <v>6831</v>
      </c>
    </row>
    <row r="19383" spans="6:9" x14ac:dyDescent="0.2">
      <c r="F19383" s="310" t="s">
        <v>24839</v>
      </c>
      <c r="G19383" s="311">
        <v>46539</v>
      </c>
      <c r="H19383" s="312" t="s">
        <v>1922</v>
      </c>
      <c r="I19383" s="313" t="s">
        <v>6831</v>
      </c>
    </row>
    <row r="19384" spans="6:9" x14ac:dyDescent="0.2">
      <c r="F19384" s="310" t="s">
        <v>24840</v>
      </c>
      <c r="G19384" s="311">
        <v>46540</v>
      </c>
      <c r="H19384" s="312" t="s">
        <v>1922</v>
      </c>
      <c r="I19384" s="313" t="s">
        <v>6831</v>
      </c>
    </row>
    <row r="19385" spans="6:9" x14ac:dyDescent="0.2">
      <c r="F19385" s="310" t="s">
        <v>24841</v>
      </c>
      <c r="G19385" s="311">
        <v>46542</v>
      </c>
      <c r="H19385" s="312" t="s">
        <v>1922</v>
      </c>
      <c r="I19385" s="313" t="s">
        <v>6831</v>
      </c>
    </row>
    <row r="19386" spans="6:9" x14ac:dyDescent="0.2">
      <c r="F19386" s="310" t="s">
        <v>24842</v>
      </c>
      <c r="G19386" s="311">
        <v>46543</v>
      </c>
      <c r="H19386" s="312" t="s">
        <v>1922</v>
      </c>
      <c r="I19386" s="313" t="s">
        <v>6831</v>
      </c>
    </row>
    <row r="19387" spans="6:9" x14ac:dyDescent="0.2">
      <c r="F19387" s="310" t="s">
        <v>24843</v>
      </c>
      <c r="G19387" s="311">
        <v>46544</v>
      </c>
      <c r="H19387" s="312" t="s">
        <v>1922</v>
      </c>
      <c r="I19387" s="313" t="s">
        <v>6831</v>
      </c>
    </row>
    <row r="19388" spans="6:9" x14ac:dyDescent="0.2">
      <c r="F19388" s="310" t="s">
        <v>24844</v>
      </c>
      <c r="G19388" s="311">
        <v>46545</v>
      </c>
      <c r="H19388" s="312" t="s">
        <v>1922</v>
      </c>
      <c r="I19388" s="313" t="s">
        <v>6831</v>
      </c>
    </row>
    <row r="19389" spans="6:9" x14ac:dyDescent="0.2">
      <c r="F19389" s="310" t="s">
        <v>24845</v>
      </c>
      <c r="G19389" s="311">
        <v>46546</v>
      </c>
      <c r="H19389" s="312" t="s">
        <v>1922</v>
      </c>
      <c r="I19389" s="313" t="s">
        <v>6831</v>
      </c>
    </row>
    <row r="19390" spans="6:9" x14ac:dyDescent="0.2">
      <c r="F19390" s="310" t="s">
        <v>24846</v>
      </c>
      <c r="G19390" s="311">
        <v>46550</v>
      </c>
      <c r="H19390" s="312" t="s">
        <v>1922</v>
      </c>
      <c r="I19390" s="313" t="s">
        <v>6831</v>
      </c>
    </row>
    <row r="19391" spans="6:9" x14ac:dyDescent="0.2">
      <c r="F19391" s="310" t="s">
        <v>24847</v>
      </c>
      <c r="G19391" s="311">
        <v>46552</v>
      </c>
      <c r="H19391" s="312" t="s">
        <v>1922</v>
      </c>
      <c r="I19391" s="313" t="s">
        <v>6831</v>
      </c>
    </row>
    <row r="19392" spans="6:9" x14ac:dyDescent="0.2">
      <c r="F19392" s="310" t="s">
        <v>24848</v>
      </c>
      <c r="G19392" s="311">
        <v>46553</v>
      </c>
      <c r="H19392" s="312" t="s">
        <v>1922</v>
      </c>
      <c r="I19392" s="313" t="s">
        <v>6831</v>
      </c>
    </row>
    <row r="19393" spans="6:9" x14ac:dyDescent="0.2">
      <c r="F19393" s="310" t="s">
        <v>24849</v>
      </c>
      <c r="G19393" s="311">
        <v>46554</v>
      </c>
      <c r="H19393" s="312" t="s">
        <v>1922</v>
      </c>
      <c r="I19393" s="313" t="s">
        <v>6831</v>
      </c>
    </row>
    <row r="19394" spans="6:9" x14ac:dyDescent="0.2">
      <c r="F19394" s="310" t="s">
        <v>24850</v>
      </c>
      <c r="G19394" s="311">
        <v>46555</v>
      </c>
      <c r="H19394" s="312" t="s">
        <v>1922</v>
      </c>
      <c r="I19394" s="313" t="s">
        <v>6831</v>
      </c>
    </row>
    <row r="19395" spans="6:9" x14ac:dyDescent="0.2">
      <c r="F19395" s="310" t="s">
        <v>24851</v>
      </c>
      <c r="G19395" s="311">
        <v>46556</v>
      </c>
      <c r="H19395" s="312" t="s">
        <v>1922</v>
      </c>
      <c r="I19395" s="313" t="s">
        <v>6831</v>
      </c>
    </row>
    <row r="19396" spans="6:9" x14ac:dyDescent="0.2">
      <c r="F19396" s="310" t="s">
        <v>24852</v>
      </c>
      <c r="G19396" s="311">
        <v>46561</v>
      </c>
      <c r="H19396" s="312" t="s">
        <v>1922</v>
      </c>
      <c r="I19396" s="313" t="s">
        <v>6831</v>
      </c>
    </row>
    <row r="19397" spans="6:9" x14ac:dyDescent="0.2">
      <c r="F19397" s="310" t="s">
        <v>24853</v>
      </c>
      <c r="G19397" s="311">
        <v>46562</v>
      </c>
      <c r="H19397" s="312" t="s">
        <v>1922</v>
      </c>
      <c r="I19397" s="313" t="s">
        <v>6831</v>
      </c>
    </row>
    <row r="19398" spans="6:9" x14ac:dyDescent="0.2">
      <c r="F19398" s="310" t="s">
        <v>24854</v>
      </c>
      <c r="G19398" s="311">
        <v>46563</v>
      </c>
      <c r="H19398" s="312" t="s">
        <v>1922</v>
      </c>
      <c r="I19398" s="313" t="s">
        <v>6831</v>
      </c>
    </row>
    <row r="19399" spans="6:9" x14ac:dyDescent="0.2">
      <c r="F19399" s="310" t="s">
        <v>24855</v>
      </c>
      <c r="G19399" s="311">
        <v>46565</v>
      </c>
      <c r="H19399" s="312" t="s">
        <v>1922</v>
      </c>
      <c r="I19399" s="313" t="s">
        <v>6831</v>
      </c>
    </row>
    <row r="19400" spans="6:9" x14ac:dyDescent="0.2">
      <c r="F19400" s="310" t="s">
        <v>24856</v>
      </c>
      <c r="G19400" s="311">
        <v>46567</v>
      </c>
      <c r="H19400" s="312" t="s">
        <v>1922</v>
      </c>
      <c r="I19400" s="313" t="s">
        <v>6831</v>
      </c>
    </row>
    <row r="19401" spans="6:9" x14ac:dyDescent="0.2">
      <c r="F19401" s="310" t="s">
        <v>24857</v>
      </c>
      <c r="G19401" s="311">
        <v>46570</v>
      </c>
      <c r="H19401" s="312" t="s">
        <v>1922</v>
      </c>
      <c r="I19401" s="313" t="s">
        <v>6831</v>
      </c>
    </row>
    <row r="19402" spans="6:9" x14ac:dyDescent="0.2">
      <c r="F19402" s="310" t="s">
        <v>24858</v>
      </c>
      <c r="G19402" s="311">
        <v>46571</v>
      </c>
      <c r="H19402" s="312" t="s">
        <v>1922</v>
      </c>
      <c r="I19402" s="313" t="s">
        <v>6831</v>
      </c>
    </row>
    <row r="19403" spans="6:9" x14ac:dyDescent="0.2">
      <c r="F19403" s="310" t="s">
        <v>24859</v>
      </c>
      <c r="G19403" s="311">
        <v>46572</v>
      </c>
      <c r="H19403" s="312" t="s">
        <v>1922</v>
      </c>
      <c r="I19403" s="313" t="s">
        <v>6831</v>
      </c>
    </row>
    <row r="19404" spans="6:9" x14ac:dyDescent="0.2">
      <c r="F19404" s="310" t="s">
        <v>24860</v>
      </c>
      <c r="G19404" s="311">
        <v>46573</v>
      </c>
      <c r="H19404" s="312" t="s">
        <v>1922</v>
      </c>
      <c r="I19404" s="313" t="s">
        <v>6831</v>
      </c>
    </row>
    <row r="19405" spans="6:9" x14ac:dyDescent="0.2">
      <c r="F19405" s="310" t="s">
        <v>24861</v>
      </c>
      <c r="G19405" s="311">
        <v>46574</v>
      </c>
      <c r="H19405" s="312" t="s">
        <v>1922</v>
      </c>
      <c r="I19405" s="313" t="s">
        <v>6831</v>
      </c>
    </row>
    <row r="19406" spans="6:9" x14ac:dyDescent="0.2">
      <c r="F19406" s="310" t="s">
        <v>24862</v>
      </c>
      <c r="G19406" s="311">
        <v>46580</v>
      </c>
      <c r="H19406" s="312" t="s">
        <v>1922</v>
      </c>
      <c r="I19406" s="313" t="s">
        <v>6831</v>
      </c>
    </row>
    <row r="19407" spans="6:9" x14ac:dyDescent="0.2">
      <c r="F19407" s="310" t="s">
        <v>24863</v>
      </c>
      <c r="G19407" s="311">
        <v>46581</v>
      </c>
      <c r="H19407" s="312" t="s">
        <v>1922</v>
      </c>
      <c r="I19407" s="313" t="s">
        <v>6831</v>
      </c>
    </row>
    <row r="19408" spans="6:9" x14ac:dyDescent="0.2">
      <c r="F19408" s="310" t="s">
        <v>24864</v>
      </c>
      <c r="G19408" s="311">
        <v>46582</v>
      </c>
      <c r="H19408" s="312" t="s">
        <v>1922</v>
      </c>
      <c r="I19408" s="313" t="s">
        <v>6831</v>
      </c>
    </row>
    <row r="19409" spans="6:9" x14ac:dyDescent="0.2">
      <c r="F19409" s="310" t="s">
        <v>24865</v>
      </c>
      <c r="G19409" s="311">
        <v>46590</v>
      </c>
      <c r="H19409" s="312" t="s">
        <v>1922</v>
      </c>
      <c r="I19409" s="313" t="s">
        <v>6831</v>
      </c>
    </row>
    <row r="19410" spans="6:9" x14ac:dyDescent="0.2">
      <c r="F19410" s="310" t="s">
        <v>24866</v>
      </c>
      <c r="G19410" s="311">
        <v>46595</v>
      </c>
      <c r="H19410" s="312" t="s">
        <v>1922</v>
      </c>
      <c r="I19410" s="313" t="s">
        <v>6831</v>
      </c>
    </row>
    <row r="19411" spans="6:9" x14ac:dyDescent="0.2">
      <c r="F19411" s="310" t="s">
        <v>24867</v>
      </c>
      <c r="G19411" s="311">
        <v>46601</v>
      </c>
      <c r="H19411" s="312" t="s">
        <v>1922</v>
      </c>
      <c r="I19411" s="313" t="s">
        <v>6831</v>
      </c>
    </row>
    <row r="19412" spans="6:9" x14ac:dyDescent="0.2">
      <c r="F19412" s="310" t="s">
        <v>24868</v>
      </c>
      <c r="G19412" s="311">
        <v>46613</v>
      </c>
      <c r="H19412" s="312" t="s">
        <v>1922</v>
      </c>
      <c r="I19412" s="313" t="s">
        <v>6831</v>
      </c>
    </row>
    <row r="19413" spans="6:9" x14ac:dyDescent="0.2">
      <c r="F19413" s="310" t="s">
        <v>24869</v>
      </c>
      <c r="G19413" s="311">
        <v>46614</v>
      </c>
      <c r="H19413" s="312" t="s">
        <v>1922</v>
      </c>
      <c r="I19413" s="313" t="s">
        <v>6831</v>
      </c>
    </row>
    <row r="19414" spans="6:9" x14ac:dyDescent="0.2">
      <c r="F19414" s="310" t="s">
        <v>24870</v>
      </c>
      <c r="G19414" s="311">
        <v>46615</v>
      </c>
      <c r="H19414" s="312" t="s">
        <v>1922</v>
      </c>
      <c r="I19414" s="313" t="s">
        <v>6831</v>
      </c>
    </row>
    <row r="19415" spans="6:9" x14ac:dyDescent="0.2">
      <c r="F19415" s="310" t="s">
        <v>24871</v>
      </c>
      <c r="G19415" s="311">
        <v>46616</v>
      </c>
      <c r="H19415" s="312" t="s">
        <v>1922</v>
      </c>
      <c r="I19415" s="313" t="s">
        <v>6831</v>
      </c>
    </row>
    <row r="19416" spans="6:9" x14ac:dyDescent="0.2">
      <c r="F19416" s="310" t="s">
        <v>24872</v>
      </c>
      <c r="G19416" s="311">
        <v>46617</v>
      </c>
      <c r="H19416" s="312" t="s">
        <v>1922</v>
      </c>
      <c r="I19416" s="313" t="s">
        <v>6831</v>
      </c>
    </row>
    <row r="19417" spans="6:9" x14ac:dyDescent="0.2">
      <c r="F19417" s="310" t="s">
        <v>24873</v>
      </c>
      <c r="G19417" s="311">
        <v>46619</v>
      </c>
      <c r="H19417" s="312" t="s">
        <v>1922</v>
      </c>
      <c r="I19417" s="313" t="s">
        <v>6831</v>
      </c>
    </row>
    <row r="19418" spans="6:9" x14ac:dyDescent="0.2">
      <c r="F19418" s="310" t="s">
        <v>24874</v>
      </c>
      <c r="G19418" s="311">
        <v>46624</v>
      </c>
      <c r="H19418" s="312" t="s">
        <v>1922</v>
      </c>
      <c r="I19418" s="313" t="s">
        <v>6831</v>
      </c>
    </row>
    <row r="19419" spans="6:9" x14ac:dyDescent="0.2">
      <c r="F19419" s="310" t="s">
        <v>24875</v>
      </c>
      <c r="G19419" s="311">
        <v>46626</v>
      </c>
      <c r="H19419" s="312" t="s">
        <v>1922</v>
      </c>
      <c r="I19419" s="313" t="s">
        <v>6831</v>
      </c>
    </row>
    <row r="19420" spans="6:9" x14ac:dyDescent="0.2">
      <c r="F19420" s="310" t="s">
        <v>24876</v>
      </c>
      <c r="G19420" s="311">
        <v>46628</v>
      </c>
      <c r="H19420" s="312" t="s">
        <v>1922</v>
      </c>
      <c r="I19420" s="313" t="s">
        <v>6831</v>
      </c>
    </row>
    <row r="19421" spans="6:9" x14ac:dyDescent="0.2">
      <c r="F19421" s="310" t="s">
        <v>24877</v>
      </c>
      <c r="G19421" s="311">
        <v>46634</v>
      </c>
      <c r="H19421" s="312" t="s">
        <v>1922</v>
      </c>
      <c r="I19421" s="313" t="s">
        <v>6831</v>
      </c>
    </row>
    <row r="19422" spans="6:9" x14ac:dyDescent="0.2">
      <c r="F19422" s="310" t="s">
        <v>24878</v>
      </c>
      <c r="G19422" s="311">
        <v>46635</v>
      </c>
      <c r="H19422" s="312" t="s">
        <v>1922</v>
      </c>
      <c r="I19422" s="313" t="s">
        <v>6831</v>
      </c>
    </row>
    <row r="19423" spans="6:9" x14ac:dyDescent="0.2">
      <c r="F19423" s="310" t="s">
        <v>24879</v>
      </c>
      <c r="G19423" s="311">
        <v>46637</v>
      </c>
      <c r="H19423" s="312" t="s">
        <v>1922</v>
      </c>
      <c r="I19423" s="313" t="s">
        <v>6831</v>
      </c>
    </row>
    <row r="19424" spans="6:9" x14ac:dyDescent="0.2">
      <c r="F19424" s="310" t="s">
        <v>24880</v>
      </c>
      <c r="G19424" s="311">
        <v>46660</v>
      </c>
      <c r="H19424" s="312" t="s">
        <v>1922</v>
      </c>
      <c r="I19424" s="313" t="s">
        <v>6831</v>
      </c>
    </row>
    <row r="19425" spans="6:9" x14ac:dyDescent="0.2">
      <c r="F19425" s="310" t="s">
        <v>24881</v>
      </c>
      <c r="G19425" s="311">
        <v>46680</v>
      </c>
      <c r="H19425" s="312" t="s">
        <v>1922</v>
      </c>
      <c r="I19425" s="313" t="s">
        <v>6831</v>
      </c>
    </row>
    <row r="19426" spans="6:9" x14ac:dyDescent="0.2">
      <c r="F19426" s="310" t="s">
        <v>24882</v>
      </c>
      <c r="G19426" s="311">
        <v>46699</v>
      </c>
      <c r="H19426" s="312" t="s">
        <v>1922</v>
      </c>
      <c r="I19426" s="313" t="s">
        <v>6831</v>
      </c>
    </row>
    <row r="19427" spans="6:9" x14ac:dyDescent="0.2">
      <c r="F19427" s="310" t="s">
        <v>24883</v>
      </c>
      <c r="G19427" s="311">
        <v>46701</v>
      </c>
      <c r="H19427" s="312" t="s">
        <v>1922</v>
      </c>
      <c r="I19427" s="313" t="s">
        <v>6831</v>
      </c>
    </row>
    <row r="19428" spans="6:9" x14ac:dyDescent="0.2">
      <c r="F19428" s="310" t="s">
        <v>24884</v>
      </c>
      <c r="G19428" s="311">
        <v>46702</v>
      </c>
      <c r="H19428" s="312" t="s">
        <v>1922</v>
      </c>
      <c r="I19428" s="313" t="s">
        <v>6831</v>
      </c>
    </row>
    <row r="19429" spans="6:9" x14ac:dyDescent="0.2">
      <c r="F19429" s="310" t="s">
        <v>24885</v>
      </c>
      <c r="G19429" s="311">
        <v>46703</v>
      </c>
      <c r="H19429" s="312" t="s">
        <v>1922</v>
      </c>
      <c r="I19429" s="313" t="s">
        <v>6831</v>
      </c>
    </row>
    <row r="19430" spans="6:9" x14ac:dyDescent="0.2">
      <c r="F19430" s="310" t="s">
        <v>24886</v>
      </c>
      <c r="G19430" s="311">
        <v>46704</v>
      </c>
      <c r="H19430" s="312" t="s">
        <v>1922</v>
      </c>
      <c r="I19430" s="313" t="s">
        <v>6831</v>
      </c>
    </row>
    <row r="19431" spans="6:9" x14ac:dyDescent="0.2">
      <c r="F19431" s="310" t="s">
        <v>24887</v>
      </c>
      <c r="G19431" s="311">
        <v>46705</v>
      </c>
      <c r="H19431" s="312" t="s">
        <v>1922</v>
      </c>
      <c r="I19431" s="313" t="s">
        <v>6831</v>
      </c>
    </row>
    <row r="19432" spans="6:9" x14ac:dyDescent="0.2">
      <c r="F19432" s="310" t="s">
        <v>24888</v>
      </c>
      <c r="G19432" s="311">
        <v>46706</v>
      </c>
      <c r="H19432" s="312" t="s">
        <v>1922</v>
      </c>
      <c r="I19432" s="313" t="s">
        <v>6831</v>
      </c>
    </row>
    <row r="19433" spans="6:9" x14ac:dyDescent="0.2">
      <c r="F19433" s="310" t="s">
        <v>24889</v>
      </c>
      <c r="G19433" s="311">
        <v>46710</v>
      </c>
      <c r="H19433" s="312" t="s">
        <v>1922</v>
      </c>
      <c r="I19433" s="313" t="s">
        <v>6831</v>
      </c>
    </row>
    <row r="19434" spans="6:9" x14ac:dyDescent="0.2">
      <c r="F19434" s="310" t="s">
        <v>24890</v>
      </c>
      <c r="G19434" s="311">
        <v>46711</v>
      </c>
      <c r="H19434" s="312" t="s">
        <v>1922</v>
      </c>
      <c r="I19434" s="313" t="s">
        <v>6831</v>
      </c>
    </row>
    <row r="19435" spans="6:9" x14ac:dyDescent="0.2">
      <c r="F19435" s="310" t="s">
        <v>24891</v>
      </c>
      <c r="G19435" s="311">
        <v>46713</v>
      </c>
      <c r="H19435" s="312" t="s">
        <v>1922</v>
      </c>
      <c r="I19435" s="313" t="s">
        <v>6831</v>
      </c>
    </row>
    <row r="19436" spans="6:9" x14ac:dyDescent="0.2">
      <c r="F19436" s="310" t="s">
        <v>24892</v>
      </c>
      <c r="G19436" s="311">
        <v>46714</v>
      </c>
      <c r="H19436" s="312" t="s">
        <v>1922</v>
      </c>
      <c r="I19436" s="313" t="s">
        <v>6831</v>
      </c>
    </row>
    <row r="19437" spans="6:9" x14ac:dyDescent="0.2">
      <c r="F19437" s="310" t="s">
        <v>24893</v>
      </c>
      <c r="G19437" s="311">
        <v>46721</v>
      </c>
      <c r="H19437" s="312" t="s">
        <v>1922</v>
      </c>
      <c r="I19437" s="313" t="s">
        <v>6831</v>
      </c>
    </row>
    <row r="19438" spans="6:9" x14ac:dyDescent="0.2">
      <c r="F19438" s="310" t="s">
        <v>24894</v>
      </c>
      <c r="G19438" s="311">
        <v>46723</v>
      </c>
      <c r="H19438" s="312" t="s">
        <v>1922</v>
      </c>
      <c r="I19438" s="313" t="s">
        <v>6831</v>
      </c>
    </row>
    <row r="19439" spans="6:9" x14ac:dyDescent="0.2">
      <c r="F19439" s="310" t="s">
        <v>24895</v>
      </c>
      <c r="G19439" s="311">
        <v>46725</v>
      </c>
      <c r="H19439" s="312" t="s">
        <v>1922</v>
      </c>
      <c r="I19439" s="313" t="s">
        <v>6831</v>
      </c>
    </row>
    <row r="19440" spans="6:9" x14ac:dyDescent="0.2">
      <c r="F19440" s="310" t="s">
        <v>24896</v>
      </c>
      <c r="G19440" s="311">
        <v>46730</v>
      </c>
      <c r="H19440" s="312" t="s">
        <v>1922</v>
      </c>
      <c r="I19440" s="313" t="s">
        <v>6831</v>
      </c>
    </row>
    <row r="19441" spans="6:9" x14ac:dyDescent="0.2">
      <c r="F19441" s="310" t="s">
        <v>24897</v>
      </c>
      <c r="G19441" s="311">
        <v>46731</v>
      </c>
      <c r="H19441" s="312" t="s">
        <v>1922</v>
      </c>
      <c r="I19441" s="313" t="s">
        <v>6831</v>
      </c>
    </row>
    <row r="19442" spans="6:9" x14ac:dyDescent="0.2">
      <c r="F19442" s="310" t="s">
        <v>24898</v>
      </c>
      <c r="G19442" s="311">
        <v>46732</v>
      </c>
      <c r="H19442" s="312" t="s">
        <v>1922</v>
      </c>
      <c r="I19442" s="313" t="s">
        <v>6831</v>
      </c>
    </row>
    <row r="19443" spans="6:9" x14ac:dyDescent="0.2">
      <c r="F19443" s="310" t="s">
        <v>24899</v>
      </c>
      <c r="G19443" s="311">
        <v>46733</v>
      </c>
      <c r="H19443" s="312" t="s">
        <v>1922</v>
      </c>
      <c r="I19443" s="313" t="s">
        <v>6831</v>
      </c>
    </row>
    <row r="19444" spans="6:9" x14ac:dyDescent="0.2">
      <c r="F19444" s="310" t="s">
        <v>24900</v>
      </c>
      <c r="G19444" s="311">
        <v>46737</v>
      </c>
      <c r="H19444" s="312" t="s">
        <v>1922</v>
      </c>
      <c r="I19444" s="313" t="s">
        <v>6831</v>
      </c>
    </row>
    <row r="19445" spans="6:9" x14ac:dyDescent="0.2">
      <c r="F19445" s="310" t="s">
        <v>24901</v>
      </c>
      <c r="G19445" s="311">
        <v>46738</v>
      </c>
      <c r="H19445" s="312" t="s">
        <v>1922</v>
      </c>
      <c r="I19445" s="313" t="s">
        <v>6831</v>
      </c>
    </row>
    <row r="19446" spans="6:9" x14ac:dyDescent="0.2">
      <c r="F19446" s="310" t="s">
        <v>24902</v>
      </c>
      <c r="G19446" s="311">
        <v>46740</v>
      </c>
      <c r="H19446" s="312" t="s">
        <v>1922</v>
      </c>
      <c r="I19446" s="313" t="s">
        <v>6831</v>
      </c>
    </row>
    <row r="19447" spans="6:9" x14ac:dyDescent="0.2">
      <c r="F19447" s="310" t="s">
        <v>24903</v>
      </c>
      <c r="G19447" s="311">
        <v>46741</v>
      </c>
      <c r="H19447" s="312" t="s">
        <v>1922</v>
      </c>
      <c r="I19447" s="313" t="s">
        <v>6831</v>
      </c>
    </row>
    <row r="19448" spans="6:9" x14ac:dyDescent="0.2">
      <c r="F19448" s="310" t="s">
        <v>24904</v>
      </c>
      <c r="G19448" s="311">
        <v>46742</v>
      </c>
      <c r="H19448" s="312" t="s">
        <v>1922</v>
      </c>
      <c r="I19448" s="313" t="s">
        <v>6831</v>
      </c>
    </row>
    <row r="19449" spans="6:9" x14ac:dyDescent="0.2">
      <c r="F19449" s="310" t="s">
        <v>24905</v>
      </c>
      <c r="G19449" s="311">
        <v>46743</v>
      </c>
      <c r="H19449" s="312" t="s">
        <v>1922</v>
      </c>
      <c r="I19449" s="313" t="s">
        <v>6831</v>
      </c>
    </row>
    <row r="19450" spans="6:9" x14ac:dyDescent="0.2">
      <c r="F19450" s="310" t="s">
        <v>24906</v>
      </c>
      <c r="G19450" s="311">
        <v>46745</v>
      </c>
      <c r="H19450" s="312" t="s">
        <v>1922</v>
      </c>
      <c r="I19450" s="313" t="s">
        <v>6831</v>
      </c>
    </row>
    <row r="19451" spans="6:9" x14ac:dyDescent="0.2">
      <c r="F19451" s="310" t="s">
        <v>24907</v>
      </c>
      <c r="G19451" s="311">
        <v>46746</v>
      </c>
      <c r="H19451" s="312" t="s">
        <v>1922</v>
      </c>
      <c r="I19451" s="313" t="s">
        <v>6831</v>
      </c>
    </row>
    <row r="19452" spans="6:9" x14ac:dyDescent="0.2">
      <c r="F19452" s="310" t="s">
        <v>24908</v>
      </c>
      <c r="G19452" s="311">
        <v>46747</v>
      </c>
      <c r="H19452" s="312" t="s">
        <v>1922</v>
      </c>
      <c r="I19452" s="313" t="s">
        <v>6831</v>
      </c>
    </row>
    <row r="19453" spans="6:9" x14ac:dyDescent="0.2">
      <c r="F19453" s="310" t="s">
        <v>24909</v>
      </c>
      <c r="G19453" s="311">
        <v>46748</v>
      </c>
      <c r="H19453" s="312" t="s">
        <v>1922</v>
      </c>
      <c r="I19453" s="313" t="s">
        <v>6831</v>
      </c>
    </row>
    <row r="19454" spans="6:9" x14ac:dyDescent="0.2">
      <c r="F19454" s="310" t="s">
        <v>24910</v>
      </c>
      <c r="G19454" s="311">
        <v>46750</v>
      </c>
      <c r="H19454" s="312" t="s">
        <v>1922</v>
      </c>
      <c r="I19454" s="313" t="s">
        <v>6831</v>
      </c>
    </row>
    <row r="19455" spans="6:9" x14ac:dyDescent="0.2">
      <c r="F19455" s="310" t="s">
        <v>24911</v>
      </c>
      <c r="G19455" s="311">
        <v>46755</v>
      </c>
      <c r="H19455" s="312" t="s">
        <v>1922</v>
      </c>
      <c r="I19455" s="313" t="s">
        <v>6831</v>
      </c>
    </row>
    <row r="19456" spans="6:9" x14ac:dyDescent="0.2">
      <c r="F19456" s="310" t="s">
        <v>24912</v>
      </c>
      <c r="G19456" s="311">
        <v>46759</v>
      </c>
      <c r="H19456" s="312" t="s">
        <v>1922</v>
      </c>
      <c r="I19456" s="313" t="s">
        <v>6831</v>
      </c>
    </row>
    <row r="19457" spans="6:9" x14ac:dyDescent="0.2">
      <c r="F19457" s="310" t="s">
        <v>24913</v>
      </c>
      <c r="G19457" s="311">
        <v>46760</v>
      </c>
      <c r="H19457" s="312" t="s">
        <v>1922</v>
      </c>
      <c r="I19457" s="313" t="s">
        <v>6831</v>
      </c>
    </row>
    <row r="19458" spans="6:9" x14ac:dyDescent="0.2">
      <c r="F19458" s="310" t="s">
        <v>24914</v>
      </c>
      <c r="G19458" s="311">
        <v>46761</v>
      </c>
      <c r="H19458" s="312" t="s">
        <v>1922</v>
      </c>
      <c r="I19458" s="313" t="s">
        <v>6831</v>
      </c>
    </row>
    <row r="19459" spans="6:9" x14ac:dyDescent="0.2">
      <c r="F19459" s="310" t="s">
        <v>24915</v>
      </c>
      <c r="G19459" s="311">
        <v>46763</v>
      </c>
      <c r="H19459" s="312" t="s">
        <v>1922</v>
      </c>
      <c r="I19459" s="313" t="s">
        <v>6831</v>
      </c>
    </row>
    <row r="19460" spans="6:9" x14ac:dyDescent="0.2">
      <c r="F19460" s="310" t="s">
        <v>24916</v>
      </c>
      <c r="G19460" s="311">
        <v>46764</v>
      </c>
      <c r="H19460" s="312" t="s">
        <v>1922</v>
      </c>
      <c r="I19460" s="313" t="s">
        <v>6831</v>
      </c>
    </row>
    <row r="19461" spans="6:9" x14ac:dyDescent="0.2">
      <c r="F19461" s="310" t="s">
        <v>24917</v>
      </c>
      <c r="G19461" s="311">
        <v>46765</v>
      </c>
      <c r="H19461" s="312" t="s">
        <v>1922</v>
      </c>
      <c r="I19461" s="313" t="s">
        <v>6831</v>
      </c>
    </row>
    <row r="19462" spans="6:9" x14ac:dyDescent="0.2">
      <c r="F19462" s="310" t="s">
        <v>24918</v>
      </c>
      <c r="G19462" s="311">
        <v>46766</v>
      </c>
      <c r="H19462" s="312" t="s">
        <v>1922</v>
      </c>
      <c r="I19462" s="313" t="s">
        <v>6831</v>
      </c>
    </row>
    <row r="19463" spans="6:9" x14ac:dyDescent="0.2">
      <c r="F19463" s="310" t="s">
        <v>24919</v>
      </c>
      <c r="G19463" s="311">
        <v>46767</v>
      </c>
      <c r="H19463" s="312" t="s">
        <v>1922</v>
      </c>
      <c r="I19463" s="313" t="s">
        <v>6831</v>
      </c>
    </row>
    <row r="19464" spans="6:9" x14ac:dyDescent="0.2">
      <c r="F19464" s="310" t="s">
        <v>24920</v>
      </c>
      <c r="G19464" s="311">
        <v>46769</v>
      </c>
      <c r="H19464" s="312" t="s">
        <v>1922</v>
      </c>
      <c r="I19464" s="313" t="s">
        <v>6831</v>
      </c>
    </row>
    <row r="19465" spans="6:9" x14ac:dyDescent="0.2">
      <c r="F19465" s="310" t="s">
        <v>24921</v>
      </c>
      <c r="G19465" s="311">
        <v>46770</v>
      </c>
      <c r="H19465" s="312" t="s">
        <v>1922</v>
      </c>
      <c r="I19465" s="313" t="s">
        <v>6831</v>
      </c>
    </row>
    <row r="19466" spans="6:9" x14ac:dyDescent="0.2">
      <c r="F19466" s="310" t="s">
        <v>24922</v>
      </c>
      <c r="G19466" s="311">
        <v>46771</v>
      </c>
      <c r="H19466" s="312" t="s">
        <v>1922</v>
      </c>
      <c r="I19466" s="313" t="s">
        <v>6831</v>
      </c>
    </row>
    <row r="19467" spans="6:9" x14ac:dyDescent="0.2">
      <c r="F19467" s="310" t="s">
        <v>24923</v>
      </c>
      <c r="G19467" s="311">
        <v>46772</v>
      </c>
      <c r="H19467" s="312" t="s">
        <v>1922</v>
      </c>
      <c r="I19467" s="313" t="s">
        <v>6831</v>
      </c>
    </row>
    <row r="19468" spans="6:9" x14ac:dyDescent="0.2">
      <c r="F19468" s="310" t="s">
        <v>24924</v>
      </c>
      <c r="G19468" s="311">
        <v>46773</v>
      </c>
      <c r="H19468" s="312" t="s">
        <v>1922</v>
      </c>
      <c r="I19468" s="313" t="s">
        <v>6831</v>
      </c>
    </row>
    <row r="19469" spans="6:9" x14ac:dyDescent="0.2">
      <c r="F19469" s="310" t="s">
        <v>24925</v>
      </c>
      <c r="G19469" s="311">
        <v>46774</v>
      </c>
      <c r="H19469" s="312" t="s">
        <v>1922</v>
      </c>
      <c r="I19469" s="313" t="s">
        <v>6831</v>
      </c>
    </row>
    <row r="19470" spans="6:9" x14ac:dyDescent="0.2">
      <c r="F19470" s="310" t="s">
        <v>24926</v>
      </c>
      <c r="G19470" s="311">
        <v>46776</v>
      </c>
      <c r="H19470" s="312" t="s">
        <v>1922</v>
      </c>
      <c r="I19470" s="313" t="s">
        <v>6831</v>
      </c>
    </row>
    <row r="19471" spans="6:9" x14ac:dyDescent="0.2">
      <c r="F19471" s="310" t="s">
        <v>24927</v>
      </c>
      <c r="G19471" s="311">
        <v>46777</v>
      </c>
      <c r="H19471" s="312" t="s">
        <v>1922</v>
      </c>
      <c r="I19471" s="313" t="s">
        <v>6831</v>
      </c>
    </row>
    <row r="19472" spans="6:9" x14ac:dyDescent="0.2">
      <c r="F19472" s="310" t="s">
        <v>24928</v>
      </c>
      <c r="G19472" s="311">
        <v>46778</v>
      </c>
      <c r="H19472" s="312" t="s">
        <v>1922</v>
      </c>
      <c r="I19472" s="313" t="s">
        <v>6831</v>
      </c>
    </row>
    <row r="19473" spans="6:9" x14ac:dyDescent="0.2">
      <c r="F19473" s="310" t="s">
        <v>24929</v>
      </c>
      <c r="G19473" s="311">
        <v>46779</v>
      </c>
      <c r="H19473" s="312" t="s">
        <v>1922</v>
      </c>
      <c r="I19473" s="313" t="s">
        <v>6831</v>
      </c>
    </row>
    <row r="19474" spans="6:9" x14ac:dyDescent="0.2">
      <c r="F19474" s="310" t="s">
        <v>24930</v>
      </c>
      <c r="G19474" s="311">
        <v>46780</v>
      </c>
      <c r="H19474" s="312" t="s">
        <v>1922</v>
      </c>
      <c r="I19474" s="313" t="s">
        <v>6831</v>
      </c>
    </row>
    <row r="19475" spans="6:9" x14ac:dyDescent="0.2">
      <c r="F19475" s="310" t="s">
        <v>24931</v>
      </c>
      <c r="G19475" s="311">
        <v>46781</v>
      </c>
      <c r="H19475" s="312" t="s">
        <v>1922</v>
      </c>
      <c r="I19475" s="313" t="s">
        <v>6831</v>
      </c>
    </row>
    <row r="19476" spans="6:9" x14ac:dyDescent="0.2">
      <c r="F19476" s="310" t="s">
        <v>24932</v>
      </c>
      <c r="G19476" s="311">
        <v>46782</v>
      </c>
      <c r="H19476" s="312" t="s">
        <v>1922</v>
      </c>
      <c r="I19476" s="313" t="s">
        <v>6831</v>
      </c>
    </row>
    <row r="19477" spans="6:9" x14ac:dyDescent="0.2">
      <c r="F19477" s="310" t="s">
        <v>24933</v>
      </c>
      <c r="G19477" s="311">
        <v>46783</v>
      </c>
      <c r="H19477" s="312" t="s">
        <v>1922</v>
      </c>
      <c r="I19477" s="313" t="s">
        <v>6831</v>
      </c>
    </row>
    <row r="19478" spans="6:9" x14ac:dyDescent="0.2">
      <c r="F19478" s="310" t="s">
        <v>24934</v>
      </c>
      <c r="G19478" s="311">
        <v>46784</v>
      </c>
      <c r="H19478" s="312" t="s">
        <v>1922</v>
      </c>
      <c r="I19478" s="313" t="s">
        <v>6831</v>
      </c>
    </row>
    <row r="19479" spans="6:9" x14ac:dyDescent="0.2">
      <c r="F19479" s="310" t="s">
        <v>24935</v>
      </c>
      <c r="G19479" s="311">
        <v>46785</v>
      </c>
      <c r="H19479" s="312" t="s">
        <v>1922</v>
      </c>
      <c r="I19479" s="313" t="s">
        <v>6831</v>
      </c>
    </row>
    <row r="19480" spans="6:9" x14ac:dyDescent="0.2">
      <c r="F19480" s="310" t="s">
        <v>24936</v>
      </c>
      <c r="G19480" s="311">
        <v>46786</v>
      </c>
      <c r="H19480" s="312" t="s">
        <v>1922</v>
      </c>
      <c r="I19480" s="313" t="s">
        <v>6831</v>
      </c>
    </row>
    <row r="19481" spans="6:9" x14ac:dyDescent="0.2">
      <c r="F19481" s="310" t="s">
        <v>24937</v>
      </c>
      <c r="G19481" s="311">
        <v>46787</v>
      </c>
      <c r="H19481" s="312" t="s">
        <v>1922</v>
      </c>
      <c r="I19481" s="313" t="s">
        <v>6831</v>
      </c>
    </row>
    <row r="19482" spans="6:9" x14ac:dyDescent="0.2">
      <c r="F19482" s="310" t="s">
        <v>24938</v>
      </c>
      <c r="G19482" s="311">
        <v>46788</v>
      </c>
      <c r="H19482" s="312" t="s">
        <v>1922</v>
      </c>
      <c r="I19482" s="313" t="s">
        <v>6831</v>
      </c>
    </row>
    <row r="19483" spans="6:9" x14ac:dyDescent="0.2">
      <c r="F19483" s="310" t="s">
        <v>24939</v>
      </c>
      <c r="G19483" s="311">
        <v>46789</v>
      </c>
      <c r="H19483" s="312" t="s">
        <v>1922</v>
      </c>
      <c r="I19483" s="313" t="s">
        <v>6831</v>
      </c>
    </row>
    <row r="19484" spans="6:9" x14ac:dyDescent="0.2">
      <c r="F19484" s="310" t="s">
        <v>24940</v>
      </c>
      <c r="G19484" s="311">
        <v>46791</v>
      </c>
      <c r="H19484" s="312" t="s">
        <v>1922</v>
      </c>
      <c r="I19484" s="313" t="s">
        <v>6831</v>
      </c>
    </row>
    <row r="19485" spans="6:9" x14ac:dyDescent="0.2">
      <c r="F19485" s="310" t="s">
        <v>24941</v>
      </c>
      <c r="G19485" s="311">
        <v>46792</v>
      </c>
      <c r="H19485" s="312" t="s">
        <v>1922</v>
      </c>
      <c r="I19485" s="313" t="s">
        <v>6831</v>
      </c>
    </row>
    <row r="19486" spans="6:9" x14ac:dyDescent="0.2">
      <c r="F19486" s="310" t="s">
        <v>24942</v>
      </c>
      <c r="G19486" s="311">
        <v>46793</v>
      </c>
      <c r="H19486" s="312" t="s">
        <v>1922</v>
      </c>
      <c r="I19486" s="313" t="s">
        <v>6831</v>
      </c>
    </row>
    <row r="19487" spans="6:9" x14ac:dyDescent="0.2">
      <c r="F19487" s="310" t="s">
        <v>24943</v>
      </c>
      <c r="G19487" s="311">
        <v>46794</v>
      </c>
      <c r="H19487" s="312" t="s">
        <v>1922</v>
      </c>
      <c r="I19487" s="313" t="s">
        <v>6831</v>
      </c>
    </row>
    <row r="19488" spans="6:9" x14ac:dyDescent="0.2">
      <c r="F19488" s="310" t="s">
        <v>24944</v>
      </c>
      <c r="G19488" s="311">
        <v>46795</v>
      </c>
      <c r="H19488" s="312" t="s">
        <v>1922</v>
      </c>
      <c r="I19488" s="313" t="s">
        <v>6831</v>
      </c>
    </row>
    <row r="19489" spans="6:9" x14ac:dyDescent="0.2">
      <c r="F19489" s="310" t="s">
        <v>24945</v>
      </c>
      <c r="G19489" s="311">
        <v>46796</v>
      </c>
      <c r="H19489" s="312" t="s">
        <v>1922</v>
      </c>
      <c r="I19489" s="313" t="s">
        <v>6831</v>
      </c>
    </row>
    <row r="19490" spans="6:9" x14ac:dyDescent="0.2">
      <c r="F19490" s="310" t="s">
        <v>24946</v>
      </c>
      <c r="G19490" s="311">
        <v>46797</v>
      </c>
      <c r="H19490" s="312" t="s">
        <v>1922</v>
      </c>
      <c r="I19490" s="313" t="s">
        <v>6831</v>
      </c>
    </row>
    <row r="19491" spans="6:9" x14ac:dyDescent="0.2">
      <c r="F19491" s="310" t="s">
        <v>24947</v>
      </c>
      <c r="G19491" s="311">
        <v>46798</v>
      </c>
      <c r="H19491" s="312" t="s">
        <v>1922</v>
      </c>
      <c r="I19491" s="313" t="s">
        <v>6831</v>
      </c>
    </row>
    <row r="19492" spans="6:9" x14ac:dyDescent="0.2">
      <c r="F19492" s="310" t="s">
        <v>24948</v>
      </c>
      <c r="G19492" s="311">
        <v>46799</v>
      </c>
      <c r="H19492" s="312" t="s">
        <v>1922</v>
      </c>
      <c r="I19492" s="313" t="s">
        <v>6831</v>
      </c>
    </row>
    <row r="19493" spans="6:9" x14ac:dyDescent="0.2">
      <c r="F19493" s="310" t="s">
        <v>24949</v>
      </c>
      <c r="G19493" s="311">
        <v>46801</v>
      </c>
      <c r="H19493" s="312" t="s">
        <v>1922</v>
      </c>
      <c r="I19493" s="313" t="s">
        <v>6831</v>
      </c>
    </row>
    <row r="19494" spans="6:9" x14ac:dyDescent="0.2">
      <c r="F19494" s="310" t="s">
        <v>24950</v>
      </c>
      <c r="G19494" s="311">
        <v>46802</v>
      </c>
      <c r="H19494" s="312" t="s">
        <v>1922</v>
      </c>
      <c r="I19494" s="313" t="s">
        <v>6831</v>
      </c>
    </row>
    <row r="19495" spans="6:9" x14ac:dyDescent="0.2">
      <c r="F19495" s="310" t="s">
        <v>24951</v>
      </c>
      <c r="G19495" s="311">
        <v>46803</v>
      </c>
      <c r="H19495" s="312" t="s">
        <v>1922</v>
      </c>
      <c r="I19495" s="313" t="s">
        <v>6831</v>
      </c>
    </row>
    <row r="19496" spans="6:9" x14ac:dyDescent="0.2">
      <c r="F19496" s="310" t="s">
        <v>24952</v>
      </c>
      <c r="G19496" s="311">
        <v>46804</v>
      </c>
      <c r="H19496" s="312" t="s">
        <v>1922</v>
      </c>
      <c r="I19496" s="313" t="s">
        <v>6831</v>
      </c>
    </row>
    <row r="19497" spans="6:9" x14ac:dyDescent="0.2">
      <c r="F19497" s="310" t="s">
        <v>24953</v>
      </c>
      <c r="G19497" s="311">
        <v>46805</v>
      </c>
      <c r="H19497" s="312" t="s">
        <v>1922</v>
      </c>
      <c r="I19497" s="313" t="s">
        <v>6831</v>
      </c>
    </row>
    <row r="19498" spans="6:9" x14ac:dyDescent="0.2">
      <c r="F19498" s="310" t="s">
        <v>24954</v>
      </c>
      <c r="G19498" s="311">
        <v>46806</v>
      </c>
      <c r="H19498" s="312" t="s">
        <v>1922</v>
      </c>
      <c r="I19498" s="313" t="s">
        <v>6831</v>
      </c>
    </row>
    <row r="19499" spans="6:9" x14ac:dyDescent="0.2">
      <c r="F19499" s="310" t="s">
        <v>24955</v>
      </c>
      <c r="G19499" s="311">
        <v>46807</v>
      </c>
      <c r="H19499" s="312" t="s">
        <v>1922</v>
      </c>
      <c r="I19499" s="313" t="s">
        <v>6831</v>
      </c>
    </row>
    <row r="19500" spans="6:9" x14ac:dyDescent="0.2">
      <c r="F19500" s="310" t="s">
        <v>24956</v>
      </c>
      <c r="G19500" s="311">
        <v>46808</v>
      </c>
      <c r="H19500" s="312" t="s">
        <v>1922</v>
      </c>
      <c r="I19500" s="313" t="s">
        <v>6831</v>
      </c>
    </row>
    <row r="19501" spans="6:9" x14ac:dyDescent="0.2">
      <c r="F19501" s="310" t="s">
        <v>24957</v>
      </c>
      <c r="G19501" s="311">
        <v>46809</v>
      </c>
      <c r="H19501" s="312" t="s">
        <v>1922</v>
      </c>
      <c r="I19501" s="313" t="s">
        <v>6831</v>
      </c>
    </row>
    <row r="19502" spans="6:9" x14ac:dyDescent="0.2">
      <c r="F19502" s="310" t="s">
        <v>24958</v>
      </c>
      <c r="G19502" s="311">
        <v>46814</v>
      </c>
      <c r="H19502" s="312" t="s">
        <v>1922</v>
      </c>
      <c r="I19502" s="313" t="s">
        <v>6831</v>
      </c>
    </row>
    <row r="19503" spans="6:9" x14ac:dyDescent="0.2">
      <c r="F19503" s="310" t="s">
        <v>24959</v>
      </c>
      <c r="G19503" s="311">
        <v>46815</v>
      </c>
      <c r="H19503" s="312" t="s">
        <v>1922</v>
      </c>
      <c r="I19503" s="313" t="s">
        <v>6831</v>
      </c>
    </row>
    <row r="19504" spans="6:9" x14ac:dyDescent="0.2">
      <c r="F19504" s="310" t="s">
        <v>24960</v>
      </c>
      <c r="G19504" s="311">
        <v>46816</v>
      </c>
      <c r="H19504" s="312" t="s">
        <v>1922</v>
      </c>
      <c r="I19504" s="313" t="s">
        <v>6831</v>
      </c>
    </row>
    <row r="19505" spans="6:9" x14ac:dyDescent="0.2">
      <c r="F19505" s="310" t="s">
        <v>24961</v>
      </c>
      <c r="G19505" s="311">
        <v>46818</v>
      </c>
      <c r="H19505" s="312" t="s">
        <v>1922</v>
      </c>
      <c r="I19505" s="313" t="s">
        <v>6831</v>
      </c>
    </row>
    <row r="19506" spans="6:9" x14ac:dyDescent="0.2">
      <c r="F19506" s="310" t="s">
        <v>24962</v>
      </c>
      <c r="G19506" s="311">
        <v>46819</v>
      </c>
      <c r="H19506" s="312" t="s">
        <v>1922</v>
      </c>
      <c r="I19506" s="313" t="s">
        <v>6831</v>
      </c>
    </row>
    <row r="19507" spans="6:9" x14ac:dyDescent="0.2">
      <c r="F19507" s="310" t="s">
        <v>24963</v>
      </c>
      <c r="G19507" s="311">
        <v>46825</v>
      </c>
      <c r="H19507" s="312" t="s">
        <v>1922</v>
      </c>
      <c r="I19507" s="313" t="s">
        <v>6831</v>
      </c>
    </row>
    <row r="19508" spans="6:9" x14ac:dyDescent="0.2">
      <c r="F19508" s="310" t="s">
        <v>24964</v>
      </c>
      <c r="G19508" s="311">
        <v>46835</v>
      </c>
      <c r="H19508" s="312" t="s">
        <v>1922</v>
      </c>
      <c r="I19508" s="313" t="s">
        <v>6831</v>
      </c>
    </row>
    <row r="19509" spans="6:9" x14ac:dyDescent="0.2">
      <c r="F19509" s="310" t="s">
        <v>24965</v>
      </c>
      <c r="G19509" s="311">
        <v>46845</v>
      </c>
      <c r="H19509" s="312" t="s">
        <v>1922</v>
      </c>
      <c r="I19509" s="313" t="s">
        <v>6831</v>
      </c>
    </row>
    <row r="19510" spans="6:9" x14ac:dyDescent="0.2">
      <c r="F19510" s="310" t="s">
        <v>24966</v>
      </c>
      <c r="G19510" s="311">
        <v>46850</v>
      </c>
      <c r="H19510" s="312" t="s">
        <v>1922</v>
      </c>
      <c r="I19510" s="313" t="s">
        <v>6831</v>
      </c>
    </row>
    <row r="19511" spans="6:9" x14ac:dyDescent="0.2">
      <c r="F19511" s="310" t="s">
        <v>24967</v>
      </c>
      <c r="G19511" s="311">
        <v>46851</v>
      </c>
      <c r="H19511" s="312" t="s">
        <v>1922</v>
      </c>
      <c r="I19511" s="313" t="s">
        <v>6831</v>
      </c>
    </row>
    <row r="19512" spans="6:9" x14ac:dyDescent="0.2">
      <c r="F19512" s="310" t="s">
        <v>24968</v>
      </c>
      <c r="G19512" s="311">
        <v>46852</v>
      </c>
      <c r="H19512" s="312" t="s">
        <v>1922</v>
      </c>
      <c r="I19512" s="313" t="s">
        <v>6831</v>
      </c>
    </row>
    <row r="19513" spans="6:9" x14ac:dyDescent="0.2">
      <c r="F19513" s="310" t="s">
        <v>24969</v>
      </c>
      <c r="G19513" s="311">
        <v>46853</v>
      </c>
      <c r="H19513" s="312" t="s">
        <v>1922</v>
      </c>
      <c r="I19513" s="313" t="s">
        <v>6831</v>
      </c>
    </row>
    <row r="19514" spans="6:9" x14ac:dyDescent="0.2">
      <c r="F19514" s="310" t="s">
        <v>24970</v>
      </c>
      <c r="G19514" s="311">
        <v>46854</v>
      </c>
      <c r="H19514" s="312" t="s">
        <v>1922</v>
      </c>
      <c r="I19514" s="313" t="s">
        <v>6831</v>
      </c>
    </row>
    <row r="19515" spans="6:9" x14ac:dyDescent="0.2">
      <c r="F19515" s="310" t="s">
        <v>24971</v>
      </c>
      <c r="G19515" s="311">
        <v>46855</v>
      </c>
      <c r="H19515" s="312" t="s">
        <v>1922</v>
      </c>
      <c r="I19515" s="313" t="s">
        <v>6831</v>
      </c>
    </row>
    <row r="19516" spans="6:9" x14ac:dyDescent="0.2">
      <c r="F19516" s="310" t="s">
        <v>24972</v>
      </c>
      <c r="G19516" s="311">
        <v>46856</v>
      </c>
      <c r="H19516" s="312" t="s">
        <v>1922</v>
      </c>
      <c r="I19516" s="313" t="s">
        <v>6831</v>
      </c>
    </row>
    <row r="19517" spans="6:9" x14ac:dyDescent="0.2">
      <c r="F19517" s="310" t="s">
        <v>24973</v>
      </c>
      <c r="G19517" s="311">
        <v>46857</v>
      </c>
      <c r="H19517" s="312" t="s">
        <v>1922</v>
      </c>
      <c r="I19517" s="313" t="s">
        <v>6831</v>
      </c>
    </row>
    <row r="19518" spans="6:9" x14ac:dyDescent="0.2">
      <c r="F19518" s="310" t="s">
        <v>24974</v>
      </c>
      <c r="G19518" s="311">
        <v>46858</v>
      </c>
      <c r="H19518" s="312" t="s">
        <v>1922</v>
      </c>
      <c r="I19518" s="313" t="s">
        <v>6831</v>
      </c>
    </row>
    <row r="19519" spans="6:9" x14ac:dyDescent="0.2">
      <c r="F19519" s="310" t="s">
        <v>24975</v>
      </c>
      <c r="G19519" s="311">
        <v>46859</v>
      </c>
      <c r="H19519" s="312" t="s">
        <v>1922</v>
      </c>
      <c r="I19519" s="313" t="s">
        <v>6831</v>
      </c>
    </row>
    <row r="19520" spans="6:9" x14ac:dyDescent="0.2">
      <c r="F19520" s="310" t="s">
        <v>24976</v>
      </c>
      <c r="G19520" s="311">
        <v>46860</v>
      </c>
      <c r="H19520" s="312" t="s">
        <v>1922</v>
      </c>
      <c r="I19520" s="313" t="s">
        <v>6831</v>
      </c>
    </row>
    <row r="19521" spans="6:9" x14ac:dyDescent="0.2">
      <c r="F19521" s="310" t="s">
        <v>24977</v>
      </c>
      <c r="G19521" s="311">
        <v>46861</v>
      </c>
      <c r="H19521" s="312" t="s">
        <v>1922</v>
      </c>
      <c r="I19521" s="313" t="s">
        <v>6831</v>
      </c>
    </row>
    <row r="19522" spans="6:9" x14ac:dyDescent="0.2">
      <c r="F19522" s="310" t="s">
        <v>24978</v>
      </c>
      <c r="G19522" s="311">
        <v>46862</v>
      </c>
      <c r="H19522" s="312" t="s">
        <v>1922</v>
      </c>
      <c r="I19522" s="313" t="s">
        <v>6831</v>
      </c>
    </row>
    <row r="19523" spans="6:9" x14ac:dyDescent="0.2">
      <c r="F19523" s="310" t="s">
        <v>24979</v>
      </c>
      <c r="G19523" s="311">
        <v>46863</v>
      </c>
      <c r="H19523" s="312" t="s">
        <v>1922</v>
      </c>
      <c r="I19523" s="313" t="s">
        <v>6831</v>
      </c>
    </row>
    <row r="19524" spans="6:9" x14ac:dyDescent="0.2">
      <c r="F19524" s="310" t="s">
        <v>24980</v>
      </c>
      <c r="G19524" s="311">
        <v>46864</v>
      </c>
      <c r="H19524" s="312" t="s">
        <v>1922</v>
      </c>
      <c r="I19524" s="313" t="s">
        <v>6831</v>
      </c>
    </row>
    <row r="19525" spans="6:9" x14ac:dyDescent="0.2">
      <c r="F19525" s="310" t="s">
        <v>24981</v>
      </c>
      <c r="G19525" s="311">
        <v>46865</v>
      </c>
      <c r="H19525" s="312" t="s">
        <v>1922</v>
      </c>
      <c r="I19525" s="313" t="s">
        <v>6831</v>
      </c>
    </row>
    <row r="19526" spans="6:9" x14ac:dyDescent="0.2">
      <c r="F19526" s="310" t="s">
        <v>24982</v>
      </c>
      <c r="G19526" s="311">
        <v>46866</v>
      </c>
      <c r="H19526" s="312" t="s">
        <v>1922</v>
      </c>
      <c r="I19526" s="313" t="s">
        <v>6831</v>
      </c>
    </row>
    <row r="19527" spans="6:9" x14ac:dyDescent="0.2">
      <c r="F19527" s="310" t="s">
        <v>24983</v>
      </c>
      <c r="G19527" s="311">
        <v>46867</v>
      </c>
      <c r="H19527" s="312" t="s">
        <v>1922</v>
      </c>
      <c r="I19527" s="313" t="s">
        <v>6831</v>
      </c>
    </row>
    <row r="19528" spans="6:9" x14ac:dyDescent="0.2">
      <c r="F19528" s="310" t="s">
        <v>24984</v>
      </c>
      <c r="G19528" s="311">
        <v>46868</v>
      </c>
      <c r="H19528" s="312" t="s">
        <v>1922</v>
      </c>
      <c r="I19528" s="313" t="s">
        <v>6831</v>
      </c>
    </row>
    <row r="19529" spans="6:9" x14ac:dyDescent="0.2">
      <c r="F19529" s="310" t="s">
        <v>24985</v>
      </c>
      <c r="G19529" s="311">
        <v>46869</v>
      </c>
      <c r="H19529" s="312" t="s">
        <v>1922</v>
      </c>
      <c r="I19529" s="313" t="s">
        <v>6831</v>
      </c>
    </row>
    <row r="19530" spans="6:9" x14ac:dyDescent="0.2">
      <c r="F19530" s="310" t="s">
        <v>24986</v>
      </c>
      <c r="G19530" s="311">
        <v>46885</v>
      </c>
      <c r="H19530" s="312" t="s">
        <v>1922</v>
      </c>
      <c r="I19530" s="313" t="s">
        <v>6831</v>
      </c>
    </row>
    <row r="19531" spans="6:9" x14ac:dyDescent="0.2">
      <c r="F19531" s="310" t="s">
        <v>24987</v>
      </c>
      <c r="G19531" s="311">
        <v>46895</v>
      </c>
      <c r="H19531" s="312" t="s">
        <v>1922</v>
      </c>
      <c r="I19531" s="313" t="s">
        <v>6831</v>
      </c>
    </row>
    <row r="19532" spans="6:9" x14ac:dyDescent="0.2">
      <c r="F19532" s="310" t="s">
        <v>24988</v>
      </c>
      <c r="G19532" s="311">
        <v>46896</v>
      </c>
      <c r="H19532" s="312" t="s">
        <v>1922</v>
      </c>
      <c r="I19532" s="313" t="s">
        <v>6831</v>
      </c>
    </row>
    <row r="19533" spans="6:9" x14ac:dyDescent="0.2">
      <c r="F19533" s="310" t="s">
        <v>24989</v>
      </c>
      <c r="G19533" s="311">
        <v>46897</v>
      </c>
      <c r="H19533" s="312" t="s">
        <v>1922</v>
      </c>
      <c r="I19533" s="313" t="s">
        <v>6831</v>
      </c>
    </row>
    <row r="19534" spans="6:9" x14ac:dyDescent="0.2">
      <c r="F19534" s="310" t="s">
        <v>24990</v>
      </c>
      <c r="G19534" s="311">
        <v>46898</v>
      </c>
      <c r="H19534" s="312" t="s">
        <v>1922</v>
      </c>
      <c r="I19534" s="313" t="s">
        <v>6831</v>
      </c>
    </row>
    <row r="19535" spans="6:9" x14ac:dyDescent="0.2">
      <c r="F19535" s="310" t="s">
        <v>24991</v>
      </c>
      <c r="G19535" s="311">
        <v>46899</v>
      </c>
      <c r="H19535" s="312" t="s">
        <v>1922</v>
      </c>
      <c r="I19535" s="313" t="s">
        <v>6831</v>
      </c>
    </row>
    <row r="19536" spans="6:9" x14ac:dyDescent="0.2">
      <c r="F19536" s="310" t="s">
        <v>24992</v>
      </c>
      <c r="G19536" s="311">
        <v>46901</v>
      </c>
      <c r="H19536" s="312" t="s">
        <v>1922</v>
      </c>
      <c r="I19536" s="313" t="s">
        <v>6831</v>
      </c>
    </row>
    <row r="19537" spans="6:9" x14ac:dyDescent="0.2">
      <c r="F19537" s="310" t="s">
        <v>24993</v>
      </c>
      <c r="G19537" s="311">
        <v>46902</v>
      </c>
      <c r="H19537" s="312" t="s">
        <v>1922</v>
      </c>
      <c r="I19537" s="313" t="s">
        <v>6831</v>
      </c>
    </row>
    <row r="19538" spans="6:9" x14ac:dyDescent="0.2">
      <c r="F19538" s="310" t="s">
        <v>24994</v>
      </c>
      <c r="G19538" s="311">
        <v>46903</v>
      </c>
      <c r="H19538" s="312" t="s">
        <v>1922</v>
      </c>
      <c r="I19538" s="313" t="s">
        <v>6831</v>
      </c>
    </row>
    <row r="19539" spans="6:9" x14ac:dyDescent="0.2">
      <c r="F19539" s="310" t="s">
        <v>24995</v>
      </c>
      <c r="G19539" s="311">
        <v>46904</v>
      </c>
      <c r="H19539" s="312" t="s">
        <v>1922</v>
      </c>
      <c r="I19539" s="313" t="s">
        <v>6831</v>
      </c>
    </row>
    <row r="19540" spans="6:9" x14ac:dyDescent="0.2">
      <c r="F19540" s="310" t="s">
        <v>24996</v>
      </c>
      <c r="G19540" s="311">
        <v>46910</v>
      </c>
      <c r="H19540" s="312" t="s">
        <v>1922</v>
      </c>
      <c r="I19540" s="313" t="s">
        <v>6831</v>
      </c>
    </row>
    <row r="19541" spans="6:9" x14ac:dyDescent="0.2">
      <c r="F19541" s="310" t="s">
        <v>24997</v>
      </c>
      <c r="G19541" s="311">
        <v>46911</v>
      </c>
      <c r="H19541" s="312" t="s">
        <v>1922</v>
      </c>
      <c r="I19541" s="313" t="s">
        <v>6831</v>
      </c>
    </row>
    <row r="19542" spans="6:9" x14ac:dyDescent="0.2">
      <c r="F19542" s="310" t="s">
        <v>24998</v>
      </c>
      <c r="G19542" s="311">
        <v>46912</v>
      </c>
      <c r="H19542" s="312" t="s">
        <v>1922</v>
      </c>
      <c r="I19542" s="313" t="s">
        <v>6831</v>
      </c>
    </row>
    <row r="19543" spans="6:9" x14ac:dyDescent="0.2">
      <c r="F19543" s="310" t="s">
        <v>24999</v>
      </c>
      <c r="G19543" s="311">
        <v>46913</v>
      </c>
      <c r="H19543" s="312" t="s">
        <v>1922</v>
      </c>
      <c r="I19543" s="313" t="s">
        <v>6831</v>
      </c>
    </row>
    <row r="19544" spans="6:9" x14ac:dyDescent="0.2">
      <c r="F19544" s="310" t="s">
        <v>25000</v>
      </c>
      <c r="G19544" s="311">
        <v>46914</v>
      </c>
      <c r="H19544" s="312" t="s">
        <v>1922</v>
      </c>
      <c r="I19544" s="313" t="s">
        <v>6831</v>
      </c>
    </row>
    <row r="19545" spans="6:9" x14ac:dyDescent="0.2">
      <c r="F19545" s="310" t="s">
        <v>25001</v>
      </c>
      <c r="G19545" s="311">
        <v>46915</v>
      </c>
      <c r="H19545" s="312" t="s">
        <v>1922</v>
      </c>
      <c r="I19545" s="313" t="s">
        <v>6831</v>
      </c>
    </row>
    <row r="19546" spans="6:9" x14ac:dyDescent="0.2">
      <c r="F19546" s="310" t="s">
        <v>25002</v>
      </c>
      <c r="G19546" s="311">
        <v>46916</v>
      </c>
      <c r="H19546" s="312" t="s">
        <v>1922</v>
      </c>
      <c r="I19546" s="313" t="s">
        <v>6831</v>
      </c>
    </row>
    <row r="19547" spans="6:9" x14ac:dyDescent="0.2">
      <c r="F19547" s="310" t="s">
        <v>25003</v>
      </c>
      <c r="G19547" s="311">
        <v>46917</v>
      </c>
      <c r="H19547" s="312" t="s">
        <v>1922</v>
      </c>
      <c r="I19547" s="313" t="s">
        <v>6831</v>
      </c>
    </row>
    <row r="19548" spans="6:9" x14ac:dyDescent="0.2">
      <c r="F19548" s="310" t="s">
        <v>25004</v>
      </c>
      <c r="G19548" s="311">
        <v>46919</v>
      </c>
      <c r="H19548" s="312" t="s">
        <v>1922</v>
      </c>
      <c r="I19548" s="313" t="s">
        <v>6831</v>
      </c>
    </row>
    <row r="19549" spans="6:9" x14ac:dyDescent="0.2">
      <c r="F19549" s="310" t="s">
        <v>25005</v>
      </c>
      <c r="G19549" s="311">
        <v>46920</v>
      </c>
      <c r="H19549" s="312" t="s">
        <v>1922</v>
      </c>
      <c r="I19549" s="313" t="s">
        <v>6831</v>
      </c>
    </row>
    <row r="19550" spans="6:9" x14ac:dyDescent="0.2">
      <c r="F19550" s="310" t="s">
        <v>25006</v>
      </c>
      <c r="G19550" s="311">
        <v>46921</v>
      </c>
      <c r="H19550" s="312" t="s">
        <v>1922</v>
      </c>
      <c r="I19550" s="313" t="s">
        <v>6831</v>
      </c>
    </row>
    <row r="19551" spans="6:9" x14ac:dyDescent="0.2">
      <c r="F19551" s="310" t="s">
        <v>25007</v>
      </c>
      <c r="G19551" s="311">
        <v>46922</v>
      </c>
      <c r="H19551" s="312" t="s">
        <v>1922</v>
      </c>
      <c r="I19551" s="313" t="s">
        <v>6831</v>
      </c>
    </row>
    <row r="19552" spans="6:9" x14ac:dyDescent="0.2">
      <c r="F19552" s="310" t="s">
        <v>25008</v>
      </c>
      <c r="G19552" s="311">
        <v>46923</v>
      </c>
      <c r="H19552" s="312" t="s">
        <v>1922</v>
      </c>
      <c r="I19552" s="313" t="s">
        <v>6831</v>
      </c>
    </row>
    <row r="19553" spans="6:9" x14ac:dyDescent="0.2">
      <c r="F19553" s="310" t="s">
        <v>25009</v>
      </c>
      <c r="G19553" s="311">
        <v>46926</v>
      </c>
      <c r="H19553" s="312" t="s">
        <v>1922</v>
      </c>
      <c r="I19553" s="313" t="s">
        <v>6831</v>
      </c>
    </row>
    <row r="19554" spans="6:9" x14ac:dyDescent="0.2">
      <c r="F19554" s="310" t="s">
        <v>25010</v>
      </c>
      <c r="G19554" s="311">
        <v>46928</v>
      </c>
      <c r="H19554" s="312" t="s">
        <v>1922</v>
      </c>
      <c r="I19554" s="313" t="s">
        <v>6831</v>
      </c>
    </row>
    <row r="19555" spans="6:9" x14ac:dyDescent="0.2">
      <c r="F19555" s="310" t="s">
        <v>25011</v>
      </c>
      <c r="G19555" s="311">
        <v>46929</v>
      </c>
      <c r="H19555" s="312" t="s">
        <v>1922</v>
      </c>
      <c r="I19555" s="313" t="s">
        <v>6831</v>
      </c>
    </row>
    <row r="19556" spans="6:9" x14ac:dyDescent="0.2">
      <c r="F19556" s="310" t="s">
        <v>25012</v>
      </c>
      <c r="G19556" s="311">
        <v>46930</v>
      </c>
      <c r="H19556" s="312" t="s">
        <v>1922</v>
      </c>
      <c r="I19556" s="313" t="s">
        <v>6831</v>
      </c>
    </row>
    <row r="19557" spans="6:9" x14ac:dyDescent="0.2">
      <c r="F19557" s="310" t="s">
        <v>25013</v>
      </c>
      <c r="G19557" s="311">
        <v>46931</v>
      </c>
      <c r="H19557" s="312" t="s">
        <v>1922</v>
      </c>
      <c r="I19557" s="313" t="s">
        <v>6831</v>
      </c>
    </row>
    <row r="19558" spans="6:9" x14ac:dyDescent="0.2">
      <c r="F19558" s="310" t="s">
        <v>25014</v>
      </c>
      <c r="G19558" s="311">
        <v>46932</v>
      </c>
      <c r="H19558" s="312" t="s">
        <v>1922</v>
      </c>
      <c r="I19558" s="313" t="s">
        <v>6831</v>
      </c>
    </row>
    <row r="19559" spans="6:9" x14ac:dyDescent="0.2">
      <c r="F19559" s="310" t="s">
        <v>25015</v>
      </c>
      <c r="G19559" s="311">
        <v>46933</v>
      </c>
      <c r="H19559" s="312" t="s">
        <v>1922</v>
      </c>
      <c r="I19559" s="313" t="s">
        <v>6831</v>
      </c>
    </row>
    <row r="19560" spans="6:9" x14ac:dyDescent="0.2">
      <c r="F19560" s="310" t="s">
        <v>25016</v>
      </c>
      <c r="G19560" s="311">
        <v>46935</v>
      </c>
      <c r="H19560" s="312" t="s">
        <v>1922</v>
      </c>
      <c r="I19560" s="313" t="s">
        <v>6831</v>
      </c>
    </row>
    <row r="19561" spans="6:9" x14ac:dyDescent="0.2">
      <c r="F19561" s="310" t="s">
        <v>25017</v>
      </c>
      <c r="G19561" s="311">
        <v>46936</v>
      </c>
      <c r="H19561" s="312" t="s">
        <v>1922</v>
      </c>
      <c r="I19561" s="313" t="s">
        <v>6831</v>
      </c>
    </row>
    <row r="19562" spans="6:9" x14ac:dyDescent="0.2">
      <c r="F19562" s="310" t="s">
        <v>25018</v>
      </c>
      <c r="G19562" s="311">
        <v>46937</v>
      </c>
      <c r="H19562" s="312" t="s">
        <v>1922</v>
      </c>
      <c r="I19562" s="313" t="s">
        <v>6831</v>
      </c>
    </row>
    <row r="19563" spans="6:9" x14ac:dyDescent="0.2">
      <c r="F19563" s="310" t="s">
        <v>25019</v>
      </c>
      <c r="G19563" s="311">
        <v>46938</v>
      </c>
      <c r="H19563" s="312" t="s">
        <v>1922</v>
      </c>
      <c r="I19563" s="313" t="s">
        <v>6831</v>
      </c>
    </row>
    <row r="19564" spans="6:9" x14ac:dyDescent="0.2">
      <c r="F19564" s="310" t="s">
        <v>25020</v>
      </c>
      <c r="G19564" s="311">
        <v>46939</v>
      </c>
      <c r="H19564" s="312" t="s">
        <v>1922</v>
      </c>
      <c r="I19564" s="313" t="s">
        <v>6831</v>
      </c>
    </row>
    <row r="19565" spans="6:9" x14ac:dyDescent="0.2">
      <c r="F19565" s="310" t="s">
        <v>25021</v>
      </c>
      <c r="G19565" s="311">
        <v>46940</v>
      </c>
      <c r="H19565" s="312" t="s">
        <v>1922</v>
      </c>
      <c r="I19565" s="313" t="s">
        <v>6831</v>
      </c>
    </row>
    <row r="19566" spans="6:9" x14ac:dyDescent="0.2">
      <c r="F19566" s="310" t="s">
        <v>25022</v>
      </c>
      <c r="G19566" s="311">
        <v>46941</v>
      </c>
      <c r="H19566" s="312" t="s">
        <v>1922</v>
      </c>
      <c r="I19566" s="313" t="s">
        <v>6831</v>
      </c>
    </row>
    <row r="19567" spans="6:9" x14ac:dyDescent="0.2">
      <c r="F19567" s="310" t="s">
        <v>25023</v>
      </c>
      <c r="G19567" s="311">
        <v>46942</v>
      </c>
      <c r="H19567" s="312" t="s">
        <v>1922</v>
      </c>
      <c r="I19567" s="313" t="s">
        <v>6831</v>
      </c>
    </row>
    <row r="19568" spans="6:9" x14ac:dyDescent="0.2">
      <c r="F19568" s="310" t="s">
        <v>25024</v>
      </c>
      <c r="G19568" s="311">
        <v>46943</v>
      </c>
      <c r="H19568" s="312" t="s">
        <v>1922</v>
      </c>
      <c r="I19568" s="313" t="s">
        <v>6831</v>
      </c>
    </row>
    <row r="19569" spans="6:9" x14ac:dyDescent="0.2">
      <c r="F19569" s="310" t="s">
        <v>25025</v>
      </c>
      <c r="G19569" s="311">
        <v>46945</v>
      </c>
      <c r="H19569" s="312" t="s">
        <v>1922</v>
      </c>
      <c r="I19569" s="313" t="s">
        <v>6831</v>
      </c>
    </row>
    <row r="19570" spans="6:9" x14ac:dyDescent="0.2">
      <c r="F19570" s="310" t="s">
        <v>25026</v>
      </c>
      <c r="G19570" s="311">
        <v>46946</v>
      </c>
      <c r="H19570" s="312" t="s">
        <v>1922</v>
      </c>
      <c r="I19570" s="313" t="s">
        <v>6831</v>
      </c>
    </row>
    <row r="19571" spans="6:9" x14ac:dyDescent="0.2">
      <c r="F19571" s="310" t="s">
        <v>25027</v>
      </c>
      <c r="G19571" s="311">
        <v>46947</v>
      </c>
      <c r="H19571" s="312" t="s">
        <v>1922</v>
      </c>
      <c r="I19571" s="313" t="s">
        <v>6831</v>
      </c>
    </row>
    <row r="19572" spans="6:9" x14ac:dyDescent="0.2">
      <c r="F19572" s="310" t="s">
        <v>25028</v>
      </c>
      <c r="G19572" s="311">
        <v>46950</v>
      </c>
      <c r="H19572" s="312" t="s">
        <v>1922</v>
      </c>
      <c r="I19572" s="313" t="s">
        <v>6831</v>
      </c>
    </row>
    <row r="19573" spans="6:9" x14ac:dyDescent="0.2">
      <c r="F19573" s="310" t="s">
        <v>25029</v>
      </c>
      <c r="G19573" s="311">
        <v>46951</v>
      </c>
      <c r="H19573" s="312" t="s">
        <v>1922</v>
      </c>
      <c r="I19573" s="313" t="s">
        <v>6831</v>
      </c>
    </row>
    <row r="19574" spans="6:9" x14ac:dyDescent="0.2">
      <c r="F19574" s="310" t="s">
        <v>25030</v>
      </c>
      <c r="G19574" s="311">
        <v>46952</v>
      </c>
      <c r="H19574" s="312" t="s">
        <v>1922</v>
      </c>
      <c r="I19574" s="313" t="s">
        <v>6831</v>
      </c>
    </row>
    <row r="19575" spans="6:9" x14ac:dyDescent="0.2">
      <c r="F19575" s="310" t="s">
        <v>25031</v>
      </c>
      <c r="G19575" s="311">
        <v>46953</v>
      </c>
      <c r="H19575" s="312" t="s">
        <v>1922</v>
      </c>
      <c r="I19575" s="313" t="s">
        <v>6831</v>
      </c>
    </row>
    <row r="19576" spans="6:9" x14ac:dyDescent="0.2">
      <c r="F19576" s="310" t="s">
        <v>25032</v>
      </c>
      <c r="G19576" s="311">
        <v>46957</v>
      </c>
      <c r="H19576" s="312" t="s">
        <v>1922</v>
      </c>
      <c r="I19576" s="313" t="s">
        <v>6831</v>
      </c>
    </row>
    <row r="19577" spans="6:9" x14ac:dyDescent="0.2">
      <c r="F19577" s="310" t="s">
        <v>25033</v>
      </c>
      <c r="G19577" s="311">
        <v>46958</v>
      </c>
      <c r="H19577" s="312" t="s">
        <v>1922</v>
      </c>
      <c r="I19577" s="313" t="s">
        <v>6831</v>
      </c>
    </row>
    <row r="19578" spans="6:9" x14ac:dyDescent="0.2">
      <c r="F19578" s="310" t="s">
        <v>25034</v>
      </c>
      <c r="G19578" s="311">
        <v>46959</v>
      </c>
      <c r="H19578" s="312" t="s">
        <v>1922</v>
      </c>
      <c r="I19578" s="313" t="s">
        <v>6831</v>
      </c>
    </row>
    <row r="19579" spans="6:9" x14ac:dyDescent="0.2">
      <c r="F19579" s="310" t="s">
        <v>25035</v>
      </c>
      <c r="G19579" s="311">
        <v>46960</v>
      </c>
      <c r="H19579" s="312" t="s">
        <v>1922</v>
      </c>
      <c r="I19579" s="313" t="s">
        <v>6831</v>
      </c>
    </row>
    <row r="19580" spans="6:9" x14ac:dyDescent="0.2">
      <c r="F19580" s="310" t="s">
        <v>25036</v>
      </c>
      <c r="G19580" s="311">
        <v>46961</v>
      </c>
      <c r="H19580" s="312" t="s">
        <v>1922</v>
      </c>
      <c r="I19580" s="313" t="s">
        <v>6831</v>
      </c>
    </row>
    <row r="19581" spans="6:9" x14ac:dyDescent="0.2">
      <c r="F19581" s="310" t="s">
        <v>25037</v>
      </c>
      <c r="G19581" s="311">
        <v>46962</v>
      </c>
      <c r="H19581" s="312" t="s">
        <v>1922</v>
      </c>
      <c r="I19581" s="313" t="s">
        <v>6831</v>
      </c>
    </row>
    <row r="19582" spans="6:9" x14ac:dyDescent="0.2">
      <c r="F19582" s="310" t="s">
        <v>25038</v>
      </c>
      <c r="G19582" s="311">
        <v>46965</v>
      </c>
      <c r="H19582" s="312" t="s">
        <v>1922</v>
      </c>
      <c r="I19582" s="313" t="s">
        <v>6831</v>
      </c>
    </row>
    <row r="19583" spans="6:9" x14ac:dyDescent="0.2">
      <c r="F19583" s="310" t="s">
        <v>25039</v>
      </c>
      <c r="G19583" s="311">
        <v>46967</v>
      </c>
      <c r="H19583" s="312" t="s">
        <v>1922</v>
      </c>
      <c r="I19583" s="313" t="s">
        <v>6831</v>
      </c>
    </row>
    <row r="19584" spans="6:9" x14ac:dyDescent="0.2">
      <c r="F19584" s="310" t="s">
        <v>25040</v>
      </c>
      <c r="G19584" s="311">
        <v>46968</v>
      </c>
      <c r="H19584" s="312" t="s">
        <v>1922</v>
      </c>
      <c r="I19584" s="313" t="s">
        <v>6831</v>
      </c>
    </row>
    <row r="19585" spans="6:9" x14ac:dyDescent="0.2">
      <c r="F19585" s="310" t="s">
        <v>25041</v>
      </c>
      <c r="G19585" s="311">
        <v>46970</v>
      </c>
      <c r="H19585" s="312" t="s">
        <v>1922</v>
      </c>
      <c r="I19585" s="313" t="s">
        <v>6831</v>
      </c>
    </row>
    <row r="19586" spans="6:9" x14ac:dyDescent="0.2">
      <c r="F19586" s="310" t="s">
        <v>25042</v>
      </c>
      <c r="G19586" s="311">
        <v>46971</v>
      </c>
      <c r="H19586" s="312" t="s">
        <v>1922</v>
      </c>
      <c r="I19586" s="313" t="s">
        <v>6831</v>
      </c>
    </row>
    <row r="19587" spans="6:9" x14ac:dyDescent="0.2">
      <c r="F19587" s="310" t="s">
        <v>25043</v>
      </c>
      <c r="G19587" s="311">
        <v>46974</v>
      </c>
      <c r="H19587" s="312" t="s">
        <v>1922</v>
      </c>
      <c r="I19587" s="313" t="s">
        <v>6831</v>
      </c>
    </row>
    <row r="19588" spans="6:9" x14ac:dyDescent="0.2">
      <c r="F19588" s="310" t="s">
        <v>25044</v>
      </c>
      <c r="G19588" s="311">
        <v>46975</v>
      </c>
      <c r="H19588" s="312" t="s">
        <v>1922</v>
      </c>
      <c r="I19588" s="313" t="s">
        <v>6831</v>
      </c>
    </row>
    <row r="19589" spans="6:9" x14ac:dyDescent="0.2">
      <c r="F19589" s="310" t="s">
        <v>25045</v>
      </c>
      <c r="G19589" s="311">
        <v>46977</v>
      </c>
      <c r="H19589" s="312" t="s">
        <v>1922</v>
      </c>
      <c r="I19589" s="313" t="s">
        <v>6831</v>
      </c>
    </row>
    <row r="19590" spans="6:9" x14ac:dyDescent="0.2">
      <c r="F19590" s="310" t="s">
        <v>25046</v>
      </c>
      <c r="G19590" s="311">
        <v>46978</v>
      </c>
      <c r="H19590" s="312" t="s">
        <v>1922</v>
      </c>
      <c r="I19590" s="313" t="s">
        <v>6831</v>
      </c>
    </row>
    <row r="19591" spans="6:9" x14ac:dyDescent="0.2">
      <c r="F19591" s="310" t="s">
        <v>25047</v>
      </c>
      <c r="G19591" s="311">
        <v>46979</v>
      </c>
      <c r="H19591" s="312" t="s">
        <v>1922</v>
      </c>
      <c r="I19591" s="313" t="s">
        <v>6831</v>
      </c>
    </row>
    <row r="19592" spans="6:9" x14ac:dyDescent="0.2">
      <c r="F19592" s="310" t="s">
        <v>25048</v>
      </c>
      <c r="G19592" s="311">
        <v>46980</v>
      </c>
      <c r="H19592" s="312" t="s">
        <v>1922</v>
      </c>
      <c r="I19592" s="313" t="s">
        <v>6831</v>
      </c>
    </row>
    <row r="19593" spans="6:9" x14ac:dyDescent="0.2">
      <c r="F19593" s="310" t="s">
        <v>25049</v>
      </c>
      <c r="G19593" s="311">
        <v>46982</v>
      </c>
      <c r="H19593" s="312" t="s">
        <v>1922</v>
      </c>
      <c r="I19593" s="313" t="s">
        <v>6831</v>
      </c>
    </row>
    <row r="19594" spans="6:9" x14ac:dyDescent="0.2">
      <c r="F19594" s="310" t="s">
        <v>25050</v>
      </c>
      <c r="G19594" s="311">
        <v>46984</v>
      </c>
      <c r="H19594" s="312" t="s">
        <v>1922</v>
      </c>
      <c r="I19594" s="313" t="s">
        <v>6831</v>
      </c>
    </row>
    <row r="19595" spans="6:9" x14ac:dyDescent="0.2">
      <c r="F19595" s="310" t="s">
        <v>25051</v>
      </c>
      <c r="G19595" s="311">
        <v>46985</v>
      </c>
      <c r="H19595" s="312" t="s">
        <v>1922</v>
      </c>
      <c r="I19595" s="313" t="s">
        <v>6831</v>
      </c>
    </row>
    <row r="19596" spans="6:9" x14ac:dyDescent="0.2">
      <c r="F19596" s="310" t="s">
        <v>25052</v>
      </c>
      <c r="G19596" s="311">
        <v>46986</v>
      </c>
      <c r="H19596" s="312" t="s">
        <v>1922</v>
      </c>
      <c r="I19596" s="313" t="s">
        <v>6831</v>
      </c>
    </row>
    <row r="19597" spans="6:9" x14ac:dyDescent="0.2">
      <c r="F19597" s="310" t="s">
        <v>25053</v>
      </c>
      <c r="G19597" s="311">
        <v>46987</v>
      </c>
      <c r="H19597" s="312" t="s">
        <v>1922</v>
      </c>
      <c r="I19597" s="313" t="s">
        <v>6831</v>
      </c>
    </row>
    <row r="19598" spans="6:9" x14ac:dyDescent="0.2">
      <c r="F19598" s="310" t="s">
        <v>25054</v>
      </c>
      <c r="G19598" s="311">
        <v>46988</v>
      </c>
      <c r="H19598" s="312" t="s">
        <v>1922</v>
      </c>
      <c r="I19598" s="313" t="s">
        <v>6831</v>
      </c>
    </row>
    <row r="19599" spans="6:9" x14ac:dyDescent="0.2">
      <c r="F19599" s="310" t="s">
        <v>25055</v>
      </c>
      <c r="G19599" s="311">
        <v>46989</v>
      </c>
      <c r="H19599" s="312" t="s">
        <v>1922</v>
      </c>
      <c r="I19599" s="313" t="s">
        <v>6831</v>
      </c>
    </row>
    <row r="19600" spans="6:9" x14ac:dyDescent="0.2">
      <c r="F19600" s="310" t="s">
        <v>25056</v>
      </c>
      <c r="G19600" s="311">
        <v>46990</v>
      </c>
      <c r="H19600" s="312" t="s">
        <v>1922</v>
      </c>
      <c r="I19600" s="313" t="s">
        <v>6831</v>
      </c>
    </row>
    <row r="19601" spans="6:9" x14ac:dyDescent="0.2">
      <c r="F19601" s="310" t="s">
        <v>25057</v>
      </c>
      <c r="G19601" s="311">
        <v>46991</v>
      </c>
      <c r="H19601" s="312" t="s">
        <v>1922</v>
      </c>
      <c r="I19601" s="313" t="s">
        <v>6831</v>
      </c>
    </row>
    <row r="19602" spans="6:9" x14ac:dyDescent="0.2">
      <c r="F19602" s="310" t="s">
        <v>25058</v>
      </c>
      <c r="G19602" s="311">
        <v>46992</v>
      </c>
      <c r="H19602" s="312" t="s">
        <v>1922</v>
      </c>
      <c r="I19602" s="313" t="s">
        <v>6831</v>
      </c>
    </row>
    <row r="19603" spans="6:9" x14ac:dyDescent="0.2">
      <c r="F19603" s="310" t="s">
        <v>25059</v>
      </c>
      <c r="G19603" s="311">
        <v>46994</v>
      </c>
      <c r="H19603" s="312" t="s">
        <v>1922</v>
      </c>
      <c r="I19603" s="313" t="s">
        <v>6831</v>
      </c>
    </row>
    <row r="19604" spans="6:9" x14ac:dyDescent="0.2">
      <c r="F19604" s="310" t="s">
        <v>25060</v>
      </c>
      <c r="G19604" s="311">
        <v>46995</v>
      </c>
      <c r="H19604" s="312" t="s">
        <v>1922</v>
      </c>
      <c r="I19604" s="313" t="s">
        <v>6831</v>
      </c>
    </row>
    <row r="19605" spans="6:9" x14ac:dyDescent="0.2">
      <c r="F19605" s="310" t="s">
        <v>25061</v>
      </c>
      <c r="G19605" s="311">
        <v>46996</v>
      </c>
      <c r="H19605" s="312" t="s">
        <v>1922</v>
      </c>
      <c r="I19605" s="313" t="s">
        <v>6831</v>
      </c>
    </row>
    <row r="19606" spans="6:9" x14ac:dyDescent="0.2">
      <c r="F19606" s="310" t="s">
        <v>25062</v>
      </c>
      <c r="G19606" s="311">
        <v>46998</v>
      </c>
      <c r="H19606" s="312" t="s">
        <v>1922</v>
      </c>
      <c r="I19606" s="313" t="s">
        <v>6831</v>
      </c>
    </row>
    <row r="19607" spans="6:9" x14ac:dyDescent="0.2">
      <c r="F19607" s="310" t="s">
        <v>4630</v>
      </c>
      <c r="G19607" s="311">
        <v>47001</v>
      </c>
      <c r="H19607" s="312" t="s">
        <v>1922</v>
      </c>
      <c r="I19607" s="313" t="s">
        <v>6831</v>
      </c>
    </row>
    <row r="19608" spans="6:9" x14ac:dyDescent="0.2">
      <c r="F19608" s="310" t="s">
        <v>4631</v>
      </c>
      <c r="G19608" s="311">
        <v>47003</v>
      </c>
      <c r="H19608" s="312" t="s">
        <v>1922</v>
      </c>
      <c r="I19608" s="313" t="s">
        <v>6831</v>
      </c>
    </row>
    <row r="19609" spans="6:9" x14ac:dyDescent="0.2">
      <c r="F19609" s="310" t="s">
        <v>25063</v>
      </c>
      <c r="G19609" s="311">
        <v>47006</v>
      </c>
      <c r="H19609" s="312" t="s">
        <v>1922</v>
      </c>
      <c r="I19609" s="313" t="s">
        <v>6831</v>
      </c>
    </row>
    <row r="19610" spans="6:9" x14ac:dyDescent="0.2">
      <c r="F19610" s="310" t="s">
        <v>25064</v>
      </c>
      <c r="G19610" s="311">
        <v>47010</v>
      </c>
      <c r="H19610" s="312" t="s">
        <v>1922</v>
      </c>
      <c r="I19610" s="313" t="s">
        <v>6831</v>
      </c>
    </row>
    <row r="19611" spans="6:9" x14ac:dyDescent="0.2">
      <c r="F19611" s="310" t="s">
        <v>4636</v>
      </c>
      <c r="G19611" s="311">
        <v>47011</v>
      </c>
      <c r="H19611" s="312" t="s">
        <v>1922</v>
      </c>
      <c r="I19611" s="313" t="s">
        <v>6831</v>
      </c>
    </row>
    <row r="19612" spans="6:9" x14ac:dyDescent="0.2">
      <c r="F19612" s="310" t="s">
        <v>25065</v>
      </c>
      <c r="G19612" s="311">
        <v>47012</v>
      </c>
      <c r="H19612" s="312" t="s">
        <v>1922</v>
      </c>
      <c r="I19612" s="313" t="s">
        <v>6831</v>
      </c>
    </row>
    <row r="19613" spans="6:9" x14ac:dyDescent="0.2">
      <c r="F19613" s="310" t="s">
        <v>25066</v>
      </c>
      <c r="G19613" s="311">
        <v>47016</v>
      </c>
      <c r="H19613" s="312" t="s">
        <v>1922</v>
      </c>
      <c r="I19613" s="313" t="s">
        <v>6831</v>
      </c>
    </row>
    <row r="19614" spans="6:9" x14ac:dyDescent="0.2">
      <c r="F19614" s="310" t="s">
        <v>4640</v>
      </c>
      <c r="G19614" s="311">
        <v>47017</v>
      </c>
      <c r="H19614" s="312" t="s">
        <v>1922</v>
      </c>
      <c r="I19614" s="313" t="s">
        <v>6831</v>
      </c>
    </row>
    <row r="19615" spans="6:9" x14ac:dyDescent="0.2">
      <c r="F19615" s="310" t="s">
        <v>25067</v>
      </c>
      <c r="G19615" s="311">
        <v>47018</v>
      </c>
      <c r="H19615" s="312" t="s">
        <v>1922</v>
      </c>
      <c r="I19615" s="313" t="s">
        <v>6831</v>
      </c>
    </row>
    <row r="19616" spans="6:9" x14ac:dyDescent="0.2">
      <c r="F19616" s="310" t="s">
        <v>4641</v>
      </c>
      <c r="G19616" s="311">
        <v>47019</v>
      </c>
      <c r="H19616" s="312" t="s">
        <v>1922</v>
      </c>
      <c r="I19616" s="313" t="s">
        <v>6831</v>
      </c>
    </row>
    <row r="19617" spans="6:9" x14ac:dyDescent="0.2">
      <c r="F19617" s="310" t="s">
        <v>25068</v>
      </c>
      <c r="G19617" s="311">
        <v>47020</v>
      </c>
      <c r="H19617" s="312" t="s">
        <v>1922</v>
      </c>
      <c r="I19617" s="313" t="s">
        <v>6831</v>
      </c>
    </row>
    <row r="19618" spans="6:9" x14ac:dyDescent="0.2">
      <c r="F19618" s="310" t="s">
        <v>4643</v>
      </c>
      <c r="G19618" s="311">
        <v>47021</v>
      </c>
      <c r="H19618" s="312" t="s">
        <v>1922</v>
      </c>
      <c r="I19618" s="313" t="s">
        <v>6831</v>
      </c>
    </row>
    <row r="19619" spans="6:9" x14ac:dyDescent="0.2">
      <c r="F19619" s="310" t="s">
        <v>25069</v>
      </c>
      <c r="G19619" s="311">
        <v>47022</v>
      </c>
      <c r="H19619" s="312" t="s">
        <v>1922</v>
      </c>
      <c r="I19619" s="313" t="s">
        <v>6831</v>
      </c>
    </row>
    <row r="19620" spans="6:9" x14ac:dyDescent="0.2">
      <c r="F19620" s="310" t="s">
        <v>4644</v>
      </c>
      <c r="G19620" s="311">
        <v>47023</v>
      </c>
      <c r="H19620" s="312" t="s">
        <v>1922</v>
      </c>
      <c r="I19620" s="313" t="s">
        <v>6831</v>
      </c>
    </row>
    <row r="19621" spans="6:9" x14ac:dyDescent="0.2">
      <c r="F19621" s="310" t="s">
        <v>25070</v>
      </c>
      <c r="G19621" s="311">
        <v>47024</v>
      </c>
      <c r="H19621" s="312" t="s">
        <v>1922</v>
      </c>
      <c r="I19621" s="313" t="s">
        <v>6831</v>
      </c>
    </row>
    <row r="19622" spans="6:9" x14ac:dyDescent="0.2">
      <c r="F19622" s="310" t="s">
        <v>4645</v>
      </c>
      <c r="G19622" s="311">
        <v>47025</v>
      </c>
      <c r="H19622" s="312" t="s">
        <v>1922</v>
      </c>
      <c r="I19622" s="313" t="s">
        <v>6831</v>
      </c>
    </row>
    <row r="19623" spans="6:9" x14ac:dyDescent="0.2">
      <c r="F19623" s="310" t="s">
        <v>25071</v>
      </c>
      <c r="G19623" s="311">
        <v>47030</v>
      </c>
      <c r="H19623" s="312" t="s">
        <v>1922</v>
      </c>
      <c r="I19623" s="313" t="s">
        <v>6831</v>
      </c>
    </row>
    <row r="19624" spans="6:9" x14ac:dyDescent="0.2">
      <c r="F19624" s="310" t="s">
        <v>4649</v>
      </c>
      <c r="G19624" s="311">
        <v>47031</v>
      </c>
      <c r="H19624" s="312" t="s">
        <v>1922</v>
      </c>
      <c r="I19624" s="313" t="s">
        <v>6831</v>
      </c>
    </row>
    <row r="19625" spans="6:9" x14ac:dyDescent="0.2">
      <c r="F19625" s="310" t="s">
        <v>25072</v>
      </c>
      <c r="G19625" s="311">
        <v>47032</v>
      </c>
      <c r="H19625" s="312" t="s">
        <v>1922</v>
      </c>
      <c r="I19625" s="313" t="s">
        <v>6831</v>
      </c>
    </row>
    <row r="19626" spans="6:9" x14ac:dyDescent="0.2">
      <c r="F19626" s="310" t="s">
        <v>4651</v>
      </c>
      <c r="G19626" s="311">
        <v>47033</v>
      </c>
      <c r="H19626" s="312" t="s">
        <v>1922</v>
      </c>
      <c r="I19626" s="313" t="s">
        <v>6831</v>
      </c>
    </row>
    <row r="19627" spans="6:9" x14ac:dyDescent="0.2">
      <c r="F19627" s="310" t="s">
        <v>25073</v>
      </c>
      <c r="G19627" s="311">
        <v>47034</v>
      </c>
      <c r="H19627" s="312" t="s">
        <v>1922</v>
      </c>
      <c r="I19627" s="313" t="s">
        <v>6831</v>
      </c>
    </row>
    <row r="19628" spans="6:9" x14ac:dyDescent="0.2">
      <c r="F19628" s="310" t="s">
        <v>4652</v>
      </c>
      <c r="G19628" s="311">
        <v>47035</v>
      </c>
      <c r="H19628" s="312" t="s">
        <v>1922</v>
      </c>
      <c r="I19628" s="313" t="s">
        <v>6831</v>
      </c>
    </row>
    <row r="19629" spans="6:9" x14ac:dyDescent="0.2">
      <c r="F19629" s="310" t="s">
        <v>25074</v>
      </c>
      <c r="G19629" s="311">
        <v>47036</v>
      </c>
      <c r="H19629" s="312" t="s">
        <v>1922</v>
      </c>
      <c r="I19629" s="313" t="s">
        <v>6831</v>
      </c>
    </row>
    <row r="19630" spans="6:9" x14ac:dyDescent="0.2">
      <c r="F19630" s="310" t="s">
        <v>4653</v>
      </c>
      <c r="G19630" s="311">
        <v>47037</v>
      </c>
      <c r="H19630" s="312" t="s">
        <v>1922</v>
      </c>
      <c r="I19630" s="313" t="s">
        <v>6831</v>
      </c>
    </row>
    <row r="19631" spans="6:9" x14ac:dyDescent="0.2">
      <c r="F19631" s="310" t="s">
        <v>25075</v>
      </c>
      <c r="G19631" s="311">
        <v>47038</v>
      </c>
      <c r="H19631" s="312" t="s">
        <v>1922</v>
      </c>
      <c r="I19631" s="313" t="s">
        <v>6831</v>
      </c>
    </row>
    <row r="19632" spans="6:9" x14ac:dyDescent="0.2">
      <c r="F19632" s="310" t="s">
        <v>4654</v>
      </c>
      <c r="G19632" s="311">
        <v>47039</v>
      </c>
      <c r="H19632" s="312" t="s">
        <v>1922</v>
      </c>
      <c r="I19632" s="313" t="s">
        <v>6831</v>
      </c>
    </row>
    <row r="19633" spans="6:9" x14ac:dyDescent="0.2">
      <c r="F19633" s="310" t="s">
        <v>25076</v>
      </c>
      <c r="G19633" s="311">
        <v>47040</v>
      </c>
      <c r="H19633" s="312" t="s">
        <v>1922</v>
      </c>
      <c r="I19633" s="313" t="s">
        <v>6831</v>
      </c>
    </row>
    <row r="19634" spans="6:9" x14ac:dyDescent="0.2">
      <c r="F19634" s="310" t="s">
        <v>4655</v>
      </c>
      <c r="G19634" s="311">
        <v>47041</v>
      </c>
      <c r="H19634" s="312" t="s">
        <v>1922</v>
      </c>
      <c r="I19634" s="313" t="s">
        <v>6831</v>
      </c>
    </row>
    <row r="19635" spans="6:9" x14ac:dyDescent="0.2">
      <c r="F19635" s="310" t="s">
        <v>25077</v>
      </c>
      <c r="G19635" s="311">
        <v>47042</v>
      </c>
      <c r="H19635" s="312" t="s">
        <v>1922</v>
      </c>
      <c r="I19635" s="313" t="s">
        <v>6831</v>
      </c>
    </row>
    <row r="19636" spans="6:9" x14ac:dyDescent="0.2">
      <c r="F19636" s="310" t="s">
        <v>4657</v>
      </c>
      <c r="G19636" s="311">
        <v>47043</v>
      </c>
      <c r="H19636" s="312" t="s">
        <v>1922</v>
      </c>
      <c r="I19636" s="313" t="s">
        <v>6831</v>
      </c>
    </row>
    <row r="19637" spans="6:9" x14ac:dyDescent="0.2">
      <c r="F19637" s="310" t="s">
        <v>25078</v>
      </c>
      <c r="G19637" s="311">
        <v>47060</v>
      </c>
      <c r="H19637" s="312" t="s">
        <v>1922</v>
      </c>
      <c r="I19637" s="313" t="s">
        <v>6831</v>
      </c>
    </row>
    <row r="19638" spans="6:9" x14ac:dyDescent="0.2">
      <c r="F19638" s="310" t="s">
        <v>25079</v>
      </c>
      <c r="G19638" s="311">
        <v>47102</v>
      </c>
      <c r="H19638" s="312" t="s">
        <v>1922</v>
      </c>
      <c r="I19638" s="313" t="s">
        <v>6831</v>
      </c>
    </row>
    <row r="19639" spans="6:9" x14ac:dyDescent="0.2">
      <c r="F19639" s="310" t="s">
        <v>25080</v>
      </c>
      <c r="G19639" s="311">
        <v>47104</v>
      </c>
      <c r="H19639" s="312" t="s">
        <v>1922</v>
      </c>
      <c r="I19639" s="313" t="s">
        <v>6831</v>
      </c>
    </row>
    <row r="19640" spans="6:9" x14ac:dyDescent="0.2">
      <c r="F19640" s="310" t="s">
        <v>25081</v>
      </c>
      <c r="G19640" s="311">
        <v>47106</v>
      </c>
      <c r="H19640" s="312" t="s">
        <v>1922</v>
      </c>
      <c r="I19640" s="313" t="s">
        <v>6831</v>
      </c>
    </row>
    <row r="19641" spans="6:9" x14ac:dyDescent="0.2">
      <c r="F19641" s="310" t="s">
        <v>4698</v>
      </c>
      <c r="G19641" s="311">
        <v>47107</v>
      </c>
      <c r="H19641" s="312" t="s">
        <v>1922</v>
      </c>
      <c r="I19641" s="313" t="s">
        <v>6831</v>
      </c>
    </row>
    <row r="19642" spans="6:9" x14ac:dyDescent="0.2">
      <c r="F19642" s="310" t="s">
        <v>25082</v>
      </c>
      <c r="G19642" s="311">
        <v>47108</v>
      </c>
      <c r="H19642" s="312" t="s">
        <v>1922</v>
      </c>
      <c r="I19642" s="313" t="s">
        <v>6831</v>
      </c>
    </row>
    <row r="19643" spans="6:9" x14ac:dyDescent="0.2">
      <c r="F19643" s="310" t="s">
        <v>25083</v>
      </c>
      <c r="G19643" s="311">
        <v>47110</v>
      </c>
      <c r="H19643" s="312" t="s">
        <v>1922</v>
      </c>
      <c r="I19643" s="313" t="s">
        <v>6831</v>
      </c>
    </row>
    <row r="19644" spans="6:9" x14ac:dyDescent="0.2">
      <c r="F19644" s="310" t="s">
        <v>4701</v>
      </c>
      <c r="G19644" s="311">
        <v>47111</v>
      </c>
      <c r="H19644" s="312" t="s">
        <v>1922</v>
      </c>
      <c r="I19644" s="313" t="s">
        <v>6831</v>
      </c>
    </row>
    <row r="19645" spans="6:9" x14ac:dyDescent="0.2">
      <c r="F19645" s="310" t="s">
        <v>25084</v>
      </c>
      <c r="G19645" s="311">
        <v>47112</v>
      </c>
      <c r="H19645" s="312" t="s">
        <v>1922</v>
      </c>
      <c r="I19645" s="313" t="s">
        <v>6831</v>
      </c>
    </row>
    <row r="19646" spans="6:9" x14ac:dyDescent="0.2">
      <c r="F19646" s="310" t="s">
        <v>25085</v>
      </c>
      <c r="G19646" s="311">
        <v>47114</v>
      </c>
      <c r="H19646" s="312" t="s">
        <v>1922</v>
      </c>
      <c r="I19646" s="313" t="s">
        <v>6831</v>
      </c>
    </row>
    <row r="19647" spans="6:9" x14ac:dyDescent="0.2">
      <c r="F19647" s="310" t="s">
        <v>4703</v>
      </c>
      <c r="G19647" s="311">
        <v>47115</v>
      </c>
      <c r="H19647" s="312" t="s">
        <v>1922</v>
      </c>
      <c r="I19647" s="313" t="s">
        <v>6831</v>
      </c>
    </row>
    <row r="19648" spans="6:9" x14ac:dyDescent="0.2">
      <c r="F19648" s="310" t="s">
        <v>25086</v>
      </c>
      <c r="G19648" s="311">
        <v>47116</v>
      </c>
      <c r="H19648" s="312" t="s">
        <v>1922</v>
      </c>
      <c r="I19648" s="313" t="s">
        <v>6831</v>
      </c>
    </row>
    <row r="19649" spans="6:9" x14ac:dyDescent="0.2">
      <c r="F19649" s="310" t="s">
        <v>4704</v>
      </c>
      <c r="G19649" s="311">
        <v>47117</v>
      </c>
      <c r="H19649" s="312" t="s">
        <v>1922</v>
      </c>
      <c r="I19649" s="313" t="s">
        <v>6831</v>
      </c>
    </row>
    <row r="19650" spans="6:9" x14ac:dyDescent="0.2">
      <c r="F19650" s="310" t="s">
        <v>25087</v>
      </c>
      <c r="G19650" s="311">
        <v>47118</v>
      </c>
      <c r="H19650" s="312" t="s">
        <v>1922</v>
      </c>
      <c r="I19650" s="313" t="s">
        <v>6831</v>
      </c>
    </row>
    <row r="19651" spans="6:9" x14ac:dyDescent="0.2">
      <c r="F19651" s="310" t="s">
        <v>4706</v>
      </c>
      <c r="G19651" s="311">
        <v>47119</v>
      </c>
      <c r="H19651" s="312" t="s">
        <v>1922</v>
      </c>
      <c r="I19651" s="313" t="s">
        <v>6831</v>
      </c>
    </row>
    <row r="19652" spans="6:9" x14ac:dyDescent="0.2">
      <c r="F19652" s="310" t="s">
        <v>25088</v>
      </c>
      <c r="G19652" s="311">
        <v>47120</v>
      </c>
      <c r="H19652" s="312" t="s">
        <v>1922</v>
      </c>
      <c r="I19652" s="313" t="s">
        <v>6831</v>
      </c>
    </row>
    <row r="19653" spans="6:9" x14ac:dyDescent="0.2">
      <c r="F19653" s="310" t="s">
        <v>25089</v>
      </c>
      <c r="G19653" s="311">
        <v>47122</v>
      </c>
      <c r="H19653" s="312" t="s">
        <v>1922</v>
      </c>
      <c r="I19653" s="313" t="s">
        <v>6831</v>
      </c>
    </row>
    <row r="19654" spans="6:9" x14ac:dyDescent="0.2">
      <c r="F19654" s="310" t="s">
        <v>4708</v>
      </c>
      <c r="G19654" s="311">
        <v>47123</v>
      </c>
      <c r="H19654" s="312" t="s">
        <v>1922</v>
      </c>
      <c r="I19654" s="313" t="s">
        <v>6831</v>
      </c>
    </row>
    <row r="19655" spans="6:9" x14ac:dyDescent="0.2">
      <c r="F19655" s="310" t="s">
        <v>25090</v>
      </c>
      <c r="G19655" s="311">
        <v>47124</v>
      </c>
      <c r="H19655" s="312" t="s">
        <v>1922</v>
      </c>
      <c r="I19655" s="313" t="s">
        <v>6831</v>
      </c>
    </row>
    <row r="19656" spans="6:9" x14ac:dyDescent="0.2">
      <c r="F19656" s="310" t="s">
        <v>4709</v>
      </c>
      <c r="G19656" s="311">
        <v>47125</v>
      </c>
      <c r="H19656" s="312" t="s">
        <v>1922</v>
      </c>
      <c r="I19656" s="313" t="s">
        <v>6831</v>
      </c>
    </row>
    <row r="19657" spans="6:9" x14ac:dyDescent="0.2">
      <c r="F19657" s="310" t="s">
        <v>25091</v>
      </c>
      <c r="G19657" s="311">
        <v>47126</v>
      </c>
      <c r="H19657" s="312" t="s">
        <v>1922</v>
      </c>
      <c r="I19657" s="313" t="s">
        <v>6831</v>
      </c>
    </row>
    <row r="19658" spans="6:9" x14ac:dyDescent="0.2">
      <c r="F19658" s="310" t="s">
        <v>4711</v>
      </c>
      <c r="G19658" s="311">
        <v>47129</v>
      </c>
      <c r="H19658" s="312" t="s">
        <v>1922</v>
      </c>
      <c r="I19658" s="313" t="s">
        <v>6831</v>
      </c>
    </row>
    <row r="19659" spans="6:9" x14ac:dyDescent="0.2">
      <c r="F19659" s="310" t="s">
        <v>25092</v>
      </c>
      <c r="G19659" s="311">
        <v>47130</v>
      </c>
      <c r="H19659" s="312" t="s">
        <v>1922</v>
      </c>
      <c r="I19659" s="313" t="s">
        <v>6831</v>
      </c>
    </row>
    <row r="19660" spans="6:9" x14ac:dyDescent="0.2">
      <c r="F19660" s="310" t="s">
        <v>4713</v>
      </c>
      <c r="G19660" s="311">
        <v>47131</v>
      </c>
      <c r="H19660" s="312" t="s">
        <v>1922</v>
      </c>
      <c r="I19660" s="313" t="s">
        <v>6831</v>
      </c>
    </row>
    <row r="19661" spans="6:9" x14ac:dyDescent="0.2">
      <c r="F19661" s="310" t="s">
        <v>25093</v>
      </c>
      <c r="G19661" s="311">
        <v>47132</v>
      </c>
      <c r="H19661" s="312" t="s">
        <v>1922</v>
      </c>
      <c r="I19661" s="313" t="s">
        <v>6831</v>
      </c>
    </row>
    <row r="19662" spans="6:9" x14ac:dyDescent="0.2">
      <c r="F19662" s="310" t="s">
        <v>4715</v>
      </c>
      <c r="G19662" s="311">
        <v>47133</v>
      </c>
      <c r="H19662" s="312" t="s">
        <v>1922</v>
      </c>
      <c r="I19662" s="313" t="s">
        <v>6831</v>
      </c>
    </row>
    <row r="19663" spans="6:9" x14ac:dyDescent="0.2">
      <c r="F19663" s="310" t="s">
        <v>25094</v>
      </c>
      <c r="G19663" s="311">
        <v>47134</v>
      </c>
      <c r="H19663" s="312" t="s">
        <v>1922</v>
      </c>
      <c r="I19663" s="313" t="s">
        <v>6831</v>
      </c>
    </row>
    <row r="19664" spans="6:9" x14ac:dyDescent="0.2">
      <c r="F19664" s="310" t="s">
        <v>4716</v>
      </c>
      <c r="G19664" s="311">
        <v>47135</v>
      </c>
      <c r="H19664" s="312" t="s">
        <v>1922</v>
      </c>
      <c r="I19664" s="313" t="s">
        <v>6831</v>
      </c>
    </row>
    <row r="19665" spans="6:9" x14ac:dyDescent="0.2">
      <c r="F19665" s="310" t="s">
        <v>25095</v>
      </c>
      <c r="G19665" s="311">
        <v>47136</v>
      </c>
      <c r="H19665" s="312" t="s">
        <v>1922</v>
      </c>
      <c r="I19665" s="313" t="s">
        <v>6831</v>
      </c>
    </row>
    <row r="19666" spans="6:9" x14ac:dyDescent="0.2">
      <c r="F19666" s="310" t="s">
        <v>4718</v>
      </c>
      <c r="G19666" s="311">
        <v>47137</v>
      </c>
      <c r="H19666" s="312" t="s">
        <v>1922</v>
      </c>
      <c r="I19666" s="313" t="s">
        <v>6831</v>
      </c>
    </row>
    <row r="19667" spans="6:9" x14ac:dyDescent="0.2">
      <c r="F19667" s="310" t="s">
        <v>25096</v>
      </c>
      <c r="G19667" s="311">
        <v>47138</v>
      </c>
      <c r="H19667" s="312" t="s">
        <v>1922</v>
      </c>
      <c r="I19667" s="313" t="s">
        <v>6831</v>
      </c>
    </row>
    <row r="19668" spans="6:9" x14ac:dyDescent="0.2">
      <c r="F19668" s="310" t="s">
        <v>4719</v>
      </c>
      <c r="G19668" s="311">
        <v>47139</v>
      </c>
      <c r="H19668" s="312" t="s">
        <v>1922</v>
      </c>
      <c r="I19668" s="313" t="s">
        <v>6831</v>
      </c>
    </row>
    <row r="19669" spans="6:9" x14ac:dyDescent="0.2">
      <c r="F19669" s="310" t="s">
        <v>25097</v>
      </c>
      <c r="G19669" s="311">
        <v>47140</v>
      </c>
      <c r="H19669" s="312" t="s">
        <v>1922</v>
      </c>
      <c r="I19669" s="313" t="s">
        <v>6831</v>
      </c>
    </row>
    <row r="19670" spans="6:9" x14ac:dyDescent="0.2">
      <c r="F19670" s="310" t="s">
        <v>4720</v>
      </c>
      <c r="G19670" s="311">
        <v>47141</v>
      </c>
      <c r="H19670" s="312" t="s">
        <v>1922</v>
      </c>
      <c r="I19670" s="313" t="s">
        <v>6831</v>
      </c>
    </row>
    <row r="19671" spans="6:9" x14ac:dyDescent="0.2">
      <c r="F19671" s="310" t="s">
        <v>25098</v>
      </c>
      <c r="G19671" s="311">
        <v>47142</v>
      </c>
      <c r="H19671" s="312" t="s">
        <v>1922</v>
      </c>
      <c r="I19671" s="313" t="s">
        <v>6831</v>
      </c>
    </row>
    <row r="19672" spans="6:9" x14ac:dyDescent="0.2">
      <c r="F19672" s="310" t="s">
        <v>4722</v>
      </c>
      <c r="G19672" s="311">
        <v>47143</v>
      </c>
      <c r="H19672" s="312" t="s">
        <v>1922</v>
      </c>
      <c r="I19672" s="313" t="s">
        <v>6831</v>
      </c>
    </row>
    <row r="19673" spans="6:9" x14ac:dyDescent="0.2">
      <c r="F19673" s="310" t="s">
        <v>25099</v>
      </c>
      <c r="G19673" s="311">
        <v>47144</v>
      </c>
      <c r="H19673" s="312" t="s">
        <v>1922</v>
      </c>
      <c r="I19673" s="313" t="s">
        <v>6831</v>
      </c>
    </row>
    <row r="19674" spans="6:9" x14ac:dyDescent="0.2">
      <c r="F19674" s="310" t="s">
        <v>4724</v>
      </c>
      <c r="G19674" s="311">
        <v>47145</v>
      </c>
      <c r="H19674" s="312" t="s">
        <v>1922</v>
      </c>
      <c r="I19674" s="313" t="s">
        <v>6831</v>
      </c>
    </row>
    <row r="19675" spans="6:9" x14ac:dyDescent="0.2">
      <c r="F19675" s="310" t="s">
        <v>25100</v>
      </c>
      <c r="G19675" s="311">
        <v>47146</v>
      </c>
      <c r="H19675" s="312" t="s">
        <v>1922</v>
      </c>
      <c r="I19675" s="313" t="s">
        <v>6831</v>
      </c>
    </row>
    <row r="19676" spans="6:9" x14ac:dyDescent="0.2">
      <c r="F19676" s="310" t="s">
        <v>4725</v>
      </c>
      <c r="G19676" s="311">
        <v>47147</v>
      </c>
      <c r="H19676" s="312" t="s">
        <v>1922</v>
      </c>
      <c r="I19676" s="313" t="s">
        <v>6831</v>
      </c>
    </row>
    <row r="19677" spans="6:9" x14ac:dyDescent="0.2">
      <c r="F19677" s="310" t="s">
        <v>25101</v>
      </c>
      <c r="G19677" s="311">
        <v>47150</v>
      </c>
      <c r="H19677" s="312" t="s">
        <v>1922</v>
      </c>
      <c r="I19677" s="313" t="s">
        <v>6831</v>
      </c>
    </row>
    <row r="19678" spans="6:9" x14ac:dyDescent="0.2">
      <c r="F19678" s="310" t="s">
        <v>4727</v>
      </c>
      <c r="G19678" s="311">
        <v>47151</v>
      </c>
      <c r="H19678" s="312" t="s">
        <v>1922</v>
      </c>
      <c r="I19678" s="313" t="s">
        <v>6831</v>
      </c>
    </row>
    <row r="19679" spans="6:9" x14ac:dyDescent="0.2">
      <c r="F19679" s="310" t="s">
        <v>25102</v>
      </c>
      <c r="G19679" s="311">
        <v>47160</v>
      </c>
      <c r="H19679" s="312" t="s">
        <v>1922</v>
      </c>
      <c r="I19679" s="313" t="s">
        <v>6831</v>
      </c>
    </row>
    <row r="19680" spans="6:9" x14ac:dyDescent="0.2">
      <c r="F19680" s="310" t="s">
        <v>4733</v>
      </c>
      <c r="G19680" s="311">
        <v>47161</v>
      </c>
      <c r="H19680" s="312" t="s">
        <v>1922</v>
      </c>
      <c r="I19680" s="313" t="s">
        <v>6831</v>
      </c>
    </row>
    <row r="19681" spans="6:9" x14ac:dyDescent="0.2">
      <c r="F19681" s="310" t="s">
        <v>25103</v>
      </c>
      <c r="G19681" s="311">
        <v>47162</v>
      </c>
      <c r="H19681" s="312" t="s">
        <v>1922</v>
      </c>
      <c r="I19681" s="313" t="s">
        <v>6831</v>
      </c>
    </row>
    <row r="19682" spans="6:9" x14ac:dyDescent="0.2">
      <c r="F19682" s="310" t="s">
        <v>4734</v>
      </c>
      <c r="G19682" s="311">
        <v>47163</v>
      </c>
      <c r="H19682" s="312" t="s">
        <v>1922</v>
      </c>
      <c r="I19682" s="313" t="s">
        <v>6831</v>
      </c>
    </row>
    <row r="19683" spans="6:9" x14ac:dyDescent="0.2">
      <c r="F19683" s="310" t="s">
        <v>25104</v>
      </c>
      <c r="G19683" s="311">
        <v>47164</v>
      </c>
      <c r="H19683" s="312" t="s">
        <v>1922</v>
      </c>
      <c r="I19683" s="313" t="s">
        <v>6831</v>
      </c>
    </row>
    <row r="19684" spans="6:9" x14ac:dyDescent="0.2">
      <c r="F19684" s="310" t="s">
        <v>4735</v>
      </c>
      <c r="G19684" s="311">
        <v>47165</v>
      </c>
      <c r="H19684" s="312" t="s">
        <v>1922</v>
      </c>
      <c r="I19684" s="313" t="s">
        <v>6831</v>
      </c>
    </row>
    <row r="19685" spans="6:9" x14ac:dyDescent="0.2">
      <c r="F19685" s="310" t="s">
        <v>25105</v>
      </c>
      <c r="G19685" s="311">
        <v>47166</v>
      </c>
      <c r="H19685" s="312" t="s">
        <v>1922</v>
      </c>
      <c r="I19685" s="313" t="s">
        <v>6831</v>
      </c>
    </row>
    <row r="19686" spans="6:9" x14ac:dyDescent="0.2">
      <c r="F19686" s="310" t="s">
        <v>4736</v>
      </c>
      <c r="G19686" s="311">
        <v>47167</v>
      </c>
      <c r="H19686" s="312" t="s">
        <v>1922</v>
      </c>
      <c r="I19686" s="313" t="s">
        <v>6831</v>
      </c>
    </row>
    <row r="19687" spans="6:9" x14ac:dyDescent="0.2">
      <c r="F19687" s="310" t="s">
        <v>25106</v>
      </c>
      <c r="G19687" s="311">
        <v>47170</v>
      </c>
      <c r="H19687" s="312" t="s">
        <v>1922</v>
      </c>
      <c r="I19687" s="313" t="s">
        <v>6831</v>
      </c>
    </row>
    <row r="19688" spans="6:9" x14ac:dyDescent="0.2">
      <c r="F19688" s="310" t="s">
        <v>25107</v>
      </c>
      <c r="G19688" s="311">
        <v>47172</v>
      </c>
      <c r="H19688" s="312" t="s">
        <v>1922</v>
      </c>
      <c r="I19688" s="313" t="s">
        <v>6831</v>
      </c>
    </row>
    <row r="19689" spans="6:9" x14ac:dyDescent="0.2">
      <c r="F19689" s="310" t="s">
        <v>25108</v>
      </c>
      <c r="G19689" s="311">
        <v>47174</v>
      </c>
      <c r="H19689" s="312" t="s">
        <v>1922</v>
      </c>
      <c r="I19689" s="313" t="s">
        <v>6831</v>
      </c>
    </row>
    <row r="19690" spans="6:9" x14ac:dyDescent="0.2">
      <c r="F19690" s="310" t="s">
        <v>4742</v>
      </c>
      <c r="G19690" s="311">
        <v>47175</v>
      </c>
      <c r="H19690" s="312" t="s">
        <v>1922</v>
      </c>
      <c r="I19690" s="313" t="s">
        <v>6831</v>
      </c>
    </row>
    <row r="19691" spans="6:9" x14ac:dyDescent="0.2">
      <c r="F19691" s="310" t="s">
        <v>4743</v>
      </c>
      <c r="G19691" s="311">
        <v>47177</v>
      </c>
      <c r="H19691" s="312" t="s">
        <v>1922</v>
      </c>
      <c r="I19691" s="313" t="s">
        <v>6831</v>
      </c>
    </row>
    <row r="19692" spans="6:9" x14ac:dyDescent="0.2">
      <c r="F19692" s="310" t="s">
        <v>25109</v>
      </c>
      <c r="G19692" s="311">
        <v>47190</v>
      </c>
      <c r="H19692" s="312" t="s">
        <v>1922</v>
      </c>
      <c r="I19692" s="313" t="s">
        <v>6831</v>
      </c>
    </row>
    <row r="19693" spans="6:9" x14ac:dyDescent="0.2">
      <c r="F19693" s="310" t="s">
        <v>25110</v>
      </c>
      <c r="G19693" s="311">
        <v>47199</v>
      </c>
      <c r="H19693" s="312" t="s">
        <v>1922</v>
      </c>
      <c r="I19693" s="313" t="s">
        <v>6831</v>
      </c>
    </row>
    <row r="19694" spans="6:9" x14ac:dyDescent="0.2">
      <c r="F19694" s="310" t="s">
        <v>25111</v>
      </c>
      <c r="G19694" s="311">
        <v>47201</v>
      </c>
      <c r="H19694" s="312" t="s">
        <v>1922</v>
      </c>
      <c r="I19694" s="313" t="s">
        <v>6831</v>
      </c>
    </row>
    <row r="19695" spans="6:9" x14ac:dyDescent="0.2">
      <c r="F19695" s="310" t="s">
        <v>25112</v>
      </c>
      <c r="G19695" s="311">
        <v>47202</v>
      </c>
      <c r="H19695" s="312" t="s">
        <v>1922</v>
      </c>
      <c r="I19695" s="313" t="s">
        <v>6831</v>
      </c>
    </row>
    <row r="19696" spans="6:9" x14ac:dyDescent="0.2">
      <c r="F19696" s="310" t="s">
        <v>25113</v>
      </c>
      <c r="G19696" s="311">
        <v>47203</v>
      </c>
      <c r="H19696" s="312" t="s">
        <v>1922</v>
      </c>
      <c r="I19696" s="313" t="s">
        <v>6831</v>
      </c>
    </row>
    <row r="19697" spans="6:9" x14ac:dyDescent="0.2">
      <c r="F19697" s="310" t="s">
        <v>25114</v>
      </c>
      <c r="G19697" s="311">
        <v>47220</v>
      </c>
      <c r="H19697" s="312" t="s">
        <v>1922</v>
      </c>
      <c r="I19697" s="313" t="s">
        <v>6831</v>
      </c>
    </row>
    <row r="19698" spans="6:9" x14ac:dyDescent="0.2">
      <c r="F19698" s="310" t="s">
        <v>25115</v>
      </c>
      <c r="G19698" s="311">
        <v>47223</v>
      </c>
      <c r="H19698" s="312" t="s">
        <v>1922</v>
      </c>
      <c r="I19698" s="313" t="s">
        <v>6831</v>
      </c>
    </row>
    <row r="19699" spans="6:9" x14ac:dyDescent="0.2">
      <c r="F19699" s="310" t="s">
        <v>25116</v>
      </c>
      <c r="G19699" s="311">
        <v>47224</v>
      </c>
      <c r="H19699" s="312" t="s">
        <v>1922</v>
      </c>
      <c r="I19699" s="313" t="s">
        <v>6831</v>
      </c>
    </row>
    <row r="19700" spans="6:9" x14ac:dyDescent="0.2">
      <c r="F19700" s="310" t="s">
        <v>25117</v>
      </c>
      <c r="G19700" s="311">
        <v>47225</v>
      </c>
      <c r="H19700" s="312" t="s">
        <v>1922</v>
      </c>
      <c r="I19700" s="313" t="s">
        <v>6831</v>
      </c>
    </row>
    <row r="19701" spans="6:9" x14ac:dyDescent="0.2">
      <c r="F19701" s="310" t="s">
        <v>25118</v>
      </c>
      <c r="G19701" s="311">
        <v>47226</v>
      </c>
      <c r="H19701" s="312" t="s">
        <v>1922</v>
      </c>
      <c r="I19701" s="313" t="s">
        <v>6831</v>
      </c>
    </row>
    <row r="19702" spans="6:9" x14ac:dyDescent="0.2">
      <c r="F19702" s="310" t="s">
        <v>25119</v>
      </c>
      <c r="G19702" s="311">
        <v>47227</v>
      </c>
      <c r="H19702" s="312" t="s">
        <v>1922</v>
      </c>
      <c r="I19702" s="313" t="s">
        <v>6831</v>
      </c>
    </row>
    <row r="19703" spans="6:9" x14ac:dyDescent="0.2">
      <c r="F19703" s="310" t="s">
        <v>25120</v>
      </c>
      <c r="G19703" s="311">
        <v>47228</v>
      </c>
      <c r="H19703" s="312" t="s">
        <v>1922</v>
      </c>
      <c r="I19703" s="313" t="s">
        <v>6831</v>
      </c>
    </row>
    <row r="19704" spans="6:9" x14ac:dyDescent="0.2">
      <c r="F19704" s="310" t="s">
        <v>25121</v>
      </c>
      <c r="G19704" s="311">
        <v>47229</v>
      </c>
      <c r="H19704" s="312" t="s">
        <v>1922</v>
      </c>
      <c r="I19704" s="313" t="s">
        <v>6831</v>
      </c>
    </row>
    <row r="19705" spans="6:9" x14ac:dyDescent="0.2">
      <c r="F19705" s="310" t="s">
        <v>25122</v>
      </c>
      <c r="G19705" s="311">
        <v>47230</v>
      </c>
      <c r="H19705" s="312" t="s">
        <v>1922</v>
      </c>
      <c r="I19705" s="313" t="s">
        <v>6831</v>
      </c>
    </row>
    <row r="19706" spans="6:9" x14ac:dyDescent="0.2">
      <c r="F19706" s="310" t="s">
        <v>25123</v>
      </c>
      <c r="G19706" s="311">
        <v>47231</v>
      </c>
      <c r="H19706" s="312" t="s">
        <v>1922</v>
      </c>
      <c r="I19706" s="313" t="s">
        <v>6831</v>
      </c>
    </row>
    <row r="19707" spans="6:9" x14ac:dyDescent="0.2">
      <c r="F19707" s="310" t="s">
        <v>25124</v>
      </c>
      <c r="G19707" s="311">
        <v>47232</v>
      </c>
      <c r="H19707" s="312" t="s">
        <v>1922</v>
      </c>
      <c r="I19707" s="313" t="s">
        <v>6831</v>
      </c>
    </row>
    <row r="19708" spans="6:9" x14ac:dyDescent="0.2">
      <c r="F19708" s="310" t="s">
        <v>25125</v>
      </c>
      <c r="G19708" s="311">
        <v>47234</v>
      </c>
      <c r="H19708" s="312" t="s">
        <v>1922</v>
      </c>
      <c r="I19708" s="313" t="s">
        <v>6831</v>
      </c>
    </row>
    <row r="19709" spans="6:9" x14ac:dyDescent="0.2">
      <c r="F19709" s="310" t="s">
        <v>25126</v>
      </c>
      <c r="G19709" s="311">
        <v>47235</v>
      </c>
      <c r="H19709" s="312" t="s">
        <v>1922</v>
      </c>
      <c r="I19709" s="313" t="s">
        <v>6831</v>
      </c>
    </row>
    <row r="19710" spans="6:9" x14ac:dyDescent="0.2">
      <c r="F19710" s="310" t="s">
        <v>25127</v>
      </c>
      <c r="G19710" s="311">
        <v>47236</v>
      </c>
      <c r="H19710" s="312" t="s">
        <v>1922</v>
      </c>
      <c r="I19710" s="313" t="s">
        <v>6831</v>
      </c>
    </row>
    <row r="19711" spans="6:9" x14ac:dyDescent="0.2">
      <c r="F19711" s="310" t="s">
        <v>25128</v>
      </c>
      <c r="G19711" s="311">
        <v>47240</v>
      </c>
      <c r="H19711" s="312" t="s">
        <v>1922</v>
      </c>
      <c r="I19711" s="313" t="s">
        <v>6831</v>
      </c>
    </row>
    <row r="19712" spans="6:9" x14ac:dyDescent="0.2">
      <c r="F19712" s="310" t="s">
        <v>25129</v>
      </c>
      <c r="G19712" s="311">
        <v>47243</v>
      </c>
      <c r="H19712" s="312" t="s">
        <v>1922</v>
      </c>
      <c r="I19712" s="313" t="s">
        <v>6831</v>
      </c>
    </row>
    <row r="19713" spans="6:9" x14ac:dyDescent="0.2">
      <c r="F19713" s="310" t="s">
        <v>25130</v>
      </c>
      <c r="G19713" s="311">
        <v>47244</v>
      </c>
      <c r="H19713" s="312" t="s">
        <v>1922</v>
      </c>
      <c r="I19713" s="313" t="s">
        <v>6831</v>
      </c>
    </row>
    <row r="19714" spans="6:9" x14ac:dyDescent="0.2">
      <c r="F19714" s="310" t="s">
        <v>25131</v>
      </c>
      <c r="G19714" s="311">
        <v>47245</v>
      </c>
      <c r="H19714" s="312" t="s">
        <v>1922</v>
      </c>
      <c r="I19714" s="313" t="s">
        <v>6831</v>
      </c>
    </row>
    <row r="19715" spans="6:9" x14ac:dyDescent="0.2">
      <c r="F19715" s="310" t="s">
        <v>25132</v>
      </c>
      <c r="G19715" s="311">
        <v>47246</v>
      </c>
      <c r="H19715" s="312" t="s">
        <v>1922</v>
      </c>
      <c r="I19715" s="313" t="s">
        <v>6831</v>
      </c>
    </row>
    <row r="19716" spans="6:9" x14ac:dyDescent="0.2">
      <c r="F19716" s="310" t="s">
        <v>25133</v>
      </c>
      <c r="G19716" s="311">
        <v>47247</v>
      </c>
      <c r="H19716" s="312" t="s">
        <v>1922</v>
      </c>
      <c r="I19716" s="313" t="s">
        <v>6831</v>
      </c>
    </row>
    <row r="19717" spans="6:9" x14ac:dyDescent="0.2">
      <c r="F19717" s="310" t="s">
        <v>25134</v>
      </c>
      <c r="G19717" s="311">
        <v>47249</v>
      </c>
      <c r="H19717" s="312" t="s">
        <v>1922</v>
      </c>
      <c r="I19717" s="313" t="s">
        <v>6831</v>
      </c>
    </row>
    <row r="19718" spans="6:9" x14ac:dyDescent="0.2">
      <c r="F19718" s="310" t="s">
        <v>25135</v>
      </c>
      <c r="G19718" s="311">
        <v>47250</v>
      </c>
      <c r="H19718" s="312" t="s">
        <v>1922</v>
      </c>
      <c r="I19718" s="313" t="s">
        <v>6831</v>
      </c>
    </row>
    <row r="19719" spans="6:9" x14ac:dyDescent="0.2">
      <c r="F19719" s="310" t="s">
        <v>25136</v>
      </c>
      <c r="G19719" s="311">
        <v>47260</v>
      </c>
      <c r="H19719" s="312" t="s">
        <v>1922</v>
      </c>
      <c r="I19719" s="313" t="s">
        <v>6831</v>
      </c>
    </row>
    <row r="19720" spans="6:9" x14ac:dyDescent="0.2">
      <c r="F19720" s="310" t="s">
        <v>25137</v>
      </c>
      <c r="G19720" s="311">
        <v>47261</v>
      </c>
      <c r="H19720" s="312" t="s">
        <v>1922</v>
      </c>
      <c r="I19720" s="313" t="s">
        <v>6831</v>
      </c>
    </row>
    <row r="19721" spans="6:9" x14ac:dyDescent="0.2">
      <c r="F19721" s="310" t="s">
        <v>25138</v>
      </c>
      <c r="G19721" s="311">
        <v>47263</v>
      </c>
      <c r="H19721" s="312" t="s">
        <v>1922</v>
      </c>
      <c r="I19721" s="313" t="s">
        <v>6831</v>
      </c>
    </row>
    <row r="19722" spans="6:9" x14ac:dyDescent="0.2">
      <c r="F19722" s="310" t="s">
        <v>25139</v>
      </c>
      <c r="G19722" s="311">
        <v>47264</v>
      </c>
      <c r="H19722" s="312" t="s">
        <v>1922</v>
      </c>
      <c r="I19722" s="313" t="s">
        <v>6831</v>
      </c>
    </row>
    <row r="19723" spans="6:9" x14ac:dyDescent="0.2">
      <c r="F19723" s="310" t="s">
        <v>25140</v>
      </c>
      <c r="G19723" s="311">
        <v>47265</v>
      </c>
      <c r="H19723" s="312" t="s">
        <v>1922</v>
      </c>
      <c r="I19723" s="313" t="s">
        <v>6831</v>
      </c>
    </row>
    <row r="19724" spans="6:9" x14ac:dyDescent="0.2">
      <c r="F19724" s="310" t="s">
        <v>25141</v>
      </c>
      <c r="G19724" s="311">
        <v>47270</v>
      </c>
      <c r="H19724" s="312" t="s">
        <v>1922</v>
      </c>
      <c r="I19724" s="313" t="s">
        <v>6831</v>
      </c>
    </row>
    <row r="19725" spans="6:9" x14ac:dyDescent="0.2">
      <c r="F19725" s="310" t="s">
        <v>25142</v>
      </c>
      <c r="G19725" s="311">
        <v>47272</v>
      </c>
      <c r="H19725" s="312" t="s">
        <v>1922</v>
      </c>
      <c r="I19725" s="313" t="s">
        <v>6831</v>
      </c>
    </row>
    <row r="19726" spans="6:9" x14ac:dyDescent="0.2">
      <c r="F19726" s="310" t="s">
        <v>25143</v>
      </c>
      <c r="G19726" s="311">
        <v>47273</v>
      </c>
      <c r="H19726" s="312" t="s">
        <v>1922</v>
      </c>
      <c r="I19726" s="313" t="s">
        <v>6831</v>
      </c>
    </row>
    <row r="19727" spans="6:9" x14ac:dyDescent="0.2">
      <c r="F19727" s="310" t="s">
        <v>25144</v>
      </c>
      <c r="G19727" s="311">
        <v>47274</v>
      </c>
      <c r="H19727" s="312" t="s">
        <v>1922</v>
      </c>
      <c r="I19727" s="313" t="s">
        <v>6831</v>
      </c>
    </row>
    <row r="19728" spans="6:9" x14ac:dyDescent="0.2">
      <c r="F19728" s="310" t="s">
        <v>25145</v>
      </c>
      <c r="G19728" s="311">
        <v>47280</v>
      </c>
      <c r="H19728" s="312" t="s">
        <v>1922</v>
      </c>
      <c r="I19728" s="313" t="s">
        <v>6831</v>
      </c>
    </row>
    <row r="19729" spans="6:9" x14ac:dyDescent="0.2">
      <c r="F19729" s="310" t="s">
        <v>25146</v>
      </c>
      <c r="G19729" s="311">
        <v>47281</v>
      </c>
      <c r="H19729" s="312" t="s">
        <v>1922</v>
      </c>
      <c r="I19729" s="313" t="s">
        <v>6831</v>
      </c>
    </row>
    <row r="19730" spans="6:9" x14ac:dyDescent="0.2">
      <c r="F19730" s="310" t="s">
        <v>25147</v>
      </c>
      <c r="G19730" s="311">
        <v>47282</v>
      </c>
      <c r="H19730" s="312" t="s">
        <v>1922</v>
      </c>
      <c r="I19730" s="313" t="s">
        <v>6831</v>
      </c>
    </row>
    <row r="19731" spans="6:9" x14ac:dyDescent="0.2">
      <c r="F19731" s="310" t="s">
        <v>25148</v>
      </c>
      <c r="G19731" s="311">
        <v>47283</v>
      </c>
      <c r="H19731" s="312" t="s">
        <v>1922</v>
      </c>
      <c r="I19731" s="313" t="s">
        <v>6831</v>
      </c>
    </row>
    <row r="19732" spans="6:9" x14ac:dyDescent="0.2">
      <c r="F19732" s="310" t="s">
        <v>25149</v>
      </c>
      <c r="G19732" s="311">
        <v>47302</v>
      </c>
      <c r="H19732" s="312" t="s">
        <v>1922</v>
      </c>
      <c r="I19732" s="313" t="s">
        <v>6831</v>
      </c>
    </row>
    <row r="19733" spans="6:9" x14ac:dyDescent="0.2">
      <c r="F19733" s="310" t="s">
        <v>25150</v>
      </c>
      <c r="G19733" s="311">
        <v>47303</v>
      </c>
      <c r="H19733" s="312" t="s">
        <v>1922</v>
      </c>
      <c r="I19733" s="313" t="s">
        <v>6831</v>
      </c>
    </row>
    <row r="19734" spans="6:9" x14ac:dyDescent="0.2">
      <c r="F19734" s="310" t="s">
        <v>25151</v>
      </c>
      <c r="G19734" s="311">
        <v>47304</v>
      </c>
      <c r="H19734" s="312" t="s">
        <v>1922</v>
      </c>
      <c r="I19734" s="313" t="s">
        <v>6831</v>
      </c>
    </row>
    <row r="19735" spans="6:9" x14ac:dyDescent="0.2">
      <c r="F19735" s="310" t="s">
        <v>25152</v>
      </c>
      <c r="G19735" s="311">
        <v>47305</v>
      </c>
      <c r="H19735" s="312" t="s">
        <v>1922</v>
      </c>
      <c r="I19735" s="313" t="s">
        <v>6831</v>
      </c>
    </row>
    <row r="19736" spans="6:9" x14ac:dyDescent="0.2">
      <c r="F19736" s="310" t="s">
        <v>25153</v>
      </c>
      <c r="G19736" s="311">
        <v>47306</v>
      </c>
      <c r="H19736" s="312" t="s">
        <v>1922</v>
      </c>
      <c r="I19736" s="313" t="s">
        <v>6831</v>
      </c>
    </row>
    <row r="19737" spans="6:9" x14ac:dyDescent="0.2">
      <c r="F19737" s="310" t="s">
        <v>25154</v>
      </c>
      <c r="G19737" s="311">
        <v>47307</v>
      </c>
      <c r="H19737" s="312" t="s">
        <v>1922</v>
      </c>
      <c r="I19737" s="313" t="s">
        <v>6831</v>
      </c>
    </row>
    <row r="19738" spans="6:9" x14ac:dyDescent="0.2">
      <c r="F19738" s="310" t="s">
        <v>25155</v>
      </c>
      <c r="G19738" s="311">
        <v>47308</v>
      </c>
      <c r="H19738" s="312" t="s">
        <v>1922</v>
      </c>
      <c r="I19738" s="313" t="s">
        <v>6831</v>
      </c>
    </row>
    <row r="19739" spans="6:9" x14ac:dyDescent="0.2">
      <c r="F19739" s="310" t="s">
        <v>25156</v>
      </c>
      <c r="G19739" s="311">
        <v>47320</v>
      </c>
      <c r="H19739" s="312" t="s">
        <v>1922</v>
      </c>
      <c r="I19739" s="313" t="s">
        <v>6831</v>
      </c>
    </row>
    <row r="19740" spans="6:9" x14ac:dyDescent="0.2">
      <c r="F19740" s="310" t="s">
        <v>25157</v>
      </c>
      <c r="G19740" s="311">
        <v>47322</v>
      </c>
      <c r="H19740" s="312" t="s">
        <v>1922</v>
      </c>
      <c r="I19740" s="313" t="s">
        <v>6831</v>
      </c>
    </row>
    <row r="19741" spans="6:9" x14ac:dyDescent="0.2">
      <c r="F19741" s="310" t="s">
        <v>25158</v>
      </c>
      <c r="G19741" s="311">
        <v>47324</v>
      </c>
      <c r="H19741" s="312" t="s">
        <v>1922</v>
      </c>
      <c r="I19741" s="313" t="s">
        <v>6831</v>
      </c>
    </row>
    <row r="19742" spans="6:9" x14ac:dyDescent="0.2">
      <c r="F19742" s="310" t="s">
        <v>25159</v>
      </c>
      <c r="G19742" s="311">
        <v>47325</v>
      </c>
      <c r="H19742" s="312" t="s">
        <v>1922</v>
      </c>
      <c r="I19742" s="313" t="s">
        <v>6831</v>
      </c>
    </row>
    <row r="19743" spans="6:9" x14ac:dyDescent="0.2">
      <c r="F19743" s="310" t="s">
        <v>25160</v>
      </c>
      <c r="G19743" s="311">
        <v>47326</v>
      </c>
      <c r="H19743" s="312" t="s">
        <v>1922</v>
      </c>
      <c r="I19743" s="313" t="s">
        <v>6831</v>
      </c>
    </row>
    <row r="19744" spans="6:9" x14ac:dyDescent="0.2">
      <c r="F19744" s="310" t="s">
        <v>25161</v>
      </c>
      <c r="G19744" s="311">
        <v>47327</v>
      </c>
      <c r="H19744" s="312" t="s">
        <v>1922</v>
      </c>
      <c r="I19744" s="313" t="s">
        <v>6831</v>
      </c>
    </row>
    <row r="19745" spans="6:9" x14ac:dyDescent="0.2">
      <c r="F19745" s="310" t="s">
        <v>25162</v>
      </c>
      <c r="G19745" s="311">
        <v>47330</v>
      </c>
      <c r="H19745" s="312" t="s">
        <v>1922</v>
      </c>
      <c r="I19745" s="313" t="s">
        <v>6831</v>
      </c>
    </row>
    <row r="19746" spans="6:9" x14ac:dyDescent="0.2">
      <c r="F19746" s="310" t="s">
        <v>25163</v>
      </c>
      <c r="G19746" s="311">
        <v>47331</v>
      </c>
      <c r="H19746" s="312" t="s">
        <v>1922</v>
      </c>
      <c r="I19746" s="313" t="s">
        <v>6831</v>
      </c>
    </row>
    <row r="19747" spans="6:9" x14ac:dyDescent="0.2">
      <c r="F19747" s="310" t="s">
        <v>25164</v>
      </c>
      <c r="G19747" s="311">
        <v>47334</v>
      </c>
      <c r="H19747" s="312" t="s">
        <v>1922</v>
      </c>
      <c r="I19747" s="313" t="s">
        <v>6831</v>
      </c>
    </row>
    <row r="19748" spans="6:9" x14ac:dyDescent="0.2">
      <c r="F19748" s="310" t="s">
        <v>25165</v>
      </c>
      <c r="G19748" s="311">
        <v>47335</v>
      </c>
      <c r="H19748" s="312" t="s">
        <v>1922</v>
      </c>
      <c r="I19748" s="313" t="s">
        <v>6831</v>
      </c>
    </row>
    <row r="19749" spans="6:9" x14ac:dyDescent="0.2">
      <c r="F19749" s="310" t="s">
        <v>25166</v>
      </c>
      <c r="G19749" s="311">
        <v>47336</v>
      </c>
      <c r="H19749" s="312" t="s">
        <v>1922</v>
      </c>
      <c r="I19749" s="313" t="s">
        <v>6831</v>
      </c>
    </row>
    <row r="19750" spans="6:9" x14ac:dyDescent="0.2">
      <c r="F19750" s="310" t="s">
        <v>25167</v>
      </c>
      <c r="G19750" s="311">
        <v>47337</v>
      </c>
      <c r="H19750" s="312" t="s">
        <v>1922</v>
      </c>
      <c r="I19750" s="313" t="s">
        <v>6831</v>
      </c>
    </row>
    <row r="19751" spans="6:9" x14ac:dyDescent="0.2">
      <c r="F19751" s="310" t="s">
        <v>25168</v>
      </c>
      <c r="G19751" s="311">
        <v>47338</v>
      </c>
      <c r="H19751" s="312" t="s">
        <v>1922</v>
      </c>
      <c r="I19751" s="313" t="s">
        <v>6831</v>
      </c>
    </row>
    <row r="19752" spans="6:9" x14ac:dyDescent="0.2">
      <c r="F19752" s="310" t="s">
        <v>25169</v>
      </c>
      <c r="G19752" s="311">
        <v>47339</v>
      </c>
      <c r="H19752" s="312" t="s">
        <v>1922</v>
      </c>
      <c r="I19752" s="313" t="s">
        <v>6831</v>
      </c>
    </row>
    <row r="19753" spans="6:9" x14ac:dyDescent="0.2">
      <c r="F19753" s="310" t="s">
        <v>25170</v>
      </c>
      <c r="G19753" s="311">
        <v>47340</v>
      </c>
      <c r="H19753" s="312" t="s">
        <v>1922</v>
      </c>
      <c r="I19753" s="313" t="s">
        <v>6831</v>
      </c>
    </row>
    <row r="19754" spans="6:9" x14ac:dyDescent="0.2">
      <c r="F19754" s="310" t="s">
        <v>25171</v>
      </c>
      <c r="G19754" s="311">
        <v>47341</v>
      </c>
      <c r="H19754" s="312" t="s">
        <v>1922</v>
      </c>
      <c r="I19754" s="313" t="s">
        <v>6831</v>
      </c>
    </row>
    <row r="19755" spans="6:9" x14ac:dyDescent="0.2">
      <c r="F19755" s="310" t="s">
        <v>25172</v>
      </c>
      <c r="G19755" s="311">
        <v>47342</v>
      </c>
      <c r="H19755" s="312" t="s">
        <v>1922</v>
      </c>
      <c r="I19755" s="313" t="s">
        <v>6831</v>
      </c>
    </row>
    <row r="19756" spans="6:9" x14ac:dyDescent="0.2">
      <c r="F19756" s="310" t="s">
        <v>25173</v>
      </c>
      <c r="G19756" s="311">
        <v>47344</v>
      </c>
      <c r="H19756" s="312" t="s">
        <v>1922</v>
      </c>
      <c r="I19756" s="313" t="s">
        <v>6831</v>
      </c>
    </row>
    <row r="19757" spans="6:9" x14ac:dyDescent="0.2">
      <c r="F19757" s="310" t="s">
        <v>25174</v>
      </c>
      <c r="G19757" s="311">
        <v>47345</v>
      </c>
      <c r="H19757" s="312" t="s">
        <v>1922</v>
      </c>
      <c r="I19757" s="313" t="s">
        <v>6831</v>
      </c>
    </row>
    <row r="19758" spans="6:9" x14ac:dyDescent="0.2">
      <c r="F19758" s="310" t="s">
        <v>25175</v>
      </c>
      <c r="G19758" s="311">
        <v>47346</v>
      </c>
      <c r="H19758" s="312" t="s">
        <v>1922</v>
      </c>
      <c r="I19758" s="313" t="s">
        <v>6831</v>
      </c>
    </row>
    <row r="19759" spans="6:9" x14ac:dyDescent="0.2">
      <c r="F19759" s="310" t="s">
        <v>25176</v>
      </c>
      <c r="G19759" s="311">
        <v>47348</v>
      </c>
      <c r="H19759" s="312" t="s">
        <v>1922</v>
      </c>
      <c r="I19759" s="313" t="s">
        <v>6831</v>
      </c>
    </row>
    <row r="19760" spans="6:9" x14ac:dyDescent="0.2">
      <c r="F19760" s="310" t="s">
        <v>25177</v>
      </c>
      <c r="G19760" s="311">
        <v>47351</v>
      </c>
      <c r="H19760" s="312" t="s">
        <v>1922</v>
      </c>
      <c r="I19760" s="313" t="s">
        <v>6831</v>
      </c>
    </row>
    <row r="19761" spans="6:9" x14ac:dyDescent="0.2">
      <c r="F19761" s="310" t="s">
        <v>25178</v>
      </c>
      <c r="G19761" s="311">
        <v>47352</v>
      </c>
      <c r="H19761" s="312" t="s">
        <v>1922</v>
      </c>
      <c r="I19761" s="313" t="s">
        <v>6831</v>
      </c>
    </row>
    <row r="19762" spans="6:9" x14ac:dyDescent="0.2">
      <c r="F19762" s="310" t="s">
        <v>25179</v>
      </c>
      <c r="G19762" s="311">
        <v>47353</v>
      </c>
      <c r="H19762" s="312" t="s">
        <v>1922</v>
      </c>
      <c r="I19762" s="313" t="s">
        <v>6831</v>
      </c>
    </row>
    <row r="19763" spans="6:9" x14ac:dyDescent="0.2">
      <c r="F19763" s="310" t="s">
        <v>25180</v>
      </c>
      <c r="G19763" s="311">
        <v>47354</v>
      </c>
      <c r="H19763" s="312" t="s">
        <v>1922</v>
      </c>
      <c r="I19763" s="313" t="s">
        <v>6831</v>
      </c>
    </row>
    <row r="19764" spans="6:9" x14ac:dyDescent="0.2">
      <c r="F19764" s="310" t="s">
        <v>25181</v>
      </c>
      <c r="G19764" s="311">
        <v>47355</v>
      </c>
      <c r="H19764" s="312" t="s">
        <v>1922</v>
      </c>
      <c r="I19764" s="313" t="s">
        <v>6831</v>
      </c>
    </row>
    <row r="19765" spans="6:9" x14ac:dyDescent="0.2">
      <c r="F19765" s="310" t="s">
        <v>25182</v>
      </c>
      <c r="G19765" s="311">
        <v>47356</v>
      </c>
      <c r="H19765" s="312" t="s">
        <v>1922</v>
      </c>
      <c r="I19765" s="313" t="s">
        <v>6831</v>
      </c>
    </row>
    <row r="19766" spans="6:9" x14ac:dyDescent="0.2">
      <c r="F19766" s="310" t="s">
        <v>25183</v>
      </c>
      <c r="G19766" s="311">
        <v>47357</v>
      </c>
      <c r="H19766" s="312" t="s">
        <v>1922</v>
      </c>
      <c r="I19766" s="313" t="s">
        <v>6831</v>
      </c>
    </row>
    <row r="19767" spans="6:9" x14ac:dyDescent="0.2">
      <c r="F19767" s="310" t="s">
        <v>25184</v>
      </c>
      <c r="G19767" s="311">
        <v>47358</v>
      </c>
      <c r="H19767" s="312" t="s">
        <v>1922</v>
      </c>
      <c r="I19767" s="313" t="s">
        <v>6831</v>
      </c>
    </row>
    <row r="19768" spans="6:9" x14ac:dyDescent="0.2">
      <c r="F19768" s="310" t="s">
        <v>25185</v>
      </c>
      <c r="G19768" s="311">
        <v>47359</v>
      </c>
      <c r="H19768" s="312" t="s">
        <v>1922</v>
      </c>
      <c r="I19768" s="313" t="s">
        <v>6831</v>
      </c>
    </row>
    <row r="19769" spans="6:9" x14ac:dyDescent="0.2">
      <c r="F19769" s="310" t="s">
        <v>25186</v>
      </c>
      <c r="G19769" s="311">
        <v>47360</v>
      </c>
      <c r="H19769" s="312" t="s">
        <v>1922</v>
      </c>
      <c r="I19769" s="313" t="s">
        <v>6831</v>
      </c>
    </row>
    <row r="19770" spans="6:9" x14ac:dyDescent="0.2">
      <c r="F19770" s="310" t="s">
        <v>25187</v>
      </c>
      <c r="G19770" s="311">
        <v>47361</v>
      </c>
      <c r="H19770" s="312" t="s">
        <v>1922</v>
      </c>
      <c r="I19770" s="313" t="s">
        <v>6831</v>
      </c>
    </row>
    <row r="19771" spans="6:9" x14ac:dyDescent="0.2">
      <c r="F19771" s="310" t="s">
        <v>25188</v>
      </c>
      <c r="G19771" s="311">
        <v>47362</v>
      </c>
      <c r="H19771" s="312" t="s">
        <v>1922</v>
      </c>
      <c r="I19771" s="313" t="s">
        <v>6831</v>
      </c>
    </row>
    <row r="19772" spans="6:9" x14ac:dyDescent="0.2">
      <c r="F19772" s="310" t="s">
        <v>25189</v>
      </c>
      <c r="G19772" s="311">
        <v>47366</v>
      </c>
      <c r="H19772" s="312" t="s">
        <v>1922</v>
      </c>
      <c r="I19772" s="313" t="s">
        <v>6831</v>
      </c>
    </row>
    <row r="19773" spans="6:9" x14ac:dyDescent="0.2">
      <c r="F19773" s="310" t="s">
        <v>25190</v>
      </c>
      <c r="G19773" s="311">
        <v>47367</v>
      </c>
      <c r="H19773" s="312" t="s">
        <v>1922</v>
      </c>
      <c r="I19773" s="313" t="s">
        <v>6831</v>
      </c>
    </row>
    <row r="19774" spans="6:9" x14ac:dyDescent="0.2">
      <c r="F19774" s="310" t="s">
        <v>25191</v>
      </c>
      <c r="G19774" s="311">
        <v>47368</v>
      </c>
      <c r="H19774" s="312" t="s">
        <v>1922</v>
      </c>
      <c r="I19774" s="313" t="s">
        <v>6831</v>
      </c>
    </row>
    <row r="19775" spans="6:9" x14ac:dyDescent="0.2">
      <c r="F19775" s="310" t="s">
        <v>25192</v>
      </c>
      <c r="G19775" s="311">
        <v>47369</v>
      </c>
      <c r="H19775" s="312" t="s">
        <v>1922</v>
      </c>
      <c r="I19775" s="313" t="s">
        <v>6831</v>
      </c>
    </row>
    <row r="19776" spans="6:9" x14ac:dyDescent="0.2">
      <c r="F19776" s="310" t="s">
        <v>25193</v>
      </c>
      <c r="G19776" s="311">
        <v>47370</v>
      </c>
      <c r="H19776" s="312" t="s">
        <v>1922</v>
      </c>
      <c r="I19776" s="313" t="s">
        <v>6831</v>
      </c>
    </row>
    <row r="19777" spans="6:9" x14ac:dyDescent="0.2">
      <c r="F19777" s="310" t="s">
        <v>25194</v>
      </c>
      <c r="G19777" s="311">
        <v>47371</v>
      </c>
      <c r="H19777" s="312" t="s">
        <v>1922</v>
      </c>
      <c r="I19777" s="313" t="s">
        <v>6831</v>
      </c>
    </row>
    <row r="19778" spans="6:9" x14ac:dyDescent="0.2">
      <c r="F19778" s="310" t="s">
        <v>25195</v>
      </c>
      <c r="G19778" s="311">
        <v>47373</v>
      </c>
      <c r="H19778" s="312" t="s">
        <v>1922</v>
      </c>
      <c r="I19778" s="313" t="s">
        <v>6831</v>
      </c>
    </row>
    <row r="19779" spans="6:9" x14ac:dyDescent="0.2">
      <c r="F19779" s="310" t="s">
        <v>25196</v>
      </c>
      <c r="G19779" s="311">
        <v>47374</v>
      </c>
      <c r="H19779" s="312" t="s">
        <v>1922</v>
      </c>
      <c r="I19779" s="313" t="s">
        <v>6831</v>
      </c>
    </row>
    <row r="19780" spans="6:9" x14ac:dyDescent="0.2">
      <c r="F19780" s="310" t="s">
        <v>25197</v>
      </c>
      <c r="G19780" s="311">
        <v>47375</v>
      </c>
      <c r="H19780" s="312" t="s">
        <v>1922</v>
      </c>
      <c r="I19780" s="313" t="s">
        <v>6831</v>
      </c>
    </row>
    <row r="19781" spans="6:9" x14ac:dyDescent="0.2">
      <c r="F19781" s="310" t="s">
        <v>25198</v>
      </c>
      <c r="G19781" s="311">
        <v>47380</v>
      </c>
      <c r="H19781" s="312" t="s">
        <v>1922</v>
      </c>
      <c r="I19781" s="313" t="s">
        <v>6831</v>
      </c>
    </row>
    <row r="19782" spans="6:9" x14ac:dyDescent="0.2">
      <c r="F19782" s="310" t="s">
        <v>25199</v>
      </c>
      <c r="G19782" s="311">
        <v>47381</v>
      </c>
      <c r="H19782" s="312" t="s">
        <v>1922</v>
      </c>
      <c r="I19782" s="313" t="s">
        <v>6831</v>
      </c>
    </row>
    <row r="19783" spans="6:9" x14ac:dyDescent="0.2">
      <c r="F19783" s="310" t="s">
        <v>25200</v>
      </c>
      <c r="G19783" s="311">
        <v>47382</v>
      </c>
      <c r="H19783" s="312" t="s">
        <v>1922</v>
      </c>
      <c r="I19783" s="313" t="s">
        <v>6831</v>
      </c>
    </row>
    <row r="19784" spans="6:9" x14ac:dyDescent="0.2">
      <c r="F19784" s="310" t="s">
        <v>25201</v>
      </c>
      <c r="G19784" s="311">
        <v>47383</v>
      </c>
      <c r="H19784" s="312" t="s">
        <v>1922</v>
      </c>
      <c r="I19784" s="313" t="s">
        <v>6831</v>
      </c>
    </row>
    <row r="19785" spans="6:9" x14ac:dyDescent="0.2">
      <c r="F19785" s="310" t="s">
        <v>25202</v>
      </c>
      <c r="G19785" s="311">
        <v>47384</v>
      </c>
      <c r="H19785" s="312" t="s">
        <v>1922</v>
      </c>
      <c r="I19785" s="313" t="s">
        <v>6831</v>
      </c>
    </row>
    <row r="19786" spans="6:9" x14ac:dyDescent="0.2">
      <c r="F19786" s="310" t="s">
        <v>25203</v>
      </c>
      <c r="G19786" s="311">
        <v>47385</v>
      </c>
      <c r="H19786" s="312" t="s">
        <v>1922</v>
      </c>
      <c r="I19786" s="313" t="s">
        <v>6831</v>
      </c>
    </row>
    <row r="19787" spans="6:9" x14ac:dyDescent="0.2">
      <c r="F19787" s="310" t="s">
        <v>25204</v>
      </c>
      <c r="G19787" s="311">
        <v>47386</v>
      </c>
      <c r="H19787" s="312" t="s">
        <v>1922</v>
      </c>
      <c r="I19787" s="313" t="s">
        <v>6831</v>
      </c>
    </row>
    <row r="19788" spans="6:9" x14ac:dyDescent="0.2">
      <c r="F19788" s="310" t="s">
        <v>25205</v>
      </c>
      <c r="G19788" s="311">
        <v>47387</v>
      </c>
      <c r="H19788" s="312" t="s">
        <v>1922</v>
      </c>
      <c r="I19788" s="313" t="s">
        <v>6831</v>
      </c>
    </row>
    <row r="19789" spans="6:9" x14ac:dyDescent="0.2">
      <c r="F19789" s="310" t="s">
        <v>25206</v>
      </c>
      <c r="G19789" s="311">
        <v>47388</v>
      </c>
      <c r="H19789" s="312" t="s">
        <v>1922</v>
      </c>
      <c r="I19789" s="313" t="s">
        <v>6831</v>
      </c>
    </row>
    <row r="19790" spans="6:9" x14ac:dyDescent="0.2">
      <c r="F19790" s="310" t="s">
        <v>25207</v>
      </c>
      <c r="G19790" s="311">
        <v>47390</v>
      </c>
      <c r="H19790" s="312" t="s">
        <v>1922</v>
      </c>
      <c r="I19790" s="313" t="s">
        <v>6831</v>
      </c>
    </row>
    <row r="19791" spans="6:9" x14ac:dyDescent="0.2">
      <c r="F19791" s="310" t="s">
        <v>25208</v>
      </c>
      <c r="G19791" s="311">
        <v>47392</v>
      </c>
      <c r="H19791" s="312" t="s">
        <v>1922</v>
      </c>
      <c r="I19791" s="313" t="s">
        <v>6831</v>
      </c>
    </row>
    <row r="19792" spans="6:9" x14ac:dyDescent="0.2">
      <c r="F19792" s="310" t="s">
        <v>25209</v>
      </c>
      <c r="G19792" s="311">
        <v>47393</v>
      </c>
      <c r="H19792" s="312" t="s">
        <v>1922</v>
      </c>
      <c r="I19792" s="313" t="s">
        <v>6831</v>
      </c>
    </row>
    <row r="19793" spans="6:9" x14ac:dyDescent="0.2">
      <c r="F19793" s="310" t="s">
        <v>25210</v>
      </c>
      <c r="G19793" s="311">
        <v>47394</v>
      </c>
      <c r="H19793" s="312" t="s">
        <v>1922</v>
      </c>
      <c r="I19793" s="313" t="s">
        <v>6831</v>
      </c>
    </row>
    <row r="19794" spans="6:9" x14ac:dyDescent="0.2">
      <c r="F19794" s="310" t="s">
        <v>25211</v>
      </c>
      <c r="G19794" s="311">
        <v>47396</v>
      </c>
      <c r="H19794" s="312" t="s">
        <v>1922</v>
      </c>
      <c r="I19794" s="313" t="s">
        <v>6831</v>
      </c>
    </row>
    <row r="19795" spans="6:9" x14ac:dyDescent="0.2">
      <c r="F19795" s="310" t="s">
        <v>25212</v>
      </c>
      <c r="G19795" s="311">
        <v>47401</v>
      </c>
      <c r="H19795" s="312" t="s">
        <v>1922</v>
      </c>
      <c r="I19795" s="313" t="s">
        <v>6831</v>
      </c>
    </row>
    <row r="19796" spans="6:9" x14ac:dyDescent="0.2">
      <c r="F19796" s="310" t="s">
        <v>25213</v>
      </c>
      <c r="G19796" s="311">
        <v>47402</v>
      </c>
      <c r="H19796" s="312" t="s">
        <v>1922</v>
      </c>
      <c r="I19796" s="313" t="s">
        <v>6831</v>
      </c>
    </row>
    <row r="19797" spans="6:9" x14ac:dyDescent="0.2">
      <c r="F19797" s="310" t="s">
        <v>25214</v>
      </c>
      <c r="G19797" s="311">
        <v>47403</v>
      </c>
      <c r="H19797" s="312" t="s">
        <v>1922</v>
      </c>
      <c r="I19797" s="313" t="s">
        <v>6831</v>
      </c>
    </row>
    <row r="19798" spans="6:9" x14ac:dyDescent="0.2">
      <c r="F19798" s="310" t="s">
        <v>25215</v>
      </c>
      <c r="G19798" s="311">
        <v>47404</v>
      </c>
      <c r="H19798" s="312" t="s">
        <v>1922</v>
      </c>
      <c r="I19798" s="313" t="s">
        <v>6831</v>
      </c>
    </row>
    <row r="19799" spans="6:9" x14ac:dyDescent="0.2">
      <c r="F19799" s="310" t="s">
        <v>25216</v>
      </c>
      <c r="G19799" s="311">
        <v>47405</v>
      </c>
      <c r="H19799" s="312" t="s">
        <v>1922</v>
      </c>
      <c r="I19799" s="313" t="s">
        <v>6831</v>
      </c>
    </row>
    <row r="19800" spans="6:9" x14ac:dyDescent="0.2">
      <c r="F19800" s="310" t="s">
        <v>25217</v>
      </c>
      <c r="G19800" s="311">
        <v>47406</v>
      </c>
      <c r="H19800" s="312" t="s">
        <v>1922</v>
      </c>
      <c r="I19800" s="313" t="s">
        <v>6831</v>
      </c>
    </row>
    <row r="19801" spans="6:9" x14ac:dyDescent="0.2">
      <c r="F19801" s="310" t="s">
        <v>25218</v>
      </c>
      <c r="G19801" s="311">
        <v>47407</v>
      </c>
      <c r="H19801" s="312" t="s">
        <v>1922</v>
      </c>
      <c r="I19801" s="313" t="s">
        <v>6831</v>
      </c>
    </row>
    <row r="19802" spans="6:9" x14ac:dyDescent="0.2">
      <c r="F19802" s="310" t="s">
        <v>25219</v>
      </c>
      <c r="G19802" s="311">
        <v>47408</v>
      </c>
      <c r="H19802" s="312" t="s">
        <v>1922</v>
      </c>
      <c r="I19802" s="313" t="s">
        <v>6831</v>
      </c>
    </row>
    <row r="19803" spans="6:9" x14ac:dyDescent="0.2">
      <c r="F19803" s="310" t="s">
        <v>25220</v>
      </c>
      <c r="G19803" s="311">
        <v>47420</v>
      </c>
      <c r="H19803" s="312" t="s">
        <v>1922</v>
      </c>
      <c r="I19803" s="313" t="s">
        <v>6831</v>
      </c>
    </row>
    <row r="19804" spans="6:9" x14ac:dyDescent="0.2">
      <c r="F19804" s="310" t="s">
        <v>25221</v>
      </c>
      <c r="G19804" s="311">
        <v>47421</v>
      </c>
      <c r="H19804" s="312" t="s">
        <v>1922</v>
      </c>
      <c r="I19804" s="313" t="s">
        <v>6831</v>
      </c>
    </row>
    <row r="19805" spans="6:9" x14ac:dyDescent="0.2">
      <c r="F19805" s="310" t="s">
        <v>25222</v>
      </c>
      <c r="G19805" s="311">
        <v>47424</v>
      </c>
      <c r="H19805" s="312" t="s">
        <v>1922</v>
      </c>
      <c r="I19805" s="313" t="s">
        <v>6831</v>
      </c>
    </row>
    <row r="19806" spans="6:9" x14ac:dyDescent="0.2">
      <c r="F19806" s="310" t="s">
        <v>25223</v>
      </c>
      <c r="G19806" s="311">
        <v>47426</v>
      </c>
      <c r="H19806" s="312" t="s">
        <v>1922</v>
      </c>
      <c r="I19806" s="313" t="s">
        <v>6831</v>
      </c>
    </row>
    <row r="19807" spans="6:9" x14ac:dyDescent="0.2">
      <c r="F19807" s="310" t="s">
        <v>25224</v>
      </c>
      <c r="G19807" s="311">
        <v>47427</v>
      </c>
      <c r="H19807" s="312" t="s">
        <v>1922</v>
      </c>
      <c r="I19807" s="313" t="s">
        <v>6831</v>
      </c>
    </row>
    <row r="19808" spans="6:9" x14ac:dyDescent="0.2">
      <c r="F19808" s="310" t="s">
        <v>25225</v>
      </c>
      <c r="G19808" s="311">
        <v>47429</v>
      </c>
      <c r="H19808" s="312" t="s">
        <v>1922</v>
      </c>
      <c r="I19808" s="313" t="s">
        <v>6831</v>
      </c>
    </row>
    <row r="19809" spans="6:9" x14ac:dyDescent="0.2">
      <c r="F19809" s="310" t="s">
        <v>25226</v>
      </c>
      <c r="G19809" s="311">
        <v>47431</v>
      </c>
      <c r="H19809" s="312" t="s">
        <v>1922</v>
      </c>
      <c r="I19809" s="313" t="s">
        <v>6831</v>
      </c>
    </row>
    <row r="19810" spans="6:9" x14ac:dyDescent="0.2">
      <c r="F19810" s="310" t="s">
        <v>25227</v>
      </c>
      <c r="G19810" s="311">
        <v>47432</v>
      </c>
      <c r="H19810" s="312" t="s">
        <v>1922</v>
      </c>
      <c r="I19810" s="313" t="s">
        <v>6831</v>
      </c>
    </row>
    <row r="19811" spans="6:9" x14ac:dyDescent="0.2">
      <c r="F19811" s="310" t="s">
        <v>25228</v>
      </c>
      <c r="G19811" s="311">
        <v>47433</v>
      </c>
      <c r="H19811" s="312" t="s">
        <v>1922</v>
      </c>
      <c r="I19811" s="313" t="s">
        <v>6831</v>
      </c>
    </row>
    <row r="19812" spans="6:9" x14ac:dyDescent="0.2">
      <c r="F19812" s="310" t="s">
        <v>25229</v>
      </c>
      <c r="G19812" s="311">
        <v>47434</v>
      </c>
      <c r="H19812" s="312" t="s">
        <v>1922</v>
      </c>
      <c r="I19812" s="313" t="s">
        <v>6831</v>
      </c>
    </row>
    <row r="19813" spans="6:9" x14ac:dyDescent="0.2">
      <c r="F19813" s="310" t="s">
        <v>25230</v>
      </c>
      <c r="G19813" s="311">
        <v>47435</v>
      </c>
      <c r="H19813" s="312" t="s">
        <v>1922</v>
      </c>
      <c r="I19813" s="313" t="s">
        <v>6831</v>
      </c>
    </row>
    <row r="19814" spans="6:9" x14ac:dyDescent="0.2">
      <c r="F19814" s="310" t="s">
        <v>25231</v>
      </c>
      <c r="G19814" s="311">
        <v>47436</v>
      </c>
      <c r="H19814" s="312" t="s">
        <v>1922</v>
      </c>
      <c r="I19814" s="313" t="s">
        <v>6831</v>
      </c>
    </row>
    <row r="19815" spans="6:9" x14ac:dyDescent="0.2">
      <c r="F19815" s="310" t="s">
        <v>25232</v>
      </c>
      <c r="G19815" s="311">
        <v>47437</v>
      </c>
      <c r="H19815" s="312" t="s">
        <v>1922</v>
      </c>
      <c r="I19815" s="313" t="s">
        <v>6831</v>
      </c>
    </row>
    <row r="19816" spans="6:9" x14ac:dyDescent="0.2">
      <c r="F19816" s="310" t="s">
        <v>25233</v>
      </c>
      <c r="G19816" s="311">
        <v>47438</v>
      </c>
      <c r="H19816" s="312" t="s">
        <v>1922</v>
      </c>
      <c r="I19816" s="313" t="s">
        <v>6831</v>
      </c>
    </row>
    <row r="19817" spans="6:9" x14ac:dyDescent="0.2">
      <c r="F19817" s="310" t="s">
        <v>25234</v>
      </c>
      <c r="G19817" s="311">
        <v>47439</v>
      </c>
      <c r="H19817" s="312" t="s">
        <v>1922</v>
      </c>
      <c r="I19817" s="313" t="s">
        <v>6831</v>
      </c>
    </row>
    <row r="19818" spans="6:9" x14ac:dyDescent="0.2">
      <c r="F19818" s="310" t="s">
        <v>25235</v>
      </c>
      <c r="G19818" s="311">
        <v>47441</v>
      </c>
      <c r="H19818" s="312" t="s">
        <v>1922</v>
      </c>
      <c r="I19818" s="313" t="s">
        <v>6831</v>
      </c>
    </row>
    <row r="19819" spans="6:9" x14ac:dyDescent="0.2">
      <c r="F19819" s="310" t="s">
        <v>25236</v>
      </c>
      <c r="G19819" s="311">
        <v>47443</v>
      </c>
      <c r="H19819" s="312" t="s">
        <v>1922</v>
      </c>
      <c r="I19819" s="313" t="s">
        <v>6831</v>
      </c>
    </row>
    <row r="19820" spans="6:9" x14ac:dyDescent="0.2">
      <c r="F19820" s="310" t="s">
        <v>25237</v>
      </c>
      <c r="G19820" s="311">
        <v>47445</v>
      </c>
      <c r="H19820" s="312" t="s">
        <v>1922</v>
      </c>
      <c r="I19820" s="313" t="s">
        <v>6831</v>
      </c>
    </row>
    <row r="19821" spans="6:9" x14ac:dyDescent="0.2">
      <c r="F19821" s="310" t="s">
        <v>25238</v>
      </c>
      <c r="G19821" s="311">
        <v>47446</v>
      </c>
      <c r="H19821" s="312" t="s">
        <v>1922</v>
      </c>
      <c r="I19821" s="313" t="s">
        <v>6831</v>
      </c>
    </row>
    <row r="19822" spans="6:9" x14ac:dyDescent="0.2">
      <c r="F19822" s="310" t="s">
        <v>25239</v>
      </c>
      <c r="G19822" s="311">
        <v>47448</v>
      </c>
      <c r="H19822" s="312" t="s">
        <v>1922</v>
      </c>
      <c r="I19822" s="313" t="s">
        <v>6831</v>
      </c>
    </row>
    <row r="19823" spans="6:9" x14ac:dyDescent="0.2">
      <c r="F19823" s="310" t="s">
        <v>25240</v>
      </c>
      <c r="G19823" s="311">
        <v>47449</v>
      </c>
      <c r="H19823" s="312" t="s">
        <v>1922</v>
      </c>
      <c r="I19823" s="313" t="s">
        <v>6831</v>
      </c>
    </row>
    <row r="19824" spans="6:9" x14ac:dyDescent="0.2">
      <c r="F19824" s="310" t="s">
        <v>25241</v>
      </c>
      <c r="G19824" s="311">
        <v>47451</v>
      </c>
      <c r="H19824" s="312" t="s">
        <v>1922</v>
      </c>
      <c r="I19824" s="313" t="s">
        <v>6831</v>
      </c>
    </row>
    <row r="19825" spans="6:9" x14ac:dyDescent="0.2">
      <c r="F19825" s="310" t="s">
        <v>25242</v>
      </c>
      <c r="G19825" s="311">
        <v>47452</v>
      </c>
      <c r="H19825" s="312" t="s">
        <v>1922</v>
      </c>
      <c r="I19825" s="313" t="s">
        <v>6831</v>
      </c>
    </row>
    <row r="19826" spans="6:9" x14ac:dyDescent="0.2">
      <c r="F19826" s="310" t="s">
        <v>25243</v>
      </c>
      <c r="G19826" s="311">
        <v>47453</v>
      </c>
      <c r="H19826" s="312" t="s">
        <v>1922</v>
      </c>
      <c r="I19826" s="313" t="s">
        <v>6831</v>
      </c>
    </row>
    <row r="19827" spans="6:9" x14ac:dyDescent="0.2">
      <c r="F19827" s="310" t="s">
        <v>25244</v>
      </c>
      <c r="G19827" s="311">
        <v>47454</v>
      </c>
      <c r="H19827" s="312" t="s">
        <v>1922</v>
      </c>
      <c r="I19827" s="313" t="s">
        <v>6831</v>
      </c>
    </row>
    <row r="19828" spans="6:9" x14ac:dyDescent="0.2">
      <c r="F19828" s="310" t="s">
        <v>25245</v>
      </c>
      <c r="G19828" s="311">
        <v>47455</v>
      </c>
      <c r="H19828" s="312" t="s">
        <v>1922</v>
      </c>
      <c r="I19828" s="313" t="s">
        <v>6831</v>
      </c>
    </row>
    <row r="19829" spans="6:9" x14ac:dyDescent="0.2">
      <c r="F19829" s="310" t="s">
        <v>25246</v>
      </c>
      <c r="G19829" s="311">
        <v>47456</v>
      </c>
      <c r="H19829" s="312" t="s">
        <v>1922</v>
      </c>
      <c r="I19829" s="313" t="s">
        <v>6831</v>
      </c>
    </row>
    <row r="19830" spans="6:9" x14ac:dyDescent="0.2">
      <c r="F19830" s="310" t="s">
        <v>25247</v>
      </c>
      <c r="G19830" s="311">
        <v>47457</v>
      </c>
      <c r="H19830" s="312" t="s">
        <v>1922</v>
      </c>
      <c r="I19830" s="313" t="s">
        <v>6831</v>
      </c>
    </row>
    <row r="19831" spans="6:9" x14ac:dyDescent="0.2">
      <c r="F19831" s="310" t="s">
        <v>25248</v>
      </c>
      <c r="G19831" s="311">
        <v>47458</v>
      </c>
      <c r="H19831" s="312" t="s">
        <v>1922</v>
      </c>
      <c r="I19831" s="313" t="s">
        <v>6831</v>
      </c>
    </row>
    <row r="19832" spans="6:9" x14ac:dyDescent="0.2">
      <c r="F19832" s="310" t="s">
        <v>25249</v>
      </c>
      <c r="G19832" s="311">
        <v>47459</v>
      </c>
      <c r="H19832" s="312" t="s">
        <v>1922</v>
      </c>
      <c r="I19832" s="313" t="s">
        <v>6831</v>
      </c>
    </row>
    <row r="19833" spans="6:9" x14ac:dyDescent="0.2">
      <c r="F19833" s="310" t="s">
        <v>25250</v>
      </c>
      <c r="G19833" s="311">
        <v>47460</v>
      </c>
      <c r="H19833" s="312" t="s">
        <v>1922</v>
      </c>
      <c r="I19833" s="313" t="s">
        <v>6831</v>
      </c>
    </row>
    <row r="19834" spans="6:9" x14ac:dyDescent="0.2">
      <c r="F19834" s="310" t="s">
        <v>25251</v>
      </c>
      <c r="G19834" s="311">
        <v>47462</v>
      </c>
      <c r="H19834" s="312" t="s">
        <v>1922</v>
      </c>
      <c r="I19834" s="313" t="s">
        <v>6831</v>
      </c>
    </row>
    <row r="19835" spans="6:9" x14ac:dyDescent="0.2">
      <c r="F19835" s="310" t="s">
        <v>25252</v>
      </c>
      <c r="G19835" s="311">
        <v>47463</v>
      </c>
      <c r="H19835" s="312" t="s">
        <v>1922</v>
      </c>
      <c r="I19835" s="313" t="s">
        <v>6831</v>
      </c>
    </row>
    <row r="19836" spans="6:9" x14ac:dyDescent="0.2">
      <c r="F19836" s="310" t="s">
        <v>25253</v>
      </c>
      <c r="G19836" s="311">
        <v>47464</v>
      </c>
      <c r="H19836" s="312" t="s">
        <v>1922</v>
      </c>
      <c r="I19836" s="313" t="s">
        <v>6831</v>
      </c>
    </row>
    <row r="19837" spans="6:9" x14ac:dyDescent="0.2">
      <c r="F19837" s="310" t="s">
        <v>25254</v>
      </c>
      <c r="G19837" s="311">
        <v>47465</v>
      </c>
      <c r="H19837" s="312" t="s">
        <v>1922</v>
      </c>
      <c r="I19837" s="313" t="s">
        <v>6831</v>
      </c>
    </row>
    <row r="19838" spans="6:9" x14ac:dyDescent="0.2">
      <c r="F19838" s="310" t="s">
        <v>25255</v>
      </c>
      <c r="G19838" s="311">
        <v>47467</v>
      </c>
      <c r="H19838" s="312" t="s">
        <v>1922</v>
      </c>
      <c r="I19838" s="313" t="s">
        <v>6831</v>
      </c>
    </row>
    <row r="19839" spans="6:9" x14ac:dyDescent="0.2">
      <c r="F19839" s="310" t="s">
        <v>25256</v>
      </c>
      <c r="G19839" s="311">
        <v>47468</v>
      </c>
      <c r="H19839" s="312" t="s">
        <v>1922</v>
      </c>
      <c r="I19839" s="313" t="s">
        <v>6831</v>
      </c>
    </row>
    <row r="19840" spans="6:9" x14ac:dyDescent="0.2">
      <c r="F19840" s="310" t="s">
        <v>25257</v>
      </c>
      <c r="G19840" s="311">
        <v>47469</v>
      </c>
      <c r="H19840" s="312" t="s">
        <v>1922</v>
      </c>
      <c r="I19840" s="313" t="s">
        <v>6831</v>
      </c>
    </row>
    <row r="19841" spans="6:9" x14ac:dyDescent="0.2">
      <c r="F19841" s="310" t="s">
        <v>25258</v>
      </c>
      <c r="G19841" s="311">
        <v>47470</v>
      </c>
      <c r="H19841" s="312" t="s">
        <v>1922</v>
      </c>
      <c r="I19841" s="313" t="s">
        <v>6831</v>
      </c>
    </row>
    <row r="19842" spans="6:9" x14ac:dyDescent="0.2">
      <c r="F19842" s="310" t="s">
        <v>25259</v>
      </c>
      <c r="G19842" s="311">
        <v>47471</v>
      </c>
      <c r="H19842" s="312" t="s">
        <v>1922</v>
      </c>
      <c r="I19842" s="313" t="s">
        <v>6831</v>
      </c>
    </row>
    <row r="19843" spans="6:9" x14ac:dyDescent="0.2">
      <c r="F19843" s="310" t="s">
        <v>25260</v>
      </c>
      <c r="G19843" s="311">
        <v>47501</v>
      </c>
      <c r="H19843" s="312" t="s">
        <v>1922</v>
      </c>
      <c r="I19843" s="313" t="s">
        <v>6831</v>
      </c>
    </row>
    <row r="19844" spans="6:9" x14ac:dyDescent="0.2">
      <c r="F19844" s="310" t="s">
        <v>25261</v>
      </c>
      <c r="G19844" s="311">
        <v>47512</v>
      </c>
      <c r="H19844" s="312" t="s">
        <v>1922</v>
      </c>
      <c r="I19844" s="313" t="s">
        <v>6831</v>
      </c>
    </row>
    <row r="19845" spans="6:9" x14ac:dyDescent="0.2">
      <c r="F19845" s="310" t="s">
        <v>25262</v>
      </c>
      <c r="G19845" s="311">
        <v>47513</v>
      </c>
      <c r="H19845" s="312" t="s">
        <v>1922</v>
      </c>
      <c r="I19845" s="313" t="s">
        <v>6831</v>
      </c>
    </row>
    <row r="19846" spans="6:9" x14ac:dyDescent="0.2">
      <c r="F19846" s="310" t="s">
        <v>25263</v>
      </c>
      <c r="G19846" s="311">
        <v>47514</v>
      </c>
      <c r="H19846" s="312" t="s">
        <v>1922</v>
      </c>
      <c r="I19846" s="313" t="s">
        <v>6831</v>
      </c>
    </row>
    <row r="19847" spans="6:9" x14ac:dyDescent="0.2">
      <c r="F19847" s="310" t="s">
        <v>25264</v>
      </c>
      <c r="G19847" s="311">
        <v>47515</v>
      </c>
      <c r="H19847" s="312" t="s">
        <v>1922</v>
      </c>
      <c r="I19847" s="313" t="s">
        <v>6831</v>
      </c>
    </row>
    <row r="19848" spans="6:9" x14ac:dyDescent="0.2">
      <c r="F19848" s="310" t="s">
        <v>25265</v>
      </c>
      <c r="G19848" s="311">
        <v>47516</v>
      </c>
      <c r="H19848" s="312" t="s">
        <v>1922</v>
      </c>
      <c r="I19848" s="313" t="s">
        <v>6831</v>
      </c>
    </row>
    <row r="19849" spans="6:9" x14ac:dyDescent="0.2">
      <c r="F19849" s="310" t="s">
        <v>25266</v>
      </c>
      <c r="G19849" s="311">
        <v>47519</v>
      </c>
      <c r="H19849" s="312" t="s">
        <v>1922</v>
      </c>
      <c r="I19849" s="313" t="s">
        <v>6831</v>
      </c>
    </row>
    <row r="19850" spans="6:9" x14ac:dyDescent="0.2">
      <c r="F19850" s="310" t="s">
        <v>25267</v>
      </c>
      <c r="G19850" s="311">
        <v>47520</v>
      </c>
      <c r="H19850" s="312" t="s">
        <v>1922</v>
      </c>
      <c r="I19850" s="313" t="s">
        <v>6831</v>
      </c>
    </row>
    <row r="19851" spans="6:9" x14ac:dyDescent="0.2">
      <c r="F19851" s="310" t="s">
        <v>25268</v>
      </c>
      <c r="G19851" s="311">
        <v>47521</v>
      </c>
      <c r="H19851" s="312" t="s">
        <v>1922</v>
      </c>
      <c r="I19851" s="313" t="s">
        <v>6831</v>
      </c>
    </row>
    <row r="19852" spans="6:9" x14ac:dyDescent="0.2">
      <c r="F19852" s="310" t="s">
        <v>25269</v>
      </c>
      <c r="G19852" s="311">
        <v>47522</v>
      </c>
      <c r="H19852" s="312" t="s">
        <v>1922</v>
      </c>
      <c r="I19852" s="313" t="s">
        <v>6831</v>
      </c>
    </row>
    <row r="19853" spans="6:9" x14ac:dyDescent="0.2">
      <c r="F19853" s="310" t="s">
        <v>25270</v>
      </c>
      <c r="G19853" s="311">
        <v>47523</v>
      </c>
      <c r="H19853" s="312" t="s">
        <v>1922</v>
      </c>
      <c r="I19853" s="313" t="s">
        <v>6831</v>
      </c>
    </row>
    <row r="19854" spans="6:9" x14ac:dyDescent="0.2">
      <c r="F19854" s="310" t="s">
        <v>25271</v>
      </c>
      <c r="G19854" s="311">
        <v>47524</v>
      </c>
      <c r="H19854" s="312" t="s">
        <v>1922</v>
      </c>
      <c r="I19854" s="313" t="s">
        <v>6831</v>
      </c>
    </row>
    <row r="19855" spans="6:9" x14ac:dyDescent="0.2">
      <c r="F19855" s="310" t="s">
        <v>25272</v>
      </c>
      <c r="G19855" s="311">
        <v>47525</v>
      </c>
      <c r="H19855" s="312" t="s">
        <v>1922</v>
      </c>
      <c r="I19855" s="313" t="s">
        <v>6831</v>
      </c>
    </row>
    <row r="19856" spans="6:9" x14ac:dyDescent="0.2">
      <c r="F19856" s="310" t="s">
        <v>25273</v>
      </c>
      <c r="G19856" s="311">
        <v>47527</v>
      </c>
      <c r="H19856" s="312" t="s">
        <v>1922</v>
      </c>
      <c r="I19856" s="313" t="s">
        <v>6831</v>
      </c>
    </row>
    <row r="19857" spans="6:9" x14ac:dyDescent="0.2">
      <c r="F19857" s="310" t="s">
        <v>25274</v>
      </c>
      <c r="G19857" s="311">
        <v>47528</v>
      </c>
      <c r="H19857" s="312" t="s">
        <v>1922</v>
      </c>
      <c r="I19857" s="313" t="s">
        <v>6831</v>
      </c>
    </row>
    <row r="19858" spans="6:9" x14ac:dyDescent="0.2">
      <c r="F19858" s="310" t="s">
        <v>25275</v>
      </c>
      <c r="G19858" s="311">
        <v>47529</v>
      </c>
      <c r="H19858" s="312" t="s">
        <v>1922</v>
      </c>
      <c r="I19858" s="313" t="s">
        <v>6831</v>
      </c>
    </row>
    <row r="19859" spans="6:9" x14ac:dyDescent="0.2">
      <c r="F19859" s="310" t="s">
        <v>25276</v>
      </c>
      <c r="G19859" s="311">
        <v>47531</v>
      </c>
      <c r="H19859" s="312" t="s">
        <v>1922</v>
      </c>
      <c r="I19859" s="313" t="s">
        <v>6831</v>
      </c>
    </row>
    <row r="19860" spans="6:9" x14ac:dyDescent="0.2">
      <c r="F19860" s="310" t="s">
        <v>25277</v>
      </c>
      <c r="G19860" s="311">
        <v>47532</v>
      </c>
      <c r="H19860" s="312" t="s">
        <v>1922</v>
      </c>
      <c r="I19860" s="313" t="s">
        <v>6831</v>
      </c>
    </row>
    <row r="19861" spans="6:9" x14ac:dyDescent="0.2">
      <c r="F19861" s="310" t="s">
        <v>25278</v>
      </c>
      <c r="G19861" s="311">
        <v>47535</v>
      </c>
      <c r="H19861" s="312" t="s">
        <v>1922</v>
      </c>
      <c r="I19861" s="313" t="s">
        <v>6831</v>
      </c>
    </row>
    <row r="19862" spans="6:9" x14ac:dyDescent="0.2">
      <c r="F19862" s="310" t="s">
        <v>25279</v>
      </c>
      <c r="G19862" s="311">
        <v>47536</v>
      </c>
      <c r="H19862" s="312" t="s">
        <v>1922</v>
      </c>
      <c r="I19862" s="313" t="s">
        <v>6831</v>
      </c>
    </row>
    <row r="19863" spans="6:9" x14ac:dyDescent="0.2">
      <c r="F19863" s="310" t="s">
        <v>25280</v>
      </c>
      <c r="G19863" s="311">
        <v>47537</v>
      </c>
      <c r="H19863" s="312" t="s">
        <v>1922</v>
      </c>
      <c r="I19863" s="313" t="s">
        <v>6831</v>
      </c>
    </row>
    <row r="19864" spans="6:9" x14ac:dyDescent="0.2">
      <c r="F19864" s="310" t="s">
        <v>25281</v>
      </c>
      <c r="G19864" s="311">
        <v>47541</v>
      </c>
      <c r="H19864" s="312" t="s">
        <v>1922</v>
      </c>
      <c r="I19864" s="313" t="s">
        <v>6831</v>
      </c>
    </row>
    <row r="19865" spans="6:9" x14ac:dyDescent="0.2">
      <c r="F19865" s="310" t="s">
        <v>25282</v>
      </c>
      <c r="G19865" s="311">
        <v>47542</v>
      </c>
      <c r="H19865" s="312" t="s">
        <v>1922</v>
      </c>
      <c r="I19865" s="313" t="s">
        <v>6831</v>
      </c>
    </row>
    <row r="19866" spans="6:9" x14ac:dyDescent="0.2">
      <c r="F19866" s="310" t="s">
        <v>25283</v>
      </c>
      <c r="G19866" s="311">
        <v>47545</v>
      </c>
      <c r="H19866" s="312" t="s">
        <v>1922</v>
      </c>
      <c r="I19866" s="313" t="s">
        <v>6831</v>
      </c>
    </row>
    <row r="19867" spans="6:9" x14ac:dyDescent="0.2">
      <c r="F19867" s="310" t="s">
        <v>25284</v>
      </c>
      <c r="G19867" s="311">
        <v>47546</v>
      </c>
      <c r="H19867" s="312" t="s">
        <v>1922</v>
      </c>
      <c r="I19867" s="313" t="s">
        <v>6831</v>
      </c>
    </row>
    <row r="19868" spans="6:9" x14ac:dyDescent="0.2">
      <c r="F19868" s="310" t="s">
        <v>25285</v>
      </c>
      <c r="G19868" s="311">
        <v>47547</v>
      </c>
      <c r="H19868" s="312" t="s">
        <v>1922</v>
      </c>
      <c r="I19868" s="313" t="s">
        <v>6831</v>
      </c>
    </row>
    <row r="19869" spans="6:9" x14ac:dyDescent="0.2">
      <c r="F19869" s="310" t="s">
        <v>25286</v>
      </c>
      <c r="G19869" s="311">
        <v>47549</v>
      </c>
      <c r="H19869" s="312" t="s">
        <v>1922</v>
      </c>
      <c r="I19869" s="313" t="s">
        <v>6831</v>
      </c>
    </row>
    <row r="19870" spans="6:9" x14ac:dyDescent="0.2">
      <c r="F19870" s="310" t="s">
        <v>25287</v>
      </c>
      <c r="G19870" s="311">
        <v>47550</v>
      </c>
      <c r="H19870" s="312" t="s">
        <v>1922</v>
      </c>
      <c r="I19870" s="313" t="s">
        <v>6831</v>
      </c>
    </row>
    <row r="19871" spans="6:9" x14ac:dyDescent="0.2">
      <c r="F19871" s="310" t="s">
        <v>25288</v>
      </c>
      <c r="G19871" s="311">
        <v>47551</v>
      </c>
      <c r="H19871" s="312" t="s">
        <v>1922</v>
      </c>
      <c r="I19871" s="313" t="s">
        <v>6831</v>
      </c>
    </row>
    <row r="19872" spans="6:9" x14ac:dyDescent="0.2">
      <c r="F19872" s="310" t="s">
        <v>25289</v>
      </c>
      <c r="G19872" s="311">
        <v>47552</v>
      </c>
      <c r="H19872" s="312" t="s">
        <v>1922</v>
      </c>
      <c r="I19872" s="313" t="s">
        <v>6831</v>
      </c>
    </row>
    <row r="19873" spans="6:9" x14ac:dyDescent="0.2">
      <c r="F19873" s="310" t="s">
        <v>25290</v>
      </c>
      <c r="G19873" s="311">
        <v>47553</v>
      </c>
      <c r="H19873" s="312" t="s">
        <v>1922</v>
      </c>
      <c r="I19873" s="313" t="s">
        <v>6831</v>
      </c>
    </row>
    <row r="19874" spans="6:9" x14ac:dyDescent="0.2">
      <c r="F19874" s="310" t="s">
        <v>25291</v>
      </c>
      <c r="G19874" s="311">
        <v>47556</v>
      </c>
      <c r="H19874" s="312" t="s">
        <v>1922</v>
      </c>
      <c r="I19874" s="313" t="s">
        <v>6831</v>
      </c>
    </row>
    <row r="19875" spans="6:9" x14ac:dyDescent="0.2">
      <c r="F19875" s="310" t="s">
        <v>25292</v>
      </c>
      <c r="G19875" s="311">
        <v>47557</v>
      </c>
      <c r="H19875" s="312" t="s">
        <v>1922</v>
      </c>
      <c r="I19875" s="313" t="s">
        <v>6831</v>
      </c>
    </row>
    <row r="19876" spans="6:9" x14ac:dyDescent="0.2">
      <c r="F19876" s="310" t="s">
        <v>25293</v>
      </c>
      <c r="G19876" s="311">
        <v>47558</v>
      </c>
      <c r="H19876" s="312" t="s">
        <v>1922</v>
      </c>
      <c r="I19876" s="313" t="s">
        <v>6831</v>
      </c>
    </row>
    <row r="19877" spans="6:9" x14ac:dyDescent="0.2">
      <c r="F19877" s="310" t="s">
        <v>25294</v>
      </c>
      <c r="G19877" s="311">
        <v>47561</v>
      </c>
      <c r="H19877" s="312" t="s">
        <v>1922</v>
      </c>
      <c r="I19877" s="313" t="s">
        <v>6831</v>
      </c>
    </row>
    <row r="19878" spans="6:9" x14ac:dyDescent="0.2">
      <c r="F19878" s="310" t="s">
        <v>25295</v>
      </c>
      <c r="G19878" s="311">
        <v>47562</v>
      </c>
      <c r="H19878" s="312" t="s">
        <v>1922</v>
      </c>
      <c r="I19878" s="313" t="s">
        <v>6831</v>
      </c>
    </row>
    <row r="19879" spans="6:9" x14ac:dyDescent="0.2">
      <c r="F19879" s="310" t="s">
        <v>25296</v>
      </c>
      <c r="G19879" s="311">
        <v>47564</v>
      </c>
      <c r="H19879" s="312" t="s">
        <v>1922</v>
      </c>
      <c r="I19879" s="313" t="s">
        <v>6831</v>
      </c>
    </row>
    <row r="19880" spans="6:9" x14ac:dyDescent="0.2">
      <c r="F19880" s="310" t="s">
        <v>25297</v>
      </c>
      <c r="G19880" s="311">
        <v>47567</v>
      </c>
      <c r="H19880" s="312" t="s">
        <v>1922</v>
      </c>
      <c r="I19880" s="313" t="s">
        <v>6831</v>
      </c>
    </row>
    <row r="19881" spans="6:9" x14ac:dyDescent="0.2">
      <c r="F19881" s="310" t="s">
        <v>25298</v>
      </c>
      <c r="G19881" s="311">
        <v>47568</v>
      </c>
      <c r="H19881" s="312" t="s">
        <v>1922</v>
      </c>
      <c r="I19881" s="313" t="s">
        <v>6831</v>
      </c>
    </row>
    <row r="19882" spans="6:9" x14ac:dyDescent="0.2">
      <c r="F19882" s="310" t="s">
        <v>25299</v>
      </c>
      <c r="G19882" s="311">
        <v>47573</v>
      </c>
      <c r="H19882" s="312" t="s">
        <v>1922</v>
      </c>
      <c r="I19882" s="313" t="s">
        <v>6831</v>
      </c>
    </row>
    <row r="19883" spans="6:9" x14ac:dyDescent="0.2">
      <c r="F19883" s="310" t="s">
        <v>25300</v>
      </c>
      <c r="G19883" s="311">
        <v>47574</v>
      </c>
      <c r="H19883" s="312" t="s">
        <v>1922</v>
      </c>
      <c r="I19883" s="313" t="s">
        <v>6831</v>
      </c>
    </row>
    <row r="19884" spans="6:9" x14ac:dyDescent="0.2">
      <c r="F19884" s="310" t="s">
        <v>25301</v>
      </c>
      <c r="G19884" s="311">
        <v>47575</v>
      </c>
      <c r="H19884" s="312" t="s">
        <v>1922</v>
      </c>
      <c r="I19884" s="313" t="s">
        <v>6831</v>
      </c>
    </row>
    <row r="19885" spans="6:9" x14ac:dyDescent="0.2">
      <c r="F19885" s="310" t="s">
        <v>25302</v>
      </c>
      <c r="G19885" s="311">
        <v>47576</v>
      </c>
      <c r="H19885" s="312" t="s">
        <v>1922</v>
      </c>
      <c r="I19885" s="313" t="s">
        <v>6831</v>
      </c>
    </row>
    <row r="19886" spans="6:9" x14ac:dyDescent="0.2">
      <c r="F19886" s="310" t="s">
        <v>25303</v>
      </c>
      <c r="G19886" s="311">
        <v>47577</v>
      </c>
      <c r="H19886" s="312" t="s">
        <v>1922</v>
      </c>
      <c r="I19886" s="313" t="s">
        <v>6831</v>
      </c>
    </row>
    <row r="19887" spans="6:9" x14ac:dyDescent="0.2">
      <c r="F19887" s="310" t="s">
        <v>25304</v>
      </c>
      <c r="G19887" s="311">
        <v>47578</v>
      </c>
      <c r="H19887" s="312" t="s">
        <v>1922</v>
      </c>
      <c r="I19887" s="313" t="s">
        <v>6831</v>
      </c>
    </row>
    <row r="19888" spans="6:9" x14ac:dyDescent="0.2">
      <c r="F19888" s="310" t="s">
        <v>25305</v>
      </c>
      <c r="G19888" s="311">
        <v>47579</v>
      </c>
      <c r="H19888" s="312" t="s">
        <v>1922</v>
      </c>
      <c r="I19888" s="313" t="s">
        <v>6831</v>
      </c>
    </row>
    <row r="19889" spans="6:9" x14ac:dyDescent="0.2">
      <c r="F19889" s="310" t="s">
        <v>25306</v>
      </c>
      <c r="G19889" s="311">
        <v>47580</v>
      </c>
      <c r="H19889" s="312" t="s">
        <v>1922</v>
      </c>
      <c r="I19889" s="313" t="s">
        <v>6831</v>
      </c>
    </row>
    <row r="19890" spans="6:9" x14ac:dyDescent="0.2">
      <c r="F19890" s="310" t="s">
        <v>25307</v>
      </c>
      <c r="G19890" s="311">
        <v>47581</v>
      </c>
      <c r="H19890" s="312" t="s">
        <v>1922</v>
      </c>
      <c r="I19890" s="313" t="s">
        <v>6831</v>
      </c>
    </row>
    <row r="19891" spans="6:9" x14ac:dyDescent="0.2">
      <c r="F19891" s="310" t="s">
        <v>25308</v>
      </c>
      <c r="G19891" s="311">
        <v>47584</v>
      </c>
      <c r="H19891" s="312" t="s">
        <v>1922</v>
      </c>
      <c r="I19891" s="313" t="s">
        <v>6831</v>
      </c>
    </row>
    <row r="19892" spans="6:9" x14ac:dyDescent="0.2">
      <c r="F19892" s="310" t="s">
        <v>25309</v>
      </c>
      <c r="G19892" s="311">
        <v>47585</v>
      </c>
      <c r="H19892" s="312" t="s">
        <v>1922</v>
      </c>
      <c r="I19892" s="313" t="s">
        <v>6831</v>
      </c>
    </row>
    <row r="19893" spans="6:9" x14ac:dyDescent="0.2">
      <c r="F19893" s="310" t="s">
        <v>25310</v>
      </c>
      <c r="G19893" s="311">
        <v>47586</v>
      </c>
      <c r="H19893" s="312" t="s">
        <v>1922</v>
      </c>
      <c r="I19893" s="313" t="s">
        <v>6831</v>
      </c>
    </row>
    <row r="19894" spans="6:9" x14ac:dyDescent="0.2">
      <c r="F19894" s="310" t="s">
        <v>25311</v>
      </c>
      <c r="G19894" s="311">
        <v>47588</v>
      </c>
      <c r="H19894" s="312" t="s">
        <v>1922</v>
      </c>
      <c r="I19894" s="313" t="s">
        <v>6831</v>
      </c>
    </row>
    <row r="19895" spans="6:9" x14ac:dyDescent="0.2">
      <c r="F19895" s="310" t="s">
        <v>25312</v>
      </c>
      <c r="G19895" s="311">
        <v>47590</v>
      </c>
      <c r="H19895" s="312" t="s">
        <v>1922</v>
      </c>
      <c r="I19895" s="313" t="s">
        <v>6831</v>
      </c>
    </row>
    <row r="19896" spans="6:9" x14ac:dyDescent="0.2">
      <c r="F19896" s="310" t="s">
        <v>25313</v>
      </c>
      <c r="G19896" s="311">
        <v>47591</v>
      </c>
      <c r="H19896" s="312" t="s">
        <v>1922</v>
      </c>
      <c r="I19896" s="313" t="s">
        <v>6831</v>
      </c>
    </row>
    <row r="19897" spans="6:9" x14ac:dyDescent="0.2">
      <c r="F19897" s="310" t="s">
        <v>25314</v>
      </c>
      <c r="G19897" s="311">
        <v>47596</v>
      </c>
      <c r="H19897" s="312" t="s">
        <v>1922</v>
      </c>
      <c r="I19897" s="313" t="s">
        <v>6831</v>
      </c>
    </row>
    <row r="19898" spans="6:9" x14ac:dyDescent="0.2">
      <c r="F19898" s="310" t="s">
        <v>25315</v>
      </c>
      <c r="G19898" s="311">
        <v>47597</v>
      </c>
      <c r="H19898" s="312" t="s">
        <v>1922</v>
      </c>
      <c r="I19898" s="313" t="s">
        <v>6831</v>
      </c>
    </row>
    <row r="19899" spans="6:9" x14ac:dyDescent="0.2">
      <c r="F19899" s="310" t="s">
        <v>25316</v>
      </c>
      <c r="G19899" s="311">
        <v>47598</v>
      </c>
      <c r="H19899" s="312" t="s">
        <v>1922</v>
      </c>
      <c r="I19899" s="313" t="s">
        <v>6831</v>
      </c>
    </row>
    <row r="19900" spans="6:9" x14ac:dyDescent="0.2">
      <c r="F19900" s="310" t="s">
        <v>25317</v>
      </c>
      <c r="G19900" s="311">
        <v>47601</v>
      </c>
      <c r="H19900" s="312" t="s">
        <v>1922</v>
      </c>
      <c r="I19900" s="313" t="s">
        <v>6831</v>
      </c>
    </row>
    <row r="19901" spans="6:9" x14ac:dyDescent="0.2">
      <c r="F19901" s="310" t="s">
        <v>25318</v>
      </c>
      <c r="G19901" s="311">
        <v>47610</v>
      </c>
      <c r="H19901" s="312" t="s">
        <v>1922</v>
      </c>
      <c r="I19901" s="313" t="s">
        <v>6831</v>
      </c>
    </row>
    <row r="19902" spans="6:9" x14ac:dyDescent="0.2">
      <c r="F19902" s="310" t="s">
        <v>25319</v>
      </c>
      <c r="G19902" s="311">
        <v>47611</v>
      </c>
      <c r="H19902" s="312" t="s">
        <v>1922</v>
      </c>
      <c r="I19902" s="313" t="s">
        <v>6831</v>
      </c>
    </row>
    <row r="19903" spans="6:9" x14ac:dyDescent="0.2">
      <c r="F19903" s="310" t="s">
        <v>25320</v>
      </c>
      <c r="G19903" s="311">
        <v>47612</v>
      </c>
      <c r="H19903" s="312" t="s">
        <v>1922</v>
      </c>
      <c r="I19903" s="313" t="s">
        <v>6831</v>
      </c>
    </row>
    <row r="19904" spans="6:9" x14ac:dyDescent="0.2">
      <c r="F19904" s="310" t="s">
        <v>25321</v>
      </c>
      <c r="G19904" s="311">
        <v>47613</v>
      </c>
      <c r="H19904" s="312" t="s">
        <v>1922</v>
      </c>
      <c r="I19904" s="313" t="s">
        <v>6831</v>
      </c>
    </row>
    <row r="19905" spans="6:9" x14ac:dyDescent="0.2">
      <c r="F19905" s="310" t="s">
        <v>25322</v>
      </c>
      <c r="G19905" s="311">
        <v>47614</v>
      </c>
      <c r="H19905" s="312" t="s">
        <v>1922</v>
      </c>
      <c r="I19905" s="313" t="s">
        <v>6831</v>
      </c>
    </row>
    <row r="19906" spans="6:9" x14ac:dyDescent="0.2">
      <c r="F19906" s="310" t="s">
        <v>25323</v>
      </c>
      <c r="G19906" s="311">
        <v>47615</v>
      </c>
      <c r="H19906" s="312" t="s">
        <v>1922</v>
      </c>
      <c r="I19906" s="313" t="s">
        <v>6831</v>
      </c>
    </row>
    <row r="19907" spans="6:9" x14ac:dyDescent="0.2">
      <c r="F19907" s="310" t="s">
        <v>25324</v>
      </c>
      <c r="G19907" s="311">
        <v>47616</v>
      </c>
      <c r="H19907" s="312" t="s">
        <v>1922</v>
      </c>
      <c r="I19907" s="313" t="s">
        <v>6831</v>
      </c>
    </row>
    <row r="19908" spans="6:9" x14ac:dyDescent="0.2">
      <c r="F19908" s="310" t="s">
        <v>25325</v>
      </c>
      <c r="G19908" s="311">
        <v>47617</v>
      </c>
      <c r="H19908" s="312" t="s">
        <v>1922</v>
      </c>
      <c r="I19908" s="313" t="s">
        <v>6831</v>
      </c>
    </row>
    <row r="19909" spans="6:9" x14ac:dyDescent="0.2">
      <c r="F19909" s="310" t="s">
        <v>25326</v>
      </c>
      <c r="G19909" s="311">
        <v>47618</v>
      </c>
      <c r="H19909" s="312" t="s">
        <v>1922</v>
      </c>
      <c r="I19909" s="313" t="s">
        <v>6831</v>
      </c>
    </row>
    <row r="19910" spans="6:9" x14ac:dyDescent="0.2">
      <c r="F19910" s="310" t="s">
        <v>25327</v>
      </c>
      <c r="G19910" s="311">
        <v>47619</v>
      </c>
      <c r="H19910" s="312" t="s">
        <v>1922</v>
      </c>
      <c r="I19910" s="313" t="s">
        <v>6831</v>
      </c>
    </row>
    <row r="19911" spans="6:9" x14ac:dyDescent="0.2">
      <c r="F19911" s="310" t="s">
        <v>25328</v>
      </c>
      <c r="G19911" s="311">
        <v>47620</v>
      </c>
      <c r="H19911" s="312" t="s">
        <v>1922</v>
      </c>
      <c r="I19911" s="313" t="s">
        <v>6831</v>
      </c>
    </row>
    <row r="19912" spans="6:9" x14ac:dyDescent="0.2">
      <c r="F19912" s="310" t="s">
        <v>25329</v>
      </c>
      <c r="G19912" s="311">
        <v>47629</v>
      </c>
      <c r="H19912" s="312" t="s">
        <v>1922</v>
      </c>
      <c r="I19912" s="313" t="s">
        <v>6831</v>
      </c>
    </row>
    <row r="19913" spans="6:9" x14ac:dyDescent="0.2">
      <c r="F19913" s="310" t="s">
        <v>25330</v>
      </c>
      <c r="G19913" s="311">
        <v>47630</v>
      </c>
      <c r="H19913" s="312" t="s">
        <v>1922</v>
      </c>
      <c r="I19913" s="313" t="s">
        <v>6831</v>
      </c>
    </row>
    <row r="19914" spans="6:9" x14ac:dyDescent="0.2">
      <c r="F19914" s="310" t="s">
        <v>25331</v>
      </c>
      <c r="G19914" s="311">
        <v>47631</v>
      </c>
      <c r="H19914" s="312" t="s">
        <v>1922</v>
      </c>
      <c r="I19914" s="313" t="s">
        <v>6831</v>
      </c>
    </row>
    <row r="19915" spans="6:9" x14ac:dyDescent="0.2">
      <c r="F19915" s="310" t="s">
        <v>25332</v>
      </c>
      <c r="G19915" s="311">
        <v>47633</v>
      </c>
      <c r="H19915" s="312" t="s">
        <v>1922</v>
      </c>
      <c r="I19915" s="313" t="s">
        <v>6831</v>
      </c>
    </row>
    <row r="19916" spans="6:9" x14ac:dyDescent="0.2">
      <c r="F19916" s="310" t="s">
        <v>25333</v>
      </c>
      <c r="G19916" s="311">
        <v>47634</v>
      </c>
      <c r="H19916" s="312" t="s">
        <v>1922</v>
      </c>
      <c r="I19916" s="313" t="s">
        <v>6831</v>
      </c>
    </row>
    <row r="19917" spans="6:9" x14ac:dyDescent="0.2">
      <c r="F19917" s="310" t="s">
        <v>25334</v>
      </c>
      <c r="G19917" s="311">
        <v>47635</v>
      </c>
      <c r="H19917" s="312" t="s">
        <v>1922</v>
      </c>
      <c r="I19917" s="313" t="s">
        <v>6831</v>
      </c>
    </row>
    <row r="19918" spans="6:9" x14ac:dyDescent="0.2">
      <c r="F19918" s="310" t="s">
        <v>25335</v>
      </c>
      <c r="G19918" s="311">
        <v>47637</v>
      </c>
      <c r="H19918" s="312" t="s">
        <v>1922</v>
      </c>
      <c r="I19918" s="313" t="s">
        <v>6831</v>
      </c>
    </row>
    <row r="19919" spans="6:9" x14ac:dyDescent="0.2">
      <c r="F19919" s="310" t="s">
        <v>25336</v>
      </c>
      <c r="G19919" s="311">
        <v>47638</v>
      </c>
      <c r="H19919" s="312" t="s">
        <v>1922</v>
      </c>
      <c r="I19919" s="313" t="s">
        <v>6831</v>
      </c>
    </row>
    <row r="19920" spans="6:9" x14ac:dyDescent="0.2">
      <c r="F19920" s="310" t="s">
        <v>25337</v>
      </c>
      <c r="G19920" s="311">
        <v>47639</v>
      </c>
      <c r="H19920" s="312" t="s">
        <v>1922</v>
      </c>
      <c r="I19920" s="313" t="s">
        <v>6831</v>
      </c>
    </row>
    <row r="19921" spans="6:9" x14ac:dyDescent="0.2">
      <c r="F19921" s="310" t="s">
        <v>25338</v>
      </c>
      <c r="G19921" s="311">
        <v>47640</v>
      </c>
      <c r="H19921" s="312" t="s">
        <v>1922</v>
      </c>
      <c r="I19921" s="313" t="s">
        <v>6831</v>
      </c>
    </row>
    <row r="19922" spans="6:9" x14ac:dyDescent="0.2">
      <c r="F19922" s="310" t="s">
        <v>25339</v>
      </c>
      <c r="G19922" s="311">
        <v>47647</v>
      </c>
      <c r="H19922" s="312" t="s">
        <v>1922</v>
      </c>
      <c r="I19922" s="313" t="s">
        <v>6831</v>
      </c>
    </row>
    <row r="19923" spans="6:9" x14ac:dyDescent="0.2">
      <c r="F19923" s="310" t="s">
        <v>25340</v>
      </c>
      <c r="G19923" s="311">
        <v>47648</v>
      </c>
      <c r="H19923" s="312" t="s">
        <v>1922</v>
      </c>
      <c r="I19923" s="313" t="s">
        <v>6831</v>
      </c>
    </row>
    <row r="19924" spans="6:9" x14ac:dyDescent="0.2">
      <c r="F19924" s="310" t="s">
        <v>25341</v>
      </c>
      <c r="G19924" s="311">
        <v>47649</v>
      </c>
      <c r="H19924" s="312" t="s">
        <v>1922</v>
      </c>
      <c r="I19924" s="313" t="s">
        <v>6831</v>
      </c>
    </row>
    <row r="19925" spans="6:9" x14ac:dyDescent="0.2">
      <c r="F19925" s="310" t="s">
        <v>25342</v>
      </c>
      <c r="G19925" s="311">
        <v>47654</v>
      </c>
      <c r="H19925" s="312" t="s">
        <v>1922</v>
      </c>
      <c r="I19925" s="313" t="s">
        <v>6831</v>
      </c>
    </row>
    <row r="19926" spans="6:9" x14ac:dyDescent="0.2">
      <c r="F19926" s="310" t="s">
        <v>25343</v>
      </c>
      <c r="G19926" s="311">
        <v>47660</v>
      </c>
      <c r="H19926" s="312" t="s">
        <v>1922</v>
      </c>
      <c r="I19926" s="313" t="s">
        <v>6831</v>
      </c>
    </row>
    <row r="19927" spans="6:9" x14ac:dyDescent="0.2">
      <c r="F19927" s="310" t="s">
        <v>25344</v>
      </c>
      <c r="G19927" s="311">
        <v>47665</v>
      </c>
      <c r="H19927" s="312" t="s">
        <v>1922</v>
      </c>
      <c r="I19927" s="313" t="s">
        <v>6831</v>
      </c>
    </row>
    <row r="19928" spans="6:9" x14ac:dyDescent="0.2">
      <c r="F19928" s="310" t="s">
        <v>25345</v>
      </c>
      <c r="G19928" s="311">
        <v>47666</v>
      </c>
      <c r="H19928" s="312" t="s">
        <v>1922</v>
      </c>
      <c r="I19928" s="313" t="s">
        <v>6831</v>
      </c>
    </row>
    <row r="19929" spans="6:9" x14ac:dyDescent="0.2">
      <c r="F19929" s="310" t="s">
        <v>25346</v>
      </c>
      <c r="G19929" s="311">
        <v>47670</v>
      </c>
      <c r="H19929" s="312" t="s">
        <v>1922</v>
      </c>
      <c r="I19929" s="313" t="s">
        <v>6831</v>
      </c>
    </row>
    <row r="19930" spans="6:9" x14ac:dyDescent="0.2">
      <c r="F19930" s="310" t="s">
        <v>25347</v>
      </c>
      <c r="G19930" s="311">
        <v>47683</v>
      </c>
      <c r="H19930" s="312" t="s">
        <v>1922</v>
      </c>
      <c r="I19930" s="313" t="s">
        <v>6831</v>
      </c>
    </row>
    <row r="19931" spans="6:9" x14ac:dyDescent="0.2">
      <c r="F19931" s="310" t="s">
        <v>25348</v>
      </c>
      <c r="G19931" s="311">
        <v>47701</v>
      </c>
      <c r="H19931" s="312" t="s">
        <v>1922</v>
      </c>
      <c r="I19931" s="313" t="s">
        <v>6831</v>
      </c>
    </row>
    <row r="19932" spans="6:9" x14ac:dyDescent="0.2">
      <c r="F19932" s="310" t="s">
        <v>25349</v>
      </c>
      <c r="G19932" s="311">
        <v>47702</v>
      </c>
      <c r="H19932" s="312" t="s">
        <v>1922</v>
      </c>
      <c r="I19932" s="313" t="s">
        <v>6831</v>
      </c>
    </row>
    <row r="19933" spans="6:9" x14ac:dyDescent="0.2">
      <c r="F19933" s="310" t="s">
        <v>25350</v>
      </c>
      <c r="G19933" s="311">
        <v>47703</v>
      </c>
      <c r="H19933" s="312" t="s">
        <v>1922</v>
      </c>
      <c r="I19933" s="313" t="s">
        <v>6831</v>
      </c>
    </row>
    <row r="19934" spans="6:9" x14ac:dyDescent="0.2">
      <c r="F19934" s="310" t="s">
        <v>25351</v>
      </c>
      <c r="G19934" s="311">
        <v>47704</v>
      </c>
      <c r="H19934" s="312" t="s">
        <v>1922</v>
      </c>
      <c r="I19934" s="313" t="s">
        <v>6831</v>
      </c>
    </row>
    <row r="19935" spans="6:9" x14ac:dyDescent="0.2">
      <c r="F19935" s="310" t="s">
        <v>25352</v>
      </c>
      <c r="G19935" s="311">
        <v>47705</v>
      </c>
      <c r="H19935" s="312" t="s">
        <v>1922</v>
      </c>
      <c r="I19935" s="313" t="s">
        <v>6831</v>
      </c>
    </row>
    <row r="19936" spans="6:9" x14ac:dyDescent="0.2">
      <c r="F19936" s="310" t="s">
        <v>25353</v>
      </c>
      <c r="G19936" s="311">
        <v>47706</v>
      </c>
      <c r="H19936" s="312" t="s">
        <v>1922</v>
      </c>
      <c r="I19936" s="313" t="s">
        <v>6831</v>
      </c>
    </row>
    <row r="19937" spans="6:9" x14ac:dyDescent="0.2">
      <c r="F19937" s="310" t="s">
        <v>25354</v>
      </c>
      <c r="G19937" s="311">
        <v>47708</v>
      </c>
      <c r="H19937" s="312" t="s">
        <v>1922</v>
      </c>
      <c r="I19937" s="313" t="s">
        <v>6831</v>
      </c>
    </row>
    <row r="19938" spans="6:9" x14ac:dyDescent="0.2">
      <c r="F19938" s="310" t="s">
        <v>25355</v>
      </c>
      <c r="G19938" s="311">
        <v>47710</v>
      </c>
      <c r="H19938" s="312" t="s">
        <v>1922</v>
      </c>
      <c r="I19938" s="313" t="s">
        <v>6831</v>
      </c>
    </row>
    <row r="19939" spans="6:9" x14ac:dyDescent="0.2">
      <c r="F19939" s="310" t="s">
        <v>25356</v>
      </c>
      <c r="G19939" s="311">
        <v>47711</v>
      </c>
      <c r="H19939" s="312" t="s">
        <v>1922</v>
      </c>
      <c r="I19939" s="313" t="s">
        <v>6831</v>
      </c>
    </row>
    <row r="19940" spans="6:9" x14ac:dyDescent="0.2">
      <c r="F19940" s="310" t="s">
        <v>25357</v>
      </c>
      <c r="G19940" s="311">
        <v>47712</v>
      </c>
      <c r="H19940" s="312" t="s">
        <v>1922</v>
      </c>
      <c r="I19940" s="313" t="s">
        <v>6831</v>
      </c>
    </row>
    <row r="19941" spans="6:9" x14ac:dyDescent="0.2">
      <c r="F19941" s="310" t="s">
        <v>25358</v>
      </c>
      <c r="G19941" s="311">
        <v>47713</v>
      </c>
      <c r="H19941" s="312" t="s">
        <v>1922</v>
      </c>
      <c r="I19941" s="313" t="s">
        <v>6831</v>
      </c>
    </row>
    <row r="19942" spans="6:9" x14ac:dyDescent="0.2">
      <c r="F19942" s="310" t="s">
        <v>25359</v>
      </c>
      <c r="G19942" s="311">
        <v>47714</v>
      </c>
      <c r="H19942" s="312" t="s">
        <v>1922</v>
      </c>
      <c r="I19942" s="313" t="s">
        <v>6831</v>
      </c>
    </row>
    <row r="19943" spans="6:9" x14ac:dyDescent="0.2">
      <c r="F19943" s="310" t="s">
        <v>25360</v>
      </c>
      <c r="G19943" s="311">
        <v>47715</v>
      </c>
      <c r="H19943" s="312" t="s">
        <v>1922</v>
      </c>
      <c r="I19943" s="313" t="s">
        <v>6831</v>
      </c>
    </row>
    <row r="19944" spans="6:9" x14ac:dyDescent="0.2">
      <c r="F19944" s="310" t="s">
        <v>25361</v>
      </c>
      <c r="G19944" s="311">
        <v>47716</v>
      </c>
      <c r="H19944" s="312" t="s">
        <v>1922</v>
      </c>
      <c r="I19944" s="313" t="s">
        <v>6831</v>
      </c>
    </row>
    <row r="19945" spans="6:9" x14ac:dyDescent="0.2">
      <c r="F19945" s="310" t="s">
        <v>25362</v>
      </c>
      <c r="G19945" s="311">
        <v>47719</v>
      </c>
      <c r="H19945" s="312" t="s">
        <v>1922</v>
      </c>
      <c r="I19945" s="313" t="s">
        <v>6831</v>
      </c>
    </row>
    <row r="19946" spans="6:9" x14ac:dyDescent="0.2">
      <c r="F19946" s="310" t="s">
        <v>25363</v>
      </c>
      <c r="G19946" s="311">
        <v>47720</v>
      </c>
      <c r="H19946" s="312" t="s">
        <v>1922</v>
      </c>
      <c r="I19946" s="313" t="s">
        <v>6831</v>
      </c>
    </row>
    <row r="19947" spans="6:9" x14ac:dyDescent="0.2">
      <c r="F19947" s="310" t="s">
        <v>25364</v>
      </c>
      <c r="G19947" s="311">
        <v>47721</v>
      </c>
      <c r="H19947" s="312" t="s">
        <v>1922</v>
      </c>
      <c r="I19947" s="313" t="s">
        <v>6831</v>
      </c>
    </row>
    <row r="19948" spans="6:9" x14ac:dyDescent="0.2">
      <c r="F19948" s="310" t="s">
        <v>25365</v>
      </c>
      <c r="G19948" s="311">
        <v>47722</v>
      </c>
      <c r="H19948" s="312" t="s">
        <v>1922</v>
      </c>
      <c r="I19948" s="313" t="s">
        <v>6831</v>
      </c>
    </row>
    <row r="19949" spans="6:9" x14ac:dyDescent="0.2">
      <c r="F19949" s="310" t="s">
        <v>25366</v>
      </c>
      <c r="G19949" s="311">
        <v>47724</v>
      </c>
      <c r="H19949" s="312" t="s">
        <v>1922</v>
      </c>
      <c r="I19949" s="313" t="s">
        <v>6831</v>
      </c>
    </row>
    <row r="19950" spans="6:9" x14ac:dyDescent="0.2">
      <c r="F19950" s="310" t="s">
        <v>25367</v>
      </c>
      <c r="G19950" s="311">
        <v>47725</v>
      </c>
      <c r="H19950" s="312" t="s">
        <v>1922</v>
      </c>
      <c r="I19950" s="313" t="s">
        <v>6831</v>
      </c>
    </row>
    <row r="19951" spans="6:9" x14ac:dyDescent="0.2">
      <c r="F19951" s="322" t="s">
        <v>25368</v>
      </c>
      <c r="G19951" s="316">
        <v>47727</v>
      </c>
      <c r="H19951" s="323" t="s">
        <v>1922</v>
      </c>
      <c r="I19951" s="313" t="s">
        <v>6831</v>
      </c>
    </row>
    <row r="19952" spans="6:9" x14ac:dyDescent="0.2">
      <c r="F19952" s="310" t="s">
        <v>25369</v>
      </c>
      <c r="G19952" s="311">
        <v>47728</v>
      </c>
      <c r="H19952" s="312" t="s">
        <v>1922</v>
      </c>
      <c r="I19952" s="313" t="s">
        <v>6831</v>
      </c>
    </row>
    <row r="19953" spans="6:9" x14ac:dyDescent="0.2">
      <c r="F19953" s="310" t="s">
        <v>25370</v>
      </c>
      <c r="G19953" s="311">
        <v>47730</v>
      </c>
      <c r="H19953" s="312" t="s">
        <v>1922</v>
      </c>
      <c r="I19953" s="313" t="s">
        <v>6831</v>
      </c>
    </row>
    <row r="19954" spans="6:9" x14ac:dyDescent="0.2">
      <c r="F19954" s="310" t="s">
        <v>25371</v>
      </c>
      <c r="G19954" s="311">
        <v>47731</v>
      </c>
      <c r="H19954" s="312" t="s">
        <v>1922</v>
      </c>
      <c r="I19954" s="313" t="s">
        <v>6831</v>
      </c>
    </row>
    <row r="19955" spans="6:9" x14ac:dyDescent="0.2">
      <c r="F19955" s="310" t="s">
        <v>25372</v>
      </c>
      <c r="G19955" s="311">
        <v>47732</v>
      </c>
      <c r="H19955" s="312" t="s">
        <v>1922</v>
      </c>
      <c r="I19955" s="313" t="s">
        <v>6831</v>
      </c>
    </row>
    <row r="19956" spans="6:9" x14ac:dyDescent="0.2">
      <c r="F19956" s="310" t="s">
        <v>25373</v>
      </c>
      <c r="G19956" s="311">
        <v>47733</v>
      </c>
      <c r="H19956" s="312" t="s">
        <v>1922</v>
      </c>
      <c r="I19956" s="313" t="s">
        <v>6831</v>
      </c>
    </row>
    <row r="19957" spans="6:9" x14ac:dyDescent="0.2">
      <c r="F19957" s="310" t="s">
        <v>25374</v>
      </c>
      <c r="G19957" s="311">
        <v>47734</v>
      </c>
      <c r="H19957" s="312" t="s">
        <v>1922</v>
      </c>
      <c r="I19957" s="313" t="s">
        <v>6831</v>
      </c>
    </row>
    <row r="19958" spans="6:9" x14ac:dyDescent="0.2">
      <c r="F19958" s="310" t="s">
        <v>25375</v>
      </c>
      <c r="G19958" s="311">
        <v>47735</v>
      </c>
      <c r="H19958" s="312" t="s">
        <v>1922</v>
      </c>
      <c r="I19958" s="313" t="s">
        <v>6831</v>
      </c>
    </row>
    <row r="19959" spans="6:9" x14ac:dyDescent="0.2">
      <c r="F19959" s="310" t="s">
        <v>25376</v>
      </c>
      <c r="G19959" s="311">
        <v>47736</v>
      </c>
      <c r="H19959" s="312" t="s">
        <v>1922</v>
      </c>
      <c r="I19959" s="313" t="s">
        <v>6831</v>
      </c>
    </row>
    <row r="19960" spans="6:9" x14ac:dyDescent="0.2">
      <c r="F19960" s="310" t="s">
        <v>25377</v>
      </c>
      <c r="G19960" s="311">
        <v>47737</v>
      </c>
      <c r="H19960" s="312" t="s">
        <v>1922</v>
      </c>
      <c r="I19960" s="313" t="s">
        <v>6831</v>
      </c>
    </row>
    <row r="19961" spans="6:9" x14ac:dyDescent="0.2">
      <c r="F19961" s="310" t="s">
        <v>25378</v>
      </c>
      <c r="G19961" s="311">
        <v>47740</v>
      </c>
      <c r="H19961" s="312" t="s">
        <v>1922</v>
      </c>
      <c r="I19961" s="313" t="s">
        <v>6831</v>
      </c>
    </row>
    <row r="19962" spans="6:9" x14ac:dyDescent="0.2">
      <c r="F19962" s="321">
        <v>47744</v>
      </c>
      <c r="G19962" s="324">
        <v>47744</v>
      </c>
      <c r="H19962" s="312" t="s">
        <v>1922</v>
      </c>
      <c r="I19962" s="313" t="s">
        <v>6831</v>
      </c>
    </row>
    <row r="19963" spans="6:9" x14ac:dyDescent="0.2">
      <c r="F19963" s="310" t="s">
        <v>25379</v>
      </c>
      <c r="G19963" s="311">
        <v>47747</v>
      </c>
      <c r="H19963" s="312" t="s">
        <v>1922</v>
      </c>
      <c r="I19963" s="313" t="s">
        <v>6831</v>
      </c>
    </row>
    <row r="19964" spans="6:9" x14ac:dyDescent="0.2">
      <c r="F19964" s="310" t="s">
        <v>25380</v>
      </c>
      <c r="G19964" s="311">
        <v>47750</v>
      </c>
      <c r="H19964" s="312" t="s">
        <v>1922</v>
      </c>
      <c r="I19964" s="313" t="s">
        <v>6831</v>
      </c>
    </row>
    <row r="19965" spans="6:9" x14ac:dyDescent="0.2">
      <c r="F19965" s="310" t="s">
        <v>25381</v>
      </c>
      <c r="G19965" s="311">
        <v>47801</v>
      </c>
      <c r="H19965" s="312" t="s">
        <v>1922</v>
      </c>
      <c r="I19965" s="313" t="s">
        <v>6831</v>
      </c>
    </row>
    <row r="19966" spans="6:9" x14ac:dyDescent="0.2">
      <c r="F19966" s="310" t="s">
        <v>25382</v>
      </c>
      <c r="G19966" s="311">
        <v>47802</v>
      </c>
      <c r="H19966" s="312" t="s">
        <v>1922</v>
      </c>
      <c r="I19966" s="313" t="s">
        <v>6831</v>
      </c>
    </row>
    <row r="19967" spans="6:9" x14ac:dyDescent="0.2">
      <c r="F19967" s="310" t="s">
        <v>25383</v>
      </c>
      <c r="G19967" s="311">
        <v>47803</v>
      </c>
      <c r="H19967" s="312" t="s">
        <v>1922</v>
      </c>
      <c r="I19967" s="313" t="s">
        <v>6831</v>
      </c>
    </row>
    <row r="19968" spans="6:9" x14ac:dyDescent="0.2">
      <c r="F19968" s="310" t="s">
        <v>25384</v>
      </c>
      <c r="G19968" s="311">
        <v>47804</v>
      </c>
      <c r="H19968" s="312" t="s">
        <v>1922</v>
      </c>
      <c r="I19968" s="313" t="s">
        <v>6831</v>
      </c>
    </row>
    <row r="19969" spans="6:9" x14ac:dyDescent="0.2">
      <c r="F19969" s="310" t="s">
        <v>25385</v>
      </c>
      <c r="G19969" s="311">
        <v>47805</v>
      </c>
      <c r="H19969" s="312" t="s">
        <v>1922</v>
      </c>
      <c r="I19969" s="313" t="s">
        <v>6831</v>
      </c>
    </row>
    <row r="19970" spans="6:9" x14ac:dyDescent="0.2">
      <c r="F19970" s="310" t="s">
        <v>25386</v>
      </c>
      <c r="G19970" s="311">
        <v>47807</v>
      </c>
      <c r="H19970" s="312" t="s">
        <v>1922</v>
      </c>
      <c r="I19970" s="313" t="s">
        <v>6831</v>
      </c>
    </row>
    <row r="19971" spans="6:9" x14ac:dyDescent="0.2">
      <c r="F19971" s="310" t="s">
        <v>25387</v>
      </c>
      <c r="G19971" s="311">
        <v>47808</v>
      </c>
      <c r="H19971" s="312" t="s">
        <v>1922</v>
      </c>
      <c r="I19971" s="313" t="s">
        <v>6831</v>
      </c>
    </row>
    <row r="19972" spans="6:9" x14ac:dyDescent="0.2">
      <c r="F19972" s="310" t="s">
        <v>25388</v>
      </c>
      <c r="G19972" s="311">
        <v>47809</v>
      </c>
      <c r="H19972" s="312" t="s">
        <v>1922</v>
      </c>
      <c r="I19972" s="313" t="s">
        <v>6831</v>
      </c>
    </row>
    <row r="19973" spans="6:9" x14ac:dyDescent="0.2">
      <c r="F19973" s="310" t="s">
        <v>25389</v>
      </c>
      <c r="G19973" s="311">
        <v>47811</v>
      </c>
      <c r="H19973" s="312" t="s">
        <v>1922</v>
      </c>
      <c r="I19973" s="313" t="s">
        <v>6831</v>
      </c>
    </row>
    <row r="19974" spans="6:9" x14ac:dyDescent="0.2">
      <c r="F19974" s="310" t="s">
        <v>25390</v>
      </c>
      <c r="G19974" s="311">
        <v>47812</v>
      </c>
      <c r="H19974" s="312" t="s">
        <v>1922</v>
      </c>
      <c r="I19974" s="313" t="s">
        <v>6831</v>
      </c>
    </row>
    <row r="19975" spans="6:9" x14ac:dyDescent="0.2">
      <c r="F19975" s="310" t="s">
        <v>25391</v>
      </c>
      <c r="G19975" s="311">
        <v>47830</v>
      </c>
      <c r="H19975" s="312" t="s">
        <v>1922</v>
      </c>
      <c r="I19975" s="313" t="s">
        <v>6831</v>
      </c>
    </row>
    <row r="19976" spans="6:9" x14ac:dyDescent="0.2">
      <c r="F19976" s="310" t="s">
        <v>25392</v>
      </c>
      <c r="G19976" s="311">
        <v>47831</v>
      </c>
      <c r="H19976" s="312" t="s">
        <v>1922</v>
      </c>
      <c r="I19976" s="313" t="s">
        <v>6831</v>
      </c>
    </row>
    <row r="19977" spans="6:9" x14ac:dyDescent="0.2">
      <c r="F19977" s="310" t="s">
        <v>25393</v>
      </c>
      <c r="G19977" s="311">
        <v>47832</v>
      </c>
      <c r="H19977" s="312" t="s">
        <v>1922</v>
      </c>
      <c r="I19977" s="313" t="s">
        <v>6831</v>
      </c>
    </row>
    <row r="19978" spans="6:9" x14ac:dyDescent="0.2">
      <c r="F19978" s="310" t="s">
        <v>25394</v>
      </c>
      <c r="G19978" s="311">
        <v>47833</v>
      </c>
      <c r="H19978" s="312" t="s">
        <v>1922</v>
      </c>
      <c r="I19978" s="313" t="s">
        <v>6831</v>
      </c>
    </row>
    <row r="19979" spans="6:9" x14ac:dyDescent="0.2">
      <c r="F19979" s="310" t="s">
        <v>25395</v>
      </c>
      <c r="G19979" s="311">
        <v>47834</v>
      </c>
      <c r="H19979" s="312" t="s">
        <v>1922</v>
      </c>
      <c r="I19979" s="313" t="s">
        <v>6831</v>
      </c>
    </row>
    <row r="19980" spans="6:9" x14ac:dyDescent="0.2">
      <c r="F19980" s="310" t="s">
        <v>25396</v>
      </c>
      <c r="G19980" s="311">
        <v>47836</v>
      </c>
      <c r="H19980" s="312" t="s">
        <v>1922</v>
      </c>
      <c r="I19980" s="313" t="s">
        <v>6831</v>
      </c>
    </row>
    <row r="19981" spans="6:9" x14ac:dyDescent="0.2">
      <c r="F19981" s="310" t="s">
        <v>25397</v>
      </c>
      <c r="G19981" s="311">
        <v>47837</v>
      </c>
      <c r="H19981" s="312" t="s">
        <v>1922</v>
      </c>
      <c r="I19981" s="313" t="s">
        <v>6831</v>
      </c>
    </row>
    <row r="19982" spans="6:9" x14ac:dyDescent="0.2">
      <c r="F19982" s="310" t="s">
        <v>25398</v>
      </c>
      <c r="G19982" s="311">
        <v>47838</v>
      </c>
      <c r="H19982" s="312" t="s">
        <v>1922</v>
      </c>
      <c r="I19982" s="313" t="s">
        <v>6831</v>
      </c>
    </row>
    <row r="19983" spans="6:9" x14ac:dyDescent="0.2">
      <c r="F19983" s="310" t="s">
        <v>25399</v>
      </c>
      <c r="G19983" s="311">
        <v>47840</v>
      </c>
      <c r="H19983" s="312" t="s">
        <v>1922</v>
      </c>
      <c r="I19983" s="313" t="s">
        <v>6831</v>
      </c>
    </row>
    <row r="19984" spans="6:9" x14ac:dyDescent="0.2">
      <c r="F19984" s="310" t="s">
        <v>25400</v>
      </c>
      <c r="G19984" s="311">
        <v>47841</v>
      </c>
      <c r="H19984" s="312" t="s">
        <v>1922</v>
      </c>
      <c r="I19984" s="313" t="s">
        <v>6831</v>
      </c>
    </row>
    <row r="19985" spans="6:9" x14ac:dyDescent="0.2">
      <c r="F19985" s="310" t="s">
        <v>25401</v>
      </c>
      <c r="G19985" s="311">
        <v>47842</v>
      </c>
      <c r="H19985" s="312" t="s">
        <v>1922</v>
      </c>
      <c r="I19985" s="313" t="s">
        <v>6831</v>
      </c>
    </row>
    <row r="19986" spans="6:9" x14ac:dyDescent="0.2">
      <c r="F19986" s="310" t="s">
        <v>25402</v>
      </c>
      <c r="G19986" s="311">
        <v>47845</v>
      </c>
      <c r="H19986" s="312" t="s">
        <v>1922</v>
      </c>
      <c r="I19986" s="313" t="s">
        <v>6831</v>
      </c>
    </row>
    <row r="19987" spans="6:9" x14ac:dyDescent="0.2">
      <c r="F19987" s="310" t="s">
        <v>25403</v>
      </c>
      <c r="G19987" s="311">
        <v>47846</v>
      </c>
      <c r="H19987" s="312" t="s">
        <v>1922</v>
      </c>
      <c r="I19987" s="313" t="s">
        <v>6831</v>
      </c>
    </row>
    <row r="19988" spans="6:9" x14ac:dyDescent="0.2">
      <c r="F19988" s="310" t="s">
        <v>25404</v>
      </c>
      <c r="G19988" s="311">
        <v>47847</v>
      </c>
      <c r="H19988" s="312" t="s">
        <v>1922</v>
      </c>
      <c r="I19988" s="313" t="s">
        <v>6831</v>
      </c>
    </row>
    <row r="19989" spans="6:9" x14ac:dyDescent="0.2">
      <c r="F19989" s="310" t="s">
        <v>25405</v>
      </c>
      <c r="G19989" s="311">
        <v>47848</v>
      </c>
      <c r="H19989" s="312" t="s">
        <v>1922</v>
      </c>
      <c r="I19989" s="313" t="s">
        <v>6831</v>
      </c>
    </row>
    <row r="19990" spans="6:9" x14ac:dyDescent="0.2">
      <c r="F19990" s="310" t="s">
        <v>25406</v>
      </c>
      <c r="G19990" s="311">
        <v>47849</v>
      </c>
      <c r="H19990" s="312" t="s">
        <v>1922</v>
      </c>
      <c r="I19990" s="313" t="s">
        <v>6831</v>
      </c>
    </row>
    <row r="19991" spans="6:9" x14ac:dyDescent="0.2">
      <c r="F19991" s="310" t="s">
        <v>25407</v>
      </c>
      <c r="G19991" s="311">
        <v>47850</v>
      </c>
      <c r="H19991" s="312" t="s">
        <v>1922</v>
      </c>
      <c r="I19991" s="313" t="s">
        <v>6831</v>
      </c>
    </row>
    <row r="19992" spans="6:9" x14ac:dyDescent="0.2">
      <c r="F19992" s="310" t="s">
        <v>25408</v>
      </c>
      <c r="G19992" s="311">
        <v>47851</v>
      </c>
      <c r="H19992" s="312" t="s">
        <v>1922</v>
      </c>
      <c r="I19992" s="313" t="s">
        <v>6831</v>
      </c>
    </row>
    <row r="19993" spans="6:9" x14ac:dyDescent="0.2">
      <c r="F19993" s="310" t="s">
        <v>25409</v>
      </c>
      <c r="G19993" s="311">
        <v>47852</v>
      </c>
      <c r="H19993" s="312" t="s">
        <v>1922</v>
      </c>
      <c r="I19993" s="313" t="s">
        <v>6831</v>
      </c>
    </row>
    <row r="19994" spans="6:9" x14ac:dyDescent="0.2">
      <c r="F19994" s="310" t="s">
        <v>25410</v>
      </c>
      <c r="G19994" s="311">
        <v>47853</v>
      </c>
      <c r="H19994" s="312" t="s">
        <v>1922</v>
      </c>
      <c r="I19994" s="313" t="s">
        <v>6831</v>
      </c>
    </row>
    <row r="19995" spans="6:9" x14ac:dyDescent="0.2">
      <c r="F19995" s="310" t="s">
        <v>25411</v>
      </c>
      <c r="G19995" s="311">
        <v>47854</v>
      </c>
      <c r="H19995" s="312" t="s">
        <v>1922</v>
      </c>
      <c r="I19995" s="313" t="s">
        <v>6831</v>
      </c>
    </row>
    <row r="19996" spans="6:9" x14ac:dyDescent="0.2">
      <c r="F19996" s="310" t="s">
        <v>25412</v>
      </c>
      <c r="G19996" s="311">
        <v>47855</v>
      </c>
      <c r="H19996" s="312" t="s">
        <v>1922</v>
      </c>
      <c r="I19996" s="313" t="s">
        <v>6831</v>
      </c>
    </row>
    <row r="19997" spans="6:9" x14ac:dyDescent="0.2">
      <c r="F19997" s="310" t="s">
        <v>25413</v>
      </c>
      <c r="G19997" s="311">
        <v>47857</v>
      </c>
      <c r="H19997" s="312" t="s">
        <v>1922</v>
      </c>
      <c r="I19997" s="313" t="s">
        <v>6831</v>
      </c>
    </row>
    <row r="19998" spans="6:9" x14ac:dyDescent="0.2">
      <c r="F19998" s="310" t="s">
        <v>25414</v>
      </c>
      <c r="G19998" s="311">
        <v>47858</v>
      </c>
      <c r="H19998" s="312" t="s">
        <v>1922</v>
      </c>
      <c r="I19998" s="313" t="s">
        <v>6831</v>
      </c>
    </row>
    <row r="19999" spans="6:9" x14ac:dyDescent="0.2">
      <c r="F19999" s="310" t="s">
        <v>25415</v>
      </c>
      <c r="G19999" s="311">
        <v>47859</v>
      </c>
      <c r="H19999" s="312" t="s">
        <v>1922</v>
      </c>
      <c r="I19999" s="313" t="s">
        <v>6831</v>
      </c>
    </row>
    <row r="20000" spans="6:9" x14ac:dyDescent="0.2">
      <c r="F20000" s="310" t="s">
        <v>25416</v>
      </c>
      <c r="G20000" s="311">
        <v>47860</v>
      </c>
      <c r="H20000" s="312" t="s">
        <v>1922</v>
      </c>
      <c r="I20000" s="313" t="s">
        <v>6831</v>
      </c>
    </row>
    <row r="20001" spans="6:9" x14ac:dyDescent="0.2">
      <c r="F20001" s="310" t="s">
        <v>25417</v>
      </c>
      <c r="G20001" s="311">
        <v>47861</v>
      </c>
      <c r="H20001" s="312" t="s">
        <v>1922</v>
      </c>
      <c r="I20001" s="313" t="s">
        <v>6831</v>
      </c>
    </row>
    <row r="20002" spans="6:9" x14ac:dyDescent="0.2">
      <c r="F20002" s="310" t="s">
        <v>25418</v>
      </c>
      <c r="G20002" s="311">
        <v>47862</v>
      </c>
      <c r="H20002" s="312" t="s">
        <v>1922</v>
      </c>
      <c r="I20002" s="313" t="s">
        <v>6831</v>
      </c>
    </row>
    <row r="20003" spans="6:9" x14ac:dyDescent="0.2">
      <c r="F20003" s="310" t="s">
        <v>25419</v>
      </c>
      <c r="G20003" s="311">
        <v>47863</v>
      </c>
      <c r="H20003" s="312" t="s">
        <v>1922</v>
      </c>
      <c r="I20003" s="313" t="s">
        <v>6831</v>
      </c>
    </row>
    <row r="20004" spans="6:9" x14ac:dyDescent="0.2">
      <c r="F20004" s="310" t="s">
        <v>25420</v>
      </c>
      <c r="G20004" s="311">
        <v>47865</v>
      </c>
      <c r="H20004" s="312" t="s">
        <v>1922</v>
      </c>
      <c r="I20004" s="313" t="s">
        <v>6831</v>
      </c>
    </row>
    <row r="20005" spans="6:9" x14ac:dyDescent="0.2">
      <c r="F20005" s="310" t="s">
        <v>25421</v>
      </c>
      <c r="G20005" s="311">
        <v>47866</v>
      </c>
      <c r="H20005" s="312" t="s">
        <v>1922</v>
      </c>
      <c r="I20005" s="313" t="s">
        <v>6831</v>
      </c>
    </row>
    <row r="20006" spans="6:9" x14ac:dyDescent="0.2">
      <c r="F20006" s="310" t="s">
        <v>25422</v>
      </c>
      <c r="G20006" s="311">
        <v>47868</v>
      </c>
      <c r="H20006" s="312" t="s">
        <v>1922</v>
      </c>
      <c r="I20006" s="313" t="s">
        <v>6831</v>
      </c>
    </row>
    <row r="20007" spans="6:9" x14ac:dyDescent="0.2">
      <c r="F20007" s="310" t="s">
        <v>25423</v>
      </c>
      <c r="G20007" s="311">
        <v>47869</v>
      </c>
      <c r="H20007" s="312" t="s">
        <v>1922</v>
      </c>
      <c r="I20007" s="313" t="s">
        <v>6831</v>
      </c>
    </row>
    <row r="20008" spans="6:9" x14ac:dyDescent="0.2">
      <c r="F20008" s="310" t="s">
        <v>25424</v>
      </c>
      <c r="G20008" s="311">
        <v>47870</v>
      </c>
      <c r="H20008" s="312" t="s">
        <v>1922</v>
      </c>
      <c r="I20008" s="313" t="s">
        <v>6831</v>
      </c>
    </row>
    <row r="20009" spans="6:9" x14ac:dyDescent="0.2">
      <c r="F20009" s="310" t="s">
        <v>25425</v>
      </c>
      <c r="G20009" s="311">
        <v>47871</v>
      </c>
      <c r="H20009" s="312" t="s">
        <v>1922</v>
      </c>
      <c r="I20009" s="313" t="s">
        <v>6831</v>
      </c>
    </row>
    <row r="20010" spans="6:9" x14ac:dyDescent="0.2">
      <c r="F20010" s="310" t="s">
        <v>25426</v>
      </c>
      <c r="G20010" s="311">
        <v>47872</v>
      </c>
      <c r="H20010" s="312" t="s">
        <v>1922</v>
      </c>
      <c r="I20010" s="313" t="s">
        <v>6831</v>
      </c>
    </row>
    <row r="20011" spans="6:9" x14ac:dyDescent="0.2">
      <c r="F20011" s="310" t="s">
        <v>25427</v>
      </c>
      <c r="G20011" s="311">
        <v>47874</v>
      </c>
      <c r="H20011" s="312" t="s">
        <v>1922</v>
      </c>
      <c r="I20011" s="313" t="s">
        <v>6831</v>
      </c>
    </row>
    <row r="20012" spans="6:9" x14ac:dyDescent="0.2">
      <c r="F20012" s="310" t="s">
        <v>25428</v>
      </c>
      <c r="G20012" s="311">
        <v>47875</v>
      </c>
      <c r="H20012" s="312" t="s">
        <v>1922</v>
      </c>
      <c r="I20012" s="313" t="s">
        <v>6831</v>
      </c>
    </row>
    <row r="20013" spans="6:9" x14ac:dyDescent="0.2">
      <c r="F20013" s="310" t="s">
        <v>25429</v>
      </c>
      <c r="G20013" s="311">
        <v>47876</v>
      </c>
      <c r="H20013" s="312" t="s">
        <v>1922</v>
      </c>
      <c r="I20013" s="313" t="s">
        <v>6831</v>
      </c>
    </row>
    <row r="20014" spans="6:9" x14ac:dyDescent="0.2">
      <c r="F20014" s="310" t="s">
        <v>25430</v>
      </c>
      <c r="G20014" s="311">
        <v>47878</v>
      </c>
      <c r="H20014" s="312" t="s">
        <v>1922</v>
      </c>
      <c r="I20014" s="313" t="s">
        <v>6831</v>
      </c>
    </row>
    <row r="20015" spans="6:9" x14ac:dyDescent="0.2">
      <c r="F20015" s="310" t="s">
        <v>25431</v>
      </c>
      <c r="G20015" s="311">
        <v>47879</v>
      </c>
      <c r="H20015" s="312" t="s">
        <v>1922</v>
      </c>
      <c r="I20015" s="313" t="s">
        <v>6831</v>
      </c>
    </row>
    <row r="20016" spans="6:9" x14ac:dyDescent="0.2">
      <c r="F20016" s="310" t="s">
        <v>25432</v>
      </c>
      <c r="G20016" s="311">
        <v>47880</v>
      </c>
      <c r="H20016" s="312" t="s">
        <v>1922</v>
      </c>
      <c r="I20016" s="313" t="s">
        <v>6831</v>
      </c>
    </row>
    <row r="20017" spans="6:9" x14ac:dyDescent="0.2">
      <c r="F20017" s="310" t="s">
        <v>25433</v>
      </c>
      <c r="G20017" s="311">
        <v>47881</v>
      </c>
      <c r="H20017" s="312" t="s">
        <v>1922</v>
      </c>
      <c r="I20017" s="313" t="s">
        <v>6831</v>
      </c>
    </row>
    <row r="20018" spans="6:9" x14ac:dyDescent="0.2">
      <c r="F20018" s="310" t="s">
        <v>25434</v>
      </c>
      <c r="G20018" s="311">
        <v>47882</v>
      </c>
      <c r="H20018" s="312" t="s">
        <v>1922</v>
      </c>
      <c r="I20018" s="313" t="s">
        <v>6831</v>
      </c>
    </row>
    <row r="20019" spans="6:9" x14ac:dyDescent="0.2">
      <c r="F20019" s="310" t="s">
        <v>25435</v>
      </c>
      <c r="G20019" s="311">
        <v>47884</v>
      </c>
      <c r="H20019" s="312" t="s">
        <v>1922</v>
      </c>
      <c r="I20019" s="313" t="s">
        <v>6831</v>
      </c>
    </row>
    <row r="20020" spans="6:9" x14ac:dyDescent="0.2">
      <c r="F20020" s="310" t="s">
        <v>25436</v>
      </c>
      <c r="G20020" s="311">
        <v>47885</v>
      </c>
      <c r="H20020" s="312" t="s">
        <v>1922</v>
      </c>
      <c r="I20020" s="313" t="s">
        <v>6831</v>
      </c>
    </row>
    <row r="20021" spans="6:9" x14ac:dyDescent="0.2">
      <c r="F20021" s="310" t="s">
        <v>25437</v>
      </c>
      <c r="G20021" s="311">
        <v>47901</v>
      </c>
      <c r="H20021" s="312" t="s">
        <v>1922</v>
      </c>
      <c r="I20021" s="313" t="s">
        <v>6831</v>
      </c>
    </row>
    <row r="20022" spans="6:9" x14ac:dyDescent="0.2">
      <c r="F20022" s="310" t="s">
        <v>25438</v>
      </c>
      <c r="G20022" s="311">
        <v>47902</v>
      </c>
      <c r="H20022" s="312" t="s">
        <v>1922</v>
      </c>
      <c r="I20022" s="313" t="s">
        <v>6831</v>
      </c>
    </row>
    <row r="20023" spans="6:9" x14ac:dyDescent="0.2">
      <c r="F20023" s="310" t="s">
        <v>25439</v>
      </c>
      <c r="G20023" s="311">
        <v>47903</v>
      </c>
      <c r="H20023" s="312" t="s">
        <v>1922</v>
      </c>
      <c r="I20023" s="313" t="s">
        <v>6831</v>
      </c>
    </row>
    <row r="20024" spans="6:9" x14ac:dyDescent="0.2">
      <c r="F20024" s="310" t="s">
        <v>25440</v>
      </c>
      <c r="G20024" s="311">
        <v>47904</v>
      </c>
      <c r="H20024" s="312" t="s">
        <v>1922</v>
      </c>
      <c r="I20024" s="313" t="s">
        <v>6831</v>
      </c>
    </row>
    <row r="20025" spans="6:9" x14ac:dyDescent="0.2">
      <c r="F20025" s="310" t="s">
        <v>25441</v>
      </c>
      <c r="G20025" s="311">
        <v>47905</v>
      </c>
      <c r="H20025" s="312" t="s">
        <v>1922</v>
      </c>
      <c r="I20025" s="313" t="s">
        <v>6831</v>
      </c>
    </row>
    <row r="20026" spans="6:9" x14ac:dyDescent="0.2">
      <c r="F20026" s="310" t="s">
        <v>25442</v>
      </c>
      <c r="G20026" s="311">
        <v>47906</v>
      </c>
      <c r="H20026" s="312" t="s">
        <v>1922</v>
      </c>
      <c r="I20026" s="313" t="s">
        <v>6831</v>
      </c>
    </row>
    <row r="20027" spans="6:9" x14ac:dyDescent="0.2">
      <c r="F20027" s="310" t="s">
        <v>25443</v>
      </c>
      <c r="G20027" s="311">
        <v>47907</v>
      </c>
      <c r="H20027" s="312" t="s">
        <v>1922</v>
      </c>
      <c r="I20027" s="313" t="s">
        <v>6831</v>
      </c>
    </row>
    <row r="20028" spans="6:9" x14ac:dyDescent="0.2">
      <c r="F20028" s="310" t="s">
        <v>25444</v>
      </c>
      <c r="G20028" s="311">
        <v>47909</v>
      </c>
      <c r="H20028" s="312" t="s">
        <v>1922</v>
      </c>
      <c r="I20028" s="313" t="s">
        <v>6831</v>
      </c>
    </row>
    <row r="20029" spans="6:9" x14ac:dyDescent="0.2">
      <c r="F20029" s="310" t="s">
        <v>25445</v>
      </c>
      <c r="G20029" s="311">
        <v>47916</v>
      </c>
      <c r="H20029" s="312" t="s">
        <v>1922</v>
      </c>
      <c r="I20029" s="313" t="s">
        <v>6831</v>
      </c>
    </row>
    <row r="20030" spans="6:9" x14ac:dyDescent="0.2">
      <c r="F20030" s="310" t="s">
        <v>25446</v>
      </c>
      <c r="G20030" s="311">
        <v>47917</v>
      </c>
      <c r="H20030" s="312" t="s">
        <v>1922</v>
      </c>
      <c r="I20030" s="313" t="s">
        <v>6831</v>
      </c>
    </row>
    <row r="20031" spans="6:9" x14ac:dyDescent="0.2">
      <c r="F20031" s="310" t="s">
        <v>25447</v>
      </c>
      <c r="G20031" s="311">
        <v>47918</v>
      </c>
      <c r="H20031" s="312" t="s">
        <v>1922</v>
      </c>
      <c r="I20031" s="313" t="s">
        <v>6831</v>
      </c>
    </row>
    <row r="20032" spans="6:9" x14ac:dyDescent="0.2">
      <c r="F20032" s="310" t="s">
        <v>25448</v>
      </c>
      <c r="G20032" s="311">
        <v>47920</v>
      </c>
      <c r="H20032" s="312" t="s">
        <v>1922</v>
      </c>
      <c r="I20032" s="313" t="s">
        <v>6831</v>
      </c>
    </row>
    <row r="20033" spans="6:9" x14ac:dyDescent="0.2">
      <c r="F20033" s="310" t="s">
        <v>25449</v>
      </c>
      <c r="G20033" s="311">
        <v>47921</v>
      </c>
      <c r="H20033" s="312" t="s">
        <v>1922</v>
      </c>
      <c r="I20033" s="313" t="s">
        <v>6831</v>
      </c>
    </row>
    <row r="20034" spans="6:9" x14ac:dyDescent="0.2">
      <c r="F20034" s="310" t="s">
        <v>25450</v>
      </c>
      <c r="G20034" s="311">
        <v>47922</v>
      </c>
      <c r="H20034" s="312" t="s">
        <v>1922</v>
      </c>
      <c r="I20034" s="313" t="s">
        <v>6831</v>
      </c>
    </row>
    <row r="20035" spans="6:9" x14ac:dyDescent="0.2">
      <c r="F20035" s="310" t="s">
        <v>25451</v>
      </c>
      <c r="G20035" s="311">
        <v>47923</v>
      </c>
      <c r="H20035" s="312" t="s">
        <v>1922</v>
      </c>
      <c r="I20035" s="313" t="s">
        <v>6831</v>
      </c>
    </row>
    <row r="20036" spans="6:9" x14ac:dyDescent="0.2">
      <c r="F20036" s="310" t="s">
        <v>25452</v>
      </c>
      <c r="G20036" s="311">
        <v>47924</v>
      </c>
      <c r="H20036" s="312" t="s">
        <v>1922</v>
      </c>
      <c r="I20036" s="313" t="s">
        <v>6831</v>
      </c>
    </row>
    <row r="20037" spans="6:9" x14ac:dyDescent="0.2">
      <c r="F20037" s="310" t="s">
        <v>25453</v>
      </c>
      <c r="G20037" s="311">
        <v>47925</v>
      </c>
      <c r="H20037" s="312" t="s">
        <v>1922</v>
      </c>
      <c r="I20037" s="313" t="s">
        <v>6831</v>
      </c>
    </row>
    <row r="20038" spans="6:9" x14ac:dyDescent="0.2">
      <c r="F20038" s="310" t="s">
        <v>25454</v>
      </c>
      <c r="G20038" s="311">
        <v>47926</v>
      </c>
      <c r="H20038" s="312" t="s">
        <v>1922</v>
      </c>
      <c r="I20038" s="313" t="s">
        <v>6831</v>
      </c>
    </row>
    <row r="20039" spans="6:9" x14ac:dyDescent="0.2">
      <c r="F20039" s="310" t="s">
        <v>25455</v>
      </c>
      <c r="G20039" s="311">
        <v>47928</v>
      </c>
      <c r="H20039" s="312" t="s">
        <v>1922</v>
      </c>
      <c r="I20039" s="313" t="s">
        <v>6831</v>
      </c>
    </row>
    <row r="20040" spans="6:9" x14ac:dyDescent="0.2">
      <c r="F20040" s="310" t="s">
        <v>25456</v>
      </c>
      <c r="G20040" s="311">
        <v>47929</v>
      </c>
      <c r="H20040" s="312" t="s">
        <v>1922</v>
      </c>
      <c r="I20040" s="313" t="s">
        <v>6831</v>
      </c>
    </row>
    <row r="20041" spans="6:9" x14ac:dyDescent="0.2">
      <c r="F20041" s="310" t="s">
        <v>25457</v>
      </c>
      <c r="G20041" s="311">
        <v>47930</v>
      </c>
      <c r="H20041" s="312" t="s">
        <v>1922</v>
      </c>
      <c r="I20041" s="313" t="s">
        <v>6831</v>
      </c>
    </row>
    <row r="20042" spans="6:9" x14ac:dyDescent="0.2">
      <c r="F20042" s="310" t="s">
        <v>25458</v>
      </c>
      <c r="G20042" s="311">
        <v>47932</v>
      </c>
      <c r="H20042" s="312" t="s">
        <v>1922</v>
      </c>
      <c r="I20042" s="313" t="s">
        <v>6831</v>
      </c>
    </row>
    <row r="20043" spans="6:9" x14ac:dyDescent="0.2">
      <c r="F20043" s="310" t="s">
        <v>25459</v>
      </c>
      <c r="G20043" s="311">
        <v>47933</v>
      </c>
      <c r="H20043" s="312" t="s">
        <v>1922</v>
      </c>
      <c r="I20043" s="313" t="s">
        <v>6831</v>
      </c>
    </row>
    <row r="20044" spans="6:9" x14ac:dyDescent="0.2">
      <c r="F20044" s="310" t="s">
        <v>25460</v>
      </c>
      <c r="G20044" s="311">
        <v>47934</v>
      </c>
      <c r="H20044" s="312" t="s">
        <v>1922</v>
      </c>
      <c r="I20044" s="313" t="s">
        <v>6831</v>
      </c>
    </row>
    <row r="20045" spans="6:9" x14ac:dyDescent="0.2">
      <c r="F20045" s="310" t="s">
        <v>25461</v>
      </c>
      <c r="G20045" s="311">
        <v>47935</v>
      </c>
      <c r="H20045" s="312" t="s">
        <v>1922</v>
      </c>
      <c r="I20045" s="313" t="s">
        <v>6831</v>
      </c>
    </row>
    <row r="20046" spans="6:9" x14ac:dyDescent="0.2">
      <c r="F20046" s="310" t="s">
        <v>25462</v>
      </c>
      <c r="G20046" s="311">
        <v>47936</v>
      </c>
      <c r="H20046" s="312" t="s">
        <v>1922</v>
      </c>
      <c r="I20046" s="313" t="s">
        <v>6831</v>
      </c>
    </row>
    <row r="20047" spans="6:9" x14ac:dyDescent="0.2">
      <c r="F20047" s="310" t="s">
        <v>25463</v>
      </c>
      <c r="G20047" s="311">
        <v>47937</v>
      </c>
      <c r="H20047" s="312" t="s">
        <v>1922</v>
      </c>
      <c r="I20047" s="313" t="s">
        <v>6831</v>
      </c>
    </row>
    <row r="20048" spans="6:9" x14ac:dyDescent="0.2">
      <c r="F20048" s="310" t="s">
        <v>25464</v>
      </c>
      <c r="G20048" s="311">
        <v>47938</v>
      </c>
      <c r="H20048" s="312" t="s">
        <v>1922</v>
      </c>
      <c r="I20048" s="313" t="s">
        <v>6831</v>
      </c>
    </row>
    <row r="20049" spans="6:9" x14ac:dyDescent="0.2">
      <c r="F20049" s="310" t="s">
        <v>25465</v>
      </c>
      <c r="G20049" s="311">
        <v>47939</v>
      </c>
      <c r="H20049" s="312" t="s">
        <v>1922</v>
      </c>
      <c r="I20049" s="313" t="s">
        <v>6831</v>
      </c>
    </row>
    <row r="20050" spans="6:9" x14ac:dyDescent="0.2">
      <c r="F20050" s="310" t="s">
        <v>25466</v>
      </c>
      <c r="G20050" s="311">
        <v>47940</v>
      </c>
      <c r="H20050" s="312" t="s">
        <v>1922</v>
      </c>
      <c r="I20050" s="313" t="s">
        <v>6831</v>
      </c>
    </row>
    <row r="20051" spans="6:9" x14ac:dyDescent="0.2">
      <c r="F20051" s="310" t="s">
        <v>25467</v>
      </c>
      <c r="G20051" s="311">
        <v>47941</v>
      </c>
      <c r="H20051" s="312" t="s">
        <v>1922</v>
      </c>
      <c r="I20051" s="313" t="s">
        <v>6831</v>
      </c>
    </row>
    <row r="20052" spans="6:9" x14ac:dyDescent="0.2">
      <c r="F20052" s="310" t="s">
        <v>25468</v>
      </c>
      <c r="G20052" s="311">
        <v>47942</v>
      </c>
      <c r="H20052" s="312" t="s">
        <v>1922</v>
      </c>
      <c r="I20052" s="313" t="s">
        <v>6831</v>
      </c>
    </row>
    <row r="20053" spans="6:9" x14ac:dyDescent="0.2">
      <c r="F20053" s="310" t="s">
        <v>25469</v>
      </c>
      <c r="G20053" s="311">
        <v>47943</v>
      </c>
      <c r="H20053" s="312" t="s">
        <v>1922</v>
      </c>
      <c r="I20053" s="313" t="s">
        <v>6831</v>
      </c>
    </row>
    <row r="20054" spans="6:9" x14ac:dyDescent="0.2">
      <c r="F20054" s="310" t="s">
        <v>25470</v>
      </c>
      <c r="G20054" s="311">
        <v>47944</v>
      </c>
      <c r="H20054" s="312" t="s">
        <v>1922</v>
      </c>
      <c r="I20054" s="313" t="s">
        <v>6831</v>
      </c>
    </row>
    <row r="20055" spans="6:9" x14ac:dyDescent="0.2">
      <c r="F20055" s="310" t="s">
        <v>25471</v>
      </c>
      <c r="G20055" s="311">
        <v>47946</v>
      </c>
      <c r="H20055" s="312" t="s">
        <v>1922</v>
      </c>
      <c r="I20055" s="313" t="s">
        <v>6831</v>
      </c>
    </row>
    <row r="20056" spans="6:9" x14ac:dyDescent="0.2">
      <c r="F20056" s="310" t="s">
        <v>25472</v>
      </c>
      <c r="G20056" s="311">
        <v>47948</v>
      </c>
      <c r="H20056" s="312" t="s">
        <v>1922</v>
      </c>
      <c r="I20056" s="313" t="s">
        <v>6831</v>
      </c>
    </row>
    <row r="20057" spans="6:9" x14ac:dyDescent="0.2">
      <c r="F20057" s="310" t="s">
        <v>25473</v>
      </c>
      <c r="G20057" s="311">
        <v>47949</v>
      </c>
      <c r="H20057" s="312" t="s">
        <v>1922</v>
      </c>
      <c r="I20057" s="313" t="s">
        <v>6831</v>
      </c>
    </row>
    <row r="20058" spans="6:9" x14ac:dyDescent="0.2">
      <c r="F20058" s="310" t="s">
        <v>25474</v>
      </c>
      <c r="G20058" s="311">
        <v>47950</v>
      </c>
      <c r="H20058" s="312" t="s">
        <v>1922</v>
      </c>
      <c r="I20058" s="313" t="s">
        <v>6831</v>
      </c>
    </row>
    <row r="20059" spans="6:9" x14ac:dyDescent="0.2">
      <c r="F20059" s="310" t="s">
        <v>25475</v>
      </c>
      <c r="G20059" s="311">
        <v>47951</v>
      </c>
      <c r="H20059" s="312" t="s">
        <v>1922</v>
      </c>
      <c r="I20059" s="313" t="s">
        <v>6831</v>
      </c>
    </row>
    <row r="20060" spans="6:9" x14ac:dyDescent="0.2">
      <c r="F20060" s="310" t="s">
        <v>25476</v>
      </c>
      <c r="G20060" s="311">
        <v>47952</v>
      </c>
      <c r="H20060" s="312" t="s">
        <v>1922</v>
      </c>
      <c r="I20060" s="313" t="s">
        <v>6831</v>
      </c>
    </row>
    <row r="20061" spans="6:9" x14ac:dyDescent="0.2">
      <c r="F20061" s="310" t="s">
        <v>25477</v>
      </c>
      <c r="G20061" s="311">
        <v>47954</v>
      </c>
      <c r="H20061" s="312" t="s">
        <v>1922</v>
      </c>
      <c r="I20061" s="313" t="s">
        <v>6831</v>
      </c>
    </row>
    <row r="20062" spans="6:9" x14ac:dyDescent="0.2">
      <c r="F20062" s="310" t="s">
        <v>25478</v>
      </c>
      <c r="G20062" s="311">
        <v>47955</v>
      </c>
      <c r="H20062" s="312" t="s">
        <v>1922</v>
      </c>
      <c r="I20062" s="313" t="s">
        <v>6831</v>
      </c>
    </row>
    <row r="20063" spans="6:9" x14ac:dyDescent="0.2">
      <c r="F20063" s="310" t="s">
        <v>25479</v>
      </c>
      <c r="G20063" s="311">
        <v>47957</v>
      </c>
      <c r="H20063" s="312" t="s">
        <v>1922</v>
      </c>
      <c r="I20063" s="313" t="s">
        <v>6831</v>
      </c>
    </row>
    <row r="20064" spans="6:9" x14ac:dyDescent="0.2">
      <c r="F20064" s="310" t="s">
        <v>25480</v>
      </c>
      <c r="G20064" s="311">
        <v>47958</v>
      </c>
      <c r="H20064" s="312" t="s">
        <v>1922</v>
      </c>
      <c r="I20064" s="313" t="s">
        <v>6831</v>
      </c>
    </row>
    <row r="20065" spans="6:9" x14ac:dyDescent="0.2">
      <c r="F20065" s="310" t="s">
        <v>25481</v>
      </c>
      <c r="G20065" s="311">
        <v>47959</v>
      </c>
      <c r="H20065" s="312" t="s">
        <v>1922</v>
      </c>
      <c r="I20065" s="313" t="s">
        <v>6831</v>
      </c>
    </row>
    <row r="20066" spans="6:9" x14ac:dyDescent="0.2">
      <c r="F20066" s="310" t="s">
        <v>25482</v>
      </c>
      <c r="G20066" s="311">
        <v>47960</v>
      </c>
      <c r="H20066" s="312" t="s">
        <v>1922</v>
      </c>
      <c r="I20066" s="313" t="s">
        <v>6831</v>
      </c>
    </row>
    <row r="20067" spans="6:9" x14ac:dyDescent="0.2">
      <c r="F20067" s="310" t="s">
        <v>25483</v>
      </c>
      <c r="G20067" s="311">
        <v>47962</v>
      </c>
      <c r="H20067" s="312" t="s">
        <v>1922</v>
      </c>
      <c r="I20067" s="313" t="s">
        <v>6831</v>
      </c>
    </row>
    <row r="20068" spans="6:9" x14ac:dyDescent="0.2">
      <c r="F20068" s="310" t="s">
        <v>25484</v>
      </c>
      <c r="G20068" s="311">
        <v>47963</v>
      </c>
      <c r="H20068" s="312" t="s">
        <v>1922</v>
      </c>
      <c r="I20068" s="313" t="s">
        <v>6831</v>
      </c>
    </row>
    <row r="20069" spans="6:9" x14ac:dyDescent="0.2">
      <c r="F20069" s="310" t="s">
        <v>25485</v>
      </c>
      <c r="G20069" s="311">
        <v>47964</v>
      </c>
      <c r="H20069" s="312" t="s">
        <v>1922</v>
      </c>
      <c r="I20069" s="313" t="s">
        <v>6831</v>
      </c>
    </row>
    <row r="20070" spans="6:9" x14ac:dyDescent="0.2">
      <c r="F20070" s="310" t="s">
        <v>25486</v>
      </c>
      <c r="G20070" s="311">
        <v>47965</v>
      </c>
      <c r="H20070" s="312" t="s">
        <v>1922</v>
      </c>
      <c r="I20070" s="313" t="s">
        <v>6831</v>
      </c>
    </row>
    <row r="20071" spans="6:9" x14ac:dyDescent="0.2">
      <c r="F20071" s="310" t="s">
        <v>25487</v>
      </c>
      <c r="G20071" s="311">
        <v>47966</v>
      </c>
      <c r="H20071" s="312" t="s">
        <v>1922</v>
      </c>
      <c r="I20071" s="313" t="s">
        <v>6831</v>
      </c>
    </row>
    <row r="20072" spans="6:9" x14ac:dyDescent="0.2">
      <c r="F20072" s="310" t="s">
        <v>25488</v>
      </c>
      <c r="G20072" s="311">
        <v>47967</v>
      </c>
      <c r="H20072" s="312" t="s">
        <v>1922</v>
      </c>
      <c r="I20072" s="313" t="s">
        <v>6831</v>
      </c>
    </row>
    <row r="20073" spans="6:9" x14ac:dyDescent="0.2">
      <c r="F20073" s="310" t="s">
        <v>25489</v>
      </c>
      <c r="G20073" s="311">
        <v>47968</v>
      </c>
      <c r="H20073" s="312" t="s">
        <v>1922</v>
      </c>
      <c r="I20073" s="313" t="s">
        <v>6831</v>
      </c>
    </row>
    <row r="20074" spans="6:9" x14ac:dyDescent="0.2">
      <c r="F20074" s="310" t="s">
        <v>25490</v>
      </c>
      <c r="G20074" s="311">
        <v>47969</v>
      </c>
      <c r="H20074" s="312" t="s">
        <v>1922</v>
      </c>
      <c r="I20074" s="313" t="s">
        <v>6831</v>
      </c>
    </row>
    <row r="20075" spans="6:9" x14ac:dyDescent="0.2">
      <c r="F20075" s="310" t="s">
        <v>25491</v>
      </c>
      <c r="G20075" s="311">
        <v>47970</v>
      </c>
      <c r="H20075" s="312" t="s">
        <v>1922</v>
      </c>
      <c r="I20075" s="313" t="s">
        <v>6831</v>
      </c>
    </row>
    <row r="20076" spans="6:9" x14ac:dyDescent="0.2">
      <c r="F20076" s="310" t="s">
        <v>25492</v>
      </c>
      <c r="G20076" s="311">
        <v>47971</v>
      </c>
      <c r="H20076" s="312" t="s">
        <v>1922</v>
      </c>
      <c r="I20076" s="313" t="s">
        <v>6831</v>
      </c>
    </row>
    <row r="20077" spans="6:9" x14ac:dyDescent="0.2">
      <c r="F20077" s="310" t="s">
        <v>25493</v>
      </c>
      <c r="G20077" s="311">
        <v>47974</v>
      </c>
      <c r="H20077" s="312" t="s">
        <v>1922</v>
      </c>
      <c r="I20077" s="313" t="s">
        <v>6831</v>
      </c>
    </row>
    <row r="20078" spans="6:9" x14ac:dyDescent="0.2">
      <c r="F20078" s="310" t="s">
        <v>25494</v>
      </c>
      <c r="G20078" s="311">
        <v>47975</v>
      </c>
      <c r="H20078" s="312" t="s">
        <v>1922</v>
      </c>
      <c r="I20078" s="313" t="s">
        <v>6831</v>
      </c>
    </row>
    <row r="20079" spans="6:9" x14ac:dyDescent="0.2">
      <c r="F20079" s="310" t="s">
        <v>25495</v>
      </c>
      <c r="G20079" s="311">
        <v>47977</v>
      </c>
      <c r="H20079" s="312" t="s">
        <v>1922</v>
      </c>
      <c r="I20079" s="313" t="s">
        <v>6831</v>
      </c>
    </row>
    <row r="20080" spans="6:9" x14ac:dyDescent="0.2">
      <c r="F20080" s="310" t="s">
        <v>25496</v>
      </c>
      <c r="G20080" s="311">
        <v>47978</v>
      </c>
      <c r="H20080" s="312" t="s">
        <v>1922</v>
      </c>
      <c r="I20080" s="313" t="s">
        <v>6831</v>
      </c>
    </row>
    <row r="20081" spans="6:9" x14ac:dyDescent="0.2">
      <c r="F20081" s="310" t="s">
        <v>25497</v>
      </c>
      <c r="G20081" s="311">
        <v>47980</v>
      </c>
      <c r="H20081" s="312" t="s">
        <v>1922</v>
      </c>
      <c r="I20081" s="313" t="s">
        <v>6831</v>
      </c>
    </row>
    <row r="20082" spans="6:9" x14ac:dyDescent="0.2">
      <c r="F20082" s="310" t="s">
        <v>25498</v>
      </c>
      <c r="G20082" s="311">
        <v>47981</v>
      </c>
      <c r="H20082" s="312" t="s">
        <v>1922</v>
      </c>
      <c r="I20082" s="313" t="s">
        <v>6831</v>
      </c>
    </row>
    <row r="20083" spans="6:9" x14ac:dyDescent="0.2">
      <c r="F20083" s="310" t="s">
        <v>25499</v>
      </c>
      <c r="G20083" s="311">
        <v>47982</v>
      </c>
      <c r="H20083" s="312" t="s">
        <v>1922</v>
      </c>
      <c r="I20083" s="313" t="s">
        <v>6831</v>
      </c>
    </row>
    <row r="20084" spans="6:9" x14ac:dyDescent="0.2">
      <c r="F20084" s="310" t="s">
        <v>25500</v>
      </c>
      <c r="G20084" s="311">
        <v>47983</v>
      </c>
      <c r="H20084" s="312" t="s">
        <v>1922</v>
      </c>
      <c r="I20084" s="313" t="s">
        <v>6831</v>
      </c>
    </row>
    <row r="20085" spans="6:9" x14ac:dyDescent="0.2">
      <c r="F20085" s="310" t="s">
        <v>25501</v>
      </c>
      <c r="G20085" s="311">
        <v>47984</v>
      </c>
      <c r="H20085" s="312" t="s">
        <v>1922</v>
      </c>
      <c r="I20085" s="313" t="s">
        <v>6831</v>
      </c>
    </row>
    <row r="20086" spans="6:9" x14ac:dyDescent="0.2">
      <c r="F20086" s="310" t="s">
        <v>25502</v>
      </c>
      <c r="G20086" s="311">
        <v>47986</v>
      </c>
      <c r="H20086" s="312" t="s">
        <v>1922</v>
      </c>
      <c r="I20086" s="313" t="s">
        <v>6831</v>
      </c>
    </row>
    <row r="20087" spans="6:9" x14ac:dyDescent="0.2">
      <c r="F20087" s="310" t="s">
        <v>25503</v>
      </c>
      <c r="G20087" s="311">
        <v>47987</v>
      </c>
      <c r="H20087" s="312" t="s">
        <v>1922</v>
      </c>
      <c r="I20087" s="313" t="s">
        <v>6831</v>
      </c>
    </row>
    <row r="20088" spans="6:9" x14ac:dyDescent="0.2">
      <c r="F20088" s="310" t="s">
        <v>25504</v>
      </c>
      <c r="G20088" s="311">
        <v>47988</v>
      </c>
      <c r="H20088" s="312" t="s">
        <v>1922</v>
      </c>
      <c r="I20088" s="313" t="s">
        <v>6831</v>
      </c>
    </row>
    <row r="20089" spans="6:9" x14ac:dyDescent="0.2">
      <c r="F20089" s="310" t="s">
        <v>25505</v>
      </c>
      <c r="G20089" s="311">
        <v>47989</v>
      </c>
      <c r="H20089" s="312" t="s">
        <v>1922</v>
      </c>
      <c r="I20089" s="313" t="s">
        <v>6831</v>
      </c>
    </row>
    <row r="20090" spans="6:9" x14ac:dyDescent="0.2">
      <c r="F20090" s="310" t="s">
        <v>25506</v>
      </c>
      <c r="G20090" s="311">
        <v>47990</v>
      </c>
      <c r="H20090" s="312" t="s">
        <v>1922</v>
      </c>
      <c r="I20090" s="313" t="s">
        <v>6831</v>
      </c>
    </row>
    <row r="20091" spans="6:9" x14ac:dyDescent="0.2">
      <c r="F20091" s="310" t="s">
        <v>25507</v>
      </c>
      <c r="G20091" s="311">
        <v>47991</v>
      </c>
      <c r="H20091" s="312" t="s">
        <v>1922</v>
      </c>
      <c r="I20091" s="313" t="s">
        <v>6831</v>
      </c>
    </row>
    <row r="20092" spans="6:9" x14ac:dyDescent="0.2">
      <c r="F20092" s="310" t="s">
        <v>25508</v>
      </c>
      <c r="G20092" s="311">
        <v>47992</v>
      </c>
      <c r="H20092" s="312" t="s">
        <v>1922</v>
      </c>
      <c r="I20092" s="313" t="s">
        <v>6831</v>
      </c>
    </row>
    <row r="20093" spans="6:9" x14ac:dyDescent="0.2">
      <c r="F20093" s="310" t="s">
        <v>25509</v>
      </c>
      <c r="G20093" s="311">
        <v>47993</v>
      </c>
      <c r="H20093" s="312" t="s">
        <v>1922</v>
      </c>
      <c r="I20093" s="313" t="s">
        <v>6831</v>
      </c>
    </row>
    <row r="20094" spans="6:9" x14ac:dyDescent="0.2">
      <c r="F20094" s="310" t="s">
        <v>25510</v>
      </c>
      <c r="G20094" s="311">
        <v>47994</v>
      </c>
      <c r="H20094" s="312" t="s">
        <v>1922</v>
      </c>
      <c r="I20094" s="313" t="s">
        <v>6831</v>
      </c>
    </row>
    <row r="20095" spans="6:9" x14ac:dyDescent="0.2">
      <c r="F20095" s="310" t="s">
        <v>25511</v>
      </c>
      <c r="G20095" s="311">
        <v>47995</v>
      </c>
      <c r="H20095" s="312" t="s">
        <v>1922</v>
      </c>
      <c r="I20095" s="313" t="s">
        <v>6831</v>
      </c>
    </row>
    <row r="20096" spans="6:9" x14ac:dyDescent="0.2">
      <c r="F20096" s="310" t="s">
        <v>25512</v>
      </c>
      <c r="G20096" s="311">
        <v>47996</v>
      </c>
      <c r="H20096" s="312" t="s">
        <v>1922</v>
      </c>
      <c r="I20096" s="313" t="s">
        <v>6831</v>
      </c>
    </row>
    <row r="20097" spans="6:9" x14ac:dyDescent="0.2">
      <c r="F20097" s="310" t="s">
        <v>25513</v>
      </c>
      <c r="G20097" s="311">
        <v>47997</v>
      </c>
      <c r="H20097" s="312" t="s">
        <v>1922</v>
      </c>
      <c r="I20097" s="313" t="s">
        <v>6831</v>
      </c>
    </row>
    <row r="20098" spans="6:9" x14ac:dyDescent="0.2">
      <c r="F20098" s="310" t="s">
        <v>4752</v>
      </c>
      <c r="G20098" s="311">
        <v>48001</v>
      </c>
      <c r="H20098" s="312" t="s">
        <v>2760</v>
      </c>
      <c r="I20098" s="313" t="s">
        <v>6828</v>
      </c>
    </row>
    <row r="20099" spans="6:9" x14ac:dyDescent="0.2">
      <c r="F20099" s="310" t="s">
        <v>25514</v>
      </c>
      <c r="G20099" s="311">
        <v>48002</v>
      </c>
      <c r="H20099" s="312" t="s">
        <v>2760</v>
      </c>
      <c r="I20099" s="313" t="s">
        <v>6828</v>
      </c>
    </row>
    <row r="20100" spans="6:9" x14ac:dyDescent="0.2">
      <c r="F20100" s="310" t="s">
        <v>4754</v>
      </c>
      <c r="G20100" s="311">
        <v>48003</v>
      </c>
      <c r="H20100" s="312" t="s">
        <v>2760</v>
      </c>
      <c r="I20100" s="313" t="s">
        <v>6828</v>
      </c>
    </row>
    <row r="20101" spans="6:9" x14ac:dyDescent="0.2">
      <c r="F20101" s="310" t="s">
        <v>25515</v>
      </c>
      <c r="G20101" s="311">
        <v>48004</v>
      </c>
      <c r="H20101" s="312" t="s">
        <v>2760</v>
      </c>
      <c r="I20101" s="313" t="s">
        <v>6828</v>
      </c>
    </row>
    <row r="20102" spans="6:9" x14ac:dyDescent="0.2">
      <c r="F20102" s="310" t="s">
        <v>4756</v>
      </c>
      <c r="G20102" s="311">
        <v>48005</v>
      </c>
      <c r="H20102" s="312" t="s">
        <v>2760</v>
      </c>
      <c r="I20102" s="313" t="s">
        <v>6828</v>
      </c>
    </row>
    <row r="20103" spans="6:9" x14ac:dyDescent="0.2">
      <c r="F20103" s="310" t="s">
        <v>25516</v>
      </c>
      <c r="G20103" s="311">
        <v>48006</v>
      </c>
      <c r="H20103" s="312" t="s">
        <v>2760</v>
      </c>
      <c r="I20103" s="313" t="s">
        <v>6828</v>
      </c>
    </row>
    <row r="20104" spans="6:9" x14ac:dyDescent="0.2">
      <c r="F20104" s="310" t="s">
        <v>4758</v>
      </c>
      <c r="G20104" s="311">
        <v>48007</v>
      </c>
      <c r="H20104" s="312" t="s">
        <v>2760</v>
      </c>
      <c r="I20104" s="313" t="s">
        <v>6828</v>
      </c>
    </row>
    <row r="20105" spans="6:9" x14ac:dyDescent="0.2">
      <c r="F20105" s="310" t="s">
        <v>4760</v>
      </c>
      <c r="G20105" s="311">
        <v>48009</v>
      </c>
      <c r="H20105" s="312" t="s">
        <v>2760</v>
      </c>
      <c r="I20105" s="313" t="s">
        <v>6828</v>
      </c>
    </row>
    <row r="20106" spans="6:9" x14ac:dyDescent="0.2">
      <c r="F20106" s="310" t="s">
        <v>25517</v>
      </c>
      <c r="G20106" s="311">
        <v>48012</v>
      </c>
      <c r="H20106" s="312" t="s">
        <v>2760</v>
      </c>
      <c r="I20106" s="313" t="s">
        <v>6828</v>
      </c>
    </row>
    <row r="20107" spans="6:9" x14ac:dyDescent="0.2">
      <c r="F20107" s="310" t="s">
        <v>25518</v>
      </c>
      <c r="G20107" s="311">
        <v>48014</v>
      </c>
      <c r="H20107" s="312" t="s">
        <v>2760</v>
      </c>
      <c r="I20107" s="313" t="s">
        <v>6828</v>
      </c>
    </row>
    <row r="20108" spans="6:9" x14ac:dyDescent="0.2">
      <c r="F20108" s="310" t="s">
        <v>4765</v>
      </c>
      <c r="G20108" s="311">
        <v>48015</v>
      </c>
      <c r="H20108" s="312" t="s">
        <v>2760</v>
      </c>
      <c r="I20108" s="313" t="s">
        <v>6828</v>
      </c>
    </row>
    <row r="20109" spans="6:9" x14ac:dyDescent="0.2">
      <c r="F20109" s="310" t="s">
        <v>4767</v>
      </c>
      <c r="G20109" s="311">
        <v>48017</v>
      </c>
      <c r="H20109" s="312" t="s">
        <v>2760</v>
      </c>
      <c r="I20109" s="313" t="s">
        <v>6828</v>
      </c>
    </row>
    <row r="20110" spans="6:9" x14ac:dyDescent="0.2">
      <c r="F20110" s="310" t="s">
        <v>4771</v>
      </c>
      <c r="G20110" s="311">
        <v>48021</v>
      </c>
      <c r="H20110" s="312" t="s">
        <v>2760</v>
      </c>
      <c r="I20110" s="313" t="s">
        <v>6828</v>
      </c>
    </row>
    <row r="20111" spans="6:9" x14ac:dyDescent="0.2">
      <c r="F20111" s="310" t="s">
        <v>25519</v>
      </c>
      <c r="G20111" s="311">
        <v>48022</v>
      </c>
      <c r="H20111" s="312" t="s">
        <v>2760</v>
      </c>
      <c r="I20111" s="313" t="s">
        <v>6828</v>
      </c>
    </row>
    <row r="20112" spans="6:9" x14ac:dyDescent="0.2">
      <c r="F20112" s="310" t="s">
        <v>4773</v>
      </c>
      <c r="G20112" s="311">
        <v>48023</v>
      </c>
      <c r="H20112" s="312" t="s">
        <v>2760</v>
      </c>
      <c r="I20112" s="313" t="s">
        <v>6828</v>
      </c>
    </row>
    <row r="20113" spans="6:9" x14ac:dyDescent="0.2">
      <c r="F20113" s="310" t="s">
        <v>4775</v>
      </c>
      <c r="G20113" s="311">
        <v>48025</v>
      </c>
      <c r="H20113" s="312" t="s">
        <v>2760</v>
      </c>
      <c r="I20113" s="313" t="s">
        <v>6828</v>
      </c>
    </row>
    <row r="20114" spans="6:9" x14ac:dyDescent="0.2">
      <c r="F20114" s="310" t="s">
        <v>25520</v>
      </c>
      <c r="G20114" s="311">
        <v>48026</v>
      </c>
      <c r="H20114" s="312" t="s">
        <v>2760</v>
      </c>
      <c r="I20114" s="313" t="s">
        <v>6828</v>
      </c>
    </row>
    <row r="20115" spans="6:9" x14ac:dyDescent="0.2">
      <c r="F20115" s="310" t="s">
        <v>4776</v>
      </c>
      <c r="G20115" s="311">
        <v>48027</v>
      </c>
      <c r="H20115" s="312" t="s">
        <v>2760</v>
      </c>
      <c r="I20115" s="313" t="s">
        <v>6828</v>
      </c>
    </row>
    <row r="20116" spans="6:9" x14ac:dyDescent="0.2">
      <c r="F20116" s="310" t="s">
        <v>25521</v>
      </c>
      <c r="G20116" s="311">
        <v>48028</v>
      </c>
      <c r="H20116" s="312" t="s">
        <v>2760</v>
      </c>
      <c r="I20116" s="313" t="s">
        <v>6828</v>
      </c>
    </row>
    <row r="20117" spans="6:9" x14ac:dyDescent="0.2">
      <c r="F20117" s="310" t="s">
        <v>25522</v>
      </c>
      <c r="G20117" s="311">
        <v>48030</v>
      </c>
      <c r="H20117" s="312" t="s">
        <v>2760</v>
      </c>
      <c r="I20117" s="313" t="s">
        <v>6828</v>
      </c>
    </row>
    <row r="20118" spans="6:9" x14ac:dyDescent="0.2">
      <c r="F20118" s="310" t="s">
        <v>25523</v>
      </c>
      <c r="G20118" s="311">
        <v>48032</v>
      </c>
      <c r="H20118" s="312" t="s">
        <v>2760</v>
      </c>
      <c r="I20118" s="313" t="s">
        <v>6828</v>
      </c>
    </row>
    <row r="20119" spans="6:9" x14ac:dyDescent="0.2">
      <c r="F20119" s="310" t="s">
        <v>4782</v>
      </c>
      <c r="G20119" s="311">
        <v>48033</v>
      </c>
      <c r="H20119" s="312" t="s">
        <v>2760</v>
      </c>
      <c r="I20119" s="313" t="s">
        <v>6828</v>
      </c>
    </row>
    <row r="20120" spans="6:9" x14ac:dyDescent="0.2">
      <c r="F20120" s="310" t="s">
        <v>25524</v>
      </c>
      <c r="G20120" s="311">
        <v>48034</v>
      </c>
      <c r="H20120" s="312" t="s">
        <v>2760</v>
      </c>
      <c r="I20120" s="313" t="s">
        <v>6828</v>
      </c>
    </row>
    <row r="20121" spans="6:9" x14ac:dyDescent="0.2">
      <c r="F20121" s="310" t="s">
        <v>4784</v>
      </c>
      <c r="G20121" s="311">
        <v>48035</v>
      </c>
      <c r="H20121" s="312" t="s">
        <v>2760</v>
      </c>
      <c r="I20121" s="313" t="s">
        <v>6828</v>
      </c>
    </row>
    <row r="20122" spans="6:9" x14ac:dyDescent="0.2">
      <c r="F20122" s="310" t="s">
        <v>25525</v>
      </c>
      <c r="G20122" s="311">
        <v>48036</v>
      </c>
      <c r="H20122" s="312" t="s">
        <v>2760</v>
      </c>
      <c r="I20122" s="313" t="s">
        <v>6828</v>
      </c>
    </row>
    <row r="20123" spans="6:9" x14ac:dyDescent="0.2">
      <c r="F20123" s="310" t="s">
        <v>4786</v>
      </c>
      <c r="G20123" s="311">
        <v>48037</v>
      </c>
      <c r="H20123" s="312" t="s">
        <v>2760</v>
      </c>
      <c r="I20123" s="313" t="s">
        <v>6828</v>
      </c>
    </row>
    <row r="20124" spans="6:9" x14ac:dyDescent="0.2">
      <c r="F20124" s="310" t="s">
        <v>25526</v>
      </c>
      <c r="G20124" s="311">
        <v>48038</v>
      </c>
      <c r="H20124" s="312" t="s">
        <v>2760</v>
      </c>
      <c r="I20124" s="313" t="s">
        <v>6828</v>
      </c>
    </row>
    <row r="20125" spans="6:9" x14ac:dyDescent="0.2">
      <c r="F20125" s="310" t="s">
        <v>4788</v>
      </c>
      <c r="G20125" s="311">
        <v>48039</v>
      </c>
      <c r="H20125" s="312" t="s">
        <v>2760</v>
      </c>
      <c r="I20125" s="313" t="s">
        <v>6828</v>
      </c>
    </row>
    <row r="20126" spans="6:9" x14ac:dyDescent="0.2">
      <c r="F20126" s="310" t="s">
        <v>25527</v>
      </c>
      <c r="G20126" s="311">
        <v>48040</v>
      </c>
      <c r="H20126" s="312" t="s">
        <v>2760</v>
      </c>
      <c r="I20126" s="313" t="s">
        <v>6828</v>
      </c>
    </row>
    <row r="20127" spans="6:9" x14ac:dyDescent="0.2">
      <c r="F20127" s="310" t="s">
        <v>4790</v>
      </c>
      <c r="G20127" s="311">
        <v>48041</v>
      </c>
      <c r="H20127" s="312" t="s">
        <v>2760</v>
      </c>
      <c r="I20127" s="313" t="s">
        <v>6828</v>
      </c>
    </row>
    <row r="20128" spans="6:9" x14ac:dyDescent="0.2">
      <c r="F20128" s="310" t="s">
        <v>25528</v>
      </c>
      <c r="G20128" s="311">
        <v>48042</v>
      </c>
      <c r="H20128" s="312" t="s">
        <v>2760</v>
      </c>
      <c r="I20128" s="313" t="s">
        <v>6828</v>
      </c>
    </row>
    <row r="20129" spans="6:9" x14ac:dyDescent="0.2">
      <c r="F20129" s="310" t="s">
        <v>4792</v>
      </c>
      <c r="G20129" s="311">
        <v>48043</v>
      </c>
      <c r="H20129" s="312" t="s">
        <v>2760</v>
      </c>
      <c r="I20129" s="313" t="s">
        <v>6828</v>
      </c>
    </row>
    <row r="20130" spans="6:9" x14ac:dyDescent="0.2">
      <c r="F20130" s="310" t="s">
        <v>25529</v>
      </c>
      <c r="G20130" s="311">
        <v>48044</v>
      </c>
      <c r="H20130" s="312" t="s">
        <v>2760</v>
      </c>
      <c r="I20130" s="313" t="s">
        <v>6828</v>
      </c>
    </row>
    <row r="20131" spans="6:9" x14ac:dyDescent="0.2">
      <c r="F20131" s="310" t="s">
        <v>4794</v>
      </c>
      <c r="G20131" s="311">
        <v>48045</v>
      </c>
      <c r="H20131" s="312" t="s">
        <v>2760</v>
      </c>
      <c r="I20131" s="313" t="s">
        <v>6828</v>
      </c>
    </row>
    <row r="20132" spans="6:9" x14ac:dyDescent="0.2">
      <c r="F20132" s="310" t="s">
        <v>25530</v>
      </c>
      <c r="G20132" s="311">
        <v>48046</v>
      </c>
      <c r="H20132" s="312" t="s">
        <v>2760</v>
      </c>
      <c r="I20132" s="313" t="s">
        <v>6828</v>
      </c>
    </row>
    <row r="20133" spans="6:9" x14ac:dyDescent="0.2">
      <c r="F20133" s="310" t="s">
        <v>4795</v>
      </c>
      <c r="G20133" s="311">
        <v>48047</v>
      </c>
      <c r="H20133" s="312" t="s">
        <v>2760</v>
      </c>
      <c r="I20133" s="313" t="s">
        <v>6828</v>
      </c>
    </row>
    <row r="20134" spans="6:9" x14ac:dyDescent="0.2">
      <c r="F20134" s="310" t="s">
        <v>25531</v>
      </c>
      <c r="G20134" s="311">
        <v>48048</v>
      </c>
      <c r="H20134" s="312" t="s">
        <v>2760</v>
      </c>
      <c r="I20134" s="313" t="s">
        <v>6828</v>
      </c>
    </row>
    <row r="20135" spans="6:9" x14ac:dyDescent="0.2">
      <c r="F20135" s="310" t="s">
        <v>4796</v>
      </c>
      <c r="G20135" s="311">
        <v>48049</v>
      </c>
      <c r="H20135" s="312" t="s">
        <v>2760</v>
      </c>
      <c r="I20135" s="313" t="s">
        <v>6828</v>
      </c>
    </row>
    <row r="20136" spans="6:9" x14ac:dyDescent="0.2">
      <c r="F20136" s="310" t="s">
        <v>25532</v>
      </c>
      <c r="G20136" s="311">
        <v>48050</v>
      </c>
      <c r="H20136" s="312" t="s">
        <v>2760</v>
      </c>
      <c r="I20136" s="313" t="s">
        <v>6828</v>
      </c>
    </row>
    <row r="20137" spans="6:9" x14ac:dyDescent="0.2">
      <c r="F20137" s="310" t="s">
        <v>4798</v>
      </c>
      <c r="G20137" s="311">
        <v>48051</v>
      </c>
      <c r="H20137" s="312" t="s">
        <v>2760</v>
      </c>
      <c r="I20137" s="313" t="s">
        <v>6828</v>
      </c>
    </row>
    <row r="20138" spans="6:9" x14ac:dyDescent="0.2">
      <c r="F20138" s="310" t="s">
        <v>25533</v>
      </c>
      <c r="G20138" s="311">
        <v>48054</v>
      </c>
      <c r="H20138" s="312" t="s">
        <v>2760</v>
      </c>
      <c r="I20138" s="313" t="s">
        <v>6828</v>
      </c>
    </row>
    <row r="20139" spans="6:9" x14ac:dyDescent="0.2">
      <c r="F20139" s="310" t="s">
        <v>4804</v>
      </c>
      <c r="G20139" s="311">
        <v>48059</v>
      </c>
      <c r="H20139" s="312" t="s">
        <v>2760</v>
      </c>
      <c r="I20139" s="313" t="s">
        <v>6828</v>
      </c>
    </row>
    <row r="20140" spans="6:9" x14ac:dyDescent="0.2">
      <c r="F20140" s="310" t="s">
        <v>25534</v>
      </c>
      <c r="G20140" s="311">
        <v>48060</v>
      </c>
      <c r="H20140" s="312" t="s">
        <v>2760</v>
      </c>
      <c r="I20140" s="313" t="s">
        <v>6828</v>
      </c>
    </row>
    <row r="20141" spans="6:9" x14ac:dyDescent="0.2">
      <c r="F20141" s="310" t="s">
        <v>4805</v>
      </c>
      <c r="G20141" s="311">
        <v>48061</v>
      </c>
      <c r="H20141" s="312" t="s">
        <v>2760</v>
      </c>
      <c r="I20141" s="313" t="s">
        <v>6828</v>
      </c>
    </row>
    <row r="20142" spans="6:9" x14ac:dyDescent="0.2">
      <c r="F20142" s="310" t="s">
        <v>25535</v>
      </c>
      <c r="G20142" s="311">
        <v>48062</v>
      </c>
      <c r="H20142" s="312" t="s">
        <v>2760</v>
      </c>
      <c r="I20142" s="313" t="s">
        <v>6828</v>
      </c>
    </row>
    <row r="20143" spans="6:9" x14ac:dyDescent="0.2">
      <c r="F20143" s="310" t="s">
        <v>4807</v>
      </c>
      <c r="G20143" s="311">
        <v>48063</v>
      </c>
      <c r="H20143" s="312" t="s">
        <v>2760</v>
      </c>
      <c r="I20143" s="313" t="s">
        <v>6828</v>
      </c>
    </row>
    <row r="20144" spans="6:9" x14ac:dyDescent="0.2">
      <c r="F20144" s="310" t="s">
        <v>25536</v>
      </c>
      <c r="G20144" s="311">
        <v>48064</v>
      </c>
      <c r="H20144" s="312" t="s">
        <v>2760</v>
      </c>
      <c r="I20144" s="313" t="s">
        <v>6828</v>
      </c>
    </row>
    <row r="20145" spans="6:9" x14ac:dyDescent="0.2">
      <c r="F20145" s="310" t="s">
        <v>4809</v>
      </c>
      <c r="G20145" s="311">
        <v>48065</v>
      </c>
      <c r="H20145" s="312" t="s">
        <v>2760</v>
      </c>
      <c r="I20145" s="313" t="s">
        <v>6828</v>
      </c>
    </row>
    <row r="20146" spans="6:9" x14ac:dyDescent="0.2">
      <c r="F20146" s="310" t="s">
        <v>25537</v>
      </c>
      <c r="G20146" s="311">
        <v>48066</v>
      </c>
      <c r="H20146" s="312" t="s">
        <v>2760</v>
      </c>
      <c r="I20146" s="313" t="s">
        <v>6828</v>
      </c>
    </row>
    <row r="20147" spans="6:9" x14ac:dyDescent="0.2">
      <c r="F20147" s="310" t="s">
        <v>4810</v>
      </c>
      <c r="G20147" s="311">
        <v>48067</v>
      </c>
      <c r="H20147" s="312" t="s">
        <v>2760</v>
      </c>
      <c r="I20147" s="313" t="s">
        <v>6828</v>
      </c>
    </row>
    <row r="20148" spans="6:9" x14ac:dyDescent="0.2">
      <c r="F20148" s="310" t="s">
        <v>25538</v>
      </c>
      <c r="G20148" s="311">
        <v>48068</v>
      </c>
      <c r="H20148" s="312" t="s">
        <v>2760</v>
      </c>
      <c r="I20148" s="313" t="s">
        <v>6828</v>
      </c>
    </row>
    <row r="20149" spans="6:9" x14ac:dyDescent="0.2">
      <c r="F20149" s="310" t="s">
        <v>4812</v>
      </c>
      <c r="G20149" s="311">
        <v>48069</v>
      </c>
      <c r="H20149" s="312" t="s">
        <v>2760</v>
      </c>
      <c r="I20149" s="313" t="s">
        <v>6828</v>
      </c>
    </row>
    <row r="20150" spans="6:9" x14ac:dyDescent="0.2">
      <c r="F20150" s="310" t="s">
        <v>25539</v>
      </c>
      <c r="G20150" s="311">
        <v>48070</v>
      </c>
      <c r="H20150" s="312" t="s">
        <v>2760</v>
      </c>
      <c r="I20150" s="313" t="s">
        <v>6828</v>
      </c>
    </row>
    <row r="20151" spans="6:9" x14ac:dyDescent="0.2">
      <c r="F20151" s="310" t="s">
        <v>4813</v>
      </c>
      <c r="G20151" s="311">
        <v>48071</v>
      </c>
      <c r="H20151" s="312" t="s">
        <v>2760</v>
      </c>
      <c r="I20151" s="313" t="s">
        <v>6828</v>
      </c>
    </row>
    <row r="20152" spans="6:9" x14ac:dyDescent="0.2">
      <c r="F20152" s="310" t="s">
        <v>25540</v>
      </c>
      <c r="G20152" s="311">
        <v>48072</v>
      </c>
      <c r="H20152" s="312" t="s">
        <v>2760</v>
      </c>
      <c r="I20152" s="313" t="s">
        <v>6828</v>
      </c>
    </row>
    <row r="20153" spans="6:9" x14ac:dyDescent="0.2">
      <c r="F20153" s="310" t="s">
        <v>4814</v>
      </c>
      <c r="G20153" s="311">
        <v>48073</v>
      </c>
      <c r="H20153" s="312" t="s">
        <v>2760</v>
      </c>
      <c r="I20153" s="313" t="s">
        <v>6828</v>
      </c>
    </row>
    <row r="20154" spans="6:9" x14ac:dyDescent="0.2">
      <c r="F20154" s="310" t="s">
        <v>25541</v>
      </c>
      <c r="G20154" s="311">
        <v>48074</v>
      </c>
      <c r="H20154" s="312" t="s">
        <v>2760</v>
      </c>
      <c r="I20154" s="313" t="s">
        <v>6828</v>
      </c>
    </row>
    <row r="20155" spans="6:9" x14ac:dyDescent="0.2">
      <c r="F20155" s="310" t="s">
        <v>4816</v>
      </c>
      <c r="G20155" s="311">
        <v>48075</v>
      </c>
      <c r="H20155" s="312" t="s">
        <v>2760</v>
      </c>
      <c r="I20155" s="313" t="s">
        <v>6828</v>
      </c>
    </row>
    <row r="20156" spans="6:9" x14ac:dyDescent="0.2">
      <c r="F20156" s="310" t="s">
        <v>25542</v>
      </c>
      <c r="G20156" s="311">
        <v>48076</v>
      </c>
      <c r="H20156" s="312" t="s">
        <v>2760</v>
      </c>
      <c r="I20156" s="313" t="s">
        <v>6828</v>
      </c>
    </row>
    <row r="20157" spans="6:9" x14ac:dyDescent="0.2">
      <c r="F20157" s="310" t="s">
        <v>4819</v>
      </c>
      <c r="G20157" s="311">
        <v>48079</v>
      </c>
      <c r="H20157" s="312" t="s">
        <v>2760</v>
      </c>
      <c r="I20157" s="313" t="s">
        <v>6828</v>
      </c>
    </row>
    <row r="20158" spans="6:9" x14ac:dyDescent="0.2">
      <c r="F20158" s="310" t="s">
        <v>25543</v>
      </c>
      <c r="G20158" s="311">
        <v>48080</v>
      </c>
      <c r="H20158" s="312" t="s">
        <v>2760</v>
      </c>
      <c r="I20158" s="313" t="s">
        <v>6828</v>
      </c>
    </row>
    <row r="20159" spans="6:9" x14ac:dyDescent="0.2">
      <c r="F20159" s="310" t="s">
        <v>4821</v>
      </c>
      <c r="G20159" s="311">
        <v>48081</v>
      </c>
      <c r="H20159" s="312" t="s">
        <v>2760</v>
      </c>
      <c r="I20159" s="313" t="s">
        <v>6828</v>
      </c>
    </row>
    <row r="20160" spans="6:9" x14ac:dyDescent="0.2">
      <c r="F20160" s="310" t="s">
        <v>25544</v>
      </c>
      <c r="G20160" s="311">
        <v>48082</v>
      </c>
      <c r="H20160" s="312" t="s">
        <v>2760</v>
      </c>
      <c r="I20160" s="313" t="s">
        <v>6828</v>
      </c>
    </row>
    <row r="20161" spans="6:9" x14ac:dyDescent="0.2">
      <c r="F20161" s="310" t="s">
        <v>4823</v>
      </c>
      <c r="G20161" s="311">
        <v>48083</v>
      </c>
      <c r="H20161" s="312" t="s">
        <v>2760</v>
      </c>
      <c r="I20161" s="313" t="s">
        <v>6828</v>
      </c>
    </row>
    <row r="20162" spans="6:9" x14ac:dyDescent="0.2">
      <c r="F20162" s="310" t="s">
        <v>25545</v>
      </c>
      <c r="G20162" s="311">
        <v>48084</v>
      </c>
      <c r="H20162" s="312" t="s">
        <v>2760</v>
      </c>
      <c r="I20162" s="313" t="s">
        <v>6828</v>
      </c>
    </row>
    <row r="20163" spans="6:9" x14ac:dyDescent="0.2">
      <c r="F20163" s="310" t="s">
        <v>4825</v>
      </c>
      <c r="G20163" s="311">
        <v>48085</v>
      </c>
      <c r="H20163" s="312" t="s">
        <v>2760</v>
      </c>
      <c r="I20163" s="313" t="s">
        <v>6828</v>
      </c>
    </row>
    <row r="20164" spans="6:9" x14ac:dyDescent="0.2">
      <c r="F20164" s="310" t="s">
        <v>25546</v>
      </c>
      <c r="G20164" s="311">
        <v>48086</v>
      </c>
      <c r="H20164" s="312" t="s">
        <v>2760</v>
      </c>
      <c r="I20164" s="313" t="s">
        <v>6828</v>
      </c>
    </row>
    <row r="20165" spans="6:9" x14ac:dyDescent="0.2">
      <c r="F20165" s="310" t="s">
        <v>25547</v>
      </c>
      <c r="G20165" s="311">
        <v>48088</v>
      </c>
      <c r="H20165" s="312" t="s">
        <v>2760</v>
      </c>
      <c r="I20165" s="313" t="s">
        <v>6828</v>
      </c>
    </row>
    <row r="20166" spans="6:9" x14ac:dyDescent="0.2">
      <c r="F20166" s="310" t="s">
        <v>4828</v>
      </c>
      <c r="G20166" s="311">
        <v>48089</v>
      </c>
      <c r="H20166" s="312" t="s">
        <v>2760</v>
      </c>
      <c r="I20166" s="313" t="s">
        <v>6828</v>
      </c>
    </row>
    <row r="20167" spans="6:9" x14ac:dyDescent="0.2">
      <c r="F20167" s="310" t="s">
        <v>25548</v>
      </c>
      <c r="G20167" s="311">
        <v>48090</v>
      </c>
      <c r="H20167" s="312" t="s">
        <v>2760</v>
      </c>
      <c r="I20167" s="313" t="s">
        <v>6828</v>
      </c>
    </row>
    <row r="20168" spans="6:9" x14ac:dyDescent="0.2">
      <c r="F20168" s="310" t="s">
        <v>4830</v>
      </c>
      <c r="G20168" s="311">
        <v>48091</v>
      </c>
      <c r="H20168" s="312" t="s">
        <v>2760</v>
      </c>
      <c r="I20168" s="313" t="s">
        <v>6828</v>
      </c>
    </row>
    <row r="20169" spans="6:9" x14ac:dyDescent="0.2">
      <c r="F20169" s="310" t="s">
        <v>25549</v>
      </c>
      <c r="G20169" s="311">
        <v>48092</v>
      </c>
      <c r="H20169" s="312" t="s">
        <v>2760</v>
      </c>
      <c r="I20169" s="313" t="s">
        <v>6828</v>
      </c>
    </row>
    <row r="20170" spans="6:9" x14ac:dyDescent="0.2">
      <c r="F20170" s="310" t="s">
        <v>4831</v>
      </c>
      <c r="G20170" s="311">
        <v>48093</v>
      </c>
      <c r="H20170" s="312" t="s">
        <v>2760</v>
      </c>
      <c r="I20170" s="313" t="s">
        <v>6828</v>
      </c>
    </row>
    <row r="20171" spans="6:9" x14ac:dyDescent="0.2">
      <c r="F20171" s="310" t="s">
        <v>25550</v>
      </c>
      <c r="G20171" s="311">
        <v>48094</v>
      </c>
      <c r="H20171" s="312" t="s">
        <v>2760</v>
      </c>
      <c r="I20171" s="313" t="s">
        <v>6828</v>
      </c>
    </row>
    <row r="20172" spans="6:9" x14ac:dyDescent="0.2">
      <c r="F20172" s="310" t="s">
        <v>4833</v>
      </c>
      <c r="G20172" s="311">
        <v>48095</v>
      </c>
      <c r="H20172" s="312" t="s">
        <v>2760</v>
      </c>
      <c r="I20172" s="313" t="s">
        <v>6828</v>
      </c>
    </row>
    <row r="20173" spans="6:9" x14ac:dyDescent="0.2">
      <c r="F20173" s="310" t="s">
        <v>25551</v>
      </c>
      <c r="G20173" s="311">
        <v>48096</v>
      </c>
      <c r="H20173" s="312" t="s">
        <v>2760</v>
      </c>
      <c r="I20173" s="313" t="s">
        <v>6828</v>
      </c>
    </row>
    <row r="20174" spans="6:9" x14ac:dyDescent="0.2">
      <c r="F20174" s="310" t="s">
        <v>4835</v>
      </c>
      <c r="G20174" s="311">
        <v>48097</v>
      </c>
      <c r="H20174" s="312" t="s">
        <v>2760</v>
      </c>
      <c r="I20174" s="313" t="s">
        <v>6828</v>
      </c>
    </row>
    <row r="20175" spans="6:9" x14ac:dyDescent="0.2">
      <c r="F20175" s="310" t="s">
        <v>25552</v>
      </c>
      <c r="G20175" s="311">
        <v>48098</v>
      </c>
      <c r="H20175" s="312" t="s">
        <v>2760</v>
      </c>
      <c r="I20175" s="313" t="s">
        <v>6828</v>
      </c>
    </row>
    <row r="20176" spans="6:9" x14ac:dyDescent="0.2">
      <c r="F20176" s="310" t="s">
        <v>4837</v>
      </c>
      <c r="G20176" s="311">
        <v>48099</v>
      </c>
      <c r="H20176" s="312" t="s">
        <v>2760</v>
      </c>
      <c r="I20176" s="313" t="s">
        <v>6828</v>
      </c>
    </row>
    <row r="20177" spans="6:9" x14ac:dyDescent="0.2">
      <c r="F20177" s="310" t="s">
        <v>4839</v>
      </c>
      <c r="G20177" s="311">
        <v>48101</v>
      </c>
      <c r="H20177" s="312" t="s">
        <v>2760</v>
      </c>
      <c r="I20177" s="313" t="s">
        <v>6828</v>
      </c>
    </row>
    <row r="20178" spans="6:9" x14ac:dyDescent="0.2">
      <c r="F20178" s="310" t="s">
        <v>4841</v>
      </c>
      <c r="G20178" s="311">
        <v>48103</v>
      </c>
      <c r="H20178" s="312" t="s">
        <v>2760</v>
      </c>
      <c r="I20178" s="313" t="s">
        <v>6828</v>
      </c>
    </row>
    <row r="20179" spans="6:9" x14ac:dyDescent="0.2">
      <c r="F20179" s="310" t="s">
        <v>25553</v>
      </c>
      <c r="G20179" s="311">
        <v>48104</v>
      </c>
      <c r="H20179" s="312" t="s">
        <v>2760</v>
      </c>
      <c r="I20179" s="313" t="s">
        <v>6828</v>
      </c>
    </row>
    <row r="20180" spans="6:9" x14ac:dyDescent="0.2">
      <c r="F20180" s="310" t="s">
        <v>4842</v>
      </c>
      <c r="G20180" s="311">
        <v>48105</v>
      </c>
      <c r="H20180" s="312" t="s">
        <v>2760</v>
      </c>
      <c r="I20180" s="313" t="s">
        <v>6828</v>
      </c>
    </row>
    <row r="20181" spans="6:9" x14ac:dyDescent="0.2">
      <c r="F20181" s="310" t="s">
        <v>25554</v>
      </c>
      <c r="G20181" s="311">
        <v>48106</v>
      </c>
      <c r="H20181" s="312" t="s">
        <v>2760</v>
      </c>
      <c r="I20181" s="313" t="s">
        <v>6828</v>
      </c>
    </row>
    <row r="20182" spans="6:9" x14ac:dyDescent="0.2">
      <c r="F20182" s="310" t="s">
        <v>4844</v>
      </c>
      <c r="G20182" s="311">
        <v>48107</v>
      </c>
      <c r="H20182" s="312" t="s">
        <v>2760</v>
      </c>
      <c r="I20182" s="313" t="s">
        <v>6828</v>
      </c>
    </row>
    <row r="20183" spans="6:9" x14ac:dyDescent="0.2">
      <c r="F20183" s="310" t="s">
        <v>25555</v>
      </c>
      <c r="G20183" s="311">
        <v>48108</v>
      </c>
      <c r="H20183" s="312" t="s">
        <v>2760</v>
      </c>
      <c r="I20183" s="313" t="s">
        <v>6828</v>
      </c>
    </row>
    <row r="20184" spans="6:9" x14ac:dyDescent="0.2">
      <c r="F20184" s="310" t="s">
        <v>4846</v>
      </c>
      <c r="G20184" s="311">
        <v>48109</v>
      </c>
      <c r="H20184" s="312" t="s">
        <v>2760</v>
      </c>
      <c r="I20184" s="313" t="s">
        <v>6828</v>
      </c>
    </row>
    <row r="20185" spans="6:9" x14ac:dyDescent="0.2">
      <c r="F20185" s="310" t="s">
        <v>25556</v>
      </c>
      <c r="G20185" s="311">
        <v>48110</v>
      </c>
      <c r="H20185" s="312" t="s">
        <v>2760</v>
      </c>
      <c r="I20185" s="313" t="s">
        <v>6828</v>
      </c>
    </row>
    <row r="20186" spans="6:9" x14ac:dyDescent="0.2">
      <c r="F20186" s="310" t="s">
        <v>4848</v>
      </c>
      <c r="G20186" s="311">
        <v>48111</v>
      </c>
      <c r="H20186" s="312" t="s">
        <v>2760</v>
      </c>
      <c r="I20186" s="313" t="s">
        <v>6828</v>
      </c>
    </row>
    <row r="20187" spans="6:9" x14ac:dyDescent="0.2">
      <c r="F20187" s="310" t="s">
        <v>25557</v>
      </c>
      <c r="G20187" s="311">
        <v>48112</v>
      </c>
      <c r="H20187" s="312" t="s">
        <v>2760</v>
      </c>
      <c r="I20187" s="313" t="s">
        <v>6828</v>
      </c>
    </row>
    <row r="20188" spans="6:9" x14ac:dyDescent="0.2">
      <c r="F20188" s="310" t="s">
        <v>4849</v>
      </c>
      <c r="G20188" s="311">
        <v>48113</v>
      </c>
      <c r="H20188" s="312" t="s">
        <v>2760</v>
      </c>
      <c r="I20188" s="313" t="s">
        <v>6828</v>
      </c>
    </row>
    <row r="20189" spans="6:9" x14ac:dyDescent="0.2">
      <c r="F20189" s="310" t="s">
        <v>25558</v>
      </c>
      <c r="G20189" s="311">
        <v>48114</v>
      </c>
      <c r="H20189" s="312" t="s">
        <v>2760</v>
      </c>
      <c r="I20189" s="313" t="s">
        <v>6828</v>
      </c>
    </row>
    <row r="20190" spans="6:9" x14ac:dyDescent="0.2">
      <c r="F20190" s="310" t="s">
        <v>4850</v>
      </c>
      <c r="G20190" s="311">
        <v>48115</v>
      </c>
      <c r="H20190" s="312" t="s">
        <v>2760</v>
      </c>
      <c r="I20190" s="313" t="s">
        <v>6828</v>
      </c>
    </row>
    <row r="20191" spans="6:9" x14ac:dyDescent="0.2">
      <c r="F20191" s="310" t="s">
        <v>25559</v>
      </c>
      <c r="G20191" s="311">
        <v>48116</v>
      </c>
      <c r="H20191" s="312" t="s">
        <v>2760</v>
      </c>
      <c r="I20191" s="313" t="s">
        <v>6828</v>
      </c>
    </row>
    <row r="20192" spans="6:9" x14ac:dyDescent="0.2">
      <c r="F20192" s="310" t="s">
        <v>4852</v>
      </c>
      <c r="G20192" s="311">
        <v>48117</v>
      </c>
      <c r="H20192" s="312" t="s">
        <v>2760</v>
      </c>
      <c r="I20192" s="313" t="s">
        <v>6828</v>
      </c>
    </row>
    <row r="20193" spans="6:9" x14ac:dyDescent="0.2">
      <c r="F20193" s="310" t="s">
        <v>25560</v>
      </c>
      <c r="G20193" s="311">
        <v>48118</v>
      </c>
      <c r="H20193" s="312" t="s">
        <v>2760</v>
      </c>
      <c r="I20193" s="313" t="s">
        <v>6828</v>
      </c>
    </row>
    <row r="20194" spans="6:9" x14ac:dyDescent="0.2">
      <c r="F20194" s="310" t="s">
        <v>25561</v>
      </c>
      <c r="G20194" s="311">
        <v>48120</v>
      </c>
      <c r="H20194" s="312" t="s">
        <v>2760</v>
      </c>
      <c r="I20194" s="313" t="s">
        <v>6828</v>
      </c>
    </row>
    <row r="20195" spans="6:9" x14ac:dyDescent="0.2">
      <c r="F20195" s="310" t="s">
        <v>4855</v>
      </c>
      <c r="G20195" s="311">
        <v>48121</v>
      </c>
      <c r="H20195" s="312" t="s">
        <v>2760</v>
      </c>
      <c r="I20195" s="313" t="s">
        <v>6828</v>
      </c>
    </row>
    <row r="20196" spans="6:9" x14ac:dyDescent="0.2">
      <c r="F20196" s="310" t="s">
        <v>25562</v>
      </c>
      <c r="G20196" s="311">
        <v>48122</v>
      </c>
      <c r="H20196" s="312" t="s">
        <v>2760</v>
      </c>
      <c r="I20196" s="313" t="s">
        <v>6828</v>
      </c>
    </row>
    <row r="20197" spans="6:9" x14ac:dyDescent="0.2">
      <c r="F20197" s="310" t="s">
        <v>4857</v>
      </c>
      <c r="G20197" s="311">
        <v>48123</v>
      </c>
      <c r="H20197" s="312" t="s">
        <v>2760</v>
      </c>
      <c r="I20197" s="313" t="s">
        <v>6828</v>
      </c>
    </row>
    <row r="20198" spans="6:9" x14ac:dyDescent="0.2">
      <c r="F20198" s="310" t="s">
        <v>25563</v>
      </c>
      <c r="G20198" s="311">
        <v>48124</v>
      </c>
      <c r="H20198" s="312" t="s">
        <v>2760</v>
      </c>
      <c r="I20198" s="313" t="s">
        <v>6828</v>
      </c>
    </row>
    <row r="20199" spans="6:9" x14ac:dyDescent="0.2">
      <c r="F20199" s="310" t="s">
        <v>4859</v>
      </c>
      <c r="G20199" s="311">
        <v>48125</v>
      </c>
      <c r="H20199" s="312" t="s">
        <v>2760</v>
      </c>
      <c r="I20199" s="313" t="s">
        <v>6828</v>
      </c>
    </row>
    <row r="20200" spans="6:9" x14ac:dyDescent="0.2">
      <c r="F20200" s="310" t="s">
        <v>25564</v>
      </c>
      <c r="G20200" s="311">
        <v>48126</v>
      </c>
      <c r="H20200" s="312" t="s">
        <v>2760</v>
      </c>
      <c r="I20200" s="313" t="s">
        <v>6828</v>
      </c>
    </row>
    <row r="20201" spans="6:9" x14ac:dyDescent="0.2">
      <c r="F20201" s="310" t="s">
        <v>4861</v>
      </c>
      <c r="G20201" s="311">
        <v>48127</v>
      </c>
      <c r="H20201" s="312" t="s">
        <v>2760</v>
      </c>
      <c r="I20201" s="313" t="s">
        <v>6828</v>
      </c>
    </row>
    <row r="20202" spans="6:9" x14ac:dyDescent="0.2">
      <c r="F20202" s="310" t="s">
        <v>25565</v>
      </c>
      <c r="G20202" s="311">
        <v>48128</v>
      </c>
      <c r="H20202" s="312" t="s">
        <v>2760</v>
      </c>
      <c r="I20202" s="313" t="s">
        <v>6828</v>
      </c>
    </row>
    <row r="20203" spans="6:9" x14ac:dyDescent="0.2">
      <c r="F20203" s="310" t="s">
        <v>25566</v>
      </c>
      <c r="G20203" s="311">
        <v>48130</v>
      </c>
      <c r="H20203" s="312" t="s">
        <v>2760</v>
      </c>
      <c r="I20203" s="313" t="s">
        <v>6828</v>
      </c>
    </row>
    <row r="20204" spans="6:9" x14ac:dyDescent="0.2">
      <c r="F20204" s="310" t="s">
        <v>4864</v>
      </c>
      <c r="G20204" s="311">
        <v>48131</v>
      </c>
      <c r="H20204" s="312" t="s">
        <v>2760</v>
      </c>
      <c r="I20204" s="313" t="s">
        <v>6828</v>
      </c>
    </row>
    <row r="20205" spans="6:9" x14ac:dyDescent="0.2">
      <c r="F20205" s="310" t="s">
        <v>4866</v>
      </c>
      <c r="G20205" s="311">
        <v>48133</v>
      </c>
      <c r="H20205" s="312" t="s">
        <v>2760</v>
      </c>
      <c r="I20205" s="313" t="s">
        <v>6828</v>
      </c>
    </row>
    <row r="20206" spans="6:9" x14ac:dyDescent="0.2">
      <c r="F20206" s="310" t="s">
        <v>25567</v>
      </c>
      <c r="G20206" s="311">
        <v>48134</v>
      </c>
      <c r="H20206" s="312" t="s">
        <v>2760</v>
      </c>
      <c r="I20206" s="313" t="s">
        <v>6828</v>
      </c>
    </row>
    <row r="20207" spans="6:9" x14ac:dyDescent="0.2">
      <c r="F20207" s="310" t="s">
        <v>4868</v>
      </c>
      <c r="G20207" s="311">
        <v>48135</v>
      </c>
      <c r="H20207" s="312" t="s">
        <v>2760</v>
      </c>
      <c r="I20207" s="313" t="s">
        <v>6828</v>
      </c>
    </row>
    <row r="20208" spans="6:9" x14ac:dyDescent="0.2">
      <c r="F20208" s="310" t="s">
        <v>25568</v>
      </c>
      <c r="G20208" s="311">
        <v>48136</v>
      </c>
      <c r="H20208" s="312" t="s">
        <v>2760</v>
      </c>
      <c r="I20208" s="313" t="s">
        <v>6828</v>
      </c>
    </row>
    <row r="20209" spans="6:9" x14ac:dyDescent="0.2">
      <c r="F20209" s="310" t="s">
        <v>4869</v>
      </c>
      <c r="G20209" s="311">
        <v>48137</v>
      </c>
      <c r="H20209" s="312" t="s">
        <v>2760</v>
      </c>
      <c r="I20209" s="313" t="s">
        <v>6828</v>
      </c>
    </row>
    <row r="20210" spans="6:9" x14ac:dyDescent="0.2">
      <c r="F20210" s="310" t="s">
        <v>25569</v>
      </c>
      <c r="G20210" s="311">
        <v>48138</v>
      </c>
      <c r="H20210" s="312" t="s">
        <v>2760</v>
      </c>
      <c r="I20210" s="313" t="s">
        <v>6828</v>
      </c>
    </row>
    <row r="20211" spans="6:9" x14ac:dyDescent="0.2">
      <c r="F20211" s="310" t="s">
        <v>4870</v>
      </c>
      <c r="G20211" s="311">
        <v>48139</v>
      </c>
      <c r="H20211" s="312" t="s">
        <v>2760</v>
      </c>
      <c r="I20211" s="313" t="s">
        <v>6828</v>
      </c>
    </row>
    <row r="20212" spans="6:9" x14ac:dyDescent="0.2">
      <c r="F20212" s="310" t="s">
        <v>25570</v>
      </c>
      <c r="G20212" s="311">
        <v>48140</v>
      </c>
      <c r="H20212" s="312" t="s">
        <v>2760</v>
      </c>
      <c r="I20212" s="313" t="s">
        <v>6828</v>
      </c>
    </row>
    <row r="20213" spans="6:9" x14ac:dyDescent="0.2">
      <c r="F20213" s="310" t="s">
        <v>4871</v>
      </c>
      <c r="G20213" s="311">
        <v>48141</v>
      </c>
      <c r="H20213" s="312" t="s">
        <v>2760</v>
      </c>
      <c r="I20213" s="313" t="s">
        <v>6828</v>
      </c>
    </row>
    <row r="20214" spans="6:9" x14ac:dyDescent="0.2">
      <c r="F20214" s="310" t="s">
        <v>4873</v>
      </c>
      <c r="G20214" s="311">
        <v>48143</v>
      </c>
      <c r="H20214" s="312" t="s">
        <v>2760</v>
      </c>
      <c r="I20214" s="313" t="s">
        <v>6828</v>
      </c>
    </row>
    <row r="20215" spans="6:9" x14ac:dyDescent="0.2">
      <c r="F20215" s="310" t="s">
        <v>25571</v>
      </c>
      <c r="G20215" s="311">
        <v>48144</v>
      </c>
      <c r="H20215" s="312" t="s">
        <v>2760</v>
      </c>
      <c r="I20215" s="313" t="s">
        <v>6828</v>
      </c>
    </row>
    <row r="20216" spans="6:9" x14ac:dyDescent="0.2">
      <c r="F20216" s="310" t="s">
        <v>4875</v>
      </c>
      <c r="G20216" s="311">
        <v>48145</v>
      </c>
      <c r="H20216" s="312" t="s">
        <v>2760</v>
      </c>
      <c r="I20216" s="313" t="s">
        <v>6828</v>
      </c>
    </row>
    <row r="20217" spans="6:9" x14ac:dyDescent="0.2">
      <c r="F20217" s="310" t="s">
        <v>25572</v>
      </c>
      <c r="G20217" s="311">
        <v>48146</v>
      </c>
      <c r="H20217" s="312" t="s">
        <v>2760</v>
      </c>
      <c r="I20217" s="313" t="s">
        <v>6828</v>
      </c>
    </row>
    <row r="20218" spans="6:9" x14ac:dyDescent="0.2">
      <c r="F20218" s="310" t="s">
        <v>25573</v>
      </c>
      <c r="G20218" s="311">
        <v>48150</v>
      </c>
      <c r="H20218" s="312" t="s">
        <v>2760</v>
      </c>
      <c r="I20218" s="313" t="s">
        <v>6828</v>
      </c>
    </row>
    <row r="20219" spans="6:9" x14ac:dyDescent="0.2">
      <c r="F20219" s="310" t="s">
        <v>4879</v>
      </c>
      <c r="G20219" s="311">
        <v>48151</v>
      </c>
      <c r="H20219" s="312" t="s">
        <v>2760</v>
      </c>
      <c r="I20219" s="313" t="s">
        <v>6828</v>
      </c>
    </row>
    <row r="20220" spans="6:9" x14ac:dyDescent="0.2">
      <c r="F20220" s="310" t="s">
        <v>25574</v>
      </c>
      <c r="G20220" s="311">
        <v>48152</v>
      </c>
      <c r="H20220" s="312" t="s">
        <v>2760</v>
      </c>
      <c r="I20220" s="313" t="s">
        <v>6828</v>
      </c>
    </row>
    <row r="20221" spans="6:9" x14ac:dyDescent="0.2">
      <c r="F20221" s="310" t="s">
        <v>4880</v>
      </c>
      <c r="G20221" s="311">
        <v>48153</v>
      </c>
      <c r="H20221" s="312" t="s">
        <v>2760</v>
      </c>
      <c r="I20221" s="313" t="s">
        <v>6828</v>
      </c>
    </row>
    <row r="20222" spans="6:9" x14ac:dyDescent="0.2">
      <c r="F20222" s="310" t="s">
        <v>25575</v>
      </c>
      <c r="G20222" s="311">
        <v>48154</v>
      </c>
      <c r="H20222" s="312" t="s">
        <v>2760</v>
      </c>
      <c r="I20222" s="313" t="s">
        <v>6828</v>
      </c>
    </row>
    <row r="20223" spans="6:9" x14ac:dyDescent="0.2">
      <c r="F20223" s="310" t="s">
        <v>4884</v>
      </c>
      <c r="G20223" s="311">
        <v>48157</v>
      </c>
      <c r="H20223" s="312" t="s">
        <v>2760</v>
      </c>
      <c r="I20223" s="313" t="s">
        <v>6828</v>
      </c>
    </row>
    <row r="20224" spans="6:9" x14ac:dyDescent="0.2">
      <c r="F20224" s="310" t="s">
        <v>25576</v>
      </c>
      <c r="G20224" s="311">
        <v>48158</v>
      </c>
      <c r="H20224" s="312" t="s">
        <v>2760</v>
      </c>
      <c r="I20224" s="313" t="s">
        <v>6828</v>
      </c>
    </row>
    <row r="20225" spans="6:9" x14ac:dyDescent="0.2">
      <c r="F20225" s="310" t="s">
        <v>4885</v>
      </c>
      <c r="G20225" s="311">
        <v>48159</v>
      </c>
      <c r="H20225" s="312" t="s">
        <v>2760</v>
      </c>
      <c r="I20225" s="313" t="s">
        <v>6828</v>
      </c>
    </row>
    <row r="20226" spans="6:9" x14ac:dyDescent="0.2">
      <c r="F20226" s="310" t="s">
        <v>25577</v>
      </c>
      <c r="G20226" s="311">
        <v>48160</v>
      </c>
      <c r="H20226" s="312" t="s">
        <v>2760</v>
      </c>
      <c r="I20226" s="313" t="s">
        <v>6828</v>
      </c>
    </row>
    <row r="20227" spans="6:9" x14ac:dyDescent="0.2">
      <c r="F20227" s="310" t="s">
        <v>4887</v>
      </c>
      <c r="G20227" s="311">
        <v>48161</v>
      </c>
      <c r="H20227" s="312" t="s">
        <v>2760</v>
      </c>
      <c r="I20227" s="313" t="s">
        <v>6828</v>
      </c>
    </row>
    <row r="20228" spans="6:9" x14ac:dyDescent="0.2">
      <c r="F20228" s="310" t="s">
        <v>25578</v>
      </c>
      <c r="G20228" s="311">
        <v>48162</v>
      </c>
      <c r="H20228" s="312" t="s">
        <v>2760</v>
      </c>
      <c r="I20228" s="313" t="s">
        <v>6828</v>
      </c>
    </row>
    <row r="20229" spans="6:9" x14ac:dyDescent="0.2">
      <c r="F20229" s="310" t="s">
        <v>25579</v>
      </c>
      <c r="G20229" s="311">
        <v>48164</v>
      </c>
      <c r="H20229" s="312" t="s">
        <v>2760</v>
      </c>
      <c r="I20229" s="313" t="s">
        <v>6828</v>
      </c>
    </row>
    <row r="20230" spans="6:9" x14ac:dyDescent="0.2">
      <c r="F20230" s="310" t="s">
        <v>4891</v>
      </c>
      <c r="G20230" s="311">
        <v>48165</v>
      </c>
      <c r="H20230" s="312" t="s">
        <v>2760</v>
      </c>
      <c r="I20230" s="313" t="s">
        <v>6828</v>
      </c>
    </row>
    <row r="20231" spans="6:9" x14ac:dyDescent="0.2">
      <c r="F20231" s="310" t="s">
        <v>25580</v>
      </c>
      <c r="G20231" s="311">
        <v>48166</v>
      </c>
      <c r="H20231" s="312" t="s">
        <v>2760</v>
      </c>
      <c r="I20231" s="313" t="s">
        <v>6828</v>
      </c>
    </row>
    <row r="20232" spans="6:9" x14ac:dyDescent="0.2">
      <c r="F20232" s="310" t="s">
        <v>4893</v>
      </c>
      <c r="G20232" s="311">
        <v>48167</v>
      </c>
      <c r="H20232" s="312" t="s">
        <v>2760</v>
      </c>
      <c r="I20232" s="313" t="s">
        <v>6828</v>
      </c>
    </row>
    <row r="20233" spans="6:9" x14ac:dyDescent="0.2">
      <c r="F20233" s="310" t="s">
        <v>25581</v>
      </c>
      <c r="G20233" s="311">
        <v>48168</v>
      </c>
      <c r="H20233" s="312" t="s">
        <v>2760</v>
      </c>
      <c r="I20233" s="313" t="s">
        <v>6828</v>
      </c>
    </row>
    <row r="20234" spans="6:9" x14ac:dyDescent="0.2">
      <c r="F20234" s="310" t="s">
        <v>4895</v>
      </c>
      <c r="G20234" s="311">
        <v>48169</v>
      </c>
      <c r="H20234" s="312" t="s">
        <v>2760</v>
      </c>
      <c r="I20234" s="313" t="s">
        <v>6828</v>
      </c>
    </row>
    <row r="20235" spans="6:9" x14ac:dyDescent="0.2">
      <c r="F20235" s="310" t="s">
        <v>25582</v>
      </c>
      <c r="G20235" s="311">
        <v>48170</v>
      </c>
      <c r="H20235" s="312" t="s">
        <v>2760</v>
      </c>
      <c r="I20235" s="313" t="s">
        <v>6828</v>
      </c>
    </row>
    <row r="20236" spans="6:9" x14ac:dyDescent="0.2">
      <c r="F20236" s="310" t="s">
        <v>4899</v>
      </c>
      <c r="G20236" s="311">
        <v>48173</v>
      </c>
      <c r="H20236" s="312" t="s">
        <v>2760</v>
      </c>
      <c r="I20236" s="313" t="s">
        <v>6828</v>
      </c>
    </row>
    <row r="20237" spans="6:9" x14ac:dyDescent="0.2">
      <c r="F20237" s="310" t="s">
        <v>25583</v>
      </c>
      <c r="G20237" s="311">
        <v>48174</v>
      </c>
      <c r="H20237" s="312" t="s">
        <v>2760</v>
      </c>
      <c r="I20237" s="313" t="s">
        <v>6828</v>
      </c>
    </row>
    <row r="20238" spans="6:9" x14ac:dyDescent="0.2">
      <c r="F20238" s="310" t="s">
        <v>4901</v>
      </c>
      <c r="G20238" s="311">
        <v>48175</v>
      </c>
      <c r="H20238" s="312" t="s">
        <v>2760</v>
      </c>
      <c r="I20238" s="313" t="s">
        <v>6828</v>
      </c>
    </row>
    <row r="20239" spans="6:9" x14ac:dyDescent="0.2">
      <c r="F20239" s="310" t="s">
        <v>25584</v>
      </c>
      <c r="G20239" s="311">
        <v>48176</v>
      </c>
      <c r="H20239" s="312" t="s">
        <v>2760</v>
      </c>
      <c r="I20239" s="313" t="s">
        <v>6828</v>
      </c>
    </row>
    <row r="20240" spans="6:9" x14ac:dyDescent="0.2">
      <c r="F20240" s="310" t="s">
        <v>4903</v>
      </c>
      <c r="G20240" s="311">
        <v>48177</v>
      </c>
      <c r="H20240" s="312" t="s">
        <v>2760</v>
      </c>
      <c r="I20240" s="313" t="s">
        <v>6828</v>
      </c>
    </row>
    <row r="20241" spans="6:9" x14ac:dyDescent="0.2">
      <c r="F20241" s="310" t="s">
        <v>25585</v>
      </c>
      <c r="G20241" s="311">
        <v>48178</v>
      </c>
      <c r="H20241" s="312" t="s">
        <v>2760</v>
      </c>
      <c r="I20241" s="313" t="s">
        <v>6828</v>
      </c>
    </row>
    <row r="20242" spans="6:9" x14ac:dyDescent="0.2">
      <c r="F20242" s="310" t="s">
        <v>4904</v>
      </c>
      <c r="G20242" s="311">
        <v>48179</v>
      </c>
      <c r="H20242" s="312" t="s">
        <v>2760</v>
      </c>
      <c r="I20242" s="313" t="s">
        <v>6828</v>
      </c>
    </row>
    <row r="20243" spans="6:9" x14ac:dyDescent="0.2">
      <c r="F20243" s="310" t="s">
        <v>25586</v>
      </c>
      <c r="G20243" s="311">
        <v>48180</v>
      </c>
      <c r="H20243" s="312" t="s">
        <v>2760</v>
      </c>
      <c r="I20243" s="313" t="s">
        <v>6828</v>
      </c>
    </row>
    <row r="20244" spans="6:9" x14ac:dyDescent="0.2">
      <c r="F20244" s="310" t="s">
        <v>25587</v>
      </c>
      <c r="G20244" s="311">
        <v>48182</v>
      </c>
      <c r="H20244" s="312" t="s">
        <v>2760</v>
      </c>
      <c r="I20244" s="313" t="s">
        <v>6828</v>
      </c>
    </row>
    <row r="20245" spans="6:9" x14ac:dyDescent="0.2">
      <c r="F20245" s="310" t="s">
        <v>4907</v>
      </c>
      <c r="G20245" s="311">
        <v>48183</v>
      </c>
      <c r="H20245" s="312" t="s">
        <v>2760</v>
      </c>
      <c r="I20245" s="313" t="s">
        <v>6828</v>
      </c>
    </row>
    <row r="20246" spans="6:9" x14ac:dyDescent="0.2">
      <c r="F20246" s="310" t="s">
        <v>25588</v>
      </c>
      <c r="G20246" s="311">
        <v>48184</v>
      </c>
      <c r="H20246" s="312" t="s">
        <v>2760</v>
      </c>
      <c r="I20246" s="313" t="s">
        <v>6828</v>
      </c>
    </row>
    <row r="20247" spans="6:9" x14ac:dyDescent="0.2">
      <c r="F20247" s="310" t="s">
        <v>4909</v>
      </c>
      <c r="G20247" s="311">
        <v>48185</v>
      </c>
      <c r="H20247" s="312" t="s">
        <v>2760</v>
      </c>
      <c r="I20247" s="313" t="s">
        <v>6828</v>
      </c>
    </row>
    <row r="20248" spans="6:9" x14ac:dyDescent="0.2">
      <c r="F20248" s="310" t="s">
        <v>25589</v>
      </c>
      <c r="G20248" s="311">
        <v>48186</v>
      </c>
      <c r="H20248" s="312" t="s">
        <v>2760</v>
      </c>
      <c r="I20248" s="313" t="s">
        <v>6828</v>
      </c>
    </row>
    <row r="20249" spans="6:9" x14ac:dyDescent="0.2">
      <c r="F20249" s="310" t="s">
        <v>4910</v>
      </c>
      <c r="G20249" s="311">
        <v>48187</v>
      </c>
      <c r="H20249" s="312" t="s">
        <v>2760</v>
      </c>
      <c r="I20249" s="313" t="s">
        <v>6828</v>
      </c>
    </row>
    <row r="20250" spans="6:9" x14ac:dyDescent="0.2">
      <c r="F20250" s="310" t="s">
        <v>25590</v>
      </c>
      <c r="G20250" s="311">
        <v>48188</v>
      </c>
      <c r="H20250" s="312" t="s">
        <v>2760</v>
      </c>
      <c r="I20250" s="313" t="s">
        <v>6828</v>
      </c>
    </row>
    <row r="20251" spans="6:9" x14ac:dyDescent="0.2">
      <c r="F20251" s="310" t="s">
        <v>4911</v>
      </c>
      <c r="G20251" s="311">
        <v>48189</v>
      </c>
      <c r="H20251" s="312" t="s">
        <v>2760</v>
      </c>
      <c r="I20251" s="313" t="s">
        <v>6828</v>
      </c>
    </row>
    <row r="20252" spans="6:9" x14ac:dyDescent="0.2">
      <c r="F20252" s="310" t="s">
        <v>25591</v>
      </c>
      <c r="G20252" s="311">
        <v>48190</v>
      </c>
      <c r="H20252" s="312" t="s">
        <v>2760</v>
      </c>
      <c r="I20252" s="313" t="s">
        <v>6828</v>
      </c>
    </row>
    <row r="20253" spans="6:9" x14ac:dyDescent="0.2">
      <c r="F20253" s="310" t="s">
        <v>4912</v>
      </c>
      <c r="G20253" s="311">
        <v>48191</v>
      </c>
      <c r="H20253" s="312" t="s">
        <v>2760</v>
      </c>
      <c r="I20253" s="313" t="s">
        <v>6828</v>
      </c>
    </row>
    <row r="20254" spans="6:9" x14ac:dyDescent="0.2">
      <c r="F20254" s="310" t="s">
        <v>25592</v>
      </c>
      <c r="G20254" s="311">
        <v>48192</v>
      </c>
      <c r="H20254" s="312" t="s">
        <v>2760</v>
      </c>
      <c r="I20254" s="313" t="s">
        <v>6828</v>
      </c>
    </row>
    <row r="20255" spans="6:9" x14ac:dyDescent="0.2">
      <c r="F20255" s="310" t="s">
        <v>4913</v>
      </c>
      <c r="G20255" s="311">
        <v>48193</v>
      </c>
      <c r="H20255" s="312" t="s">
        <v>2760</v>
      </c>
      <c r="I20255" s="313" t="s">
        <v>6828</v>
      </c>
    </row>
    <row r="20256" spans="6:9" x14ac:dyDescent="0.2">
      <c r="F20256" s="310" t="s">
        <v>4915</v>
      </c>
      <c r="G20256" s="311">
        <v>48195</v>
      </c>
      <c r="H20256" s="312" t="s">
        <v>2760</v>
      </c>
      <c r="I20256" s="313" t="s">
        <v>6828</v>
      </c>
    </row>
    <row r="20257" spans="6:9" x14ac:dyDescent="0.2">
      <c r="F20257" s="310" t="s">
        <v>4916</v>
      </c>
      <c r="G20257" s="311">
        <v>48197</v>
      </c>
      <c r="H20257" s="312" t="s">
        <v>2760</v>
      </c>
      <c r="I20257" s="313" t="s">
        <v>6828</v>
      </c>
    </row>
    <row r="20258" spans="6:9" x14ac:dyDescent="0.2">
      <c r="F20258" s="310" t="s">
        <v>25593</v>
      </c>
      <c r="G20258" s="311">
        <v>48198</v>
      </c>
      <c r="H20258" s="312" t="s">
        <v>2760</v>
      </c>
      <c r="I20258" s="313" t="s">
        <v>6828</v>
      </c>
    </row>
    <row r="20259" spans="6:9" x14ac:dyDescent="0.2">
      <c r="F20259" s="310" t="s">
        <v>4918</v>
      </c>
      <c r="G20259" s="311">
        <v>48201</v>
      </c>
      <c r="H20259" s="312" t="s">
        <v>2760</v>
      </c>
      <c r="I20259" s="313" t="s">
        <v>6828</v>
      </c>
    </row>
    <row r="20260" spans="6:9" x14ac:dyDescent="0.2">
      <c r="F20260" s="310" t="s">
        <v>25594</v>
      </c>
      <c r="G20260" s="311">
        <v>48202</v>
      </c>
      <c r="H20260" s="312" t="s">
        <v>2760</v>
      </c>
      <c r="I20260" s="313" t="s">
        <v>6828</v>
      </c>
    </row>
    <row r="20261" spans="6:9" x14ac:dyDescent="0.2">
      <c r="F20261" s="310" t="s">
        <v>4919</v>
      </c>
      <c r="G20261" s="311">
        <v>48203</v>
      </c>
      <c r="H20261" s="312" t="s">
        <v>2760</v>
      </c>
      <c r="I20261" s="313" t="s">
        <v>6828</v>
      </c>
    </row>
    <row r="20262" spans="6:9" x14ac:dyDescent="0.2">
      <c r="F20262" s="310" t="s">
        <v>25595</v>
      </c>
      <c r="G20262" s="311">
        <v>48204</v>
      </c>
      <c r="H20262" s="312" t="s">
        <v>2760</v>
      </c>
      <c r="I20262" s="313" t="s">
        <v>6828</v>
      </c>
    </row>
    <row r="20263" spans="6:9" x14ac:dyDescent="0.2">
      <c r="F20263" s="310" t="s">
        <v>4921</v>
      </c>
      <c r="G20263" s="311">
        <v>48205</v>
      </c>
      <c r="H20263" s="312" t="s">
        <v>2760</v>
      </c>
      <c r="I20263" s="313" t="s">
        <v>6828</v>
      </c>
    </row>
    <row r="20264" spans="6:9" x14ac:dyDescent="0.2">
      <c r="F20264" s="310" t="s">
        <v>25596</v>
      </c>
      <c r="G20264" s="311">
        <v>48206</v>
      </c>
      <c r="H20264" s="312" t="s">
        <v>2760</v>
      </c>
      <c r="I20264" s="313" t="s">
        <v>6828</v>
      </c>
    </row>
    <row r="20265" spans="6:9" x14ac:dyDescent="0.2">
      <c r="F20265" s="310" t="s">
        <v>4922</v>
      </c>
      <c r="G20265" s="311">
        <v>48207</v>
      </c>
      <c r="H20265" s="312" t="s">
        <v>2760</v>
      </c>
      <c r="I20265" s="313" t="s">
        <v>6828</v>
      </c>
    </row>
    <row r="20266" spans="6:9" x14ac:dyDescent="0.2">
      <c r="F20266" s="310" t="s">
        <v>25597</v>
      </c>
      <c r="G20266" s="311">
        <v>48208</v>
      </c>
      <c r="H20266" s="312" t="s">
        <v>2760</v>
      </c>
      <c r="I20266" s="313" t="s">
        <v>6828</v>
      </c>
    </row>
    <row r="20267" spans="6:9" x14ac:dyDescent="0.2">
      <c r="F20267" s="310" t="s">
        <v>4924</v>
      </c>
      <c r="G20267" s="311">
        <v>48209</v>
      </c>
      <c r="H20267" s="312" t="s">
        <v>2760</v>
      </c>
      <c r="I20267" s="313" t="s">
        <v>6828</v>
      </c>
    </row>
    <row r="20268" spans="6:9" x14ac:dyDescent="0.2">
      <c r="F20268" s="310" t="s">
        <v>25598</v>
      </c>
      <c r="G20268" s="311">
        <v>48210</v>
      </c>
      <c r="H20268" s="312" t="s">
        <v>2760</v>
      </c>
      <c r="I20268" s="313" t="s">
        <v>6828</v>
      </c>
    </row>
    <row r="20269" spans="6:9" x14ac:dyDescent="0.2">
      <c r="F20269" s="310" t="s">
        <v>4926</v>
      </c>
      <c r="G20269" s="311">
        <v>48211</v>
      </c>
      <c r="H20269" s="312" t="s">
        <v>2760</v>
      </c>
      <c r="I20269" s="313" t="s">
        <v>6828</v>
      </c>
    </row>
    <row r="20270" spans="6:9" x14ac:dyDescent="0.2">
      <c r="F20270" s="310" t="s">
        <v>25599</v>
      </c>
      <c r="G20270" s="311">
        <v>48212</v>
      </c>
      <c r="H20270" s="312" t="s">
        <v>2760</v>
      </c>
      <c r="I20270" s="313" t="s">
        <v>6828</v>
      </c>
    </row>
    <row r="20271" spans="6:9" x14ac:dyDescent="0.2">
      <c r="F20271" s="310" t="s">
        <v>4927</v>
      </c>
      <c r="G20271" s="311">
        <v>48213</v>
      </c>
      <c r="H20271" s="312" t="s">
        <v>2760</v>
      </c>
      <c r="I20271" s="313" t="s">
        <v>6828</v>
      </c>
    </row>
    <row r="20272" spans="6:9" x14ac:dyDescent="0.2">
      <c r="F20272" s="310" t="s">
        <v>25600</v>
      </c>
      <c r="G20272" s="311">
        <v>48214</v>
      </c>
      <c r="H20272" s="312" t="s">
        <v>2760</v>
      </c>
      <c r="I20272" s="313" t="s">
        <v>6828</v>
      </c>
    </row>
    <row r="20273" spans="6:9" x14ac:dyDescent="0.2">
      <c r="F20273" s="310" t="s">
        <v>4928</v>
      </c>
      <c r="G20273" s="311">
        <v>48215</v>
      </c>
      <c r="H20273" s="312" t="s">
        <v>2760</v>
      </c>
      <c r="I20273" s="313" t="s">
        <v>6828</v>
      </c>
    </row>
    <row r="20274" spans="6:9" x14ac:dyDescent="0.2">
      <c r="F20274" s="310" t="s">
        <v>25601</v>
      </c>
      <c r="G20274" s="311">
        <v>48216</v>
      </c>
      <c r="H20274" s="312" t="s">
        <v>2760</v>
      </c>
      <c r="I20274" s="313" t="s">
        <v>6828</v>
      </c>
    </row>
    <row r="20275" spans="6:9" x14ac:dyDescent="0.2">
      <c r="F20275" s="310" t="s">
        <v>4929</v>
      </c>
      <c r="G20275" s="311">
        <v>48217</v>
      </c>
      <c r="H20275" s="312" t="s">
        <v>2760</v>
      </c>
      <c r="I20275" s="313" t="s">
        <v>6828</v>
      </c>
    </row>
    <row r="20276" spans="6:9" x14ac:dyDescent="0.2">
      <c r="F20276" s="310" t="s">
        <v>25602</v>
      </c>
      <c r="G20276" s="311">
        <v>48218</v>
      </c>
      <c r="H20276" s="312" t="s">
        <v>2760</v>
      </c>
      <c r="I20276" s="313" t="s">
        <v>6828</v>
      </c>
    </row>
    <row r="20277" spans="6:9" x14ac:dyDescent="0.2">
      <c r="F20277" s="310" t="s">
        <v>4931</v>
      </c>
      <c r="G20277" s="311">
        <v>48219</v>
      </c>
      <c r="H20277" s="312" t="s">
        <v>2760</v>
      </c>
      <c r="I20277" s="313" t="s">
        <v>6828</v>
      </c>
    </row>
    <row r="20278" spans="6:9" x14ac:dyDescent="0.2">
      <c r="F20278" s="310" t="s">
        <v>25603</v>
      </c>
      <c r="G20278" s="311">
        <v>48220</v>
      </c>
      <c r="H20278" s="312" t="s">
        <v>2760</v>
      </c>
      <c r="I20278" s="313" t="s">
        <v>6828</v>
      </c>
    </row>
    <row r="20279" spans="6:9" x14ac:dyDescent="0.2">
      <c r="F20279" s="310" t="s">
        <v>4933</v>
      </c>
      <c r="G20279" s="311">
        <v>48221</v>
      </c>
      <c r="H20279" s="312" t="s">
        <v>2760</v>
      </c>
      <c r="I20279" s="313" t="s">
        <v>6828</v>
      </c>
    </row>
    <row r="20280" spans="6:9" x14ac:dyDescent="0.2">
      <c r="F20280" s="310" t="s">
        <v>25604</v>
      </c>
      <c r="G20280" s="311">
        <v>48222</v>
      </c>
      <c r="H20280" s="312" t="s">
        <v>2760</v>
      </c>
      <c r="I20280" s="313" t="s">
        <v>6828</v>
      </c>
    </row>
    <row r="20281" spans="6:9" x14ac:dyDescent="0.2">
      <c r="F20281" s="310" t="s">
        <v>4934</v>
      </c>
      <c r="G20281" s="311">
        <v>48223</v>
      </c>
      <c r="H20281" s="312" t="s">
        <v>2760</v>
      </c>
      <c r="I20281" s="313" t="s">
        <v>6828</v>
      </c>
    </row>
    <row r="20282" spans="6:9" x14ac:dyDescent="0.2">
      <c r="F20282" s="310" t="s">
        <v>25605</v>
      </c>
      <c r="G20282" s="311">
        <v>48224</v>
      </c>
      <c r="H20282" s="312" t="s">
        <v>2760</v>
      </c>
      <c r="I20282" s="313" t="s">
        <v>6828</v>
      </c>
    </row>
    <row r="20283" spans="6:9" x14ac:dyDescent="0.2">
      <c r="F20283" s="310" t="s">
        <v>4935</v>
      </c>
      <c r="G20283" s="311">
        <v>48225</v>
      </c>
      <c r="H20283" s="312" t="s">
        <v>2760</v>
      </c>
      <c r="I20283" s="313" t="s">
        <v>6828</v>
      </c>
    </row>
    <row r="20284" spans="6:9" x14ac:dyDescent="0.2">
      <c r="F20284" s="310" t="s">
        <v>25606</v>
      </c>
      <c r="G20284" s="311">
        <v>48226</v>
      </c>
      <c r="H20284" s="312" t="s">
        <v>2760</v>
      </c>
      <c r="I20284" s="313" t="s">
        <v>6828</v>
      </c>
    </row>
    <row r="20285" spans="6:9" x14ac:dyDescent="0.2">
      <c r="F20285" s="310" t="s">
        <v>4936</v>
      </c>
      <c r="G20285" s="311">
        <v>48227</v>
      </c>
      <c r="H20285" s="312" t="s">
        <v>2760</v>
      </c>
      <c r="I20285" s="313" t="s">
        <v>6828</v>
      </c>
    </row>
    <row r="20286" spans="6:9" x14ac:dyDescent="0.2">
      <c r="F20286" s="310" t="s">
        <v>25607</v>
      </c>
      <c r="G20286" s="311">
        <v>48228</v>
      </c>
      <c r="H20286" s="312" t="s">
        <v>2760</v>
      </c>
      <c r="I20286" s="313" t="s">
        <v>6828</v>
      </c>
    </row>
    <row r="20287" spans="6:9" x14ac:dyDescent="0.2">
      <c r="F20287" s="310" t="s">
        <v>4938</v>
      </c>
      <c r="G20287" s="311">
        <v>48229</v>
      </c>
      <c r="H20287" s="312" t="s">
        <v>2760</v>
      </c>
      <c r="I20287" s="313" t="s">
        <v>6828</v>
      </c>
    </row>
    <row r="20288" spans="6:9" x14ac:dyDescent="0.2">
      <c r="F20288" s="310" t="s">
        <v>25608</v>
      </c>
      <c r="G20288" s="311">
        <v>48230</v>
      </c>
      <c r="H20288" s="312" t="s">
        <v>2760</v>
      </c>
      <c r="I20288" s="313" t="s">
        <v>6828</v>
      </c>
    </row>
    <row r="20289" spans="6:9" x14ac:dyDescent="0.2">
      <c r="F20289" s="310" t="s">
        <v>4940</v>
      </c>
      <c r="G20289" s="311">
        <v>48231</v>
      </c>
      <c r="H20289" s="312" t="s">
        <v>2760</v>
      </c>
      <c r="I20289" s="313" t="s">
        <v>6828</v>
      </c>
    </row>
    <row r="20290" spans="6:9" x14ac:dyDescent="0.2">
      <c r="F20290" s="310" t="s">
        <v>25609</v>
      </c>
      <c r="G20290" s="311">
        <v>48232</v>
      </c>
      <c r="H20290" s="312" t="s">
        <v>2760</v>
      </c>
      <c r="I20290" s="313" t="s">
        <v>6828</v>
      </c>
    </row>
    <row r="20291" spans="6:9" x14ac:dyDescent="0.2">
      <c r="F20291" s="310" t="s">
        <v>4941</v>
      </c>
      <c r="G20291" s="311">
        <v>48233</v>
      </c>
      <c r="H20291" s="312" t="s">
        <v>2760</v>
      </c>
      <c r="I20291" s="313" t="s">
        <v>6828</v>
      </c>
    </row>
    <row r="20292" spans="6:9" x14ac:dyDescent="0.2">
      <c r="F20292" s="310" t="s">
        <v>25610</v>
      </c>
      <c r="G20292" s="311">
        <v>48234</v>
      </c>
      <c r="H20292" s="312" t="s">
        <v>2760</v>
      </c>
      <c r="I20292" s="313" t="s">
        <v>6828</v>
      </c>
    </row>
    <row r="20293" spans="6:9" x14ac:dyDescent="0.2">
      <c r="F20293" s="310" t="s">
        <v>4943</v>
      </c>
      <c r="G20293" s="311">
        <v>48235</v>
      </c>
      <c r="H20293" s="312" t="s">
        <v>2760</v>
      </c>
      <c r="I20293" s="313" t="s">
        <v>6828</v>
      </c>
    </row>
    <row r="20294" spans="6:9" x14ac:dyDescent="0.2">
      <c r="F20294" s="310" t="s">
        <v>25611</v>
      </c>
      <c r="G20294" s="311">
        <v>48236</v>
      </c>
      <c r="H20294" s="312" t="s">
        <v>2760</v>
      </c>
      <c r="I20294" s="313" t="s">
        <v>6828</v>
      </c>
    </row>
    <row r="20295" spans="6:9" x14ac:dyDescent="0.2">
      <c r="F20295" s="310" t="s">
        <v>4945</v>
      </c>
      <c r="G20295" s="311">
        <v>48237</v>
      </c>
      <c r="H20295" s="312" t="s">
        <v>2760</v>
      </c>
      <c r="I20295" s="313" t="s">
        <v>6828</v>
      </c>
    </row>
    <row r="20296" spans="6:9" x14ac:dyDescent="0.2">
      <c r="F20296" s="310" t="s">
        <v>25612</v>
      </c>
      <c r="G20296" s="311">
        <v>48238</v>
      </c>
      <c r="H20296" s="312" t="s">
        <v>2760</v>
      </c>
      <c r="I20296" s="313" t="s">
        <v>6828</v>
      </c>
    </row>
    <row r="20297" spans="6:9" x14ac:dyDescent="0.2">
      <c r="F20297" s="310" t="s">
        <v>4946</v>
      </c>
      <c r="G20297" s="311">
        <v>48239</v>
      </c>
      <c r="H20297" s="312" t="s">
        <v>2760</v>
      </c>
      <c r="I20297" s="313" t="s">
        <v>6828</v>
      </c>
    </row>
    <row r="20298" spans="6:9" x14ac:dyDescent="0.2">
      <c r="F20298" s="310" t="s">
        <v>25613</v>
      </c>
      <c r="G20298" s="311">
        <v>48240</v>
      </c>
      <c r="H20298" s="312" t="s">
        <v>2760</v>
      </c>
      <c r="I20298" s="313" t="s">
        <v>6828</v>
      </c>
    </row>
    <row r="20299" spans="6:9" x14ac:dyDescent="0.2">
      <c r="F20299" s="310" t="s">
        <v>25614</v>
      </c>
      <c r="G20299" s="311">
        <v>48242</v>
      </c>
      <c r="H20299" s="312" t="s">
        <v>2760</v>
      </c>
      <c r="I20299" s="313" t="s">
        <v>6828</v>
      </c>
    </row>
    <row r="20300" spans="6:9" x14ac:dyDescent="0.2">
      <c r="F20300" s="310" t="s">
        <v>4948</v>
      </c>
      <c r="G20300" s="311">
        <v>48243</v>
      </c>
      <c r="H20300" s="312" t="s">
        <v>2760</v>
      </c>
      <c r="I20300" s="313" t="s">
        <v>6828</v>
      </c>
    </row>
    <row r="20301" spans="6:9" x14ac:dyDescent="0.2">
      <c r="F20301" s="310" t="s">
        <v>25615</v>
      </c>
      <c r="G20301" s="311">
        <v>48244</v>
      </c>
      <c r="H20301" s="312" t="s">
        <v>2760</v>
      </c>
      <c r="I20301" s="313" t="s">
        <v>6828</v>
      </c>
    </row>
    <row r="20302" spans="6:9" x14ac:dyDescent="0.2">
      <c r="F20302" s="310" t="s">
        <v>4957</v>
      </c>
      <c r="G20302" s="311">
        <v>48255</v>
      </c>
      <c r="H20302" s="312" t="s">
        <v>2760</v>
      </c>
      <c r="I20302" s="313" t="s">
        <v>6828</v>
      </c>
    </row>
    <row r="20303" spans="6:9" x14ac:dyDescent="0.2">
      <c r="F20303" s="310" t="s">
        <v>25616</v>
      </c>
      <c r="G20303" s="311">
        <v>48260</v>
      </c>
      <c r="H20303" s="312" t="s">
        <v>2760</v>
      </c>
      <c r="I20303" s="313" t="s">
        <v>6828</v>
      </c>
    </row>
    <row r="20304" spans="6:9" x14ac:dyDescent="0.2">
      <c r="F20304" s="310" t="s">
        <v>25617</v>
      </c>
      <c r="G20304" s="311">
        <v>48264</v>
      </c>
      <c r="H20304" s="312" t="s">
        <v>2760</v>
      </c>
      <c r="I20304" s="313" t="s">
        <v>6828</v>
      </c>
    </row>
    <row r="20305" spans="6:9" x14ac:dyDescent="0.2">
      <c r="F20305" s="310" t="s">
        <v>4965</v>
      </c>
      <c r="G20305" s="311">
        <v>48265</v>
      </c>
      <c r="H20305" s="312" t="s">
        <v>2760</v>
      </c>
      <c r="I20305" s="313" t="s">
        <v>6828</v>
      </c>
    </row>
    <row r="20306" spans="6:9" x14ac:dyDescent="0.2">
      <c r="F20306" s="310" t="s">
        <v>25618</v>
      </c>
      <c r="G20306" s="311">
        <v>48266</v>
      </c>
      <c r="H20306" s="312" t="s">
        <v>2760</v>
      </c>
      <c r="I20306" s="313" t="s">
        <v>6828</v>
      </c>
    </row>
    <row r="20307" spans="6:9" x14ac:dyDescent="0.2">
      <c r="F20307" s="310" t="s">
        <v>4967</v>
      </c>
      <c r="G20307" s="311">
        <v>48267</v>
      </c>
      <c r="H20307" s="312" t="s">
        <v>2760</v>
      </c>
      <c r="I20307" s="313" t="s">
        <v>6828</v>
      </c>
    </row>
    <row r="20308" spans="6:9" x14ac:dyDescent="0.2">
      <c r="F20308" s="310" t="s">
        <v>25619</v>
      </c>
      <c r="G20308" s="311">
        <v>48268</v>
      </c>
      <c r="H20308" s="312" t="s">
        <v>2760</v>
      </c>
      <c r="I20308" s="313" t="s">
        <v>6828</v>
      </c>
    </row>
    <row r="20309" spans="6:9" x14ac:dyDescent="0.2">
      <c r="F20309" s="310" t="s">
        <v>4969</v>
      </c>
      <c r="G20309" s="311">
        <v>48269</v>
      </c>
      <c r="H20309" s="312" t="s">
        <v>2760</v>
      </c>
      <c r="I20309" s="313" t="s">
        <v>6828</v>
      </c>
    </row>
    <row r="20310" spans="6:9" x14ac:dyDescent="0.2">
      <c r="F20310" s="310" t="s">
        <v>25620</v>
      </c>
      <c r="G20310" s="311">
        <v>48272</v>
      </c>
      <c r="H20310" s="312" t="s">
        <v>2760</v>
      </c>
      <c r="I20310" s="313" t="s">
        <v>6828</v>
      </c>
    </row>
    <row r="20311" spans="6:9" x14ac:dyDescent="0.2">
      <c r="F20311" s="310" t="s">
        <v>4974</v>
      </c>
      <c r="G20311" s="311">
        <v>48275</v>
      </c>
      <c r="H20311" s="312" t="s">
        <v>2760</v>
      </c>
      <c r="I20311" s="313" t="s">
        <v>6828</v>
      </c>
    </row>
    <row r="20312" spans="6:9" x14ac:dyDescent="0.2">
      <c r="F20312" s="310" t="s">
        <v>4975</v>
      </c>
      <c r="G20312" s="311">
        <v>48277</v>
      </c>
      <c r="H20312" s="312" t="s">
        <v>2760</v>
      </c>
      <c r="I20312" s="313" t="s">
        <v>6828</v>
      </c>
    </row>
    <row r="20313" spans="6:9" x14ac:dyDescent="0.2">
      <c r="F20313" s="310" t="s">
        <v>25621</v>
      </c>
      <c r="G20313" s="311">
        <v>48278</v>
      </c>
      <c r="H20313" s="312" t="s">
        <v>2760</v>
      </c>
      <c r="I20313" s="313" t="s">
        <v>6828</v>
      </c>
    </row>
    <row r="20314" spans="6:9" x14ac:dyDescent="0.2">
      <c r="F20314" s="310" t="s">
        <v>4977</v>
      </c>
      <c r="G20314" s="311">
        <v>48279</v>
      </c>
      <c r="H20314" s="312" t="s">
        <v>2760</v>
      </c>
      <c r="I20314" s="313" t="s">
        <v>6828</v>
      </c>
    </row>
    <row r="20315" spans="6:9" x14ac:dyDescent="0.2">
      <c r="F20315" s="310" t="s">
        <v>25622</v>
      </c>
      <c r="G20315" s="311">
        <v>48288</v>
      </c>
      <c r="H20315" s="312" t="s">
        <v>2760</v>
      </c>
      <c r="I20315" s="313" t="s">
        <v>6828</v>
      </c>
    </row>
    <row r="20316" spans="6:9" x14ac:dyDescent="0.2">
      <c r="F20316" s="310" t="s">
        <v>4994</v>
      </c>
      <c r="G20316" s="311">
        <v>48301</v>
      </c>
      <c r="H20316" s="312" t="s">
        <v>2760</v>
      </c>
      <c r="I20316" s="313" t="s">
        <v>6828</v>
      </c>
    </row>
    <row r="20317" spans="6:9" x14ac:dyDescent="0.2">
      <c r="F20317" s="310" t="s">
        <v>25623</v>
      </c>
      <c r="G20317" s="311">
        <v>48302</v>
      </c>
      <c r="H20317" s="312" t="s">
        <v>2760</v>
      </c>
      <c r="I20317" s="313" t="s">
        <v>6828</v>
      </c>
    </row>
    <row r="20318" spans="6:9" x14ac:dyDescent="0.2">
      <c r="F20318" s="310" t="s">
        <v>4996</v>
      </c>
      <c r="G20318" s="311">
        <v>48303</v>
      </c>
      <c r="H20318" s="312" t="s">
        <v>2760</v>
      </c>
      <c r="I20318" s="313" t="s">
        <v>6828</v>
      </c>
    </row>
    <row r="20319" spans="6:9" x14ac:dyDescent="0.2">
      <c r="F20319" s="310" t="s">
        <v>25624</v>
      </c>
      <c r="G20319" s="311">
        <v>48304</v>
      </c>
      <c r="H20319" s="312" t="s">
        <v>2760</v>
      </c>
      <c r="I20319" s="313" t="s">
        <v>6828</v>
      </c>
    </row>
    <row r="20320" spans="6:9" x14ac:dyDescent="0.2">
      <c r="F20320" s="310" t="s">
        <v>25625</v>
      </c>
      <c r="G20320" s="311">
        <v>48306</v>
      </c>
      <c r="H20320" s="312" t="s">
        <v>2760</v>
      </c>
      <c r="I20320" s="313" t="s">
        <v>6828</v>
      </c>
    </row>
    <row r="20321" spans="6:9" x14ac:dyDescent="0.2">
      <c r="F20321" s="310" t="s">
        <v>5000</v>
      </c>
      <c r="G20321" s="311">
        <v>48307</v>
      </c>
      <c r="H20321" s="312" t="s">
        <v>2760</v>
      </c>
      <c r="I20321" s="313" t="s">
        <v>6828</v>
      </c>
    </row>
    <row r="20322" spans="6:9" x14ac:dyDescent="0.2">
      <c r="F20322" s="310" t="s">
        <v>25626</v>
      </c>
      <c r="G20322" s="311">
        <v>48308</v>
      </c>
      <c r="H20322" s="312" t="s">
        <v>2760</v>
      </c>
      <c r="I20322" s="313" t="s">
        <v>6828</v>
      </c>
    </row>
    <row r="20323" spans="6:9" x14ac:dyDescent="0.2">
      <c r="F20323" s="310" t="s">
        <v>5002</v>
      </c>
      <c r="G20323" s="311">
        <v>48309</v>
      </c>
      <c r="H20323" s="312" t="s">
        <v>2760</v>
      </c>
      <c r="I20323" s="313" t="s">
        <v>6828</v>
      </c>
    </row>
    <row r="20324" spans="6:9" x14ac:dyDescent="0.2">
      <c r="F20324" s="310" t="s">
        <v>25627</v>
      </c>
      <c r="G20324" s="311">
        <v>48310</v>
      </c>
      <c r="H20324" s="312" t="s">
        <v>2760</v>
      </c>
      <c r="I20324" s="313" t="s">
        <v>6828</v>
      </c>
    </row>
    <row r="20325" spans="6:9" x14ac:dyDescent="0.2">
      <c r="F20325" s="310" t="s">
        <v>5004</v>
      </c>
      <c r="G20325" s="311">
        <v>48311</v>
      </c>
      <c r="H20325" s="312" t="s">
        <v>2760</v>
      </c>
      <c r="I20325" s="313" t="s">
        <v>6828</v>
      </c>
    </row>
    <row r="20326" spans="6:9" x14ac:dyDescent="0.2">
      <c r="F20326" s="310" t="s">
        <v>25628</v>
      </c>
      <c r="G20326" s="311">
        <v>48312</v>
      </c>
      <c r="H20326" s="312" t="s">
        <v>2760</v>
      </c>
      <c r="I20326" s="313" t="s">
        <v>6828</v>
      </c>
    </row>
    <row r="20327" spans="6:9" x14ac:dyDescent="0.2">
      <c r="F20327" s="310" t="s">
        <v>5005</v>
      </c>
      <c r="G20327" s="311">
        <v>48313</v>
      </c>
      <c r="H20327" s="312" t="s">
        <v>2760</v>
      </c>
      <c r="I20327" s="313" t="s">
        <v>6828</v>
      </c>
    </row>
    <row r="20328" spans="6:9" x14ac:dyDescent="0.2">
      <c r="F20328" s="310" t="s">
        <v>25629</v>
      </c>
      <c r="G20328" s="311">
        <v>48314</v>
      </c>
      <c r="H20328" s="312" t="s">
        <v>2760</v>
      </c>
      <c r="I20328" s="313" t="s">
        <v>6828</v>
      </c>
    </row>
    <row r="20329" spans="6:9" x14ac:dyDescent="0.2">
      <c r="F20329" s="310" t="s">
        <v>5006</v>
      </c>
      <c r="G20329" s="311">
        <v>48315</v>
      </c>
      <c r="H20329" s="312" t="s">
        <v>2760</v>
      </c>
      <c r="I20329" s="313" t="s">
        <v>6828</v>
      </c>
    </row>
    <row r="20330" spans="6:9" x14ac:dyDescent="0.2">
      <c r="F20330" s="310" t="s">
        <v>25630</v>
      </c>
      <c r="G20330" s="311">
        <v>48316</v>
      </c>
      <c r="H20330" s="312" t="s">
        <v>2760</v>
      </c>
      <c r="I20330" s="313" t="s">
        <v>6828</v>
      </c>
    </row>
    <row r="20331" spans="6:9" x14ac:dyDescent="0.2">
      <c r="F20331" s="310" t="s">
        <v>5007</v>
      </c>
      <c r="G20331" s="311">
        <v>48317</v>
      </c>
      <c r="H20331" s="312" t="s">
        <v>2760</v>
      </c>
      <c r="I20331" s="313" t="s">
        <v>6828</v>
      </c>
    </row>
    <row r="20332" spans="6:9" x14ac:dyDescent="0.2">
      <c r="F20332" s="310" t="s">
        <v>25631</v>
      </c>
      <c r="G20332" s="311">
        <v>48318</v>
      </c>
      <c r="H20332" s="312" t="s">
        <v>2760</v>
      </c>
      <c r="I20332" s="313" t="s">
        <v>6828</v>
      </c>
    </row>
    <row r="20333" spans="6:9" x14ac:dyDescent="0.2">
      <c r="F20333" s="310" t="s">
        <v>25632</v>
      </c>
      <c r="G20333" s="311">
        <v>48320</v>
      </c>
      <c r="H20333" s="312" t="s">
        <v>2760</v>
      </c>
      <c r="I20333" s="313" t="s">
        <v>6828</v>
      </c>
    </row>
    <row r="20334" spans="6:9" x14ac:dyDescent="0.2">
      <c r="F20334" s="310" t="s">
        <v>5010</v>
      </c>
      <c r="G20334" s="311">
        <v>48321</v>
      </c>
      <c r="H20334" s="312" t="s">
        <v>2760</v>
      </c>
      <c r="I20334" s="313" t="s">
        <v>6828</v>
      </c>
    </row>
    <row r="20335" spans="6:9" x14ac:dyDescent="0.2">
      <c r="F20335" s="310" t="s">
        <v>25633</v>
      </c>
      <c r="G20335" s="311">
        <v>48322</v>
      </c>
      <c r="H20335" s="312" t="s">
        <v>2760</v>
      </c>
      <c r="I20335" s="313" t="s">
        <v>6828</v>
      </c>
    </row>
    <row r="20336" spans="6:9" x14ac:dyDescent="0.2">
      <c r="F20336" s="310" t="s">
        <v>5012</v>
      </c>
      <c r="G20336" s="311">
        <v>48323</v>
      </c>
      <c r="H20336" s="312" t="s">
        <v>2760</v>
      </c>
      <c r="I20336" s="313" t="s">
        <v>6828</v>
      </c>
    </row>
    <row r="20337" spans="6:9" x14ac:dyDescent="0.2">
      <c r="F20337" s="310" t="s">
        <v>25634</v>
      </c>
      <c r="G20337" s="311">
        <v>48324</v>
      </c>
      <c r="H20337" s="312" t="s">
        <v>2760</v>
      </c>
      <c r="I20337" s="313" t="s">
        <v>6828</v>
      </c>
    </row>
    <row r="20338" spans="6:9" x14ac:dyDescent="0.2">
      <c r="F20338" s="310" t="s">
        <v>5013</v>
      </c>
      <c r="G20338" s="311">
        <v>48325</v>
      </c>
      <c r="H20338" s="312" t="s">
        <v>2760</v>
      </c>
      <c r="I20338" s="313" t="s">
        <v>6828</v>
      </c>
    </row>
    <row r="20339" spans="6:9" x14ac:dyDescent="0.2">
      <c r="F20339" s="310" t="s">
        <v>25635</v>
      </c>
      <c r="G20339" s="311">
        <v>48326</v>
      </c>
      <c r="H20339" s="312" t="s">
        <v>2760</v>
      </c>
      <c r="I20339" s="313" t="s">
        <v>6828</v>
      </c>
    </row>
    <row r="20340" spans="6:9" x14ac:dyDescent="0.2">
      <c r="F20340" s="310" t="s">
        <v>5014</v>
      </c>
      <c r="G20340" s="311">
        <v>48327</v>
      </c>
      <c r="H20340" s="312" t="s">
        <v>2760</v>
      </c>
      <c r="I20340" s="313" t="s">
        <v>6828</v>
      </c>
    </row>
    <row r="20341" spans="6:9" x14ac:dyDescent="0.2">
      <c r="F20341" s="310" t="s">
        <v>25636</v>
      </c>
      <c r="G20341" s="311">
        <v>48328</v>
      </c>
      <c r="H20341" s="312" t="s">
        <v>2760</v>
      </c>
      <c r="I20341" s="313" t="s">
        <v>6828</v>
      </c>
    </row>
    <row r="20342" spans="6:9" x14ac:dyDescent="0.2">
      <c r="F20342" s="310" t="s">
        <v>5015</v>
      </c>
      <c r="G20342" s="311">
        <v>48329</v>
      </c>
      <c r="H20342" s="312" t="s">
        <v>2760</v>
      </c>
      <c r="I20342" s="313" t="s">
        <v>6828</v>
      </c>
    </row>
    <row r="20343" spans="6:9" x14ac:dyDescent="0.2">
      <c r="F20343" s="310" t="s">
        <v>25637</v>
      </c>
      <c r="G20343" s="311">
        <v>48330</v>
      </c>
      <c r="H20343" s="312" t="s">
        <v>2760</v>
      </c>
      <c r="I20343" s="313" t="s">
        <v>6828</v>
      </c>
    </row>
    <row r="20344" spans="6:9" x14ac:dyDescent="0.2">
      <c r="F20344" s="310" t="s">
        <v>5017</v>
      </c>
      <c r="G20344" s="311">
        <v>48331</v>
      </c>
      <c r="H20344" s="312" t="s">
        <v>2760</v>
      </c>
      <c r="I20344" s="313" t="s">
        <v>6828</v>
      </c>
    </row>
    <row r="20345" spans="6:9" x14ac:dyDescent="0.2">
      <c r="F20345" s="310" t="s">
        <v>25638</v>
      </c>
      <c r="G20345" s="311">
        <v>48332</v>
      </c>
      <c r="H20345" s="312" t="s">
        <v>2760</v>
      </c>
      <c r="I20345" s="313" t="s">
        <v>6828</v>
      </c>
    </row>
    <row r="20346" spans="6:9" x14ac:dyDescent="0.2">
      <c r="F20346" s="310" t="s">
        <v>5018</v>
      </c>
      <c r="G20346" s="311">
        <v>48333</v>
      </c>
      <c r="H20346" s="312" t="s">
        <v>2760</v>
      </c>
      <c r="I20346" s="313" t="s">
        <v>6828</v>
      </c>
    </row>
    <row r="20347" spans="6:9" x14ac:dyDescent="0.2">
      <c r="F20347" s="310" t="s">
        <v>25639</v>
      </c>
      <c r="G20347" s="311">
        <v>48334</v>
      </c>
      <c r="H20347" s="312" t="s">
        <v>2760</v>
      </c>
      <c r="I20347" s="313" t="s">
        <v>6828</v>
      </c>
    </row>
    <row r="20348" spans="6:9" x14ac:dyDescent="0.2">
      <c r="F20348" s="310" t="s">
        <v>5019</v>
      </c>
      <c r="G20348" s="311">
        <v>48335</v>
      </c>
      <c r="H20348" s="312" t="s">
        <v>2760</v>
      </c>
      <c r="I20348" s="313" t="s">
        <v>6828</v>
      </c>
    </row>
    <row r="20349" spans="6:9" x14ac:dyDescent="0.2">
      <c r="F20349" s="310" t="s">
        <v>25640</v>
      </c>
      <c r="G20349" s="311">
        <v>48336</v>
      </c>
      <c r="H20349" s="312" t="s">
        <v>2760</v>
      </c>
      <c r="I20349" s="313" t="s">
        <v>6828</v>
      </c>
    </row>
    <row r="20350" spans="6:9" x14ac:dyDescent="0.2">
      <c r="F20350" s="310" t="s">
        <v>25641</v>
      </c>
      <c r="G20350" s="311">
        <v>48340</v>
      </c>
      <c r="H20350" s="312" t="s">
        <v>2760</v>
      </c>
      <c r="I20350" s="313" t="s">
        <v>6828</v>
      </c>
    </row>
    <row r="20351" spans="6:9" x14ac:dyDescent="0.2">
      <c r="F20351" s="310" t="s">
        <v>5023</v>
      </c>
      <c r="G20351" s="311">
        <v>48341</v>
      </c>
      <c r="H20351" s="312" t="s">
        <v>2760</v>
      </c>
      <c r="I20351" s="313" t="s">
        <v>6828</v>
      </c>
    </row>
    <row r="20352" spans="6:9" x14ac:dyDescent="0.2">
      <c r="F20352" s="310" t="s">
        <v>25642</v>
      </c>
      <c r="G20352" s="311">
        <v>48342</v>
      </c>
      <c r="H20352" s="312" t="s">
        <v>2760</v>
      </c>
      <c r="I20352" s="313" t="s">
        <v>6828</v>
      </c>
    </row>
    <row r="20353" spans="6:9" x14ac:dyDescent="0.2">
      <c r="F20353" s="310" t="s">
        <v>5024</v>
      </c>
      <c r="G20353" s="311">
        <v>48343</v>
      </c>
      <c r="H20353" s="312" t="s">
        <v>2760</v>
      </c>
      <c r="I20353" s="313" t="s">
        <v>6828</v>
      </c>
    </row>
    <row r="20354" spans="6:9" x14ac:dyDescent="0.2">
      <c r="F20354" s="310" t="s">
        <v>25643</v>
      </c>
      <c r="G20354" s="311">
        <v>48346</v>
      </c>
      <c r="H20354" s="312" t="s">
        <v>2760</v>
      </c>
      <c r="I20354" s="313" t="s">
        <v>6828</v>
      </c>
    </row>
    <row r="20355" spans="6:9" x14ac:dyDescent="0.2">
      <c r="F20355" s="310" t="s">
        <v>5028</v>
      </c>
      <c r="G20355" s="311">
        <v>48347</v>
      </c>
      <c r="H20355" s="312" t="s">
        <v>2760</v>
      </c>
      <c r="I20355" s="313" t="s">
        <v>6828</v>
      </c>
    </row>
    <row r="20356" spans="6:9" x14ac:dyDescent="0.2">
      <c r="F20356" s="310" t="s">
        <v>25644</v>
      </c>
      <c r="G20356" s="311">
        <v>48348</v>
      </c>
      <c r="H20356" s="312" t="s">
        <v>2760</v>
      </c>
      <c r="I20356" s="313" t="s">
        <v>6828</v>
      </c>
    </row>
    <row r="20357" spans="6:9" x14ac:dyDescent="0.2">
      <c r="F20357" s="310" t="s">
        <v>25645</v>
      </c>
      <c r="G20357" s="311">
        <v>48350</v>
      </c>
      <c r="H20357" s="312" t="s">
        <v>2760</v>
      </c>
      <c r="I20357" s="313" t="s">
        <v>6828</v>
      </c>
    </row>
    <row r="20358" spans="6:9" x14ac:dyDescent="0.2">
      <c r="F20358" s="310" t="s">
        <v>5033</v>
      </c>
      <c r="G20358" s="311">
        <v>48353</v>
      </c>
      <c r="H20358" s="312" t="s">
        <v>2760</v>
      </c>
      <c r="I20358" s="313" t="s">
        <v>6828</v>
      </c>
    </row>
    <row r="20359" spans="6:9" x14ac:dyDescent="0.2">
      <c r="F20359" s="310" t="s">
        <v>25646</v>
      </c>
      <c r="G20359" s="311">
        <v>48356</v>
      </c>
      <c r="H20359" s="312" t="s">
        <v>2760</v>
      </c>
      <c r="I20359" s="313" t="s">
        <v>6828</v>
      </c>
    </row>
    <row r="20360" spans="6:9" x14ac:dyDescent="0.2">
      <c r="F20360" s="310" t="s">
        <v>5037</v>
      </c>
      <c r="G20360" s="311">
        <v>48357</v>
      </c>
      <c r="H20360" s="312" t="s">
        <v>2760</v>
      </c>
      <c r="I20360" s="313" t="s">
        <v>6828</v>
      </c>
    </row>
    <row r="20361" spans="6:9" x14ac:dyDescent="0.2">
      <c r="F20361" s="310" t="s">
        <v>5038</v>
      </c>
      <c r="G20361" s="311">
        <v>48359</v>
      </c>
      <c r="H20361" s="312" t="s">
        <v>2760</v>
      </c>
      <c r="I20361" s="313" t="s">
        <v>6828</v>
      </c>
    </row>
    <row r="20362" spans="6:9" x14ac:dyDescent="0.2">
      <c r="F20362" s="310" t="s">
        <v>25647</v>
      </c>
      <c r="G20362" s="311">
        <v>48360</v>
      </c>
      <c r="H20362" s="312" t="s">
        <v>2760</v>
      </c>
      <c r="I20362" s="313" t="s">
        <v>6828</v>
      </c>
    </row>
    <row r="20363" spans="6:9" x14ac:dyDescent="0.2">
      <c r="F20363" s="310" t="s">
        <v>5039</v>
      </c>
      <c r="G20363" s="311">
        <v>48361</v>
      </c>
      <c r="H20363" s="312" t="s">
        <v>2760</v>
      </c>
      <c r="I20363" s="313" t="s">
        <v>6828</v>
      </c>
    </row>
    <row r="20364" spans="6:9" x14ac:dyDescent="0.2">
      <c r="F20364" s="310" t="s">
        <v>25648</v>
      </c>
      <c r="G20364" s="311">
        <v>48362</v>
      </c>
      <c r="H20364" s="312" t="s">
        <v>2760</v>
      </c>
      <c r="I20364" s="313" t="s">
        <v>6828</v>
      </c>
    </row>
    <row r="20365" spans="6:9" x14ac:dyDescent="0.2">
      <c r="F20365" s="310" t="s">
        <v>5041</v>
      </c>
      <c r="G20365" s="311">
        <v>48363</v>
      </c>
      <c r="H20365" s="312" t="s">
        <v>2760</v>
      </c>
      <c r="I20365" s="313" t="s">
        <v>6828</v>
      </c>
    </row>
    <row r="20366" spans="6:9" x14ac:dyDescent="0.2">
      <c r="F20366" s="310" t="s">
        <v>25649</v>
      </c>
      <c r="G20366" s="311">
        <v>48366</v>
      </c>
      <c r="H20366" s="312" t="s">
        <v>2760</v>
      </c>
      <c r="I20366" s="313" t="s">
        <v>6828</v>
      </c>
    </row>
    <row r="20367" spans="6:9" x14ac:dyDescent="0.2">
      <c r="F20367" s="310" t="s">
        <v>5044</v>
      </c>
      <c r="G20367" s="311">
        <v>48367</v>
      </c>
      <c r="H20367" s="312" t="s">
        <v>2760</v>
      </c>
      <c r="I20367" s="313" t="s">
        <v>6828</v>
      </c>
    </row>
    <row r="20368" spans="6:9" x14ac:dyDescent="0.2">
      <c r="F20368" s="310" t="s">
        <v>25650</v>
      </c>
      <c r="G20368" s="311">
        <v>48370</v>
      </c>
      <c r="H20368" s="312" t="s">
        <v>2760</v>
      </c>
      <c r="I20368" s="313" t="s">
        <v>6828</v>
      </c>
    </row>
    <row r="20369" spans="6:9" x14ac:dyDescent="0.2">
      <c r="F20369" s="310" t="s">
        <v>5048</v>
      </c>
      <c r="G20369" s="311">
        <v>48371</v>
      </c>
      <c r="H20369" s="312" t="s">
        <v>2760</v>
      </c>
      <c r="I20369" s="313" t="s">
        <v>6828</v>
      </c>
    </row>
    <row r="20370" spans="6:9" x14ac:dyDescent="0.2">
      <c r="F20370" s="310" t="s">
        <v>25651</v>
      </c>
      <c r="G20370" s="311">
        <v>48374</v>
      </c>
      <c r="H20370" s="312" t="s">
        <v>2760</v>
      </c>
      <c r="I20370" s="313" t="s">
        <v>6828</v>
      </c>
    </row>
    <row r="20371" spans="6:9" x14ac:dyDescent="0.2">
      <c r="F20371" s="310" t="s">
        <v>5050</v>
      </c>
      <c r="G20371" s="311">
        <v>48375</v>
      </c>
      <c r="H20371" s="312" t="s">
        <v>2760</v>
      </c>
      <c r="I20371" s="313" t="s">
        <v>6828</v>
      </c>
    </row>
    <row r="20372" spans="6:9" x14ac:dyDescent="0.2">
      <c r="F20372" s="310" t="s">
        <v>25652</v>
      </c>
      <c r="G20372" s="311">
        <v>48376</v>
      </c>
      <c r="H20372" s="312" t="s">
        <v>2760</v>
      </c>
      <c r="I20372" s="313" t="s">
        <v>6828</v>
      </c>
    </row>
    <row r="20373" spans="6:9" x14ac:dyDescent="0.2">
      <c r="F20373" s="310" t="s">
        <v>5052</v>
      </c>
      <c r="G20373" s="311">
        <v>48377</v>
      </c>
      <c r="H20373" s="312" t="s">
        <v>2760</v>
      </c>
      <c r="I20373" s="313" t="s">
        <v>6828</v>
      </c>
    </row>
    <row r="20374" spans="6:9" x14ac:dyDescent="0.2">
      <c r="F20374" s="310" t="s">
        <v>25653</v>
      </c>
      <c r="G20374" s="311">
        <v>48380</v>
      </c>
      <c r="H20374" s="312" t="s">
        <v>2760</v>
      </c>
      <c r="I20374" s="313" t="s">
        <v>6828</v>
      </c>
    </row>
    <row r="20375" spans="6:9" x14ac:dyDescent="0.2">
      <c r="F20375" s="310" t="s">
        <v>5056</v>
      </c>
      <c r="G20375" s="311">
        <v>48381</v>
      </c>
      <c r="H20375" s="312" t="s">
        <v>2760</v>
      </c>
      <c r="I20375" s="313" t="s">
        <v>6828</v>
      </c>
    </row>
    <row r="20376" spans="6:9" x14ac:dyDescent="0.2">
      <c r="F20376" s="310" t="s">
        <v>25654</v>
      </c>
      <c r="G20376" s="311">
        <v>48382</v>
      </c>
      <c r="H20376" s="312" t="s">
        <v>2760</v>
      </c>
      <c r="I20376" s="313" t="s">
        <v>6828</v>
      </c>
    </row>
    <row r="20377" spans="6:9" x14ac:dyDescent="0.2">
      <c r="F20377" s="310" t="s">
        <v>5058</v>
      </c>
      <c r="G20377" s="311">
        <v>48383</v>
      </c>
      <c r="H20377" s="312" t="s">
        <v>2760</v>
      </c>
      <c r="I20377" s="313" t="s">
        <v>6828</v>
      </c>
    </row>
    <row r="20378" spans="6:9" x14ac:dyDescent="0.2">
      <c r="F20378" s="310" t="s">
        <v>25655</v>
      </c>
      <c r="G20378" s="311">
        <v>48386</v>
      </c>
      <c r="H20378" s="312" t="s">
        <v>2760</v>
      </c>
      <c r="I20378" s="313" t="s">
        <v>6828</v>
      </c>
    </row>
    <row r="20379" spans="6:9" x14ac:dyDescent="0.2">
      <c r="F20379" s="310" t="s">
        <v>5061</v>
      </c>
      <c r="G20379" s="311">
        <v>48387</v>
      </c>
      <c r="H20379" s="312" t="s">
        <v>2760</v>
      </c>
      <c r="I20379" s="313" t="s">
        <v>6828</v>
      </c>
    </row>
    <row r="20380" spans="6:9" x14ac:dyDescent="0.2">
      <c r="F20380" s="310" t="s">
        <v>25656</v>
      </c>
      <c r="G20380" s="311">
        <v>48390</v>
      </c>
      <c r="H20380" s="312" t="s">
        <v>2760</v>
      </c>
      <c r="I20380" s="313" t="s">
        <v>6828</v>
      </c>
    </row>
    <row r="20381" spans="6:9" x14ac:dyDescent="0.2">
      <c r="F20381" s="310" t="s">
        <v>5065</v>
      </c>
      <c r="G20381" s="311">
        <v>48391</v>
      </c>
      <c r="H20381" s="312" t="s">
        <v>2760</v>
      </c>
      <c r="I20381" s="313" t="s">
        <v>6828</v>
      </c>
    </row>
    <row r="20382" spans="6:9" x14ac:dyDescent="0.2">
      <c r="F20382" s="310" t="s">
        <v>5066</v>
      </c>
      <c r="G20382" s="311">
        <v>48393</v>
      </c>
      <c r="H20382" s="312" t="s">
        <v>2760</v>
      </c>
      <c r="I20382" s="313" t="s">
        <v>6828</v>
      </c>
    </row>
    <row r="20383" spans="6:9" x14ac:dyDescent="0.2">
      <c r="F20383" s="310" t="s">
        <v>5069</v>
      </c>
      <c r="G20383" s="311">
        <v>48397</v>
      </c>
      <c r="H20383" s="312" t="s">
        <v>2760</v>
      </c>
      <c r="I20383" s="313" t="s">
        <v>6828</v>
      </c>
    </row>
    <row r="20384" spans="6:9" x14ac:dyDescent="0.2">
      <c r="F20384" s="310" t="s">
        <v>5073</v>
      </c>
      <c r="G20384" s="311">
        <v>48401</v>
      </c>
      <c r="H20384" s="312" t="s">
        <v>2760</v>
      </c>
      <c r="I20384" s="313" t="s">
        <v>6828</v>
      </c>
    </row>
    <row r="20385" spans="6:9" x14ac:dyDescent="0.2">
      <c r="F20385" s="310" t="s">
        <v>25657</v>
      </c>
      <c r="G20385" s="311">
        <v>48410</v>
      </c>
      <c r="H20385" s="312" t="s">
        <v>2760</v>
      </c>
      <c r="I20385" s="313" t="s">
        <v>6828</v>
      </c>
    </row>
    <row r="20386" spans="6:9" x14ac:dyDescent="0.2">
      <c r="F20386" s="310" t="s">
        <v>5082</v>
      </c>
      <c r="G20386" s="311">
        <v>48411</v>
      </c>
      <c r="H20386" s="312" t="s">
        <v>2760</v>
      </c>
      <c r="I20386" s="313" t="s">
        <v>6828</v>
      </c>
    </row>
    <row r="20387" spans="6:9" x14ac:dyDescent="0.2">
      <c r="F20387" s="310" t="s">
        <v>25658</v>
      </c>
      <c r="G20387" s="311">
        <v>48412</v>
      </c>
      <c r="H20387" s="312" t="s">
        <v>2760</v>
      </c>
      <c r="I20387" s="313" t="s">
        <v>6828</v>
      </c>
    </row>
    <row r="20388" spans="6:9" x14ac:dyDescent="0.2">
      <c r="F20388" s="310" t="s">
        <v>5084</v>
      </c>
      <c r="G20388" s="311">
        <v>48413</v>
      </c>
      <c r="H20388" s="312" t="s">
        <v>2760</v>
      </c>
      <c r="I20388" s="313" t="s">
        <v>6828</v>
      </c>
    </row>
    <row r="20389" spans="6:9" x14ac:dyDescent="0.2">
      <c r="F20389" s="310" t="s">
        <v>25659</v>
      </c>
      <c r="G20389" s="311">
        <v>48414</v>
      </c>
      <c r="H20389" s="312" t="s">
        <v>2760</v>
      </c>
      <c r="I20389" s="313" t="s">
        <v>6828</v>
      </c>
    </row>
    <row r="20390" spans="6:9" x14ac:dyDescent="0.2">
      <c r="F20390" s="310" t="s">
        <v>5086</v>
      </c>
      <c r="G20390" s="311">
        <v>48415</v>
      </c>
      <c r="H20390" s="312" t="s">
        <v>2760</v>
      </c>
      <c r="I20390" s="313" t="s">
        <v>6828</v>
      </c>
    </row>
    <row r="20391" spans="6:9" x14ac:dyDescent="0.2">
      <c r="F20391" s="310" t="s">
        <v>25660</v>
      </c>
      <c r="G20391" s="311">
        <v>48416</v>
      </c>
      <c r="H20391" s="312" t="s">
        <v>2760</v>
      </c>
      <c r="I20391" s="313" t="s">
        <v>6828</v>
      </c>
    </row>
    <row r="20392" spans="6:9" x14ac:dyDescent="0.2">
      <c r="F20392" s="310" t="s">
        <v>5088</v>
      </c>
      <c r="G20392" s="311">
        <v>48417</v>
      </c>
      <c r="H20392" s="312" t="s">
        <v>2760</v>
      </c>
      <c r="I20392" s="313" t="s">
        <v>6828</v>
      </c>
    </row>
    <row r="20393" spans="6:9" x14ac:dyDescent="0.2">
      <c r="F20393" s="310" t="s">
        <v>25661</v>
      </c>
      <c r="G20393" s="311">
        <v>48418</v>
      </c>
      <c r="H20393" s="312" t="s">
        <v>2760</v>
      </c>
      <c r="I20393" s="313" t="s">
        <v>6828</v>
      </c>
    </row>
    <row r="20394" spans="6:9" x14ac:dyDescent="0.2">
      <c r="F20394" s="310" t="s">
        <v>5089</v>
      </c>
      <c r="G20394" s="311">
        <v>48419</v>
      </c>
      <c r="H20394" s="312" t="s">
        <v>2760</v>
      </c>
      <c r="I20394" s="313" t="s">
        <v>6828</v>
      </c>
    </row>
    <row r="20395" spans="6:9" x14ac:dyDescent="0.2">
      <c r="F20395" s="310" t="s">
        <v>25662</v>
      </c>
      <c r="G20395" s="311">
        <v>48420</v>
      </c>
      <c r="H20395" s="312" t="s">
        <v>2760</v>
      </c>
      <c r="I20395" s="313" t="s">
        <v>6828</v>
      </c>
    </row>
    <row r="20396" spans="6:9" x14ac:dyDescent="0.2">
      <c r="F20396" s="310" t="s">
        <v>5090</v>
      </c>
      <c r="G20396" s="311">
        <v>48421</v>
      </c>
      <c r="H20396" s="312" t="s">
        <v>2760</v>
      </c>
      <c r="I20396" s="313" t="s">
        <v>6828</v>
      </c>
    </row>
    <row r="20397" spans="6:9" x14ac:dyDescent="0.2">
      <c r="F20397" s="310" t="s">
        <v>25663</v>
      </c>
      <c r="G20397" s="311">
        <v>48422</v>
      </c>
      <c r="H20397" s="312" t="s">
        <v>2760</v>
      </c>
      <c r="I20397" s="313" t="s">
        <v>6828</v>
      </c>
    </row>
    <row r="20398" spans="6:9" x14ac:dyDescent="0.2">
      <c r="F20398" s="310" t="s">
        <v>5091</v>
      </c>
      <c r="G20398" s="311">
        <v>48423</v>
      </c>
      <c r="H20398" s="312" t="s">
        <v>2760</v>
      </c>
      <c r="I20398" s="313" t="s">
        <v>6828</v>
      </c>
    </row>
    <row r="20399" spans="6:9" x14ac:dyDescent="0.2">
      <c r="F20399" s="310" t="s">
        <v>25664</v>
      </c>
      <c r="G20399" s="311">
        <v>48426</v>
      </c>
      <c r="H20399" s="312" t="s">
        <v>2760</v>
      </c>
      <c r="I20399" s="313" t="s">
        <v>6828</v>
      </c>
    </row>
    <row r="20400" spans="6:9" x14ac:dyDescent="0.2">
      <c r="F20400" s="310" t="s">
        <v>5095</v>
      </c>
      <c r="G20400" s="311">
        <v>48427</v>
      </c>
      <c r="H20400" s="312" t="s">
        <v>2760</v>
      </c>
      <c r="I20400" s="313" t="s">
        <v>6828</v>
      </c>
    </row>
    <row r="20401" spans="6:9" x14ac:dyDescent="0.2">
      <c r="F20401" s="310" t="s">
        <v>25665</v>
      </c>
      <c r="G20401" s="311">
        <v>48428</v>
      </c>
      <c r="H20401" s="312" t="s">
        <v>2760</v>
      </c>
      <c r="I20401" s="313" t="s">
        <v>6828</v>
      </c>
    </row>
    <row r="20402" spans="6:9" x14ac:dyDescent="0.2">
      <c r="F20402" s="310" t="s">
        <v>5096</v>
      </c>
      <c r="G20402" s="311">
        <v>48429</v>
      </c>
      <c r="H20402" s="312" t="s">
        <v>2760</v>
      </c>
      <c r="I20402" s="313" t="s">
        <v>6828</v>
      </c>
    </row>
    <row r="20403" spans="6:9" x14ac:dyDescent="0.2">
      <c r="F20403" s="310" t="s">
        <v>25666</v>
      </c>
      <c r="G20403" s="311">
        <v>48430</v>
      </c>
      <c r="H20403" s="312" t="s">
        <v>2760</v>
      </c>
      <c r="I20403" s="313" t="s">
        <v>6828</v>
      </c>
    </row>
    <row r="20404" spans="6:9" x14ac:dyDescent="0.2">
      <c r="F20404" s="310" t="s">
        <v>25667</v>
      </c>
      <c r="G20404" s="311">
        <v>48432</v>
      </c>
      <c r="H20404" s="312" t="s">
        <v>2760</v>
      </c>
      <c r="I20404" s="313" t="s">
        <v>6828</v>
      </c>
    </row>
    <row r="20405" spans="6:9" x14ac:dyDescent="0.2">
      <c r="F20405" s="310" t="s">
        <v>5100</v>
      </c>
      <c r="G20405" s="311">
        <v>48433</v>
      </c>
      <c r="H20405" s="312" t="s">
        <v>2760</v>
      </c>
      <c r="I20405" s="313" t="s">
        <v>6828</v>
      </c>
    </row>
    <row r="20406" spans="6:9" x14ac:dyDescent="0.2">
      <c r="F20406" s="310" t="s">
        <v>25668</v>
      </c>
      <c r="G20406" s="311">
        <v>48434</v>
      </c>
      <c r="H20406" s="312" t="s">
        <v>2760</v>
      </c>
      <c r="I20406" s="313" t="s">
        <v>6828</v>
      </c>
    </row>
    <row r="20407" spans="6:9" x14ac:dyDescent="0.2">
      <c r="F20407" s="310" t="s">
        <v>5102</v>
      </c>
      <c r="G20407" s="311">
        <v>48435</v>
      </c>
      <c r="H20407" s="312" t="s">
        <v>2760</v>
      </c>
      <c r="I20407" s="313" t="s">
        <v>6828</v>
      </c>
    </row>
    <row r="20408" spans="6:9" x14ac:dyDescent="0.2">
      <c r="F20408" s="310" t="s">
        <v>25669</v>
      </c>
      <c r="G20408" s="311">
        <v>48436</v>
      </c>
      <c r="H20408" s="312" t="s">
        <v>2760</v>
      </c>
      <c r="I20408" s="313" t="s">
        <v>6828</v>
      </c>
    </row>
    <row r="20409" spans="6:9" x14ac:dyDescent="0.2">
      <c r="F20409" s="310" t="s">
        <v>5104</v>
      </c>
      <c r="G20409" s="311">
        <v>48437</v>
      </c>
      <c r="H20409" s="312" t="s">
        <v>2760</v>
      </c>
      <c r="I20409" s="313" t="s">
        <v>6828</v>
      </c>
    </row>
    <row r="20410" spans="6:9" x14ac:dyDescent="0.2">
      <c r="F20410" s="310" t="s">
        <v>25670</v>
      </c>
      <c r="G20410" s="311">
        <v>48438</v>
      </c>
      <c r="H20410" s="312" t="s">
        <v>2760</v>
      </c>
      <c r="I20410" s="313" t="s">
        <v>6828</v>
      </c>
    </row>
    <row r="20411" spans="6:9" x14ac:dyDescent="0.2">
      <c r="F20411" s="310" t="s">
        <v>5106</v>
      </c>
      <c r="G20411" s="311">
        <v>48439</v>
      </c>
      <c r="H20411" s="312" t="s">
        <v>2760</v>
      </c>
      <c r="I20411" s="313" t="s">
        <v>6828</v>
      </c>
    </row>
    <row r="20412" spans="6:9" x14ac:dyDescent="0.2">
      <c r="F20412" s="310" t="s">
        <v>25671</v>
      </c>
      <c r="G20412" s="311">
        <v>48440</v>
      </c>
      <c r="H20412" s="312" t="s">
        <v>2760</v>
      </c>
      <c r="I20412" s="313" t="s">
        <v>6828</v>
      </c>
    </row>
    <row r="20413" spans="6:9" x14ac:dyDescent="0.2">
      <c r="F20413" s="310" t="s">
        <v>5107</v>
      </c>
      <c r="G20413" s="311">
        <v>48441</v>
      </c>
      <c r="H20413" s="312" t="s">
        <v>2760</v>
      </c>
      <c r="I20413" s="313" t="s">
        <v>6828</v>
      </c>
    </row>
    <row r="20414" spans="6:9" x14ac:dyDescent="0.2">
      <c r="F20414" s="310" t="s">
        <v>25672</v>
      </c>
      <c r="G20414" s="311">
        <v>48442</v>
      </c>
      <c r="H20414" s="312" t="s">
        <v>2760</v>
      </c>
      <c r="I20414" s="313" t="s">
        <v>6828</v>
      </c>
    </row>
    <row r="20415" spans="6:9" x14ac:dyDescent="0.2">
      <c r="F20415" s="310" t="s">
        <v>25673</v>
      </c>
      <c r="G20415" s="311">
        <v>48444</v>
      </c>
      <c r="H20415" s="312" t="s">
        <v>2760</v>
      </c>
      <c r="I20415" s="313" t="s">
        <v>6828</v>
      </c>
    </row>
    <row r="20416" spans="6:9" x14ac:dyDescent="0.2">
      <c r="F20416" s="310" t="s">
        <v>5110</v>
      </c>
      <c r="G20416" s="311">
        <v>48445</v>
      </c>
      <c r="H20416" s="312" t="s">
        <v>2760</v>
      </c>
      <c r="I20416" s="313" t="s">
        <v>6828</v>
      </c>
    </row>
    <row r="20417" spans="6:9" x14ac:dyDescent="0.2">
      <c r="F20417" s="310" t="s">
        <v>25674</v>
      </c>
      <c r="G20417" s="311">
        <v>48446</v>
      </c>
      <c r="H20417" s="312" t="s">
        <v>2760</v>
      </c>
      <c r="I20417" s="313" t="s">
        <v>6828</v>
      </c>
    </row>
    <row r="20418" spans="6:9" x14ac:dyDescent="0.2">
      <c r="F20418" s="310" t="s">
        <v>5114</v>
      </c>
      <c r="G20418" s="311">
        <v>48449</v>
      </c>
      <c r="H20418" s="312" t="s">
        <v>2760</v>
      </c>
      <c r="I20418" s="313" t="s">
        <v>6828</v>
      </c>
    </row>
    <row r="20419" spans="6:9" x14ac:dyDescent="0.2">
      <c r="F20419" s="310" t="s">
        <v>25675</v>
      </c>
      <c r="G20419" s="311">
        <v>48450</v>
      </c>
      <c r="H20419" s="312" t="s">
        <v>2760</v>
      </c>
      <c r="I20419" s="313" t="s">
        <v>6828</v>
      </c>
    </row>
    <row r="20420" spans="6:9" x14ac:dyDescent="0.2">
      <c r="F20420" s="310" t="s">
        <v>5116</v>
      </c>
      <c r="G20420" s="311">
        <v>48451</v>
      </c>
      <c r="H20420" s="312" t="s">
        <v>2760</v>
      </c>
      <c r="I20420" s="313" t="s">
        <v>6828</v>
      </c>
    </row>
    <row r="20421" spans="6:9" x14ac:dyDescent="0.2">
      <c r="F20421" s="310" t="s">
        <v>5118</v>
      </c>
      <c r="G20421" s="311">
        <v>48453</v>
      </c>
      <c r="H20421" s="312" t="s">
        <v>2760</v>
      </c>
      <c r="I20421" s="313" t="s">
        <v>6828</v>
      </c>
    </row>
    <row r="20422" spans="6:9" x14ac:dyDescent="0.2">
      <c r="F20422" s="310" t="s">
        <v>25676</v>
      </c>
      <c r="G20422" s="311">
        <v>48454</v>
      </c>
      <c r="H20422" s="312" t="s">
        <v>2760</v>
      </c>
      <c r="I20422" s="313" t="s">
        <v>6828</v>
      </c>
    </row>
    <row r="20423" spans="6:9" x14ac:dyDescent="0.2">
      <c r="F20423" s="310" t="s">
        <v>5119</v>
      </c>
      <c r="G20423" s="311">
        <v>48455</v>
      </c>
      <c r="H20423" s="312" t="s">
        <v>2760</v>
      </c>
      <c r="I20423" s="313" t="s">
        <v>6828</v>
      </c>
    </row>
    <row r="20424" spans="6:9" x14ac:dyDescent="0.2">
      <c r="F20424" s="310" t="s">
        <v>25677</v>
      </c>
      <c r="G20424" s="311">
        <v>48456</v>
      </c>
      <c r="H20424" s="312" t="s">
        <v>2760</v>
      </c>
      <c r="I20424" s="313" t="s">
        <v>6828</v>
      </c>
    </row>
    <row r="20425" spans="6:9" x14ac:dyDescent="0.2">
      <c r="F20425" s="310" t="s">
        <v>5121</v>
      </c>
      <c r="G20425" s="311">
        <v>48457</v>
      </c>
      <c r="H20425" s="312" t="s">
        <v>2760</v>
      </c>
      <c r="I20425" s="313" t="s">
        <v>6828</v>
      </c>
    </row>
    <row r="20426" spans="6:9" x14ac:dyDescent="0.2">
      <c r="F20426" s="310" t="s">
        <v>25678</v>
      </c>
      <c r="G20426" s="311">
        <v>48458</v>
      </c>
      <c r="H20426" s="312" t="s">
        <v>2760</v>
      </c>
      <c r="I20426" s="313" t="s">
        <v>6828</v>
      </c>
    </row>
    <row r="20427" spans="6:9" x14ac:dyDescent="0.2">
      <c r="F20427" s="310" t="s">
        <v>25679</v>
      </c>
      <c r="G20427" s="311">
        <v>48460</v>
      </c>
      <c r="H20427" s="312" t="s">
        <v>2760</v>
      </c>
      <c r="I20427" s="313" t="s">
        <v>6828</v>
      </c>
    </row>
    <row r="20428" spans="6:9" x14ac:dyDescent="0.2">
      <c r="F20428" s="310" t="s">
        <v>5125</v>
      </c>
      <c r="G20428" s="311">
        <v>48461</v>
      </c>
      <c r="H20428" s="312" t="s">
        <v>2760</v>
      </c>
      <c r="I20428" s="313" t="s">
        <v>6828</v>
      </c>
    </row>
    <row r="20429" spans="6:9" x14ac:dyDescent="0.2">
      <c r="F20429" s="310" t="s">
        <v>25680</v>
      </c>
      <c r="G20429" s="311">
        <v>48462</v>
      </c>
      <c r="H20429" s="312" t="s">
        <v>2760</v>
      </c>
      <c r="I20429" s="313" t="s">
        <v>6828</v>
      </c>
    </row>
    <row r="20430" spans="6:9" x14ac:dyDescent="0.2">
      <c r="F20430" s="310" t="s">
        <v>5127</v>
      </c>
      <c r="G20430" s="311">
        <v>48463</v>
      </c>
      <c r="H20430" s="312" t="s">
        <v>2760</v>
      </c>
      <c r="I20430" s="313" t="s">
        <v>6828</v>
      </c>
    </row>
    <row r="20431" spans="6:9" x14ac:dyDescent="0.2">
      <c r="F20431" s="310" t="s">
        <v>25681</v>
      </c>
      <c r="G20431" s="311">
        <v>48464</v>
      </c>
      <c r="H20431" s="312" t="s">
        <v>2760</v>
      </c>
      <c r="I20431" s="313" t="s">
        <v>6828</v>
      </c>
    </row>
    <row r="20432" spans="6:9" x14ac:dyDescent="0.2">
      <c r="F20432" s="310" t="s">
        <v>5129</v>
      </c>
      <c r="G20432" s="311">
        <v>48465</v>
      </c>
      <c r="H20432" s="312" t="s">
        <v>2760</v>
      </c>
      <c r="I20432" s="313" t="s">
        <v>6828</v>
      </c>
    </row>
    <row r="20433" spans="6:9" x14ac:dyDescent="0.2">
      <c r="F20433" s="310" t="s">
        <v>25682</v>
      </c>
      <c r="G20433" s="311">
        <v>48466</v>
      </c>
      <c r="H20433" s="312" t="s">
        <v>2760</v>
      </c>
      <c r="I20433" s="313" t="s">
        <v>6828</v>
      </c>
    </row>
    <row r="20434" spans="6:9" x14ac:dyDescent="0.2">
      <c r="F20434" s="310" t="s">
        <v>5131</v>
      </c>
      <c r="G20434" s="311">
        <v>48467</v>
      </c>
      <c r="H20434" s="312" t="s">
        <v>2760</v>
      </c>
      <c r="I20434" s="313" t="s">
        <v>6828</v>
      </c>
    </row>
    <row r="20435" spans="6:9" x14ac:dyDescent="0.2">
      <c r="F20435" s="310" t="s">
        <v>25683</v>
      </c>
      <c r="G20435" s="311">
        <v>48468</v>
      </c>
      <c r="H20435" s="312" t="s">
        <v>2760</v>
      </c>
      <c r="I20435" s="313" t="s">
        <v>6828</v>
      </c>
    </row>
    <row r="20436" spans="6:9" x14ac:dyDescent="0.2">
      <c r="F20436" s="310" t="s">
        <v>5133</v>
      </c>
      <c r="G20436" s="311">
        <v>48469</v>
      </c>
      <c r="H20436" s="312" t="s">
        <v>2760</v>
      </c>
      <c r="I20436" s="313" t="s">
        <v>6828</v>
      </c>
    </row>
    <row r="20437" spans="6:9" x14ac:dyDescent="0.2">
      <c r="F20437" s="310" t="s">
        <v>25684</v>
      </c>
      <c r="G20437" s="311">
        <v>48470</v>
      </c>
      <c r="H20437" s="312" t="s">
        <v>2760</v>
      </c>
      <c r="I20437" s="313" t="s">
        <v>6828</v>
      </c>
    </row>
    <row r="20438" spans="6:9" x14ac:dyDescent="0.2">
      <c r="F20438" s="310" t="s">
        <v>5134</v>
      </c>
      <c r="G20438" s="311">
        <v>48471</v>
      </c>
      <c r="H20438" s="312" t="s">
        <v>2760</v>
      </c>
      <c r="I20438" s="313" t="s">
        <v>6828</v>
      </c>
    </row>
    <row r="20439" spans="6:9" x14ac:dyDescent="0.2">
      <c r="F20439" s="310" t="s">
        <v>25685</v>
      </c>
      <c r="G20439" s="311">
        <v>48472</v>
      </c>
      <c r="H20439" s="312" t="s">
        <v>2760</v>
      </c>
      <c r="I20439" s="313" t="s">
        <v>6828</v>
      </c>
    </row>
    <row r="20440" spans="6:9" x14ac:dyDescent="0.2">
      <c r="F20440" s="310" t="s">
        <v>5136</v>
      </c>
      <c r="G20440" s="311">
        <v>48473</v>
      </c>
      <c r="H20440" s="312" t="s">
        <v>2760</v>
      </c>
      <c r="I20440" s="313" t="s">
        <v>6828</v>
      </c>
    </row>
    <row r="20441" spans="6:9" x14ac:dyDescent="0.2">
      <c r="F20441" s="310" t="s">
        <v>5137</v>
      </c>
      <c r="G20441" s="311">
        <v>48475</v>
      </c>
      <c r="H20441" s="312" t="s">
        <v>2760</v>
      </c>
      <c r="I20441" s="313" t="s">
        <v>6828</v>
      </c>
    </row>
    <row r="20442" spans="6:9" x14ac:dyDescent="0.2">
      <c r="F20442" s="310" t="s">
        <v>25686</v>
      </c>
      <c r="G20442" s="311">
        <v>48476</v>
      </c>
      <c r="H20442" s="312" t="s">
        <v>2760</v>
      </c>
      <c r="I20442" s="313" t="s">
        <v>6828</v>
      </c>
    </row>
    <row r="20443" spans="6:9" x14ac:dyDescent="0.2">
      <c r="F20443" s="310" t="s">
        <v>25687</v>
      </c>
      <c r="G20443" s="311">
        <v>48480</v>
      </c>
      <c r="H20443" s="312" t="s">
        <v>2760</v>
      </c>
      <c r="I20443" s="313" t="s">
        <v>6828</v>
      </c>
    </row>
    <row r="20444" spans="6:9" x14ac:dyDescent="0.2">
      <c r="F20444" s="310" t="s">
        <v>5157</v>
      </c>
      <c r="G20444" s="311">
        <v>48501</v>
      </c>
      <c r="H20444" s="312" t="s">
        <v>2760</v>
      </c>
      <c r="I20444" s="313" t="s">
        <v>6828</v>
      </c>
    </row>
    <row r="20445" spans="6:9" x14ac:dyDescent="0.2">
      <c r="F20445" s="310" t="s">
        <v>25688</v>
      </c>
      <c r="G20445" s="311">
        <v>48502</v>
      </c>
      <c r="H20445" s="312" t="s">
        <v>2760</v>
      </c>
      <c r="I20445" s="313" t="s">
        <v>6828</v>
      </c>
    </row>
    <row r="20446" spans="6:9" x14ac:dyDescent="0.2">
      <c r="F20446" s="310" t="s">
        <v>5159</v>
      </c>
      <c r="G20446" s="311">
        <v>48503</v>
      </c>
      <c r="H20446" s="312" t="s">
        <v>2760</v>
      </c>
      <c r="I20446" s="313" t="s">
        <v>6828</v>
      </c>
    </row>
    <row r="20447" spans="6:9" x14ac:dyDescent="0.2">
      <c r="F20447" s="310" t="s">
        <v>25689</v>
      </c>
      <c r="G20447" s="311">
        <v>48504</v>
      </c>
      <c r="H20447" s="312" t="s">
        <v>2760</v>
      </c>
      <c r="I20447" s="313" t="s">
        <v>6828</v>
      </c>
    </row>
    <row r="20448" spans="6:9" x14ac:dyDescent="0.2">
      <c r="F20448" s="310" t="s">
        <v>5161</v>
      </c>
      <c r="G20448" s="311">
        <v>48505</v>
      </c>
      <c r="H20448" s="312" t="s">
        <v>2760</v>
      </c>
      <c r="I20448" s="313" t="s">
        <v>6828</v>
      </c>
    </row>
    <row r="20449" spans="6:9" x14ac:dyDescent="0.2">
      <c r="F20449" s="310" t="s">
        <v>25690</v>
      </c>
      <c r="G20449" s="311">
        <v>48506</v>
      </c>
      <c r="H20449" s="312" t="s">
        <v>2760</v>
      </c>
      <c r="I20449" s="313" t="s">
        <v>6828</v>
      </c>
    </row>
    <row r="20450" spans="6:9" x14ac:dyDescent="0.2">
      <c r="F20450" s="310" t="s">
        <v>5163</v>
      </c>
      <c r="G20450" s="311">
        <v>48507</v>
      </c>
      <c r="H20450" s="312" t="s">
        <v>2760</v>
      </c>
      <c r="I20450" s="313" t="s">
        <v>6828</v>
      </c>
    </row>
    <row r="20451" spans="6:9" x14ac:dyDescent="0.2">
      <c r="F20451" s="310" t="s">
        <v>25691</v>
      </c>
      <c r="G20451" s="311">
        <v>48509</v>
      </c>
      <c r="H20451" s="312" t="s">
        <v>2760</v>
      </c>
      <c r="I20451" s="313" t="s">
        <v>6828</v>
      </c>
    </row>
    <row r="20452" spans="6:9" x14ac:dyDescent="0.2">
      <c r="F20452" s="310" t="s">
        <v>25692</v>
      </c>
      <c r="G20452" s="311">
        <v>48519</v>
      </c>
      <c r="H20452" s="312" t="s">
        <v>2760</v>
      </c>
      <c r="I20452" s="313" t="s">
        <v>6828</v>
      </c>
    </row>
    <row r="20453" spans="6:9" x14ac:dyDescent="0.2">
      <c r="F20453" s="310" t="s">
        <v>25693</v>
      </c>
      <c r="G20453" s="311">
        <v>48529</v>
      </c>
      <c r="H20453" s="312" t="s">
        <v>2760</v>
      </c>
      <c r="I20453" s="313" t="s">
        <v>6828</v>
      </c>
    </row>
    <row r="20454" spans="6:9" x14ac:dyDescent="0.2">
      <c r="F20454" s="310" t="s">
        <v>25694</v>
      </c>
      <c r="G20454" s="311">
        <v>48531</v>
      </c>
      <c r="H20454" s="312" t="s">
        <v>2760</v>
      </c>
      <c r="I20454" s="313" t="s">
        <v>6828</v>
      </c>
    </row>
    <row r="20455" spans="6:9" x14ac:dyDescent="0.2">
      <c r="F20455" s="310" t="s">
        <v>25695</v>
      </c>
      <c r="G20455" s="311">
        <v>48532</v>
      </c>
      <c r="H20455" s="312" t="s">
        <v>2760</v>
      </c>
      <c r="I20455" s="313" t="s">
        <v>6828</v>
      </c>
    </row>
    <row r="20456" spans="6:9" x14ac:dyDescent="0.2">
      <c r="F20456" s="310" t="s">
        <v>25696</v>
      </c>
      <c r="G20456" s="311">
        <v>48550</v>
      </c>
      <c r="H20456" s="312" t="s">
        <v>2760</v>
      </c>
      <c r="I20456" s="313" t="s">
        <v>6828</v>
      </c>
    </row>
    <row r="20457" spans="6:9" x14ac:dyDescent="0.2">
      <c r="F20457" s="310" t="s">
        <v>25697</v>
      </c>
      <c r="G20457" s="311">
        <v>48551</v>
      </c>
      <c r="H20457" s="312" t="s">
        <v>2760</v>
      </c>
      <c r="I20457" s="313" t="s">
        <v>6828</v>
      </c>
    </row>
    <row r="20458" spans="6:9" x14ac:dyDescent="0.2">
      <c r="F20458" s="310" t="s">
        <v>25698</v>
      </c>
      <c r="G20458" s="311">
        <v>48552</v>
      </c>
      <c r="H20458" s="312" t="s">
        <v>2760</v>
      </c>
      <c r="I20458" s="313" t="s">
        <v>6828</v>
      </c>
    </row>
    <row r="20459" spans="6:9" x14ac:dyDescent="0.2">
      <c r="F20459" s="310" t="s">
        <v>25699</v>
      </c>
      <c r="G20459" s="311">
        <v>48553</v>
      </c>
      <c r="H20459" s="312" t="s">
        <v>2760</v>
      </c>
      <c r="I20459" s="313" t="s">
        <v>6828</v>
      </c>
    </row>
    <row r="20460" spans="6:9" x14ac:dyDescent="0.2">
      <c r="F20460" s="310" t="s">
        <v>25700</v>
      </c>
      <c r="G20460" s="311">
        <v>48554</v>
      </c>
      <c r="H20460" s="312" t="s">
        <v>2760</v>
      </c>
      <c r="I20460" s="313" t="s">
        <v>6828</v>
      </c>
    </row>
    <row r="20461" spans="6:9" x14ac:dyDescent="0.2">
      <c r="F20461" s="310" t="s">
        <v>25701</v>
      </c>
      <c r="G20461" s="311">
        <v>48555</v>
      </c>
      <c r="H20461" s="312" t="s">
        <v>2760</v>
      </c>
      <c r="I20461" s="313" t="s">
        <v>6828</v>
      </c>
    </row>
    <row r="20462" spans="6:9" x14ac:dyDescent="0.2">
      <c r="F20462" s="310" t="s">
        <v>25702</v>
      </c>
      <c r="G20462" s="311">
        <v>48556</v>
      </c>
      <c r="H20462" s="312" t="s">
        <v>2760</v>
      </c>
      <c r="I20462" s="313" t="s">
        <v>6828</v>
      </c>
    </row>
    <row r="20463" spans="6:9" x14ac:dyDescent="0.2">
      <c r="F20463" s="310" t="s">
        <v>25703</v>
      </c>
      <c r="G20463" s="311">
        <v>48557</v>
      </c>
      <c r="H20463" s="312" t="s">
        <v>2760</v>
      </c>
      <c r="I20463" s="313" t="s">
        <v>6828</v>
      </c>
    </row>
    <row r="20464" spans="6:9" x14ac:dyDescent="0.2">
      <c r="F20464" s="310" t="s">
        <v>25704</v>
      </c>
      <c r="G20464" s="311">
        <v>48601</v>
      </c>
      <c r="H20464" s="312" t="s">
        <v>2760</v>
      </c>
      <c r="I20464" s="313" t="s">
        <v>6828</v>
      </c>
    </row>
    <row r="20465" spans="6:9" x14ac:dyDescent="0.2">
      <c r="F20465" s="310" t="s">
        <v>25705</v>
      </c>
      <c r="G20465" s="311">
        <v>48602</v>
      </c>
      <c r="H20465" s="312" t="s">
        <v>2760</v>
      </c>
      <c r="I20465" s="313" t="s">
        <v>6828</v>
      </c>
    </row>
    <row r="20466" spans="6:9" x14ac:dyDescent="0.2">
      <c r="F20466" s="310" t="s">
        <v>25706</v>
      </c>
      <c r="G20466" s="311">
        <v>48603</v>
      </c>
      <c r="H20466" s="312" t="s">
        <v>2760</v>
      </c>
      <c r="I20466" s="313" t="s">
        <v>6828</v>
      </c>
    </row>
    <row r="20467" spans="6:9" x14ac:dyDescent="0.2">
      <c r="F20467" s="310" t="s">
        <v>25707</v>
      </c>
      <c r="G20467" s="311">
        <v>48604</v>
      </c>
      <c r="H20467" s="312" t="s">
        <v>2760</v>
      </c>
      <c r="I20467" s="313" t="s">
        <v>6828</v>
      </c>
    </row>
    <row r="20468" spans="6:9" x14ac:dyDescent="0.2">
      <c r="F20468" s="310" t="s">
        <v>25708</v>
      </c>
      <c r="G20468" s="311">
        <v>48605</v>
      </c>
      <c r="H20468" s="312" t="s">
        <v>2760</v>
      </c>
      <c r="I20468" s="313" t="s">
        <v>6828</v>
      </c>
    </row>
    <row r="20469" spans="6:9" x14ac:dyDescent="0.2">
      <c r="F20469" s="310" t="s">
        <v>25709</v>
      </c>
      <c r="G20469" s="311">
        <v>48606</v>
      </c>
      <c r="H20469" s="312" t="s">
        <v>2760</v>
      </c>
      <c r="I20469" s="313" t="s">
        <v>6828</v>
      </c>
    </row>
    <row r="20470" spans="6:9" x14ac:dyDescent="0.2">
      <c r="F20470" s="310" t="s">
        <v>25710</v>
      </c>
      <c r="G20470" s="311">
        <v>48607</v>
      </c>
      <c r="H20470" s="312" t="s">
        <v>2760</v>
      </c>
      <c r="I20470" s="313" t="s">
        <v>6828</v>
      </c>
    </row>
    <row r="20471" spans="6:9" x14ac:dyDescent="0.2">
      <c r="F20471" s="310" t="s">
        <v>25711</v>
      </c>
      <c r="G20471" s="311">
        <v>48608</v>
      </c>
      <c r="H20471" s="312" t="s">
        <v>2760</v>
      </c>
      <c r="I20471" s="313" t="s">
        <v>6828</v>
      </c>
    </row>
    <row r="20472" spans="6:9" x14ac:dyDescent="0.2">
      <c r="F20472" s="310" t="s">
        <v>25712</v>
      </c>
      <c r="G20472" s="311">
        <v>48609</v>
      </c>
      <c r="H20472" s="312" t="s">
        <v>2760</v>
      </c>
      <c r="I20472" s="313" t="s">
        <v>6828</v>
      </c>
    </row>
    <row r="20473" spans="6:9" x14ac:dyDescent="0.2">
      <c r="F20473" s="310" t="s">
        <v>25713</v>
      </c>
      <c r="G20473" s="311">
        <v>48610</v>
      </c>
      <c r="H20473" s="312" t="s">
        <v>2760</v>
      </c>
      <c r="I20473" s="313" t="s">
        <v>6828</v>
      </c>
    </row>
    <row r="20474" spans="6:9" x14ac:dyDescent="0.2">
      <c r="F20474" s="310" t="s">
        <v>25714</v>
      </c>
      <c r="G20474" s="311">
        <v>48611</v>
      </c>
      <c r="H20474" s="312" t="s">
        <v>2760</v>
      </c>
      <c r="I20474" s="313" t="s">
        <v>6828</v>
      </c>
    </row>
    <row r="20475" spans="6:9" x14ac:dyDescent="0.2">
      <c r="F20475" s="310" t="s">
        <v>25715</v>
      </c>
      <c r="G20475" s="311">
        <v>48612</v>
      </c>
      <c r="H20475" s="312" t="s">
        <v>2760</v>
      </c>
      <c r="I20475" s="313" t="s">
        <v>6828</v>
      </c>
    </row>
    <row r="20476" spans="6:9" x14ac:dyDescent="0.2">
      <c r="F20476" s="310" t="s">
        <v>25716</v>
      </c>
      <c r="G20476" s="311">
        <v>48613</v>
      </c>
      <c r="H20476" s="312" t="s">
        <v>2760</v>
      </c>
      <c r="I20476" s="313" t="s">
        <v>6828</v>
      </c>
    </row>
    <row r="20477" spans="6:9" x14ac:dyDescent="0.2">
      <c r="F20477" s="310" t="s">
        <v>25717</v>
      </c>
      <c r="G20477" s="311">
        <v>48614</v>
      </c>
      <c r="H20477" s="312" t="s">
        <v>2760</v>
      </c>
      <c r="I20477" s="313" t="s">
        <v>6828</v>
      </c>
    </row>
    <row r="20478" spans="6:9" x14ac:dyDescent="0.2">
      <c r="F20478" s="310" t="s">
        <v>25718</v>
      </c>
      <c r="G20478" s="311">
        <v>48615</v>
      </c>
      <c r="H20478" s="312" t="s">
        <v>2760</v>
      </c>
      <c r="I20478" s="313" t="s">
        <v>6828</v>
      </c>
    </row>
    <row r="20479" spans="6:9" x14ac:dyDescent="0.2">
      <c r="F20479" s="310" t="s">
        <v>25719</v>
      </c>
      <c r="G20479" s="311">
        <v>48616</v>
      </c>
      <c r="H20479" s="312" t="s">
        <v>2760</v>
      </c>
      <c r="I20479" s="313" t="s">
        <v>6828</v>
      </c>
    </row>
    <row r="20480" spans="6:9" x14ac:dyDescent="0.2">
      <c r="F20480" s="310" t="s">
        <v>25720</v>
      </c>
      <c r="G20480" s="311">
        <v>48617</v>
      </c>
      <c r="H20480" s="312" t="s">
        <v>2760</v>
      </c>
      <c r="I20480" s="313" t="s">
        <v>6828</v>
      </c>
    </row>
    <row r="20481" spans="6:9" x14ac:dyDescent="0.2">
      <c r="F20481" s="310" t="s">
        <v>25721</v>
      </c>
      <c r="G20481" s="311">
        <v>48618</v>
      </c>
      <c r="H20481" s="312" t="s">
        <v>2760</v>
      </c>
      <c r="I20481" s="313" t="s">
        <v>6828</v>
      </c>
    </row>
    <row r="20482" spans="6:9" x14ac:dyDescent="0.2">
      <c r="F20482" s="310" t="s">
        <v>25722</v>
      </c>
      <c r="G20482" s="311">
        <v>48619</v>
      </c>
      <c r="H20482" s="312" t="s">
        <v>2760</v>
      </c>
      <c r="I20482" s="313" t="s">
        <v>6828</v>
      </c>
    </row>
    <row r="20483" spans="6:9" x14ac:dyDescent="0.2">
      <c r="F20483" s="310" t="s">
        <v>25723</v>
      </c>
      <c r="G20483" s="311">
        <v>48620</v>
      </c>
      <c r="H20483" s="312" t="s">
        <v>2760</v>
      </c>
      <c r="I20483" s="313" t="s">
        <v>6828</v>
      </c>
    </row>
    <row r="20484" spans="6:9" x14ac:dyDescent="0.2">
      <c r="F20484" s="310" t="s">
        <v>25724</v>
      </c>
      <c r="G20484" s="311">
        <v>48621</v>
      </c>
      <c r="H20484" s="312" t="s">
        <v>2760</v>
      </c>
      <c r="I20484" s="313" t="s">
        <v>6828</v>
      </c>
    </row>
    <row r="20485" spans="6:9" x14ac:dyDescent="0.2">
      <c r="F20485" s="310" t="s">
        <v>25725</v>
      </c>
      <c r="G20485" s="311">
        <v>48622</v>
      </c>
      <c r="H20485" s="312" t="s">
        <v>2760</v>
      </c>
      <c r="I20485" s="313" t="s">
        <v>6828</v>
      </c>
    </row>
    <row r="20486" spans="6:9" x14ac:dyDescent="0.2">
      <c r="F20486" s="310" t="s">
        <v>25726</v>
      </c>
      <c r="G20486" s="311">
        <v>48623</v>
      </c>
      <c r="H20486" s="312" t="s">
        <v>2760</v>
      </c>
      <c r="I20486" s="313" t="s">
        <v>6828</v>
      </c>
    </row>
    <row r="20487" spans="6:9" x14ac:dyDescent="0.2">
      <c r="F20487" s="310" t="s">
        <v>25727</v>
      </c>
      <c r="G20487" s="311">
        <v>48624</v>
      </c>
      <c r="H20487" s="312" t="s">
        <v>2760</v>
      </c>
      <c r="I20487" s="313" t="s">
        <v>6828</v>
      </c>
    </row>
    <row r="20488" spans="6:9" x14ac:dyDescent="0.2">
      <c r="F20488" s="310" t="s">
        <v>25728</v>
      </c>
      <c r="G20488" s="311">
        <v>48625</v>
      </c>
      <c r="H20488" s="312" t="s">
        <v>2760</v>
      </c>
      <c r="I20488" s="313" t="s">
        <v>6828</v>
      </c>
    </row>
    <row r="20489" spans="6:9" x14ac:dyDescent="0.2">
      <c r="F20489" s="310" t="s">
        <v>25729</v>
      </c>
      <c r="G20489" s="311">
        <v>48626</v>
      </c>
      <c r="H20489" s="312" t="s">
        <v>2760</v>
      </c>
      <c r="I20489" s="313" t="s">
        <v>6828</v>
      </c>
    </row>
    <row r="20490" spans="6:9" x14ac:dyDescent="0.2">
      <c r="F20490" s="310" t="s">
        <v>25730</v>
      </c>
      <c r="G20490" s="311">
        <v>48627</v>
      </c>
      <c r="H20490" s="312" t="s">
        <v>2760</v>
      </c>
      <c r="I20490" s="313" t="s">
        <v>6828</v>
      </c>
    </row>
    <row r="20491" spans="6:9" x14ac:dyDescent="0.2">
      <c r="F20491" s="310" t="s">
        <v>25731</v>
      </c>
      <c r="G20491" s="311">
        <v>48628</v>
      </c>
      <c r="H20491" s="312" t="s">
        <v>2760</v>
      </c>
      <c r="I20491" s="313" t="s">
        <v>6828</v>
      </c>
    </row>
    <row r="20492" spans="6:9" x14ac:dyDescent="0.2">
      <c r="F20492" s="310" t="s">
        <v>25732</v>
      </c>
      <c r="G20492" s="311">
        <v>48629</v>
      </c>
      <c r="H20492" s="312" t="s">
        <v>2760</v>
      </c>
      <c r="I20492" s="313" t="s">
        <v>6828</v>
      </c>
    </row>
    <row r="20493" spans="6:9" x14ac:dyDescent="0.2">
      <c r="F20493" s="310" t="s">
        <v>25733</v>
      </c>
      <c r="G20493" s="311">
        <v>48630</v>
      </c>
      <c r="H20493" s="312" t="s">
        <v>2760</v>
      </c>
      <c r="I20493" s="313" t="s">
        <v>6828</v>
      </c>
    </row>
    <row r="20494" spans="6:9" x14ac:dyDescent="0.2">
      <c r="F20494" s="310" t="s">
        <v>25734</v>
      </c>
      <c r="G20494" s="311">
        <v>48631</v>
      </c>
      <c r="H20494" s="312" t="s">
        <v>2760</v>
      </c>
      <c r="I20494" s="313" t="s">
        <v>6828</v>
      </c>
    </row>
    <row r="20495" spans="6:9" x14ac:dyDescent="0.2">
      <c r="F20495" s="310" t="s">
        <v>25735</v>
      </c>
      <c r="G20495" s="311">
        <v>48632</v>
      </c>
      <c r="H20495" s="312" t="s">
        <v>2760</v>
      </c>
      <c r="I20495" s="313" t="s">
        <v>6828</v>
      </c>
    </row>
    <row r="20496" spans="6:9" x14ac:dyDescent="0.2">
      <c r="F20496" s="310" t="s">
        <v>25736</v>
      </c>
      <c r="G20496" s="311">
        <v>48633</v>
      </c>
      <c r="H20496" s="312" t="s">
        <v>2760</v>
      </c>
      <c r="I20496" s="313" t="s">
        <v>6828</v>
      </c>
    </row>
    <row r="20497" spans="6:9" x14ac:dyDescent="0.2">
      <c r="F20497" s="310" t="s">
        <v>25737</v>
      </c>
      <c r="G20497" s="311">
        <v>48634</v>
      </c>
      <c r="H20497" s="312" t="s">
        <v>2760</v>
      </c>
      <c r="I20497" s="313" t="s">
        <v>6828</v>
      </c>
    </row>
    <row r="20498" spans="6:9" x14ac:dyDescent="0.2">
      <c r="F20498" s="310" t="s">
        <v>25738</v>
      </c>
      <c r="G20498" s="311">
        <v>48635</v>
      </c>
      <c r="H20498" s="312" t="s">
        <v>2760</v>
      </c>
      <c r="I20498" s="313" t="s">
        <v>6828</v>
      </c>
    </row>
    <row r="20499" spans="6:9" x14ac:dyDescent="0.2">
      <c r="F20499" s="310" t="s">
        <v>25739</v>
      </c>
      <c r="G20499" s="311">
        <v>48636</v>
      </c>
      <c r="H20499" s="312" t="s">
        <v>2760</v>
      </c>
      <c r="I20499" s="313" t="s">
        <v>6828</v>
      </c>
    </row>
    <row r="20500" spans="6:9" x14ac:dyDescent="0.2">
      <c r="F20500" s="310" t="s">
        <v>25740</v>
      </c>
      <c r="G20500" s="311">
        <v>48637</v>
      </c>
      <c r="H20500" s="312" t="s">
        <v>2760</v>
      </c>
      <c r="I20500" s="313" t="s">
        <v>6828</v>
      </c>
    </row>
    <row r="20501" spans="6:9" x14ac:dyDescent="0.2">
      <c r="F20501" s="310" t="s">
        <v>25741</v>
      </c>
      <c r="G20501" s="311">
        <v>48638</v>
      </c>
      <c r="H20501" s="312" t="s">
        <v>2760</v>
      </c>
      <c r="I20501" s="313" t="s">
        <v>6828</v>
      </c>
    </row>
    <row r="20502" spans="6:9" x14ac:dyDescent="0.2">
      <c r="F20502" s="310" t="s">
        <v>25742</v>
      </c>
      <c r="G20502" s="311">
        <v>48640</v>
      </c>
      <c r="H20502" s="312" t="s">
        <v>2760</v>
      </c>
      <c r="I20502" s="313" t="s">
        <v>6828</v>
      </c>
    </row>
    <row r="20503" spans="6:9" x14ac:dyDescent="0.2">
      <c r="F20503" s="310" t="s">
        <v>25743</v>
      </c>
      <c r="G20503" s="311">
        <v>48641</v>
      </c>
      <c r="H20503" s="312" t="s">
        <v>2760</v>
      </c>
      <c r="I20503" s="313" t="s">
        <v>6828</v>
      </c>
    </row>
    <row r="20504" spans="6:9" x14ac:dyDescent="0.2">
      <c r="F20504" s="310" t="s">
        <v>25744</v>
      </c>
      <c r="G20504" s="311">
        <v>48642</v>
      </c>
      <c r="H20504" s="312" t="s">
        <v>2760</v>
      </c>
      <c r="I20504" s="313" t="s">
        <v>6828</v>
      </c>
    </row>
    <row r="20505" spans="6:9" x14ac:dyDescent="0.2">
      <c r="F20505" s="310" t="s">
        <v>25745</v>
      </c>
      <c r="G20505" s="311">
        <v>48647</v>
      </c>
      <c r="H20505" s="312" t="s">
        <v>2760</v>
      </c>
      <c r="I20505" s="313" t="s">
        <v>6828</v>
      </c>
    </row>
    <row r="20506" spans="6:9" x14ac:dyDescent="0.2">
      <c r="F20506" s="310" t="s">
        <v>25746</v>
      </c>
      <c r="G20506" s="311">
        <v>48649</v>
      </c>
      <c r="H20506" s="312" t="s">
        <v>2760</v>
      </c>
      <c r="I20506" s="313" t="s">
        <v>6828</v>
      </c>
    </row>
    <row r="20507" spans="6:9" x14ac:dyDescent="0.2">
      <c r="F20507" s="310" t="s">
        <v>25747</v>
      </c>
      <c r="G20507" s="311">
        <v>48650</v>
      </c>
      <c r="H20507" s="312" t="s">
        <v>2760</v>
      </c>
      <c r="I20507" s="313" t="s">
        <v>6828</v>
      </c>
    </row>
    <row r="20508" spans="6:9" x14ac:dyDescent="0.2">
      <c r="F20508" s="310" t="s">
        <v>25748</v>
      </c>
      <c r="G20508" s="311">
        <v>48651</v>
      </c>
      <c r="H20508" s="312" t="s">
        <v>2760</v>
      </c>
      <c r="I20508" s="313" t="s">
        <v>6828</v>
      </c>
    </row>
    <row r="20509" spans="6:9" x14ac:dyDescent="0.2">
      <c r="F20509" s="310" t="s">
        <v>25749</v>
      </c>
      <c r="G20509" s="311">
        <v>48652</v>
      </c>
      <c r="H20509" s="312" t="s">
        <v>2760</v>
      </c>
      <c r="I20509" s="313" t="s">
        <v>6828</v>
      </c>
    </row>
    <row r="20510" spans="6:9" x14ac:dyDescent="0.2">
      <c r="F20510" s="310" t="s">
        <v>25750</v>
      </c>
      <c r="G20510" s="311">
        <v>48653</v>
      </c>
      <c r="H20510" s="312" t="s">
        <v>2760</v>
      </c>
      <c r="I20510" s="313" t="s">
        <v>6828</v>
      </c>
    </row>
    <row r="20511" spans="6:9" x14ac:dyDescent="0.2">
      <c r="F20511" s="310" t="s">
        <v>25751</v>
      </c>
      <c r="G20511" s="311">
        <v>48654</v>
      </c>
      <c r="H20511" s="312" t="s">
        <v>2760</v>
      </c>
      <c r="I20511" s="313" t="s">
        <v>6828</v>
      </c>
    </row>
    <row r="20512" spans="6:9" x14ac:dyDescent="0.2">
      <c r="F20512" s="310" t="s">
        <v>25752</v>
      </c>
      <c r="G20512" s="311">
        <v>48655</v>
      </c>
      <c r="H20512" s="312" t="s">
        <v>2760</v>
      </c>
      <c r="I20512" s="313" t="s">
        <v>6828</v>
      </c>
    </row>
    <row r="20513" spans="6:9" x14ac:dyDescent="0.2">
      <c r="F20513" s="310" t="s">
        <v>25753</v>
      </c>
      <c r="G20513" s="311">
        <v>48656</v>
      </c>
      <c r="H20513" s="312" t="s">
        <v>2760</v>
      </c>
      <c r="I20513" s="313" t="s">
        <v>6828</v>
      </c>
    </row>
    <row r="20514" spans="6:9" x14ac:dyDescent="0.2">
      <c r="F20514" s="310" t="s">
        <v>25754</v>
      </c>
      <c r="G20514" s="311">
        <v>48657</v>
      </c>
      <c r="H20514" s="312" t="s">
        <v>2760</v>
      </c>
      <c r="I20514" s="313" t="s">
        <v>6828</v>
      </c>
    </row>
    <row r="20515" spans="6:9" x14ac:dyDescent="0.2">
      <c r="F20515" s="310" t="s">
        <v>25755</v>
      </c>
      <c r="G20515" s="311">
        <v>48658</v>
      </c>
      <c r="H20515" s="312" t="s">
        <v>2760</v>
      </c>
      <c r="I20515" s="313" t="s">
        <v>6828</v>
      </c>
    </row>
    <row r="20516" spans="6:9" x14ac:dyDescent="0.2">
      <c r="F20516" s="310" t="s">
        <v>25756</v>
      </c>
      <c r="G20516" s="311">
        <v>48659</v>
      </c>
      <c r="H20516" s="312" t="s">
        <v>2760</v>
      </c>
      <c r="I20516" s="313" t="s">
        <v>6828</v>
      </c>
    </row>
    <row r="20517" spans="6:9" x14ac:dyDescent="0.2">
      <c r="F20517" s="310" t="s">
        <v>25757</v>
      </c>
      <c r="G20517" s="311">
        <v>48661</v>
      </c>
      <c r="H20517" s="312" t="s">
        <v>2760</v>
      </c>
      <c r="I20517" s="313" t="s">
        <v>6828</v>
      </c>
    </row>
    <row r="20518" spans="6:9" x14ac:dyDescent="0.2">
      <c r="F20518" s="310" t="s">
        <v>25758</v>
      </c>
      <c r="G20518" s="311">
        <v>48662</v>
      </c>
      <c r="H20518" s="312" t="s">
        <v>2760</v>
      </c>
      <c r="I20518" s="313" t="s">
        <v>6828</v>
      </c>
    </row>
    <row r="20519" spans="6:9" x14ac:dyDescent="0.2">
      <c r="F20519" s="310" t="s">
        <v>25759</v>
      </c>
      <c r="G20519" s="311">
        <v>48663</v>
      </c>
      <c r="H20519" s="312" t="s">
        <v>2760</v>
      </c>
      <c r="I20519" s="313" t="s">
        <v>6828</v>
      </c>
    </row>
    <row r="20520" spans="6:9" x14ac:dyDescent="0.2">
      <c r="F20520" s="310" t="s">
        <v>25760</v>
      </c>
      <c r="G20520" s="311">
        <v>48667</v>
      </c>
      <c r="H20520" s="312" t="s">
        <v>2760</v>
      </c>
      <c r="I20520" s="313" t="s">
        <v>6828</v>
      </c>
    </row>
    <row r="20521" spans="6:9" x14ac:dyDescent="0.2">
      <c r="F20521" s="310" t="s">
        <v>25761</v>
      </c>
      <c r="G20521" s="311">
        <v>48670</v>
      </c>
      <c r="H20521" s="312" t="s">
        <v>2760</v>
      </c>
      <c r="I20521" s="313" t="s">
        <v>6828</v>
      </c>
    </row>
    <row r="20522" spans="6:9" x14ac:dyDescent="0.2">
      <c r="F20522" s="310" t="s">
        <v>25762</v>
      </c>
      <c r="G20522" s="311">
        <v>48674</v>
      </c>
      <c r="H20522" s="312" t="s">
        <v>2760</v>
      </c>
      <c r="I20522" s="313" t="s">
        <v>6828</v>
      </c>
    </row>
    <row r="20523" spans="6:9" x14ac:dyDescent="0.2">
      <c r="F20523" s="310" t="s">
        <v>25763</v>
      </c>
      <c r="G20523" s="311">
        <v>48686</v>
      </c>
      <c r="H20523" s="312" t="s">
        <v>2760</v>
      </c>
      <c r="I20523" s="313" t="s">
        <v>6828</v>
      </c>
    </row>
    <row r="20524" spans="6:9" x14ac:dyDescent="0.2">
      <c r="F20524" s="310" t="s">
        <v>25764</v>
      </c>
      <c r="G20524" s="311">
        <v>48701</v>
      </c>
      <c r="H20524" s="312" t="s">
        <v>2760</v>
      </c>
      <c r="I20524" s="313" t="s">
        <v>6828</v>
      </c>
    </row>
    <row r="20525" spans="6:9" x14ac:dyDescent="0.2">
      <c r="F20525" s="310" t="s">
        <v>25765</v>
      </c>
      <c r="G20525" s="311">
        <v>48703</v>
      </c>
      <c r="H20525" s="312" t="s">
        <v>2760</v>
      </c>
      <c r="I20525" s="313" t="s">
        <v>6828</v>
      </c>
    </row>
    <row r="20526" spans="6:9" x14ac:dyDescent="0.2">
      <c r="F20526" s="310" t="s">
        <v>25766</v>
      </c>
      <c r="G20526" s="311">
        <v>48705</v>
      </c>
      <c r="H20526" s="312" t="s">
        <v>2760</v>
      </c>
      <c r="I20526" s="313" t="s">
        <v>6828</v>
      </c>
    </row>
    <row r="20527" spans="6:9" x14ac:dyDescent="0.2">
      <c r="F20527" s="310" t="s">
        <v>25767</v>
      </c>
      <c r="G20527" s="311">
        <v>48706</v>
      </c>
      <c r="H20527" s="312" t="s">
        <v>2760</v>
      </c>
      <c r="I20527" s="313" t="s">
        <v>6828</v>
      </c>
    </row>
    <row r="20528" spans="6:9" x14ac:dyDescent="0.2">
      <c r="F20528" s="310" t="s">
        <v>25768</v>
      </c>
      <c r="G20528" s="311">
        <v>48707</v>
      </c>
      <c r="H20528" s="312" t="s">
        <v>2760</v>
      </c>
      <c r="I20528" s="313" t="s">
        <v>6828</v>
      </c>
    </row>
    <row r="20529" spans="6:9" x14ac:dyDescent="0.2">
      <c r="F20529" s="310" t="s">
        <v>25769</v>
      </c>
      <c r="G20529" s="311">
        <v>48708</v>
      </c>
      <c r="H20529" s="312" t="s">
        <v>2760</v>
      </c>
      <c r="I20529" s="313" t="s">
        <v>6828</v>
      </c>
    </row>
    <row r="20530" spans="6:9" x14ac:dyDescent="0.2">
      <c r="F20530" s="310" t="s">
        <v>25770</v>
      </c>
      <c r="G20530" s="311">
        <v>48710</v>
      </c>
      <c r="H20530" s="312" t="s">
        <v>2760</v>
      </c>
      <c r="I20530" s="313" t="s">
        <v>6828</v>
      </c>
    </row>
    <row r="20531" spans="6:9" x14ac:dyDescent="0.2">
      <c r="F20531" s="310" t="s">
        <v>25771</v>
      </c>
      <c r="G20531" s="311">
        <v>48720</v>
      </c>
      <c r="H20531" s="312" t="s">
        <v>2760</v>
      </c>
      <c r="I20531" s="313" t="s">
        <v>6828</v>
      </c>
    </row>
    <row r="20532" spans="6:9" x14ac:dyDescent="0.2">
      <c r="F20532" s="310" t="s">
        <v>25772</v>
      </c>
      <c r="G20532" s="311">
        <v>48721</v>
      </c>
      <c r="H20532" s="312" t="s">
        <v>2760</v>
      </c>
      <c r="I20532" s="313" t="s">
        <v>6828</v>
      </c>
    </row>
    <row r="20533" spans="6:9" x14ac:dyDescent="0.2">
      <c r="F20533" s="310" t="s">
        <v>25773</v>
      </c>
      <c r="G20533" s="311">
        <v>48722</v>
      </c>
      <c r="H20533" s="312" t="s">
        <v>2760</v>
      </c>
      <c r="I20533" s="313" t="s">
        <v>6828</v>
      </c>
    </row>
    <row r="20534" spans="6:9" x14ac:dyDescent="0.2">
      <c r="F20534" s="310" t="s">
        <v>25774</v>
      </c>
      <c r="G20534" s="311">
        <v>48723</v>
      </c>
      <c r="H20534" s="312" t="s">
        <v>2760</v>
      </c>
      <c r="I20534" s="313" t="s">
        <v>6828</v>
      </c>
    </row>
    <row r="20535" spans="6:9" x14ac:dyDescent="0.2">
      <c r="F20535" s="310" t="s">
        <v>25775</v>
      </c>
      <c r="G20535" s="311">
        <v>48724</v>
      </c>
      <c r="H20535" s="312" t="s">
        <v>2760</v>
      </c>
      <c r="I20535" s="313" t="s">
        <v>6828</v>
      </c>
    </row>
    <row r="20536" spans="6:9" x14ac:dyDescent="0.2">
      <c r="F20536" s="310" t="s">
        <v>25776</v>
      </c>
      <c r="G20536" s="311">
        <v>48725</v>
      </c>
      <c r="H20536" s="312" t="s">
        <v>2760</v>
      </c>
      <c r="I20536" s="313" t="s">
        <v>6828</v>
      </c>
    </row>
    <row r="20537" spans="6:9" x14ac:dyDescent="0.2">
      <c r="F20537" s="310" t="s">
        <v>25777</v>
      </c>
      <c r="G20537" s="311">
        <v>48726</v>
      </c>
      <c r="H20537" s="312" t="s">
        <v>2760</v>
      </c>
      <c r="I20537" s="313" t="s">
        <v>6828</v>
      </c>
    </row>
    <row r="20538" spans="6:9" x14ac:dyDescent="0.2">
      <c r="F20538" s="310" t="s">
        <v>25778</v>
      </c>
      <c r="G20538" s="311">
        <v>48727</v>
      </c>
      <c r="H20538" s="312" t="s">
        <v>2760</v>
      </c>
      <c r="I20538" s="313" t="s">
        <v>6828</v>
      </c>
    </row>
    <row r="20539" spans="6:9" x14ac:dyDescent="0.2">
      <c r="F20539" s="310" t="s">
        <v>25779</v>
      </c>
      <c r="G20539" s="311">
        <v>48728</v>
      </c>
      <c r="H20539" s="312" t="s">
        <v>2760</v>
      </c>
      <c r="I20539" s="313" t="s">
        <v>6828</v>
      </c>
    </row>
    <row r="20540" spans="6:9" x14ac:dyDescent="0.2">
      <c r="F20540" s="310" t="s">
        <v>25780</v>
      </c>
      <c r="G20540" s="311">
        <v>48729</v>
      </c>
      <c r="H20540" s="312" t="s">
        <v>2760</v>
      </c>
      <c r="I20540" s="313" t="s">
        <v>6828</v>
      </c>
    </row>
    <row r="20541" spans="6:9" x14ac:dyDescent="0.2">
      <c r="F20541" s="310" t="s">
        <v>25781</v>
      </c>
      <c r="G20541" s="311">
        <v>48730</v>
      </c>
      <c r="H20541" s="312" t="s">
        <v>2760</v>
      </c>
      <c r="I20541" s="313" t="s">
        <v>6828</v>
      </c>
    </row>
    <row r="20542" spans="6:9" x14ac:dyDescent="0.2">
      <c r="F20542" s="310" t="s">
        <v>25782</v>
      </c>
      <c r="G20542" s="311">
        <v>48731</v>
      </c>
      <c r="H20542" s="312" t="s">
        <v>2760</v>
      </c>
      <c r="I20542" s="313" t="s">
        <v>6828</v>
      </c>
    </row>
    <row r="20543" spans="6:9" x14ac:dyDescent="0.2">
      <c r="F20543" s="310" t="s">
        <v>25783</v>
      </c>
      <c r="G20543" s="311">
        <v>48732</v>
      </c>
      <c r="H20543" s="312" t="s">
        <v>2760</v>
      </c>
      <c r="I20543" s="313" t="s">
        <v>6828</v>
      </c>
    </row>
    <row r="20544" spans="6:9" x14ac:dyDescent="0.2">
      <c r="F20544" s="310" t="s">
        <v>25784</v>
      </c>
      <c r="G20544" s="311">
        <v>48733</v>
      </c>
      <c r="H20544" s="312" t="s">
        <v>2760</v>
      </c>
      <c r="I20544" s="313" t="s">
        <v>6828</v>
      </c>
    </row>
    <row r="20545" spans="6:9" x14ac:dyDescent="0.2">
      <c r="F20545" s="310" t="s">
        <v>25785</v>
      </c>
      <c r="G20545" s="311">
        <v>48734</v>
      </c>
      <c r="H20545" s="312" t="s">
        <v>2760</v>
      </c>
      <c r="I20545" s="313" t="s">
        <v>6828</v>
      </c>
    </row>
    <row r="20546" spans="6:9" x14ac:dyDescent="0.2">
      <c r="F20546" s="310" t="s">
        <v>25786</v>
      </c>
      <c r="G20546" s="311">
        <v>48735</v>
      </c>
      <c r="H20546" s="312" t="s">
        <v>2760</v>
      </c>
      <c r="I20546" s="313" t="s">
        <v>6828</v>
      </c>
    </row>
    <row r="20547" spans="6:9" x14ac:dyDescent="0.2">
      <c r="F20547" s="322" t="s">
        <v>25787</v>
      </c>
      <c r="G20547" s="316">
        <v>48736</v>
      </c>
      <c r="H20547" s="323" t="s">
        <v>2760</v>
      </c>
      <c r="I20547" s="313" t="s">
        <v>6828</v>
      </c>
    </row>
    <row r="20548" spans="6:9" x14ac:dyDescent="0.2">
      <c r="F20548" s="310" t="s">
        <v>25788</v>
      </c>
      <c r="G20548" s="311">
        <v>48737</v>
      </c>
      <c r="H20548" s="312" t="s">
        <v>2760</v>
      </c>
      <c r="I20548" s="313" t="s">
        <v>6828</v>
      </c>
    </row>
    <row r="20549" spans="6:9" x14ac:dyDescent="0.2">
      <c r="F20549" s="310" t="s">
        <v>25789</v>
      </c>
      <c r="G20549" s="311">
        <v>48738</v>
      </c>
      <c r="H20549" s="312" t="s">
        <v>2760</v>
      </c>
      <c r="I20549" s="313" t="s">
        <v>6828</v>
      </c>
    </row>
    <row r="20550" spans="6:9" x14ac:dyDescent="0.2">
      <c r="F20550" s="310" t="s">
        <v>25790</v>
      </c>
      <c r="G20550" s="311">
        <v>48739</v>
      </c>
      <c r="H20550" s="312" t="s">
        <v>2760</v>
      </c>
      <c r="I20550" s="313" t="s">
        <v>6828</v>
      </c>
    </row>
    <row r="20551" spans="6:9" x14ac:dyDescent="0.2">
      <c r="F20551" s="310" t="s">
        <v>25791</v>
      </c>
      <c r="G20551" s="311">
        <v>48740</v>
      </c>
      <c r="H20551" s="312" t="s">
        <v>2760</v>
      </c>
      <c r="I20551" s="313" t="s">
        <v>6828</v>
      </c>
    </row>
    <row r="20552" spans="6:9" x14ac:dyDescent="0.2">
      <c r="F20552" s="310" t="s">
        <v>25792</v>
      </c>
      <c r="G20552" s="311">
        <v>48741</v>
      </c>
      <c r="H20552" s="312" t="s">
        <v>2760</v>
      </c>
      <c r="I20552" s="313" t="s">
        <v>6828</v>
      </c>
    </row>
    <row r="20553" spans="6:9" x14ac:dyDescent="0.2">
      <c r="F20553" s="310" t="s">
        <v>25793</v>
      </c>
      <c r="G20553" s="311">
        <v>48742</v>
      </c>
      <c r="H20553" s="312" t="s">
        <v>2760</v>
      </c>
      <c r="I20553" s="313" t="s">
        <v>6828</v>
      </c>
    </row>
    <row r="20554" spans="6:9" x14ac:dyDescent="0.2">
      <c r="F20554" s="310" t="s">
        <v>25794</v>
      </c>
      <c r="G20554" s="311">
        <v>48743</v>
      </c>
      <c r="H20554" s="312" t="s">
        <v>2760</v>
      </c>
      <c r="I20554" s="313" t="s">
        <v>6828</v>
      </c>
    </row>
    <row r="20555" spans="6:9" x14ac:dyDescent="0.2">
      <c r="F20555" s="310" t="s">
        <v>25795</v>
      </c>
      <c r="G20555" s="311">
        <v>48744</v>
      </c>
      <c r="H20555" s="312" t="s">
        <v>2760</v>
      </c>
      <c r="I20555" s="313" t="s">
        <v>6828</v>
      </c>
    </row>
    <row r="20556" spans="6:9" x14ac:dyDescent="0.2">
      <c r="F20556" s="310" t="s">
        <v>25796</v>
      </c>
      <c r="G20556" s="311">
        <v>48745</v>
      </c>
      <c r="H20556" s="312" t="s">
        <v>2760</v>
      </c>
      <c r="I20556" s="313" t="s">
        <v>6828</v>
      </c>
    </row>
    <row r="20557" spans="6:9" x14ac:dyDescent="0.2">
      <c r="F20557" s="310" t="s">
        <v>25797</v>
      </c>
      <c r="G20557" s="311">
        <v>48746</v>
      </c>
      <c r="H20557" s="312" t="s">
        <v>2760</v>
      </c>
      <c r="I20557" s="313" t="s">
        <v>6828</v>
      </c>
    </row>
    <row r="20558" spans="6:9" x14ac:dyDescent="0.2">
      <c r="F20558" s="310" t="s">
        <v>25798</v>
      </c>
      <c r="G20558" s="311">
        <v>48747</v>
      </c>
      <c r="H20558" s="312" t="s">
        <v>2760</v>
      </c>
      <c r="I20558" s="313" t="s">
        <v>6828</v>
      </c>
    </row>
    <row r="20559" spans="6:9" x14ac:dyDescent="0.2">
      <c r="F20559" s="310" t="s">
        <v>25799</v>
      </c>
      <c r="G20559" s="311">
        <v>48748</v>
      </c>
      <c r="H20559" s="312" t="s">
        <v>2760</v>
      </c>
      <c r="I20559" s="313" t="s">
        <v>6828</v>
      </c>
    </row>
    <row r="20560" spans="6:9" x14ac:dyDescent="0.2">
      <c r="F20560" s="310" t="s">
        <v>25800</v>
      </c>
      <c r="G20560" s="311">
        <v>48749</v>
      </c>
      <c r="H20560" s="312" t="s">
        <v>2760</v>
      </c>
      <c r="I20560" s="313" t="s">
        <v>6828</v>
      </c>
    </row>
    <row r="20561" spans="6:9" x14ac:dyDescent="0.2">
      <c r="F20561" s="310" t="s">
        <v>25801</v>
      </c>
      <c r="G20561" s="311">
        <v>48750</v>
      </c>
      <c r="H20561" s="312" t="s">
        <v>2760</v>
      </c>
      <c r="I20561" s="313" t="s">
        <v>6828</v>
      </c>
    </row>
    <row r="20562" spans="6:9" x14ac:dyDescent="0.2">
      <c r="F20562" s="310" t="s">
        <v>25802</v>
      </c>
      <c r="G20562" s="311">
        <v>48754</v>
      </c>
      <c r="H20562" s="312" t="s">
        <v>2760</v>
      </c>
      <c r="I20562" s="313" t="s">
        <v>6828</v>
      </c>
    </row>
    <row r="20563" spans="6:9" x14ac:dyDescent="0.2">
      <c r="F20563" s="310" t="s">
        <v>25803</v>
      </c>
      <c r="G20563" s="311">
        <v>48755</v>
      </c>
      <c r="H20563" s="312" t="s">
        <v>2760</v>
      </c>
      <c r="I20563" s="313" t="s">
        <v>6828</v>
      </c>
    </row>
    <row r="20564" spans="6:9" x14ac:dyDescent="0.2">
      <c r="F20564" s="310" t="s">
        <v>25804</v>
      </c>
      <c r="G20564" s="311">
        <v>48756</v>
      </c>
      <c r="H20564" s="312" t="s">
        <v>2760</v>
      </c>
      <c r="I20564" s="313" t="s">
        <v>6828</v>
      </c>
    </row>
    <row r="20565" spans="6:9" x14ac:dyDescent="0.2">
      <c r="F20565" s="310" t="s">
        <v>25805</v>
      </c>
      <c r="G20565" s="311">
        <v>48757</v>
      </c>
      <c r="H20565" s="312" t="s">
        <v>2760</v>
      </c>
      <c r="I20565" s="313" t="s">
        <v>6828</v>
      </c>
    </row>
    <row r="20566" spans="6:9" x14ac:dyDescent="0.2">
      <c r="F20566" s="310" t="s">
        <v>25806</v>
      </c>
      <c r="G20566" s="311">
        <v>48758</v>
      </c>
      <c r="H20566" s="312" t="s">
        <v>2760</v>
      </c>
      <c r="I20566" s="313" t="s">
        <v>6828</v>
      </c>
    </row>
    <row r="20567" spans="6:9" x14ac:dyDescent="0.2">
      <c r="F20567" s="310" t="s">
        <v>25807</v>
      </c>
      <c r="G20567" s="311">
        <v>48759</v>
      </c>
      <c r="H20567" s="312" t="s">
        <v>2760</v>
      </c>
      <c r="I20567" s="313" t="s">
        <v>6828</v>
      </c>
    </row>
    <row r="20568" spans="6:9" x14ac:dyDescent="0.2">
      <c r="F20568" s="310" t="s">
        <v>25808</v>
      </c>
      <c r="G20568" s="311">
        <v>48760</v>
      </c>
      <c r="H20568" s="312" t="s">
        <v>2760</v>
      </c>
      <c r="I20568" s="313" t="s">
        <v>6828</v>
      </c>
    </row>
    <row r="20569" spans="6:9" x14ac:dyDescent="0.2">
      <c r="F20569" s="310" t="s">
        <v>25809</v>
      </c>
      <c r="G20569" s="311">
        <v>48761</v>
      </c>
      <c r="H20569" s="312" t="s">
        <v>2760</v>
      </c>
      <c r="I20569" s="313" t="s">
        <v>6828</v>
      </c>
    </row>
    <row r="20570" spans="6:9" x14ac:dyDescent="0.2">
      <c r="F20570" s="310" t="s">
        <v>25810</v>
      </c>
      <c r="G20570" s="311">
        <v>48762</v>
      </c>
      <c r="H20570" s="312" t="s">
        <v>2760</v>
      </c>
      <c r="I20570" s="313" t="s">
        <v>6828</v>
      </c>
    </row>
    <row r="20571" spans="6:9" x14ac:dyDescent="0.2">
      <c r="F20571" s="310" t="s">
        <v>25811</v>
      </c>
      <c r="G20571" s="311">
        <v>48763</v>
      </c>
      <c r="H20571" s="312" t="s">
        <v>2760</v>
      </c>
      <c r="I20571" s="313" t="s">
        <v>6828</v>
      </c>
    </row>
    <row r="20572" spans="6:9" x14ac:dyDescent="0.2">
      <c r="F20572" s="310" t="s">
        <v>25812</v>
      </c>
      <c r="G20572" s="311">
        <v>48764</v>
      </c>
      <c r="H20572" s="312" t="s">
        <v>2760</v>
      </c>
      <c r="I20572" s="313" t="s">
        <v>6828</v>
      </c>
    </row>
    <row r="20573" spans="6:9" x14ac:dyDescent="0.2">
      <c r="F20573" s="310" t="s">
        <v>25813</v>
      </c>
      <c r="G20573" s="311">
        <v>48765</v>
      </c>
      <c r="H20573" s="312" t="s">
        <v>2760</v>
      </c>
      <c r="I20573" s="313" t="s">
        <v>6828</v>
      </c>
    </row>
    <row r="20574" spans="6:9" x14ac:dyDescent="0.2">
      <c r="F20574" s="310" t="s">
        <v>25814</v>
      </c>
      <c r="G20574" s="311">
        <v>48766</v>
      </c>
      <c r="H20574" s="312" t="s">
        <v>2760</v>
      </c>
      <c r="I20574" s="313" t="s">
        <v>6828</v>
      </c>
    </row>
    <row r="20575" spans="6:9" x14ac:dyDescent="0.2">
      <c r="F20575" s="310" t="s">
        <v>25815</v>
      </c>
      <c r="G20575" s="311">
        <v>48767</v>
      </c>
      <c r="H20575" s="312" t="s">
        <v>2760</v>
      </c>
      <c r="I20575" s="313" t="s">
        <v>6828</v>
      </c>
    </row>
    <row r="20576" spans="6:9" x14ac:dyDescent="0.2">
      <c r="F20576" s="310" t="s">
        <v>25816</v>
      </c>
      <c r="G20576" s="311">
        <v>48768</v>
      </c>
      <c r="H20576" s="312" t="s">
        <v>2760</v>
      </c>
      <c r="I20576" s="313" t="s">
        <v>6828</v>
      </c>
    </row>
    <row r="20577" spans="6:9" x14ac:dyDescent="0.2">
      <c r="F20577" s="322" t="s">
        <v>25817</v>
      </c>
      <c r="G20577" s="316">
        <v>48769</v>
      </c>
      <c r="H20577" s="323" t="s">
        <v>2760</v>
      </c>
      <c r="I20577" s="313" t="s">
        <v>6828</v>
      </c>
    </row>
    <row r="20578" spans="6:9" x14ac:dyDescent="0.2">
      <c r="F20578" s="310" t="s">
        <v>25818</v>
      </c>
      <c r="G20578" s="311">
        <v>48770</v>
      </c>
      <c r="H20578" s="312" t="s">
        <v>2760</v>
      </c>
      <c r="I20578" s="313" t="s">
        <v>6828</v>
      </c>
    </row>
    <row r="20579" spans="6:9" x14ac:dyDescent="0.2">
      <c r="F20579" s="310" t="s">
        <v>25819</v>
      </c>
      <c r="G20579" s="311">
        <v>48787</v>
      </c>
      <c r="H20579" s="312" t="s">
        <v>2760</v>
      </c>
      <c r="I20579" s="313" t="s">
        <v>6828</v>
      </c>
    </row>
    <row r="20580" spans="6:9" x14ac:dyDescent="0.2">
      <c r="F20580" s="310" t="s">
        <v>25820</v>
      </c>
      <c r="G20580" s="311">
        <v>48801</v>
      </c>
      <c r="H20580" s="312" t="s">
        <v>2760</v>
      </c>
      <c r="I20580" s="313" t="s">
        <v>6828</v>
      </c>
    </row>
    <row r="20581" spans="6:9" x14ac:dyDescent="0.2">
      <c r="F20581" s="322" t="s">
        <v>25821</v>
      </c>
      <c r="G20581" s="316">
        <v>48802</v>
      </c>
      <c r="H20581" s="323" t="s">
        <v>2760</v>
      </c>
      <c r="I20581" s="313" t="s">
        <v>6828</v>
      </c>
    </row>
    <row r="20582" spans="6:9" x14ac:dyDescent="0.2">
      <c r="F20582" s="310" t="s">
        <v>25822</v>
      </c>
      <c r="G20582" s="311">
        <v>48804</v>
      </c>
      <c r="H20582" s="312" t="s">
        <v>2760</v>
      </c>
      <c r="I20582" s="313" t="s">
        <v>6828</v>
      </c>
    </row>
    <row r="20583" spans="6:9" x14ac:dyDescent="0.2">
      <c r="F20583" s="310" t="s">
        <v>25823</v>
      </c>
      <c r="G20583" s="311">
        <v>48805</v>
      </c>
      <c r="H20583" s="312" t="s">
        <v>2760</v>
      </c>
      <c r="I20583" s="313" t="s">
        <v>6828</v>
      </c>
    </row>
    <row r="20584" spans="6:9" x14ac:dyDescent="0.2">
      <c r="F20584" s="310" t="s">
        <v>25824</v>
      </c>
      <c r="G20584" s="311">
        <v>48806</v>
      </c>
      <c r="H20584" s="312" t="s">
        <v>2760</v>
      </c>
      <c r="I20584" s="313" t="s">
        <v>6828</v>
      </c>
    </row>
    <row r="20585" spans="6:9" x14ac:dyDescent="0.2">
      <c r="F20585" s="310" t="s">
        <v>25825</v>
      </c>
      <c r="G20585" s="311">
        <v>48807</v>
      </c>
      <c r="H20585" s="312" t="s">
        <v>2760</v>
      </c>
      <c r="I20585" s="313" t="s">
        <v>6828</v>
      </c>
    </row>
    <row r="20586" spans="6:9" x14ac:dyDescent="0.2">
      <c r="F20586" s="310" t="s">
        <v>25826</v>
      </c>
      <c r="G20586" s="311">
        <v>48808</v>
      </c>
      <c r="H20586" s="312" t="s">
        <v>2760</v>
      </c>
      <c r="I20586" s="313" t="s">
        <v>6828</v>
      </c>
    </row>
    <row r="20587" spans="6:9" x14ac:dyDescent="0.2">
      <c r="F20587" s="310" t="s">
        <v>25827</v>
      </c>
      <c r="G20587" s="311">
        <v>48809</v>
      </c>
      <c r="H20587" s="312" t="s">
        <v>2760</v>
      </c>
      <c r="I20587" s="313" t="s">
        <v>6828</v>
      </c>
    </row>
    <row r="20588" spans="6:9" x14ac:dyDescent="0.2">
      <c r="F20588" s="310" t="s">
        <v>25828</v>
      </c>
      <c r="G20588" s="311">
        <v>48811</v>
      </c>
      <c r="H20588" s="312" t="s">
        <v>2760</v>
      </c>
      <c r="I20588" s="313" t="s">
        <v>6828</v>
      </c>
    </row>
    <row r="20589" spans="6:9" x14ac:dyDescent="0.2">
      <c r="F20589" s="310" t="s">
        <v>25829</v>
      </c>
      <c r="G20589" s="311">
        <v>48812</v>
      </c>
      <c r="H20589" s="312" t="s">
        <v>2760</v>
      </c>
      <c r="I20589" s="313" t="s">
        <v>6828</v>
      </c>
    </row>
    <row r="20590" spans="6:9" x14ac:dyDescent="0.2">
      <c r="F20590" s="310" t="s">
        <v>25830</v>
      </c>
      <c r="G20590" s="311">
        <v>48813</v>
      </c>
      <c r="H20590" s="312" t="s">
        <v>2760</v>
      </c>
      <c r="I20590" s="313" t="s">
        <v>6828</v>
      </c>
    </row>
    <row r="20591" spans="6:9" x14ac:dyDescent="0.2">
      <c r="F20591" s="310" t="s">
        <v>25831</v>
      </c>
      <c r="G20591" s="311">
        <v>48815</v>
      </c>
      <c r="H20591" s="312" t="s">
        <v>2760</v>
      </c>
      <c r="I20591" s="313" t="s">
        <v>6828</v>
      </c>
    </row>
    <row r="20592" spans="6:9" x14ac:dyDescent="0.2">
      <c r="F20592" s="310" t="s">
        <v>25832</v>
      </c>
      <c r="G20592" s="311">
        <v>48816</v>
      </c>
      <c r="H20592" s="312" t="s">
        <v>2760</v>
      </c>
      <c r="I20592" s="313" t="s">
        <v>6828</v>
      </c>
    </row>
    <row r="20593" spans="6:9" x14ac:dyDescent="0.2">
      <c r="F20593" s="310" t="s">
        <v>25833</v>
      </c>
      <c r="G20593" s="311">
        <v>48817</v>
      </c>
      <c r="H20593" s="312" t="s">
        <v>2760</v>
      </c>
      <c r="I20593" s="313" t="s">
        <v>6828</v>
      </c>
    </row>
    <row r="20594" spans="6:9" x14ac:dyDescent="0.2">
      <c r="F20594" s="310" t="s">
        <v>25834</v>
      </c>
      <c r="G20594" s="311">
        <v>48818</v>
      </c>
      <c r="H20594" s="312" t="s">
        <v>2760</v>
      </c>
      <c r="I20594" s="313" t="s">
        <v>6828</v>
      </c>
    </row>
    <row r="20595" spans="6:9" x14ac:dyDescent="0.2">
      <c r="F20595" s="310" t="s">
        <v>25835</v>
      </c>
      <c r="G20595" s="311">
        <v>48819</v>
      </c>
      <c r="H20595" s="312" t="s">
        <v>2760</v>
      </c>
      <c r="I20595" s="313" t="s">
        <v>6828</v>
      </c>
    </row>
    <row r="20596" spans="6:9" x14ac:dyDescent="0.2">
      <c r="F20596" s="310" t="s">
        <v>25836</v>
      </c>
      <c r="G20596" s="311">
        <v>48820</v>
      </c>
      <c r="H20596" s="312" t="s">
        <v>2760</v>
      </c>
      <c r="I20596" s="313" t="s">
        <v>6828</v>
      </c>
    </row>
    <row r="20597" spans="6:9" x14ac:dyDescent="0.2">
      <c r="F20597" s="310" t="s">
        <v>25837</v>
      </c>
      <c r="G20597" s="311">
        <v>48821</v>
      </c>
      <c r="H20597" s="312" t="s">
        <v>2760</v>
      </c>
      <c r="I20597" s="313" t="s">
        <v>6828</v>
      </c>
    </row>
    <row r="20598" spans="6:9" x14ac:dyDescent="0.2">
      <c r="F20598" s="310" t="s">
        <v>25838</v>
      </c>
      <c r="G20598" s="311">
        <v>48822</v>
      </c>
      <c r="H20598" s="312" t="s">
        <v>2760</v>
      </c>
      <c r="I20598" s="313" t="s">
        <v>6828</v>
      </c>
    </row>
    <row r="20599" spans="6:9" x14ac:dyDescent="0.2">
      <c r="F20599" s="310" t="s">
        <v>25839</v>
      </c>
      <c r="G20599" s="311">
        <v>48823</v>
      </c>
      <c r="H20599" s="312" t="s">
        <v>2760</v>
      </c>
      <c r="I20599" s="313" t="s">
        <v>6828</v>
      </c>
    </row>
    <row r="20600" spans="6:9" x14ac:dyDescent="0.2">
      <c r="F20600" s="310" t="s">
        <v>25840</v>
      </c>
      <c r="G20600" s="311">
        <v>48824</v>
      </c>
      <c r="H20600" s="312" t="s">
        <v>2760</v>
      </c>
      <c r="I20600" s="313" t="s">
        <v>6828</v>
      </c>
    </row>
    <row r="20601" spans="6:9" x14ac:dyDescent="0.2">
      <c r="F20601" s="310" t="s">
        <v>25841</v>
      </c>
      <c r="G20601" s="311">
        <v>48825</v>
      </c>
      <c r="H20601" s="312" t="s">
        <v>2760</v>
      </c>
      <c r="I20601" s="313" t="s">
        <v>6828</v>
      </c>
    </row>
    <row r="20602" spans="6:9" x14ac:dyDescent="0.2">
      <c r="F20602" s="310" t="s">
        <v>25842</v>
      </c>
      <c r="G20602" s="311">
        <v>48826</v>
      </c>
      <c r="H20602" s="312" t="s">
        <v>2760</v>
      </c>
      <c r="I20602" s="313" t="s">
        <v>6828</v>
      </c>
    </row>
    <row r="20603" spans="6:9" x14ac:dyDescent="0.2">
      <c r="F20603" s="310" t="s">
        <v>25843</v>
      </c>
      <c r="G20603" s="311">
        <v>48827</v>
      </c>
      <c r="H20603" s="312" t="s">
        <v>2760</v>
      </c>
      <c r="I20603" s="313" t="s">
        <v>6828</v>
      </c>
    </row>
    <row r="20604" spans="6:9" x14ac:dyDescent="0.2">
      <c r="F20604" s="310" t="s">
        <v>25844</v>
      </c>
      <c r="G20604" s="311">
        <v>48829</v>
      </c>
      <c r="H20604" s="312" t="s">
        <v>2760</v>
      </c>
      <c r="I20604" s="313" t="s">
        <v>6828</v>
      </c>
    </row>
    <row r="20605" spans="6:9" x14ac:dyDescent="0.2">
      <c r="F20605" s="310" t="s">
        <v>25845</v>
      </c>
      <c r="G20605" s="311">
        <v>48830</v>
      </c>
      <c r="H20605" s="312" t="s">
        <v>2760</v>
      </c>
      <c r="I20605" s="313" t="s">
        <v>6828</v>
      </c>
    </row>
    <row r="20606" spans="6:9" x14ac:dyDescent="0.2">
      <c r="F20606" s="310" t="s">
        <v>25846</v>
      </c>
      <c r="G20606" s="311">
        <v>48831</v>
      </c>
      <c r="H20606" s="312" t="s">
        <v>2760</v>
      </c>
      <c r="I20606" s="313" t="s">
        <v>6828</v>
      </c>
    </row>
    <row r="20607" spans="6:9" x14ac:dyDescent="0.2">
      <c r="F20607" s="310" t="s">
        <v>25847</v>
      </c>
      <c r="G20607" s="311">
        <v>48832</v>
      </c>
      <c r="H20607" s="312" t="s">
        <v>2760</v>
      </c>
      <c r="I20607" s="313" t="s">
        <v>6828</v>
      </c>
    </row>
    <row r="20608" spans="6:9" x14ac:dyDescent="0.2">
      <c r="F20608" s="310" t="s">
        <v>25848</v>
      </c>
      <c r="G20608" s="311">
        <v>48833</v>
      </c>
      <c r="H20608" s="312" t="s">
        <v>2760</v>
      </c>
      <c r="I20608" s="313" t="s">
        <v>6828</v>
      </c>
    </row>
    <row r="20609" spans="6:9" x14ac:dyDescent="0.2">
      <c r="F20609" s="310" t="s">
        <v>25849</v>
      </c>
      <c r="G20609" s="311">
        <v>48834</v>
      </c>
      <c r="H20609" s="312" t="s">
        <v>2760</v>
      </c>
      <c r="I20609" s="313" t="s">
        <v>6828</v>
      </c>
    </row>
    <row r="20610" spans="6:9" x14ac:dyDescent="0.2">
      <c r="F20610" s="310" t="s">
        <v>25850</v>
      </c>
      <c r="G20610" s="311">
        <v>48835</v>
      </c>
      <c r="H20610" s="312" t="s">
        <v>2760</v>
      </c>
      <c r="I20610" s="313" t="s">
        <v>6828</v>
      </c>
    </row>
    <row r="20611" spans="6:9" x14ac:dyDescent="0.2">
      <c r="F20611" s="310" t="s">
        <v>25851</v>
      </c>
      <c r="G20611" s="311">
        <v>48836</v>
      </c>
      <c r="H20611" s="312" t="s">
        <v>2760</v>
      </c>
      <c r="I20611" s="313" t="s">
        <v>6828</v>
      </c>
    </row>
    <row r="20612" spans="6:9" x14ac:dyDescent="0.2">
      <c r="F20612" s="310" t="s">
        <v>25852</v>
      </c>
      <c r="G20612" s="311">
        <v>48837</v>
      </c>
      <c r="H20612" s="312" t="s">
        <v>2760</v>
      </c>
      <c r="I20612" s="313" t="s">
        <v>6828</v>
      </c>
    </row>
    <row r="20613" spans="6:9" x14ac:dyDescent="0.2">
      <c r="F20613" s="310" t="s">
        <v>25853</v>
      </c>
      <c r="G20613" s="311">
        <v>48838</v>
      </c>
      <c r="H20613" s="312" t="s">
        <v>2760</v>
      </c>
      <c r="I20613" s="313" t="s">
        <v>6828</v>
      </c>
    </row>
    <row r="20614" spans="6:9" x14ac:dyDescent="0.2">
      <c r="F20614" s="310" t="s">
        <v>25854</v>
      </c>
      <c r="G20614" s="311">
        <v>48840</v>
      </c>
      <c r="H20614" s="312" t="s">
        <v>2760</v>
      </c>
      <c r="I20614" s="313" t="s">
        <v>6828</v>
      </c>
    </row>
    <row r="20615" spans="6:9" x14ac:dyDescent="0.2">
      <c r="F20615" s="310" t="s">
        <v>25855</v>
      </c>
      <c r="G20615" s="311">
        <v>48841</v>
      </c>
      <c r="H20615" s="312" t="s">
        <v>2760</v>
      </c>
      <c r="I20615" s="313" t="s">
        <v>6828</v>
      </c>
    </row>
    <row r="20616" spans="6:9" x14ac:dyDescent="0.2">
      <c r="F20616" s="310" t="s">
        <v>25856</v>
      </c>
      <c r="G20616" s="311">
        <v>48842</v>
      </c>
      <c r="H20616" s="312" t="s">
        <v>2760</v>
      </c>
      <c r="I20616" s="313" t="s">
        <v>6828</v>
      </c>
    </row>
    <row r="20617" spans="6:9" x14ac:dyDescent="0.2">
      <c r="F20617" s="310" t="s">
        <v>25857</v>
      </c>
      <c r="G20617" s="311">
        <v>48843</v>
      </c>
      <c r="H20617" s="312" t="s">
        <v>2760</v>
      </c>
      <c r="I20617" s="313" t="s">
        <v>6828</v>
      </c>
    </row>
    <row r="20618" spans="6:9" x14ac:dyDescent="0.2">
      <c r="F20618" s="310" t="s">
        <v>25858</v>
      </c>
      <c r="G20618" s="311">
        <v>48844</v>
      </c>
      <c r="H20618" s="312" t="s">
        <v>2760</v>
      </c>
      <c r="I20618" s="313" t="s">
        <v>6828</v>
      </c>
    </row>
    <row r="20619" spans="6:9" x14ac:dyDescent="0.2">
      <c r="F20619" s="310" t="s">
        <v>25859</v>
      </c>
      <c r="G20619" s="311">
        <v>48845</v>
      </c>
      <c r="H20619" s="312" t="s">
        <v>2760</v>
      </c>
      <c r="I20619" s="313" t="s">
        <v>6828</v>
      </c>
    </row>
    <row r="20620" spans="6:9" x14ac:dyDescent="0.2">
      <c r="F20620" s="310" t="s">
        <v>25860</v>
      </c>
      <c r="G20620" s="311">
        <v>48846</v>
      </c>
      <c r="H20620" s="312" t="s">
        <v>2760</v>
      </c>
      <c r="I20620" s="313" t="s">
        <v>6828</v>
      </c>
    </row>
    <row r="20621" spans="6:9" x14ac:dyDescent="0.2">
      <c r="F20621" s="310" t="s">
        <v>25861</v>
      </c>
      <c r="G20621" s="311">
        <v>48847</v>
      </c>
      <c r="H20621" s="312" t="s">
        <v>2760</v>
      </c>
      <c r="I20621" s="313" t="s">
        <v>6828</v>
      </c>
    </row>
    <row r="20622" spans="6:9" x14ac:dyDescent="0.2">
      <c r="F20622" s="310" t="s">
        <v>25862</v>
      </c>
      <c r="G20622" s="311">
        <v>48848</v>
      </c>
      <c r="H20622" s="312" t="s">
        <v>2760</v>
      </c>
      <c r="I20622" s="313" t="s">
        <v>6828</v>
      </c>
    </row>
    <row r="20623" spans="6:9" x14ac:dyDescent="0.2">
      <c r="F20623" s="310" t="s">
        <v>25863</v>
      </c>
      <c r="G20623" s="311">
        <v>48849</v>
      </c>
      <c r="H20623" s="312" t="s">
        <v>2760</v>
      </c>
      <c r="I20623" s="313" t="s">
        <v>6828</v>
      </c>
    </row>
    <row r="20624" spans="6:9" x14ac:dyDescent="0.2">
      <c r="F20624" s="310" t="s">
        <v>25864</v>
      </c>
      <c r="G20624" s="311">
        <v>48850</v>
      </c>
      <c r="H20624" s="312" t="s">
        <v>2760</v>
      </c>
      <c r="I20624" s="313" t="s">
        <v>6828</v>
      </c>
    </row>
    <row r="20625" spans="6:9" x14ac:dyDescent="0.2">
      <c r="F20625" s="310" t="s">
        <v>25865</v>
      </c>
      <c r="G20625" s="311">
        <v>48851</v>
      </c>
      <c r="H20625" s="312" t="s">
        <v>2760</v>
      </c>
      <c r="I20625" s="313" t="s">
        <v>6828</v>
      </c>
    </row>
    <row r="20626" spans="6:9" x14ac:dyDescent="0.2">
      <c r="F20626" s="310" t="s">
        <v>25866</v>
      </c>
      <c r="G20626" s="311">
        <v>48852</v>
      </c>
      <c r="H20626" s="312" t="s">
        <v>2760</v>
      </c>
      <c r="I20626" s="313" t="s">
        <v>6828</v>
      </c>
    </row>
    <row r="20627" spans="6:9" x14ac:dyDescent="0.2">
      <c r="F20627" s="310" t="s">
        <v>25867</v>
      </c>
      <c r="G20627" s="311">
        <v>48853</v>
      </c>
      <c r="H20627" s="312" t="s">
        <v>2760</v>
      </c>
      <c r="I20627" s="313" t="s">
        <v>6828</v>
      </c>
    </row>
    <row r="20628" spans="6:9" x14ac:dyDescent="0.2">
      <c r="F20628" s="310" t="s">
        <v>25868</v>
      </c>
      <c r="G20628" s="311">
        <v>48854</v>
      </c>
      <c r="H20628" s="312" t="s">
        <v>2760</v>
      </c>
      <c r="I20628" s="313" t="s">
        <v>6828</v>
      </c>
    </row>
    <row r="20629" spans="6:9" x14ac:dyDescent="0.2">
      <c r="F20629" s="310" t="s">
        <v>25869</v>
      </c>
      <c r="G20629" s="311">
        <v>48855</v>
      </c>
      <c r="H20629" s="312" t="s">
        <v>2760</v>
      </c>
      <c r="I20629" s="313" t="s">
        <v>6828</v>
      </c>
    </row>
    <row r="20630" spans="6:9" x14ac:dyDescent="0.2">
      <c r="F20630" s="310" t="s">
        <v>25870</v>
      </c>
      <c r="G20630" s="311">
        <v>48856</v>
      </c>
      <c r="H20630" s="312" t="s">
        <v>2760</v>
      </c>
      <c r="I20630" s="313" t="s">
        <v>6828</v>
      </c>
    </row>
    <row r="20631" spans="6:9" x14ac:dyDescent="0.2">
      <c r="F20631" s="310" t="s">
        <v>25871</v>
      </c>
      <c r="G20631" s="311">
        <v>48857</v>
      </c>
      <c r="H20631" s="312" t="s">
        <v>2760</v>
      </c>
      <c r="I20631" s="313" t="s">
        <v>6828</v>
      </c>
    </row>
    <row r="20632" spans="6:9" x14ac:dyDescent="0.2">
      <c r="F20632" s="310" t="s">
        <v>25872</v>
      </c>
      <c r="G20632" s="311">
        <v>48858</v>
      </c>
      <c r="H20632" s="312" t="s">
        <v>2760</v>
      </c>
      <c r="I20632" s="313" t="s">
        <v>6828</v>
      </c>
    </row>
    <row r="20633" spans="6:9" x14ac:dyDescent="0.2">
      <c r="F20633" s="310" t="s">
        <v>25873</v>
      </c>
      <c r="G20633" s="311">
        <v>48859</v>
      </c>
      <c r="H20633" s="312" t="s">
        <v>2760</v>
      </c>
      <c r="I20633" s="313" t="s">
        <v>6828</v>
      </c>
    </row>
    <row r="20634" spans="6:9" x14ac:dyDescent="0.2">
      <c r="F20634" s="310" t="s">
        <v>25874</v>
      </c>
      <c r="G20634" s="311">
        <v>48860</v>
      </c>
      <c r="H20634" s="312" t="s">
        <v>2760</v>
      </c>
      <c r="I20634" s="313" t="s">
        <v>6828</v>
      </c>
    </row>
    <row r="20635" spans="6:9" x14ac:dyDescent="0.2">
      <c r="F20635" s="310" t="s">
        <v>25875</v>
      </c>
      <c r="G20635" s="311">
        <v>48861</v>
      </c>
      <c r="H20635" s="312" t="s">
        <v>2760</v>
      </c>
      <c r="I20635" s="313" t="s">
        <v>6828</v>
      </c>
    </row>
    <row r="20636" spans="6:9" x14ac:dyDescent="0.2">
      <c r="F20636" s="310" t="s">
        <v>25876</v>
      </c>
      <c r="G20636" s="311">
        <v>48862</v>
      </c>
      <c r="H20636" s="312" t="s">
        <v>2760</v>
      </c>
      <c r="I20636" s="313" t="s">
        <v>6828</v>
      </c>
    </row>
    <row r="20637" spans="6:9" x14ac:dyDescent="0.2">
      <c r="F20637" s="322" t="s">
        <v>25877</v>
      </c>
      <c r="G20637" s="316">
        <v>48863</v>
      </c>
      <c r="H20637" s="323" t="s">
        <v>2760</v>
      </c>
      <c r="I20637" s="313" t="s">
        <v>6828</v>
      </c>
    </row>
    <row r="20638" spans="6:9" x14ac:dyDescent="0.2">
      <c r="F20638" s="310" t="s">
        <v>25878</v>
      </c>
      <c r="G20638" s="311">
        <v>48864</v>
      </c>
      <c r="H20638" s="312" t="s">
        <v>2760</v>
      </c>
      <c r="I20638" s="313" t="s">
        <v>6828</v>
      </c>
    </row>
    <row r="20639" spans="6:9" x14ac:dyDescent="0.2">
      <c r="F20639" s="310" t="s">
        <v>25879</v>
      </c>
      <c r="G20639" s="311">
        <v>48865</v>
      </c>
      <c r="H20639" s="312" t="s">
        <v>2760</v>
      </c>
      <c r="I20639" s="313" t="s">
        <v>6828</v>
      </c>
    </row>
    <row r="20640" spans="6:9" x14ac:dyDescent="0.2">
      <c r="F20640" s="310" t="s">
        <v>25880</v>
      </c>
      <c r="G20640" s="311">
        <v>48866</v>
      </c>
      <c r="H20640" s="312" t="s">
        <v>2760</v>
      </c>
      <c r="I20640" s="313" t="s">
        <v>6828</v>
      </c>
    </row>
    <row r="20641" spans="6:9" x14ac:dyDescent="0.2">
      <c r="F20641" s="310" t="s">
        <v>25881</v>
      </c>
      <c r="G20641" s="311">
        <v>48867</v>
      </c>
      <c r="H20641" s="312" t="s">
        <v>2760</v>
      </c>
      <c r="I20641" s="313" t="s">
        <v>6828</v>
      </c>
    </row>
    <row r="20642" spans="6:9" x14ac:dyDescent="0.2">
      <c r="F20642" s="310" t="s">
        <v>25882</v>
      </c>
      <c r="G20642" s="311">
        <v>48870</v>
      </c>
      <c r="H20642" s="312" t="s">
        <v>2760</v>
      </c>
      <c r="I20642" s="313" t="s">
        <v>6828</v>
      </c>
    </row>
    <row r="20643" spans="6:9" x14ac:dyDescent="0.2">
      <c r="F20643" s="310" t="s">
        <v>25883</v>
      </c>
      <c r="G20643" s="311">
        <v>48871</v>
      </c>
      <c r="H20643" s="312" t="s">
        <v>2760</v>
      </c>
      <c r="I20643" s="313" t="s">
        <v>6828</v>
      </c>
    </row>
    <row r="20644" spans="6:9" x14ac:dyDescent="0.2">
      <c r="F20644" s="310" t="s">
        <v>25884</v>
      </c>
      <c r="G20644" s="311">
        <v>48872</v>
      </c>
      <c r="H20644" s="312" t="s">
        <v>2760</v>
      </c>
      <c r="I20644" s="313" t="s">
        <v>6828</v>
      </c>
    </row>
    <row r="20645" spans="6:9" x14ac:dyDescent="0.2">
      <c r="F20645" s="310" t="s">
        <v>25885</v>
      </c>
      <c r="G20645" s="311">
        <v>48873</v>
      </c>
      <c r="H20645" s="312" t="s">
        <v>2760</v>
      </c>
      <c r="I20645" s="313" t="s">
        <v>6828</v>
      </c>
    </row>
    <row r="20646" spans="6:9" x14ac:dyDescent="0.2">
      <c r="F20646" s="310" t="s">
        <v>25886</v>
      </c>
      <c r="G20646" s="311">
        <v>48874</v>
      </c>
      <c r="H20646" s="312" t="s">
        <v>2760</v>
      </c>
      <c r="I20646" s="313" t="s">
        <v>6828</v>
      </c>
    </row>
    <row r="20647" spans="6:9" x14ac:dyDescent="0.2">
      <c r="F20647" s="310" t="s">
        <v>25887</v>
      </c>
      <c r="G20647" s="311">
        <v>48875</v>
      </c>
      <c r="H20647" s="312" t="s">
        <v>2760</v>
      </c>
      <c r="I20647" s="313" t="s">
        <v>6828</v>
      </c>
    </row>
    <row r="20648" spans="6:9" x14ac:dyDescent="0.2">
      <c r="F20648" s="310" t="s">
        <v>25888</v>
      </c>
      <c r="G20648" s="311">
        <v>48876</v>
      </c>
      <c r="H20648" s="312" t="s">
        <v>2760</v>
      </c>
      <c r="I20648" s="313" t="s">
        <v>6828</v>
      </c>
    </row>
    <row r="20649" spans="6:9" x14ac:dyDescent="0.2">
      <c r="F20649" s="310" t="s">
        <v>25889</v>
      </c>
      <c r="G20649" s="311">
        <v>48877</v>
      </c>
      <c r="H20649" s="312" t="s">
        <v>2760</v>
      </c>
      <c r="I20649" s="313" t="s">
        <v>6828</v>
      </c>
    </row>
    <row r="20650" spans="6:9" x14ac:dyDescent="0.2">
      <c r="F20650" s="310" t="s">
        <v>25890</v>
      </c>
      <c r="G20650" s="311">
        <v>48878</v>
      </c>
      <c r="H20650" s="312" t="s">
        <v>2760</v>
      </c>
      <c r="I20650" s="313" t="s">
        <v>6828</v>
      </c>
    </row>
    <row r="20651" spans="6:9" x14ac:dyDescent="0.2">
      <c r="F20651" s="310" t="s">
        <v>25891</v>
      </c>
      <c r="G20651" s="311">
        <v>48879</v>
      </c>
      <c r="H20651" s="312" t="s">
        <v>2760</v>
      </c>
      <c r="I20651" s="313" t="s">
        <v>6828</v>
      </c>
    </row>
    <row r="20652" spans="6:9" x14ac:dyDescent="0.2">
      <c r="F20652" s="310" t="s">
        <v>25892</v>
      </c>
      <c r="G20652" s="311">
        <v>48880</v>
      </c>
      <c r="H20652" s="312" t="s">
        <v>2760</v>
      </c>
      <c r="I20652" s="313" t="s">
        <v>6828</v>
      </c>
    </row>
    <row r="20653" spans="6:9" x14ac:dyDescent="0.2">
      <c r="F20653" s="310" t="s">
        <v>25893</v>
      </c>
      <c r="G20653" s="311">
        <v>48881</v>
      </c>
      <c r="H20653" s="312" t="s">
        <v>2760</v>
      </c>
      <c r="I20653" s="313" t="s">
        <v>6828</v>
      </c>
    </row>
    <row r="20654" spans="6:9" x14ac:dyDescent="0.2">
      <c r="F20654" s="310" t="s">
        <v>25894</v>
      </c>
      <c r="G20654" s="311">
        <v>48882</v>
      </c>
      <c r="H20654" s="312" t="s">
        <v>2760</v>
      </c>
      <c r="I20654" s="313" t="s">
        <v>6828</v>
      </c>
    </row>
    <row r="20655" spans="6:9" x14ac:dyDescent="0.2">
      <c r="F20655" s="310" t="s">
        <v>25895</v>
      </c>
      <c r="G20655" s="311">
        <v>48883</v>
      </c>
      <c r="H20655" s="312" t="s">
        <v>2760</v>
      </c>
      <c r="I20655" s="313" t="s">
        <v>6828</v>
      </c>
    </row>
    <row r="20656" spans="6:9" x14ac:dyDescent="0.2">
      <c r="F20656" s="310" t="s">
        <v>25896</v>
      </c>
      <c r="G20656" s="311">
        <v>48884</v>
      </c>
      <c r="H20656" s="312" t="s">
        <v>2760</v>
      </c>
      <c r="I20656" s="313" t="s">
        <v>6828</v>
      </c>
    </row>
    <row r="20657" spans="6:9" x14ac:dyDescent="0.2">
      <c r="F20657" s="310" t="s">
        <v>25897</v>
      </c>
      <c r="G20657" s="311">
        <v>48885</v>
      </c>
      <c r="H20657" s="312" t="s">
        <v>2760</v>
      </c>
      <c r="I20657" s="313" t="s">
        <v>6828</v>
      </c>
    </row>
    <row r="20658" spans="6:9" x14ac:dyDescent="0.2">
      <c r="F20658" s="310" t="s">
        <v>25898</v>
      </c>
      <c r="G20658" s="311">
        <v>48886</v>
      </c>
      <c r="H20658" s="312" t="s">
        <v>2760</v>
      </c>
      <c r="I20658" s="313" t="s">
        <v>6828</v>
      </c>
    </row>
    <row r="20659" spans="6:9" x14ac:dyDescent="0.2">
      <c r="F20659" s="310" t="s">
        <v>25899</v>
      </c>
      <c r="G20659" s="311">
        <v>48887</v>
      </c>
      <c r="H20659" s="312" t="s">
        <v>2760</v>
      </c>
      <c r="I20659" s="313" t="s">
        <v>6828</v>
      </c>
    </row>
    <row r="20660" spans="6:9" x14ac:dyDescent="0.2">
      <c r="F20660" s="310" t="s">
        <v>25900</v>
      </c>
      <c r="G20660" s="311">
        <v>48888</v>
      </c>
      <c r="H20660" s="312" t="s">
        <v>2760</v>
      </c>
      <c r="I20660" s="313" t="s">
        <v>6828</v>
      </c>
    </row>
    <row r="20661" spans="6:9" x14ac:dyDescent="0.2">
      <c r="F20661" s="310" t="s">
        <v>25901</v>
      </c>
      <c r="G20661" s="311">
        <v>48889</v>
      </c>
      <c r="H20661" s="312" t="s">
        <v>2760</v>
      </c>
      <c r="I20661" s="313" t="s">
        <v>6828</v>
      </c>
    </row>
    <row r="20662" spans="6:9" x14ac:dyDescent="0.2">
      <c r="F20662" s="310" t="s">
        <v>25902</v>
      </c>
      <c r="G20662" s="311">
        <v>48890</v>
      </c>
      <c r="H20662" s="312" t="s">
        <v>2760</v>
      </c>
      <c r="I20662" s="313" t="s">
        <v>6828</v>
      </c>
    </row>
    <row r="20663" spans="6:9" x14ac:dyDescent="0.2">
      <c r="F20663" s="310" t="s">
        <v>25903</v>
      </c>
      <c r="G20663" s="311">
        <v>48891</v>
      </c>
      <c r="H20663" s="312" t="s">
        <v>2760</v>
      </c>
      <c r="I20663" s="313" t="s">
        <v>6828</v>
      </c>
    </row>
    <row r="20664" spans="6:9" x14ac:dyDescent="0.2">
      <c r="F20664" s="310" t="s">
        <v>25904</v>
      </c>
      <c r="G20664" s="311">
        <v>48892</v>
      </c>
      <c r="H20664" s="312" t="s">
        <v>2760</v>
      </c>
      <c r="I20664" s="313" t="s">
        <v>6828</v>
      </c>
    </row>
    <row r="20665" spans="6:9" x14ac:dyDescent="0.2">
      <c r="F20665" s="310" t="s">
        <v>25905</v>
      </c>
      <c r="G20665" s="311">
        <v>48893</v>
      </c>
      <c r="H20665" s="312" t="s">
        <v>2760</v>
      </c>
      <c r="I20665" s="313" t="s">
        <v>6828</v>
      </c>
    </row>
    <row r="20666" spans="6:9" x14ac:dyDescent="0.2">
      <c r="F20666" s="310" t="s">
        <v>25906</v>
      </c>
      <c r="G20666" s="311">
        <v>48894</v>
      </c>
      <c r="H20666" s="312" t="s">
        <v>2760</v>
      </c>
      <c r="I20666" s="313" t="s">
        <v>6828</v>
      </c>
    </row>
    <row r="20667" spans="6:9" x14ac:dyDescent="0.2">
      <c r="F20667" s="310" t="s">
        <v>25907</v>
      </c>
      <c r="G20667" s="311">
        <v>48895</v>
      </c>
      <c r="H20667" s="312" t="s">
        <v>2760</v>
      </c>
      <c r="I20667" s="313" t="s">
        <v>6828</v>
      </c>
    </row>
    <row r="20668" spans="6:9" x14ac:dyDescent="0.2">
      <c r="F20668" s="310" t="s">
        <v>25908</v>
      </c>
      <c r="G20668" s="311">
        <v>48896</v>
      </c>
      <c r="H20668" s="312" t="s">
        <v>2760</v>
      </c>
      <c r="I20668" s="313" t="s">
        <v>6828</v>
      </c>
    </row>
    <row r="20669" spans="6:9" x14ac:dyDescent="0.2">
      <c r="F20669" s="310" t="s">
        <v>25909</v>
      </c>
      <c r="G20669" s="311">
        <v>48897</v>
      </c>
      <c r="H20669" s="312" t="s">
        <v>2760</v>
      </c>
      <c r="I20669" s="313" t="s">
        <v>6828</v>
      </c>
    </row>
    <row r="20670" spans="6:9" x14ac:dyDescent="0.2">
      <c r="F20670" s="310" t="s">
        <v>25910</v>
      </c>
      <c r="G20670" s="311">
        <v>48901</v>
      </c>
      <c r="H20670" s="312" t="s">
        <v>2760</v>
      </c>
      <c r="I20670" s="313" t="s">
        <v>6828</v>
      </c>
    </row>
    <row r="20671" spans="6:9" x14ac:dyDescent="0.2">
      <c r="F20671" s="310" t="s">
        <v>25911</v>
      </c>
      <c r="G20671" s="311">
        <v>48906</v>
      </c>
      <c r="H20671" s="312" t="s">
        <v>2760</v>
      </c>
      <c r="I20671" s="313" t="s">
        <v>6828</v>
      </c>
    </row>
    <row r="20672" spans="6:9" x14ac:dyDescent="0.2">
      <c r="F20672" s="310" t="s">
        <v>25912</v>
      </c>
      <c r="G20672" s="311">
        <v>48908</v>
      </c>
      <c r="H20672" s="312" t="s">
        <v>2760</v>
      </c>
      <c r="I20672" s="313" t="s">
        <v>6828</v>
      </c>
    </row>
    <row r="20673" spans="6:9" x14ac:dyDescent="0.2">
      <c r="F20673" s="310" t="s">
        <v>25913</v>
      </c>
      <c r="G20673" s="311">
        <v>48909</v>
      </c>
      <c r="H20673" s="312" t="s">
        <v>2760</v>
      </c>
      <c r="I20673" s="313" t="s">
        <v>6828</v>
      </c>
    </row>
    <row r="20674" spans="6:9" x14ac:dyDescent="0.2">
      <c r="F20674" s="310" t="s">
        <v>25914</v>
      </c>
      <c r="G20674" s="311">
        <v>48910</v>
      </c>
      <c r="H20674" s="312" t="s">
        <v>2760</v>
      </c>
      <c r="I20674" s="313" t="s">
        <v>6828</v>
      </c>
    </row>
    <row r="20675" spans="6:9" x14ac:dyDescent="0.2">
      <c r="F20675" s="310" t="s">
        <v>25915</v>
      </c>
      <c r="G20675" s="311">
        <v>48911</v>
      </c>
      <c r="H20675" s="312" t="s">
        <v>2760</v>
      </c>
      <c r="I20675" s="313" t="s">
        <v>6828</v>
      </c>
    </row>
    <row r="20676" spans="6:9" x14ac:dyDescent="0.2">
      <c r="F20676" s="310" t="s">
        <v>25916</v>
      </c>
      <c r="G20676" s="311">
        <v>48912</v>
      </c>
      <c r="H20676" s="312" t="s">
        <v>2760</v>
      </c>
      <c r="I20676" s="313" t="s">
        <v>6828</v>
      </c>
    </row>
    <row r="20677" spans="6:9" x14ac:dyDescent="0.2">
      <c r="F20677" s="310" t="s">
        <v>25917</v>
      </c>
      <c r="G20677" s="311">
        <v>48913</v>
      </c>
      <c r="H20677" s="312" t="s">
        <v>2760</v>
      </c>
      <c r="I20677" s="313" t="s">
        <v>6828</v>
      </c>
    </row>
    <row r="20678" spans="6:9" x14ac:dyDescent="0.2">
      <c r="F20678" s="310" t="s">
        <v>25918</v>
      </c>
      <c r="G20678" s="311">
        <v>48915</v>
      </c>
      <c r="H20678" s="312" t="s">
        <v>2760</v>
      </c>
      <c r="I20678" s="313" t="s">
        <v>6828</v>
      </c>
    </row>
    <row r="20679" spans="6:9" x14ac:dyDescent="0.2">
      <c r="F20679" s="310" t="s">
        <v>25919</v>
      </c>
      <c r="G20679" s="311">
        <v>48916</v>
      </c>
      <c r="H20679" s="312" t="s">
        <v>2760</v>
      </c>
      <c r="I20679" s="313" t="s">
        <v>6828</v>
      </c>
    </row>
    <row r="20680" spans="6:9" x14ac:dyDescent="0.2">
      <c r="F20680" s="310" t="s">
        <v>25920</v>
      </c>
      <c r="G20680" s="311">
        <v>48917</v>
      </c>
      <c r="H20680" s="312" t="s">
        <v>2760</v>
      </c>
      <c r="I20680" s="313" t="s">
        <v>6828</v>
      </c>
    </row>
    <row r="20681" spans="6:9" x14ac:dyDescent="0.2">
      <c r="F20681" s="310" t="s">
        <v>25921</v>
      </c>
      <c r="G20681" s="311">
        <v>48918</v>
      </c>
      <c r="H20681" s="312" t="s">
        <v>2760</v>
      </c>
      <c r="I20681" s="313" t="s">
        <v>6828</v>
      </c>
    </row>
    <row r="20682" spans="6:9" x14ac:dyDescent="0.2">
      <c r="F20682" s="310" t="s">
        <v>25922</v>
      </c>
      <c r="G20682" s="311">
        <v>48919</v>
      </c>
      <c r="H20682" s="312" t="s">
        <v>2760</v>
      </c>
      <c r="I20682" s="313" t="s">
        <v>6828</v>
      </c>
    </row>
    <row r="20683" spans="6:9" x14ac:dyDescent="0.2">
      <c r="F20683" s="310" t="s">
        <v>25923</v>
      </c>
      <c r="G20683" s="311">
        <v>48921</v>
      </c>
      <c r="H20683" s="312" t="s">
        <v>2760</v>
      </c>
      <c r="I20683" s="313" t="s">
        <v>6828</v>
      </c>
    </row>
    <row r="20684" spans="6:9" x14ac:dyDescent="0.2">
      <c r="F20684" s="310" t="s">
        <v>25924</v>
      </c>
      <c r="G20684" s="311">
        <v>48922</v>
      </c>
      <c r="H20684" s="312" t="s">
        <v>2760</v>
      </c>
      <c r="I20684" s="313" t="s">
        <v>6828</v>
      </c>
    </row>
    <row r="20685" spans="6:9" x14ac:dyDescent="0.2">
      <c r="F20685" s="310" t="s">
        <v>25925</v>
      </c>
      <c r="G20685" s="311">
        <v>48924</v>
      </c>
      <c r="H20685" s="312" t="s">
        <v>2760</v>
      </c>
      <c r="I20685" s="313" t="s">
        <v>6828</v>
      </c>
    </row>
    <row r="20686" spans="6:9" x14ac:dyDescent="0.2">
      <c r="F20686" s="310" t="s">
        <v>25926</v>
      </c>
      <c r="G20686" s="311">
        <v>48929</v>
      </c>
      <c r="H20686" s="312" t="s">
        <v>2760</v>
      </c>
      <c r="I20686" s="313" t="s">
        <v>6828</v>
      </c>
    </row>
    <row r="20687" spans="6:9" x14ac:dyDescent="0.2">
      <c r="F20687" s="310" t="s">
        <v>25927</v>
      </c>
      <c r="G20687" s="311">
        <v>48930</v>
      </c>
      <c r="H20687" s="312" t="s">
        <v>2760</v>
      </c>
      <c r="I20687" s="313" t="s">
        <v>6828</v>
      </c>
    </row>
    <row r="20688" spans="6:9" x14ac:dyDescent="0.2">
      <c r="F20688" s="310" t="s">
        <v>25928</v>
      </c>
      <c r="G20688" s="311">
        <v>48933</v>
      </c>
      <c r="H20688" s="312" t="s">
        <v>2760</v>
      </c>
      <c r="I20688" s="313" t="s">
        <v>6828</v>
      </c>
    </row>
    <row r="20689" spans="6:9" x14ac:dyDescent="0.2">
      <c r="F20689" s="310" t="s">
        <v>25929</v>
      </c>
      <c r="G20689" s="311">
        <v>48937</v>
      </c>
      <c r="H20689" s="312" t="s">
        <v>2760</v>
      </c>
      <c r="I20689" s="313" t="s">
        <v>6828</v>
      </c>
    </row>
    <row r="20690" spans="6:9" x14ac:dyDescent="0.2">
      <c r="F20690" s="310" t="s">
        <v>25930</v>
      </c>
      <c r="G20690" s="311">
        <v>48950</v>
      </c>
      <c r="H20690" s="312" t="s">
        <v>2760</v>
      </c>
      <c r="I20690" s="313" t="s">
        <v>6828</v>
      </c>
    </row>
    <row r="20691" spans="6:9" x14ac:dyDescent="0.2">
      <c r="F20691" s="310" t="s">
        <v>25931</v>
      </c>
      <c r="G20691" s="311">
        <v>48951</v>
      </c>
      <c r="H20691" s="312" t="s">
        <v>2760</v>
      </c>
      <c r="I20691" s="313" t="s">
        <v>6828</v>
      </c>
    </row>
    <row r="20692" spans="6:9" x14ac:dyDescent="0.2">
      <c r="F20692" s="310" t="s">
        <v>25932</v>
      </c>
      <c r="G20692" s="311">
        <v>48956</v>
      </c>
      <c r="H20692" s="312" t="s">
        <v>2760</v>
      </c>
      <c r="I20692" s="313" t="s">
        <v>6828</v>
      </c>
    </row>
    <row r="20693" spans="6:9" x14ac:dyDescent="0.2">
      <c r="F20693" s="310" t="s">
        <v>25933</v>
      </c>
      <c r="G20693" s="311">
        <v>48980</v>
      </c>
      <c r="H20693" s="312" t="s">
        <v>2760</v>
      </c>
      <c r="I20693" s="313" t="s">
        <v>6828</v>
      </c>
    </row>
    <row r="20694" spans="6:9" x14ac:dyDescent="0.2">
      <c r="F20694" s="310" t="s">
        <v>5166</v>
      </c>
      <c r="G20694" s="311">
        <v>49001</v>
      </c>
      <c r="H20694" s="312" t="s">
        <v>2760</v>
      </c>
      <c r="I20694" s="313" t="s">
        <v>6828</v>
      </c>
    </row>
    <row r="20695" spans="6:9" x14ac:dyDescent="0.2">
      <c r="F20695" s="310" t="s">
        <v>25934</v>
      </c>
      <c r="G20695" s="311">
        <v>49002</v>
      </c>
      <c r="H20695" s="312" t="s">
        <v>2760</v>
      </c>
      <c r="I20695" s="313" t="s">
        <v>6828</v>
      </c>
    </row>
    <row r="20696" spans="6:9" x14ac:dyDescent="0.2">
      <c r="F20696" s="310" t="s">
        <v>5168</v>
      </c>
      <c r="G20696" s="311">
        <v>49003</v>
      </c>
      <c r="H20696" s="312" t="s">
        <v>2760</v>
      </c>
      <c r="I20696" s="313" t="s">
        <v>6828</v>
      </c>
    </row>
    <row r="20697" spans="6:9" x14ac:dyDescent="0.2">
      <c r="F20697" s="310" t="s">
        <v>25935</v>
      </c>
      <c r="G20697" s="311">
        <v>49004</v>
      </c>
      <c r="H20697" s="312" t="s">
        <v>2760</v>
      </c>
      <c r="I20697" s="313" t="s">
        <v>6828</v>
      </c>
    </row>
    <row r="20698" spans="6:9" x14ac:dyDescent="0.2">
      <c r="F20698" s="310" t="s">
        <v>5170</v>
      </c>
      <c r="G20698" s="311">
        <v>49005</v>
      </c>
      <c r="H20698" s="312" t="s">
        <v>2760</v>
      </c>
      <c r="I20698" s="313" t="s">
        <v>6828</v>
      </c>
    </row>
    <row r="20699" spans="6:9" x14ac:dyDescent="0.2">
      <c r="F20699" s="310" t="s">
        <v>25936</v>
      </c>
      <c r="G20699" s="311">
        <v>49006</v>
      </c>
      <c r="H20699" s="312" t="s">
        <v>2760</v>
      </c>
      <c r="I20699" s="313" t="s">
        <v>6828</v>
      </c>
    </row>
    <row r="20700" spans="6:9" x14ac:dyDescent="0.2">
      <c r="F20700" s="310" t="s">
        <v>5171</v>
      </c>
      <c r="G20700" s="311">
        <v>49007</v>
      </c>
      <c r="H20700" s="312" t="s">
        <v>2760</v>
      </c>
      <c r="I20700" s="313" t="s">
        <v>6828</v>
      </c>
    </row>
    <row r="20701" spans="6:9" x14ac:dyDescent="0.2">
      <c r="F20701" s="310" t="s">
        <v>25937</v>
      </c>
      <c r="G20701" s="311">
        <v>49008</v>
      </c>
      <c r="H20701" s="312" t="s">
        <v>2760</v>
      </c>
      <c r="I20701" s="313" t="s">
        <v>6828</v>
      </c>
    </row>
    <row r="20702" spans="6:9" x14ac:dyDescent="0.2">
      <c r="F20702" s="310" t="s">
        <v>5173</v>
      </c>
      <c r="G20702" s="311">
        <v>49009</v>
      </c>
      <c r="H20702" s="312" t="s">
        <v>2760</v>
      </c>
      <c r="I20702" s="313" t="s">
        <v>6828</v>
      </c>
    </row>
    <row r="20703" spans="6:9" x14ac:dyDescent="0.2">
      <c r="F20703" s="310" t="s">
        <v>25938</v>
      </c>
      <c r="G20703" s="311">
        <v>49010</v>
      </c>
      <c r="H20703" s="312" t="s">
        <v>2760</v>
      </c>
      <c r="I20703" s="313" t="s">
        <v>6828</v>
      </c>
    </row>
    <row r="20704" spans="6:9" x14ac:dyDescent="0.2">
      <c r="F20704" s="310" t="s">
        <v>5174</v>
      </c>
      <c r="G20704" s="311">
        <v>49011</v>
      </c>
      <c r="H20704" s="312" t="s">
        <v>2760</v>
      </c>
      <c r="I20704" s="313" t="s">
        <v>6828</v>
      </c>
    </row>
    <row r="20705" spans="6:9" x14ac:dyDescent="0.2">
      <c r="F20705" s="310" t="s">
        <v>25939</v>
      </c>
      <c r="G20705" s="311">
        <v>49012</v>
      </c>
      <c r="H20705" s="312" t="s">
        <v>2760</v>
      </c>
      <c r="I20705" s="313" t="s">
        <v>6828</v>
      </c>
    </row>
    <row r="20706" spans="6:9" x14ac:dyDescent="0.2">
      <c r="F20706" s="310" t="s">
        <v>5176</v>
      </c>
      <c r="G20706" s="311">
        <v>49013</v>
      </c>
      <c r="H20706" s="312" t="s">
        <v>2760</v>
      </c>
      <c r="I20706" s="313" t="s">
        <v>6828</v>
      </c>
    </row>
    <row r="20707" spans="6:9" x14ac:dyDescent="0.2">
      <c r="F20707" s="310" t="s">
        <v>25940</v>
      </c>
      <c r="G20707" s="311">
        <v>49014</v>
      </c>
      <c r="H20707" s="312" t="s">
        <v>2760</v>
      </c>
      <c r="I20707" s="313" t="s">
        <v>6828</v>
      </c>
    </row>
    <row r="20708" spans="6:9" x14ac:dyDescent="0.2">
      <c r="F20708" s="310" t="s">
        <v>5178</v>
      </c>
      <c r="G20708" s="311">
        <v>49015</v>
      </c>
      <c r="H20708" s="312" t="s">
        <v>2760</v>
      </c>
      <c r="I20708" s="313" t="s">
        <v>6828</v>
      </c>
    </row>
    <row r="20709" spans="6:9" x14ac:dyDescent="0.2">
      <c r="F20709" s="310" t="s">
        <v>25941</v>
      </c>
      <c r="G20709" s="311">
        <v>49016</v>
      </c>
      <c r="H20709" s="312" t="s">
        <v>2760</v>
      </c>
      <c r="I20709" s="313" t="s">
        <v>6828</v>
      </c>
    </row>
    <row r="20710" spans="6:9" x14ac:dyDescent="0.2">
      <c r="F20710" s="310" t="s">
        <v>5179</v>
      </c>
      <c r="G20710" s="311">
        <v>49017</v>
      </c>
      <c r="H20710" s="312" t="s">
        <v>2760</v>
      </c>
      <c r="I20710" s="313" t="s">
        <v>6828</v>
      </c>
    </row>
    <row r="20711" spans="6:9" x14ac:dyDescent="0.2">
      <c r="F20711" s="310" t="s">
        <v>25942</v>
      </c>
      <c r="G20711" s="311">
        <v>49018</v>
      </c>
      <c r="H20711" s="312" t="s">
        <v>2760</v>
      </c>
      <c r="I20711" s="313" t="s">
        <v>6828</v>
      </c>
    </row>
    <row r="20712" spans="6:9" x14ac:dyDescent="0.2">
      <c r="F20712" s="310" t="s">
        <v>5180</v>
      </c>
      <c r="G20712" s="311">
        <v>49019</v>
      </c>
      <c r="H20712" s="312" t="s">
        <v>2760</v>
      </c>
      <c r="I20712" s="313" t="s">
        <v>6828</v>
      </c>
    </row>
    <row r="20713" spans="6:9" x14ac:dyDescent="0.2">
      <c r="F20713" s="310" t="s">
        <v>25943</v>
      </c>
      <c r="G20713" s="311">
        <v>49020</v>
      </c>
      <c r="H20713" s="312" t="s">
        <v>2760</v>
      </c>
      <c r="I20713" s="313" t="s">
        <v>6828</v>
      </c>
    </row>
    <row r="20714" spans="6:9" x14ac:dyDescent="0.2">
      <c r="F20714" s="310" t="s">
        <v>5181</v>
      </c>
      <c r="G20714" s="311">
        <v>49021</v>
      </c>
      <c r="H20714" s="312" t="s">
        <v>2760</v>
      </c>
      <c r="I20714" s="313" t="s">
        <v>6828</v>
      </c>
    </row>
    <row r="20715" spans="6:9" x14ac:dyDescent="0.2">
      <c r="F20715" s="310" t="s">
        <v>25944</v>
      </c>
      <c r="G20715" s="311">
        <v>49022</v>
      </c>
      <c r="H20715" s="312" t="s">
        <v>2760</v>
      </c>
      <c r="I20715" s="313" t="s">
        <v>6831</v>
      </c>
    </row>
    <row r="20716" spans="6:9" x14ac:dyDescent="0.2">
      <c r="F20716" s="310" t="s">
        <v>5183</v>
      </c>
      <c r="G20716" s="311">
        <v>49023</v>
      </c>
      <c r="H20716" s="312" t="s">
        <v>2760</v>
      </c>
      <c r="I20716" s="313" t="s">
        <v>6831</v>
      </c>
    </row>
    <row r="20717" spans="6:9" x14ac:dyDescent="0.2">
      <c r="F20717" s="310" t="s">
        <v>25945</v>
      </c>
      <c r="G20717" s="311">
        <v>49024</v>
      </c>
      <c r="H20717" s="312" t="s">
        <v>2760</v>
      </c>
      <c r="I20717" s="313" t="s">
        <v>6828</v>
      </c>
    </row>
    <row r="20718" spans="6:9" x14ac:dyDescent="0.2">
      <c r="F20718" s="310" t="s">
        <v>25946</v>
      </c>
      <c r="G20718" s="311">
        <v>49026</v>
      </c>
      <c r="H20718" s="312" t="s">
        <v>2760</v>
      </c>
      <c r="I20718" s="313" t="s">
        <v>6828</v>
      </c>
    </row>
    <row r="20719" spans="6:9" x14ac:dyDescent="0.2">
      <c r="F20719" s="310" t="s">
        <v>5186</v>
      </c>
      <c r="G20719" s="311">
        <v>49027</v>
      </c>
      <c r="H20719" s="312" t="s">
        <v>2760</v>
      </c>
      <c r="I20719" s="313" t="s">
        <v>6828</v>
      </c>
    </row>
    <row r="20720" spans="6:9" x14ac:dyDescent="0.2">
      <c r="F20720" s="310" t="s">
        <v>25947</v>
      </c>
      <c r="G20720" s="311">
        <v>49028</v>
      </c>
      <c r="H20720" s="312" t="s">
        <v>2760</v>
      </c>
      <c r="I20720" s="313" t="s">
        <v>6828</v>
      </c>
    </row>
    <row r="20721" spans="6:9" x14ac:dyDescent="0.2">
      <c r="F20721" s="310" t="s">
        <v>5187</v>
      </c>
      <c r="G20721" s="311">
        <v>49029</v>
      </c>
      <c r="H20721" s="312" t="s">
        <v>2760</v>
      </c>
      <c r="I20721" s="313" t="s">
        <v>6828</v>
      </c>
    </row>
    <row r="20722" spans="6:9" x14ac:dyDescent="0.2">
      <c r="F20722" s="310" t="s">
        <v>25948</v>
      </c>
      <c r="G20722" s="311">
        <v>49030</v>
      </c>
      <c r="H20722" s="312" t="s">
        <v>2760</v>
      </c>
      <c r="I20722" s="313" t="s">
        <v>6828</v>
      </c>
    </row>
    <row r="20723" spans="6:9" x14ac:dyDescent="0.2">
      <c r="F20723" s="310" t="s">
        <v>5189</v>
      </c>
      <c r="G20723" s="311">
        <v>49031</v>
      </c>
      <c r="H20723" s="312" t="s">
        <v>2760</v>
      </c>
      <c r="I20723" s="313" t="s">
        <v>6828</v>
      </c>
    </row>
    <row r="20724" spans="6:9" x14ac:dyDescent="0.2">
      <c r="F20724" s="310" t="s">
        <v>25949</v>
      </c>
      <c r="G20724" s="311">
        <v>49032</v>
      </c>
      <c r="H20724" s="312" t="s">
        <v>2760</v>
      </c>
      <c r="I20724" s="313" t="s">
        <v>6828</v>
      </c>
    </row>
    <row r="20725" spans="6:9" x14ac:dyDescent="0.2">
      <c r="F20725" s="310" t="s">
        <v>5191</v>
      </c>
      <c r="G20725" s="311">
        <v>49033</v>
      </c>
      <c r="H20725" s="312" t="s">
        <v>2760</v>
      </c>
      <c r="I20725" s="313" t="s">
        <v>6828</v>
      </c>
    </row>
    <row r="20726" spans="6:9" x14ac:dyDescent="0.2">
      <c r="F20726" s="310" t="s">
        <v>25950</v>
      </c>
      <c r="G20726" s="311">
        <v>49034</v>
      </c>
      <c r="H20726" s="312" t="s">
        <v>2760</v>
      </c>
      <c r="I20726" s="313" t="s">
        <v>6828</v>
      </c>
    </row>
    <row r="20727" spans="6:9" x14ac:dyDescent="0.2">
      <c r="F20727" s="310" t="s">
        <v>5193</v>
      </c>
      <c r="G20727" s="311">
        <v>49035</v>
      </c>
      <c r="H20727" s="312" t="s">
        <v>2760</v>
      </c>
      <c r="I20727" s="313" t="s">
        <v>6828</v>
      </c>
    </row>
    <row r="20728" spans="6:9" x14ac:dyDescent="0.2">
      <c r="F20728" s="310" t="s">
        <v>25951</v>
      </c>
      <c r="G20728" s="311">
        <v>49036</v>
      </c>
      <c r="H20728" s="312" t="s">
        <v>2760</v>
      </c>
      <c r="I20728" s="313" t="s">
        <v>6828</v>
      </c>
    </row>
    <row r="20729" spans="6:9" x14ac:dyDescent="0.2">
      <c r="F20729" s="310" t="s">
        <v>5194</v>
      </c>
      <c r="G20729" s="311">
        <v>49037</v>
      </c>
      <c r="H20729" s="312" t="s">
        <v>2760</v>
      </c>
      <c r="I20729" s="313" t="s">
        <v>6828</v>
      </c>
    </row>
    <row r="20730" spans="6:9" x14ac:dyDescent="0.2">
      <c r="F20730" s="310" t="s">
        <v>25952</v>
      </c>
      <c r="G20730" s="311">
        <v>49038</v>
      </c>
      <c r="H20730" s="312" t="s">
        <v>2760</v>
      </c>
      <c r="I20730" s="313" t="s">
        <v>6831</v>
      </c>
    </row>
    <row r="20731" spans="6:9" x14ac:dyDescent="0.2">
      <c r="F20731" s="310" t="s">
        <v>5196</v>
      </c>
      <c r="G20731" s="311">
        <v>49039</v>
      </c>
      <c r="H20731" s="312" t="s">
        <v>2760</v>
      </c>
      <c r="I20731" s="313" t="s">
        <v>6831</v>
      </c>
    </row>
    <row r="20732" spans="6:9" x14ac:dyDescent="0.2">
      <c r="F20732" s="310" t="s">
        <v>25953</v>
      </c>
      <c r="G20732" s="311">
        <v>49040</v>
      </c>
      <c r="H20732" s="312" t="s">
        <v>2760</v>
      </c>
      <c r="I20732" s="313" t="s">
        <v>6828</v>
      </c>
    </row>
    <row r="20733" spans="6:9" x14ac:dyDescent="0.2">
      <c r="F20733" s="310" t="s">
        <v>5197</v>
      </c>
      <c r="G20733" s="311">
        <v>49041</v>
      </c>
      <c r="H20733" s="312" t="s">
        <v>2760</v>
      </c>
      <c r="I20733" s="313" t="s">
        <v>6828</v>
      </c>
    </row>
    <row r="20734" spans="6:9" x14ac:dyDescent="0.2">
      <c r="F20734" s="310" t="s">
        <v>25954</v>
      </c>
      <c r="G20734" s="311">
        <v>49042</v>
      </c>
      <c r="H20734" s="312" t="s">
        <v>2760</v>
      </c>
      <c r="I20734" s="313" t="s">
        <v>6828</v>
      </c>
    </row>
    <row r="20735" spans="6:9" x14ac:dyDescent="0.2">
      <c r="F20735" s="310" t="s">
        <v>5198</v>
      </c>
      <c r="G20735" s="311">
        <v>49043</v>
      </c>
      <c r="H20735" s="312" t="s">
        <v>2760</v>
      </c>
      <c r="I20735" s="313" t="s">
        <v>6828</v>
      </c>
    </row>
    <row r="20736" spans="6:9" x14ac:dyDescent="0.2">
      <c r="F20736" s="310" t="s">
        <v>5200</v>
      </c>
      <c r="G20736" s="311">
        <v>49045</v>
      </c>
      <c r="H20736" s="312" t="s">
        <v>2760</v>
      </c>
      <c r="I20736" s="313" t="s">
        <v>6828</v>
      </c>
    </row>
    <row r="20737" spans="6:9" x14ac:dyDescent="0.2">
      <c r="F20737" s="310" t="s">
        <v>25955</v>
      </c>
      <c r="G20737" s="311">
        <v>49046</v>
      </c>
      <c r="H20737" s="312" t="s">
        <v>2760</v>
      </c>
      <c r="I20737" s="313" t="s">
        <v>6828</v>
      </c>
    </row>
    <row r="20738" spans="6:9" x14ac:dyDescent="0.2">
      <c r="F20738" s="310" t="s">
        <v>5202</v>
      </c>
      <c r="G20738" s="311">
        <v>49047</v>
      </c>
      <c r="H20738" s="312" t="s">
        <v>2760</v>
      </c>
      <c r="I20738" s="313" t="s">
        <v>6831</v>
      </c>
    </row>
    <row r="20739" spans="6:9" x14ac:dyDescent="0.2">
      <c r="F20739" s="310" t="s">
        <v>25956</v>
      </c>
      <c r="G20739" s="311">
        <v>49048</v>
      </c>
      <c r="H20739" s="312" t="s">
        <v>2760</v>
      </c>
      <c r="I20739" s="313" t="s">
        <v>6828</v>
      </c>
    </row>
    <row r="20740" spans="6:9" x14ac:dyDescent="0.2">
      <c r="F20740" s="310" t="s">
        <v>25957</v>
      </c>
      <c r="G20740" s="311">
        <v>49050</v>
      </c>
      <c r="H20740" s="312" t="s">
        <v>2760</v>
      </c>
      <c r="I20740" s="313" t="s">
        <v>6828</v>
      </c>
    </row>
    <row r="20741" spans="6:9" x14ac:dyDescent="0.2">
      <c r="F20741" s="310" t="s">
        <v>5205</v>
      </c>
      <c r="G20741" s="311">
        <v>49051</v>
      </c>
      <c r="H20741" s="312" t="s">
        <v>2760</v>
      </c>
      <c r="I20741" s="313" t="s">
        <v>6828</v>
      </c>
    </row>
    <row r="20742" spans="6:9" x14ac:dyDescent="0.2">
      <c r="F20742" s="310" t="s">
        <v>25958</v>
      </c>
      <c r="G20742" s="311">
        <v>49052</v>
      </c>
      <c r="H20742" s="312" t="s">
        <v>2760</v>
      </c>
      <c r="I20742" s="313" t="s">
        <v>6828</v>
      </c>
    </row>
    <row r="20743" spans="6:9" x14ac:dyDescent="0.2">
      <c r="F20743" s="310" t="s">
        <v>5206</v>
      </c>
      <c r="G20743" s="311">
        <v>49053</v>
      </c>
      <c r="H20743" s="312" t="s">
        <v>2760</v>
      </c>
      <c r="I20743" s="313" t="s">
        <v>6828</v>
      </c>
    </row>
    <row r="20744" spans="6:9" x14ac:dyDescent="0.2">
      <c r="F20744" s="310" t="s">
        <v>5207</v>
      </c>
      <c r="G20744" s="311">
        <v>49055</v>
      </c>
      <c r="H20744" s="312" t="s">
        <v>2760</v>
      </c>
      <c r="I20744" s="313" t="s">
        <v>6828</v>
      </c>
    </row>
    <row r="20745" spans="6:9" x14ac:dyDescent="0.2">
      <c r="F20745" s="310" t="s">
        <v>25959</v>
      </c>
      <c r="G20745" s="311">
        <v>49056</v>
      </c>
      <c r="H20745" s="312" t="s">
        <v>2760</v>
      </c>
      <c r="I20745" s="313" t="s">
        <v>6828</v>
      </c>
    </row>
    <row r="20746" spans="6:9" x14ac:dyDescent="0.2">
      <c r="F20746" s="310" t="s">
        <v>5209</v>
      </c>
      <c r="G20746" s="311">
        <v>49057</v>
      </c>
      <c r="H20746" s="312" t="s">
        <v>2760</v>
      </c>
      <c r="I20746" s="313" t="s">
        <v>6828</v>
      </c>
    </row>
    <row r="20747" spans="6:9" x14ac:dyDescent="0.2">
      <c r="F20747" s="310" t="s">
        <v>25960</v>
      </c>
      <c r="G20747" s="311">
        <v>49058</v>
      </c>
      <c r="H20747" s="312" t="s">
        <v>2760</v>
      </c>
      <c r="I20747" s="313" t="s">
        <v>6828</v>
      </c>
    </row>
    <row r="20748" spans="6:9" x14ac:dyDescent="0.2">
      <c r="F20748" s="310" t="s">
        <v>25961</v>
      </c>
      <c r="G20748" s="311">
        <v>49060</v>
      </c>
      <c r="H20748" s="312" t="s">
        <v>2760</v>
      </c>
      <c r="I20748" s="313" t="s">
        <v>6828</v>
      </c>
    </row>
    <row r="20749" spans="6:9" x14ac:dyDescent="0.2">
      <c r="F20749" s="310" t="s">
        <v>25962</v>
      </c>
      <c r="G20749" s="311">
        <v>49061</v>
      </c>
      <c r="H20749" s="312" t="s">
        <v>2760</v>
      </c>
      <c r="I20749" s="313" t="s">
        <v>6828</v>
      </c>
    </row>
    <row r="20750" spans="6:9" x14ac:dyDescent="0.2">
      <c r="F20750" s="310" t="s">
        <v>25963</v>
      </c>
      <c r="G20750" s="311">
        <v>49062</v>
      </c>
      <c r="H20750" s="312" t="s">
        <v>2760</v>
      </c>
      <c r="I20750" s="313" t="s">
        <v>6828</v>
      </c>
    </row>
    <row r="20751" spans="6:9" x14ac:dyDescent="0.2">
      <c r="F20751" s="310" t="s">
        <v>25964</v>
      </c>
      <c r="G20751" s="311">
        <v>49063</v>
      </c>
      <c r="H20751" s="312" t="s">
        <v>2760</v>
      </c>
      <c r="I20751" s="313" t="s">
        <v>6828</v>
      </c>
    </row>
    <row r="20752" spans="6:9" x14ac:dyDescent="0.2">
      <c r="F20752" s="310" t="s">
        <v>25965</v>
      </c>
      <c r="G20752" s="311">
        <v>49064</v>
      </c>
      <c r="H20752" s="312" t="s">
        <v>2760</v>
      </c>
      <c r="I20752" s="313" t="s">
        <v>6828</v>
      </c>
    </row>
    <row r="20753" spans="6:9" x14ac:dyDescent="0.2">
      <c r="F20753" s="310" t="s">
        <v>25966</v>
      </c>
      <c r="G20753" s="311">
        <v>49065</v>
      </c>
      <c r="H20753" s="312" t="s">
        <v>2760</v>
      </c>
      <c r="I20753" s="313" t="s">
        <v>6828</v>
      </c>
    </row>
    <row r="20754" spans="6:9" x14ac:dyDescent="0.2">
      <c r="F20754" s="310" t="s">
        <v>25967</v>
      </c>
      <c r="G20754" s="311">
        <v>49066</v>
      </c>
      <c r="H20754" s="312" t="s">
        <v>2760</v>
      </c>
      <c r="I20754" s="313" t="s">
        <v>6828</v>
      </c>
    </row>
    <row r="20755" spans="6:9" x14ac:dyDescent="0.2">
      <c r="F20755" s="310" t="s">
        <v>25968</v>
      </c>
      <c r="G20755" s="311">
        <v>49067</v>
      </c>
      <c r="H20755" s="312" t="s">
        <v>2760</v>
      </c>
      <c r="I20755" s="313" t="s">
        <v>6828</v>
      </c>
    </row>
    <row r="20756" spans="6:9" x14ac:dyDescent="0.2">
      <c r="F20756" s="310" t="s">
        <v>25969</v>
      </c>
      <c r="G20756" s="311">
        <v>49068</v>
      </c>
      <c r="H20756" s="312" t="s">
        <v>2760</v>
      </c>
      <c r="I20756" s="313" t="s">
        <v>6828</v>
      </c>
    </row>
    <row r="20757" spans="6:9" x14ac:dyDescent="0.2">
      <c r="F20757" s="322" t="s">
        <v>25970</v>
      </c>
      <c r="G20757" s="316">
        <v>49069</v>
      </c>
      <c r="H20757" s="323" t="s">
        <v>2760</v>
      </c>
      <c r="I20757" s="313" t="s">
        <v>6828</v>
      </c>
    </row>
    <row r="20758" spans="6:9" x14ac:dyDescent="0.2">
      <c r="F20758" s="310" t="s">
        <v>25971</v>
      </c>
      <c r="G20758" s="311">
        <v>49070</v>
      </c>
      <c r="H20758" s="312" t="s">
        <v>2760</v>
      </c>
      <c r="I20758" s="313" t="s">
        <v>6828</v>
      </c>
    </row>
    <row r="20759" spans="6:9" x14ac:dyDescent="0.2">
      <c r="F20759" s="310" t="s">
        <v>25972</v>
      </c>
      <c r="G20759" s="311">
        <v>49071</v>
      </c>
      <c r="H20759" s="312" t="s">
        <v>2760</v>
      </c>
      <c r="I20759" s="313" t="s">
        <v>6828</v>
      </c>
    </row>
    <row r="20760" spans="6:9" x14ac:dyDescent="0.2">
      <c r="F20760" s="310" t="s">
        <v>25973</v>
      </c>
      <c r="G20760" s="311">
        <v>49072</v>
      </c>
      <c r="H20760" s="312" t="s">
        <v>2760</v>
      </c>
      <c r="I20760" s="313" t="s">
        <v>6828</v>
      </c>
    </row>
    <row r="20761" spans="6:9" x14ac:dyDescent="0.2">
      <c r="F20761" s="310" t="s">
        <v>25974</v>
      </c>
      <c r="G20761" s="311">
        <v>49073</v>
      </c>
      <c r="H20761" s="312" t="s">
        <v>2760</v>
      </c>
      <c r="I20761" s="313" t="s">
        <v>6828</v>
      </c>
    </row>
    <row r="20762" spans="6:9" x14ac:dyDescent="0.2">
      <c r="F20762" s="310" t="s">
        <v>25975</v>
      </c>
      <c r="G20762" s="311">
        <v>49074</v>
      </c>
      <c r="H20762" s="312" t="s">
        <v>2760</v>
      </c>
      <c r="I20762" s="313" t="s">
        <v>6828</v>
      </c>
    </row>
    <row r="20763" spans="6:9" x14ac:dyDescent="0.2">
      <c r="F20763" s="310" t="s">
        <v>25976</v>
      </c>
      <c r="G20763" s="311">
        <v>49075</v>
      </c>
      <c r="H20763" s="312" t="s">
        <v>2760</v>
      </c>
      <c r="I20763" s="313" t="s">
        <v>6828</v>
      </c>
    </row>
    <row r="20764" spans="6:9" x14ac:dyDescent="0.2">
      <c r="F20764" s="310" t="s">
        <v>25977</v>
      </c>
      <c r="G20764" s="311">
        <v>49076</v>
      </c>
      <c r="H20764" s="312" t="s">
        <v>2760</v>
      </c>
      <c r="I20764" s="313" t="s">
        <v>6828</v>
      </c>
    </row>
    <row r="20765" spans="6:9" x14ac:dyDescent="0.2">
      <c r="F20765" s="310" t="s">
        <v>25978</v>
      </c>
      <c r="G20765" s="311">
        <v>49077</v>
      </c>
      <c r="H20765" s="312" t="s">
        <v>2760</v>
      </c>
      <c r="I20765" s="313" t="s">
        <v>6828</v>
      </c>
    </row>
    <row r="20766" spans="6:9" x14ac:dyDescent="0.2">
      <c r="F20766" s="310" t="s">
        <v>25979</v>
      </c>
      <c r="G20766" s="311">
        <v>49078</v>
      </c>
      <c r="H20766" s="312" t="s">
        <v>2760</v>
      </c>
      <c r="I20766" s="313" t="s">
        <v>6828</v>
      </c>
    </row>
    <row r="20767" spans="6:9" x14ac:dyDescent="0.2">
      <c r="F20767" s="310" t="s">
        <v>25980</v>
      </c>
      <c r="G20767" s="311">
        <v>49079</v>
      </c>
      <c r="H20767" s="312" t="s">
        <v>2760</v>
      </c>
      <c r="I20767" s="313" t="s">
        <v>6828</v>
      </c>
    </row>
    <row r="20768" spans="6:9" x14ac:dyDescent="0.2">
      <c r="F20768" s="310" t="s">
        <v>25981</v>
      </c>
      <c r="G20768" s="311">
        <v>49080</v>
      </c>
      <c r="H20768" s="312" t="s">
        <v>2760</v>
      </c>
      <c r="I20768" s="313" t="s">
        <v>6828</v>
      </c>
    </row>
    <row r="20769" spans="6:9" x14ac:dyDescent="0.2">
      <c r="F20769" s="310" t="s">
        <v>25982</v>
      </c>
      <c r="G20769" s="311">
        <v>49081</v>
      </c>
      <c r="H20769" s="312" t="s">
        <v>2760</v>
      </c>
      <c r="I20769" s="313" t="s">
        <v>6828</v>
      </c>
    </row>
    <row r="20770" spans="6:9" x14ac:dyDescent="0.2">
      <c r="F20770" s="310" t="s">
        <v>25983</v>
      </c>
      <c r="G20770" s="311">
        <v>49082</v>
      </c>
      <c r="H20770" s="312" t="s">
        <v>2760</v>
      </c>
      <c r="I20770" s="313" t="s">
        <v>6828</v>
      </c>
    </row>
    <row r="20771" spans="6:9" x14ac:dyDescent="0.2">
      <c r="F20771" s="310" t="s">
        <v>25984</v>
      </c>
      <c r="G20771" s="311">
        <v>49083</v>
      </c>
      <c r="H20771" s="312" t="s">
        <v>2760</v>
      </c>
      <c r="I20771" s="313" t="s">
        <v>6828</v>
      </c>
    </row>
    <row r="20772" spans="6:9" x14ac:dyDescent="0.2">
      <c r="F20772" s="310" t="s">
        <v>25985</v>
      </c>
      <c r="G20772" s="311">
        <v>49084</v>
      </c>
      <c r="H20772" s="312" t="s">
        <v>2760</v>
      </c>
      <c r="I20772" s="313" t="s">
        <v>6831</v>
      </c>
    </row>
    <row r="20773" spans="6:9" x14ac:dyDescent="0.2">
      <c r="F20773" s="310" t="s">
        <v>25986</v>
      </c>
      <c r="G20773" s="311">
        <v>49085</v>
      </c>
      <c r="H20773" s="312" t="s">
        <v>2760</v>
      </c>
      <c r="I20773" s="313" t="s">
        <v>6831</v>
      </c>
    </row>
    <row r="20774" spans="6:9" x14ac:dyDescent="0.2">
      <c r="F20774" s="310" t="s">
        <v>25987</v>
      </c>
      <c r="G20774" s="311">
        <v>49087</v>
      </c>
      <c r="H20774" s="312" t="s">
        <v>2760</v>
      </c>
      <c r="I20774" s="313" t="s">
        <v>6828</v>
      </c>
    </row>
    <row r="20775" spans="6:9" x14ac:dyDescent="0.2">
      <c r="F20775" s="310" t="s">
        <v>25988</v>
      </c>
      <c r="G20775" s="311">
        <v>49088</v>
      </c>
      <c r="H20775" s="312" t="s">
        <v>2760</v>
      </c>
      <c r="I20775" s="313" t="s">
        <v>6828</v>
      </c>
    </row>
    <row r="20776" spans="6:9" x14ac:dyDescent="0.2">
      <c r="F20776" s="310" t="s">
        <v>25989</v>
      </c>
      <c r="G20776" s="311">
        <v>49089</v>
      </c>
      <c r="H20776" s="312" t="s">
        <v>2760</v>
      </c>
      <c r="I20776" s="313" t="s">
        <v>6828</v>
      </c>
    </row>
    <row r="20777" spans="6:9" x14ac:dyDescent="0.2">
      <c r="F20777" s="310" t="s">
        <v>25990</v>
      </c>
      <c r="G20777" s="311">
        <v>49090</v>
      </c>
      <c r="H20777" s="312" t="s">
        <v>2760</v>
      </c>
      <c r="I20777" s="313" t="s">
        <v>6828</v>
      </c>
    </row>
    <row r="20778" spans="6:9" x14ac:dyDescent="0.2">
      <c r="F20778" s="310" t="s">
        <v>25991</v>
      </c>
      <c r="G20778" s="311">
        <v>49091</v>
      </c>
      <c r="H20778" s="312" t="s">
        <v>2760</v>
      </c>
      <c r="I20778" s="313" t="s">
        <v>6828</v>
      </c>
    </row>
    <row r="20779" spans="6:9" x14ac:dyDescent="0.2">
      <c r="F20779" s="310" t="s">
        <v>25992</v>
      </c>
      <c r="G20779" s="311">
        <v>49092</v>
      </c>
      <c r="H20779" s="312" t="s">
        <v>2760</v>
      </c>
      <c r="I20779" s="313" t="s">
        <v>6828</v>
      </c>
    </row>
    <row r="20780" spans="6:9" x14ac:dyDescent="0.2">
      <c r="F20780" s="310" t="s">
        <v>25993</v>
      </c>
      <c r="G20780" s="311">
        <v>49093</v>
      </c>
      <c r="H20780" s="312" t="s">
        <v>2760</v>
      </c>
      <c r="I20780" s="313" t="s">
        <v>6828</v>
      </c>
    </row>
    <row r="20781" spans="6:9" x14ac:dyDescent="0.2">
      <c r="F20781" s="310" t="s">
        <v>25994</v>
      </c>
      <c r="G20781" s="311">
        <v>49094</v>
      </c>
      <c r="H20781" s="312" t="s">
        <v>2760</v>
      </c>
      <c r="I20781" s="313" t="s">
        <v>6828</v>
      </c>
    </row>
    <row r="20782" spans="6:9" x14ac:dyDescent="0.2">
      <c r="F20782" s="310" t="s">
        <v>25995</v>
      </c>
      <c r="G20782" s="311">
        <v>49095</v>
      </c>
      <c r="H20782" s="312" t="s">
        <v>2760</v>
      </c>
      <c r="I20782" s="313" t="s">
        <v>6828</v>
      </c>
    </row>
    <row r="20783" spans="6:9" x14ac:dyDescent="0.2">
      <c r="F20783" s="310" t="s">
        <v>25996</v>
      </c>
      <c r="G20783" s="311">
        <v>49096</v>
      </c>
      <c r="H20783" s="312" t="s">
        <v>2760</v>
      </c>
      <c r="I20783" s="313" t="s">
        <v>6828</v>
      </c>
    </row>
    <row r="20784" spans="6:9" x14ac:dyDescent="0.2">
      <c r="F20784" s="310" t="s">
        <v>25997</v>
      </c>
      <c r="G20784" s="311">
        <v>49097</v>
      </c>
      <c r="H20784" s="312" t="s">
        <v>2760</v>
      </c>
      <c r="I20784" s="313" t="s">
        <v>6828</v>
      </c>
    </row>
    <row r="20785" spans="6:9" x14ac:dyDescent="0.2">
      <c r="F20785" s="310" t="s">
        <v>25998</v>
      </c>
      <c r="G20785" s="311">
        <v>49098</v>
      </c>
      <c r="H20785" s="312" t="s">
        <v>2760</v>
      </c>
      <c r="I20785" s="313" t="s">
        <v>6828</v>
      </c>
    </row>
    <row r="20786" spans="6:9" x14ac:dyDescent="0.2">
      <c r="F20786" s="310" t="s">
        <v>25999</v>
      </c>
      <c r="G20786" s="311">
        <v>49099</v>
      </c>
      <c r="H20786" s="312" t="s">
        <v>2760</v>
      </c>
      <c r="I20786" s="313" t="s">
        <v>6828</v>
      </c>
    </row>
    <row r="20787" spans="6:9" x14ac:dyDescent="0.2">
      <c r="F20787" s="310" t="s">
        <v>26000</v>
      </c>
      <c r="G20787" s="311">
        <v>49101</v>
      </c>
      <c r="H20787" s="312" t="s">
        <v>2760</v>
      </c>
      <c r="I20787" s="313" t="s">
        <v>6831</v>
      </c>
    </row>
    <row r="20788" spans="6:9" x14ac:dyDescent="0.2">
      <c r="F20788" s="310" t="s">
        <v>26001</v>
      </c>
      <c r="G20788" s="311">
        <v>49102</v>
      </c>
      <c r="H20788" s="312" t="s">
        <v>2760</v>
      </c>
      <c r="I20788" s="313" t="s">
        <v>6831</v>
      </c>
    </row>
    <row r="20789" spans="6:9" x14ac:dyDescent="0.2">
      <c r="F20789" s="310" t="s">
        <v>26002</v>
      </c>
      <c r="G20789" s="311">
        <v>49103</v>
      </c>
      <c r="H20789" s="312" t="s">
        <v>2760</v>
      </c>
      <c r="I20789" s="313" t="s">
        <v>6831</v>
      </c>
    </row>
    <row r="20790" spans="6:9" x14ac:dyDescent="0.2">
      <c r="F20790" s="310" t="s">
        <v>26003</v>
      </c>
      <c r="G20790" s="311">
        <v>49104</v>
      </c>
      <c r="H20790" s="312" t="s">
        <v>2760</v>
      </c>
      <c r="I20790" s="313" t="s">
        <v>6831</v>
      </c>
    </row>
    <row r="20791" spans="6:9" x14ac:dyDescent="0.2">
      <c r="F20791" s="310" t="s">
        <v>26004</v>
      </c>
      <c r="G20791" s="311">
        <v>49106</v>
      </c>
      <c r="H20791" s="312" t="s">
        <v>2760</v>
      </c>
      <c r="I20791" s="313" t="s">
        <v>6831</v>
      </c>
    </row>
    <row r="20792" spans="6:9" x14ac:dyDescent="0.2">
      <c r="F20792" s="310" t="s">
        <v>26005</v>
      </c>
      <c r="G20792" s="311">
        <v>49107</v>
      </c>
      <c r="H20792" s="312" t="s">
        <v>2760</v>
      </c>
      <c r="I20792" s="313" t="s">
        <v>6831</v>
      </c>
    </row>
    <row r="20793" spans="6:9" x14ac:dyDescent="0.2">
      <c r="F20793" s="310" t="s">
        <v>26006</v>
      </c>
      <c r="G20793" s="311">
        <v>49111</v>
      </c>
      <c r="H20793" s="312" t="s">
        <v>2760</v>
      </c>
      <c r="I20793" s="313" t="s">
        <v>6831</v>
      </c>
    </row>
    <row r="20794" spans="6:9" x14ac:dyDescent="0.2">
      <c r="F20794" s="310" t="s">
        <v>26007</v>
      </c>
      <c r="G20794" s="311">
        <v>49112</v>
      </c>
      <c r="H20794" s="312" t="s">
        <v>2760</v>
      </c>
      <c r="I20794" s="313" t="s">
        <v>6828</v>
      </c>
    </row>
    <row r="20795" spans="6:9" x14ac:dyDescent="0.2">
      <c r="F20795" s="310" t="s">
        <v>26008</v>
      </c>
      <c r="G20795" s="311">
        <v>49113</v>
      </c>
      <c r="H20795" s="312" t="s">
        <v>2760</v>
      </c>
      <c r="I20795" s="313" t="s">
        <v>6831</v>
      </c>
    </row>
    <row r="20796" spans="6:9" x14ac:dyDescent="0.2">
      <c r="F20796" s="310" t="s">
        <v>26009</v>
      </c>
      <c r="G20796" s="311">
        <v>49115</v>
      </c>
      <c r="H20796" s="312" t="s">
        <v>2760</v>
      </c>
      <c r="I20796" s="313" t="s">
        <v>6831</v>
      </c>
    </row>
    <row r="20797" spans="6:9" x14ac:dyDescent="0.2">
      <c r="F20797" s="310" t="s">
        <v>26010</v>
      </c>
      <c r="G20797" s="311">
        <v>49116</v>
      </c>
      <c r="H20797" s="312" t="s">
        <v>2760</v>
      </c>
      <c r="I20797" s="313" t="s">
        <v>6831</v>
      </c>
    </row>
    <row r="20798" spans="6:9" x14ac:dyDescent="0.2">
      <c r="F20798" s="310" t="s">
        <v>26011</v>
      </c>
      <c r="G20798" s="311">
        <v>49117</v>
      </c>
      <c r="H20798" s="312" t="s">
        <v>2760</v>
      </c>
      <c r="I20798" s="313" t="s">
        <v>6831</v>
      </c>
    </row>
    <row r="20799" spans="6:9" x14ac:dyDescent="0.2">
      <c r="F20799" s="310" t="s">
        <v>26012</v>
      </c>
      <c r="G20799" s="311">
        <v>49119</v>
      </c>
      <c r="H20799" s="312" t="s">
        <v>2760</v>
      </c>
      <c r="I20799" s="313" t="s">
        <v>6831</v>
      </c>
    </row>
    <row r="20800" spans="6:9" x14ac:dyDescent="0.2">
      <c r="F20800" s="310" t="s">
        <v>26013</v>
      </c>
      <c r="G20800" s="311">
        <v>49120</v>
      </c>
      <c r="H20800" s="312" t="s">
        <v>2760</v>
      </c>
      <c r="I20800" s="313" t="s">
        <v>6831</v>
      </c>
    </row>
    <row r="20801" spans="6:9" x14ac:dyDescent="0.2">
      <c r="F20801" s="322" t="s">
        <v>26014</v>
      </c>
      <c r="G20801" s="316">
        <v>49121</v>
      </c>
      <c r="H20801" s="323" t="s">
        <v>2760</v>
      </c>
      <c r="I20801" s="313" t="s">
        <v>6831</v>
      </c>
    </row>
    <row r="20802" spans="6:9" x14ac:dyDescent="0.2">
      <c r="F20802" s="310" t="s">
        <v>26015</v>
      </c>
      <c r="G20802" s="311">
        <v>49125</v>
      </c>
      <c r="H20802" s="312" t="s">
        <v>2760</v>
      </c>
      <c r="I20802" s="313" t="s">
        <v>6831</v>
      </c>
    </row>
    <row r="20803" spans="6:9" x14ac:dyDescent="0.2">
      <c r="F20803" s="310" t="s">
        <v>26016</v>
      </c>
      <c r="G20803" s="311">
        <v>49126</v>
      </c>
      <c r="H20803" s="312" t="s">
        <v>2760</v>
      </c>
      <c r="I20803" s="313" t="s">
        <v>6831</v>
      </c>
    </row>
    <row r="20804" spans="6:9" x14ac:dyDescent="0.2">
      <c r="F20804" s="310" t="s">
        <v>26017</v>
      </c>
      <c r="G20804" s="311">
        <v>49127</v>
      </c>
      <c r="H20804" s="312" t="s">
        <v>2760</v>
      </c>
      <c r="I20804" s="313" t="s">
        <v>6831</v>
      </c>
    </row>
    <row r="20805" spans="6:9" x14ac:dyDescent="0.2">
      <c r="F20805" s="310" t="s">
        <v>26018</v>
      </c>
      <c r="G20805" s="311">
        <v>49128</v>
      </c>
      <c r="H20805" s="312" t="s">
        <v>2760</v>
      </c>
      <c r="I20805" s="313" t="s">
        <v>6831</v>
      </c>
    </row>
    <row r="20806" spans="6:9" x14ac:dyDescent="0.2">
      <c r="F20806" s="310" t="s">
        <v>26019</v>
      </c>
      <c r="G20806" s="311">
        <v>49129</v>
      </c>
      <c r="H20806" s="312" t="s">
        <v>2760</v>
      </c>
      <c r="I20806" s="313" t="s">
        <v>6831</v>
      </c>
    </row>
    <row r="20807" spans="6:9" x14ac:dyDescent="0.2">
      <c r="F20807" s="310" t="s">
        <v>26020</v>
      </c>
      <c r="G20807" s="311">
        <v>49130</v>
      </c>
      <c r="H20807" s="312" t="s">
        <v>2760</v>
      </c>
      <c r="I20807" s="313" t="s">
        <v>6828</v>
      </c>
    </row>
    <row r="20808" spans="6:9" x14ac:dyDescent="0.2">
      <c r="F20808" s="310" t="s">
        <v>26021</v>
      </c>
      <c r="G20808" s="311">
        <v>49201</v>
      </c>
      <c r="H20808" s="312" t="s">
        <v>2760</v>
      </c>
      <c r="I20808" s="313" t="s">
        <v>6828</v>
      </c>
    </row>
    <row r="20809" spans="6:9" x14ac:dyDescent="0.2">
      <c r="F20809" s="310" t="s">
        <v>26022</v>
      </c>
      <c r="G20809" s="311">
        <v>49202</v>
      </c>
      <c r="H20809" s="312" t="s">
        <v>2760</v>
      </c>
      <c r="I20809" s="313" t="s">
        <v>6828</v>
      </c>
    </row>
    <row r="20810" spans="6:9" x14ac:dyDescent="0.2">
      <c r="F20810" s="310" t="s">
        <v>26023</v>
      </c>
      <c r="G20810" s="311">
        <v>49203</v>
      </c>
      <c r="H20810" s="312" t="s">
        <v>2760</v>
      </c>
      <c r="I20810" s="313" t="s">
        <v>6828</v>
      </c>
    </row>
    <row r="20811" spans="6:9" x14ac:dyDescent="0.2">
      <c r="F20811" s="310" t="s">
        <v>26024</v>
      </c>
      <c r="G20811" s="311">
        <v>49204</v>
      </c>
      <c r="H20811" s="312" t="s">
        <v>2760</v>
      </c>
      <c r="I20811" s="313" t="s">
        <v>6828</v>
      </c>
    </row>
    <row r="20812" spans="6:9" x14ac:dyDescent="0.2">
      <c r="F20812" s="310" t="s">
        <v>26025</v>
      </c>
      <c r="G20812" s="311">
        <v>49220</v>
      </c>
      <c r="H20812" s="312" t="s">
        <v>2760</v>
      </c>
      <c r="I20812" s="313" t="s">
        <v>6828</v>
      </c>
    </row>
    <row r="20813" spans="6:9" x14ac:dyDescent="0.2">
      <c r="F20813" s="310" t="s">
        <v>26026</v>
      </c>
      <c r="G20813" s="311">
        <v>49221</v>
      </c>
      <c r="H20813" s="312" t="s">
        <v>2760</v>
      </c>
      <c r="I20813" s="313" t="s">
        <v>6828</v>
      </c>
    </row>
    <row r="20814" spans="6:9" x14ac:dyDescent="0.2">
      <c r="F20814" s="310" t="s">
        <v>26027</v>
      </c>
      <c r="G20814" s="311">
        <v>49224</v>
      </c>
      <c r="H20814" s="312" t="s">
        <v>2760</v>
      </c>
      <c r="I20814" s="313" t="s">
        <v>6828</v>
      </c>
    </row>
    <row r="20815" spans="6:9" x14ac:dyDescent="0.2">
      <c r="F20815" s="310" t="s">
        <v>26028</v>
      </c>
      <c r="G20815" s="311">
        <v>49227</v>
      </c>
      <c r="H20815" s="312" t="s">
        <v>2760</v>
      </c>
      <c r="I20815" s="313" t="s">
        <v>6828</v>
      </c>
    </row>
    <row r="20816" spans="6:9" x14ac:dyDescent="0.2">
      <c r="F20816" s="310" t="s">
        <v>26029</v>
      </c>
      <c r="G20816" s="311">
        <v>49228</v>
      </c>
      <c r="H20816" s="312" t="s">
        <v>2760</v>
      </c>
      <c r="I20816" s="313" t="s">
        <v>6828</v>
      </c>
    </row>
    <row r="20817" spans="6:9" x14ac:dyDescent="0.2">
      <c r="F20817" s="310" t="s">
        <v>26030</v>
      </c>
      <c r="G20817" s="311">
        <v>49229</v>
      </c>
      <c r="H20817" s="312" t="s">
        <v>2760</v>
      </c>
      <c r="I20817" s="313" t="s">
        <v>6828</v>
      </c>
    </row>
    <row r="20818" spans="6:9" x14ac:dyDescent="0.2">
      <c r="F20818" s="310" t="s">
        <v>26031</v>
      </c>
      <c r="G20818" s="311">
        <v>49230</v>
      </c>
      <c r="H20818" s="312" t="s">
        <v>2760</v>
      </c>
      <c r="I20818" s="313" t="s">
        <v>6828</v>
      </c>
    </row>
    <row r="20819" spans="6:9" x14ac:dyDescent="0.2">
      <c r="F20819" s="310" t="s">
        <v>26032</v>
      </c>
      <c r="G20819" s="311">
        <v>49232</v>
      </c>
      <c r="H20819" s="312" t="s">
        <v>2760</v>
      </c>
      <c r="I20819" s="313" t="s">
        <v>6828</v>
      </c>
    </row>
    <row r="20820" spans="6:9" x14ac:dyDescent="0.2">
      <c r="F20820" s="310" t="s">
        <v>26033</v>
      </c>
      <c r="G20820" s="311">
        <v>49233</v>
      </c>
      <c r="H20820" s="312" t="s">
        <v>2760</v>
      </c>
      <c r="I20820" s="313" t="s">
        <v>6828</v>
      </c>
    </row>
    <row r="20821" spans="6:9" x14ac:dyDescent="0.2">
      <c r="F20821" s="310" t="s">
        <v>26034</v>
      </c>
      <c r="G20821" s="311">
        <v>49234</v>
      </c>
      <c r="H20821" s="312" t="s">
        <v>2760</v>
      </c>
      <c r="I20821" s="313" t="s">
        <v>6828</v>
      </c>
    </row>
    <row r="20822" spans="6:9" x14ac:dyDescent="0.2">
      <c r="F20822" s="310" t="s">
        <v>26035</v>
      </c>
      <c r="G20822" s="311">
        <v>49235</v>
      </c>
      <c r="H20822" s="312" t="s">
        <v>2760</v>
      </c>
      <c r="I20822" s="313" t="s">
        <v>6828</v>
      </c>
    </row>
    <row r="20823" spans="6:9" x14ac:dyDescent="0.2">
      <c r="F20823" s="310" t="s">
        <v>26036</v>
      </c>
      <c r="G20823" s="311">
        <v>49236</v>
      </c>
      <c r="H20823" s="312" t="s">
        <v>2760</v>
      </c>
      <c r="I20823" s="313" t="s">
        <v>6828</v>
      </c>
    </row>
    <row r="20824" spans="6:9" x14ac:dyDescent="0.2">
      <c r="F20824" s="310" t="s">
        <v>26037</v>
      </c>
      <c r="G20824" s="311">
        <v>49237</v>
      </c>
      <c r="H20824" s="312" t="s">
        <v>2760</v>
      </c>
      <c r="I20824" s="313" t="s">
        <v>6828</v>
      </c>
    </row>
    <row r="20825" spans="6:9" x14ac:dyDescent="0.2">
      <c r="F20825" s="310" t="s">
        <v>26038</v>
      </c>
      <c r="G20825" s="311">
        <v>49238</v>
      </c>
      <c r="H20825" s="312" t="s">
        <v>2760</v>
      </c>
      <c r="I20825" s="313" t="s">
        <v>6828</v>
      </c>
    </row>
    <row r="20826" spans="6:9" x14ac:dyDescent="0.2">
      <c r="F20826" s="310" t="s">
        <v>26039</v>
      </c>
      <c r="G20826" s="311">
        <v>49239</v>
      </c>
      <c r="H20826" s="312" t="s">
        <v>2760</v>
      </c>
      <c r="I20826" s="313" t="s">
        <v>6828</v>
      </c>
    </row>
    <row r="20827" spans="6:9" x14ac:dyDescent="0.2">
      <c r="F20827" s="310" t="s">
        <v>26040</v>
      </c>
      <c r="G20827" s="311">
        <v>49240</v>
      </c>
      <c r="H20827" s="312" t="s">
        <v>2760</v>
      </c>
      <c r="I20827" s="313" t="s">
        <v>6828</v>
      </c>
    </row>
    <row r="20828" spans="6:9" x14ac:dyDescent="0.2">
      <c r="F20828" s="310" t="s">
        <v>26041</v>
      </c>
      <c r="G20828" s="311">
        <v>49241</v>
      </c>
      <c r="H20828" s="312" t="s">
        <v>2760</v>
      </c>
      <c r="I20828" s="313" t="s">
        <v>6828</v>
      </c>
    </row>
    <row r="20829" spans="6:9" x14ac:dyDescent="0.2">
      <c r="F20829" s="310" t="s">
        <v>26042</v>
      </c>
      <c r="G20829" s="311">
        <v>49242</v>
      </c>
      <c r="H20829" s="312" t="s">
        <v>2760</v>
      </c>
      <c r="I20829" s="313" t="s">
        <v>6828</v>
      </c>
    </row>
    <row r="20830" spans="6:9" x14ac:dyDescent="0.2">
      <c r="F20830" s="310" t="s">
        <v>26043</v>
      </c>
      <c r="G20830" s="311">
        <v>49245</v>
      </c>
      <c r="H20830" s="312" t="s">
        <v>2760</v>
      </c>
      <c r="I20830" s="313" t="s">
        <v>6828</v>
      </c>
    </row>
    <row r="20831" spans="6:9" x14ac:dyDescent="0.2">
      <c r="F20831" s="310" t="s">
        <v>26044</v>
      </c>
      <c r="G20831" s="311">
        <v>49246</v>
      </c>
      <c r="H20831" s="312" t="s">
        <v>2760</v>
      </c>
      <c r="I20831" s="313" t="s">
        <v>6828</v>
      </c>
    </row>
    <row r="20832" spans="6:9" x14ac:dyDescent="0.2">
      <c r="F20832" s="310" t="s">
        <v>26045</v>
      </c>
      <c r="G20832" s="311">
        <v>49247</v>
      </c>
      <c r="H20832" s="312" t="s">
        <v>2760</v>
      </c>
      <c r="I20832" s="313" t="s">
        <v>6828</v>
      </c>
    </row>
    <row r="20833" spans="6:9" x14ac:dyDescent="0.2">
      <c r="F20833" s="310" t="s">
        <v>26046</v>
      </c>
      <c r="G20833" s="311">
        <v>49248</v>
      </c>
      <c r="H20833" s="312" t="s">
        <v>2760</v>
      </c>
      <c r="I20833" s="313" t="s">
        <v>6828</v>
      </c>
    </row>
    <row r="20834" spans="6:9" x14ac:dyDescent="0.2">
      <c r="F20834" s="310" t="s">
        <v>26047</v>
      </c>
      <c r="G20834" s="311">
        <v>49249</v>
      </c>
      <c r="H20834" s="312" t="s">
        <v>2760</v>
      </c>
      <c r="I20834" s="313" t="s">
        <v>6828</v>
      </c>
    </row>
    <row r="20835" spans="6:9" x14ac:dyDescent="0.2">
      <c r="F20835" s="310" t="s">
        <v>26048</v>
      </c>
      <c r="G20835" s="311">
        <v>49250</v>
      </c>
      <c r="H20835" s="312" t="s">
        <v>2760</v>
      </c>
      <c r="I20835" s="313" t="s">
        <v>6828</v>
      </c>
    </row>
    <row r="20836" spans="6:9" x14ac:dyDescent="0.2">
      <c r="F20836" s="310" t="s">
        <v>26049</v>
      </c>
      <c r="G20836" s="311">
        <v>49251</v>
      </c>
      <c r="H20836" s="312" t="s">
        <v>2760</v>
      </c>
      <c r="I20836" s="313" t="s">
        <v>6828</v>
      </c>
    </row>
    <row r="20837" spans="6:9" x14ac:dyDescent="0.2">
      <c r="F20837" s="310" t="s">
        <v>26050</v>
      </c>
      <c r="G20837" s="311">
        <v>49252</v>
      </c>
      <c r="H20837" s="312" t="s">
        <v>2760</v>
      </c>
      <c r="I20837" s="313" t="s">
        <v>6828</v>
      </c>
    </row>
    <row r="20838" spans="6:9" x14ac:dyDescent="0.2">
      <c r="F20838" s="310" t="s">
        <v>26051</v>
      </c>
      <c r="G20838" s="311">
        <v>49253</v>
      </c>
      <c r="H20838" s="312" t="s">
        <v>2760</v>
      </c>
      <c r="I20838" s="313" t="s">
        <v>6828</v>
      </c>
    </row>
    <row r="20839" spans="6:9" x14ac:dyDescent="0.2">
      <c r="F20839" s="310" t="s">
        <v>26052</v>
      </c>
      <c r="G20839" s="311">
        <v>49254</v>
      </c>
      <c r="H20839" s="312" t="s">
        <v>2760</v>
      </c>
      <c r="I20839" s="313" t="s">
        <v>6828</v>
      </c>
    </row>
    <row r="20840" spans="6:9" x14ac:dyDescent="0.2">
      <c r="F20840" s="310" t="s">
        <v>26053</v>
      </c>
      <c r="G20840" s="311">
        <v>49255</v>
      </c>
      <c r="H20840" s="312" t="s">
        <v>2760</v>
      </c>
      <c r="I20840" s="313" t="s">
        <v>6828</v>
      </c>
    </row>
    <row r="20841" spans="6:9" x14ac:dyDescent="0.2">
      <c r="F20841" s="310" t="s">
        <v>26054</v>
      </c>
      <c r="G20841" s="311">
        <v>49256</v>
      </c>
      <c r="H20841" s="312" t="s">
        <v>2760</v>
      </c>
      <c r="I20841" s="313" t="s">
        <v>6828</v>
      </c>
    </row>
    <row r="20842" spans="6:9" x14ac:dyDescent="0.2">
      <c r="F20842" s="310" t="s">
        <v>26055</v>
      </c>
      <c r="G20842" s="311">
        <v>49257</v>
      </c>
      <c r="H20842" s="312" t="s">
        <v>2760</v>
      </c>
      <c r="I20842" s="313" t="s">
        <v>6828</v>
      </c>
    </row>
    <row r="20843" spans="6:9" x14ac:dyDescent="0.2">
      <c r="F20843" s="310" t="s">
        <v>26056</v>
      </c>
      <c r="G20843" s="311">
        <v>49258</v>
      </c>
      <c r="H20843" s="312" t="s">
        <v>2760</v>
      </c>
      <c r="I20843" s="313" t="s">
        <v>6828</v>
      </c>
    </row>
    <row r="20844" spans="6:9" x14ac:dyDescent="0.2">
      <c r="F20844" s="310" t="s">
        <v>26057</v>
      </c>
      <c r="G20844" s="311">
        <v>49259</v>
      </c>
      <c r="H20844" s="312" t="s">
        <v>2760</v>
      </c>
      <c r="I20844" s="313" t="s">
        <v>6828</v>
      </c>
    </row>
    <row r="20845" spans="6:9" x14ac:dyDescent="0.2">
      <c r="F20845" s="310" t="s">
        <v>26058</v>
      </c>
      <c r="G20845" s="311">
        <v>49261</v>
      </c>
      <c r="H20845" s="312" t="s">
        <v>2760</v>
      </c>
      <c r="I20845" s="313" t="s">
        <v>6828</v>
      </c>
    </row>
    <row r="20846" spans="6:9" x14ac:dyDescent="0.2">
      <c r="F20846" s="310" t="s">
        <v>26059</v>
      </c>
      <c r="G20846" s="311">
        <v>49262</v>
      </c>
      <c r="H20846" s="312" t="s">
        <v>2760</v>
      </c>
      <c r="I20846" s="313" t="s">
        <v>6828</v>
      </c>
    </row>
    <row r="20847" spans="6:9" x14ac:dyDescent="0.2">
      <c r="F20847" s="310" t="s">
        <v>26060</v>
      </c>
      <c r="G20847" s="311">
        <v>49263</v>
      </c>
      <c r="H20847" s="312" t="s">
        <v>2760</v>
      </c>
      <c r="I20847" s="313" t="s">
        <v>6828</v>
      </c>
    </row>
    <row r="20848" spans="6:9" x14ac:dyDescent="0.2">
      <c r="F20848" s="310" t="s">
        <v>26061</v>
      </c>
      <c r="G20848" s="311">
        <v>49264</v>
      </c>
      <c r="H20848" s="312" t="s">
        <v>2760</v>
      </c>
      <c r="I20848" s="313" t="s">
        <v>6828</v>
      </c>
    </row>
    <row r="20849" spans="6:9" x14ac:dyDescent="0.2">
      <c r="F20849" s="310" t="s">
        <v>26062</v>
      </c>
      <c r="G20849" s="311">
        <v>49265</v>
      </c>
      <c r="H20849" s="312" t="s">
        <v>2760</v>
      </c>
      <c r="I20849" s="313" t="s">
        <v>6828</v>
      </c>
    </row>
    <row r="20850" spans="6:9" x14ac:dyDescent="0.2">
      <c r="F20850" s="310" t="s">
        <v>26063</v>
      </c>
      <c r="G20850" s="311">
        <v>49266</v>
      </c>
      <c r="H20850" s="312" t="s">
        <v>2760</v>
      </c>
      <c r="I20850" s="313" t="s">
        <v>6828</v>
      </c>
    </row>
    <row r="20851" spans="6:9" x14ac:dyDescent="0.2">
      <c r="F20851" s="310" t="s">
        <v>26064</v>
      </c>
      <c r="G20851" s="311">
        <v>49267</v>
      </c>
      <c r="H20851" s="312" t="s">
        <v>2760</v>
      </c>
      <c r="I20851" s="313" t="s">
        <v>6828</v>
      </c>
    </row>
    <row r="20852" spans="6:9" x14ac:dyDescent="0.2">
      <c r="F20852" s="310" t="s">
        <v>26065</v>
      </c>
      <c r="G20852" s="311">
        <v>49268</v>
      </c>
      <c r="H20852" s="312" t="s">
        <v>2760</v>
      </c>
      <c r="I20852" s="313" t="s">
        <v>6828</v>
      </c>
    </row>
    <row r="20853" spans="6:9" x14ac:dyDescent="0.2">
      <c r="F20853" s="310" t="s">
        <v>26066</v>
      </c>
      <c r="G20853" s="311">
        <v>49269</v>
      </c>
      <c r="H20853" s="312" t="s">
        <v>2760</v>
      </c>
      <c r="I20853" s="313" t="s">
        <v>6828</v>
      </c>
    </row>
    <row r="20854" spans="6:9" x14ac:dyDescent="0.2">
      <c r="F20854" s="310" t="s">
        <v>26067</v>
      </c>
      <c r="G20854" s="311">
        <v>49270</v>
      </c>
      <c r="H20854" s="312" t="s">
        <v>2760</v>
      </c>
      <c r="I20854" s="313" t="s">
        <v>6828</v>
      </c>
    </row>
    <row r="20855" spans="6:9" x14ac:dyDescent="0.2">
      <c r="F20855" s="310" t="s">
        <v>26068</v>
      </c>
      <c r="G20855" s="311">
        <v>49271</v>
      </c>
      <c r="H20855" s="312" t="s">
        <v>2760</v>
      </c>
      <c r="I20855" s="313" t="s">
        <v>6828</v>
      </c>
    </row>
    <row r="20856" spans="6:9" x14ac:dyDescent="0.2">
      <c r="F20856" s="310" t="s">
        <v>26069</v>
      </c>
      <c r="G20856" s="311">
        <v>49272</v>
      </c>
      <c r="H20856" s="312" t="s">
        <v>2760</v>
      </c>
      <c r="I20856" s="313" t="s">
        <v>6828</v>
      </c>
    </row>
    <row r="20857" spans="6:9" x14ac:dyDescent="0.2">
      <c r="F20857" s="310" t="s">
        <v>26070</v>
      </c>
      <c r="G20857" s="311">
        <v>49274</v>
      </c>
      <c r="H20857" s="312" t="s">
        <v>2760</v>
      </c>
      <c r="I20857" s="313" t="s">
        <v>6828</v>
      </c>
    </row>
    <row r="20858" spans="6:9" x14ac:dyDescent="0.2">
      <c r="F20858" s="310" t="s">
        <v>26071</v>
      </c>
      <c r="G20858" s="311">
        <v>49276</v>
      </c>
      <c r="H20858" s="312" t="s">
        <v>2760</v>
      </c>
      <c r="I20858" s="313" t="s">
        <v>6828</v>
      </c>
    </row>
    <row r="20859" spans="6:9" x14ac:dyDescent="0.2">
      <c r="F20859" s="310" t="s">
        <v>26072</v>
      </c>
      <c r="G20859" s="311">
        <v>49277</v>
      </c>
      <c r="H20859" s="312" t="s">
        <v>2760</v>
      </c>
      <c r="I20859" s="313" t="s">
        <v>6828</v>
      </c>
    </row>
    <row r="20860" spans="6:9" x14ac:dyDescent="0.2">
      <c r="F20860" s="310" t="s">
        <v>26073</v>
      </c>
      <c r="G20860" s="311">
        <v>49279</v>
      </c>
      <c r="H20860" s="312" t="s">
        <v>2760</v>
      </c>
      <c r="I20860" s="313" t="s">
        <v>6828</v>
      </c>
    </row>
    <row r="20861" spans="6:9" x14ac:dyDescent="0.2">
      <c r="F20861" s="310" t="s">
        <v>26074</v>
      </c>
      <c r="G20861" s="311">
        <v>49281</v>
      </c>
      <c r="H20861" s="312" t="s">
        <v>2760</v>
      </c>
      <c r="I20861" s="313" t="s">
        <v>6828</v>
      </c>
    </row>
    <row r="20862" spans="6:9" x14ac:dyDescent="0.2">
      <c r="F20862" s="310" t="s">
        <v>26075</v>
      </c>
      <c r="G20862" s="311">
        <v>49282</v>
      </c>
      <c r="H20862" s="312" t="s">
        <v>2760</v>
      </c>
      <c r="I20862" s="313" t="s">
        <v>6828</v>
      </c>
    </row>
    <row r="20863" spans="6:9" x14ac:dyDescent="0.2">
      <c r="F20863" s="310" t="s">
        <v>26076</v>
      </c>
      <c r="G20863" s="311">
        <v>49283</v>
      </c>
      <c r="H20863" s="312" t="s">
        <v>2760</v>
      </c>
      <c r="I20863" s="313" t="s">
        <v>6828</v>
      </c>
    </row>
    <row r="20864" spans="6:9" x14ac:dyDescent="0.2">
      <c r="F20864" s="310" t="s">
        <v>26077</v>
      </c>
      <c r="G20864" s="311">
        <v>49284</v>
      </c>
      <c r="H20864" s="312" t="s">
        <v>2760</v>
      </c>
      <c r="I20864" s="313" t="s">
        <v>6828</v>
      </c>
    </row>
    <row r="20865" spans="6:9" x14ac:dyDescent="0.2">
      <c r="F20865" s="310" t="s">
        <v>26078</v>
      </c>
      <c r="G20865" s="311">
        <v>49285</v>
      </c>
      <c r="H20865" s="312" t="s">
        <v>2760</v>
      </c>
      <c r="I20865" s="313" t="s">
        <v>6828</v>
      </c>
    </row>
    <row r="20866" spans="6:9" x14ac:dyDescent="0.2">
      <c r="F20866" s="310" t="s">
        <v>26079</v>
      </c>
      <c r="G20866" s="311">
        <v>49286</v>
      </c>
      <c r="H20866" s="312" t="s">
        <v>2760</v>
      </c>
      <c r="I20866" s="313" t="s">
        <v>6828</v>
      </c>
    </row>
    <row r="20867" spans="6:9" x14ac:dyDescent="0.2">
      <c r="F20867" s="310" t="s">
        <v>26080</v>
      </c>
      <c r="G20867" s="311">
        <v>49287</v>
      </c>
      <c r="H20867" s="312" t="s">
        <v>2760</v>
      </c>
      <c r="I20867" s="313" t="s">
        <v>6828</v>
      </c>
    </row>
    <row r="20868" spans="6:9" x14ac:dyDescent="0.2">
      <c r="F20868" s="310" t="s">
        <v>26081</v>
      </c>
      <c r="G20868" s="311">
        <v>49288</v>
      </c>
      <c r="H20868" s="312" t="s">
        <v>2760</v>
      </c>
      <c r="I20868" s="313" t="s">
        <v>6828</v>
      </c>
    </row>
    <row r="20869" spans="6:9" x14ac:dyDescent="0.2">
      <c r="F20869" s="310" t="s">
        <v>26082</v>
      </c>
      <c r="G20869" s="311">
        <v>49289</v>
      </c>
      <c r="H20869" s="312" t="s">
        <v>2760</v>
      </c>
      <c r="I20869" s="313" t="s">
        <v>6828</v>
      </c>
    </row>
    <row r="20870" spans="6:9" x14ac:dyDescent="0.2">
      <c r="F20870" s="310" t="s">
        <v>26083</v>
      </c>
      <c r="G20870" s="311">
        <v>49301</v>
      </c>
      <c r="H20870" s="312" t="s">
        <v>2760</v>
      </c>
      <c r="I20870" s="313" t="s">
        <v>6828</v>
      </c>
    </row>
    <row r="20871" spans="6:9" x14ac:dyDescent="0.2">
      <c r="F20871" s="310" t="s">
        <v>26084</v>
      </c>
      <c r="G20871" s="311">
        <v>49302</v>
      </c>
      <c r="H20871" s="312" t="s">
        <v>2760</v>
      </c>
      <c r="I20871" s="313" t="s">
        <v>6828</v>
      </c>
    </row>
    <row r="20872" spans="6:9" x14ac:dyDescent="0.2">
      <c r="F20872" s="310" t="s">
        <v>26085</v>
      </c>
      <c r="G20872" s="311">
        <v>49303</v>
      </c>
      <c r="H20872" s="312" t="s">
        <v>2760</v>
      </c>
      <c r="I20872" s="313" t="s">
        <v>6828</v>
      </c>
    </row>
    <row r="20873" spans="6:9" x14ac:dyDescent="0.2">
      <c r="F20873" s="310" t="s">
        <v>26086</v>
      </c>
      <c r="G20873" s="311">
        <v>49304</v>
      </c>
      <c r="H20873" s="312" t="s">
        <v>2760</v>
      </c>
      <c r="I20873" s="313" t="s">
        <v>6828</v>
      </c>
    </row>
    <row r="20874" spans="6:9" x14ac:dyDescent="0.2">
      <c r="F20874" s="310" t="s">
        <v>26087</v>
      </c>
      <c r="G20874" s="311">
        <v>49305</v>
      </c>
      <c r="H20874" s="312" t="s">
        <v>2760</v>
      </c>
      <c r="I20874" s="313" t="s">
        <v>6828</v>
      </c>
    </row>
    <row r="20875" spans="6:9" x14ac:dyDescent="0.2">
      <c r="F20875" s="310" t="s">
        <v>26088</v>
      </c>
      <c r="G20875" s="311">
        <v>49306</v>
      </c>
      <c r="H20875" s="312" t="s">
        <v>2760</v>
      </c>
      <c r="I20875" s="313" t="s">
        <v>6828</v>
      </c>
    </row>
    <row r="20876" spans="6:9" x14ac:dyDescent="0.2">
      <c r="F20876" s="310" t="s">
        <v>26089</v>
      </c>
      <c r="G20876" s="311">
        <v>49307</v>
      </c>
      <c r="H20876" s="312" t="s">
        <v>2760</v>
      </c>
      <c r="I20876" s="313" t="s">
        <v>6828</v>
      </c>
    </row>
    <row r="20877" spans="6:9" x14ac:dyDescent="0.2">
      <c r="F20877" s="310" t="s">
        <v>26090</v>
      </c>
      <c r="G20877" s="311">
        <v>49309</v>
      </c>
      <c r="H20877" s="312" t="s">
        <v>2760</v>
      </c>
      <c r="I20877" s="313" t="s">
        <v>6828</v>
      </c>
    </row>
    <row r="20878" spans="6:9" x14ac:dyDescent="0.2">
      <c r="F20878" s="310" t="s">
        <v>26091</v>
      </c>
      <c r="G20878" s="311">
        <v>49310</v>
      </c>
      <c r="H20878" s="312" t="s">
        <v>2760</v>
      </c>
      <c r="I20878" s="313" t="s">
        <v>6828</v>
      </c>
    </row>
    <row r="20879" spans="6:9" x14ac:dyDescent="0.2">
      <c r="F20879" s="310" t="s">
        <v>26092</v>
      </c>
      <c r="G20879" s="311">
        <v>49311</v>
      </c>
      <c r="H20879" s="312" t="s">
        <v>2760</v>
      </c>
      <c r="I20879" s="313" t="s">
        <v>6828</v>
      </c>
    </row>
    <row r="20880" spans="6:9" x14ac:dyDescent="0.2">
      <c r="F20880" s="310" t="s">
        <v>26093</v>
      </c>
      <c r="G20880" s="311">
        <v>49312</v>
      </c>
      <c r="H20880" s="312" t="s">
        <v>2760</v>
      </c>
      <c r="I20880" s="313" t="s">
        <v>6828</v>
      </c>
    </row>
    <row r="20881" spans="6:9" x14ac:dyDescent="0.2">
      <c r="F20881" s="310" t="s">
        <v>26094</v>
      </c>
      <c r="G20881" s="311">
        <v>49314</v>
      </c>
      <c r="H20881" s="312" t="s">
        <v>2760</v>
      </c>
      <c r="I20881" s="313" t="s">
        <v>6828</v>
      </c>
    </row>
    <row r="20882" spans="6:9" x14ac:dyDescent="0.2">
      <c r="F20882" s="310" t="s">
        <v>26095</v>
      </c>
      <c r="G20882" s="311">
        <v>49315</v>
      </c>
      <c r="H20882" s="312" t="s">
        <v>2760</v>
      </c>
      <c r="I20882" s="313" t="s">
        <v>6828</v>
      </c>
    </row>
    <row r="20883" spans="6:9" x14ac:dyDescent="0.2">
      <c r="F20883" s="310" t="s">
        <v>26096</v>
      </c>
      <c r="G20883" s="311">
        <v>49316</v>
      </c>
      <c r="H20883" s="312" t="s">
        <v>2760</v>
      </c>
      <c r="I20883" s="313" t="s">
        <v>6828</v>
      </c>
    </row>
    <row r="20884" spans="6:9" x14ac:dyDescent="0.2">
      <c r="F20884" s="310" t="s">
        <v>26097</v>
      </c>
      <c r="G20884" s="311">
        <v>49317</v>
      </c>
      <c r="H20884" s="312" t="s">
        <v>2760</v>
      </c>
      <c r="I20884" s="313" t="s">
        <v>6828</v>
      </c>
    </row>
    <row r="20885" spans="6:9" x14ac:dyDescent="0.2">
      <c r="F20885" s="310" t="s">
        <v>26098</v>
      </c>
      <c r="G20885" s="311">
        <v>49318</v>
      </c>
      <c r="H20885" s="312" t="s">
        <v>2760</v>
      </c>
      <c r="I20885" s="313" t="s">
        <v>6828</v>
      </c>
    </row>
    <row r="20886" spans="6:9" x14ac:dyDescent="0.2">
      <c r="F20886" s="310" t="s">
        <v>26099</v>
      </c>
      <c r="G20886" s="311">
        <v>49319</v>
      </c>
      <c r="H20886" s="312" t="s">
        <v>2760</v>
      </c>
      <c r="I20886" s="313" t="s">
        <v>6828</v>
      </c>
    </row>
    <row r="20887" spans="6:9" x14ac:dyDescent="0.2">
      <c r="F20887" s="310" t="s">
        <v>26100</v>
      </c>
      <c r="G20887" s="311">
        <v>49320</v>
      </c>
      <c r="H20887" s="312" t="s">
        <v>2760</v>
      </c>
      <c r="I20887" s="313" t="s">
        <v>6828</v>
      </c>
    </row>
    <row r="20888" spans="6:9" x14ac:dyDescent="0.2">
      <c r="F20888" s="310" t="s">
        <v>26101</v>
      </c>
      <c r="G20888" s="311">
        <v>49321</v>
      </c>
      <c r="H20888" s="312" t="s">
        <v>2760</v>
      </c>
      <c r="I20888" s="313" t="s">
        <v>6828</v>
      </c>
    </row>
    <row r="20889" spans="6:9" x14ac:dyDescent="0.2">
      <c r="F20889" s="310" t="s">
        <v>26102</v>
      </c>
      <c r="G20889" s="311">
        <v>49322</v>
      </c>
      <c r="H20889" s="312" t="s">
        <v>2760</v>
      </c>
      <c r="I20889" s="313" t="s">
        <v>6828</v>
      </c>
    </row>
    <row r="20890" spans="6:9" x14ac:dyDescent="0.2">
      <c r="F20890" s="310" t="s">
        <v>26103</v>
      </c>
      <c r="G20890" s="311">
        <v>49323</v>
      </c>
      <c r="H20890" s="312" t="s">
        <v>2760</v>
      </c>
      <c r="I20890" s="313" t="s">
        <v>6828</v>
      </c>
    </row>
    <row r="20891" spans="6:9" x14ac:dyDescent="0.2">
      <c r="F20891" s="310" t="s">
        <v>26104</v>
      </c>
      <c r="G20891" s="311">
        <v>49325</v>
      </c>
      <c r="H20891" s="312" t="s">
        <v>2760</v>
      </c>
      <c r="I20891" s="313" t="s">
        <v>6828</v>
      </c>
    </row>
    <row r="20892" spans="6:9" x14ac:dyDescent="0.2">
      <c r="F20892" s="310" t="s">
        <v>26105</v>
      </c>
      <c r="G20892" s="311">
        <v>49326</v>
      </c>
      <c r="H20892" s="312" t="s">
        <v>2760</v>
      </c>
      <c r="I20892" s="313" t="s">
        <v>6828</v>
      </c>
    </row>
    <row r="20893" spans="6:9" x14ac:dyDescent="0.2">
      <c r="F20893" s="310" t="s">
        <v>26106</v>
      </c>
      <c r="G20893" s="311">
        <v>49327</v>
      </c>
      <c r="H20893" s="312" t="s">
        <v>2760</v>
      </c>
      <c r="I20893" s="313" t="s">
        <v>6828</v>
      </c>
    </row>
    <row r="20894" spans="6:9" x14ac:dyDescent="0.2">
      <c r="F20894" s="310" t="s">
        <v>26107</v>
      </c>
      <c r="G20894" s="311">
        <v>49328</v>
      </c>
      <c r="H20894" s="312" t="s">
        <v>2760</v>
      </c>
      <c r="I20894" s="313" t="s">
        <v>6828</v>
      </c>
    </row>
    <row r="20895" spans="6:9" x14ac:dyDescent="0.2">
      <c r="F20895" s="310" t="s">
        <v>26108</v>
      </c>
      <c r="G20895" s="311">
        <v>49329</v>
      </c>
      <c r="H20895" s="312" t="s">
        <v>2760</v>
      </c>
      <c r="I20895" s="313" t="s">
        <v>6828</v>
      </c>
    </row>
    <row r="20896" spans="6:9" x14ac:dyDescent="0.2">
      <c r="F20896" s="310" t="s">
        <v>26109</v>
      </c>
      <c r="G20896" s="311">
        <v>49330</v>
      </c>
      <c r="H20896" s="312" t="s">
        <v>2760</v>
      </c>
      <c r="I20896" s="313" t="s">
        <v>6828</v>
      </c>
    </row>
    <row r="20897" spans="6:9" x14ac:dyDescent="0.2">
      <c r="F20897" s="310" t="s">
        <v>26110</v>
      </c>
      <c r="G20897" s="311">
        <v>49331</v>
      </c>
      <c r="H20897" s="312" t="s">
        <v>2760</v>
      </c>
      <c r="I20897" s="313" t="s">
        <v>6828</v>
      </c>
    </row>
    <row r="20898" spans="6:9" x14ac:dyDescent="0.2">
      <c r="F20898" s="310" t="s">
        <v>26111</v>
      </c>
      <c r="G20898" s="311">
        <v>49332</v>
      </c>
      <c r="H20898" s="312" t="s">
        <v>2760</v>
      </c>
      <c r="I20898" s="313" t="s">
        <v>6828</v>
      </c>
    </row>
    <row r="20899" spans="6:9" x14ac:dyDescent="0.2">
      <c r="F20899" s="310" t="s">
        <v>26112</v>
      </c>
      <c r="G20899" s="311">
        <v>49333</v>
      </c>
      <c r="H20899" s="312" t="s">
        <v>2760</v>
      </c>
      <c r="I20899" s="313" t="s">
        <v>6828</v>
      </c>
    </row>
    <row r="20900" spans="6:9" x14ac:dyDescent="0.2">
      <c r="F20900" s="310" t="s">
        <v>26113</v>
      </c>
      <c r="G20900" s="311">
        <v>49335</v>
      </c>
      <c r="H20900" s="312" t="s">
        <v>2760</v>
      </c>
      <c r="I20900" s="313" t="s">
        <v>6828</v>
      </c>
    </row>
    <row r="20901" spans="6:9" x14ac:dyDescent="0.2">
      <c r="F20901" s="310" t="s">
        <v>26114</v>
      </c>
      <c r="G20901" s="311">
        <v>49336</v>
      </c>
      <c r="H20901" s="312" t="s">
        <v>2760</v>
      </c>
      <c r="I20901" s="313" t="s">
        <v>6828</v>
      </c>
    </row>
    <row r="20902" spans="6:9" x14ac:dyDescent="0.2">
      <c r="F20902" s="310" t="s">
        <v>26115</v>
      </c>
      <c r="G20902" s="311">
        <v>49337</v>
      </c>
      <c r="H20902" s="312" t="s">
        <v>2760</v>
      </c>
      <c r="I20902" s="313" t="s">
        <v>6828</v>
      </c>
    </row>
    <row r="20903" spans="6:9" x14ac:dyDescent="0.2">
      <c r="F20903" s="310" t="s">
        <v>26116</v>
      </c>
      <c r="G20903" s="311">
        <v>49338</v>
      </c>
      <c r="H20903" s="312" t="s">
        <v>2760</v>
      </c>
      <c r="I20903" s="313" t="s">
        <v>6828</v>
      </c>
    </row>
    <row r="20904" spans="6:9" x14ac:dyDescent="0.2">
      <c r="F20904" s="310" t="s">
        <v>26117</v>
      </c>
      <c r="G20904" s="311">
        <v>49339</v>
      </c>
      <c r="H20904" s="312" t="s">
        <v>2760</v>
      </c>
      <c r="I20904" s="313" t="s">
        <v>6828</v>
      </c>
    </row>
    <row r="20905" spans="6:9" x14ac:dyDescent="0.2">
      <c r="F20905" s="310" t="s">
        <v>26118</v>
      </c>
      <c r="G20905" s="311">
        <v>49340</v>
      </c>
      <c r="H20905" s="312" t="s">
        <v>2760</v>
      </c>
      <c r="I20905" s="313" t="s">
        <v>6828</v>
      </c>
    </row>
    <row r="20906" spans="6:9" x14ac:dyDescent="0.2">
      <c r="F20906" s="310" t="s">
        <v>26119</v>
      </c>
      <c r="G20906" s="311">
        <v>49341</v>
      </c>
      <c r="H20906" s="312" t="s">
        <v>2760</v>
      </c>
      <c r="I20906" s="313" t="s">
        <v>6828</v>
      </c>
    </row>
    <row r="20907" spans="6:9" x14ac:dyDescent="0.2">
      <c r="F20907" s="310" t="s">
        <v>26120</v>
      </c>
      <c r="G20907" s="311">
        <v>49342</v>
      </c>
      <c r="H20907" s="312" t="s">
        <v>2760</v>
      </c>
      <c r="I20907" s="313" t="s">
        <v>6828</v>
      </c>
    </row>
    <row r="20908" spans="6:9" x14ac:dyDescent="0.2">
      <c r="F20908" s="310" t="s">
        <v>26121</v>
      </c>
      <c r="G20908" s="311">
        <v>49343</v>
      </c>
      <c r="H20908" s="312" t="s">
        <v>2760</v>
      </c>
      <c r="I20908" s="313" t="s">
        <v>6828</v>
      </c>
    </row>
    <row r="20909" spans="6:9" x14ac:dyDescent="0.2">
      <c r="F20909" s="310" t="s">
        <v>26122</v>
      </c>
      <c r="G20909" s="311">
        <v>49344</v>
      </c>
      <c r="H20909" s="312" t="s">
        <v>2760</v>
      </c>
      <c r="I20909" s="313" t="s">
        <v>6828</v>
      </c>
    </row>
    <row r="20910" spans="6:9" x14ac:dyDescent="0.2">
      <c r="F20910" s="310" t="s">
        <v>26123</v>
      </c>
      <c r="G20910" s="311">
        <v>49345</v>
      </c>
      <c r="H20910" s="312" t="s">
        <v>2760</v>
      </c>
      <c r="I20910" s="313" t="s">
        <v>6828</v>
      </c>
    </row>
    <row r="20911" spans="6:9" x14ac:dyDescent="0.2">
      <c r="F20911" s="310" t="s">
        <v>26124</v>
      </c>
      <c r="G20911" s="311">
        <v>49346</v>
      </c>
      <c r="H20911" s="312" t="s">
        <v>2760</v>
      </c>
      <c r="I20911" s="313" t="s">
        <v>6828</v>
      </c>
    </row>
    <row r="20912" spans="6:9" x14ac:dyDescent="0.2">
      <c r="F20912" s="310" t="s">
        <v>26125</v>
      </c>
      <c r="G20912" s="311">
        <v>49347</v>
      </c>
      <c r="H20912" s="312" t="s">
        <v>2760</v>
      </c>
      <c r="I20912" s="313" t="s">
        <v>6828</v>
      </c>
    </row>
    <row r="20913" spans="6:9" x14ac:dyDescent="0.2">
      <c r="F20913" s="310" t="s">
        <v>26126</v>
      </c>
      <c r="G20913" s="311">
        <v>49348</v>
      </c>
      <c r="H20913" s="312" t="s">
        <v>2760</v>
      </c>
      <c r="I20913" s="313" t="s">
        <v>6828</v>
      </c>
    </row>
    <row r="20914" spans="6:9" x14ac:dyDescent="0.2">
      <c r="F20914" s="310" t="s">
        <v>26127</v>
      </c>
      <c r="G20914" s="311">
        <v>49349</v>
      </c>
      <c r="H20914" s="312" t="s">
        <v>2760</v>
      </c>
      <c r="I20914" s="313" t="s">
        <v>6828</v>
      </c>
    </row>
    <row r="20915" spans="6:9" x14ac:dyDescent="0.2">
      <c r="F20915" s="310" t="s">
        <v>26128</v>
      </c>
      <c r="G20915" s="311">
        <v>49351</v>
      </c>
      <c r="H20915" s="312" t="s">
        <v>2760</v>
      </c>
      <c r="I20915" s="313" t="s">
        <v>6828</v>
      </c>
    </row>
    <row r="20916" spans="6:9" x14ac:dyDescent="0.2">
      <c r="F20916" s="310" t="s">
        <v>26129</v>
      </c>
      <c r="G20916" s="311">
        <v>49355</v>
      </c>
      <c r="H20916" s="312" t="s">
        <v>2760</v>
      </c>
      <c r="I20916" s="313" t="s">
        <v>6828</v>
      </c>
    </row>
    <row r="20917" spans="6:9" x14ac:dyDescent="0.2">
      <c r="F20917" s="310" t="s">
        <v>26130</v>
      </c>
      <c r="G20917" s="311">
        <v>49356</v>
      </c>
      <c r="H20917" s="312" t="s">
        <v>2760</v>
      </c>
      <c r="I20917" s="313" t="s">
        <v>6828</v>
      </c>
    </row>
    <row r="20918" spans="6:9" x14ac:dyDescent="0.2">
      <c r="F20918" s="310" t="s">
        <v>26131</v>
      </c>
      <c r="G20918" s="311">
        <v>49357</v>
      </c>
      <c r="H20918" s="312" t="s">
        <v>2760</v>
      </c>
      <c r="I20918" s="313" t="s">
        <v>6828</v>
      </c>
    </row>
    <row r="20919" spans="6:9" x14ac:dyDescent="0.2">
      <c r="F20919" s="310" t="s">
        <v>26132</v>
      </c>
      <c r="G20919" s="311">
        <v>49401</v>
      </c>
      <c r="H20919" s="312" t="s">
        <v>2760</v>
      </c>
      <c r="I20919" s="313" t="s">
        <v>6828</v>
      </c>
    </row>
    <row r="20920" spans="6:9" x14ac:dyDescent="0.2">
      <c r="F20920" s="310" t="s">
        <v>26133</v>
      </c>
      <c r="G20920" s="311">
        <v>49402</v>
      </c>
      <c r="H20920" s="312" t="s">
        <v>2760</v>
      </c>
      <c r="I20920" s="313" t="s">
        <v>6828</v>
      </c>
    </row>
    <row r="20921" spans="6:9" x14ac:dyDescent="0.2">
      <c r="F20921" s="310" t="s">
        <v>26134</v>
      </c>
      <c r="G20921" s="311">
        <v>49403</v>
      </c>
      <c r="H20921" s="312" t="s">
        <v>2760</v>
      </c>
      <c r="I20921" s="313" t="s">
        <v>6828</v>
      </c>
    </row>
    <row r="20922" spans="6:9" x14ac:dyDescent="0.2">
      <c r="F20922" s="310" t="s">
        <v>26135</v>
      </c>
      <c r="G20922" s="311">
        <v>49404</v>
      </c>
      <c r="H20922" s="312" t="s">
        <v>2760</v>
      </c>
      <c r="I20922" s="313" t="s">
        <v>6828</v>
      </c>
    </row>
    <row r="20923" spans="6:9" x14ac:dyDescent="0.2">
      <c r="F20923" s="310" t="s">
        <v>26136</v>
      </c>
      <c r="G20923" s="311">
        <v>49405</v>
      </c>
      <c r="H20923" s="312" t="s">
        <v>2760</v>
      </c>
      <c r="I20923" s="313" t="s">
        <v>6828</v>
      </c>
    </row>
    <row r="20924" spans="6:9" x14ac:dyDescent="0.2">
      <c r="F20924" s="310" t="s">
        <v>26137</v>
      </c>
      <c r="G20924" s="311">
        <v>49406</v>
      </c>
      <c r="H20924" s="312" t="s">
        <v>2760</v>
      </c>
      <c r="I20924" s="313" t="s">
        <v>6828</v>
      </c>
    </row>
    <row r="20925" spans="6:9" x14ac:dyDescent="0.2">
      <c r="F20925" s="310" t="s">
        <v>26138</v>
      </c>
      <c r="G20925" s="311">
        <v>49408</v>
      </c>
      <c r="H20925" s="312" t="s">
        <v>2760</v>
      </c>
      <c r="I20925" s="313" t="s">
        <v>6828</v>
      </c>
    </row>
    <row r="20926" spans="6:9" x14ac:dyDescent="0.2">
      <c r="F20926" s="310" t="s">
        <v>26139</v>
      </c>
      <c r="G20926" s="311">
        <v>49409</v>
      </c>
      <c r="H20926" s="312" t="s">
        <v>2760</v>
      </c>
      <c r="I20926" s="313" t="s">
        <v>6828</v>
      </c>
    </row>
    <row r="20927" spans="6:9" x14ac:dyDescent="0.2">
      <c r="F20927" s="310" t="s">
        <v>26140</v>
      </c>
      <c r="G20927" s="311">
        <v>49410</v>
      </c>
      <c r="H20927" s="312" t="s">
        <v>2760</v>
      </c>
      <c r="I20927" s="313" t="s">
        <v>6828</v>
      </c>
    </row>
    <row r="20928" spans="6:9" x14ac:dyDescent="0.2">
      <c r="F20928" s="310" t="s">
        <v>26141</v>
      </c>
      <c r="G20928" s="311">
        <v>49411</v>
      </c>
      <c r="H20928" s="312" t="s">
        <v>2760</v>
      </c>
      <c r="I20928" s="313" t="s">
        <v>6828</v>
      </c>
    </row>
    <row r="20929" spans="6:9" x14ac:dyDescent="0.2">
      <c r="F20929" s="310" t="s">
        <v>26142</v>
      </c>
      <c r="G20929" s="311">
        <v>49412</v>
      </c>
      <c r="H20929" s="312" t="s">
        <v>2760</v>
      </c>
      <c r="I20929" s="313" t="s">
        <v>6828</v>
      </c>
    </row>
    <row r="20930" spans="6:9" x14ac:dyDescent="0.2">
      <c r="F20930" s="310" t="s">
        <v>26143</v>
      </c>
      <c r="G20930" s="311">
        <v>49413</v>
      </c>
      <c r="H20930" s="312" t="s">
        <v>2760</v>
      </c>
      <c r="I20930" s="313" t="s">
        <v>6828</v>
      </c>
    </row>
    <row r="20931" spans="6:9" x14ac:dyDescent="0.2">
      <c r="F20931" s="310" t="s">
        <v>26144</v>
      </c>
      <c r="G20931" s="311">
        <v>49415</v>
      </c>
      <c r="H20931" s="312" t="s">
        <v>2760</v>
      </c>
      <c r="I20931" s="313" t="s">
        <v>6828</v>
      </c>
    </row>
    <row r="20932" spans="6:9" x14ac:dyDescent="0.2">
      <c r="F20932" s="310" t="s">
        <v>26145</v>
      </c>
      <c r="G20932" s="311">
        <v>49416</v>
      </c>
      <c r="H20932" s="312" t="s">
        <v>2760</v>
      </c>
      <c r="I20932" s="313" t="s">
        <v>6828</v>
      </c>
    </row>
    <row r="20933" spans="6:9" x14ac:dyDescent="0.2">
      <c r="F20933" s="310" t="s">
        <v>26146</v>
      </c>
      <c r="G20933" s="311">
        <v>49417</v>
      </c>
      <c r="H20933" s="312" t="s">
        <v>2760</v>
      </c>
      <c r="I20933" s="313" t="s">
        <v>6828</v>
      </c>
    </row>
    <row r="20934" spans="6:9" x14ac:dyDescent="0.2">
      <c r="F20934" s="310" t="s">
        <v>26147</v>
      </c>
      <c r="G20934" s="311">
        <v>49418</v>
      </c>
      <c r="H20934" s="312" t="s">
        <v>2760</v>
      </c>
      <c r="I20934" s="313" t="s">
        <v>6828</v>
      </c>
    </row>
    <row r="20935" spans="6:9" x14ac:dyDescent="0.2">
      <c r="F20935" s="310" t="s">
        <v>26148</v>
      </c>
      <c r="G20935" s="311">
        <v>49419</v>
      </c>
      <c r="H20935" s="312" t="s">
        <v>2760</v>
      </c>
      <c r="I20935" s="313" t="s">
        <v>6828</v>
      </c>
    </row>
    <row r="20936" spans="6:9" x14ac:dyDescent="0.2">
      <c r="F20936" s="310" t="s">
        <v>26149</v>
      </c>
      <c r="G20936" s="311">
        <v>49420</v>
      </c>
      <c r="H20936" s="312" t="s">
        <v>2760</v>
      </c>
      <c r="I20936" s="313" t="s">
        <v>6828</v>
      </c>
    </row>
    <row r="20937" spans="6:9" x14ac:dyDescent="0.2">
      <c r="F20937" s="310" t="s">
        <v>26150</v>
      </c>
      <c r="G20937" s="311">
        <v>49421</v>
      </c>
      <c r="H20937" s="312" t="s">
        <v>2760</v>
      </c>
      <c r="I20937" s="313" t="s">
        <v>6828</v>
      </c>
    </row>
    <row r="20938" spans="6:9" x14ac:dyDescent="0.2">
      <c r="F20938" s="310" t="s">
        <v>26151</v>
      </c>
      <c r="G20938" s="311">
        <v>49422</v>
      </c>
      <c r="H20938" s="312" t="s">
        <v>2760</v>
      </c>
      <c r="I20938" s="313" t="s">
        <v>6828</v>
      </c>
    </row>
    <row r="20939" spans="6:9" x14ac:dyDescent="0.2">
      <c r="F20939" s="310" t="s">
        <v>26152</v>
      </c>
      <c r="G20939" s="311">
        <v>49423</v>
      </c>
      <c r="H20939" s="312" t="s">
        <v>2760</v>
      </c>
      <c r="I20939" s="313" t="s">
        <v>6828</v>
      </c>
    </row>
    <row r="20940" spans="6:9" x14ac:dyDescent="0.2">
      <c r="F20940" s="310" t="s">
        <v>26153</v>
      </c>
      <c r="G20940" s="311">
        <v>49424</v>
      </c>
      <c r="H20940" s="312" t="s">
        <v>2760</v>
      </c>
      <c r="I20940" s="313" t="s">
        <v>6828</v>
      </c>
    </row>
    <row r="20941" spans="6:9" x14ac:dyDescent="0.2">
      <c r="F20941" s="310" t="s">
        <v>26154</v>
      </c>
      <c r="G20941" s="311">
        <v>49425</v>
      </c>
      <c r="H20941" s="312" t="s">
        <v>2760</v>
      </c>
      <c r="I20941" s="313" t="s">
        <v>6828</v>
      </c>
    </row>
    <row r="20942" spans="6:9" x14ac:dyDescent="0.2">
      <c r="F20942" s="310" t="s">
        <v>26155</v>
      </c>
      <c r="G20942" s="311">
        <v>49426</v>
      </c>
      <c r="H20942" s="312" t="s">
        <v>2760</v>
      </c>
      <c r="I20942" s="313" t="s">
        <v>6828</v>
      </c>
    </row>
    <row r="20943" spans="6:9" x14ac:dyDescent="0.2">
      <c r="F20943" s="310" t="s">
        <v>26156</v>
      </c>
      <c r="G20943" s="311">
        <v>49427</v>
      </c>
      <c r="H20943" s="312" t="s">
        <v>2760</v>
      </c>
      <c r="I20943" s="313" t="s">
        <v>6828</v>
      </c>
    </row>
    <row r="20944" spans="6:9" x14ac:dyDescent="0.2">
      <c r="F20944" s="310" t="s">
        <v>26157</v>
      </c>
      <c r="G20944" s="311">
        <v>49428</v>
      </c>
      <c r="H20944" s="312" t="s">
        <v>2760</v>
      </c>
      <c r="I20944" s="313" t="s">
        <v>6828</v>
      </c>
    </row>
    <row r="20945" spans="6:9" x14ac:dyDescent="0.2">
      <c r="F20945" s="310" t="s">
        <v>26158</v>
      </c>
      <c r="G20945" s="311">
        <v>49429</v>
      </c>
      <c r="H20945" s="312" t="s">
        <v>2760</v>
      </c>
      <c r="I20945" s="313" t="s">
        <v>6828</v>
      </c>
    </row>
    <row r="20946" spans="6:9" x14ac:dyDescent="0.2">
      <c r="F20946" s="310" t="s">
        <v>26159</v>
      </c>
      <c r="G20946" s="311">
        <v>49430</v>
      </c>
      <c r="H20946" s="312" t="s">
        <v>2760</v>
      </c>
      <c r="I20946" s="313" t="s">
        <v>6828</v>
      </c>
    </row>
    <row r="20947" spans="6:9" x14ac:dyDescent="0.2">
      <c r="F20947" s="310" t="s">
        <v>26160</v>
      </c>
      <c r="G20947" s="311">
        <v>49431</v>
      </c>
      <c r="H20947" s="312" t="s">
        <v>2760</v>
      </c>
      <c r="I20947" s="313" t="s">
        <v>6828</v>
      </c>
    </row>
    <row r="20948" spans="6:9" x14ac:dyDescent="0.2">
      <c r="F20948" s="310" t="s">
        <v>26161</v>
      </c>
      <c r="G20948" s="311">
        <v>49434</v>
      </c>
      <c r="H20948" s="312" t="s">
        <v>2760</v>
      </c>
      <c r="I20948" s="313" t="s">
        <v>6828</v>
      </c>
    </row>
    <row r="20949" spans="6:9" x14ac:dyDescent="0.2">
      <c r="F20949" s="310" t="s">
        <v>26162</v>
      </c>
      <c r="G20949" s="311">
        <v>49435</v>
      </c>
      <c r="H20949" s="312" t="s">
        <v>2760</v>
      </c>
      <c r="I20949" s="313" t="s">
        <v>6828</v>
      </c>
    </row>
    <row r="20950" spans="6:9" x14ac:dyDescent="0.2">
      <c r="F20950" s="310" t="s">
        <v>26163</v>
      </c>
      <c r="G20950" s="311">
        <v>49436</v>
      </c>
      <c r="H20950" s="312" t="s">
        <v>2760</v>
      </c>
      <c r="I20950" s="313" t="s">
        <v>6828</v>
      </c>
    </row>
    <row r="20951" spans="6:9" x14ac:dyDescent="0.2">
      <c r="F20951" s="310" t="s">
        <v>26164</v>
      </c>
      <c r="G20951" s="311">
        <v>49437</v>
      </c>
      <c r="H20951" s="312" t="s">
        <v>2760</v>
      </c>
      <c r="I20951" s="313" t="s">
        <v>6828</v>
      </c>
    </row>
    <row r="20952" spans="6:9" x14ac:dyDescent="0.2">
      <c r="F20952" s="310" t="s">
        <v>26165</v>
      </c>
      <c r="G20952" s="311">
        <v>49440</v>
      </c>
      <c r="H20952" s="312" t="s">
        <v>2760</v>
      </c>
      <c r="I20952" s="313" t="s">
        <v>6828</v>
      </c>
    </row>
    <row r="20953" spans="6:9" x14ac:dyDescent="0.2">
      <c r="F20953" s="310" t="s">
        <v>26166</v>
      </c>
      <c r="G20953" s="311">
        <v>49441</v>
      </c>
      <c r="H20953" s="312" t="s">
        <v>2760</v>
      </c>
      <c r="I20953" s="313" t="s">
        <v>6828</v>
      </c>
    </row>
    <row r="20954" spans="6:9" x14ac:dyDescent="0.2">
      <c r="F20954" s="310" t="s">
        <v>26167</v>
      </c>
      <c r="G20954" s="311">
        <v>49442</v>
      </c>
      <c r="H20954" s="312" t="s">
        <v>2760</v>
      </c>
      <c r="I20954" s="313" t="s">
        <v>6828</v>
      </c>
    </row>
    <row r="20955" spans="6:9" x14ac:dyDescent="0.2">
      <c r="F20955" s="310" t="s">
        <v>26168</v>
      </c>
      <c r="G20955" s="311">
        <v>49443</v>
      </c>
      <c r="H20955" s="312" t="s">
        <v>2760</v>
      </c>
      <c r="I20955" s="313" t="s">
        <v>6828</v>
      </c>
    </row>
    <row r="20956" spans="6:9" x14ac:dyDescent="0.2">
      <c r="F20956" s="310" t="s">
        <v>26169</v>
      </c>
      <c r="G20956" s="311">
        <v>49444</v>
      </c>
      <c r="H20956" s="312" t="s">
        <v>2760</v>
      </c>
      <c r="I20956" s="313" t="s">
        <v>6828</v>
      </c>
    </row>
    <row r="20957" spans="6:9" x14ac:dyDescent="0.2">
      <c r="F20957" s="310" t="s">
        <v>26170</v>
      </c>
      <c r="G20957" s="311">
        <v>49445</v>
      </c>
      <c r="H20957" s="312" t="s">
        <v>2760</v>
      </c>
      <c r="I20957" s="313" t="s">
        <v>6828</v>
      </c>
    </row>
    <row r="20958" spans="6:9" x14ac:dyDescent="0.2">
      <c r="F20958" s="310" t="s">
        <v>26171</v>
      </c>
      <c r="G20958" s="311">
        <v>49446</v>
      </c>
      <c r="H20958" s="312" t="s">
        <v>2760</v>
      </c>
      <c r="I20958" s="313" t="s">
        <v>6828</v>
      </c>
    </row>
    <row r="20959" spans="6:9" x14ac:dyDescent="0.2">
      <c r="F20959" s="310" t="s">
        <v>26172</v>
      </c>
      <c r="G20959" s="311">
        <v>49448</v>
      </c>
      <c r="H20959" s="312" t="s">
        <v>2760</v>
      </c>
      <c r="I20959" s="313" t="s">
        <v>6828</v>
      </c>
    </row>
    <row r="20960" spans="6:9" x14ac:dyDescent="0.2">
      <c r="F20960" s="310" t="s">
        <v>26173</v>
      </c>
      <c r="G20960" s="311">
        <v>49449</v>
      </c>
      <c r="H20960" s="312" t="s">
        <v>2760</v>
      </c>
      <c r="I20960" s="313" t="s">
        <v>6828</v>
      </c>
    </row>
    <row r="20961" spans="6:9" x14ac:dyDescent="0.2">
      <c r="F20961" s="310" t="s">
        <v>26174</v>
      </c>
      <c r="G20961" s="311">
        <v>49450</v>
      </c>
      <c r="H20961" s="312" t="s">
        <v>2760</v>
      </c>
      <c r="I20961" s="313" t="s">
        <v>6828</v>
      </c>
    </row>
    <row r="20962" spans="6:9" x14ac:dyDescent="0.2">
      <c r="F20962" s="310" t="s">
        <v>26175</v>
      </c>
      <c r="G20962" s="311">
        <v>49451</v>
      </c>
      <c r="H20962" s="312" t="s">
        <v>2760</v>
      </c>
      <c r="I20962" s="313" t="s">
        <v>6828</v>
      </c>
    </row>
    <row r="20963" spans="6:9" x14ac:dyDescent="0.2">
      <c r="F20963" s="310" t="s">
        <v>26176</v>
      </c>
      <c r="G20963" s="311">
        <v>49452</v>
      </c>
      <c r="H20963" s="312" t="s">
        <v>2760</v>
      </c>
      <c r="I20963" s="313" t="s">
        <v>6828</v>
      </c>
    </row>
    <row r="20964" spans="6:9" x14ac:dyDescent="0.2">
      <c r="F20964" s="310" t="s">
        <v>26177</v>
      </c>
      <c r="G20964" s="311">
        <v>49453</v>
      </c>
      <c r="H20964" s="312" t="s">
        <v>2760</v>
      </c>
      <c r="I20964" s="313" t="s">
        <v>6828</v>
      </c>
    </row>
    <row r="20965" spans="6:9" x14ac:dyDescent="0.2">
      <c r="F20965" s="310" t="s">
        <v>26178</v>
      </c>
      <c r="G20965" s="311">
        <v>49454</v>
      </c>
      <c r="H20965" s="312" t="s">
        <v>2760</v>
      </c>
      <c r="I20965" s="313" t="s">
        <v>6828</v>
      </c>
    </row>
    <row r="20966" spans="6:9" x14ac:dyDescent="0.2">
      <c r="F20966" s="310" t="s">
        <v>26179</v>
      </c>
      <c r="G20966" s="311">
        <v>49455</v>
      </c>
      <c r="H20966" s="312" t="s">
        <v>2760</v>
      </c>
      <c r="I20966" s="313" t="s">
        <v>6828</v>
      </c>
    </row>
    <row r="20967" spans="6:9" x14ac:dyDescent="0.2">
      <c r="F20967" s="310" t="s">
        <v>26180</v>
      </c>
      <c r="G20967" s="311">
        <v>49456</v>
      </c>
      <c r="H20967" s="312" t="s">
        <v>2760</v>
      </c>
      <c r="I20967" s="313" t="s">
        <v>6828</v>
      </c>
    </row>
    <row r="20968" spans="6:9" x14ac:dyDescent="0.2">
      <c r="F20968" s="310" t="s">
        <v>26181</v>
      </c>
      <c r="G20968" s="311">
        <v>49457</v>
      </c>
      <c r="H20968" s="312" t="s">
        <v>2760</v>
      </c>
      <c r="I20968" s="313" t="s">
        <v>6828</v>
      </c>
    </row>
    <row r="20969" spans="6:9" x14ac:dyDescent="0.2">
      <c r="F20969" s="310" t="s">
        <v>26182</v>
      </c>
      <c r="G20969" s="311">
        <v>49458</v>
      </c>
      <c r="H20969" s="312" t="s">
        <v>2760</v>
      </c>
      <c r="I20969" s="313" t="s">
        <v>6828</v>
      </c>
    </row>
    <row r="20970" spans="6:9" x14ac:dyDescent="0.2">
      <c r="F20970" s="310" t="s">
        <v>26183</v>
      </c>
      <c r="G20970" s="311">
        <v>49459</v>
      </c>
      <c r="H20970" s="312" t="s">
        <v>2760</v>
      </c>
      <c r="I20970" s="313" t="s">
        <v>6828</v>
      </c>
    </row>
    <row r="20971" spans="6:9" x14ac:dyDescent="0.2">
      <c r="F20971" s="310" t="s">
        <v>26184</v>
      </c>
      <c r="G20971" s="311">
        <v>49460</v>
      </c>
      <c r="H20971" s="312" t="s">
        <v>2760</v>
      </c>
      <c r="I20971" s="313" t="s">
        <v>6828</v>
      </c>
    </row>
    <row r="20972" spans="6:9" x14ac:dyDescent="0.2">
      <c r="F20972" s="310" t="s">
        <v>26185</v>
      </c>
      <c r="G20972" s="311">
        <v>49461</v>
      </c>
      <c r="H20972" s="312" t="s">
        <v>2760</v>
      </c>
      <c r="I20972" s="313" t="s">
        <v>6828</v>
      </c>
    </row>
    <row r="20973" spans="6:9" x14ac:dyDescent="0.2">
      <c r="F20973" s="310" t="s">
        <v>26186</v>
      </c>
      <c r="G20973" s="311">
        <v>49463</v>
      </c>
      <c r="H20973" s="312" t="s">
        <v>2760</v>
      </c>
      <c r="I20973" s="313" t="s">
        <v>6828</v>
      </c>
    </row>
    <row r="20974" spans="6:9" x14ac:dyDescent="0.2">
      <c r="F20974" s="310" t="s">
        <v>26187</v>
      </c>
      <c r="G20974" s="311">
        <v>49464</v>
      </c>
      <c r="H20974" s="312" t="s">
        <v>2760</v>
      </c>
      <c r="I20974" s="313" t="s">
        <v>6828</v>
      </c>
    </row>
    <row r="20975" spans="6:9" x14ac:dyDescent="0.2">
      <c r="F20975" s="310" t="s">
        <v>26188</v>
      </c>
      <c r="G20975" s="311">
        <v>49468</v>
      </c>
      <c r="H20975" s="312" t="s">
        <v>2760</v>
      </c>
      <c r="I20975" s="313" t="s">
        <v>6828</v>
      </c>
    </row>
    <row r="20976" spans="6:9" x14ac:dyDescent="0.2">
      <c r="F20976" s="310" t="s">
        <v>26189</v>
      </c>
      <c r="G20976" s="311">
        <v>49501</v>
      </c>
      <c r="H20976" s="312" t="s">
        <v>2760</v>
      </c>
      <c r="I20976" s="313" t="s">
        <v>6828</v>
      </c>
    </row>
    <row r="20977" spans="6:9" x14ac:dyDescent="0.2">
      <c r="F20977" s="310" t="s">
        <v>26190</v>
      </c>
      <c r="G20977" s="311">
        <v>49502</v>
      </c>
      <c r="H20977" s="312" t="s">
        <v>2760</v>
      </c>
      <c r="I20977" s="313" t="s">
        <v>6828</v>
      </c>
    </row>
    <row r="20978" spans="6:9" x14ac:dyDescent="0.2">
      <c r="F20978" s="310" t="s">
        <v>26191</v>
      </c>
      <c r="G20978" s="311">
        <v>49503</v>
      </c>
      <c r="H20978" s="312" t="s">
        <v>2760</v>
      </c>
      <c r="I20978" s="313" t="s">
        <v>6828</v>
      </c>
    </row>
    <row r="20979" spans="6:9" x14ac:dyDescent="0.2">
      <c r="F20979" s="310" t="s">
        <v>26192</v>
      </c>
      <c r="G20979" s="311">
        <v>49504</v>
      </c>
      <c r="H20979" s="312" t="s">
        <v>2760</v>
      </c>
      <c r="I20979" s="313" t="s">
        <v>6828</v>
      </c>
    </row>
    <row r="20980" spans="6:9" x14ac:dyDescent="0.2">
      <c r="F20980" s="310" t="s">
        <v>26193</v>
      </c>
      <c r="G20980" s="311">
        <v>49505</v>
      </c>
      <c r="H20980" s="312" t="s">
        <v>2760</v>
      </c>
      <c r="I20980" s="313" t="s">
        <v>6828</v>
      </c>
    </row>
    <row r="20981" spans="6:9" x14ac:dyDescent="0.2">
      <c r="F20981" s="310" t="s">
        <v>26194</v>
      </c>
      <c r="G20981" s="311">
        <v>49506</v>
      </c>
      <c r="H20981" s="312" t="s">
        <v>2760</v>
      </c>
      <c r="I20981" s="313" t="s">
        <v>6828</v>
      </c>
    </row>
    <row r="20982" spans="6:9" x14ac:dyDescent="0.2">
      <c r="F20982" s="310" t="s">
        <v>26195</v>
      </c>
      <c r="G20982" s="311">
        <v>49507</v>
      </c>
      <c r="H20982" s="312" t="s">
        <v>2760</v>
      </c>
      <c r="I20982" s="313" t="s">
        <v>6828</v>
      </c>
    </row>
    <row r="20983" spans="6:9" x14ac:dyDescent="0.2">
      <c r="F20983" s="310" t="s">
        <v>26196</v>
      </c>
      <c r="G20983" s="311">
        <v>49508</v>
      </c>
      <c r="H20983" s="312" t="s">
        <v>2760</v>
      </c>
      <c r="I20983" s="313" t="s">
        <v>6828</v>
      </c>
    </row>
    <row r="20984" spans="6:9" x14ac:dyDescent="0.2">
      <c r="F20984" s="310" t="s">
        <v>26197</v>
      </c>
      <c r="G20984" s="311">
        <v>49509</v>
      </c>
      <c r="H20984" s="312" t="s">
        <v>2760</v>
      </c>
      <c r="I20984" s="313" t="s">
        <v>6828</v>
      </c>
    </row>
    <row r="20985" spans="6:9" x14ac:dyDescent="0.2">
      <c r="F20985" s="310" t="s">
        <v>26198</v>
      </c>
      <c r="G20985" s="311">
        <v>49510</v>
      </c>
      <c r="H20985" s="312" t="s">
        <v>2760</v>
      </c>
      <c r="I20985" s="313" t="s">
        <v>6828</v>
      </c>
    </row>
    <row r="20986" spans="6:9" x14ac:dyDescent="0.2">
      <c r="F20986" s="310" t="s">
        <v>26199</v>
      </c>
      <c r="G20986" s="311">
        <v>49512</v>
      </c>
      <c r="H20986" s="312" t="s">
        <v>2760</v>
      </c>
      <c r="I20986" s="313" t="s">
        <v>6828</v>
      </c>
    </row>
    <row r="20987" spans="6:9" x14ac:dyDescent="0.2">
      <c r="F20987" s="310" t="s">
        <v>26200</v>
      </c>
      <c r="G20987" s="311">
        <v>49514</v>
      </c>
      <c r="H20987" s="312" t="s">
        <v>2760</v>
      </c>
      <c r="I20987" s="313" t="s">
        <v>6828</v>
      </c>
    </row>
    <row r="20988" spans="6:9" x14ac:dyDescent="0.2">
      <c r="F20988" s="310" t="s">
        <v>26201</v>
      </c>
      <c r="G20988" s="311">
        <v>49515</v>
      </c>
      <c r="H20988" s="312" t="s">
        <v>2760</v>
      </c>
      <c r="I20988" s="313" t="s">
        <v>6828</v>
      </c>
    </row>
    <row r="20989" spans="6:9" x14ac:dyDescent="0.2">
      <c r="F20989" s="310" t="s">
        <v>26202</v>
      </c>
      <c r="G20989" s="311">
        <v>49516</v>
      </c>
      <c r="H20989" s="312" t="s">
        <v>2760</v>
      </c>
      <c r="I20989" s="313" t="s">
        <v>6828</v>
      </c>
    </row>
    <row r="20990" spans="6:9" x14ac:dyDescent="0.2">
      <c r="F20990" s="310" t="s">
        <v>26203</v>
      </c>
      <c r="G20990" s="311">
        <v>49518</v>
      </c>
      <c r="H20990" s="312" t="s">
        <v>2760</v>
      </c>
      <c r="I20990" s="313" t="s">
        <v>6828</v>
      </c>
    </row>
    <row r="20991" spans="6:9" x14ac:dyDescent="0.2">
      <c r="F20991" s="310" t="s">
        <v>26204</v>
      </c>
      <c r="G20991" s="311">
        <v>49519</v>
      </c>
      <c r="H20991" s="312" t="s">
        <v>2760</v>
      </c>
      <c r="I20991" s="313" t="s">
        <v>6828</v>
      </c>
    </row>
    <row r="20992" spans="6:9" x14ac:dyDescent="0.2">
      <c r="F20992" s="310" t="s">
        <v>26205</v>
      </c>
      <c r="G20992" s="311">
        <v>49523</v>
      </c>
      <c r="H20992" s="312" t="s">
        <v>2760</v>
      </c>
      <c r="I20992" s="313" t="s">
        <v>6828</v>
      </c>
    </row>
    <row r="20993" spans="6:9" x14ac:dyDescent="0.2">
      <c r="F20993" s="310" t="s">
        <v>26206</v>
      </c>
      <c r="G20993" s="311">
        <v>49525</v>
      </c>
      <c r="H20993" s="312" t="s">
        <v>2760</v>
      </c>
      <c r="I20993" s="313" t="s">
        <v>6828</v>
      </c>
    </row>
    <row r="20994" spans="6:9" x14ac:dyDescent="0.2">
      <c r="F20994" s="310" t="s">
        <v>26207</v>
      </c>
      <c r="G20994" s="311">
        <v>49528</v>
      </c>
      <c r="H20994" s="312" t="s">
        <v>2760</v>
      </c>
      <c r="I20994" s="313" t="s">
        <v>6828</v>
      </c>
    </row>
    <row r="20995" spans="6:9" x14ac:dyDescent="0.2">
      <c r="F20995" s="310" t="s">
        <v>26208</v>
      </c>
      <c r="G20995" s="311">
        <v>49530</v>
      </c>
      <c r="H20995" s="312" t="s">
        <v>2760</v>
      </c>
      <c r="I20995" s="313" t="s">
        <v>6828</v>
      </c>
    </row>
    <row r="20996" spans="6:9" x14ac:dyDescent="0.2">
      <c r="F20996" s="310" t="s">
        <v>26209</v>
      </c>
      <c r="G20996" s="311">
        <v>49534</v>
      </c>
      <c r="H20996" s="312" t="s">
        <v>2760</v>
      </c>
      <c r="I20996" s="313" t="s">
        <v>6828</v>
      </c>
    </row>
    <row r="20997" spans="6:9" x14ac:dyDescent="0.2">
      <c r="F20997" s="310" t="s">
        <v>26210</v>
      </c>
      <c r="G20997" s="311">
        <v>49544</v>
      </c>
      <c r="H20997" s="312" t="s">
        <v>2760</v>
      </c>
      <c r="I20997" s="313" t="s">
        <v>6828</v>
      </c>
    </row>
    <row r="20998" spans="6:9" x14ac:dyDescent="0.2">
      <c r="F20998" s="310" t="s">
        <v>26211</v>
      </c>
      <c r="G20998" s="311">
        <v>49546</v>
      </c>
      <c r="H20998" s="312" t="s">
        <v>2760</v>
      </c>
      <c r="I20998" s="313" t="s">
        <v>6828</v>
      </c>
    </row>
    <row r="20999" spans="6:9" x14ac:dyDescent="0.2">
      <c r="F20999" s="310" t="s">
        <v>26212</v>
      </c>
      <c r="G20999" s="311">
        <v>49548</v>
      </c>
      <c r="H20999" s="312" t="s">
        <v>2760</v>
      </c>
      <c r="I20999" s="313" t="s">
        <v>6828</v>
      </c>
    </row>
    <row r="21000" spans="6:9" x14ac:dyDescent="0.2">
      <c r="F21000" s="322" t="s">
        <v>26213</v>
      </c>
      <c r="G21000" s="316">
        <v>49550</v>
      </c>
      <c r="H21000" s="323" t="s">
        <v>2760</v>
      </c>
      <c r="I21000" s="313" t="s">
        <v>6828</v>
      </c>
    </row>
    <row r="21001" spans="6:9" x14ac:dyDescent="0.2">
      <c r="F21001" s="310" t="s">
        <v>26214</v>
      </c>
      <c r="G21001" s="311">
        <v>49555</v>
      </c>
      <c r="H21001" s="312" t="s">
        <v>2760</v>
      </c>
      <c r="I21001" s="313" t="s">
        <v>6828</v>
      </c>
    </row>
    <row r="21002" spans="6:9" x14ac:dyDescent="0.2">
      <c r="F21002" s="310" t="s">
        <v>26215</v>
      </c>
      <c r="G21002" s="311">
        <v>49560</v>
      </c>
      <c r="H21002" s="312" t="s">
        <v>2760</v>
      </c>
      <c r="I21002" s="313" t="s">
        <v>6828</v>
      </c>
    </row>
    <row r="21003" spans="6:9" x14ac:dyDescent="0.2">
      <c r="F21003" s="310" t="s">
        <v>26216</v>
      </c>
      <c r="G21003" s="311">
        <v>49588</v>
      </c>
      <c r="H21003" s="312" t="s">
        <v>2760</v>
      </c>
      <c r="I21003" s="313" t="s">
        <v>6828</v>
      </c>
    </row>
    <row r="21004" spans="6:9" x14ac:dyDescent="0.2">
      <c r="F21004" s="310" t="s">
        <v>26217</v>
      </c>
      <c r="G21004" s="311">
        <v>49599</v>
      </c>
      <c r="H21004" s="312" t="s">
        <v>2760</v>
      </c>
      <c r="I21004" s="313" t="s">
        <v>6828</v>
      </c>
    </row>
    <row r="21005" spans="6:9" x14ac:dyDescent="0.2">
      <c r="F21005" s="310" t="s">
        <v>26218</v>
      </c>
      <c r="G21005" s="311">
        <v>49601</v>
      </c>
      <c r="H21005" s="312" t="s">
        <v>2760</v>
      </c>
      <c r="I21005" s="313" t="s">
        <v>6828</v>
      </c>
    </row>
    <row r="21006" spans="6:9" x14ac:dyDescent="0.2">
      <c r="F21006" s="310" t="s">
        <v>26219</v>
      </c>
      <c r="G21006" s="311">
        <v>49610</v>
      </c>
      <c r="H21006" s="312" t="s">
        <v>2760</v>
      </c>
      <c r="I21006" s="313" t="s">
        <v>6828</v>
      </c>
    </row>
    <row r="21007" spans="6:9" x14ac:dyDescent="0.2">
      <c r="F21007" s="310" t="s">
        <v>26220</v>
      </c>
      <c r="G21007" s="311">
        <v>49611</v>
      </c>
      <c r="H21007" s="312" t="s">
        <v>2760</v>
      </c>
      <c r="I21007" s="313" t="s">
        <v>6828</v>
      </c>
    </row>
    <row r="21008" spans="6:9" x14ac:dyDescent="0.2">
      <c r="F21008" s="310" t="s">
        <v>26221</v>
      </c>
      <c r="G21008" s="311">
        <v>49612</v>
      </c>
      <c r="H21008" s="312" t="s">
        <v>2760</v>
      </c>
      <c r="I21008" s="313" t="s">
        <v>6828</v>
      </c>
    </row>
    <row r="21009" spans="6:9" x14ac:dyDescent="0.2">
      <c r="F21009" s="310" t="s">
        <v>26222</v>
      </c>
      <c r="G21009" s="311">
        <v>49613</v>
      </c>
      <c r="H21009" s="312" t="s">
        <v>2760</v>
      </c>
      <c r="I21009" s="313" t="s">
        <v>6828</v>
      </c>
    </row>
    <row r="21010" spans="6:9" x14ac:dyDescent="0.2">
      <c r="F21010" s="310" t="s">
        <v>26223</v>
      </c>
      <c r="G21010" s="311">
        <v>49614</v>
      </c>
      <c r="H21010" s="312" t="s">
        <v>2760</v>
      </c>
      <c r="I21010" s="313" t="s">
        <v>6828</v>
      </c>
    </row>
    <row r="21011" spans="6:9" x14ac:dyDescent="0.2">
      <c r="F21011" s="310" t="s">
        <v>26224</v>
      </c>
      <c r="G21011" s="311">
        <v>49615</v>
      </c>
      <c r="H21011" s="312" t="s">
        <v>2760</v>
      </c>
      <c r="I21011" s="313" t="s">
        <v>6828</v>
      </c>
    </row>
    <row r="21012" spans="6:9" x14ac:dyDescent="0.2">
      <c r="F21012" s="310" t="s">
        <v>26225</v>
      </c>
      <c r="G21012" s="311">
        <v>49616</v>
      </c>
      <c r="H21012" s="312" t="s">
        <v>2760</v>
      </c>
      <c r="I21012" s="313" t="s">
        <v>6828</v>
      </c>
    </row>
    <row r="21013" spans="6:9" x14ac:dyDescent="0.2">
      <c r="F21013" s="310" t="s">
        <v>26226</v>
      </c>
      <c r="G21013" s="311">
        <v>49617</v>
      </c>
      <c r="H21013" s="312" t="s">
        <v>2760</v>
      </c>
      <c r="I21013" s="313" t="s">
        <v>6828</v>
      </c>
    </row>
    <row r="21014" spans="6:9" x14ac:dyDescent="0.2">
      <c r="F21014" s="310" t="s">
        <v>26227</v>
      </c>
      <c r="G21014" s="311">
        <v>49618</v>
      </c>
      <c r="H21014" s="312" t="s">
        <v>2760</v>
      </c>
      <c r="I21014" s="313" t="s">
        <v>6828</v>
      </c>
    </row>
    <row r="21015" spans="6:9" x14ac:dyDescent="0.2">
      <c r="F21015" s="310" t="s">
        <v>26228</v>
      </c>
      <c r="G21015" s="311">
        <v>49619</v>
      </c>
      <c r="H21015" s="312" t="s">
        <v>2760</v>
      </c>
      <c r="I21015" s="313" t="s">
        <v>6828</v>
      </c>
    </row>
    <row r="21016" spans="6:9" x14ac:dyDescent="0.2">
      <c r="F21016" s="310" t="s">
        <v>26229</v>
      </c>
      <c r="G21016" s="311">
        <v>49620</v>
      </c>
      <c r="H21016" s="312" t="s">
        <v>2760</v>
      </c>
      <c r="I21016" s="313" t="s">
        <v>6828</v>
      </c>
    </row>
    <row r="21017" spans="6:9" x14ac:dyDescent="0.2">
      <c r="F21017" s="310" t="s">
        <v>26230</v>
      </c>
      <c r="G21017" s="311">
        <v>49621</v>
      </c>
      <c r="H21017" s="312" t="s">
        <v>2760</v>
      </c>
      <c r="I21017" s="313" t="s">
        <v>6828</v>
      </c>
    </row>
    <row r="21018" spans="6:9" x14ac:dyDescent="0.2">
      <c r="F21018" s="310" t="s">
        <v>26231</v>
      </c>
      <c r="G21018" s="311">
        <v>49622</v>
      </c>
      <c r="H21018" s="312" t="s">
        <v>2760</v>
      </c>
      <c r="I21018" s="313" t="s">
        <v>6828</v>
      </c>
    </row>
    <row r="21019" spans="6:9" x14ac:dyDescent="0.2">
      <c r="F21019" s="310" t="s">
        <v>26232</v>
      </c>
      <c r="G21019" s="311">
        <v>49623</v>
      </c>
      <c r="H21019" s="312" t="s">
        <v>2760</v>
      </c>
      <c r="I21019" s="313" t="s">
        <v>6828</v>
      </c>
    </row>
    <row r="21020" spans="6:9" x14ac:dyDescent="0.2">
      <c r="F21020" s="310" t="s">
        <v>26233</v>
      </c>
      <c r="G21020" s="311">
        <v>49625</v>
      </c>
      <c r="H21020" s="312" t="s">
        <v>2760</v>
      </c>
      <c r="I21020" s="313" t="s">
        <v>6828</v>
      </c>
    </row>
    <row r="21021" spans="6:9" x14ac:dyDescent="0.2">
      <c r="F21021" s="310" t="s">
        <v>26234</v>
      </c>
      <c r="G21021" s="311">
        <v>49626</v>
      </c>
      <c r="H21021" s="312" t="s">
        <v>2760</v>
      </c>
      <c r="I21021" s="313" t="s">
        <v>6828</v>
      </c>
    </row>
    <row r="21022" spans="6:9" x14ac:dyDescent="0.2">
      <c r="F21022" s="310" t="s">
        <v>26235</v>
      </c>
      <c r="G21022" s="311">
        <v>49627</v>
      </c>
      <c r="H21022" s="312" t="s">
        <v>2760</v>
      </c>
      <c r="I21022" s="313" t="s">
        <v>6828</v>
      </c>
    </row>
    <row r="21023" spans="6:9" x14ac:dyDescent="0.2">
      <c r="F21023" s="310" t="s">
        <v>26236</v>
      </c>
      <c r="G21023" s="311">
        <v>49628</v>
      </c>
      <c r="H21023" s="312" t="s">
        <v>2760</v>
      </c>
      <c r="I21023" s="313" t="s">
        <v>6828</v>
      </c>
    </row>
    <row r="21024" spans="6:9" x14ac:dyDescent="0.2">
      <c r="F21024" s="310" t="s">
        <v>26237</v>
      </c>
      <c r="G21024" s="311">
        <v>49629</v>
      </c>
      <c r="H21024" s="312" t="s">
        <v>2760</v>
      </c>
      <c r="I21024" s="313" t="s">
        <v>6828</v>
      </c>
    </row>
    <row r="21025" spans="6:9" x14ac:dyDescent="0.2">
      <c r="F21025" s="310" t="s">
        <v>26238</v>
      </c>
      <c r="G21025" s="311">
        <v>49630</v>
      </c>
      <c r="H21025" s="312" t="s">
        <v>2760</v>
      </c>
      <c r="I21025" s="313" t="s">
        <v>6828</v>
      </c>
    </row>
    <row r="21026" spans="6:9" x14ac:dyDescent="0.2">
      <c r="F21026" s="310" t="s">
        <v>26239</v>
      </c>
      <c r="G21026" s="311">
        <v>49631</v>
      </c>
      <c r="H21026" s="312" t="s">
        <v>2760</v>
      </c>
      <c r="I21026" s="313" t="s">
        <v>6828</v>
      </c>
    </row>
    <row r="21027" spans="6:9" x14ac:dyDescent="0.2">
      <c r="F21027" s="310" t="s">
        <v>26240</v>
      </c>
      <c r="G21027" s="311">
        <v>49632</v>
      </c>
      <c r="H21027" s="312" t="s">
        <v>2760</v>
      </c>
      <c r="I21027" s="313" t="s">
        <v>6828</v>
      </c>
    </row>
    <row r="21028" spans="6:9" x14ac:dyDescent="0.2">
      <c r="F21028" s="310" t="s">
        <v>26241</v>
      </c>
      <c r="G21028" s="311">
        <v>49633</v>
      </c>
      <c r="H21028" s="312" t="s">
        <v>2760</v>
      </c>
      <c r="I21028" s="313" t="s">
        <v>6828</v>
      </c>
    </row>
    <row r="21029" spans="6:9" x14ac:dyDescent="0.2">
      <c r="F21029" s="310" t="s">
        <v>26242</v>
      </c>
      <c r="G21029" s="311">
        <v>49634</v>
      </c>
      <c r="H21029" s="312" t="s">
        <v>2760</v>
      </c>
      <c r="I21029" s="313" t="s">
        <v>6828</v>
      </c>
    </row>
    <row r="21030" spans="6:9" x14ac:dyDescent="0.2">
      <c r="F21030" s="310" t="s">
        <v>26243</v>
      </c>
      <c r="G21030" s="311">
        <v>49635</v>
      </c>
      <c r="H21030" s="312" t="s">
        <v>2760</v>
      </c>
      <c r="I21030" s="313" t="s">
        <v>6828</v>
      </c>
    </row>
    <row r="21031" spans="6:9" x14ac:dyDescent="0.2">
      <c r="F21031" s="310" t="s">
        <v>26244</v>
      </c>
      <c r="G21031" s="311">
        <v>49636</v>
      </c>
      <c r="H21031" s="312" t="s">
        <v>2760</v>
      </c>
      <c r="I21031" s="313" t="s">
        <v>6828</v>
      </c>
    </row>
    <row r="21032" spans="6:9" x14ac:dyDescent="0.2">
      <c r="F21032" s="310" t="s">
        <v>26245</v>
      </c>
      <c r="G21032" s="311">
        <v>49637</v>
      </c>
      <c r="H21032" s="312" t="s">
        <v>2760</v>
      </c>
      <c r="I21032" s="313" t="s">
        <v>6828</v>
      </c>
    </row>
    <row r="21033" spans="6:9" x14ac:dyDescent="0.2">
      <c r="F21033" s="310" t="s">
        <v>26246</v>
      </c>
      <c r="G21033" s="311">
        <v>49638</v>
      </c>
      <c r="H21033" s="312" t="s">
        <v>2760</v>
      </c>
      <c r="I21033" s="313" t="s">
        <v>6828</v>
      </c>
    </row>
    <row r="21034" spans="6:9" x14ac:dyDescent="0.2">
      <c r="F21034" s="310" t="s">
        <v>26247</v>
      </c>
      <c r="G21034" s="311">
        <v>49639</v>
      </c>
      <c r="H21034" s="312" t="s">
        <v>2760</v>
      </c>
      <c r="I21034" s="313" t="s">
        <v>6828</v>
      </c>
    </row>
    <row r="21035" spans="6:9" x14ac:dyDescent="0.2">
      <c r="F21035" s="310" t="s">
        <v>26248</v>
      </c>
      <c r="G21035" s="311">
        <v>49640</v>
      </c>
      <c r="H21035" s="312" t="s">
        <v>2760</v>
      </c>
      <c r="I21035" s="313" t="s">
        <v>6828</v>
      </c>
    </row>
    <row r="21036" spans="6:9" x14ac:dyDescent="0.2">
      <c r="F21036" s="310" t="s">
        <v>26249</v>
      </c>
      <c r="G21036" s="311">
        <v>49642</v>
      </c>
      <c r="H21036" s="312" t="s">
        <v>2760</v>
      </c>
      <c r="I21036" s="313" t="s">
        <v>6828</v>
      </c>
    </row>
    <row r="21037" spans="6:9" x14ac:dyDescent="0.2">
      <c r="F21037" s="310" t="s">
        <v>26250</v>
      </c>
      <c r="G21037" s="311">
        <v>49643</v>
      </c>
      <c r="H21037" s="312" t="s">
        <v>2760</v>
      </c>
      <c r="I21037" s="313" t="s">
        <v>6828</v>
      </c>
    </row>
    <row r="21038" spans="6:9" x14ac:dyDescent="0.2">
      <c r="F21038" s="310" t="s">
        <v>26251</v>
      </c>
      <c r="G21038" s="311">
        <v>49644</v>
      </c>
      <c r="H21038" s="312" t="s">
        <v>2760</v>
      </c>
      <c r="I21038" s="313" t="s">
        <v>6828</v>
      </c>
    </row>
    <row r="21039" spans="6:9" x14ac:dyDescent="0.2">
      <c r="F21039" s="310" t="s">
        <v>26252</v>
      </c>
      <c r="G21039" s="311">
        <v>49645</v>
      </c>
      <c r="H21039" s="312" t="s">
        <v>2760</v>
      </c>
      <c r="I21039" s="313" t="s">
        <v>6828</v>
      </c>
    </row>
    <row r="21040" spans="6:9" x14ac:dyDescent="0.2">
      <c r="F21040" s="310" t="s">
        <v>26253</v>
      </c>
      <c r="G21040" s="311">
        <v>49646</v>
      </c>
      <c r="H21040" s="312" t="s">
        <v>2760</v>
      </c>
      <c r="I21040" s="313" t="s">
        <v>6828</v>
      </c>
    </row>
    <row r="21041" spans="6:9" x14ac:dyDescent="0.2">
      <c r="F21041" s="310" t="s">
        <v>26254</v>
      </c>
      <c r="G21041" s="311">
        <v>49648</v>
      </c>
      <c r="H21041" s="312" t="s">
        <v>2760</v>
      </c>
      <c r="I21041" s="313" t="s">
        <v>6828</v>
      </c>
    </row>
    <row r="21042" spans="6:9" x14ac:dyDescent="0.2">
      <c r="F21042" s="310" t="s">
        <v>26255</v>
      </c>
      <c r="G21042" s="311">
        <v>49649</v>
      </c>
      <c r="H21042" s="312" t="s">
        <v>2760</v>
      </c>
      <c r="I21042" s="313" t="s">
        <v>6828</v>
      </c>
    </row>
    <row r="21043" spans="6:9" x14ac:dyDescent="0.2">
      <c r="F21043" s="310" t="s">
        <v>26256</v>
      </c>
      <c r="G21043" s="311">
        <v>49650</v>
      </c>
      <c r="H21043" s="312" t="s">
        <v>2760</v>
      </c>
      <c r="I21043" s="313" t="s">
        <v>6828</v>
      </c>
    </row>
    <row r="21044" spans="6:9" x14ac:dyDescent="0.2">
      <c r="F21044" s="310" t="s">
        <v>26257</v>
      </c>
      <c r="G21044" s="311">
        <v>49651</v>
      </c>
      <c r="H21044" s="312" t="s">
        <v>2760</v>
      </c>
      <c r="I21044" s="313" t="s">
        <v>6828</v>
      </c>
    </row>
    <row r="21045" spans="6:9" x14ac:dyDescent="0.2">
      <c r="F21045" s="310" t="s">
        <v>26258</v>
      </c>
      <c r="G21045" s="311">
        <v>49653</v>
      </c>
      <c r="H21045" s="312" t="s">
        <v>2760</v>
      </c>
      <c r="I21045" s="313" t="s">
        <v>6828</v>
      </c>
    </row>
    <row r="21046" spans="6:9" x14ac:dyDescent="0.2">
      <c r="F21046" s="310" t="s">
        <v>26259</v>
      </c>
      <c r="G21046" s="311">
        <v>49654</v>
      </c>
      <c r="H21046" s="312" t="s">
        <v>2760</v>
      </c>
      <c r="I21046" s="313" t="s">
        <v>6828</v>
      </c>
    </row>
    <row r="21047" spans="6:9" x14ac:dyDescent="0.2">
      <c r="F21047" s="310" t="s">
        <v>26260</v>
      </c>
      <c r="G21047" s="311">
        <v>49655</v>
      </c>
      <c r="H21047" s="312" t="s">
        <v>2760</v>
      </c>
      <c r="I21047" s="313" t="s">
        <v>6828</v>
      </c>
    </row>
    <row r="21048" spans="6:9" x14ac:dyDescent="0.2">
      <c r="F21048" s="310" t="s">
        <v>26261</v>
      </c>
      <c r="G21048" s="311">
        <v>49656</v>
      </c>
      <c r="H21048" s="312" t="s">
        <v>2760</v>
      </c>
      <c r="I21048" s="313" t="s">
        <v>6828</v>
      </c>
    </row>
    <row r="21049" spans="6:9" x14ac:dyDescent="0.2">
      <c r="F21049" s="310" t="s">
        <v>26262</v>
      </c>
      <c r="G21049" s="311">
        <v>49657</v>
      </c>
      <c r="H21049" s="312" t="s">
        <v>2760</v>
      </c>
      <c r="I21049" s="313" t="s">
        <v>6828</v>
      </c>
    </row>
    <row r="21050" spans="6:9" x14ac:dyDescent="0.2">
      <c r="F21050" s="310" t="s">
        <v>26263</v>
      </c>
      <c r="G21050" s="311">
        <v>49659</v>
      </c>
      <c r="H21050" s="312" t="s">
        <v>2760</v>
      </c>
      <c r="I21050" s="313" t="s">
        <v>6828</v>
      </c>
    </row>
    <row r="21051" spans="6:9" x14ac:dyDescent="0.2">
      <c r="F21051" s="310" t="s">
        <v>26264</v>
      </c>
      <c r="G21051" s="311">
        <v>49660</v>
      </c>
      <c r="H21051" s="312" t="s">
        <v>2760</v>
      </c>
      <c r="I21051" s="313" t="s">
        <v>6828</v>
      </c>
    </row>
    <row r="21052" spans="6:9" x14ac:dyDescent="0.2">
      <c r="F21052" s="310" t="s">
        <v>26265</v>
      </c>
      <c r="G21052" s="311">
        <v>49663</v>
      </c>
      <c r="H21052" s="312" t="s">
        <v>2760</v>
      </c>
      <c r="I21052" s="313" t="s">
        <v>6828</v>
      </c>
    </row>
    <row r="21053" spans="6:9" x14ac:dyDescent="0.2">
      <c r="F21053" s="310" t="s">
        <v>26266</v>
      </c>
      <c r="G21053" s="311">
        <v>49664</v>
      </c>
      <c r="H21053" s="312" t="s">
        <v>2760</v>
      </c>
      <c r="I21053" s="313" t="s">
        <v>6828</v>
      </c>
    </row>
    <row r="21054" spans="6:9" x14ac:dyDescent="0.2">
      <c r="F21054" s="310" t="s">
        <v>26267</v>
      </c>
      <c r="G21054" s="311">
        <v>49665</v>
      </c>
      <c r="H21054" s="312" t="s">
        <v>2760</v>
      </c>
      <c r="I21054" s="313" t="s">
        <v>6828</v>
      </c>
    </row>
    <row r="21055" spans="6:9" x14ac:dyDescent="0.2">
      <c r="F21055" s="310" t="s">
        <v>26268</v>
      </c>
      <c r="G21055" s="311">
        <v>49666</v>
      </c>
      <c r="H21055" s="312" t="s">
        <v>2760</v>
      </c>
      <c r="I21055" s="313" t="s">
        <v>6828</v>
      </c>
    </row>
    <row r="21056" spans="6:9" x14ac:dyDescent="0.2">
      <c r="F21056" s="310" t="s">
        <v>26269</v>
      </c>
      <c r="G21056" s="311">
        <v>49667</v>
      </c>
      <c r="H21056" s="312" t="s">
        <v>2760</v>
      </c>
      <c r="I21056" s="313" t="s">
        <v>6828</v>
      </c>
    </row>
    <row r="21057" spans="6:9" x14ac:dyDescent="0.2">
      <c r="F21057" s="310" t="s">
        <v>26270</v>
      </c>
      <c r="G21057" s="311">
        <v>49668</v>
      </c>
      <c r="H21057" s="312" t="s">
        <v>2760</v>
      </c>
      <c r="I21057" s="313" t="s">
        <v>6828</v>
      </c>
    </row>
    <row r="21058" spans="6:9" x14ac:dyDescent="0.2">
      <c r="F21058" s="310" t="s">
        <v>26271</v>
      </c>
      <c r="G21058" s="311">
        <v>49670</v>
      </c>
      <c r="H21058" s="312" t="s">
        <v>2760</v>
      </c>
      <c r="I21058" s="313" t="s">
        <v>6828</v>
      </c>
    </row>
    <row r="21059" spans="6:9" x14ac:dyDescent="0.2">
      <c r="F21059" s="315" t="s">
        <v>26272</v>
      </c>
      <c r="G21059" s="316">
        <v>49673</v>
      </c>
      <c r="H21059" s="317" t="s">
        <v>2760</v>
      </c>
      <c r="I21059" s="313" t="s">
        <v>6828</v>
      </c>
    </row>
    <row r="21060" spans="6:9" x14ac:dyDescent="0.2">
      <c r="F21060" s="310" t="s">
        <v>26273</v>
      </c>
      <c r="G21060" s="311">
        <v>49674</v>
      </c>
      <c r="H21060" s="312" t="s">
        <v>2760</v>
      </c>
      <c r="I21060" s="313" t="s">
        <v>6828</v>
      </c>
    </row>
    <row r="21061" spans="6:9" x14ac:dyDescent="0.2">
      <c r="F21061" s="310" t="s">
        <v>26274</v>
      </c>
      <c r="G21061" s="311">
        <v>49675</v>
      </c>
      <c r="H21061" s="312" t="s">
        <v>2760</v>
      </c>
      <c r="I21061" s="313" t="s">
        <v>6828</v>
      </c>
    </row>
    <row r="21062" spans="6:9" x14ac:dyDescent="0.2">
      <c r="F21062" s="310" t="s">
        <v>26275</v>
      </c>
      <c r="G21062" s="311">
        <v>49676</v>
      </c>
      <c r="H21062" s="312" t="s">
        <v>2760</v>
      </c>
      <c r="I21062" s="313" t="s">
        <v>6828</v>
      </c>
    </row>
    <row r="21063" spans="6:9" x14ac:dyDescent="0.2">
      <c r="F21063" s="310" t="s">
        <v>26276</v>
      </c>
      <c r="G21063" s="311">
        <v>49677</v>
      </c>
      <c r="H21063" s="312" t="s">
        <v>2760</v>
      </c>
      <c r="I21063" s="313" t="s">
        <v>6828</v>
      </c>
    </row>
    <row r="21064" spans="6:9" x14ac:dyDescent="0.2">
      <c r="F21064" s="310" t="s">
        <v>26277</v>
      </c>
      <c r="G21064" s="311">
        <v>49679</v>
      </c>
      <c r="H21064" s="312" t="s">
        <v>2760</v>
      </c>
      <c r="I21064" s="313" t="s">
        <v>6828</v>
      </c>
    </row>
    <row r="21065" spans="6:9" x14ac:dyDescent="0.2">
      <c r="F21065" s="310" t="s">
        <v>26278</v>
      </c>
      <c r="G21065" s="311">
        <v>49680</v>
      </c>
      <c r="H21065" s="312" t="s">
        <v>2760</v>
      </c>
      <c r="I21065" s="313" t="s">
        <v>6828</v>
      </c>
    </row>
    <row r="21066" spans="6:9" x14ac:dyDescent="0.2">
      <c r="F21066" s="310" t="s">
        <v>26279</v>
      </c>
      <c r="G21066" s="311">
        <v>49682</v>
      </c>
      <c r="H21066" s="312" t="s">
        <v>2760</v>
      </c>
      <c r="I21066" s="313" t="s">
        <v>6828</v>
      </c>
    </row>
    <row r="21067" spans="6:9" x14ac:dyDescent="0.2">
      <c r="F21067" s="310" t="s">
        <v>26280</v>
      </c>
      <c r="G21067" s="311">
        <v>49683</v>
      </c>
      <c r="H21067" s="312" t="s">
        <v>2760</v>
      </c>
      <c r="I21067" s="313" t="s">
        <v>6828</v>
      </c>
    </row>
    <row r="21068" spans="6:9" x14ac:dyDescent="0.2">
      <c r="F21068" s="310" t="s">
        <v>26281</v>
      </c>
      <c r="G21068" s="311">
        <v>49684</v>
      </c>
      <c r="H21068" s="312" t="s">
        <v>2760</v>
      </c>
      <c r="I21068" s="313" t="s">
        <v>6828</v>
      </c>
    </row>
    <row r="21069" spans="6:9" x14ac:dyDescent="0.2">
      <c r="F21069" s="310" t="s">
        <v>26282</v>
      </c>
      <c r="G21069" s="311">
        <v>49685</v>
      </c>
      <c r="H21069" s="312" t="s">
        <v>2760</v>
      </c>
      <c r="I21069" s="313" t="s">
        <v>6828</v>
      </c>
    </row>
    <row r="21070" spans="6:9" x14ac:dyDescent="0.2">
      <c r="F21070" s="310" t="s">
        <v>26283</v>
      </c>
      <c r="G21070" s="311">
        <v>49686</v>
      </c>
      <c r="H21070" s="312" t="s">
        <v>2760</v>
      </c>
      <c r="I21070" s="313" t="s">
        <v>6828</v>
      </c>
    </row>
    <row r="21071" spans="6:9" x14ac:dyDescent="0.2">
      <c r="F21071" s="310" t="s">
        <v>26284</v>
      </c>
      <c r="G21071" s="311">
        <v>49688</v>
      </c>
      <c r="H21071" s="312" t="s">
        <v>2760</v>
      </c>
      <c r="I21071" s="313" t="s">
        <v>6828</v>
      </c>
    </row>
    <row r="21072" spans="6:9" x14ac:dyDescent="0.2">
      <c r="F21072" s="310" t="s">
        <v>26285</v>
      </c>
      <c r="G21072" s="311">
        <v>49689</v>
      </c>
      <c r="H21072" s="312" t="s">
        <v>2760</v>
      </c>
      <c r="I21072" s="313" t="s">
        <v>6828</v>
      </c>
    </row>
    <row r="21073" spans="6:9" x14ac:dyDescent="0.2">
      <c r="F21073" s="310" t="s">
        <v>26286</v>
      </c>
      <c r="G21073" s="311">
        <v>49690</v>
      </c>
      <c r="H21073" s="312" t="s">
        <v>2760</v>
      </c>
      <c r="I21073" s="313" t="s">
        <v>6828</v>
      </c>
    </row>
    <row r="21074" spans="6:9" x14ac:dyDescent="0.2">
      <c r="F21074" s="310" t="s">
        <v>26287</v>
      </c>
      <c r="G21074" s="311">
        <v>49696</v>
      </c>
      <c r="H21074" s="312" t="s">
        <v>2760</v>
      </c>
      <c r="I21074" s="313" t="s">
        <v>6828</v>
      </c>
    </row>
    <row r="21075" spans="6:9" x14ac:dyDescent="0.2">
      <c r="F21075" s="310" t="s">
        <v>26288</v>
      </c>
      <c r="G21075" s="311">
        <v>49701</v>
      </c>
      <c r="H21075" s="312" t="s">
        <v>2760</v>
      </c>
      <c r="I21075" s="313" t="s">
        <v>6828</v>
      </c>
    </row>
    <row r="21076" spans="6:9" x14ac:dyDescent="0.2">
      <c r="F21076" s="310" t="s">
        <v>26289</v>
      </c>
      <c r="G21076" s="311">
        <v>49705</v>
      </c>
      <c r="H21076" s="312" t="s">
        <v>2760</v>
      </c>
      <c r="I21076" s="313" t="s">
        <v>6828</v>
      </c>
    </row>
    <row r="21077" spans="6:9" x14ac:dyDescent="0.2">
      <c r="F21077" s="310" t="s">
        <v>26290</v>
      </c>
      <c r="G21077" s="311">
        <v>49706</v>
      </c>
      <c r="H21077" s="312" t="s">
        <v>2760</v>
      </c>
      <c r="I21077" s="313" t="s">
        <v>6828</v>
      </c>
    </row>
    <row r="21078" spans="6:9" x14ac:dyDescent="0.2">
      <c r="F21078" s="310" t="s">
        <v>26291</v>
      </c>
      <c r="G21078" s="311">
        <v>49707</v>
      </c>
      <c r="H21078" s="312" t="s">
        <v>2760</v>
      </c>
      <c r="I21078" s="313" t="s">
        <v>6828</v>
      </c>
    </row>
    <row r="21079" spans="6:9" x14ac:dyDescent="0.2">
      <c r="F21079" s="310" t="s">
        <v>26292</v>
      </c>
      <c r="G21079" s="311">
        <v>49709</v>
      </c>
      <c r="H21079" s="312" t="s">
        <v>2760</v>
      </c>
      <c r="I21079" s="313" t="s">
        <v>6828</v>
      </c>
    </row>
    <row r="21080" spans="6:9" x14ac:dyDescent="0.2">
      <c r="F21080" s="310" t="s">
        <v>26293</v>
      </c>
      <c r="G21080" s="311">
        <v>49710</v>
      </c>
      <c r="H21080" s="312" t="s">
        <v>2760</v>
      </c>
      <c r="I21080" s="313" t="s">
        <v>6831</v>
      </c>
    </row>
    <row r="21081" spans="6:9" x14ac:dyDescent="0.2">
      <c r="F21081" s="310" t="s">
        <v>26294</v>
      </c>
      <c r="G21081" s="311">
        <v>49711</v>
      </c>
      <c r="H21081" s="312" t="s">
        <v>2760</v>
      </c>
      <c r="I21081" s="313" t="s">
        <v>6828</v>
      </c>
    </row>
    <row r="21082" spans="6:9" x14ac:dyDescent="0.2">
      <c r="F21082" s="310" t="s">
        <v>26295</v>
      </c>
      <c r="G21082" s="311">
        <v>49712</v>
      </c>
      <c r="H21082" s="312" t="s">
        <v>2760</v>
      </c>
      <c r="I21082" s="313" t="s">
        <v>6828</v>
      </c>
    </row>
    <row r="21083" spans="6:9" x14ac:dyDescent="0.2">
      <c r="F21083" s="310" t="s">
        <v>26296</v>
      </c>
      <c r="G21083" s="311">
        <v>49713</v>
      </c>
      <c r="H21083" s="312" t="s">
        <v>2760</v>
      </c>
      <c r="I21083" s="313" t="s">
        <v>6828</v>
      </c>
    </row>
    <row r="21084" spans="6:9" x14ac:dyDescent="0.2">
      <c r="F21084" s="310" t="s">
        <v>26297</v>
      </c>
      <c r="G21084" s="311">
        <v>49715</v>
      </c>
      <c r="H21084" s="312" t="s">
        <v>2760</v>
      </c>
      <c r="I21084" s="313" t="s">
        <v>6831</v>
      </c>
    </row>
    <row r="21085" spans="6:9" x14ac:dyDescent="0.2">
      <c r="F21085" s="310" t="s">
        <v>26298</v>
      </c>
      <c r="G21085" s="311">
        <v>49716</v>
      </c>
      <c r="H21085" s="312" t="s">
        <v>2760</v>
      </c>
      <c r="I21085" s="313" t="s">
        <v>6828</v>
      </c>
    </row>
    <row r="21086" spans="6:9" x14ac:dyDescent="0.2">
      <c r="F21086" s="310" t="s">
        <v>26299</v>
      </c>
      <c r="G21086" s="311">
        <v>49717</v>
      </c>
      <c r="H21086" s="312" t="s">
        <v>2760</v>
      </c>
      <c r="I21086" s="313" t="s">
        <v>6828</v>
      </c>
    </row>
    <row r="21087" spans="6:9" x14ac:dyDescent="0.2">
      <c r="F21087" s="310" t="s">
        <v>26300</v>
      </c>
      <c r="G21087" s="311">
        <v>49718</v>
      </c>
      <c r="H21087" s="312" t="s">
        <v>2760</v>
      </c>
      <c r="I21087" s="313" t="s">
        <v>6828</v>
      </c>
    </row>
    <row r="21088" spans="6:9" x14ac:dyDescent="0.2">
      <c r="F21088" s="310" t="s">
        <v>26301</v>
      </c>
      <c r="G21088" s="311">
        <v>49719</v>
      </c>
      <c r="H21088" s="312" t="s">
        <v>2760</v>
      </c>
      <c r="I21088" s="313" t="s">
        <v>6831</v>
      </c>
    </row>
    <row r="21089" spans="6:9" x14ac:dyDescent="0.2">
      <c r="F21089" s="310" t="s">
        <v>26302</v>
      </c>
      <c r="G21089" s="311">
        <v>49720</v>
      </c>
      <c r="H21089" s="312" t="s">
        <v>2760</v>
      </c>
      <c r="I21089" s="313" t="s">
        <v>6828</v>
      </c>
    </row>
    <row r="21090" spans="6:9" x14ac:dyDescent="0.2">
      <c r="F21090" s="310" t="s">
        <v>26303</v>
      </c>
      <c r="G21090" s="311">
        <v>49721</v>
      </c>
      <c r="H21090" s="312" t="s">
        <v>2760</v>
      </c>
      <c r="I21090" s="313" t="s">
        <v>6828</v>
      </c>
    </row>
    <row r="21091" spans="6:9" x14ac:dyDescent="0.2">
      <c r="F21091" s="310" t="s">
        <v>26304</v>
      </c>
      <c r="G21091" s="311">
        <v>49722</v>
      </c>
      <c r="H21091" s="312" t="s">
        <v>2760</v>
      </c>
      <c r="I21091" s="313" t="s">
        <v>6828</v>
      </c>
    </row>
    <row r="21092" spans="6:9" x14ac:dyDescent="0.2">
      <c r="F21092" s="310" t="s">
        <v>26305</v>
      </c>
      <c r="G21092" s="311">
        <v>49723</v>
      </c>
      <c r="H21092" s="312" t="s">
        <v>2760</v>
      </c>
      <c r="I21092" s="313" t="s">
        <v>6828</v>
      </c>
    </row>
    <row r="21093" spans="6:9" x14ac:dyDescent="0.2">
      <c r="F21093" s="310" t="s">
        <v>26306</v>
      </c>
      <c r="G21093" s="311">
        <v>49724</v>
      </c>
      <c r="H21093" s="312" t="s">
        <v>2760</v>
      </c>
      <c r="I21093" s="313" t="s">
        <v>6831</v>
      </c>
    </row>
    <row r="21094" spans="6:9" x14ac:dyDescent="0.2">
      <c r="F21094" s="310" t="s">
        <v>26307</v>
      </c>
      <c r="G21094" s="311">
        <v>49725</v>
      </c>
      <c r="H21094" s="312" t="s">
        <v>2760</v>
      </c>
      <c r="I21094" s="313" t="s">
        <v>6831</v>
      </c>
    </row>
    <row r="21095" spans="6:9" x14ac:dyDescent="0.2">
      <c r="F21095" s="310" t="s">
        <v>26308</v>
      </c>
      <c r="G21095" s="311">
        <v>49726</v>
      </c>
      <c r="H21095" s="312" t="s">
        <v>2760</v>
      </c>
      <c r="I21095" s="313" t="s">
        <v>6831</v>
      </c>
    </row>
    <row r="21096" spans="6:9" x14ac:dyDescent="0.2">
      <c r="F21096" s="310" t="s">
        <v>26309</v>
      </c>
      <c r="G21096" s="311">
        <v>49727</v>
      </c>
      <c r="H21096" s="312" t="s">
        <v>2760</v>
      </c>
      <c r="I21096" s="313" t="s">
        <v>6828</v>
      </c>
    </row>
    <row r="21097" spans="6:9" x14ac:dyDescent="0.2">
      <c r="F21097" s="310" t="s">
        <v>26310</v>
      </c>
      <c r="G21097" s="311">
        <v>49728</v>
      </c>
      <c r="H21097" s="312" t="s">
        <v>2760</v>
      </c>
      <c r="I21097" s="313" t="s">
        <v>6831</v>
      </c>
    </row>
    <row r="21098" spans="6:9" x14ac:dyDescent="0.2">
      <c r="F21098" s="310" t="s">
        <v>26311</v>
      </c>
      <c r="G21098" s="311">
        <v>49729</v>
      </c>
      <c r="H21098" s="312" t="s">
        <v>2760</v>
      </c>
      <c r="I21098" s="313" t="s">
        <v>6828</v>
      </c>
    </row>
    <row r="21099" spans="6:9" x14ac:dyDescent="0.2">
      <c r="F21099" s="310" t="s">
        <v>26312</v>
      </c>
      <c r="G21099" s="311">
        <v>49730</v>
      </c>
      <c r="H21099" s="312" t="s">
        <v>2760</v>
      </c>
      <c r="I21099" s="313" t="s">
        <v>6828</v>
      </c>
    </row>
    <row r="21100" spans="6:9" x14ac:dyDescent="0.2">
      <c r="F21100" s="310" t="s">
        <v>26313</v>
      </c>
      <c r="G21100" s="311">
        <v>49733</v>
      </c>
      <c r="H21100" s="312" t="s">
        <v>2760</v>
      </c>
      <c r="I21100" s="313" t="s">
        <v>6828</v>
      </c>
    </row>
    <row r="21101" spans="6:9" x14ac:dyDescent="0.2">
      <c r="F21101" s="310" t="s">
        <v>26314</v>
      </c>
      <c r="G21101" s="311">
        <v>49734</v>
      </c>
      <c r="H21101" s="312" t="s">
        <v>2760</v>
      </c>
      <c r="I21101" s="313" t="s">
        <v>6828</v>
      </c>
    </row>
    <row r="21102" spans="6:9" x14ac:dyDescent="0.2">
      <c r="F21102" s="310" t="s">
        <v>26315</v>
      </c>
      <c r="G21102" s="311">
        <v>49735</v>
      </c>
      <c r="H21102" s="312" t="s">
        <v>2760</v>
      </c>
      <c r="I21102" s="313" t="s">
        <v>6828</v>
      </c>
    </row>
    <row r="21103" spans="6:9" x14ac:dyDescent="0.2">
      <c r="F21103" s="310" t="s">
        <v>26316</v>
      </c>
      <c r="G21103" s="311">
        <v>49736</v>
      </c>
      <c r="H21103" s="312" t="s">
        <v>2760</v>
      </c>
      <c r="I21103" s="313" t="s">
        <v>6831</v>
      </c>
    </row>
    <row r="21104" spans="6:9" x14ac:dyDescent="0.2">
      <c r="F21104" s="310" t="s">
        <v>26317</v>
      </c>
      <c r="G21104" s="311">
        <v>49737</v>
      </c>
      <c r="H21104" s="312" t="s">
        <v>2760</v>
      </c>
      <c r="I21104" s="313" t="s">
        <v>6828</v>
      </c>
    </row>
    <row r="21105" spans="6:9" x14ac:dyDescent="0.2">
      <c r="F21105" s="310" t="s">
        <v>26318</v>
      </c>
      <c r="G21105" s="311">
        <v>49738</v>
      </c>
      <c r="H21105" s="312" t="s">
        <v>2760</v>
      </c>
      <c r="I21105" s="313" t="s">
        <v>6828</v>
      </c>
    </row>
    <row r="21106" spans="6:9" x14ac:dyDescent="0.2">
      <c r="F21106" s="310" t="s">
        <v>26319</v>
      </c>
      <c r="G21106" s="311">
        <v>49739</v>
      </c>
      <c r="H21106" s="312" t="s">
        <v>2760</v>
      </c>
      <c r="I21106" s="313" t="s">
        <v>6828</v>
      </c>
    </row>
    <row r="21107" spans="6:9" x14ac:dyDescent="0.2">
      <c r="F21107" s="310" t="s">
        <v>26320</v>
      </c>
      <c r="G21107" s="311">
        <v>49740</v>
      </c>
      <c r="H21107" s="312" t="s">
        <v>2760</v>
      </c>
      <c r="I21107" s="313" t="s">
        <v>6828</v>
      </c>
    </row>
    <row r="21108" spans="6:9" x14ac:dyDescent="0.2">
      <c r="F21108" s="310" t="s">
        <v>26321</v>
      </c>
      <c r="G21108" s="311">
        <v>49743</v>
      </c>
      <c r="H21108" s="312" t="s">
        <v>2760</v>
      </c>
      <c r="I21108" s="313" t="s">
        <v>6828</v>
      </c>
    </row>
    <row r="21109" spans="6:9" x14ac:dyDescent="0.2">
      <c r="F21109" s="310" t="s">
        <v>26322</v>
      </c>
      <c r="G21109" s="311">
        <v>49744</v>
      </c>
      <c r="H21109" s="312" t="s">
        <v>2760</v>
      </c>
      <c r="I21109" s="313" t="s">
        <v>6828</v>
      </c>
    </row>
    <row r="21110" spans="6:9" x14ac:dyDescent="0.2">
      <c r="F21110" s="310" t="s">
        <v>26323</v>
      </c>
      <c r="G21110" s="311">
        <v>49745</v>
      </c>
      <c r="H21110" s="312" t="s">
        <v>2760</v>
      </c>
      <c r="I21110" s="313" t="s">
        <v>6831</v>
      </c>
    </row>
    <row r="21111" spans="6:9" x14ac:dyDescent="0.2">
      <c r="F21111" s="310" t="s">
        <v>26324</v>
      </c>
      <c r="G21111" s="311">
        <v>49746</v>
      </c>
      <c r="H21111" s="312" t="s">
        <v>2760</v>
      </c>
      <c r="I21111" s="313" t="s">
        <v>6828</v>
      </c>
    </row>
    <row r="21112" spans="6:9" x14ac:dyDescent="0.2">
      <c r="F21112" s="310" t="s">
        <v>26325</v>
      </c>
      <c r="G21112" s="311">
        <v>49747</v>
      </c>
      <c r="H21112" s="312" t="s">
        <v>2760</v>
      </c>
      <c r="I21112" s="313" t="s">
        <v>6828</v>
      </c>
    </row>
    <row r="21113" spans="6:9" x14ac:dyDescent="0.2">
      <c r="F21113" s="310" t="s">
        <v>26326</v>
      </c>
      <c r="G21113" s="311">
        <v>49748</v>
      </c>
      <c r="H21113" s="312" t="s">
        <v>2760</v>
      </c>
      <c r="I21113" s="313" t="s">
        <v>6831</v>
      </c>
    </row>
    <row r="21114" spans="6:9" x14ac:dyDescent="0.2">
      <c r="F21114" s="310" t="s">
        <v>26327</v>
      </c>
      <c r="G21114" s="311">
        <v>49749</v>
      </c>
      <c r="H21114" s="312" t="s">
        <v>2760</v>
      </c>
      <c r="I21114" s="313" t="s">
        <v>6828</v>
      </c>
    </row>
    <row r="21115" spans="6:9" x14ac:dyDescent="0.2">
      <c r="F21115" s="310" t="s">
        <v>26328</v>
      </c>
      <c r="G21115" s="311">
        <v>49751</v>
      </c>
      <c r="H21115" s="312" t="s">
        <v>2760</v>
      </c>
      <c r="I21115" s="313" t="s">
        <v>6828</v>
      </c>
    </row>
    <row r="21116" spans="6:9" x14ac:dyDescent="0.2">
      <c r="F21116" s="310" t="s">
        <v>26329</v>
      </c>
      <c r="G21116" s="311">
        <v>49752</v>
      </c>
      <c r="H21116" s="312" t="s">
        <v>2760</v>
      </c>
      <c r="I21116" s="313" t="s">
        <v>6831</v>
      </c>
    </row>
    <row r="21117" spans="6:9" x14ac:dyDescent="0.2">
      <c r="F21117" s="310" t="s">
        <v>26330</v>
      </c>
      <c r="G21117" s="311">
        <v>49753</v>
      </c>
      <c r="H21117" s="312" t="s">
        <v>2760</v>
      </c>
      <c r="I21117" s="313" t="s">
        <v>6828</v>
      </c>
    </row>
    <row r="21118" spans="6:9" x14ac:dyDescent="0.2">
      <c r="F21118" s="310" t="s">
        <v>26331</v>
      </c>
      <c r="G21118" s="311">
        <v>49755</v>
      </c>
      <c r="H21118" s="312" t="s">
        <v>2760</v>
      </c>
      <c r="I21118" s="313" t="s">
        <v>6828</v>
      </c>
    </row>
    <row r="21119" spans="6:9" x14ac:dyDescent="0.2">
      <c r="F21119" s="310" t="s">
        <v>26332</v>
      </c>
      <c r="G21119" s="311">
        <v>49756</v>
      </c>
      <c r="H21119" s="312" t="s">
        <v>2760</v>
      </c>
      <c r="I21119" s="313" t="s">
        <v>6828</v>
      </c>
    </row>
    <row r="21120" spans="6:9" x14ac:dyDescent="0.2">
      <c r="F21120" s="310" t="s">
        <v>26333</v>
      </c>
      <c r="G21120" s="311">
        <v>49759</v>
      </c>
      <c r="H21120" s="312" t="s">
        <v>2760</v>
      </c>
      <c r="I21120" s="313" t="s">
        <v>6828</v>
      </c>
    </row>
    <row r="21121" spans="6:9" x14ac:dyDescent="0.2">
      <c r="F21121" s="310" t="s">
        <v>26334</v>
      </c>
      <c r="G21121" s="311">
        <v>49760</v>
      </c>
      <c r="H21121" s="312" t="s">
        <v>2760</v>
      </c>
      <c r="I21121" s="313" t="s">
        <v>6831</v>
      </c>
    </row>
    <row r="21122" spans="6:9" x14ac:dyDescent="0.2">
      <c r="F21122" s="310" t="s">
        <v>26335</v>
      </c>
      <c r="G21122" s="311">
        <v>49761</v>
      </c>
      <c r="H21122" s="312" t="s">
        <v>2760</v>
      </c>
      <c r="I21122" s="313" t="s">
        <v>6828</v>
      </c>
    </row>
    <row r="21123" spans="6:9" x14ac:dyDescent="0.2">
      <c r="F21123" s="310" t="s">
        <v>26336</v>
      </c>
      <c r="G21123" s="311">
        <v>49762</v>
      </c>
      <c r="H21123" s="312" t="s">
        <v>2760</v>
      </c>
      <c r="I21123" s="313" t="s">
        <v>6831</v>
      </c>
    </row>
    <row r="21124" spans="6:9" x14ac:dyDescent="0.2">
      <c r="F21124" s="310" t="s">
        <v>26337</v>
      </c>
      <c r="G21124" s="311">
        <v>49764</v>
      </c>
      <c r="H21124" s="312" t="s">
        <v>2760</v>
      </c>
      <c r="I21124" s="313" t="s">
        <v>6828</v>
      </c>
    </row>
    <row r="21125" spans="6:9" x14ac:dyDescent="0.2">
      <c r="F21125" s="310" t="s">
        <v>26338</v>
      </c>
      <c r="G21125" s="311">
        <v>49765</v>
      </c>
      <c r="H21125" s="312" t="s">
        <v>2760</v>
      </c>
      <c r="I21125" s="313" t="s">
        <v>6828</v>
      </c>
    </row>
    <row r="21126" spans="6:9" x14ac:dyDescent="0.2">
      <c r="F21126" s="310" t="s">
        <v>26339</v>
      </c>
      <c r="G21126" s="311">
        <v>49766</v>
      </c>
      <c r="H21126" s="312" t="s">
        <v>2760</v>
      </c>
      <c r="I21126" s="313" t="s">
        <v>6828</v>
      </c>
    </row>
    <row r="21127" spans="6:9" x14ac:dyDescent="0.2">
      <c r="F21127" s="310" t="s">
        <v>26340</v>
      </c>
      <c r="G21127" s="311">
        <v>49768</v>
      </c>
      <c r="H21127" s="312" t="s">
        <v>2760</v>
      </c>
      <c r="I21127" s="313" t="s">
        <v>6831</v>
      </c>
    </row>
    <row r="21128" spans="6:9" x14ac:dyDescent="0.2">
      <c r="F21128" s="310" t="s">
        <v>26341</v>
      </c>
      <c r="G21128" s="311">
        <v>49769</v>
      </c>
      <c r="H21128" s="312" t="s">
        <v>2760</v>
      </c>
      <c r="I21128" s="313" t="s">
        <v>6828</v>
      </c>
    </row>
    <row r="21129" spans="6:9" x14ac:dyDescent="0.2">
      <c r="F21129" s="310" t="s">
        <v>26342</v>
      </c>
      <c r="G21129" s="311">
        <v>49770</v>
      </c>
      <c r="H21129" s="312" t="s">
        <v>2760</v>
      </c>
      <c r="I21129" s="313" t="s">
        <v>6828</v>
      </c>
    </row>
    <row r="21130" spans="6:9" x14ac:dyDescent="0.2">
      <c r="F21130" s="310" t="s">
        <v>26343</v>
      </c>
      <c r="G21130" s="311">
        <v>49774</v>
      </c>
      <c r="H21130" s="312" t="s">
        <v>2760</v>
      </c>
      <c r="I21130" s="313" t="s">
        <v>6831</v>
      </c>
    </row>
    <row r="21131" spans="6:9" x14ac:dyDescent="0.2">
      <c r="F21131" s="310" t="s">
        <v>26344</v>
      </c>
      <c r="G21131" s="311">
        <v>49776</v>
      </c>
      <c r="H21131" s="312" t="s">
        <v>2760</v>
      </c>
      <c r="I21131" s="313" t="s">
        <v>6828</v>
      </c>
    </row>
    <row r="21132" spans="6:9" x14ac:dyDescent="0.2">
      <c r="F21132" s="310" t="s">
        <v>26345</v>
      </c>
      <c r="G21132" s="311">
        <v>49777</v>
      </c>
      <c r="H21132" s="312" t="s">
        <v>2760</v>
      </c>
      <c r="I21132" s="313" t="s">
        <v>6828</v>
      </c>
    </row>
    <row r="21133" spans="6:9" x14ac:dyDescent="0.2">
      <c r="F21133" s="310" t="s">
        <v>26346</v>
      </c>
      <c r="G21133" s="311">
        <v>49779</v>
      </c>
      <c r="H21133" s="312" t="s">
        <v>2760</v>
      </c>
      <c r="I21133" s="313" t="s">
        <v>6828</v>
      </c>
    </row>
    <row r="21134" spans="6:9" x14ac:dyDescent="0.2">
      <c r="F21134" s="310" t="s">
        <v>26347</v>
      </c>
      <c r="G21134" s="311">
        <v>49780</v>
      </c>
      <c r="H21134" s="312" t="s">
        <v>2760</v>
      </c>
      <c r="I21134" s="313" t="s">
        <v>6831</v>
      </c>
    </row>
    <row r="21135" spans="6:9" x14ac:dyDescent="0.2">
      <c r="F21135" s="310" t="s">
        <v>26348</v>
      </c>
      <c r="G21135" s="311">
        <v>49781</v>
      </c>
      <c r="H21135" s="312" t="s">
        <v>2760</v>
      </c>
      <c r="I21135" s="313" t="s">
        <v>6831</v>
      </c>
    </row>
    <row r="21136" spans="6:9" x14ac:dyDescent="0.2">
      <c r="F21136" s="310" t="s">
        <v>26349</v>
      </c>
      <c r="G21136" s="311">
        <v>49782</v>
      </c>
      <c r="H21136" s="312" t="s">
        <v>2760</v>
      </c>
      <c r="I21136" s="313" t="s">
        <v>6828</v>
      </c>
    </row>
    <row r="21137" spans="6:9" x14ac:dyDescent="0.2">
      <c r="F21137" s="310" t="s">
        <v>26350</v>
      </c>
      <c r="G21137" s="311">
        <v>49783</v>
      </c>
      <c r="H21137" s="312" t="s">
        <v>2760</v>
      </c>
      <c r="I21137" s="313" t="s">
        <v>6831</v>
      </c>
    </row>
    <row r="21138" spans="6:9" x14ac:dyDescent="0.2">
      <c r="F21138" s="310" t="s">
        <v>26351</v>
      </c>
      <c r="G21138" s="311">
        <v>49784</v>
      </c>
      <c r="H21138" s="312" t="s">
        <v>2760</v>
      </c>
      <c r="I21138" s="313" t="s">
        <v>6831</v>
      </c>
    </row>
    <row r="21139" spans="6:9" x14ac:dyDescent="0.2">
      <c r="F21139" s="310" t="s">
        <v>26352</v>
      </c>
      <c r="G21139" s="311">
        <v>49785</v>
      </c>
      <c r="H21139" s="312" t="s">
        <v>2760</v>
      </c>
      <c r="I21139" s="313" t="s">
        <v>6831</v>
      </c>
    </row>
    <row r="21140" spans="6:9" x14ac:dyDescent="0.2">
      <c r="F21140" s="310" t="s">
        <v>26353</v>
      </c>
      <c r="G21140" s="311">
        <v>49786</v>
      </c>
      <c r="H21140" s="312" t="s">
        <v>2760</v>
      </c>
      <c r="I21140" s="313" t="s">
        <v>6831</v>
      </c>
    </row>
    <row r="21141" spans="6:9" x14ac:dyDescent="0.2">
      <c r="F21141" s="310" t="s">
        <v>26354</v>
      </c>
      <c r="G21141" s="311">
        <v>49788</v>
      </c>
      <c r="H21141" s="312" t="s">
        <v>2760</v>
      </c>
      <c r="I21141" s="313" t="s">
        <v>6831</v>
      </c>
    </row>
    <row r="21142" spans="6:9" x14ac:dyDescent="0.2">
      <c r="F21142" s="310" t="s">
        <v>26355</v>
      </c>
      <c r="G21142" s="311">
        <v>49791</v>
      </c>
      <c r="H21142" s="312" t="s">
        <v>2760</v>
      </c>
      <c r="I21142" s="313" t="s">
        <v>6828</v>
      </c>
    </row>
    <row r="21143" spans="6:9" x14ac:dyDescent="0.2">
      <c r="F21143" s="310" t="s">
        <v>26356</v>
      </c>
      <c r="G21143" s="311">
        <v>49792</v>
      </c>
      <c r="H21143" s="312" t="s">
        <v>2760</v>
      </c>
      <c r="I21143" s="313" t="s">
        <v>6828</v>
      </c>
    </row>
    <row r="21144" spans="6:9" x14ac:dyDescent="0.2">
      <c r="F21144" s="310" t="s">
        <v>26357</v>
      </c>
      <c r="G21144" s="311">
        <v>49793</v>
      </c>
      <c r="H21144" s="312" t="s">
        <v>2760</v>
      </c>
      <c r="I21144" s="313" t="s">
        <v>6831</v>
      </c>
    </row>
    <row r="21145" spans="6:9" x14ac:dyDescent="0.2">
      <c r="F21145" s="310" t="s">
        <v>26358</v>
      </c>
      <c r="G21145" s="311">
        <v>49795</v>
      </c>
      <c r="H21145" s="312" t="s">
        <v>2760</v>
      </c>
      <c r="I21145" s="313" t="s">
        <v>6828</v>
      </c>
    </row>
    <row r="21146" spans="6:9" x14ac:dyDescent="0.2">
      <c r="F21146" s="310" t="s">
        <v>26359</v>
      </c>
      <c r="G21146" s="311">
        <v>49796</v>
      </c>
      <c r="H21146" s="312" t="s">
        <v>2760</v>
      </c>
      <c r="I21146" s="313" t="s">
        <v>6828</v>
      </c>
    </row>
    <row r="21147" spans="6:9" x14ac:dyDescent="0.2">
      <c r="F21147" s="310" t="s">
        <v>26360</v>
      </c>
      <c r="G21147" s="311">
        <v>49797</v>
      </c>
      <c r="H21147" s="312" t="s">
        <v>2760</v>
      </c>
      <c r="I21147" s="313" t="s">
        <v>6828</v>
      </c>
    </row>
    <row r="21148" spans="6:9" x14ac:dyDescent="0.2">
      <c r="F21148" s="310" t="s">
        <v>26361</v>
      </c>
      <c r="G21148" s="311">
        <v>49799</v>
      </c>
      <c r="H21148" s="312" t="s">
        <v>2760</v>
      </c>
      <c r="I21148" s="313" t="s">
        <v>6828</v>
      </c>
    </row>
    <row r="21149" spans="6:9" x14ac:dyDescent="0.2">
      <c r="F21149" s="310" t="s">
        <v>26362</v>
      </c>
      <c r="G21149" s="311">
        <v>49801</v>
      </c>
      <c r="H21149" s="312" t="s">
        <v>2760</v>
      </c>
      <c r="I21149" s="313" t="s">
        <v>6831</v>
      </c>
    </row>
    <row r="21150" spans="6:9" x14ac:dyDescent="0.2">
      <c r="F21150" s="310" t="s">
        <v>26363</v>
      </c>
      <c r="G21150" s="311">
        <v>49802</v>
      </c>
      <c r="H21150" s="312" t="s">
        <v>2760</v>
      </c>
      <c r="I21150" s="313" t="s">
        <v>6831</v>
      </c>
    </row>
    <row r="21151" spans="6:9" x14ac:dyDescent="0.2">
      <c r="F21151" s="310" t="s">
        <v>26364</v>
      </c>
      <c r="G21151" s="311">
        <v>49805</v>
      </c>
      <c r="H21151" s="312" t="s">
        <v>2760</v>
      </c>
      <c r="I21151" s="313" t="s">
        <v>6803</v>
      </c>
    </row>
    <row r="21152" spans="6:9" x14ac:dyDescent="0.2">
      <c r="F21152" s="310" t="s">
        <v>26365</v>
      </c>
      <c r="G21152" s="311">
        <v>49806</v>
      </c>
      <c r="H21152" s="312" t="s">
        <v>2760</v>
      </c>
      <c r="I21152" s="313" t="s">
        <v>6803</v>
      </c>
    </row>
    <row r="21153" spans="6:9" x14ac:dyDescent="0.2">
      <c r="F21153" s="310" t="s">
        <v>26366</v>
      </c>
      <c r="G21153" s="311">
        <v>49807</v>
      </c>
      <c r="H21153" s="312" t="s">
        <v>2760</v>
      </c>
      <c r="I21153" s="313" t="s">
        <v>6831</v>
      </c>
    </row>
    <row r="21154" spans="6:9" x14ac:dyDescent="0.2">
      <c r="F21154" s="310" t="s">
        <v>26367</v>
      </c>
      <c r="G21154" s="311">
        <v>49808</v>
      </c>
      <c r="H21154" s="312" t="s">
        <v>2760</v>
      </c>
      <c r="I21154" s="313" t="s">
        <v>6803</v>
      </c>
    </row>
    <row r="21155" spans="6:9" x14ac:dyDescent="0.2">
      <c r="F21155" s="310" t="s">
        <v>26368</v>
      </c>
      <c r="G21155" s="311">
        <v>49812</v>
      </c>
      <c r="H21155" s="312" t="s">
        <v>2760</v>
      </c>
      <c r="I21155" s="313" t="s">
        <v>6831</v>
      </c>
    </row>
    <row r="21156" spans="6:9" x14ac:dyDescent="0.2">
      <c r="F21156" s="310" t="s">
        <v>26369</v>
      </c>
      <c r="G21156" s="311">
        <v>49814</v>
      </c>
      <c r="H21156" s="312" t="s">
        <v>2760</v>
      </c>
      <c r="I21156" s="313" t="s">
        <v>6803</v>
      </c>
    </row>
    <row r="21157" spans="6:9" x14ac:dyDescent="0.2">
      <c r="F21157" s="310" t="s">
        <v>26370</v>
      </c>
      <c r="G21157" s="311">
        <v>49815</v>
      </c>
      <c r="H21157" s="312" t="s">
        <v>2760</v>
      </c>
      <c r="I21157" s="313" t="s">
        <v>6831</v>
      </c>
    </row>
    <row r="21158" spans="6:9" x14ac:dyDescent="0.2">
      <c r="F21158" s="310" t="s">
        <v>26371</v>
      </c>
      <c r="G21158" s="311">
        <v>49816</v>
      </c>
      <c r="H21158" s="312" t="s">
        <v>2760</v>
      </c>
      <c r="I21158" s="313" t="s">
        <v>6803</v>
      </c>
    </row>
    <row r="21159" spans="6:9" x14ac:dyDescent="0.2">
      <c r="F21159" s="310" t="s">
        <v>26372</v>
      </c>
      <c r="G21159" s="311">
        <v>49817</v>
      </c>
      <c r="H21159" s="312" t="s">
        <v>2760</v>
      </c>
      <c r="I21159" s="313" t="s">
        <v>6831</v>
      </c>
    </row>
    <row r="21160" spans="6:9" x14ac:dyDescent="0.2">
      <c r="F21160" s="310" t="s">
        <v>26373</v>
      </c>
      <c r="G21160" s="311">
        <v>49818</v>
      </c>
      <c r="H21160" s="312" t="s">
        <v>2760</v>
      </c>
      <c r="I21160" s="313" t="s">
        <v>6803</v>
      </c>
    </row>
    <row r="21161" spans="6:9" x14ac:dyDescent="0.2">
      <c r="F21161" s="310" t="s">
        <v>26374</v>
      </c>
      <c r="G21161" s="311">
        <v>49819</v>
      </c>
      <c r="H21161" s="312" t="s">
        <v>2760</v>
      </c>
      <c r="I21161" s="313" t="s">
        <v>6803</v>
      </c>
    </row>
    <row r="21162" spans="6:9" x14ac:dyDescent="0.2">
      <c r="F21162" s="310" t="s">
        <v>26375</v>
      </c>
      <c r="G21162" s="311">
        <v>49820</v>
      </c>
      <c r="H21162" s="312" t="s">
        <v>2760</v>
      </c>
      <c r="I21162" s="313" t="s">
        <v>6831</v>
      </c>
    </row>
    <row r="21163" spans="6:9" x14ac:dyDescent="0.2">
      <c r="F21163" s="310" t="s">
        <v>26376</v>
      </c>
      <c r="G21163" s="311">
        <v>49821</v>
      </c>
      <c r="H21163" s="312" t="s">
        <v>2760</v>
      </c>
      <c r="I21163" s="313" t="s">
        <v>6803</v>
      </c>
    </row>
    <row r="21164" spans="6:9" x14ac:dyDescent="0.2">
      <c r="F21164" s="310" t="s">
        <v>26377</v>
      </c>
      <c r="G21164" s="311">
        <v>49822</v>
      </c>
      <c r="H21164" s="312" t="s">
        <v>2760</v>
      </c>
      <c r="I21164" s="313" t="s">
        <v>6803</v>
      </c>
    </row>
    <row r="21165" spans="6:9" x14ac:dyDescent="0.2">
      <c r="F21165" s="310" t="s">
        <v>26378</v>
      </c>
      <c r="G21165" s="311">
        <v>49825</v>
      </c>
      <c r="H21165" s="312" t="s">
        <v>2760</v>
      </c>
      <c r="I21165" s="313" t="s">
        <v>6803</v>
      </c>
    </row>
    <row r="21166" spans="6:9" x14ac:dyDescent="0.2">
      <c r="F21166" s="310" t="s">
        <v>26379</v>
      </c>
      <c r="G21166" s="311">
        <v>49826</v>
      </c>
      <c r="H21166" s="312" t="s">
        <v>2760</v>
      </c>
      <c r="I21166" s="313" t="s">
        <v>6803</v>
      </c>
    </row>
    <row r="21167" spans="6:9" x14ac:dyDescent="0.2">
      <c r="F21167" s="310" t="s">
        <v>26380</v>
      </c>
      <c r="G21167" s="311">
        <v>49827</v>
      </c>
      <c r="H21167" s="312" t="s">
        <v>2760</v>
      </c>
      <c r="I21167" s="313" t="s">
        <v>6831</v>
      </c>
    </row>
    <row r="21168" spans="6:9" x14ac:dyDescent="0.2">
      <c r="F21168" s="310" t="s">
        <v>26381</v>
      </c>
      <c r="G21168" s="311">
        <v>49829</v>
      </c>
      <c r="H21168" s="312" t="s">
        <v>2760</v>
      </c>
      <c r="I21168" s="313" t="s">
        <v>6803</v>
      </c>
    </row>
    <row r="21169" spans="6:9" x14ac:dyDescent="0.2">
      <c r="F21169" s="310" t="s">
        <v>26382</v>
      </c>
      <c r="G21169" s="311">
        <v>49831</v>
      </c>
      <c r="H21169" s="312" t="s">
        <v>2760</v>
      </c>
      <c r="I21169" s="313" t="s">
        <v>6831</v>
      </c>
    </row>
    <row r="21170" spans="6:9" x14ac:dyDescent="0.2">
      <c r="F21170" s="310" t="s">
        <v>26383</v>
      </c>
      <c r="G21170" s="311">
        <v>49833</v>
      </c>
      <c r="H21170" s="312" t="s">
        <v>2760</v>
      </c>
      <c r="I21170" s="313" t="s">
        <v>6803</v>
      </c>
    </row>
    <row r="21171" spans="6:9" x14ac:dyDescent="0.2">
      <c r="F21171" s="310" t="s">
        <v>26384</v>
      </c>
      <c r="G21171" s="311">
        <v>49834</v>
      </c>
      <c r="H21171" s="312" t="s">
        <v>2760</v>
      </c>
      <c r="I21171" s="313" t="s">
        <v>6831</v>
      </c>
    </row>
    <row r="21172" spans="6:9" x14ac:dyDescent="0.2">
      <c r="F21172" s="310" t="s">
        <v>26385</v>
      </c>
      <c r="G21172" s="311">
        <v>49835</v>
      </c>
      <c r="H21172" s="312" t="s">
        <v>2760</v>
      </c>
      <c r="I21172" s="313" t="s">
        <v>6831</v>
      </c>
    </row>
    <row r="21173" spans="6:9" x14ac:dyDescent="0.2">
      <c r="F21173" s="310" t="s">
        <v>26386</v>
      </c>
      <c r="G21173" s="311">
        <v>49836</v>
      </c>
      <c r="H21173" s="312" t="s">
        <v>2760</v>
      </c>
      <c r="I21173" s="313" t="s">
        <v>6831</v>
      </c>
    </row>
    <row r="21174" spans="6:9" x14ac:dyDescent="0.2">
      <c r="F21174" s="310" t="s">
        <v>26387</v>
      </c>
      <c r="G21174" s="311">
        <v>49837</v>
      </c>
      <c r="H21174" s="312" t="s">
        <v>2760</v>
      </c>
      <c r="I21174" s="313" t="s">
        <v>6803</v>
      </c>
    </row>
    <row r="21175" spans="6:9" x14ac:dyDescent="0.2">
      <c r="F21175" s="310" t="s">
        <v>26388</v>
      </c>
      <c r="G21175" s="311">
        <v>49838</v>
      </c>
      <c r="H21175" s="312" t="s">
        <v>2760</v>
      </c>
      <c r="I21175" s="313" t="s">
        <v>6831</v>
      </c>
    </row>
    <row r="21176" spans="6:9" x14ac:dyDescent="0.2">
      <c r="F21176" s="310" t="s">
        <v>26389</v>
      </c>
      <c r="G21176" s="311">
        <v>49839</v>
      </c>
      <c r="H21176" s="312" t="s">
        <v>2760</v>
      </c>
      <c r="I21176" s="313" t="s">
        <v>6803</v>
      </c>
    </row>
    <row r="21177" spans="6:9" x14ac:dyDescent="0.2">
      <c r="F21177" s="310" t="s">
        <v>26390</v>
      </c>
      <c r="G21177" s="311">
        <v>49840</v>
      </c>
      <c r="H21177" s="312" t="s">
        <v>2760</v>
      </c>
      <c r="I21177" s="313" t="s">
        <v>6831</v>
      </c>
    </row>
    <row r="21178" spans="6:9" x14ac:dyDescent="0.2">
      <c r="F21178" s="310" t="s">
        <v>26391</v>
      </c>
      <c r="G21178" s="311">
        <v>49841</v>
      </c>
      <c r="H21178" s="312" t="s">
        <v>2760</v>
      </c>
      <c r="I21178" s="313" t="s">
        <v>6803</v>
      </c>
    </row>
    <row r="21179" spans="6:9" x14ac:dyDescent="0.2">
      <c r="F21179" s="310" t="s">
        <v>26392</v>
      </c>
      <c r="G21179" s="311">
        <v>49845</v>
      </c>
      <c r="H21179" s="312" t="s">
        <v>2760</v>
      </c>
      <c r="I21179" s="313" t="s">
        <v>6831</v>
      </c>
    </row>
    <row r="21180" spans="6:9" x14ac:dyDescent="0.2">
      <c r="F21180" s="310" t="s">
        <v>26393</v>
      </c>
      <c r="G21180" s="311">
        <v>49847</v>
      </c>
      <c r="H21180" s="312" t="s">
        <v>2760</v>
      </c>
      <c r="I21180" s="313" t="s">
        <v>6831</v>
      </c>
    </row>
    <row r="21181" spans="6:9" x14ac:dyDescent="0.2">
      <c r="F21181" s="310" t="s">
        <v>26394</v>
      </c>
      <c r="G21181" s="311">
        <v>49848</v>
      </c>
      <c r="H21181" s="312" t="s">
        <v>2760</v>
      </c>
      <c r="I21181" s="313" t="s">
        <v>6803</v>
      </c>
    </row>
    <row r="21182" spans="6:9" x14ac:dyDescent="0.2">
      <c r="F21182" s="310" t="s">
        <v>26395</v>
      </c>
      <c r="G21182" s="311">
        <v>49849</v>
      </c>
      <c r="H21182" s="312" t="s">
        <v>2760</v>
      </c>
      <c r="I21182" s="313" t="s">
        <v>6803</v>
      </c>
    </row>
    <row r="21183" spans="6:9" x14ac:dyDescent="0.2">
      <c r="F21183" s="310" t="s">
        <v>26396</v>
      </c>
      <c r="G21183" s="311">
        <v>49852</v>
      </c>
      <c r="H21183" s="312" t="s">
        <v>2760</v>
      </c>
      <c r="I21183" s="313" t="s">
        <v>6831</v>
      </c>
    </row>
    <row r="21184" spans="6:9" x14ac:dyDescent="0.2">
      <c r="F21184" s="310" t="s">
        <v>26397</v>
      </c>
      <c r="G21184" s="311">
        <v>49853</v>
      </c>
      <c r="H21184" s="312" t="s">
        <v>2760</v>
      </c>
      <c r="I21184" s="313" t="s">
        <v>6831</v>
      </c>
    </row>
    <row r="21185" spans="6:9" x14ac:dyDescent="0.2">
      <c r="F21185" s="310" t="s">
        <v>26398</v>
      </c>
      <c r="G21185" s="311">
        <v>49854</v>
      </c>
      <c r="H21185" s="312" t="s">
        <v>2760</v>
      </c>
      <c r="I21185" s="313" t="s">
        <v>6831</v>
      </c>
    </row>
    <row r="21186" spans="6:9" x14ac:dyDescent="0.2">
      <c r="F21186" s="310" t="s">
        <v>26399</v>
      </c>
      <c r="G21186" s="311">
        <v>49855</v>
      </c>
      <c r="H21186" s="312" t="s">
        <v>2760</v>
      </c>
      <c r="I21186" s="313" t="s">
        <v>6803</v>
      </c>
    </row>
    <row r="21187" spans="6:9" x14ac:dyDescent="0.2">
      <c r="F21187" s="310" t="s">
        <v>26400</v>
      </c>
      <c r="G21187" s="311">
        <v>49858</v>
      </c>
      <c r="H21187" s="312" t="s">
        <v>2760</v>
      </c>
      <c r="I21187" s="313" t="s">
        <v>6803</v>
      </c>
    </row>
    <row r="21188" spans="6:9" x14ac:dyDescent="0.2">
      <c r="F21188" s="310" t="s">
        <v>26401</v>
      </c>
      <c r="G21188" s="311">
        <v>49861</v>
      </c>
      <c r="H21188" s="312" t="s">
        <v>2760</v>
      </c>
      <c r="I21188" s="313" t="s">
        <v>6803</v>
      </c>
    </row>
    <row r="21189" spans="6:9" x14ac:dyDescent="0.2">
      <c r="F21189" s="310" t="s">
        <v>26402</v>
      </c>
      <c r="G21189" s="311">
        <v>49862</v>
      </c>
      <c r="H21189" s="312" t="s">
        <v>2760</v>
      </c>
      <c r="I21189" s="313" t="s">
        <v>6803</v>
      </c>
    </row>
    <row r="21190" spans="6:9" x14ac:dyDescent="0.2">
      <c r="F21190" s="310" t="s">
        <v>26403</v>
      </c>
      <c r="G21190" s="311">
        <v>49863</v>
      </c>
      <c r="H21190" s="312" t="s">
        <v>2760</v>
      </c>
      <c r="I21190" s="313" t="s">
        <v>6831</v>
      </c>
    </row>
    <row r="21191" spans="6:9" x14ac:dyDescent="0.2">
      <c r="F21191" s="310" t="s">
        <v>26404</v>
      </c>
      <c r="G21191" s="311">
        <v>49864</v>
      </c>
      <c r="H21191" s="312" t="s">
        <v>2760</v>
      </c>
      <c r="I21191" s="313" t="s">
        <v>6803</v>
      </c>
    </row>
    <row r="21192" spans="6:9" x14ac:dyDescent="0.2">
      <c r="F21192" s="310" t="s">
        <v>26405</v>
      </c>
      <c r="G21192" s="311">
        <v>49865</v>
      </c>
      <c r="H21192" s="312" t="s">
        <v>2760</v>
      </c>
      <c r="I21192" s="313" t="s">
        <v>6803</v>
      </c>
    </row>
    <row r="21193" spans="6:9" x14ac:dyDescent="0.2">
      <c r="F21193" s="310" t="s">
        <v>26406</v>
      </c>
      <c r="G21193" s="311">
        <v>49866</v>
      </c>
      <c r="H21193" s="312" t="s">
        <v>2760</v>
      </c>
      <c r="I21193" s="313" t="s">
        <v>6803</v>
      </c>
    </row>
    <row r="21194" spans="6:9" x14ac:dyDescent="0.2">
      <c r="F21194" s="310" t="s">
        <v>26407</v>
      </c>
      <c r="G21194" s="311">
        <v>49868</v>
      </c>
      <c r="H21194" s="312" t="s">
        <v>2760</v>
      </c>
      <c r="I21194" s="313" t="s">
        <v>6831</v>
      </c>
    </row>
    <row r="21195" spans="6:9" x14ac:dyDescent="0.2">
      <c r="F21195" s="310" t="s">
        <v>26408</v>
      </c>
      <c r="G21195" s="311">
        <v>49870</v>
      </c>
      <c r="H21195" s="312" t="s">
        <v>2760</v>
      </c>
      <c r="I21195" s="313" t="s">
        <v>6831</v>
      </c>
    </row>
    <row r="21196" spans="6:9" x14ac:dyDescent="0.2">
      <c r="F21196" s="310" t="s">
        <v>26409</v>
      </c>
      <c r="G21196" s="311">
        <v>49871</v>
      </c>
      <c r="H21196" s="312" t="s">
        <v>2760</v>
      </c>
      <c r="I21196" s="313" t="s">
        <v>6803</v>
      </c>
    </row>
    <row r="21197" spans="6:9" x14ac:dyDescent="0.2">
      <c r="F21197" s="310" t="s">
        <v>26410</v>
      </c>
      <c r="G21197" s="311">
        <v>49872</v>
      </c>
      <c r="H21197" s="312" t="s">
        <v>2760</v>
      </c>
      <c r="I21197" s="313" t="s">
        <v>6803</v>
      </c>
    </row>
    <row r="21198" spans="6:9" x14ac:dyDescent="0.2">
      <c r="F21198" s="310" t="s">
        <v>26411</v>
      </c>
      <c r="G21198" s="311">
        <v>49873</v>
      </c>
      <c r="H21198" s="312" t="s">
        <v>2760</v>
      </c>
      <c r="I21198" s="313" t="s">
        <v>6831</v>
      </c>
    </row>
    <row r="21199" spans="6:9" x14ac:dyDescent="0.2">
      <c r="F21199" s="310" t="s">
        <v>26412</v>
      </c>
      <c r="G21199" s="311">
        <v>49874</v>
      </c>
      <c r="H21199" s="312" t="s">
        <v>2760</v>
      </c>
      <c r="I21199" s="313" t="s">
        <v>6831</v>
      </c>
    </row>
    <row r="21200" spans="6:9" x14ac:dyDescent="0.2">
      <c r="F21200" s="310" t="s">
        <v>26413</v>
      </c>
      <c r="G21200" s="311">
        <v>49876</v>
      </c>
      <c r="H21200" s="312" t="s">
        <v>2760</v>
      </c>
      <c r="I21200" s="313" t="s">
        <v>6831</v>
      </c>
    </row>
    <row r="21201" spans="6:9" x14ac:dyDescent="0.2">
      <c r="F21201" s="310" t="s">
        <v>26414</v>
      </c>
      <c r="G21201" s="311">
        <v>49877</v>
      </c>
      <c r="H21201" s="312" t="s">
        <v>2760</v>
      </c>
      <c r="I21201" s="313" t="s">
        <v>6831</v>
      </c>
    </row>
    <row r="21202" spans="6:9" x14ac:dyDescent="0.2">
      <c r="F21202" s="310" t="s">
        <v>26415</v>
      </c>
      <c r="G21202" s="311">
        <v>49878</v>
      </c>
      <c r="H21202" s="312" t="s">
        <v>2760</v>
      </c>
      <c r="I21202" s="313" t="s">
        <v>6803</v>
      </c>
    </row>
    <row r="21203" spans="6:9" x14ac:dyDescent="0.2">
      <c r="F21203" s="310" t="s">
        <v>26416</v>
      </c>
      <c r="G21203" s="311">
        <v>49879</v>
      </c>
      <c r="H21203" s="312" t="s">
        <v>2760</v>
      </c>
      <c r="I21203" s="313" t="s">
        <v>6831</v>
      </c>
    </row>
    <row r="21204" spans="6:9" x14ac:dyDescent="0.2">
      <c r="F21204" s="310" t="s">
        <v>26417</v>
      </c>
      <c r="G21204" s="311">
        <v>49880</v>
      </c>
      <c r="H21204" s="312" t="s">
        <v>2760</v>
      </c>
      <c r="I21204" s="313" t="s">
        <v>6803</v>
      </c>
    </row>
    <row r="21205" spans="6:9" x14ac:dyDescent="0.2">
      <c r="F21205" s="310" t="s">
        <v>26418</v>
      </c>
      <c r="G21205" s="311">
        <v>49881</v>
      </c>
      <c r="H21205" s="312" t="s">
        <v>2760</v>
      </c>
      <c r="I21205" s="313" t="s">
        <v>6831</v>
      </c>
    </row>
    <row r="21206" spans="6:9" x14ac:dyDescent="0.2">
      <c r="F21206" s="310" t="s">
        <v>26419</v>
      </c>
      <c r="G21206" s="311">
        <v>49883</v>
      </c>
      <c r="H21206" s="312" t="s">
        <v>2760</v>
      </c>
      <c r="I21206" s="313" t="s">
        <v>6803</v>
      </c>
    </row>
    <row r="21207" spans="6:9" x14ac:dyDescent="0.2">
      <c r="F21207" s="310" t="s">
        <v>26420</v>
      </c>
      <c r="G21207" s="311">
        <v>49884</v>
      </c>
      <c r="H21207" s="312" t="s">
        <v>2760</v>
      </c>
      <c r="I21207" s="313" t="s">
        <v>6803</v>
      </c>
    </row>
    <row r="21208" spans="6:9" x14ac:dyDescent="0.2">
      <c r="F21208" s="310" t="s">
        <v>26421</v>
      </c>
      <c r="G21208" s="311">
        <v>49885</v>
      </c>
      <c r="H21208" s="312" t="s">
        <v>2760</v>
      </c>
      <c r="I21208" s="313" t="s">
        <v>6803</v>
      </c>
    </row>
    <row r="21209" spans="6:9" x14ac:dyDescent="0.2">
      <c r="F21209" s="310" t="s">
        <v>26422</v>
      </c>
      <c r="G21209" s="311">
        <v>49886</v>
      </c>
      <c r="H21209" s="312" t="s">
        <v>2760</v>
      </c>
      <c r="I21209" s="313" t="s">
        <v>6831</v>
      </c>
    </row>
    <row r="21210" spans="6:9" x14ac:dyDescent="0.2">
      <c r="F21210" s="310" t="s">
        <v>26423</v>
      </c>
      <c r="G21210" s="311">
        <v>49887</v>
      </c>
      <c r="H21210" s="312" t="s">
        <v>2760</v>
      </c>
      <c r="I21210" s="313" t="s">
        <v>6803</v>
      </c>
    </row>
    <row r="21211" spans="6:9" x14ac:dyDescent="0.2">
      <c r="F21211" s="310" t="s">
        <v>26424</v>
      </c>
      <c r="G21211" s="311">
        <v>49891</v>
      </c>
      <c r="H21211" s="312" t="s">
        <v>2760</v>
      </c>
      <c r="I21211" s="313" t="s">
        <v>6803</v>
      </c>
    </row>
    <row r="21212" spans="6:9" x14ac:dyDescent="0.2">
      <c r="F21212" s="310" t="s">
        <v>26425</v>
      </c>
      <c r="G21212" s="311">
        <v>49892</v>
      </c>
      <c r="H21212" s="312" t="s">
        <v>2760</v>
      </c>
      <c r="I21212" s="313" t="s">
        <v>6831</v>
      </c>
    </row>
    <row r="21213" spans="6:9" x14ac:dyDescent="0.2">
      <c r="F21213" s="310" t="s">
        <v>26426</v>
      </c>
      <c r="G21213" s="311">
        <v>49893</v>
      </c>
      <c r="H21213" s="312" t="s">
        <v>2760</v>
      </c>
      <c r="I21213" s="313" t="s">
        <v>6803</v>
      </c>
    </row>
    <row r="21214" spans="6:9" x14ac:dyDescent="0.2">
      <c r="F21214" s="310" t="s">
        <v>26427</v>
      </c>
      <c r="G21214" s="311">
        <v>49894</v>
      </c>
      <c r="H21214" s="312" t="s">
        <v>2760</v>
      </c>
      <c r="I21214" s="313" t="s">
        <v>6803</v>
      </c>
    </row>
    <row r="21215" spans="6:9" x14ac:dyDescent="0.2">
      <c r="F21215" s="310" t="s">
        <v>26428</v>
      </c>
      <c r="G21215" s="311">
        <v>49895</v>
      </c>
      <c r="H21215" s="312" t="s">
        <v>2760</v>
      </c>
      <c r="I21215" s="313" t="s">
        <v>6803</v>
      </c>
    </row>
    <row r="21216" spans="6:9" x14ac:dyDescent="0.2">
      <c r="F21216" s="310" t="s">
        <v>26429</v>
      </c>
      <c r="G21216" s="311">
        <v>49896</v>
      </c>
      <c r="H21216" s="312" t="s">
        <v>2760</v>
      </c>
      <c r="I21216" s="313" t="s">
        <v>6831</v>
      </c>
    </row>
    <row r="21217" spans="6:9" x14ac:dyDescent="0.2">
      <c r="F21217" s="310" t="s">
        <v>26430</v>
      </c>
      <c r="G21217" s="311">
        <v>49901</v>
      </c>
      <c r="H21217" s="312" t="s">
        <v>2760</v>
      </c>
      <c r="I21217" s="313" t="s">
        <v>6803</v>
      </c>
    </row>
    <row r="21218" spans="6:9" x14ac:dyDescent="0.2">
      <c r="F21218" s="310" t="s">
        <v>26431</v>
      </c>
      <c r="G21218" s="311">
        <v>49902</v>
      </c>
      <c r="H21218" s="312" t="s">
        <v>2760</v>
      </c>
      <c r="I21218" s="313" t="s">
        <v>6831</v>
      </c>
    </row>
    <row r="21219" spans="6:9" x14ac:dyDescent="0.2">
      <c r="F21219" s="310" t="s">
        <v>26432</v>
      </c>
      <c r="G21219" s="311">
        <v>49903</v>
      </c>
      <c r="H21219" s="312" t="s">
        <v>2760</v>
      </c>
      <c r="I21219" s="313" t="s">
        <v>6831</v>
      </c>
    </row>
    <row r="21220" spans="6:9" x14ac:dyDescent="0.2">
      <c r="F21220" s="310" t="s">
        <v>26433</v>
      </c>
      <c r="G21220" s="311">
        <v>49905</v>
      </c>
      <c r="H21220" s="312" t="s">
        <v>2760</v>
      </c>
      <c r="I21220" s="313" t="s">
        <v>6803</v>
      </c>
    </row>
    <row r="21221" spans="6:9" x14ac:dyDescent="0.2">
      <c r="F21221" s="310" t="s">
        <v>26434</v>
      </c>
      <c r="G21221" s="311">
        <v>49908</v>
      </c>
      <c r="H21221" s="312" t="s">
        <v>2760</v>
      </c>
      <c r="I21221" s="313" t="s">
        <v>6803</v>
      </c>
    </row>
    <row r="21222" spans="6:9" x14ac:dyDescent="0.2">
      <c r="F21222" s="310" t="s">
        <v>26435</v>
      </c>
      <c r="G21222" s="311">
        <v>49910</v>
      </c>
      <c r="H21222" s="312" t="s">
        <v>2760</v>
      </c>
      <c r="I21222" s="313" t="s">
        <v>6806</v>
      </c>
    </row>
    <row r="21223" spans="6:9" x14ac:dyDescent="0.2">
      <c r="F21223" s="310" t="s">
        <v>26436</v>
      </c>
      <c r="G21223" s="311">
        <v>49911</v>
      </c>
      <c r="H21223" s="312" t="s">
        <v>2760</v>
      </c>
      <c r="I21223" s="313" t="s">
        <v>6806</v>
      </c>
    </row>
    <row r="21224" spans="6:9" x14ac:dyDescent="0.2">
      <c r="F21224" s="310" t="s">
        <v>26437</v>
      </c>
      <c r="G21224" s="311">
        <v>49912</v>
      </c>
      <c r="H21224" s="312" t="s">
        <v>2760</v>
      </c>
      <c r="I21224" s="313" t="s">
        <v>6803</v>
      </c>
    </row>
    <row r="21225" spans="6:9" x14ac:dyDescent="0.2">
      <c r="F21225" s="310" t="s">
        <v>26438</v>
      </c>
      <c r="G21225" s="311">
        <v>49913</v>
      </c>
      <c r="H21225" s="312" t="s">
        <v>2760</v>
      </c>
      <c r="I21225" s="313" t="s">
        <v>6803</v>
      </c>
    </row>
    <row r="21226" spans="6:9" x14ac:dyDescent="0.2">
      <c r="F21226" s="310" t="s">
        <v>26439</v>
      </c>
      <c r="G21226" s="311">
        <v>49915</v>
      </c>
      <c r="H21226" s="312" t="s">
        <v>2760</v>
      </c>
      <c r="I21226" s="313" t="s">
        <v>6803</v>
      </c>
    </row>
    <row r="21227" spans="6:9" x14ac:dyDescent="0.2">
      <c r="F21227" s="310" t="s">
        <v>26440</v>
      </c>
      <c r="G21227" s="311">
        <v>49916</v>
      </c>
      <c r="H21227" s="312" t="s">
        <v>2760</v>
      </c>
      <c r="I21227" s="313" t="s">
        <v>6803</v>
      </c>
    </row>
    <row r="21228" spans="6:9" x14ac:dyDescent="0.2">
      <c r="F21228" s="310" t="s">
        <v>26441</v>
      </c>
      <c r="G21228" s="311">
        <v>49917</v>
      </c>
      <c r="H21228" s="312" t="s">
        <v>2760</v>
      </c>
      <c r="I21228" s="313" t="s">
        <v>6803</v>
      </c>
    </row>
    <row r="21229" spans="6:9" x14ac:dyDescent="0.2">
      <c r="F21229" s="310" t="s">
        <v>26442</v>
      </c>
      <c r="G21229" s="311">
        <v>49918</v>
      </c>
      <c r="H21229" s="312" t="s">
        <v>2760</v>
      </c>
      <c r="I21229" s="313" t="s">
        <v>6803</v>
      </c>
    </row>
    <row r="21230" spans="6:9" x14ac:dyDescent="0.2">
      <c r="F21230" s="310" t="s">
        <v>26443</v>
      </c>
      <c r="G21230" s="311">
        <v>49919</v>
      </c>
      <c r="H21230" s="312" t="s">
        <v>2760</v>
      </c>
      <c r="I21230" s="313" t="s">
        <v>6831</v>
      </c>
    </row>
    <row r="21231" spans="6:9" x14ac:dyDescent="0.2">
      <c r="F21231" s="310" t="s">
        <v>26444</v>
      </c>
      <c r="G21231" s="311">
        <v>49920</v>
      </c>
      <c r="H21231" s="312" t="s">
        <v>2760</v>
      </c>
      <c r="I21231" s="313" t="s">
        <v>6831</v>
      </c>
    </row>
    <row r="21232" spans="6:9" x14ac:dyDescent="0.2">
      <c r="F21232" s="310" t="s">
        <v>26445</v>
      </c>
      <c r="G21232" s="311">
        <v>49921</v>
      </c>
      <c r="H21232" s="312" t="s">
        <v>2760</v>
      </c>
      <c r="I21232" s="313" t="s">
        <v>6803</v>
      </c>
    </row>
    <row r="21233" spans="6:9" x14ac:dyDescent="0.2">
      <c r="F21233" s="310" t="s">
        <v>26446</v>
      </c>
      <c r="G21233" s="311">
        <v>49922</v>
      </c>
      <c r="H21233" s="312" t="s">
        <v>2760</v>
      </c>
      <c r="I21233" s="313" t="s">
        <v>6803</v>
      </c>
    </row>
    <row r="21234" spans="6:9" x14ac:dyDescent="0.2">
      <c r="F21234" s="310" t="s">
        <v>26447</v>
      </c>
      <c r="G21234" s="311">
        <v>49925</v>
      </c>
      <c r="H21234" s="312" t="s">
        <v>2760</v>
      </c>
      <c r="I21234" s="313" t="s">
        <v>6803</v>
      </c>
    </row>
    <row r="21235" spans="6:9" x14ac:dyDescent="0.2">
      <c r="F21235" s="310" t="s">
        <v>26448</v>
      </c>
      <c r="G21235" s="311">
        <v>49927</v>
      </c>
      <c r="H21235" s="312" t="s">
        <v>2760</v>
      </c>
      <c r="I21235" s="313" t="s">
        <v>6831</v>
      </c>
    </row>
    <row r="21236" spans="6:9" x14ac:dyDescent="0.2">
      <c r="F21236" s="310" t="s">
        <v>26449</v>
      </c>
      <c r="G21236" s="311">
        <v>49929</v>
      </c>
      <c r="H21236" s="312" t="s">
        <v>2760</v>
      </c>
      <c r="I21236" s="313" t="s">
        <v>6803</v>
      </c>
    </row>
    <row r="21237" spans="6:9" x14ac:dyDescent="0.2">
      <c r="F21237" s="310" t="s">
        <v>26450</v>
      </c>
      <c r="G21237" s="311">
        <v>49930</v>
      </c>
      <c r="H21237" s="312" t="s">
        <v>2760</v>
      </c>
      <c r="I21237" s="313" t="s">
        <v>6803</v>
      </c>
    </row>
    <row r="21238" spans="6:9" x14ac:dyDescent="0.2">
      <c r="F21238" s="310" t="s">
        <v>26451</v>
      </c>
      <c r="G21238" s="311">
        <v>49931</v>
      </c>
      <c r="H21238" s="312" t="s">
        <v>2760</v>
      </c>
      <c r="I21238" s="313" t="s">
        <v>6803</v>
      </c>
    </row>
    <row r="21239" spans="6:9" x14ac:dyDescent="0.2">
      <c r="F21239" s="310" t="s">
        <v>26452</v>
      </c>
      <c r="G21239" s="311">
        <v>49934</v>
      </c>
      <c r="H21239" s="312" t="s">
        <v>2760</v>
      </c>
      <c r="I21239" s="313" t="s">
        <v>6803</v>
      </c>
    </row>
    <row r="21240" spans="6:9" x14ac:dyDescent="0.2">
      <c r="F21240" s="310" t="s">
        <v>26453</v>
      </c>
      <c r="G21240" s="311">
        <v>49935</v>
      </c>
      <c r="H21240" s="312" t="s">
        <v>2760</v>
      </c>
      <c r="I21240" s="313" t="s">
        <v>6831</v>
      </c>
    </row>
    <row r="21241" spans="6:9" x14ac:dyDescent="0.2">
      <c r="F21241" s="310" t="s">
        <v>26454</v>
      </c>
      <c r="G21241" s="311">
        <v>49938</v>
      </c>
      <c r="H21241" s="312" t="s">
        <v>2760</v>
      </c>
      <c r="I21241" s="313" t="s">
        <v>6806</v>
      </c>
    </row>
    <row r="21242" spans="6:9" x14ac:dyDescent="0.2">
      <c r="F21242" s="310" t="s">
        <v>26455</v>
      </c>
      <c r="G21242" s="311">
        <v>49942</v>
      </c>
      <c r="H21242" s="312" t="s">
        <v>2760</v>
      </c>
      <c r="I21242" s="313" t="s">
        <v>6803</v>
      </c>
    </row>
    <row r="21243" spans="6:9" x14ac:dyDescent="0.2">
      <c r="F21243" s="310" t="s">
        <v>26456</v>
      </c>
      <c r="G21243" s="311">
        <v>49945</v>
      </c>
      <c r="H21243" s="312" t="s">
        <v>2760</v>
      </c>
      <c r="I21243" s="313" t="s">
        <v>6803</v>
      </c>
    </row>
    <row r="21244" spans="6:9" x14ac:dyDescent="0.2">
      <c r="F21244" s="310" t="s">
        <v>26457</v>
      </c>
      <c r="G21244" s="311">
        <v>49946</v>
      </c>
      <c r="H21244" s="312" t="s">
        <v>2760</v>
      </c>
      <c r="I21244" s="313" t="s">
        <v>6803</v>
      </c>
    </row>
    <row r="21245" spans="6:9" x14ac:dyDescent="0.2">
      <c r="F21245" s="310" t="s">
        <v>26458</v>
      </c>
      <c r="G21245" s="311">
        <v>49947</v>
      </c>
      <c r="H21245" s="312" t="s">
        <v>2760</v>
      </c>
      <c r="I21245" s="313" t="s">
        <v>6806</v>
      </c>
    </row>
    <row r="21246" spans="6:9" x14ac:dyDescent="0.2">
      <c r="F21246" s="310" t="s">
        <v>26459</v>
      </c>
      <c r="G21246" s="311">
        <v>49948</v>
      </c>
      <c r="H21246" s="312" t="s">
        <v>2760</v>
      </c>
      <c r="I21246" s="313" t="s">
        <v>6803</v>
      </c>
    </row>
    <row r="21247" spans="6:9" x14ac:dyDescent="0.2">
      <c r="F21247" s="310" t="s">
        <v>26460</v>
      </c>
      <c r="G21247" s="311">
        <v>49950</v>
      </c>
      <c r="H21247" s="312" t="s">
        <v>2760</v>
      </c>
      <c r="I21247" s="313" t="s">
        <v>6803</v>
      </c>
    </row>
    <row r="21248" spans="6:9" x14ac:dyDescent="0.2">
      <c r="F21248" s="310" t="s">
        <v>26461</v>
      </c>
      <c r="G21248" s="311">
        <v>49952</v>
      </c>
      <c r="H21248" s="312" t="s">
        <v>2760</v>
      </c>
      <c r="I21248" s="313" t="s">
        <v>6803</v>
      </c>
    </row>
    <row r="21249" spans="6:9" x14ac:dyDescent="0.2">
      <c r="F21249" s="310" t="s">
        <v>26462</v>
      </c>
      <c r="G21249" s="311">
        <v>49953</v>
      </c>
      <c r="H21249" s="312" t="s">
        <v>2760</v>
      </c>
      <c r="I21249" s="313" t="s">
        <v>6803</v>
      </c>
    </row>
    <row r="21250" spans="6:9" x14ac:dyDescent="0.2">
      <c r="F21250" s="310" t="s">
        <v>26463</v>
      </c>
      <c r="G21250" s="311">
        <v>49955</v>
      </c>
      <c r="H21250" s="312" t="s">
        <v>2760</v>
      </c>
      <c r="I21250" s="313" t="s">
        <v>6803</v>
      </c>
    </row>
    <row r="21251" spans="6:9" x14ac:dyDescent="0.2">
      <c r="F21251" s="310" t="s">
        <v>26464</v>
      </c>
      <c r="G21251" s="311">
        <v>49958</v>
      </c>
      <c r="H21251" s="312" t="s">
        <v>2760</v>
      </c>
      <c r="I21251" s="313" t="s">
        <v>6803</v>
      </c>
    </row>
    <row r="21252" spans="6:9" x14ac:dyDescent="0.2">
      <c r="F21252" s="310" t="s">
        <v>26465</v>
      </c>
      <c r="G21252" s="311">
        <v>49959</v>
      </c>
      <c r="H21252" s="312" t="s">
        <v>2760</v>
      </c>
      <c r="I21252" s="313" t="s">
        <v>6806</v>
      </c>
    </row>
    <row r="21253" spans="6:9" x14ac:dyDescent="0.2">
      <c r="F21253" s="310" t="s">
        <v>26466</v>
      </c>
      <c r="G21253" s="311">
        <v>49960</v>
      </c>
      <c r="H21253" s="312" t="s">
        <v>2760</v>
      </c>
      <c r="I21253" s="313" t="s">
        <v>6803</v>
      </c>
    </row>
    <row r="21254" spans="6:9" x14ac:dyDescent="0.2">
      <c r="F21254" s="310" t="s">
        <v>26467</v>
      </c>
      <c r="G21254" s="311">
        <v>49961</v>
      </c>
      <c r="H21254" s="312" t="s">
        <v>2760</v>
      </c>
      <c r="I21254" s="313" t="s">
        <v>6803</v>
      </c>
    </row>
    <row r="21255" spans="6:9" x14ac:dyDescent="0.2">
      <c r="F21255" s="310" t="s">
        <v>26468</v>
      </c>
      <c r="G21255" s="311">
        <v>49962</v>
      </c>
      <c r="H21255" s="312" t="s">
        <v>2760</v>
      </c>
      <c r="I21255" s="313" t="s">
        <v>6803</v>
      </c>
    </row>
    <row r="21256" spans="6:9" x14ac:dyDescent="0.2">
      <c r="F21256" s="310" t="s">
        <v>26469</v>
      </c>
      <c r="G21256" s="311">
        <v>49963</v>
      </c>
      <c r="H21256" s="312" t="s">
        <v>2760</v>
      </c>
      <c r="I21256" s="313" t="s">
        <v>6803</v>
      </c>
    </row>
    <row r="21257" spans="6:9" x14ac:dyDescent="0.2">
      <c r="F21257" s="310" t="s">
        <v>26470</v>
      </c>
      <c r="G21257" s="311">
        <v>49964</v>
      </c>
      <c r="H21257" s="312" t="s">
        <v>2760</v>
      </c>
      <c r="I21257" s="313" t="s">
        <v>6803</v>
      </c>
    </row>
    <row r="21258" spans="6:9" x14ac:dyDescent="0.2">
      <c r="F21258" s="310" t="s">
        <v>26471</v>
      </c>
      <c r="G21258" s="311">
        <v>49965</v>
      </c>
      <c r="H21258" s="312" t="s">
        <v>2760</v>
      </c>
      <c r="I21258" s="313" t="s">
        <v>6803</v>
      </c>
    </row>
    <row r="21259" spans="6:9" x14ac:dyDescent="0.2">
      <c r="F21259" s="310" t="s">
        <v>26472</v>
      </c>
      <c r="G21259" s="311">
        <v>49967</v>
      </c>
      <c r="H21259" s="312" t="s">
        <v>2760</v>
      </c>
      <c r="I21259" s="313" t="s">
        <v>6803</v>
      </c>
    </row>
    <row r="21260" spans="6:9" x14ac:dyDescent="0.2">
      <c r="F21260" s="310" t="s">
        <v>26473</v>
      </c>
      <c r="G21260" s="311">
        <v>49968</v>
      </c>
      <c r="H21260" s="312" t="s">
        <v>2760</v>
      </c>
      <c r="I21260" s="313" t="s">
        <v>6806</v>
      </c>
    </row>
    <row r="21261" spans="6:9" x14ac:dyDescent="0.2">
      <c r="F21261" s="310" t="s">
        <v>26474</v>
      </c>
      <c r="G21261" s="311">
        <v>49969</v>
      </c>
      <c r="H21261" s="312" t="s">
        <v>2760</v>
      </c>
      <c r="I21261" s="313" t="s">
        <v>6831</v>
      </c>
    </row>
    <row r="21262" spans="6:9" x14ac:dyDescent="0.2">
      <c r="F21262" s="310" t="s">
        <v>26475</v>
      </c>
      <c r="G21262" s="311">
        <v>49970</v>
      </c>
      <c r="H21262" s="312" t="s">
        <v>2760</v>
      </c>
      <c r="I21262" s="313" t="s">
        <v>6831</v>
      </c>
    </row>
    <row r="21263" spans="6:9" x14ac:dyDescent="0.2">
      <c r="F21263" s="310" t="s">
        <v>26476</v>
      </c>
      <c r="G21263" s="311">
        <v>49971</v>
      </c>
      <c r="H21263" s="312" t="s">
        <v>2760</v>
      </c>
      <c r="I21263" s="313" t="s">
        <v>6803</v>
      </c>
    </row>
    <row r="21264" spans="6:9" x14ac:dyDescent="0.2">
      <c r="F21264" s="310" t="s">
        <v>5213</v>
      </c>
      <c r="G21264" s="311">
        <v>50001</v>
      </c>
      <c r="H21264" s="312" t="s">
        <v>2056</v>
      </c>
      <c r="I21264" s="313" t="s">
        <v>6806</v>
      </c>
    </row>
    <row r="21265" spans="6:9" x14ac:dyDescent="0.2">
      <c r="F21265" s="310" t="s">
        <v>26477</v>
      </c>
      <c r="G21265" s="311">
        <v>50002</v>
      </c>
      <c r="H21265" s="312" t="s">
        <v>2056</v>
      </c>
      <c r="I21265" s="313" t="s">
        <v>6806</v>
      </c>
    </row>
    <row r="21266" spans="6:9" x14ac:dyDescent="0.2">
      <c r="F21266" s="310" t="s">
        <v>5215</v>
      </c>
      <c r="G21266" s="311">
        <v>50003</v>
      </c>
      <c r="H21266" s="312" t="s">
        <v>2056</v>
      </c>
      <c r="I21266" s="313" t="s">
        <v>6806</v>
      </c>
    </row>
    <row r="21267" spans="6:9" x14ac:dyDescent="0.2">
      <c r="F21267" s="310" t="s">
        <v>5217</v>
      </c>
      <c r="G21267" s="311">
        <v>50005</v>
      </c>
      <c r="H21267" s="312" t="s">
        <v>2056</v>
      </c>
      <c r="I21267" s="313" t="s">
        <v>6806</v>
      </c>
    </row>
    <row r="21268" spans="6:9" x14ac:dyDescent="0.2">
      <c r="F21268" s="310" t="s">
        <v>26478</v>
      </c>
      <c r="G21268" s="311">
        <v>50006</v>
      </c>
      <c r="H21268" s="312" t="s">
        <v>2056</v>
      </c>
      <c r="I21268" s="313" t="s">
        <v>6806</v>
      </c>
    </row>
    <row r="21269" spans="6:9" x14ac:dyDescent="0.2">
      <c r="F21269" s="310" t="s">
        <v>5219</v>
      </c>
      <c r="G21269" s="311">
        <v>50007</v>
      </c>
      <c r="H21269" s="312" t="s">
        <v>2056</v>
      </c>
      <c r="I21269" s="313" t="s">
        <v>6845</v>
      </c>
    </row>
    <row r="21270" spans="6:9" x14ac:dyDescent="0.2">
      <c r="F21270" s="310" t="s">
        <v>26479</v>
      </c>
      <c r="G21270" s="311">
        <v>50008</v>
      </c>
      <c r="H21270" s="312" t="s">
        <v>2056</v>
      </c>
      <c r="I21270" s="313" t="s">
        <v>6806</v>
      </c>
    </row>
    <row r="21271" spans="6:9" x14ac:dyDescent="0.2">
      <c r="F21271" s="310" t="s">
        <v>5220</v>
      </c>
      <c r="G21271" s="311">
        <v>50009</v>
      </c>
      <c r="H21271" s="312" t="s">
        <v>2056</v>
      </c>
      <c r="I21271" s="313" t="s">
        <v>6806</v>
      </c>
    </row>
    <row r="21272" spans="6:9" x14ac:dyDescent="0.2">
      <c r="F21272" s="310" t="s">
        <v>26480</v>
      </c>
      <c r="G21272" s="311">
        <v>50010</v>
      </c>
      <c r="H21272" s="312" t="s">
        <v>2056</v>
      </c>
      <c r="I21272" s="313" t="s">
        <v>6806</v>
      </c>
    </row>
    <row r="21273" spans="6:9" x14ac:dyDescent="0.2">
      <c r="F21273" s="310" t="s">
        <v>5221</v>
      </c>
      <c r="G21273" s="311">
        <v>50011</v>
      </c>
      <c r="H21273" s="312" t="s">
        <v>2056</v>
      </c>
      <c r="I21273" s="313" t="s">
        <v>6806</v>
      </c>
    </row>
    <row r="21274" spans="6:9" x14ac:dyDescent="0.2">
      <c r="F21274" s="310" t="s">
        <v>26481</v>
      </c>
      <c r="G21274" s="311">
        <v>50012</v>
      </c>
      <c r="H21274" s="312" t="s">
        <v>2056</v>
      </c>
      <c r="I21274" s="313" t="s">
        <v>6806</v>
      </c>
    </row>
    <row r="21275" spans="6:9" x14ac:dyDescent="0.2">
      <c r="F21275" s="310" t="s">
        <v>5223</v>
      </c>
      <c r="G21275" s="311">
        <v>50013</v>
      </c>
      <c r="H21275" s="312" t="s">
        <v>2056</v>
      </c>
      <c r="I21275" s="313" t="s">
        <v>6806</v>
      </c>
    </row>
    <row r="21276" spans="6:9" x14ac:dyDescent="0.2">
      <c r="F21276" s="310" t="s">
        <v>26482</v>
      </c>
      <c r="G21276" s="311">
        <v>50014</v>
      </c>
      <c r="H21276" s="312" t="s">
        <v>2056</v>
      </c>
      <c r="I21276" s="313" t="s">
        <v>6806</v>
      </c>
    </row>
    <row r="21277" spans="6:9" x14ac:dyDescent="0.2">
      <c r="F21277" s="310" t="s">
        <v>26483</v>
      </c>
      <c r="G21277" s="311">
        <v>50020</v>
      </c>
      <c r="H21277" s="312" t="s">
        <v>2056</v>
      </c>
      <c r="I21277" s="313" t="s">
        <v>6806</v>
      </c>
    </row>
    <row r="21278" spans="6:9" x14ac:dyDescent="0.2">
      <c r="F21278" s="310" t="s">
        <v>5229</v>
      </c>
      <c r="G21278" s="311">
        <v>50021</v>
      </c>
      <c r="H21278" s="312" t="s">
        <v>2056</v>
      </c>
      <c r="I21278" s="313" t="s">
        <v>6806</v>
      </c>
    </row>
    <row r="21279" spans="6:9" x14ac:dyDescent="0.2">
      <c r="F21279" s="310" t="s">
        <v>26484</v>
      </c>
      <c r="G21279" s="311">
        <v>50022</v>
      </c>
      <c r="H21279" s="312" t="s">
        <v>2056</v>
      </c>
      <c r="I21279" s="313" t="s">
        <v>6806</v>
      </c>
    </row>
    <row r="21280" spans="6:9" x14ac:dyDescent="0.2">
      <c r="F21280" s="310" t="s">
        <v>5230</v>
      </c>
      <c r="G21280" s="311">
        <v>50023</v>
      </c>
      <c r="H21280" s="312" t="s">
        <v>2056</v>
      </c>
      <c r="I21280" s="313" t="s">
        <v>6806</v>
      </c>
    </row>
    <row r="21281" spans="6:9" x14ac:dyDescent="0.2">
      <c r="F21281" s="310" t="s">
        <v>5231</v>
      </c>
      <c r="G21281" s="311">
        <v>50025</v>
      </c>
      <c r="H21281" s="312" t="s">
        <v>2056</v>
      </c>
      <c r="I21281" s="313" t="s">
        <v>6806</v>
      </c>
    </row>
    <row r="21282" spans="6:9" x14ac:dyDescent="0.2">
      <c r="F21282" s="310" t="s">
        <v>26485</v>
      </c>
      <c r="G21282" s="311">
        <v>50026</v>
      </c>
      <c r="H21282" s="312" t="s">
        <v>2056</v>
      </c>
      <c r="I21282" s="313" t="s">
        <v>6806</v>
      </c>
    </row>
    <row r="21283" spans="6:9" x14ac:dyDescent="0.2">
      <c r="F21283" s="310" t="s">
        <v>5233</v>
      </c>
      <c r="G21283" s="311">
        <v>50027</v>
      </c>
      <c r="H21283" s="312" t="s">
        <v>2056</v>
      </c>
      <c r="I21283" s="313" t="s">
        <v>6806</v>
      </c>
    </row>
    <row r="21284" spans="6:9" x14ac:dyDescent="0.2">
      <c r="F21284" s="310" t="s">
        <v>26486</v>
      </c>
      <c r="G21284" s="311">
        <v>50028</v>
      </c>
      <c r="H21284" s="312" t="s">
        <v>2056</v>
      </c>
      <c r="I21284" s="313" t="s">
        <v>6845</v>
      </c>
    </row>
    <row r="21285" spans="6:9" x14ac:dyDescent="0.2">
      <c r="F21285" s="310" t="s">
        <v>26487</v>
      </c>
      <c r="G21285" s="311">
        <v>50029</v>
      </c>
      <c r="H21285" s="312" t="s">
        <v>2056</v>
      </c>
      <c r="I21285" s="313" t="s">
        <v>6806</v>
      </c>
    </row>
    <row r="21286" spans="6:9" x14ac:dyDescent="0.2">
      <c r="F21286" s="310" t="s">
        <v>26488</v>
      </c>
      <c r="G21286" s="311">
        <v>50031</v>
      </c>
      <c r="H21286" s="312" t="s">
        <v>2056</v>
      </c>
      <c r="I21286" s="313" t="s">
        <v>6806</v>
      </c>
    </row>
    <row r="21287" spans="6:9" x14ac:dyDescent="0.2">
      <c r="F21287" s="310" t="s">
        <v>26489</v>
      </c>
      <c r="G21287" s="311">
        <v>50032</v>
      </c>
      <c r="H21287" s="312" t="s">
        <v>2056</v>
      </c>
      <c r="I21287" s="313" t="s">
        <v>6806</v>
      </c>
    </row>
    <row r="21288" spans="6:9" x14ac:dyDescent="0.2">
      <c r="F21288" s="310" t="s">
        <v>26490</v>
      </c>
      <c r="G21288" s="311">
        <v>50033</v>
      </c>
      <c r="H21288" s="312" t="s">
        <v>2056</v>
      </c>
      <c r="I21288" s="313" t="s">
        <v>6806</v>
      </c>
    </row>
    <row r="21289" spans="6:9" x14ac:dyDescent="0.2">
      <c r="F21289" s="310" t="s">
        <v>26491</v>
      </c>
      <c r="G21289" s="311">
        <v>50034</v>
      </c>
      <c r="H21289" s="312" t="s">
        <v>2056</v>
      </c>
      <c r="I21289" s="313" t="s">
        <v>6806</v>
      </c>
    </row>
    <row r="21290" spans="6:9" x14ac:dyDescent="0.2">
      <c r="F21290" s="310" t="s">
        <v>26492</v>
      </c>
      <c r="G21290" s="311">
        <v>50035</v>
      </c>
      <c r="H21290" s="312" t="s">
        <v>2056</v>
      </c>
      <c r="I21290" s="313" t="s">
        <v>6806</v>
      </c>
    </row>
    <row r="21291" spans="6:9" x14ac:dyDescent="0.2">
      <c r="F21291" s="310" t="s">
        <v>26493</v>
      </c>
      <c r="G21291" s="311">
        <v>50036</v>
      </c>
      <c r="H21291" s="312" t="s">
        <v>2056</v>
      </c>
      <c r="I21291" s="313" t="s">
        <v>6806</v>
      </c>
    </row>
    <row r="21292" spans="6:9" x14ac:dyDescent="0.2">
      <c r="F21292" s="310" t="s">
        <v>26494</v>
      </c>
      <c r="G21292" s="311">
        <v>50037</v>
      </c>
      <c r="H21292" s="312" t="s">
        <v>2056</v>
      </c>
      <c r="I21292" s="313" t="s">
        <v>6806</v>
      </c>
    </row>
    <row r="21293" spans="6:9" x14ac:dyDescent="0.2">
      <c r="F21293" s="310" t="s">
        <v>26495</v>
      </c>
      <c r="G21293" s="311">
        <v>50038</v>
      </c>
      <c r="H21293" s="312" t="s">
        <v>2056</v>
      </c>
      <c r="I21293" s="313" t="s">
        <v>6806</v>
      </c>
    </row>
    <row r="21294" spans="6:9" x14ac:dyDescent="0.2">
      <c r="F21294" s="310" t="s">
        <v>26496</v>
      </c>
      <c r="G21294" s="311">
        <v>50039</v>
      </c>
      <c r="H21294" s="312" t="s">
        <v>2056</v>
      </c>
      <c r="I21294" s="313" t="s">
        <v>6806</v>
      </c>
    </row>
    <row r="21295" spans="6:9" x14ac:dyDescent="0.2">
      <c r="F21295" s="310" t="s">
        <v>26497</v>
      </c>
      <c r="G21295" s="311">
        <v>50040</v>
      </c>
      <c r="H21295" s="312" t="s">
        <v>2056</v>
      </c>
      <c r="I21295" s="313" t="s">
        <v>6806</v>
      </c>
    </row>
    <row r="21296" spans="6:9" x14ac:dyDescent="0.2">
      <c r="F21296" s="310" t="s">
        <v>26498</v>
      </c>
      <c r="G21296" s="311">
        <v>50041</v>
      </c>
      <c r="H21296" s="312" t="s">
        <v>2056</v>
      </c>
      <c r="I21296" s="313" t="s">
        <v>6806</v>
      </c>
    </row>
    <row r="21297" spans="6:9" x14ac:dyDescent="0.2">
      <c r="F21297" s="310" t="s">
        <v>26499</v>
      </c>
      <c r="G21297" s="311">
        <v>50042</v>
      </c>
      <c r="H21297" s="312" t="s">
        <v>2056</v>
      </c>
      <c r="I21297" s="313" t="s">
        <v>6806</v>
      </c>
    </row>
    <row r="21298" spans="6:9" x14ac:dyDescent="0.2">
      <c r="F21298" s="310" t="s">
        <v>26500</v>
      </c>
      <c r="G21298" s="311">
        <v>50043</v>
      </c>
      <c r="H21298" s="312" t="s">
        <v>2056</v>
      </c>
      <c r="I21298" s="313" t="s">
        <v>6806</v>
      </c>
    </row>
    <row r="21299" spans="6:9" x14ac:dyDescent="0.2">
      <c r="F21299" s="310" t="s">
        <v>26501</v>
      </c>
      <c r="G21299" s="311">
        <v>50044</v>
      </c>
      <c r="H21299" s="312" t="s">
        <v>2056</v>
      </c>
      <c r="I21299" s="313" t="s">
        <v>6806</v>
      </c>
    </row>
    <row r="21300" spans="6:9" x14ac:dyDescent="0.2">
      <c r="F21300" s="310" t="s">
        <v>26502</v>
      </c>
      <c r="G21300" s="311">
        <v>50046</v>
      </c>
      <c r="H21300" s="312" t="s">
        <v>2056</v>
      </c>
      <c r="I21300" s="313" t="s">
        <v>6845</v>
      </c>
    </row>
    <row r="21301" spans="6:9" x14ac:dyDescent="0.2">
      <c r="F21301" s="310" t="s">
        <v>26503</v>
      </c>
      <c r="G21301" s="311">
        <v>50047</v>
      </c>
      <c r="H21301" s="312" t="s">
        <v>2056</v>
      </c>
      <c r="I21301" s="313" t="s">
        <v>6806</v>
      </c>
    </row>
    <row r="21302" spans="6:9" x14ac:dyDescent="0.2">
      <c r="F21302" s="310" t="s">
        <v>26504</v>
      </c>
      <c r="G21302" s="311">
        <v>50048</v>
      </c>
      <c r="H21302" s="312" t="s">
        <v>2056</v>
      </c>
      <c r="I21302" s="313" t="s">
        <v>6806</v>
      </c>
    </row>
    <row r="21303" spans="6:9" x14ac:dyDescent="0.2">
      <c r="F21303" s="310" t="s">
        <v>26505</v>
      </c>
      <c r="G21303" s="311">
        <v>50049</v>
      </c>
      <c r="H21303" s="312" t="s">
        <v>2056</v>
      </c>
      <c r="I21303" s="313" t="s">
        <v>6806</v>
      </c>
    </row>
    <row r="21304" spans="6:9" x14ac:dyDescent="0.2">
      <c r="F21304" s="310" t="s">
        <v>26506</v>
      </c>
      <c r="G21304" s="311">
        <v>50050</v>
      </c>
      <c r="H21304" s="312" t="s">
        <v>2056</v>
      </c>
      <c r="I21304" s="313" t="s">
        <v>6806</v>
      </c>
    </row>
    <row r="21305" spans="6:9" x14ac:dyDescent="0.2">
      <c r="F21305" s="310" t="s">
        <v>26507</v>
      </c>
      <c r="G21305" s="311">
        <v>50051</v>
      </c>
      <c r="H21305" s="312" t="s">
        <v>2056</v>
      </c>
      <c r="I21305" s="313" t="s">
        <v>6806</v>
      </c>
    </row>
    <row r="21306" spans="6:9" x14ac:dyDescent="0.2">
      <c r="F21306" s="310" t="s">
        <v>26508</v>
      </c>
      <c r="G21306" s="311">
        <v>50052</v>
      </c>
      <c r="H21306" s="312" t="s">
        <v>2056</v>
      </c>
      <c r="I21306" s="313" t="s">
        <v>6806</v>
      </c>
    </row>
    <row r="21307" spans="6:9" x14ac:dyDescent="0.2">
      <c r="F21307" s="310" t="s">
        <v>26509</v>
      </c>
      <c r="G21307" s="311">
        <v>50054</v>
      </c>
      <c r="H21307" s="312" t="s">
        <v>2056</v>
      </c>
      <c r="I21307" s="313" t="s">
        <v>6806</v>
      </c>
    </row>
    <row r="21308" spans="6:9" x14ac:dyDescent="0.2">
      <c r="F21308" s="310" t="s">
        <v>26510</v>
      </c>
      <c r="G21308" s="311">
        <v>50055</v>
      </c>
      <c r="H21308" s="312" t="s">
        <v>2056</v>
      </c>
      <c r="I21308" s="313" t="s">
        <v>6845</v>
      </c>
    </row>
    <row r="21309" spans="6:9" x14ac:dyDescent="0.2">
      <c r="F21309" s="310" t="s">
        <v>26511</v>
      </c>
      <c r="G21309" s="311">
        <v>50056</v>
      </c>
      <c r="H21309" s="312" t="s">
        <v>2056</v>
      </c>
      <c r="I21309" s="313" t="s">
        <v>6845</v>
      </c>
    </row>
    <row r="21310" spans="6:9" x14ac:dyDescent="0.2">
      <c r="F21310" s="310" t="s">
        <v>26512</v>
      </c>
      <c r="G21310" s="311">
        <v>50057</v>
      </c>
      <c r="H21310" s="312" t="s">
        <v>2056</v>
      </c>
      <c r="I21310" s="313" t="s">
        <v>6806</v>
      </c>
    </row>
    <row r="21311" spans="6:9" x14ac:dyDescent="0.2">
      <c r="F21311" s="310" t="s">
        <v>26513</v>
      </c>
      <c r="G21311" s="311">
        <v>50058</v>
      </c>
      <c r="H21311" s="312" t="s">
        <v>2056</v>
      </c>
      <c r="I21311" s="313" t="s">
        <v>6806</v>
      </c>
    </row>
    <row r="21312" spans="6:9" x14ac:dyDescent="0.2">
      <c r="F21312" s="310" t="s">
        <v>26514</v>
      </c>
      <c r="G21312" s="311">
        <v>50059</v>
      </c>
      <c r="H21312" s="312" t="s">
        <v>2056</v>
      </c>
      <c r="I21312" s="313" t="s">
        <v>6806</v>
      </c>
    </row>
    <row r="21313" spans="6:9" x14ac:dyDescent="0.2">
      <c r="F21313" s="310" t="s">
        <v>26515</v>
      </c>
      <c r="G21313" s="311">
        <v>50060</v>
      </c>
      <c r="H21313" s="312" t="s">
        <v>2056</v>
      </c>
      <c r="I21313" s="313" t="s">
        <v>6845</v>
      </c>
    </row>
    <row r="21314" spans="6:9" x14ac:dyDescent="0.2">
      <c r="F21314" s="310" t="s">
        <v>26516</v>
      </c>
      <c r="G21314" s="311">
        <v>50061</v>
      </c>
      <c r="H21314" s="312" t="s">
        <v>2056</v>
      </c>
      <c r="I21314" s="313" t="s">
        <v>6806</v>
      </c>
    </row>
    <row r="21315" spans="6:9" x14ac:dyDescent="0.2">
      <c r="F21315" s="310" t="s">
        <v>26517</v>
      </c>
      <c r="G21315" s="311">
        <v>50062</v>
      </c>
      <c r="H21315" s="312" t="s">
        <v>2056</v>
      </c>
      <c r="I21315" s="313" t="s">
        <v>6806</v>
      </c>
    </row>
    <row r="21316" spans="6:9" x14ac:dyDescent="0.2">
      <c r="F21316" s="310" t="s">
        <v>26518</v>
      </c>
      <c r="G21316" s="311">
        <v>50063</v>
      </c>
      <c r="H21316" s="312" t="s">
        <v>2056</v>
      </c>
      <c r="I21316" s="313" t="s">
        <v>6806</v>
      </c>
    </row>
    <row r="21317" spans="6:9" x14ac:dyDescent="0.2">
      <c r="F21317" s="310" t="s">
        <v>26519</v>
      </c>
      <c r="G21317" s="311">
        <v>50064</v>
      </c>
      <c r="H21317" s="312" t="s">
        <v>2056</v>
      </c>
      <c r="I21317" s="313" t="s">
        <v>6806</v>
      </c>
    </row>
    <row r="21318" spans="6:9" x14ac:dyDescent="0.2">
      <c r="F21318" s="310" t="s">
        <v>26520</v>
      </c>
      <c r="G21318" s="311">
        <v>50065</v>
      </c>
      <c r="H21318" s="312" t="s">
        <v>2056</v>
      </c>
      <c r="I21318" s="313" t="s">
        <v>6806</v>
      </c>
    </row>
    <row r="21319" spans="6:9" x14ac:dyDescent="0.2">
      <c r="F21319" s="310" t="s">
        <v>26521</v>
      </c>
      <c r="G21319" s="311">
        <v>50066</v>
      </c>
      <c r="H21319" s="312" t="s">
        <v>2056</v>
      </c>
      <c r="I21319" s="313" t="s">
        <v>6806</v>
      </c>
    </row>
    <row r="21320" spans="6:9" x14ac:dyDescent="0.2">
      <c r="F21320" s="310" t="s">
        <v>26522</v>
      </c>
      <c r="G21320" s="311">
        <v>50067</v>
      </c>
      <c r="H21320" s="312" t="s">
        <v>2056</v>
      </c>
      <c r="I21320" s="313" t="s">
        <v>6806</v>
      </c>
    </row>
    <row r="21321" spans="6:9" x14ac:dyDescent="0.2">
      <c r="F21321" s="310" t="s">
        <v>26523</v>
      </c>
      <c r="G21321" s="311">
        <v>50068</v>
      </c>
      <c r="H21321" s="312" t="s">
        <v>2056</v>
      </c>
      <c r="I21321" s="313" t="s">
        <v>6806</v>
      </c>
    </row>
    <row r="21322" spans="6:9" x14ac:dyDescent="0.2">
      <c r="F21322" s="310" t="s">
        <v>26524</v>
      </c>
      <c r="G21322" s="311">
        <v>50069</v>
      </c>
      <c r="H21322" s="312" t="s">
        <v>2056</v>
      </c>
      <c r="I21322" s="313" t="s">
        <v>6806</v>
      </c>
    </row>
    <row r="21323" spans="6:9" x14ac:dyDescent="0.2">
      <c r="F21323" s="310" t="s">
        <v>26525</v>
      </c>
      <c r="G21323" s="311">
        <v>50070</v>
      </c>
      <c r="H21323" s="312" t="s">
        <v>2056</v>
      </c>
      <c r="I21323" s="313" t="s">
        <v>6806</v>
      </c>
    </row>
    <row r="21324" spans="6:9" x14ac:dyDescent="0.2">
      <c r="F21324" s="310" t="s">
        <v>26526</v>
      </c>
      <c r="G21324" s="311">
        <v>50071</v>
      </c>
      <c r="H21324" s="312" t="s">
        <v>2056</v>
      </c>
      <c r="I21324" s="313" t="s">
        <v>6806</v>
      </c>
    </row>
    <row r="21325" spans="6:9" x14ac:dyDescent="0.2">
      <c r="F21325" s="310" t="s">
        <v>26527</v>
      </c>
      <c r="G21325" s="311">
        <v>50072</v>
      </c>
      <c r="H21325" s="312" t="s">
        <v>2056</v>
      </c>
      <c r="I21325" s="313" t="s">
        <v>6806</v>
      </c>
    </row>
    <row r="21326" spans="6:9" x14ac:dyDescent="0.2">
      <c r="F21326" s="310" t="s">
        <v>26528</v>
      </c>
      <c r="G21326" s="311">
        <v>50073</v>
      </c>
      <c r="H21326" s="312" t="s">
        <v>2056</v>
      </c>
      <c r="I21326" s="313" t="s">
        <v>6845</v>
      </c>
    </row>
    <row r="21327" spans="6:9" x14ac:dyDescent="0.2">
      <c r="F21327" s="310" t="s">
        <v>26529</v>
      </c>
      <c r="G21327" s="311">
        <v>50074</v>
      </c>
      <c r="H21327" s="312" t="s">
        <v>2056</v>
      </c>
      <c r="I21327" s="313" t="s">
        <v>6806</v>
      </c>
    </row>
    <row r="21328" spans="6:9" x14ac:dyDescent="0.2">
      <c r="F21328" s="310" t="s">
        <v>26530</v>
      </c>
      <c r="G21328" s="311">
        <v>50075</v>
      </c>
      <c r="H21328" s="312" t="s">
        <v>2056</v>
      </c>
      <c r="I21328" s="313" t="s">
        <v>6806</v>
      </c>
    </row>
    <row r="21329" spans="6:9" x14ac:dyDescent="0.2">
      <c r="F21329" s="310" t="s">
        <v>26531</v>
      </c>
      <c r="G21329" s="311">
        <v>50076</v>
      </c>
      <c r="H21329" s="312" t="s">
        <v>2056</v>
      </c>
      <c r="I21329" s="313" t="s">
        <v>6806</v>
      </c>
    </row>
    <row r="21330" spans="6:9" x14ac:dyDescent="0.2">
      <c r="F21330" s="310" t="s">
        <v>26532</v>
      </c>
      <c r="G21330" s="311">
        <v>50078</v>
      </c>
      <c r="H21330" s="312" t="s">
        <v>2056</v>
      </c>
      <c r="I21330" s="313" t="s">
        <v>6845</v>
      </c>
    </row>
    <row r="21331" spans="6:9" x14ac:dyDescent="0.2">
      <c r="F21331" s="310" t="s">
        <v>26533</v>
      </c>
      <c r="G21331" s="311">
        <v>50099</v>
      </c>
      <c r="H21331" s="312" t="s">
        <v>2056</v>
      </c>
      <c r="I21331" s="313" t="s">
        <v>6806</v>
      </c>
    </row>
    <row r="21332" spans="6:9" x14ac:dyDescent="0.2">
      <c r="F21332" s="310" t="s">
        <v>26534</v>
      </c>
      <c r="G21332" s="311">
        <v>50101</v>
      </c>
      <c r="H21332" s="312" t="s">
        <v>2056</v>
      </c>
      <c r="I21332" s="313" t="s">
        <v>6806</v>
      </c>
    </row>
    <row r="21333" spans="6:9" x14ac:dyDescent="0.2">
      <c r="F21333" s="310" t="s">
        <v>26535</v>
      </c>
      <c r="G21333" s="311">
        <v>50102</v>
      </c>
      <c r="H21333" s="312" t="s">
        <v>2056</v>
      </c>
      <c r="I21333" s="313" t="s">
        <v>6806</v>
      </c>
    </row>
    <row r="21334" spans="6:9" x14ac:dyDescent="0.2">
      <c r="F21334" s="310" t="s">
        <v>26536</v>
      </c>
      <c r="G21334" s="311">
        <v>50103</v>
      </c>
      <c r="H21334" s="312" t="s">
        <v>2056</v>
      </c>
      <c r="I21334" s="313" t="s">
        <v>6806</v>
      </c>
    </row>
    <row r="21335" spans="6:9" x14ac:dyDescent="0.2">
      <c r="F21335" s="310" t="s">
        <v>26537</v>
      </c>
      <c r="G21335" s="311">
        <v>50104</v>
      </c>
      <c r="H21335" s="312" t="s">
        <v>2056</v>
      </c>
      <c r="I21335" s="313" t="s">
        <v>6806</v>
      </c>
    </row>
    <row r="21336" spans="6:9" x14ac:dyDescent="0.2">
      <c r="F21336" s="310" t="s">
        <v>26538</v>
      </c>
      <c r="G21336" s="311">
        <v>50105</v>
      </c>
      <c r="H21336" s="312" t="s">
        <v>2056</v>
      </c>
      <c r="I21336" s="313" t="s">
        <v>6806</v>
      </c>
    </row>
    <row r="21337" spans="6:9" x14ac:dyDescent="0.2">
      <c r="F21337" s="310" t="s">
        <v>26539</v>
      </c>
      <c r="G21337" s="311">
        <v>50106</v>
      </c>
      <c r="H21337" s="312" t="s">
        <v>2056</v>
      </c>
      <c r="I21337" s="313" t="s">
        <v>6845</v>
      </c>
    </row>
    <row r="21338" spans="6:9" x14ac:dyDescent="0.2">
      <c r="F21338" s="310" t="s">
        <v>26540</v>
      </c>
      <c r="G21338" s="311">
        <v>50107</v>
      </c>
      <c r="H21338" s="312" t="s">
        <v>2056</v>
      </c>
      <c r="I21338" s="313" t="s">
        <v>6806</v>
      </c>
    </row>
    <row r="21339" spans="6:9" x14ac:dyDescent="0.2">
      <c r="F21339" s="310" t="s">
        <v>26541</v>
      </c>
      <c r="G21339" s="311">
        <v>50108</v>
      </c>
      <c r="H21339" s="312" t="s">
        <v>2056</v>
      </c>
      <c r="I21339" s="313" t="s">
        <v>6806</v>
      </c>
    </row>
    <row r="21340" spans="6:9" x14ac:dyDescent="0.2">
      <c r="F21340" s="310" t="s">
        <v>26542</v>
      </c>
      <c r="G21340" s="311">
        <v>50109</v>
      </c>
      <c r="H21340" s="312" t="s">
        <v>2056</v>
      </c>
      <c r="I21340" s="313" t="s">
        <v>6806</v>
      </c>
    </row>
    <row r="21341" spans="6:9" x14ac:dyDescent="0.2">
      <c r="F21341" s="310" t="s">
        <v>26543</v>
      </c>
      <c r="G21341" s="311">
        <v>50110</v>
      </c>
      <c r="H21341" s="312" t="s">
        <v>2056</v>
      </c>
      <c r="I21341" s="313" t="s">
        <v>6806</v>
      </c>
    </row>
    <row r="21342" spans="6:9" x14ac:dyDescent="0.2">
      <c r="F21342" s="310" t="s">
        <v>26544</v>
      </c>
      <c r="G21342" s="311">
        <v>50111</v>
      </c>
      <c r="H21342" s="312" t="s">
        <v>2056</v>
      </c>
      <c r="I21342" s="313" t="s">
        <v>6806</v>
      </c>
    </row>
    <row r="21343" spans="6:9" x14ac:dyDescent="0.2">
      <c r="F21343" s="310" t="s">
        <v>26545</v>
      </c>
      <c r="G21343" s="311">
        <v>50112</v>
      </c>
      <c r="H21343" s="312" t="s">
        <v>2056</v>
      </c>
      <c r="I21343" s="313" t="s">
        <v>6806</v>
      </c>
    </row>
    <row r="21344" spans="6:9" x14ac:dyDescent="0.2">
      <c r="F21344" s="310" t="s">
        <v>26546</v>
      </c>
      <c r="G21344" s="311">
        <v>50115</v>
      </c>
      <c r="H21344" s="312" t="s">
        <v>2056</v>
      </c>
      <c r="I21344" s="313" t="s">
        <v>6806</v>
      </c>
    </row>
    <row r="21345" spans="6:9" x14ac:dyDescent="0.2">
      <c r="F21345" s="310" t="s">
        <v>26547</v>
      </c>
      <c r="G21345" s="311">
        <v>50116</v>
      </c>
      <c r="H21345" s="312" t="s">
        <v>2056</v>
      </c>
      <c r="I21345" s="313" t="s">
        <v>6845</v>
      </c>
    </row>
    <row r="21346" spans="6:9" x14ac:dyDescent="0.2">
      <c r="F21346" s="310" t="s">
        <v>26548</v>
      </c>
      <c r="G21346" s="311">
        <v>50117</v>
      </c>
      <c r="H21346" s="312" t="s">
        <v>2056</v>
      </c>
      <c r="I21346" s="313" t="s">
        <v>6806</v>
      </c>
    </row>
    <row r="21347" spans="6:9" x14ac:dyDescent="0.2">
      <c r="F21347" s="310" t="s">
        <v>26549</v>
      </c>
      <c r="G21347" s="311">
        <v>50118</v>
      </c>
      <c r="H21347" s="312" t="s">
        <v>2056</v>
      </c>
      <c r="I21347" s="313" t="s">
        <v>6806</v>
      </c>
    </row>
    <row r="21348" spans="6:9" x14ac:dyDescent="0.2">
      <c r="F21348" s="310" t="s">
        <v>26550</v>
      </c>
      <c r="G21348" s="311">
        <v>50119</v>
      </c>
      <c r="H21348" s="312" t="s">
        <v>2056</v>
      </c>
      <c r="I21348" s="313" t="s">
        <v>6806</v>
      </c>
    </row>
    <row r="21349" spans="6:9" x14ac:dyDescent="0.2">
      <c r="F21349" s="310" t="s">
        <v>26551</v>
      </c>
      <c r="G21349" s="311">
        <v>50120</v>
      </c>
      <c r="H21349" s="312" t="s">
        <v>2056</v>
      </c>
      <c r="I21349" s="313" t="s">
        <v>6806</v>
      </c>
    </row>
    <row r="21350" spans="6:9" x14ac:dyDescent="0.2">
      <c r="F21350" s="310" t="s">
        <v>26552</v>
      </c>
      <c r="G21350" s="311">
        <v>50122</v>
      </c>
      <c r="H21350" s="312" t="s">
        <v>2056</v>
      </c>
      <c r="I21350" s="313" t="s">
        <v>6806</v>
      </c>
    </row>
    <row r="21351" spans="6:9" x14ac:dyDescent="0.2">
      <c r="F21351" s="310" t="s">
        <v>26553</v>
      </c>
      <c r="G21351" s="311">
        <v>50123</v>
      </c>
      <c r="H21351" s="312" t="s">
        <v>2056</v>
      </c>
      <c r="I21351" s="313" t="s">
        <v>6806</v>
      </c>
    </row>
    <row r="21352" spans="6:9" x14ac:dyDescent="0.2">
      <c r="F21352" s="310" t="s">
        <v>26554</v>
      </c>
      <c r="G21352" s="311">
        <v>50124</v>
      </c>
      <c r="H21352" s="312" t="s">
        <v>2056</v>
      </c>
      <c r="I21352" s="313" t="s">
        <v>6845</v>
      </c>
    </row>
    <row r="21353" spans="6:9" x14ac:dyDescent="0.2">
      <c r="F21353" s="310" t="s">
        <v>26555</v>
      </c>
      <c r="G21353" s="311">
        <v>50125</v>
      </c>
      <c r="H21353" s="312" t="s">
        <v>2056</v>
      </c>
      <c r="I21353" s="313" t="s">
        <v>6806</v>
      </c>
    </row>
    <row r="21354" spans="6:9" x14ac:dyDescent="0.2">
      <c r="F21354" s="310" t="s">
        <v>26556</v>
      </c>
      <c r="G21354" s="311">
        <v>50126</v>
      </c>
      <c r="H21354" s="312" t="s">
        <v>2056</v>
      </c>
      <c r="I21354" s="313" t="s">
        <v>6806</v>
      </c>
    </row>
    <row r="21355" spans="6:9" x14ac:dyDescent="0.2">
      <c r="F21355" s="310" t="s">
        <v>26557</v>
      </c>
      <c r="G21355" s="311">
        <v>50127</v>
      </c>
      <c r="H21355" s="312" t="s">
        <v>2056</v>
      </c>
      <c r="I21355" s="313" t="s">
        <v>6806</v>
      </c>
    </row>
    <row r="21356" spans="6:9" x14ac:dyDescent="0.2">
      <c r="F21356" s="310" t="s">
        <v>26558</v>
      </c>
      <c r="G21356" s="311">
        <v>50128</v>
      </c>
      <c r="H21356" s="312" t="s">
        <v>2056</v>
      </c>
      <c r="I21356" s="313" t="s">
        <v>6806</v>
      </c>
    </row>
    <row r="21357" spans="6:9" x14ac:dyDescent="0.2">
      <c r="F21357" s="310" t="s">
        <v>26559</v>
      </c>
      <c r="G21357" s="311">
        <v>50129</v>
      </c>
      <c r="H21357" s="312" t="s">
        <v>2056</v>
      </c>
      <c r="I21357" s="313" t="s">
        <v>6806</v>
      </c>
    </row>
    <row r="21358" spans="6:9" x14ac:dyDescent="0.2">
      <c r="F21358" s="310" t="s">
        <v>26560</v>
      </c>
      <c r="G21358" s="311">
        <v>50130</v>
      </c>
      <c r="H21358" s="312" t="s">
        <v>2056</v>
      </c>
      <c r="I21358" s="313" t="s">
        <v>6806</v>
      </c>
    </row>
    <row r="21359" spans="6:9" x14ac:dyDescent="0.2">
      <c r="F21359" s="310" t="s">
        <v>26561</v>
      </c>
      <c r="G21359" s="311">
        <v>50131</v>
      </c>
      <c r="H21359" s="312" t="s">
        <v>2056</v>
      </c>
      <c r="I21359" s="313" t="s">
        <v>6806</v>
      </c>
    </row>
    <row r="21360" spans="6:9" x14ac:dyDescent="0.2">
      <c r="F21360" s="310" t="s">
        <v>26562</v>
      </c>
      <c r="G21360" s="311">
        <v>50132</v>
      </c>
      <c r="H21360" s="312" t="s">
        <v>2056</v>
      </c>
      <c r="I21360" s="313" t="s">
        <v>6806</v>
      </c>
    </row>
    <row r="21361" spans="6:9" x14ac:dyDescent="0.2">
      <c r="F21361" s="310" t="s">
        <v>26563</v>
      </c>
      <c r="G21361" s="311">
        <v>50133</v>
      </c>
      <c r="H21361" s="312" t="s">
        <v>2056</v>
      </c>
      <c r="I21361" s="313" t="s">
        <v>6806</v>
      </c>
    </row>
    <row r="21362" spans="6:9" x14ac:dyDescent="0.2">
      <c r="F21362" s="310" t="s">
        <v>26564</v>
      </c>
      <c r="G21362" s="311">
        <v>50134</v>
      </c>
      <c r="H21362" s="312" t="s">
        <v>2056</v>
      </c>
      <c r="I21362" s="313" t="s">
        <v>6806</v>
      </c>
    </row>
    <row r="21363" spans="6:9" x14ac:dyDescent="0.2">
      <c r="F21363" s="310" t="s">
        <v>26565</v>
      </c>
      <c r="G21363" s="311">
        <v>50135</v>
      </c>
      <c r="H21363" s="312" t="s">
        <v>2056</v>
      </c>
      <c r="I21363" s="313" t="s">
        <v>6806</v>
      </c>
    </row>
    <row r="21364" spans="6:9" x14ac:dyDescent="0.2">
      <c r="F21364" s="310" t="s">
        <v>26566</v>
      </c>
      <c r="G21364" s="311">
        <v>50136</v>
      </c>
      <c r="H21364" s="312" t="s">
        <v>2056</v>
      </c>
      <c r="I21364" s="313" t="s">
        <v>6806</v>
      </c>
    </row>
    <row r="21365" spans="6:9" x14ac:dyDescent="0.2">
      <c r="F21365" s="310" t="s">
        <v>26567</v>
      </c>
      <c r="G21365" s="311">
        <v>50137</v>
      </c>
      <c r="H21365" s="312" t="s">
        <v>2056</v>
      </c>
      <c r="I21365" s="313" t="s">
        <v>6806</v>
      </c>
    </row>
    <row r="21366" spans="6:9" x14ac:dyDescent="0.2">
      <c r="F21366" s="310" t="s">
        <v>26568</v>
      </c>
      <c r="G21366" s="311">
        <v>50138</v>
      </c>
      <c r="H21366" s="312" t="s">
        <v>2056</v>
      </c>
      <c r="I21366" s="313" t="s">
        <v>6806</v>
      </c>
    </row>
    <row r="21367" spans="6:9" x14ac:dyDescent="0.2">
      <c r="F21367" s="310" t="s">
        <v>26569</v>
      </c>
      <c r="G21367" s="311">
        <v>50139</v>
      </c>
      <c r="H21367" s="312" t="s">
        <v>2056</v>
      </c>
      <c r="I21367" s="313" t="s">
        <v>6806</v>
      </c>
    </row>
    <row r="21368" spans="6:9" x14ac:dyDescent="0.2">
      <c r="F21368" s="310" t="s">
        <v>26570</v>
      </c>
      <c r="G21368" s="311">
        <v>50140</v>
      </c>
      <c r="H21368" s="312" t="s">
        <v>2056</v>
      </c>
      <c r="I21368" s="313" t="s">
        <v>6806</v>
      </c>
    </row>
    <row r="21369" spans="6:9" x14ac:dyDescent="0.2">
      <c r="F21369" s="310" t="s">
        <v>26571</v>
      </c>
      <c r="G21369" s="311">
        <v>50141</v>
      </c>
      <c r="H21369" s="312" t="s">
        <v>2056</v>
      </c>
      <c r="I21369" s="313" t="s">
        <v>6845</v>
      </c>
    </row>
    <row r="21370" spans="6:9" x14ac:dyDescent="0.2">
      <c r="F21370" s="310" t="s">
        <v>26572</v>
      </c>
      <c r="G21370" s="311">
        <v>50142</v>
      </c>
      <c r="H21370" s="312" t="s">
        <v>2056</v>
      </c>
      <c r="I21370" s="313" t="s">
        <v>6806</v>
      </c>
    </row>
    <row r="21371" spans="6:9" x14ac:dyDescent="0.2">
      <c r="F21371" s="310" t="s">
        <v>26573</v>
      </c>
      <c r="G21371" s="311">
        <v>50143</v>
      </c>
      <c r="H21371" s="312" t="s">
        <v>2056</v>
      </c>
      <c r="I21371" s="313" t="s">
        <v>6806</v>
      </c>
    </row>
    <row r="21372" spans="6:9" x14ac:dyDescent="0.2">
      <c r="F21372" s="310" t="s">
        <v>26574</v>
      </c>
      <c r="G21372" s="311">
        <v>50144</v>
      </c>
      <c r="H21372" s="312" t="s">
        <v>2056</v>
      </c>
      <c r="I21372" s="313" t="s">
        <v>6806</v>
      </c>
    </row>
    <row r="21373" spans="6:9" x14ac:dyDescent="0.2">
      <c r="F21373" s="310" t="s">
        <v>26575</v>
      </c>
      <c r="G21373" s="311">
        <v>50145</v>
      </c>
      <c r="H21373" s="312" t="s">
        <v>2056</v>
      </c>
      <c r="I21373" s="313" t="s">
        <v>6806</v>
      </c>
    </row>
    <row r="21374" spans="6:9" x14ac:dyDescent="0.2">
      <c r="F21374" s="310" t="s">
        <v>26576</v>
      </c>
      <c r="G21374" s="311">
        <v>50146</v>
      </c>
      <c r="H21374" s="312" t="s">
        <v>2056</v>
      </c>
      <c r="I21374" s="313" t="s">
        <v>6806</v>
      </c>
    </row>
    <row r="21375" spans="6:9" x14ac:dyDescent="0.2">
      <c r="F21375" s="310" t="s">
        <v>26577</v>
      </c>
      <c r="G21375" s="311">
        <v>50147</v>
      </c>
      <c r="H21375" s="312" t="s">
        <v>2056</v>
      </c>
      <c r="I21375" s="313" t="s">
        <v>6845</v>
      </c>
    </row>
    <row r="21376" spans="6:9" x14ac:dyDescent="0.2">
      <c r="F21376" s="310" t="s">
        <v>26578</v>
      </c>
      <c r="G21376" s="311">
        <v>50148</v>
      </c>
      <c r="H21376" s="312" t="s">
        <v>2056</v>
      </c>
      <c r="I21376" s="313" t="s">
        <v>6806</v>
      </c>
    </row>
    <row r="21377" spans="6:9" x14ac:dyDescent="0.2">
      <c r="F21377" s="310" t="s">
        <v>26579</v>
      </c>
      <c r="G21377" s="311">
        <v>50149</v>
      </c>
      <c r="H21377" s="312" t="s">
        <v>2056</v>
      </c>
      <c r="I21377" s="313" t="s">
        <v>6806</v>
      </c>
    </row>
    <row r="21378" spans="6:9" x14ac:dyDescent="0.2">
      <c r="F21378" s="310" t="s">
        <v>26580</v>
      </c>
      <c r="G21378" s="311">
        <v>50150</v>
      </c>
      <c r="H21378" s="312" t="s">
        <v>2056</v>
      </c>
      <c r="I21378" s="313" t="s">
        <v>6845</v>
      </c>
    </row>
    <row r="21379" spans="6:9" x14ac:dyDescent="0.2">
      <c r="F21379" s="310" t="s">
        <v>26581</v>
      </c>
      <c r="G21379" s="311">
        <v>50151</v>
      </c>
      <c r="H21379" s="312" t="s">
        <v>2056</v>
      </c>
      <c r="I21379" s="313" t="s">
        <v>6806</v>
      </c>
    </row>
    <row r="21380" spans="6:9" x14ac:dyDescent="0.2">
      <c r="F21380" s="310" t="s">
        <v>26582</v>
      </c>
      <c r="G21380" s="311">
        <v>50152</v>
      </c>
      <c r="H21380" s="312" t="s">
        <v>2056</v>
      </c>
      <c r="I21380" s="313" t="s">
        <v>6806</v>
      </c>
    </row>
    <row r="21381" spans="6:9" x14ac:dyDescent="0.2">
      <c r="F21381" s="310" t="s">
        <v>26583</v>
      </c>
      <c r="G21381" s="311">
        <v>50153</v>
      </c>
      <c r="H21381" s="312" t="s">
        <v>2056</v>
      </c>
      <c r="I21381" s="313" t="s">
        <v>6806</v>
      </c>
    </row>
    <row r="21382" spans="6:9" x14ac:dyDescent="0.2">
      <c r="F21382" s="310" t="s">
        <v>26584</v>
      </c>
      <c r="G21382" s="311">
        <v>50154</v>
      </c>
      <c r="H21382" s="312" t="s">
        <v>2056</v>
      </c>
      <c r="I21382" s="313" t="s">
        <v>6806</v>
      </c>
    </row>
    <row r="21383" spans="6:9" x14ac:dyDescent="0.2">
      <c r="F21383" s="310" t="s">
        <v>26585</v>
      </c>
      <c r="G21383" s="311">
        <v>50155</v>
      </c>
      <c r="H21383" s="312" t="s">
        <v>2056</v>
      </c>
      <c r="I21383" s="313" t="s">
        <v>6806</v>
      </c>
    </row>
    <row r="21384" spans="6:9" x14ac:dyDescent="0.2">
      <c r="F21384" s="310" t="s">
        <v>26586</v>
      </c>
      <c r="G21384" s="311">
        <v>50156</v>
      </c>
      <c r="H21384" s="312" t="s">
        <v>2056</v>
      </c>
      <c r="I21384" s="313" t="s">
        <v>6806</v>
      </c>
    </row>
    <row r="21385" spans="6:9" x14ac:dyDescent="0.2">
      <c r="F21385" s="310" t="s">
        <v>26587</v>
      </c>
      <c r="G21385" s="311">
        <v>50157</v>
      </c>
      <c r="H21385" s="312" t="s">
        <v>2056</v>
      </c>
      <c r="I21385" s="313" t="s">
        <v>6806</v>
      </c>
    </row>
    <row r="21386" spans="6:9" x14ac:dyDescent="0.2">
      <c r="F21386" s="310" t="s">
        <v>26588</v>
      </c>
      <c r="G21386" s="311">
        <v>50158</v>
      </c>
      <c r="H21386" s="312" t="s">
        <v>2056</v>
      </c>
      <c r="I21386" s="313" t="s">
        <v>6806</v>
      </c>
    </row>
    <row r="21387" spans="6:9" x14ac:dyDescent="0.2">
      <c r="F21387" s="310" t="s">
        <v>26589</v>
      </c>
      <c r="G21387" s="311">
        <v>50160</v>
      </c>
      <c r="H21387" s="312" t="s">
        <v>2056</v>
      </c>
      <c r="I21387" s="313" t="s">
        <v>6806</v>
      </c>
    </row>
    <row r="21388" spans="6:9" x14ac:dyDescent="0.2">
      <c r="F21388" s="310" t="s">
        <v>26590</v>
      </c>
      <c r="G21388" s="311">
        <v>50161</v>
      </c>
      <c r="H21388" s="312" t="s">
        <v>2056</v>
      </c>
      <c r="I21388" s="313" t="s">
        <v>6806</v>
      </c>
    </row>
    <row r="21389" spans="6:9" x14ac:dyDescent="0.2">
      <c r="F21389" s="310" t="s">
        <v>26591</v>
      </c>
      <c r="G21389" s="311">
        <v>50162</v>
      </c>
      <c r="H21389" s="312" t="s">
        <v>2056</v>
      </c>
      <c r="I21389" s="313" t="s">
        <v>6845</v>
      </c>
    </row>
    <row r="21390" spans="6:9" x14ac:dyDescent="0.2">
      <c r="F21390" s="310" t="s">
        <v>26592</v>
      </c>
      <c r="G21390" s="311">
        <v>50163</v>
      </c>
      <c r="H21390" s="312" t="s">
        <v>2056</v>
      </c>
      <c r="I21390" s="313" t="s">
        <v>6806</v>
      </c>
    </row>
    <row r="21391" spans="6:9" x14ac:dyDescent="0.2">
      <c r="F21391" s="310" t="s">
        <v>26593</v>
      </c>
      <c r="G21391" s="311">
        <v>50164</v>
      </c>
      <c r="H21391" s="312" t="s">
        <v>2056</v>
      </c>
      <c r="I21391" s="313" t="s">
        <v>6806</v>
      </c>
    </row>
    <row r="21392" spans="6:9" x14ac:dyDescent="0.2">
      <c r="F21392" s="310" t="s">
        <v>26594</v>
      </c>
      <c r="G21392" s="311">
        <v>50165</v>
      </c>
      <c r="H21392" s="312" t="s">
        <v>2056</v>
      </c>
      <c r="I21392" s="313" t="s">
        <v>6806</v>
      </c>
    </row>
    <row r="21393" spans="6:9" x14ac:dyDescent="0.2">
      <c r="F21393" s="310" t="s">
        <v>26595</v>
      </c>
      <c r="G21393" s="311">
        <v>50166</v>
      </c>
      <c r="H21393" s="312" t="s">
        <v>2056</v>
      </c>
      <c r="I21393" s="313" t="s">
        <v>6806</v>
      </c>
    </row>
    <row r="21394" spans="6:9" x14ac:dyDescent="0.2">
      <c r="F21394" s="310" t="s">
        <v>26596</v>
      </c>
      <c r="G21394" s="311">
        <v>50167</v>
      </c>
      <c r="H21394" s="312" t="s">
        <v>2056</v>
      </c>
      <c r="I21394" s="313" t="s">
        <v>6806</v>
      </c>
    </row>
    <row r="21395" spans="6:9" x14ac:dyDescent="0.2">
      <c r="F21395" s="310" t="s">
        <v>26597</v>
      </c>
      <c r="G21395" s="311">
        <v>50168</v>
      </c>
      <c r="H21395" s="312" t="s">
        <v>2056</v>
      </c>
      <c r="I21395" s="313" t="s">
        <v>6806</v>
      </c>
    </row>
    <row r="21396" spans="6:9" x14ac:dyDescent="0.2">
      <c r="F21396" s="310" t="s">
        <v>26598</v>
      </c>
      <c r="G21396" s="311">
        <v>50169</v>
      </c>
      <c r="H21396" s="312" t="s">
        <v>2056</v>
      </c>
      <c r="I21396" s="313" t="s">
        <v>6806</v>
      </c>
    </row>
    <row r="21397" spans="6:9" x14ac:dyDescent="0.2">
      <c r="F21397" s="310" t="s">
        <v>26599</v>
      </c>
      <c r="G21397" s="311">
        <v>50170</v>
      </c>
      <c r="H21397" s="312" t="s">
        <v>2056</v>
      </c>
      <c r="I21397" s="313" t="s">
        <v>6806</v>
      </c>
    </row>
    <row r="21398" spans="6:9" x14ac:dyDescent="0.2">
      <c r="F21398" s="310" t="s">
        <v>26600</v>
      </c>
      <c r="G21398" s="311">
        <v>50171</v>
      </c>
      <c r="H21398" s="312" t="s">
        <v>2056</v>
      </c>
      <c r="I21398" s="313" t="s">
        <v>6806</v>
      </c>
    </row>
    <row r="21399" spans="6:9" x14ac:dyDescent="0.2">
      <c r="F21399" s="310" t="s">
        <v>26601</v>
      </c>
      <c r="G21399" s="311">
        <v>50173</v>
      </c>
      <c r="H21399" s="312" t="s">
        <v>2056</v>
      </c>
      <c r="I21399" s="313" t="s">
        <v>6806</v>
      </c>
    </row>
    <row r="21400" spans="6:9" x14ac:dyDescent="0.2">
      <c r="F21400" s="310" t="s">
        <v>26602</v>
      </c>
      <c r="G21400" s="311">
        <v>50174</v>
      </c>
      <c r="H21400" s="312" t="s">
        <v>2056</v>
      </c>
      <c r="I21400" s="313" t="s">
        <v>6806</v>
      </c>
    </row>
    <row r="21401" spans="6:9" x14ac:dyDescent="0.2">
      <c r="F21401" s="310" t="s">
        <v>26603</v>
      </c>
      <c r="G21401" s="311">
        <v>50201</v>
      </c>
      <c r="H21401" s="312" t="s">
        <v>2056</v>
      </c>
      <c r="I21401" s="313" t="s">
        <v>6806</v>
      </c>
    </row>
    <row r="21402" spans="6:9" x14ac:dyDescent="0.2">
      <c r="F21402" s="310" t="s">
        <v>26604</v>
      </c>
      <c r="G21402" s="311">
        <v>50206</v>
      </c>
      <c r="H21402" s="312" t="s">
        <v>2056</v>
      </c>
      <c r="I21402" s="313" t="s">
        <v>6806</v>
      </c>
    </row>
    <row r="21403" spans="6:9" x14ac:dyDescent="0.2">
      <c r="F21403" s="310" t="s">
        <v>26605</v>
      </c>
      <c r="G21403" s="311">
        <v>50207</v>
      </c>
      <c r="H21403" s="312" t="s">
        <v>2056</v>
      </c>
      <c r="I21403" s="313" t="s">
        <v>6806</v>
      </c>
    </row>
    <row r="21404" spans="6:9" x14ac:dyDescent="0.2">
      <c r="F21404" s="310" t="s">
        <v>26606</v>
      </c>
      <c r="G21404" s="311">
        <v>50208</v>
      </c>
      <c r="H21404" s="312" t="s">
        <v>2056</v>
      </c>
      <c r="I21404" s="313" t="s">
        <v>6806</v>
      </c>
    </row>
    <row r="21405" spans="6:9" x14ac:dyDescent="0.2">
      <c r="F21405" s="310" t="s">
        <v>26607</v>
      </c>
      <c r="G21405" s="311">
        <v>50210</v>
      </c>
      <c r="H21405" s="312" t="s">
        <v>2056</v>
      </c>
      <c r="I21405" s="313" t="s">
        <v>6806</v>
      </c>
    </row>
    <row r="21406" spans="6:9" x14ac:dyDescent="0.2">
      <c r="F21406" s="310" t="s">
        <v>26608</v>
      </c>
      <c r="G21406" s="311">
        <v>50211</v>
      </c>
      <c r="H21406" s="312" t="s">
        <v>2056</v>
      </c>
      <c r="I21406" s="313" t="s">
        <v>6806</v>
      </c>
    </row>
    <row r="21407" spans="6:9" x14ac:dyDescent="0.2">
      <c r="F21407" s="310" t="s">
        <v>26609</v>
      </c>
      <c r="G21407" s="311">
        <v>50212</v>
      </c>
      <c r="H21407" s="312" t="s">
        <v>2056</v>
      </c>
      <c r="I21407" s="313" t="s">
        <v>6806</v>
      </c>
    </row>
    <row r="21408" spans="6:9" x14ac:dyDescent="0.2">
      <c r="F21408" s="310" t="s">
        <v>26610</v>
      </c>
      <c r="G21408" s="311">
        <v>50213</v>
      </c>
      <c r="H21408" s="312" t="s">
        <v>2056</v>
      </c>
      <c r="I21408" s="313" t="s">
        <v>6806</v>
      </c>
    </row>
    <row r="21409" spans="6:9" x14ac:dyDescent="0.2">
      <c r="F21409" s="310" t="s">
        <v>26611</v>
      </c>
      <c r="G21409" s="311">
        <v>50214</v>
      </c>
      <c r="H21409" s="312" t="s">
        <v>2056</v>
      </c>
      <c r="I21409" s="313" t="s">
        <v>6806</v>
      </c>
    </row>
    <row r="21410" spans="6:9" x14ac:dyDescent="0.2">
      <c r="F21410" s="310" t="s">
        <v>26612</v>
      </c>
      <c r="G21410" s="311">
        <v>50216</v>
      </c>
      <c r="H21410" s="312" t="s">
        <v>2056</v>
      </c>
      <c r="I21410" s="313" t="s">
        <v>6806</v>
      </c>
    </row>
    <row r="21411" spans="6:9" x14ac:dyDescent="0.2">
      <c r="F21411" s="310" t="s">
        <v>26613</v>
      </c>
      <c r="G21411" s="311">
        <v>50217</v>
      </c>
      <c r="H21411" s="312" t="s">
        <v>2056</v>
      </c>
      <c r="I21411" s="313" t="s">
        <v>6806</v>
      </c>
    </row>
    <row r="21412" spans="6:9" x14ac:dyDescent="0.2">
      <c r="F21412" s="310" t="s">
        <v>26614</v>
      </c>
      <c r="G21412" s="311">
        <v>50218</v>
      </c>
      <c r="H21412" s="312" t="s">
        <v>2056</v>
      </c>
      <c r="I21412" s="313" t="s">
        <v>6806</v>
      </c>
    </row>
    <row r="21413" spans="6:9" x14ac:dyDescent="0.2">
      <c r="F21413" s="310" t="s">
        <v>26615</v>
      </c>
      <c r="G21413" s="311">
        <v>50219</v>
      </c>
      <c r="H21413" s="312" t="s">
        <v>2056</v>
      </c>
      <c r="I21413" s="313" t="s">
        <v>6806</v>
      </c>
    </row>
    <row r="21414" spans="6:9" x14ac:dyDescent="0.2">
      <c r="F21414" s="310" t="s">
        <v>26616</v>
      </c>
      <c r="G21414" s="311">
        <v>50220</v>
      </c>
      <c r="H21414" s="312" t="s">
        <v>2056</v>
      </c>
      <c r="I21414" s="313" t="s">
        <v>6806</v>
      </c>
    </row>
    <row r="21415" spans="6:9" x14ac:dyDescent="0.2">
      <c r="F21415" s="310" t="s">
        <v>26617</v>
      </c>
      <c r="G21415" s="311">
        <v>50222</v>
      </c>
      <c r="H21415" s="312" t="s">
        <v>2056</v>
      </c>
      <c r="I21415" s="313" t="s">
        <v>6806</v>
      </c>
    </row>
    <row r="21416" spans="6:9" x14ac:dyDescent="0.2">
      <c r="F21416" s="310" t="s">
        <v>26618</v>
      </c>
      <c r="G21416" s="311">
        <v>50223</v>
      </c>
      <c r="H21416" s="312" t="s">
        <v>2056</v>
      </c>
      <c r="I21416" s="313" t="s">
        <v>6806</v>
      </c>
    </row>
    <row r="21417" spans="6:9" x14ac:dyDescent="0.2">
      <c r="F21417" s="310" t="s">
        <v>26619</v>
      </c>
      <c r="G21417" s="311">
        <v>50225</v>
      </c>
      <c r="H21417" s="312" t="s">
        <v>2056</v>
      </c>
      <c r="I21417" s="313" t="s">
        <v>6806</v>
      </c>
    </row>
    <row r="21418" spans="6:9" x14ac:dyDescent="0.2">
      <c r="F21418" s="310" t="s">
        <v>26620</v>
      </c>
      <c r="G21418" s="311">
        <v>50226</v>
      </c>
      <c r="H21418" s="312" t="s">
        <v>2056</v>
      </c>
      <c r="I21418" s="313" t="s">
        <v>6806</v>
      </c>
    </row>
    <row r="21419" spans="6:9" x14ac:dyDescent="0.2">
      <c r="F21419" s="310" t="s">
        <v>26621</v>
      </c>
      <c r="G21419" s="311">
        <v>50227</v>
      </c>
      <c r="H21419" s="312" t="s">
        <v>2056</v>
      </c>
      <c r="I21419" s="313" t="s">
        <v>6806</v>
      </c>
    </row>
    <row r="21420" spans="6:9" x14ac:dyDescent="0.2">
      <c r="F21420" s="310" t="s">
        <v>26622</v>
      </c>
      <c r="G21420" s="311">
        <v>50228</v>
      </c>
      <c r="H21420" s="312" t="s">
        <v>2056</v>
      </c>
      <c r="I21420" s="313" t="s">
        <v>6806</v>
      </c>
    </row>
    <row r="21421" spans="6:9" x14ac:dyDescent="0.2">
      <c r="F21421" s="310" t="s">
        <v>26623</v>
      </c>
      <c r="G21421" s="311">
        <v>50229</v>
      </c>
      <c r="H21421" s="312" t="s">
        <v>2056</v>
      </c>
      <c r="I21421" s="313" t="s">
        <v>6806</v>
      </c>
    </row>
    <row r="21422" spans="6:9" x14ac:dyDescent="0.2">
      <c r="F21422" s="310" t="s">
        <v>26624</v>
      </c>
      <c r="G21422" s="311">
        <v>50230</v>
      </c>
      <c r="H21422" s="312" t="s">
        <v>2056</v>
      </c>
      <c r="I21422" s="313" t="s">
        <v>6806</v>
      </c>
    </row>
    <row r="21423" spans="6:9" x14ac:dyDescent="0.2">
      <c r="F21423" s="310" t="s">
        <v>26625</v>
      </c>
      <c r="G21423" s="311">
        <v>50231</v>
      </c>
      <c r="H21423" s="312" t="s">
        <v>2056</v>
      </c>
      <c r="I21423" s="313" t="s">
        <v>6806</v>
      </c>
    </row>
    <row r="21424" spans="6:9" x14ac:dyDescent="0.2">
      <c r="F21424" s="310" t="s">
        <v>26626</v>
      </c>
      <c r="G21424" s="311">
        <v>50232</v>
      </c>
      <c r="H21424" s="312" t="s">
        <v>2056</v>
      </c>
      <c r="I21424" s="313" t="s">
        <v>6806</v>
      </c>
    </row>
    <row r="21425" spans="6:9" x14ac:dyDescent="0.2">
      <c r="F21425" s="310" t="s">
        <v>26627</v>
      </c>
      <c r="G21425" s="311">
        <v>50233</v>
      </c>
      <c r="H21425" s="312" t="s">
        <v>2056</v>
      </c>
      <c r="I21425" s="313" t="s">
        <v>6806</v>
      </c>
    </row>
    <row r="21426" spans="6:9" x14ac:dyDescent="0.2">
      <c r="F21426" s="310" t="s">
        <v>26628</v>
      </c>
      <c r="G21426" s="311">
        <v>50234</v>
      </c>
      <c r="H21426" s="312" t="s">
        <v>2056</v>
      </c>
      <c r="I21426" s="313" t="s">
        <v>6845</v>
      </c>
    </row>
    <row r="21427" spans="6:9" x14ac:dyDescent="0.2">
      <c r="F21427" s="310" t="s">
        <v>26629</v>
      </c>
      <c r="G21427" s="311">
        <v>50235</v>
      </c>
      <c r="H21427" s="312" t="s">
        <v>2056</v>
      </c>
      <c r="I21427" s="313" t="s">
        <v>6806</v>
      </c>
    </row>
    <row r="21428" spans="6:9" x14ac:dyDescent="0.2">
      <c r="F21428" s="310" t="s">
        <v>26630</v>
      </c>
      <c r="G21428" s="311">
        <v>50236</v>
      </c>
      <c r="H21428" s="312" t="s">
        <v>2056</v>
      </c>
      <c r="I21428" s="313" t="s">
        <v>6806</v>
      </c>
    </row>
    <row r="21429" spans="6:9" x14ac:dyDescent="0.2">
      <c r="F21429" s="310" t="s">
        <v>26631</v>
      </c>
      <c r="G21429" s="311">
        <v>50237</v>
      </c>
      <c r="H21429" s="312" t="s">
        <v>2056</v>
      </c>
      <c r="I21429" s="313" t="s">
        <v>6806</v>
      </c>
    </row>
    <row r="21430" spans="6:9" x14ac:dyDescent="0.2">
      <c r="F21430" s="310" t="s">
        <v>26632</v>
      </c>
      <c r="G21430" s="311">
        <v>50238</v>
      </c>
      <c r="H21430" s="312" t="s">
        <v>2056</v>
      </c>
      <c r="I21430" s="313" t="s">
        <v>6845</v>
      </c>
    </row>
    <row r="21431" spans="6:9" x14ac:dyDescent="0.2">
      <c r="F21431" s="310" t="s">
        <v>26633</v>
      </c>
      <c r="G21431" s="311">
        <v>50239</v>
      </c>
      <c r="H21431" s="312" t="s">
        <v>2056</v>
      </c>
      <c r="I21431" s="313" t="s">
        <v>6845</v>
      </c>
    </row>
    <row r="21432" spans="6:9" x14ac:dyDescent="0.2">
      <c r="F21432" s="310" t="s">
        <v>26634</v>
      </c>
      <c r="G21432" s="311">
        <v>50240</v>
      </c>
      <c r="H21432" s="312" t="s">
        <v>2056</v>
      </c>
      <c r="I21432" s="313" t="s">
        <v>6806</v>
      </c>
    </row>
    <row r="21433" spans="6:9" x14ac:dyDescent="0.2">
      <c r="F21433" s="310" t="s">
        <v>26635</v>
      </c>
      <c r="G21433" s="311">
        <v>50241</v>
      </c>
      <c r="H21433" s="312" t="s">
        <v>2056</v>
      </c>
      <c r="I21433" s="313" t="s">
        <v>6806</v>
      </c>
    </row>
    <row r="21434" spans="6:9" x14ac:dyDescent="0.2">
      <c r="F21434" s="310" t="s">
        <v>26636</v>
      </c>
      <c r="G21434" s="311">
        <v>50242</v>
      </c>
      <c r="H21434" s="312" t="s">
        <v>2056</v>
      </c>
      <c r="I21434" s="313" t="s">
        <v>6806</v>
      </c>
    </row>
    <row r="21435" spans="6:9" x14ac:dyDescent="0.2">
      <c r="F21435" s="310" t="s">
        <v>26637</v>
      </c>
      <c r="G21435" s="311">
        <v>50243</v>
      </c>
      <c r="H21435" s="312" t="s">
        <v>2056</v>
      </c>
      <c r="I21435" s="313" t="s">
        <v>6806</v>
      </c>
    </row>
    <row r="21436" spans="6:9" x14ac:dyDescent="0.2">
      <c r="F21436" s="310" t="s">
        <v>26638</v>
      </c>
      <c r="G21436" s="311">
        <v>50244</v>
      </c>
      <c r="H21436" s="312" t="s">
        <v>2056</v>
      </c>
      <c r="I21436" s="313" t="s">
        <v>6845</v>
      </c>
    </row>
    <row r="21437" spans="6:9" x14ac:dyDescent="0.2">
      <c r="F21437" s="310" t="s">
        <v>26639</v>
      </c>
      <c r="G21437" s="311">
        <v>50246</v>
      </c>
      <c r="H21437" s="312" t="s">
        <v>2056</v>
      </c>
      <c r="I21437" s="313" t="s">
        <v>6806</v>
      </c>
    </row>
    <row r="21438" spans="6:9" x14ac:dyDescent="0.2">
      <c r="F21438" s="310" t="s">
        <v>26640</v>
      </c>
      <c r="G21438" s="311">
        <v>50247</v>
      </c>
      <c r="H21438" s="312" t="s">
        <v>2056</v>
      </c>
      <c r="I21438" s="313" t="s">
        <v>6845</v>
      </c>
    </row>
    <row r="21439" spans="6:9" x14ac:dyDescent="0.2">
      <c r="F21439" s="310" t="s">
        <v>26641</v>
      </c>
      <c r="G21439" s="311">
        <v>50248</v>
      </c>
      <c r="H21439" s="312" t="s">
        <v>2056</v>
      </c>
      <c r="I21439" s="313" t="s">
        <v>6806</v>
      </c>
    </row>
    <row r="21440" spans="6:9" x14ac:dyDescent="0.2">
      <c r="F21440" s="310" t="s">
        <v>26642</v>
      </c>
      <c r="G21440" s="311">
        <v>50249</v>
      </c>
      <c r="H21440" s="312" t="s">
        <v>2056</v>
      </c>
      <c r="I21440" s="313" t="s">
        <v>6806</v>
      </c>
    </row>
    <row r="21441" spans="6:9" x14ac:dyDescent="0.2">
      <c r="F21441" s="310" t="s">
        <v>26643</v>
      </c>
      <c r="G21441" s="311">
        <v>50250</v>
      </c>
      <c r="H21441" s="312" t="s">
        <v>2056</v>
      </c>
      <c r="I21441" s="313" t="s">
        <v>6806</v>
      </c>
    </row>
    <row r="21442" spans="6:9" x14ac:dyDescent="0.2">
      <c r="F21442" s="310" t="s">
        <v>26644</v>
      </c>
      <c r="G21442" s="311">
        <v>50251</v>
      </c>
      <c r="H21442" s="312" t="s">
        <v>2056</v>
      </c>
      <c r="I21442" s="313" t="s">
        <v>6806</v>
      </c>
    </row>
    <row r="21443" spans="6:9" x14ac:dyDescent="0.2">
      <c r="F21443" s="310" t="s">
        <v>26645</v>
      </c>
      <c r="G21443" s="311">
        <v>50252</v>
      </c>
      <c r="H21443" s="312" t="s">
        <v>2056</v>
      </c>
      <c r="I21443" s="313" t="s">
        <v>6806</v>
      </c>
    </row>
    <row r="21444" spans="6:9" x14ac:dyDescent="0.2">
      <c r="F21444" s="310" t="s">
        <v>26646</v>
      </c>
      <c r="G21444" s="311">
        <v>50254</v>
      </c>
      <c r="H21444" s="312" t="s">
        <v>2056</v>
      </c>
      <c r="I21444" s="313" t="s">
        <v>6806</v>
      </c>
    </row>
    <row r="21445" spans="6:9" x14ac:dyDescent="0.2">
      <c r="F21445" s="310" t="s">
        <v>26647</v>
      </c>
      <c r="G21445" s="311">
        <v>50255</v>
      </c>
      <c r="H21445" s="312" t="s">
        <v>2056</v>
      </c>
      <c r="I21445" s="313" t="s">
        <v>6806</v>
      </c>
    </row>
    <row r="21446" spans="6:9" x14ac:dyDescent="0.2">
      <c r="F21446" s="310" t="s">
        <v>26648</v>
      </c>
      <c r="G21446" s="311">
        <v>50256</v>
      </c>
      <c r="H21446" s="312" t="s">
        <v>2056</v>
      </c>
      <c r="I21446" s="313" t="s">
        <v>6806</v>
      </c>
    </row>
    <row r="21447" spans="6:9" x14ac:dyDescent="0.2">
      <c r="F21447" s="310" t="s">
        <v>26649</v>
      </c>
      <c r="G21447" s="311">
        <v>50257</v>
      </c>
      <c r="H21447" s="312" t="s">
        <v>2056</v>
      </c>
      <c r="I21447" s="313" t="s">
        <v>6806</v>
      </c>
    </row>
    <row r="21448" spans="6:9" x14ac:dyDescent="0.2">
      <c r="F21448" s="310" t="s">
        <v>26650</v>
      </c>
      <c r="G21448" s="311">
        <v>50258</v>
      </c>
      <c r="H21448" s="312" t="s">
        <v>2056</v>
      </c>
      <c r="I21448" s="313" t="s">
        <v>6806</v>
      </c>
    </row>
    <row r="21449" spans="6:9" x14ac:dyDescent="0.2">
      <c r="F21449" s="310" t="s">
        <v>26651</v>
      </c>
      <c r="G21449" s="311">
        <v>50259</v>
      </c>
      <c r="H21449" s="312" t="s">
        <v>2056</v>
      </c>
      <c r="I21449" s="313" t="s">
        <v>6806</v>
      </c>
    </row>
    <row r="21450" spans="6:9" x14ac:dyDescent="0.2">
      <c r="F21450" s="310" t="s">
        <v>26652</v>
      </c>
      <c r="G21450" s="311">
        <v>50261</v>
      </c>
      <c r="H21450" s="312" t="s">
        <v>2056</v>
      </c>
      <c r="I21450" s="313" t="s">
        <v>6806</v>
      </c>
    </row>
    <row r="21451" spans="6:9" x14ac:dyDescent="0.2">
      <c r="F21451" s="310" t="s">
        <v>26653</v>
      </c>
      <c r="G21451" s="311">
        <v>50262</v>
      </c>
      <c r="H21451" s="312" t="s">
        <v>2056</v>
      </c>
      <c r="I21451" s="313" t="s">
        <v>6806</v>
      </c>
    </row>
    <row r="21452" spans="6:9" x14ac:dyDescent="0.2">
      <c r="F21452" s="310" t="s">
        <v>26654</v>
      </c>
      <c r="G21452" s="311">
        <v>50263</v>
      </c>
      <c r="H21452" s="312" t="s">
        <v>2056</v>
      </c>
      <c r="I21452" s="313" t="s">
        <v>6806</v>
      </c>
    </row>
    <row r="21453" spans="6:9" x14ac:dyDescent="0.2">
      <c r="F21453" s="310" t="s">
        <v>26655</v>
      </c>
      <c r="G21453" s="311">
        <v>50264</v>
      </c>
      <c r="H21453" s="312" t="s">
        <v>2056</v>
      </c>
      <c r="I21453" s="313" t="s">
        <v>6806</v>
      </c>
    </row>
    <row r="21454" spans="6:9" x14ac:dyDescent="0.2">
      <c r="F21454" s="310" t="s">
        <v>26656</v>
      </c>
      <c r="G21454" s="311">
        <v>50265</v>
      </c>
      <c r="H21454" s="312" t="s">
        <v>2056</v>
      </c>
      <c r="I21454" s="313" t="s">
        <v>6806</v>
      </c>
    </row>
    <row r="21455" spans="6:9" x14ac:dyDescent="0.2">
      <c r="F21455" s="310" t="s">
        <v>26657</v>
      </c>
      <c r="G21455" s="311">
        <v>50266</v>
      </c>
      <c r="H21455" s="312" t="s">
        <v>2056</v>
      </c>
      <c r="I21455" s="313" t="s">
        <v>6806</v>
      </c>
    </row>
    <row r="21456" spans="6:9" x14ac:dyDescent="0.2">
      <c r="F21456" s="310" t="s">
        <v>26658</v>
      </c>
      <c r="G21456" s="311">
        <v>50268</v>
      </c>
      <c r="H21456" s="312" t="s">
        <v>2056</v>
      </c>
      <c r="I21456" s="313" t="s">
        <v>6806</v>
      </c>
    </row>
    <row r="21457" spans="6:9" x14ac:dyDescent="0.2">
      <c r="F21457" s="310" t="s">
        <v>26659</v>
      </c>
      <c r="G21457" s="311">
        <v>50269</v>
      </c>
      <c r="H21457" s="312" t="s">
        <v>2056</v>
      </c>
      <c r="I21457" s="313" t="s">
        <v>6806</v>
      </c>
    </row>
    <row r="21458" spans="6:9" x14ac:dyDescent="0.2">
      <c r="F21458" s="310" t="s">
        <v>26660</v>
      </c>
      <c r="G21458" s="311">
        <v>50271</v>
      </c>
      <c r="H21458" s="312" t="s">
        <v>2056</v>
      </c>
      <c r="I21458" s="313" t="s">
        <v>6806</v>
      </c>
    </row>
    <row r="21459" spans="6:9" x14ac:dyDescent="0.2">
      <c r="F21459" s="310" t="s">
        <v>26661</v>
      </c>
      <c r="G21459" s="311">
        <v>50272</v>
      </c>
      <c r="H21459" s="312" t="s">
        <v>2056</v>
      </c>
      <c r="I21459" s="313" t="s">
        <v>6806</v>
      </c>
    </row>
    <row r="21460" spans="6:9" x14ac:dyDescent="0.2">
      <c r="F21460" s="310" t="s">
        <v>26662</v>
      </c>
      <c r="G21460" s="311">
        <v>50273</v>
      </c>
      <c r="H21460" s="312" t="s">
        <v>2056</v>
      </c>
      <c r="I21460" s="313" t="s">
        <v>6806</v>
      </c>
    </row>
    <row r="21461" spans="6:9" x14ac:dyDescent="0.2">
      <c r="F21461" s="310" t="s">
        <v>26663</v>
      </c>
      <c r="G21461" s="311">
        <v>50274</v>
      </c>
      <c r="H21461" s="312" t="s">
        <v>2056</v>
      </c>
      <c r="I21461" s="313" t="s">
        <v>6806</v>
      </c>
    </row>
    <row r="21462" spans="6:9" x14ac:dyDescent="0.2">
      <c r="F21462" s="310" t="s">
        <v>26664</v>
      </c>
      <c r="G21462" s="311">
        <v>50275</v>
      </c>
      <c r="H21462" s="312" t="s">
        <v>2056</v>
      </c>
      <c r="I21462" s="313" t="s">
        <v>6806</v>
      </c>
    </row>
    <row r="21463" spans="6:9" x14ac:dyDescent="0.2">
      <c r="F21463" s="310" t="s">
        <v>26665</v>
      </c>
      <c r="G21463" s="311">
        <v>50276</v>
      </c>
      <c r="H21463" s="312" t="s">
        <v>2056</v>
      </c>
      <c r="I21463" s="313" t="s">
        <v>6806</v>
      </c>
    </row>
    <row r="21464" spans="6:9" x14ac:dyDescent="0.2">
      <c r="F21464" s="310" t="s">
        <v>26666</v>
      </c>
      <c r="G21464" s="311">
        <v>50277</v>
      </c>
      <c r="H21464" s="312" t="s">
        <v>2056</v>
      </c>
      <c r="I21464" s="313" t="s">
        <v>6806</v>
      </c>
    </row>
    <row r="21465" spans="6:9" x14ac:dyDescent="0.2">
      <c r="F21465" s="310" t="s">
        <v>26667</v>
      </c>
      <c r="G21465" s="311">
        <v>50278</v>
      </c>
      <c r="H21465" s="312" t="s">
        <v>2056</v>
      </c>
      <c r="I21465" s="313" t="s">
        <v>6806</v>
      </c>
    </row>
    <row r="21466" spans="6:9" x14ac:dyDescent="0.2">
      <c r="F21466" s="310" t="s">
        <v>26668</v>
      </c>
      <c r="G21466" s="311">
        <v>50301</v>
      </c>
      <c r="H21466" s="312" t="s">
        <v>2056</v>
      </c>
      <c r="I21466" s="313" t="s">
        <v>6806</v>
      </c>
    </row>
    <row r="21467" spans="6:9" x14ac:dyDescent="0.2">
      <c r="F21467" s="310" t="s">
        <v>26669</v>
      </c>
      <c r="G21467" s="311">
        <v>50302</v>
      </c>
      <c r="H21467" s="312" t="s">
        <v>2056</v>
      </c>
      <c r="I21467" s="313" t="s">
        <v>6806</v>
      </c>
    </row>
    <row r="21468" spans="6:9" x14ac:dyDescent="0.2">
      <c r="F21468" s="310" t="s">
        <v>26670</v>
      </c>
      <c r="G21468" s="311">
        <v>50303</v>
      </c>
      <c r="H21468" s="312" t="s">
        <v>2056</v>
      </c>
      <c r="I21468" s="313" t="s">
        <v>6806</v>
      </c>
    </row>
    <row r="21469" spans="6:9" x14ac:dyDescent="0.2">
      <c r="F21469" s="310" t="s">
        <v>26671</v>
      </c>
      <c r="G21469" s="311">
        <v>50304</v>
      </c>
      <c r="H21469" s="312" t="s">
        <v>2056</v>
      </c>
      <c r="I21469" s="313" t="s">
        <v>6806</v>
      </c>
    </row>
    <row r="21470" spans="6:9" x14ac:dyDescent="0.2">
      <c r="F21470" s="310" t="s">
        <v>26672</v>
      </c>
      <c r="G21470" s="311">
        <v>50305</v>
      </c>
      <c r="H21470" s="312" t="s">
        <v>2056</v>
      </c>
      <c r="I21470" s="313" t="s">
        <v>6806</v>
      </c>
    </row>
    <row r="21471" spans="6:9" x14ac:dyDescent="0.2">
      <c r="F21471" s="310" t="s">
        <v>26673</v>
      </c>
      <c r="G21471" s="311">
        <v>50306</v>
      </c>
      <c r="H21471" s="312" t="s">
        <v>2056</v>
      </c>
      <c r="I21471" s="313" t="s">
        <v>6806</v>
      </c>
    </row>
    <row r="21472" spans="6:9" x14ac:dyDescent="0.2">
      <c r="F21472" s="310" t="s">
        <v>26674</v>
      </c>
      <c r="G21472" s="311">
        <v>50307</v>
      </c>
      <c r="H21472" s="312" t="s">
        <v>2056</v>
      </c>
      <c r="I21472" s="313" t="s">
        <v>6806</v>
      </c>
    </row>
    <row r="21473" spans="6:9" x14ac:dyDescent="0.2">
      <c r="F21473" s="310" t="s">
        <v>26675</v>
      </c>
      <c r="G21473" s="311">
        <v>50308</v>
      </c>
      <c r="H21473" s="312" t="s">
        <v>2056</v>
      </c>
      <c r="I21473" s="313" t="s">
        <v>6806</v>
      </c>
    </row>
    <row r="21474" spans="6:9" x14ac:dyDescent="0.2">
      <c r="F21474" s="310" t="s">
        <v>26676</v>
      </c>
      <c r="G21474" s="311">
        <v>50309</v>
      </c>
      <c r="H21474" s="312" t="s">
        <v>2056</v>
      </c>
      <c r="I21474" s="313" t="s">
        <v>6806</v>
      </c>
    </row>
    <row r="21475" spans="6:9" x14ac:dyDescent="0.2">
      <c r="F21475" s="310" t="s">
        <v>26677</v>
      </c>
      <c r="G21475" s="311">
        <v>50310</v>
      </c>
      <c r="H21475" s="312" t="s">
        <v>2056</v>
      </c>
      <c r="I21475" s="313" t="s">
        <v>6806</v>
      </c>
    </row>
    <row r="21476" spans="6:9" x14ac:dyDescent="0.2">
      <c r="F21476" s="310" t="s">
        <v>26678</v>
      </c>
      <c r="G21476" s="311">
        <v>50311</v>
      </c>
      <c r="H21476" s="312" t="s">
        <v>2056</v>
      </c>
      <c r="I21476" s="313" t="s">
        <v>6806</v>
      </c>
    </row>
    <row r="21477" spans="6:9" x14ac:dyDescent="0.2">
      <c r="F21477" s="310" t="s">
        <v>26679</v>
      </c>
      <c r="G21477" s="311">
        <v>50312</v>
      </c>
      <c r="H21477" s="312" t="s">
        <v>2056</v>
      </c>
      <c r="I21477" s="313" t="s">
        <v>6806</v>
      </c>
    </row>
    <row r="21478" spans="6:9" x14ac:dyDescent="0.2">
      <c r="F21478" s="310" t="s">
        <v>26680</v>
      </c>
      <c r="G21478" s="311">
        <v>50313</v>
      </c>
      <c r="H21478" s="312" t="s">
        <v>2056</v>
      </c>
      <c r="I21478" s="313" t="s">
        <v>6806</v>
      </c>
    </row>
    <row r="21479" spans="6:9" x14ac:dyDescent="0.2">
      <c r="F21479" s="310" t="s">
        <v>26681</v>
      </c>
      <c r="G21479" s="311">
        <v>50314</v>
      </c>
      <c r="H21479" s="312" t="s">
        <v>2056</v>
      </c>
      <c r="I21479" s="313" t="s">
        <v>6806</v>
      </c>
    </row>
    <row r="21480" spans="6:9" x14ac:dyDescent="0.2">
      <c r="F21480" s="310" t="s">
        <v>26682</v>
      </c>
      <c r="G21480" s="311">
        <v>50315</v>
      </c>
      <c r="H21480" s="312" t="s">
        <v>2056</v>
      </c>
      <c r="I21480" s="313" t="s">
        <v>6806</v>
      </c>
    </row>
    <row r="21481" spans="6:9" x14ac:dyDescent="0.2">
      <c r="F21481" s="310" t="s">
        <v>26683</v>
      </c>
      <c r="G21481" s="311">
        <v>50316</v>
      </c>
      <c r="H21481" s="312" t="s">
        <v>2056</v>
      </c>
      <c r="I21481" s="313" t="s">
        <v>6806</v>
      </c>
    </row>
    <row r="21482" spans="6:9" x14ac:dyDescent="0.2">
      <c r="F21482" s="310" t="s">
        <v>26684</v>
      </c>
      <c r="G21482" s="311">
        <v>50317</v>
      </c>
      <c r="H21482" s="312" t="s">
        <v>2056</v>
      </c>
      <c r="I21482" s="313" t="s">
        <v>6806</v>
      </c>
    </row>
    <row r="21483" spans="6:9" x14ac:dyDescent="0.2">
      <c r="F21483" s="310" t="s">
        <v>26685</v>
      </c>
      <c r="G21483" s="311">
        <v>50318</v>
      </c>
      <c r="H21483" s="312" t="s">
        <v>2056</v>
      </c>
      <c r="I21483" s="313" t="s">
        <v>6806</v>
      </c>
    </row>
    <row r="21484" spans="6:9" x14ac:dyDescent="0.2">
      <c r="F21484" s="310" t="s">
        <v>26686</v>
      </c>
      <c r="G21484" s="311">
        <v>50319</v>
      </c>
      <c r="H21484" s="312" t="s">
        <v>2056</v>
      </c>
      <c r="I21484" s="313" t="s">
        <v>6806</v>
      </c>
    </row>
    <row r="21485" spans="6:9" x14ac:dyDescent="0.2">
      <c r="F21485" s="310" t="s">
        <v>26687</v>
      </c>
      <c r="G21485" s="311">
        <v>50320</v>
      </c>
      <c r="H21485" s="312" t="s">
        <v>2056</v>
      </c>
      <c r="I21485" s="313" t="s">
        <v>6806</v>
      </c>
    </row>
    <row r="21486" spans="6:9" x14ac:dyDescent="0.2">
      <c r="F21486" s="310" t="s">
        <v>26688</v>
      </c>
      <c r="G21486" s="311">
        <v>50321</v>
      </c>
      <c r="H21486" s="312" t="s">
        <v>2056</v>
      </c>
      <c r="I21486" s="313" t="s">
        <v>6806</v>
      </c>
    </row>
    <row r="21487" spans="6:9" x14ac:dyDescent="0.2">
      <c r="F21487" s="310" t="s">
        <v>26689</v>
      </c>
      <c r="G21487" s="311">
        <v>50322</v>
      </c>
      <c r="H21487" s="312" t="s">
        <v>2056</v>
      </c>
      <c r="I21487" s="313" t="s">
        <v>6806</v>
      </c>
    </row>
    <row r="21488" spans="6:9" x14ac:dyDescent="0.2">
      <c r="F21488" s="310" t="s">
        <v>26690</v>
      </c>
      <c r="G21488" s="311">
        <v>50323</v>
      </c>
      <c r="H21488" s="312" t="s">
        <v>2056</v>
      </c>
      <c r="I21488" s="313" t="s">
        <v>6806</v>
      </c>
    </row>
    <row r="21489" spans="6:9" x14ac:dyDescent="0.2">
      <c r="F21489" s="310" t="s">
        <v>26691</v>
      </c>
      <c r="G21489" s="311">
        <v>50324</v>
      </c>
      <c r="H21489" s="312" t="s">
        <v>2056</v>
      </c>
      <c r="I21489" s="313" t="s">
        <v>6806</v>
      </c>
    </row>
    <row r="21490" spans="6:9" x14ac:dyDescent="0.2">
      <c r="F21490" s="310" t="s">
        <v>26692</v>
      </c>
      <c r="G21490" s="311">
        <v>50325</v>
      </c>
      <c r="H21490" s="312" t="s">
        <v>2056</v>
      </c>
      <c r="I21490" s="313" t="s">
        <v>6806</v>
      </c>
    </row>
    <row r="21491" spans="6:9" x14ac:dyDescent="0.2">
      <c r="F21491" s="310" t="s">
        <v>26693</v>
      </c>
      <c r="G21491" s="311">
        <v>50327</v>
      </c>
      <c r="H21491" s="312" t="s">
        <v>2056</v>
      </c>
      <c r="I21491" s="313" t="s">
        <v>6806</v>
      </c>
    </row>
    <row r="21492" spans="6:9" x14ac:dyDescent="0.2">
      <c r="F21492" s="310" t="s">
        <v>26694</v>
      </c>
      <c r="G21492" s="311">
        <v>50328</v>
      </c>
      <c r="H21492" s="312" t="s">
        <v>2056</v>
      </c>
      <c r="I21492" s="313" t="s">
        <v>6806</v>
      </c>
    </row>
    <row r="21493" spans="6:9" x14ac:dyDescent="0.2">
      <c r="F21493" s="310" t="s">
        <v>26695</v>
      </c>
      <c r="G21493" s="311">
        <v>50329</v>
      </c>
      <c r="H21493" s="312" t="s">
        <v>2056</v>
      </c>
      <c r="I21493" s="313" t="s">
        <v>6806</v>
      </c>
    </row>
    <row r="21494" spans="6:9" x14ac:dyDescent="0.2">
      <c r="F21494" s="310" t="s">
        <v>26696</v>
      </c>
      <c r="G21494" s="311">
        <v>50330</v>
      </c>
      <c r="H21494" s="312" t="s">
        <v>2056</v>
      </c>
      <c r="I21494" s="313" t="s">
        <v>6806</v>
      </c>
    </row>
    <row r="21495" spans="6:9" x14ac:dyDescent="0.2">
      <c r="F21495" s="310" t="s">
        <v>26697</v>
      </c>
      <c r="G21495" s="311">
        <v>50331</v>
      </c>
      <c r="H21495" s="312" t="s">
        <v>2056</v>
      </c>
      <c r="I21495" s="313" t="s">
        <v>6806</v>
      </c>
    </row>
    <row r="21496" spans="6:9" x14ac:dyDescent="0.2">
      <c r="F21496" s="310" t="s">
        <v>26698</v>
      </c>
      <c r="G21496" s="311">
        <v>50332</v>
      </c>
      <c r="H21496" s="312" t="s">
        <v>2056</v>
      </c>
      <c r="I21496" s="313" t="s">
        <v>6806</v>
      </c>
    </row>
    <row r="21497" spans="6:9" x14ac:dyDescent="0.2">
      <c r="F21497" s="310" t="s">
        <v>26699</v>
      </c>
      <c r="G21497" s="311">
        <v>50333</v>
      </c>
      <c r="H21497" s="312" t="s">
        <v>2056</v>
      </c>
      <c r="I21497" s="313" t="s">
        <v>6806</v>
      </c>
    </row>
    <row r="21498" spans="6:9" x14ac:dyDescent="0.2">
      <c r="F21498" s="310" t="s">
        <v>26700</v>
      </c>
      <c r="G21498" s="311">
        <v>50334</v>
      </c>
      <c r="H21498" s="312" t="s">
        <v>2056</v>
      </c>
      <c r="I21498" s="313" t="s">
        <v>6806</v>
      </c>
    </row>
    <row r="21499" spans="6:9" x14ac:dyDescent="0.2">
      <c r="F21499" s="310" t="s">
        <v>26701</v>
      </c>
      <c r="G21499" s="311">
        <v>50335</v>
      </c>
      <c r="H21499" s="312" t="s">
        <v>2056</v>
      </c>
      <c r="I21499" s="313" t="s">
        <v>6806</v>
      </c>
    </row>
    <row r="21500" spans="6:9" x14ac:dyDescent="0.2">
      <c r="F21500" s="310" t="s">
        <v>26702</v>
      </c>
      <c r="G21500" s="311">
        <v>50336</v>
      </c>
      <c r="H21500" s="312" t="s">
        <v>2056</v>
      </c>
      <c r="I21500" s="313" t="s">
        <v>6806</v>
      </c>
    </row>
    <row r="21501" spans="6:9" x14ac:dyDescent="0.2">
      <c r="F21501" s="310" t="s">
        <v>26703</v>
      </c>
      <c r="G21501" s="311">
        <v>50339</v>
      </c>
      <c r="H21501" s="312" t="s">
        <v>2056</v>
      </c>
      <c r="I21501" s="313" t="s">
        <v>6806</v>
      </c>
    </row>
    <row r="21502" spans="6:9" x14ac:dyDescent="0.2">
      <c r="F21502" s="310" t="s">
        <v>26704</v>
      </c>
      <c r="G21502" s="311">
        <v>50340</v>
      </c>
      <c r="H21502" s="312" t="s">
        <v>2056</v>
      </c>
      <c r="I21502" s="313" t="s">
        <v>6806</v>
      </c>
    </row>
    <row r="21503" spans="6:9" x14ac:dyDescent="0.2">
      <c r="F21503" s="310" t="s">
        <v>26705</v>
      </c>
      <c r="G21503" s="311">
        <v>50359</v>
      </c>
      <c r="H21503" s="312" t="s">
        <v>2056</v>
      </c>
      <c r="I21503" s="313" t="s">
        <v>6806</v>
      </c>
    </row>
    <row r="21504" spans="6:9" x14ac:dyDescent="0.2">
      <c r="F21504" s="310" t="s">
        <v>26706</v>
      </c>
      <c r="G21504" s="311">
        <v>50360</v>
      </c>
      <c r="H21504" s="312" t="s">
        <v>2056</v>
      </c>
      <c r="I21504" s="313" t="s">
        <v>6806</v>
      </c>
    </row>
    <row r="21505" spans="6:9" x14ac:dyDescent="0.2">
      <c r="F21505" s="310" t="s">
        <v>26707</v>
      </c>
      <c r="G21505" s="311">
        <v>50361</v>
      </c>
      <c r="H21505" s="312" t="s">
        <v>2056</v>
      </c>
      <c r="I21505" s="313" t="s">
        <v>6806</v>
      </c>
    </row>
    <row r="21506" spans="6:9" x14ac:dyDescent="0.2">
      <c r="F21506" s="310" t="s">
        <v>26708</v>
      </c>
      <c r="G21506" s="311">
        <v>50362</v>
      </c>
      <c r="H21506" s="312" t="s">
        <v>2056</v>
      </c>
      <c r="I21506" s="313" t="s">
        <v>6806</v>
      </c>
    </row>
    <row r="21507" spans="6:9" x14ac:dyDescent="0.2">
      <c r="F21507" s="310" t="s">
        <v>26709</v>
      </c>
      <c r="G21507" s="311">
        <v>50363</v>
      </c>
      <c r="H21507" s="312" t="s">
        <v>2056</v>
      </c>
      <c r="I21507" s="313" t="s">
        <v>6806</v>
      </c>
    </row>
    <row r="21508" spans="6:9" x14ac:dyDescent="0.2">
      <c r="F21508" s="310" t="s">
        <v>26710</v>
      </c>
      <c r="G21508" s="311">
        <v>50364</v>
      </c>
      <c r="H21508" s="312" t="s">
        <v>2056</v>
      </c>
      <c r="I21508" s="313" t="s">
        <v>6806</v>
      </c>
    </row>
    <row r="21509" spans="6:9" x14ac:dyDescent="0.2">
      <c r="F21509" s="310" t="s">
        <v>26711</v>
      </c>
      <c r="G21509" s="311">
        <v>50367</v>
      </c>
      <c r="H21509" s="312" t="s">
        <v>2056</v>
      </c>
      <c r="I21509" s="313" t="s">
        <v>6806</v>
      </c>
    </row>
    <row r="21510" spans="6:9" x14ac:dyDescent="0.2">
      <c r="F21510" s="310" t="s">
        <v>26712</v>
      </c>
      <c r="G21510" s="311">
        <v>50368</v>
      </c>
      <c r="H21510" s="312" t="s">
        <v>2056</v>
      </c>
      <c r="I21510" s="313" t="s">
        <v>6806</v>
      </c>
    </row>
    <row r="21511" spans="6:9" x14ac:dyDescent="0.2">
      <c r="F21511" s="310" t="s">
        <v>26713</v>
      </c>
      <c r="G21511" s="311">
        <v>50369</v>
      </c>
      <c r="H21511" s="312" t="s">
        <v>2056</v>
      </c>
      <c r="I21511" s="313" t="s">
        <v>6806</v>
      </c>
    </row>
    <row r="21512" spans="6:9" x14ac:dyDescent="0.2">
      <c r="F21512" s="310" t="s">
        <v>26714</v>
      </c>
      <c r="G21512" s="311">
        <v>50380</v>
      </c>
      <c r="H21512" s="312" t="s">
        <v>2056</v>
      </c>
      <c r="I21512" s="313" t="s">
        <v>6806</v>
      </c>
    </row>
    <row r="21513" spans="6:9" x14ac:dyDescent="0.2">
      <c r="F21513" s="310" t="s">
        <v>26715</v>
      </c>
      <c r="G21513" s="311">
        <v>50381</v>
      </c>
      <c r="H21513" s="312" t="s">
        <v>2056</v>
      </c>
      <c r="I21513" s="313" t="s">
        <v>6806</v>
      </c>
    </row>
    <row r="21514" spans="6:9" x14ac:dyDescent="0.2">
      <c r="F21514" s="310" t="s">
        <v>26716</v>
      </c>
      <c r="G21514" s="311">
        <v>50391</v>
      </c>
      <c r="H21514" s="312" t="s">
        <v>2056</v>
      </c>
      <c r="I21514" s="313" t="s">
        <v>6806</v>
      </c>
    </row>
    <row r="21515" spans="6:9" x14ac:dyDescent="0.2">
      <c r="F21515" s="310" t="s">
        <v>26717</v>
      </c>
      <c r="G21515" s="311">
        <v>50392</v>
      </c>
      <c r="H21515" s="312" t="s">
        <v>2056</v>
      </c>
      <c r="I21515" s="313" t="s">
        <v>6806</v>
      </c>
    </row>
    <row r="21516" spans="6:9" x14ac:dyDescent="0.2">
      <c r="F21516" s="310" t="s">
        <v>26718</v>
      </c>
      <c r="G21516" s="311">
        <v>50393</v>
      </c>
      <c r="H21516" s="312" t="s">
        <v>2056</v>
      </c>
      <c r="I21516" s="313" t="s">
        <v>6806</v>
      </c>
    </row>
    <row r="21517" spans="6:9" x14ac:dyDescent="0.2">
      <c r="F21517" s="310" t="s">
        <v>26719</v>
      </c>
      <c r="G21517" s="311">
        <v>50394</v>
      </c>
      <c r="H21517" s="312" t="s">
        <v>2056</v>
      </c>
      <c r="I21517" s="313" t="s">
        <v>6806</v>
      </c>
    </row>
    <row r="21518" spans="6:9" x14ac:dyDescent="0.2">
      <c r="F21518" s="310" t="s">
        <v>26720</v>
      </c>
      <c r="G21518" s="311">
        <v>50395</v>
      </c>
      <c r="H21518" s="312" t="s">
        <v>2056</v>
      </c>
      <c r="I21518" s="313" t="s">
        <v>6806</v>
      </c>
    </row>
    <row r="21519" spans="6:9" x14ac:dyDescent="0.2">
      <c r="F21519" s="310" t="s">
        <v>26721</v>
      </c>
      <c r="G21519" s="311">
        <v>50396</v>
      </c>
      <c r="H21519" s="312" t="s">
        <v>2056</v>
      </c>
      <c r="I21519" s="313" t="s">
        <v>6806</v>
      </c>
    </row>
    <row r="21520" spans="6:9" x14ac:dyDescent="0.2">
      <c r="F21520" s="310" t="s">
        <v>26722</v>
      </c>
      <c r="G21520" s="311">
        <v>50398</v>
      </c>
      <c r="H21520" s="312" t="s">
        <v>2056</v>
      </c>
      <c r="I21520" s="313" t="s">
        <v>6806</v>
      </c>
    </row>
    <row r="21521" spans="6:9" x14ac:dyDescent="0.2">
      <c r="F21521" s="310" t="s">
        <v>26723</v>
      </c>
      <c r="G21521" s="311">
        <v>50401</v>
      </c>
      <c r="H21521" s="312" t="s">
        <v>2056</v>
      </c>
      <c r="I21521" s="313" t="s">
        <v>6806</v>
      </c>
    </row>
    <row r="21522" spans="6:9" x14ac:dyDescent="0.2">
      <c r="F21522" s="310" t="s">
        <v>26724</v>
      </c>
      <c r="G21522" s="311">
        <v>50402</v>
      </c>
      <c r="H21522" s="312" t="s">
        <v>2056</v>
      </c>
      <c r="I21522" s="313" t="s">
        <v>6806</v>
      </c>
    </row>
    <row r="21523" spans="6:9" x14ac:dyDescent="0.2">
      <c r="F21523" s="310" t="s">
        <v>26725</v>
      </c>
      <c r="G21523" s="311">
        <v>50420</v>
      </c>
      <c r="H21523" s="312" t="s">
        <v>2056</v>
      </c>
      <c r="I21523" s="313" t="s">
        <v>6806</v>
      </c>
    </row>
    <row r="21524" spans="6:9" x14ac:dyDescent="0.2">
      <c r="F21524" s="310" t="s">
        <v>26726</v>
      </c>
      <c r="G21524" s="311">
        <v>50421</v>
      </c>
      <c r="H21524" s="312" t="s">
        <v>2056</v>
      </c>
      <c r="I21524" s="313" t="s">
        <v>6806</v>
      </c>
    </row>
    <row r="21525" spans="6:9" x14ac:dyDescent="0.2">
      <c r="F21525" s="310" t="s">
        <v>26727</v>
      </c>
      <c r="G21525" s="311">
        <v>50423</v>
      </c>
      <c r="H21525" s="312" t="s">
        <v>2056</v>
      </c>
      <c r="I21525" s="313" t="s">
        <v>6806</v>
      </c>
    </row>
    <row r="21526" spans="6:9" x14ac:dyDescent="0.2">
      <c r="F21526" s="310" t="s">
        <v>26728</v>
      </c>
      <c r="G21526" s="311">
        <v>50424</v>
      </c>
      <c r="H21526" s="312" t="s">
        <v>2056</v>
      </c>
      <c r="I21526" s="313" t="s">
        <v>6806</v>
      </c>
    </row>
    <row r="21527" spans="6:9" x14ac:dyDescent="0.2">
      <c r="F21527" s="310" t="s">
        <v>26729</v>
      </c>
      <c r="G21527" s="311">
        <v>50426</v>
      </c>
      <c r="H21527" s="312" t="s">
        <v>2056</v>
      </c>
      <c r="I21527" s="313" t="s">
        <v>6806</v>
      </c>
    </row>
    <row r="21528" spans="6:9" x14ac:dyDescent="0.2">
      <c r="F21528" s="310" t="s">
        <v>26730</v>
      </c>
      <c r="G21528" s="311">
        <v>50427</v>
      </c>
      <c r="H21528" s="312" t="s">
        <v>2056</v>
      </c>
      <c r="I21528" s="313" t="s">
        <v>6806</v>
      </c>
    </row>
    <row r="21529" spans="6:9" x14ac:dyDescent="0.2">
      <c r="F21529" s="310" t="s">
        <v>26731</v>
      </c>
      <c r="G21529" s="311">
        <v>50428</v>
      </c>
      <c r="H21529" s="312" t="s">
        <v>2056</v>
      </c>
      <c r="I21529" s="313" t="s">
        <v>6806</v>
      </c>
    </row>
    <row r="21530" spans="6:9" x14ac:dyDescent="0.2">
      <c r="F21530" s="310" t="s">
        <v>26732</v>
      </c>
      <c r="G21530" s="311">
        <v>50430</v>
      </c>
      <c r="H21530" s="312" t="s">
        <v>2056</v>
      </c>
      <c r="I21530" s="313" t="s">
        <v>6806</v>
      </c>
    </row>
    <row r="21531" spans="6:9" x14ac:dyDescent="0.2">
      <c r="F21531" s="310" t="s">
        <v>26733</v>
      </c>
      <c r="G21531" s="311">
        <v>50431</v>
      </c>
      <c r="H21531" s="312" t="s">
        <v>2056</v>
      </c>
      <c r="I21531" s="313" t="s">
        <v>6806</v>
      </c>
    </row>
    <row r="21532" spans="6:9" x14ac:dyDescent="0.2">
      <c r="F21532" s="310" t="s">
        <v>26734</v>
      </c>
      <c r="G21532" s="311">
        <v>50432</v>
      </c>
      <c r="H21532" s="312" t="s">
        <v>2056</v>
      </c>
      <c r="I21532" s="313" t="s">
        <v>6806</v>
      </c>
    </row>
    <row r="21533" spans="6:9" x14ac:dyDescent="0.2">
      <c r="F21533" s="310" t="s">
        <v>26735</v>
      </c>
      <c r="G21533" s="311">
        <v>50433</v>
      </c>
      <c r="H21533" s="312" t="s">
        <v>2056</v>
      </c>
      <c r="I21533" s="313" t="s">
        <v>6806</v>
      </c>
    </row>
    <row r="21534" spans="6:9" x14ac:dyDescent="0.2">
      <c r="F21534" s="310" t="s">
        <v>26736</v>
      </c>
      <c r="G21534" s="311">
        <v>50434</v>
      </c>
      <c r="H21534" s="312" t="s">
        <v>2056</v>
      </c>
      <c r="I21534" s="313" t="s">
        <v>6806</v>
      </c>
    </row>
    <row r="21535" spans="6:9" x14ac:dyDescent="0.2">
      <c r="F21535" s="310" t="s">
        <v>26737</v>
      </c>
      <c r="G21535" s="311">
        <v>50435</v>
      </c>
      <c r="H21535" s="312" t="s">
        <v>2056</v>
      </c>
      <c r="I21535" s="313" t="s">
        <v>6806</v>
      </c>
    </row>
    <row r="21536" spans="6:9" x14ac:dyDescent="0.2">
      <c r="F21536" s="310" t="s">
        <v>26738</v>
      </c>
      <c r="G21536" s="311">
        <v>50436</v>
      </c>
      <c r="H21536" s="312" t="s">
        <v>2056</v>
      </c>
      <c r="I21536" s="313" t="s">
        <v>6806</v>
      </c>
    </row>
    <row r="21537" spans="6:9" x14ac:dyDescent="0.2">
      <c r="F21537" s="310" t="s">
        <v>26739</v>
      </c>
      <c r="G21537" s="311">
        <v>50438</v>
      </c>
      <c r="H21537" s="312" t="s">
        <v>2056</v>
      </c>
      <c r="I21537" s="313" t="s">
        <v>6806</v>
      </c>
    </row>
    <row r="21538" spans="6:9" x14ac:dyDescent="0.2">
      <c r="F21538" s="310" t="s">
        <v>26740</v>
      </c>
      <c r="G21538" s="311">
        <v>50439</v>
      </c>
      <c r="H21538" s="312" t="s">
        <v>2056</v>
      </c>
      <c r="I21538" s="313" t="s">
        <v>6806</v>
      </c>
    </row>
    <row r="21539" spans="6:9" x14ac:dyDescent="0.2">
      <c r="F21539" s="310" t="s">
        <v>26741</v>
      </c>
      <c r="G21539" s="311">
        <v>50440</v>
      </c>
      <c r="H21539" s="312" t="s">
        <v>2056</v>
      </c>
      <c r="I21539" s="313" t="s">
        <v>6806</v>
      </c>
    </row>
    <row r="21540" spans="6:9" x14ac:dyDescent="0.2">
      <c r="F21540" s="310" t="s">
        <v>26742</v>
      </c>
      <c r="G21540" s="311">
        <v>50441</v>
      </c>
      <c r="H21540" s="312" t="s">
        <v>2056</v>
      </c>
      <c r="I21540" s="313" t="s">
        <v>6806</v>
      </c>
    </row>
    <row r="21541" spans="6:9" x14ac:dyDescent="0.2">
      <c r="F21541" s="310" t="s">
        <v>26743</v>
      </c>
      <c r="G21541" s="311">
        <v>50444</v>
      </c>
      <c r="H21541" s="312" t="s">
        <v>2056</v>
      </c>
      <c r="I21541" s="313" t="s">
        <v>6806</v>
      </c>
    </row>
    <row r="21542" spans="6:9" x14ac:dyDescent="0.2">
      <c r="F21542" s="310" t="s">
        <v>26744</v>
      </c>
      <c r="G21542" s="311">
        <v>50446</v>
      </c>
      <c r="H21542" s="312" t="s">
        <v>2056</v>
      </c>
      <c r="I21542" s="313" t="s">
        <v>6806</v>
      </c>
    </row>
    <row r="21543" spans="6:9" x14ac:dyDescent="0.2">
      <c r="F21543" s="310" t="s">
        <v>26745</v>
      </c>
      <c r="G21543" s="311">
        <v>50447</v>
      </c>
      <c r="H21543" s="312" t="s">
        <v>2056</v>
      </c>
      <c r="I21543" s="313" t="s">
        <v>6806</v>
      </c>
    </row>
    <row r="21544" spans="6:9" x14ac:dyDescent="0.2">
      <c r="F21544" s="310" t="s">
        <v>26746</v>
      </c>
      <c r="G21544" s="311">
        <v>50448</v>
      </c>
      <c r="H21544" s="312" t="s">
        <v>2056</v>
      </c>
      <c r="I21544" s="313" t="s">
        <v>6806</v>
      </c>
    </row>
    <row r="21545" spans="6:9" x14ac:dyDescent="0.2">
      <c r="F21545" s="310" t="s">
        <v>26747</v>
      </c>
      <c r="G21545" s="311">
        <v>50449</v>
      </c>
      <c r="H21545" s="312" t="s">
        <v>2056</v>
      </c>
      <c r="I21545" s="313" t="s">
        <v>6806</v>
      </c>
    </row>
    <row r="21546" spans="6:9" x14ac:dyDescent="0.2">
      <c r="F21546" s="310" t="s">
        <v>26748</v>
      </c>
      <c r="G21546" s="311">
        <v>50450</v>
      </c>
      <c r="H21546" s="312" t="s">
        <v>2056</v>
      </c>
      <c r="I21546" s="313" t="s">
        <v>6806</v>
      </c>
    </row>
    <row r="21547" spans="6:9" x14ac:dyDescent="0.2">
      <c r="F21547" s="310" t="s">
        <v>26749</v>
      </c>
      <c r="G21547" s="311">
        <v>50451</v>
      </c>
      <c r="H21547" s="312" t="s">
        <v>2056</v>
      </c>
      <c r="I21547" s="313" t="s">
        <v>6806</v>
      </c>
    </row>
    <row r="21548" spans="6:9" x14ac:dyDescent="0.2">
      <c r="F21548" s="310" t="s">
        <v>26750</v>
      </c>
      <c r="G21548" s="311">
        <v>50452</v>
      </c>
      <c r="H21548" s="312" t="s">
        <v>2056</v>
      </c>
      <c r="I21548" s="313" t="s">
        <v>6806</v>
      </c>
    </row>
    <row r="21549" spans="6:9" x14ac:dyDescent="0.2">
      <c r="F21549" s="310" t="s">
        <v>26751</v>
      </c>
      <c r="G21549" s="311">
        <v>50453</v>
      </c>
      <c r="H21549" s="312" t="s">
        <v>2056</v>
      </c>
      <c r="I21549" s="313" t="s">
        <v>6806</v>
      </c>
    </row>
    <row r="21550" spans="6:9" x14ac:dyDescent="0.2">
      <c r="F21550" s="310" t="s">
        <v>26752</v>
      </c>
      <c r="G21550" s="311">
        <v>50454</v>
      </c>
      <c r="H21550" s="312" t="s">
        <v>2056</v>
      </c>
      <c r="I21550" s="313" t="s">
        <v>6806</v>
      </c>
    </row>
    <row r="21551" spans="6:9" x14ac:dyDescent="0.2">
      <c r="F21551" s="310" t="s">
        <v>26753</v>
      </c>
      <c r="G21551" s="311">
        <v>50455</v>
      </c>
      <c r="H21551" s="312" t="s">
        <v>2056</v>
      </c>
      <c r="I21551" s="313" t="s">
        <v>6806</v>
      </c>
    </row>
    <row r="21552" spans="6:9" x14ac:dyDescent="0.2">
      <c r="F21552" s="310" t="s">
        <v>26754</v>
      </c>
      <c r="G21552" s="311">
        <v>50456</v>
      </c>
      <c r="H21552" s="312" t="s">
        <v>2056</v>
      </c>
      <c r="I21552" s="313" t="s">
        <v>6806</v>
      </c>
    </row>
    <row r="21553" spans="6:9" x14ac:dyDescent="0.2">
      <c r="F21553" s="310" t="s">
        <v>26755</v>
      </c>
      <c r="G21553" s="311">
        <v>50457</v>
      </c>
      <c r="H21553" s="312" t="s">
        <v>2056</v>
      </c>
      <c r="I21553" s="313" t="s">
        <v>6806</v>
      </c>
    </row>
    <row r="21554" spans="6:9" x14ac:dyDescent="0.2">
      <c r="F21554" s="310" t="s">
        <v>26756</v>
      </c>
      <c r="G21554" s="311">
        <v>50458</v>
      </c>
      <c r="H21554" s="312" t="s">
        <v>2056</v>
      </c>
      <c r="I21554" s="313" t="s">
        <v>6806</v>
      </c>
    </row>
    <row r="21555" spans="6:9" x14ac:dyDescent="0.2">
      <c r="F21555" s="310" t="s">
        <v>26757</v>
      </c>
      <c r="G21555" s="311">
        <v>50459</v>
      </c>
      <c r="H21555" s="312" t="s">
        <v>2056</v>
      </c>
      <c r="I21555" s="313" t="s">
        <v>6806</v>
      </c>
    </row>
    <row r="21556" spans="6:9" x14ac:dyDescent="0.2">
      <c r="F21556" s="310" t="s">
        <v>26758</v>
      </c>
      <c r="G21556" s="311">
        <v>50460</v>
      </c>
      <c r="H21556" s="312" t="s">
        <v>2056</v>
      </c>
      <c r="I21556" s="313" t="s">
        <v>6806</v>
      </c>
    </row>
    <row r="21557" spans="6:9" x14ac:dyDescent="0.2">
      <c r="F21557" s="310" t="s">
        <v>26759</v>
      </c>
      <c r="G21557" s="311">
        <v>50461</v>
      </c>
      <c r="H21557" s="312" t="s">
        <v>2056</v>
      </c>
      <c r="I21557" s="313" t="s">
        <v>6806</v>
      </c>
    </row>
    <row r="21558" spans="6:9" x14ac:dyDescent="0.2">
      <c r="F21558" s="310" t="s">
        <v>26760</v>
      </c>
      <c r="G21558" s="311">
        <v>50464</v>
      </c>
      <c r="H21558" s="312" t="s">
        <v>2056</v>
      </c>
      <c r="I21558" s="313" t="s">
        <v>6806</v>
      </c>
    </row>
    <row r="21559" spans="6:9" x14ac:dyDescent="0.2">
      <c r="F21559" s="310" t="s">
        <v>26761</v>
      </c>
      <c r="G21559" s="311">
        <v>50465</v>
      </c>
      <c r="H21559" s="312" t="s">
        <v>2056</v>
      </c>
      <c r="I21559" s="313" t="s">
        <v>6806</v>
      </c>
    </row>
    <row r="21560" spans="6:9" x14ac:dyDescent="0.2">
      <c r="F21560" s="310" t="s">
        <v>26762</v>
      </c>
      <c r="G21560" s="311">
        <v>50466</v>
      </c>
      <c r="H21560" s="312" t="s">
        <v>2056</v>
      </c>
      <c r="I21560" s="313" t="s">
        <v>6806</v>
      </c>
    </row>
    <row r="21561" spans="6:9" x14ac:dyDescent="0.2">
      <c r="F21561" s="310" t="s">
        <v>26763</v>
      </c>
      <c r="G21561" s="311">
        <v>50467</v>
      </c>
      <c r="H21561" s="312" t="s">
        <v>2056</v>
      </c>
      <c r="I21561" s="313" t="s">
        <v>6806</v>
      </c>
    </row>
    <row r="21562" spans="6:9" x14ac:dyDescent="0.2">
      <c r="F21562" s="310" t="s">
        <v>26764</v>
      </c>
      <c r="G21562" s="311">
        <v>50468</v>
      </c>
      <c r="H21562" s="312" t="s">
        <v>2056</v>
      </c>
      <c r="I21562" s="313" t="s">
        <v>6806</v>
      </c>
    </row>
    <row r="21563" spans="6:9" x14ac:dyDescent="0.2">
      <c r="F21563" s="310" t="s">
        <v>26765</v>
      </c>
      <c r="G21563" s="311">
        <v>50469</v>
      </c>
      <c r="H21563" s="312" t="s">
        <v>2056</v>
      </c>
      <c r="I21563" s="313" t="s">
        <v>6806</v>
      </c>
    </row>
    <row r="21564" spans="6:9" x14ac:dyDescent="0.2">
      <c r="F21564" s="310" t="s">
        <v>26766</v>
      </c>
      <c r="G21564" s="311">
        <v>50470</v>
      </c>
      <c r="H21564" s="312" t="s">
        <v>2056</v>
      </c>
      <c r="I21564" s="313" t="s">
        <v>6806</v>
      </c>
    </row>
    <row r="21565" spans="6:9" x14ac:dyDescent="0.2">
      <c r="F21565" s="310" t="s">
        <v>26767</v>
      </c>
      <c r="G21565" s="311">
        <v>50471</v>
      </c>
      <c r="H21565" s="312" t="s">
        <v>2056</v>
      </c>
      <c r="I21565" s="313" t="s">
        <v>6806</v>
      </c>
    </row>
    <row r="21566" spans="6:9" x14ac:dyDescent="0.2">
      <c r="F21566" s="310" t="s">
        <v>26768</v>
      </c>
      <c r="G21566" s="311">
        <v>50472</v>
      </c>
      <c r="H21566" s="312" t="s">
        <v>2056</v>
      </c>
      <c r="I21566" s="313" t="s">
        <v>6806</v>
      </c>
    </row>
    <row r="21567" spans="6:9" x14ac:dyDescent="0.2">
      <c r="F21567" s="310" t="s">
        <v>26769</v>
      </c>
      <c r="G21567" s="311">
        <v>50473</v>
      </c>
      <c r="H21567" s="312" t="s">
        <v>2056</v>
      </c>
      <c r="I21567" s="313" t="s">
        <v>6806</v>
      </c>
    </row>
    <row r="21568" spans="6:9" x14ac:dyDescent="0.2">
      <c r="F21568" s="310" t="s">
        <v>26770</v>
      </c>
      <c r="G21568" s="311">
        <v>50475</v>
      </c>
      <c r="H21568" s="312" t="s">
        <v>2056</v>
      </c>
      <c r="I21568" s="313" t="s">
        <v>6806</v>
      </c>
    </row>
    <row r="21569" spans="6:9" x14ac:dyDescent="0.2">
      <c r="F21569" s="310" t="s">
        <v>26771</v>
      </c>
      <c r="G21569" s="311">
        <v>50476</v>
      </c>
      <c r="H21569" s="312" t="s">
        <v>2056</v>
      </c>
      <c r="I21569" s="313" t="s">
        <v>6806</v>
      </c>
    </row>
    <row r="21570" spans="6:9" x14ac:dyDescent="0.2">
      <c r="F21570" s="310" t="s">
        <v>26772</v>
      </c>
      <c r="G21570" s="311">
        <v>50477</v>
      </c>
      <c r="H21570" s="312" t="s">
        <v>2056</v>
      </c>
      <c r="I21570" s="313" t="s">
        <v>6806</v>
      </c>
    </row>
    <row r="21571" spans="6:9" x14ac:dyDescent="0.2">
      <c r="F21571" s="310" t="s">
        <v>26773</v>
      </c>
      <c r="G21571" s="311">
        <v>50478</v>
      </c>
      <c r="H21571" s="312" t="s">
        <v>2056</v>
      </c>
      <c r="I21571" s="313" t="s">
        <v>6806</v>
      </c>
    </row>
    <row r="21572" spans="6:9" x14ac:dyDescent="0.2">
      <c r="F21572" s="310" t="s">
        <v>26774</v>
      </c>
      <c r="G21572" s="311">
        <v>50479</v>
      </c>
      <c r="H21572" s="312" t="s">
        <v>2056</v>
      </c>
      <c r="I21572" s="313" t="s">
        <v>6806</v>
      </c>
    </row>
    <row r="21573" spans="6:9" x14ac:dyDescent="0.2">
      <c r="F21573" s="310" t="s">
        <v>26775</v>
      </c>
      <c r="G21573" s="311">
        <v>50480</v>
      </c>
      <c r="H21573" s="312" t="s">
        <v>2056</v>
      </c>
      <c r="I21573" s="313" t="s">
        <v>6806</v>
      </c>
    </row>
    <row r="21574" spans="6:9" x14ac:dyDescent="0.2">
      <c r="F21574" s="310" t="s">
        <v>26776</v>
      </c>
      <c r="G21574" s="311">
        <v>50481</v>
      </c>
      <c r="H21574" s="312" t="s">
        <v>2056</v>
      </c>
      <c r="I21574" s="313" t="s">
        <v>6806</v>
      </c>
    </row>
    <row r="21575" spans="6:9" x14ac:dyDescent="0.2">
      <c r="F21575" s="310" t="s">
        <v>26777</v>
      </c>
      <c r="G21575" s="311">
        <v>50482</v>
      </c>
      <c r="H21575" s="312" t="s">
        <v>2056</v>
      </c>
      <c r="I21575" s="313" t="s">
        <v>6806</v>
      </c>
    </row>
    <row r="21576" spans="6:9" x14ac:dyDescent="0.2">
      <c r="F21576" s="310" t="s">
        <v>26778</v>
      </c>
      <c r="G21576" s="311">
        <v>50483</v>
      </c>
      <c r="H21576" s="312" t="s">
        <v>2056</v>
      </c>
      <c r="I21576" s="313" t="s">
        <v>6806</v>
      </c>
    </row>
    <row r="21577" spans="6:9" x14ac:dyDescent="0.2">
      <c r="F21577" s="310" t="s">
        <v>26779</v>
      </c>
      <c r="G21577" s="311">
        <v>50484</v>
      </c>
      <c r="H21577" s="312" t="s">
        <v>2056</v>
      </c>
      <c r="I21577" s="313" t="s">
        <v>6806</v>
      </c>
    </row>
    <row r="21578" spans="6:9" x14ac:dyDescent="0.2">
      <c r="F21578" s="310" t="s">
        <v>26780</v>
      </c>
      <c r="G21578" s="311">
        <v>50501</v>
      </c>
      <c r="H21578" s="312" t="s">
        <v>2056</v>
      </c>
      <c r="I21578" s="313" t="s">
        <v>6806</v>
      </c>
    </row>
    <row r="21579" spans="6:9" x14ac:dyDescent="0.2">
      <c r="F21579" s="310" t="s">
        <v>26781</v>
      </c>
      <c r="G21579" s="311">
        <v>50510</v>
      </c>
      <c r="H21579" s="312" t="s">
        <v>2056</v>
      </c>
      <c r="I21579" s="313" t="s">
        <v>6806</v>
      </c>
    </row>
    <row r="21580" spans="6:9" x14ac:dyDescent="0.2">
      <c r="F21580" s="310" t="s">
        <v>26782</v>
      </c>
      <c r="G21580" s="311">
        <v>50511</v>
      </c>
      <c r="H21580" s="312" t="s">
        <v>2056</v>
      </c>
      <c r="I21580" s="313" t="s">
        <v>6806</v>
      </c>
    </row>
    <row r="21581" spans="6:9" x14ac:dyDescent="0.2">
      <c r="F21581" s="310" t="s">
        <v>26783</v>
      </c>
      <c r="G21581" s="311">
        <v>50514</v>
      </c>
      <c r="H21581" s="312" t="s">
        <v>2056</v>
      </c>
      <c r="I21581" s="313" t="s">
        <v>6806</v>
      </c>
    </row>
    <row r="21582" spans="6:9" x14ac:dyDescent="0.2">
      <c r="F21582" s="310" t="s">
        <v>26784</v>
      </c>
      <c r="G21582" s="311">
        <v>50515</v>
      </c>
      <c r="H21582" s="312" t="s">
        <v>2056</v>
      </c>
      <c r="I21582" s="313" t="s">
        <v>6806</v>
      </c>
    </row>
    <row r="21583" spans="6:9" x14ac:dyDescent="0.2">
      <c r="F21583" s="310" t="s">
        <v>26785</v>
      </c>
      <c r="G21583" s="311">
        <v>50516</v>
      </c>
      <c r="H21583" s="312" t="s">
        <v>2056</v>
      </c>
      <c r="I21583" s="313" t="s">
        <v>6806</v>
      </c>
    </row>
    <row r="21584" spans="6:9" x14ac:dyDescent="0.2">
      <c r="F21584" s="310" t="s">
        <v>26786</v>
      </c>
      <c r="G21584" s="311">
        <v>50517</v>
      </c>
      <c r="H21584" s="312" t="s">
        <v>2056</v>
      </c>
      <c r="I21584" s="313" t="s">
        <v>6806</v>
      </c>
    </row>
    <row r="21585" spans="6:9" x14ac:dyDescent="0.2">
      <c r="F21585" s="310" t="s">
        <v>26787</v>
      </c>
      <c r="G21585" s="311">
        <v>50518</v>
      </c>
      <c r="H21585" s="312" t="s">
        <v>2056</v>
      </c>
      <c r="I21585" s="313" t="s">
        <v>6806</v>
      </c>
    </row>
    <row r="21586" spans="6:9" x14ac:dyDescent="0.2">
      <c r="F21586" s="310" t="s">
        <v>26788</v>
      </c>
      <c r="G21586" s="311">
        <v>50519</v>
      </c>
      <c r="H21586" s="312" t="s">
        <v>2056</v>
      </c>
      <c r="I21586" s="313" t="s">
        <v>6806</v>
      </c>
    </row>
    <row r="21587" spans="6:9" x14ac:dyDescent="0.2">
      <c r="F21587" s="310" t="s">
        <v>26789</v>
      </c>
      <c r="G21587" s="311">
        <v>50520</v>
      </c>
      <c r="H21587" s="312" t="s">
        <v>2056</v>
      </c>
      <c r="I21587" s="313" t="s">
        <v>6806</v>
      </c>
    </row>
    <row r="21588" spans="6:9" x14ac:dyDescent="0.2">
      <c r="F21588" s="310" t="s">
        <v>26790</v>
      </c>
      <c r="G21588" s="311">
        <v>50521</v>
      </c>
      <c r="H21588" s="312" t="s">
        <v>2056</v>
      </c>
      <c r="I21588" s="313" t="s">
        <v>6806</v>
      </c>
    </row>
    <row r="21589" spans="6:9" x14ac:dyDescent="0.2">
      <c r="F21589" s="310" t="s">
        <v>26791</v>
      </c>
      <c r="G21589" s="311">
        <v>50522</v>
      </c>
      <c r="H21589" s="312" t="s">
        <v>2056</v>
      </c>
      <c r="I21589" s="313" t="s">
        <v>6806</v>
      </c>
    </row>
    <row r="21590" spans="6:9" x14ac:dyDescent="0.2">
      <c r="F21590" s="310" t="s">
        <v>26792</v>
      </c>
      <c r="G21590" s="311">
        <v>50523</v>
      </c>
      <c r="H21590" s="312" t="s">
        <v>2056</v>
      </c>
      <c r="I21590" s="313" t="s">
        <v>6806</v>
      </c>
    </row>
    <row r="21591" spans="6:9" x14ac:dyDescent="0.2">
      <c r="F21591" s="310" t="s">
        <v>26793</v>
      </c>
      <c r="G21591" s="311">
        <v>50524</v>
      </c>
      <c r="H21591" s="312" t="s">
        <v>2056</v>
      </c>
      <c r="I21591" s="313" t="s">
        <v>6806</v>
      </c>
    </row>
    <row r="21592" spans="6:9" x14ac:dyDescent="0.2">
      <c r="F21592" s="310" t="s">
        <v>26794</v>
      </c>
      <c r="G21592" s="311">
        <v>50525</v>
      </c>
      <c r="H21592" s="312" t="s">
        <v>2056</v>
      </c>
      <c r="I21592" s="313" t="s">
        <v>6806</v>
      </c>
    </row>
    <row r="21593" spans="6:9" x14ac:dyDescent="0.2">
      <c r="F21593" s="310" t="s">
        <v>26795</v>
      </c>
      <c r="G21593" s="311">
        <v>50526</v>
      </c>
      <c r="H21593" s="312" t="s">
        <v>2056</v>
      </c>
      <c r="I21593" s="313" t="s">
        <v>6806</v>
      </c>
    </row>
    <row r="21594" spans="6:9" x14ac:dyDescent="0.2">
      <c r="F21594" s="310" t="s">
        <v>26796</v>
      </c>
      <c r="G21594" s="311">
        <v>50527</v>
      </c>
      <c r="H21594" s="312" t="s">
        <v>2056</v>
      </c>
      <c r="I21594" s="313" t="s">
        <v>6806</v>
      </c>
    </row>
    <row r="21595" spans="6:9" x14ac:dyDescent="0.2">
      <c r="F21595" s="310" t="s">
        <v>26797</v>
      </c>
      <c r="G21595" s="311">
        <v>50528</v>
      </c>
      <c r="H21595" s="312" t="s">
        <v>2056</v>
      </c>
      <c r="I21595" s="313" t="s">
        <v>6806</v>
      </c>
    </row>
    <row r="21596" spans="6:9" x14ac:dyDescent="0.2">
      <c r="F21596" s="310" t="s">
        <v>26798</v>
      </c>
      <c r="G21596" s="311">
        <v>50529</v>
      </c>
      <c r="H21596" s="312" t="s">
        <v>2056</v>
      </c>
      <c r="I21596" s="313" t="s">
        <v>6806</v>
      </c>
    </row>
    <row r="21597" spans="6:9" x14ac:dyDescent="0.2">
      <c r="F21597" s="310" t="s">
        <v>26799</v>
      </c>
      <c r="G21597" s="311">
        <v>50530</v>
      </c>
      <c r="H21597" s="312" t="s">
        <v>2056</v>
      </c>
      <c r="I21597" s="313" t="s">
        <v>6806</v>
      </c>
    </row>
    <row r="21598" spans="6:9" x14ac:dyDescent="0.2">
      <c r="F21598" s="310" t="s">
        <v>26800</v>
      </c>
      <c r="G21598" s="311">
        <v>50531</v>
      </c>
      <c r="H21598" s="312" t="s">
        <v>2056</v>
      </c>
      <c r="I21598" s="313" t="s">
        <v>6806</v>
      </c>
    </row>
    <row r="21599" spans="6:9" x14ac:dyDescent="0.2">
      <c r="F21599" s="310" t="s">
        <v>26801</v>
      </c>
      <c r="G21599" s="311">
        <v>50532</v>
      </c>
      <c r="H21599" s="312" t="s">
        <v>2056</v>
      </c>
      <c r="I21599" s="313" t="s">
        <v>6806</v>
      </c>
    </row>
    <row r="21600" spans="6:9" x14ac:dyDescent="0.2">
      <c r="F21600" s="310" t="s">
        <v>26802</v>
      </c>
      <c r="G21600" s="311">
        <v>50533</v>
      </c>
      <c r="H21600" s="312" t="s">
        <v>2056</v>
      </c>
      <c r="I21600" s="313" t="s">
        <v>6806</v>
      </c>
    </row>
    <row r="21601" spans="6:9" x14ac:dyDescent="0.2">
      <c r="F21601" s="310" t="s">
        <v>26803</v>
      </c>
      <c r="G21601" s="311">
        <v>50535</v>
      </c>
      <c r="H21601" s="312" t="s">
        <v>2056</v>
      </c>
      <c r="I21601" s="313" t="s">
        <v>6806</v>
      </c>
    </row>
    <row r="21602" spans="6:9" x14ac:dyDescent="0.2">
      <c r="F21602" s="310" t="s">
        <v>26804</v>
      </c>
      <c r="G21602" s="311">
        <v>50536</v>
      </c>
      <c r="H21602" s="312" t="s">
        <v>2056</v>
      </c>
      <c r="I21602" s="313" t="s">
        <v>6806</v>
      </c>
    </row>
    <row r="21603" spans="6:9" x14ac:dyDescent="0.2">
      <c r="F21603" s="310" t="s">
        <v>26805</v>
      </c>
      <c r="G21603" s="311">
        <v>50538</v>
      </c>
      <c r="H21603" s="312" t="s">
        <v>2056</v>
      </c>
      <c r="I21603" s="313" t="s">
        <v>6806</v>
      </c>
    </row>
    <row r="21604" spans="6:9" x14ac:dyDescent="0.2">
      <c r="F21604" s="310" t="s">
        <v>26806</v>
      </c>
      <c r="G21604" s="311">
        <v>50539</v>
      </c>
      <c r="H21604" s="312" t="s">
        <v>2056</v>
      </c>
      <c r="I21604" s="313" t="s">
        <v>6806</v>
      </c>
    </row>
    <row r="21605" spans="6:9" x14ac:dyDescent="0.2">
      <c r="F21605" s="310" t="s">
        <v>26807</v>
      </c>
      <c r="G21605" s="311">
        <v>50540</v>
      </c>
      <c r="H21605" s="312" t="s">
        <v>2056</v>
      </c>
      <c r="I21605" s="313" t="s">
        <v>6806</v>
      </c>
    </row>
    <row r="21606" spans="6:9" x14ac:dyDescent="0.2">
      <c r="F21606" s="310" t="s">
        <v>26808</v>
      </c>
      <c r="G21606" s="311">
        <v>50541</v>
      </c>
      <c r="H21606" s="312" t="s">
        <v>2056</v>
      </c>
      <c r="I21606" s="313" t="s">
        <v>6806</v>
      </c>
    </row>
    <row r="21607" spans="6:9" x14ac:dyDescent="0.2">
      <c r="F21607" s="310" t="s">
        <v>26809</v>
      </c>
      <c r="G21607" s="311">
        <v>50542</v>
      </c>
      <c r="H21607" s="312" t="s">
        <v>2056</v>
      </c>
      <c r="I21607" s="313" t="s">
        <v>6806</v>
      </c>
    </row>
    <row r="21608" spans="6:9" x14ac:dyDescent="0.2">
      <c r="F21608" s="310" t="s">
        <v>26810</v>
      </c>
      <c r="G21608" s="311">
        <v>50543</v>
      </c>
      <c r="H21608" s="312" t="s">
        <v>2056</v>
      </c>
      <c r="I21608" s="313" t="s">
        <v>6806</v>
      </c>
    </row>
    <row r="21609" spans="6:9" x14ac:dyDescent="0.2">
      <c r="F21609" s="310" t="s">
        <v>26811</v>
      </c>
      <c r="G21609" s="311">
        <v>50544</v>
      </c>
      <c r="H21609" s="312" t="s">
        <v>2056</v>
      </c>
      <c r="I21609" s="313" t="s">
        <v>6806</v>
      </c>
    </row>
    <row r="21610" spans="6:9" x14ac:dyDescent="0.2">
      <c r="F21610" s="310" t="s">
        <v>26812</v>
      </c>
      <c r="G21610" s="311">
        <v>50545</v>
      </c>
      <c r="H21610" s="312" t="s">
        <v>2056</v>
      </c>
      <c r="I21610" s="313" t="s">
        <v>6806</v>
      </c>
    </row>
    <row r="21611" spans="6:9" x14ac:dyDescent="0.2">
      <c r="F21611" s="310" t="s">
        <v>26813</v>
      </c>
      <c r="G21611" s="311">
        <v>50546</v>
      </c>
      <c r="H21611" s="312" t="s">
        <v>2056</v>
      </c>
      <c r="I21611" s="313" t="s">
        <v>6806</v>
      </c>
    </row>
    <row r="21612" spans="6:9" x14ac:dyDescent="0.2">
      <c r="F21612" s="310" t="s">
        <v>26814</v>
      </c>
      <c r="G21612" s="311">
        <v>50548</v>
      </c>
      <c r="H21612" s="312" t="s">
        <v>2056</v>
      </c>
      <c r="I21612" s="313" t="s">
        <v>6806</v>
      </c>
    </row>
    <row r="21613" spans="6:9" x14ac:dyDescent="0.2">
      <c r="F21613" s="310" t="s">
        <v>26815</v>
      </c>
      <c r="G21613" s="311">
        <v>50551</v>
      </c>
      <c r="H21613" s="312" t="s">
        <v>2056</v>
      </c>
      <c r="I21613" s="313" t="s">
        <v>6806</v>
      </c>
    </row>
    <row r="21614" spans="6:9" x14ac:dyDescent="0.2">
      <c r="F21614" s="310" t="s">
        <v>26816</v>
      </c>
      <c r="G21614" s="311">
        <v>50552</v>
      </c>
      <c r="H21614" s="312" t="s">
        <v>2056</v>
      </c>
      <c r="I21614" s="313" t="s">
        <v>6806</v>
      </c>
    </row>
    <row r="21615" spans="6:9" x14ac:dyDescent="0.2">
      <c r="F21615" s="310" t="s">
        <v>26817</v>
      </c>
      <c r="G21615" s="311">
        <v>50554</v>
      </c>
      <c r="H21615" s="312" t="s">
        <v>2056</v>
      </c>
      <c r="I21615" s="313" t="s">
        <v>6806</v>
      </c>
    </row>
    <row r="21616" spans="6:9" x14ac:dyDescent="0.2">
      <c r="F21616" s="310" t="s">
        <v>26818</v>
      </c>
      <c r="G21616" s="311">
        <v>50556</v>
      </c>
      <c r="H21616" s="312" t="s">
        <v>2056</v>
      </c>
      <c r="I21616" s="313" t="s">
        <v>6806</v>
      </c>
    </row>
    <row r="21617" spans="6:9" x14ac:dyDescent="0.2">
      <c r="F21617" s="310" t="s">
        <v>26819</v>
      </c>
      <c r="G21617" s="311">
        <v>50557</v>
      </c>
      <c r="H21617" s="312" t="s">
        <v>2056</v>
      </c>
      <c r="I21617" s="313" t="s">
        <v>6806</v>
      </c>
    </row>
    <row r="21618" spans="6:9" x14ac:dyDescent="0.2">
      <c r="F21618" s="310" t="s">
        <v>26820</v>
      </c>
      <c r="G21618" s="311">
        <v>50558</v>
      </c>
      <c r="H21618" s="312" t="s">
        <v>2056</v>
      </c>
      <c r="I21618" s="313" t="s">
        <v>6806</v>
      </c>
    </row>
    <row r="21619" spans="6:9" x14ac:dyDescent="0.2">
      <c r="F21619" s="310" t="s">
        <v>26821</v>
      </c>
      <c r="G21619" s="311">
        <v>50559</v>
      </c>
      <c r="H21619" s="312" t="s">
        <v>2056</v>
      </c>
      <c r="I21619" s="313" t="s">
        <v>6806</v>
      </c>
    </row>
    <row r="21620" spans="6:9" x14ac:dyDescent="0.2">
      <c r="F21620" s="310" t="s">
        <v>26822</v>
      </c>
      <c r="G21620" s="311">
        <v>50560</v>
      </c>
      <c r="H21620" s="312" t="s">
        <v>2056</v>
      </c>
      <c r="I21620" s="313" t="s">
        <v>6806</v>
      </c>
    </row>
    <row r="21621" spans="6:9" x14ac:dyDescent="0.2">
      <c r="F21621" s="310" t="s">
        <v>26823</v>
      </c>
      <c r="G21621" s="311">
        <v>50561</v>
      </c>
      <c r="H21621" s="312" t="s">
        <v>2056</v>
      </c>
      <c r="I21621" s="313" t="s">
        <v>6806</v>
      </c>
    </row>
    <row r="21622" spans="6:9" x14ac:dyDescent="0.2">
      <c r="F21622" s="310" t="s">
        <v>26824</v>
      </c>
      <c r="G21622" s="311">
        <v>50562</v>
      </c>
      <c r="H21622" s="312" t="s">
        <v>2056</v>
      </c>
      <c r="I21622" s="313" t="s">
        <v>6806</v>
      </c>
    </row>
    <row r="21623" spans="6:9" x14ac:dyDescent="0.2">
      <c r="F21623" s="310" t="s">
        <v>26825</v>
      </c>
      <c r="G21623" s="311">
        <v>50563</v>
      </c>
      <c r="H21623" s="312" t="s">
        <v>2056</v>
      </c>
      <c r="I21623" s="313" t="s">
        <v>6806</v>
      </c>
    </row>
    <row r="21624" spans="6:9" x14ac:dyDescent="0.2">
      <c r="F21624" s="310" t="s">
        <v>26826</v>
      </c>
      <c r="G21624" s="311">
        <v>50565</v>
      </c>
      <c r="H21624" s="312" t="s">
        <v>2056</v>
      </c>
      <c r="I21624" s="313" t="s">
        <v>6806</v>
      </c>
    </row>
    <row r="21625" spans="6:9" x14ac:dyDescent="0.2">
      <c r="F21625" s="310" t="s">
        <v>26827</v>
      </c>
      <c r="G21625" s="311">
        <v>50566</v>
      </c>
      <c r="H21625" s="312" t="s">
        <v>2056</v>
      </c>
      <c r="I21625" s="313" t="s">
        <v>6806</v>
      </c>
    </row>
    <row r="21626" spans="6:9" x14ac:dyDescent="0.2">
      <c r="F21626" s="310" t="s">
        <v>26828</v>
      </c>
      <c r="G21626" s="311">
        <v>50567</v>
      </c>
      <c r="H21626" s="312" t="s">
        <v>2056</v>
      </c>
      <c r="I21626" s="313" t="s">
        <v>6806</v>
      </c>
    </row>
    <row r="21627" spans="6:9" x14ac:dyDescent="0.2">
      <c r="F21627" s="310" t="s">
        <v>26829</v>
      </c>
      <c r="G21627" s="311">
        <v>50568</v>
      </c>
      <c r="H21627" s="312" t="s">
        <v>2056</v>
      </c>
      <c r="I21627" s="313" t="s">
        <v>6806</v>
      </c>
    </row>
    <row r="21628" spans="6:9" x14ac:dyDescent="0.2">
      <c r="F21628" s="310" t="s">
        <v>26830</v>
      </c>
      <c r="G21628" s="311">
        <v>50569</v>
      </c>
      <c r="H21628" s="312" t="s">
        <v>2056</v>
      </c>
      <c r="I21628" s="313" t="s">
        <v>6806</v>
      </c>
    </row>
    <row r="21629" spans="6:9" x14ac:dyDescent="0.2">
      <c r="F21629" s="310" t="s">
        <v>26831</v>
      </c>
      <c r="G21629" s="311">
        <v>50570</v>
      </c>
      <c r="H21629" s="312" t="s">
        <v>2056</v>
      </c>
      <c r="I21629" s="313" t="s">
        <v>6806</v>
      </c>
    </row>
    <row r="21630" spans="6:9" x14ac:dyDescent="0.2">
      <c r="F21630" s="310" t="s">
        <v>26832</v>
      </c>
      <c r="G21630" s="311">
        <v>50571</v>
      </c>
      <c r="H21630" s="312" t="s">
        <v>2056</v>
      </c>
      <c r="I21630" s="313" t="s">
        <v>6806</v>
      </c>
    </row>
    <row r="21631" spans="6:9" x14ac:dyDescent="0.2">
      <c r="F21631" s="310" t="s">
        <v>26833</v>
      </c>
      <c r="G21631" s="311">
        <v>50573</v>
      </c>
      <c r="H21631" s="312" t="s">
        <v>2056</v>
      </c>
      <c r="I21631" s="313" t="s">
        <v>6806</v>
      </c>
    </row>
    <row r="21632" spans="6:9" x14ac:dyDescent="0.2">
      <c r="F21632" s="310" t="s">
        <v>26834</v>
      </c>
      <c r="G21632" s="311">
        <v>50574</v>
      </c>
      <c r="H21632" s="312" t="s">
        <v>2056</v>
      </c>
      <c r="I21632" s="313" t="s">
        <v>6806</v>
      </c>
    </row>
    <row r="21633" spans="6:9" x14ac:dyDescent="0.2">
      <c r="F21633" s="310" t="s">
        <v>26835</v>
      </c>
      <c r="G21633" s="311">
        <v>50575</v>
      </c>
      <c r="H21633" s="312" t="s">
        <v>2056</v>
      </c>
      <c r="I21633" s="313" t="s">
        <v>6806</v>
      </c>
    </row>
    <row r="21634" spans="6:9" x14ac:dyDescent="0.2">
      <c r="F21634" s="310" t="s">
        <v>26836</v>
      </c>
      <c r="G21634" s="311">
        <v>50576</v>
      </c>
      <c r="H21634" s="312" t="s">
        <v>2056</v>
      </c>
      <c r="I21634" s="313" t="s">
        <v>6806</v>
      </c>
    </row>
    <row r="21635" spans="6:9" x14ac:dyDescent="0.2">
      <c r="F21635" s="310" t="s">
        <v>26837</v>
      </c>
      <c r="G21635" s="311">
        <v>50577</v>
      </c>
      <c r="H21635" s="312" t="s">
        <v>2056</v>
      </c>
      <c r="I21635" s="313" t="s">
        <v>6806</v>
      </c>
    </row>
    <row r="21636" spans="6:9" x14ac:dyDescent="0.2">
      <c r="F21636" s="310" t="s">
        <v>26838</v>
      </c>
      <c r="G21636" s="311">
        <v>50578</v>
      </c>
      <c r="H21636" s="312" t="s">
        <v>2056</v>
      </c>
      <c r="I21636" s="313" t="s">
        <v>6806</v>
      </c>
    </row>
    <row r="21637" spans="6:9" x14ac:dyDescent="0.2">
      <c r="F21637" s="310" t="s">
        <v>26839</v>
      </c>
      <c r="G21637" s="311">
        <v>50579</v>
      </c>
      <c r="H21637" s="312" t="s">
        <v>2056</v>
      </c>
      <c r="I21637" s="313" t="s">
        <v>6806</v>
      </c>
    </row>
    <row r="21638" spans="6:9" x14ac:dyDescent="0.2">
      <c r="F21638" s="310" t="s">
        <v>26840</v>
      </c>
      <c r="G21638" s="311">
        <v>50581</v>
      </c>
      <c r="H21638" s="312" t="s">
        <v>2056</v>
      </c>
      <c r="I21638" s="313" t="s">
        <v>6806</v>
      </c>
    </row>
    <row r="21639" spans="6:9" x14ac:dyDescent="0.2">
      <c r="F21639" s="310" t="s">
        <v>26841</v>
      </c>
      <c r="G21639" s="311">
        <v>50582</v>
      </c>
      <c r="H21639" s="312" t="s">
        <v>2056</v>
      </c>
      <c r="I21639" s="313" t="s">
        <v>6806</v>
      </c>
    </row>
    <row r="21640" spans="6:9" x14ac:dyDescent="0.2">
      <c r="F21640" s="310" t="s">
        <v>26842</v>
      </c>
      <c r="G21640" s="311">
        <v>50583</v>
      </c>
      <c r="H21640" s="312" t="s">
        <v>2056</v>
      </c>
      <c r="I21640" s="313" t="s">
        <v>6806</v>
      </c>
    </row>
    <row r="21641" spans="6:9" x14ac:dyDescent="0.2">
      <c r="F21641" s="310" t="s">
        <v>26843</v>
      </c>
      <c r="G21641" s="311">
        <v>50585</v>
      </c>
      <c r="H21641" s="312" t="s">
        <v>2056</v>
      </c>
      <c r="I21641" s="313" t="s">
        <v>6806</v>
      </c>
    </row>
    <row r="21642" spans="6:9" x14ac:dyDescent="0.2">
      <c r="F21642" s="310" t="s">
        <v>26844</v>
      </c>
      <c r="G21642" s="311">
        <v>50586</v>
      </c>
      <c r="H21642" s="312" t="s">
        <v>2056</v>
      </c>
      <c r="I21642" s="313" t="s">
        <v>6806</v>
      </c>
    </row>
    <row r="21643" spans="6:9" x14ac:dyDescent="0.2">
      <c r="F21643" s="310" t="s">
        <v>26845</v>
      </c>
      <c r="G21643" s="311">
        <v>50588</v>
      </c>
      <c r="H21643" s="312" t="s">
        <v>2056</v>
      </c>
      <c r="I21643" s="313" t="s">
        <v>6806</v>
      </c>
    </row>
    <row r="21644" spans="6:9" x14ac:dyDescent="0.2">
      <c r="F21644" s="310" t="s">
        <v>26846</v>
      </c>
      <c r="G21644" s="311">
        <v>50590</v>
      </c>
      <c r="H21644" s="312" t="s">
        <v>2056</v>
      </c>
      <c r="I21644" s="313" t="s">
        <v>6806</v>
      </c>
    </row>
    <row r="21645" spans="6:9" x14ac:dyDescent="0.2">
      <c r="F21645" s="310" t="s">
        <v>26847</v>
      </c>
      <c r="G21645" s="311">
        <v>50591</v>
      </c>
      <c r="H21645" s="312" t="s">
        <v>2056</v>
      </c>
      <c r="I21645" s="313" t="s">
        <v>6806</v>
      </c>
    </row>
    <row r="21646" spans="6:9" x14ac:dyDescent="0.2">
      <c r="F21646" s="310" t="s">
        <v>26848</v>
      </c>
      <c r="G21646" s="311">
        <v>50592</v>
      </c>
      <c r="H21646" s="312" t="s">
        <v>2056</v>
      </c>
      <c r="I21646" s="313" t="s">
        <v>6806</v>
      </c>
    </row>
    <row r="21647" spans="6:9" x14ac:dyDescent="0.2">
      <c r="F21647" s="310" t="s">
        <v>26849</v>
      </c>
      <c r="G21647" s="311">
        <v>50593</v>
      </c>
      <c r="H21647" s="312" t="s">
        <v>2056</v>
      </c>
      <c r="I21647" s="313" t="s">
        <v>6806</v>
      </c>
    </row>
    <row r="21648" spans="6:9" x14ac:dyDescent="0.2">
      <c r="F21648" s="310" t="s">
        <v>26850</v>
      </c>
      <c r="G21648" s="311">
        <v>50594</v>
      </c>
      <c r="H21648" s="312" t="s">
        <v>2056</v>
      </c>
      <c r="I21648" s="313" t="s">
        <v>6806</v>
      </c>
    </row>
    <row r="21649" spans="6:9" x14ac:dyDescent="0.2">
      <c r="F21649" s="310" t="s">
        <v>26851</v>
      </c>
      <c r="G21649" s="311">
        <v>50595</v>
      </c>
      <c r="H21649" s="312" t="s">
        <v>2056</v>
      </c>
      <c r="I21649" s="313" t="s">
        <v>6806</v>
      </c>
    </row>
    <row r="21650" spans="6:9" x14ac:dyDescent="0.2">
      <c r="F21650" s="310" t="s">
        <v>26852</v>
      </c>
      <c r="G21650" s="311">
        <v>50597</v>
      </c>
      <c r="H21650" s="312" t="s">
        <v>2056</v>
      </c>
      <c r="I21650" s="313" t="s">
        <v>6806</v>
      </c>
    </row>
    <row r="21651" spans="6:9" x14ac:dyDescent="0.2">
      <c r="F21651" s="310" t="s">
        <v>26853</v>
      </c>
      <c r="G21651" s="311">
        <v>50598</v>
      </c>
      <c r="H21651" s="312" t="s">
        <v>2056</v>
      </c>
      <c r="I21651" s="313" t="s">
        <v>6806</v>
      </c>
    </row>
    <row r="21652" spans="6:9" x14ac:dyDescent="0.2">
      <c r="F21652" s="310" t="s">
        <v>26854</v>
      </c>
      <c r="G21652" s="311">
        <v>50599</v>
      </c>
      <c r="H21652" s="312" t="s">
        <v>2056</v>
      </c>
      <c r="I21652" s="313" t="s">
        <v>6806</v>
      </c>
    </row>
    <row r="21653" spans="6:9" x14ac:dyDescent="0.2">
      <c r="F21653" s="310" t="s">
        <v>26855</v>
      </c>
      <c r="G21653" s="311">
        <v>50601</v>
      </c>
      <c r="H21653" s="312" t="s">
        <v>2056</v>
      </c>
      <c r="I21653" s="313" t="s">
        <v>6806</v>
      </c>
    </row>
    <row r="21654" spans="6:9" x14ac:dyDescent="0.2">
      <c r="F21654" s="310" t="s">
        <v>26856</v>
      </c>
      <c r="G21654" s="311">
        <v>50602</v>
      </c>
      <c r="H21654" s="312" t="s">
        <v>2056</v>
      </c>
      <c r="I21654" s="313" t="s">
        <v>6806</v>
      </c>
    </row>
    <row r="21655" spans="6:9" x14ac:dyDescent="0.2">
      <c r="F21655" s="310" t="s">
        <v>26857</v>
      </c>
      <c r="G21655" s="311">
        <v>50603</v>
      </c>
      <c r="H21655" s="312" t="s">
        <v>2056</v>
      </c>
      <c r="I21655" s="313" t="s">
        <v>6806</v>
      </c>
    </row>
    <row r="21656" spans="6:9" x14ac:dyDescent="0.2">
      <c r="F21656" s="310" t="s">
        <v>26858</v>
      </c>
      <c r="G21656" s="311">
        <v>50604</v>
      </c>
      <c r="H21656" s="312" t="s">
        <v>2056</v>
      </c>
      <c r="I21656" s="313" t="s">
        <v>6806</v>
      </c>
    </row>
    <row r="21657" spans="6:9" x14ac:dyDescent="0.2">
      <c r="F21657" s="310" t="s">
        <v>26859</v>
      </c>
      <c r="G21657" s="311">
        <v>50605</v>
      </c>
      <c r="H21657" s="312" t="s">
        <v>2056</v>
      </c>
      <c r="I21657" s="313" t="s">
        <v>6806</v>
      </c>
    </row>
    <row r="21658" spans="6:9" x14ac:dyDescent="0.2">
      <c r="F21658" s="310" t="s">
        <v>26860</v>
      </c>
      <c r="G21658" s="311">
        <v>50606</v>
      </c>
      <c r="H21658" s="312" t="s">
        <v>2056</v>
      </c>
      <c r="I21658" s="313" t="s">
        <v>6806</v>
      </c>
    </row>
    <row r="21659" spans="6:9" x14ac:dyDescent="0.2">
      <c r="F21659" s="310" t="s">
        <v>26861</v>
      </c>
      <c r="G21659" s="311">
        <v>50607</v>
      </c>
      <c r="H21659" s="312" t="s">
        <v>2056</v>
      </c>
      <c r="I21659" s="313" t="s">
        <v>6806</v>
      </c>
    </row>
    <row r="21660" spans="6:9" x14ac:dyDescent="0.2">
      <c r="F21660" s="310" t="s">
        <v>26862</v>
      </c>
      <c r="G21660" s="311">
        <v>50608</v>
      </c>
      <c r="H21660" s="312" t="s">
        <v>2056</v>
      </c>
      <c r="I21660" s="313" t="s">
        <v>6806</v>
      </c>
    </row>
    <row r="21661" spans="6:9" x14ac:dyDescent="0.2">
      <c r="F21661" s="310" t="s">
        <v>26863</v>
      </c>
      <c r="G21661" s="311">
        <v>50609</v>
      </c>
      <c r="H21661" s="312" t="s">
        <v>2056</v>
      </c>
      <c r="I21661" s="313" t="s">
        <v>6806</v>
      </c>
    </row>
    <row r="21662" spans="6:9" x14ac:dyDescent="0.2">
      <c r="F21662" s="310" t="s">
        <v>26864</v>
      </c>
      <c r="G21662" s="311">
        <v>50611</v>
      </c>
      <c r="H21662" s="312" t="s">
        <v>2056</v>
      </c>
      <c r="I21662" s="313" t="s">
        <v>6806</v>
      </c>
    </row>
    <row r="21663" spans="6:9" x14ac:dyDescent="0.2">
      <c r="F21663" s="310" t="s">
        <v>26865</v>
      </c>
      <c r="G21663" s="311">
        <v>50612</v>
      </c>
      <c r="H21663" s="312" t="s">
        <v>2056</v>
      </c>
      <c r="I21663" s="313" t="s">
        <v>6806</v>
      </c>
    </row>
    <row r="21664" spans="6:9" x14ac:dyDescent="0.2">
      <c r="F21664" s="310" t="s">
        <v>26866</v>
      </c>
      <c r="G21664" s="311">
        <v>50613</v>
      </c>
      <c r="H21664" s="312" t="s">
        <v>2056</v>
      </c>
      <c r="I21664" s="313" t="s">
        <v>6806</v>
      </c>
    </row>
    <row r="21665" spans="6:9" x14ac:dyDescent="0.2">
      <c r="F21665" s="310" t="s">
        <v>26867</v>
      </c>
      <c r="G21665" s="311">
        <v>50614</v>
      </c>
      <c r="H21665" s="312" t="s">
        <v>2056</v>
      </c>
      <c r="I21665" s="313" t="s">
        <v>6806</v>
      </c>
    </row>
    <row r="21666" spans="6:9" x14ac:dyDescent="0.2">
      <c r="F21666" s="310" t="s">
        <v>26868</v>
      </c>
      <c r="G21666" s="311">
        <v>50616</v>
      </c>
      <c r="H21666" s="312" t="s">
        <v>2056</v>
      </c>
      <c r="I21666" s="313" t="s">
        <v>6806</v>
      </c>
    </row>
    <row r="21667" spans="6:9" x14ac:dyDescent="0.2">
      <c r="F21667" s="310" t="s">
        <v>26869</v>
      </c>
      <c r="G21667" s="311">
        <v>50619</v>
      </c>
      <c r="H21667" s="312" t="s">
        <v>2056</v>
      </c>
      <c r="I21667" s="313" t="s">
        <v>6806</v>
      </c>
    </row>
    <row r="21668" spans="6:9" x14ac:dyDescent="0.2">
      <c r="F21668" s="310" t="s">
        <v>26870</v>
      </c>
      <c r="G21668" s="311">
        <v>50620</v>
      </c>
      <c r="H21668" s="312" t="s">
        <v>2056</v>
      </c>
      <c r="I21668" s="313" t="s">
        <v>6806</v>
      </c>
    </row>
    <row r="21669" spans="6:9" x14ac:dyDescent="0.2">
      <c r="F21669" s="310" t="s">
        <v>26871</v>
      </c>
      <c r="G21669" s="311">
        <v>50621</v>
      </c>
      <c r="H21669" s="312" t="s">
        <v>2056</v>
      </c>
      <c r="I21669" s="313" t="s">
        <v>6806</v>
      </c>
    </row>
    <row r="21670" spans="6:9" x14ac:dyDescent="0.2">
      <c r="F21670" s="310" t="s">
        <v>26872</v>
      </c>
      <c r="G21670" s="311">
        <v>50622</v>
      </c>
      <c r="H21670" s="312" t="s">
        <v>2056</v>
      </c>
      <c r="I21670" s="313" t="s">
        <v>6806</v>
      </c>
    </row>
    <row r="21671" spans="6:9" x14ac:dyDescent="0.2">
      <c r="F21671" s="310" t="s">
        <v>26873</v>
      </c>
      <c r="G21671" s="311">
        <v>50623</v>
      </c>
      <c r="H21671" s="312" t="s">
        <v>2056</v>
      </c>
      <c r="I21671" s="313" t="s">
        <v>6806</v>
      </c>
    </row>
    <row r="21672" spans="6:9" x14ac:dyDescent="0.2">
      <c r="F21672" s="310" t="s">
        <v>26874</v>
      </c>
      <c r="G21672" s="311">
        <v>50624</v>
      </c>
      <c r="H21672" s="312" t="s">
        <v>2056</v>
      </c>
      <c r="I21672" s="313" t="s">
        <v>6806</v>
      </c>
    </row>
    <row r="21673" spans="6:9" x14ac:dyDescent="0.2">
      <c r="F21673" s="310" t="s">
        <v>26875</v>
      </c>
      <c r="G21673" s="311">
        <v>50625</v>
      </c>
      <c r="H21673" s="312" t="s">
        <v>2056</v>
      </c>
      <c r="I21673" s="313" t="s">
        <v>6806</v>
      </c>
    </row>
    <row r="21674" spans="6:9" x14ac:dyDescent="0.2">
      <c r="F21674" s="310" t="s">
        <v>26876</v>
      </c>
      <c r="G21674" s="311">
        <v>50626</v>
      </c>
      <c r="H21674" s="312" t="s">
        <v>2056</v>
      </c>
      <c r="I21674" s="313" t="s">
        <v>6806</v>
      </c>
    </row>
    <row r="21675" spans="6:9" x14ac:dyDescent="0.2">
      <c r="F21675" s="310" t="s">
        <v>26877</v>
      </c>
      <c r="G21675" s="311">
        <v>50627</v>
      </c>
      <c r="H21675" s="312" t="s">
        <v>2056</v>
      </c>
      <c r="I21675" s="313" t="s">
        <v>6806</v>
      </c>
    </row>
    <row r="21676" spans="6:9" x14ac:dyDescent="0.2">
      <c r="F21676" s="310" t="s">
        <v>26878</v>
      </c>
      <c r="G21676" s="311">
        <v>50628</v>
      </c>
      <c r="H21676" s="312" t="s">
        <v>2056</v>
      </c>
      <c r="I21676" s="313" t="s">
        <v>6806</v>
      </c>
    </row>
    <row r="21677" spans="6:9" x14ac:dyDescent="0.2">
      <c r="F21677" s="310" t="s">
        <v>26879</v>
      </c>
      <c r="G21677" s="311">
        <v>50629</v>
      </c>
      <c r="H21677" s="312" t="s">
        <v>2056</v>
      </c>
      <c r="I21677" s="313" t="s">
        <v>6806</v>
      </c>
    </row>
    <row r="21678" spans="6:9" x14ac:dyDescent="0.2">
      <c r="F21678" s="310" t="s">
        <v>26880</v>
      </c>
      <c r="G21678" s="311">
        <v>50630</v>
      </c>
      <c r="H21678" s="312" t="s">
        <v>2056</v>
      </c>
      <c r="I21678" s="313" t="s">
        <v>6806</v>
      </c>
    </row>
    <row r="21679" spans="6:9" x14ac:dyDescent="0.2">
      <c r="F21679" s="310" t="s">
        <v>26881</v>
      </c>
      <c r="G21679" s="311">
        <v>50631</v>
      </c>
      <c r="H21679" s="312" t="s">
        <v>2056</v>
      </c>
      <c r="I21679" s="313" t="s">
        <v>6806</v>
      </c>
    </row>
    <row r="21680" spans="6:9" x14ac:dyDescent="0.2">
      <c r="F21680" s="310" t="s">
        <v>26882</v>
      </c>
      <c r="G21680" s="311">
        <v>50632</v>
      </c>
      <c r="H21680" s="312" t="s">
        <v>2056</v>
      </c>
      <c r="I21680" s="313" t="s">
        <v>6845</v>
      </c>
    </row>
    <row r="21681" spans="6:9" x14ac:dyDescent="0.2">
      <c r="F21681" s="310" t="s">
        <v>26883</v>
      </c>
      <c r="G21681" s="311">
        <v>50633</v>
      </c>
      <c r="H21681" s="312" t="s">
        <v>2056</v>
      </c>
      <c r="I21681" s="313" t="s">
        <v>6806</v>
      </c>
    </row>
    <row r="21682" spans="6:9" x14ac:dyDescent="0.2">
      <c r="F21682" s="310" t="s">
        <v>26884</v>
      </c>
      <c r="G21682" s="311">
        <v>50634</v>
      </c>
      <c r="H21682" s="312" t="s">
        <v>2056</v>
      </c>
      <c r="I21682" s="313" t="s">
        <v>6806</v>
      </c>
    </row>
    <row r="21683" spans="6:9" x14ac:dyDescent="0.2">
      <c r="F21683" s="310" t="s">
        <v>26885</v>
      </c>
      <c r="G21683" s="311">
        <v>50635</v>
      </c>
      <c r="H21683" s="312" t="s">
        <v>2056</v>
      </c>
      <c r="I21683" s="313" t="s">
        <v>6806</v>
      </c>
    </row>
    <row r="21684" spans="6:9" x14ac:dyDescent="0.2">
      <c r="F21684" s="310" t="s">
        <v>26886</v>
      </c>
      <c r="G21684" s="311">
        <v>50636</v>
      </c>
      <c r="H21684" s="312" t="s">
        <v>2056</v>
      </c>
      <c r="I21684" s="313" t="s">
        <v>6806</v>
      </c>
    </row>
    <row r="21685" spans="6:9" x14ac:dyDescent="0.2">
      <c r="F21685" s="310" t="s">
        <v>26887</v>
      </c>
      <c r="G21685" s="311">
        <v>50638</v>
      </c>
      <c r="H21685" s="312" t="s">
        <v>2056</v>
      </c>
      <c r="I21685" s="313" t="s">
        <v>6806</v>
      </c>
    </row>
    <row r="21686" spans="6:9" x14ac:dyDescent="0.2">
      <c r="F21686" s="310" t="s">
        <v>26888</v>
      </c>
      <c r="G21686" s="311">
        <v>50641</v>
      </c>
      <c r="H21686" s="312" t="s">
        <v>2056</v>
      </c>
      <c r="I21686" s="313" t="s">
        <v>6806</v>
      </c>
    </row>
    <row r="21687" spans="6:9" x14ac:dyDescent="0.2">
      <c r="F21687" s="310" t="s">
        <v>26889</v>
      </c>
      <c r="G21687" s="311">
        <v>50642</v>
      </c>
      <c r="H21687" s="312" t="s">
        <v>2056</v>
      </c>
      <c r="I21687" s="313" t="s">
        <v>6806</v>
      </c>
    </row>
    <row r="21688" spans="6:9" x14ac:dyDescent="0.2">
      <c r="F21688" s="310" t="s">
        <v>26890</v>
      </c>
      <c r="G21688" s="311">
        <v>50643</v>
      </c>
      <c r="H21688" s="312" t="s">
        <v>2056</v>
      </c>
      <c r="I21688" s="313" t="s">
        <v>6806</v>
      </c>
    </row>
    <row r="21689" spans="6:9" x14ac:dyDescent="0.2">
      <c r="F21689" s="310" t="s">
        <v>26891</v>
      </c>
      <c r="G21689" s="311">
        <v>50644</v>
      </c>
      <c r="H21689" s="312" t="s">
        <v>2056</v>
      </c>
      <c r="I21689" s="313" t="s">
        <v>6806</v>
      </c>
    </row>
    <row r="21690" spans="6:9" x14ac:dyDescent="0.2">
      <c r="F21690" s="310" t="s">
        <v>26892</v>
      </c>
      <c r="G21690" s="311">
        <v>50645</v>
      </c>
      <c r="H21690" s="312" t="s">
        <v>2056</v>
      </c>
      <c r="I21690" s="313" t="s">
        <v>6806</v>
      </c>
    </row>
    <row r="21691" spans="6:9" x14ac:dyDescent="0.2">
      <c r="F21691" s="310" t="s">
        <v>26893</v>
      </c>
      <c r="G21691" s="311">
        <v>50647</v>
      </c>
      <c r="H21691" s="312" t="s">
        <v>2056</v>
      </c>
      <c r="I21691" s="313" t="s">
        <v>6806</v>
      </c>
    </row>
    <row r="21692" spans="6:9" x14ac:dyDescent="0.2">
      <c r="F21692" s="310" t="s">
        <v>26894</v>
      </c>
      <c r="G21692" s="311">
        <v>50648</v>
      </c>
      <c r="H21692" s="312" t="s">
        <v>2056</v>
      </c>
      <c r="I21692" s="313" t="s">
        <v>6806</v>
      </c>
    </row>
    <row r="21693" spans="6:9" x14ac:dyDescent="0.2">
      <c r="F21693" s="310" t="s">
        <v>26895</v>
      </c>
      <c r="G21693" s="311">
        <v>50649</v>
      </c>
      <c r="H21693" s="312" t="s">
        <v>2056</v>
      </c>
      <c r="I21693" s="313" t="s">
        <v>6806</v>
      </c>
    </row>
    <row r="21694" spans="6:9" x14ac:dyDescent="0.2">
      <c r="F21694" s="310" t="s">
        <v>26896</v>
      </c>
      <c r="G21694" s="311">
        <v>50650</v>
      </c>
      <c r="H21694" s="312" t="s">
        <v>2056</v>
      </c>
      <c r="I21694" s="313" t="s">
        <v>6806</v>
      </c>
    </row>
    <row r="21695" spans="6:9" x14ac:dyDescent="0.2">
      <c r="F21695" s="310" t="s">
        <v>26897</v>
      </c>
      <c r="G21695" s="311">
        <v>50651</v>
      </c>
      <c r="H21695" s="312" t="s">
        <v>2056</v>
      </c>
      <c r="I21695" s="313" t="s">
        <v>6806</v>
      </c>
    </row>
    <row r="21696" spans="6:9" x14ac:dyDescent="0.2">
      <c r="F21696" s="310" t="s">
        <v>26898</v>
      </c>
      <c r="G21696" s="311">
        <v>50652</v>
      </c>
      <c r="H21696" s="312" t="s">
        <v>2056</v>
      </c>
      <c r="I21696" s="313" t="s">
        <v>6806</v>
      </c>
    </row>
    <row r="21697" spans="6:9" x14ac:dyDescent="0.2">
      <c r="F21697" s="310" t="s">
        <v>26899</v>
      </c>
      <c r="G21697" s="311">
        <v>50653</v>
      </c>
      <c r="H21697" s="312" t="s">
        <v>2056</v>
      </c>
      <c r="I21697" s="313" t="s">
        <v>6806</v>
      </c>
    </row>
    <row r="21698" spans="6:9" x14ac:dyDescent="0.2">
      <c r="F21698" s="310" t="s">
        <v>26900</v>
      </c>
      <c r="G21698" s="311">
        <v>50654</v>
      </c>
      <c r="H21698" s="312" t="s">
        <v>2056</v>
      </c>
      <c r="I21698" s="313" t="s">
        <v>6806</v>
      </c>
    </row>
    <row r="21699" spans="6:9" x14ac:dyDescent="0.2">
      <c r="F21699" s="310" t="s">
        <v>26901</v>
      </c>
      <c r="G21699" s="311">
        <v>50655</v>
      </c>
      <c r="H21699" s="312" t="s">
        <v>2056</v>
      </c>
      <c r="I21699" s="313" t="s">
        <v>6806</v>
      </c>
    </row>
    <row r="21700" spans="6:9" x14ac:dyDescent="0.2">
      <c r="F21700" s="310" t="s">
        <v>26902</v>
      </c>
      <c r="G21700" s="311">
        <v>50657</v>
      </c>
      <c r="H21700" s="312" t="s">
        <v>2056</v>
      </c>
      <c r="I21700" s="313" t="s">
        <v>6806</v>
      </c>
    </row>
    <row r="21701" spans="6:9" x14ac:dyDescent="0.2">
      <c r="F21701" s="310" t="s">
        <v>26903</v>
      </c>
      <c r="G21701" s="311">
        <v>50658</v>
      </c>
      <c r="H21701" s="312" t="s">
        <v>2056</v>
      </c>
      <c r="I21701" s="313" t="s">
        <v>6806</v>
      </c>
    </row>
    <row r="21702" spans="6:9" x14ac:dyDescent="0.2">
      <c r="F21702" s="310" t="s">
        <v>26904</v>
      </c>
      <c r="G21702" s="311">
        <v>50659</v>
      </c>
      <c r="H21702" s="312" t="s">
        <v>2056</v>
      </c>
      <c r="I21702" s="313" t="s">
        <v>6806</v>
      </c>
    </row>
    <row r="21703" spans="6:9" x14ac:dyDescent="0.2">
      <c r="F21703" s="310" t="s">
        <v>26905</v>
      </c>
      <c r="G21703" s="311">
        <v>50660</v>
      </c>
      <c r="H21703" s="312" t="s">
        <v>2056</v>
      </c>
      <c r="I21703" s="313" t="s">
        <v>6806</v>
      </c>
    </row>
    <row r="21704" spans="6:9" x14ac:dyDescent="0.2">
      <c r="F21704" s="310" t="s">
        <v>26906</v>
      </c>
      <c r="G21704" s="311">
        <v>50661</v>
      </c>
      <c r="H21704" s="312" t="s">
        <v>2056</v>
      </c>
      <c r="I21704" s="313" t="s">
        <v>6806</v>
      </c>
    </row>
    <row r="21705" spans="6:9" x14ac:dyDescent="0.2">
      <c r="F21705" s="310" t="s">
        <v>26907</v>
      </c>
      <c r="G21705" s="311">
        <v>50662</v>
      </c>
      <c r="H21705" s="312" t="s">
        <v>2056</v>
      </c>
      <c r="I21705" s="313" t="s">
        <v>6806</v>
      </c>
    </row>
    <row r="21706" spans="6:9" x14ac:dyDescent="0.2">
      <c r="F21706" s="310" t="s">
        <v>26908</v>
      </c>
      <c r="G21706" s="311">
        <v>50664</v>
      </c>
      <c r="H21706" s="312" t="s">
        <v>2056</v>
      </c>
      <c r="I21706" s="313" t="s">
        <v>6806</v>
      </c>
    </row>
    <row r="21707" spans="6:9" x14ac:dyDescent="0.2">
      <c r="F21707" s="310" t="s">
        <v>26909</v>
      </c>
      <c r="G21707" s="311">
        <v>50665</v>
      </c>
      <c r="H21707" s="312" t="s">
        <v>2056</v>
      </c>
      <c r="I21707" s="313" t="s">
        <v>6806</v>
      </c>
    </row>
    <row r="21708" spans="6:9" x14ac:dyDescent="0.2">
      <c r="F21708" s="310" t="s">
        <v>26910</v>
      </c>
      <c r="G21708" s="311">
        <v>50666</v>
      </c>
      <c r="H21708" s="312" t="s">
        <v>2056</v>
      </c>
      <c r="I21708" s="313" t="s">
        <v>6806</v>
      </c>
    </row>
    <row r="21709" spans="6:9" x14ac:dyDescent="0.2">
      <c r="F21709" s="310" t="s">
        <v>26911</v>
      </c>
      <c r="G21709" s="311">
        <v>50667</v>
      </c>
      <c r="H21709" s="312" t="s">
        <v>2056</v>
      </c>
      <c r="I21709" s="313" t="s">
        <v>6806</v>
      </c>
    </row>
    <row r="21710" spans="6:9" x14ac:dyDescent="0.2">
      <c r="F21710" s="310" t="s">
        <v>26912</v>
      </c>
      <c r="G21710" s="311">
        <v>50668</v>
      </c>
      <c r="H21710" s="312" t="s">
        <v>2056</v>
      </c>
      <c r="I21710" s="313" t="s">
        <v>6806</v>
      </c>
    </row>
    <row r="21711" spans="6:9" x14ac:dyDescent="0.2">
      <c r="F21711" s="310" t="s">
        <v>26913</v>
      </c>
      <c r="G21711" s="311">
        <v>50669</v>
      </c>
      <c r="H21711" s="312" t="s">
        <v>2056</v>
      </c>
      <c r="I21711" s="313" t="s">
        <v>6806</v>
      </c>
    </row>
    <row r="21712" spans="6:9" x14ac:dyDescent="0.2">
      <c r="F21712" s="310" t="s">
        <v>26914</v>
      </c>
      <c r="G21712" s="311">
        <v>50670</v>
      </c>
      <c r="H21712" s="312" t="s">
        <v>2056</v>
      </c>
      <c r="I21712" s="313" t="s">
        <v>6806</v>
      </c>
    </row>
    <row r="21713" spans="6:9" x14ac:dyDescent="0.2">
      <c r="F21713" s="310" t="s">
        <v>26915</v>
      </c>
      <c r="G21713" s="311">
        <v>50671</v>
      </c>
      <c r="H21713" s="312" t="s">
        <v>2056</v>
      </c>
      <c r="I21713" s="313" t="s">
        <v>6806</v>
      </c>
    </row>
    <row r="21714" spans="6:9" x14ac:dyDescent="0.2">
      <c r="F21714" s="310" t="s">
        <v>26916</v>
      </c>
      <c r="G21714" s="311">
        <v>50672</v>
      </c>
      <c r="H21714" s="312" t="s">
        <v>2056</v>
      </c>
      <c r="I21714" s="313" t="s">
        <v>6806</v>
      </c>
    </row>
    <row r="21715" spans="6:9" x14ac:dyDescent="0.2">
      <c r="F21715" s="310" t="s">
        <v>26917</v>
      </c>
      <c r="G21715" s="311">
        <v>50673</v>
      </c>
      <c r="H21715" s="312" t="s">
        <v>2056</v>
      </c>
      <c r="I21715" s="313" t="s">
        <v>6806</v>
      </c>
    </row>
    <row r="21716" spans="6:9" x14ac:dyDescent="0.2">
      <c r="F21716" s="310" t="s">
        <v>26918</v>
      </c>
      <c r="G21716" s="311">
        <v>50674</v>
      </c>
      <c r="H21716" s="312" t="s">
        <v>2056</v>
      </c>
      <c r="I21716" s="313" t="s">
        <v>6806</v>
      </c>
    </row>
    <row r="21717" spans="6:9" x14ac:dyDescent="0.2">
      <c r="F21717" s="310" t="s">
        <v>26919</v>
      </c>
      <c r="G21717" s="311">
        <v>50675</v>
      </c>
      <c r="H21717" s="312" t="s">
        <v>2056</v>
      </c>
      <c r="I21717" s="313" t="s">
        <v>6806</v>
      </c>
    </row>
    <row r="21718" spans="6:9" x14ac:dyDescent="0.2">
      <c r="F21718" s="310" t="s">
        <v>26920</v>
      </c>
      <c r="G21718" s="311">
        <v>50676</v>
      </c>
      <c r="H21718" s="312" t="s">
        <v>2056</v>
      </c>
      <c r="I21718" s="313" t="s">
        <v>6806</v>
      </c>
    </row>
    <row r="21719" spans="6:9" x14ac:dyDescent="0.2">
      <c r="F21719" s="310" t="s">
        <v>26921</v>
      </c>
      <c r="G21719" s="311">
        <v>50677</v>
      </c>
      <c r="H21719" s="312" t="s">
        <v>2056</v>
      </c>
      <c r="I21719" s="313" t="s">
        <v>6806</v>
      </c>
    </row>
    <row r="21720" spans="6:9" x14ac:dyDescent="0.2">
      <c r="F21720" s="310" t="s">
        <v>26922</v>
      </c>
      <c r="G21720" s="311">
        <v>50680</v>
      </c>
      <c r="H21720" s="312" t="s">
        <v>2056</v>
      </c>
      <c r="I21720" s="313" t="s">
        <v>6806</v>
      </c>
    </row>
    <row r="21721" spans="6:9" x14ac:dyDescent="0.2">
      <c r="F21721" s="310" t="s">
        <v>26923</v>
      </c>
      <c r="G21721" s="311">
        <v>50681</v>
      </c>
      <c r="H21721" s="312" t="s">
        <v>2056</v>
      </c>
      <c r="I21721" s="313" t="s">
        <v>6806</v>
      </c>
    </row>
    <row r="21722" spans="6:9" x14ac:dyDescent="0.2">
      <c r="F21722" s="310" t="s">
        <v>26924</v>
      </c>
      <c r="G21722" s="311">
        <v>50682</v>
      </c>
      <c r="H21722" s="312" t="s">
        <v>2056</v>
      </c>
      <c r="I21722" s="313" t="s">
        <v>6806</v>
      </c>
    </row>
    <row r="21723" spans="6:9" x14ac:dyDescent="0.2">
      <c r="F21723" s="310" t="s">
        <v>26925</v>
      </c>
      <c r="G21723" s="311">
        <v>50701</v>
      </c>
      <c r="H21723" s="312" t="s">
        <v>2056</v>
      </c>
      <c r="I21723" s="313" t="s">
        <v>6806</v>
      </c>
    </row>
    <row r="21724" spans="6:9" x14ac:dyDescent="0.2">
      <c r="F21724" s="310" t="s">
        <v>26926</v>
      </c>
      <c r="G21724" s="311">
        <v>50702</v>
      </c>
      <c r="H21724" s="312" t="s">
        <v>2056</v>
      </c>
      <c r="I21724" s="313" t="s">
        <v>6806</v>
      </c>
    </row>
    <row r="21725" spans="6:9" x14ac:dyDescent="0.2">
      <c r="F21725" s="310" t="s">
        <v>26927</v>
      </c>
      <c r="G21725" s="311">
        <v>50703</v>
      </c>
      <c r="H21725" s="312" t="s">
        <v>2056</v>
      </c>
      <c r="I21725" s="313" t="s">
        <v>6806</v>
      </c>
    </row>
    <row r="21726" spans="6:9" x14ac:dyDescent="0.2">
      <c r="F21726" s="310" t="s">
        <v>26928</v>
      </c>
      <c r="G21726" s="311">
        <v>50704</v>
      </c>
      <c r="H21726" s="312" t="s">
        <v>2056</v>
      </c>
      <c r="I21726" s="313" t="s">
        <v>6806</v>
      </c>
    </row>
    <row r="21727" spans="6:9" x14ac:dyDescent="0.2">
      <c r="F21727" s="310" t="s">
        <v>26929</v>
      </c>
      <c r="G21727" s="311">
        <v>50707</v>
      </c>
      <c r="H21727" s="312" t="s">
        <v>2056</v>
      </c>
      <c r="I21727" s="313" t="s">
        <v>6806</v>
      </c>
    </row>
    <row r="21728" spans="6:9" x14ac:dyDescent="0.2">
      <c r="F21728" s="310" t="s">
        <v>26930</v>
      </c>
      <c r="G21728" s="311">
        <v>50801</v>
      </c>
      <c r="H21728" s="312" t="s">
        <v>2056</v>
      </c>
      <c r="I21728" s="313" t="s">
        <v>6806</v>
      </c>
    </row>
    <row r="21729" spans="6:9" x14ac:dyDescent="0.2">
      <c r="F21729" s="310" t="s">
        <v>26931</v>
      </c>
      <c r="G21729" s="311">
        <v>50830</v>
      </c>
      <c r="H21729" s="312" t="s">
        <v>2056</v>
      </c>
      <c r="I21729" s="313" t="s">
        <v>6806</v>
      </c>
    </row>
    <row r="21730" spans="6:9" x14ac:dyDescent="0.2">
      <c r="F21730" s="310" t="s">
        <v>26932</v>
      </c>
      <c r="G21730" s="311">
        <v>50831</v>
      </c>
      <c r="H21730" s="312" t="s">
        <v>2056</v>
      </c>
      <c r="I21730" s="313" t="s">
        <v>6806</v>
      </c>
    </row>
    <row r="21731" spans="6:9" x14ac:dyDescent="0.2">
      <c r="F21731" s="310" t="s">
        <v>26933</v>
      </c>
      <c r="G21731" s="311">
        <v>50833</v>
      </c>
      <c r="H21731" s="312" t="s">
        <v>2056</v>
      </c>
      <c r="I21731" s="313" t="s">
        <v>6845</v>
      </c>
    </row>
    <row r="21732" spans="6:9" x14ac:dyDescent="0.2">
      <c r="F21732" s="310" t="s">
        <v>26934</v>
      </c>
      <c r="G21732" s="311">
        <v>50835</v>
      </c>
      <c r="H21732" s="312" t="s">
        <v>2056</v>
      </c>
      <c r="I21732" s="313" t="s">
        <v>6806</v>
      </c>
    </row>
    <row r="21733" spans="6:9" x14ac:dyDescent="0.2">
      <c r="F21733" s="310" t="s">
        <v>26935</v>
      </c>
      <c r="G21733" s="311">
        <v>50836</v>
      </c>
      <c r="H21733" s="312" t="s">
        <v>2056</v>
      </c>
      <c r="I21733" s="313" t="s">
        <v>6845</v>
      </c>
    </row>
    <row r="21734" spans="6:9" x14ac:dyDescent="0.2">
      <c r="F21734" s="310" t="s">
        <v>26936</v>
      </c>
      <c r="G21734" s="311">
        <v>50837</v>
      </c>
      <c r="H21734" s="312" t="s">
        <v>2056</v>
      </c>
      <c r="I21734" s="313" t="s">
        <v>6806</v>
      </c>
    </row>
    <row r="21735" spans="6:9" x14ac:dyDescent="0.2">
      <c r="F21735" s="310" t="s">
        <v>26937</v>
      </c>
      <c r="G21735" s="311">
        <v>50839</v>
      </c>
      <c r="H21735" s="312" t="s">
        <v>2056</v>
      </c>
      <c r="I21735" s="313" t="s">
        <v>6806</v>
      </c>
    </row>
    <row r="21736" spans="6:9" x14ac:dyDescent="0.2">
      <c r="F21736" s="310" t="s">
        <v>26938</v>
      </c>
      <c r="G21736" s="311">
        <v>50840</v>
      </c>
      <c r="H21736" s="312" t="s">
        <v>2056</v>
      </c>
      <c r="I21736" s="313" t="s">
        <v>6806</v>
      </c>
    </row>
    <row r="21737" spans="6:9" x14ac:dyDescent="0.2">
      <c r="F21737" s="310" t="s">
        <v>26939</v>
      </c>
      <c r="G21737" s="311">
        <v>50841</v>
      </c>
      <c r="H21737" s="312" t="s">
        <v>2056</v>
      </c>
      <c r="I21737" s="313" t="s">
        <v>6806</v>
      </c>
    </row>
    <row r="21738" spans="6:9" x14ac:dyDescent="0.2">
      <c r="F21738" s="310" t="s">
        <v>26940</v>
      </c>
      <c r="G21738" s="311">
        <v>50842</v>
      </c>
      <c r="H21738" s="312" t="s">
        <v>2056</v>
      </c>
      <c r="I21738" s="313" t="s">
        <v>6806</v>
      </c>
    </row>
    <row r="21739" spans="6:9" x14ac:dyDescent="0.2">
      <c r="F21739" s="310" t="s">
        <v>26941</v>
      </c>
      <c r="G21739" s="311">
        <v>50843</v>
      </c>
      <c r="H21739" s="312" t="s">
        <v>2056</v>
      </c>
      <c r="I21739" s="313" t="s">
        <v>6806</v>
      </c>
    </row>
    <row r="21740" spans="6:9" x14ac:dyDescent="0.2">
      <c r="F21740" s="310" t="s">
        <v>26942</v>
      </c>
      <c r="G21740" s="311">
        <v>50845</v>
      </c>
      <c r="H21740" s="312" t="s">
        <v>2056</v>
      </c>
      <c r="I21740" s="313" t="s">
        <v>6806</v>
      </c>
    </row>
    <row r="21741" spans="6:9" x14ac:dyDescent="0.2">
      <c r="F21741" s="310" t="s">
        <v>26943</v>
      </c>
      <c r="G21741" s="311">
        <v>50846</v>
      </c>
      <c r="H21741" s="312" t="s">
        <v>2056</v>
      </c>
      <c r="I21741" s="313" t="s">
        <v>6806</v>
      </c>
    </row>
    <row r="21742" spans="6:9" x14ac:dyDescent="0.2">
      <c r="F21742" s="310" t="s">
        <v>26944</v>
      </c>
      <c r="G21742" s="311">
        <v>50847</v>
      </c>
      <c r="H21742" s="312" t="s">
        <v>2056</v>
      </c>
      <c r="I21742" s="313" t="s">
        <v>6806</v>
      </c>
    </row>
    <row r="21743" spans="6:9" x14ac:dyDescent="0.2">
      <c r="F21743" s="310" t="s">
        <v>26945</v>
      </c>
      <c r="G21743" s="311">
        <v>50848</v>
      </c>
      <c r="H21743" s="312" t="s">
        <v>2056</v>
      </c>
      <c r="I21743" s="313" t="s">
        <v>6806</v>
      </c>
    </row>
    <row r="21744" spans="6:9" x14ac:dyDescent="0.2">
      <c r="F21744" s="310" t="s">
        <v>26946</v>
      </c>
      <c r="G21744" s="311">
        <v>50849</v>
      </c>
      <c r="H21744" s="312" t="s">
        <v>2056</v>
      </c>
      <c r="I21744" s="313" t="s">
        <v>6806</v>
      </c>
    </row>
    <row r="21745" spans="6:9" x14ac:dyDescent="0.2">
      <c r="F21745" s="310" t="s">
        <v>26947</v>
      </c>
      <c r="G21745" s="311">
        <v>50851</v>
      </c>
      <c r="H21745" s="312" t="s">
        <v>2056</v>
      </c>
      <c r="I21745" s="313" t="s">
        <v>6806</v>
      </c>
    </row>
    <row r="21746" spans="6:9" x14ac:dyDescent="0.2">
      <c r="F21746" s="310" t="s">
        <v>26948</v>
      </c>
      <c r="G21746" s="311">
        <v>50853</v>
      </c>
      <c r="H21746" s="312" t="s">
        <v>2056</v>
      </c>
      <c r="I21746" s="313" t="s">
        <v>6806</v>
      </c>
    </row>
    <row r="21747" spans="6:9" x14ac:dyDescent="0.2">
      <c r="F21747" s="310" t="s">
        <v>26949</v>
      </c>
      <c r="G21747" s="311">
        <v>50854</v>
      </c>
      <c r="H21747" s="312" t="s">
        <v>2056</v>
      </c>
      <c r="I21747" s="313" t="s">
        <v>6806</v>
      </c>
    </row>
    <row r="21748" spans="6:9" x14ac:dyDescent="0.2">
      <c r="F21748" s="310" t="s">
        <v>26950</v>
      </c>
      <c r="G21748" s="311">
        <v>50857</v>
      </c>
      <c r="H21748" s="312" t="s">
        <v>2056</v>
      </c>
      <c r="I21748" s="313" t="s">
        <v>6806</v>
      </c>
    </row>
    <row r="21749" spans="6:9" x14ac:dyDescent="0.2">
      <c r="F21749" s="310" t="s">
        <v>26951</v>
      </c>
      <c r="G21749" s="311">
        <v>50858</v>
      </c>
      <c r="H21749" s="312" t="s">
        <v>2056</v>
      </c>
      <c r="I21749" s="313" t="s">
        <v>6806</v>
      </c>
    </row>
    <row r="21750" spans="6:9" x14ac:dyDescent="0.2">
      <c r="F21750" s="310" t="s">
        <v>26952</v>
      </c>
      <c r="G21750" s="311">
        <v>50859</v>
      </c>
      <c r="H21750" s="312" t="s">
        <v>2056</v>
      </c>
      <c r="I21750" s="313" t="s">
        <v>6806</v>
      </c>
    </row>
    <row r="21751" spans="6:9" x14ac:dyDescent="0.2">
      <c r="F21751" s="310" t="s">
        <v>26953</v>
      </c>
      <c r="G21751" s="311">
        <v>50860</v>
      </c>
      <c r="H21751" s="312" t="s">
        <v>2056</v>
      </c>
      <c r="I21751" s="313" t="s">
        <v>6806</v>
      </c>
    </row>
    <row r="21752" spans="6:9" x14ac:dyDescent="0.2">
      <c r="F21752" s="310" t="s">
        <v>26954</v>
      </c>
      <c r="G21752" s="311">
        <v>50861</v>
      </c>
      <c r="H21752" s="312" t="s">
        <v>2056</v>
      </c>
      <c r="I21752" s="313" t="s">
        <v>6806</v>
      </c>
    </row>
    <row r="21753" spans="6:9" x14ac:dyDescent="0.2">
      <c r="F21753" s="310" t="s">
        <v>26955</v>
      </c>
      <c r="G21753" s="311">
        <v>50862</v>
      </c>
      <c r="H21753" s="312" t="s">
        <v>2056</v>
      </c>
      <c r="I21753" s="313" t="s">
        <v>6806</v>
      </c>
    </row>
    <row r="21754" spans="6:9" x14ac:dyDescent="0.2">
      <c r="F21754" s="310" t="s">
        <v>26956</v>
      </c>
      <c r="G21754" s="311">
        <v>50863</v>
      </c>
      <c r="H21754" s="312" t="s">
        <v>2056</v>
      </c>
      <c r="I21754" s="313" t="s">
        <v>6806</v>
      </c>
    </row>
    <row r="21755" spans="6:9" x14ac:dyDescent="0.2">
      <c r="F21755" s="310" t="s">
        <v>26957</v>
      </c>
      <c r="G21755" s="311">
        <v>50864</v>
      </c>
      <c r="H21755" s="312" t="s">
        <v>2056</v>
      </c>
      <c r="I21755" s="313" t="s">
        <v>6806</v>
      </c>
    </row>
    <row r="21756" spans="6:9" x14ac:dyDescent="0.2">
      <c r="F21756" s="310" t="s">
        <v>26958</v>
      </c>
      <c r="G21756" s="311">
        <v>50936</v>
      </c>
      <c r="H21756" s="312" t="s">
        <v>2056</v>
      </c>
      <c r="I21756" s="313" t="s">
        <v>6806</v>
      </c>
    </row>
    <row r="21757" spans="6:9" x14ac:dyDescent="0.2">
      <c r="F21757" s="310" t="s">
        <v>26959</v>
      </c>
      <c r="G21757" s="311">
        <v>50940</v>
      </c>
      <c r="H21757" s="312" t="s">
        <v>2056</v>
      </c>
      <c r="I21757" s="313" t="s">
        <v>6806</v>
      </c>
    </row>
    <row r="21758" spans="6:9" x14ac:dyDescent="0.2">
      <c r="F21758" s="310" t="s">
        <v>26960</v>
      </c>
      <c r="G21758" s="311">
        <v>50947</v>
      </c>
      <c r="H21758" s="312" t="s">
        <v>2056</v>
      </c>
      <c r="I21758" s="313" t="s">
        <v>6806</v>
      </c>
    </row>
    <row r="21759" spans="6:9" x14ac:dyDescent="0.2">
      <c r="F21759" s="310" t="s">
        <v>26961</v>
      </c>
      <c r="G21759" s="311">
        <v>50950</v>
      </c>
      <c r="H21759" s="312" t="s">
        <v>2056</v>
      </c>
      <c r="I21759" s="313" t="s">
        <v>6806</v>
      </c>
    </row>
    <row r="21760" spans="6:9" x14ac:dyDescent="0.2">
      <c r="F21760" s="310" t="s">
        <v>26962</v>
      </c>
      <c r="G21760" s="311">
        <v>50980</v>
      </c>
      <c r="H21760" s="312" t="s">
        <v>2056</v>
      </c>
      <c r="I21760" s="313" t="s">
        <v>6806</v>
      </c>
    </row>
    <row r="21761" spans="6:9" x14ac:dyDescent="0.2">
      <c r="F21761" s="310" t="s">
        <v>26963</v>
      </c>
      <c r="G21761" s="311">
        <v>50981</v>
      </c>
      <c r="H21761" s="312" t="s">
        <v>2056</v>
      </c>
      <c r="I21761" s="313" t="s">
        <v>6806</v>
      </c>
    </row>
    <row r="21762" spans="6:9" x14ac:dyDescent="0.2">
      <c r="F21762" s="310" t="s">
        <v>26964</v>
      </c>
      <c r="G21762" s="311">
        <v>50982</v>
      </c>
      <c r="H21762" s="312" t="s">
        <v>2056</v>
      </c>
      <c r="I21762" s="313" t="s">
        <v>6806</v>
      </c>
    </row>
    <row r="21763" spans="6:9" x14ac:dyDescent="0.2">
      <c r="F21763" s="310" t="s">
        <v>26965</v>
      </c>
      <c r="G21763" s="311">
        <v>50983</v>
      </c>
      <c r="H21763" s="312" t="s">
        <v>2056</v>
      </c>
      <c r="I21763" s="313" t="s">
        <v>6806</v>
      </c>
    </row>
    <row r="21764" spans="6:9" x14ac:dyDescent="0.2">
      <c r="F21764" s="310" t="s">
        <v>5237</v>
      </c>
      <c r="G21764" s="311">
        <v>51001</v>
      </c>
      <c r="H21764" s="312" t="s">
        <v>2056</v>
      </c>
      <c r="I21764" s="313" t="s">
        <v>6806</v>
      </c>
    </row>
    <row r="21765" spans="6:9" x14ac:dyDescent="0.2">
      <c r="F21765" s="310" t="s">
        <v>26966</v>
      </c>
      <c r="G21765" s="311">
        <v>51002</v>
      </c>
      <c r="H21765" s="312" t="s">
        <v>2056</v>
      </c>
      <c r="I21765" s="313" t="s">
        <v>6806</v>
      </c>
    </row>
    <row r="21766" spans="6:9" x14ac:dyDescent="0.2">
      <c r="F21766" s="310" t="s">
        <v>5239</v>
      </c>
      <c r="G21766" s="311">
        <v>51003</v>
      </c>
      <c r="H21766" s="312" t="s">
        <v>2056</v>
      </c>
      <c r="I21766" s="313" t="s">
        <v>6806</v>
      </c>
    </row>
    <row r="21767" spans="6:9" x14ac:dyDescent="0.2">
      <c r="F21767" s="310" t="s">
        <v>26967</v>
      </c>
      <c r="G21767" s="311">
        <v>51004</v>
      </c>
      <c r="H21767" s="312" t="s">
        <v>2056</v>
      </c>
      <c r="I21767" s="313" t="s">
        <v>6806</v>
      </c>
    </row>
    <row r="21768" spans="6:9" x14ac:dyDescent="0.2">
      <c r="F21768" s="310" t="s">
        <v>5240</v>
      </c>
      <c r="G21768" s="311">
        <v>51005</v>
      </c>
      <c r="H21768" s="312" t="s">
        <v>2056</v>
      </c>
      <c r="I21768" s="313" t="s">
        <v>6806</v>
      </c>
    </row>
    <row r="21769" spans="6:9" x14ac:dyDescent="0.2">
      <c r="F21769" s="310" t="s">
        <v>26968</v>
      </c>
      <c r="G21769" s="311">
        <v>51006</v>
      </c>
      <c r="H21769" s="312" t="s">
        <v>2056</v>
      </c>
      <c r="I21769" s="313" t="s">
        <v>6806</v>
      </c>
    </row>
    <row r="21770" spans="6:9" x14ac:dyDescent="0.2">
      <c r="F21770" s="310" t="s">
        <v>5242</v>
      </c>
      <c r="G21770" s="311">
        <v>51007</v>
      </c>
      <c r="H21770" s="312" t="s">
        <v>2056</v>
      </c>
      <c r="I21770" s="313" t="s">
        <v>6806</v>
      </c>
    </row>
    <row r="21771" spans="6:9" x14ac:dyDescent="0.2">
      <c r="F21771" s="310" t="s">
        <v>26969</v>
      </c>
      <c r="G21771" s="311">
        <v>51008</v>
      </c>
      <c r="H21771" s="312" t="s">
        <v>2056</v>
      </c>
      <c r="I21771" s="313" t="s">
        <v>6806</v>
      </c>
    </row>
    <row r="21772" spans="6:9" x14ac:dyDescent="0.2">
      <c r="F21772" s="310" t="s">
        <v>5244</v>
      </c>
      <c r="G21772" s="311">
        <v>51009</v>
      </c>
      <c r="H21772" s="312" t="s">
        <v>2056</v>
      </c>
      <c r="I21772" s="313" t="s">
        <v>6806</v>
      </c>
    </row>
    <row r="21773" spans="6:9" x14ac:dyDescent="0.2">
      <c r="F21773" s="310" t="s">
        <v>26970</v>
      </c>
      <c r="G21773" s="311">
        <v>51010</v>
      </c>
      <c r="H21773" s="312" t="s">
        <v>2056</v>
      </c>
      <c r="I21773" s="313" t="s">
        <v>6806</v>
      </c>
    </row>
    <row r="21774" spans="6:9" x14ac:dyDescent="0.2">
      <c r="F21774" s="310" t="s">
        <v>5246</v>
      </c>
      <c r="G21774" s="311">
        <v>51011</v>
      </c>
      <c r="H21774" s="312" t="s">
        <v>2056</v>
      </c>
      <c r="I21774" s="313" t="s">
        <v>6806</v>
      </c>
    </row>
    <row r="21775" spans="6:9" x14ac:dyDescent="0.2">
      <c r="F21775" s="310" t="s">
        <v>26971</v>
      </c>
      <c r="G21775" s="311">
        <v>51012</v>
      </c>
      <c r="H21775" s="312" t="s">
        <v>2056</v>
      </c>
      <c r="I21775" s="313" t="s">
        <v>6806</v>
      </c>
    </row>
    <row r="21776" spans="6:9" x14ac:dyDescent="0.2">
      <c r="F21776" s="310" t="s">
        <v>26972</v>
      </c>
      <c r="G21776" s="311">
        <v>51014</v>
      </c>
      <c r="H21776" s="312" t="s">
        <v>2056</v>
      </c>
      <c r="I21776" s="313" t="s">
        <v>6806</v>
      </c>
    </row>
    <row r="21777" spans="6:9" x14ac:dyDescent="0.2">
      <c r="F21777" s="310" t="s">
        <v>5250</v>
      </c>
      <c r="G21777" s="311">
        <v>51015</v>
      </c>
      <c r="H21777" s="312" t="s">
        <v>2056</v>
      </c>
      <c r="I21777" s="313" t="s">
        <v>6806</v>
      </c>
    </row>
    <row r="21778" spans="6:9" x14ac:dyDescent="0.2">
      <c r="F21778" s="310" t="s">
        <v>26973</v>
      </c>
      <c r="G21778" s="311">
        <v>51016</v>
      </c>
      <c r="H21778" s="312" t="s">
        <v>2056</v>
      </c>
      <c r="I21778" s="313" t="s">
        <v>6806</v>
      </c>
    </row>
    <row r="21779" spans="6:9" x14ac:dyDescent="0.2">
      <c r="F21779" s="310" t="s">
        <v>26974</v>
      </c>
      <c r="G21779" s="311">
        <v>51018</v>
      </c>
      <c r="H21779" s="312" t="s">
        <v>2056</v>
      </c>
      <c r="I21779" s="313" t="s">
        <v>6806</v>
      </c>
    </row>
    <row r="21780" spans="6:9" x14ac:dyDescent="0.2">
      <c r="F21780" s="310" t="s">
        <v>5252</v>
      </c>
      <c r="G21780" s="311">
        <v>51019</v>
      </c>
      <c r="H21780" s="312" t="s">
        <v>2056</v>
      </c>
      <c r="I21780" s="313" t="s">
        <v>6806</v>
      </c>
    </row>
    <row r="21781" spans="6:9" x14ac:dyDescent="0.2">
      <c r="F21781" s="310" t="s">
        <v>26975</v>
      </c>
      <c r="G21781" s="311">
        <v>51020</v>
      </c>
      <c r="H21781" s="312" t="s">
        <v>2056</v>
      </c>
      <c r="I21781" s="313" t="s">
        <v>6806</v>
      </c>
    </row>
    <row r="21782" spans="6:9" x14ac:dyDescent="0.2">
      <c r="F21782" s="310" t="s">
        <v>26976</v>
      </c>
      <c r="G21782" s="311">
        <v>51022</v>
      </c>
      <c r="H21782" s="312" t="s">
        <v>2056</v>
      </c>
      <c r="I21782" s="313" t="s">
        <v>6806</v>
      </c>
    </row>
    <row r="21783" spans="6:9" x14ac:dyDescent="0.2">
      <c r="F21783" s="310" t="s">
        <v>5256</v>
      </c>
      <c r="G21783" s="311">
        <v>51023</v>
      </c>
      <c r="H21783" s="312" t="s">
        <v>2056</v>
      </c>
      <c r="I21783" s="313" t="s">
        <v>6806</v>
      </c>
    </row>
    <row r="21784" spans="6:9" x14ac:dyDescent="0.2">
      <c r="F21784" s="310" t="s">
        <v>26977</v>
      </c>
      <c r="G21784" s="311">
        <v>51024</v>
      </c>
      <c r="H21784" s="312" t="s">
        <v>2056</v>
      </c>
      <c r="I21784" s="313" t="s">
        <v>6806</v>
      </c>
    </row>
    <row r="21785" spans="6:9" x14ac:dyDescent="0.2">
      <c r="F21785" s="310" t="s">
        <v>5257</v>
      </c>
      <c r="G21785" s="311">
        <v>51025</v>
      </c>
      <c r="H21785" s="312" t="s">
        <v>2056</v>
      </c>
      <c r="I21785" s="313" t="s">
        <v>6806</v>
      </c>
    </row>
    <row r="21786" spans="6:9" x14ac:dyDescent="0.2">
      <c r="F21786" s="310" t="s">
        <v>26978</v>
      </c>
      <c r="G21786" s="311">
        <v>51026</v>
      </c>
      <c r="H21786" s="312" t="s">
        <v>2056</v>
      </c>
      <c r="I21786" s="313" t="s">
        <v>6806</v>
      </c>
    </row>
    <row r="21787" spans="6:9" x14ac:dyDescent="0.2">
      <c r="F21787" s="310" t="s">
        <v>5258</v>
      </c>
      <c r="G21787" s="311">
        <v>51027</v>
      </c>
      <c r="H21787" s="312" t="s">
        <v>2056</v>
      </c>
      <c r="I21787" s="313" t="s">
        <v>6806</v>
      </c>
    </row>
    <row r="21788" spans="6:9" x14ac:dyDescent="0.2">
      <c r="F21788" s="310" t="s">
        <v>26979</v>
      </c>
      <c r="G21788" s="311">
        <v>51028</v>
      </c>
      <c r="H21788" s="312" t="s">
        <v>2056</v>
      </c>
      <c r="I21788" s="313" t="s">
        <v>6806</v>
      </c>
    </row>
    <row r="21789" spans="6:9" x14ac:dyDescent="0.2">
      <c r="F21789" s="310" t="s">
        <v>5260</v>
      </c>
      <c r="G21789" s="311">
        <v>51029</v>
      </c>
      <c r="H21789" s="312" t="s">
        <v>2056</v>
      </c>
      <c r="I21789" s="313" t="s">
        <v>6806</v>
      </c>
    </row>
    <row r="21790" spans="6:9" x14ac:dyDescent="0.2">
      <c r="F21790" s="310" t="s">
        <v>26980</v>
      </c>
      <c r="G21790" s="311">
        <v>51030</v>
      </c>
      <c r="H21790" s="312" t="s">
        <v>2056</v>
      </c>
      <c r="I21790" s="313" t="s">
        <v>6806</v>
      </c>
    </row>
    <row r="21791" spans="6:9" x14ac:dyDescent="0.2">
      <c r="F21791" s="310" t="s">
        <v>5261</v>
      </c>
      <c r="G21791" s="311">
        <v>51031</v>
      </c>
      <c r="H21791" s="312" t="s">
        <v>2056</v>
      </c>
      <c r="I21791" s="313" t="s">
        <v>6806</v>
      </c>
    </row>
    <row r="21792" spans="6:9" x14ac:dyDescent="0.2">
      <c r="F21792" s="310" t="s">
        <v>5262</v>
      </c>
      <c r="G21792" s="311">
        <v>51033</v>
      </c>
      <c r="H21792" s="312" t="s">
        <v>2056</v>
      </c>
      <c r="I21792" s="313" t="s">
        <v>6806</v>
      </c>
    </row>
    <row r="21793" spans="6:9" x14ac:dyDescent="0.2">
      <c r="F21793" s="310" t="s">
        <v>26981</v>
      </c>
      <c r="G21793" s="311">
        <v>51034</v>
      </c>
      <c r="H21793" s="312" t="s">
        <v>2056</v>
      </c>
      <c r="I21793" s="313" t="s">
        <v>6806</v>
      </c>
    </row>
    <row r="21794" spans="6:9" x14ac:dyDescent="0.2">
      <c r="F21794" s="310" t="s">
        <v>5263</v>
      </c>
      <c r="G21794" s="311">
        <v>51035</v>
      </c>
      <c r="H21794" s="312" t="s">
        <v>2056</v>
      </c>
      <c r="I21794" s="313" t="s">
        <v>6806</v>
      </c>
    </row>
    <row r="21795" spans="6:9" x14ac:dyDescent="0.2">
      <c r="F21795" s="310" t="s">
        <v>5265</v>
      </c>
      <c r="G21795" s="311">
        <v>51036</v>
      </c>
      <c r="H21795" s="312" t="s">
        <v>2056</v>
      </c>
      <c r="I21795" s="313" t="s">
        <v>6806</v>
      </c>
    </row>
    <row r="21796" spans="6:9" x14ac:dyDescent="0.2">
      <c r="F21796" s="310" t="s">
        <v>5266</v>
      </c>
      <c r="G21796" s="311">
        <v>51037</v>
      </c>
      <c r="H21796" s="312" t="s">
        <v>2056</v>
      </c>
      <c r="I21796" s="313" t="s">
        <v>6806</v>
      </c>
    </row>
    <row r="21797" spans="6:9" x14ac:dyDescent="0.2">
      <c r="F21797" s="310" t="s">
        <v>26982</v>
      </c>
      <c r="G21797" s="311">
        <v>51038</v>
      </c>
      <c r="H21797" s="312" t="s">
        <v>2056</v>
      </c>
      <c r="I21797" s="313" t="s">
        <v>6806</v>
      </c>
    </row>
    <row r="21798" spans="6:9" x14ac:dyDescent="0.2">
      <c r="F21798" s="310" t="s">
        <v>26983</v>
      </c>
      <c r="G21798" s="311">
        <v>51039</v>
      </c>
      <c r="H21798" s="312" t="s">
        <v>2056</v>
      </c>
      <c r="I21798" s="313" t="s">
        <v>6806</v>
      </c>
    </row>
    <row r="21799" spans="6:9" x14ac:dyDescent="0.2">
      <c r="F21799" s="310" t="s">
        <v>26984</v>
      </c>
      <c r="G21799" s="311">
        <v>51040</v>
      </c>
      <c r="H21799" s="312" t="s">
        <v>2056</v>
      </c>
      <c r="I21799" s="313" t="s">
        <v>6806</v>
      </c>
    </row>
    <row r="21800" spans="6:9" x14ac:dyDescent="0.2">
      <c r="F21800" s="310" t="s">
        <v>5267</v>
      </c>
      <c r="G21800" s="311">
        <v>51041</v>
      </c>
      <c r="H21800" s="312" t="s">
        <v>2056</v>
      </c>
      <c r="I21800" s="313" t="s">
        <v>6806</v>
      </c>
    </row>
    <row r="21801" spans="6:9" x14ac:dyDescent="0.2">
      <c r="F21801" s="310" t="s">
        <v>26985</v>
      </c>
      <c r="G21801" s="311">
        <v>51044</v>
      </c>
      <c r="H21801" s="312" t="s">
        <v>2056</v>
      </c>
      <c r="I21801" s="313" t="s">
        <v>6806</v>
      </c>
    </row>
    <row r="21802" spans="6:9" x14ac:dyDescent="0.2">
      <c r="F21802" s="310" t="s">
        <v>5269</v>
      </c>
      <c r="G21802" s="311">
        <v>51045</v>
      </c>
      <c r="H21802" s="312" t="s">
        <v>2056</v>
      </c>
      <c r="I21802" s="313" t="s">
        <v>6806</v>
      </c>
    </row>
    <row r="21803" spans="6:9" x14ac:dyDescent="0.2">
      <c r="F21803" s="310" t="s">
        <v>26986</v>
      </c>
      <c r="G21803" s="311">
        <v>51046</v>
      </c>
      <c r="H21803" s="312" t="s">
        <v>2056</v>
      </c>
      <c r="I21803" s="313" t="s">
        <v>6806</v>
      </c>
    </row>
    <row r="21804" spans="6:9" x14ac:dyDescent="0.2">
      <c r="F21804" s="310" t="s">
        <v>5271</v>
      </c>
      <c r="G21804" s="311">
        <v>51047</v>
      </c>
      <c r="H21804" s="312" t="s">
        <v>2056</v>
      </c>
      <c r="I21804" s="313" t="s">
        <v>6806</v>
      </c>
    </row>
    <row r="21805" spans="6:9" x14ac:dyDescent="0.2">
      <c r="F21805" s="310" t="s">
        <v>26987</v>
      </c>
      <c r="G21805" s="311">
        <v>51048</v>
      </c>
      <c r="H21805" s="312" t="s">
        <v>2056</v>
      </c>
      <c r="I21805" s="313" t="s">
        <v>6806</v>
      </c>
    </row>
    <row r="21806" spans="6:9" x14ac:dyDescent="0.2">
      <c r="F21806" s="310" t="s">
        <v>5272</v>
      </c>
      <c r="G21806" s="311">
        <v>51049</v>
      </c>
      <c r="H21806" s="312" t="s">
        <v>2056</v>
      </c>
      <c r="I21806" s="313" t="s">
        <v>6806</v>
      </c>
    </row>
    <row r="21807" spans="6:9" x14ac:dyDescent="0.2">
      <c r="F21807" s="310" t="s">
        <v>26988</v>
      </c>
      <c r="G21807" s="311">
        <v>51050</v>
      </c>
      <c r="H21807" s="312" t="s">
        <v>2056</v>
      </c>
      <c r="I21807" s="313" t="s">
        <v>6806</v>
      </c>
    </row>
    <row r="21808" spans="6:9" x14ac:dyDescent="0.2">
      <c r="F21808" s="310" t="s">
        <v>5274</v>
      </c>
      <c r="G21808" s="311">
        <v>51051</v>
      </c>
      <c r="H21808" s="312" t="s">
        <v>2056</v>
      </c>
      <c r="I21808" s="313" t="s">
        <v>6806</v>
      </c>
    </row>
    <row r="21809" spans="6:9" x14ac:dyDescent="0.2">
      <c r="F21809" s="310" t="s">
        <v>26989</v>
      </c>
      <c r="G21809" s="311">
        <v>51052</v>
      </c>
      <c r="H21809" s="312" t="s">
        <v>2056</v>
      </c>
      <c r="I21809" s="313" t="s">
        <v>6806</v>
      </c>
    </row>
    <row r="21810" spans="6:9" x14ac:dyDescent="0.2">
      <c r="F21810" s="310" t="s">
        <v>5276</v>
      </c>
      <c r="G21810" s="311">
        <v>51053</v>
      </c>
      <c r="H21810" s="312" t="s">
        <v>2056</v>
      </c>
      <c r="I21810" s="313" t="s">
        <v>6806</v>
      </c>
    </row>
    <row r="21811" spans="6:9" x14ac:dyDescent="0.2">
      <c r="F21811" s="310" t="s">
        <v>26990</v>
      </c>
      <c r="G21811" s="311">
        <v>51054</v>
      </c>
      <c r="H21811" s="312" t="s">
        <v>2056</v>
      </c>
      <c r="I21811" s="313" t="s">
        <v>6806</v>
      </c>
    </row>
    <row r="21812" spans="6:9" x14ac:dyDescent="0.2">
      <c r="F21812" s="310" t="s">
        <v>26991</v>
      </c>
      <c r="G21812" s="311">
        <v>51055</v>
      </c>
      <c r="H21812" s="312" t="s">
        <v>2056</v>
      </c>
      <c r="I21812" s="313" t="s">
        <v>6806</v>
      </c>
    </row>
    <row r="21813" spans="6:9" x14ac:dyDescent="0.2">
      <c r="F21813" s="310" t="s">
        <v>26992</v>
      </c>
      <c r="G21813" s="311">
        <v>51056</v>
      </c>
      <c r="H21813" s="312" t="s">
        <v>2056</v>
      </c>
      <c r="I21813" s="313" t="s">
        <v>6806</v>
      </c>
    </row>
    <row r="21814" spans="6:9" x14ac:dyDescent="0.2">
      <c r="F21814" s="310" t="s">
        <v>26993</v>
      </c>
      <c r="G21814" s="311">
        <v>51058</v>
      </c>
      <c r="H21814" s="312" t="s">
        <v>2056</v>
      </c>
      <c r="I21814" s="313" t="s">
        <v>6806</v>
      </c>
    </row>
    <row r="21815" spans="6:9" x14ac:dyDescent="0.2">
      <c r="F21815" s="310" t="s">
        <v>26994</v>
      </c>
      <c r="G21815" s="311">
        <v>51060</v>
      </c>
      <c r="H21815" s="312" t="s">
        <v>2056</v>
      </c>
      <c r="I21815" s="313" t="s">
        <v>6806</v>
      </c>
    </row>
    <row r="21816" spans="6:9" x14ac:dyDescent="0.2">
      <c r="F21816" s="310" t="s">
        <v>5281</v>
      </c>
      <c r="G21816" s="311">
        <v>51061</v>
      </c>
      <c r="H21816" s="312" t="s">
        <v>2056</v>
      </c>
      <c r="I21816" s="313" t="s">
        <v>6806</v>
      </c>
    </row>
    <row r="21817" spans="6:9" x14ac:dyDescent="0.2">
      <c r="F21817" s="310" t="s">
        <v>26995</v>
      </c>
      <c r="G21817" s="311">
        <v>51062</v>
      </c>
      <c r="H21817" s="312" t="s">
        <v>2056</v>
      </c>
      <c r="I21817" s="313" t="s">
        <v>6806</v>
      </c>
    </row>
    <row r="21818" spans="6:9" x14ac:dyDescent="0.2">
      <c r="F21818" s="310" t="s">
        <v>5282</v>
      </c>
      <c r="G21818" s="311">
        <v>51063</v>
      </c>
      <c r="H21818" s="312" t="s">
        <v>2056</v>
      </c>
      <c r="I21818" s="313" t="s">
        <v>6806</v>
      </c>
    </row>
    <row r="21819" spans="6:9" x14ac:dyDescent="0.2">
      <c r="F21819" s="310" t="s">
        <v>5311</v>
      </c>
      <c r="G21819" s="311">
        <v>51101</v>
      </c>
      <c r="H21819" s="312" t="s">
        <v>2056</v>
      </c>
      <c r="I21819" s="313" t="s">
        <v>6806</v>
      </c>
    </row>
    <row r="21820" spans="6:9" x14ac:dyDescent="0.2">
      <c r="F21820" s="310" t="s">
        <v>26996</v>
      </c>
      <c r="G21820" s="311">
        <v>51102</v>
      </c>
      <c r="H21820" s="312" t="s">
        <v>2056</v>
      </c>
      <c r="I21820" s="313" t="s">
        <v>6806</v>
      </c>
    </row>
    <row r="21821" spans="6:9" x14ac:dyDescent="0.2">
      <c r="F21821" s="310" t="s">
        <v>5312</v>
      </c>
      <c r="G21821" s="311">
        <v>51103</v>
      </c>
      <c r="H21821" s="312" t="s">
        <v>2056</v>
      </c>
      <c r="I21821" s="313" t="s">
        <v>6806</v>
      </c>
    </row>
    <row r="21822" spans="6:9" x14ac:dyDescent="0.2">
      <c r="F21822" s="310" t="s">
        <v>26997</v>
      </c>
      <c r="G21822" s="311">
        <v>51104</v>
      </c>
      <c r="H21822" s="312" t="s">
        <v>2056</v>
      </c>
      <c r="I21822" s="313" t="s">
        <v>6806</v>
      </c>
    </row>
    <row r="21823" spans="6:9" x14ac:dyDescent="0.2">
      <c r="F21823" s="310" t="s">
        <v>5313</v>
      </c>
      <c r="G21823" s="311">
        <v>51105</v>
      </c>
      <c r="H21823" s="312" t="s">
        <v>2056</v>
      </c>
      <c r="I21823" s="313" t="s">
        <v>6806</v>
      </c>
    </row>
    <row r="21824" spans="6:9" x14ac:dyDescent="0.2">
      <c r="F21824" s="310" t="s">
        <v>26998</v>
      </c>
      <c r="G21824" s="311">
        <v>51106</v>
      </c>
      <c r="H21824" s="312" t="s">
        <v>2056</v>
      </c>
      <c r="I21824" s="313" t="s">
        <v>6806</v>
      </c>
    </row>
    <row r="21825" spans="6:9" x14ac:dyDescent="0.2">
      <c r="F21825" s="310" t="s">
        <v>26999</v>
      </c>
      <c r="G21825" s="311">
        <v>51108</v>
      </c>
      <c r="H21825" s="312" t="s">
        <v>2056</v>
      </c>
      <c r="I21825" s="313" t="s">
        <v>6806</v>
      </c>
    </row>
    <row r="21826" spans="6:9" x14ac:dyDescent="0.2">
      <c r="F21826" s="310" t="s">
        <v>5316</v>
      </c>
      <c r="G21826" s="311">
        <v>51109</v>
      </c>
      <c r="H21826" s="312" t="s">
        <v>2056</v>
      </c>
      <c r="I21826" s="313" t="s">
        <v>6806</v>
      </c>
    </row>
    <row r="21827" spans="6:9" x14ac:dyDescent="0.2">
      <c r="F21827" s="310" t="s">
        <v>5318</v>
      </c>
      <c r="G21827" s="311">
        <v>51111</v>
      </c>
      <c r="H21827" s="312" t="s">
        <v>2056</v>
      </c>
      <c r="I21827" s="313" t="s">
        <v>6806</v>
      </c>
    </row>
    <row r="21828" spans="6:9" x14ac:dyDescent="0.2">
      <c r="F21828" s="310" t="s">
        <v>27000</v>
      </c>
      <c r="G21828" s="311">
        <v>51201</v>
      </c>
      <c r="H21828" s="312" t="s">
        <v>2056</v>
      </c>
      <c r="I21828" s="313" t="s">
        <v>6806</v>
      </c>
    </row>
    <row r="21829" spans="6:9" x14ac:dyDescent="0.2">
      <c r="F21829" s="310" t="s">
        <v>27001</v>
      </c>
      <c r="G21829" s="311">
        <v>51230</v>
      </c>
      <c r="H21829" s="312" t="s">
        <v>2056</v>
      </c>
      <c r="I21829" s="313" t="s">
        <v>6806</v>
      </c>
    </row>
    <row r="21830" spans="6:9" x14ac:dyDescent="0.2">
      <c r="F21830" s="310" t="s">
        <v>27002</v>
      </c>
      <c r="G21830" s="311">
        <v>51231</v>
      </c>
      <c r="H21830" s="312" t="s">
        <v>2056</v>
      </c>
      <c r="I21830" s="313" t="s">
        <v>6806</v>
      </c>
    </row>
    <row r="21831" spans="6:9" x14ac:dyDescent="0.2">
      <c r="F21831" s="310" t="s">
        <v>27003</v>
      </c>
      <c r="G21831" s="311">
        <v>51232</v>
      </c>
      <c r="H21831" s="312" t="s">
        <v>2056</v>
      </c>
      <c r="I21831" s="313" t="s">
        <v>6806</v>
      </c>
    </row>
    <row r="21832" spans="6:9" x14ac:dyDescent="0.2">
      <c r="F21832" s="310" t="s">
        <v>27004</v>
      </c>
      <c r="G21832" s="311">
        <v>51234</v>
      </c>
      <c r="H21832" s="312" t="s">
        <v>2056</v>
      </c>
      <c r="I21832" s="313" t="s">
        <v>6806</v>
      </c>
    </row>
    <row r="21833" spans="6:9" x14ac:dyDescent="0.2">
      <c r="F21833" s="310" t="s">
        <v>27005</v>
      </c>
      <c r="G21833" s="311">
        <v>51235</v>
      </c>
      <c r="H21833" s="312" t="s">
        <v>2056</v>
      </c>
      <c r="I21833" s="313" t="s">
        <v>6806</v>
      </c>
    </row>
    <row r="21834" spans="6:9" x14ac:dyDescent="0.2">
      <c r="F21834" s="310" t="s">
        <v>27006</v>
      </c>
      <c r="G21834" s="311">
        <v>51237</v>
      </c>
      <c r="H21834" s="312" t="s">
        <v>2056</v>
      </c>
      <c r="I21834" s="313" t="s">
        <v>6806</v>
      </c>
    </row>
    <row r="21835" spans="6:9" x14ac:dyDescent="0.2">
      <c r="F21835" s="310" t="s">
        <v>27007</v>
      </c>
      <c r="G21835" s="311">
        <v>51238</v>
      </c>
      <c r="H21835" s="312" t="s">
        <v>2056</v>
      </c>
      <c r="I21835" s="313" t="s">
        <v>6806</v>
      </c>
    </row>
    <row r="21836" spans="6:9" x14ac:dyDescent="0.2">
      <c r="F21836" s="310" t="s">
        <v>27008</v>
      </c>
      <c r="G21836" s="311">
        <v>51239</v>
      </c>
      <c r="H21836" s="312" t="s">
        <v>2056</v>
      </c>
      <c r="I21836" s="313" t="s">
        <v>6806</v>
      </c>
    </row>
    <row r="21837" spans="6:9" x14ac:dyDescent="0.2">
      <c r="F21837" s="310" t="s">
        <v>27009</v>
      </c>
      <c r="G21837" s="311">
        <v>51240</v>
      </c>
      <c r="H21837" s="312" t="s">
        <v>2056</v>
      </c>
      <c r="I21837" s="313" t="s">
        <v>6806</v>
      </c>
    </row>
    <row r="21838" spans="6:9" x14ac:dyDescent="0.2">
      <c r="F21838" s="310" t="s">
        <v>27010</v>
      </c>
      <c r="G21838" s="311">
        <v>51241</v>
      </c>
      <c r="H21838" s="312" t="s">
        <v>2056</v>
      </c>
      <c r="I21838" s="313" t="s">
        <v>6806</v>
      </c>
    </row>
    <row r="21839" spans="6:9" x14ac:dyDescent="0.2">
      <c r="F21839" s="310" t="s">
        <v>27011</v>
      </c>
      <c r="G21839" s="311">
        <v>51242</v>
      </c>
      <c r="H21839" s="312" t="s">
        <v>2056</v>
      </c>
      <c r="I21839" s="313" t="s">
        <v>6806</v>
      </c>
    </row>
    <row r="21840" spans="6:9" x14ac:dyDescent="0.2">
      <c r="F21840" s="310" t="s">
        <v>27012</v>
      </c>
      <c r="G21840" s="311">
        <v>51243</v>
      </c>
      <c r="H21840" s="312" t="s">
        <v>2056</v>
      </c>
      <c r="I21840" s="313" t="s">
        <v>6806</v>
      </c>
    </row>
    <row r="21841" spans="6:9" x14ac:dyDescent="0.2">
      <c r="F21841" s="310" t="s">
        <v>27013</v>
      </c>
      <c r="G21841" s="311">
        <v>51244</v>
      </c>
      <c r="H21841" s="312" t="s">
        <v>2056</v>
      </c>
      <c r="I21841" s="313" t="s">
        <v>6806</v>
      </c>
    </row>
    <row r="21842" spans="6:9" x14ac:dyDescent="0.2">
      <c r="F21842" s="310" t="s">
        <v>27014</v>
      </c>
      <c r="G21842" s="311">
        <v>51245</v>
      </c>
      <c r="H21842" s="312" t="s">
        <v>2056</v>
      </c>
      <c r="I21842" s="313" t="s">
        <v>6806</v>
      </c>
    </row>
    <row r="21843" spans="6:9" x14ac:dyDescent="0.2">
      <c r="F21843" s="310" t="s">
        <v>27015</v>
      </c>
      <c r="G21843" s="311">
        <v>51246</v>
      </c>
      <c r="H21843" s="312" t="s">
        <v>2056</v>
      </c>
      <c r="I21843" s="313" t="s">
        <v>6806</v>
      </c>
    </row>
    <row r="21844" spans="6:9" x14ac:dyDescent="0.2">
      <c r="F21844" s="310" t="s">
        <v>27016</v>
      </c>
      <c r="G21844" s="311">
        <v>51247</v>
      </c>
      <c r="H21844" s="312" t="s">
        <v>2056</v>
      </c>
      <c r="I21844" s="313" t="s">
        <v>6806</v>
      </c>
    </row>
    <row r="21845" spans="6:9" x14ac:dyDescent="0.2">
      <c r="F21845" s="310" t="s">
        <v>27017</v>
      </c>
      <c r="G21845" s="311">
        <v>51248</v>
      </c>
      <c r="H21845" s="312" t="s">
        <v>2056</v>
      </c>
      <c r="I21845" s="313" t="s">
        <v>6806</v>
      </c>
    </row>
    <row r="21846" spans="6:9" x14ac:dyDescent="0.2">
      <c r="F21846" s="310" t="s">
        <v>27018</v>
      </c>
      <c r="G21846" s="311">
        <v>51249</v>
      </c>
      <c r="H21846" s="312" t="s">
        <v>2056</v>
      </c>
      <c r="I21846" s="313" t="s">
        <v>6806</v>
      </c>
    </row>
    <row r="21847" spans="6:9" x14ac:dyDescent="0.2">
      <c r="F21847" s="310" t="s">
        <v>27019</v>
      </c>
      <c r="G21847" s="311">
        <v>51250</v>
      </c>
      <c r="H21847" s="312" t="s">
        <v>2056</v>
      </c>
      <c r="I21847" s="313" t="s">
        <v>6806</v>
      </c>
    </row>
    <row r="21848" spans="6:9" x14ac:dyDescent="0.2">
      <c r="F21848" s="310" t="s">
        <v>27020</v>
      </c>
      <c r="G21848" s="311">
        <v>51301</v>
      </c>
      <c r="H21848" s="312" t="s">
        <v>2056</v>
      </c>
      <c r="I21848" s="313" t="s">
        <v>6806</v>
      </c>
    </row>
    <row r="21849" spans="6:9" x14ac:dyDescent="0.2">
      <c r="F21849" s="310" t="s">
        <v>27021</v>
      </c>
      <c r="G21849" s="311">
        <v>51331</v>
      </c>
      <c r="H21849" s="312" t="s">
        <v>2056</v>
      </c>
      <c r="I21849" s="313" t="s">
        <v>6806</v>
      </c>
    </row>
    <row r="21850" spans="6:9" x14ac:dyDescent="0.2">
      <c r="F21850" s="310" t="s">
        <v>27022</v>
      </c>
      <c r="G21850" s="311">
        <v>51333</v>
      </c>
      <c r="H21850" s="312" t="s">
        <v>2056</v>
      </c>
      <c r="I21850" s="313" t="s">
        <v>6806</v>
      </c>
    </row>
    <row r="21851" spans="6:9" x14ac:dyDescent="0.2">
      <c r="F21851" s="310" t="s">
        <v>27023</v>
      </c>
      <c r="G21851" s="311">
        <v>51334</v>
      </c>
      <c r="H21851" s="312" t="s">
        <v>2056</v>
      </c>
      <c r="I21851" s="313" t="s">
        <v>6806</v>
      </c>
    </row>
    <row r="21852" spans="6:9" x14ac:dyDescent="0.2">
      <c r="F21852" s="310" t="s">
        <v>27024</v>
      </c>
      <c r="G21852" s="311">
        <v>51338</v>
      </c>
      <c r="H21852" s="312" t="s">
        <v>2056</v>
      </c>
      <c r="I21852" s="313" t="s">
        <v>6806</v>
      </c>
    </row>
    <row r="21853" spans="6:9" x14ac:dyDescent="0.2">
      <c r="F21853" s="310" t="s">
        <v>27025</v>
      </c>
      <c r="G21853" s="311">
        <v>51340</v>
      </c>
      <c r="H21853" s="312" t="s">
        <v>2056</v>
      </c>
      <c r="I21853" s="313" t="s">
        <v>6806</v>
      </c>
    </row>
    <row r="21854" spans="6:9" x14ac:dyDescent="0.2">
      <c r="F21854" s="310" t="s">
        <v>27026</v>
      </c>
      <c r="G21854" s="311">
        <v>51341</v>
      </c>
      <c r="H21854" s="312" t="s">
        <v>2056</v>
      </c>
      <c r="I21854" s="313" t="s">
        <v>6806</v>
      </c>
    </row>
    <row r="21855" spans="6:9" x14ac:dyDescent="0.2">
      <c r="F21855" s="310" t="s">
        <v>27027</v>
      </c>
      <c r="G21855" s="311">
        <v>51342</v>
      </c>
      <c r="H21855" s="312" t="s">
        <v>2056</v>
      </c>
      <c r="I21855" s="313" t="s">
        <v>6806</v>
      </c>
    </row>
    <row r="21856" spans="6:9" x14ac:dyDescent="0.2">
      <c r="F21856" s="310" t="s">
        <v>27028</v>
      </c>
      <c r="G21856" s="311">
        <v>51343</v>
      </c>
      <c r="H21856" s="312" t="s">
        <v>2056</v>
      </c>
      <c r="I21856" s="313" t="s">
        <v>6806</v>
      </c>
    </row>
    <row r="21857" spans="6:9" x14ac:dyDescent="0.2">
      <c r="F21857" s="310" t="s">
        <v>27029</v>
      </c>
      <c r="G21857" s="311">
        <v>51345</v>
      </c>
      <c r="H21857" s="312" t="s">
        <v>2056</v>
      </c>
      <c r="I21857" s="313" t="s">
        <v>6806</v>
      </c>
    </row>
    <row r="21858" spans="6:9" x14ac:dyDescent="0.2">
      <c r="F21858" s="310" t="s">
        <v>27030</v>
      </c>
      <c r="G21858" s="311">
        <v>51346</v>
      </c>
      <c r="H21858" s="312" t="s">
        <v>2056</v>
      </c>
      <c r="I21858" s="313" t="s">
        <v>6806</v>
      </c>
    </row>
    <row r="21859" spans="6:9" x14ac:dyDescent="0.2">
      <c r="F21859" s="310" t="s">
        <v>27031</v>
      </c>
      <c r="G21859" s="311">
        <v>51347</v>
      </c>
      <c r="H21859" s="312" t="s">
        <v>2056</v>
      </c>
      <c r="I21859" s="313" t="s">
        <v>6806</v>
      </c>
    </row>
    <row r="21860" spans="6:9" x14ac:dyDescent="0.2">
      <c r="F21860" s="310" t="s">
        <v>27032</v>
      </c>
      <c r="G21860" s="311">
        <v>51350</v>
      </c>
      <c r="H21860" s="312" t="s">
        <v>2056</v>
      </c>
      <c r="I21860" s="313" t="s">
        <v>6806</v>
      </c>
    </row>
    <row r="21861" spans="6:9" x14ac:dyDescent="0.2">
      <c r="F21861" s="310" t="s">
        <v>27033</v>
      </c>
      <c r="G21861" s="311">
        <v>51351</v>
      </c>
      <c r="H21861" s="312" t="s">
        <v>2056</v>
      </c>
      <c r="I21861" s="313" t="s">
        <v>6806</v>
      </c>
    </row>
    <row r="21862" spans="6:9" x14ac:dyDescent="0.2">
      <c r="F21862" s="310" t="s">
        <v>27034</v>
      </c>
      <c r="G21862" s="311">
        <v>51354</v>
      </c>
      <c r="H21862" s="312" t="s">
        <v>2056</v>
      </c>
      <c r="I21862" s="313" t="s">
        <v>6806</v>
      </c>
    </row>
    <row r="21863" spans="6:9" x14ac:dyDescent="0.2">
      <c r="F21863" s="310" t="s">
        <v>27035</v>
      </c>
      <c r="G21863" s="311">
        <v>51355</v>
      </c>
      <c r="H21863" s="312" t="s">
        <v>2056</v>
      </c>
      <c r="I21863" s="313" t="s">
        <v>6806</v>
      </c>
    </row>
    <row r="21864" spans="6:9" x14ac:dyDescent="0.2">
      <c r="F21864" s="310" t="s">
        <v>27036</v>
      </c>
      <c r="G21864" s="311">
        <v>51357</v>
      </c>
      <c r="H21864" s="312" t="s">
        <v>2056</v>
      </c>
      <c r="I21864" s="313" t="s">
        <v>6806</v>
      </c>
    </row>
    <row r="21865" spans="6:9" x14ac:dyDescent="0.2">
      <c r="F21865" s="310" t="s">
        <v>27037</v>
      </c>
      <c r="G21865" s="311">
        <v>51358</v>
      </c>
      <c r="H21865" s="312" t="s">
        <v>2056</v>
      </c>
      <c r="I21865" s="313" t="s">
        <v>6806</v>
      </c>
    </row>
    <row r="21866" spans="6:9" x14ac:dyDescent="0.2">
      <c r="F21866" s="310" t="s">
        <v>27038</v>
      </c>
      <c r="G21866" s="311">
        <v>51360</v>
      </c>
      <c r="H21866" s="312" t="s">
        <v>2056</v>
      </c>
      <c r="I21866" s="313" t="s">
        <v>6806</v>
      </c>
    </row>
    <row r="21867" spans="6:9" x14ac:dyDescent="0.2">
      <c r="F21867" s="310" t="s">
        <v>27039</v>
      </c>
      <c r="G21867" s="311">
        <v>51363</v>
      </c>
      <c r="H21867" s="312" t="s">
        <v>2056</v>
      </c>
      <c r="I21867" s="313" t="s">
        <v>6806</v>
      </c>
    </row>
    <row r="21868" spans="6:9" x14ac:dyDescent="0.2">
      <c r="F21868" s="310" t="s">
        <v>27040</v>
      </c>
      <c r="G21868" s="311">
        <v>51364</v>
      </c>
      <c r="H21868" s="312" t="s">
        <v>2056</v>
      </c>
      <c r="I21868" s="313" t="s">
        <v>6806</v>
      </c>
    </row>
    <row r="21869" spans="6:9" x14ac:dyDescent="0.2">
      <c r="F21869" s="310" t="s">
        <v>27041</v>
      </c>
      <c r="G21869" s="311">
        <v>51365</v>
      </c>
      <c r="H21869" s="312" t="s">
        <v>2056</v>
      </c>
      <c r="I21869" s="313" t="s">
        <v>6806</v>
      </c>
    </row>
    <row r="21870" spans="6:9" x14ac:dyDescent="0.2">
      <c r="F21870" s="310" t="s">
        <v>27042</v>
      </c>
      <c r="G21870" s="311">
        <v>51366</v>
      </c>
      <c r="H21870" s="312" t="s">
        <v>2056</v>
      </c>
      <c r="I21870" s="313" t="s">
        <v>6806</v>
      </c>
    </row>
    <row r="21871" spans="6:9" x14ac:dyDescent="0.2">
      <c r="F21871" s="310" t="s">
        <v>27043</v>
      </c>
      <c r="G21871" s="311">
        <v>51401</v>
      </c>
      <c r="H21871" s="312" t="s">
        <v>2056</v>
      </c>
      <c r="I21871" s="313" t="s">
        <v>6806</v>
      </c>
    </row>
    <row r="21872" spans="6:9" x14ac:dyDescent="0.2">
      <c r="F21872" s="310" t="s">
        <v>27044</v>
      </c>
      <c r="G21872" s="311">
        <v>51430</v>
      </c>
      <c r="H21872" s="312" t="s">
        <v>2056</v>
      </c>
      <c r="I21872" s="313" t="s">
        <v>6806</v>
      </c>
    </row>
    <row r="21873" spans="6:9" x14ac:dyDescent="0.2">
      <c r="F21873" s="310" t="s">
        <v>27045</v>
      </c>
      <c r="G21873" s="311">
        <v>51431</v>
      </c>
      <c r="H21873" s="312" t="s">
        <v>2056</v>
      </c>
      <c r="I21873" s="313" t="s">
        <v>6806</v>
      </c>
    </row>
    <row r="21874" spans="6:9" x14ac:dyDescent="0.2">
      <c r="F21874" s="310" t="s">
        <v>27046</v>
      </c>
      <c r="G21874" s="311">
        <v>51432</v>
      </c>
      <c r="H21874" s="312" t="s">
        <v>2056</v>
      </c>
      <c r="I21874" s="313" t="s">
        <v>6806</v>
      </c>
    </row>
    <row r="21875" spans="6:9" x14ac:dyDescent="0.2">
      <c r="F21875" s="310" t="s">
        <v>27047</v>
      </c>
      <c r="G21875" s="311">
        <v>51433</v>
      </c>
      <c r="H21875" s="312" t="s">
        <v>2056</v>
      </c>
      <c r="I21875" s="313" t="s">
        <v>6806</v>
      </c>
    </row>
    <row r="21876" spans="6:9" x14ac:dyDescent="0.2">
      <c r="F21876" s="310" t="s">
        <v>27048</v>
      </c>
      <c r="G21876" s="311">
        <v>51436</v>
      </c>
      <c r="H21876" s="312" t="s">
        <v>2056</v>
      </c>
      <c r="I21876" s="313" t="s">
        <v>6806</v>
      </c>
    </row>
    <row r="21877" spans="6:9" x14ac:dyDescent="0.2">
      <c r="F21877" s="310" t="s">
        <v>27049</v>
      </c>
      <c r="G21877" s="311">
        <v>51439</v>
      </c>
      <c r="H21877" s="312" t="s">
        <v>2056</v>
      </c>
      <c r="I21877" s="313" t="s">
        <v>6806</v>
      </c>
    </row>
    <row r="21878" spans="6:9" x14ac:dyDescent="0.2">
      <c r="F21878" s="310" t="s">
        <v>27050</v>
      </c>
      <c r="G21878" s="311">
        <v>51440</v>
      </c>
      <c r="H21878" s="312" t="s">
        <v>2056</v>
      </c>
      <c r="I21878" s="313" t="s">
        <v>6806</v>
      </c>
    </row>
    <row r="21879" spans="6:9" x14ac:dyDescent="0.2">
      <c r="F21879" s="310" t="s">
        <v>27051</v>
      </c>
      <c r="G21879" s="311">
        <v>51441</v>
      </c>
      <c r="H21879" s="312" t="s">
        <v>2056</v>
      </c>
      <c r="I21879" s="313" t="s">
        <v>6806</v>
      </c>
    </row>
    <row r="21880" spans="6:9" x14ac:dyDescent="0.2">
      <c r="F21880" s="310" t="s">
        <v>27052</v>
      </c>
      <c r="G21880" s="311">
        <v>51442</v>
      </c>
      <c r="H21880" s="312" t="s">
        <v>2056</v>
      </c>
      <c r="I21880" s="313" t="s">
        <v>6806</v>
      </c>
    </row>
    <row r="21881" spans="6:9" x14ac:dyDescent="0.2">
      <c r="F21881" s="310" t="s">
        <v>27053</v>
      </c>
      <c r="G21881" s="311">
        <v>51443</v>
      </c>
      <c r="H21881" s="312" t="s">
        <v>2056</v>
      </c>
      <c r="I21881" s="313" t="s">
        <v>6806</v>
      </c>
    </row>
    <row r="21882" spans="6:9" x14ac:dyDescent="0.2">
      <c r="F21882" s="310" t="s">
        <v>27054</v>
      </c>
      <c r="G21882" s="311">
        <v>51444</v>
      </c>
      <c r="H21882" s="312" t="s">
        <v>2056</v>
      </c>
      <c r="I21882" s="313" t="s">
        <v>6806</v>
      </c>
    </row>
    <row r="21883" spans="6:9" x14ac:dyDescent="0.2">
      <c r="F21883" s="310" t="s">
        <v>27055</v>
      </c>
      <c r="G21883" s="311">
        <v>51445</v>
      </c>
      <c r="H21883" s="312" t="s">
        <v>2056</v>
      </c>
      <c r="I21883" s="313" t="s">
        <v>6806</v>
      </c>
    </row>
    <row r="21884" spans="6:9" x14ac:dyDescent="0.2">
      <c r="F21884" s="310" t="s">
        <v>27056</v>
      </c>
      <c r="G21884" s="311">
        <v>51446</v>
      </c>
      <c r="H21884" s="312" t="s">
        <v>2056</v>
      </c>
      <c r="I21884" s="313" t="s">
        <v>6806</v>
      </c>
    </row>
    <row r="21885" spans="6:9" x14ac:dyDescent="0.2">
      <c r="F21885" s="310" t="s">
        <v>27057</v>
      </c>
      <c r="G21885" s="311">
        <v>51447</v>
      </c>
      <c r="H21885" s="312" t="s">
        <v>2056</v>
      </c>
      <c r="I21885" s="313" t="s">
        <v>6806</v>
      </c>
    </row>
    <row r="21886" spans="6:9" x14ac:dyDescent="0.2">
      <c r="F21886" s="310" t="s">
        <v>27058</v>
      </c>
      <c r="G21886" s="311">
        <v>51448</v>
      </c>
      <c r="H21886" s="312" t="s">
        <v>2056</v>
      </c>
      <c r="I21886" s="313" t="s">
        <v>6806</v>
      </c>
    </row>
    <row r="21887" spans="6:9" x14ac:dyDescent="0.2">
      <c r="F21887" s="310" t="s">
        <v>27059</v>
      </c>
      <c r="G21887" s="311">
        <v>51449</v>
      </c>
      <c r="H21887" s="312" t="s">
        <v>2056</v>
      </c>
      <c r="I21887" s="313" t="s">
        <v>6806</v>
      </c>
    </row>
    <row r="21888" spans="6:9" x14ac:dyDescent="0.2">
      <c r="F21888" s="310" t="s">
        <v>27060</v>
      </c>
      <c r="G21888" s="311">
        <v>51450</v>
      </c>
      <c r="H21888" s="312" t="s">
        <v>2056</v>
      </c>
      <c r="I21888" s="313" t="s">
        <v>6806</v>
      </c>
    </row>
    <row r="21889" spans="6:9" x14ac:dyDescent="0.2">
      <c r="F21889" s="310" t="s">
        <v>27061</v>
      </c>
      <c r="G21889" s="311">
        <v>51451</v>
      </c>
      <c r="H21889" s="312" t="s">
        <v>2056</v>
      </c>
      <c r="I21889" s="313" t="s">
        <v>6806</v>
      </c>
    </row>
    <row r="21890" spans="6:9" x14ac:dyDescent="0.2">
      <c r="F21890" s="310" t="s">
        <v>27062</v>
      </c>
      <c r="G21890" s="311">
        <v>51452</v>
      </c>
      <c r="H21890" s="312" t="s">
        <v>2056</v>
      </c>
      <c r="I21890" s="313" t="s">
        <v>6806</v>
      </c>
    </row>
    <row r="21891" spans="6:9" x14ac:dyDescent="0.2">
      <c r="F21891" s="310" t="s">
        <v>27063</v>
      </c>
      <c r="G21891" s="311">
        <v>51453</v>
      </c>
      <c r="H21891" s="312" t="s">
        <v>2056</v>
      </c>
      <c r="I21891" s="313" t="s">
        <v>6806</v>
      </c>
    </row>
    <row r="21892" spans="6:9" x14ac:dyDescent="0.2">
      <c r="F21892" s="310" t="s">
        <v>27064</v>
      </c>
      <c r="G21892" s="311">
        <v>51454</v>
      </c>
      <c r="H21892" s="312" t="s">
        <v>2056</v>
      </c>
      <c r="I21892" s="313" t="s">
        <v>6806</v>
      </c>
    </row>
    <row r="21893" spans="6:9" x14ac:dyDescent="0.2">
      <c r="F21893" s="310" t="s">
        <v>27065</v>
      </c>
      <c r="G21893" s="311">
        <v>51455</v>
      </c>
      <c r="H21893" s="312" t="s">
        <v>2056</v>
      </c>
      <c r="I21893" s="313" t="s">
        <v>6806</v>
      </c>
    </row>
    <row r="21894" spans="6:9" x14ac:dyDescent="0.2">
      <c r="F21894" s="310" t="s">
        <v>27066</v>
      </c>
      <c r="G21894" s="311">
        <v>51458</v>
      </c>
      <c r="H21894" s="312" t="s">
        <v>2056</v>
      </c>
      <c r="I21894" s="313" t="s">
        <v>6806</v>
      </c>
    </row>
    <row r="21895" spans="6:9" x14ac:dyDescent="0.2">
      <c r="F21895" s="310" t="s">
        <v>27067</v>
      </c>
      <c r="G21895" s="311">
        <v>51459</v>
      </c>
      <c r="H21895" s="312" t="s">
        <v>2056</v>
      </c>
      <c r="I21895" s="313" t="s">
        <v>6806</v>
      </c>
    </row>
    <row r="21896" spans="6:9" x14ac:dyDescent="0.2">
      <c r="F21896" s="310" t="s">
        <v>27068</v>
      </c>
      <c r="G21896" s="311">
        <v>51460</v>
      </c>
      <c r="H21896" s="312" t="s">
        <v>2056</v>
      </c>
      <c r="I21896" s="313" t="s">
        <v>6806</v>
      </c>
    </row>
    <row r="21897" spans="6:9" x14ac:dyDescent="0.2">
      <c r="F21897" s="310" t="s">
        <v>27069</v>
      </c>
      <c r="G21897" s="311">
        <v>51461</v>
      </c>
      <c r="H21897" s="312" t="s">
        <v>2056</v>
      </c>
      <c r="I21897" s="313" t="s">
        <v>6806</v>
      </c>
    </row>
    <row r="21898" spans="6:9" x14ac:dyDescent="0.2">
      <c r="F21898" s="310" t="s">
        <v>27070</v>
      </c>
      <c r="G21898" s="311">
        <v>51462</v>
      </c>
      <c r="H21898" s="312" t="s">
        <v>2056</v>
      </c>
      <c r="I21898" s="313" t="s">
        <v>6806</v>
      </c>
    </row>
    <row r="21899" spans="6:9" x14ac:dyDescent="0.2">
      <c r="F21899" s="310" t="s">
        <v>27071</v>
      </c>
      <c r="G21899" s="311">
        <v>51463</v>
      </c>
      <c r="H21899" s="312" t="s">
        <v>2056</v>
      </c>
      <c r="I21899" s="313" t="s">
        <v>6806</v>
      </c>
    </row>
    <row r="21900" spans="6:9" x14ac:dyDescent="0.2">
      <c r="F21900" s="310" t="s">
        <v>27072</v>
      </c>
      <c r="G21900" s="311">
        <v>51465</v>
      </c>
      <c r="H21900" s="312" t="s">
        <v>2056</v>
      </c>
      <c r="I21900" s="313" t="s">
        <v>6806</v>
      </c>
    </row>
    <row r="21901" spans="6:9" x14ac:dyDescent="0.2">
      <c r="F21901" s="310" t="s">
        <v>27073</v>
      </c>
      <c r="G21901" s="311">
        <v>51466</v>
      </c>
      <c r="H21901" s="312" t="s">
        <v>2056</v>
      </c>
      <c r="I21901" s="313" t="s">
        <v>6806</v>
      </c>
    </row>
    <row r="21902" spans="6:9" x14ac:dyDescent="0.2">
      <c r="F21902" s="310" t="s">
        <v>27074</v>
      </c>
      <c r="G21902" s="311">
        <v>51467</v>
      </c>
      <c r="H21902" s="312" t="s">
        <v>2056</v>
      </c>
      <c r="I21902" s="313" t="s">
        <v>6806</v>
      </c>
    </row>
    <row r="21903" spans="6:9" x14ac:dyDescent="0.2">
      <c r="F21903" s="310" t="s">
        <v>27075</v>
      </c>
      <c r="G21903" s="311">
        <v>51501</v>
      </c>
      <c r="H21903" s="312" t="s">
        <v>2056</v>
      </c>
      <c r="I21903" s="313" t="s">
        <v>6806</v>
      </c>
    </row>
    <row r="21904" spans="6:9" x14ac:dyDescent="0.2">
      <c r="F21904" s="310" t="s">
        <v>27076</v>
      </c>
      <c r="G21904" s="311">
        <v>51502</v>
      </c>
      <c r="H21904" s="312" t="s">
        <v>2056</v>
      </c>
      <c r="I21904" s="313" t="s">
        <v>6806</v>
      </c>
    </row>
    <row r="21905" spans="6:9" x14ac:dyDescent="0.2">
      <c r="F21905" s="310" t="s">
        <v>27077</v>
      </c>
      <c r="G21905" s="311">
        <v>51503</v>
      </c>
      <c r="H21905" s="312" t="s">
        <v>2056</v>
      </c>
      <c r="I21905" s="313" t="s">
        <v>6806</v>
      </c>
    </row>
    <row r="21906" spans="6:9" x14ac:dyDescent="0.2">
      <c r="F21906" s="310" t="s">
        <v>5377</v>
      </c>
      <c r="G21906" s="311">
        <v>51510</v>
      </c>
      <c r="H21906" s="312" t="s">
        <v>2056</v>
      </c>
      <c r="I21906" s="313" t="s">
        <v>6806</v>
      </c>
    </row>
    <row r="21907" spans="6:9" x14ac:dyDescent="0.2">
      <c r="F21907" s="310" t="s">
        <v>5381</v>
      </c>
      <c r="G21907" s="311">
        <v>51520</v>
      </c>
      <c r="H21907" s="312" t="s">
        <v>2056</v>
      </c>
      <c r="I21907" s="313" t="s">
        <v>6806</v>
      </c>
    </row>
    <row r="21908" spans="6:9" x14ac:dyDescent="0.2">
      <c r="F21908" s="310" t="s">
        <v>27078</v>
      </c>
      <c r="G21908" s="311">
        <v>51521</v>
      </c>
      <c r="H21908" s="312" t="s">
        <v>2056</v>
      </c>
      <c r="I21908" s="313" t="s">
        <v>6806</v>
      </c>
    </row>
    <row r="21909" spans="6:9" x14ac:dyDescent="0.2">
      <c r="F21909" s="310" t="s">
        <v>27079</v>
      </c>
      <c r="G21909" s="311">
        <v>51523</v>
      </c>
      <c r="H21909" s="312" t="s">
        <v>2056</v>
      </c>
      <c r="I21909" s="313" t="s">
        <v>6806</v>
      </c>
    </row>
    <row r="21910" spans="6:9" x14ac:dyDescent="0.2">
      <c r="F21910" s="310" t="s">
        <v>27080</v>
      </c>
      <c r="G21910" s="311">
        <v>51525</v>
      </c>
      <c r="H21910" s="312" t="s">
        <v>2056</v>
      </c>
      <c r="I21910" s="313" t="s">
        <v>6806</v>
      </c>
    </row>
    <row r="21911" spans="6:9" x14ac:dyDescent="0.2">
      <c r="F21911" s="310" t="s">
        <v>27081</v>
      </c>
      <c r="G21911" s="311">
        <v>51526</v>
      </c>
      <c r="H21911" s="312" t="s">
        <v>2056</v>
      </c>
      <c r="I21911" s="313" t="s">
        <v>6806</v>
      </c>
    </row>
    <row r="21912" spans="6:9" x14ac:dyDescent="0.2">
      <c r="F21912" s="310" t="s">
        <v>27082</v>
      </c>
      <c r="G21912" s="311">
        <v>51527</v>
      </c>
      <c r="H21912" s="312" t="s">
        <v>2056</v>
      </c>
      <c r="I21912" s="313" t="s">
        <v>6806</v>
      </c>
    </row>
    <row r="21913" spans="6:9" x14ac:dyDescent="0.2">
      <c r="F21913" s="310" t="s">
        <v>27083</v>
      </c>
      <c r="G21913" s="311">
        <v>51528</v>
      </c>
      <c r="H21913" s="312" t="s">
        <v>2056</v>
      </c>
      <c r="I21913" s="313" t="s">
        <v>6806</v>
      </c>
    </row>
    <row r="21914" spans="6:9" x14ac:dyDescent="0.2">
      <c r="F21914" s="310" t="s">
        <v>27084</v>
      </c>
      <c r="G21914" s="311">
        <v>51529</v>
      </c>
      <c r="H21914" s="312" t="s">
        <v>2056</v>
      </c>
      <c r="I21914" s="313" t="s">
        <v>6806</v>
      </c>
    </row>
    <row r="21915" spans="6:9" x14ac:dyDescent="0.2">
      <c r="F21915" s="310" t="s">
        <v>5383</v>
      </c>
      <c r="G21915" s="311">
        <v>51530</v>
      </c>
      <c r="H21915" s="312" t="s">
        <v>2056</v>
      </c>
      <c r="I21915" s="313" t="s">
        <v>6806</v>
      </c>
    </row>
    <row r="21916" spans="6:9" x14ac:dyDescent="0.2">
      <c r="F21916" s="310" t="s">
        <v>27085</v>
      </c>
      <c r="G21916" s="311">
        <v>51531</v>
      </c>
      <c r="H21916" s="312" t="s">
        <v>2056</v>
      </c>
      <c r="I21916" s="313" t="s">
        <v>6806</v>
      </c>
    </row>
    <row r="21917" spans="6:9" x14ac:dyDescent="0.2">
      <c r="F21917" s="310" t="s">
        <v>27086</v>
      </c>
      <c r="G21917" s="311">
        <v>51532</v>
      </c>
      <c r="H21917" s="312" t="s">
        <v>2056</v>
      </c>
      <c r="I21917" s="313" t="s">
        <v>6806</v>
      </c>
    </row>
    <row r="21918" spans="6:9" x14ac:dyDescent="0.2">
      <c r="F21918" s="310" t="s">
        <v>27087</v>
      </c>
      <c r="G21918" s="311">
        <v>51533</v>
      </c>
      <c r="H21918" s="312" t="s">
        <v>2056</v>
      </c>
      <c r="I21918" s="313" t="s">
        <v>6806</v>
      </c>
    </row>
    <row r="21919" spans="6:9" x14ac:dyDescent="0.2">
      <c r="F21919" s="310" t="s">
        <v>27088</v>
      </c>
      <c r="G21919" s="311">
        <v>51534</v>
      </c>
      <c r="H21919" s="312" t="s">
        <v>2056</v>
      </c>
      <c r="I21919" s="313" t="s">
        <v>6806</v>
      </c>
    </row>
    <row r="21920" spans="6:9" x14ac:dyDescent="0.2">
      <c r="F21920" s="310" t="s">
        <v>27089</v>
      </c>
      <c r="G21920" s="311">
        <v>51535</v>
      </c>
      <c r="H21920" s="312" t="s">
        <v>2056</v>
      </c>
      <c r="I21920" s="313" t="s">
        <v>6806</v>
      </c>
    </row>
    <row r="21921" spans="6:9" x14ac:dyDescent="0.2">
      <c r="F21921" s="310" t="s">
        <v>27090</v>
      </c>
      <c r="G21921" s="311">
        <v>51536</v>
      </c>
      <c r="H21921" s="312" t="s">
        <v>2056</v>
      </c>
      <c r="I21921" s="313" t="s">
        <v>6806</v>
      </c>
    </row>
    <row r="21922" spans="6:9" x14ac:dyDescent="0.2">
      <c r="F21922" s="310" t="s">
        <v>27091</v>
      </c>
      <c r="G21922" s="311">
        <v>51537</v>
      </c>
      <c r="H21922" s="312" t="s">
        <v>2056</v>
      </c>
      <c r="I21922" s="313" t="s">
        <v>6806</v>
      </c>
    </row>
    <row r="21923" spans="6:9" x14ac:dyDescent="0.2">
      <c r="F21923" s="310" t="s">
        <v>5385</v>
      </c>
      <c r="G21923" s="311">
        <v>51540</v>
      </c>
      <c r="H21923" s="312" t="s">
        <v>2056</v>
      </c>
      <c r="I21923" s="313" t="s">
        <v>6806</v>
      </c>
    </row>
    <row r="21924" spans="6:9" x14ac:dyDescent="0.2">
      <c r="F21924" s="310" t="s">
        <v>27092</v>
      </c>
      <c r="G21924" s="311">
        <v>51541</v>
      </c>
      <c r="H21924" s="312" t="s">
        <v>2056</v>
      </c>
      <c r="I21924" s="313" t="s">
        <v>6806</v>
      </c>
    </row>
    <row r="21925" spans="6:9" x14ac:dyDescent="0.2">
      <c r="F21925" s="310" t="s">
        <v>27093</v>
      </c>
      <c r="G21925" s="311">
        <v>51542</v>
      </c>
      <c r="H21925" s="312" t="s">
        <v>2056</v>
      </c>
      <c r="I21925" s="313" t="s">
        <v>6806</v>
      </c>
    </row>
    <row r="21926" spans="6:9" x14ac:dyDescent="0.2">
      <c r="F21926" s="310" t="s">
        <v>27094</v>
      </c>
      <c r="G21926" s="311">
        <v>51543</v>
      </c>
      <c r="H21926" s="312" t="s">
        <v>2056</v>
      </c>
      <c r="I21926" s="313" t="s">
        <v>6806</v>
      </c>
    </row>
    <row r="21927" spans="6:9" x14ac:dyDescent="0.2">
      <c r="F21927" s="310" t="s">
        <v>27095</v>
      </c>
      <c r="G21927" s="311">
        <v>51544</v>
      </c>
      <c r="H21927" s="312" t="s">
        <v>2056</v>
      </c>
      <c r="I21927" s="313" t="s">
        <v>6806</v>
      </c>
    </row>
    <row r="21928" spans="6:9" x14ac:dyDescent="0.2">
      <c r="F21928" s="310" t="s">
        <v>27096</v>
      </c>
      <c r="G21928" s="311">
        <v>51545</v>
      </c>
      <c r="H21928" s="312" t="s">
        <v>2056</v>
      </c>
      <c r="I21928" s="313" t="s">
        <v>6806</v>
      </c>
    </row>
    <row r="21929" spans="6:9" x14ac:dyDescent="0.2">
      <c r="F21929" s="310" t="s">
        <v>27097</v>
      </c>
      <c r="G21929" s="311">
        <v>51546</v>
      </c>
      <c r="H21929" s="312" t="s">
        <v>2056</v>
      </c>
      <c r="I21929" s="313" t="s">
        <v>6806</v>
      </c>
    </row>
    <row r="21930" spans="6:9" x14ac:dyDescent="0.2">
      <c r="F21930" s="310" t="s">
        <v>27098</v>
      </c>
      <c r="G21930" s="311">
        <v>51548</v>
      </c>
      <c r="H21930" s="312" t="s">
        <v>2056</v>
      </c>
      <c r="I21930" s="313" t="s">
        <v>6806</v>
      </c>
    </row>
    <row r="21931" spans="6:9" x14ac:dyDescent="0.2">
      <c r="F21931" s="310" t="s">
        <v>27099</v>
      </c>
      <c r="G21931" s="311">
        <v>51549</v>
      </c>
      <c r="H21931" s="312" t="s">
        <v>2056</v>
      </c>
      <c r="I21931" s="313" t="s">
        <v>6806</v>
      </c>
    </row>
    <row r="21932" spans="6:9" x14ac:dyDescent="0.2">
      <c r="F21932" s="310" t="s">
        <v>5387</v>
      </c>
      <c r="G21932" s="311">
        <v>51550</v>
      </c>
      <c r="H21932" s="312" t="s">
        <v>2056</v>
      </c>
      <c r="I21932" s="313" t="s">
        <v>6806</v>
      </c>
    </row>
    <row r="21933" spans="6:9" x14ac:dyDescent="0.2">
      <c r="F21933" s="310" t="s">
        <v>27100</v>
      </c>
      <c r="G21933" s="311">
        <v>51551</v>
      </c>
      <c r="H21933" s="312" t="s">
        <v>2056</v>
      </c>
      <c r="I21933" s="313" t="s">
        <v>6806</v>
      </c>
    </row>
    <row r="21934" spans="6:9" x14ac:dyDescent="0.2">
      <c r="F21934" s="310" t="s">
        <v>27101</v>
      </c>
      <c r="G21934" s="311">
        <v>51552</v>
      </c>
      <c r="H21934" s="312" t="s">
        <v>2056</v>
      </c>
      <c r="I21934" s="313" t="s">
        <v>6806</v>
      </c>
    </row>
    <row r="21935" spans="6:9" x14ac:dyDescent="0.2">
      <c r="F21935" s="310" t="s">
        <v>27102</v>
      </c>
      <c r="G21935" s="311">
        <v>51553</v>
      </c>
      <c r="H21935" s="312" t="s">
        <v>2056</v>
      </c>
      <c r="I21935" s="313" t="s">
        <v>6806</v>
      </c>
    </row>
    <row r="21936" spans="6:9" x14ac:dyDescent="0.2">
      <c r="F21936" s="310" t="s">
        <v>27103</v>
      </c>
      <c r="G21936" s="311">
        <v>51554</v>
      </c>
      <c r="H21936" s="312" t="s">
        <v>2056</v>
      </c>
      <c r="I21936" s="313" t="s">
        <v>6806</v>
      </c>
    </row>
    <row r="21937" spans="6:9" x14ac:dyDescent="0.2">
      <c r="F21937" s="310" t="s">
        <v>27104</v>
      </c>
      <c r="G21937" s="311">
        <v>51555</v>
      </c>
      <c r="H21937" s="312" t="s">
        <v>2056</v>
      </c>
      <c r="I21937" s="313" t="s">
        <v>6806</v>
      </c>
    </row>
    <row r="21938" spans="6:9" x14ac:dyDescent="0.2">
      <c r="F21938" s="310" t="s">
        <v>27105</v>
      </c>
      <c r="G21938" s="311">
        <v>51556</v>
      </c>
      <c r="H21938" s="312" t="s">
        <v>2056</v>
      </c>
      <c r="I21938" s="313" t="s">
        <v>6806</v>
      </c>
    </row>
    <row r="21939" spans="6:9" x14ac:dyDescent="0.2">
      <c r="F21939" s="310" t="s">
        <v>27106</v>
      </c>
      <c r="G21939" s="311">
        <v>51557</v>
      </c>
      <c r="H21939" s="312" t="s">
        <v>2056</v>
      </c>
      <c r="I21939" s="313" t="s">
        <v>6806</v>
      </c>
    </row>
    <row r="21940" spans="6:9" x14ac:dyDescent="0.2">
      <c r="F21940" s="310" t="s">
        <v>27107</v>
      </c>
      <c r="G21940" s="311">
        <v>51558</v>
      </c>
      <c r="H21940" s="312" t="s">
        <v>2056</v>
      </c>
      <c r="I21940" s="313" t="s">
        <v>6806</v>
      </c>
    </row>
    <row r="21941" spans="6:9" x14ac:dyDescent="0.2">
      <c r="F21941" s="310" t="s">
        <v>27108</v>
      </c>
      <c r="G21941" s="311">
        <v>51559</v>
      </c>
      <c r="H21941" s="312" t="s">
        <v>2056</v>
      </c>
      <c r="I21941" s="313" t="s">
        <v>6806</v>
      </c>
    </row>
    <row r="21942" spans="6:9" x14ac:dyDescent="0.2">
      <c r="F21942" s="310" t="s">
        <v>27109</v>
      </c>
      <c r="G21942" s="311">
        <v>51560</v>
      </c>
      <c r="H21942" s="312" t="s">
        <v>2056</v>
      </c>
      <c r="I21942" s="313" t="s">
        <v>6806</v>
      </c>
    </row>
    <row r="21943" spans="6:9" x14ac:dyDescent="0.2">
      <c r="F21943" s="310" t="s">
        <v>27110</v>
      </c>
      <c r="G21943" s="311">
        <v>51561</v>
      </c>
      <c r="H21943" s="312" t="s">
        <v>2056</v>
      </c>
      <c r="I21943" s="313" t="s">
        <v>6806</v>
      </c>
    </row>
    <row r="21944" spans="6:9" x14ac:dyDescent="0.2">
      <c r="F21944" s="310" t="s">
        <v>27111</v>
      </c>
      <c r="G21944" s="311">
        <v>51562</v>
      </c>
      <c r="H21944" s="312" t="s">
        <v>2056</v>
      </c>
      <c r="I21944" s="313" t="s">
        <v>6806</v>
      </c>
    </row>
    <row r="21945" spans="6:9" x14ac:dyDescent="0.2">
      <c r="F21945" s="310" t="s">
        <v>27112</v>
      </c>
      <c r="G21945" s="311">
        <v>51563</v>
      </c>
      <c r="H21945" s="312" t="s">
        <v>2056</v>
      </c>
      <c r="I21945" s="313" t="s">
        <v>6806</v>
      </c>
    </row>
    <row r="21946" spans="6:9" x14ac:dyDescent="0.2">
      <c r="F21946" s="310" t="s">
        <v>27113</v>
      </c>
      <c r="G21946" s="311">
        <v>51564</v>
      </c>
      <c r="H21946" s="312" t="s">
        <v>2056</v>
      </c>
      <c r="I21946" s="313" t="s">
        <v>6806</v>
      </c>
    </row>
    <row r="21947" spans="6:9" x14ac:dyDescent="0.2">
      <c r="F21947" s="310" t="s">
        <v>27114</v>
      </c>
      <c r="G21947" s="311">
        <v>51565</v>
      </c>
      <c r="H21947" s="312" t="s">
        <v>2056</v>
      </c>
      <c r="I21947" s="313" t="s">
        <v>6806</v>
      </c>
    </row>
    <row r="21948" spans="6:9" x14ac:dyDescent="0.2">
      <c r="F21948" s="310" t="s">
        <v>27115</v>
      </c>
      <c r="G21948" s="311">
        <v>51566</v>
      </c>
      <c r="H21948" s="312" t="s">
        <v>2056</v>
      </c>
      <c r="I21948" s="313" t="s">
        <v>6806</v>
      </c>
    </row>
    <row r="21949" spans="6:9" x14ac:dyDescent="0.2">
      <c r="F21949" s="310" t="s">
        <v>5389</v>
      </c>
      <c r="G21949" s="311">
        <v>51570</v>
      </c>
      <c r="H21949" s="312" t="s">
        <v>2056</v>
      </c>
      <c r="I21949" s="313" t="s">
        <v>6806</v>
      </c>
    </row>
    <row r="21950" spans="6:9" x14ac:dyDescent="0.2">
      <c r="F21950" s="310" t="s">
        <v>27116</v>
      </c>
      <c r="G21950" s="311">
        <v>51571</v>
      </c>
      <c r="H21950" s="312" t="s">
        <v>2056</v>
      </c>
      <c r="I21950" s="313" t="s">
        <v>6806</v>
      </c>
    </row>
    <row r="21951" spans="6:9" x14ac:dyDescent="0.2">
      <c r="F21951" s="310" t="s">
        <v>27117</v>
      </c>
      <c r="G21951" s="311">
        <v>51572</v>
      </c>
      <c r="H21951" s="312" t="s">
        <v>2056</v>
      </c>
      <c r="I21951" s="313" t="s">
        <v>6806</v>
      </c>
    </row>
    <row r="21952" spans="6:9" x14ac:dyDescent="0.2">
      <c r="F21952" s="310" t="s">
        <v>27118</v>
      </c>
      <c r="G21952" s="311">
        <v>51573</v>
      </c>
      <c r="H21952" s="312" t="s">
        <v>2056</v>
      </c>
      <c r="I21952" s="313" t="s">
        <v>6806</v>
      </c>
    </row>
    <row r="21953" spans="6:9" x14ac:dyDescent="0.2">
      <c r="F21953" s="310" t="s">
        <v>27119</v>
      </c>
      <c r="G21953" s="311">
        <v>51575</v>
      </c>
      <c r="H21953" s="312" t="s">
        <v>2056</v>
      </c>
      <c r="I21953" s="313" t="s">
        <v>6806</v>
      </c>
    </row>
    <row r="21954" spans="6:9" x14ac:dyDescent="0.2">
      <c r="F21954" s="310" t="s">
        <v>27120</v>
      </c>
      <c r="G21954" s="311">
        <v>51576</v>
      </c>
      <c r="H21954" s="312" t="s">
        <v>2056</v>
      </c>
      <c r="I21954" s="313" t="s">
        <v>6806</v>
      </c>
    </row>
    <row r="21955" spans="6:9" x14ac:dyDescent="0.2">
      <c r="F21955" s="310" t="s">
        <v>27121</v>
      </c>
      <c r="G21955" s="311">
        <v>51577</v>
      </c>
      <c r="H21955" s="312" t="s">
        <v>2056</v>
      </c>
      <c r="I21955" s="313" t="s">
        <v>6806</v>
      </c>
    </row>
    <row r="21956" spans="6:9" x14ac:dyDescent="0.2">
      <c r="F21956" s="310" t="s">
        <v>27122</v>
      </c>
      <c r="G21956" s="311">
        <v>51578</v>
      </c>
      <c r="H21956" s="312" t="s">
        <v>2056</v>
      </c>
      <c r="I21956" s="313" t="s">
        <v>6806</v>
      </c>
    </row>
    <row r="21957" spans="6:9" x14ac:dyDescent="0.2">
      <c r="F21957" s="310" t="s">
        <v>27123</v>
      </c>
      <c r="G21957" s="311">
        <v>51579</v>
      </c>
      <c r="H21957" s="312" t="s">
        <v>2056</v>
      </c>
      <c r="I21957" s="313" t="s">
        <v>6806</v>
      </c>
    </row>
    <row r="21958" spans="6:9" x14ac:dyDescent="0.2">
      <c r="F21958" s="310" t="s">
        <v>27124</v>
      </c>
      <c r="G21958" s="311">
        <v>51591</v>
      </c>
      <c r="H21958" s="312" t="s">
        <v>2056</v>
      </c>
      <c r="I21958" s="313" t="s">
        <v>6806</v>
      </c>
    </row>
    <row r="21959" spans="6:9" x14ac:dyDescent="0.2">
      <c r="F21959" s="310" t="s">
        <v>27125</v>
      </c>
      <c r="G21959" s="311">
        <v>51593</v>
      </c>
      <c r="H21959" s="312" t="s">
        <v>2056</v>
      </c>
      <c r="I21959" s="313" t="s">
        <v>6806</v>
      </c>
    </row>
    <row r="21960" spans="6:9" x14ac:dyDescent="0.2">
      <c r="F21960" s="310" t="s">
        <v>27126</v>
      </c>
      <c r="G21960" s="311">
        <v>51601</v>
      </c>
      <c r="H21960" s="312" t="s">
        <v>2056</v>
      </c>
      <c r="I21960" s="313" t="s">
        <v>6806</v>
      </c>
    </row>
    <row r="21961" spans="6:9" x14ac:dyDescent="0.2">
      <c r="F21961" s="310" t="s">
        <v>27127</v>
      </c>
      <c r="G21961" s="311">
        <v>51602</v>
      </c>
      <c r="H21961" s="312" t="s">
        <v>2056</v>
      </c>
      <c r="I21961" s="313" t="s">
        <v>6806</v>
      </c>
    </row>
    <row r="21962" spans="6:9" x14ac:dyDescent="0.2">
      <c r="F21962" s="310" t="s">
        <v>27128</v>
      </c>
      <c r="G21962" s="311">
        <v>51603</v>
      </c>
      <c r="H21962" s="312" t="s">
        <v>2056</v>
      </c>
      <c r="I21962" s="313" t="s">
        <v>6806</v>
      </c>
    </row>
    <row r="21963" spans="6:9" x14ac:dyDescent="0.2">
      <c r="F21963" s="310" t="s">
        <v>5403</v>
      </c>
      <c r="G21963" s="311">
        <v>51630</v>
      </c>
      <c r="H21963" s="312" t="s">
        <v>2056</v>
      </c>
      <c r="I21963" s="313" t="s">
        <v>6845</v>
      </c>
    </row>
    <row r="21964" spans="6:9" x14ac:dyDescent="0.2">
      <c r="F21964" s="310" t="s">
        <v>27129</v>
      </c>
      <c r="G21964" s="311">
        <v>51631</v>
      </c>
      <c r="H21964" s="312" t="s">
        <v>2056</v>
      </c>
      <c r="I21964" s="313" t="s">
        <v>6845</v>
      </c>
    </row>
    <row r="21965" spans="6:9" x14ac:dyDescent="0.2">
      <c r="F21965" s="310" t="s">
        <v>27130</v>
      </c>
      <c r="G21965" s="311">
        <v>51632</v>
      </c>
      <c r="H21965" s="312" t="s">
        <v>2056</v>
      </c>
      <c r="I21965" s="313" t="s">
        <v>6806</v>
      </c>
    </row>
    <row r="21966" spans="6:9" x14ac:dyDescent="0.2">
      <c r="F21966" s="310" t="s">
        <v>27131</v>
      </c>
      <c r="G21966" s="311">
        <v>51636</v>
      </c>
      <c r="H21966" s="312" t="s">
        <v>2056</v>
      </c>
      <c r="I21966" s="313" t="s">
        <v>6845</v>
      </c>
    </row>
    <row r="21967" spans="6:9" x14ac:dyDescent="0.2">
      <c r="F21967" s="310" t="s">
        <v>27132</v>
      </c>
      <c r="G21967" s="311">
        <v>51637</v>
      </c>
      <c r="H21967" s="312" t="s">
        <v>2056</v>
      </c>
      <c r="I21967" s="313" t="s">
        <v>6806</v>
      </c>
    </row>
    <row r="21968" spans="6:9" x14ac:dyDescent="0.2">
      <c r="F21968" s="310" t="s">
        <v>27133</v>
      </c>
      <c r="G21968" s="311">
        <v>51638</v>
      </c>
      <c r="H21968" s="312" t="s">
        <v>2056</v>
      </c>
      <c r="I21968" s="313" t="s">
        <v>6806</v>
      </c>
    </row>
    <row r="21969" spans="6:9" x14ac:dyDescent="0.2">
      <c r="F21969" s="310" t="s">
        <v>27134</v>
      </c>
      <c r="G21969" s="311">
        <v>51639</v>
      </c>
      <c r="H21969" s="312" t="s">
        <v>2056</v>
      </c>
      <c r="I21969" s="313" t="s">
        <v>6806</v>
      </c>
    </row>
    <row r="21970" spans="6:9" x14ac:dyDescent="0.2">
      <c r="F21970" s="310" t="s">
        <v>5405</v>
      </c>
      <c r="G21970" s="311">
        <v>51640</v>
      </c>
      <c r="H21970" s="312" t="s">
        <v>2056</v>
      </c>
      <c r="I21970" s="313" t="s">
        <v>6845</v>
      </c>
    </row>
    <row r="21971" spans="6:9" x14ac:dyDescent="0.2">
      <c r="F21971" s="310" t="s">
        <v>27135</v>
      </c>
      <c r="G21971" s="311">
        <v>51645</v>
      </c>
      <c r="H21971" s="312" t="s">
        <v>2056</v>
      </c>
      <c r="I21971" s="313" t="s">
        <v>6806</v>
      </c>
    </row>
    <row r="21972" spans="6:9" x14ac:dyDescent="0.2">
      <c r="F21972" s="310" t="s">
        <v>27136</v>
      </c>
      <c r="G21972" s="311">
        <v>51646</v>
      </c>
      <c r="H21972" s="312" t="s">
        <v>2056</v>
      </c>
      <c r="I21972" s="313" t="s">
        <v>6806</v>
      </c>
    </row>
    <row r="21973" spans="6:9" x14ac:dyDescent="0.2">
      <c r="F21973" s="310" t="s">
        <v>27137</v>
      </c>
      <c r="G21973" s="311">
        <v>51647</v>
      </c>
      <c r="H21973" s="312" t="s">
        <v>2056</v>
      </c>
      <c r="I21973" s="313" t="s">
        <v>6845</v>
      </c>
    </row>
    <row r="21974" spans="6:9" x14ac:dyDescent="0.2">
      <c r="F21974" s="310" t="s">
        <v>27138</v>
      </c>
      <c r="G21974" s="311">
        <v>51648</v>
      </c>
      <c r="H21974" s="312" t="s">
        <v>2056</v>
      </c>
      <c r="I21974" s="313" t="s">
        <v>6806</v>
      </c>
    </row>
    <row r="21975" spans="6:9" x14ac:dyDescent="0.2">
      <c r="F21975" s="310" t="s">
        <v>27139</v>
      </c>
      <c r="G21975" s="311">
        <v>51649</v>
      </c>
      <c r="H21975" s="312" t="s">
        <v>2056</v>
      </c>
      <c r="I21975" s="313" t="s">
        <v>6806</v>
      </c>
    </row>
    <row r="21976" spans="6:9" x14ac:dyDescent="0.2">
      <c r="F21976" s="310" t="s">
        <v>5407</v>
      </c>
      <c r="G21976" s="311">
        <v>51650</v>
      </c>
      <c r="H21976" s="312" t="s">
        <v>2056</v>
      </c>
      <c r="I21976" s="313" t="s">
        <v>6806</v>
      </c>
    </row>
    <row r="21977" spans="6:9" x14ac:dyDescent="0.2">
      <c r="F21977" s="310" t="s">
        <v>27140</v>
      </c>
      <c r="G21977" s="311">
        <v>51651</v>
      </c>
      <c r="H21977" s="312" t="s">
        <v>2056</v>
      </c>
      <c r="I21977" s="313" t="s">
        <v>6845</v>
      </c>
    </row>
    <row r="21978" spans="6:9" x14ac:dyDescent="0.2">
      <c r="F21978" s="310" t="s">
        <v>27141</v>
      </c>
      <c r="G21978" s="311">
        <v>51652</v>
      </c>
      <c r="H21978" s="312" t="s">
        <v>2056</v>
      </c>
      <c r="I21978" s="313" t="s">
        <v>6806</v>
      </c>
    </row>
    <row r="21979" spans="6:9" x14ac:dyDescent="0.2">
      <c r="F21979" s="310" t="s">
        <v>27142</v>
      </c>
      <c r="G21979" s="311">
        <v>51653</v>
      </c>
      <c r="H21979" s="312" t="s">
        <v>2056</v>
      </c>
      <c r="I21979" s="313" t="s">
        <v>6806</v>
      </c>
    </row>
    <row r="21980" spans="6:9" x14ac:dyDescent="0.2">
      <c r="F21980" s="310" t="s">
        <v>27143</v>
      </c>
      <c r="G21980" s="311">
        <v>51654</v>
      </c>
      <c r="H21980" s="312" t="s">
        <v>2056</v>
      </c>
      <c r="I21980" s="313" t="s">
        <v>6806</v>
      </c>
    </row>
    <row r="21981" spans="6:9" x14ac:dyDescent="0.2">
      <c r="F21981" s="310" t="s">
        <v>27144</v>
      </c>
      <c r="G21981" s="311">
        <v>51656</v>
      </c>
      <c r="H21981" s="312" t="s">
        <v>2056</v>
      </c>
      <c r="I21981" s="313" t="s">
        <v>6806</v>
      </c>
    </row>
    <row r="21982" spans="6:9" x14ac:dyDescent="0.2">
      <c r="F21982" s="310" t="s">
        <v>27145</v>
      </c>
      <c r="G21982" s="311">
        <v>52001</v>
      </c>
      <c r="H21982" s="312" t="s">
        <v>2056</v>
      </c>
      <c r="I21982" s="313" t="s">
        <v>6806</v>
      </c>
    </row>
    <row r="21983" spans="6:9" x14ac:dyDescent="0.2">
      <c r="F21983" s="310" t="s">
        <v>27146</v>
      </c>
      <c r="G21983" s="311">
        <v>52002</v>
      </c>
      <c r="H21983" s="312" t="s">
        <v>2056</v>
      </c>
      <c r="I21983" s="313" t="s">
        <v>6806</v>
      </c>
    </row>
    <row r="21984" spans="6:9" x14ac:dyDescent="0.2">
      <c r="F21984" s="310" t="s">
        <v>27147</v>
      </c>
      <c r="G21984" s="311">
        <v>52003</v>
      </c>
      <c r="H21984" s="312" t="s">
        <v>2056</v>
      </c>
      <c r="I21984" s="313" t="s">
        <v>6806</v>
      </c>
    </row>
    <row r="21985" spans="6:9" x14ac:dyDescent="0.2">
      <c r="F21985" s="310" t="s">
        <v>27148</v>
      </c>
      <c r="G21985" s="311">
        <v>52004</v>
      </c>
      <c r="H21985" s="312" t="s">
        <v>2056</v>
      </c>
      <c r="I21985" s="313" t="s">
        <v>6806</v>
      </c>
    </row>
    <row r="21986" spans="6:9" x14ac:dyDescent="0.2">
      <c r="F21986" s="310" t="s">
        <v>27149</v>
      </c>
      <c r="G21986" s="311">
        <v>52030</v>
      </c>
      <c r="H21986" s="312" t="s">
        <v>2056</v>
      </c>
      <c r="I21986" s="313" t="s">
        <v>6806</v>
      </c>
    </row>
    <row r="21987" spans="6:9" x14ac:dyDescent="0.2">
      <c r="F21987" s="310" t="s">
        <v>27150</v>
      </c>
      <c r="G21987" s="311">
        <v>52031</v>
      </c>
      <c r="H21987" s="312" t="s">
        <v>2056</v>
      </c>
      <c r="I21987" s="313" t="s">
        <v>6806</v>
      </c>
    </row>
    <row r="21988" spans="6:9" x14ac:dyDescent="0.2">
      <c r="F21988" s="310" t="s">
        <v>27151</v>
      </c>
      <c r="G21988" s="311">
        <v>52032</v>
      </c>
      <c r="H21988" s="312" t="s">
        <v>2056</v>
      </c>
      <c r="I21988" s="313" t="s">
        <v>6806</v>
      </c>
    </row>
    <row r="21989" spans="6:9" x14ac:dyDescent="0.2">
      <c r="F21989" s="310" t="s">
        <v>27152</v>
      </c>
      <c r="G21989" s="311">
        <v>52033</v>
      </c>
      <c r="H21989" s="312" t="s">
        <v>2056</v>
      </c>
      <c r="I21989" s="313" t="s">
        <v>6806</v>
      </c>
    </row>
    <row r="21990" spans="6:9" x14ac:dyDescent="0.2">
      <c r="F21990" s="310" t="s">
        <v>27153</v>
      </c>
      <c r="G21990" s="311">
        <v>52035</v>
      </c>
      <c r="H21990" s="312" t="s">
        <v>2056</v>
      </c>
      <c r="I21990" s="313" t="s">
        <v>6806</v>
      </c>
    </row>
    <row r="21991" spans="6:9" x14ac:dyDescent="0.2">
      <c r="F21991" s="310" t="s">
        <v>27154</v>
      </c>
      <c r="G21991" s="311">
        <v>52036</v>
      </c>
      <c r="H21991" s="312" t="s">
        <v>2056</v>
      </c>
      <c r="I21991" s="313" t="s">
        <v>6806</v>
      </c>
    </row>
    <row r="21992" spans="6:9" x14ac:dyDescent="0.2">
      <c r="F21992" s="310" t="s">
        <v>27155</v>
      </c>
      <c r="G21992" s="311">
        <v>52037</v>
      </c>
      <c r="H21992" s="312" t="s">
        <v>2056</v>
      </c>
      <c r="I21992" s="313" t="s">
        <v>6806</v>
      </c>
    </row>
    <row r="21993" spans="6:9" x14ac:dyDescent="0.2">
      <c r="F21993" s="310" t="s">
        <v>27156</v>
      </c>
      <c r="G21993" s="311">
        <v>52038</v>
      </c>
      <c r="H21993" s="312" t="s">
        <v>2056</v>
      </c>
      <c r="I21993" s="313" t="s">
        <v>6806</v>
      </c>
    </row>
    <row r="21994" spans="6:9" x14ac:dyDescent="0.2">
      <c r="F21994" s="310" t="s">
        <v>27157</v>
      </c>
      <c r="G21994" s="311">
        <v>52039</v>
      </c>
      <c r="H21994" s="312" t="s">
        <v>2056</v>
      </c>
      <c r="I21994" s="313" t="s">
        <v>6806</v>
      </c>
    </row>
    <row r="21995" spans="6:9" x14ac:dyDescent="0.2">
      <c r="F21995" s="310" t="s">
        <v>27158</v>
      </c>
      <c r="G21995" s="311">
        <v>52040</v>
      </c>
      <c r="H21995" s="312" t="s">
        <v>2056</v>
      </c>
      <c r="I21995" s="313" t="s">
        <v>6806</v>
      </c>
    </row>
    <row r="21996" spans="6:9" x14ac:dyDescent="0.2">
      <c r="F21996" s="310" t="s">
        <v>27159</v>
      </c>
      <c r="G21996" s="311">
        <v>52041</v>
      </c>
      <c r="H21996" s="312" t="s">
        <v>2056</v>
      </c>
      <c r="I21996" s="313" t="s">
        <v>6806</v>
      </c>
    </row>
    <row r="21997" spans="6:9" x14ac:dyDescent="0.2">
      <c r="F21997" s="310" t="s">
        <v>27160</v>
      </c>
      <c r="G21997" s="311">
        <v>52042</v>
      </c>
      <c r="H21997" s="312" t="s">
        <v>2056</v>
      </c>
      <c r="I21997" s="313" t="s">
        <v>6806</v>
      </c>
    </row>
    <row r="21998" spans="6:9" x14ac:dyDescent="0.2">
      <c r="F21998" s="310" t="s">
        <v>27161</v>
      </c>
      <c r="G21998" s="311">
        <v>52043</v>
      </c>
      <c r="H21998" s="312" t="s">
        <v>2056</v>
      </c>
      <c r="I21998" s="313" t="s">
        <v>6806</v>
      </c>
    </row>
    <row r="21999" spans="6:9" x14ac:dyDescent="0.2">
      <c r="F21999" s="310" t="s">
        <v>27162</v>
      </c>
      <c r="G21999" s="311">
        <v>52044</v>
      </c>
      <c r="H21999" s="312" t="s">
        <v>2056</v>
      </c>
      <c r="I21999" s="313" t="s">
        <v>6806</v>
      </c>
    </row>
    <row r="22000" spans="6:9" x14ac:dyDescent="0.2">
      <c r="F22000" s="310" t="s">
        <v>27163</v>
      </c>
      <c r="G22000" s="311">
        <v>52045</v>
      </c>
      <c r="H22000" s="312" t="s">
        <v>2056</v>
      </c>
      <c r="I22000" s="313" t="s">
        <v>6806</v>
      </c>
    </row>
    <row r="22001" spans="6:9" x14ac:dyDescent="0.2">
      <c r="F22001" s="310" t="s">
        <v>27164</v>
      </c>
      <c r="G22001" s="311">
        <v>52046</v>
      </c>
      <c r="H22001" s="312" t="s">
        <v>2056</v>
      </c>
      <c r="I22001" s="313" t="s">
        <v>6806</v>
      </c>
    </row>
    <row r="22002" spans="6:9" x14ac:dyDescent="0.2">
      <c r="F22002" s="310" t="s">
        <v>27165</v>
      </c>
      <c r="G22002" s="311">
        <v>52047</v>
      </c>
      <c r="H22002" s="312" t="s">
        <v>2056</v>
      </c>
      <c r="I22002" s="313" t="s">
        <v>6806</v>
      </c>
    </row>
    <row r="22003" spans="6:9" x14ac:dyDescent="0.2">
      <c r="F22003" s="310" t="s">
        <v>27166</v>
      </c>
      <c r="G22003" s="311">
        <v>52048</v>
      </c>
      <c r="H22003" s="312" t="s">
        <v>2056</v>
      </c>
      <c r="I22003" s="313" t="s">
        <v>6806</v>
      </c>
    </row>
    <row r="22004" spans="6:9" x14ac:dyDescent="0.2">
      <c r="F22004" s="310" t="s">
        <v>27167</v>
      </c>
      <c r="G22004" s="311">
        <v>52049</v>
      </c>
      <c r="H22004" s="312" t="s">
        <v>2056</v>
      </c>
      <c r="I22004" s="313" t="s">
        <v>6806</v>
      </c>
    </row>
    <row r="22005" spans="6:9" x14ac:dyDescent="0.2">
      <c r="F22005" s="310" t="s">
        <v>27168</v>
      </c>
      <c r="G22005" s="311">
        <v>52050</v>
      </c>
      <c r="H22005" s="312" t="s">
        <v>2056</v>
      </c>
      <c r="I22005" s="313" t="s">
        <v>6806</v>
      </c>
    </row>
    <row r="22006" spans="6:9" x14ac:dyDescent="0.2">
      <c r="F22006" s="310" t="s">
        <v>27169</v>
      </c>
      <c r="G22006" s="311">
        <v>52052</v>
      </c>
      <c r="H22006" s="312" t="s">
        <v>2056</v>
      </c>
      <c r="I22006" s="313" t="s">
        <v>6806</v>
      </c>
    </row>
    <row r="22007" spans="6:9" x14ac:dyDescent="0.2">
      <c r="F22007" s="310" t="s">
        <v>27170</v>
      </c>
      <c r="G22007" s="311">
        <v>52053</v>
      </c>
      <c r="H22007" s="312" t="s">
        <v>2056</v>
      </c>
      <c r="I22007" s="313" t="s">
        <v>6806</v>
      </c>
    </row>
    <row r="22008" spans="6:9" x14ac:dyDescent="0.2">
      <c r="F22008" s="310" t="s">
        <v>27171</v>
      </c>
      <c r="G22008" s="311">
        <v>52054</v>
      </c>
      <c r="H22008" s="312" t="s">
        <v>2056</v>
      </c>
      <c r="I22008" s="313" t="s">
        <v>6806</v>
      </c>
    </row>
    <row r="22009" spans="6:9" x14ac:dyDescent="0.2">
      <c r="F22009" s="310" t="s">
        <v>27172</v>
      </c>
      <c r="G22009" s="311">
        <v>52056</v>
      </c>
      <c r="H22009" s="312" t="s">
        <v>2056</v>
      </c>
      <c r="I22009" s="313" t="s">
        <v>6806</v>
      </c>
    </row>
    <row r="22010" spans="6:9" x14ac:dyDescent="0.2">
      <c r="F22010" s="310" t="s">
        <v>27173</v>
      </c>
      <c r="G22010" s="311">
        <v>52057</v>
      </c>
      <c r="H22010" s="312" t="s">
        <v>2056</v>
      </c>
      <c r="I22010" s="313" t="s">
        <v>6806</v>
      </c>
    </row>
    <row r="22011" spans="6:9" x14ac:dyDescent="0.2">
      <c r="F22011" s="310" t="s">
        <v>27174</v>
      </c>
      <c r="G22011" s="311">
        <v>52060</v>
      </c>
      <c r="H22011" s="312" t="s">
        <v>2056</v>
      </c>
      <c r="I22011" s="313" t="s">
        <v>6806</v>
      </c>
    </row>
    <row r="22012" spans="6:9" x14ac:dyDescent="0.2">
      <c r="F22012" s="310" t="s">
        <v>27175</v>
      </c>
      <c r="G22012" s="311">
        <v>52064</v>
      </c>
      <c r="H22012" s="312" t="s">
        <v>2056</v>
      </c>
      <c r="I22012" s="313" t="s">
        <v>6806</v>
      </c>
    </row>
    <row r="22013" spans="6:9" x14ac:dyDescent="0.2">
      <c r="F22013" s="310" t="s">
        <v>27176</v>
      </c>
      <c r="G22013" s="311">
        <v>52065</v>
      </c>
      <c r="H22013" s="312" t="s">
        <v>2056</v>
      </c>
      <c r="I22013" s="313" t="s">
        <v>6806</v>
      </c>
    </row>
    <row r="22014" spans="6:9" x14ac:dyDescent="0.2">
      <c r="F22014" s="310" t="s">
        <v>27177</v>
      </c>
      <c r="G22014" s="311">
        <v>52066</v>
      </c>
      <c r="H22014" s="312" t="s">
        <v>2056</v>
      </c>
      <c r="I22014" s="313" t="s">
        <v>6806</v>
      </c>
    </row>
    <row r="22015" spans="6:9" x14ac:dyDescent="0.2">
      <c r="F22015" s="310" t="s">
        <v>27178</v>
      </c>
      <c r="G22015" s="311">
        <v>52068</v>
      </c>
      <c r="H22015" s="312" t="s">
        <v>2056</v>
      </c>
      <c r="I22015" s="313" t="s">
        <v>6806</v>
      </c>
    </row>
    <row r="22016" spans="6:9" x14ac:dyDescent="0.2">
      <c r="F22016" s="310" t="s">
        <v>27179</v>
      </c>
      <c r="G22016" s="311">
        <v>52069</v>
      </c>
      <c r="H22016" s="312" t="s">
        <v>2056</v>
      </c>
      <c r="I22016" s="313" t="s">
        <v>6806</v>
      </c>
    </row>
    <row r="22017" spans="6:9" x14ac:dyDescent="0.2">
      <c r="F22017" s="310" t="s">
        <v>27180</v>
      </c>
      <c r="G22017" s="311">
        <v>52070</v>
      </c>
      <c r="H22017" s="312" t="s">
        <v>2056</v>
      </c>
      <c r="I22017" s="313" t="s">
        <v>6806</v>
      </c>
    </row>
    <row r="22018" spans="6:9" x14ac:dyDescent="0.2">
      <c r="F22018" s="310" t="s">
        <v>27181</v>
      </c>
      <c r="G22018" s="311">
        <v>52071</v>
      </c>
      <c r="H22018" s="312" t="s">
        <v>2056</v>
      </c>
      <c r="I22018" s="313" t="s">
        <v>6806</v>
      </c>
    </row>
    <row r="22019" spans="6:9" x14ac:dyDescent="0.2">
      <c r="F22019" s="310" t="s">
        <v>27182</v>
      </c>
      <c r="G22019" s="311">
        <v>52072</v>
      </c>
      <c r="H22019" s="312" t="s">
        <v>2056</v>
      </c>
      <c r="I22019" s="313" t="s">
        <v>6806</v>
      </c>
    </row>
    <row r="22020" spans="6:9" x14ac:dyDescent="0.2">
      <c r="F22020" s="310" t="s">
        <v>27183</v>
      </c>
      <c r="G22020" s="311">
        <v>52073</v>
      </c>
      <c r="H22020" s="312" t="s">
        <v>2056</v>
      </c>
      <c r="I22020" s="313" t="s">
        <v>6806</v>
      </c>
    </row>
    <row r="22021" spans="6:9" x14ac:dyDescent="0.2">
      <c r="F22021" s="310" t="s">
        <v>27184</v>
      </c>
      <c r="G22021" s="311">
        <v>52074</v>
      </c>
      <c r="H22021" s="312" t="s">
        <v>2056</v>
      </c>
      <c r="I22021" s="313" t="s">
        <v>6806</v>
      </c>
    </row>
    <row r="22022" spans="6:9" x14ac:dyDescent="0.2">
      <c r="F22022" s="310" t="s">
        <v>27185</v>
      </c>
      <c r="G22022" s="311">
        <v>52075</v>
      </c>
      <c r="H22022" s="312" t="s">
        <v>2056</v>
      </c>
      <c r="I22022" s="313" t="s">
        <v>6806</v>
      </c>
    </row>
    <row r="22023" spans="6:9" x14ac:dyDescent="0.2">
      <c r="F22023" s="310" t="s">
        <v>27186</v>
      </c>
      <c r="G22023" s="311">
        <v>52076</v>
      </c>
      <c r="H22023" s="312" t="s">
        <v>2056</v>
      </c>
      <c r="I22023" s="313" t="s">
        <v>6806</v>
      </c>
    </row>
    <row r="22024" spans="6:9" x14ac:dyDescent="0.2">
      <c r="F22024" s="310" t="s">
        <v>27187</v>
      </c>
      <c r="G22024" s="311">
        <v>52077</v>
      </c>
      <c r="H22024" s="312" t="s">
        <v>2056</v>
      </c>
      <c r="I22024" s="313" t="s">
        <v>6806</v>
      </c>
    </row>
    <row r="22025" spans="6:9" x14ac:dyDescent="0.2">
      <c r="F22025" s="310" t="s">
        <v>27188</v>
      </c>
      <c r="G22025" s="311">
        <v>52078</v>
      </c>
      <c r="H22025" s="312" t="s">
        <v>2056</v>
      </c>
      <c r="I22025" s="313" t="s">
        <v>6806</v>
      </c>
    </row>
    <row r="22026" spans="6:9" x14ac:dyDescent="0.2">
      <c r="F22026" s="310" t="s">
        <v>27189</v>
      </c>
      <c r="G22026" s="311">
        <v>52079</v>
      </c>
      <c r="H22026" s="312" t="s">
        <v>2056</v>
      </c>
      <c r="I22026" s="313" t="s">
        <v>6806</v>
      </c>
    </row>
    <row r="22027" spans="6:9" x14ac:dyDescent="0.2">
      <c r="F22027" s="310" t="s">
        <v>27190</v>
      </c>
      <c r="G22027" s="311">
        <v>52099</v>
      </c>
      <c r="H22027" s="312" t="s">
        <v>2056</v>
      </c>
      <c r="I22027" s="313" t="s">
        <v>6806</v>
      </c>
    </row>
    <row r="22028" spans="6:9" x14ac:dyDescent="0.2">
      <c r="F22028" s="310" t="s">
        <v>27191</v>
      </c>
      <c r="G22028" s="311">
        <v>52101</v>
      </c>
      <c r="H22028" s="312" t="s">
        <v>2056</v>
      </c>
      <c r="I22028" s="313" t="s">
        <v>6806</v>
      </c>
    </row>
    <row r="22029" spans="6:9" x14ac:dyDescent="0.2">
      <c r="F22029" s="310" t="s">
        <v>27192</v>
      </c>
      <c r="G22029" s="311">
        <v>52132</v>
      </c>
      <c r="H22029" s="312" t="s">
        <v>2056</v>
      </c>
      <c r="I22029" s="313" t="s">
        <v>6806</v>
      </c>
    </row>
    <row r="22030" spans="6:9" x14ac:dyDescent="0.2">
      <c r="F22030" s="310" t="s">
        <v>27193</v>
      </c>
      <c r="G22030" s="311">
        <v>52133</v>
      </c>
      <c r="H22030" s="312" t="s">
        <v>2056</v>
      </c>
      <c r="I22030" s="313" t="s">
        <v>6806</v>
      </c>
    </row>
    <row r="22031" spans="6:9" x14ac:dyDescent="0.2">
      <c r="F22031" s="310" t="s">
        <v>27194</v>
      </c>
      <c r="G22031" s="311">
        <v>52134</v>
      </c>
      <c r="H22031" s="312" t="s">
        <v>2056</v>
      </c>
      <c r="I22031" s="313" t="s">
        <v>6806</v>
      </c>
    </row>
    <row r="22032" spans="6:9" x14ac:dyDescent="0.2">
      <c r="F22032" s="310" t="s">
        <v>27195</v>
      </c>
      <c r="G22032" s="311">
        <v>52135</v>
      </c>
      <c r="H22032" s="312" t="s">
        <v>2056</v>
      </c>
      <c r="I22032" s="313" t="s">
        <v>6806</v>
      </c>
    </row>
    <row r="22033" spans="6:9" x14ac:dyDescent="0.2">
      <c r="F22033" s="310" t="s">
        <v>27196</v>
      </c>
      <c r="G22033" s="311">
        <v>52136</v>
      </c>
      <c r="H22033" s="312" t="s">
        <v>2056</v>
      </c>
      <c r="I22033" s="313" t="s">
        <v>6806</v>
      </c>
    </row>
    <row r="22034" spans="6:9" x14ac:dyDescent="0.2">
      <c r="F22034" s="310" t="s">
        <v>27197</v>
      </c>
      <c r="G22034" s="311">
        <v>52140</v>
      </c>
      <c r="H22034" s="312" t="s">
        <v>2056</v>
      </c>
      <c r="I22034" s="313" t="s">
        <v>6806</v>
      </c>
    </row>
    <row r="22035" spans="6:9" x14ac:dyDescent="0.2">
      <c r="F22035" s="310" t="s">
        <v>27198</v>
      </c>
      <c r="G22035" s="311">
        <v>52141</v>
      </c>
      <c r="H22035" s="312" t="s">
        <v>2056</v>
      </c>
      <c r="I22035" s="313" t="s">
        <v>6806</v>
      </c>
    </row>
    <row r="22036" spans="6:9" x14ac:dyDescent="0.2">
      <c r="F22036" s="310" t="s">
        <v>27199</v>
      </c>
      <c r="G22036" s="311">
        <v>52142</v>
      </c>
      <c r="H22036" s="312" t="s">
        <v>2056</v>
      </c>
      <c r="I22036" s="313" t="s">
        <v>6806</v>
      </c>
    </row>
    <row r="22037" spans="6:9" x14ac:dyDescent="0.2">
      <c r="F22037" s="310" t="s">
        <v>27200</v>
      </c>
      <c r="G22037" s="311">
        <v>52144</v>
      </c>
      <c r="H22037" s="312" t="s">
        <v>2056</v>
      </c>
      <c r="I22037" s="313" t="s">
        <v>6806</v>
      </c>
    </row>
    <row r="22038" spans="6:9" x14ac:dyDescent="0.2">
      <c r="F22038" s="310" t="s">
        <v>27201</v>
      </c>
      <c r="G22038" s="311">
        <v>52146</v>
      </c>
      <c r="H22038" s="312" t="s">
        <v>2056</v>
      </c>
      <c r="I22038" s="313" t="s">
        <v>6806</v>
      </c>
    </row>
    <row r="22039" spans="6:9" x14ac:dyDescent="0.2">
      <c r="F22039" s="310" t="s">
        <v>27202</v>
      </c>
      <c r="G22039" s="311">
        <v>52147</v>
      </c>
      <c r="H22039" s="312" t="s">
        <v>2056</v>
      </c>
      <c r="I22039" s="313" t="s">
        <v>6806</v>
      </c>
    </row>
    <row r="22040" spans="6:9" x14ac:dyDescent="0.2">
      <c r="F22040" s="310" t="s">
        <v>27203</v>
      </c>
      <c r="G22040" s="311">
        <v>52149</v>
      </c>
      <c r="H22040" s="312" t="s">
        <v>2056</v>
      </c>
      <c r="I22040" s="313" t="s">
        <v>6806</v>
      </c>
    </row>
    <row r="22041" spans="6:9" x14ac:dyDescent="0.2">
      <c r="F22041" s="310" t="s">
        <v>27204</v>
      </c>
      <c r="G22041" s="311">
        <v>52151</v>
      </c>
      <c r="H22041" s="312" t="s">
        <v>2056</v>
      </c>
      <c r="I22041" s="313" t="s">
        <v>6806</v>
      </c>
    </row>
    <row r="22042" spans="6:9" x14ac:dyDescent="0.2">
      <c r="F22042" s="310" t="s">
        <v>27205</v>
      </c>
      <c r="G22042" s="311">
        <v>52154</v>
      </c>
      <c r="H22042" s="312" t="s">
        <v>2056</v>
      </c>
      <c r="I22042" s="313" t="s">
        <v>6806</v>
      </c>
    </row>
    <row r="22043" spans="6:9" x14ac:dyDescent="0.2">
      <c r="F22043" s="310" t="s">
        <v>27206</v>
      </c>
      <c r="G22043" s="311">
        <v>52155</v>
      </c>
      <c r="H22043" s="312" t="s">
        <v>2056</v>
      </c>
      <c r="I22043" s="313" t="s">
        <v>6806</v>
      </c>
    </row>
    <row r="22044" spans="6:9" x14ac:dyDescent="0.2">
      <c r="F22044" s="310" t="s">
        <v>27207</v>
      </c>
      <c r="G22044" s="311">
        <v>52156</v>
      </c>
      <c r="H22044" s="312" t="s">
        <v>2056</v>
      </c>
      <c r="I22044" s="313" t="s">
        <v>6806</v>
      </c>
    </row>
    <row r="22045" spans="6:9" x14ac:dyDescent="0.2">
      <c r="F22045" s="310" t="s">
        <v>27208</v>
      </c>
      <c r="G22045" s="311">
        <v>52157</v>
      </c>
      <c r="H22045" s="312" t="s">
        <v>2056</v>
      </c>
      <c r="I22045" s="313" t="s">
        <v>6806</v>
      </c>
    </row>
    <row r="22046" spans="6:9" x14ac:dyDescent="0.2">
      <c r="F22046" s="310" t="s">
        <v>27209</v>
      </c>
      <c r="G22046" s="311">
        <v>52158</v>
      </c>
      <c r="H22046" s="312" t="s">
        <v>2056</v>
      </c>
      <c r="I22046" s="313" t="s">
        <v>6806</v>
      </c>
    </row>
    <row r="22047" spans="6:9" x14ac:dyDescent="0.2">
      <c r="F22047" s="310" t="s">
        <v>27210</v>
      </c>
      <c r="G22047" s="311">
        <v>52159</v>
      </c>
      <c r="H22047" s="312" t="s">
        <v>2056</v>
      </c>
      <c r="I22047" s="313" t="s">
        <v>6806</v>
      </c>
    </row>
    <row r="22048" spans="6:9" x14ac:dyDescent="0.2">
      <c r="F22048" s="310" t="s">
        <v>27211</v>
      </c>
      <c r="G22048" s="311">
        <v>52160</v>
      </c>
      <c r="H22048" s="312" t="s">
        <v>2056</v>
      </c>
      <c r="I22048" s="313" t="s">
        <v>6806</v>
      </c>
    </row>
    <row r="22049" spans="6:9" x14ac:dyDescent="0.2">
      <c r="F22049" s="310" t="s">
        <v>27212</v>
      </c>
      <c r="G22049" s="311">
        <v>52161</v>
      </c>
      <c r="H22049" s="312" t="s">
        <v>2056</v>
      </c>
      <c r="I22049" s="313" t="s">
        <v>6806</v>
      </c>
    </row>
    <row r="22050" spans="6:9" x14ac:dyDescent="0.2">
      <c r="F22050" s="310" t="s">
        <v>27213</v>
      </c>
      <c r="G22050" s="311">
        <v>52162</v>
      </c>
      <c r="H22050" s="312" t="s">
        <v>2056</v>
      </c>
      <c r="I22050" s="313" t="s">
        <v>6806</v>
      </c>
    </row>
    <row r="22051" spans="6:9" x14ac:dyDescent="0.2">
      <c r="F22051" s="310" t="s">
        <v>27214</v>
      </c>
      <c r="G22051" s="311">
        <v>52163</v>
      </c>
      <c r="H22051" s="312" t="s">
        <v>2056</v>
      </c>
      <c r="I22051" s="313" t="s">
        <v>6806</v>
      </c>
    </row>
    <row r="22052" spans="6:9" x14ac:dyDescent="0.2">
      <c r="F22052" s="310" t="s">
        <v>27215</v>
      </c>
      <c r="G22052" s="311">
        <v>52164</v>
      </c>
      <c r="H22052" s="312" t="s">
        <v>2056</v>
      </c>
      <c r="I22052" s="313" t="s">
        <v>6806</v>
      </c>
    </row>
    <row r="22053" spans="6:9" x14ac:dyDescent="0.2">
      <c r="F22053" s="310" t="s">
        <v>27216</v>
      </c>
      <c r="G22053" s="311">
        <v>52165</v>
      </c>
      <c r="H22053" s="312" t="s">
        <v>2056</v>
      </c>
      <c r="I22053" s="313" t="s">
        <v>6806</v>
      </c>
    </row>
    <row r="22054" spans="6:9" x14ac:dyDescent="0.2">
      <c r="F22054" s="310" t="s">
        <v>27217</v>
      </c>
      <c r="G22054" s="311">
        <v>52166</v>
      </c>
      <c r="H22054" s="312" t="s">
        <v>2056</v>
      </c>
      <c r="I22054" s="313" t="s">
        <v>6806</v>
      </c>
    </row>
    <row r="22055" spans="6:9" x14ac:dyDescent="0.2">
      <c r="F22055" s="310" t="s">
        <v>27218</v>
      </c>
      <c r="G22055" s="311">
        <v>52168</v>
      </c>
      <c r="H22055" s="312" t="s">
        <v>2056</v>
      </c>
      <c r="I22055" s="313" t="s">
        <v>6806</v>
      </c>
    </row>
    <row r="22056" spans="6:9" x14ac:dyDescent="0.2">
      <c r="F22056" s="310" t="s">
        <v>27219</v>
      </c>
      <c r="G22056" s="311">
        <v>52169</v>
      </c>
      <c r="H22056" s="312" t="s">
        <v>2056</v>
      </c>
      <c r="I22056" s="313" t="s">
        <v>6806</v>
      </c>
    </row>
    <row r="22057" spans="6:9" x14ac:dyDescent="0.2">
      <c r="F22057" s="310" t="s">
        <v>27220</v>
      </c>
      <c r="G22057" s="311">
        <v>52170</v>
      </c>
      <c r="H22057" s="312" t="s">
        <v>2056</v>
      </c>
      <c r="I22057" s="313" t="s">
        <v>6806</v>
      </c>
    </row>
    <row r="22058" spans="6:9" x14ac:dyDescent="0.2">
      <c r="F22058" s="310" t="s">
        <v>27221</v>
      </c>
      <c r="G22058" s="311">
        <v>52171</v>
      </c>
      <c r="H22058" s="312" t="s">
        <v>2056</v>
      </c>
      <c r="I22058" s="313" t="s">
        <v>6806</v>
      </c>
    </row>
    <row r="22059" spans="6:9" x14ac:dyDescent="0.2">
      <c r="F22059" s="310" t="s">
        <v>27222</v>
      </c>
      <c r="G22059" s="311">
        <v>52172</v>
      </c>
      <c r="H22059" s="312" t="s">
        <v>2056</v>
      </c>
      <c r="I22059" s="313" t="s">
        <v>6806</v>
      </c>
    </row>
    <row r="22060" spans="6:9" x14ac:dyDescent="0.2">
      <c r="F22060" s="310" t="s">
        <v>27223</v>
      </c>
      <c r="G22060" s="311">
        <v>52175</v>
      </c>
      <c r="H22060" s="312" t="s">
        <v>2056</v>
      </c>
      <c r="I22060" s="313" t="s">
        <v>6806</v>
      </c>
    </row>
    <row r="22061" spans="6:9" x14ac:dyDescent="0.2">
      <c r="F22061" s="310" t="s">
        <v>27224</v>
      </c>
      <c r="G22061" s="311">
        <v>52201</v>
      </c>
      <c r="H22061" s="312" t="s">
        <v>2056</v>
      </c>
      <c r="I22061" s="313" t="s">
        <v>6806</v>
      </c>
    </row>
    <row r="22062" spans="6:9" x14ac:dyDescent="0.2">
      <c r="F22062" s="310" t="s">
        <v>27225</v>
      </c>
      <c r="G22062" s="311">
        <v>52202</v>
      </c>
      <c r="H22062" s="312" t="s">
        <v>2056</v>
      </c>
      <c r="I22062" s="313" t="s">
        <v>6806</v>
      </c>
    </row>
    <row r="22063" spans="6:9" x14ac:dyDescent="0.2">
      <c r="F22063" s="310" t="s">
        <v>27226</v>
      </c>
      <c r="G22063" s="311">
        <v>52203</v>
      </c>
      <c r="H22063" s="312" t="s">
        <v>2056</v>
      </c>
      <c r="I22063" s="313" t="s">
        <v>6806</v>
      </c>
    </row>
    <row r="22064" spans="6:9" x14ac:dyDescent="0.2">
      <c r="F22064" s="310" t="s">
        <v>27227</v>
      </c>
      <c r="G22064" s="311">
        <v>52204</v>
      </c>
      <c r="H22064" s="312" t="s">
        <v>2056</v>
      </c>
      <c r="I22064" s="313" t="s">
        <v>6806</v>
      </c>
    </row>
    <row r="22065" spans="6:9" x14ac:dyDescent="0.2">
      <c r="F22065" s="310" t="s">
        <v>27228</v>
      </c>
      <c r="G22065" s="311">
        <v>52205</v>
      </c>
      <c r="H22065" s="312" t="s">
        <v>2056</v>
      </c>
      <c r="I22065" s="313" t="s">
        <v>6806</v>
      </c>
    </row>
    <row r="22066" spans="6:9" x14ac:dyDescent="0.2">
      <c r="F22066" s="310" t="s">
        <v>27229</v>
      </c>
      <c r="G22066" s="311">
        <v>52206</v>
      </c>
      <c r="H22066" s="312" t="s">
        <v>2056</v>
      </c>
      <c r="I22066" s="313" t="s">
        <v>6806</v>
      </c>
    </row>
    <row r="22067" spans="6:9" x14ac:dyDescent="0.2">
      <c r="F22067" s="310" t="s">
        <v>27230</v>
      </c>
      <c r="G22067" s="311">
        <v>52207</v>
      </c>
      <c r="H22067" s="312" t="s">
        <v>2056</v>
      </c>
      <c r="I22067" s="313" t="s">
        <v>6806</v>
      </c>
    </row>
    <row r="22068" spans="6:9" x14ac:dyDescent="0.2">
      <c r="F22068" s="310" t="s">
        <v>27231</v>
      </c>
      <c r="G22068" s="311">
        <v>52208</v>
      </c>
      <c r="H22068" s="312" t="s">
        <v>2056</v>
      </c>
      <c r="I22068" s="313" t="s">
        <v>6806</v>
      </c>
    </row>
    <row r="22069" spans="6:9" x14ac:dyDescent="0.2">
      <c r="F22069" s="310" t="s">
        <v>27232</v>
      </c>
      <c r="G22069" s="311">
        <v>52209</v>
      </c>
      <c r="H22069" s="312" t="s">
        <v>2056</v>
      </c>
      <c r="I22069" s="313" t="s">
        <v>6806</v>
      </c>
    </row>
    <row r="22070" spans="6:9" x14ac:dyDescent="0.2">
      <c r="F22070" s="310" t="s">
        <v>27233</v>
      </c>
      <c r="G22070" s="311">
        <v>52210</v>
      </c>
      <c r="H22070" s="312" t="s">
        <v>2056</v>
      </c>
      <c r="I22070" s="313" t="s">
        <v>6806</v>
      </c>
    </row>
    <row r="22071" spans="6:9" x14ac:dyDescent="0.2">
      <c r="F22071" s="310" t="s">
        <v>27234</v>
      </c>
      <c r="G22071" s="311">
        <v>52211</v>
      </c>
      <c r="H22071" s="312" t="s">
        <v>2056</v>
      </c>
      <c r="I22071" s="313" t="s">
        <v>6806</v>
      </c>
    </row>
    <row r="22072" spans="6:9" x14ac:dyDescent="0.2">
      <c r="F22072" s="310" t="s">
        <v>27235</v>
      </c>
      <c r="G22072" s="311">
        <v>52212</v>
      </c>
      <c r="H22072" s="312" t="s">
        <v>2056</v>
      </c>
      <c r="I22072" s="313" t="s">
        <v>6806</v>
      </c>
    </row>
    <row r="22073" spans="6:9" x14ac:dyDescent="0.2">
      <c r="F22073" s="310" t="s">
        <v>27236</v>
      </c>
      <c r="G22073" s="311">
        <v>52213</v>
      </c>
      <c r="H22073" s="312" t="s">
        <v>2056</v>
      </c>
      <c r="I22073" s="313" t="s">
        <v>6806</v>
      </c>
    </row>
    <row r="22074" spans="6:9" x14ac:dyDescent="0.2">
      <c r="F22074" s="310" t="s">
        <v>27237</v>
      </c>
      <c r="G22074" s="311">
        <v>52214</v>
      </c>
      <c r="H22074" s="312" t="s">
        <v>2056</v>
      </c>
      <c r="I22074" s="313" t="s">
        <v>6806</v>
      </c>
    </row>
    <row r="22075" spans="6:9" x14ac:dyDescent="0.2">
      <c r="F22075" s="310" t="s">
        <v>27238</v>
      </c>
      <c r="G22075" s="311">
        <v>52215</v>
      </c>
      <c r="H22075" s="312" t="s">
        <v>2056</v>
      </c>
      <c r="I22075" s="313" t="s">
        <v>6806</v>
      </c>
    </row>
    <row r="22076" spans="6:9" x14ac:dyDescent="0.2">
      <c r="F22076" s="310" t="s">
        <v>27239</v>
      </c>
      <c r="G22076" s="311">
        <v>52216</v>
      </c>
      <c r="H22076" s="312" t="s">
        <v>2056</v>
      </c>
      <c r="I22076" s="313" t="s">
        <v>6806</v>
      </c>
    </row>
    <row r="22077" spans="6:9" x14ac:dyDescent="0.2">
      <c r="F22077" s="310" t="s">
        <v>27240</v>
      </c>
      <c r="G22077" s="311">
        <v>52217</v>
      </c>
      <c r="H22077" s="312" t="s">
        <v>2056</v>
      </c>
      <c r="I22077" s="313" t="s">
        <v>6806</v>
      </c>
    </row>
    <row r="22078" spans="6:9" x14ac:dyDescent="0.2">
      <c r="F22078" s="310" t="s">
        <v>27241</v>
      </c>
      <c r="G22078" s="311">
        <v>52218</v>
      </c>
      <c r="H22078" s="312" t="s">
        <v>2056</v>
      </c>
      <c r="I22078" s="313" t="s">
        <v>6806</v>
      </c>
    </row>
    <row r="22079" spans="6:9" x14ac:dyDescent="0.2">
      <c r="F22079" s="310" t="s">
        <v>27242</v>
      </c>
      <c r="G22079" s="311">
        <v>52219</v>
      </c>
      <c r="H22079" s="312" t="s">
        <v>2056</v>
      </c>
      <c r="I22079" s="313" t="s">
        <v>6806</v>
      </c>
    </row>
    <row r="22080" spans="6:9" x14ac:dyDescent="0.2">
      <c r="F22080" s="310" t="s">
        <v>27243</v>
      </c>
      <c r="G22080" s="311">
        <v>52220</v>
      </c>
      <c r="H22080" s="312" t="s">
        <v>2056</v>
      </c>
      <c r="I22080" s="313" t="s">
        <v>6806</v>
      </c>
    </row>
    <row r="22081" spans="6:9" x14ac:dyDescent="0.2">
      <c r="F22081" s="310" t="s">
        <v>27244</v>
      </c>
      <c r="G22081" s="311">
        <v>52221</v>
      </c>
      <c r="H22081" s="312" t="s">
        <v>2056</v>
      </c>
      <c r="I22081" s="313" t="s">
        <v>6806</v>
      </c>
    </row>
    <row r="22082" spans="6:9" x14ac:dyDescent="0.2">
      <c r="F22082" s="310" t="s">
        <v>27245</v>
      </c>
      <c r="G22082" s="311">
        <v>52222</v>
      </c>
      <c r="H22082" s="312" t="s">
        <v>2056</v>
      </c>
      <c r="I22082" s="313" t="s">
        <v>6806</v>
      </c>
    </row>
    <row r="22083" spans="6:9" x14ac:dyDescent="0.2">
      <c r="F22083" s="310" t="s">
        <v>27246</v>
      </c>
      <c r="G22083" s="311">
        <v>52223</v>
      </c>
      <c r="H22083" s="312" t="s">
        <v>2056</v>
      </c>
      <c r="I22083" s="313" t="s">
        <v>6806</v>
      </c>
    </row>
    <row r="22084" spans="6:9" x14ac:dyDescent="0.2">
      <c r="F22084" s="310" t="s">
        <v>27247</v>
      </c>
      <c r="G22084" s="311">
        <v>52224</v>
      </c>
      <c r="H22084" s="312" t="s">
        <v>2056</v>
      </c>
      <c r="I22084" s="313" t="s">
        <v>6806</v>
      </c>
    </row>
    <row r="22085" spans="6:9" x14ac:dyDescent="0.2">
      <c r="F22085" s="310" t="s">
        <v>27248</v>
      </c>
      <c r="G22085" s="311">
        <v>52225</v>
      </c>
      <c r="H22085" s="312" t="s">
        <v>2056</v>
      </c>
      <c r="I22085" s="313" t="s">
        <v>6806</v>
      </c>
    </row>
    <row r="22086" spans="6:9" x14ac:dyDescent="0.2">
      <c r="F22086" s="310" t="s">
        <v>27249</v>
      </c>
      <c r="G22086" s="311">
        <v>52227</v>
      </c>
      <c r="H22086" s="312" t="s">
        <v>2056</v>
      </c>
      <c r="I22086" s="313" t="s">
        <v>6806</v>
      </c>
    </row>
    <row r="22087" spans="6:9" x14ac:dyDescent="0.2">
      <c r="F22087" s="310" t="s">
        <v>27250</v>
      </c>
      <c r="G22087" s="311">
        <v>52228</v>
      </c>
      <c r="H22087" s="312" t="s">
        <v>2056</v>
      </c>
      <c r="I22087" s="313" t="s">
        <v>6806</v>
      </c>
    </row>
    <row r="22088" spans="6:9" x14ac:dyDescent="0.2">
      <c r="F22088" s="310" t="s">
        <v>27251</v>
      </c>
      <c r="G22088" s="311">
        <v>52229</v>
      </c>
      <c r="H22088" s="312" t="s">
        <v>2056</v>
      </c>
      <c r="I22088" s="313" t="s">
        <v>6806</v>
      </c>
    </row>
    <row r="22089" spans="6:9" x14ac:dyDescent="0.2">
      <c r="F22089" s="310" t="s">
        <v>27252</v>
      </c>
      <c r="G22089" s="311">
        <v>52231</v>
      </c>
      <c r="H22089" s="312" t="s">
        <v>2056</v>
      </c>
      <c r="I22089" s="313" t="s">
        <v>6806</v>
      </c>
    </row>
    <row r="22090" spans="6:9" x14ac:dyDescent="0.2">
      <c r="F22090" s="310" t="s">
        <v>27253</v>
      </c>
      <c r="G22090" s="311">
        <v>52232</v>
      </c>
      <c r="H22090" s="312" t="s">
        <v>2056</v>
      </c>
      <c r="I22090" s="313" t="s">
        <v>6806</v>
      </c>
    </row>
    <row r="22091" spans="6:9" x14ac:dyDescent="0.2">
      <c r="F22091" s="310" t="s">
        <v>27254</v>
      </c>
      <c r="G22091" s="311">
        <v>52233</v>
      </c>
      <c r="H22091" s="312" t="s">
        <v>2056</v>
      </c>
      <c r="I22091" s="313" t="s">
        <v>6806</v>
      </c>
    </row>
    <row r="22092" spans="6:9" x14ac:dyDescent="0.2">
      <c r="F22092" s="310" t="s">
        <v>27255</v>
      </c>
      <c r="G22092" s="311">
        <v>52235</v>
      </c>
      <c r="H22092" s="312" t="s">
        <v>2056</v>
      </c>
      <c r="I22092" s="313" t="s">
        <v>6806</v>
      </c>
    </row>
    <row r="22093" spans="6:9" x14ac:dyDescent="0.2">
      <c r="F22093" s="310" t="s">
        <v>27256</v>
      </c>
      <c r="G22093" s="311">
        <v>52236</v>
      </c>
      <c r="H22093" s="312" t="s">
        <v>2056</v>
      </c>
      <c r="I22093" s="313" t="s">
        <v>6806</v>
      </c>
    </row>
    <row r="22094" spans="6:9" x14ac:dyDescent="0.2">
      <c r="F22094" s="310" t="s">
        <v>27257</v>
      </c>
      <c r="G22094" s="311">
        <v>52237</v>
      </c>
      <c r="H22094" s="312" t="s">
        <v>2056</v>
      </c>
      <c r="I22094" s="313" t="s">
        <v>6806</v>
      </c>
    </row>
    <row r="22095" spans="6:9" x14ac:dyDescent="0.2">
      <c r="F22095" s="310" t="s">
        <v>27258</v>
      </c>
      <c r="G22095" s="311">
        <v>52240</v>
      </c>
      <c r="H22095" s="312" t="s">
        <v>2056</v>
      </c>
      <c r="I22095" s="313" t="s">
        <v>6806</v>
      </c>
    </row>
    <row r="22096" spans="6:9" x14ac:dyDescent="0.2">
      <c r="F22096" s="310" t="s">
        <v>27259</v>
      </c>
      <c r="G22096" s="311">
        <v>52241</v>
      </c>
      <c r="H22096" s="312" t="s">
        <v>2056</v>
      </c>
      <c r="I22096" s="313" t="s">
        <v>6806</v>
      </c>
    </row>
    <row r="22097" spans="6:9" x14ac:dyDescent="0.2">
      <c r="F22097" s="310" t="s">
        <v>27260</v>
      </c>
      <c r="G22097" s="311">
        <v>52242</v>
      </c>
      <c r="H22097" s="312" t="s">
        <v>2056</v>
      </c>
      <c r="I22097" s="313" t="s">
        <v>6806</v>
      </c>
    </row>
    <row r="22098" spans="6:9" x14ac:dyDescent="0.2">
      <c r="F22098" s="310" t="s">
        <v>27261</v>
      </c>
      <c r="G22098" s="311">
        <v>52243</v>
      </c>
      <c r="H22098" s="312" t="s">
        <v>2056</v>
      </c>
      <c r="I22098" s="313" t="s">
        <v>6806</v>
      </c>
    </row>
    <row r="22099" spans="6:9" x14ac:dyDescent="0.2">
      <c r="F22099" s="310" t="s">
        <v>27262</v>
      </c>
      <c r="G22099" s="311">
        <v>52244</v>
      </c>
      <c r="H22099" s="312" t="s">
        <v>2056</v>
      </c>
      <c r="I22099" s="313" t="s">
        <v>6806</v>
      </c>
    </row>
    <row r="22100" spans="6:9" x14ac:dyDescent="0.2">
      <c r="F22100" s="310" t="s">
        <v>27263</v>
      </c>
      <c r="G22100" s="311">
        <v>52245</v>
      </c>
      <c r="H22100" s="312" t="s">
        <v>2056</v>
      </c>
      <c r="I22100" s="313" t="s">
        <v>6806</v>
      </c>
    </row>
    <row r="22101" spans="6:9" x14ac:dyDescent="0.2">
      <c r="F22101" s="310" t="s">
        <v>27264</v>
      </c>
      <c r="G22101" s="311">
        <v>52246</v>
      </c>
      <c r="H22101" s="312" t="s">
        <v>2056</v>
      </c>
      <c r="I22101" s="313" t="s">
        <v>6806</v>
      </c>
    </row>
    <row r="22102" spans="6:9" x14ac:dyDescent="0.2">
      <c r="F22102" s="310" t="s">
        <v>27265</v>
      </c>
      <c r="G22102" s="311">
        <v>52247</v>
      </c>
      <c r="H22102" s="312" t="s">
        <v>2056</v>
      </c>
      <c r="I22102" s="313" t="s">
        <v>6806</v>
      </c>
    </row>
    <row r="22103" spans="6:9" x14ac:dyDescent="0.2">
      <c r="F22103" s="310" t="s">
        <v>27266</v>
      </c>
      <c r="G22103" s="311">
        <v>52248</v>
      </c>
      <c r="H22103" s="312" t="s">
        <v>2056</v>
      </c>
      <c r="I22103" s="313" t="s">
        <v>6806</v>
      </c>
    </row>
    <row r="22104" spans="6:9" x14ac:dyDescent="0.2">
      <c r="F22104" s="310" t="s">
        <v>27267</v>
      </c>
      <c r="G22104" s="311">
        <v>52249</v>
      </c>
      <c r="H22104" s="312" t="s">
        <v>2056</v>
      </c>
      <c r="I22104" s="313" t="s">
        <v>6806</v>
      </c>
    </row>
    <row r="22105" spans="6:9" x14ac:dyDescent="0.2">
      <c r="F22105" s="310" t="s">
        <v>27268</v>
      </c>
      <c r="G22105" s="311">
        <v>52251</v>
      </c>
      <c r="H22105" s="312" t="s">
        <v>2056</v>
      </c>
      <c r="I22105" s="313" t="s">
        <v>6806</v>
      </c>
    </row>
    <row r="22106" spans="6:9" x14ac:dyDescent="0.2">
      <c r="F22106" s="310" t="s">
        <v>27269</v>
      </c>
      <c r="G22106" s="311">
        <v>52252</v>
      </c>
      <c r="H22106" s="312" t="s">
        <v>2056</v>
      </c>
      <c r="I22106" s="313" t="s">
        <v>6806</v>
      </c>
    </row>
    <row r="22107" spans="6:9" x14ac:dyDescent="0.2">
      <c r="F22107" s="310" t="s">
        <v>27270</v>
      </c>
      <c r="G22107" s="311">
        <v>52253</v>
      </c>
      <c r="H22107" s="312" t="s">
        <v>2056</v>
      </c>
      <c r="I22107" s="313" t="s">
        <v>6806</v>
      </c>
    </row>
    <row r="22108" spans="6:9" x14ac:dyDescent="0.2">
      <c r="F22108" s="310" t="s">
        <v>27271</v>
      </c>
      <c r="G22108" s="311">
        <v>52254</v>
      </c>
      <c r="H22108" s="312" t="s">
        <v>2056</v>
      </c>
      <c r="I22108" s="313" t="s">
        <v>6806</v>
      </c>
    </row>
    <row r="22109" spans="6:9" x14ac:dyDescent="0.2">
      <c r="F22109" s="310" t="s">
        <v>27272</v>
      </c>
      <c r="G22109" s="311">
        <v>52255</v>
      </c>
      <c r="H22109" s="312" t="s">
        <v>2056</v>
      </c>
      <c r="I22109" s="313" t="s">
        <v>6806</v>
      </c>
    </row>
    <row r="22110" spans="6:9" x14ac:dyDescent="0.2">
      <c r="F22110" s="310" t="s">
        <v>27273</v>
      </c>
      <c r="G22110" s="311">
        <v>52257</v>
      </c>
      <c r="H22110" s="312" t="s">
        <v>2056</v>
      </c>
      <c r="I22110" s="313" t="s">
        <v>6806</v>
      </c>
    </row>
    <row r="22111" spans="6:9" x14ac:dyDescent="0.2">
      <c r="F22111" s="310" t="s">
        <v>27274</v>
      </c>
      <c r="G22111" s="311">
        <v>52301</v>
      </c>
      <c r="H22111" s="312" t="s">
        <v>2056</v>
      </c>
      <c r="I22111" s="313" t="s">
        <v>6806</v>
      </c>
    </row>
    <row r="22112" spans="6:9" x14ac:dyDescent="0.2">
      <c r="F22112" s="310" t="s">
        <v>27275</v>
      </c>
      <c r="G22112" s="311">
        <v>52302</v>
      </c>
      <c r="H22112" s="312" t="s">
        <v>2056</v>
      </c>
      <c r="I22112" s="313" t="s">
        <v>6806</v>
      </c>
    </row>
    <row r="22113" spans="6:9" x14ac:dyDescent="0.2">
      <c r="F22113" s="310" t="s">
        <v>27276</v>
      </c>
      <c r="G22113" s="311">
        <v>52305</v>
      </c>
      <c r="H22113" s="312" t="s">
        <v>2056</v>
      </c>
      <c r="I22113" s="313" t="s">
        <v>6806</v>
      </c>
    </row>
    <row r="22114" spans="6:9" x14ac:dyDescent="0.2">
      <c r="F22114" s="310" t="s">
        <v>27277</v>
      </c>
      <c r="G22114" s="311">
        <v>52306</v>
      </c>
      <c r="H22114" s="312" t="s">
        <v>2056</v>
      </c>
      <c r="I22114" s="313" t="s">
        <v>6806</v>
      </c>
    </row>
    <row r="22115" spans="6:9" x14ac:dyDescent="0.2">
      <c r="F22115" s="310" t="s">
        <v>27278</v>
      </c>
      <c r="G22115" s="311">
        <v>52307</v>
      </c>
      <c r="H22115" s="312" t="s">
        <v>2056</v>
      </c>
      <c r="I22115" s="313" t="s">
        <v>6806</v>
      </c>
    </row>
    <row r="22116" spans="6:9" x14ac:dyDescent="0.2">
      <c r="F22116" s="310" t="s">
        <v>27279</v>
      </c>
      <c r="G22116" s="311">
        <v>52308</v>
      </c>
      <c r="H22116" s="312" t="s">
        <v>2056</v>
      </c>
      <c r="I22116" s="313" t="s">
        <v>6806</v>
      </c>
    </row>
    <row r="22117" spans="6:9" x14ac:dyDescent="0.2">
      <c r="F22117" s="310" t="s">
        <v>27280</v>
      </c>
      <c r="G22117" s="311">
        <v>52309</v>
      </c>
      <c r="H22117" s="312" t="s">
        <v>2056</v>
      </c>
      <c r="I22117" s="313" t="s">
        <v>6806</v>
      </c>
    </row>
    <row r="22118" spans="6:9" x14ac:dyDescent="0.2">
      <c r="F22118" s="310" t="s">
        <v>27281</v>
      </c>
      <c r="G22118" s="311">
        <v>52310</v>
      </c>
      <c r="H22118" s="312" t="s">
        <v>2056</v>
      </c>
      <c r="I22118" s="313" t="s">
        <v>6806</v>
      </c>
    </row>
    <row r="22119" spans="6:9" x14ac:dyDescent="0.2">
      <c r="F22119" s="310" t="s">
        <v>27282</v>
      </c>
      <c r="G22119" s="311">
        <v>52312</v>
      </c>
      <c r="H22119" s="312" t="s">
        <v>2056</v>
      </c>
      <c r="I22119" s="313" t="s">
        <v>6806</v>
      </c>
    </row>
    <row r="22120" spans="6:9" x14ac:dyDescent="0.2">
      <c r="F22120" s="310" t="s">
        <v>27283</v>
      </c>
      <c r="G22120" s="311">
        <v>52313</v>
      </c>
      <c r="H22120" s="312" t="s">
        <v>2056</v>
      </c>
      <c r="I22120" s="313" t="s">
        <v>6806</v>
      </c>
    </row>
    <row r="22121" spans="6:9" x14ac:dyDescent="0.2">
      <c r="F22121" s="310" t="s">
        <v>27284</v>
      </c>
      <c r="G22121" s="311">
        <v>52314</v>
      </c>
      <c r="H22121" s="312" t="s">
        <v>2056</v>
      </c>
      <c r="I22121" s="313" t="s">
        <v>6806</v>
      </c>
    </row>
    <row r="22122" spans="6:9" x14ac:dyDescent="0.2">
      <c r="F22122" s="310" t="s">
        <v>27285</v>
      </c>
      <c r="G22122" s="311">
        <v>52315</v>
      </c>
      <c r="H22122" s="312" t="s">
        <v>2056</v>
      </c>
      <c r="I22122" s="313" t="s">
        <v>6806</v>
      </c>
    </row>
    <row r="22123" spans="6:9" x14ac:dyDescent="0.2">
      <c r="F22123" s="310" t="s">
        <v>27286</v>
      </c>
      <c r="G22123" s="311">
        <v>52316</v>
      </c>
      <c r="H22123" s="312" t="s">
        <v>2056</v>
      </c>
      <c r="I22123" s="313" t="s">
        <v>6806</v>
      </c>
    </row>
    <row r="22124" spans="6:9" x14ac:dyDescent="0.2">
      <c r="F22124" s="310" t="s">
        <v>27287</v>
      </c>
      <c r="G22124" s="311">
        <v>52317</v>
      </c>
      <c r="H22124" s="312" t="s">
        <v>2056</v>
      </c>
      <c r="I22124" s="313" t="s">
        <v>6806</v>
      </c>
    </row>
    <row r="22125" spans="6:9" x14ac:dyDescent="0.2">
      <c r="F22125" s="310" t="s">
        <v>27288</v>
      </c>
      <c r="G22125" s="311">
        <v>52318</v>
      </c>
      <c r="H22125" s="312" t="s">
        <v>2056</v>
      </c>
      <c r="I22125" s="313" t="s">
        <v>6806</v>
      </c>
    </row>
    <row r="22126" spans="6:9" x14ac:dyDescent="0.2">
      <c r="F22126" s="322" t="s">
        <v>27289</v>
      </c>
      <c r="G22126" s="316">
        <v>52319</v>
      </c>
      <c r="H22126" s="323" t="s">
        <v>2056</v>
      </c>
      <c r="I22126" s="313" t="s">
        <v>6806</v>
      </c>
    </row>
    <row r="22127" spans="6:9" x14ac:dyDescent="0.2">
      <c r="F22127" s="310" t="s">
        <v>27290</v>
      </c>
      <c r="G22127" s="311">
        <v>52320</v>
      </c>
      <c r="H22127" s="312" t="s">
        <v>2056</v>
      </c>
      <c r="I22127" s="313" t="s">
        <v>6806</v>
      </c>
    </row>
    <row r="22128" spans="6:9" x14ac:dyDescent="0.2">
      <c r="F22128" s="310" t="s">
        <v>27291</v>
      </c>
      <c r="G22128" s="311">
        <v>52321</v>
      </c>
      <c r="H22128" s="312" t="s">
        <v>2056</v>
      </c>
      <c r="I22128" s="313" t="s">
        <v>6806</v>
      </c>
    </row>
    <row r="22129" spans="6:9" x14ac:dyDescent="0.2">
      <c r="F22129" s="310" t="s">
        <v>27292</v>
      </c>
      <c r="G22129" s="311">
        <v>52322</v>
      </c>
      <c r="H22129" s="312" t="s">
        <v>2056</v>
      </c>
      <c r="I22129" s="313" t="s">
        <v>6806</v>
      </c>
    </row>
    <row r="22130" spans="6:9" x14ac:dyDescent="0.2">
      <c r="F22130" s="310" t="s">
        <v>27293</v>
      </c>
      <c r="G22130" s="311">
        <v>52323</v>
      </c>
      <c r="H22130" s="312" t="s">
        <v>2056</v>
      </c>
      <c r="I22130" s="313" t="s">
        <v>6806</v>
      </c>
    </row>
    <row r="22131" spans="6:9" x14ac:dyDescent="0.2">
      <c r="F22131" s="310" t="s">
        <v>27294</v>
      </c>
      <c r="G22131" s="311">
        <v>52324</v>
      </c>
      <c r="H22131" s="312" t="s">
        <v>2056</v>
      </c>
      <c r="I22131" s="313" t="s">
        <v>6806</v>
      </c>
    </row>
    <row r="22132" spans="6:9" x14ac:dyDescent="0.2">
      <c r="F22132" s="310" t="s">
        <v>27295</v>
      </c>
      <c r="G22132" s="311">
        <v>52325</v>
      </c>
      <c r="H22132" s="312" t="s">
        <v>2056</v>
      </c>
      <c r="I22132" s="313" t="s">
        <v>6806</v>
      </c>
    </row>
    <row r="22133" spans="6:9" x14ac:dyDescent="0.2">
      <c r="F22133" s="310" t="s">
        <v>27296</v>
      </c>
      <c r="G22133" s="311">
        <v>52326</v>
      </c>
      <c r="H22133" s="312" t="s">
        <v>2056</v>
      </c>
      <c r="I22133" s="313" t="s">
        <v>6806</v>
      </c>
    </row>
    <row r="22134" spans="6:9" x14ac:dyDescent="0.2">
      <c r="F22134" s="310" t="s">
        <v>27297</v>
      </c>
      <c r="G22134" s="311">
        <v>52327</v>
      </c>
      <c r="H22134" s="312" t="s">
        <v>2056</v>
      </c>
      <c r="I22134" s="313" t="s">
        <v>6806</v>
      </c>
    </row>
    <row r="22135" spans="6:9" x14ac:dyDescent="0.2">
      <c r="F22135" s="310" t="s">
        <v>27298</v>
      </c>
      <c r="G22135" s="311">
        <v>52328</v>
      </c>
      <c r="H22135" s="312" t="s">
        <v>2056</v>
      </c>
      <c r="I22135" s="313" t="s">
        <v>6806</v>
      </c>
    </row>
    <row r="22136" spans="6:9" x14ac:dyDescent="0.2">
      <c r="F22136" s="310" t="s">
        <v>27299</v>
      </c>
      <c r="G22136" s="311">
        <v>52329</v>
      </c>
      <c r="H22136" s="312" t="s">
        <v>2056</v>
      </c>
      <c r="I22136" s="313" t="s">
        <v>6806</v>
      </c>
    </row>
    <row r="22137" spans="6:9" x14ac:dyDescent="0.2">
      <c r="F22137" s="310" t="s">
        <v>27300</v>
      </c>
      <c r="G22137" s="311">
        <v>52330</v>
      </c>
      <c r="H22137" s="312" t="s">
        <v>2056</v>
      </c>
      <c r="I22137" s="313" t="s">
        <v>6806</v>
      </c>
    </row>
    <row r="22138" spans="6:9" x14ac:dyDescent="0.2">
      <c r="F22138" s="310" t="s">
        <v>27301</v>
      </c>
      <c r="G22138" s="311">
        <v>52332</v>
      </c>
      <c r="H22138" s="312" t="s">
        <v>2056</v>
      </c>
      <c r="I22138" s="313" t="s">
        <v>6806</v>
      </c>
    </row>
    <row r="22139" spans="6:9" x14ac:dyDescent="0.2">
      <c r="F22139" s="310" t="s">
        <v>27302</v>
      </c>
      <c r="G22139" s="311">
        <v>52333</v>
      </c>
      <c r="H22139" s="312" t="s">
        <v>2056</v>
      </c>
      <c r="I22139" s="313" t="s">
        <v>6806</v>
      </c>
    </row>
    <row r="22140" spans="6:9" x14ac:dyDescent="0.2">
      <c r="F22140" s="310" t="s">
        <v>27303</v>
      </c>
      <c r="G22140" s="311">
        <v>52334</v>
      </c>
      <c r="H22140" s="312" t="s">
        <v>2056</v>
      </c>
      <c r="I22140" s="313" t="s">
        <v>6806</v>
      </c>
    </row>
    <row r="22141" spans="6:9" x14ac:dyDescent="0.2">
      <c r="F22141" s="310" t="s">
        <v>27304</v>
      </c>
      <c r="G22141" s="311">
        <v>52335</v>
      </c>
      <c r="H22141" s="312" t="s">
        <v>2056</v>
      </c>
      <c r="I22141" s="313" t="s">
        <v>6806</v>
      </c>
    </row>
    <row r="22142" spans="6:9" x14ac:dyDescent="0.2">
      <c r="F22142" s="310" t="s">
        <v>27305</v>
      </c>
      <c r="G22142" s="311">
        <v>52336</v>
      </c>
      <c r="H22142" s="312" t="s">
        <v>2056</v>
      </c>
      <c r="I22142" s="313" t="s">
        <v>6806</v>
      </c>
    </row>
    <row r="22143" spans="6:9" x14ac:dyDescent="0.2">
      <c r="F22143" s="310" t="s">
        <v>27306</v>
      </c>
      <c r="G22143" s="311">
        <v>52337</v>
      </c>
      <c r="H22143" s="312" t="s">
        <v>2056</v>
      </c>
      <c r="I22143" s="313" t="s">
        <v>6806</v>
      </c>
    </row>
    <row r="22144" spans="6:9" x14ac:dyDescent="0.2">
      <c r="F22144" s="310" t="s">
        <v>27307</v>
      </c>
      <c r="G22144" s="311">
        <v>52338</v>
      </c>
      <c r="H22144" s="312" t="s">
        <v>2056</v>
      </c>
      <c r="I22144" s="313" t="s">
        <v>6806</v>
      </c>
    </row>
    <row r="22145" spans="6:9" x14ac:dyDescent="0.2">
      <c r="F22145" s="310" t="s">
        <v>27308</v>
      </c>
      <c r="G22145" s="311">
        <v>52339</v>
      </c>
      <c r="H22145" s="312" t="s">
        <v>2056</v>
      </c>
      <c r="I22145" s="313" t="s">
        <v>6806</v>
      </c>
    </row>
    <row r="22146" spans="6:9" x14ac:dyDescent="0.2">
      <c r="F22146" s="310" t="s">
        <v>27309</v>
      </c>
      <c r="G22146" s="311">
        <v>52340</v>
      </c>
      <c r="H22146" s="312" t="s">
        <v>2056</v>
      </c>
      <c r="I22146" s="313" t="s">
        <v>6806</v>
      </c>
    </row>
    <row r="22147" spans="6:9" x14ac:dyDescent="0.2">
      <c r="F22147" s="310" t="s">
        <v>27310</v>
      </c>
      <c r="G22147" s="311">
        <v>52341</v>
      </c>
      <c r="H22147" s="312" t="s">
        <v>2056</v>
      </c>
      <c r="I22147" s="313" t="s">
        <v>6806</v>
      </c>
    </row>
    <row r="22148" spans="6:9" x14ac:dyDescent="0.2">
      <c r="F22148" s="310" t="s">
        <v>27311</v>
      </c>
      <c r="G22148" s="311">
        <v>52342</v>
      </c>
      <c r="H22148" s="312" t="s">
        <v>2056</v>
      </c>
      <c r="I22148" s="313" t="s">
        <v>6806</v>
      </c>
    </row>
    <row r="22149" spans="6:9" x14ac:dyDescent="0.2">
      <c r="F22149" s="310" t="s">
        <v>27312</v>
      </c>
      <c r="G22149" s="311">
        <v>52344</v>
      </c>
      <c r="H22149" s="312" t="s">
        <v>2056</v>
      </c>
      <c r="I22149" s="313" t="s">
        <v>6806</v>
      </c>
    </row>
    <row r="22150" spans="6:9" x14ac:dyDescent="0.2">
      <c r="F22150" s="310" t="s">
        <v>27313</v>
      </c>
      <c r="G22150" s="311">
        <v>52345</v>
      </c>
      <c r="H22150" s="312" t="s">
        <v>2056</v>
      </c>
      <c r="I22150" s="313" t="s">
        <v>6806</v>
      </c>
    </row>
    <row r="22151" spans="6:9" x14ac:dyDescent="0.2">
      <c r="F22151" s="310" t="s">
        <v>27314</v>
      </c>
      <c r="G22151" s="311">
        <v>52346</v>
      </c>
      <c r="H22151" s="312" t="s">
        <v>2056</v>
      </c>
      <c r="I22151" s="313" t="s">
        <v>6806</v>
      </c>
    </row>
    <row r="22152" spans="6:9" x14ac:dyDescent="0.2">
      <c r="F22152" s="310" t="s">
        <v>27315</v>
      </c>
      <c r="G22152" s="311">
        <v>52347</v>
      </c>
      <c r="H22152" s="312" t="s">
        <v>2056</v>
      </c>
      <c r="I22152" s="313" t="s">
        <v>6806</v>
      </c>
    </row>
    <row r="22153" spans="6:9" x14ac:dyDescent="0.2">
      <c r="F22153" s="310" t="s">
        <v>27316</v>
      </c>
      <c r="G22153" s="311">
        <v>52348</v>
      </c>
      <c r="H22153" s="312" t="s">
        <v>2056</v>
      </c>
      <c r="I22153" s="313" t="s">
        <v>6806</v>
      </c>
    </row>
    <row r="22154" spans="6:9" x14ac:dyDescent="0.2">
      <c r="F22154" s="310" t="s">
        <v>27317</v>
      </c>
      <c r="G22154" s="311">
        <v>52349</v>
      </c>
      <c r="H22154" s="312" t="s">
        <v>2056</v>
      </c>
      <c r="I22154" s="313" t="s">
        <v>6806</v>
      </c>
    </row>
    <row r="22155" spans="6:9" x14ac:dyDescent="0.2">
      <c r="F22155" s="322" t="s">
        <v>27318</v>
      </c>
      <c r="G22155" s="316">
        <v>52350</v>
      </c>
      <c r="H22155" s="323" t="s">
        <v>2056</v>
      </c>
      <c r="I22155" s="313" t="s">
        <v>6806</v>
      </c>
    </row>
    <row r="22156" spans="6:9" x14ac:dyDescent="0.2">
      <c r="F22156" s="310" t="s">
        <v>27319</v>
      </c>
      <c r="G22156" s="311">
        <v>52351</v>
      </c>
      <c r="H22156" s="312" t="s">
        <v>2056</v>
      </c>
      <c r="I22156" s="313" t="s">
        <v>6806</v>
      </c>
    </row>
    <row r="22157" spans="6:9" x14ac:dyDescent="0.2">
      <c r="F22157" s="310" t="s">
        <v>27320</v>
      </c>
      <c r="G22157" s="311">
        <v>52352</v>
      </c>
      <c r="H22157" s="312" t="s">
        <v>2056</v>
      </c>
      <c r="I22157" s="313" t="s">
        <v>6806</v>
      </c>
    </row>
    <row r="22158" spans="6:9" x14ac:dyDescent="0.2">
      <c r="F22158" s="310" t="s">
        <v>27321</v>
      </c>
      <c r="G22158" s="311">
        <v>52353</v>
      </c>
      <c r="H22158" s="312" t="s">
        <v>2056</v>
      </c>
      <c r="I22158" s="313" t="s">
        <v>6806</v>
      </c>
    </row>
    <row r="22159" spans="6:9" x14ac:dyDescent="0.2">
      <c r="F22159" s="310" t="s">
        <v>27322</v>
      </c>
      <c r="G22159" s="311">
        <v>52354</v>
      </c>
      <c r="H22159" s="312" t="s">
        <v>2056</v>
      </c>
      <c r="I22159" s="313" t="s">
        <v>6806</v>
      </c>
    </row>
    <row r="22160" spans="6:9" x14ac:dyDescent="0.2">
      <c r="F22160" s="310" t="s">
        <v>27323</v>
      </c>
      <c r="G22160" s="311">
        <v>52355</v>
      </c>
      <c r="H22160" s="312" t="s">
        <v>2056</v>
      </c>
      <c r="I22160" s="313" t="s">
        <v>6806</v>
      </c>
    </row>
    <row r="22161" spans="6:9" x14ac:dyDescent="0.2">
      <c r="F22161" s="310" t="s">
        <v>27324</v>
      </c>
      <c r="G22161" s="311">
        <v>52356</v>
      </c>
      <c r="H22161" s="312" t="s">
        <v>2056</v>
      </c>
      <c r="I22161" s="313" t="s">
        <v>6806</v>
      </c>
    </row>
    <row r="22162" spans="6:9" x14ac:dyDescent="0.2">
      <c r="F22162" s="310" t="s">
        <v>27325</v>
      </c>
      <c r="G22162" s="311">
        <v>52358</v>
      </c>
      <c r="H22162" s="312" t="s">
        <v>2056</v>
      </c>
      <c r="I22162" s="313" t="s">
        <v>6806</v>
      </c>
    </row>
    <row r="22163" spans="6:9" x14ac:dyDescent="0.2">
      <c r="F22163" s="310" t="s">
        <v>27326</v>
      </c>
      <c r="G22163" s="311">
        <v>52359</v>
      </c>
      <c r="H22163" s="312" t="s">
        <v>2056</v>
      </c>
      <c r="I22163" s="313" t="s">
        <v>6806</v>
      </c>
    </row>
    <row r="22164" spans="6:9" x14ac:dyDescent="0.2">
      <c r="F22164" s="310" t="s">
        <v>27327</v>
      </c>
      <c r="G22164" s="311">
        <v>52361</v>
      </c>
      <c r="H22164" s="312" t="s">
        <v>2056</v>
      </c>
      <c r="I22164" s="313" t="s">
        <v>6806</v>
      </c>
    </row>
    <row r="22165" spans="6:9" x14ac:dyDescent="0.2">
      <c r="F22165" s="310" t="s">
        <v>27328</v>
      </c>
      <c r="G22165" s="311">
        <v>52362</v>
      </c>
      <c r="H22165" s="312" t="s">
        <v>2056</v>
      </c>
      <c r="I22165" s="313" t="s">
        <v>6806</v>
      </c>
    </row>
    <row r="22166" spans="6:9" x14ac:dyDescent="0.2">
      <c r="F22166" s="310" t="s">
        <v>27329</v>
      </c>
      <c r="G22166" s="311">
        <v>52401</v>
      </c>
      <c r="H22166" s="312" t="s">
        <v>2056</v>
      </c>
      <c r="I22166" s="313" t="s">
        <v>6806</v>
      </c>
    </row>
    <row r="22167" spans="6:9" x14ac:dyDescent="0.2">
      <c r="F22167" s="310" t="s">
        <v>27330</v>
      </c>
      <c r="G22167" s="311">
        <v>52402</v>
      </c>
      <c r="H22167" s="312" t="s">
        <v>2056</v>
      </c>
      <c r="I22167" s="313" t="s">
        <v>6806</v>
      </c>
    </row>
    <row r="22168" spans="6:9" x14ac:dyDescent="0.2">
      <c r="F22168" s="310" t="s">
        <v>27331</v>
      </c>
      <c r="G22168" s="311">
        <v>52403</v>
      </c>
      <c r="H22168" s="312" t="s">
        <v>2056</v>
      </c>
      <c r="I22168" s="313" t="s">
        <v>6806</v>
      </c>
    </row>
    <row r="22169" spans="6:9" x14ac:dyDescent="0.2">
      <c r="F22169" s="310" t="s">
        <v>27332</v>
      </c>
      <c r="G22169" s="311">
        <v>52404</v>
      </c>
      <c r="H22169" s="312" t="s">
        <v>2056</v>
      </c>
      <c r="I22169" s="313" t="s">
        <v>6806</v>
      </c>
    </row>
    <row r="22170" spans="6:9" x14ac:dyDescent="0.2">
      <c r="F22170" s="310" t="s">
        <v>27333</v>
      </c>
      <c r="G22170" s="311">
        <v>52405</v>
      </c>
      <c r="H22170" s="312" t="s">
        <v>2056</v>
      </c>
      <c r="I22170" s="313" t="s">
        <v>6806</v>
      </c>
    </row>
    <row r="22171" spans="6:9" x14ac:dyDescent="0.2">
      <c r="F22171" s="310" t="s">
        <v>27334</v>
      </c>
      <c r="G22171" s="311">
        <v>52406</v>
      </c>
      <c r="H22171" s="312" t="s">
        <v>2056</v>
      </c>
      <c r="I22171" s="313" t="s">
        <v>6806</v>
      </c>
    </row>
    <row r="22172" spans="6:9" x14ac:dyDescent="0.2">
      <c r="F22172" s="310" t="s">
        <v>27335</v>
      </c>
      <c r="G22172" s="311">
        <v>52407</v>
      </c>
      <c r="H22172" s="312" t="s">
        <v>2056</v>
      </c>
      <c r="I22172" s="313" t="s">
        <v>6806</v>
      </c>
    </row>
    <row r="22173" spans="6:9" x14ac:dyDescent="0.2">
      <c r="F22173" s="310" t="s">
        <v>27336</v>
      </c>
      <c r="G22173" s="311">
        <v>52408</v>
      </c>
      <c r="H22173" s="312" t="s">
        <v>2056</v>
      </c>
      <c r="I22173" s="313" t="s">
        <v>6806</v>
      </c>
    </row>
    <row r="22174" spans="6:9" x14ac:dyDescent="0.2">
      <c r="F22174" s="310" t="s">
        <v>27337</v>
      </c>
      <c r="G22174" s="311">
        <v>52409</v>
      </c>
      <c r="H22174" s="312" t="s">
        <v>2056</v>
      </c>
      <c r="I22174" s="313" t="s">
        <v>6806</v>
      </c>
    </row>
    <row r="22175" spans="6:9" x14ac:dyDescent="0.2">
      <c r="F22175" s="310" t="s">
        <v>27338</v>
      </c>
      <c r="G22175" s="311">
        <v>52410</v>
      </c>
      <c r="H22175" s="312" t="s">
        <v>2056</v>
      </c>
      <c r="I22175" s="313" t="s">
        <v>6806</v>
      </c>
    </row>
    <row r="22176" spans="6:9" x14ac:dyDescent="0.2">
      <c r="F22176" s="310" t="s">
        <v>27339</v>
      </c>
      <c r="G22176" s="311">
        <v>52411</v>
      </c>
      <c r="H22176" s="312" t="s">
        <v>2056</v>
      </c>
      <c r="I22176" s="313" t="s">
        <v>6806</v>
      </c>
    </row>
    <row r="22177" spans="6:9" x14ac:dyDescent="0.2">
      <c r="F22177" s="310" t="s">
        <v>27340</v>
      </c>
      <c r="G22177" s="311">
        <v>52497</v>
      </c>
      <c r="H22177" s="312" t="s">
        <v>2056</v>
      </c>
      <c r="I22177" s="313" t="s">
        <v>6806</v>
      </c>
    </row>
    <row r="22178" spans="6:9" x14ac:dyDescent="0.2">
      <c r="F22178" s="310" t="s">
        <v>27341</v>
      </c>
      <c r="G22178" s="311">
        <v>52498</v>
      </c>
      <c r="H22178" s="312" t="s">
        <v>2056</v>
      </c>
      <c r="I22178" s="313" t="s">
        <v>6806</v>
      </c>
    </row>
    <row r="22179" spans="6:9" x14ac:dyDescent="0.2">
      <c r="F22179" s="310" t="s">
        <v>27342</v>
      </c>
      <c r="G22179" s="311">
        <v>52499</v>
      </c>
      <c r="H22179" s="312" t="s">
        <v>2056</v>
      </c>
      <c r="I22179" s="313" t="s">
        <v>6806</v>
      </c>
    </row>
    <row r="22180" spans="6:9" x14ac:dyDescent="0.2">
      <c r="F22180" s="310" t="s">
        <v>27343</v>
      </c>
      <c r="G22180" s="311">
        <v>52501</v>
      </c>
      <c r="H22180" s="312" t="s">
        <v>2056</v>
      </c>
      <c r="I22180" s="313" t="s">
        <v>6806</v>
      </c>
    </row>
    <row r="22181" spans="6:9" x14ac:dyDescent="0.2">
      <c r="F22181" s="310" t="s">
        <v>27344</v>
      </c>
      <c r="G22181" s="311">
        <v>52530</v>
      </c>
      <c r="H22181" s="312" t="s">
        <v>2056</v>
      </c>
      <c r="I22181" s="313" t="s">
        <v>6806</v>
      </c>
    </row>
    <row r="22182" spans="6:9" x14ac:dyDescent="0.2">
      <c r="F22182" s="310" t="s">
        <v>27345</v>
      </c>
      <c r="G22182" s="311">
        <v>52531</v>
      </c>
      <c r="H22182" s="312" t="s">
        <v>2056</v>
      </c>
      <c r="I22182" s="313" t="s">
        <v>6845</v>
      </c>
    </row>
    <row r="22183" spans="6:9" x14ac:dyDescent="0.2">
      <c r="F22183" s="310" t="s">
        <v>27346</v>
      </c>
      <c r="G22183" s="311">
        <v>52533</v>
      </c>
      <c r="H22183" s="312" t="s">
        <v>2056</v>
      </c>
      <c r="I22183" s="313" t="s">
        <v>6845</v>
      </c>
    </row>
    <row r="22184" spans="6:9" x14ac:dyDescent="0.2">
      <c r="F22184" s="310" t="s">
        <v>27347</v>
      </c>
      <c r="G22184" s="311">
        <v>52534</v>
      </c>
      <c r="H22184" s="312" t="s">
        <v>2056</v>
      </c>
      <c r="I22184" s="313" t="s">
        <v>6806</v>
      </c>
    </row>
    <row r="22185" spans="6:9" x14ac:dyDescent="0.2">
      <c r="F22185" s="310" t="s">
        <v>27348</v>
      </c>
      <c r="G22185" s="311">
        <v>52535</v>
      </c>
      <c r="H22185" s="312" t="s">
        <v>2056</v>
      </c>
      <c r="I22185" s="313" t="s">
        <v>6845</v>
      </c>
    </row>
    <row r="22186" spans="6:9" x14ac:dyDescent="0.2">
      <c r="F22186" s="310" t="s">
        <v>27349</v>
      </c>
      <c r="G22186" s="311">
        <v>52536</v>
      </c>
      <c r="H22186" s="312" t="s">
        <v>2056</v>
      </c>
      <c r="I22186" s="313" t="s">
        <v>6845</v>
      </c>
    </row>
    <row r="22187" spans="6:9" x14ac:dyDescent="0.2">
      <c r="F22187" s="310" t="s">
        <v>27350</v>
      </c>
      <c r="G22187" s="311">
        <v>52537</v>
      </c>
      <c r="H22187" s="312" t="s">
        <v>2056</v>
      </c>
      <c r="I22187" s="313" t="s">
        <v>6845</v>
      </c>
    </row>
    <row r="22188" spans="6:9" x14ac:dyDescent="0.2">
      <c r="F22188" s="310" t="s">
        <v>27351</v>
      </c>
      <c r="G22188" s="311">
        <v>52540</v>
      </c>
      <c r="H22188" s="312" t="s">
        <v>2056</v>
      </c>
      <c r="I22188" s="313" t="s">
        <v>6845</v>
      </c>
    </row>
    <row r="22189" spans="6:9" x14ac:dyDescent="0.2">
      <c r="F22189" s="310" t="s">
        <v>27352</v>
      </c>
      <c r="G22189" s="311">
        <v>52542</v>
      </c>
      <c r="H22189" s="312" t="s">
        <v>2056</v>
      </c>
      <c r="I22189" s="313" t="s">
        <v>6845</v>
      </c>
    </row>
    <row r="22190" spans="6:9" x14ac:dyDescent="0.2">
      <c r="F22190" s="310" t="s">
        <v>27353</v>
      </c>
      <c r="G22190" s="311">
        <v>52543</v>
      </c>
      <c r="H22190" s="312" t="s">
        <v>2056</v>
      </c>
      <c r="I22190" s="313" t="s">
        <v>6806</v>
      </c>
    </row>
    <row r="22191" spans="6:9" x14ac:dyDescent="0.2">
      <c r="F22191" s="310" t="s">
        <v>27354</v>
      </c>
      <c r="G22191" s="311">
        <v>52544</v>
      </c>
      <c r="H22191" s="312" t="s">
        <v>2056</v>
      </c>
      <c r="I22191" s="313" t="s">
        <v>6806</v>
      </c>
    </row>
    <row r="22192" spans="6:9" x14ac:dyDescent="0.2">
      <c r="F22192" s="310" t="s">
        <v>27355</v>
      </c>
      <c r="G22192" s="311">
        <v>52548</v>
      </c>
      <c r="H22192" s="312" t="s">
        <v>2056</v>
      </c>
      <c r="I22192" s="313" t="s">
        <v>6806</v>
      </c>
    </row>
    <row r="22193" spans="6:9" x14ac:dyDescent="0.2">
      <c r="F22193" s="310" t="s">
        <v>27356</v>
      </c>
      <c r="G22193" s="311">
        <v>52549</v>
      </c>
      <c r="H22193" s="312" t="s">
        <v>2056</v>
      </c>
      <c r="I22193" s="313" t="s">
        <v>6845</v>
      </c>
    </row>
    <row r="22194" spans="6:9" x14ac:dyDescent="0.2">
      <c r="F22194" s="310" t="s">
        <v>27357</v>
      </c>
      <c r="G22194" s="311">
        <v>52550</v>
      </c>
      <c r="H22194" s="312" t="s">
        <v>2056</v>
      </c>
      <c r="I22194" s="313" t="s">
        <v>6806</v>
      </c>
    </row>
    <row r="22195" spans="6:9" x14ac:dyDescent="0.2">
      <c r="F22195" s="310" t="s">
        <v>27358</v>
      </c>
      <c r="G22195" s="311">
        <v>52551</v>
      </c>
      <c r="H22195" s="312" t="s">
        <v>2056</v>
      </c>
      <c r="I22195" s="313" t="s">
        <v>6845</v>
      </c>
    </row>
    <row r="22196" spans="6:9" x14ac:dyDescent="0.2">
      <c r="F22196" s="310" t="s">
        <v>27359</v>
      </c>
      <c r="G22196" s="311">
        <v>52552</v>
      </c>
      <c r="H22196" s="312" t="s">
        <v>2056</v>
      </c>
      <c r="I22196" s="313" t="s">
        <v>6845</v>
      </c>
    </row>
    <row r="22197" spans="6:9" x14ac:dyDescent="0.2">
      <c r="F22197" s="310" t="s">
        <v>27360</v>
      </c>
      <c r="G22197" s="311">
        <v>52553</v>
      </c>
      <c r="H22197" s="312" t="s">
        <v>2056</v>
      </c>
      <c r="I22197" s="313" t="s">
        <v>6806</v>
      </c>
    </row>
    <row r="22198" spans="6:9" x14ac:dyDescent="0.2">
      <c r="F22198" s="310" t="s">
        <v>27361</v>
      </c>
      <c r="G22198" s="311">
        <v>52554</v>
      </c>
      <c r="H22198" s="312" t="s">
        <v>2056</v>
      </c>
      <c r="I22198" s="313" t="s">
        <v>6845</v>
      </c>
    </row>
    <row r="22199" spans="6:9" x14ac:dyDescent="0.2">
      <c r="F22199" s="310" t="s">
        <v>27362</v>
      </c>
      <c r="G22199" s="311">
        <v>52555</v>
      </c>
      <c r="H22199" s="312" t="s">
        <v>2056</v>
      </c>
      <c r="I22199" s="313" t="s">
        <v>6845</v>
      </c>
    </row>
    <row r="22200" spans="6:9" x14ac:dyDescent="0.2">
      <c r="F22200" s="310" t="s">
        <v>27363</v>
      </c>
      <c r="G22200" s="311">
        <v>52556</v>
      </c>
      <c r="H22200" s="312" t="s">
        <v>2056</v>
      </c>
      <c r="I22200" s="313" t="s">
        <v>6845</v>
      </c>
    </row>
    <row r="22201" spans="6:9" x14ac:dyDescent="0.2">
      <c r="F22201" s="310" t="s">
        <v>27364</v>
      </c>
      <c r="G22201" s="311">
        <v>52557</v>
      </c>
      <c r="H22201" s="312" t="s">
        <v>2056</v>
      </c>
      <c r="I22201" s="313" t="s">
        <v>6806</v>
      </c>
    </row>
    <row r="22202" spans="6:9" x14ac:dyDescent="0.2">
      <c r="F22202" s="310" t="s">
        <v>27365</v>
      </c>
      <c r="G22202" s="311">
        <v>52560</v>
      </c>
      <c r="H22202" s="312" t="s">
        <v>2056</v>
      </c>
      <c r="I22202" s="313" t="s">
        <v>6845</v>
      </c>
    </row>
    <row r="22203" spans="6:9" x14ac:dyDescent="0.2">
      <c r="F22203" s="310" t="s">
        <v>27366</v>
      </c>
      <c r="G22203" s="311">
        <v>52561</v>
      </c>
      <c r="H22203" s="312" t="s">
        <v>2056</v>
      </c>
      <c r="I22203" s="313" t="s">
        <v>6806</v>
      </c>
    </row>
    <row r="22204" spans="6:9" x14ac:dyDescent="0.2">
      <c r="F22204" s="310" t="s">
        <v>27367</v>
      </c>
      <c r="G22204" s="311">
        <v>52562</v>
      </c>
      <c r="H22204" s="312" t="s">
        <v>2056</v>
      </c>
      <c r="I22204" s="313" t="s">
        <v>6806</v>
      </c>
    </row>
    <row r="22205" spans="6:9" x14ac:dyDescent="0.2">
      <c r="F22205" s="310" t="s">
        <v>27368</v>
      </c>
      <c r="G22205" s="311">
        <v>52563</v>
      </c>
      <c r="H22205" s="312" t="s">
        <v>2056</v>
      </c>
      <c r="I22205" s="313" t="s">
        <v>6806</v>
      </c>
    </row>
    <row r="22206" spans="6:9" x14ac:dyDescent="0.2">
      <c r="F22206" s="310" t="s">
        <v>27369</v>
      </c>
      <c r="G22206" s="311">
        <v>52565</v>
      </c>
      <c r="H22206" s="312" t="s">
        <v>2056</v>
      </c>
      <c r="I22206" s="313" t="s">
        <v>6845</v>
      </c>
    </row>
    <row r="22207" spans="6:9" x14ac:dyDescent="0.2">
      <c r="F22207" s="310" t="s">
        <v>27370</v>
      </c>
      <c r="G22207" s="311">
        <v>52566</v>
      </c>
      <c r="H22207" s="312" t="s">
        <v>2056</v>
      </c>
      <c r="I22207" s="313" t="s">
        <v>6806</v>
      </c>
    </row>
    <row r="22208" spans="6:9" x14ac:dyDescent="0.2">
      <c r="F22208" s="310" t="s">
        <v>27371</v>
      </c>
      <c r="G22208" s="311">
        <v>52567</v>
      </c>
      <c r="H22208" s="312" t="s">
        <v>2056</v>
      </c>
      <c r="I22208" s="313" t="s">
        <v>6845</v>
      </c>
    </row>
    <row r="22209" spans="6:9" x14ac:dyDescent="0.2">
      <c r="F22209" s="310" t="s">
        <v>27372</v>
      </c>
      <c r="G22209" s="311">
        <v>52568</v>
      </c>
      <c r="H22209" s="312" t="s">
        <v>2056</v>
      </c>
      <c r="I22209" s="313" t="s">
        <v>6806</v>
      </c>
    </row>
    <row r="22210" spans="6:9" x14ac:dyDescent="0.2">
      <c r="F22210" s="310" t="s">
        <v>27373</v>
      </c>
      <c r="G22210" s="311">
        <v>52569</v>
      </c>
      <c r="H22210" s="312" t="s">
        <v>2056</v>
      </c>
      <c r="I22210" s="313" t="s">
        <v>6845</v>
      </c>
    </row>
    <row r="22211" spans="6:9" x14ac:dyDescent="0.2">
      <c r="F22211" s="310" t="s">
        <v>27374</v>
      </c>
      <c r="G22211" s="311">
        <v>52570</v>
      </c>
      <c r="H22211" s="312" t="s">
        <v>2056</v>
      </c>
      <c r="I22211" s="313" t="s">
        <v>6845</v>
      </c>
    </row>
    <row r="22212" spans="6:9" x14ac:dyDescent="0.2">
      <c r="F22212" s="310" t="s">
        <v>27375</v>
      </c>
      <c r="G22212" s="311">
        <v>52571</v>
      </c>
      <c r="H22212" s="312" t="s">
        <v>2056</v>
      </c>
      <c r="I22212" s="313" t="s">
        <v>6845</v>
      </c>
    </row>
    <row r="22213" spans="6:9" x14ac:dyDescent="0.2">
      <c r="F22213" s="310" t="s">
        <v>27376</v>
      </c>
      <c r="G22213" s="311">
        <v>52572</v>
      </c>
      <c r="H22213" s="312" t="s">
        <v>2056</v>
      </c>
      <c r="I22213" s="313" t="s">
        <v>6845</v>
      </c>
    </row>
    <row r="22214" spans="6:9" x14ac:dyDescent="0.2">
      <c r="F22214" s="310" t="s">
        <v>27377</v>
      </c>
      <c r="G22214" s="311">
        <v>52573</v>
      </c>
      <c r="H22214" s="312" t="s">
        <v>2056</v>
      </c>
      <c r="I22214" s="313" t="s">
        <v>6845</v>
      </c>
    </row>
    <row r="22215" spans="6:9" x14ac:dyDescent="0.2">
      <c r="F22215" s="310" t="s">
        <v>27378</v>
      </c>
      <c r="G22215" s="311">
        <v>52574</v>
      </c>
      <c r="H22215" s="312" t="s">
        <v>2056</v>
      </c>
      <c r="I22215" s="313" t="s">
        <v>6806</v>
      </c>
    </row>
    <row r="22216" spans="6:9" x14ac:dyDescent="0.2">
      <c r="F22216" s="310" t="s">
        <v>27379</v>
      </c>
      <c r="G22216" s="311">
        <v>52576</v>
      </c>
      <c r="H22216" s="312" t="s">
        <v>2056</v>
      </c>
      <c r="I22216" s="313" t="s">
        <v>6806</v>
      </c>
    </row>
    <row r="22217" spans="6:9" x14ac:dyDescent="0.2">
      <c r="F22217" s="310" t="s">
        <v>27380</v>
      </c>
      <c r="G22217" s="311">
        <v>52577</v>
      </c>
      <c r="H22217" s="312" t="s">
        <v>2056</v>
      </c>
      <c r="I22217" s="313" t="s">
        <v>6806</v>
      </c>
    </row>
    <row r="22218" spans="6:9" x14ac:dyDescent="0.2">
      <c r="F22218" s="310" t="s">
        <v>27381</v>
      </c>
      <c r="G22218" s="311">
        <v>52580</v>
      </c>
      <c r="H22218" s="312" t="s">
        <v>2056</v>
      </c>
      <c r="I22218" s="313" t="s">
        <v>6845</v>
      </c>
    </row>
    <row r="22219" spans="6:9" x14ac:dyDescent="0.2">
      <c r="F22219" s="310" t="s">
        <v>27382</v>
      </c>
      <c r="G22219" s="311">
        <v>52581</v>
      </c>
      <c r="H22219" s="312" t="s">
        <v>2056</v>
      </c>
      <c r="I22219" s="313" t="s">
        <v>6845</v>
      </c>
    </row>
    <row r="22220" spans="6:9" x14ac:dyDescent="0.2">
      <c r="F22220" s="310" t="s">
        <v>27383</v>
      </c>
      <c r="G22220" s="311">
        <v>52583</v>
      </c>
      <c r="H22220" s="312" t="s">
        <v>2056</v>
      </c>
      <c r="I22220" s="313" t="s">
        <v>6845</v>
      </c>
    </row>
    <row r="22221" spans="6:9" x14ac:dyDescent="0.2">
      <c r="F22221" s="310" t="s">
        <v>27384</v>
      </c>
      <c r="G22221" s="311">
        <v>52584</v>
      </c>
      <c r="H22221" s="312" t="s">
        <v>2056</v>
      </c>
      <c r="I22221" s="313" t="s">
        <v>6845</v>
      </c>
    </row>
    <row r="22222" spans="6:9" x14ac:dyDescent="0.2">
      <c r="F22222" s="310" t="s">
        <v>27385</v>
      </c>
      <c r="G22222" s="311">
        <v>52585</v>
      </c>
      <c r="H22222" s="312" t="s">
        <v>2056</v>
      </c>
      <c r="I22222" s="313" t="s">
        <v>6806</v>
      </c>
    </row>
    <row r="22223" spans="6:9" x14ac:dyDescent="0.2">
      <c r="F22223" s="310" t="s">
        <v>27386</v>
      </c>
      <c r="G22223" s="311">
        <v>52586</v>
      </c>
      <c r="H22223" s="312" t="s">
        <v>2056</v>
      </c>
      <c r="I22223" s="313" t="s">
        <v>6806</v>
      </c>
    </row>
    <row r="22224" spans="6:9" x14ac:dyDescent="0.2">
      <c r="F22224" s="310" t="s">
        <v>27387</v>
      </c>
      <c r="G22224" s="311">
        <v>52588</v>
      </c>
      <c r="H22224" s="312" t="s">
        <v>2056</v>
      </c>
      <c r="I22224" s="313" t="s">
        <v>6845</v>
      </c>
    </row>
    <row r="22225" spans="6:9" x14ac:dyDescent="0.2">
      <c r="F22225" s="310" t="s">
        <v>27388</v>
      </c>
      <c r="G22225" s="311">
        <v>52590</v>
      </c>
      <c r="H22225" s="312" t="s">
        <v>2056</v>
      </c>
      <c r="I22225" s="313" t="s">
        <v>6845</v>
      </c>
    </row>
    <row r="22226" spans="6:9" x14ac:dyDescent="0.2">
      <c r="F22226" s="310" t="s">
        <v>27389</v>
      </c>
      <c r="G22226" s="311">
        <v>52591</v>
      </c>
      <c r="H22226" s="312" t="s">
        <v>2056</v>
      </c>
      <c r="I22226" s="313" t="s">
        <v>6806</v>
      </c>
    </row>
    <row r="22227" spans="6:9" x14ac:dyDescent="0.2">
      <c r="F22227" s="310" t="s">
        <v>27390</v>
      </c>
      <c r="G22227" s="311">
        <v>52593</v>
      </c>
      <c r="H22227" s="312" t="s">
        <v>2056</v>
      </c>
      <c r="I22227" s="313" t="s">
        <v>6806</v>
      </c>
    </row>
    <row r="22228" spans="6:9" x14ac:dyDescent="0.2">
      <c r="F22228" s="310" t="s">
        <v>27391</v>
      </c>
      <c r="G22228" s="311">
        <v>52594</v>
      </c>
      <c r="H22228" s="312" t="s">
        <v>2056</v>
      </c>
      <c r="I22228" s="313" t="s">
        <v>6845</v>
      </c>
    </row>
    <row r="22229" spans="6:9" x14ac:dyDescent="0.2">
      <c r="F22229" s="310" t="s">
        <v>27392</v>
      </c>
      <c r="G22229" s="311">
        <v>52595</v>
      </c>
      <c r="H22229" s="312" t="s">
        <v>2056</v>
      </c>
      <c r="I22229" s="313" t="s">
        <v>6806</v>
      </c>
    </row>
    <row r="22230" spans="6:9" x14ac:dyDescent="0.2">
      <c r="F22230" s="310" t="s">
        <v>27393</v>
      </c>
      <c r="G22230" s="311">
        <v>52601</v>
      </c>
      <c r="H22230" s="312" t="s">
        <v>2056</v>
      </c>
      <c r="I22230" s="313" t="s">
        <v>6806</v>
      </c>
    </row>
    <row r="22231" spans="6:9" x14ac:dyDescent="0.2">
      <c r="F22231" s="310" t="s">
        <v>27394</v>
      </c>
      <c r="G22231" s="311">
        <v>52619</v>
      </c>
      <c r="H22231" s="312" t="s">
        <v>2056</v>
      </c>
      <c r="I22231" s="313" t="s">
        <v>6806</v>
      </c>
    </row>
    <row r="22232" spans="6:9" x14ac:dyDescent="0.2">
      <c r="F22232" s="310" t="s">
        <v>27395</v>
      </c>
      <c r="G22232" s="311">
        <v>52620</v>
      </c>
      <c r="H22232" s="312" t="s">
        <v>2056</v>
      </c>
      <c r="I22232" s="313" t="s">
        <v>6845</v>
      </c>
    </row>
    <row r="22233" spans="6:9" x14ac:dyDescent="0.2">
      <c r="F22233" s="310" t="s">
        <v>27396</v>
      </c>
      <c r="G22233" s="311">
        <v>52621</v>
      </c>
      <c r="H22233" s="312" t="s">
        <v>2056</v>
      </c>
      <c r="I22233" s="313" t="s">
        <v>6806</v>
      </c>
    </row>
    <row r="22234" spans="6:9" x14ac:dyDescent="0.2">
      <c r="F22234" s="310" t="s">
        <v>27397</v>
      </c>
      <c r="G22234" s="311">
        <v>52623</v>
      </c>
      <c r="H22234" s="312" t="s">
        <v>2056</v>
      </c>
      <c r="I22234" s="313" t="s">
        <v>6845</v>
      </c>
    </row>
    <row r="22235" spans="6:9" x14ac:dyDescent="0.2">
      <c r="F22235" s="310" t="s">
        <v>27398</v>
      </c>
      <c r="G22235" s="311">
        <v>52624</v>
      </c>
      <c r="H22235" s="312" t="s">
        <v>2056</v>
      </c>
      <c r="I22235" s="313" t="s">
        <v>6845</v>
      </c>
    </row>
    <row r="22236" spans="6:9" x14ac:dyDescent="0.2">
      <c r="F22236" s="310" t="s">
        <v>27399</v>
      </c>
      <c r="G22236" s="311">
        <v>52625</v>
      </c>
      <c r="H22236" s="312" t="s">
        <v>2056</v>
      </c>
      <c r="I22236" s="313" t="s">
        <v>6845</v>
      </c>
    </row>
    <row r="22237" spans="6:9" x14ac:dyDescent="0.2">
      <c r="F22237" s="310" t="s">
        <v>27400</v>
      </c>
      <c r="G22237" s="311">
        <v>52626</v>
      </c>
      <c r="H22237" s="312" t="s">
        <v>2056</v>
      </c>
      <c r="I22237" s="313" t="s">
        <v>6845</v>
      </c>
    </row>
    <row r="22238" spans="6:9" x14ac:dyDescent="0.2">
      <c r="F22238" s="310" t="s">
        <v>27401</v>
      </c>
      <c r="G22238" s="311">
        <v>52627</v>
      </c>
      <c r="H22238" s="312" t="s">
        <v>2056</v>
      </c>
      <c r="I22238" s="313" t="s">
        <v>6806</v>
      </c>
    </row>
    <row r="22239" spans="6:9" x14ac:dyDescent="0.2">
      <c r="F22239" s="310" t="s">
        <v>27402</v>
      </c>
      <c r="G22239" s="311">
        <v>52630</v>
      </c>
      <c r="H22239" s="312" t="s">
        <v>2056</v>
      </c>
      <c r="I22239" s="313" t="s">
        <v>6806</v>
      </c>
    </row>
    <row r="22240" spans="6:9" x14ac:dyDescent="0.2">
      <c r="F22240" s="310" t="s">
        <v>27403</v>
      </c>
      <c r="G22240" s="311">
        <v>52631</v>
      </c>
      <c r="H22240" s="312" t="s">
        <v>2056</v>
      </c>
      <c r="I22240" s="313" t="s">
        <v>6845</v>
      </c>
    </row>
    <row r="22241" spans="6:9" x14ac:dyDescent="0.2">
      <c r="F22241" s="310" t="s">
        <v>27404</v>
      </c>
      <c r="G22241" s="311">
        <v>52632</v>
      </c>
      <c r="H22241" s="312" t="s">
        <v>2056</v>
      </c>
      <c r="I22241" s="313" t="s">
        <v>6806</v>
      </c>
    </row>
    <row r="22242" spans="6:9" x14ac:dyDescent="0.2">
      <c r="F22242" s="310" t="s">
        <v>27405</v>
      </c>
      <c r="G22242" s="311">
        <v>52635</v>
      </c>
      <c r="H22242" s="312" t="s">
        <v>2056</v>
      </c>
      <c r="I22242" s="313" t="s">
        <v>6845</v>
      </c>
    </row>
    <row r="22243" spans="6:9" x14ac:dyDescent="0.2">
      <c r="F22243" s="310" t="s">
        <v>27406</v>
      </c>
      <c r="G22243" s="311">
        <v>52637</v>
      </c>
      <c r="H22243" s="312" t="s">
        <v>2056</v>
      </c>
      <c r="I22243" s="313" t="s">
        <v>6806</v>
      </c>
    </row>
    <row r="22244" spans="6:9" x14ac:dyDescent="0.2">
      <c r="F22244" s="310" t="s">
        <v>27407</v>
      </c>
      <c r="G22244" s="311">
        <v>52638</v>
      </c>
      <c r="H22244" s="312" t="s">
        <v>2056</v>
      </c>
      <c r="I22244" s="313" t="s">
        <v>6806</v>
      </c>
    </row>
    <row r="22245" spans="6:9" x14ac:dyDescent="0.2">
      <c r="F22245" s="310" t="s">
        <v>27408</v>
      </c>
      <c r="G22245" s="311">
        <v>52639</v>
      </c>
      <c r="H22245" s="312" t="s">
        <v>2056</v>
      </c>
      <c r="I22245" s="313" t="s">
        <v>6806</v>
      </c>
    </row>
    <row r="22246" spans="6:9" x14ac:dyDescent="0.2">
      <c r="F22246" s="310" t="s">
        <v>27409</v>
      </c>
      <c r="G22246" s="311">
        <v>52640</v>
      </c>
      <c r="H22246" s="312" t="s">
        <v>2056</v>
      </c>
      <c r="I22246" s="313" t="s">
        <v>6806</v>
      </c>
    </row>
    <row r="22247" spans="6:9" x14ac:dyDescent="0.2">
      <c r="F22247" s="310" t="s">
        <v>27410</v>
      </c>
      <c r="G22247" s="311">
        <v>52641</v>
      </c>
      <c r="H22247" s="312" t="s">
        <v>2056</v>
      </c>
      <c r="I22247" s="313" t="s">
        <v>6845</v>
      </c>
    </row>
    <row r="22248" spans="6:9" x14ac:dyDescent="0.2">
      <c r="F22248" s="310" t="s">
        <v>27411</v>
      </c>
      <c r="G22248" s="311">
        <v>52642</v>
      </c>
      <c r="H22248" s="312" t="s">
        <v>2056</v>
      </c>
      <c r="I22248" s="313" t="s">
        <v>6806</v>
      </c>
    </row>
    <row r="22249" spans="6:9" x14ac:dyDescent="0.2">
      <c r="F22249" s="310" t="s">
        <v>27412</v>
      </c>
      <c r="G22249" s="311">
        <v>52644</v>
      </c>
      <c r="H22249" s="312" t="s">
        <v>2056</v>
      </c>
      <c r="I22249" s="313" t="s">
        <v>6845</v>
      </c>
    </row>
    <row r="22250" spans="6:9" x14ac:dyDescent="0.2">
      <c r="F22250" s="310" t="s">
        <v>27413</v>
      </c>
      <c r="G22250" s="311">
        <v>52645</v>
      </c>
      <c r="H22250" s="312" t="s">
        <v>2056</v>
      </c>
      <c r="I22250" s="313" t="s">
        <v>6845</v>
      </c>
    </row>
    <row r="22251" spans="6:9" x14ac:dyDescent="0.2">
      <c r="F22251" s="310" t="s">
        <v>27414</v>
      </c>
      <c r="G22251" s="311">
        <v>52646</v>
      </c>
      <c r="H22251" s="312" t="s">
        <v>2056</v>
      </c>
      <c r="I22251" s="313" t="s">
        <v>6806</v>
      </c>
    </row>
    <row r="22252" spans="6:9" x14ac:dyDescent="0.2">
      <c r="F22252" s="310" t="s">
        <v>27415</v>
      </c>
      <c r="G22252" s="311">
        <v>52647</v>
      </c>
      <c r="H22252" s="312" t="s">
        <v>2056</v>
      </c>
      <c r="I22252" s="313" t="s">
        <v>6806</v>
      </c>
    </row>
    <row r="22253" spans="6:9" x14ac:dyDescent="0.2">
      <c r="F22253" s="310" t="s">
        <v>27416</v>
      </c>
      <c r="G22253" s="311">
        <v>52648</v>
      </c>
      <c r="H22253" s="312" t="s">
        <v>2056</v>
      </c>
      <c r="I22253" s="313" t="s">
        <v>6806</v>
      </c>
    </row>
    <row r="22254" spans="6:9" x14ac:dyDescent="0.2">
      <c r="F22254" s="310" t="s">
        <v>27417</v>
      </c>
      <c r="G22254" s="311">
        <v>52649</v>
      </c>
      <c r="H22254" s="312" t="s">
        <v>2056</v>
      </c>
      <c r="I22254" s="313" t="s">
        <v>6806</v>
      </c>
    </row>
    <row r="22255" spans="6:9" x14ac:dyDescent="0.2">
      <c r="F22255" s="310" t="s">
        <v>27418</v>
      </c>
      <c r="G22255" s="311">
        <v>52650</v>
      </c>
      <c r="H22255" s="312" t="s">
        <v>2056</v>
      </c>
      <c r="I22255" s="313" t="s">
        <v>6806</v>
      </c>
    </row>
    <row r="22256" spans="6:9" x14ac:dyDescent="0.2">
      <c r="F22256" s="310" t="s">
        <v>27419</v>
      </c>
      <c r="G22256" s="311">
        <v>52651</v>
      </c>
      <c r="H22256" s="312" t="s">
        <v>2056</v>
      </c>
      <c r="I22256" s="313" t="s">
        <v>6845</v>
      </c>
    </row>
    <row r="22257" spans="6:9" x14ac:dyDescent="0.2">
      <c r="F22257" s="310" t="s">
        <v>27420</v>
      </c>
      <c r="G22257" s="311">
        <v>52652</v>
      </c>
      <c r="H22257" s="312" t="s">
        <v>2056</v>
      </c>
      <c r="I22257" s="313" t="s">
        <v>6806</v>
      </c>
    </row>
    <row r="22258" spans="6:9" x14ac:dyDescent="0.2">
      <c r="F22258" s="310" t="s">
        <v>27421</v>
      </c>
      <c r="G22258" s="311">
        <v>52653</v>
      </c>
      <c r="H22258" s="312" t="s">
        <v>2056</v>
      </c>
      <c r="I22258" s="313" t="s">
        <v>6806</v>
      </c>
    </row>
    <row r="22259" spans="6:9" x14ac:dyDescent="0.2">
      <c r="F22259" s="310" t="s">
        <v>27422</v>
      </c>
      <c r="G22259" s="311">
        <v>52654</v>
      </c>
      <c r="H22259" s="312" t="s">
        <v>2056</v>
      </c>
      <c r="I22259" s="313" t="s">
        <v>6806</v>
      </c>
    </row>
    <row r="22260" spans="6:9" x14ac:dyDescent="0.2">
      <c r="F22260" s="310" t="s">
        <v>27423</v>
      </c>
      <c r="G22260" s="311">
        <v>52655</v>
      </c>
      <c r="H22260" s="312" t="s">
        <v>2056</v>
      </c>
      <c r="I22260" s="313" t="s">
        <v>6806</v>
      </c>
    </row>
    <row r="22261" spans="6:9" x14ac:dyDescent="0.2">
      <c r="F22261" s="310" t="s">
        <v>27424</v>
      </c>
      <c r="G22261" s="311">
        <v>52656</v>
      </c>
      <c r="H22261" s="312" t="s">
        <v>2056</v>
      </c>
      <c r="I22261" s="313" t="s">
        <v>6845</v>
      </c>
    </row>
    <row r="22262" spans="6:9" x14ac:dyDescent="0.2">
      <c r="F22262" s="310" t="s">
        <v>27425</v>
      </c>
      <c r="G22262" s="311">
        <v>52657</v>
      </c>
      <c r="H22262" s="312" t="s">
        <v>2056</v>
      </c>
      <c r="I22262" s="313" t="s">
        <v>6806</v>
      </c>
    </row>
    <row r="22263" spans="6:9" x14ac:dyDescent="0.2">
      <c r="F22263" s="310" t="s">
        <v>27426</v>
      </c>
      <c r="G22263" s="311">
        <v>52658</v>
      </c>
      <c r="H22263" s="312" t="s">
        <v>2056</v>
      </c>
      <c r="I22263" s="313" t="s">
        <v>6845</v>
      </c>
    </row>
    <row r="22264" spans="6:9" x14ac:dyDescent="0.2">
      <c r="F22264" s="310" t="s">
        <v>27427</v>
      </c>
      <c r="G22264" s="311">
        <v>52659</v>
      </c>
      <c r="H22264" s="312" t="s">
        <v>2056</v>
      </c>
      <c r="I22264" s="313" t="s">
        <v>6806</v>
      </c>
    </row>
    <row r="22265" spans="6:9" x14ac:dyDescent="0.2">
      <c r="F22265" s="310" t="s">
        <v>27428</v>
      </c>
      <c r="G22265" s="311">
        <v>52660</v>
      </c>
      <c r="H22265" s="312" t="s">
        <v>2056</v>
      </c>
      <c r="I22265" s="313" t="s">
        <v>6806</v>
      </c>
    </row>
    <row r="22266" spans="6:9" x14ac:dyDescent="0.2">
      <c r="F22266" s="310" t="s">
        <v>27429</v>
      </c>
      <c r="G22266" s="311">
        <v>52701</v>
      </c>
      <c r="H22266" s="312" t="s">
        <v>2056</v>
      </c>
      <c r="I22266" s="313" t="s">
        <v>6806</v>
      </c>
    </row>
    <row r="22267" spans="6:9" x14ac:dyDescent="0.2">
      <c r="F22267" s="310" t="s">
        <v>27430</v>
      </c>
      <c r="G22267" s="311">
        <v>52720</v>
      </c>
      <c r="H22267" s="312" t="s">
        <v>2056</v>
      </c>
      <c r="I22267" s="313" t="s">
        <v>6806</v>
      </c>
    </row>
    <row r="22268" spans="6:9" x14ac:dyDescent="0.2">
      <c r="F22268" s="310" t="s">
        <v>27431</v>
      </c>
      <c r="G22268" s="311">
        <v>52721</v>
      </c>
      <c r="H22268" s="312" t="s">
        <v>2056</v>
      </c>
      <c r="I22268" s="313" t="s">
        <v>6806</v>
      </c>
    </row>
    <row r="22269" spans="6:9" x14ac:dyDescent="0.2">
      <c r="F22269" s="310" t="s">
        <v>27432</v>
      </c>
      <c r="G22269" s="311">
        <v>52722</v>
      </c>
      <c r="H22269" s="312" t="s">
        <v>2056</v>
      </c>
      <c r="I22269" s="313" t="s">
        <v>6806</v>
      </c>
    </row>
    <row r="22270" spans="6:9" x14ac:dyDescent="0.2">
      <c r="F22270" s="310" t="s">
        <v>27433</v>
      </c>
      <c r="G22270" s="311">
        <v>52726</v>
      </c>
      <c r="H22270" s="312" t="s">
        <v>2056</v>
      </c>
      <c r="I22270" s="313" t="s">
        <v>6806</v>
      </c>
    </row>
    <row r="22271" spans="6:9" x14ac:dyDescent="0.2">
      <c r="F22271" s="310" t="s">
        <v>27434</v>
      </c>
      <c r="G22271" s="311">
        <v>52727</v>
      </c>
      <c r="H22271" s="312" t="s">
        <v>2056</v>
      </c>
      <c r="I22271" s="313" t="s">
        <v>6806</v>
      </c>
    </row>
    <row r="22272" spans="6:9" x14ac:dyDescent="0.2">
      <c r="F22272" s="310" t="s">
        <v>27435</v>
      </c>
      <c r="G22272" s="311">
        <v>52728</v>
      </c>
      <c r="H22272" s="312" t="s">
        <v>2056</v>
      </c>
      <c r="I22272" s="313" t="s">
        <v>6806</v>
      </c>
    </row>
    <row r="22273" spans="6:9" x14ac:dyDescent="0.2">
      <c r="F22273" s="310" t="s">
        <v>27436</v>
      </c>
      <c r="G22273" s="311">
        <v>52729</v>
      </c>
      <c r="H22273" s="312" t="s">
        <v>2056</v>
      </c>
      <c r="I22273" s="313" t="s">
        <v>6806</v>
      </c>
    </row>
    <row r="22274" spans="6:9" x14ac:dyDescent="0.2">
      <c r="F22274" s="310" t="s">
        <v>27437</v>
      </c>
      <c r="G22274" s="311">
        <v>52730</v>
      </c>
      <c r="H22274" s="312" t="s">
        <v>2056</v>
      </c>
      <c r="I22274" s="313" t="s">
        <v>6806</v>
      </c>
    </row>
    <row r="22275" spans="6:9" x14ac:dyDescent="0.2">
      <c r="F22275" s="310" t="s">
        <v>27438</v>
      </c>
      <c r="G22275" s="311">
        <v>52731</v>
      </c>
      <c r="H22275" s="312" t="s">
        <v>2056</v>
      </c>
      <c r="I22275" s="313" t="s">
        <v>6806</v>
      </c>
    </row>
    <row r="22276" spans="6:9" x14ac:dyDescent="0.2">
      <c r="F22276" s="310" t="s">
        <v>27439</v>
      </c>
      <c r="G22276" s="311">
        <v>52732</v>
      </c>
      <c r="H22276" s="312" t="s">
        <v>2056</v>
      </c>
      <c r="I22276" s="313" t="s">
        <v>6806</v>
      </c>
    </row>
    <row r="22277" spans="6:9" x14ac:dyDescent="0.2">
      <c r="F22277" s="310" t="s">
        <v>27440</v>
      </c>
      <c r="G22277" s="311">
        <v>52733</v>
      </c>
      <c r="H22277" s="312" t="s">
        <v>2056</v>
      </c>
      <c r="I22277" s="313" t="s">
        <v>6806</v>
      </c>
    </row>
    <row r="22278" spans="6:9" x14ac:dyDescent="0.2">
      <c r="F22278" s="310" t="s">
        <v>27441</v>
      </c>
      <c r="G22278" s="311">
        <v>52734</v>
      </c>
      <c r="H22278" s="312" t="s">
        <v>2056</v>
      </c>
      <c r="I22278" s="313" t="s">
        <v>6806</v>
      </c>
    </row>
    <row r="22279" spans="6:9" x14ac:dyDescent="0.2">
      <c r="F22279" s="310" t="s">
        <v>27442</v>
      </c>
      <c r="G22279" s="311">
        <v>52736</v>
      </c>
      <c r="H22279" s="312" t="s">
        <v>2056</v>
      </c>
      <c r="I22279" s="313" t="s">
        <v>6806</v>
      </c>
    </row>
    <row r="22280" spans="6:9" x14ac:dyDescent="0.2">
      <c r="F22280" s="310" t="s">
        <v>27443</v>
      </c>
      <c r="G22280" s="311">
        <v>52737</v>
      </c>
      <c r="H22280" s="312" t="s">
        <v>2056</v>
      </c>
      <c r="I22280" s="313" t="s">
        <v>6806</v>
      </c>
    </row>
    <row r="22281" spans="6:9" x14ac:dyDescent="0.2">
      <c r="F22281" s="310" t="s">
        <v>27444</v>
      </c>
      <c r="G22281" s="311">
        <v>52738</v>
      </c>
      <c r="H22281" s="312" t="s">
        <v>2056</v>
      </c>
      <c r="I22281" s="313" t="s">
        <v>6806</v>
      </c>
    </row>
    <row r="22282" spans="6:9" x14ac:dyDescent="0.2">
      <c r="F22282" s="310" t="s">
        <v>27445</v>
      </c>
      <c r="G22282" s="311">
        <v>52739</v>
      </c>
      <c r="H22282" s="312" t="s">
        <v>2056</v>
      </c>
      <c r="I22282" s="313" t="s">
        <v>6806</v>
      </c>
    </row>
    <row r="22283" spans="6:9" x14ac:dyDescent="0.2">
      <c r="F22283" s="310" t="s">
        <v>27446</v>
      </c>
      <c r="G22283" s="311">
        <v>52742</v>
      </c>
      <c r="H22283" s="312" t="s">
        <v>2056</v>
      </c>
      <c r="I22283" s="313" t="s">
        <v>6806</v>
      </c>
    </row>
    <row r="22284" spans="6:9" x14ac:dyDescent="0.2">
      <c r="F22284" s="310" t="s">
        <v>27447</v>
      </c>
      <c r="G22284" s="311">
        <v>52745</v>
      </c>
      <c r="H22284" s="312" t="s">
        <v>2056</v>
      </c>
      <c r="I22284" s="313" t="s">
        <v>6806</v>
      </c>
    </row>
    <row r="22285" spans="6:9" x14ac:dyDescent="0.2">
      <c r="F22285" s="310" t="s">
        <v>27448</v>
      </c>
      <c r="G22285" s="311">
        <v>52746</v>
      </c>
      <c r="H22285" s="312" t="s">
        <v>2056</v>
      </c>
      <c r="I22285" s="313" t="s">
        <v>6806</v>
      </c>
    </row>
    <row r="22286" spans="6:9" x14ac:dyDescent="0.2">
      <c r="F22286" s="310" t="s">
        <v>27449</v>
      </c>
      <c r="G22286" s="311">
        <v>52747</v>
      </c>
      <c r="H22286" s="312" t="s">
        <v>2056</v>
      </c>
      <c r="I22286" s="313" t="s">
        <v>6806</v>
      </c>
    </row>
    <row r="22287" spans="6:9" x14ac:dyDescent="0.2">
      <c r="F22287" s="310" t="s">
        <v>27450</v>
      </c>
      <c r="G22287" s="311">
        <v>52748</v>
      </c>
      <c r="H22287" s="312" t="s">
        <v>2056</v>
      </c>
      <c r="I22287" s="313" t="s">
        <v>6806</v>
      </c>
    </row>
    <row r="22288" spans="6:9" x14ac:dyDescent="0.2">
      <c r="F22288" s="310" t="s">
        <v>27451</v>
      </c>
      <c r="G22288" s="311">
        <v>52749</v>
      </c>
      <c r="H22288" s="312" t="s">
        <v>2056</v>
      </c>
      <c r="I22288" s="313" t="s">
        <v>6806</v>
      </c>
    </row>
    <row r="22289" spans="6:9" x14ac:dyDescent="0.2">
      <c r="F22289" s="310" t="s">
        <v>27452</v>
      </c>
      <c r="G22289" s="311">
        <v>52750</v>
      </c>
      <c r="H22289" s="312" t="s">
        <v>2056</v>
      </c>
      <c r="I22289" s="313" t="s">
        <v>6806</v>
      </c>
    </row>
    <row r="22290" spans="6:9" x14ac:dyDescent="0.2">
      <c r="F22290" s="310" t="s">
        <v>27453</v>
      </c>
      <c r="G22290" s="311">
        <v>52751</v>
      </c>
      <c r="H22290" s="312" t="s">
        <v>2056</v>
      </c>
      <c r="I22290" s="313" t="s">
        <v>6806</v>
      </c>
    </row>
    <row r="22291" spans="6:9" x14ac:dyDescent="0.2">
      <c r="F22291" s="310" t="s">
        <v>27454</v>
      </c>
      <c r="G22291" s="311">
        <v>52752</v>
      </c>
      <c r="H22291" s="312" t="s">
        <v>2056</v>
      </c>
      <c r="I22291" s="313" t="s">
        <v>6806</v>
      </c>
    </row>
    <row r="22292" spans="6:9" x14ac:dyDescent="0.2">
      <c r="F22292" s="310" t="s">
        <v>27455</v>
      </c>
      <c r="G22292" s="311">
        <v>52753</v>
      </c>
      <c r="H22292" s="312" t="s">
        <v>2056</v>
      </c>
      <c r="I22292" s="313" t="s">
        <v>6806</v>
      </c>
    </row>
    <row r="22293" spans="6:9" x14ac:dyDescent="0.2">
      <c r="F22293" s="310" t="s">
        <v>27456</v>
      </c>
      <c r="G22293" s="311">
        <v>52754</v>
      </c>
      <c r="H22293" s="312" t="s">
        <v>2056</v>
      </c>
      <c r="I22293" s="313" t="s">
        <v>6806</v>
      </c>
    </row>
    <row r="22294" spans="6:9" x14ac:dyDescent="0.2">
      <c r="F22294" s="310" t="s">
        <v>27457</v>
      </c>
      <c r="G22294" s="311">
        <v>52755</v>
      </c>
      <c r="H22294" s="312" t="s">
        <v>2056</v>
      </c>
      <c r="I22294" s="313" t="s">
        <v>6806</v>
      </c>
    </row>
    <row r="22295" spans="6:9" x14ac:dyDescent="0.2">
      <c r="F22295" s="310" t="s">
        <v>27458</v>
      </c>
      <c r="G22295" s="311">
        <v>52756</v>
      </c>
      <c r="H22295" s="312" t="s">
        <v>2056</v>
      </c>
      <c r="I22295" s="313" t="s">
        <v>6806</v>
      </c>
    </row>
    <row r="22296" spans="6:9" x14ac:dyDescent="0.2">
      <c r="F22296" s="310" t="s">
        <v>27459</v>
      </c>
      <c r="G22296" s="311">
        <v>52757</v>
      </c>
      <c r="H22296" s="312" t="s">
        <v>2056</v>
      </c>
      <c r="I22296" s="313" t="s">
        <v>6806</v>
      </c>
    </row>
    <row r="22297" spans="6:9" x14ac:dyDescent="0.2">
      <c r="F22297" s="310" t="s">
        <v>27460</v>
      </c>
      <c r="G22297" s="311">
        <v>52758</v>
      </c>
      <c r="H22297" s="312" t="s">
        <v>2056</v>
      </c>
      <c r="I22297" s="313" t="s">
        <v>6806</v>
      </c>
    </row>
    <row r="22298" spans="6:9" x14ac:dyDescent="0.2">
      <c r="F22298" s="310" t="s">
        <v>27461</v>
      </c>
      <c r="G22298" s="311">
        <v>52759</v>
      </c>
      <c r="H22298" s="312" t="s">
        <v>2056</v>
      </c>
      <c r="I22298" s="313" t="s">
        <v>6806</v>
      </c>
    </row>
    <row r="22299" spans="6:9" x14ac:dyDescent="0.2">
      <c r="F22299" s="310" t="s">
        <v>27462</v>
      </c>
      <c r="G22299" s="311">
        <v>52760</v>
      </c>
      <c r="H22299" s="312" t="s">
        <v>2056</v>
      </c>
      <c r="I22299" s="313" t="s">
        <v>6806</v>
      </c>
    </row>
    <row r="22300" spans="6:9" x14ac:dyDescent="0.2">
      <c r="F22300" s="310" t="s">
        <v>27463</v>
      </c>
      <c r="G22300" s="311">
        <v>52761</v>
      </c>
      <c r="H22300" s="312" t="s">
        <v>2056</v>
      </c>
      <c r="I22300" s="313" t="s">
        <v>6806</v>
      </c>
    </row>
    <row r="22301" spans="6:9" x14ac:dyDescent="0.2">
      <c r="F22301" s="310" t="s">
        <v>27464</v>
      </c>
      <c r="G22301" s="311">
        <v>52765</v>
      </c>
      <c r="H22301" s="312" t="s">
        <v>2056</v>
      </c>
      <c r="I22301" s="313" t="s">
        <v>6806</v>
      </c>
    </row>
    <row r="22302" spans="6:9" x14ac:dyDescent="0.2">
      <c r="F22302" s="310" t="s">
        <v>27465</v>
      </c>
      <c r="G22302" s="311">
        <v>52766</v>
      </c>
      <c r="H22302" s="312" t="s">
        <v>2056</v>
      </c>
      <c r="I22302" s="313" t="s">
        <v>6806</v>
      </c>
    </row>
    <row r="22303" spans="6:9" x14ac:dyDescent="0.2">
      <c r="F22303" s="310" t="s">
        <v>27466</v>
      </c>
      <c r="G22303" s="311">
        <v>52767</v>
      </c>
      <c r="H22303" s="312" t="s">
        <v>2056</v>
      </c>
      <c r="I22303" s="313" t="s">
        <v>6806</v>
      </c>
    </row>
    <row r="22304" spans="6:9" x14ac:dyDescent="0.2">
      <c r="F22304" s="310" t="s">
        <v>27467</v>
      </c>
      <c r="G22304" s="311">
        <v>52768</v>
      </c>
      <c r="H22304" s="312" t="s">
        <v>2056</v>
      </c>
      <c r="I22304" s="313" t="s">
        <v>6806</v>
      </c>
    </row>
    <row r="22305" spans="6:9" x14ac:dyDescent="0.2">
      <c r="F22305" s="310" t="s">
        <v>27468</v>
      </c>
      <c r="G22305" s="311">
        <v>52769</v>
      </c>
      <c r="H22305" s="312" t="s">
        <v>2056</v>
      </c>
      <c r="I22305" s="313" t="s">
        <v>6806</v>
      </c>
    </row>
    <row r="22306" spans="6:9" x14ac:dyDescent="0.2">
      <c r="F22306" s="310" t="s">
        <v>27469</v>
      </c>
      <c r="G22306" s="311">
        <v>52771</v>
      </c>
      <c r="H22306" s="312" t="s">
        <v>2056</v>
      </c>
      <c r="I22306" s="313" t="s">
        <v>6806</v>
      </c>
    </row>
    <row r="22307" spans="6:9" x14ac:dyDescent="0.2">
      <c r="F22307" s="310" t="s">
        <v>27470</v>
      </c>
      <c r="G22307" s="311">
        <v>52772</v>
      </c>
      <c r="H22307" s="312" t="s">
        <v>2056</v>
      </c>
      <c r="I22307" s="313" t="s">
        <v>6806</v>
      </c>
    </row>
    <row r="22308" spans="6:9" x14ac:dyDescent="0.2">
      <c r="F22308" s="310" t="s">
        <v>27471</v>
      </c>
      <c r="G22308" s="311">
        <v>52773</v>
      </c>
      <c r="H22308" s="312" t="s">
        <v>2056</v>
      </c>
      <c r="I22308" s="313" t="s">
        <v>6806</v>
      </c>
    </row>
    <row r="22309" spans="6:9" x14ac:dyDescent="0.2">
      <c r="F22309" s="310" t="s">
        <v>27472</v>
      </c>
      <c r="G22309" s="311">
        <v>52774</v>
      </c>
      <c r="H22309" s="312" t="s">
        <v>2056</v>
      </c>
      <c r="I22309" s="313" t="s">
        <v>6806</v>
      </c>
    </row>
    <row r="22310" spans="6:9" x14ac:dyDescent="0.2">
      <c r="F22310" s="310" t="s">
        <v>27473</v>
      </c>
      <c r="G22310" s="311">
        <v>52776</v>
      </c>
      <c r="H22310" s="312" t="s">
        <v>2056</v>
      </c>
      <c r="I22310" s="313" t="s">
        <v>6806</v>
      </c>
    </row>
    <row r="22311" spans="6:9" x14ac:dyDescent="0.2">
      <c r="F22311" s="310" t="s">
        <v>27474</v>
      </c>
      <c r="G22311" s="311">
        <v>52777</v>
      </c>
      <c r="H22311" s="312" t="s">
        <v>2056</v>
      </c>
      <c r="I22311" s="313" t="s">
        <v>6806</v>
      </c>
    </row>
    <row r="22312" spans="6:9" x14ac:dyDescent="0.2">
      <c r="F22312" s="310" t="s">
        <v>27475</v>
      </c>
      <c r="G22312" s="311">
        <v>52778</v>
      </c>
      <c r="H22312" s="312" t="s">
        <v>2056</v>
      </c>
      <c r="I22312" s="313" t="s">
        <v>6806</v>
      </c>
    </row>
    <row r="22313" spans="6:9" x14ac:dyDescent="0.2">
      <c r="F22313" s="310" t="s">
        <v>27476</v>
      </c>
      <c r="G22313" s="311">
        <v>52801</v>
      </c>
      <c r="H22313" s="312" t="s">
        <v>2056</v>
      </c>
      <c r="I22313" s="313" t="s">
        <v>6806</v>
      </c>
    </row>
    <row r="22314" spans="6:9" x14ac:dyDescent="0.2">
      <c r="F22314" s="310" t="s">
        <v>27477</v>
      </c>
      <c r="G22314" s="311">
        <v>52802</v>
      </c>
      <c r="H22314" s="312" t="s">
        <v>2056</v>
      </c>
      <c r="I22314" s="313" t="s">
        <v>6806</v>
      </c>
    </row>
    <row r="22315" spans="6:9" x14ac:dyDescent="0.2">
      <c r="F22315" s="310" t="s">
        <v>27478</v>
      </c>
      <c r="G22315" s="311">
        <v>52803</v>
      </c>
      <c r="H22315" s="312" t="s">
        <v>2056</v>
      </c>
      <c r="I22315" s="313" t="s">
        <v>6806</v>
      </c>
    </row>
    <row r="22316" spans="6:9" x14ac:dyDescent="0.2">
      <c r="F22316" s="310" t="s">
        <v>27479</v>
      </c>
      <c r="G22316" s="311">
        <v>52804</v>
      </c>
      <c r="H22316" s="312" t="s">
        <v>2056</v>
      </c>
      <c r="I22316" s="313" t="s">
        <v>6806</v>
      </c>
    </row>
    <row r="22317" spans="6:9" x14ac:dyDescent="0.2">
      <c r="F22317" s="310" t="s">
        <v>27480</v>
      </c>
      <c r="G22317" s="311">
        <v>52805</v>
      </c>
      <c r="H22317" s="312" t="s">
        <v>2056</v>
      </c>
      <c r="I22317" s="313" t="s">
        <v>6806</v>
      </c>
    </row>
    <row r="22318" spans="6:9" x14ac:dyDescent="0.2">
      <c r="F22318" s="310" t="s">
        <v>27481</v>
      </c>
      <c r="G22318" s="311">
        <v>52806</v>
      </c>
      <c r="H22318" s="312" t="s">
        <v>2056</v>
      </c>
      <c r="I22318" s="313" t="s">
        <v>6806</v>
      </c>
    </row>
    <row r="22319" spans="6:9" x14ac:dyDescent="0.2">
      <c r="F22319" s="310" t="s">
        <v>27482</v>
      </c>
      <c r="G22319" s="311">
        <v>52807</v>
      </c>
      <c r="H22319" s="312" t="s">
        <v>2056</v>
      </c>
      <c r="I22319" s="313" t="s">
        <v>6806</v>
      </c>
    </row>
    <row r="22320" spans="6:9" x14ac:dyDescent="0.2">
      <c r="F22320" s="310" t="s">
        <v>27483</v>
      </c>
      <c r="G22320" s="311">
        <v>52808</v>
      </c>
      <c r="H22320" s="312" t="s">
        <v>2056</v>
      </c>
      <c r="I22320" s="313" t="s">
        <v>6806</v>
      </c>
    </row>
    <row r="22321" spans="6:9" x14ac:dyDescent="0.2">
      <c r="F22321" s="310" t="s">
        <v>27484</v>
      </c>
      <c r="G22321" s="311">
        <v>52809</v>
      </c>
      <c r="H22321" s="312" t="s">
        <v>2056</v>
      </c>
      <c r="I22321" s="313" t="s">
        <v>6806</v>
      </c>
    </row>
    <row r="22322" spans="6:9" x14ac:dyDescent="0.2">
      <c r="F22322" s="310" t="s">
        <v>5449</v>
      </c>
      <c r="G22322" s="311">
        <v>53001</v>
      </c>
      <c r="H22322" s="312" t="s">
        <v>5584</v>
      </c>
      <c r="I22322" s="313" t="s">
        <v>6831</v>
      </c>
    </row>
    <row r="22323" spans="6:9" x14ac:dyDescent="0.2">
      <c r="F22323" s="310" t="s">
        <v>27485</v>
      </c>
      <c r="G22323" s="311">
        <v>53002</v>
      </c>
      <c r="H22323" s="312" t="s">
        <v>5584</v>
      </c>
      <c r="I22323" s="313" t="s">
        <v>6831</v>
      </c>
    </row>
    <row r="22324" spans="6:9" x14ac:dyDescent="0.2">
      <c r="F22324" s="310" t="s">
        <v>5451</v>
      </c>
      <c r="G22324" s="311">
        <v>53003</v>
      </c>
      <c r="H22324" s="312" t="s">
        <v>5584</v>
      </c>
      <c r="I22324" s="313" t="s">
        <v>6831</v>
      </c>
    </row>
    <row r="22325" spans="6:9" x14ac:dyDescent="0.2">
      <c r="F22325" s="310" t="s">
        <v>27486</v>
      </c>
      <c r="G22325" s="311">
        <v>53004</v>
      </c>
      <c r="H22325" s="312" t="s">
        <v>5584</v>
      </c>
      <c r="I22325" s="313" t="s">
        <v>6831</v>
      </c>
    </row>
    <row r="22326" spans="6:9" x14ac:dyDescent="0.2">
      <c r="F22326" s="310" t="s">
        <v>5452</v>
      </c>
      <c r="G22326" s="311">
        <v>53005</v>
      </c>
      <c r="H22326" s="312" t="s">
        <v>5584</v>
      </c>
      <c r="I22326" s="313" t="s">
        <v>6831</v>
      </c>
    </row>
    <row r="22327" spans="6:9" x14ac:dyDescent="0.2">
      <c r="F22327" s="310" t="s">
        <v>27487</v>
      </c>
      <c r="G22327" s="311">
        <v>53006</v>
      </c>
      <c r="H22327" s="312" t="s">
        <v>5584</v>
      </c>
      <c r="I22327" s="313" t="s">
        <v>6803</v>
      </c>
    </row>
    <row r="22328" spans="6:9" x14ac:dyDescent="0.2">
      <c r="F22328" s="310" t="s">
        <v>5454</v>
      </c>
      <c r="G22328" s="311">
        <v>53007</v>
      </c>
      <c r="H22328" s="312" t="s">
        <v>5584</v>
      </c>
      <c r="I22328" s="313" t="s">
        <v>6831</v>
      </c>
    </row>
    <row r="22329" spans="6:9" x14ac:dyDescent="0.2">
      <c r="F22329" s="310" t="s">
        <v>27488</v>
      </c>
      <c r="G22329" s="311">
        <v>53008</v>
      </c>
      <c r="H22329" s="312" t="s">
        <v>5584</v>
      </c>
      <c r="I22329" s="313" t="s">
        <v>6831</v>
      </c>
    </row>
    <row r="22330" spans="6:9" x14ac:dyDescent="0.2">
      <c r="F22330" s="310" t="s">
        <v>27489</v>
      </c>
      <c r="G22330" s="311">
        <v>53010</v>
      </c>
      <c r="H22330" s="312" t="s">
        <v>5584</v>
      </c>
      <c r="I22330" s="313" t="s">
        <v>6831</v>
      </c>
    </row>
    <row r="22331" spans="6:9" x14ac:dyDescent="0.2">
      <c r="F22331" s="310" t="s">
        <v>5457</v>
      </c>
      <c r="G22331" s="311">
        <v>53011</v>
      </c>
      <c r="H22331" s="312" t="s">
        <v>5584</v>
      </c>
      <c r="I22331" s="313" t="s">
        <v>6831</v>
      </c>
    </row>
    <row r="22332" spans="6:9" x14ac:dyDescent="0.2">
      <c r="F22332" s="310" t="s">
        <v>27490</v>
      </c>
      <c r="G22332" s="311">
        <v>53012</v>
      </c>
      <c r="H22332" s="312" t="s">
        <v>5584</v>
      </c>
      <c r="I22332" s="313" t="s">
        <v>6831</v>
      </c>
    </row>
    <row r="22333" spans="6:9" x14ac:dyDescent="0.2">
      <c r="F22333" s="310" t="s">
        <v>5458</v>
      </c>
      <c r="G22333" s="311">
        <v>53013</v>
      </c>
      <c r="H22333" s="312" t="s">
        <v>5584</v>
      </c>
      <c r="I22333" s="313" t="s">
        <v>6831</v>
      </c>
    </row>
    <row r="22334" spans="6:9" x14ac:dyDescent="0.2">
      <c r="F22334" s="310" t="s">
        <v>27491</v>
      </c>
      <c r="G22334" s="311">
        <v>53014</v>
      </c>
      <c r="H22334" s="312" t="s">
        <v>5584</v>
      </c>
      <c r="I22334" s="313" t="s">
        <v>6803</v>
      </c>
    </row>
    <row r="22335" spans="6:9" x14ac:dyDescent="0.2">
      <c r="F22335" s="310" t="s">
        <v>5460</v>
      </c>
      <c r="G22335" s="311">
        <v>53015</v>
      </c>
      <c r="H22335" s="312" t="s">
        <v>5584</v>
      </c>
      <c r="I22335" s="313" t="s">
        <v>6803</v>
      </c>
    </row>
    <row r="22336" spans="6:9" x14ac:dyDescent="0.2">
      <c r="F22336" s="310" t="s">
        <v>27492</v>
      </c>
      <c r="G22336" s="311">
        <v>53016</v>
      </c>
      <c r="H22336" s="312" t="s">
        <v>5584</v>
      </c>
      <c r="I22336" s="313" t="s">
        <v>6803</v>
      </c>
    </row>
    <row r="22337" spans="6:9" x14ac:dyDescent="0.2">
      <c r="F22337" s="310" t="s">
        <v>5461</v>
      </c>
      <c r="G22337" s="311">
        <v>53017</v>
      </c>
      <c r="H22337" s="312" t="s">
        <v>5584</v>
      </c>
      <c r="I22337" s="313" t="s">
        <v>6831</v>
      </c>
    </row>
    <row r="22338" spans="6:9" x14ac:dyDescent="0.2">
      <c r="F22338" s="310" t="s">
        <v>27493</v>
      </c>
      <c r="G22338" s="311">
        <v>53018</v>
      </c>
      <c r="H22338" s="312" t="s">
        <v>5584</v>
      </c>
      <c r="I22338" s="313" t="s">
        <v>6831</v>
      </c>
    </row>
    <row r="22339" spans="6:9" x14ac:dyDescent="0.2">
      <c r="F22339" s="310" t="s">
        <v>5463</v>
      </c>
      <c r="G22339" s="311">
        <v>53019</v>
      </c>
      <c r="H22339" s="312" t="s">
        <v>5584</v>
      </c>
      <c r="I22339" s="313" t="s">
        <v>6831</v>
      </c>
    </row>
    <row r="22340" spans="6:9" x14ac:dyDescent="0.2">
      <c r="F22340" s="310" t="s">
        <v>27494</v>
      </c>
      <c r="G22340" s="311">
        <v>53020</v>
      </c>
      <c r="H22340" s="312" t="s">
        <v>5584</v>
      </c>
      <c r="I22340" s="313" t="s">
        <v>6831</v>
      </c>
    </row>
    <row r="22341" spans="6:9" x14ac:dyDescent="0.2">
      <c r="F22341" s="310" t="s">
        <v>5464</v>
      </c>
      <c r="G22341" s="311">
        <v>53021</v>
      </c>
      <c r="H22341" s="312" t="s">
        <v>5584</v>
      </c>
      <c r="I22341" s="313" t="s">
        <v>6831</v>
      </c>
    </row>
    <row r="22342" spans="6:9" x14ac:dyDescent="0.2">
      <c r="F22342" s="310" t="s">
        <v>27495</v>
      </c>
      <c r="G22342" s="311">
        <v>53022</v>
      </c>
      <c r="H22342" s="312" t="s">
        <v>5584</v>
      </c>
      <c r="I22342" s="313" t="s">
        <v>6831</v>
      </c>
    </row>
    <row r="22343" spans="6:9" x14ac:dyDescent="0.2">
      <c r="F22343" s="310" t="s">
        <v>5465</v>
      </c>
      <c r="G22343" s="311">
        <v>53023</v>
      </c>
      <c r="H22343" s="312" t="s">
        <v>5584</v>
      </c>
      <c r="I22343" s="313" t="s">
        <v>6831</v>
      </c>
    </row>
    <row r="22344" spans="6:9" x14ac:dyDescent="0.2">
      <c r="F22344" s="310" t="s">
        <v>27496</v>
      </c>
      <c r="G22344" s="311">
        <v>53024</v>
      </c>
      <c r="H22344" s="312" t="s">
        <v>5584</v>
      </c>
      <c r="I22344" s="313" t="s">
        <v>6831</v>
      </c>
    </row>
    <row r="22345" spans="6:9" x14ac:dyDescent="0.2">
      <c r="F22345" s="310" t="s">
        <v>27497</v>
      </c>
      <c r="G22345" s="311">
        <v>53026</v>
      </c>
      <c r="H22345" s="312" t="s">
        <v>5584</v>
      </c>
      <c r="I22345" s="313" t="s">
        <v>6831</v>
      </c>
    </row>
    <row r="22346" spans="6:9" x14ac:dyDescent="0.2">
      <c r="F22346" s="310" t="s">
        <v>5468</v>
      </c>
      <c r="G22346" s="311">
        <v>53027</v>
      </c>
      <c r="H22346" s="312" t="s">
        <v>5584</v>
      </c>
      <c r="I22346" s="313" t="s">
        <v>6831</v>
      </c>
    </row>
    <row r="22347" spans="6:9" x14ac:dyDescent="0.2">
      <c r="F22347" s="310" t="s">
        <v>5470</v>
      </c>
      <c r="G22347" s="311">
        <v>53029</v>
      </c>
      <c r="H22347" s="312" t="s">
        <v>5584</v>
      </c>
      <c r="I22347" s="313" t="s">
        <v>6831</v>
      </c>
    </row>
    <row r="22348" spans="6:9" x14ac:dyDescent="0.2">
      <c r="F22348" s="310" t="s">
        <v>5471</v>
      </c>
      <c r="G22348" s="311">
        <v>53031</v>
      </c>
      <c r="H22348" s="312" t="s">
        <v>5584</v>
      </c>
      <c r="I22348" s="313" t="s">
        <v>6803</v>
      </c>
    </row>
    <row r="22349" spans="6:9" x14ac:dyDescent="0.2">
      <c r="F22349" s="310" t="s">
        <v>27498</v>
      </c>
      <c r="G22349" s="311">
        <v>53032</v>
      </c>
      <c r="H22349" s="312" t="s">
        <v>5584</v>
      </c>
      <c r="I22349" s="313" t="s">
        <v>6803</v>
      </c>
    </row>
    <row r="22350" spans="6:9" x14ac:dyDescent="0.2">
      <c r="F22350" s="310" t="s">
        <v>5472</v>
      </c>
      <c r="G22350" s="311">
        <v>53033</v>
      </c>
      <c r="H22350" s="312" t="s">
        <v>5584</v>
      </c>
      <c r="I22350" s="313" t="s">
        <v>6831</v>
      </c>
    </row>
    <row r="22351" spans="6:9" x14ac:dyDescent="0.2">
      <c r="F22351" s="310" t="s">
        <v>27499</v>
      </c>
      <c r="G22351" s="311">
        <v>53034</v>
      </c>
      <c r="H22351" s="312" t="s">
        <v>5584</v>
      </c>
      <c r="I22351" s="313" t="s">
        <v>6803</v>
      </c>
    </row>
    <row r="22352" spans="6:9" x14ac:dyDescent="0.2">
      <c r="F22352" s="310" t="s">
        <v>5474</v>
      </c>
      <c r="G22352" s="311">
        <v>53035</v>
      </c>
      <c r="H22352" s="312" t="s">
        <v>5584</v>
      </c>
      <c r="I22352" s="313" t="s">
        <v>6831</v>
      </c>
    </row>
    <row r="22353" spans="6:9" x14ac:dyDescent="0.2">
      <c r="F22353" s="310" t="s">
        <v>27500</v>
      </c>
      <c r="G22353" s="311">
        <v>53036</v>
      </c>
      <c r="H22353" s="312" t="s">
        <v>5584</v>
      </c>
      <c r="I22353" s="313" t="s">
        <v>6831</v>
      </c>
    </row>
    <row r="22354" spans="6:9" x14ac:dyDescent="0.2">
      <c r="F22354" s="310" t="s">
        <v>5476</v>
      </c>
      <c r="G22354" s="311">
        <v>53037</v>
      </c>
      <c r="H22354" s="312" t="s">
        <v>5584</v>
      </c>
      <c r="I22354" s="313" t="s">
        <v>6831</v>
      </c>
    </row>
    <row r="22355" spans="6:9" x14ac:dyDescent="0.2">
      <c r="F22355" s="310" t="s">
        <v>27501</v>
      </c>
      <c r="G22355" s="311">
        <v>53038</v>
      </c>
      <c r="H22355" s="312" t="s">
        <v>5584</v>
      </c>
      <c r="I22355" s="313" t="s">
        <v>6831</v>
      </c>
    </row>
    <row r="22356" spans="6:9" x14ac:dyDescent="0.2">
      <c r="F22356" s="310" t="s">
        <v>5478</v>
      </c>
      <c r="G22356" s="311">
        <v>53039</v>
      </c>
      <c r="H22356" s="312" t="s">
        <v>5584</v>
      </c>
      <c r="I22356" s="313" t="s">
        <v>6803</v>
      </c>
    </row>
    <row r="22357" spans="6:9" x14ac:dyDescent="0.2">
      <c r="F22357" s="310" t="s">
        <v>27502</v>
      </c>
      <c r="G22357" s="311">
        <v>53040</v>
      </c>
      <c r="H22357" s="312" t="s">
        <v>5584</v>
      </c>
      <c r="I22357" s="313" t="s">
        <v>6831</v>
      </c>
    </row>
    <row r="22358" spans="6:9" x14ac:dyDescent="0.2">
      <c r="F22358" s="310" t="s">
        <v>27503</v>
      </c>
      <c r="G22358" s="311">
        <v>53042</v>
      </c>
      <c r="H22358" s="312" t="s">
        <v>5584</v>
      </c>
      <c r="I22358" s="313" t="s">
        <v>6803</v>
      </c>
    </row>
    <row r="22359" spans="6:9" x14ac:dyDescent="0.2">
      <c r="F22359" s="310" t="s">
        <v>27504</v>
      </c>
      <c r="G22359" s="311">
        <v>53044</v>
      </c>
      <c r="H22359" s="312" t="s">
        <v>5584</v>
      </c>
      <c r="I22359" s="313" t="s">
        <v>6803</v>
      </c>
    </row>
    <row r="22360" spans="6:9" x14ac:dyDescent="0.2">
      <c r="F22360" s="310" t="s">
        <v>5481</v>
      </c>
      <c r="G22360" s="311">
        <v>53045</v>
      </c>
      <c r="H22360" s="312" t="s">
        <v>5584</v>
      </c>
      <c r="I22360" s="313" t="s">
        <v>6831</v>
      </c>
    </row>
    <row r="22361" spans="6:9" x14ac:dyDescent="0.2">
      <c r="F22361" s="310" t="s">
        <v>27505</v>
      </c>
      <c r="G22361" s="311">
        <v>53046</v>
      </c>
      <c r="H22361" s="312" t="s">
        <v>5584</v>
      </c>
      <c r="I22361" s="313" t="s">
        <v>6831</v>
      </c>
    </row>
    <row r="22362" spans="6:9" x14ac:dyDescent="0.2">
      <c r="F22362" s="310" t="s">
        <v>5483</v>
      </c>
      <c r="G22362" s="311">
        <v>53047</v>
      </c>
      <c r="H22362" s="312" t="s">
        <v>5584</v>
      </c>
      <c r="I22362" s="313" t="s">
        <v>6831</v>
      </c>
    </row>
    <row r="22363" spans="6:9" x14ac:dyDescent="0.2">
      <c r="F22363" s="310" t="s">
        <v>27506</v>
      </c>
      <c r="G22363" s="311">
        <v>53048</v>
      </c>
      <c r="H22363" s="312" t="s">
        <v>5584</v>
      </c>
      <c r="I22363" s="313" t="s">
        <v>6831</v>
      </c>
    </row>
    <row r="22364" spans="6:9" x14ac:dyDescent="0.2">
      <c r="F22364" s="310" t="s">
        <v>5485</v>
      </c>
      <c r="G22364" s="311">
        <v>53049</v>
      </c>
      <c r="H22364" s="312" t="s">
        <v>5584</v>
      </c>
      <c r="I22364" s="313" t="s">
        <v>6803</v>
      </c>
    </row>
    <row r="22365" spans="6:9" x14ac:dyDescent="0.2">
      <c r="F22365" s="310" t="s">
        <v>27507</v>
      </c>
      <c r="G22365" s="311">
        <v>53050</v>
      </c>
      <c r="H22365" s="312" t="s">
        <v>5584</v>
      </c>
      <c r="I22365" s="313" t="s">
        <v>6803</v>
      </c>
    </row>
    <row r="22366" spans="6:9" x14ac:dyDescent="0.2">
      <c r="F22366" s="310" t="s">
        <v>5487</v>
      </c>
      <c r="G22366" s="311">
        <v>53051</v>
      </c>
      <c r="H22366" s="312" t="s">
        <v>5584</v>
      </c>
      <c r="I22366" s="313" t="s">
        <v>6831</v>
      </c>
    </row>
    <row r="22367" spans="6:9" x14ac:dyDescent="0.2">
      <c r="F22367" s="310" t="s">
        <v>27508</v>
      </c>
      <c r="G22367" s="311">
        <v>53052</v>
      </c>
      <c r="H22367" s="312" t="s">
        <v>5584</v>
      </c>
      <c r="I22367" s="313" t="s">
        <v>6831</v>
      </c>
    </row>
    <row r="22368" spans="6:9" x14ac:dyDescent="0.2">
      <c r="F22368" s="310" t="s">
        <v>27509</v>
      </c>
      <c r="G22368" s="311">
        <v>53056</v>
      </c>
      <c r="H22368" s="312" t="s">
        <v>5584</v>
      </c>
      <c r="I22368" s="313" t="s">
        <v>6831</v>
      </c>
    </row>
    <row r="22369" spans="6:9" x14ac:dyDescent="0.2">
      <c r="F22369" s="310" t="s">
        <v>5491</v>
      </c>
      <c r="G22369" s="311">
        <v>53057</v>
      </c>
      <c r="H22369" s="312" t="s">
        <v>5584</v>
      </c>
      <c r="I22369" s="313" t="s">
        <v>6831</v>
      </c>
    </row>
    <row r="22370" spans="6:9" x14ac:dyDescent="0.2">
      <c r="F22370" s="310" t="s">
        <v>27510</v>
      </c>
      <c r="G22370" s="311">
        <v>53058</v>
      </c>
      <c r="H22370" s="312" t="s">
        <v>5584</v>
      </c>
      <c r="I22370" s="313" t="s">
        <v>6831</v>
      </c>
    </row>
    <row r="22371" spans="6:9" x14ac:dyDescent="0.2">
      <c r="F22371" s="310" t="s">
        <v>5493</v>
      </c>
      <c r="G22371" s="311">
        <v>53059</v>
      </c>
      <c r="H22371" s="312" t="s">
        <v>5584</v>
      </c>
      <c r="I22371" s="313" t="s">
        <v>6831</v>
      </c>
    </row>
    <row r="22372" spans="6:9" x14ac:dyDescent="0.2">
      <c r="F22372" s="310" t="s">
        <v>27511</v>
      </c>
      <c r="G22372" s="311">
        <v>53060</v>
      </c>
      <c r="H22372" s="312" t="s">
        <v>5584</v>
      </c>
      <c r="I22372" s="313" t="s">
        <v>6831</v>
      </c>
    </row>
    <row r="22373" spans="6:9" x14ac:dyDescent="0.2">
      <c r="F22373" s="310" t="s">
        <v>5495</v>
      </c>
      <c r="G22373" s="311">
        <v>53061</v>
      </c>
      <c r="H22373" s="312" t="s">
        <v>5584</v>
      </c>
      <c r="I22373" s="313" t="s">
        <v>6803</v>
      </c>
    </row>
    <row r="22374" spans="6:9" x14ac:dyDescent="0.2">
      <c r="F22374" s="310" t="s">
        <v>27512</v>
      </c>
      <c r="G22374" s="311">
        <v>53062</v>
      </c>
      <c r="H22374" s="312" t="s">
        <v>5584</v>
      </c>
      <c r="I22374" s="313" t="s">
        <v>6803</v>
      </c>
    </row>
    <row r="22375" spans="6:9" x14ac:dyDescent="0.2">
      <c r="F22375" s="310" t="s">
        <v>5497</v>
      </c>
      <c r="G22375" s="311">
        <v>53063</v>
      </c>
      <c r="H22375" s="312" t="s">
        <v>5584</v>
      </c>
      <c r="I22375" s="313" t="s">
        <v>6803</v>
      </c>
    </row>
    <row r="22376" spans="6:9" x14ac:dyDescent="0.2">
      <c r="F22376" s="310" t="s">
        <v>27513</v>
      </c>
      <c r="G22376" s="311">
        <v>53064</v>
      </c>
      <c r="H22376" s="312" t="s">
        <v>5584</v>
      </c>
      <c r="I22376" s="313" t="s">
        <v>6831</v>
      </c>
    </row>
    <row r="22377" spans="6:9" x14ac:dyDescent="0.2">
      <c r="F22377" s="310" t="s">
        <v>5498</v>
      </c>
      <c r="G22377" s="311">
        <v>53065</v>
      </c>
      <c r="H22377" s="312" t="s">
        <v>5584</v>
      </c>
      <c r="I22377" s="313" t="s">
        <v>6803</v>
      </c>
    </row>
    <row r="22378" spans="6:9" x14ac:dyDescent="0.2">
      <c r="F22378" s="310" t="s">
        <v>27514</v>
      </c>
      <c r="G22378" s="311">
        <v>53066</v>
      </c>
      <c r="H22378" s="312" t="s">
        <v>5584</v>
      </c>
      <c r="I22378" s="313" t="s">
        <v>6831</v>
      </c>
    </row>
    <row r="22379" spans="6:9" x14ac:dyDescent="0.2">
      <c r="F22379" s="310" t="s">
        <v>5501</v>
      </c>
      <c r="G22379" s="311">
        <v>53069</v>
      </c>
      <c r="H22379" s="312" t="s">
        <v>5584</v>
      </c>
      <c r="I22379" s="313" t="s">
        <v>6831</v>
      </c>
    </row>
    <row r="22380" spans="6:9" x14ac:dyDescent="0.2">
      <c r="F22380" s="310" t="s">
        <v>27515</v>
      </c>
      <c r="G22380" s="311">
        <v>53070</v>
      </c>
      <c r="H22380" s="312" t="s">
        <v>5584</v>
      </c>
      <c r="I22380" s="313" t="s">
        <v>6831</v>
      </c>
    </row>
    <row r="22381" spans="6:9" x14ac:dyDescent="0.2">
      <c r="F22381" s="310" t="s">
        <v>27516</v>
      </c>
      <c r="G22381" s="311">
        <v>53072</v>
      </c>
      <c r="H22381" s="312" t="s">
        <v>5584</v>
      </c>
      <c r="I22381" s="313" t="s">
        <v>6831</v>
      </c>
    </row>
    <row r="22382" spans="6:9" x14ac:dyDescent="0.2">
      <c r="F22382" s="310" t="s">
        <v>5505</v>
      </c>
      <c r="G22382" s="311">
        <v>53073</v>
      </c>
      <c r="H22382" s="312" t="s">
        <v>5584</v>
      </c>
      <c r="I22382" s="313" t="s">
        <v>6831</v>
      </c>
    </row>
    <row r="22383" spans="6:9" x14ac:dyDescent="0.2">
      <c r="F22383" s="310" t="s">
        <v>27517</v>
      </c>
      <c r="G22383" s="311">
        <v>53074</v>
      </c>
      <c r="H22383" s="312" t="s">
        <v>5584</v>
      </c>
      <c r="I22383" s="313" t="s">
        <v>6831</v>
      </c>
    </row>
    <row r="22384" spans="6:9" x14ac:dyDescent="0.2">
      <c r="F22384" s="310" t="s">
        <v>5507</v>
      </c>
      <c r="G22384" s="311">
        <v>53075</v>
      </c>
      <c r="H22384" s="312" t="s">
        <v>5584</v>
      </c>
      <c r="I22384" s="313" t="s">
        <v>6831</v>
      </c>
    </row>
    <row r="22385" spans="6:9" x14ac:dyDescent="0.2">
      <c r="F22385" s="310" t="s">
        <v>27518</v>
      </c>
      <c r="G22385" s="311">
        <v>53076</v>
      </c>
      <c r="H22385" s="312" t="s">
        <v>5584</v>
      </c>
      <c r="I22385" s="313" t="s">
        <v>6831</v>
      </c>
    </row>
    <row r="22386" spans="6:9" x14ac:dyDescent="0.2">
      <c r="F22386" s="310" t="s">
        <v>27519</v>
      </c>
      <c r="G22386" s="311">
        <v>53078</v>
      </c>
      <c r="H22386" s="312" t="s">
        <v>5584</v>
      </c>
      <c r="I22386" s="313" t="s">
        <v>6831</v>
      </c>
    </row>
    <row r="22387" spans="6:9" x14ac:dyDescent="0.2">
      <c r="F22387" s="310" t="s">
        <v>27520</v>
      </c>
      <c r="G22387" s="311">
        <v>53079</v>
      </c>
      <c r="H22387" s="312" t="s">
        <v>5584</v>
      </c>
      <c r="I22387" s="313" t="s">
        <v>6831</v>
      </c>
    </row>
    <row r="22388" spans="6:9" x14ac:dyDescent="0.2">
      <c r="F22388" s="310" t="s">
        <v>27521</v>
      </c>
      <c r="G22388" s="311">
        <v>53080</v>
      </c>
      <c r="H22388" s="312" t="s">
        <v>5584</v>
      </c>
      <c r="I22388" s="313" t="s">
        <v>6831</v>
      </c>
    </row>
    <row r="22389" spans="6:9" x14ac:dyDescent="0.2">
      <c r="F22389" s="310" t="s">
        <v>27522</v>
      </c>
      <c r="G22389" s="311">
        <v>53081</v>
      </c>
      <c r="H22389" s="312" t="s">
        <v>5584</v>
      </c>
      <c r="I22389" s="313" t="s">
        <v>6803</v>
      </c>
    </row>
    <row r="22390" spans="6:9" x14ac:dyDescent="0.2">
      <c r="F22390" s="310" t="s">
        <v>27523</v>
      </c>
      <c r="G22390" s="311">
        <v>53082</v>
      </c>
      <c r="H22390" s="312" t="s">
        <v>5584</v>
      </c>
      <c r="I22390" s="313" t="s">
        <v>6803</v>
      </c>
    </row>
    <row r="22391" spans="6:9" x14ac:dyDescent="0.2">
      <c r="F22391" s="310" t="s">
        <v>27524</v>
      </c>
      <c r="G22391" s="311">
        <v>53083</v>
      </c>
      <c r="H22391" s="312" t="s">
        <v>5584</v>
      </c>
      <c r="I22391" s="313" t="s">
        <v>6803</v>
      </c>
    </row>
    <row r="22392" spans="6:9" x14ac:dyDescent="0.2">
      <c r="F22392" s="310" t="s">
        <v>27525</v>
      </c>
      <c r="G22392" s="311">
        <v>53085</v>
      </c>
      <c r="H22392" s="312" t="s">
        <v>5584</v>
      </c>
      <c r="I22392" s="313" t="s">
        <v>6831</v>
      </c>
    </row>
    <row r="22393" spans="6:9" x14ac:dyDescent="0.2">
      <c r="F22393" s="310" t="s">
        <v>27526</v>
      </c>
      <c r="G22393" s="311">
        <v>53086</v>
      </c>
      <c r="H22393" s="312" t="s">
        <v>5584</v>
      </c>
      <c r="I22393" s="313" t="s">
        <v>6831</v>
      </c>
    </row>
    <row r="22394" spans="6:9" x14ac:dyDescent="0.2">
      <c r="F22394" s="310" t="s">
        <v>27527</v>
      </c>
      <c r="G22394" s="311">
        <v>53088</v>
      </c>
      <c r="H22394" s="312" t="s">
        <v>5584</v>
      </c>
      <c r="I22394" s="313" t="s">
        <v>6803</v>
      </c>
    </row>
    <row r="22395" spans="6:9" x14ac:dyDescent="0.2">
      <c r="F22395" s="310" t="s">
        <v>27528</v>
      </c>
      <c r="G22395" s="311">
        <v>53089</v>
      </c>
      <c r="H22395" s="312" t="s">
        <v>5584</v>
      </c>
      <c r="I22395" s="313" t="s">
        <v>6831</v>
      </c>
    </row>
    <row r="22396" spans="6:9" x14ac:dyDescent="0.2">
      <c r="F22396" s="310" t="s">
        <v>27529</v>
      </c>
      <c r="G22396" s="311">
        <v>53090</v>
      </c>
      <c r="H22396" s="312" t="s">
        <v>5584</v>
      </c>
      <c r="I22396" s="313" t="s">
        <v>6831</v>
      </c>
    </row>
    <row r="22397" spans="6:9" x14ac:dyDescent="0.2">
      <c r="F22397" s="310" t="s">
        <v>27530</v>
      </c>
      <c r="G22397" s="311">
        <v>53091</v>
      </c>
      <c r="H22397" s="312" t="s">
        <v>5584</v>
      </c>
      <c r="I22397" s="313" t="s">
        <v>6831</v>
      </c>
    </row>
    <row r="22398" spans="6:9" x14ac:dyDescent="0.2">
      <c r="F22398" s="310" t="s">
        <v>27531</v>
      </c>
      <c r="G22398" s="311">
        <v>53092</v>
      </c>
      <c r="H22398" s="312" t="s">
        <v>5584</v>
      </c>
      <c r="I22398" s="313" t="s">
        <v>6831</v>
      </c>
    </row>
    <row r="22399" spans="6:9" x14ac:dyDescent="0.2">
      <c r="F22399" s="310" t="s">
        <v>27532</v>
      </c>
      <c r="G22399" s="311">
        <v>53093</v>
      </c>
      <c r="H22399" s="312" t="s">
        <v>5584</v>
      </c>
      <c r="I22399" s="313" t="s">
        <v>6831</v>
      </c>
    </row>
    <row r="22400" spans="6:9" x14ac:dyDescent="0.2">
      <c r="F22400" s="310" t="s">
        <v>27533</v>
      </c>
      <c r="G22400" s="311">
        <v>53094</v>
      </c>
      <c r="H22400" s="312" t="s">
        <v>5584</v>
      </c>
      <c r="I22400" s="313" t="s">
        <v>6831</v>
      </c>
    </row>
    <row r="22401" spans="6:9" x14ac:dyDescent="0.2">
      <c r="F22401" s="310" t="s">
        <v>27534</v>
      </c>
      <c r="G22401" s="311">
        <v>53095</v>
      </c>
      <c r="H22401" s="312" t="s">
        <v>5584</v>
      </c>
      <c r="I22401" s="313" t="s">
        <v>6831</v>
      </c>
    </row>
    <row r="22402" spans="6:9" x14ac:dyDescent="0.2">
      <c r="F22402" s="310" t="s">
        <v>27535</v>
      </c>
      <c r="G22402" s="311">
        <v>53097</v>
      </c>
      <c r="H22402" s="312" t="s">
        <v>5584</v>
      </c>
      <c r="I22402" s="313" t="s">
        <v>6831</v>
      </c>
    </row>
    <row r="22403" spans="6:9" x14ac:dyDescent="0.2">
      <c r="F22403" s="310" t="s">
        <v>27536</v>
      </c>
      <c r="G22403" s="311">
        <v>53098</v>
      </c>
      <c r="H22403" s="312" t="s">
        <v>5584</v>
      </c>
      <c r="I22403" s="313" t="s">
        <v>6831</v>
      </c>
    </row>
    <row r="22404" spans="6:9" x14ac:dyDescent="0.2">
      <c r="F22404" s="310" t="s">
        <v>27537</v>
      </c>
      <c r="G22404" s="311">
        <v>53099</v>
      </c>
      <c r="H22404" s="312" t="s">
        <v>5584</v>
      </c>
      <c r="I22404" s="313" t="s">
        <v>6831</v>
      </c>
    </row>
    <row r="22405" spans="6:9" x14ac:dyDescent="0.2">
      <c r="F22405" s="310" t="s">
        <v>27538</v>
      </c>
      <c r="G22405" s="311">
        <v>53101</v>
      </c>
      <c r="H22405" s="312" t="s">
        <v>5584</v>
      </c>
      <c r="I22405" s="313" t="s">
        <v>6803</v>
      </c>
    </row>
    <row r="22406" spans="6:9" x14ac:dyDescent="0.2">
      <c r="F22406" s="310" t="s">
        <v>27539</v>
      </c>
      <c r="G22406" s="311">
        <v>53102</v>
      </c>
      <c r="H22406" s="312" t="s">
        <v>5584</v>
      </c>
      <c r="I22406" s="313" t="s">
        <v>6831</v>
      </c>
    </row>
    <row r="22407" spans="6:9" x14ac:dyDescent="0.2">
      <c r="F22407" s="310" t="s">
        <v>27540</v>
      </c>
      <c r="G22407" s="311">
        <v>53103</v>
      </c>
      <c r="H22407" s="312" t="s">
        <v>5584</v>
      </c>
      <c r="I22407" s="313" t="s">
        <v>6831</v>
      </c>
    </row>
    <row r="22408" spans="6:9" x14ac:dyDescent="0.2">
      <c r="F22408" s="310" t="s">
        <v>27541</v>
      </c>
      <c r="G22408" s="311">
        <v>53104</v>
      </c>
      <c r="H22408" s="312" t="s">
        <v>5584</v>
      </c>
      <c r="I22408" s="313" t="s">
        <v>6831</v>
      </c>
    </row>
    <row r="22409" spans="6:9" x14ac:dyDescent="0.2">
      <c r="F22409" s="310" t="s">
        <v>27542</v>
      </c>
      <c r="G22409" s="311">
        <v>53105</v>
      </c>
      <c r="H22409" s="312" t="s">
        <v>5584</v>
      </c>
      <c r="I22409" s="313" t="s">
        <v>6831</v>
      </c>
    </row>
    <row r="22410" spans="6:9" x14ac:dyDescent="0.2">
      <c r="F22410" s="310" t="s">
        <v>27543</v>
      </c>
      <c r="G22410" s="311">
        <v>53108</v>
      </c>
      <c r="H22410" s="312" t="s">
        <v>5584</v>
      </c>
      <c r="I22410" s="313" t="s">
        <v>6831</v>
      </c>
    </row>
    <row r="22411" spans="6:9" x14ac:dyDescent="0.2">
      <c r="F22411" s="310" t="s">
        <v>27544</v>
      </c>
      <c r="G22411" s="311">
        <v>53109</v>
      </c>
      <c r="H22411" s="312" t="s">
        <v>5584</v>
      </c>
      <c r="I22411" s="313" t="s">
        <v>6831</v>
      </c>
    </row>
    <row r="22412" spans="6:9" x14ac:dyDescent="0.2">
      <c r="F22412" s="310" t="s">
        <v>27545</v>
      </c>
      <c r="G22412" s="311">
        <v>53110</v>
      </c>
      <c r="H22412" s="312" t="s">
        <v>5584</v>
      </c>
      <c r="I22412" s="313" t="s">
        <v>6831</v>
      </c>
    </row>
    <row r="22413" spans="6:9" x14ac:dyDescent="0.2">
      <c r="F22413" s="310" t="s">
        <v>27546</v>
      </c>
      <c r="G22413" s="311">
        <v>53114</v>
      </c>
      <c r="H22413" s="312" t="s">
        <v>5584</v>
      </c>
      <c r="I22413" s="313" t="s">
        <v>6803</v>
      </c>
    </row>
    <row r="22414" spans="6:9" x14ac:dyDescent="0.2">
      <c r="F22414" s="310" t="s">
        <v>27547</v>
      </c>
      <c r="G22414" s="311">
        <v>53115</v>
      </c>
      <c r="H22414" s="312" t="s">
        <v>5584</v>
      </c>
      <c r="I22414" s="313" t="s">
        <v>6831</v>
      </c>
    </row>
    <row r="22415" spans="6:9" x14ac:dyDescent="0.2">
      <c r="F22415" s="310" t="s">
        <v>27548</v>
      </c>
      <c r="G22415" s="311">
        <v>53118</v>
      </c>
      <c r="H22415" s="312" t="s">
        <v>5584</v>
      </c>
      <c r="I22415" s="313" t="s">
        <v>6831</v>
      </c>
    </row>
    <row r="22416" spans="6:9" x14ac:dyDescent="0.2">
      <c r="F22416" s="310" t="s">
        <v>27549</v>
      </c>
      <c r="G22416" s="311">
        <v>53119</v>
      </c>
      <c r="H22416" s="312" t="s">
        <v>5584</v>
      </c>
      <c r="I22416" s="313" t="s">
        <v>6831</v>
      </c>
    </row>
    <row r="22417" spans="6:9" x14ac:dyDescent="0.2">
      <c r="F22417" s="310" t="s">
        <v>27550</v>
      </c>
      <c r="G22417" s="311">
        <v>53120</v>
      </c>
      <c r="H22417" s="312" t="s">
        <v>5584</v>
      </c>
      <c r="I22417" s="313" t="s">
        <v>6831</v>
      </c>
    </row>
    <row r="22418" spans="6:9" x14ac:dyDescent="0.2">
      <c r="F22418" s="310" t="s">
        <v>27551</v>
      </c>
      <c r="G22418" s="311">
        <v>53121</v>
      </c>
      <c r="H22418" s="312" t="s">
        <v>5584</v>
      </c>
      <c r="I22418" s="313" t="s">
        <v>6831</v>
      </c>
    </row>
    <row r="22419" spans="6:9" x14ac:dyDescent="0.2">
      <c r="F22419" s="310" t="s">
        <v>27552</v>
      </c>
      <c r="G22419" s="311">
        <v>53122</v>
      </c>
      <c r="H22419" s="312" t="s">
        <v>5584</v>
      </c>
      <c r="I22419" s="313" t="s">
        <v>6831</v>
      </c>
    </row>
    <row r="22420" spans="6:9" x14ac:dyDescent="0.2">
      <c r="F22420" s="310" t="s">
        <v>27553</v>
      </c>
      <c r="G22420" s="311">
        <v>53125</v>
      </c>
      <c r="H22420" s="312" t="s">
        <v>5584</v>
      </c>
      <c r="I22420" s="313" t="s">
        <v>6803</v>
      </c>
    </row>
    <row r="22421" spans="6:9" x14ac:dyDescent="0.2">
      <c r="F22421" s="310" t="s">
        <v>27554</v>
      </c>
      <c r="G22421" s="311">
        <v>53126</v>
      </c>
      <c r="H22421" s="312" t="s">
        <v>5584</v>
      </c>
      <c r="I22421" s="313" t="s">
        <v>6831</v>
      </c>
    </row>
    <row r="22422" spans="6:9" x14ac:dyDescent="0.2">
      <c r="F22422" s="310" t="s">
        <v>27555</v>
      </c>
      <c r="G22422" s="311">
        <v>53127</v>
      </c>
      <c r="H22422" s="312" t="s">
        <v>5584</v>
      </c>
      <c r="I22422" s="313" t="s">
        <v>6831</v>
      </c>
    </row>
    <row r="22423" spans="6:9" x14ac:dyDescent="0.2">
      <c r="F22423" s="310" t="s">
        <v>27556</v>
      </c>
      <c r="G22423" s="311">
        <v>53128</v>
      </c>
      <c r="H22423" s="312" t="s">
        <v>5584</v>
      </c>
      <c r="I22423" s="313" t="s">
        <v>6803</v>
      </c>
    </row>
    <row r="22424" spans="6:9" x14ac:dyDescent="0.2">
      <c r="F22424" s="310" t="s">
        <v>27557</v>
      </c>
      <c r="G22424" s="311">
        <v>53129</v>
      </c>
      <c r="H22424" s="312" t="s">
        <v>5584</v>
      </c>
      <c r="I22424" s="313" t="s">
        <v>6831</v>
      </c>
    </row>
    <row r="22425" spans="6:9" x14ac:dyDescent="0.2">
      <c r="F22425" s="310" t="s">
        <v>27558</v>
      </c>
      <c r="G22425" s="311">
        <v>53130</v>
      </c>
      <c r="H22425" s="312" t="s">
        <v>5584</v>
      </c>
      <c r="I22425" s="313" t="s">
        <v>6831</v>
      </c>
    </row>
    <row r="22426" spans="6:9" x14ac:dyDescent="0.2">
      <c r="F22426" s="310" t="s">
        <v>27559</v>
      </c>
      <c r="G22426" s="311">
        <v>53132</v>
      </c>
      <c r="H22426" s="312" t="s">
        <v>5584</v>
      </c>
      <c r="I22426" s="313" t="s">
        <v>6831</v>
      </c>
    </row>
    <row r="22427" spans="6:9" x14ac:dyDescent="0.2">
      <c r="F22427" s="310" t="s">
        <v>27560</v>
      </c>
      <c r="G22427" s="311">
        <v>53137</v>
      </c>
      <c r="H22427" s="312" t="s">
        <v>5584</v>
      </c>
      <c r="I22427" s="313" t="s">
        <v>6831</v>
      </c>
    </row>
    <row r="22428" spans="6:9" x14ac:dyDescent="0.2">
      <c r="F22428" s="310" t="s">
        <v>27561</v>
      </c>
      <c r="G22428" s="311">
        <v>53138</v>
      </c>
      <c r="H22428" s="312" t="s">
        <v>5584</v>
      </c>
      <c r="I22428" s="313" t="s">
        <v>6831</v>
      </c>
    </row>
    <row r="22429" spans="6:9" x14ac:dyDescent="0.2">
      <c r="F22429" s="310" t="s">
        <v>27562</v>
      </c>
      <c r="G22429" s="311">
        <v>53139</v>
      </c>
      <c r="H22429" s="312" t="s">
        <v>5584</v>
      </c>
      <c r="I22429" s="313" t="s">
        <v>6831</v>
      </c>
    </row>
    <row r="22430" spans="6:9" x14ac:dyDescent="0.2">
      <c r="F22430" s="310" t="s">
        <v>27563</v>
      </c>
      <c r="G22430" s="311">
        <v>53140</v>
      </c>
      <c r="H22430" s="312" t="s">
        <v>5584</v>
      </c>
      <c r="I22430" s="313" t="s">
        <v>6831</v>
      </c>
    </row>
    <row r="22431" spans="6:9" x14ac:dyDescent="0.2">
      <c r="F22431" s="310" t="s">
        <v>27564</v>
      </c>
      <c r="G22431" s="311">
        <v>53141</v>
      </c>
      <c r="H22431" s="312" t="s">
        <v>5584</v>
      </c>
      <c r="I22431" s="313" t="s">
        <v>6831</v>
      </c>
    </row>
    <row r="22432" spans="6:9" x14ac:dyDescent="0.2">
      <c r="F22432" s="310" t="s">
        <v>27565</v>
      </c>
      <c r="G22432" s="311">
        <v>53142</v>
      </c>
      <c r="H22432" s="312" t="s">
        <v>5584</v>
      </c>
      <c r="I22432" s="313" t="s">
        <v>6831</v>
      </c>
    </row>
    <row r="22433" spans="6:9" x14ac:dyDescent="0.2">
      <c r="F22433" s="310" t="s">
        <v>27566</v>
      </c>
      <c r="G22433" s="311">
        <v>53143</v>
      </c>
      <c r="H22433" s="312" t="s">
        <v>5584</v>
      </c>
      <c r="I22433" s="313" t="s">
        <v>6831</v>
      </c>
    </row>
    <row r="22434" spans="6:9" x14ac:dyDescent="0.2">
      <c r="F22434" s="310" t="s">
        <v>27567</v>
      </c>
      <c r="G22434" s="311">
        <v>53144</v>
      </c>
      <c r="H22434" s="312" t="s">
        <v>5584</v>
      </c>
      <c r="I22434" s="313" t="s">
        <v>6831</v>
      </c>
    </row>
    <row r="22435" spans="6:9" x14ac:dyDescent="0.2">
      <c r="F22435" s="310" t="s">
        <v>27568</v>
      </c>
      <c r="G22435" s="311">
        <v>53146</v>
      </c>
      <c r="H22435" s="312" t="s">
        <v>5584</v>
      </c>
      <c r="I22435" s="313" t="s">
        <v>6831</v>
      </c>
    </row>
    <row r="22436" spans="6:9" x14ac:dyDescent="0.2">
      <c r="F22436" s="310" t="s">
        <v>27569</v>
      </c>
      <c r="G22436" s="311">
        <v>53147</v>
      </c>
      <c r="H22436" s="312" t="s">
        <v>5584</v>
      </c>
      <c r="I22436" s="313" t="s">
        <v>6803</v>
      </c>
    </row>
    <row r="22437" spans="6:9" x14ac:dyDescent="0.2">
      <c r="F22437" s="310" t="s">
        <v>27570</v>
      </c>
      <c r="G22437" s="311">
        <v>53148</v>
      </c>
      <c r="H22437" s="312" t="s">
        <v>5584</v>
      </c>
      <c r="I22437" s="313" t="s">
        <v>6831</v>
      </c>
    </row>
    <row r="22438" spans="6:9" x14ac:dyDescent="0.2">
      <c r="F22438" s="310" t="s">
        <v>27571</v>
      </c>
      <c r="G22438" s="311">
        <v>53149</v>
      </c>
      <c r="H22438" s="312" t="s">
        <v>5584</v>
      </c>
      <c r="I22438" s="313" t="s">
        <v>6831</v>
      </c>
    </row>
    <row r="22439" spans="6:9" x14ac:dyDescent="0.2">
      <c r="F22439" s="310" t="s">
        <v>27572</v>
      </c>
      <c r="G22439" s="311">
        <v>53150</v>
      </c>
      <c r="H22439" s="312" t="s">
        <v>5584</v>
      </c>
      <c r="I22439" s="313" t="s">
        <v>6831</v>
      </c>
    </row>
    <row r="22440" spans="6:9" x14ac:dyDescent="0.2">
      <c r="F22440" s="310" t="s">
        <v>27573</v>
      </c>
      <c r="G22440" s="311">
        <v>53151</v>
      </c>
      <c r="H22440" s="312" t="s">
        <v>5584</v>
      </c>
      <c r="I22440" s="313" t="s">
        <v>6831</v>
      </c>
    </row>
    <row r="22441" spans="6:9" x14ac:dyDescent="0.2">
      <c r="F22441" s="310" t="s">
        <v>27574</v>
      </c>
      <c r="G22441" s="311">
        <v>53152</v>
      </c>
      <c r="H22441" s="312" t="s">
        <v>5584</v>
      </c>
      <c r="I22441" s="313" t="s">
        <v>6831</v>
      </c>
    </row>
    <row r="22442" spans="6:9" x14ac:dyDescent="0.2">
      <c r="F22442" s="310" t="s">
        <v>27575</v>
      </c>
      <c r="G22442" s="311">
        <v>53153</v>
      </c>
      <c r="H22442" s="312" t="s">
        <v>5584</v>
      </c>
      <c r="I22442" s="313" t="s">
        <v>6831</v>
      </c>
    </row>
    <row r="22443" spans="6:9" x14ac:dyDescent="0.2">
      <c r="F22443" s="310" t="s">
        <v>27576</v>
      </c>
      <c r="G22443" s="311">
        <v>53154</v>
      </c>
      <c r="H22443" s="312" t="s">
        <v>5584</v>
      </c>
      <c r="I22443" s="313" t="s">
        <v>6831</v>
      </c>
    </row>
    <row r="22444" spans="6:9" x14ac:dyDescent="0.2">
      <c r="F22444" s="310" t="s">
        <v>27577</v>
      </c>
      <c r="G22444" s="311">
        <v>53156</v>
      </c>
      <c r="H22444" s="312" t="s">
        <v>5584</v>
      </c>
      <c r="I22444" s="313" t="s">
        <v>6831</v>
      </c>
    </row>
    <row r="22445" spans="6:9" x14ac:dyDescent="0.2">
      <c r="F22445" s="310" t="s">
        <v>27578</v>
      </c>
      <c r="G22445" s="311">
        <v>53157</v>
      </c>
      <c r="H22445" s="312" t="s">
        <v>5584</v>
      </c>
      <c r="I22445" s="313" t="s">
        <v>6803</v>
      </c>
    </row>
    <row r="22446" spans="6:9" x14ac:dyDescent="0.2">
      <c r="F22446" s="310" t="s">
        <v>27579</v>
      </c>
      <c r="G22446" s="311">
        <v>53158</v>
      </c>
      <c r="H22446" s="312" t="s">
        <v>5584</v>
      </c>
      <c r="I22446" s="313" t="s">
        <v>6831</v>
      </c>
    </row>
    <row r="22447" spans="6:9" x14ac:dyDescent="0.2">
      <c r="F22447" s="310" t="s">
        <v>27580</v>
      </c>
      <c r="G22447" s="311">
        <v>53159</v>
      </c>
      <c r="H22447" s="312" t="s">
        <v>5584</v>
      </c>
      <c r="I22447" s="313" t="s">
        <v>6803</v>
      </c>
    </row>
    <row r="22448" spans="6:9" x14ac:dyDescent="0.2">
      <c r="F22448" s="310" t="s">
        <v>27581</v>
      </c>
      <c r="G22448" s="311">
        <v>53167</v>
      </c>
      <c r="H22448" s="312" t="s">
        <v>5584</v>
      </c>
      <c r="I22448" s="313" t="s">
        <v>6831</v>
      </c>
    </row>
    <row r="22449" spans="6:9" x14ac:dyDescent="0.2">
      <c r="F22449" s="310" t="s">
        <v>27582</v>
      </c>
      <c r="G22449" s="311">
        <v>53168</v>
      </c>
      <c r="H22449" s="312" t="s">
        <v>5584</v>
      </c>
      <c r="I22449" s="313" t="s">
        <v>6831</v>
      </c>
    </row>
    <row r="22450" spans="6:9" x14ac:dyDescent="0.2">
      <c r="F22450" s="310" t="s">
        <v>27583</v>
      </c>
      <c r="G22450" s="311">
        <v>53170</v>
      </c>
      <c r="H22450" s="312" t="s">
        <v>5584</v>
      </c>
      <c r="I22450" s="313" t="s">
        <v>6831</v>
      </c>
    </row>
    <row r="22451" spans="6:9" x14ac:dyDescent="0.2">
      <c r="F22451" s="310" t="s">
        <v>27584</v>
      </c>
      <c r="G22451" s="311">
        <v>53171</v>
      </c>
      <c r="H22451" s="312" t="s">
        <v>5584</v>
      </c>
      <c r="I22451" s="313" t="s">
        <v>6831</v>
      </c>
    </row>
    <row r="22452" spans="6:9" x14ac:dyDescent="0.2">
      <c r="F22452" s="310" t="s">
        <v>27585</v>
      </c>
      <c r="G22452" s="311">
        <v>53172</v>
      </c>
      <c r="H22452" s="312" t="s">
        <v>5584</v>
      </c>
      <c r="I22452" s="313" t="s">
        <v>6831</v>
      </c>
    </row>
    <row r="22453" spans="6:9" x14ac:dyDescent="0.2">
      <c r="F22453" s="310" t="s">
        <v>27586</v>
      </c>
      <c r="G22453" s="311">
        <v>53176</v>
      </c>
      <c r="H22453" s="312" t="s">
        <v>5584</v>
      </c>
      <c r="I22453" s="313" t="s">
        <v>6831</v>
      </c>
    </row>
    <row r="22454" spans="6:9" x14ac:dyDescent="0.2">
      <c r="F22454" s="310" t="s">
        <v>27587</v>
      </c>
      <c r="G22454" s="311">
        <v>53177</v>
      </c>
      <c r="H22454" s="312" t="s">
        <v>5584</v>
      </c>
      <c r="I22454" s="313" t="s">
        <v>6831</v>
      </c>
    </row>
    <row r="22455" spans="6:9" x14ac:dyDescent="0.2">
      <c r="F22455" s="310" t="s">
        <v>27588</v>
      </c>
      <c r="G22455" s="311">
        <v>53178</v>
      </c>
      <c r="H22455" s="312" t="s">
        <v>5584</v>
      </c>
      <c r="I22455" s="313" t="s">
        <v>6831</v>
      </c>
    </row>
    <row r="22456" spans="6:9" x14ac:dyDescent="0.2">
      <c r="F22456" s="310" t="s">
        <v>27589</v>
      </c>
      <c r="G22456" s="311">
        <v>53179</v>
      </c>
      <c r="H22456" s="312" t="s">
        <v>5584</v>
      </c>
      <c r="I22456" s="313" t="s">
        <v>6831</v>
      </c>
    </row>
    <row r="22457" spans="6:9" x14ac:dyDescent="0.2">
      <c r="F22457" s="310" t="s">
        <v>27590</v>
      </c>
      <c r="G22457" s="311">
        <v>53181</v>
      </c>
      <c r="H22457" s="312" t="s">
        <v>5584</v>
      </c>
      <c r="I22457" s="313" t="s">
        <v>6803</v>
      </c>
    </row>
    <row r="22458" spans="6:9" x14ac:dyDescent="0.2">
      <c r="F22458" s="310" t="s">
        <v>27591</v>
      </c>
      <c r="G22458" s="311">
        <v>53182</v>
      </c>
      <c r="H22458" s="312" t="s">
        <v>5584</v>
      </c>
      <c r="I22458" s="313" t="s">
        <v>6831</v>
      </c>
    </row>
    <row r="22459" spans="6:9" x14ac:dyDescent="0.2">
      <c r="F22459" s="310" t="s">
        <v>27592</v>
      </c>
      <c r="G22459" s="311">
        <v>53183</v>
      </c>
      <c r="H22459" s="312" t="s">
        <v>5584</v>
      </c>
      <c r="I22459" s="313" t="s">
        <v>6831</v>
      </c>
    </row>
    <row r="22460" spans="6:9" x14ac:dyDescent="0.2">
      <c r="F22460" s="310" t="s">
        <v>27593</v>
      </c>
      <c r="G22460" s="311">
        <v>53184</v>
      </c>
      <c r="H22460" s="312" t="s">
        <v>5584</v>
      </c>
      <c r="I22460" s="313" t="s">
        <v>6803</v>
      </c>
    </row>
    <row r="22461" spans="6:9" x14ac:dyDescent="0.2">
      <c r="F22461" s="310" t="s">
        <v>27594</v>
      </c>
      <c r="G22461" s="311">
        <v>53185</v>
      </c>
      <c r="H22461" s="312" t="s">
        <v>5584</v>
      </c>
      <c r="I22461" s="313" t="s">
        <v>6831</v>
      </c>
    </row>
    <row r="22462" spans="6:9" x14ac:dyDescent="0.2">
      <c r="F22462" s="310" t="s">
        <v>27595</v>
      </c>
      <c r="G22462" s="311">
        <v>53186</v>
      </c>
      <c r="H22462" s="312" t="s">
        <v>5584</v>
      </c>
      <c r="I22462" s="313" t="s">
        <v>6831</v>
      </c>
    </row>
    <row r="22463" spans="6:9" x14ac:dyDescent="0.2">
      <c r="F22463" s="310" t="s">
        <v>27596</v>
      </c>
      <c r="G22463" s="311">
        <v>53187</v>
      </c>
      <c r="H22463" s="312" t="s">
        <v>5584</v>
      </c>
      <c r="I22463" s="313" t="s">
        <v>6831</v>
      </c>
    </row>
    <row r="22464" spans="6:9" x14ac:dyDescent="0.2">
      <c r="F22464" s="310" t="s">
        <v>27597</v>
      </c>
      <c r="G22464" s="311">
        <v>53188</v>
      </c>
      <c r="H22464" s="312" t="s">
        <v>5584</v>
      </c>
      <c r="I22464" s="313" t="s">
        <v>6831</v>
      </c>
    </row>
    <row r="22465" spans="6:9" x14ac:dyDescent="0.2">
      <c r="F22465" s="310" t="s">
        <v>27598</v>
      </c>
      <c r="G22465" s="311">
        <v>53189</v>
      </c>
      <c r="H22465" s="312" t="s">
        <v>5584</v>
      </c>
      <c r="I22465" s="313" t="s">
        <v>6831</v>
      </c>
    </row>
    <row r="22466" spans="6:9" x14ac:dyDescent="0.2">
      <c r="F22466" s="310" t="s">
        <v>27599</v>
      </c>
      <c r="G22466" s="311">
        <v>53190</v>
      </c>
      <c r="H22466" s="312" t="s">
        <v>5584</v>
      </c>
      <c r="I22466" s="313" t="s">
        <v>6831</v>
      </c>
    </row>
    <row r="22467" spans="6:9" x14ac:dyDescent="0.2">
      <c r="F22467" s="310" t="s">
        <v>27600</v>
      </c>
      <c r="G22467" s="311">
        <v>53191</v>
      </c>
      <c r="H22467" s="312" t="s">
        <v>5584</v>
      </c>
      <c r="I22467" s="313" t="s">
        <v>6803</v>
      </c>
    </row>
    <row r="22468" spans="6:9" x14ac:dyDescent="0.2">
      <c r="F22468" s="310" t="s">
        <v>27601</v>
      </c>
      <c r="G22468" s="311">
        <v>53192</v>
      </c>
      <c r="H22468" s="312" t="s">
        <v>5584</v>
      </c>
      <c r="I22468" s="313" t="s">
        <v>6831</v>
      </c>
    </row>
    <row r="22469" spans="6:9" x14ac:dyDescent="0.2">
      <c r="F22469" s="310" t="s">
        <v>27602</v>
      </c>
      <c r="G22469" s="311">
        <v>53194</v>
      </c>
      <c r="H22469" s="312" t="s">
        <v>5584</v>
      </c>
      <c r="I22469" s="313" t="s">
        <v>6831</v>
      </c>
    </row>
    <row r="22470" spans="6:9" x14ac:dyDescent="0.2">
      <c r="F22470" s="310" t="s">
        <v>27603</v>
      </c>
      <c r="G22470" s="311">
        <v>53195</v>
      </c>
      <c r="H22470" s="312" t="s">
        <v>5584</v>
      </c>
      <c r="I22470" s="313" t="s">
        <v>6803</v>
      </c>
    </row>
    <row r="22471" spans="6:9" x14ac:dyDescent="0.2">
      <c r="F22471" s="322" t="s">
        <v>27604</v>
      </c>
      <c r="G22471" s="316">
        <v>53199</v>
      </c>
      <c r="H22471" s="323" t="s">
        <v>5584</v>
      </c>
      <c r="I22471" s="313" t="s">
        <v>6831</v>
      </c>
    </row>
    <row r="22472" spans="6:9" x14ac:dyDescent="0.2">
      <c r="F22472" s="310" t="s">
        <v>27605</v>
      </c>
      <c r="G22472" s="311">
        <v>53201</v>
      </c>
      <c r="H22472" s="312" t="s">
        <v>5584</v>
      </c>
      <c r="I22472" s="313" t="s">
        <v>6831</v>
      </c>
    </row>
    <row r="22473" spans="6:9" x14ac:dyDescent="0.2">
      <c r="F22473" s="310" t="s">
        <v>27606</v>
      </c>
      <c r="G22473" s="311">
        <v>53202</v>
      </c>
      <c r="H22473" s="312" t="s">
        <v>5584</v>
      </c>
      <c r="I22473" s="313" t="s">
        <v>6831</v>
      </c>
    </row>
    <row r="22474" spans="6:9" x14ac:dyDescent="0.2">
      <c r="F22474" s="310" t="s">
        <v>27607</v>
      </c>
      <c r="G22474" s="311">
        <v>53203</v>
      </c>
      <c r="H22474" s="312" t="s">
        <v>5584</v>
      </c>
      <c r="I22474" s="313" t="s">
        <v>6831</v>
      </c>
    </row>
    <row r="22475" spans="6:9" x14ac:dyDescent="0.2">
      <c r="F22475" s="310" t="s">
        <v>27608</v>
      </c>
      <c r="G22475" s="311">
        <v>53204</v>
      </c>
      <c r="H22475" s="312" t="s">
        <v>5584</v>
      </c>
      <c r="I22475" s="313" t="s">
        <v>6831</v>
      </c>
    </row>
    <row r="22476" spans="6:9" x14ac:dyDescent="0.2">
      <c r="F22476" s="310" t="s">
        <v>27609</v>
      </c>
      <c r="G22476" s="311">
        <v>53205</v>
      </c>
      <c r="H22476" s="312" t="s">
        <v>5584</v>
      </c>
      <c r="I22476" s="313" t="s">
        <v>6831</v>
      </c>
    </row>
    <row r="22477" spans="6:9" x14ac:dyDescent="0.2">
      <c r="F22477" s="310" t="s">
        <v>27610</v>
      </c>
      <c r="G22477" s="311">
        <v>53206</v>
      </c>
      <c r="H22477" s="312" t="s">
        <v>5584</v>
      </c>
      <c r="I22477" s="313" t="s">
        <v>6831</v>
      </c>
    </row>
    <row r="22478" spans="6:9" x14ac:dyDescent="0.2">
      <c r="F22478" s="310" t="s">
        <v>27611</v>
      </c>
      <c r="G22478" s="311">
        <v>53207</v>
      </c>
      <c r="H22478" s="312" t="s">
        <v>5584</v>
      </c>
      <c r="I22478" s="313" t="s">
        <v>6831</v>
      </c>
    </row>
    <row r="22479" spans="6:9" x14ac:dyDescent="0.2">
      <c r="F22479" s="310" t="s">
        <v>27612</v>
      </c>
      <c r="G22479" s="311">
        <v>53208</v>
      </c>
      <c r="H22479" s="312" t="s">
        <v>5584</v>
      </c>
      <c r="I22479" s="313" t="s">
        <v>6831</v>
      </c>
    </row>
    <row r="22480" spans="6:9" x14ac:dyDescent="0.2">
      <c r="F22480" s="310" t="s">
        <v>27613</v>
      </c>
      <c r="G22480" s="311">
        <v>53209</v>
      </c>
      <c r="H22480" s="312" t="s">
        <v>5584</v>
      </c>
      <c r="I22480" s="313" t="s">
        <v>6831</v>
      </c>
    </row>
    <row r="22481" spans="6:9" x14ac:dyDescent="0.2">
      <c r="F22481" s="310" t="s">
        <v>27614</v>
      </c>
      <c r="G22481" s="311">
        <v>53210</v>
      </c>
      <c r="H22481" s="312" t="s">
        <v>5584</v>
      </c>
      <c r="I22481" s="313" t="s">
        <v>6831</v>
      </c>
    </row>
    <row r="22482" spans="6:9" x14ac:dyDescent="0.2">
      <c r="F22482" s="310" t="s">
        <v>27615</v>
      </c>
      <c r="G22482" s="311">
        <v>53211</v>
      </c>
      <c r="H22482" s="312" t="s">
        <v>5584</v>
      </c>
      <c r="I22482" s="313" t="s">
        <v>6831</v>
      </c>
    </row>
    <row r="22483" spans="6:9" x14ac:dyDescent="0.2">
      <c r="F22483" s="310" t="s">
        <v>27616</v>
      </c>
      <c r="G22483" s="311">
        <v>53212</v>
      </c>
      <c r="H22483" s="312" t="s">
        <v>5584</v>
      </c>
      <c r="I22483" s="313" t="s">
        <v>6831</v>
      </c>
    </row>
    <row r="22484" spans="6:9" x14ac:dyDescent="0.2">
      <c r="F22484" s="310" t="s">
        <v>27617</v>
      </c>
      <c r="G22484" s="311">
        <v>53213</v>
      </c>
      <c r="H22484" s="312" t="s">
        <v>5584</v>
      </c>
      <c r="I22484" s="313" t="s">
        <v>6831</v>
      </c>
    </row>
    <row r="22485" spans="6:9" x14ac:dyDescent="0.2">
      <c r="F22485" s="310" t="s">
        <v>27618</v>
      </c>
      <c r="G22485" s="311">
        <v>53214</v>
      </c>
      <c r="H22485" s="312" t="s">
        <v>5584</v>
      </c>
      <c r="I22485" s="313" t="s">
        <v>6831</v>
      </c>
    </row>
    <row r="22486" spans="6:9" x14ac:dyDescent="0.2">
      <c r="F22486" s="310" t="s">
        <v>27619</v>
      </c>
      <c r="G22486" s="311">
        <v>53215</v>
      </c>
      <c r="H22486" s="312" t="s">
        <v>5584</v>
      </c>
      <c r="I22486" s="313" t="s">
        <v>6831</v>
      </c>
    </row>
    <row r="22487" spans="6:9" x14ac:dyDescent="0.2">
      <c r="F22487" s="310" t="s">
        <v>27620</v>
      </c>
      <c r="G22487" s="311">
        <v>53216</v>
      </c>
      <c r="H22487" s="312" t="s">
        <v>5584</v>
      </c>
      <c r="I22487" s="313" t="s">
        <v>6831</v>
      </c>
    </row>
    <row r="22488" spans="6:9" x14ac:dyDescent="0.2">
      <c r="F22488" s="310" t="s">
        <v>27621</v>
      </c>
      <c r="G22488" s="311">
        <v>53217</v>
      </c>
      <c r="H22488" s="312" t="s">
        <v>5584</v>
      </c>
      <c r="I22488" s="313" t="s">
        <v>6831</v>
      </c>
    </row>
    <row r="22489" spans="6:9" x14ac:dyDescent="0.2">
      <c r="F22489" s="310" t="s">
        <v>27622</v>
      </c>
      <c r="G22489" s="311">
        <v>53218</v>
      </c>
      <c r="H22489" s="312" t="s">
        <v>5584</v>
      </c>
      <c r="I22489" s="313" t="s">
        <v>6831</v>
      </c>
    </row>
    <row r="22490" spans="6:9" x14ac:dyDescent="0.2">
      <c r="F22490" s="310" t="s">
        <v>27623</v>
      </c>
      <c r="G22490" s="311">
        <v>53219</v>
      </c>
      <c r="H22490" s="312" t="s">
        <v>5584</v>
      </c>
      <c r="I22490" s="313" t="s">
        <v>6831</v>
      </c>
    </row>
    <row r="22491" spans="6:9" x14ac:dyDescent="0.2">
      <c r="F22491" s="310" t="s">
        <v>27624</v>
      </c>
      <c r="G22491" s="311">
        <v>53220</v>
      </c>
      <c r="H22491" s="312" t="s">
        <v>5584</v>
      </c>
      <c r="I22491" s="313" t="s">
        <v>6831</v>
      </c>
    </row>
    <row r="22492" spans="6:9" x14ac:dyDescent="0.2">
      <c r="F22492" s="310" t="s">
        <v>27625</v>
      </c>
      <c r="G22492" s="311">
        <v>53221</v>
      </c>
      <c r="H22492" s="312" t="s">
        <v>5584</v>
      </c>
      <c r="I22492" s="313" t="s">
        <v>6831</v>
      </c>
    </row>
    <row r="22493" spans="6:9" x14ac:dyDescent="0.2">
      <c r="F22493" s="310" t="s">
        <v>27626</v>
      </c>
      <c r="G22493" s="311">
        <v>53222</v>
      </c>
      <c r="H22493" s="312" t="s">
        <v>5584</v>
      </c>
      <c r="I22493" s="313" t="s">
        <v>6831</v>
      </c>
    </row>
    <row r="22494" spans="6:9" x14ac:dyDescent="0.2">
      <c r="F22494" s="310" t="s">
        <v>27627</v>
      </c>
      <c r="G22494" s="311">
        <v>53223</v>
      </c>
      <c r="H22494" s="312" t="s">
        <v>5584</v>
      </c>
      <c r="I22494" s="313" t="s">
        <v>6831</v>
      </c>
    </row>
    <row r="22495" spans="6:9" x14ac:dyDescent="0.2">
      <c r="F22495" s="310" t="s">
        <v>27628</v>
      </c>
      <c r="G22495" s="311">
        <v>53224</v>
      </c>
      <c r="H22495" s="312" t="s">
        <v>5584</v>
      </c>
      <c r="I22495" s="313" t="s">
        <v>6831</v>
      </c>
    </row>
    <row r="22496" spans="6:9" x14ac:dyDescent="0.2">
      <c r="F22496" s="310" t="s">
        <v>27629</v>
      </c>
      <c r="G22496" s="311">
        <v>53225</v>
      </c>
      <c r="H22496" s="312" t="s">
        <v>5584</v>
      </c>
      <c r="I22496" s="313" t="s">
        <v>6831</v>
      </c>
    </row>
    <row r="22497" spans="6:9" x14ac:dyDescent="0.2">
      <c r="F22497" s="310" t="s">
        <v>27630</v>
      </c>
      <c r="G22497" s="311">
        <v>53226</v>
      </c>
      <c r="H22497" s="312" t="s">
        <v>5584</v>
      </c>
      <c r="I22497" s="313" t="s">
        <v>6831</v>
      </c>
    </row>
    <row r="22498" spans="6:9" x14ac:dyDescent="0.2">
      <c r="F22498" s="310" t="s">
        <v>27631</v>
      </c>
      <c r="G22498" s="311">
        <v>53227</v>
      </c>
      <c r="H22498" s="312" t="s">
        <v>5584</v>
      </c>
      <c r="I22498" s="313" t="s">
        <v>6831</v>
      </c>
    </row>
    <row r="22499" spans="6:9" x14ac:dyDescent="0.2">
      <c r="F22499" s="310" t="s">
        <v>27632</v>
      </c>
      <c r="G22499" s="311">
        <v>53228</v>
      </c>
      <c r="H22499" s="312" t="s">
        <v>5584</v>
      </c>
      <c r="I22499" s="313" t="s">
        <v>6831</v>
      </c>
    </row>
    <row r="22500" spans="6:9" x14ac:dyDescent="0.2">
      <c r="F22500" s="310" t="s">
        <v>27633</v>
      </c>
      <c r="G22500" s="311">
        <v>53233</v>
      </c>
      <c r="H22500" s="312" t="s">
        <v>5584</v>
      </c>
      <c r="I22500" s="313" t="s">
        <v>6831</v>
      </c>
    </row>
    <row r="22501" spans="6:9" x14ac:dyDescent="0.2">
      <c r="F22501" s="310" t="s">
        <v>27634</v>
      </c>
      <c r="G22501" s="311">
        <v>53234</v>
      </c>
      <c r="H22501" s="312" t="s">
        <v>5584</v>
      </c>
      <c r="I22501" s="313" t="s">
        <v>6831</v>
      </c>
    </row>
    <row r="22502" spans="6:9" x14ac:dyDescent="0.2">
      <c r="F22502" s="310" t="s">
        <v>27635</v>
      </c>
      <c r="G22502" s="311">
        <v>53235</v>
      </c>
      <c r="H22502" s="312" t="s">
        <v>5584</v>
      </c>
      <c r="I22502" s="313" t="s">
        <v>6831</v>
      </c>
    </row>
    <row r="22503" spans="6:9" x14ac:dyDescent="0.2">
      <c r="F22503" s="310" t="s">
        <v>27636</v>
      </c>
      <c r="G22503" s="311">
        <v>53237</v>
      </c>
      <c r="H22503" s="312" t="s">
        <v>5584</v>
      </c>
      <c r="I22503" s="313" t="s">
        <v>6831</v>
      </c>
    </row>
    <row r="22504" spans="6:9" x14ac:dyDescent="0.2">
      <c r="F22504" s="322" t="s">
        <v>27637</v>
      </c>
      <c r="G22504" s="316">
        <v>53244</v>
      </c>
      <c r="H22504" s="323" t="s">
        <v>5584</v>
      </c>
      <c r="I22504" s="313" t="s">
        <v>6831</v>
      </c>
    </row>
    <row r="22505" spans="6:9" x14ac:dyDescent="0.2">
      <c r="F22505" s="310" t="s">
        <v>27638</v>
      </c>
      <c r="G22505" s="311">
        <v>53259</v>
      </c>
      <c r="H22505" s="312" t="s">
        <v>5584</v>
      </c>
      <c r="I22505" s="313" t="s">
        <v>6831</v>
      </c>
    </row>
    <row r="22506" spans="6:9" x14ac:dyDescent="0.2">
      <c r="F22506" s="310" t="s">
        <v>27639</v>
      </c>
      <c r="G22506" s="311">
        <v>53263</v>
      </c>
      <c r="H22506" s="312" t="s">
        <v>5584</v>
      </c>
      <c r="I22506" s="313" t="s">
        <v>6831</v>
      </c>
    </row>
    <row r="22507" spans="6:9" x14ac:dyDescent="0.2">
      <c r="F22507" s="310" t="s">
        <v>27640</v>
      </c>
      <c r="G22507" s="311">
        <v>53267</v>
      </c>
      <c r="H22507" s="312" t="s">
        <v>5584</v>
      </c>
      <c r="I22507" s="313" t="s">
        <v>6831</v>
      </c>
    </row>
    <row r="22508" spans="6:9" x14ac:dyDescent="0.2">
      <c r="F22508" s="310" t="s">
        <v>27641</v>
      </c>
      <c r="G22508" s="311">
        <v>53268</v>
      </c>
      <c r="H22508" s="312" t="s">
        <v>5584</v>
      </c>
      <c r="I22508" s="313" t="s">
        <v>6831</v>
      </c>
    </row>
    <row r="22509" spans="6:9" x14ac:dyDescent="0.2">
      <c r="F22509" s="310" t="s">
        <v>27642</v>
      </c>
      <c r="G22509" s="311">
        <v>53274</v>
      </c>
      <c r="H22509" s="312" t="s">
        <v>5584</v>
      </c>
      <c r="I22509" s="313" t="s">
        <v>6831</v>
      </c>
    </row>
    <row r="22510" spans="6:9" x14ac:dyDescent="0.2">
      <c r="F22510" s="310" t="s">
        <v>27643</v>
      </c>
      <c r="G22510" s="311">
        <v>53278</v>
      </c>
      <c r="H22510" s="312" t="s">
        <v>5584</v>
      </c>
      <c r="I22510" s="313" t="s">
        <v>6831</v>
      </c>
    </row>
    <row r="22511" spans="6:9" x14ac:dyDescent="0.2">
      <c r="F22511" s="310" t="s">
        <v>27644</v>
      </c>
      <c r="G22511" s="311">
        <v>53288</v>
      </c>
      <c r="H22511" s="312" t="s">
        <v>5584</v>
      </c>
      <c r="I22511" s="313" t="s">
        <v>6831</v>
      </c>
    </row>
    <row r="22512" spans="6:9" x14ac:dyDescent="0.2">
      <c r="F22512" s="310" t="s">
        <v>27645</v>
      </c>
      <c r="G22512" s="311">
        <v>53290</v>
      </c>
      <c r="H22512" s="312" t="s">
        <v>5584</v>
      </c>
      <c r="I22512" s="313" t="s">
        <v>6831</v>
      </c>
    </row>
    <row r="22513" spans="6:9" x14ac:dyDescent="0.2">
      <c r="F22513" s="310" t="s">
        <v>27646</v>
      </c>
      <c r="G22513" s="311">
        <v>53293</v>
      </c>
      <c r="H22513" s="312" t="s">
        <v>5584</v>
      </c>
      <c r="I22513" s="313" t="s">
        <v>6831</v>
      </c>
    </row>
    <row r="22514" spans="6:9" x14ac:dyDescent="0.2">
      <c r="F22514" s="310" t="s">
        <v>27647</v>
      </c>
      <c r="G22514" s="311">
        <v>53295</v>
      </c>
      <c r="H22514" s="312" t="s">
        <v>5584</v>
      </c>
      <c r="I22514" s="313" t="s">
        <v>6831</v>
      </c>
    </row>
    <row r="22515" spans="6:9" x14ac:dyDescent="0.2">
      <c r="F22515" s="310" t="s">
        <v>27648</v>
      </c>
      <c r="G22515" s="311">
        <v>53401</v>
      </c>
      <c r="H22515" s="312" t="s">
        <v>5584</v>
      </c>
      <c r="I22515" s="313" t="s">
        <v>6831</v>
      </c>
    </row>
    <row r="22516" spans="6:9" x14ac:dyDescent="0.2">
      <c r="F22516" s="310" t="s">
        <v>27649</v>
      </c>
      <c r="G22516" s="311">
        <v>53402</v>
      </c>
      <c r="H22516" s="312" t="s">
        <v>5584</v>
      </c>
      <c r="I22516" s="313" t="s">
        <v>6831</v>
      </c>
    </row>
    <row r="22517" spans="6:9" x14ac:dyDescent="0.2">
      <c r="F22517" s="310" t="s">
        <v>27650</v>
      </c>
      <c r="G22517" s="311">
        <v>53403</v>
      </c>
      <c r="H22517" s="312" t="s">
        <v>5584</v>
      </c>
      <c r="I22517" s="313" t="s">
        <v>6831</v>
      </c>
    </row>
    <row r="22518" spans="6:9" x14ac:dyDescent="0.2">
      <c r="F22518" s="310" t="s">
        <v>27651</v>
      </c>
      <c r="G22518" s="311">
        <v>53404</v>
      </c>
      <c r="H22518" s="312" t="s">
        <v>5584</v>
      </c>
      <c r="I22518" s="313" t="s">
        <v>6831</v>
      </c>
    </row>
    <row r="22519" spans="6:9" x14ac:dyDescent="0.2">
      <c r="F22519" s="310" t="s">
        <v>27652</v>
      </c>
      <c r="G22519" s="311">
        <v>53405</v>
      </c>
      <c r="H22519" s="312" t="s">
        <v>5584</v>
      </c>
      <c r="I22519" s="313" t="s">
        <v>6831</v>
      </c>
    </row>
    <row r="22520" spans="6:9" x14ac:dyDescent="0.2">
      <c r="F22520" s="310" t="s">
        <v>27653</v>
      </c>
      <c r="G22520" s="311">
        <v>53406</v>
      </c>
      <c r="H22520" s="312" t="s">
        <v>5584</v>
      </c>
      <c r="I22520" s="313" t="s">
        <v>6831</v>
      </c>
    </row>
    <row r="22521" spans="6:9" x14ac:dyDescent="0.2">
      <c r="F22521" s="310" t="s">
        <v>27654</v>
      </c>
      <c r="G22521" s="311">
        <v>53407</v>
      </c>
      <c r="H22521" s="312" t="s">
        <v>5584</v>
      </c>
      <c r="I22521" s="313" t="s">
        <v>6831</v>
      </c>
    </row>
    <row r="22522" spans="6:9" x14ac:dyDescent="0.2">
      <c r="F22522" s="310" t="s">
        <v>27655</v>
      </c>
      <c r="G22522" s="311">
        <v>53408</v>
      </c>
      <c r="H22522" s="312" t="s">
        <v>5584</v>
      </c>
      <c r="I22522" s="313" t="s">
        <v>6831</v>
      </c>
    </row>
    <row r="22523" spans="6:9" x14ac:dyDescent="0.2">
      <c r="F22523" s="310" t="s">
        <v>27656</v>
      </c>
      <c r="G22523" s="311">
        <v>53501</v>
      </c>
      <c r="H22523" s="312" t="s">
        <v>5584</v>
      </c>
      <c r="I22523" s="313" t="s">
        <v>6803</v>
      </c>
    </row>
    <row r="22524" spans="6:9" x14ac:dyDescent="0.2">
      <c r="F22524" s="310" t="s">
        <v>27657</v>
      </c>
      <c r="G22524" s="311">
        <v>53502</v>
      </c>
      <c r="H22524" s="312" t="s">
        <v>5584</v>
      </c>
      <c r="I22524" s="313" t="s">
        <v>6803</v>
      </c>
    </row>
    <row r="22525" spans="6:9" x14ac:dyDescent="0.2">
      <c r="F22525" s="310" t="s">
        <v>27658</v>
      </c>
      <c r="G22525" s="311">
        <v>53503</v>
      </c>
      <c r="H22525" s="312" t="s">
        <v>5584</v>
      </c>
      <c r="I22525" s="313" t="s">
        <v>6803</v>
      </c>
    </row>
    <row r="22526" spans="6:9" x14ac:dyDescent="0.2">
      <c r="F22526" s="310" t="s">
        <v>27659</v>
      </c>
      <c r="G22526" s="311">
        <v>53504</v>
      </c>
      <c r="H22526" s="312" t="s">
        <v>5584</v>
      </c>
      <c r="I22526" s="313" t="s">
        <v>6806</v>
      </c>
    </row>
    <row r="22527" spans="6:9" x14ac:dyDescent="0.2">
      <c r="F22527" s="310" t="s">
        <v>27660</v>
      </c>
      <c r="G22527" s="311">
        <v>53505</v>
      </c>
      <c r="H22527" s="312" t="s">
        <v>5584</v>
      </c>
      <c r="I22527" s="313" t="s">
        <v>6803</v>
      </c>
    </row>
    <row r="22528" spans="6:9" x14ac:dyDescent="0.2">
      <c r="F22528" s="310" t="s">
        <v>27661</v>
      </c>
      <c r="G22528" s="311">
        <v>53506</v>
      </c>
      <c r="H22528" s="312" t="s">
        <v>5584</v>
      </c>
      <c r="I22528" s="313" t="s">
        <v>6803</v>
      </c>
    </row>
    <row r="22529" spans="6:9" x14ac:dyDescent="0.2">
      <c r="F22529" s="310" t="s">
        <v>27662</v>
      </c>
      <c r="G22529" s="311">
        <v>53507</v>
      </c>
      <c r="H22529" s="312" t="s">
        <v>5584</v>
      </c>
      <c r="I22529" s="313" t="s">
        <v>6803</v>
      </c>
    </row>
    <row r="22530" spans="6:9" x14ac:dyDescent="0.2">
      <c r="F22530" s="310" t="s">
        <v>27663</v>
      </c>
      <c r="G22530" s="311">
        <v>53508</v>
      </c>
      <c r="H22530" s="312" t="s">
        <v>5584</v>
      </c>
      <c r="I22530" s="313" t="s">
        <v>6803</v>
      </c>
    </row>
    <row r="22531" spans="6:9" x14ac:dyDescent="0.2">
      <c r="F22531" s="310" t="s">
        <v>27664</v>
      </c>
      <c r="G22531" s="311">
        <v>53510</v>
      </c>
      <c r="H22531" s="312" t="s">
        <v>5584</v>
      </c>
      <c r="I22531" s="313" t="s">
        <v>6803</v>
      </c>
    </row>
    <row r="22532" spans="6:9" x14ac:dyDescent="0.2">
      <c r="F22532" s="310" t="s">
        <v>27665</v>
      </c>
      <c r="G22532" s="311">
        <v>53511</v>
      </c>
      <c r="H22532" s="312" t="s">
        <v>5584</v>
      </c>
      <c r="I22532" s="313" t="s">
        <v>6803</v>
      </c>
    </row>
    <row r="22533" spans="6:9" x14ac:dyDescent="0.2">
      <c r="F22533" s="310" t="s">
        <v>27666</v>
      </c>
      <c r="G22533" s="311">
        <v>53512</v>
      </c>
      <c r="H22533" s="312" t="s">
        <v>5584</v>
      </c>
      <c r="I22533" s="313" t="s">
        <v>6803</v>
      </c>
    </row>
    <row r="22534" spans="6:9" x14ac:dyDescent="0.2">
      <c r="F22534" s="310" t="s">
        <v>27667</v>
      </c>
      <c r="G22534" s="311">
        <v>53515</v>
      </c>
      <c r="H22534" s="312" t="s">
        <v>5584</v>
      </c>
      <c r="I22534" s="313" t="s">
        <v>6803</v>
      </c>
    </row>
    <row r="22535" spans="6:9" x14ac:dyDescent="0.2">
      <c r="F22535" s="310" t="s">
        <v>27668</v>
      </c>
      <c r="G22535" s="311">
        <v>53516</v>
      </c>
      <c r="H22535" s="312" t="s">
        <v>5584</v>
      </c>
      <c r="I22535" s="313" t="s">
        <v>6803</v>
      </c>
    </row>
    <row r="22536" spans="6:9" x14ac:dyDescent="0.2">
      <c r="F22536" s="310" t="s">
        <v>27669</v>
      </c>
      <c r="G22536" s="311">
        <v>53517</v>
      </c>
      <c r="H22536" s="312" t="s">
        <v>5584</v>
      </c>
      <c r="I22536" s="313" t="s">
        <v>6803</v>
      </c>
    </row>
    <row r="22537" spans="6:9" x14ac:dyDescent="0.2">
      <c r="F22537" s="310" t="s">
        <v>27670</v>
      </c>
      <c r="G22537" s="311">
        <v>53518</v>
      </c>
      <c r="H22537" s="312" t="s">
        <v>5584</v>
      </c>
      <c r="I22537" s="313" t="s">
        <v>6806</v>
      </c>
    </row>
    <row r="22538" spans="6:9" x14ac:dyDescent="0.2">
      <c r="F22538" s="310" t="s">
        <v>27671</v>
      </c>
      <c r="G22538" s="311">
        <v>53520</v>
      </c>
      <c r="H22538" s="312" t="s">
        <v>5584</v>
      </c>
      <c r="I22538" s="313" t="s">
        <v>6803</v>
      </c>
    </row>
    <row r="22539" spans="6:9" x14ac:dyDescent="0.2">
      <c r="F22539" s="310" t="s">
        <v>27672</v>
      </c>
      <c r="G22539" s="311">
        <v>53521</v>
      </c>
      <c r="H22539" s="312" t="s">
        <v>5584</v>
      </c>
      <c r="I22539" s="313" t="s">
        <v>6803</v>
      </c>
    </row>
    <row r="22540" spans="6:9" x14ac:dyDescent="0.2">
      <c r="F22540" s="310" t="s">
        <v>27673</v>
      </c>
      <c r="G22540" s="311">
        <v>53522</v>
      </c>
      <c r="H22540" s="312" t="s">
        <v>5584</v>
      </c>
      <c r="I22540" s="313" t="s">
        <v>6803</v>
      </c>
    </row>
    <row r="22541" spans="6:9" x14ac:dyDescent="0.2">
      <c r="F22541" s="310" t="s">
        <v>27674</v>
      </c>
      <c r="G22541" s="311">
        <v>53523</v>
      </c>
      <c r="H22541" s="312" t="s">
        <v>5584</v>
      </c>
      <c r="I22541" s="313" t="s">
        <v>6803</v>
      </c>
    </row>
    <row r="22542" spans="6:9" x14ac:dyDescent="0.2">
      <c r="F22542" s="310" t="s">
        <v>27675</v>
      </c>
      <c r="G22542" s="311">
        <v>53525</v>
      </c>
      <c r="H22542" s="312" t="s">
        <v>5584</v>
      </c>
      <c r="I22542" s="313" t="s">
        <v>6803</v>
      </c>
    </row>
    <row r="22543" spans="6:9" x14ac:dyDescent="0.2">
      <c r="F22543" s="310" t="s">
        <v>27676</v>
      </c>
      <c r="G22543" s="311">
        <v>53526</v>
      </c>
      <c r="H22543" s="312" t="s">
        <v>5584</v>
      </c>
      <c r="I22543" s="313" t="s">
        <v>6803</v>
      </c>
    </row>
    <row r="22544" spans="6:9" x14ac:dyDescent="0.2">
      <c r="F22544" s="310" t="s">
        <v>27677</v>
      </c>
      <c r="G22544" s="311">
        <v>53527</v>
      </c>
      <c r="H22544" s="312" t="s">
        <v>5584</v>
      </c>
      <c r="I22544" s="313" t="s">
        <v>6803</v>
      </c>
    </row>
    <row r="22545" spans="6:9" x14ac:dyDescent="0.2">
      <c r="F22545" s="310" t="s">
        <v>27678</v>
      </c>
      <c r="G22545" s="311">
        <v>53528</v>
      </c>
      <c r="H22545" s="312" t="s">
        <v>5584</v>
      </c>
      <c r="I22545" s="313" t="s">
        <v>6803</v>
      </c>
    </row>
    <row r="22546" spans="6:9" x14ac:dyDescent="0.2">
      <c r="F22546" s="310" t="s">
        <v>27679</v>
      </c>
      <c r="G22546" s="311">
        <v>53529</v>
      </c>
      <c r="H22546" s="312" t="s">
        <v>5584</v>
      </c>
      <c r="I22546" s="313" t="s">
        <v>6803</v>
      </c>
    </row>
    <row r="22547" spans="6:9" x14ac:dyDescent="0.2">
      <c r="F22547" s="310" t="s">
        <v>27680</v>
      </c>
      <c r="G22547" s="311">
        <v>53530</v>
      </c>
      <c r="H22547" s="312" t="s">
        <v>5584</v>
      </c>
      <c r="I22547" s="313" t="s">
        <v>6806</v>
      </c>
    </row>
    <row r="22548" spans="6:9" x14ac:dyDescent="0.2">
      <c r="F22548" s="310" t="s">
        <v>27681</v>
      </c>
      <c r="G22548" s="311">
        <v>53531</v>
      </c>
      <c r="H22548" s="312" t="s">
        <v>5584</v>
      </c>
      <c r="I22548" s="313" t="s">
        <v>6831</v>
      </c>
    </row>
    <row r="22549" spans="6:9" x14ac:dyDescent="0.2">
      <c r="F22549" s="310" t="s">
        <v>27682</v>
      </c>
      <c r="G22549" s="311">
        <v>53532</v>
      </c>
      <c r="H22549" s="312" t="s">
        <v>5584</v>
      </c>
      <c r="I22549" s="313" t="s">
        <v>6803</v>
      </c>
    </row>
    <row r="22550" spans="6:9" x14ac:dyDescent="0.2">
      <c r="F22550" s="310" t="s">
        <v>27683</v>
      </c>
      <c r="G22550" s="311">
        <v>53533</v>
      </c>
      <c r="H22550" s="312" t="s">
        <v>5584</v>
      </c>
      <c r="I22550" s="313" t="s">
        <v>6803</v>
      </c>
    </row>
    <row r="22551" spans="6:9" x14ac:dyDescent="0.2">
      <c r="F22551" s="310" t="s">
        <v>27684</v>
      </c>
      <c r="G22551" s="311">
        <v>53534</v>
      </c>
      <c r="H22551" s="312" t="s">
        <v>5584</v>
      </c>
      <c r="I22551" s="313" t="s">
        <v>6803</v>
      </c>
    </row>
    <row r="22552" spans="6:9" x14ac:dyDescent="0.2">
      <c r="F22552" s="310" t="s">
        <v>27685</v>
      </c>
      <c r="G22552" s="311">
        <v>53535</v>
      </c>
      <c r="H22552" s="312" t="s">
        <v>5584</v>
      </c>
      <c r="I22552" s="313" t="s">
        <v>6803</v>
      </c>
    </row>
    <row r="22553" spans="6:9" x14ac:dyDescent="0.2">
      <c r="F22553" s="310" t="s">
        <v>27686</v>
      </c>
      <c r="G22553" s="311">
        <v>53536</v>
      </c>
      <c r="H22553" s="312" t="s">
        <v>5584</v>
      </c>
      <c r="I22553" s="313" t="s">
        <v>6803</v>
      </c>
    </row>
    <row r="22554" spans="6:9" x14ac:dyDescent="0.2">
      <c r="F22554" s="310" t="s">
        <v>27687</v>
      </c>
      <c r="G22554" s="311">
        <v>53537</v>
      </c>
      <c r="H22554" s="312" t="s">
        <v>5584</v>
      </c>
      <c r="I22554" s="313" t="s">
        <v>6803</v>
      </c>
    </row>
    <row r="22555" spans="6:9" x14ac:dyDescent="0.2">
      <c r="F22555" s="310" t="s">
        <v>27688</v>
      </c>
      <c r="G22555" s="311">
        <v>53538</v>
      </c>
      <c r="H22555" s="312" t="s">
        <v>5584</v>
      </c>
      <c r="I22555" s="313" t="s">
        <v>6831</v>
      </c>
    </row>
    <row r="22556" spans="6:9" x14ac:dyDescent="0.2">
      <c r="F22556" s="310" t="s">
        <v>27689</v>
      </c>
      <c r="G22556" s="311">
        <v>53540</v>
      </c>
      <c r="H22556" s="312" t="s">
        <v>5584</v>
      </c>
      <c r="I22556" s="313" t="s">
        <v>6803</v>
      </c>
    </row>
    <row r="22557" spans="6:9" x14ac:dyDescent="0.2">
      <c r="F22557" s="310" t="s">
        <v>27690</v>
      </c>
      <c r="G22557" s="311">
        <v>53541</v>
      </c>
      <c r="H22557" s="312" t="s">
        <v>5584</v>
      </c>
      <c r="I22557" s="313" t="s">
        <v>6806</v>
      </c>
    </row>
    <row r="22558" spans="6:9" x14ac:dyDescent="0.2">
      <c r="F22558" s="310" t="s">
        <v>27691</v>
      </c>
      <c r="G22558" s="311">
        <v>53542</v>
      </c>
      <c r="H22558" s="312" t="s">
        <v>5584</v>
      </c>
      <c r="I22558" s="313" t="s">
        <v>6803</v>
      </c>
    </row>
    <row r="22559" spans="6:9" x14ac:dyDescent="0.2">
      <c r="F22559" s="310" t="s">
        <v>27692</v>
      </c>
      <c r="G22559" s="311">
        <v>53543</v>
      </c>
      <c r="H22559" s="312" t="s">
        <v>5584</v>
      </c>
      <c r="I22559" s="313" t="s">
        <v>6803</v>
      </c>
    </row>
    <row r="22560" spans="6:9" x14ac:dyDescent="0.2">
      <c r="F22560" s="310" t="s">
        <v>27693</v>
      </c>
      <c r="G22560" s="311">
        <v>53544</v>
      </c>
      <c r="H22560" s="312" t="s">
        <v>5584</v>
      </c>
      <c r="I22560" s="313" t="s">
        <v>6803</v>
      </c>
    </row>
    <row r="22561" spans="6:9" x14ac:dyDescent="0.2">
      <c r="F22561" s="310" t="s">
        <v>27694</v>
      </c>
      <c r="G22561" s="311">
        <v>53545</v>
      </c>
      <c r="H22561" s="312" t="s">
        <v>5584</v>
      </c>
      <c r="I22561" s="313" t="s">
        <v>6803</v>
      </c>
    </row>
    <row r="22562" spans="6:9" x14ac:dyDescent="0.2">
      <c r="F22562" s="310" t="s">
        <v>27695</v>
      </c>
      <c r="G22562" s="311">
        <v>53546</v>
      </c>
      <c r="H22562" s="312" t="s">
        <v>5584</v>
      </c>
      <c r="I22562" s="313" t="s">
        <v>6803</v>
      </c>
    </row>
    <row r="22563" spans="6:9" x14ac:dyDescent="0.2">
      <c r="F22563" s="310" t="s">
        <v>27696</v>
      </c>
      <c r="G22563" s="311">
        <v>53547</v>
      </c>
      <c r="H22563" s="312" t="s">
        <v>5584</v>
      </c>
      <c r="I22563" s="313" t="s">
        <v>6803</v>
      </c>
    </row>
    <row r="22564" spans="6:9" x14ac:dyDescent="0.2">
      <c r="F22564" s="310" t="s">
        <v>27697</v>
      </c>
      <c r="G22564" s="311">
        <v>53548</v>
      </c>
      <c r="H22564" s="312" t="s">
        <v>5584</v>
      </c>
      <c r="I22564" s="313" t="s">
        <v>6803</v>
      </c>
    </row>
    <row r="22565" spans="6:9" x14ac:dyDescent="0.2">
      <c r="F22565" s="310" t="s">
        <v>27698</v>
      </c>
      <c r="G22565" s="311">
        <v>53549</v>
      </c>
      <c r="H22565" s="312" t="s">
        <v>5584</v>
      </c>
      <c r="I22565" s="313" t="s">
        <v>6831</v>
      </c>
    </row>
    <row r="22566" spans="6:9" x14ac:dyDescent="0.2">
      <c r="F22566" s="310" t="s">
        <v>27699</v>
      </c>
      <c r="G22566" s="311">
        <v>53550</v>
      </c>
      <c r="H22566" s="312" t="s">
        <v>5584</v>
      </c>
      <c r="I22566" s="313" t="s">
        <v>6803</v>
      </c>
    </row>
    <row r="22567" spans="6:9" x14ac:dyDescent="0.2">
      <c r="F22567" s="310" t="s">
        <v>27700</v>
      </c>
      <c r="G22567" s="311">
        <v>53551</v>
      </c>
      <c r="H22567" s="312" t="s">
        <v>5584</v>
      </c>
      <c r="I22567" s="313" t="s">
        <v>6831</v>
      </c>
    </row>
    <row r="22568" spans="6:9" x14ac:dyDescent="0.2">
      <c r="F22568" s="310" t="s">
        <v>27701</v>
      </c>
      <c r="G22568" s="311">
        <v>53553</v>
      </c>
      <c r="H22568" s="312" t="s">
        <v>5584</v>
      </c>
      <c r="I22568" s="313" t="s">
        <v>6803</v>
      </c>
    </row>
    <row r="22569" spans="6:9" x14ac:dyDescent="0.2">
      <c r="F22569" s="310" t="s">
        <v>27702</v>
      </c>
      <c r="G22569" s="311">
        <v>53554</v>
      </c>
      <c r="H22569" s="312" t="s">
        <v>5584</v>
      </c>
      <c r="I22569" s="313" t="s">
        <v>6803</v>
      </c>
    </row>
    <row r="22570" spans="6:9" x14ac:dyDescent="0.2">
      <c r="F22570" s="310" t="s">
        <v>27703</v>
      </c>
      <c r="G22570" s="311">
        <v>53555</v>
      </c>
      <c r="H22570" s="312" t="s">
        <v>5584</v>
      </c>
      <c r="I22570" s="313" t="s">
        <v>6803</v>
      </c>
    </row>
    <row r="22571" spans="6:9" x14ac:dyDescent="0.2">
      <c r="F22571" s="310" t="s">
        <v>27704</v>
      </c>
      <c r="G22571" s="311">
        <v>53556</v>
      </c>
      <c r="H22571" s="312" t="s">
        <v>5584</v>
      </c>
      <c r="I22571" s="313" t="s">
        <v>6803</v>
      </c>
    </row>
    <row r="22572" spans="6:9" x14ac:dyDescent="0.2">
      <c r="F22572" s="310" t="s">
        <v>27705</v>
      </c>
      <c r="G22572" s="311">
        <v>53557</v>
      </c>
      <c r="H22572" s="312" t="s">
        <v>5584</v>
      </c>
      <c r="I22572" s="313" t="s">
        <v>6831</v>
      </c>
    </row>
    <row r="22573" spans="6:9" x14ac:dyDescent="0.2">
      <c r="F22573" s="310" t="s">
        <v>27706</v>
      </c>
      <c r="G22573" s="311">
        <v>53558</v>
      </c>
      <c r="H22573" s="312" t="s">
        <v>5584</v>
      </c>
      <c r="I22573" s="313" t="s">
        <v>6803</v>
      </c>
    </row>
    <row r="22574" spans="6:9" x14ac:dyDescent="0.2">
      <c r="F22574" s="310" t="s">
        <v>27707</v>
      </c>
      <c r="G22574" s="311">
        <v>53559</v>
      </c>
      <c r="H22574" s="312" t="s">
        <v>5584</v>
      </c>
      <c r="I22574" s="313" t="s">
        <v>6831</v>
      </c>
    </row>
    <row r="22575" spans="6:9" x14ac:dyDescent="0.2">
      <c r="F22575" s="310" t="s">
        <v>27708</v>
      </c>
      <c r="G22575" s="311">
        <v>53560</v>
      </c>
      <c r="H22575" s="312" t="s">
        <v>5584</v>
      </c>
      <c r="I22575" s="313" t="s">
        <v>6803</v>
      </c>
    </row>
    <row r="22576" spans="6:9" x14ac:dyDescent="0.2">
      <c r="F22576" s="310" t="s">
        <v>27709</v>
      </c>
      <c r="G22576" s="311">
        <v>53561</v>
      </c>
      <c r="H22576" s="312" t="s">
        <v>5584</v>
      </c>
      <c r="I22576" s="313" t="s">
        <v>6803</v>
      </c>
    </row>
    <row r="22577" spans="6:9" x14ac:dyDescent="0.2">
      <c r="F22577" s="310" t="s">
        <v>27710</v>
      </c>
      <c r="G22577" s="311">
        <v>53562</v>
      </c>
      <c r="H22577" s="312" t="s">
        <v>5584</v>
      </c>
      <c r="I22577" s="313" t="s">
        <v>6803</v>
      </c>
    </row>
    <row r="22578" spans="6:9" x14ac:dyDescent="0.2">
      <c r="F22578" s="310" t="s">
        <v>27711</v>
      </c>
      <c r="G22578" s="311">
        <v>53563</v>
      </c>
      <c r="H22578" s="312" t="s">
        <v>5584</v>
      </c>
      <c r="I22578" s="313" t="s">
        <v>6803</v>
      </c>
    </row>
    <row r="22579" spans="6:9" x14ac:dyDescent="0.2">
      <c r="F22579" s="310" t="s">
        <v>27712</v>
      </c>
      <c r="G22579" s="311">
        <v>53565</v>
      </c>
      <c r="H22579" s="312" t="s">
        <v>5584</v>
      </c>
      <c r="I22579" s="313" t="s">
        <v>6803</v>
      </c>
    </row>
    <row r="22580" spans="6:9" x14ac:dyDescent="0.2">
      <c r="F22580" s="310" t="s">
        <v>27713</v>
      </c>
      <c r="G22580" s="311">
        <v>53566</v>
      </c>
      <c r="H22580" s="312" t="s">
        <v>5584</v>
      </c>
      <c r="I22580" s="313" t="s">
        <v>6803</v>
      </c>
    </row>
    <row r="22581" spans="6:9" x14ac:dyDescent="0.2">
      <c r="F22581" s="310" t="s">
        <v>27714</v>
      </c>
      <c r="G22581" s="311">
        <v>53569</v>
      </c>
      <c r="H22581" s="312" t="s">
        <v>5584</v>
      </c>
      <c r="I22581" s="313" t="s">
        <v>6803</v>
      </c>
    </row>
    <row r="22582" spans="6:9" x14ac:dyDescent="0.2">
      <c r="F22582" s="310" t="s">
        <v>27715</v>
      </c>
      <c r="G22582" s="311">
        <v>53570</v>
      </c>
      <c r="H22582" s="312" t="s">
        <v>5584</v>
      </c>
      <c r="I22582" s="313" t="s">
        <v>6803</v>
      </c>
    </row>
    <row r="22583" spans="6:9" x14ac:dyDescent="0.2">
      <c r="F22583" s="310" t="s">
        <v>27716</v>
      </c>
      <c r="G22583" s="311">
        <v>53571</v>
      </c>
      <c r="H22583" s="312" t="s">
        <v>5584</v>
      </c>
      <c r="I22583" s="313" t="s">
        <v>6803</v>
      </c>
    </row>
    <row r="22584" spans="6:9" x14ac:dyDescent="0.2">
      <c r="F22584" s="310" t="s">
        <v>27717</v>
      </c>
      <c r="G22584" s="311">
        <v>53572</v>
      </c>
      <c r="H22584" s="312" t="s">
        <v>5584</v>
      </c>
      <c r="I22584" s="313" t="s">
        <v>6803</v>
      </c>
    </row>
    <row r="22585" spans="6:9" x14ac:dyDescent="0.2">
      <c r="F22585" s="310" t="s">
        <v>27718</v>
      </c>
      <c r="G22585" s="311">
        <v>53573</v>
      </c>
      <c r="H22585" s="312" t="s">
        <v>5584</v>
      </c>
      <c r="I22585" s="313" t="s">
        <v>6803</v>
      </c>
    </row>
    <row r="22586" spans="6:9" x14ac:dyDescent="0.2">
      <c r="F22586" s="310" t="s">
        <v>27719</v>
      </c>
      <c r="G22586" s="311">
        <v>53574</v>
      </c>
      <c r="H22586" s="312" t="s">
        <v>5584</v>
      </c>
      <c r="I22586" s="313" t="s">
        <v>6803</v>
      </c>
    </row>
    <row r="22587" spans="6:9" x14ac:dyDescent="0.2">
      <c r="F22587" s="310" t="s">
        <v>27720</v>
      </c>
      <c r="G22587" s="311">
        <v>53575</v>
      </c>
      <c r="H22587" s="312" t="s">
        <v>5584</v>
      </c>
      <c r="I22587" s="313" t="s">
        <v>6803</v>
      </c>
    </row>
    <row r="22588" spans="6:9" x14ac:dyDescent="0.2">
      <c r="F22588" s="310" t="s">
        <v>27721</v>
      </c>
      <c r="G22588" s="311">
        <v>53576</v>
      </c>
      <c r="H22588" s="312" t="s">
        <v>5584</v>
      </c>
      <c r="I22588" s="313" t="s">
        <v>6803</v>
      </c>
    </row>
    <row r="22589" spans="6:9" x14ac:dyDescent="0.2">
      <c r="F22589" s="310" t="s">
        <v>27722</v>
      </c>
      <c r="G22589" s="311">
        <v>53577</v>
      </c>
      <c r="H22589" s="312" t="s">
        <v>5584</v>
      </c>
      <c r="I22589" s="313" t="s">
        <v>6803</v>
      </c>
    </row>
    <row r="22590" spans="6:9" x14ac:dyDescent="0.2">
      <c r="F22590" s="310" t="s">
        <v>27723</v>
      </c>
      <c r="G22590" s="311">
        <v>53578</v>
      </c>
      <c r="H22590" s="312" t="s">
        <v>5584</v>
      </c>
      <c r="I22590" s="313" t="s">
        <v>6803</v>
      </c>
    </row>
    <row r="22591" spans="6:9" x14ac:dyDescent="0.2">
      <c r="F22591" s="310" t="s">
        <v>27724</v>
      </c>
      <c r="G22591" s="311">
        <v>53579</v>
      </c>
      <c r="H22591" s="312" t="s">
        <v>5584</v>
      </c>
      <c r="I22591" s="313" t="s">
        <v>6831</v>
      </c>
    </row>
    <row r="22592" spans="6:9" x14ac:dyDescent="0.2">
      <c r="F22592" s="310" t="s">
        <v>27725</v>
      </c>
      <c r="G22592" s="311">
        <v>53580</v>
      </c>
      <c r="H22592" s="312" t="s">
        <v>5584</v>
      </c>
      <c r="I22592" s="313" t="s">
        <v>6803</v>
      </c>
    </row>
    <row r="22593" spans="6:9" x14ac:dyDescent="0.2">
      <c r="F22593" s="310" t="s">
        <v>27726</v>
      </c>
      <c r="G22593" s="311">
        <v>53581</v>
      </c>
      <c r="H22593" s="312" t="s">
        <v>5584</v>
      </c>
      <c r="I22593" s="313" t="s">
        <v>6806</v>
      </c>
    </row>
    <row r="22594" spans="6:9" x14ac:dyDescent="0.2">
      <c r="F22594" s="310" t="s">
        <v>27727</v>
      </c>
      <c r="G22594" s="311">
        <v>53582</v>
      </c>
      <c r="H22594" s="312" t="s">
        <v>5584</v>
      </c>
      <c r="I22594" s="313" t="s">
        <v>6803</v>
      </c>
    </row>
    <row r="22595" spans="6:9" x14ac:dyDescent="0.2">
      <c r="F22595" s="310" t="s">
        <v>27728</v>
      </c>
      <c r="G22595" s="311">
        <v>53583</v>
      </c>
      <c r="H22595" s="312" t="s">
        <v>5584</v>
      </c>
      <c r="I22595" s="313" t="s">
        <v>6803</v>
      </c>
    </row>
    <row r="22596" spans="6:9" x14ac:dyDescent="0.2">
      <c r="F22596" s="310" t="s">
        <v>27729</v>
      </c>
      <c r="G22596" s="311">
        <v>53584</v>
      </c>
      <c r="H22596" s="312" t="s">
        <v>5584</v>
      </c>
      <c r="I22596" s="313" t="s">
        <v>6803</v>
      </c>
    </row>
    <row r="22597" spans="6:9" x14ac:dyDescent="0.2">
      <c r="F22597" s="310" t="s">
        <v>27730</v>
      </c>
      <c r="G22597" s="311">
        <v>53585</v>
      </c>
      <c r="H22597" s="312" t="s">
        <v>5584</v>
      </c>
      <c r="I22597" s="313" t="s">
        <v>6803</v>
      </c>
    </row>
    <row r="22598" spans="6:9" x14ac:dyDescent="0.2">
      <c r="F22598" s="310" t="s">
        <v>27731</v>
      </c>
      <c r="G22598" s="311">
        <v>53586</v>
      </c>
      <c r="H22598" s="312" t="s">
        <v>5584</v>
      </c>
      <c r="I22598" s="313" t="s">
        <v>6806</v>
      </c>
    </row>
    <row r="22599" spans="6:9" x14ac:dyDescent="0.2">
      <c r="F22599" s="310" t="s">
        <v>27732</v>
      </c>
      <c r="G22599" s="311">
        <v>53587</v>
      </c>
      <c r="H22599" s="312" t="s">
        <v>5584</v>
      </c>
      <c r="I22599" s="313" t="s">
        <v>6803</v>
      </c>
    </row>
    <row r="22600" spans="6:9" x14ac:dyDescent="0.2">
      <c r="F22600" s="310" t="s">
        <v>27733</v>
      </c>
      <c r="G22600" s="311">
        <v>53588</v>
      </c>
      <c r="H22600" s="312" t="s">
        <v>5584</v>
      </c>
      <c r="I22600" s="313" t="s">
        <v>6803</v>
      </c>
    </row>
    <row r="22601" spans="6:9" x14ac:dyDescent="0.2">
      <c r="F22601" s="310" t="s">
        <v>27734</v>
      </c>
      <c r="G22601" s="311">
        <v>53589</v>
      </c>
      <c r="H22601" s="312" t="s">
        <v>5584</v>
      </c>
      <c r="I22601" s="313" t="s">
        <v>6803</v>
      </c>
    </row>
    <row r="22602" spans="6:9" x14ac:dyDescent="0.2">
      <c r="F22602" s="310" t="s">
        <v>27735</v>
      </c>
      <c r="G22602" s="311">
        <v>53590</v>
      </c>
      <c r="H22602" s="312" t="s">
        <v>5584</v>
      </c>
      <c r="I22602" s="313" t="s">
        <v>6803</v>
      </c>
    </row>
    <row r="22603" spans="6:9" x14ac:dyDescent="0.2">
      <c r="F22603" s="310" t="s">
        <v>27736</v>
      </c>
      <c r="G22603" s="311">
        <v>53593</v>
      </c>
      <c r="H22603" s="312" t="s">
        <v>5584</v>
      </c>
      <c r="I22603" s="313" t="s">
        <v>6803</v>
      </c>
    </row>
    <row r="22604" spans="6:9" x14ac:dyDescent="0.2">
      <c r="F22604" s="310" t="s">
        <v>27737</v>
      </c>
      <c r="G22604" s="311">
        <v>53594</v>
      </c>
      <c r="H22604" s="312" t="s">
        <v>5584</v>
      </c>
      <c r="I22604" s="313" t="s">
        <v>6831</v>
      </c>
    </row>
    <row r="22605" spans="6:9" x14ac:dyDescent="0.2">
      <c r="F22605" s="310" t="s">
        <v>27738</v>
      </c>
      <c r="G22605" s="311">
        <v>53595</v>
      </c>
      <c r="H22605" s="312" t="s">
        <v>5584</v>
      </c>
      <c r="I22605" s="313" t="s">
        <v>6803</v>
      </c>
    </row>
    <row r="22606" spans="6:9" x14ac:dyDescent="0.2">
      <c r="F22606" s="310" t="s">
        <v>27739</v>
      </c>
      <c r="G22606" s="311">
        <v>53596</v>
      </c>
      <c r="H22606" s="312" t="s">
        <v>5584</v>
      </c>
      <c r="I22606" s="313" t="s">
        <v>6803</v>
      </c>
    </row>
    <row r="22607" spans="6:9" x14ac:dyDescent="0.2">
      <c r="F22607" s="310" t="s">
        <v>27740</v>
      </c>
      <c r="G22607" s="311">
        <v>53597</v>
      </c>
      <c r="H22607" s="312" t="s">
        <v>5584</v>
      </c>
      <c r="I22607" s="313" t="s">
        <v>6803</v>
      </c>
    </row>
    <row r="22608" spans="6:9" x14ac:dyDescent="0.2">
      <c r="F22608" s="310" t="s">
        <v>27741</v>
      </c>
      <c r="G22608" s="311">
        <v>53598</v>
      </c>
      <c r="H22608" s="312" t="s">
        <v>5584</v>
      </c>
      <c r="I22608" s="313" t="s">
        <v>6803</v>
      </c>
    </row>
    <row r="22609" spans="6:9" x14ac:dyDescent="0.2">
      <c r="F22609" s="310" t="s">
        <v>27742</v>
      </c>
      <c r="G22609" s="311">
        <v>53599</v>
      </c>
      <c r="H22609" s="312" t="s">
        <v>5584</v>
      </c>
      <c r="I22609" s="313" t="s">
        <v>6803</v>
      </c>
    </row>
    <row r="22610" spans="6:9" x14ac:dyDescent="0.2">
      <c r="F22610" s="310" t="s">
        <v>27743</v>
      </c>
      <c r="G22610" s="311">
        <v>53701</v>
      </c>
      <c r="H22610" s="312" t="s">
        <v>5584</v>
      </c>
      <c r="I22610" s="313" t="s">
        <v>6803</v>
      </c>
    </row>
    <row r="22611" spans="6:9" x14ac:dyDescent="0.2">
      <c r="F22611" s="310" t="s">
        <v>27744</v>
      </c>
      <c r="G22611" s="311">
        <v>53702</v>
      </c>
      <c r="H22611" s="312" t="s">
        <v>5584</v>
      </c>
      <c r="I22611" s="313" t="s">
        <v>6803</v>
      </c>
    </row>
    <row r="22612" spans="6:9" x14ac:dyDescent="0.2">
      <c r="F22612" s="310" t="s">
        <v>27745</v>
      </c>
      <c r="G22612" s="311">
        <v>53703</v>
      </c>
      <c r="H22612" s="312" t="s">
        <v>5584</v>
      </c>
      <c r="I22612" s="313" t="s">
        <v>6803</v>
      </c>
    </row>
    <row r="22613" spans="6:9" x14ac:dyDescent="0.2">
      <c r="F22613" s="310" t="s">
        <v>27746</v>
      </c>
      <c r="G22613" s="311">
        <v>53704</v>
      </c>
      <c r="H22613" s="312" t="s">
        <v>5584</v>
      </c>
      <c r="I22613" s="313" t="s">
        <v>6803</v>
      </c>
    </row>
    <row r="22614" spans="6:9" x14ac:dyDescent="0.2">
      <c r="F22614" s="310" t="s">
        <v>27747</v>
      </c>
      <c r="G22614" s="311">
        <v>53705</v>
      </c>
      <c r="H22614" s="312" t="s">
        <v>5584</v>
      </c>
      <c r="I22614" s="313" t="s">
        <v>6803</v>
      </c>
    </row>
    <row r="22615" spans="6:9" x14ac:dyDescent="0.2">
      <c r="F22615" s="310" t="s">
        <v>27748</v>
      </c>
      <c r="G22615" s="311">
        <v>53706</v>
      </c>
      <c r="H22615" s="312" t="s">
        <v>5584</v>
      </c>
      <c r="I22615" s="313" t="s">
        <v>6803</v>
      </c>
    </row>
    <row r="22616" spans="6:9" x14ac:dyDescent="0.2">
      <c r="F22616" s="310" t="s">
        <v>27749</v>
      </c>
      <c r="G22616" s="311">
        <v>53707</v>
      </c>
      <c r="H22616" s="312" t="s">
        <v>5584</v>
      </c>
      <c r="I22616" s="313" t="s">
        <v>6803</v>
      </c>
    </row>
    <row r="22617" spans="6:9" x14ac:dyDescent="0.2">
      <c r="F22617" s="310" t="s">
        <v>27750</v>
      </c>
      <c r="G22617" s="311">
        <v>53708</v>
      </c>
      <c r="H22617" s="312" t="s">
        <v>5584</v>
      </c>
      <c r="I22617" s="313" t="s">
        <v>6803</v>
      </c>
    </row>
    <row r="22618" spans="6:9" x14ac:dyDescent="0.2">
      <c r="F22618" s="310" t="s">
        <v>27751</v>
      </c>
      <c r="G22618" s="311">
        <v>53711</v>
      </c>
      <c r="H22618" s="312" t="s">
        <v>5584</v>
      </c>
      <c r="I22618" s="313" t="s">
        <v>6803</v>
      </c>
    </row>
    <row r="22619" spans="6:9" x14ac:dyDescent="0.2">
      <c r="F22619" s="310" t="s">
        <v>27752</v>
      </c>
      <c r="G22619" s="311">
        <v>53713</v>
      </c>
      <c r="H22619" s="312" t="s">
        <v>5584</v>
      </c>
      <c r="I22619" s="313" t="s">
        <v>6803</v>
      </c>
    </row>
    <row r="22620" spans="6:9" x14ac:dyDescent="0.2">
      <c r="F22620" s="310" t="s">
        <v>27753</v>
      </c>
      <c r="G22620" s="311">
        <v>53714</v>
      </c>
      <c r="H22620" s="312" t="s">
        <v>5584</v>
      </c>
      <c r="I22620" s="313" t="s">
        <v>6803</v>
      </c>
    </row>
    <row r="22621" spans="6:9" x14ac:dyDescent="0.2">
      <c r="F22621" s="310" t="s">
        <v>27754</v>
      </c>
      <c r="G22621" s="311">
        <v>53715</v>
      </c>
      <c r="H22621" s="312" t="s">
        <v>5584</v>
      </c>
      <c r="I22621" s="313" t="s">
        <v>6803</v>
      </c>
    </row>
    <row r="22622" spans="6:9" x14ac:dyDescent="0.2">
      <c r="F22622" s="310" t="s">
        <v>27755</v>
      </c>
      <c r="G22622" s="311">
        <v>53716</v>
      </c>
      <c r="H22622" s="312" t="s">
        <v>5584</v>
      </c>
      <c r="I22622" s="313" t="s">
        <v>6803</v>
      </c>
    </row>
    <row r="22623" spans="6:9" x14ac:dyDescent="0.2">
      <c r="F22623" s="310" t="s">
        <v>27756</v>
      </c>
      <c r="G22623" s="311">
        <v>53717</v>
      </c>
      <c r="H22623" s="312" t="s">
        <v>5584</v>
      </c>
      <c r="I22623" s="313" t="s">
        <v>6803</v>
      </c>
    </row>
    <row r="22624" spans="6:9" x14ac:dyDescent="0.2">
      <c r="F22624" s="310" t="s">
        <v>27757</v>
      </c>
      <c r="G22624" s="311">
        <v>53718</v>
      </c>
      <c r="H22624" s="312" t="s">
        <v>5584</v>
      </c>
      <c r="I22624" s="313" t="s">
        <v>6803</v>
      </c>
    </row>
    <row r="22625" spans="6:9" x14ac:dyDescent="0.2">
      <c r="F22625" s="310" t="s">
        <v>27758</v>
      </c>
      <c r="G22625" s="311">
        <v>53719</v>
      </c>
      <c r="H22625" s="312" t="s">
        <v>5584</v>
      </c>
      <c r="I22625" s="313" t="s">
        <v>6803</v>
      </c>
    </row>
    <row r="22626" spans="6:9" x14ac:dyDescent="0.2">
      <c r="F22626" s="310" t="s">
        <v>27759</v>
      </c>
      <c r="G22626" s="311">
        <v>53725</v>
      </c>
      <c r="H22626" s="312" t="s">
        <v>5584</v>
      </c>
      <c r="I22626" s="313" t="s">
        <v>6803</v>
      </c>
    </row>
    <row r="22627" spans="6:9" x14ac:dyDescent="0.2">
      <c r="F22627" s="310" t="s">
        <v>27760</v>
      </c>
      <c r="G22627" s="311">
        <v>53726</v>
      </c>
      <c r="H22627" s="312" t="s">
        <v>5584</v>
      </c>
      <c r="I22627" s="313" t="s">
        <v>6803</v>
      </c>
    </row>
    <row r="22628" spans="6:9" x14ac:dyDescent="0.2">
      <c r="F22628" s="310" t="s">
        <v>27761</v>
      </c>
      <c r="G22628" s="311">
        <v>53744</v>
      </c>
      <c r="H22628" s="312" t="s">
        <v>5584</v>
      </c>
      <c r="I22628" s="313" t="s">
        <v>6803</v>
      </c>
    </row>
    <row r="22629" spans="6:9" x14ac:dyDescent="0.2">
      <c r="F22629" s="310" t="s">
        <v>27762</v>
      </c>
      <c r="G22629" s="311">
        <v>53774</v>
      </c>
      <c r="H22629" s="312" t="s">
        <v>5584</v>
      </c>
      <c r="I22629" s="313" t="s">
        <v>6803</v>
      </c>
    </row>
    <row r="22630" spans="6:9" x14ac:dyDescent="0.2">
      <c r="F22630" s="310" t="s">
        <v>27763</v>
      </c>
      <c r="G22630" s="311">
        <v>53777</v>
      </c>
      <c r="H22630" s="312" t="s">
        <v>5584</v>
      </c>
      <c r="I22630" s="313" t="s">
        <v>6803</v>
      </c>
    </row>
    <row r="22631" spans="6:9" x14ac:dyDescent="0.2">
      <c r="F22631" s="310" t="s">
        <v>27764</v>
      </c>
      <c r="G22631" s="311">
        <v>53778</v>
      </c>
      <c r="H22631" s="312" t="s">
        <v>5584</v>
      </c>
      <c r="I22631" s="313" t="s">
        <v>6803</v>
      </c>
    </row>
    <row r="22632" spans="6:9" x14ac:dyDescent="0.2">
      <c r="F22632" s="310" t="s">
        <v>27765</v>
      </c>
      <c r="G22632" s="311">
        <v>53779</v>
      </c>
      <c r="H22632" s="312" t="s">
        <v>5584</v>
      </c>
      <c r="I22632" s="313" t="s">
        <v>6803</v>
      </c>
    </row>
    <row r="22633" spans="6:9" x14ac:dyDescent="0.2">
      <c r="F22633" s="310" t="s">
        <v>27766</v>
      </c>
      <c r="G22633" s="311">
        <v>53782</v>
      </c>
      <c r="H22633" s="312" t="s">
        <v>5584</v>
      </c>
      <c r="I22633" s="313" t="s">
        <v>6803</v>
      </c>
    </row>
    <row r="22634" spans="6:9" x14ac:dyDescent="0.2">
      <c r="F22634" s="310" t="s">
        <v>27767</v>
      </c>
      <c r="G22634" s="311">
        <v>53783</v>
      </c>
      <c r="H22634" s="312" t="s">
        <v>5584</v>
      </c>
      <c r="I22634" s="313" t="s">
        <v>6803</v>
      </c>
    </row>
    <row r="22635" spans="6:9" x14ac:dyDescent="0.2">
      <c r="F22635" s="310" t="s">
        <v>27768</v>
      </c>
      <c r="G22635" s="311">
        <v>53784</v>
      </c>
      <c r="H22635" s="312" t="s">
        <v>5584</v>
      </c>
      <c r="I22635" s="313" t="s">
        <v>6803</v>
      </c>
    </row>
    <row r="22636" spans="6:9" x14ac:dyDescent="0.2">
      <c r="F22636" s="310" t="s">
        <v>27769</v>
      </c>
      <c r="G22636" s="311">
        <v>53785</v>
      </c>
      <c r="H22636" s="312" t="s">
        <v>5584</v>
      </c>
      <c r="I22636" s="313" t="s">
        <v>6803</v>
      </c>
    </row>
    <row r="22637" spans="6:9" x14ac:dyDescent="0.2">
      <c r="F22637" s="310" t="s">
        <v>27770</v>
      </c>
      <c r="G22637" s="311">
        <v>53786</v>
      </c>
      <c r="H22637" s="312" t="s">
        <v>5584</v>
      </c>
      <c r="I22637" s="313" t="s">
        <v>6803</v>
      </c>
    </row>
    <row r="22638" spans="6:9" x14ac:dyDescent="0.2">
      <c r="F22638" s="310" t="s">
        <v>27771</v>
      </c>
      <c r="G22638" s="311">
        <v>53788</v>
      </c>
      <c r="H22638" s="312" t="s">
        <v>5584</v>
      </c>
      <c r="I22638" s="313" t="s">
        <v>6803</v>
      </c>
    </row>
    <row r="22639" spans="6:9" x14ac:dyDescent="0.2">
      <c r="F22639" s="310" t="s">
        <v>27772</v>
      </c>
      <c r="G22639" s="311">
        <v>53789</v>
      </c>
      <c r="H22639" s="312" t="s">
        <v>5584</v>
      </c>
      <c r="I22639" s="313" t="s">
        <v>6803</v>
      </c>
    </row>
    <row r="22640" spans="6:9" x14ac:dyDescent="0.2">
      <c r="F22640" s="310" t="s">
        <v>27773</v>
      </c>
      <c r="G22640" s="311">
        <v>53790</v>
      </c>
      <c r="H22640" s="312" t="s">
        <v>5584</v>
      </c>
      <c r="I22640" s="313" t="s">
        <v>6803</v>
      </c>
    </row>
    <row r="22641" spans="6:9" x14ac:dyDescent="0.2">
      <c r="F22641" s="310" t="s">
        <v>27774</v>
      </c>
      <c r="G22641" s="311">
        <v>53791</v>
      </c>
      <c r="H22641" s="312" t="s">
        <v>5584</v>
      </c>
      <c r="I22641" s="313" t="s">
        <v>6803</v>
      </c>
    </row>
    <row r="22642" spans="6:9" x14ac:dyDescent="0.2">
      <c r="F22642" s="310" t="s">
        <v>27775</v>
      </c>
      <c r="G22642" s="311">
        <v>53792</v>
      </c>
      <c r="H22642" s="312" t="s">
        <v>5584</v>
      </c>
      <c r="I22642" s="313" t="s">
        <v>6803</v>
      </c>
    </row>
    <row r="22643" spans="6:9" x14ac:dyDescent="0.2">
      <c r="F22643" s="310" t="s">
        <v>27776</v>
      </c>
      <c r="G22643" s="311">
        <v>53793</v>
      </c>
      <c r="H22643" s="312" t="s">
        <v>5584</v>
      </c>
      <c r="I22643" s="313" t="s">
        <v>6803</v>
      </c>
    </row>
    <row r="22644" spans="6:9" x14ac:dyDescent="0.2">
      <c r="F22644" s="310" t="s">
        <v>27777</v>
      </c>
      <c r="G22644" s="311">
        <v>53794</v>
      </c>
      <c r="H22644" s="312" t="s">
        <v>5584</v>
      </c>
      <c r="I22644" s="313" t="s">
        <v>6803</v>
      </c>
    </row>
    <row r="22645" spans="6:9" x14ac:dyDescent="0.2">
      <c r="F22645" s="310" t="s">
        <v>27778</v>
      </c>
      <c r="G22645" s="311">
        <v>53801</v>
      </c>
      <c r="H22645" s="312" t="s">
        <v>5584</v>
      </c>
      <c r="I22645" s="313" t="s">
        <v>6803</v>
      </c>
    </row>
    <row r="22646" spans="6:9" x14ac:dyDescent="0.2">
      <c r="F22646" s="310" t="s">
        <v>27779</v>
      </c>
      <c r="G22646" s="311">
        <v>53802</v>
      </c>
      <c r="H22646" s="312" t="s">
        <v>5584</v>
      </c>
      <c r="I22646" s="313" t="s">
        <v>6806</v>
      </c>
    </row>
    <row r="22647" spans="6:9" x14ac:dyDescent="0.2">
      <c r="F22647" s="310" t="s">
        <v>27780</v>
      </c>
      <c r="G22647" s="311">
        <v>53803</v>
      </c>
      <c r="H22647" s="312" t="s">
        <v>5584</v>
      </c>
      <c r="I22647" s="313" t="s">
        <v>6803</v>
      </c>
    </row>
    <row r="22648" spans="6:9" x14ac:dyDescent="0.2">
      <c r="F22648" s="310" t="s">
        <v>27781</v>
      </c>
      <c r="G22648" s="311">
        <v>53804</v>
      </c>
      <c r="H22648" s="312" t="s">
        <v>5584</v>
      </c>
      <c r="I22648" s="313" t="s">
        <v>6806</v>
      </c>
    </row>
    <row r="22649" spans="6:9" x14ac:dyDescent="0.2">
      <c r="F22649" s="310" t="s">
        <v>27782</v>
      </c>
      <c r="G22649" s="311">
        <v>53805</v>
      </c>
      <c r="H22649" s="312" t="s">
        <v>5584</v>
      </c>
      <c r="I22649" s="313" t="s">
        <v>6806</v>
      </c>
    </row>
    <row r="22650" spans="6:9" x14ac:dyDescent="0.2">
      <c r="F22650" s="310" t="s">
        <v>27783</v>
      </c>
      <c r="G22650" s="311">
        <v>53806</v>
      </c>
      <c r="H22650" s="312" t="s">
        <v>5584</v>
      </c>
      <c r="I22650" s="313" t="s">
        <v>6806</v>
      </c>
    </row>
    <row r="22651" spans="6:9" x14ac:dyDescent="0.2">
      <c r="F22651" s="310" t="s">
        <v>27784</v>
      </c>
      <c r="G22651" s="311">
        <v>53807</v>
      </c>
      <c r="H22651" s="312" t="s">
        <v>5584</v>
      </c>
      <c r="I22651" s="313" t="s">
        <v>6803</v>
      </c>
    </row>
    <row r="22652" spans="6:9" x14ac:dyDescent="0.2">
      <c r="F22652" s="310" t="s">
        <v>27785</v>
      </c>
      <c r="G22652" s="311">
        <v>53808</v>
      </c>
      <c r="H22652" s="312" t="s">
        <v>5584</v>
      </c>
      <c r="I22652" s="313" t="s">
        <v>6803</v>
      </c>
    </row>
    <row r="22653" spans="6:9" x14ac:dyDescent="0.2">
      <c r="F22653" s="310" t="s">
        <v>27786</v>
      </c>
      <c r="G22653" s="311">
        <v>53809</v>
      </c>
      <c r="H22653" s="312" t="s">
        <v>5584</v>
      </c>
      <c r="I22653" s="313" t="s">
        <v>6806</v>
      </c>
    </row>
    <row r="22654" spans="6:9" x14ac:dyDescent="0.2">
      <c r="F22654" s="310" t="s">
        <v>27787</v>
      </c>
      <c r="G22654" s="311">
        <v>53810</v>
      </c>
      <c r="H22654" s="312" t="s">
        <v>5584</v>
      </c>
      <c r="I22654" s="313" t="s">
        <v>6803</v>
      </c>
    </row>
    <row r="22655" spans="6:9" x14ac:dyDescent="0.2">
      <c r="F22655" s="310" t="s">
        <v>27788</v>
      </c>
      <c r="G22655" s="311">
        <v>53811</v>
      </c>
      <c r="H22655" s="312" t="s">
        <v>5584</v>
      </c>
      <c r="I22655" s="313" t="s">
        <v>6803</v>
      </c>
    </row>
    <row r="22656" spans="6:9" x14ac:dyDescent="0.2">
      <c r="F22656" s="310" t="s">
        <v>27789</v>
      </c>
      <c r="G22656" s="311">
        <v>53812</v>
      </c>
      <c r="H22656" s="312" t="s">
        <v>5584</v>
      </c>
      <c r="I22656" s="313" t="s">
        <v>6803</v>
      </c>
    </row>
    <row r="22657" spans="6:9" x14ac:dyDescent="0.2">
      <c r="F22657" s="310" t="s">
        <v>27790</v>
      </c>
      <c r="G22657" s="311">
        <v>53813</v>
      </c>
      <c r="H22657" s="312" t="s">
        <v>5584</v>
      </c>
      <c r="I22657" s="313" t="s">
        <v>6803</v>
      </c>
    </row>
    <row r="22658" spans="6:9" x14ac:dyDescent="0.2">
      <c r="F22658" s="310" t="s">
        <v>27791</v>
      </c>
      <c r="G22658" s="311">
        <v>53816</v>
      </c>
      <c r="H22658" s="312" t="s">
        <v>5584</v>
      </c>
      <c r="I22658" s="313" t="s">
        <v>6803</v>
      </c>
    </row>
    <row r="22659" spans="6:9" x14ac:dyDescent="0.2">
      <c r="F22659" s="310" t="s">
        <v>27792</v>
      </c>
      <c r="G22659" s="311">
        <v>53817</v>
      </c>
      <c r="H22659" s="312" t="s">
        <v>5584</v>
      </c>
      <c r="I22659" s="313" t="s">
        <v>6803</v>
      </c>
    </row>
    <row r="22660" spans="6:9" x14ac:dyDescent="0.2">
      <c r="F22660" s="310" t="s">
        <v>27793</v>
      </c>
      <c r="G22660" s="311">
        <v>53818</v>
      </c>
      <c r="H22660" s="312" t="s">
        <v>5584</v>
      </c>
      <c r="I22660" s="313" t="s">
        <v>6806</v>
      </c>
    </row>
    <row r="22661" spans="6:9" x14ac:dyDescent="0.2">
      <c r="F22661" s="310" t="s">
        <v>27794</v>
      </c>
      <c r="G22661" s="311">
        <v>53820</v>
      </c>
      <c r="H22661" s="312" t="s">
        <v>5584</v>
      </c>
      <c r="I22661" s="313" t="s">
        <v>6803</v>
      </c>
    </row>
    <row r="22662" spans="6:9" x14ac:dyDescent="0.2">
      <c r="F22662" s="310" t="s">
        <v>27795</v>
      </c>
      <c r="G22662" s="311">
        <v>53821</v>
      </c>
      <c r="H22662" s="312" t="s">
        <v>5584</v>
      </c>
      <c r="I22662" s="313" t="s">
        <v>6803</v>
      </c>
    </row>
    <row r="22663" spans="6:9" x14ac:dyDescent="0.2">
      <c r="F22663" s="310" t="s">
        <v>27796</v>
      </c>
      <c r="G22663" s="311">
        <v>53824</v>
      </c>
      <c r="H22663" s="312" t="s">
        <v>5584</v>
      </c>
      <c r="I22663" s="313" t="s">
        <v>6806</v>
      </c>
    </row>
    <row r="22664" spans="6:9" x14ac:dyDescent="0.2">
      <c r="F22664" s="310" t="s">
        <v>27797</v>
      </c>
      <c r="G22664" s="311">
        <v>53825</v>
      </c>
      <c r="H22664" s="312" t="s">
        <v>5584</v>
      </c>
      <c r="I22664" s="313" t="s">
        <v>6803</v>
      </c>
    </row>
    <row r="22665" spans="6:9" x14ac:dyDescent="0.2">
      <c r="F22665" s="310" t="s">
        <v>27798</v>
      </c>
      <c r="G22665" s="311">
        <v>53826</v>
      </c>
      <c r="H22665" s="312" t="s">
        <v>5584</v>
      </c>
      <c r="I22665" s="313" t="s">
        <v>6806</v>
      </c>
    </row>
    <row r="22666" spans="6:9" x14ac:dyDescent="0.2">
      <c r="F22666" s="310" t="s">
        <v>27799</v>
      </c>
      <c r="G22666" s="311">
        <v>53827</v>
      </c>
      <c r="H22666" s="312" t="s">
        <v>5584</v>
      </c>
      <c r="I22666" s="313" t="s">
        <v>6806</v>
      </c>
    </row>
    <row r="22667" spans="6:9" x14ac:dyDescent="0.2">
      <c r="F22667" s="310" t="s">
        <v>27800</v>
      </c>
      <c r="G22667" s="311">
        <v>53901</v>
      </c>
      <c r="H22667" s="312" t="s">
        <v>5584</v>
      </c>
      <c r="I22667" s="313" t="s">
        <v>6803</v>
      </c>
    </row>
    <row r="22668" spans="6:9" x14ac:dyDescent="0.2">
      <c r="F22668" s="310" t="s">
        <v>27801</v>
      </c>
      <c r="G22668" s="311">
        <v>53910</v>
      </c>
      <c r="H22668" s="312" t="s">
        <v>5584</v>
      </c>
      <c r="I22668" s="313" t="s">
        <v>6803</v>
      </c>
    </row>
    <row r="22669" spans="6:9" x14ac:dyDescent="0.2">
      <c r="F22669" s="310" t="s">
        <v>27802</v>
      </c>
      <c r="G22669" s="311">
        <v>53911</v>
      </c>
      <c r="H22669" s="312" t="s">
        <v>5584</v>
      </c>
      <c r="I22669" s="313" t="s">
        <v>6803</v>
      </c>
    </row>
    <row r="22670" spans="6:9" x14ac:dyDescent="0.2">
      <c r="F22670" s="310" t="s">
        <v>27803</v>
      </c>
      <c r="G22670" s="311">
        <v>53913</v>
      </c>
      <c r="H22670" s="312" t="s">
        <v>5584</v>
      </c>
      <c r="I22670" s="313" t="s">
        <v>6803</v>
      </c>
    </row>
    <row r="22671" spans="6:9" x14ac:dyDescent="0.2">
      <c r="F22671" s="310" t="s">
        <v>27804</v>
      </c>
      <c r="G22671" s="311">
        <v>53916</v>
      </c>
      <c r="H22671" s="312" t="s">
        <v>5584</v>
      </c>
      <c r="I22671" s="313" t="s">
        <v>6803</v>
      </c>
    </row>
    <row r="22672" spans="6:9" x14ac:dyDescent="0.2">
      <c r="F22672" s="310" t="s">
        <v>27805</v>
      </c>
      <c r="G22672" s="311">
        <v>53919</v>
      </c>
      <c r="H22672" s="312" t="s">
        <v>5584</v>
      </c>
      <c r="I22672" s="313" t="s">
        <v>6803</v>
      </c>
    </row>
    <row r="22673" spans="6:9" x14ac:dyDescent="0.2">
      <c r="F22673" s="310" t="s">
        <v>27806</v>
      </c>
      <c r="G22673" s="311">
        <v>53920</v>
      </c>
      <c r="H22673" s="312" t="s">
        <v>5584</v>
      </c>
      <c r="I22673" s="313" t="s">
        <v>6803</v>
      </c>
    </row>
    <row r="22674" spans="6:9" x14ac:dyDescent="0.2">
      <c r="F22674" s="310" t="s">
        <v>27807</v>
      </c>
      <c r="G22674" s="311">
        <v>53922</v>
      </c>
      <c r="H22674" s="312" t="s">
        <v>5584</v>
      </c>
      <c r="I22674" s="313" t="s">
        <v>6803</v>
      </c>
    </row>
    <row r="22675" spans="6:9" x14ac:dyDescent="0.2">
      <c r="F22675" s="310" t="s">
        <v>27808</v>
      </c>
      <c r="G22675" s="311">
        <v>53923</v>
      </c>
      <c r="H22675" s="312" t="s">
        <v>5584</v>
      </c>
      <c r="I22675" s="313" t="s">
        <v>6803</v>
      </c>
    </row>
    <row r="22676" spans="6:9" x14ac:dyDescent="0.2">
      <c r="F22676" s="310" t="s">
        <v>27809</v>
      </c>
      <c r="G22676" s="311">
        <v>53924</v>
      </c>
      <c r="H22676" s="312" t="s">
        <v>5584</v>
      </c>
      <c r="I22676" s="313" t="s">
        <v>6806</v>
      </c>
    </row>
    <row r="22677" spans="6:9" x14ac:dyDescent="0.2">
      <c r="F22677" s="310" t="s">
        <v>27810</v>
      </c>
      <c r="G22677" s="311">
        <v>53925</v>
      </c>
      <c r="H22677" s="312" t="s">
        <v>5584</v>
      </c>
      <c r="I22677" s="313" t="s">
        <v>6803</v>
      </c>
    </row>
    <row r="22678" spans="6:9" x14ac:dyDescent="0.2">
      <c r="F22678" s="310" t="s">
        <v>27811</v>
      </c>
      <c r="G22678" s="311">
        <v>53926</v>
      </c>
      <c r="H22678" s="312" t="s">
        <v>5584</v>
      </c>
      <c r="I22678" s="313" t="s">
        <v>6803</v>
      </c>
    </row>
    <row r="22679" spans="6:9" x14ac:dyDescent="0.2">
      <c r="F22679" s="310" t="s">
        <v>27812</v>
      </c>
      <c r="G22679" s="311">
        <v>53927</v>
      </c>
      <c r="H22679" s="312" t="s">
        <v>5584</v>
      </c>
      <c r="I22679" s="313" t="s">
        <v>6803</v>
      </c>
    </row>
    <row r="22680" spans="6:9" x14ac:dyDescent="0.2">
      <c r="F22680" s="310" t="s">
        <v>27813</v>
      </c>
      <c r="G22680" s="311">
        <v>53928</v>
      </c>
      <c r="H22680" s="312" t="s">
        <v>5584</v>
      </c>
      <c r="I22680" s="313" t="s">
        <v>6803</v>
      </c>
    </row>
    <row r="22681" spans="6:9" x14ac:dyDescent="0.2">
      <c r="F22681" s="310" t="s">
        <v>27814</v>
      </c>
      <c r="G22681" s="311">
        <v>53929</v>
      </c>
      <c r="H22681" s="312" t="s">
        <v>5584</v>
      </c>
      <c r="I22681" s="313" t="s">
        <v>6806</v>
      </c>
    </row>
    <row r="22682" spans="6:9" x14ac:dyDescent="0.2">
      <c r="F22682" s="310" t="s">
        <v>27815</v>
      </c>
      <c r="G22682" s="311">
        <v>53930</v>
      </c>
      <c r="H22682" s="312" t="s">
        <v>5584</v>
      </c>
      <c r="I22682" s="313" t="s">
        <v>6803</v>
      </c>
    </row>
    <row r="22683" spans="6:9" x14ac:dyDescent="0.2">
      <c r="F22683" s="310" t="s">
        <v>27816</v>
      </c>
      <c r="G22683" s="311">
        <v>53931</v>
      </c>
      <c r="H22683" s="312" t="s">
        <v>5584</v>
      </c>
      <c r="I22683" s="313" t="s">
        <v>6803</v>
      </c>
    </row>
    <row r="22684" spans="6:9" x14ac:dyDescent="0.2">
      <c r="F22684" s="310" t="s">
        <v>27817</v>
      </c>
      <c r="G22684" s="311">
        <v>53932</v>
      </c>
      <c r="H22684" s="312" t="s">
        <v>5584</v>
      </c>
      <c r="I22684" s="313" t="s">
        <v>6803</v>
      </c>
    </row>
    <row r="22685" spans="6:9" x14ac:dyDescent="0.2">
      <c r="F22685" s="310" t="s">
        <v>27818</v>
      </c>
      <c r="G22685" s="311">
        <v>53933</v>
      </c>
      <c r="H22685" s="312" t="s">
        <v>5584</v>
      </c>
      <c r="I22685" s="313" t="s">
        <v>6803</v>
      </c>
    </row>
    <row r="22686" spans="6:9" x14ac:dyDescent="0.2">
      <c r="F22686" s="310" t="s">
        <v>27819</v>
      </c>
      <c r="G22686" s="311">
        <v>53934</v>
      </c>
      <c r="H22686" s="312" t="s">
        <v>5584</v>
      </c>
      <c r="I22686" s="313" t="s">
        <v>6803</v>
      </c>
    </row>
    <row r="22687" spans="6:9" x14ac:dyDescent="0.2">
      <c r="F22687" s="310" t="s">
        <v>27820</v>
      </c>
      <c r="G22687" s="311">
        <v>53935</v>
      </c>
      <c r="H22687" s="312" t="s">
        <v>5584</v>
      </c>
      <c r="I22687" s="313" t="s">
        <v>6803</v>
      </c>
    </row>
    <row r="22688" spans="6:9" x14ac:dyDescent="0.2">
      <c r="F22688" s="310" t="s">
        <v>27821</v>
      </c>
      <c r="G22688" s="311">
        <v>53936</v>
      </c>
      <c r="H22688" s="312" t="s">
        <v>5584</v>
      </c>
      <c r="I22688" s="313" t="s">
        <v>6803</v>
      </c>
    </row>
    <row r="22689" spans="6:9" x14ac:dyDescent="0.2">
      <c r="F22689" s="310" t="s">
        <v>27822</v>
      </c>
      <c r="G22689" s="311">
        <v>53937</v>
      </c>
      <c r="H22689" s="312" t="s">
        <v>5584</v>
      </c>
      <c r="I22689" s="313" t="s">
        <v>6803</v>
      </c>
    </row>
    <row r="22690" spans="6:9" x14ac:dyDescent="0.2">
      <c r="F22690" s="310" t="s">
        <v>27823</v>
      </c>
      <c r="G22690" s="311">
        <v>53939</v>
      </c>
      <c r="H22690" s="312" t="s">
        <v>5584</v>
      </c>
      <c r="I22690" s="313" t="s">
        <v>6803</v>
      </c>
    </row>
    <row r="22691" spans="6:9" x14ac:dyDescent="0.2">
      <c r="F22691" s="310" t="s">
        <v>27824</v>
      </c>
      <c r="G22691" s="311">
        <v>53940</v>
      </c>
      <c r="H22691" s="312" t="s">
        <v>5584</v>
      </c>
      <c r="I22691" s="313" t="s">
        <v>6803</v>
      </c>
    </row>
    <row r="22692" spans="6:9" x14ac:dyDescent="0.2">
      <c r="F22692" s="310" t="s">
        <v>27825</v>
      </c>
      <c r="G22692" s="311">
        <v>53941</v>
      </c>
      <c r="H22692" s="312" t="s">
        <v>5584</v>
      </c>
      <c r="I22692" s="313" t="s">
        <v>6806</v>
      </c>
    </row>
    <row r="22693" spans="6:9" x14ac:dyDescent="0.2">
      <c r="F22693" s="310" t="s">
        <v>27826</v>
      </c>
      <c r="G22693" s="311">
        <v>53942</v>
      </c>
      <c r="H22693" s="312" t="s">
        <v>5584</v>
      </c>
      <c r="I22693" s="313" t="s">
        <v>6803</v>
      </c>
    </row>
    <row r="22694" spans="6:9" x14ac:dyDescent="0.2">
      <c r="F22694" s="310" t="s">
        <v>27827</v>
      </c>
      <c r="G22694" s="311">
        <v>53943</v>
      </c>
      <c r="H22694" s="312" t="s">
        <v>5584</v>
      </c>
      <c r="I22694" s="313" t="s">
        <v>6803</v>
      </c>
    </row>
    <row r="22695" spans="6:9" x14ac:dyDescent="0.2">
      <c r="F22695" s="310" t="s">
        <v>27828</v>
      </c>
      <c r="G22695" s="311">
        <v>53944</v>
      </c>
      <c r="H22695" s="312" t="s">
        <v>5584</v>
      </c>
      <c r="I22695" s="313" t="s">
        <v>6806</v>
      </c>
    </row>
    <row r="22696" spans="6:9" x14ac:dyDescent="0.2">
      <c r="F22696" s="310" t="s">
        <v>27829</v>
      </c>
      <c r="G22696" s="311">
        <v>53946</v>
      </c>
      <c r="H22696" s="312" t="s">
        <v>5584</v>
      </c>
      <c r="I22696" s="313" t="s">
        <v>6803</v>
      </c>
    </row>
    <row r="22697" spans="6:9" x14ac:dyDescent="0.2">
      <c r="F22697" s="310" t="s">
        <v>27830</v>
      </c>
      <c r="G22697" s="311">
        <v>53947</v>
      </c>
      <c r="H22697" s="312" t="s">
        <v>5584</v>
      </c>
      <c r="I22697" s="313" t="s">
        <v>6803</v>
      </c>
    </row>
    <row r="22698" spans="6:9" x14ac:dyDescent="0.2">
      <c r="F22698" s="310" t="s">
        <v>27831</v>
      </c>
      <c r="G22698" s="311">
        <v>53948</v>
      </c>
      <c r="H22698" s="312" t="s">
        <v>5584</v>
      </c>
      <c r="I22698" s="313" t="s">
        <v>6806</v>
      </c>
    </row>
    <row r="22699" spans="6:9" x14ac:dyDescent="0.2">
      <c r="F22699" s="310" t="s">
        <v>27832</v>
      </c>
      <c r="G22699" s="311">
        <v>53949</v>
      </c>
      <c r="H22699" s="312" t="s">
        <v>5584</v>
      </c>
      <c r="I22699" s="313" t="s">
        <v>6803</v>
      </c>
    </row>
    <row r="22700" spans="6:9" x14ac:dyDescent="0.2">
      <c r="F22700" s="310" t="s">
        <v>27833</v>
      </c>
      <c r="G22700" s="311">
        <v>53950</v>
      </c>
      <c r="H22700" s="312" t="s">
        <v>5584</v>
      </c>
      <c r="I22700" s="313" t="s">
        <v>6806</v>
      </c>
    </row>
    <row r="22701" spans="6:9" x14ac:dyDescent="0.2">
      <c r="F22701" s="310" t="s">
        <v>27834</v>
      </c>
      <c r="G22701" s="311">
        <v>53951</v>
      </c>
      <c r="H22701" s="312" t="s">
        <v>5584</v>
      </c>
      <c r="I22701" s="313" t="s">
        <v>6803</v>
      </c>
    </row>
    <row r="22702" spans="6:9" x14ac:dyDescent="0.2">
      <c r="F22702" s="310" t="s">
        <v>27835</v>
      </c>
      <c r="G22702" s="311">
        <v>53952</v>
      </c>
      <c r="H22702" s="312" t="s">
        <v>5584</v>
      </c>
      <c r="I22702" s="313" t="s">
        <v>6803</v>
      </c>
    </row>
    <row r="22703" spans="6:9" x14ac:dyDescent="0.2">
      <c r="F22703" s="310" t="s">
        <v>27836</v>
      </c>
      <c r="G22703" s="311">
        <v>53953</v>
      </c>
      <c r="H22703" s="312" t="s">
        <v>5584</v>
      </c>
      <c r="I22703" s="313" t="s">
        <v>6803</v>
      </c>
    </row>
    <row r="22704" spans="6:9" x14ac:dyDescent="0.2">
      <c r="F22704" s="310" t="s">
        <v>27837</v>
      </c>
      <c r="G22704" s="311">
        <v>53954</v>
      </c>
      <c r="H22704" s="312" t="s">
        <v>5584</v>
      </c>
      <c r="I22704" s="313" t="s">
        <v>6803</v>
      </c>
    </row>
    <row r="22705" spans="6:9" x14ac:dyDescent="0.2">
      <c r="F22705" s="310" t="s">
        <v>27838</v>
      </c>
      <c r="G22705" s="311">
        <v>53955</v>
      </c>
      <c r="H22705" s="312" t="s">
        <v>5584</v>
      </c>
      <c r="I22705" s="313" t="s">
        <v>6803</v>
      </c>
    </row>
    <row r="22706" spans="6:9" x14ac:dyDescent="0.2">
      <c r="F22706" s="310" t="s">
        <v>27839</v>
      </c>
      <c r="G22706" s="311">
        <v>53956</v>
      </c>
      <c r="H22706" s="312" t="s">
        <v>5584</v>
      </c>
      <c r="I22706" s="313" t="s">
        <v>6803</v>
      </c>
    </row>
    <row r="22707" spans="6:9" x14ac:dyDescent="0.2">
      <c r="F22707" s="310" t="s">
        <v>27840</v>
      </c>
      <c r="G22707" s="311">
        <v>53957</v>
      </c>
      <c r="H22707" s="312" t="s">
        <v>5584</v>
      </c>
      <c r="I22707" s="313" t="s">
        <v>6803</v>
      </c>
    </row>
    <row r="22708" spans="6:9" x14ac:dyDescent="0.2">
      <c r="F22708" s="310" t="s">
        <v>27841</v>
      </c>
      <c r="G22708" s="311">
        <v>53958</v>
      </c>
      <c r="H22708" s="312" t="s">
        <v>5584</v>
      </c>
      <c r="I22708" s="313" t="s">
        <v>6803</v>
      </c>
    </row>
    <row r="22709" spans="6:9" x14ac:dyDescent="0.2">
      <c r="F22709" s="310" t="s">
        <v>27842</v>
      </c>
      <c r="G22709" s="311">
        <v>53959</v>
      </c>
      <c r="H22709" s="312" t="s">
        <v>5584</v>
      </c>
      <c r="I22709" s="313" t="s">
        <v>6803</v>
      </c>
    </row>
    <row r="22710" spans="6:9" x14ac:dyDescent="0.2">
      <c r="F22710" s="310" t="s">
        <v>27843</v>
      </c>
      <c r="G22710" s="311">
        <v>53960</v>
      </c>
      <c r="H22710" s="312" t="s">
        <v>5584</v>
      </c>
      <c r="I22710" s="313" t="s">
        <v>6803</v>
      </c>
    </row>
    <row r="22711" spans="6:9" x14ac:dyDescent="0.2">
      <c r="F22711" s="310" t="s">
        <v>27844</v>
      </c>
      <c r="G22711" s="311">
        <v>53961</v>
      </c>
      <c r="H22711" s="312" t="s">
        <v>5584</v>
      </c>
      <c r="I22711" s="313" t="s">
        <v>6803</v>
      </c>
    </row>
    <row r="22712" spans="6:9" x14ac:dyDescent="0.2">
      <c r="F22712" s="310" t="s">
        <v>27845</v>
      </c>
      <c r="G22712" s="311">
        <v>53962</v>
      </c>
      <c r="H22712" s="312" t="s">
        <v>5584</v>
      </c>
      <c r="I22712" s="313" t="s">
        <v>6803</v>
      </c>
    </row>
    <row r="22713" spans="6:9" x14ac:dyDescent="0.2">
      <c r="F22713" s="310" t="s">
        <v>27846</v>
      </c>
      <c r="G22713" s="311">
        <v>53963</v>
      </c>
      <c r="H22713" s="312" t="s">
        <v>5584</v>
      </c>
      <c r="I22713" s="313" t="s">
        <v>6803</v>
      </c>
    </row>
    <row r="22714" spans="6:9" x14ac:dyDescent="0.2">
      <c r="F22714" s="310" t="s">
        <v>27847</v>
      </c>
      <c r="G22714" s="311">
        <v>53964</v>
      </c>
      <c r="H22714" s="312" t="s">
        <v>5584</v>
      </c>
      <c r="I22714" s="313" t="s">
        <v>6803</v>
      </c>
    </row>
    <row r="22715" spans="6:9" x14ac:dyDescent="0.2">
      <c r="F22715" s="310" t="s">
        <v>27848</v>
      </c>
      <c r="G22715" s="311">
        <v>53965</v>
      </c>
      <c r="H22715" s="312" t="s">
        <v>5584</v>
      </c>
      <c r="I22715" s="313" t="s">
        <v>6803</v>
      </c>
    </row>
    <row r="22716" spans="6:9" x14ac:dyDescent="0.2">
      <c r="F22716" s="310" t="s">
        <v>27849</v>
      </c>
      <c r="G22716" s="311">
        <v>53968</v>
      </c>
      <c r="H22716" s="312" t="s">
        <v>5584</v>
      </c>
      <c r="I22716" s="313" t="s">
        <v>6806</v>
      </c>
    </row>
    <row r="22717" spans="6:9" x14ac:dyDescent="0.2">
      <c r="F22717" s="310" t="s">
        <v>27850</v>
      </c>
      <c r="G22717" s="311">
        <v>53969</v>
      </c>
      <c r="H22717" s="312" t="s">
        <v>5584</v>
      </c>
      <c r="I22717" s="313" t="s">
        <v>6803</v>
      </c>
    </row>
    <row r="22718" spans="6:9" x14ac:dyDescent="0.2">
      <c r="F22718" s="310" t="s">
        <v>5512</v>
      </c>
      <c r="G22718" s="311">
        <v>54001</v>
      </c>
      <c r="H22718" s="312" t="s">
        <v>5584</v>
      </c>
      <c r="I22718" s="313" t="s">
        <v>6806</v>
      </c>
    </row>
    <row r="22719" spans="6:9" x14ac:dyDescent="0.2">
      <c r="F22719" s="310" t="s">
        <v>27851</v>
      </c>
      <c r="G22719" s="311">
        <v>54002</v>
      </c>
      <c r="H22719" s="312" t="s">
        <v>5584</v>
      </c>
      <c r="I22719" s="313" t="s">
        <v>6806</v>
      </c>
    </row>
    <row r="22720" spans="6:9" x14ac:dyDescent="0.2">
      <c r="F22720" s="310" t="s">
        <v>5513</v>
      </c>
      <c r="G22720" s="311">
        <v>54003</v>
      </c>
      <c r="H22720" s="312" t="s">
        <v>5584</v>
      </c>
      <c r="I22720" s="313" t="s">
        <v>6806</v>
      </c>
    </row>
    <row r="22721" spans="6:9" x14ac:dyDescent="0.2">
      <c r="F22721" s="310" t="s">
        <v>27852</v>
      </c>
      <c r="G22721" s="311">
        <v>54004</v>
      </c>
      <c r="H22721" s="312" t="s">
        <v>5584</v>
      </c>
      <c r="I22721" s="313" t="s">
        <v>6806</v>
      </c>
    </row>
    <row r="22722" spans="6:9" x14ac:dyDescent="0.2">
      <c r="F22722" s="310" t="s">
        <v>5514</v>
      </c>
      <c r="G22722" s="311">
        <v>54005</v>
      </c>
      <c r="H22722" s="312" t="s">
        <v>5584</v>
      </c>
      <c r="I22722" s="313" t="s">
        <v>6806</v>
      </c>
    </row>
    <row r="22723" spans="6:9" x14ac:dyDescent="0.2">
      <c r="F22723" s="310" t="s">
        <v>27853</v>
      </c>
      <c r="G22723" s="311">
        <v>54006</v>
      </c>
      <c r="H22723" s="312" t="s">
        <v>5584</v>
      </c>
      <c r="I22723" s="313" t="s">
        <v>6806</v>
      </c>
    </row>
    <row r="22724" spans="6:9" x14ac:dyDescent="0.2">
      <c r="F22724" s="310" t="s">
        <v>5516</v>
      </c>
      <c r="G22724" s="311">
        <v>54007</v>
      </c>
      <c r="H22724" s="312" t="s">
        <v>5584</v>
      </c>
      <c r="I22724" s="313" t="s">
        <v>6806</v>
      </c>
    </row>
    <row r="22725" spans="6:9" x14ac:dyDescent="0.2">
      <c r="F22725" s="310" t="s">
        <v>5518</v>
      </c>
      <c r="G22725" s="311">
        <v>54009</v>
      </c>
      <c r="H22725" s="312" t="s">
        <v>5584</v>
      </c>
      <c r="I22725" s="313" t="s">
        <v>6806</v>
      </c>
    </row>
    <row r="22726" spans="6:9" x14ac:dyDescent="0.2">
      <c r="F22726" s="310" t="s">
        <v>27854</v>
      </c>
      <c r="G22726" s="311">
        <v>54010</v>
      </c>
      <c r="H22726" s="312" t="s">
        <v>5584</v>
      </c>
      <c r="I22726" s="313" t="s">
        <v>6806</v>
      </c>
    </row>
    <row r="22727" spans="6:9" x14ac:dyDescent="0.2">
      <c r="F22727" s="310" t="s">
        <v>5520</v>
      </c>
      <c r="G22727" s="311">
        <v>54011</v>
      </c>
      <c r="H22727" s="312" t="s">
        <v>5584</v>
      </c>
      <c r="I22727" s="313" t="s">
        <v>6806</v>
      </c>
    </row>
    <row r="22728" spans="6:9" x14ac:dyDescent="0.2">
      <c r="F22728" s="310" t="s">
        <v>5521</v>
      </c>
      <c r="G22728" s="311">
        <v>54013</v>
      </c>
      <c r="H22728" s="312" t="s">
        <v>5584</v>
      </c>
      <c r="I22728" s="313" t="s">
        <v>6806</v>
      </c>
    </row>
    <row r="22729" spans="6:9" x14ac:dyDescent="0.2">
      <c r="F22729" s="310" t="s">
        <v>27855</v>
      </c>
      <c r="G22729" s="311">
        <v>54014</v>
      </c>
      <c r="H22729" s="312" t="s">
        <v>5584</v>
      </c>
      <c r="I22729" s="313" t="s">
        <v>6806</v>
      </c>
    </row>
    <row r="22730" spans="6:9" x14ac:dyDescent="0.2">
      <c r="F22730" s="310" t="s">
        <v>5522</v>
      </c>
      <c r="G22730" s="311">
        <v>54015</v>
      </c>
      <c r="H22730" s="312" t="s">
        <v>5584</v>
      </c>
      <c r="I22730" s="313" t="s">
        <v>6806</v>
      </c>
    </row>
    <row r="22731" spans="6:9" x14ac:dyDescent="0.2">
      <c r="F22731" s="310" t="s">
        <v>27856</v>
      </c>
      <c r="G22731" s="311">
        <v>54016</v>
      </c>
      <c r="H22731" s="312" t="s">
        <v>5584</v>
      </c>
      <c r="I22731" s="313" t="s">
        <v>6806</v>
      </c>
    </row>
    <row r="22732" spans="6:9" x14ac:dyDescent="0.2">
      <c r="F22732" s="310" t="s">
        <v>5524</v>
      </c>
      <c r="G22732" s="311">
        <v>54017</v>
      </c>
      <c r="H22732" s="312" t="s">
        <v>5584</v>
      </c>
      <c r="I22732" s="313" t="s">
        <v>6806</v>
      </c>
    </row>
    <row r="22733" spans="6:9" x14ac:dyDescent="0.2">
      <c r="F22733" s="310" t="s">
        <v>27857</v>
      </c>
      <c r="G22733" s="311">
        <v>54020</v>
      </c>
      <c r="H22733" s="312" t="s">
        <v>5584</v>
      </c>
      <c r="I22733" s="313" t="s">
        <v>6806</v>
      </c>
    </row>
    <row r="22734" spans="6:9" x14ac:dyDescent="0.2">
      <c r="F22734" s="310" t="s">
        <v>5526</v>
      </c>
      <c r="G22734" s="311">
        <v>54021</v>
      </c>
      <c r="H22734" s="312" t="s">
        <v>5584</v>
      </c>
      <c r="I22734" s="313" t="s">
        <v>6806</v>
      </c>
    </row>
    <row r="22735" spans="6:9" x14ac:dyDescent="0.2">
      <c r="F22735" s="310" t="s">
        <v>27858</v>
      </c>
      <c r="G22735" s="311">
        <v>54022</v>
      </c>
      <c r="H22735" s="312" t="s">
        <v>5584</v>
      </c>
      <c r="I22735" s="313" t="s">
        <v>6806</v>
      </c>
    </row>
    <row r="22736" spans="6:9" x14ac:dyDescent="0.2">
      <c r="F22736" s="310" t="s">
        <v>5527</v>
      </c>
      <c r="G22736" s="311">
        <v>54023</v>
      </c>
      <c r="H22736" s="312" t="s">
        <v>5584</v>
      </c>
      <c r="I22736" s="313" t="s">
        <v>6806</v>
      </c>
    </row>
    <row r="22737" spans="6:9" x14ac:dyDescent="0.2">
      <c r="F22737" s="310" t="s">
        <v>27859</v>
      </c>
      <c r="G22737" s="311">
        <v>54024</v>
      </c>
      <c r="H22737" s="312" t="s">
        <v>5584</v>
      </c>
      <c r="I22737" s="313" t="s">
        <v>6806</v>
      </c>
    </row>
    <row r="22738" spans="6:9" x14ac:dyDescent="0.2">
      <c r="F22738" s="310" t="s">
        <v>5529</v>
      </c>
      <c r="G22738" s="311">
        <v>54025</v>
      </c>
      <c r="H22738" s="312" t="s">
        <v>5584</v>
      </c>
      <c r="I22738" s="313" t="s">
        <v>6806</v>
      </c>
    </row>
    <row r="22739" spans="6:9" x14ac:dyDescent="0.2">
      <c r="F22739" s="310" t="s">
        <v>27860</v>
      </c>
      <c r="G22739" s="311">
        <v>54026</v>
      </c>
      <c r="H22739" s="312" t="s">
        <v>5584</v>
      </c>
      <c r="I22739" s="313" t="s">
        <v>6806</v>
      </c>
    </row>
    <row r="22740" spans="6:9" x14ac:dyDescent="0.2">
      <c r="F22740" s="310" t="s">
        <v>5530</v>
      </c>
      <c r="G22740" s="311">
        <v>54027</v>
      </c>
      <c r="H22740" s="312" t="s">
        <v>5584</v>
      </c>
      <c r="I22740" s="313" t="s">
        <v>6806</v>
      </c>
    </row>
    <row r="22741" spans="6:9" x14ac:dyDescent="0.2">
      <c r="F22741" s="310" t="s">
        <v>27861</v>
      </c>
      <c r="G22741" s="311">
        <v>54028</v>
      </c>
      <c r="H22741" s="312" t="s">
        <v>5584</v>
      </c>
      <c r="I22741" s="313" t="s">
        <v>6806</v>
      </c>
    </row>
    <row r="22742" spans="6:9" x14ac:dyDescent="0.2">
      <c r="F22742" s="310" t="s">
        <v>27862</v>
      </c>
      <c r="G22742" s="311">
        <v>54082</v>
      </c>
      <c r="H22742" s="312" t="s">
        <v>5584</v>
      </c>
      <c r="I22742" s="313" t="s">
        <v>6806</v>
      </c>
    </row>
    <row r="22743" spans="6:9" x14ac:dyDescent="0.2">
      <c r="F22743" s="310" t="s">
        <v>5577</v>
      </c>
      <c r="G22743" s="311">
        <v>54101</v>
      </c>
      <c r="H22743" s="312" t="s">
        <v>5584</v>
      </c>
      <c r="I22743" s="313" t="s">
        <v>6803</v>
      </c>
    </row>
    <row r="22744" spans="6:9" x14ac:dyDescent="0.2">
      <c r="F22744" s="310" t="s">
        <v>27863</v>
      </c>
      <c r="G22744" s="311">
        <v>54102</v>
      </c>
      <c r="H22744" s="312" t="s">
        <v>5584</v>
      </c>
      <c r="I22744" s="313" t="s">
        <v>6803</v>
      </c>
    </row>
    <row r="22745" spans="6:9" x14ac:dyDescent="0.2">
      <c r="F22745" s="310" t="s">
        <v>5579</v>
      </c>
      <c r="G22745" s="311">
        <v>54103</v>
      </c>
      <c r="H22745" s="312" t="s">
        <v>5584</v>
      </c>
      <c r="I22745" s="313" t="s">
        <v>6803</v>
      </c>
    </row>
    <row r="22746" spans="6:9" x14ac:dyDescent="0.2">
      <c r="F22746" s="310" t="s">
        <v>27864</v>
      </c>
      <c r="G22746" s="311">
        <v>54104</v>
      </c>
      <c r="H22746" s="312" t="s">
        <v>5584</v>
      </c>
      <c r="I22746" s="313" t="s">
        <v>6803</v>
      </c>
    </row>
    <row r="22747" spans="6:9" x14ac:dyDescent="0.2">
      <c r="F22747" s="310" t="s">
        <v>27865</v>
      </c>
      <c r="G22747" s="311">
        <v>54106</v>
      </c>
      <c r="H22747" s="312" t="s">
        <v>5584</v>
      </c>
      <c r="I22747" s="313" t="s">
        <v>6831</v>
      </c>
    </row>
    <row r="22748" spans="6:9" x14ac:dyDescent="0.2">
      <c r="F22748" s="310" t="s">
        <v>5582</v>
      </c>
      <c r="G22748" s="311">
        <v>54107</v>
      </c>
      <c r="H22748" s="312" t="s">
        <v>5584</v>
      </c>
      <c r="I22748" s="313" t="s">
        <v>6831</v>
      </c>
    </row>
    <row r="22749" spans="6:9" x14ac:dyDescent="0.2">
      <c r="F22749" s="310" t="s">
        <v>27866</v>
      </c>
      <c r="G22749" s="311">
        <v>54110</v>
      </c>
      <c r="H22749" s="312" t="s">
        <v>5584</v>
      </c>
      <c r="I22749" s="313" t="s">
        <v>6803</v>
      </c>
    </row>
    <row r="22750" spans="6:9" x14ac:dyDescent="0.2">
      <c r="F22750" s="310" t="s">
        <v>27867</v>
      </c>
      <c r="G22750" s="311">
        <v>54111</v>
      </c>
      <c r="H22750" s="312" t="s">
        <v>5584</v>
      </c>
      <c r="I22750" s="313" t="s">
        <v>6831</v>
      </c>
    </row>
    <row r="22751" spans="6:9" x14ac:dyDescent="0.2">
      <c r="F22751" s="310" t="s">
        <v>27868</v>
      </c>
      <c r="G22751" s="311">
        <v>54112</v>
      </c>
      <c r="H22751" s="312" t="s">
        <v>5584</v>
      </c>
      <c r="I22751" s="313" t="s">
        <v>6803</v>
      </c>
    </row>
    <row r="22752" spans="6:9" x14ac:dyDescent="0.2">
      <c r="F22752" s="310" t="s">
        <v>27869</v>
      </c>
      <c r="G22752" s="311">
        <v>54113</v>
      </c>
      <c r="H22752" s="312" t="s">
        <v>5584</v>
      </c>
      <c r="I22752" s="313" t="s">
        <v>6831</v>
      </c>
    </row>
    <row r="22753" spans="6:9" x14ac:dyDescent="0.2">
      <c r="F22753" s="310" t="s">
        <v>27870</v>
      </c>
      <c r="G22753" s="311">
        <v>54114</v>
      </c>
      <c r="H22753" s="312" t="s">
        <v>5584</v>
      </c>
      <c r="I22753" s="313" t="s">
        <v>6803</v>
      </c>
    </row>
    <row r="22754" spans="6:9" x14ac:dyDescent="0.2">
      <c r="F22754" s="310" t="s">
        <v>27871</v>
      </c>
      <c r="G22754" s="311">
        <v>54115</v>
      </c>
      <c r="H22754" s="312" t="s">
        <v>5584</v>
      </c>
      <c r="I22754" s="313" t="s">
        <v>6803</v>
      </c>
    </row>
    <row r="22755" spans="6:9" x14ac:dyDescent="0.2">
      <c r="F22755" s="310" t="s">
        <v>27872</v>
      </c>
      <c r="G22755" s="311">
        <v>54119</v>
      </c>
      <c r="H22755" s="312" t="s">
        <v>5584</v>
      </c>
      <c r="I22755" s="313" t="s">
        <v>6803</v>
      </c>
    </row>
    <row r="22756" spans="6:9" x14ac:dyDescent="0.2">
      <c r="F22756" s="310" t="s">
        <v>27873</v>
      </c>
      <c r="G22756" s="311">
        <v>54120</v>
      </c>
      <c r="H22756" s="312" t="s">
        <v>5584</v>
      </c>
      <c r="I22756" s="313" t="s">
        <v>6803</v>
      </c>
    </row>
    <row r="22757" spans="6:9" x14ac:dyDescent="0.2">
      <c r="F22757" s="310" t="s">
        <v>27874</v>
      </c>
      <c r="G22757" s="311">
        <v>54121</v>
      </c>
      <c r="H22757" s="312" t="s">
        <v>5584</v>
      </c>
      <c r="I22757" s="313" t="s">
        <v>6803</v>
      </c>
    </row>
    <row r="22758" spans="6:9" x14ac:dyDescent="0.2">
      <c r="F22758" s="310" t="s">
        <v>27875</v>
      </c>
      <c r="G22758" s="311">
        <v>54123</v>
      </c>
      <c r="H22758" s="312" t="s">
        <v>5584</v>
      </c>
      <c r="I22758" s="313" t="s">
        <v>6803</v>
      </c>
    </row>
    <row r="22759" spans="6:9" x14ac:dyDescent="0.2">
      <c r="F22759" s="310" t="s">
        <v>27876</v>
      </c>
      <c r="G22759" s="311">
        <v>54124</v>
      </c>
      <c r="H22759" s="312" t="s">
        <v>5584</v>
      </c>
      <c r="I22759" s="313" t="s">
        <v>6831</v>
      </c>
    </row>
    <row r="22760" spans="6:9" x14ac:dyDescent="0.2">
      <c r="F22760" s="310" t="s">
        <v>27877</v>
      </c>
      <c r="G22760" s="311">
        <v>54125</v>
      </c>
      <c r="H22760" s="312" t="s">
        <v>5584</v>
      </c>
      <c r="I22760" s="313" t="s">
        <v>6803</v>
      </c>
    </row>
    <row r="22761" spans="6:9" x14ac:dyDescent="0.2">
      <c r="F22761" s="310" t="s">
        <v>27878</v>
      </c>
      <c r="G22761" s="311">
        <v>54126</v>
      </c>
      <c r="H22761" s="312" t="s">
        <v>5584</v>
      </c>
      <c r="I22761" s="313" t="s">
        <v>6803</v>
      </c>
    </row>
    <row r="22762" spans="6:9" x14ac:dyDescent="0.2">
      <c r="F22762" s="310" t="s">
        <v>27879</v>
      </c>
      <c r="G22762" s="311">
        <v>54127</v>
      </c>
      <c r="H22762" s="312" t="s">
        <v>5584</v>
      </c>
      <c r="I22762" s="313" t="s">
        <v>6831</v>
      </c>
    </row>
    <row r="22763" spans="6:9" x14ac:dyDescent="0.2">
      <c r="F22763" s="310" t="s">
        <v>27880</v>
      </c>
      <c r="G22763" s="311">
        <v>54128</v>
      </c>
      <c r="H22763" s="312" t="s">
        <v>5584</v>
      </c>
      <c r="I22763" s="313" t="s">
        <v>6803</v>
      </c>
    </row>
    <row r="22764" spans="6:9" x14ac:dyDescent="0.2">
      <c r="F22764" s="310" t="s">
        <v>27881</v>
      </c>
      <c r="G22764" s="311">
        <v>54129</v>
      </c>
      <c r="H22764" s="312" t="s">
        <v>5584</v>
      </c>
      <c r="I22764" s="313" t="s">
        <v>6803</v>
      </c>
    </row>
    <row r="22765" spans="6:9" x14ac:dyDescent="0.2">
      <c r="F22765" s="310" t="s">
        <v>27882</v>
      </c>
      <c r="G22765" s="311">
        <v>54130</v>
      </c>
      <c r="H22765" s="312" t="s">
        <v>5584</v>
      </c>
      <c r="I22765" s="313" t="s">
        <v>6831</v>
      </c>
    </row>
    <row r="22766" spans="6:9" x14ac:dyDescent="0.2">
      <c r="F22766" s="310" t="s">
        <v>27883</v>
      </c>
      <c r="G22766" s="311">
        <v>54131</v>
      </c>
      <c r="H22766" s="312" t="s">
        <v>5584</v>
      </c>
      <c r="I22766" s="313" t="s">
        <v>6831</v>
      </c>
    </row>
    <row r="22767" spans="6:9" x14ac:dyDescent="0.2">
      <c r="F22767" s="310" t="s">
        <v>27884</v>
      </c>
      <c r="G22767" s="311">
        <v>54135</v>
      </c>
      <c r="H22767" s="312" t="s">
        <v>5584</v>
      </c>
      <c r="I22767" s="313" t="s">
        <v>6803</v>
      </c>
    </row>
    <row r="22768" spans="6:9" x14ac:dyDescent="0.2">
      <c r="F22768" s="310" t="s">
        <v>27885</v>
      </c>
      <c r="G22768" s="311">
        <v>54136</v>
      </c>
      <c r="H22768" s="312" t="s">
        <v>5584</v>
      </c>
      <c r="I22768" s="313" t="s">
        <v>6831</v>
      </c>
    </row>
    <row r="22769" spans="6:9" x14ac:dyDescent="0.2">
      <c r="F22769" s="310" t="s">
        <v>27886</v>
      </c>
      <c r="G22769" s="311">
        <v>54137</v>
      </c>
      <c r="H22769" s="312" t="s">
        <v>5584</v>
      </c>
      <c r="I22769" s="313" t="s">
        <v>6831</v>
      </c>
    </row>
    <row r="22770" spans="6:9" x14ac:dyDescent="0.2">
      <c r="F22770" s="310" t="s">
        <v>27887</v>
      </c>
      <c r="G22770" s="311">
        <v>54138</v>
      </c>
      <c r="H22770" s="312" t="s">
        <v>5584</v>
      </c>
      <c r="I22770" s="313" t="s">
        <v>6803</v>
      </c>
    </row>
    <row r="22771" spans="6:9" x14ac:dyDescent="0.2">
      <c r="F22771" s="310" t="s">
        <v>27888</v>
      </c>
      <c r="G22771" s="311">
        <v>54139</v>
      </c>
      <c r="H22771" s="312" t="s">
        <v>5584</v>
      </c>
      <c r="I22771" s="313" t="s">
        <v>6803</v>
      </c>
    </row>
    <row r="22772" spans="6:9" x14ac:dyDescent="0.2">
      <c r="F22772" s="310" t="s">
        <v>27889</v>
      </c>
      <c r="G22772" s="311">
        <v>54140</v>
      </c>
      <c r="H22772" s="312" t="s">
        <v>5584</v>
      </c>
      <c r="I22772" s="313" t="s">
        <v>6831</v>
      </c>
    </row>
    <row r="22773" spans="6:9" x14ac:dyDescent="0.2">
      <c r="F22773" s="310" t="s">
        <v>27890</v>
      </c>
      <c r="G22773" s="311">
        <v>54141</v>
      </c>
      <c r="H22773" s="312" t="s">
        <v>5584</v>
      </c>
      <c r="I22773" s="313" t="s">
        <v>6803</v>
      </c>
    </row>
    <row r="22774" spans="6:9" x14ac:dyDescent="0.2">
      <c r="F22774" s="310" t="s">
        <v>27891</v>
      </c>
      <c r="G22774" s="311">
        <v>54143</v>
      </c>
      <c r="H22774" s="312" t="s">
        <v>5584</v>
      </c>
      <c r="I22774" s="313" t="s">
        <v>6803</v>
      </c>
    </row>
    <row r="22775" spans="6:9" x14ac:dyDescent="0.2">
      <c r="F22775" s="310" t="s">
        <v>27892</v>
      </c>
      <c r="G22775" s="311">
        <v>54149</v>
      </c>
      <c r="H22775" s="312" t="s">
        <v>5584</v>
      </c>
      <c r="I22775" s="313" t="s">
        <v>6803</v>
      </c>
    </row>
    <row r="22776" spans="6:9" x14ac:dyDescent="0.2">
      <c r="F22776" s="310" t="s">
        <v>27893</v>
      </c>
      <c r="G22776" s="311">
        <v>54150</v>
      </c>
      <c r="H22776" s="312" t="s">
        <v>5584</v>
      </c>
      <c r="I22776" s="313" t="s">
        <v>6803</v>
      </c>
    </row>
    <row r="22777" spans="6:9" x14ac:dyDescent="0.2">
      <c r="F22777" s="310" t="s">
        <v>27894</v>
      </c>
      <c r="G22777" s="311">
        <v>54151</v>
      </c>
      <c r="H22777" s="312" t="s">
        <v>5584</v>
      </c>
      <c r="I22777" s="313" t="s">
        <v>6803</v>
      </c>
    </row>
    <row r="22778" spans="6:9" x14ac:dyDescent="0.2">
      <c r="F22778" s="310" t="s">
        <v>27895</v>
      </c>
      <c r="G22778" s="311">
        <v>54152</v>
      </c>
      <c r="H22778" s="312" t="s">
        <v>5584</v>
      </c>
      <c r="I22778" s="313" t="s">
        <v>6831</v>
      </c>
    </row>
    <row r="22779" spans="6:9" x14ac:dyDescent="0.2">
      <c r="F22779" s="310" t="s">
        <v>27896</v>
      </c>
      <c r="G22779" s="311">
        <v>54153</v>
      </c>
      <c r="H22779" s="312" t="s">
        <v>5584</v>
      </c>
      <c r="I22779" s="313" t="s">
        <v>6803</v>
      </c>
    </row>
    <row r="22780" spans="6:9" x14ac:dyDescent="0.2">
      <c r="F22780" s="310" t="s">
        <v>27897</v>
      </c>
      <c r="G22780" s="311">
        <v>54154</v>
      </c>
      <c r="H22780" s="312" t="s">
        <v>5584</v>
      </c>
      <c r="I22780" s="313" t="s">
        <v>6803</v>
      </c>
    </row>
    <row r="22781" spans="6:9" x14ac:dyDescent="0.2">
      <c r="F22781" s="310" t="s">
        <v>27898</v>
      </c>
      <c r="G22781" s="311">
        <v>54155</v>
      </c>
      <c r="H22781" s="312" t="s">
        <v>5584</v>
      </c>
      <c r="I22781" s="313" t="s">
        <v>6803</v>
      </c>
    </row>
    <row r="22782" spans="6:9" x14ac:dyDescent="0.2">
      <c r="F22782" s="310" t="s">
        <v>27899</v>
      </c>
      <c r="G22782" s="311">
        <v>54156</v>
      </c>
      <c r="H22782" s="312" t="s">
        <v>5584</v>
      </c>
      <c r="I22782" s="313" t="s">
        <v>6803</v>
      </c>
    </row>
    <row r="22783" spans="6:9" x14ac:dyDescent="0.2">
      <c r="F22783" s="310" t="s">
        <v>27900</v>
      </c>
      <c r="G22783" s="311">
        <v>54157</v>
      </c>
      <c r="H22783" s="312" t="s">
        <v>5584</v>
      </c>
      <c r="I22783" s="313" t="s">
        <v>6803</v>
      </c>
    </row>
    <row r="22784" spans="6:9" x14ac:dyDescent="0.2">
      <c r="F22784" s="310" t="s">
        <v>27901</v>
      </c>
      <c r="G22784" s="311">
        <v>54159</v>
      </c>
      <c r="H22784" s="312" t="s">
        <v>5584</v>
      </c>
      <c r="I22784" s="313" t="s">
        <v>6803</v>
      </c>
    </row>
    <row r="22785" spans="6:9" x14ac:dyDescent="0.2">
      <c r="F22785" s="310" t="s">
        <v>27902</v>
      </c>
      <c r="G22785" s="311">
        <v>54160</v>
      </c>
      <c r="H22785" s="312" t="s">
        <v>5584</v>
      </c>
      <c r="I22785" s="313" t="s">
        <v>6803</v>
      </c>
    </row>
    <row r="22786" spans="6:9" x14ac:dyDescent="0.2">
      <c r="F22786" s="310" t="s">
        <v>27903</v>
      </c>
      <c r="G22786" s="311">
        <v>54161</v>
      </c>
      <c r="H22786" s="312" t="s">
        <v>5584</v>
      </c>
      <c r="I22786" s="313" t="s">
        <v>6803</v>
      </c>
    </row>
    <row r="22787" spans="6:9" x14ac:dyDescent="0.2">
      <c r="F22787" s="310" t="s">
        <v>27904</v>
      </c>
      <c r="G22787" s="311">
        <v>54162</v>
      </c>
      <c r="H22787" s="312" t="s">
        <v>5584</v>
      </c>
      <c r="I22787" s="313" t="s">
        <v>6831</v>
      </c>
    </row>
    <row r="22788" spans="6:9" x14ac:dyDescent="0.2">
      <c r="F22788" s="310" t="s">
        <v>27905</v>
      </c>
      <c r="G22788" s="311">
        <v>54165</v>
      </c>
      <c r="H22788" s="312" t="s">
        <v>5584</v>
      </c>
      <c r="I22788" s="313" t="s">
        <v>6831</v>
      </c>
    </row>
    <row r="22789" spans="6:9" x14ac:dyDescent="0.2">
      <c r="F22789" s="310" t="s">
        <v>27906</v>
      </c>
      <c r="G22789" s="311">
        <v>54166</v>
      </c>
      <c r="H22789" s="312" t="s">
        <v>5584</v>
      </c>
      <c r="I22789" s="313" t="s">
        <v>6803</v>
      </c>
    </row>
    <row r="22790" spans="6:9" x14ac:dyDescent="0.2">
      <c r="F22790" s="310" t="s">
        <v>27907</v>
      </c>
      <c r="G22790" s="311">
        <v>54169</v>
      </c>
      <c r="H22790" s="312" t="s">
        <v>5584</v>
      </c>
      <c r="I22790" s="313" t="s">
        <v>6831</v>
      </c>
    </row>
    <row r="22791" spans="6:9" x14ac:dyDescent="0.2">
      <c r="F22791" s="310" t="s">
        <v>27908</v>
      </c>
      <c r="G22791" s="311">
        <v>54170</v>
      </c>
      <c r="H22791" s="312" t="s">
        <v>5584</v>
      </c>
      <c r="I22791" s="313" t="s">
        <v>6831</v>
      </c>
    </row>
    <row r="22792" spans="6:9" x14ac:dyDescent="0.2">
      <c r="F22792" s="310" t="s">
        <v>27909</v>
      </c>
      <c r="G22792" s="311">
        <v>54171</v>
      </c>
      <c r="H22792" s="312" t="s">
        <v>5584</v>
      </c>
      <c r="I22792" s="313" t="s">
        <v>6803</v>
      </c>
    </row>
    <row r="22793" spans="6:9" x14ac:dyDescent="0.2">
      <c r="F22793" s="310" t="s">
        <v>27910</v>
      </c>
      <c r="G22793" s="311">
        <v>54173</v>
      </c>
      <c r="H22793" s="312" t="s">
        <v>5584</v>
      </c>
      <c r="I22793" s="313" t="s">
        <v>6803</v>
      </c>
    </row>
    <row r="22794" spans="6:9" x14ac:dyDescent="0.2">
      <c r="F22794" s="310" t="s">
        <v>27911</v>
      </c>
      <c r="G22794" s="311">
        <v>54174</v>
      </c>
      <c r="H22794" s="312" t="s">
        <v>5584</v>
      </c>
      <c r="I22794" s="313" t="s">
        <v>6803</v>
      </c>
    </row>
    <row r="22795" spans="6:9" x14ac:dyDescent="0.2">
      <c r="F22795" s="310" t="s">
        <v>27912</v>
      </c>
      <c r="G22795" s="311">
        <v>54175</v>
      </c>
      <c r="H22795" s="312" t="s">
        <v>5584</v>
      </c>
      <c r="I22795" s="313" t="s">
        <v>6803</v>
      </c>
    </row>
    <row r="22796" spans="6:9" x14ac:dyDescent="0.2">
      <c r="F22796" s="310" t="s">
        <v>27913</v>
      </c>
      <c r="G22796" s="311">
        <v>54177</v>
      </c>
      <c r="H22796" s="312" t="s">
        <v>5584</v>
      </c>
      <c r="I22796" s="313" t="s">
        <v>6803</v>
      </c>
    </row>
    <row r="22797" spans="6:9" x14ac:dyDescent="0.2">
      <c r="F22797" s="310" t="s">
        <v>27914</v>
      </c>
      <c r="G22797" s="311">
        <v>54180</v>
      </c>
      <c r="H22797" s="312" t="s">
        <v>5584</v>
      </c>
      <c r="I22797" s="313" t="s">
        <v>6803</v>
      </c>
    </row>
    <row r="22798" spans="6:9" x14ac:dyDescent="0.2">
      <c r="F22798" s="310" t="s">
        <v>27915</v>
      </c>
      <c r="G22798" s="311">
        <v>54182</v>
      </c>
      <c r="H22798" s="312" t="s">
        <v>5584</v>
      </c>
      <c r="I22798" s="313" t="s">
        <v>6831</v>
      </c>
    </row>
    <row r="22799" spans="6:9" x14ac:dyDescent="0.2">
      <c r="F22799" s="310" t="s">
        <v>27916</v>
      </c>
      <c r="G22799" s="311">
        <v>54201</v>
      </c>
      <c r="H22799" s="312" t="s">
        <v>5584</v>
      </c>
      <c r="I22799" s="313" t="s">
        <v>6803</v>
      </c>
    </row>
    <row r="22800" spans="6:9" x14ac:dyDescent="0.2">
      <c r="F22800" s="310" t="s">
        <v>27917</v>
      </c>
      <c r="G22800" s="311">
        <v>54202</v>
      </c>
      <c r="H22800" s="312" t="s">
        <v>5584</v>
      </c>
      <c r="I22800" s="313" t="s">
        <v>6803</v>
      </c>
    </row>
    <row r="22801" spans="6:9" x14ac:dyDescent="0.2">
      <c r="F22801" s="310" t="s">
        <v>27918</v>
      </c>
      <c r="G22801" s="311">
        <v>54204</v>
      </c>
      <c r="H22801" s="312" t="s">
        <v>5584</v>
      </c>
      <c r="I22801" s="313" t="s">
        <v>6803</v>
      </c>
    </row>
    <row r="22802" spans="6:9" x14ac:dyDescent="0.2">
      <c r="F22802" s="310" t="s">
        <v>27919</v>
      </c>
      <c r="G22802" s="311">
        <v>54205</v>
      </c>
      <c r="H22802" s="312" t="s">
        <v>5584</v>
      </c>
      <c r="I22802" s="313" t="s">
        <v>6803</v>
      </c>
    </row>
    <row r="22803" spans="6:9" x14ac:dyDescent="0.2">
      <c r="F22803" s="310" t="s">
        <v>27920</v>
      </c>
      <c r="G22803" s="311">
        <v>54207</v>
      </c>
      <c r="H22803" s="312" t="s">
        <v>5584</v>
      </c>
      <c r="I22803" s="313" t="s">
        <v>6803</v>
      </c>
    </row>
    <row r="22804" spans="6:9" x14ac:dyDescent="0.2">
      <c r="F22804" s="310" t="s">
        <v>27921</v>
      </c>
      <c r="G22804" s="311">
        <v>54208</v>
      </c>
      <c r="H22804" s="312" t="s">
        <v>5584</v>
      </c>
      <c r="I22804" s="313" t="s">
        <v>6803</v>
      </c>
    </row>
    <row r="22805" spans="6:9" x14ac:dyDescent="0.2">
      <c r="F22805" s="310" t="s">
        <v>27922</v>
      </c>
      <c r="G22805" s="311">
        <v>54209</v>
      </c>
      <c r="H22805" s="312" t="s">
        <v>5584</v>
      </c>
      <c r="I22805" s="313" t="s">
        <v>6803</v>
      </c>
    </row>
    <row r="22806" spans="6:9" x14ac:dyDescent="0.2">
      <c r="F22806" s="310" t="s">
        <v>27923</v>
      </c>
      <c r="G22806" s="311">
        <v>54210</v>
      </c>
      <c r="H22806" s="312" t="s">
        <v>5584</v>
      </c>
      <c r="I22806" s="313" t="s">
        <v>6803</v>
      </c>
    </row>
    <row r="22807" spans="6:9" x14ac:dyDescent="0.2">
      <c r="F22807" s="310" t="s">
        <v>27924</v>
      </c>
      <c r="G22807" s="311">
        <v>54211</v>
      </c>
      <c r="H22807" s="312" t="s">
        <v>5584</v>
      </c>
      <c r="I22807" s="313" t="s">
        <v>6803</v>
      </c>
    </row>
    <row r="22808" spans="6:9" x14ac:dyDescent="0.2">
      <c r="F22808" s="310" t="s">
        <v>27925</v>
      </c>
      <c r="G22808" s="311">
        <v>54212</v>
      </c>
      <c r="H22808" s="312" t="s">
        <v>5584</v>
      </c>
      <c r="I22808" s="313" t="s">
        <v>6803</v>
      </c>
    </row>
    <row r="22809" spans="6:9" x14ac:dyDescent="0.2">
      <c r="F22809" s="310" t="s">
        <v>27926</v>
      </c>
      <c r="G22809" s="311">
        <v>54213</v>
      </c>
      <c r="H22809" s="312" t="s">
        <v>5584</v>
      </c>
      <c r="I22809" s="313" t="s">
        <v>6803</v>
      </c>
    </row>
    <row r="22810" spans="6:9" x14ac:dyDescent="0.2">
      <c r="F22810" s="310" t="s">
        <v>27927</v>
      </c>
      <c r="G22810" s="311">
        <v>54214</v>
      </c>
      <c r="H22810" s="312" t="s">
        <v>5584</v>
      </c>
      <c r="I22810" s="313" t="s">
        <v>6803</v>
      </c>
    </row>
    <row r="22811" spans="6:9" x14ac:dyDescent="0.2">
      <c r="F22811" s="315" t="s">
        <v>27928</v>
      </c>
      <c r="G22811" s="316">
        <v>54215</v>
      </c>
      <c r="H22811" s="317" t="s">
        <v>5584</v>
      </c>
      <c r="I22811" s="313" t="s">
        <v>6803</v>
      </c>
    </row>
    <row r="22812" spans="6:9" x14ac:dyDescent="0.2">
      <c r="F22812" s="310" t="s">
        <v>27929</v>
      </c>
      <c r="G22812" s="311">
        <v>54216</v>
      </c>
      <c r="H22812" s="312" t="s">
        <v>5584</v>
      </c>
      <c r="I22812" s="313" t="s">
        <v>6803</v>
      </c>
    </row>
    <row r="22813" spans="6:9" x14ac:dyDescent="0.2">
      <c r="F22813" s="310" t="s">
        <v>27930</v>
      </c>
      <c r="G22813" s="311">
        <v>54217</v>
      </c>
      <c r="H22813" s="312" t="s">
        <v>5584</v>
      </c>
      <c r="I22813" s="313" t="s">
        <v>6803</v>
      </c>
    </row>
    <row r="22814" spans="6:9" x14ac:dyDescent="0.2">
      <c r="F22814" s="310" t="s">
        <v>27931</v>
      </c>
      <c r="G22814" s="311">
        <v>54220</v>
      </c>
      <c r="H22814" s="312" t="s">
        <v>5584</v>
      </c>
      <c r="I22814" s="313" t="s">
        <v>6803</v>
      </c>
    </row>
    <row r="22815" spans="6:9" x14ac:dyDescent="0.2">
      <c r="F22815" s="310" t="s">
        <v>27932</v>
      </c>
      <c r="G22815" s="311">
        <v>54221</v>
      </c>
      <c r="H22815" s="312" t="s">
        <v>5584</v>
      </c>
      <c r="I22815" s="313" t="s">
        <v>6803</v>
      </c>
    </row>
    <row r="22816" spans="6:9" x14ac:dyDescent="0.2">
      <c r="F22816" s="310" t="s">
        <v>27933</v>
      </c>
      <c r="G22816" s="311">
        <v>54226</v>
      </c>
      <c r="H22816" s="312" t="s">
        <v>5584</v>
      </c>
      <c r="I22816" s="313" t="s">
        <v>6803</v>
      </c>
    </row>
    <row r="22817" spans="6:9" x14ac:dyDescent="0.2">
      <c r="F22817" s="310" t="s">
        <v>27934</v>
      </c>
      <c r="G22817" s="311">
        <v>54227</v>
      </c>
      <c r="H22817" s="312" t="s">
        <v>5584</v>
      </c>
      <c r="I22817" s="313" t="s">
        <v>6803</v>
      </c>
    </row>
    <row r="22818" spans="6:9" x14ac:dyDescent="0.2">
      <c r="F22818" s="310" t="s">
        <v>27935</v>
      </c>
      <c r="G22818" s="311">
        <v>54228</v>
      </c>
      <c r="H22818" s="312" t="s">
        <v>5584</v>
      </c>
      <c r="I22818" s="313" t="s">
        <v>6803</v>
      </c>
    </row>
    <row r="22819" spans="6:9" x14ac:dyDescent="0.2">
      <c r="F22819" s="310" t="s">
        <v>27936</v>
      </c>
      <c r="G22819" s="311">
        <v>54229</v>
      </c>
      <c r="H22819" s="312" t="s">
        <v>5584</v>
      </c>
      <c r="I22819" s="313" t="s">
        <v>6803</v>
      </c>
    </row>
    <row r="22820" spans="6:9" x14ac:dyDescent="0.2">
      <c r="F22820" s="310" t="s">
        <v>27937</v>
      </c>
      <c r="G22820" s="311">
        <v>54230</v>
      </c>
      <c r="H22820" s="312" t="s">
        <v>5584</v>
      </c>
      <c r="I22820" s="313" t="s">
        <v>6803</v>
      </c>
    </row>
    <row r="22821" spans="6:9" x14ac:dyDescent="0.2">
      <c r="F22821" s="310" t="s">
        <v>27938</v>
      </c>
      <c r="G22821" s="311">
        <v>54232</v>
      </c>
      <c r="H22821" s="312" t="s">
        <v>5584</v>
      </c>
      <c r="I22821" s="313" t="s">
        <v>6803</v>
      </c>
    </row>
    <row r="22822" spans="6:9" x14ac:dyDescent="0.2">
      <c r="F22822" s="310" t="s">
        <v>27939</v>
      </c>
      <c r="G22822" s="311">
        <v>54234</v>
      </c>
      <c r="H22822" s="312" t="s">
        <v>5584</v>
      </c>
      <c r="I22822" s="313" t="s">
        <v>6803</v>
      </c>
    </row>
    <row r="22823" spans="6:9" x14ac:dyDescent="0.2">
      <c r="F22823" s="310" t="s">
        <v>27940</v>
      </c>
      <c r="G22823" s="311">
        <v>54235</v>
      </c>
      <c r="H22823" s="312" t="s">
        <v>5584</v>
      </c>
      <c r="I22823" s="313" t="s">
        <v>6803</v>
      </c>
    </row>
    <row r="22824" spans="6:9" x14ac:dyDescent="0.2">
      <c r="F22824" s="310" t="s">
        <v>27941</v>
      </c>
      <c r="G22824" s="311">
        <v>54240</v>
      </c>
      <c r="H22824" s="312" t="s">
        <v>5584</v>
      </c>
      <c r="I22824" s="313" t="s">
        <v>6803</v>
      </c>
    </row>
    <row r="22825" spans="6:9" x14ac:dyDescent="0.2">
      <c r="F22825" s="310" t="s">
        <v>27942</v>
      </c>
      <c r="G22825" s="311">
        <v>54241</v>
      </c>
      <c r="H22825" s="312" t="s">
        <v>5584</v>
      </c>
      <c r="I22825" s="313" t="s">
        <v>6803</v>
      </c>
    </row>
    <row r="22826" spans="6:9" x14ac:dyDescent="0.2">
      <c r="F22826" s="310" t="s">
        <v>27943</v>
      </c>
      <c r="G22826" s="311">
        <v>54245</v>
      </c>
      <c r="H22826" s="312" t="s">
        <v>5584</v>
      </c>
      <c r="I22826" s="313" t="s">
        <v>6803</v>
      </c>
    </row>
    <row r="22827" spans="6:9" x14ac:dyDescent="0.2">
      <c r="F22827" s="310" t="s">
        <v>27944</v>
      </c>
      <c r="G22827" s="311">
        <v>54246</v>
      </c>
      <c r="H22827" s="312" t="s">
        <v>5584</v>
      </c>
      <c r="I22827" s="313" t="s">
        <v>6803</v>
      </c>
    </row>
    <row r="22828" spans="6:9" x14ac:dyDescent="0.2">
      <c r="F22828" s="310" t="s">
        <v>27945</v>
      </c>
      <c r="G22828" s="311">
        <v>54247</v>
      </c>
      <c r="H22828" s="312" t="s">
        <v>5584</v>
      </c>
      <c r="I22828" s="313" t="s">
        <v>6803</v>
      </c>
    </row>
    <row r="22829" spans="6:9" x14ac:dyDescent="0.2">
      <c r="F22829" s="310" t="s">
        <v>27946</v>
      </c>
      <c r="G22829" s="311">
        <v>54301</v>
      </c>
      <c r="H22829" s="312" t="s">
        <v>5584</v>
      </c>
      <c r="I22829" s="313" t="s">
        <v>6803</v>
      </c>
    </row>
    <row r="22830" spans="6:9" x14ac:dyDescent="0.2">
      <c r="F22830" s="310" t="s">
        <v>27947</v>
      </c>
      <c r="G22830" s="311">
        <v>54302</v>
      </c>
      <c r="H22830" s="312" t="s">
        <v>5584</v>
      </c>
      <c r="I22830" s="313" t="s">
        <v>6803</v>
      </c>
    </row>
    <row r="22831" spans="6:9" x14ac:dyDescent="0.2">
      <c r="F22831" s="310" t="s">
        <v>27948</v>
      </c>
      <c r="G22831" s="311">
        <v>54303</v>
      </c>
      <c r="H22831" s="312" t="s">
        <v>5584</v>
      </c>
      <c r="I22831" s="313" t="s">
        <v>6803</v>
      </c>
    </row>
    <row r="22832" spans="6:9" x14ac:dyDescent="0.2">
      <c r="F22832" s="310" t="s">
        <v>27949</v>
      </c>
      <c r="G22832" s="311">
        <v>54304</v>
      </c>
      <c r="H22832" s="312" t="s">
        <v>5584</v>
      </c>
      <c r="I22832" s="313" t="s">
        <v>6803</v>
      </c>
    </row>
    <row r="22833" spans="6:9" x14ac:dyDescent="0.2">
      <c r="F22833" s="310" t="s">
        <v>27950</v>
      </c>
      <c r="G22833" s="311">
        <v>54305</v>
      </c>
      <c r="H22833" s="312" t="s">
        <v>5584</v>
      </c>
      <c r="I22833" s="313" t="s">
        <v>6803</v>
      </c>
    </row>
    <row r="22834" spans="6:9" x14ac:dyDescent="0.2">
      <c r="F22834" s="310" t="s">
        <v>27951</v>
      </c>
      <c r="G22834" s="311">
        <v>54306</v>
      </c>
      <c r="H22834" s="312" t="s">
        <v>5584</v>
      </c>
      <c r="I22834" s="313" t="s">
        <v>6803</v>
      </c>
    </row>
    <row r="22835" spans="6:9" x14ac:dyDescent="0.2">
      <c r="F22835" s="310" t="s">
        <v>27952</v>
      </c>
      <c r="G22835" s="311">
        <v>54307</v>
      </c>
      <c r="H22835" s="312" t="s">
        <v>5584</v>
      </c>
      <c r="I22835" s="313" t="s">
        <v>6803</v>
      </c>
    </row>
    <row r="22836" spans="6:9" x14ac:dyDescent="0.2">
      <c r="F22836" s="310" t="s">
        <v>27953</v>
      </c>
      <c r="G22836" s="311">
        <v>54308</v>
      </c>
      <c r="H22836" s="312" t="s">
        <v>5584</v>
      </c>
      <c r="I22836" s="313" t="s">
        <v>6803</v>
      </c>
    </row>
    <row r="22837" spans="6:9" x14ac:dyDescent="0.2">
      <c r="F22837" s="310" t="s">
        <v>27954</v>
      </c>
      <c r="G22837" s="311">
        <v>54311</v>
      </c>
      <c r="H22837" s="312" t="s">
        <v>5584</v>
      </c>
      <c r="I22837" s="313" t="s">
        <v>6803</v>
      </c>
    </row>
    <row r="22838" spans="6:9" x14ac:dyDescent="0.2">
      <c r="F22838" s="310" t="s">
        <v>27955</v>
      </c>
      <c r="G22838" s="311">
        <v>54313</v>
      </c>
      <c r="H22838" s="312" t="s">
        <v>5584</v>
      </c>
      <c r="I22838" s="313" t="s">
        <v>6803</v>
      </c>
    </row>
    <row r="22839" spans="6:9" x14ac:dyDescent="0.2">
      <c r="F22839" s="310" t="s">
        <v>27956</v>
      </c>
      <c r="G22839" s="311">
        <v>54324</v>
      </c>
      <c r="H22839" s="312" t="s">
        <v>5584</v>
      </c>
      <c r="I22839" s="313" t="s">
        <v>6803</v>
      </c>
    </row>
    <row r="22840" spans="6:9" x14ac:dyDescent="0.2">
      <c r="F22840" s="310" t="s">
        <v>27957</v>
      </c>
      <c r="G22840" s="311">
        <v>54344</v>
      </c>
      <c r="H22840" s="312" t="s">
        <v>5584</v>
      </c>
      <c r="I22840" s="313" t="s">
        <v>6803</v>
      </c>
    </row>
    <row r="22841" spans="6:9" x14ac:dyDescent="0.2">
      <c r="F22841" s="310" t="s">
        <v>27958</v>
      </c>
      <c r="G22841" s="311">
        <v>54401</v>
      </c>
      <c r="H22841" s="312" t="s">
        <v>5584</v>
      </c>
      <c r="I22841" s="313" t="s">
        <v>6803</v>
      </c>
    </row>
    <row r="22842" spans="6:9" x14ac:dyDescent="0.2">
      <c r="F22842" s="310" t="s">
        <v>27959</v>
      </c>
      <c r="G22842" s="311">
        <v>54402</v>
      </c>
      <c r="H22842" s="312" t="s">
        <v>5584</v>
      </c>
      <c r="I22842" s="313" t="s">
        <v>6803</v>
      </c>
    </row>
    <row r="22843" spans="6:9" x14ac:dyDescent="0.2">
      <c r="F22843" s="310" t="s">
        <v>27960</v>
      </c>
      <c r="G22843" s="311">
        <v>54403</v>
      </c>
      <c r="H22843" s="312" t="s">
        <v>5584</v>
      </c>
      <c r="I22843" s="313" t="s">
        <v>6803</v>
      </c>
    </row>
    <row r="22844" spans="6:9" x14ac:dyDescent="0.2">
      <c r="F22844" s="310" t="s">
        <v>27961</v>
      </c>
      <c r="G22844" s="311">
        <v>54404</v>
      </c>
      <c r="H22844" s="312" t="s">
        <v>5584</v>
      </c>
      <c r="I22844" s="313" t="s">
        <v>6803</v>
      </c>
    </row>
    <row r="22845" spans="6:9" x14ac:dyDescent="0.2">
      <c r="F22845" s="310" t="s">
        <v>27962</v>
      </c>
      <c r="G22845" s="311">
        <v>54405</v>
      </c>
      <c r="H22845" s="312" t="s">
        <v>5584</v>
      </c>
      <c r="I22845" s="313" t="s">
        <v>6806</v>
      </c>
    </row>
    <row r="22846" spans="6:9" x14ac:dyDescent="0.2">
      <c r="F22846" s="310" t="s">
        <v>27963</v>
      </c>
      <c r="G22846" s="311">
        <v>54406</v>
      </c>
      <c r="H22846" s="312" t="s">
        <v>5584</v>
      </c>
      <c r="I22846" s="313" t="s">
        <v>6803</v>
      </c>
    </row>
    <row r="22847" spans="6:9" x14ac:dyDescent="0.2">
      <c r="F22847" s="310" t="s">
        <v>27964</v>
      </c>
      <c r="G22847" s="311">
        <v>54407</v>
      </c>
      <c r="H22847" s="312" t="s">
        <v>5584</v>
      </c>
      <c r="I22847" s="313" t="s">
        <v>6803</v>
      </c>
    </row>
    <row r="22848" spans="6:9" x14ac:dyDescent="0.2">
      <c r="F22848" s="310" t="s">
        <v>27965</v>
      </c>
      <c r="G22848" s="311">
        <v>54408</v>
      </c>
      <c r="H22848" s="312" t="s">
        <v>5584</v>
      </c>
      <c r="I22848" s="313" t="s">
        <v>6803</v>
      </c>
    </row>
    <row r="22849" spans="6:9" x14ac:dyDescent="0.2">
      <c r="F22849" s="310" t="s">
        <v>27966</v>
      </c>
      <c r="G22849" s="311">
        <v>54409</v>
      </c>
      <c r="H22849" s="312" t="s">
        <v>5584</v>
      </c>
      <c r="I22849" s="313" t="s">
        <v>6803</v>
      </c>
    </row>
    <row r="22850" spans="6:9" x14ac:dyDescent="0.2">
      <c r="F22850" s="310" t="s">
        <v>27967</v>
      </c>
      <c r="G22850" s="311">
        <v>54410</v>
      </c>
      <c r="H22850" s="312" t="s">
        <v>5584</v>
      </c>
      <c r="I22850" s="313" t="s">
        <v>6803</v>
      </c>
    </row>
    <row r="22851" spans="6:9" x14ac:dyDescent="0.2">
      <c r="F22851" s="310" t="s">
        <v>27968</v>
      </c>
      <c r="G22851" s="311">
        <v>54411</v>
      </c>
      <c r="H22851" s="312" t="s">
        <v>5584</v>
      </c>
      <c r="I22851" s="313" t="s">
        <v>6803</v>
      </c>
    </row>
    <row r="22852" spans="6:9" x14ac:dyDescent="0.2">
      <c r="F22852" s="310" t="s">
        <v>27969</v>
      </c>
      <c r="G22852" s="311">
        <v>54412</v>
      </c>
      <c r="H22852" s="312" t="s">
        <v>5584</v>
      </c>
      <c r="I22852" s="313" t="s">
        <v>6803</v>
      </c>
    </row>
    <row r="22853" spans="6:9" x14ac:dyDescent="0.2">
      <c r="F22853" s="310" t="s">
        <v>27970</v>
      </c>
      <c r="G22853" s="311">
        <v>54413</v>
      </c>
      <c r="H22853" s="312" t="s">
        <v>5584</v>
      </c>
      <c r="I22853" s="313" t="s">
        <v>6806</v>
      </c>
    </row>
    <row r="22854" spans="6:9" x14ac:dyDescent="0.2">
      <c r="F22854" s="310" t="s">
        <v>27971</v>
      </c>
      <c r="G22854" s="311">
        <v>54414</v>
      </c>
      <c r="H22854" s="312" t="s">
        <v>5584</v>
      </c>
      <c r="I22854" s="313" t="s">
        <v>6803</v>
      </c>
    </row>
    <row r="22855" spans="6:9" x14ac:dyDescent="0.2">
      <c r="F22855" s="310" t="s">
        <v>27972</v>
      </c>
      <c r="G22855" s="311">
        <v>54415</v>
      </c>
      <c r="H22855" s="312" t="s">
        <v>5584</v>
      </c>
      <c r="I22855" s="313" t="s">
        <v>6803</v>
      </c>
    </row>
    <row r="22856" spans="6:9" x14ac:dyDescent="0.2">
      <c r="F22856" s="310" t="s">
        <v>27973</v>
      </c>
      <c r="G22856" s="311">
        <v>54416</v>
      </c>
      <c r="H22856" s="312" t="s">
        <v>5584</v>
      </c>
      <c r="I22856" s="313" t="s">
        <v>6803</v>
      </c>
    </row>
    <row r="22857" spans="6:9" x14ac:dyDescent="0.2">
      <c r="F22857" s="310" t="s">
        <v>27974</v>
      </c>
      <c r="G22857" s="311">
        <v>54417</v>
      </c>
      <c r="H22857" s="312" t="s">
        <v>5584</v>
      </c>
      <c r="I22857" s="313" t="s">
        <v>6803</v>
      </c>
    </row>
    <row r="22858" spans="6:9" x14ac:dyDescent="0.2">
      <c r="F22858" s="310" t="s">
        <v>27975</v>
      </c>
      <c r="G22858" s="311">
        <v>54418</v>
      </c>
      <c r="H22858" s="312" t="s">
        <v>5584</v>
      </c>
      <c r="I22858" s="313" t="s">
        <v>6803</v>
      </c>
    </row>
    <row r="22859" spans="6:9" x14ac:dyDescent="0.2">
      <c r="F22859" s="310" t="s">
        <v>27976</v>
      </c>
      <c r="G22859" s="311">
        <v>54420</v>
      </c>
      <c r="H22859" s="312" t="s">
        <v>5584</v>
      </c>
      <c r="I22859" s="313" t="s">
        <v>6806</v>
      </c>
    </row>
    <row r="22860" spans="6:9" x14ac:dyDescent="0.2">
      <c r="F22860" s="310" t="s">
        <v>27977</v>
      </c>
      <c r="G22860" s="311">
        <v>54421</v>
      </c>
      <c r="H22860" s="312" t="s">
        <v>5584</v>
      </c>
      <c r="I22860" s="313" t="s">
        <v>6806</v>
      </c>
    </row>
    <row r="22861" spans="6:9" x14ac:dyDescent="0.2">
      <c r="F22861" s="310" t="s">
        <v>27978</v>
      </c>
      <c r="G22861" s="311">
        <v>54422</v>
      </c>
      <c r="H22861" s="312" t="s">
        <v>5584</v>
      </c>
      <c r="I22861" s="313" t="s">
        <v>6806</v>
      </c>
    </row>
    <row r="22862" spans="6:9" x14ac:dyDescent="0.2">
      <c r="F22862" s="310" t="s">
        <v>27979</v>
      </c>
      <c r="G22862" s="311">
        <v>54423</v>
      </c>
      <c r="H22862" s="312" t="s">
        <v>5584</v>
      </c>
      <c r="I22862" s="313" t="s">
        <v>6803</v>
      </c>
    </row>
    <row r="22863" spans="6:9" x14ac:dyDescent="0.2">
      <c r="F22863" s="310" t="s">
        <v>27980</v>
      </c>
      <c r="G22863" s="311">
        <v>54424</v>
      </c>
      <c r="H22863" s="312" t="s">
        <v>5584</v>
      </c>
      <c r="I22863" s="313" t="s">
        <v>6803</v>
      </c>
    </row>
    <row r="22864" spans="6:9" x14ac:dyDescent="0.2">
      <c r="F22864" s="310" t="s">
        <v>27981</v>
      </c>
      <c r="G22864" s="311">
        <v>54425</v>
      </c>
      <c r="H22864" s="312" t="s">
        <v>5584</v>
      </c>
      <c r="I22864" s="313" t="s">
        <v>6806</v>
      </c>
    </row>
    <row r="22865" spans="6:9" x14ac:dyDescent="0.2">
      <c r="F22865" s="310" t="s">
        <v>27982</v>
      </c>
      <c r="G22865" s="311">
        <v>54426</v>
      </c>
      <c r="H22865" s="312" t="s">
        <v>5584</v>
      </c>
      <c r="I22865" s="313" t="s">
        <v>6803</v>
      </c>
    </row>
    <row r="22866" spans="6:9" x14ac:dyDescent="0.2">
      <c r="F22866" s="310" t="s">
        <v>27983</v>
      </c>
      <c r="G22866" s="311">
        <v>54427</v>
      </c>
      <c r="H22866" s="312" t="s">
        <v>5584</v>
      </c>
      <c r="I22866" s="313" t="s">
        <v>6803</v>
      </c>
    </row>
    <row r="22867" spans="6:9" x14ac:dyDescent="0.2">
      <c r="F22867" s="310" t="s">
        <v>27984</v>
      </c>
      <c r="G22867" s="311">
        <v>54428</v>
      </c>
      <c r="H22867" s="312" t="s">
        <v>5584</v>
      </c>
      <c r="I22867" s="313" t="s">
        <v>6803</v>
      </c>
    </row>
    <row r="22868" spans="6:9" x14ac:dyDescent="0.2">
      <c r="F22868" s="310" t="s">
        <v>27985</v>
      </c>
      <c r="G22868" s="311">
        <v>54429</v>
      </c>
      <c r="H22868" s="312" t="s">
        <v>5584</v>
      </c>
      <c r="I22868" s="313" t="s">
        <v>6803</v>
      </c>
    </row>
    <row r="22869" spans="6:9" x14ac:dyDescent="0.2">
      <c r="F22869" s="310" t="s">
        <v>27986</v>
      </c>
      <c r="G22869" s="311">
        <v>54430</v>
      </c>
      <c r="H22869" s="312" t="s">
        <v>5584</v>
      </c>
      <c r="I22869" s="313" t="s">
        <v>6803</v>
      </c>
    </row>
    <row r="22870" spans="6:9" x14ac:dyDescent="0.2">
      <c r="F22870" s="310" t="s">
        <v>27987</v>
      </c>
      <c r="G22870" s="311">
        <v>54432</v>
      </c>
      <c r="H22870" s="312" t="s">
        <v>5584</v>
      </c>
      <c r="I22870" s="313" t="s">
        <v>6803</v>
      </c>
    </row>
    <row r="22871" spans="6:9" x14ac:dyDescent="0.2">
      <c r="F22871" s="310" t="s">
        <v>27988</v>
      </c>
      <c r="G22871" s="311">
        <v>54433</v>
      </c>
      <c r="H22871" s="312" t="s">
        <v>5584</v>
      </c>
      <c r="I22871" s="313" t="s">
        <v>6806</v>
      </c>
    </row>
    <row r="22872" spans="6:9" x14ac:dyDescent="0.2">
      <c r="F22872" s="310" t="s">
        <v>27989</v>
      </c>
      <c r="G22872" s="311">
        <v>54434</v>
      </c>
      <c r="H22872" s="312" t="s">
        <v>5584</v>
      </c>
      <c r="I22872" s="313" t="s">
        <v>6806</v>
      </c>
    </row>
    <row r="22873" spans="6:9" x14ac:dyDescent="0.2">
      <c r="F22873" s="310" t="s">
        <v>27990</v>
      </c>
      <c r="G22873" s="311">
        <v>54435</v>
      </c>
      <c r="H22873" s="312" t="s">
        <v>5584</v>
      </c>
      <c r="I22873" s="313" t="s">
        <v>6803</v>
      </c>
    </row>
    <row r="22874" spans="6:9" x14ac:dyDescent="0.2">
      <c r="F22874" s="310" t="s">
        <v>27991</v>
      </c>
      <c r="G22874" s="311">
        <v>54436</v>
      </c>
      <c r="H22874" s="312" t="s">
        <v>5584</v>
      </c>
      <c r="I22874" s="313" t="s">
        <v>6806</v>
      </c>
    </row>
    <row r="22875" spans="6:9" x14ac:dyDescent="0.2">
      <c r="F22875" s="310" t="s">
        <v>27992</v>
      </c>
      <c r="G22875" s="311">
        <v>54437</v>
      </c>
      <c r="H22875" s="312" t="s">
        <v>5584</v>
      </c>
      <c r="I22875" s="313" t="s">
        <v>6806</v>
      </c>
    </row>
    <row r="22876" spans="6:9" x14ac:dyDescent="0.2">
      <c r="F22876" s="310" t="s">
        <v>27993</v>
      </c>
      <c r="G22876" s="311">
        <v>54439</v>
      </c>
      <c r="H22876" s="312" t="s">
        <v>5584</v>
      </c>
      <c r="I22876" s="313" t="s">
        <v>6806</v>
      </c>
    </row>
    <row r="22877" spans="6:9" x14ac:dyDescent="0.2">
      <c r="F22877" s="310" t="s">
        <v>27994</v>
      </c>
      <c r="G22877" s="311">
        <v>54440</v>
      </c>
      <c r="H22877" s="312" t="s">
        <v>5584</v>
      </c>
      <c r="I22877" s="313" t="s">
        <v>6803</v>
      </c>
    </row>
    <row r="22878" spans="6:9" x14ac:dyDescent="0.2">
      <c r="F22878" s="310" t="s">
        <v>27995</v>
      </c>
      <c r="G22878" s="311">
        <v>54441</v>
      </c>
      <c r="H22878" s="312" t="s">
        <v>5584</v>
      </c>
      <c r="I22878" s="313" t="s">
        <v>6803</v>
      </c>
    </row>
    <row r="22879" spans="6:9" x14ac:dyDescent="0.2">
      <c r="F22879" s="310" t="s">
        <v>27996</v>
      </c>
      <c r="G22879" s="311">
        <v>54442</v>
      </c>
      <c r="H22879" s="312" t="s">
        <v>5584</v>
      </c>
      <c r="I22879" s="313" t="s">
        <v>6803</v>
      </c>
    </row>
    <row r="22880" spans="6:9" x14ac:dyDescent="0.2">
      <c r="F22880" s="310" t="s">
        <v>27997</v>
      </c>
      <c r="G22880" s="311">
        <v>54443</v>
      </c>
      <c r="H22880" s="312" t="s">
        <v>5584</v>
      </c>
      <c r="I22880" s="313" t="s">
        <v>6803</v>
      </c>
    </row>
    <row r="22881" spans="6:9" x14ac:dyDescent="0.2">
      <c r="F22881" s="310" t="s">
        <v>27998</v>
      </c>
      <c r="G22881" s="311">
        <v>54446</v>
      </c>
      <c r="H22881" s="312" t="s">
        <v>5584</v>
      </c>
      <c r="I22881" s="313" t="s">
        <v>6806</v>
      </c>
    </row>
    <row r="22882" spans="6:9" x14ac:dyDescent="0.2">
      <c r="F22882" s="310" t="s">
        <v>27999</v>
      </c>
      <c r="G22882" s="311">
        <v>54447</v>
      </c>
      <c r="H22882" s="312" t="s">
        <v>5584</v>
      </c>
      <c r="I22882" s="313" t="s">
        <v>6806</v>
      </c>
    </row>
    <row r="22883" spans="6:9" x14ac:dyDescent="0.2">
      <c r="F22883" s="310" t="s">
        <v>28000</v>
      </c>
      <c r="G22883" s="311">
        <v>54448</v>
      </c>
      <c r="H22883" s="312" t="s">
        <v>5584</v>
      </c>
      <c r="I22883" s="313" t="s">
        <v>6803</v>
      </c>
    </row>
    <row r="22884" spans="6:9" x14ac:dyDescent="0.2">
      <c r="F22884" s="310" t="s">
        <v>28001</v>
      </c>
      <c r="G22884" s="311">
        <v>54449</v>
      </c>
      <c r="H22884" s="312" t="s">
        <v>5584</v>
      </c>
      <c r="I22884" s="313" t="s">
        <v>6803</v>
      </c>
    </row>
    <row r="22885" spans="6:9" x14ac:dyDescent="0.2">
      <c r="F22885" s="310" t="s">
        <v>28002</v>
      </c>
      <c r="G22885" s="311">
        <v>54450</v>
      </c>
      <c r="H22885" s="312" t="s">
        <v>5584</v>
      </c>
      <c r="I22885" s="313" t="s">
        <v>6803</v>
      </c>
    </row>
    <row r="22886" spans="6:9" x14ac:dyDescent="0.2">
      <c r="F22886" s="310" t="s">
        <v>28003</v>
      </c>
      <c r="G22886" s="311">
        <v>54451</v>
      </c>
      <c r="H22886" s="312" t="s">
        <v>5584</v>
      </c>
      <c r="I22886" s="313" t="s">
        <v>6806</v>
      </c>
    </row>
    <row r="22887" spans="6:9" x14ac:dyDescent="0.2">
      <c r="F22887" s="310" t="s">
        <v>28004</v>
      </c>
      <c r="G22887" s="311">
        <v>54452</v>
      </c>
      <c r="H22887" s="312" t="s">
        <v>5584</v>
      </c>
      <c r="I22887" s="313" t="s">
        <v>6803</v>
      </c>
    </row>
    <row r="22888" spans="6:9" x14ac:dyDescent="0.2">
      <c r="F22888" s="310" t="s">
        <v>28005</v>
      </c>
      <c r="G22888" s="311">
        <v>54454</v>
      </c>
      <c r="H22888" s="312" t="s">
        <v>5584</v>
      </c>
      <c r="I22888" s="313" t="s">
        <v>6803</v>
      </c>
    </row>
    <row r="22889" spans="6:9" x14ac:dyDescent="0.2">
      <c r="F22889" s="310" t="s">
        <v>28006</v>
      </c>
      <c r="G22889" s="311">
        <v>54455</v>
      </c>
      <c r="H22889" s="312" t="s">
        <v>5584</v>
      </c>
      <c r="I22889" s="313" t="s">
        <v>6803</v>
      </c>
    </row>
    <row r="22890" spans="6:9" x14ac:dyDescent="0.2">
      <c r="F22890" s="310" t="s">
        <v>28007</v>
      </c>
      <c r="G22890" s="311">
        <v>54456</v>
      </c>
      <c r="H22890" s="312" t="s">
        <v>5584</v>
      </c>
      <c r="I22890" s="313" t="s">
        <v>6806</v>
      </c>
    </row>
    <row r="22891" spans="6:9" x14ac:dyDescent="0.2">
      <c r="F22891" s="310" t="s">
        <v>28008</v>
      </c>
      <c r="G22891" s="311">
        <v>54457</v>
      </c>
      <c r="H22891" s="312" t="s">
        <v>5584</v>
      </c>
      <c r="I22891" s="313" t="s">
        <v>6806</v>
      </c>
    </row>
    <row r="22892" spans="6:9" x14ac:dyDescent="0.2">
      <c r="F22892" s="310" t="s">
        <v>28009</v>
      </c>
      <c r="G22892" s="311">
        <v>54458</v>
      </c>
      <c r="H22892" s="312" t="s">
        <v>5584</v>
      </c>
      <c r="I22892" s="313" t="s">
        <v>6803</v>
      </c>
    </row>
    <row r="22893" spans="6:9" x14ac:dyDescent="0.2">
      <c r="F22893" s="310" t="s">
        <v>28010</v>
      </c>
      <c r="G22893" s="311">
        <v>54459</v>
      </c>
      <c r="H22893" s="312" t="s">
        <v>5584</v>
      </c>
      <c r="I22893" s="313" t="s">
        <v>6806</v>
      </c>
    </row>
    <row r="22894" spans="6:9" x14ac:dyDescent="0.2">
      <c r="F22894" s="310" t="s">
        <v>28011</v>
      </c>
      <c r="G22894" s="311">
        <v>54460</v>
      </c>
      <c r="H22894" s="312" t="s">
        <v>5584</v>
      </c>
      <c r="I22894" s="313" t="s">
        <v>6806</v>
      </c>
    </row>
    <row r="22895" spans="6:9" x14ac:dyDescent="0.2">
      <c r="F22895" s="310" t="s">
        <v>28012</v>
      </c>
      <c r="G22895" s="311">
        <v>54462</v>
      </c>
      <c r="H22895" s="312" t="s">
        <v>5584</v>
      </c>
      <c r="I22895" s="313" t="s">
        <v>6803</v>
      </c>
    </row>
    <row r="22896" spans="6:9" x14ac:dyDescent="0.2">
      <c r="F22896" s="310" t="s">
        <v>28013</v>
      </c>
      <c r="G22896" s="311">
        <v>54463</v>
      </c>
      <c r="H22896" s="312" t="s">
        <v>5584</v>
      </c>
      <c r="I22896" s="313" t="s">
        <v>6803</v>
      </c>
    </row>
    <row r="22897" spans="6:9" x14ac:dyDescent="0.2">
      <c r="F22897" s="310" t="s">
        <v>28014</v>
      </c>
      <c r="G22897" s="311">
        <v>54464</v>
      </c>
      <c r="H22897" s="312" t="s">
        <v>5584</v>
      </c>
      <c r="I22897" s="313" t="s">
        <v>6803</v>
      </c>
    </row>
    <row r="22898" spans="6:9" x14ac:dyDescent="0.2">
      <c r="F22898" s="310" t="s">
        <v>28015</v>
      </c>
      <c r="G22898" s="311">
        <v>54465</v>
      </c>
      <c r="H22898" s="312" t="s">
        <v>5584</v>
      </c>
      <c r="I22898" s="313" t="s">
        <v>6803</v>
      </c>
    </row>
    <row r="22899" spans="6:9" x14ac:dyDescent="0.2">
      <c r="F22899" s="310" t="s">
        <v>28016</v>
      </c>
      <c r="G22899" s="311">
        <v>54466</v>
      </c>
      <c r="H22899" s="312" t="s">
        <v>5584</v>
      </c>
      <c r="I22899" s="313" t="s">
        <v>6806</v>
      </c>
    </row>
    <row r="22900" spans="6:9" x14ac:dyDescent="0.2">
      <c r="F22900" s="310" t="s">
        <v>28017</v>
      </c>
      <c r="G22900" s="311">
        <v>54467</v>
      </c>
      <c r="H22900" s="312" t="s">
        <v>5584</v>
      </c>
      <c r="I22900" s="313" t="s">
        <v>6803</v>
      </c>
    </row>
    <row r="22901" spans="6:9" x14ac:dyDescent="0.2">
      <c r="F22901" s="310" t="s">
        <v>28018</v>
      </c>
      <c r="G22901" s="311">
        <v>54469</v>
      </c>
      <c r="H22901" s="312" t="s">
        <v>5584</v>
      </c>
      <c r="I22901" s="313" t="s">
        <v>6803</v>
      </c>
    </row>
    <row r="22902" spans="6:9" x14ac:dyDescent="0.2">
      <c r="F22902" s="310" t="s">
        <v>28019</v>
      </c>
      <c r="G22902" s="311">
        <v>54470</v>
      </c>
      <c r="H22902" s="312" t="s">
        <v>5584</v>
      </c>
      <c r="I22902" s="313" t="s">
        <v>6806</v>
      </c>
    </row>
    <row r="22903" spans="6:9" x14ac:dyDescent="0.2">
      <c r="F22903" s="310" t="s">
        <v>28020</v>
      </c>
      <c r="G22903" s="311">
        <v>54471</v>
      </c>
      <c r="H22903" s="312" t="s">
        <v>5584</v>
      </c>
      <c r="I22903" s="313" t="s">
        <v>6803</v>
      </c>
    </row>
    <row r="22904" spans="6:9" x14ac:dyDescent="0.2">
      <c r="F22904" s="310" t="s">
        <v>28021</v>
      </c>
      <c r="G22904" s="311">
        <v>54472</v>
      </c>
      <c r="H22904" s="312" t="s">
        <v>5584</v>
      </c>
      <c r="I22904" s="313" t="s">
        <v>6803</v>
      </c>
    </row>
    <row r="22905" spans="6:9" x14ac:dyDescent="0.2">
      <c r="F22905" s="310" t="s">
        <v>28022</v>
      </c>
      <c r="G22905" s="311">
        <v>54473</v>
      </c>
      <c r="H22905" s="312" t="s">
        <v>5584</v>
      </c>
      <c r="I22905" s="313" t="s">
        <v>6803</v>
      </c>
    </row>
    <row r="22906" spans="6:9" x14ac:dyDescent="0.2">
      <c r="F22906" s="310" t="s">
        <v>28023</v>
      </c>
      <c r="G22906" s="311">
        <v>54474</v>
      </c>
      <c r="H22906" s="312" t="s">
        <v>5584</v>
      </c>
      <c r="I22906" s="313" t="s">
        <v>6803</v>
      </c>
    </row>
    <row r="22907" spans="6:9" x14ac:dyDescent="0.2">
      <c r="F22907" s="310" t="s">
        <v>28024</v>
      </c>
      <c r="G22907" s="311">
        <v>54475</v>
      </c>
      <c r="H22907" s="312" t="s">
        <v>5584</v>
      </c>
      <c r="I22907" s="313" t="s">
        <v>6803</v>
      </c>
    </row>
    <row r="22908" spans="6:9" x14ac:dyDescent="0.2">
      <c r="F22908" s="310" t="s">
        <v>28025</v>
      </c>
      <c r="G22908" s="311">
        <v>54476</v>
      </c>
      <c r="H22908" s="312" t="s">
        <v>5584</v>
      </c>
      <c r="I22908" s="313" t="s">
        <v>6803</v>
      </c>
    </row>
    <row r="22909" spans="6:9" x14ac:dyDescent="0.2">
      <c r="F22909" s="310" t="s">
        <v>28026</v>
      </c>
      <c r="G22909" s="311">
        <v>54479</v>
      </c>
      <c r="H22909" s="312" t="s">
        <v>5584</v>
      </c>
      <c r="I22909" s="313" t="s">
        <v>6806</v>
      </c>
    </row>
    <row r="22910" spans="6:9" x14ac:dyDescent="0.2">
      <c r="F22910" s="310" t="s">
        <v>28027</v>
      </c>
      <c r="G22910" s="311">
        <v>54480</v>
      </c>
      <c r="H22910" s="312" t="s">
        <v>5584</v>
      </c>
      <c r="I22910" s="313" t="s">
        <v>6806</v>
      </c>
    </row>
    <row r="22911" spans="6:9" x14ac:dyDescent="0.2">
      <c r="F22911" s="310" t="s">
        <v>28028</v>
      </c>
      <c r="G22911" s="311">
        <v>54481</v>
      </c>
      <c r="H22911" s="312" t="s">
        <v>5584</v>
      </c>
      <c r="I22911" s="313" t="s">
        <v>6803</v>
      </c>
    </row>
    <row r="22912" spans="6:9" x14ac:dyDescent="0.2">
      <c r="F22912" s="310" t="s">
        <v>28029</v>
      </c>
      <c r="G22912" s="311">
        <v>54482</v>
      </c>
      <c r="H22912" s="312" t="s">
        <v>5584</v>
      </c>
      <c r="I22912" s="313" t="s">
        <v>6803</v>
      </c>
    </row>
    <row r="22913" spans="6:9" x14ac:dyDescent="0.2">
      <c r="F22913" s="310" t="s">
        <v>28030</v>
      </c>
      <c r="G22913" s="311">
        <v>54484</v>
      </c>
      <c r="H22913" s="312" t="s">
        <v>5584</v>
      </c>
      <c r="I22913" s="313" t="s">
        <v>6803</v>
      </c>
    </row>
    <row r="22914" spans="6:9" x14ac:dyDescent="0.2">
      <c r="F22914" s="310" t="s">
        <v>28031</v>
      </c>
      <c r="G22914" s="311">
        <v>54485</v>
      </c>
      <c r="H22914" s="312" t="s">
        <v>5584</v>
      </c>
      <c r="I22914" s="313" t="s">
        <v>6803</v>
      </c>
    </row>
    <row r="22915" spans="6:9" x14ac:dyDescent="0.2">
      <c r="F22915" s="310" t="s">
        <v>28032</v>
      </c>
      <c r="G22915" s="311">
        <v>54486</v>
      </c>
      <c r="H22915" s="312" t="s">
        <v>5584</v>
      </c>
      <c r="I22915" s="313" t="s">
        <v>6803</v>
      </c>
    </row>
    <row r="22916" spans="6:9" x14ac:dyDescent="0.2">
      <c r="F22916" s="310" t="s">
        <v>28033</v>
      </c>
      <c r="G22916" s="311">
        <v>54487</v>
      </c>
      <c r="H22916" s="312" t="s">
        <v>5584</v>
      </c>
      <c r="I22916" s="313" t="s">
        <v>6803</v>
      </c>
    </row>
    <row r="22917" spans="6:9" x14ac:dyDescent="0.2">
      <c r="F22917" s="310" t="s">
        <v>28034</v>
      </c>
      <c r="G22917" s="311">
        <v>54488</v>
      </c>
      <c r="H22917" s="312" t="s">
        <v>5584</v>
      </c>
      <c r="I22917" s="313" t="s">
        <v>6806</v>
      </c>
    </row>
    <row r="22918" spans="6:9" x14ac:dyDescent="0.2">
      <c r="F22918" s="310" t="s">
        <v>28035</v>
      </c>
      <c r="G22918" s="311">
        <v>54489</v>
      </c>
      <c r="H22918" s="312" t="s">
        <v>5584</v>
      </c>
      <c r="I22918" s="313" t="s">
        <v>6803</v>
      </c>
    </row>
    <row r="22919" spans="6:9" x14ac:dyDescent="0.2">
      <c r="F22919" s="310" t="s">
        <v>28036</v>
      </c>
      <c r="G22919" s="311">
        <v>54490</v>
      </c>
      <c r="H22919" s="312" t="s">
        <v>5584</v>
      </c>
      <c r="I22919" s="313" t="s">
        <v>6806</v>
      </c>
    </row>
    <row r="22920" spans="6:9" x14ac:dyDescent="0.2">
      <c r="F22920" s="310" t="s">
        <v>28037</v>
      </c>
      <c r="G22920" s="311">
        <v>54491</v>
      </c>
      <c r="H22920" s="312" t="s">
        <v>5584</v>
      </c>
      <c r="I22920" s="313" t="s">
        <v>6803</v>
      </c>
    </row>
    <row r="22921" spans="6:9" x14ac:dyDescent="0.2">
      <c r="F22921" s="310" t="s">
        <v>28038</v>
      </c>
      <c r="G22921" s="311">
        <v>54492</v>
      </c>
      <c r="H22921" s="312" t="s">
        <v>5584</v>
      </c>
      <c r="I22921" s="313" t="s">
        <v>6803</v>
      </c>
    </row>
    <row r="22922" spans="6:9" x14ac:dyDescent="0.2">
      <c r="F22922" s="310" t="s">
        <v>28039</v>
      </c>
      <c r="G22922" s="311">
        <v>54493</v>
      </c>
      <c r="H22922" s="312" t="s">
        <v>5584</v>
      </c>
      <c r="I22922" s="313" t="s">
        <v>6806</v>
      </c>
    </row>
    <row r="22923" spans="6:9" x14ac:dyDescent="0.2">
      <c r="F22923" s="310" t="s">
        <v>28040</v>
      </c>
      <c r="G22923" s="311">
        <v>54494</v>
      </c>
      <c r="H22923" s="312" t="s">
        <v>5584</v>
      </c>
      <c r="I22923" s="313" t="s">
        <v>6803</v>
      </c>
    </row>
    <row r="22924" spans="6:9" x14ac:dyDescent="0.2">
      <c r="F22924" s="310" t="s">
        <v>28041</v>
      </c>
      <c r="G22924" s="311">
        <v>54495</v>
      </c>
      <c r="H22924" s="312" t="s">
        <v>5584</v>
      </c>
      <c r="I22924" s="313" t="s">
        <v>6803</v>
      </c>
    </row>
    <row r="22925" spans="6:9" x14ac:dyDescent="0.2">
      <c r="F22925" s="310" t="s">
        <v>28042</v>
      </c>
      <c r="G22925" s="311">
        <v>54498</v>
      </c>
      <c r="H22925" s="312" t="s">
        <v>5584</v>
      </c>
      <c r="I22925" s="313" t="s">
        <v>6806</v>
      </c>
    </row>
    <row r="22926" spans="6:9" x14ac:dyDescent="0.2">
      <c r="F22926" s="310" t="s">
        <v>28043</v>
      </c>
      <c r="G22926" s="311">
        <v>54499</v>
      </c>
      <c r="H22926" s="312" t="s">
        <v>5584</v>
      </c>
      <c r="I22926" s="313" t="s">
        <v>6803</v>
      </c>
    </row>
    <row r="22927" spans="6:9" x14ac:dyDescent="0.2">
      <c r="F22927" s="310" t="s">
        <v>28044</v>
      </c>
      <c r="G22927" s="311">
        <v>54501</v>
      </c>
      <c r="H22927" s="312" t="s">
        <v>5584</v>
      </c>
      <c r="I22927" s="313" t="s">
        <v>6803</v>
      </c>
    </row>
    <row r="22928" spans="6:9" x14ac:dyDescent="0.2">
      <c r="F22928" s="310" t="s">
        <v>28045</v>
      </c>
      <c r="G22928" s="311">
        <v>54511</v>
      </c>
      <c r="H22928" s="312" t="s">
        <v>5584</v>
      </c>
      <c r="I22928" s="313" t="s">
        <v>6803</v>
      </c>
    </row>
    <row r="22929" spans="6:9" x14ac:dyDescent="0.2">
      <c r="F22929" s="310" t="s">
        <v>28046</v>
      </c>
      <c r="G22929" s="311">
        <v>54512</v>
      </c>
      <c r="H22929" s="312" t="s">
        <v>5584</v>
      </c>
      <c r="I22929" s="313" t="s">
        <v>6803</v>
      </c>
    </row>
    <row r="22930" spans="6:9" x14ac:dyDescent="0.2">
      <c r="F22930" s="310" t="s">
        <v>28047</v>
      </c>
      <c r="G22930" s="311">
        <v>54513</v>
      </c>
      <c r="H22930" s="312" t="s">
        <v>5584</v>
      </c>
      <c r="I22930" s="313" t="s">
        <v>6806</v>
      </c>
    </row>
    <row r="22931" spans="6:9" x14ac:dyDescent="0.2">
      <c r="F22931" s="310" t="s">
        <v>28048</v>
      </c>
      <c r="G22931" s="311">
        <v>54514</v>
      </c>
      <c r="H22931" s="312" t="s">
        <v>5584</v>
      </c>
      <c r="I22931" s="313" t="s">
        <v>6806</v>
      </c>
    </row>
    <row r="22932" spans="6:9" x14ac:dyDescent="0.2">
      <c r="F22932" s="310" t="s">
        <v>28049</v>
      </c>
      <c r="G22932" s="311">
        <v>54515</v>
      </c>
      <c r="H22932" s="312" t="s">
        <v>5584</v>
      </c>
      <c r="I22932" s="313" t="s">
        <v>6806</v>
      </c>
    </row>
    <row r="22933" spans="6:9" x14ac:dyDescent="0.2">
      <c r="F22933" s="310" t="s">
        <v>28050</v>
      </c>
      <c r="G22933" s="311">
        <v>54517</v>
      </c>
      <c r="H22933" s="312" t="s">
        <v>5584</v>
      </c>
      <c r="I22933" s="313" t="s">
        <v>6806</v>
      </c>
    </row>
    <row r="22934" spans="6:9" x14ac:dyDescent="0.2">
      <c r="F22934" s="310" t="s">
        <v>28051</v>
      </c>
      <c r="G22934" s="311">
        <v>54519</v>
      </c>
      <c r="H22934" s="312" t="s">
        <v>5584</v>
      </c>
      <c r="I22934" s="313" t="s">
        <v>6831</v>
      </c>
    </row>
    <row r="22935" spans="6:9" x14ac:dyDescent="0.2">
      <c r="F22935" s="310" t="s">
        <v>28052</v>
      </c>
      <c r="G22935" s="311">
        <v>54520</v>
      </c>
      <c r="H22935" s="312" t="s">
        <v>5584</v>
      </c>
      <c r="I22935" s="313" t="s">
        <v>6803</v>
      </c>
    </row>
    <row r="22936" spans="6:9" x14ac:dyDescent="0.2">
      <c r="F22936" s="310" t="s">
        <v>28053</v>
      </c>
      <c r="G22936" s="311">
        <v>54521</v>
      </c>
      <c r="H22936" s="312" t="s">
        <v>5584</v>
      </c>
      <c r="I22936" s="313" t="s">
        <v>6803</v>
      </c>
    </row>
    <row r="22937" spans="6:9" x14ac:dyDescent="0.2">
      <c r="F22937" s="310" t="s">
        <v>28054</v>
      </c>
      <c r="G22937" s="311">
        <v>54524</v>
      </c>
      <c r="H22937" s="312" t="s">
        <v>5584</v>
      </c>
      <c r="I22937" s="313" t="s">
        <v>6806</v>
      </c>
    </row>
    <row r="22938" spans="6:9" x14ac:dyDescent="0.2">
      <c r="F22938" s="310" t="s">
        <v>28055</v>
      </c>
      <c r="G22938" s="311">
        <v>54525</v>
      </c>
      <c r="H22938" s="312" t="s">
        <v>5584</v>
      </c>
      <c r="I22938" s="313" t="s">
        <v>6806</v>
      </c>
    </row>
    <row r="22939" spans="6:9" x14ac:dyDescent="0.2">
      <c r="F22939" s="310" t="s">
        <v>28056</v>
      </c>
      <c r="G22939" s="311">
        <v>54526</v>
      </c>
      <c r="H22939" s="312" t="s">
        <v>5584</v>
      </c>
      <c r="I22939" s="313" t="s">
        <v>6806</v>
      </c>
    </row>
    <row r="22940" spans="6:9" x14ac:dyDescent="0.2">
      <c r="F22940" s="310" t="s">
        <v>28057</v>
      </c>
      <c r="G22940" s="311">
        <v>54527</v>
      </c>
      <c r="H22940" s="312" t="s">
        <v>5584</v>
      </c>
      <c r="I22940" s="313" t="s">
        <v>6806</v>
      </c>
    </row>
    <row r="22941" spans="6:9" x14ac:dyDescent="0.2">
      <c r="F22941" s="310" t="s">
        <v>28058</v>
      </c>
      <c r="G22941" s="311">
        <v>54529</v>
      </c>
      <c r="H22941" s="312" t="s">
        <v>5584</v>
      </c>
      <c r="I22941" s="313" t="s">
        <v>6803</v>
      </c>
    </row>
    <row r="22942" spans="6:9" x14ac:dyDescent="0.2">
      <c r="F22942" s="310" t="s">
        <v>28059</v>
      </c>
      <c r="G22942" s="311">
        <v>54530</v>
      </c>
      <c r="H22942" s="312" t="s">
        <v>5584</v>
      </c>
      <c r="I22942" s="313" t="s">
        <v>6806</v>
      </c>
    </row>
    <row r="22943" spans="6:9" x14ac:dyDescent="0.2">
      <c r="F22943" s="310" t="s">
        <v>28060</v>
      </c>
      <c r="G22943" s="311">
        <v>54531</v>
      </c>
      <c r="H22943" s="312" t="s">
        <v>5584</v>
      </c>
      <c r="I22943" s="313" t="s">
        <v>6803</v>
      </c>
    </row>
    <row r="22944" spans="6:9" x14ac:dyDescent="0.2">
      <c r="F22944" s="310" t="s">
        <v>28061</v>
      </c>
      <c r="G22944" s="311">
        <v>54532</v>
      </c>
      <c r="H22944" s="312" t="s">
        <v>5584</v>
      </c>
      <c r="I22944" s="313" t="s">
        <v>6803</v>
      </c>
    </row>
    <row r="22945" spans="6:9" x14ac:dyDescent="0.2">
      <c r="F22945" s="310" t="s">
        <v>28062</v>
      </c>
      <c r="G22945" s="311">
        <v>54534</v>
      </c>
      <c r="H22945" s="312" t="s">
        <v>5584</v>
      </c>
      <c r="I22945" s="313" t="s">
        <v>6806</v>
      </c>
    </row>
    <row r="22946" spans="6:9" x14ac:dyDescent="0.2">
      <c r="F22946" s="310" t="s">
        <v>28063</v>
      </c>
      <c r="G22946" s="311">
        <v>54536</v>
      </c>
      <c r="H22946" s="312" t="s">
        <v>5584</v>
      </c>
      <c r="I22946" s="313" t="s">
        <v>6806</v>
      </c>
    </row>
    <row r="22947" spans="6:9" x14ac:dyDescent="0.2">
      <c r="F22947" s="310" t="s">
        <v>28064</v>
      </c>
      <c r="G22947" s="311">
        <v>54537</v>
      </c>
      <c r="H22947" s="312" t="s">
        <v>5584</v>
      </c>
      <c r="I22947" s="313" t="s">
        <v>6806</v>
      </c>
    </row>
    <row r="22948" spans="6:9" x14ac:dyDescent="0.2">
      <c r="F22948" s="310" t="s">
        <v>28065</v>
      </c>
      <c r="G22948" s="311">
        <v>54538</v>
      </c>
      <c r="H22948" s="312" t="s">
        <v>5584</v>
      </c>
      <c r="I22948" s="313" t="s">
        <v>6803</v>
      </c>
    </row>
    <row r="22949" spans="6:9" x14ac:dyDescent="0.2">
      <c r="F22949" s="310" t="s">
        <v>28066</v>
      </c>
      <c r="G22949" s="311">
        <v>54539</v>
      </c>
      <c r="H22949" s="312" t="s">
        <v>5584</v>
      </c>
      <c r="I22949" s="313" t="s">
        <v>6803</v>
      </c>
    </row>
    <row r="22950" spans="6:9" x14ac:dyDescent="0.2">
      <c r="F22950" s="310" t="s">
        <v>28067</v>
      </c>
      <c r="G22950" s="311">
        <v>54540</v>
      </c>
      <c r="H22950" s="312" t="s">
        <v>5584</v>
      </c>
      <c r="I22950" s="313" t="s">
        <v>6831</v>
      </c>
    </row>
    <row r="22951" spans="6:9" x14ac:dyDescent="0.2">
      <c r="F22951" s="310" t="s">
        <v>28068</v>
      </c>
      <c r="G22951" s="311">
        <v>54541</v>
      </c>
      <c r="H22951" s="312" t="s">
        <v>5584</v>
      </c>
      <c r="I22951" s="313" t="s">
        <v>6803</v>
      </c>
    </row>
    <row r="22952" spans="6:9" x14ac:dyDescent="0.2">
      <c r="F22952" s="310" t="s">
        <v>28069</v>
      </c>
      <c r="G22952" s="311">
        <v>54542</v>
      </c>
      <c r="H22952" s="312" t="s">
        <v>5584</v>
      </c>
      <c r="I22952" s="313" t="s">
        <v>6803</v>
      </c>
    </row>
    <row r="22953" spans="6:9" x14ac:dyDescent="0.2">
      <c r="F22953" s="310" t="s">
        <v>28070</v>
      </c>
      <c r="G22953" s="311">
        <v>54543</v>
      </c>
      <c r="H22953" s="312" t="s">
        <v>5584</v>
      </c>
      <c r="I22953" s="313" t="s">
        <v>6803</v>
      </c>
    </row>
    <row r="22954" spans="6:9" x14ac:dyDescent="0.2">
      <c r="F22954" s="310" t="s">
        <v>28071</v>
      </c>
      <c r="G22954" s="311">
        <v>54545</v>
      </c>
      <c r="H22954" s="312" t="s">
        <v>5584</v>
      </c>
      <c r="I22954" s="313" t="s">
        <v>6806</v>
      </c>
    </row>
    <row r="22955" spans="6:9" x14ac:dyDescent="0.2">
      <c r="F22955" s="310" t="s">
        <v>28072</v>
      </c>
      <c r="G22955" s="311">
        <v>54546</v>
      </c>
      <c r="H22955" s="312" t="s">
        <v>5584</v>
      </c>
      <c r="I22955" s="313" t="s">
        <v>6806</v>
      </c>
    </row>
    <row r="22956" spans="6:9" x14ac:dyDescent="0.2">
      <c r="F22956" s="310" t="s">
        <v>28073</v>
      </c>
      <c r="G22956" s="311">
        <v>54547</v>
      </c>
      <c r="H22956" s="312" t="s">
        <v>5584</v>
      </c>
      <c r="I22956" s="313" t="s">
        <v>6806</v>
      </c>
    </row>
    <row r="22957" spans="6:9" x14ac:dyDescent="0.2">
      <c r="F22957" s="310" t="s">
        <v>28074</v>
      </c>
      <c r="G22957" s="311">
        <v>54548</v>
      </c>
      <c r="H22957" s="312" t="s">
        <v>5584</v>
      </c>
      <c r="I22957" s="313" t="s">
        <v>6803</v>
      </c>
    </row>
    <row r="22958" spans="6:9" x14ac:dyDescent="0.2">
      <c r="F22958" s="310" t="s">
        <v>28075</v>
      </c>
      <c r="G22958" s="311">
        <v>54550</v>
      </c>
      <c r="H22958" s="312" t="s">
        <v>5584</v>
      </c>
      <c r="I22958" s="313" t="s">
        <v>6806</v>
      </c>
    </row>
    <row r="22959" spans="6:9" x14ac:dyDescent="0.2">
      <c r="F22959" s="310" t="s">
        <v>28076</v>
      </c>
      <c r="G22959" s="311">
        <v>54552</v>
      </c>
      <c r="H22959" s="312" t="s">
        <v>5584</v>
      </c>
      <c r="I22959" s="313" t="s">
        <v>6806</v>
      </c>
    </row>
    <row r="22960" spans="6:9" x14ac:dyDescent="0.2">
      <c r="F22960" s="310" t="s">
        <v>28077</v>
      </c>
      <c r="G22960" s="311">
        <v>54554</v>
      </c>
      <c r="H22960" s="312" t="s">
        <v>5584</v>
      </c>
      <c r="I22960" s="313" t="s">
        <v>6831</v>
      </c>
    </row>
    <row r="22961" spans="6:9" x14ac:dyDescent="0.2">
      <c r="F22961" s="310" t="s">
        <v>28078</v>
      </c>
      <c r="G22961" s="311">
        <v>54555</v>
      </c>
      <c r="H22961" s="312" t="s">
        <v>5584</v>
      </c>
      <c r="I22961" s="313" t="s">
        <v>6806</v>
      </c>
    </row>
    <row r="22962" spans="6:9" x14ac:dyDescent="0.2">
      <c r="F22962" s="310" t="s">
        <v>28079</v>
      </c>
      <c r="G22962" s="311">
        <v>54556</v>
      </c>
      <c r="H22962" s="312" t="s">
        <v>5584</v>
      </c>
      <c r="I22962" s="313" t="s">
        <v>6806</v>
      </c>
    </row>
    <row r="22963" spans="6:9" x14ac:dyDescent="0.2">
      <c r="F22963" s="310" t="s">
        <v>28080</v>
      </c>
      <c r="G22963" s="311">
        <v>54557</v>
      </c>
      <c r="H22963" s="312" t="s">
        <v>5584</v>
      </c>
      <c r="I22963" s="313" t="s">
        <v>6806</v>
      </c>
    </row>
    <row r="22964" spans="6:9" x14ac:dyDescent="0.2">
      <c r="F22964" s="310" t="s">
        <v>28081</v>
      </c>
      <c r="G22964" s="311">
        <v>54558</v>
      </c>
      <c r="H22964" s="312" t="s">
        <v>5584</v>
      </c>
      <c r="I22964" s="313" t="s">
        <v>6803</v>
      </c>
    </row>
    <row r="22965" spans="6:9" x14ac:dyDescent="0.2">
      <c r="F22965" s="310" t="s">
        <v>28082</v>
      </c>
      <c r="G22965" s="311">
        <v>54559</v>
      </c>
      <c r="H22965" s="312" t="s">
        <v>5584</v>
      </c>
      <c r="I22965" s="313" t="s">
        <v>6806</v>
      </c>
    </row>
    <row r="22966" spans="6:9" x14ac:dyDescent="0.2">
      <c r="F22966" s="310" t="s">
        <v>28083</v>
      </c>
      <c r="G22966" s="311">
        <v>54560</v>
      </c>
      <c r="H22966" s="312" t="s">
        <v>5584</v>
      </c>
      <c r="I22966" s="313" t="s">
        <v>6803</v>
      </c>
    </row>
    <row r="22967" spans="6:9" x14ac:dyDescent="0.2">
      <c r="F22967" s="310" t="s">
        <v>28084</v>
      </c>
      <c r="G22967" s="311">
        <v>54561</v>
      </c>
      <c r="H22967" s="312" t="s">
        <v>5584</v>
      </c>
      <c r="I22967" s="313" t="s">
        <v>6803</v>
      </c>
    </row>
    <row r="22968" spans="6:9" x14ac:dyDescent="0.2">
      <c r="F22968" s="310" t="s">
        <v>28085</v>
      </c>
      <c r="G22968" s="311">
        <v>54562</v>
      </c>
      <c r="H22968" s="312" t="s">
        <v>5584</v>
      </c>
      <c r="I22968" s="313" t="s">
        <v>6803</v>
      </c>
    </row>
    <row r="22969" spans="6:9" x14ac:dyDescent="0.2">
      <c r="F22969" s="310" t="s">
        <v>28086</v>
      </c>
      <c r="G22969" s="311">
        <v>54563</v>
      </c>
      <c r="H22969" s="312" t="s">
        <v>5584</v>
      </c>
      <c r="I22969" s="313" t="s">
        <v>6806</v>
      </c>
    </row>
    <row r="22970" spans="6:9" x14ac:dyDescent="0.2">
      <c r="F22970" s="310" t="s">
        <v>28087</v>
      </c>
      <c r="G22970" s="311">
        <v>54564</v>
      </c>
      <c r="H22970" s="312" t="s">
        <v>5584</v>
      </c>
      <c r="I22970" s="313" t="s">
        <v>6806</v>
      </c>
    </row>
    <row r="22971" spans="6:9" x14ac:dyDescent="0.2">
      <c r="F22971" s="310" t="s">
        <v>28088</v>
      </c>
      <c r="G22971" s="311">
        <v>54565</v>
      </c>
      <c r="H22971" s="312" t="s">
        <v>5584</v>
      </c>
      <c r="I22971" s="313" t="s">
        <v>6806</v>
      </c>
    </row>
    <row r="22972" spans="6:9" x14ac:dyDescent="0.2">
      <c r="F22972" s="310" t="s">
        <v>28089</v>
      </c>
      <c r="G22972" s="311">
        <v>54566</v>
      </c>
      <c r="H22972" s="312" t="s">
        <v>5584</v>
      </c>
      <c r="I22972" s="313" t="s">
        <v>6803</v>
      </c>
    </row>
    <row r="22973" spans="6:9" x14ac:dyDescent="0.2">
      <c r="F22973" s="310" t="s">
        <v>28090</v>
      </c>
      <c r="G22973" s="311">
        <v>54568</v>
      </c>
      <c r="H22973" s="312" t="s">
        <v>5584</v>
      </c>
      <c r="I22973" s="313" t="s">
        <v>6803</v>
      </c>
    </row>
    <row r="22974" spans="6:9" x14ac:dyDescent="0.2">
      <c r="F22974" s="310" t="s">
        <v>28091</v>
      </c>
      <c r="G22974" s="311">
        <v>54601</v>
      </c>
      <c r="H22974" s="312" t="s">
        <v>5584</v>
      </c>
      <c r="I22974" s="313" t="s">
        <v>6806</v>
      </c>
    </row>
    <row r="22975" spans="6:9" x14ac:dyDescent="0.2">
      <c r="F22975" s="310" t="s">
        <v>28092</v>
      </c>
      <c r="G22975" s="311">
        <v>54602</v>
      </c>
      <c r="H22975" s="312" t="s">
        <v>5584</v>
      </c>
      <c r="I22975" s="313" t="s">
        <v>6806</v>
      </c>
    </row>
    <row r="22976" spans="6:9" x14ac:dyDescent="0.2">
      <c r="F22976" s="310" t="s">
        <v>28093</v>
      </c>
      <c r="G22976" s="311">
        <v>54603</v>
      </c>
      <c r="H22976" s="312" t="s">
        <v>5584</v>
      </c>
      <c r="I22976" s="313" t="s">
        <v>6806</v>
      </c>
    </row>
    <row r="22977" spans="6:9" x14ac:dyDescent="0.2">
      <c r="F22977" s="310" t="s">
        <v>28094</v>
      </c>
      <c r="G22977" s="311">
        <v>54610</v>
      </c>
      <c r="H22977" s="312" t="s">
        <v>5584</v>
      </c>
      <c r="I22977" s="313" t="s">
        <v>6806</v>
      </c>
    </row>
    <row r="22978" spans="6:9" x14ac:dyDescent="0.2">
      <c r="F22978" s="310" t="s">
        <v>28095</v>
      </c>
      <c r="G22978" s="311">
        <v>54611</v>
      </c>
      <c r="H22978" s="312" t="s">
        <v>5584</v>
      </c>
      <c r="I22978" s="313" t="s">
        <v>6806</v>
      </c>
    </row>
    <row r="22979" spans="6:9" x14ac:dyDescent="0.2">
      <c r="F22979" s="310" t="s">
        <v>28096</v>
      </c>
      <c r="G22979" s="311">
        <v>54612</v>
      </c>
      <c r="H22979" s="312" t="s">
        <v>5584</v>
      </c>
      <c r="I22979" s="313" t="s">
        <v>6806</v>
      </c>
    </row>
    <row r="22980" spans="6:9" x14ac:dyDescent="0.2">
      <c r="F22980" s="310" t="s">
        <v>28097</v>
      </c>
      <c r="G22980" s="311">
        <v>54613</v>
      </c>
      <c r="H22980" s="312" t="s">
        <v>5584</v>
      </c>
      <c r="I22980" s="313" t="s">
        <v>6803</v>
      </c>
    </row>
    <row r="22981" spans="6:9" x14ac:dyDescent="0.2">
      <c r="F22981" s="310" t="s">
        <v>28098</v>
      </c>
      <c r="G22981" s="311">
        <v>54614</v>
      </c>
      <c r="H22981" s="312" t="s">
        <v>5584</v>
      </c>
      <c r="I22981" s="313" t="s">
        <v>6806</v>
      </c>
    </row>
    <row r="22982" spans="6:9" x14ac:dyDescent="0.2">
      <c r="F22982" s="310" t="s">
        <v>28099</v>
      </c>
      <c r="G22982" s="311">
        <v>54615</v>
      </c>
      <c r="H22982" s="312" t="s">
        <v>5584</v>
      </c>
      <c r="I22982" s="313" t="s">
        <v>6806</v>
      </c>
    </row>
    <row r="22983" spans="6:9" x14ac:dyDescent="0.2">
      <c r="F22983" s="310" t="s">
        <v>28100</v>
      </c>
      <c r="G22983" s="311">
        <v>54616</v>
      </c>
      <c r="H22983" s="312" t="s">
        <v>5584</v>
      </c>
      <c r="I22983" s="313" t="s">
        <v>6806</v>
      </c>
    </row>
    <row r="22984" spans="6:9" x14ac:dyDescent="0.2">
      <c r="F22984" s="310" t="s">
        <v>28101</v>
      </c>
      <c r="G22984" s="311">
        <v>54618</v>
      </c>
      <c r="H22984" s="312" t="s">
        <v>5584</v>
      </c>
      <c r="I22984" s="313" t="s">
        <v>6806</v>
      </c>
    </row>
    <row r="22985" spans="6:9" x14ac:dyDescent="0.2">
      <c r="F22985" s="310" t="s">
        <v>28102</v>
      </c>
      <c r="G22985" s="311">
        <v>54619</v>
      </c>
      <c r="H22985" s="312" t="s">
        <v>5584</v>
      </c>
      <c r="I22985" s="313" t="s">
        <v>6806</v>
      </c>
    </row>
    <row r="22986" spans="6:9" x14ac:dyDescent="0.2">
      <c r="F22986" s="310" t="s">
        <v>28103</v>
      </c>
      <c r="G22986" s="311">
        <v>54620</v>
      </c>
      <c r="H22986" s="312" t="s">
        <v>5584</v>
      </c>
      <c r="I22986" s="313" t="s">
        <v>6806</v>
      </c>
    </row>
    <row r="22987" spans="6:9" x14ac:dyDescent="0.2">
      <c r="F22987" s="310" t="s">
        <v>28104</v>
      </c>
      <c r="G22987" s="311">
        <v>54621</v>
      </c>
      <c r="H22987" s="312" t="s">
        <v>5584</v>
      </c>
      <c r="I22987" s="313" t="s">
        <v>6806</v>
      </c>
    </row>
    <row r="22988" spans="6:9" x14ac:dyDescent="0.2">
      <c r="F22988" s="310" t="s">
        <v>28105</v>
      </c>
      <c r="G22988" s="311">
        <v>54622</v>
      </c>
      <c r="H22988" s="312" t="s">
        <v>5584</v>
      </c>
      <c r="I22988" s="313" t="s">
        <v>6806</v>
      </c>
    </row>
    <row r="22989" spans="6:9" x14ac:dyDescent="0.2">
      <c r="F22989" s="310" t="s">
        <v>28106</v>
      </c>
      <c r="G22989" s="311">
        <v>54623</v>
      </c>
      <c r="H22989" s="312" t="s">
        <v>5584</v>
      </c>
      <c r="I22989" s="313" t="s">
        <v>6806</v>
      </c>
    </row>
    <row r="22990" spans="6:9" x14ac:dyDescent="0.2">
      <c r="F22990" s="310" t="s">
        <v>28107</v>
      </c>
      <c r="G22990" s="311">
        <v>54624</v>
      </c>
      <c r="H22990" s="312" t="s">
        <v>5584</v>
      </c>
      <c r="I22990" s="313" t="s">
        <v>6806</v>
      </c>
    </row>
    <row r="22991" spans="6:9" x14ac:dyDescent="0.2">
      <c r="F22991" s="310" t="s">
        <v>28108</v>
      </c>
      <c r="G22991" s="311">
        <v>54625</v>
      </c>
      <c r="H22991" s="312" t="s">
        <v>5584</v>
      </c>
      <c r="I22991" s="313" t="s">
        <v>6806</v>
      </c>
    </row>
    <row r="22992" spans="6:9" x14ac:dyDescent="0.2">
      <c r="F22992" s="310" t="s">
        <v>28109</v>
      </c>
      <c r="G22992" s="311">
        <v>54626</v>
      </c>
      <c r="H22992" s="312" t="s">
        <v>5584</v>
      </c>
      <c r="I22992" s="313" t="s">
        <v>6803</v>
      </c>
    </row>
    <row r="22993" spans="6:9" x14ac:dyDescent="0.2">
      <c r="F22993" s="310" t="s">
        <v>28110</v>
      </c>
      <c r="G22993" s="311">
        <v>54627</v>
      </c>
      <c r="H22993" s="312" t="s">
        <v>5584</v>
      </c>
      <c r="I22993" s="313" t="s">
        <v>6806</v>
      </c>
    </row>
    <row r="22994" spans="6:9" x14ac:dyDescent="0.2">
      <c r="F22994" s="310" t="s">
        <v>28111</v>
      </c>
      <c r="G22994" s="311">
        <v>54628</v>
      </c>
      <c r="H22994" s="312" t="s">
        <v>5584</v>
      </c>
      <c r="I22994" s="313" t="s">
        <v>6806</v>
      </c>
    </row>
    <row r="22995" spans="6:9" x14ac:dyDescent="0.2">
      <c r="F22995" s="310" t="s">
        <v>28112</v>
      </c>
      <c r="G22995" s="311">
        <v>54629</v>
      </c>
      <c r="H22995" s="312" t="s">
        <v>5584</v>
      </c>
      <c r="I22995" s="313" t="s">
        <v>6806</v>
      </c>
    </row>
    <row r="22996" spans="6:9" x14ac:dyDescent="0.2">
      <c r="F22996" s="310" t="s">
        <v>28113</v>
      </c>
      <c r="G22996" s="311">
        <v>54630</v>
      </c>
      <c r="H22996" s="312" t="s">
        <v>5584</v>
      </c>
      <c r="I22996" s="313" t="s">
        <v>6806</v>
      </c>
    </row>
    <row r="22997" spans="6:9" x14ac:dyDescent="0.2">
      <c r="F22997" s="310" t="s">
        <v>28114</v>
      </c>
      <c r="G22997" s="311">
        <v>54631</v>
      </c>
      <c r="H22997" s="312" t="s">
        <v>5584</v>
      </c>
      <c r="I22997" s="313" t="s">
        <v>6803</v>
      </c>
    </row>
    <row r="22998" spans="6:9" x14ac:dyDescent="0.2">
      <c r="F22998" s="310" t="s">
        <v>28115</v>
      </c>
      <c r="G22998" s="311">
        <v>54632</v>
      </c>
      <c r="H22998" s="312" t="s">
        <v>5584</v>
      </c>
      <c r="I22998" s="313" t="s">
        <v>6806</v>
      </c>
    </row>
    <row r="22999" spans="6:9" x14ac:dyDescent="0.2">
      <c r="F22999" s="310" t="s">
        <v>28116</v>
      </c>
      <c r="G22999" s="311">
        <v>54634</v>
      </c>
      <c r="H22999" s="312" t="s">
        <v>5584</v>
      </c>
      <c r="I22999" s="313" t="s">
        <v>6806</v>
      </c>
    </row>
    <row r="23000" spans="6:9" x14ac:dyDescent="0.2">
      <c r="F23000" s="310" t="s">
        <v>28117</v>
      </c>
      <c r="G23000" s="311">
        <v>54635</v>
      </c>
      <c r="H23000" s="312" t="s">
        <v>5584</v>
      </c>
      <c r="I23000" s="313" t="s">
        <v>6806</v>
      </c>
    </row>
    <row r="23001" spans="6:9" x14ac:dyDescent="0.2">
      <c r="F23001" s="310" t="s">
        <v>28118</v>
      </c>
      <c r="G23001" s="311">
        <v>54636</v>
      </c>
      <c r="H23001" s="312" t="s">
        <v>5584</v>
      </c>
      <c r="I23001" s="313" t="s">
        <v>6806</v>
      </c>
    </row>
    <row r="23002" spans="6:9" x14ac:dyDescent="0.2">
      <c r="F23002" s="310" t="s">
        <v>28119</v>
      </c>
      <c r="G23002" s="311">
        <v>54637</v>
      </c>
      <c r="H23002" s="312" t="s">
        <v>5584</v>
      </c>
      <c r="I23002" s="313" t="s">
        <v>6803</v>
      </c>
    </row>
    <row r="23003" spans="6:9" x14ac:dyDescent="0.2">
      <c r="F23003" s="310" t="s">
        <v>28120</v>
      </c>
      <c r="G23003" s="311">
        <v>54638</v>
      </c>
      <c r="H23003" s="312" t="s">
        <v>5584</v>
      </c>
      <c r="I23003" s="313" t="s">
        <v>6806</v>
      </c>
    </row>
    <row r="23004" spans="6:9" x14ac:dyDescent="0.2">
      <c r="F23004" s="310" t="s">
        <v>28121</v>
      </c>
      <c r="G23004" s="311">
        <v>54639</v>
      </c>
      <c r="H23004" s="312" t="s">
        <v>5584</v>
      </c>
      <c r="I23004" s="313" t="s">
        <v>6806</v>
      </c>
    </row>
    <row r="23005" spans="6:9" x14ac:dyDescent="0.2">
      <c r="F23005" s="310" t="s">
        <v>28122</v>
      </c>
      <c r="G23005" s="311">
        <v>54640</v>
      </c>
      <c r="H23005" s="312" t="s">
        <v>5584</v>
      </c>
      <c r="I23005" s="313" t="s">
        <v>6803</v>
      </c>
    </row>
    <row r="23006" spans="6:9" x14ac:dyDescent="0.2">
      <c r="F23006" s="310" t="s">
        <v>28123</v>
      </c>
      <c r="G23006" s="311">
        <v>54641</v>
      </c>
      <c r="H23006" s="312" t="s">
        <v>5584</v>
      </c>
      <c r="I23006" s="313" t="s">
        <v>6806</v>
      </c>
    </row>
    <row r="23007" spans="6:9" x14ac:dyDescent="0.2">
      <c r="F23007" s="310" t="s">
        <v>28124</v>
      </c>
      <c r="G23007" s="311">
        <v>54642</v>
      </c>
      <c r="H23007" s="312" t="s">
        <v>5584</v>
      </c>
      <c r="I23007" s="313" t="s">
        <v>6806</v>
      </c>
    </row>
    <row r="23008" spans="6:9" x14ac:dyDescent="0.2">
      <c r="F23008" s="310" t="s">
        <v>28125</v>
      </c>
      <c r="G23008" s="311">
        <v>54643</v>
      </c>
      <c r="H23008" s="312" t="s">
        <v>5584</v>
      </c>
      <c r="I23008" s="313" t="s">
        <v>6806</v>
      </c>
    </row>
    <row r="23009" spans="6:9" x14ac:dyDescent="0.2">
      <c r="F23009" s="310" t="s">
        <v>28126</v>
      </c>
      <c r="G23009" s="311">
        <v>54644</v>
      </c>
      <c r="H23009" s="312" t="s">
        <v>5584</v>
      </c>
      <c r="I23009" s="313" t="s">
        <v>6806</v>
      </c>
    </row>
    <row r="23010" spans="6:9" x14ac:dyDescent="0.2">
      <c r="F23010" s="310" t="s">
        <v>28127</v>
      </c>
      <c r="G23010" s="311">
        <v>54645</v>
      </c>
      <c r="H23010" s="312" t="s">
        <v>5584</v>
      </c>
      <c r="I23010" s="313" t="s">
        <v>6803</v>
      </c>
    </row>
    <row r="23011" spans="6:9" x14ac:dyDescent="0.2">
      <c r="F23011" s="310" t="s">
        <v>28128</v>
      </c>
      <c r="G23011" s="311">
        <v>54646</v>
      </c>
      <c r="H23011" s="312" t="s">
        <v>5584</v>
      </c>
      <c r="I23011" s="313" t="s">
        <v>6806</v>
      </c>
    </row>
    <row r="23012" spans="6:9" x14ac:dyDescent="0.2">
      <c r="F23012" s="310" t="s">
        <v>28129</v>
      </c>
      <c r="G23012" s="311">
        <v>54648</v>
      </c>
      <c r="H23012" s="312" t="s">
        <v>5584</v>
      </c>
      <c r="I23012" s="313" t="s">
        <v>6803</v>
      </c>
    </row>
    <row r="23013" spans="6:9" x14ac:dyDescent="0.2">
      <c r="F23013" s="310" t="s">
        <v>28130</v>
      </c>
      <c r="G23013" s="311">
        <v>54649</v>
      </c>
      <c r="H23013" s="312" t="s">
        <v>5584</v>
      </c>
      <c r="I23013" s="313" t="s">
        <v>6803</v>
      </c>
    </row>
    <row r="23014" spans="6:9" x14ac:dyDescent="0.2">
      <c r="F23014" s="310" t="s">
        <v>28131</v>
      </c>
      <c r="G23014" s="311">
        <v>54650</v>
      </c>
      <c r="H23014" s="312" t="s">
        <v>5584</v>
      </c>
      <c r="I23014" s="313" t="s">
        <v>6806</v>
      </c>
    </row>
    <row r="23015" spans="6:9" x14ac:dyDescent="0.2">
      <c r="F23015" s="310" t="s">
        <v>28132</v>
      </c>
      <c r="G23015" s="311">
        <v>54651</v>
      </c>
      <c r="H23015" s="312" t="s">
        <v>5584</v>
      </c>
      <c r="I23015" s="313" t="s">
        <v>6806</v>
      </c>
    </row>
    <row r="23016" spans="6:9" x14ac:dyDescent="0.2">
      <c r="F23016" s="310" t="s">
        <v>28133</v>
      </c>
      <c r="G23016" s="311">
        <v>54652</v>
      </c>
      <c r="H23016" s="312" t="s">
        <v>5584</v>
      </c>
      <c r="I23016" s="313" t="s">
        <v>6806</v>
      </c>
    </row>
    <row r="23017" spans="6:9" x14ac:dyDescent="0.2">
      <c r="F23017" s="310" t="s">
        <v>28134</v>
      </c>
      <c r="G23017" s="311">
        <v>54653</v>
      </c>
      <c r="H23017" s="312" t="s">
        <v>5584</v>
      </c>
      <c r="I23017" s="313" t="s">
        <v>6806</v>
      </c>
    </row>
    <row r="23018" spans="6:9" x14ac:dyDescent="0.2">
      <c r="F23018" s="310" t="s">
        <v>28135</v>
      </c>
      <c r="G23018" s="311">
        <v>54654</v>
      </c>
      <c r="H23018" s="312" t="s">
        <v>5584</v>
      </c>
      <c r="I23018" s="313" t="s">
        <v>6803</v>
      </c>
    </row>
    <row r="23019" spans="6:9" x14ac:dyDescent="0.2">
      <c r="F23019" s="310" t="s">
        <v>28136</v>
      </c>
      <c r="G23019" s="311">
        <v>54655</v>
      </c>
      <c r="H23019" s="312" t="s">
        <v>5584</v>
      </c>
      <c r="I23019" s="313" t="s">
        <v>6806</v>
      </c>
    </row>
    <row r="23020" spans="6:9" x14ac:dyDescent="0.2">
      <c r="F23020" s="310" t="s">
        <v>28137</v>
      </c>
      <c r="G23020" s="311">
        <v>54656</v>
      </c>
      <c r="H23020" s="312" t="s">
        <v>5584</v>
      </c>
      <c r="I23020" s="313" t="s">
        <v>6806</v>
      </c>
    </row>
    <row r="23021" spans="6:9" x14ac:dyDescent="0.2">
      <c r="F23021" s="310" t="s">
        <v>28138</v>
      </c>
      <c r="G23021" s="311">
        <v>54657</v>
      </c>
      <c r="H23021" s="312" t="s">
        <v>5584</v>
      </c>
      <c r="I23021" s="313" t="s">
        <v>6806</v>
      </c>
    </row>
    <row r="23022" spans="6:9" x14ac:dyDescent="0.2">
      <c r="F23022" s="310" t="s">
        <v>28139</v>
      </c>
      <c r="G23022" s="311">
        <v>54658</v>
      </c>
      <c r="H23022" s="312" t="s">
        <v>5584</v>
      </c>
      <c r="I23022" s="313" t="s">
        <v>6806</v>
      </c>
    </row>
    <row r="23023" spans="6:9" x14ac:dyDescent="0.2">
      <c r="F23023" s="310" t="s">
        <v>28140</v>
      </c>
      <c r="G23023" s="311">
        <v>54659</v>
      </c>
      <c r="H23023" s="312" t="s">
        <v>5584</v>
      </c>
      <c r="I23023" s="313" t="s">
        <v>6806</v>
      </c>
    </row>
    <row r="23024" spans="6:9" x14ac:dyDescent="0.2">
      <c r="F23024" s="310" t="s">
        <v>28141</v>
      </c>
      <c r="G23024" s="311">
        <v>54660</v>
      </c>
      <c r="H23024" s="312" t="s">
        <v>5584</v>
      </c>
      <c r="I23024" s="313" t="s">
        <v>6806</v>
      </c>
    </row>
    <row r="23025" spans="6:9" x14ac:dyDescent="0.2">
      <c r="F23025" s="310" t="s">
        <v>28142</v>
      </c>
      <c r="G23025" s="311">
        <v>54661</v>
      </c>
      <c r="H23025" s="312" t="s">
        <v>5584</v>
      </c>
      <c r="I23025" s="313" t="s">
        <v>6806</v>
      </c>
    </row>
    <row r="23026" spans="6:9" x14ac:dyDescent="0.2">
      <c r="F23026" s="310" t="s">
        <v>28143</v>
      </c>
      <c r="G23026" s="311">
        <v>54662</v>
      </c>
      <c r="H23026" s="312" t="s">
        <v>5584</v>
      </c>
      <c r="I23026" s="313" t="s">
        <v>6803</v>
      </c>
    </row>
    <row r="23027" spans="6:9" x14ac:dyDescent="0.2">
      <c r="F23027" s="310" t="s">
        <v>28144</v>
      </c>
      <c r="G23027" s="311">
        <v>54664</v>
      </c>
      <c r="H23027" s="312" t="s">
        <v>5584</v>
      </c>
      <c r="I23027" s="313" t="s">
        <v>6806</v>
      </c>
    </row>
    <row r="23028" spans="6:9" x14ac:dyDescent="0.2">
      <c r="F23028" s="310" t="s">
        <v>28145</v>
      </c>
      <c r="G23028" s="311">
        <v>54665</v>
      </c>
      <c r="H23028" s="312" t="s">
        <v>5584</v>
      </c>
      <c r="I23028" s="313" t="s">
        <v>6806</v>
      </c>
    </row>
    <row r="23029" spans="6:9" x14ac:dyDescent="0.2">
      <c r="F23029" s="310" t="s">
        <v>28146</v>
      </c>
      <c r="G23029" s="311">
        <v>54666</v>
      </c>
      <c r="H23029" s="312" t="s">
        <v>5584</v>
      </c>
      <c r="I23029" s="313" t="s">
        <v>6806</v>
      </c>
    </row>
    <row r="23030" spans="6:9" x14ac:dyDescent="0.2">
      <c r="F23030" s="310" t="s">
        <v>28147</v>
      </c>
      <c r="G23030" s="311">
        <v>54667</v>
      </c>
      <c r="H23030" s="312" t="s">
        <v>5584</v>
      </c>
      <c r="I23030" s="313" t="s">
        <v>6806</v>
      </c>
    </row>
    <row r="23031" spans="6:9" x14ac:dyDescent="0.2">
      <c r="F23031" s="310" t="s">
        <v>28148</v>
      </c>
      <c r="G23031" s="311">
        <v>54669</v>
      </c>
      <c r="H23031" s="312" t="s">
        <v>5584</v>
      </c>
      <c r="I23031" s="313" t="s">
        <v>6806</v>
      </c>
    </row>
    <row r="23032" spans="6:9" x14ac:dyDescent="0.2">
      <c r="F23032" s="310" t="s">
        <v>28149</v>
      </c>
      <c r="G23032" s="311">
        <v>54670</v>
      </c>
      <c r="H23032" s="312" t="s">
        <v>5584</v>
      </c>
      <c r="I23032" s="313" t="s">
        <v>6803</v>
      </c>
    </row>
    <row r="23033" spans="6:9" x14ac:dyDescent="0.2">
      <c r="F23033" s="310" t="s">
        <v>28150</v>
      </c>
      <c r="G23033" s="311">
        <v>54701</v>
      </c>
      <c r="H23033" s="312" t="s">
        <v>5584</v>
      </c>
      <c r="I23033" s="313" t="s">
        <v>6806</v>
      </c>
    </row>
    <row r="23034" spans="6:9" x14ac:dyDescent="0.2">
      <c r="F23034" s="310" t="s">
        <v>28151</v>
      </c>
      <c r="G23034" s="311">
        <v>54702</v>
      </c>
      <c r="H23034" s="312" t="s">
        <v>5584</v>
      </c>
      <c r="I23034" s="313" t="s">
        <v>6806</v>
      </c>
    </row>
    <row r="23035" spans="6:9" x14ac:dyDescent="0.2">
      <c r="F23035" s="310" t="s">
        <v>28152</v>
      </c>
      <c r="G23035" s="311">
        <v>54703</v>
      </c>
      <c r="H23035" s="312" t="s">
        <v>5584</v>
      </c>
      <c r="I23035" s="313" t="s">
        <v>6806</v>
      </c>
    </row>
    <row r="23036" spans="6:9" x14ac:dyDescent="0.2">
      <c r="F23036" s="310" t="s">
        <v>28153</v>
      </c>
      <c r="G23036" s="311">
        <v>54720</v>
      </c>
      <c r="H23036" s="312" t="s">
        <v>5584</v>
      </c>
      <c r="I23036" s="313" t="s">
        <v>6806</v>
      </c>
    </row>
    <row r="23037" spans="6:9" x14ac:dyDescent="0.2">
      <c r="F23037" s="310" t="s">
        <v>28154</v>
      </c>
      <c r="G23037" s="311">
        <v>54721</v>
      </c>
      <c r="H23037" s="312" t="s">
        <v>5584</v>
      </c>
      <c r="I23037" s="313" t="s">
        <v>6806</v>
      </c>
    </row>
    <row r="23038" spans="6:9" x14ac:dyDescent="0.2">
      <c r="F23038" s="310" t="s">
        <v>28155</v>
      </c>
      <c r="G23038" s="311">
        <v>54722</v>
      </c>
      <c r="H23038" s="312" t="s">
        <v>5584</v>
      </c>
      <c r="I23038" s="313" t="s">
        <v>6806</v>
      </c>
    </row>
    <row r="23039" spans="6:9" x14ac:dyDescent="0.2">
      <c r="F23039" s="310" t="s">
        <v>28156</v>
      </c>
      <c r="G23039" s="311">
        <v>54723</v>
      </c>
      <c r="H23039" s="312" t="s">
        <v>5584</v>
      </c>
      <c r="I23039" s="313" t="s">
        <v>6806</v>
      </c>
    </row>
    <row r="23040" spans="6:9" x14ac:dyDescent="0.2">
      <c r="F23040" s="310" t="s">
        <v>28157</v>
      </c>
      <c r="G23040" s="311">
        <v>54724</v>
      </c>
      <c r="H23040" s="312" t="s">
        <v>5584</v>
      </c>
      <c r="I23040" s="313" t="s">
        <v>6806</v>
      </c>
    </row>
    <row r="23041" spans="6:9" x14ac:dyDescent="0.2">
      <c r="F23041" s="310" t="s">
        <v>28158</v>
      </c>
      <c r="G23041" s="311">
        <v>54725</v>
      </c>
      <c r="H23041" s="312" t="s">
        <v>5584</v>
      </c>
      <c r="I23041" s="313" t="s">
        <v>6806</v>
      </c>
    </row>
    <row r="23042" spans="6:9" x14ac:dyDescent="0.2">
      <c r="F23042" s="310" t="s">
        <v>28159</v>
      </c>
      <c r="G23042" s="311">
        <v>54726</v>
      </c>
      <c r="H23042" s="312" t="s">
        <v>5584</v>
      </c>
      <c r="I23042" s="313" t="s">
        <v>6806</v>
      </c>
    </row>
    <row r="23043" spans="6:9" x14ac:dyDescent="0.2">
      <c r="F23043" s="310" t="s">
        <v>28160</v>
      </c>
      <c r="G23043" s="311">
        <v>54727</v>
      </c>
      <c r="H23043" s="312" t="s">
        <v>5584</v>
      </c>
      <c r="I23043" s="313" t="s">
        <v>6806</v>
      </c>
    </row>
    <row r="23044" spans="6:9" x14ac:dyDescent="0.2">
      <c r="F23044" s="310" t="s">
        <v>28161</v>
      </c>
      <c r="G23044" s="311">
        <v>54728</v>
      </c>
      <c r="H23044" s="312" t="s">
        <v>5584</v>
      </c>
      <c r="I23044" s="313" t="s">
        <v>6806</v>
      </c>
    </row>
    <row r="23045" spans="6:9" x14ac:dyDescent="0.2">
      <c r="F23045" s="310" t="s">
        <v>28162</v>
      </c>
      <c r="G23045" s="311">
        <v>54729</v>
      </c>
      <c r="H23045" s="312" t="s">
        <v>5584</v>
      </c>
      <c r="I23045" s="313" t="s">
        <v>6806</v>
      </c>
    </row>
    <row r="23046" spans="6:9" x14ac:dyDescent="0.2">
      <c r="F23046" s="310" t="s">
        <v>28163</v>
      </c>
      <c r="G23046" s="311">
        <v>54730</v>
      </c>
      <c r="H23046" s="312" t="s">
        <v>5584</v>
      </c>
      <c r="I23046" s="313" t="s">
        <v>6806</v>
      </c>
    </row>
    <row r="23047" spans="6:9" x14ac:dyDescent="0.2">
      <c r="F23047" s="310" t="s">
        <v>28164</v>
      </c>
      <c r="G23047" s="311">
        <v>54731</v>
      </c>
      <c r="H23047" s="312" t="s">
        <v>5584</v>
      </c>
      <c r="I23047" s="313" t="s">
        <v>6806</v>
      </c>
    </row>
    <row r="23048" spans="6:9" x14ac:dyDescent="0.2">
      <c r="F23048" s="310" t="s">
        <v>28165</v>
      </c>
      <c r="G23048" s="311">
        <v>54732</v>
      </c>
      <c r="H23048" s="312" t="s">
        <v>5584</v>
      </c>
      <c r="I23048" s="313" t="s">
        <v>6806</v>
      </c>
    </row>
    <row r="23049" spans="6:9" x14ac:dyDescent="0.2">
      <c r="F23049" s="310" t="s">
        <v>28166</v>
      </c>
      <c r="G23049" s="311">
        <v>54733</v>
      </c>
      <c r="H23049" s="312" t="s">
        <v>5584</v>
      </c>
      <c r="I23049" s="313" t="s">
        <v>6806</v>
      </c>
    </row>
    <row r="23050" spans="6:9" x14ac:dyDescent="0.2">
      <c r="F23050" s="310" t="s">
        <v>28167</v>
      </c>
      <c r="G23050" s="311">
        <v>54734</v>
      </c>
      <c r="H23050" s="312" t="s">
        <v>5584</v>
      </c>
      <c r="I23050" s="313" t="s">
        <v>6806</v>
      </c>
    </row>
    <row r="23051" spans="6:9" x14ac:dyDescent="0.2">
      <c r="F23051" s="310" t="s">
        <v>28168</v>
      </c>
      <c r="G23051" s="311">
        <v>54735</v>
      </c>
      <c r="H23051" s="312" t="s">
        <v>5584</v>
      </c>
      <c r="I23051" s="313" t="s">
        <v>6806</v>
      </c>
    </row>
    <row r="23052" spans="6:9" x14ac:dyDescent="0.2">
      <c r="F23052" s="310" t="s">
        <v>28169</v>
      </c>
      <c r="G23052" s="311">
        <v>54736</v>
      </c>
      <c r="H23052" s="312" t="s">
        <v>5584</v>
      </c>
      <c r="I23052" s="313" t="s">
        <v>6806</v>
      </c>
    </row>
    <row r="23053" spans="6:9" x14ac:dyDescent="0.2">
      <c r="F23053" s="310" t="s">
        <v>28170</v>
      </c>
      <c r="G23053" s="311">
        <v>54737</v>
      </c>
      <c r="H23053" s="312" t="s">
        <v>5584</v>
      </c>
      <c r="I23053" s="313" t="s">
        <v>6806</v>
      </c>
    </row>
    <row r="23054" spans="6:9" x14ac:dyDescent="0.2">
      <c r="F23054" s="310" t="s">
        <v>28171</v>
      </c>
      <c r="G23054" s="311">
        <v>54738</v>
      </c>
      <c r="H23054" s="312" t="s">
        <v>5584</v>
      </c>
      <c r="I23054" s="313" t="s">
        <v>6806</v>
      </c>
    </row>
    <row r="23055" spans="6:9" x14ac:dyDescent="0.2">
      <c r="F23055" s="310" t="s">
        <v>28172</v>
      </c>
      <c r="G23055" s="311">
        <v>54739</v>
      </c>
      <c r="H23055" s="312" t="s">
        <v>5584</v>
      </c>
      <c r="I23055" s="313" t="s">
        <v>6806</v>
      </c>
    </row>
    <row r="23056" spans="6:9" x14ac:dyDescent="0.2">
      <c r="F23056" s="310" t="s">
        <v>28173</v>
      </c>
      <c r="G23056" s="311">
        <v>54740</v>
      </c>
      <c r="H23056" s="312" t="s">
        <v>5584</v>
      </c>
      <c r="I23056" s="313" t="s">
        <v>6806</v>
      </c>
    </row>
    <row r="23057" spans="6:9" x14ac:dyDescent="0.2">
      <c r="F23057" s="310" t="s">
        <v>28174</v>
      </c>
      <c r="G23057" s="311">
        <v>54741</v>
      </c>
      <c r="H23057" s="312" t="s">
        <v>5584</v>
      </c>
      <c r="I23057" s="313" t="s">
        <v>6806</v>
      </c>
    </row>
    <row r="23058" spans="6:9" x14ac:dyDescent="0.2">
      <c r="F23058" s="310" t="s">
        <v>28175</v>
      </c>
      <c r="G23058" s="311">
        <v>54742</v>
      </c>
      <c r="H23058" s="312" t="s">
        <v>5584</v>
      </c>
      <c r="I23058" s="313" t="s">
        <v>6806</v>
      </c>
    </row>
    <row r="23059" spans="6:9" x14ac:dyDescent="0.2">
      <c r="F23059" s="310" t="s">
        <v>28176</v>
      </c>
      <c r="G23059" s="311">
        <v>54743</v>
      </c>
      <c r="H23059" s="312" t="s">
        <v>5584</v>
      </c>
      <c r="I23059" s="313" t="s">
        <v>6806</v>
      </c>
    </row>
    <row r="23060" spans="6:9" x14ac:dyDescent="0.2">
      <c r="F23060" s="310" t="s">
        <v>28177</v>
      </c>
      <c r="G23060" s="311">
        <v>54745</v>
      </c>
      <c r="H23060" s="312" t="s">
        <v>5584</v>
      </c>
      <c r="I23060" s="313" t="s">
        <v>6806</v>
      </c>
    </row>
    <row r="23061" spans="6:9" x14ac:dyDescent="0.2">
      <c r="F23061" s="310" t="s">
        <v>28178</v>
      </c>
      <c r="G23061" s="311">
        <v>54746</v>
      </c>
      <c r="H23061" s="312" t="s">
        <v>5584</v>
      </c>
      <c r="I23061" s="313" t="s">
        <v>6806</v>
      </c>
    </row>
    <row r="23062" spans="6:9" x14ac:dyDescent="0.2">
      <c r="F23062" s="310" t="s">
        <v>28179</v>
      </c>
      <c r="G23062" s="311">
        <v>54747</v>
      </c>
      <c r="H23062" s="312" t="s">
        <v>5584</v>
      </c>
      <c r="I23062" s="313" t="s">
        <v>6806</v>
      </c>
    </row>
    <row r="23063" spans="6:9" x14ac:dyDescent="0.2">
      <c r="F23063" s="310" t="s">
        <v>28180</v>
      </c>
      <c r="G23063" s="311">
        <v>54748</v>
      </c>
      <c r="H23063" s="312" t="s">
        <v>5584</v>
      </c>
      <c r="I23063" s="313" t="s">
        <v>6806</v>
      </c>
    </row>
    <row r="23064" spans="6:9" x14ac:dyDescent="0.2">
      <c r="F23064" s="310" t="s">
        <v>28181</v>
      </c>
      <c r="G23064" s="311">
        <v>54749</v>
      </c>
      <c r="H23064" s="312" t="s">
        <v>5584</v>
      </c>
      <c r="I23064" s="313" t="s">
        <v>6806</v>
      </c>
    </row>
    <row r="23065" spans="6:9" x14ac:dyDescent="0.2">
      <c r="F23065" s="310" t="s">
        <v>28182</v>
      </c>
      <c r="G23065" s="311">
        <v>54750</v>
      </c>
      <c r="H23065" s="312" t="s">
        <v>5584</v>
      </c>
      <c r="I23065" s="313" t="s">
        <v>6806</v>
      </c>
    </row>
    <row r="23066" spans="6:9" x14ac:dyDescent="0.2">
      <c r="F23066" s="310" t="s">
        <v>28183</v>
      </c>
      <c r="G23066" s="311">
        <v>54751</v>
      </c>
      <c r="H23066" s="312" t="s">
        <v>5584</v>
      </c>
      <c r="I23066" s="313" t="s">
        <v>6806</v>
      </c>
    </row>
    <row r="23067" spans="6:9" x14ac:dyDescent="0.2">
      <c r="F23067" s="310" t="s">
        <v>28184</v>
      </c>
      <c r="G23067" s="311">
        <v>54754</v>
      </c>
      <c r="H23067" s="312" t="s">
        <v>5584</v>
      </c>
      <c r="I23067" s="313" t="s">
        <v>6806</v>
      </c>
    </row>
    <row r="23068" spans="6:9" x14ac:dyDescent="0.2">
      <c r="F23068" s="310" t="s">
        <v>28185</v>
      </c>
      <c r="G23068" s="311">
        <v>54755</v>
      </c>
      <c r="H23068" s="312" t="s">
        <v>5584</v>
      </c>
      <c r="I23068" s="313" t="s">
        <v>6806</v>
      </c>
    </row>
    <row r="23069" spans="6:9" x14ac:dyDescent="0.2">
      <c r="F23069" s="310" t="s">
        <v>28186</v>
      </c>
      <c r="G23069" s="311">
        <v>54756</v>
      </c>
      <c r="H23069" s="312" t="s">
        <v>5584</v>
      </c>
      <c r="I23069" s="313" t="s">
        <v>6806</v>
      </c>
    </row>
    <row r="23070" spans="6:9" x14ac:dyDescent="0.2">
      <c r="F23070" s="310" t="s">
        <v>28187</v>
      </c>
      <c r="G23070" s="311">
        <v>54757</v>
      </c>
      <c r="H23070" s="312" t="s">
        <v>5584</v>
      </c>
      <c r="I23070" s="313" t="s">
        <v>6806</v>
      </c>
    </row>
    <row r="23071" spans="6:9" x14ac:dyDescent="0.2">
      <c r="F23071" s="310" t="s">
        <v>28188</v>
      </c>
      <c r="G23071" s="311">
        <v>54758</v>
      </c>
      <c r="H23071" s="312" t="s">
        <v>5584</v>
      </c>
      <c r="I23071" s="313" t="s">
        <v>6806</v>
      </c>
    </row>
    <row r="23072" spans="6:9" x14ac:dyDescent="0.2">
      <c r="F23072" s="310" t="s">
        <v>28189</v>
      </c>
      <c r="G23072" s="311">
        <v>54759</v>
      </c>
      <c r="H23072" s="312" t="s">
        <v>5584</v>
      </c>
      <c r="I23072" s="313" t="s">
        <v>6806</v>
      </c>
    </row>
    <row r="23073" spans="6:9" x14ac:dyDescent="0.2">
      <c r="F23073" s="310" t="s">
        <v>28190</v>
      </c>
      <c r="G23073" s="311">
        <v>54760</v>
      </c>
      <c r="H23073" s="312" t="s">
        <v>5584</v>
      </c>
      <c r="I23073" s="313" t="s">
        <v>6806</v>
      </c>
    </row>
    <row r="23074" spans="6:9" x14ac:dyDescent="0.2">
      <c r="F23074" s="310" t="s">
        <v>28191</v>
      </c>
      <c r="G23074" s="311">
        <v>54761</v>
      </c>
      <c r="H23074" s="312" t="s">
        <v>5584</v>
      </c>
      <c r="I23074" s="313" t="s">
        <v>6806</v>
      </c>
    </row>
    <row r="23075" spans="6:9" x14ac:dyDescent="0.2">
      <c r="F23075" s="310" t="s">
        <v>28192</v>
      </c>
      <c r="G23075" s="311">
        <v>54762</v>
      </c>
      <c r="H23075" s="312" t="s">
        <v>5584</v>
      </c>
      <c r="I23075" s="313" t="s">
        <v>6806</v>
      </c>
    </row>
    <row r="23076" spans="6:9" x14ac:dyDescent="0.2">
      <c r="F23076" s="310" t="s">
        <v>28193</v>
      </c>
      <c r="G23076" s="311">
        <v>54763</v>
      </c>
      <c r="H23076" s="312" t="s">
        <v>5584</v>
      </c>
      <c r="I23076" s="313" t="s">
        <v>6806</v>
      </c>
    </row>
    <row r="23077" spans="6:9" x14ac:dyDescent="0.2">
      <c r="F23077" s="310" t="s">
        <v>28194</v>
      </c>
      <c r="G23077" s="311">
        <v>54764</v>
      </c>
      <c r="H23077" s="312" t="s">
        <v>5584</v>
      </c>
      <c r="I23077" s="313" t="s">
        <v>6806</v>
      </c>
    </row>
    <row r="23078" spans="6:9" x14ac:dyDescent="0.2">
      <c r="F23078" s="310" t="s">
        <v>28195</v>
      </c>
      <c r="G23078" s="311">
        <v>54765</v>
      </c>
      <c r="H23078" s="312" t="s">
        <v>5584</v>
      </c>
      <c r="I23078" s="313" t="s">
        <v>6806</v>
      </c>
    </row>
    <row r="23079" spans="6:9" x14ac:dyDescent="0.2">
      <c r="F23079" s="310" t="s">
        <v>28196</v>
      </c>
      <c r="G23079" s="311">
        <v>54766</v>
      </c>
      <c r="H23079" s="312" t="s">
        <v>5584</v>
      </c>
      <c r="I23079" s="313" t="s">
        <v>6806</v>
      </c>
    </row>
    <row r="23080" spans="6:9" x14ac:dyDescent="0.2">
      <c r="F23080" s="310" t="s">
        <v>28197</v>
      </c>
      <c r="G23080" s="311">
        <v>54767</v>
      </c>
      <c r="H23080" s="312" t="s">
        <v>5584</v>
      </c>
      <c r="I23080" s="313" t="s">
        <v>6806</v>
      </c>
    </row>
    <row r="23081" spans="6:9" x14ac:dyDescent="0.2">
      <c r="F23081" s="310" t="s">
        <v>28198</v>
      </c>
      <c r="G23081" s="311">
        <v>54768</v>
      </c>
      <c r="H23081" s="312" t="s">
        <v>5584</v>
      </c>
      <c r="I23081" s="313" t="s">
        <v>6806</v>
      </c>
    </row>
    <row r="23082" spans="6:9" x14ac:dyDescent="0.2">
      <c r="F23082" s="310" t="s">
        <v>28199</v>
      </c>
      <c r="G23082" s="311">
        <v>54769</v>
      </c>
      <c r="H23082" s="312" t="s">
        <v>5584</v>
      </c>
      <c r="I23082" s="313" t="s">
        <v>6806</v>
      </c>
    </row>
    <row r="23083" spans="6:9" x14ac:dyDescent="0.2">
      <c r="F23083" s="310" t="s">
        <v>28200</v>
      </c>
      <c r="G23083" s="311">
        <v>54770</v>
      </c>
      <c r="H23083" s="312" t="s">
        <v>5584</v>
      </c>
      <c r="I23083" s="313" t="s">
        <v>6806</v>
      </c>
    </row>
    <row r="23084" spans="6:9" x14ac:dyDescent="0.2">
      <c r="F23084" s="310" t="s">
        <v>28201</v>
      </c>
      <c r="G23084" s="311">
        <v>54771</v>
      </c>
      <c r="H23084" s="312" t="s">
        <v>5584</v>
      </c>
      <c r="I23084" s="313" t="s">
        <v>6806</v>
      </c>
    </row>
    <row r="23085" spans="6:9" x14ac:dyDescent="0.2">
      <c r="F23085" s="310" t="s">
        <v>28202</v>
      </c>
      <c r="G23085" s="311">
        <v>54772</v>
      </c>
      <c r="H23085" s="312" t="s">
        <v>5584</v>
      </c>
      <c r="I23085" s="313" t="s">
        <v>6806</v>
      </c>
    </row>
    <row r="23086" spans="6:9" x14ac:dyDescent="0.2">
      <c r="F23086" s="310" t="s">
        <v>28203</v>
      </c>
      <c r="G23086" s="311">
        <v>54773</v>
      </c>
      <c r="H23086" s="312" t="s">
        <v>5584</v>
      </c>
      <c r="I23086" s="313" t="s">
        <v>6806</v>
      </c>
    </row>
    <row r="23087" spans="6:9" x14ac:dyDescent="0.2">
      <c r="F23087" s="310" t="s">
        <v>28204</v>
      </c>
      <c r="G23087" s="311">
        <v>54774</v>
      </c>
      <c r="H23087" s="312" t="s">
        <v>5584</v>
      </c>
      <c r="I23087" s="313" t="s">
        <v>6806</v>
      </c>
    </row>
    <row r="23088" spans="6:9" x14ac:dyDescent="0.2">
      <c r="F23088" s="310" t="s">
        <v>28205</v>
      </c>
      <c r="G23088" s="311">
        <v>54801</v>
      </c>
      <c r="H23088" s="312" t="s">
        <v>5584</v>
      </c>
      <c r="I23088" s="313" t="s">
        <v>6806</v>
      </c>
    </row>
    <row r="23089" spans="6:9" x14ac:dyDescent="0.2">
      <c r="F23089" s="310" t="s">
        <v>28206</v>
      </c>
      <c r="G23089" s="311">
        <v>54805</v>
      </c>
      <c r="H23089" s="312" t="s">
        <v>5584</v>
      </c>
      <c r="I23089" s="313" t="s">
        <v>6806</v>
      </c>
    </row>
    <row r="23090" spans="6:9" x14ac:dyDescent="0.2">
      <c r="F23090" s="310" t="s">
        <v>28207</v>
      </c>
      <c r="G23090" s="311">
        <v>54806</v>
      </c>
      <c r="H23090" s="312" t="s">
        <v>5584</v>
      </c>
      <c r="I23090" s="313" t="s">
        <v>6806</v>
      </c>
    </row>
    <row r="23091" spans="6:9" x14ac:dyDescent="0.2">
      <c r="F23091" s="310" t="s">
        <v>28208</v>
      </c>
      <c r="G23091" s="311">
        <v>54810</v>
      </c>
      <c r="H23091" s="312" t="s">
        <v>5584</v>
      </c>
      <c r="I23091" s="313" t="s">
        <v>6806</v>
      </c>
    </row>
    <row r="23092" spans="6:9" x14ac:dyDescent="0.2">
      <c r="F23092" s="310" t="s">
        <v>28209</v>
      </c>
      <c r="G23092" s="311">
        <v>54812</v>
      </c>
      <c r="H23092" s="312" t="s">
        <v>5584</v>
      </c>
      <c r="I23092" s="313" t="s">
        <v>6806</v>
      </c>
    </row>
    <row r="23093" spans="6:9" x14ac:dyDescent="0.2">
      <c r="F23093" s="310" t="s">
        <v>28210</v>
      </c>
      <c r="G23093" s="311">
        <v>54813</v>
      </c>
      <c r="H23093" s="312" t="s">
        <v>5584</v>
      </c>
      <c r="I23093" s="313" t="s">
        <v>6806</v>
      </c>
    </row>
    <row r="23094" spans="6:9" x14ac:dyDescent="0.2">
      <c r="F23094" s="310" t="s">
        <v>28211</v>
      </c>
      <c r="G23094" s="311">
        <v>54814</v>
      </c>
      <c r="H23094" s="312" t="s">
        <v>5584</v>
      </c>
      <c r="I23094" s="313" t="s">
        <v>6806</v>
      </c>
    </row>
    <row r="23095" spans="6:9" x14ac:dyDescent="0.2">
      <c r="F23095" s="310" t="s">
        <v>28212</v>
      </c>
      <c r="G23095" s="311">
        <v>54816</v>
      </c>
      <c r="H23095" s="312" t="s">
        <v>5584</v>
      </c>
      <c r="I23095" s="313" t="s">
        <v>6806</v>
      </c>
    </row>
    <row r="23096" spans="6:9" x14ac:dyDescent="0.2">
      <c r="F23096" s="310" t="s">
        <v>28213</v>
      </c>
      <c r="G23096" s="311">
        <v>54817</v>
      </c>
      <c r="H23096" s="312" t="s">
        <v>5584</v>
      </c>
      <c r="I23096" s="313" t="s">
        <v>6806</v>
      </c>
    </row>
    <row r="23097" spans="6:9" x14ac:dyDescent="0.2">
      <c r="F23097" s="310" t="s">
        <v>28214</v>
      </c>
      <c r="G23097" s="311">
        <v>54818</v>
      </c>
      <c r="H23097" s="312" t="s">
        <v>5584</v>
      </c>
      <c r="I23097" s="313" t="s">
        <v>6806</v>
      </c>
    </row>
    <row r="23098" spans="6:9" x14ac:dyDescent="0.2">
      <c r="F23098" s="310" t="s">
        <v>28215</v>
      </c>
      <c r="G23098" s="311">
        <v>54819</v>
      </c>
      <c r="H23098" s="312" t="s">
        <v>5584</v>
      </c>
      <c r="I23098" s="313" t="s">
        <v>6806</v>
      </c>
    </row>
    <row r="23099" spans="6:9" x14ac:dyDescent="0.2">
      <c r="F23099" s="310" t="s">
        <v>28216</v>
      </c>
      <c r="G23099" s="311">
        <v>54820</v>
      </c>
      <c r="H23099" s="312" t="s">
        <v>5584</v>
      </c>
      <c r="I23099" s="313" t="s">
        <v>6806</v>
      </c>
    </row>
    <row r="23100" spans="6:9" x14ac:dyDescent="0.2">
      <c r="F23100" s="310" t="s">
        <v>28217</v>
      </c>
      <c r="G23100" s="311">
        <v>54821</v>
      </c>
      <c r="H23100" s="312" t="s">
        <v>5584</v>
      </c>
      <c r="I23100" s="313" t="s">
        <v>6806</v>
      </c>
    </row>
    <row r="23101" spans="6:9" x14ac:dyDescent="0.2">
      <c r="F23101" s="310" t="s">
        <v>28218</v>
      </c>
      <c r="G23101" s="311">
        <v>54822</v>
      </c>
      <c r="H23101" s="312" t="s">
        <v>5584</v>
      </c>
      <c r="I23101" s="313" t="s">
        <v>6806</v>
      </c>
    </row>
    <row r="23102" spans="6:9" x14ac:dyDescent="0.2">
      <c r="F23102" s="310" t="s">
        <v>28219</v>
      </c>
      <c r="G23102" s="311">
        <v>54824</v>
      </c>
      <c r="H23102" s="312" t="s">
        <v>5584</v>
      </c>
      <c r="I23102" s="313" t="s">
        <v>6806</v>
      </c>
    </row>
    <row r="23103" spans="6:9" x14ac:dyDescent="0.2">
      <c r="F23103" s="310" t="s">
        <v>28220</v>
      </c>
      <c r="G23103" s="311">
        <v>54826</v>
      </c>
      <c r="H23103" s="312" t="s">
        <v>5584</v>
      </c>
      <c r="I23103" s="313" t="s">
        <v>6806</v>
      </c>
    </row>
    <row r="23104" spans="6:9" x14ac:dyDescent="0.2">
      <c r="F23104" s="310" t="s">
        <v>28221</v>
      </c>
      <c r="G23104" s="311">
        <v>54827</v>
      </c>
      <c r="H23104" s="312" t="s">
        <v>5584</v>
      </c>
      <c r="I23104" s="313" t="s">
        <v>6806</v>
      </c>
    </row>
    <row r="23105" spans="6:9" x14ac:dyDescent="0.2">
      <c r="F23105" s="310" t="s">
        <v>28222</v>
      </c>
      <c r="G23105" s="311">
        <v>54828</v>
      </c>
      <c r="H23105" s="312" t="s">
        <v>5584</v>
      </c>
      <c r="I23105" s="313" t="s">
        <v>6806</v>
      </c>
    </row>
    <row r="23106" spans="6:9" x14ac:dyDescent="0.2">
      <c r="F23106" s="310" t="s">
        <v>28223</v>
      </c>
      <c r="G23106" s="311">
        <v>54829</v>
      </c>
      <c r="H23106" s="312" t="s">
        <v>5584</v>
      </c>
      <c r="I23106" s="313" t="s">
        <v>6806</v>
      </c>
    </row>
    <row r="23107" spans="6:9" x14ac:dyDescent="0.2">
      <c r="F23107" s="310" t="s">
        <v>28224</v>
      </c>
      <c r="G23107" s="311">
        <v>54830</v>
      </c>
      <c r="H23107" s="312" t="s">
        <v>5584</v>
      </c>
      <c r="I23107" s="313" t="s">
        <v>6806</v>
      </c>
    </row>
    <row r="23108" spans="6:9" x14ac:dyDescent="0.2">
      <c r="F23108" s="310" t="s">
        <v>28225</v>
      </c>
      <c r="G23108" s="311">
        <v>54832</v>
      </c>
      <c r="H23108" s="312" t="s">
        <v>5584</v>
      </c>
      <c r="I23108" s="313" t="s">
        <v>6806</v>
      </c>
    </row>
    <row r="23109" spans="6:9" x14ac:dyDescent="0.2">
      <c r="F23109" s="310" t="s">
        <v>28226</v>
      </c>
      <c r="G23109" s="311">
        <v>54834</v>
      </c>
      <c r="H23109" s="312" t="s">
        <v>5584</v>
      </c>
      <c r="I23109" s="313" t="s">
        <v>6806</v>
      </c>
    </row>
    <row r="23110" spans="6:9" x14ac:dyDescent="0.2">
      <c r="F23110" s="310" t="s">
        <v>28227</v>
      </c>
      <c r="G23110" s="311">
        <v>54835</v>
      </c>
      <c r="H23110" s="312" t="s">
        <v>5584</v>
      </c>
      <c r="I23110" s="313" t="s">
        <v>6806</v>
      </c>
    </row>
    <row r="23111" spans="6:9" x14ac:dyDescent="0.2">
      <c r="F23111" s="310" t="s">
        <v>28228</v>
      </c>
      <c r="G23111" s="311">
        <v>54836</v>
      </c>
      <c r="H23111" s="312" t="s">
        <v>5584</v>
      </c>
      <c r="I23111" s="313" t="s">
        <v>6806</v>
      </c>
    </row>
    <row r="23112" spans="6:9" x14ac:dyDescent="0.2">
      <c r="F23112" s="310" t="s">
        <v>28229</v>
      </c>
      <c r="G23112" s="311">
        <v>54837</v>
      </c>
      <c r="H23112" s="312" t="s">
        <v>5584</v>
      </c>
      <c r="I23112" s="313" t="s">
        <v>6806</v>
      </c>
    </row>
    <row r="23113" spans="6:9" x14ac:dyDescent="0.2">
      <c r="F23113" s="310" t="s">
        <v>28230</v>
      </c>
      <c r="G23113" s="311">
        <v>54838</v>
      </c>
      <c r="H23113" s="312" t="s">
        <v>5584</v>
      </c>
      <c r="I23113" s="313" t="s">
        <v>6806</v>
      </c>
    </row>
    <row r="23114" spans="6:9" x14ac:dyDescent="0.2">
      <c r="F23114" s="310" t="s">
        <v>28231</v>
      </c>
      <c r="G23114" s="311">
        <v>54839</v>
      </c>
      <c r="H23114" s="312" t="s">
        <v>5584</v>
      </c>
      <c r="I23114" s="313" t="s">
        <v>6806</v>
      </c>
    </row>
    <row r="23115" spans="6:9" x14ac:dyDescent="0.2">
      <c r="F23115" s="310" t="s">
        <v>28232</v>
      </c>
      <c r="G23115" s="311">
        <v>54840</v>
      </c>
      <c r="H23115" s="312" t="s">
        <v>5584</v>
      </c>
      <c r="I23115" s="313" t="s">
        <v>6806</v>
      </c>
    </row>
    <row r="23116" spans="6:9" x14ac:dyDescent="0.2">
      <c r="F23116" s="310" t="s">
        <v>28233</v>
      </c>
      <c r="G23116" s="311">
        <v>54841</v>
      </c>
      <c r="H23116" s="312" t="s">
        <v>5584</v>
      </c>
      <c r="I23116" s="313" t="s">
        <v>6806</v>
      </c>
    </row>
    <row r="23117" spans="6:9" x14ac:dyDescent="0.2">
      <c r="F23117" s="310" t="s">
        <v>28234</v>
      </c>
      <c r="G23117" s="311">
        <v>54842</v>
      </c>
      <c r="H23117" s="312" t="s">
        <v>5584</v>
      </c>
      <c r="I23117" s="313" t="s">
        <v>6806</v>
      </c>
    </row>
    <row r="23118" spans="6:9" x14ac:dyDescent="0.2">
      <c r="F23118" s="310" t="s">
        <v>28235</v>
      </c>
      <c r="G23118" s="311">
        <v>54843</v>
      </c>
      <c r="H23118" s="312" t="s">
        <v>5584</v>
      </c>
      <c r="I23118" s="313" t="s">
        <v>6806</v>
      </c>
    </row>
    <row r="23119" spans="6:9" x14ac:dyDescent="0.2">
      <c r="F23119" s="310" t="s">
        <v>28236</v>
      </c>
      <c r="G23119" s="311">
        <v>54844</v>
      </c>
      <c r="H23119" s="312" t="s">
        <v>5584</v>
      </c>
      <c r="I23119" s="313" t="s">
        <v>6806</v>
      </c>
    </row>
    <row r="23120" spans="6:9" x14ac:dyDescent="0.2">
      <c r="F23120" s="310" t="s">
        <v>28237</v>
      </c>
      <c r="G23120" s="311">
        <v>54845</v>
      </c>
      <c r="H23120" s="312" t="s">
        <v>5584</v>
      </c>
      <c r="I23120" s="313" t="s">
        <v>6806</v>
      </c>
    </row>
    <row r="23121" spans="6:9" x14ac:dyDescent="0.2">
      <c r="F23121" s="310" t="s">
        <v>28238</v>
      </c>
      <c r="G23121" s="311">
        <v>54846</v>
      </c>
      <c r="H23121" s="312" t="s">
        <v>5584</v>
      </c>
      <c r="I23121" s="313" t="s">
        <v>6806</v>
      </c>
    </row>
    <row r="23122" spans="6:9" x14ac:dyDescent="0.2">
      <c r="F23122" s="310" t="s">
        <v>28239</v>
      </c>
      <c r="G23122" s="311">
        <v>54847</v>
      </c>
      <c r="H23122" s="312" t="s">
        <v>5584</v>
      </c>
      <c r="I23122" s="313" t="s">
        <v>6806</v>
      </c>
    </row>
    <row r="23123" spans="6:9" x14ac:dyDescent="0.2">
      <c r="F23123" s="310" t="s">
        <v>28240</v>
      </c>
      <c r="G23123" s="311">
        <v>54848</v>
      </c>
      <c r="H23123" s="312" t="s">
        <v>5584</v>
      </c>
      <c r="I23123" s="313" t="s">
        <v>6806</v>
      </c>
    </row>
    <row r="23124" spans="6:9" x14ac:dyDescent="0.2">
      <c r="F23124" s="310" t="s">
        <v>28241</v>
      </c>
      <c r="G23124" s="311">
        <v>54849</v>
      </c>
      <c r="H23124" s="312" t="s">
        <v>5584</v>
      </c>
      <c r="I23124" s="313" t="s">
        <v>6806</v>
      </c>
    </row>
    <row r="23125" spans="6:9" x14ac:dyDescent="0.2">
      <c r="F23125" s="310" t="s">
        <v>28242</v>
      </c>
      <c r="G23125" s="311">
        <v>54850</v>
      </c>
      <c r="H23125" s="312" t="s">
        <v>5584</v>
      </c>
      <c r="I23125" s="313" t="s">
        <v>6806</v>
      </c>
    </row>
    <row r="23126" spans="6:9" x14ac:dyDescent="0.2">
      <c r="F23126" s="310" t="s">
        <v>28243</v>
      </c>
      <c r="G23126" s="311">
        <v>54853</v>
      </c>
      <c r="H23126" s="312" t="s">
        <v>5584</v>
      </c>
      <c r="I23126" s="313" t="s">
        <v>6806</v>
      </c>
    </row>
    <row r="23127" spans="6:9" x14ac:dyDescent="0.2">
      <c r="F23127" s="310" t="s">
        <v>28244</v>
      </c>
      <c r="G23127" s="311">
        <v>54854</v>
      </c>
      <c r="H23127" s="312" t="s">
        <v>5584</v>
      </c>
      <c r="I23127" s="313" t="s">
        <v>6806</v>
      </c>
    </row>
    <row r="23128" spans="6:9" x14ac:dyDescent="0.2">
      <c r="F23128" s="310" t="s">
        <v>28245</v>
      </c>
      <c r="G23128" s="311">
        <v>54855</v>
      </c>
      <c r="H23128" s="312" t="s">
        <v>5584</v>
      </c>
      <c r="I23128" s="313" t="s">
        <v>6806</v>
      </c>
    </row>
    <row r="23129" spans="6:9" x14ac:dyDescent="0.2">
      <c r="F23129" s="310" t="s">
        <v>28246</v>
      </c>
      <c r="G23129" s="311">
        <v>54856</v>
      </c>
      <c r="H23129" s="312" t="s">
        <v>5584</v>
      </c>
      <c r="I23129" s="313" t="s">
        <v>6806</v>
      </c>
    </row>
    <row r="23130" spans="6:9" x14ac:dyDescent="0.2">
      <c r="F23130" s="310" t="s">
        <v>28247</v>
      </c>
      <c r="G23130" s="311">
        <v>54857</v>
      </c>
      <c r="H23130" s="312" t="s">
        <v>5584</v>
      </c>
      <c r="I23130" s="313" t="s">
        <v>6806</v>
      </c>
    </row>
    <row r="23131" spans="6:9" x14ac:dyDescent="0.2">
      <c r="F23131" s="310" t="s">
        <v>28248</v>
      </c>
      <c r="G23131" s="311">
        <v>54858</v>
      </c>
      <c r="H23131" s="312" t="s">
        <v>5584</v>
      </c>
      <c r="I23131" s="313" t="s">
        <v>6806</v>
      </c>
    </row>
    <row r="23132" spans="6:9" x14ac:dyDescent="0.2">
      <c r="F23132" s="310" t="s">
        <v>28249</v>
      </c>
      <c r="G23132" s="311">
        <v>54859</v>
      </c>
      <c r="H23132" s="312" t="s">
        <v>5584</v>
      </c>
      <c r="I23132" s="313" t="s">
        <v>6806</v>
      </c>
    </row>
    <row r="23133" spans="6:9" x14ac:dyDescent="0.2">
      <c r="F23133" s="310" t="s">
        <v>28250</v>
      </c>
      <c r="G23133" s="311">
        <v>54861</v>
      </c>
      <c r="H23133" s="312" t="s">
        <v>5584</v>
      </c>
      <c r="I23133" s="313" t="s">
        <v>6806</v>
      </c>
    </row>
    <row r="23134" spans="6:9" x14ac:dyDescent="0.2">
      <c r="F23134" s="310" t="s">
        <v>28251</v>
      </c>
      <c r="G23134" s="311">
        <v>54862</v>
      </c>
      <c r="H23134" s="312" t="s">
        <v>5584</v>
      </c>
      <c r="I23134" s="313" t="s">
        <v>6806</v>
      </c>
    </row>
    <row r="23135" spans="6:9" x14ac:dyDescent="0.2">
      <c r="F23135" s="310" t="s">
        <v>28252</v>
      </c>
      <c r="G23135" s="311">
        <v>54864</v>
      </c>
      <c r="H23135" s="312" t="s">
        <v>5584</v>
      </c>
      <c r="I23135" s="313" t="s">
        <v>6806</v>
      </c>
    </row>
    <row r="23136" spans="6:9" x14ac:dyDescent="0.2">
      <c r="F23136" s="310" t="s">
        <v>28253</v>
      </c>
      <c r="G23136" s="311">
        <v>54865</v>
      </c>
      <c r="H23136" s="312" t="s">
        <v>5584</v>
      </c>
      <c r="I23136" s="313" t="s">
        <v>6806</v>
      </c>
    </row>
    <row r="23137" spans="6:9" x14ac:dyDescent="0.2">
      <c r="F23137" s="310" t="s">
        <v>28254</v>
      </c>
      <c r="G23137" s="311">
        <v>54867</v>
      </c>
      <c r="H23137" s="312" t="s">
        <v>5584</v>
      </c>
      <c r="I23137" s="313" t="s">
        <v>6806</v>
      </c>
    </row>
    <row r="23138" spans="6:9" x14ac:dyDescent="0.2">
      <c r="F23138" s="310" t="s">
        <v>28255</v>
      </c>
      <c r="G23138" s="311">
        <v>54868</v>
      </c>
      <c r="H23138" s="312" t="s">
        <v>5584</v>
      </c>
      <c r="I23138" s="313" t="s">
        <v>6806</v>
      </c>
    </row>
    <row r="23139" spans="6:9" x14ac:dyDescent="0.2">
      <c r="F23139" s="310" t="s">
        <v>28256</v>
      </c>
      <c r="G23139" s="311">
        <v>54870</v>
      </c>
      <c r="H23139" s="312" t="s">
        <v>5584</v>
      </c>
      <c r="I23139" s="313" t="s">
        <v>6806</v>
      </c>
    </row>
    <row r="23140" spans="6:9" x14ac:dyDescent="0.2">
      <c r="F23140" s="310" t="s">
        <v>28257</v>
      </c>
      <c r="G23140" s="311">
        <v>54871</v>
      </c>
      <c r="H23140" s="312" t="s">
        <v>5584</v>
      </c>
      <c r="I23140" s="313" t="s">
        <v>6806</v>
      </c>
    </row>
    <row r="23141" spans="6:9" x14ac:dyDescent="0.2">
      <c r="F23141" s="310" t="s">
        <v>28258</v>
      </c>
      <c r="G23141" s="311">
        <v>54872</v>
      </c>
      <c r="H23141" s="312" t="s">
        <v>5584</v>
      </c>
      <c r="I23141" s="313" t="s">
        <v>6806</v>
      </c>
    </row>
    <row r="23142" spans="6:9" x14ac:dyDescent="0.2">
      <c r="F23142" s="310" t="s">
        <v>28259</v>
      </c>
      <c r="G23142" s="311">
        <v>54873</v>
      </c>
      <c r="H23142" s="312" t="s">
        <v>5584</v>
      </c>
      <c r="I23142" s="313" t="s">
        <v>6806</v>
      </c>
    </row>
    <row r="23143" spans="6:9" x14ac:dyDescent="0.2">
      <c r="F23143" s="310" t="s">
        <v>28260</v>
      </c>
      <c r="G23143" s="311">
        <v>54874</v>
      </c>
      <c r="H23143" s="312" t="s">
        <v>5584</v>
      </c>
      <c r="I23143" s="313" t="s">
        <v>6806</v>
      </c>
    </row>
    <row r="23144" spans="6:9" x14ac:dyDescent="0.2">
      <c r="F23144" s="310" t="s">
        <v>28261</v>
      </c>
      <c r="G23144" s="311">
        <v>54875</v>
      </c>
      <c r="H23144" s="312" t="s">
        <v>5584</v>
      </c>
      <c r="I23144" s="313" t="s">
        <v>6806</v>
      </c>
    </row>
    <row r="23145" spans="6:9" x14ac:dyDescent="0.2">
      <c r="F23145" s="310" t="s">
        <v>28262</v>
      </c>
      <c r="G23145" s="311">
        <v>54876</v>
      </c>
      <c r="H23145" s="312" t="s">
        <v>5584</v>
      </c>
      <c r="I23145" s="313" t="s">
        <v>6806</v>
      </c>
    </row>
    <row r="23146" spans="6:9" x14ac:dyDescent="0.2">
      <c r="F23146" s="310" t="s">
        <v>28263</v>
      </c>
      <c r="G23146" s="311">
        <v>54880</v>
      </c>
      <c r="H23146" s="312" t="s">
        <v>5584</v>
      </c>
      <c r="I23146" s="313" t="s">
        <v>6806</v>
      </c>
    </row>
    <row r="23147" spans="6:9" x14ac:dyDescent="0.2">
      <c r="F23147" s="310" t="s">
        <v>28264</v>
      </c>
      <c r="G23147" s="311">
        <v>54888</v>
      </c>
      <c r="H23147" s="312" t="s">
        <v>5584</v>
      </c>
      <c r="I23147" s="313" t="s">
        <v>6806</v>
      </c>
    </row>
    <row r="23148" spans="6:9" x14ac:dyDescent="0.2">
      <c r="F23148" s="310" t="s">
        <v>28265</v>
      </c>
      <c r="G23148" s="311">
        <v>54889</v>
      </c>
      <c r="H23148" s="312" t="s">
        <v>5584</v>
      </c>
      <c r="I23148" s="313" t="s">
        <v>6806</v>
      </c>
    </row>
    <row r="23149" spans="6:9" x14ac:dyDescent="0.2">
      <c r="F23149" s="310" t="s">
        <v>28266</v>
      </c>
      <c r="G23149" s="311">
        <v>54890</v>
      </c>
      <c r="H23149" s="312" t="s">
        <v>5584</v>
      </c>
      <c r="I23149" s="313" t="s">
        <v>6806</v>
      </c>
    </row>
    <row r="23150" spans="6:9" x14ac:dyDescent="0.2">
      <c r="F23150" s="310" t="s">
        <v>28267</v>
      </c>
      <c r="G23150" s="311">
        <v>54891</v>
      </c>
      <c r="H23150" s="312" t="s">
        <v>5584</v>
      </c>
      <c r="I23150" s="313" t="s">
        <v>6806</v>
      </c>
    </row>
    <row r="23151" spans="6:9" x14ac:dyDescent="0.2">
      <c r="F23151" s="310" t="s">
        <v>28268</v>
      </c>
      <c r="G23151" s="311">
        <v>54893</v>
      </c>
      <c r="H23151" s="312" t="s">
        <v>5584</v>
      </c>
      <c r="I23151" s="313" t="s">
        <v>6806</v>
      </c>
    </row>
    <row r="23152" spans="6:9" x14ac:dyDescent="0.2">
      <c r="F23152" s="310" t="s">
        <v>28269</v>
      </c>
      <c r="G23152" s="311">
        <v>54895</v>
      </c>
      <c r="H23152" s="312" t="s">
        <v>5584</v>
      </c>
      <c r="I23152" s="313" t="s">
        <v>6806</v>
      </c>
    </row>
    <row r="23153" spans="6:9" x14ac:dyDescent="0.2">
      <c r="F23153" s="310" t="s">
        <v>28270</v>
      </c>
      <c r="G23153" s="311">
        <v>54896</v>
      </c>
      <c r="H23153" s="312" t="s">
        <v>5584</v>
      </c>
      <c r="I23153" s="313" t="s">
        <v>6806</v>
      </c>
    </row>
    <row r="23154" spans="6:9" x14ac:dyDescent="0.2">
      <c r="F23154" s="310" t="s">
        <v>28271</v>
      </c>
      <c r="G23154" s="311">
        <v>54901</v>
      </c>
      <c r="H23154" s="312" t="s">
        <v>5584</v>
      </c>
      <c r="I23154" s="313" t="s">
        <v>6803</v>
      </c>
    </row>
    <row r="23155" spans="6:9" x14ac:dyDescent="0.2">
      <c r="F23155" s="310" t="s">
        <v>28272</v>
      </c>
      <c r="G23155" s="311">
        <v>54902</v>
      </c>
      <c r="H23155" s="312" t="s">
        <v>5584</v>
      </c>
      <c r="I23155" s="313" t="s">
        <v>6803</v>
      </c>
    </row>
    <row r="23156" spans="6:9" x14ac:dyDescent="0.2">
      <c r="F23156" s="310" t="s">
        <v>28273</v>
      </c>
      <c r="G23156" s="311">
        <v>54903</v>
      </c>
      <c r="H23156" s="312" t="s">
        <v>5584</v>
      </c>
      <c r="I23156" s="313" t="s">
        <v>6803</v>
      </c>
    </row>
    <row r="23157" spans="6:9" x14ac:dyDescent="0.2">
      <c r="F23157" s="310" t="s">
        <v>28274</v>
      </c>
      <c r="G23157" s="311">
        <v>54904</v>
      </c>
      <c r="H23157" s="312" t="s">
        <v>5584</v>
      </c>
      <c r="I23157" s="313" t="s">
        <v>6803</v>
      </c>
    </row>
    <row r="23158" spans="6:9" x14ac:dyDescent="0.2">
      <c r="F23158" s="310" t="s">
        <v>28275</v>
      </c>
      <c r="G23158" s="311">
        <v>54906</v>
      </c>
      <c r="H23158" s="312" t="s">
        <v>5584</v>
      </c>
      <c r="I23158" s="313" t="s">
        <v>6803</v>
      </c>
    </row>
    <row r="23159" spans="6:9" x14ac:dyDescent="0.2">
      <c r="F23159" s="310" t="s">
        <v>28276</v>
      </c>
      <c r="G23159" s="311">
        <v>54909</v>
      </c>
      <c r="H23159" s="312" t="s">
        <v>5584</v>
      </c>
      <c r="I23159" s="313" t="s">
        <v>6803</v>
      </c>
    </row>
    <row r="23160" spans="6:9" x14ac:dyDescent="0.2">
      <c r="F23160" s="310" t="s">
        <v>28277</v>
      </c>
      <c r="G23160" s="311">
        <v>54911</v>
      </c>
      <c r="H23160" s="312" t="s">
        <v>5584</v>
      </c>
      <c r="I23160" s="313" t="s">
        <v>6831</v>
      </c>
    </row>
    <row r="23161" spans="6:9" x14ac:dyDescent="0.2">
      <c r="F23161" s="310" t="s">
        <v>28278</v>
      </c>
      <c r="G23161" s="311">
        <v>54912</v>
      </c>
      <c r="H23161" s="312" t="s">
        <v>5584</v>
      </c>
      <c r="I23161" s="313" t="s">
        <v>6831</v>
      </c>
    </row>
    <row r="23162" spans="6:9" x14ac:dyDescent="0.2">
      <c r="F23162" s="310" t="s">
        <v>28279</v>
      </c>
      <c r="G23162" s="311">
        <v>54913</v>
      </c>
      <c r="H23162" s="312" t="s">
        <v>5584</v>
      </c>
      <c r="I23162" s="313" t="s">
        <v>6831</v>
      </c>
    </row>
    <row r="23163" spans="6:9" x14ac:dyDescent="0.2">
      <c r="F23163" s="310" t="s">
        <v>28280</v>
      </c>
      <c r="G23163" s="311">
        <v>54914</v>
      </c>
      <c r="H23163" s="312" t="s">
        <v>5584</v>
      </c>
      <c r="I23163" s="313" t="s">
        <v>6831</v>
      </c>
    </row>
    <row r="23164" spans="6:9" x14ac:dyDescent="0.2">
      <c r="F23164" s="310" t="s">
        <v>28281</v>
      </c>
      <c r="G23164" s="311">
        <v>54915</v>
      </c>
      <c r="H23164" s="312" t="s">
        <v>5584</v>
      </c>
      <c r="I23164" s="313" t="s">
        <v>6831</v>
      </c>
    </row>
    <row r="23165" spans="6:9" x14ac:dyDescent="0.2">
      <c r="F23165" s="310" t="s">
        <v>28282</v>
      </c>
      <c r="G23165" s="311">
        <v>54919</v>
      </c>
      <c r="H23165" s="312" t="s">
        <v>5584</v>
      </c>
      <c r="I23165" s="313" t="s">
        <v>6831</v>
      </c>
    </row>
    <row r="23166" spans="6:9" x14ac:dyDescent="0.2">
      <c r="F23166" s="310" t="s">
        <v>28283</v>
      </c>
      <c r="G23166" s="311">
        <v>54921</v>
      </c>
      <c r="H23166" s="312" t="s">
        <v>5584</v>
      </c>
      <c r="I23166" s="313" t="s">
        <v>6803</v>
      </c>
    </row>
    <row r="23167" spans="6:9" x14ac:dyDescent="0.2">
      <c r="F23167" s="310" t="s">
        <v>28284</v>
      </c>
      <c r="G23167" s="311">
        <v>54922</v>
      </c>
      <c r="H23167" s="312" t="s">
        <v>5584</v>
      </c>
      <c r="I23167" s="313" t="s">
        <v>6831</v>
      </c>
    </row>
    <row r="23168" spans="6:9" x14ac:dyDescent="0.2">
      <c r="F23168" s="310" t="s">
        <v>28285</v>
      </c>
      <c r="G23168" s="311">
        <v>54923</v>
      </c>
      <c r="H23168" s="312" t="s">
        <v>5584</v>
      </c>
      <c r="I23168" s="313" t="s">
        <v>6803</v>
      </c>
    </row>
    <row r="23169" spans="6:9" x14ac:dyDescent="0.2">
      <c r="F23169" s="310" t="s">
        <v>28286</v>
      </c>
      <c r="G23169" s="311">
        <v>54926</v>
      </c>
      <c r="H23169" s="312" t="s">
        <v>5584</v>
      </c>
      <c r="I23169" s="313" t="s">
        <v>6803</v>
      </c>
    </row>
    <row r="23170" spans="6:9" x14ac:dyDescent="0.2">
      <c r="F23170" s="310" t="s">
        <v>28287</v>
      </c>
      <c r="G23170" s="311">
        <v>54927</v>
      </c>
      <c r="H23170" s="312" t="s">
        <v>5584</v>
      </c>
      <c r="I23170" s="313" t="s">
        <v>6803</v>
      </c>
    </row>
    <row r="23171" spans="6:9" x14ac:dyDescent="0.2">
      <c r="F23171" s="310" t="s">
        <v>28288</v>
      </c>
      <c r="G23171" s="311">
        <v>54928</v>
      </c>
      <c r="H23171" s="312" t="s">
        <v>5584</v>
      </c>
      <c r="I23171" s="313" t="s">
        <v>6803</v>
      </c>
    </row>
    <row r="23172" spans="6:9" x14ac:dyDescent="0.2">
      <c r="F23172" s="310" t="s">
        <v>28289</v>
      </c>
      <c r="G23172" s="311">
        <v>54929</v>
      </c>
      <c r="H23172" s="312" t="s">
        <v>5584</v>
      </c>
      <c r="I23172" s="313" t="s">
        <v>6803</v>
      </c>
    </row>
    <row r="23173" spans="6:9" x14ac:dyDescent="0.2">
      <c r="F23173" s="310" t="s">
        <v>28290</v>
      </c>
      <c r="G23173" s="311">
        <v>54930</v>
      </c>
      <c r="H23173" s="312" t="s">
        <v>5584</v>
      </c>
      <c r="I23173" s="313" t="s">
        <v>6803</v>
      </c>
    </row>
    <row r="23174" spans="6:9" x14ac:dyDescent="0.2">
      <c r="F23174" s="310" t="s">
        <v>28291</v>
      </c>
      <c r="G23174" s="311">
        <v>54931</v>
      </c>
      <c r="H23174" s="312" t="s">
        <v>5584</v>
      </c>
      <c r="I23174" s="313" t="s">
        <v>6831</v>
      </c>
    </row>
    <row r="23175" spans="6:9" x14ac:dyDescent="0.2">
      <c r="F23175" s="310" t="s">
        <v>28292</v>
      </c>
      <c r="G23175" s="311">
        <v>54932</v>
      </c>
      <c r="H23175" s="312" t="s">
        <v>5584</v>
      </c>
      <c r="I23175" s="313" t="s">
        <v>6803</v>
      </c>
    </row>
    <row r="23176" spans="6:9" x14ac:dyDescent="0.2">
      <c r="F23176" s="310" t="s">
        <v>28293</v>
      </c>
      <c r="G23176" s="311">
        <v>54933</v>
      </c>
      <c r="H23176" s="312" t="s">
        <v>5584</v>
      </c>
      <c r="I23176" s="313" t="s">
        <v>6803</v>
      </c>
    </row>
    <row r="23177" spans="6:9" x14ac:dyDescent="0.2">
      <c r="F23177" s="310" t="s">
        <v>28294</v>
      </c>
      <c r="G23177" s="311">
        <v>54934</v>
      </c>
      <c r="H23177" s="312" t="s">
        <v>5584</v>
      </c>
      <c r="I23177" s="313" t="s">
        <v>6803</v>
      </c>
    </row>
    <row r="23178" spans="6:9" x14ac:dyDescent="0.2">
      <c r="F23178" s="310" t="s">
        <v>28295</v>
      </c>
      <c r="G23178" s="311">
        <v>54935</v>
      </c>
      <c r="H23178" s="312" t="s">
        <v>5584</v>
      </c>
      <c r="I23178" s="313" t="s">
        <v>6803</v>
      </c>
    </row>
    <row r="23179" spans="6:9" x14ac:dyDescent="0.2">
      <c r="F23179" s="310" t="s">
        <v>28296</v>
      </c>
      <c r="G23179" s="311">
        <v>54936</v>
      </c>
      <c r="H23179" s="312" t="s">
        <v>5584</v>
      </c>
      <c r="I23179" s="313" t="s">
        <v>6803</v>
      </c>
    </row>
    <row r="23180" spans="6:9" x14ac:dyDescent="0.2">
      <c r="F23180" s="310" t="s">
        <v>28297</v>
      </c>
      <c r="G23180" s="311">
        <v>54937</v>
      </c>
      <c r="H23180" s="312" t="s">
        <v>5584</v>
      </c>
      <c r="I23180" s="313" t="s">
        <v>6803</v>
      </c>
    </row>
    <row r="23181" spans="6:9" x14ac:dyDescent="0.2">
      <c r="F23181" s="310" t="s">
        <v>28298</v>
      </c>
      <c r="G23181" s="311">
        <v>54940</v>
      </c>
      <c r="H23181" s="312" t="s">
        <v>5584</v>
      </c>
      <c r="I23181" s="313" t="s">
        <v>6831</v>
      </c>
    </row>
    <row r="23182" spans="6:9" x14ac:dyDescent="0.2">
      <c r="F23182" s="310" t="s">
        <v>28299</v>
      </c>
      <c r="G23182" s="311">
        <v>54941</v>
      </c>
      <c r="H23182" s="312" t="s">
        <v>5584</v>
      </c>
      <c r="I23182" s="313" t="s">
        <v>6803</v>
      </c>
    </row>
    <row r="23183" spans="6:9" x14ac:dyDescent="0.2">
      <c r="F23183" s="310" t="s">
        <v>28300</v>
      </c>
      <c r="G23183" s="311">
        <v>54942</v>
      </c>
      <c r="H23183" s="312" t="s">
        <v>5584</v>
      </c>
      <c r="I23183" s="313" t="s">
        <v>6831</v>
      </c>
    </row>
    <row r="23184" spans="6:9" x14ac:dyDescent="0.2">
      <c r="F23184" s="310" t="s">
        <v>28301</v>
      </c>
      <c r="G23184" s="311">
        <v>54943</v>
      </c>
      <c r="H23184" s="312" t="s">
        <v>5584</v>
      </c>
      <c r="I23184" s="313" t="s">
        <v>6803</v>
      </c>
    </row>
    <row r="23185" spans="6:9" x14ac:dyDescent="0.2">
      <c r="F23185" s="310" t="s">
        <v>28302</v>
      </c>
      <c r="G23185" s="311">
        <v>54944</v>
      </c>
      <c r="H23185" s="312" t="s">
        <v>5584</v>
      </c>
      <c r="I23185" s="313" t="s">
        <v>6831</v>
      </c>
    </row>
    <row r="23186" spans="6:9" x14ac:dyDescent="0.2">
      <c r="F23186" s="310" t="s">
        <v>28303</v>
      </c>
      <c r="G23186" s="311">
        <v>54945</v>
      </c>
      <c r="H23186" s="312" t="s">
        <v>5584</v>
      </c>
      <c r="I23186" s="313" t="s">
        <v>6803</v>
      </c>
    </row>
    <row r="23187" spans="6:9" x14ac:dyDescent="0.2">
      <c r="F23187" s="310" t="s">
        <v>28304</v>
      </c>
      <c r="G23187" s="311">
        <v>54946</v>
      </c>
      <c r="H23187" s="312" t="s">
        <v>5584</v>
      </c>
      <c r="I23187" s="313" t="s">
        <v>6803</v>
      </c>
    </row>
    <row r="23188" spans="6:9" x14ac:dyDescent="0.2">
      <c r="F23188" s="310" t="s">
        <v>28305</v>
      </c>
      <c r="G23188" s="311">
        <v>54947</v>
      </c>
      <c r="H23188" s="312" t="s">
        <v>5584</v>
      </c>
      <c r="I23188" s="313" t="s">
        <v>6803</v>
      </c>
    </row>
    <row r="23189" spans="6:9" x14ac:dyDescent="0.2">
      <c r="F23189" s="310" t="s">
        <v>28306</v>
      </c>
      <c r="G23189" s="311">
        <v>54948</v>
      </c>
      <c r="H23189" s="312" t="s">
        <v>5584</v>
      </c>
      <c r="I23189" s="313" t="s">
        <v>6803</v>
      </c>
    </row>
    <row r="23190" spans="6:9" x14ac:dyDescent="0.2">
      <c r="F23190" s="310" t="s">
        <v>28307</v>
      </c>
      <c r="G23190" s="311">
        <v>54949</v>
      </c>
      <c r="H23190" s="312" t="s">
        <v>5584</v>
      </c>
      <c r="I23190" s="313" t="s">
        <v>6803</v>
      </c>
    </row>
    <row r="23191" spans="6:9" x14ac:dyDescent="0.2">
      <c r="F23191" s="310" t="s">
        <v>28308</v>
      </c>
      <c r="G23191" s="311">
        <v>54950</v>
      </c>
      <c r="H23191" s="312" t="s">
        <v>5584</v>
      </c>
      <c r="I23191" s="313" t="s">
        <v>6803</v>
      </c>
    </row>
    <row r="23192" spans="6:9" x14ac:dyDescent="0.2">
      <c r="F23192" s="310" t="s">
        <v>28309</v>
      </c>
      <c r="G23192" s="311">
        <v>54952</v>
      </c>
      <c r="H23192" s="312" t="s">
        <v>5584</v>
      </c>
      <c r="I23192" s="313" t="s">
        <v>6831</v>
      </c>
    </row>
    <row r="23193" spans="6:9" x14ac:dyDescent="0.2">
      <c r="F23193" s="310" t="s">
        <v>28310</v>
      </c>
      <c r="G23193" s="311">
        <v>54956</v>
      </c>
      <c r="H23193" s="312" t="s">
        <v>5584</v>
      </c>
      <c r="I23193" s="313" t="s">
        <v>6831</v>
      </c>
    </row>
    <row r="23194" spans="6:9" x14ac:dyDescent="0.2">
      <c r="F23194" s="310" t="s">
        <v>28311</v>
      </c>
      <c r="G23194" s="311">
        <v>54957</v>
      </c>
      <c r="H23194" s="312" t="s">
        <v>5584</v>
      </c>
      <c r="I23194" s="313" t="s">
        <v>6831</v>
      </c>
    </row>
    <row r="23195" spans="6:9" x14ac:dyDescent="0.2">
      <c r="F23195" s="310" t="s">
        <v>28312</v>
      </c>
      <c r="G23195" s="311">
        <v>54960</v>
      </c>
      <c r="H23195" s="312" t="s">
        <v>5584</v>
      </c>
      <c r="I23195" s="313" t="s">
        <v>6803</v>
      </c>
    </row>
    <row r="23196" spans="6:9" x14ac:dyDescent="0.2">
      <c r="F23196" s="310" t="s">
        <v>28313</v>
      </c>
      <c r="G23196" s="311">
        <v>54961</v>
      </c>
      <c r="H23196" s="312" t="s">
        <v>5584</v>
      </c>
      <c r="I23196" s="313" t="s">
        <v>6831</v>
      </c>
    </row>
    <row r="23197" spans="6:9" x14ac:dyDescent="0.2">
      <c r="F23197" s="310" t="s">
        <v>28314</v>
      </c>
      <c r="G23197" s="311">
        <v>54962</v>
      </c>
      <c r="H23197" s="312" t="s">
        <v>5584</v>
      </c>
      <c r="I23197" s="313" t="s">
        <v>6803</v>
      </c>
    </row>
    <row r="23198" spans="6:9" x14ac:dyDescent="0.2">
      <c r="F23198" s="310" t="s">
        <v>28315</v>
      </c>
      <c r="G23198" s="311">
        <v>54963</v>
      </c>
      <c r="H23198" s="312" t="s">
        <v>5584</v>
      </c>
      <c r="I23198" s="313" t="s">
        <v>6803</v>
      </c>
    </row>
    <row r="23199" spans="6:9" x14ac:dyDescent="0.2">
      <c r="F23199" s="310" t="s">
        <v>28316</v>
      </c>
      <c r="G23199" s="311">
        <v>54964</v>
      </c>
      <c r="H23199" s="312" t="s">
        <v>5584</v>
      </c>
      <c r="I23199" s="313" t="s">
        <v>6803</v>
      </c>
    </row>
    <row r="23200" spans="6:9" x14ac:dyDescent="0.2">
      <c r="F23200" s="310" t="s">
        <v>28317</v>
      </c>
      <c r="G23200" s="311">
        <v>54965</v>
      </c>
      <c r="H23200" s="312" t="s">
        <v>5584</v>
      </c>
      <c r="I23200" s="313" t="s">
        <v>6831</v>
      </c>
    </row>
    <row r="23201" spans="6:9" x14ac:dyDescent="0.2">
      <c r="F23201" s="310" t="s">
        <v>28318</v>
      </c>
      <c r="G23201" s="311">
        <v>54966</v>
      </c>
      <c r="H23201" s="312" t="s">
        <v>5584</v>
      </c>
      <c r="I23201" s="313" t="s">
        <v>6803</v>
      </c>
    </row>
    <row r="23202" spans="6:9" x14ac:dyDescent="0.2">
      <c r="F23202" s="310" t="s">
        <v>28319</v>
      </c>
      <c r="G23202" s="311">
        <v>54967</v>
      </c>
      <c r="H23202" s="312" t="s">
        <v>5584</v>
      </c>
      <c r="I23202" s="313" t="s">
        <v>6803</v>
      </c>
    </row>
    <row r="23203" spans="6:9" x14ac:dyDescent="0.2">
      <c r="F23203" s="310" t="s">
        <v>28320</v>
      </c>
      <c r="G23203" s="311">
        <v>54968</v>
      </c>
      <c r="H23203" s="312" t="s">
        <v>5584</v>
      </c>
      <c r="I23203" s="313" t="s">
        <v>6803</v>
      </c>
    </row>
    <row r="23204" spans="6:9" x14ac:dyDescent="0.2">
      <c r="F23204" s="310" t="s">
        <v>28321</v>
      </c>
      <c r="G23204" s="311">
        <v>54969</v>
      </c>
      <c r="H23204" s="312" t="s">
        <v>5584</v>
      </c>
      <c r="I23204" s="313" t="s">
        <v>6831</v>
      </c>
    </row>
    <row r="23205" spans="6:9" x14ac:dyDescent="0.2">
      <c r="F23205" s="310" t="s">
        <v>28322</v>
      </c>
      <c r="G23205" s="311">
        <v>54970</v>
      </c>
      <c r="H23205" s="312" t="s">
        <v>5584</v>
      </c>
      <c r="I23205" s="313" t="s">
        <v>6803</v>
      </c>
    </row>
    <row r="23206" spans="6:9" x14ac:dyDescent="0.2">
      <c r="F23206" s="310" t="s">
        <v>28323</v>
      </c>
      <c r="G23206" s="311">
        <v>54971</v>
      </c>
      <c r="H23206" s="312" t="s">
        <v>5584</v>
      </c>
      <c r="I23206" s="313" t="s">
        <v>6803</v>
      </c>
    </row>
    <row r="23207" spans="6:9" x14ac:dyDescent="0.2">
      <c r="F23207" s="310" t="s">
        <v>28324</v>
      </c>
      <c r="G23207" s="311">
        <v>54974</v>
      </c>
      <c r="H23207" s="312" t="s">
        <v>5584</v>
      </c>
      <c r="I23207" s="313" t="s">
        <v>6803</v>
      </c>
    </row>
    <row r="23208" spans="6:9" x14ac:dyDescent="0.2">
      <c r="F23208" s="310" t="s">
        <v>28325</v>
      </c>
      <c r="G23208" s="311">
        <v>54976</v>
      </c>
      <c r="H23208" s="312" t="s">
        <v>5584</v>
      </c>
      <c r="I23208" s="313" t="s">
        <v>6803</v>
      </c>
    </row>
    <row r="23209" spans="6:9" x14ac:dyDescent="0.2">
      <c r="F23209" s="310" t="s">
        <v>28326</v>
      </c>
      <c r="G23209" s="311">
        <v>54977</v>
      </c>
      <c r="H23209" s="312" t="s">
        <v>5584</v>
      </c>
      <c r="I23209" s="313" t="s">
        <v>6803</v>
      </c>
    </row>
    <row r="23210" spans="6:9" x14ac:dyDescent="0.2">
      <c r="F23210" s="310" t="s">
        <v>28327</v>
      </c>
      <c r="G23210" s="311">
        <v>54978</v>
      </c>
      <c r="H23210" s="312" t="s">
        <v>5584</v>
      </c>
      <c r="I23210" s="313" t="s">
        <v>6803</v>
      </c>
    </row>
    <row r="23211" spans="6:9" x14ac:dyDescent="0.2">
      <c r="F23211" s="310" t="s">
        <v>28328</v>
      </c>
      <c r="G23211" s="311">
        <v>54979</v>
      </c>
      <c r="H23211" s="312" t="s">
        <v>5584</v>
      </c>
      <c r="I23211" s="313" t="s">
        <v>6803</v>
      </c>
    </row>
    <row r="23212" spans="6:9" x14ac:dyDescent="0.2">
      <c r="F23212" s="310" t="s">
        <v>28329</v>
      </c>
      <c r="G23212" s="311">
        <v>54980</v>
      </c>
      <c r="H23212" s="312" t="s">
        <v>5584</v>
      </c>
      <c r="I23212" s="313" t="s">
        <v>6803</v>
      </c>
    </row>
    <row r="23213" spans="6:9" x14ac:dyDescent="0.2">
      <c r="F23213" s="310" t="s">
        <v>28330</v>
      </c>
      <c r="G23213" s="311">
        <v>54981</v>
      </c>
      <c r="H23213" s="312" t="s">
        <v>5584</v>
      </c>
      <c r="I23213" s="313" t="s">
        <v>6803</v>
      </c>
    </row>
    <row r="23214" spans="6:9" x14ac:dyDescent="0.2">
      <c r="F23214" s="310" t="s">
        <v>28331</v>
      </c>
      <c r="G23214" s="311">
        <v>54982</v>
      </c>
      <c r="H23214" s="312" t="s">
        <v>5584</v>
      </c>
      <c r="I23214" s="313" t="s">
        <v>6803</v>
      </c>
    </row>
    <row r="23215" spans="6:9" x14ac:dyDescent="0.2">
      <c r="F23215" s="310" t="s">
        <v>28332</v>
      </c>
      <c r="G23215" s="311">
        <v>54983</v>
      </c>
      <c r="H23215" s="312" t="s">
        <v>5584</v>
      </c>
      <c r="I23215" s="313" t="s">
        <v>6831</v>
      </c>
    </row>
    <row r="23216" spans="6:9" x14ac:dyDescent="0.2">
      <c r="F23216" s="310" t="s">
        <v>28333</v>
      </c>
      <c r="G23216" s="311">
        <v>54984</v>
      </c>
      <c r="H23216" s="312" t="s">
        <v>5584</v>
      </c>
      <c r="I23216" s="313" t="s">
        <v>6803</v>
      </c>
    </row>
    <row r="23217" spans="6:9" x14ac:dyDescent="0.2">
      <c r="F23217" s="310" t="s">
        <v>28334</v>
      </c>
      <c r="G23217" s="311">
        <v>54985</v>
      </c>
      <c r="H23217" s="312" t="s">
        <v>5584</v>
      </c>
      <c r="I23217" s="313" t="s">
        <v>6803</v>
      </c>
    </row>
    <row r="23218" spans="6:9" x14ac:dyDescent="0.2">
      <c r="F23218" s="310" t="s">
        <v>28335</v>
      </c>
      <c r="G23218" s="311">
        <v>54986</v>
      </c>
      <c r="H23218" s="312" t="s">
        <v>5584</v>
      </c>
      <c r="I23218" s="313" t="s">
        <v>6803</v>
      </c>
    </row>
    <row r="23219" spans="6:9" x14ac:dyDescent="0.2">
      <c r="F23219" s="310" t="s">
        <v>28336</v>
      </c>
      <c r="G23219" s="311">
        <v>54990</v>
      </c>
      <c r="H23219" s="312" t="s">
        <v>5584</v>
      </c>
      <c r="I23219" s="313" t="s">
        <v>6803</v>
      </c>
    </row>
    <row r="23220" spans="6:9" x14ac:dyDescent="0.2">
      <c r="F23220" s="310" t="s">
        <v>5586</v>
      </c>
      <c r="G23220" s="311">
        <v>55001</v>
      </c>
      <c r="H23220" s="312" t="s">
        <v>2907</v>
      </c>
      <c r="I23220" s="313" t="s">
        <v>6806</v>
      </c>
    </row>
    <row r="23221" spans="6:9" x14ac:dyDescent="0.2">
      <c r="F23221" s="310" t="s">
        <v>28337</v>
      </c>
      <c r="G23221" s="311">
        <v>55002</v>
      </c>
      <c r="H23221" s="312" t="s">
        <v>2907</v>
      </c>
      <c r="I23221" s="313" t="s">
        <v>6806</v>
      </c>
    </row>
    <row r="23222" spans="6:9" x14ac:dyDescent="0.2">
      <c r="F23222" s="310" t="s">
        <v>5587</v>
      </c>
      <c r="G23222" s="311">
        <v>55003</v>
      </c>
      <c r="H23222" s="312" t="s">
        <v>2907</v>
      </c>
      <c r="I23222" s="313" t="s">
        <v>6806</v>
      </c>
    </row>
    <row r="23223" spans="6:9" x14ac:dyDescent="0.2">
      <c r="F23223" s="310" t="s">
        <v>5589</v>
      </c>
      <c r="G23223" s="311">
        <v>55005</v>
      </c>
      <c r="H23223" s="312" t="s">
        <v>2907</v>
      </c>
      <c r="I23223" s="313" t="s">
        <v>6806</v>
      </c>
    </row>
    <row r="23224" spans="6:9" x14ac:dyDescent="0.2">
      <c r="F23224" s="310" t="s">
        <v>28338</v>
      </c>
      <c r="G23224" s="311">
        <v>55006</v>
      </c>
      <c r="H23224" s="312" t="s">
        <v>2907</v>
      </c>
      <c r="I23224" s="313" t="s">
        <v>6806</v>
      </c>
    </row>
    <row r="23225" spans="6:9" x14ac:dyDescent="0.2">
      <c r="F23225" s="310" t="s">
        <v>5591</v>
      </c>
      <c r="G23225" s="311">
        <v>55007</v>
      </c>
      <c r="H23225" s="312" t="s">
        <v>2907</v>
      </c>
      <c r="I23225" s="313" t="s">
        <v>6806</v>
      </c>
    </row>
    <row r="23226" spans="6:9" x14ac:dyDescent="0.2">
      <c r="F23226" s="310" t="s">
        <v>28339</v>
      </c>
      <c r="G23226" s="311">
        <v>55008</v>
      </c>
      <c r="H23226" s="312" t="s">
        <v>2907</v>
      </c>
      <c r="I23226" s="313" t="s">
        <v>6806</v>
      </c>
    </row>
    <row r="23227" spans="6:9" x14ac:dyDescent="0.2">
      <c r="F23227" s="310" t="s">
        <v>5592</v>
      </c>
      <c r="G23227" s="311">
        <v>55009</v>
      </c>
      <c r="H23227" s="312" t="s">
        <v>2907</v>
      </c>
      <c r="I23227" s="313" t="s">
        <v>6806</v>
      </c>
    </row>
    <row r="23228" spans="6:9" x14ac:dyDescent="0.2">
      <c r="F23228" s="310" t="s">
        <v>28340</v>
      </c>
      <c r="G23228" s="311">
        <v>55010</v>
      </c>
      <c r="H23228" s="312" t="s">
        <v>2907</v>
      </c>
      <c r="I23228" s="313" t="s">
        <v>6806</v>
      </c>
    </row>
    <row r="23229" spans="6:9" x14ac:dyDescent="0.2">
      <c r="F23229" s="310" t="s">
        <v>5593</v>
      </c>
      <c r="G23229" s="311">
        <v>55011</v>
      </c>
      <c r="H23229" s="312" t="s">
        <v>2907</v>
      </c>
      <c r="I23229" s="313" t="s">
        <v>6806</v>
      </c>
    </row>
    <row r="23230" spans="6:9" x14ac:dyDescent="0.2">
      <c r="F23230" s="310" t="s">
        <v>28341</v>
      </c>
      <c r="G23230" s="311">
        <v>55012</v>
      </c>
      <c r="H23230" s="312" t="s">
        <v>2907</v>
      </c>
      <c r="I23230" s="313" t="s">
        <v>6806</v>
      </c>
    </row>
    <row r="23231" spans="6:9" x14ac:dyDescent="0.2">
      <c r="F23231" s="310" t="s">
        <v>5595</v>
      </c>
      <c r="G23231" s="311">
        <v>55013</v>
      </c>
      <c r="H23231" s="312" t="s">
        <v>2907</v>
      </c>
      <c r="I23231" s="313" t="s">
        <v>6806</v>
      </c>
    </row>
    <row r="23232" spans="6:9" x14ac:dyDescent="0.2">
      <c r="F23232" s="310" t="s">
        <v>28342</v>
      </c>
      <c r="G23232" s="311">
        <v>55014</v>
      </c>
      <c r="H23232" s="312" t="s">
        <v>2907</v>
      </c>
      <c r="I23232" s="313" t="s">
        <v>6806</v>
      </c>
    </row>
    <row r="23233" spans="6:9" x14ac:dyDescent="0.2">
      <c r="F23233" s="310" t="s">
        <v>28343</v>
      </c>
      <c r="G23233" s="311">
        <v>55016</v>
      </c>
      <c r="H23233" s="312" t="s">
        <v>2907</v>
      </c>
      <c r="I23233" s="313" t="s">
        <v>6806</v>
      </c>
    </row>
    <row r="23234" spans="6:9" x14ac:dyDescent="0.2">
      <c r="F23234" s="310" t="s">
        <v>5598</v>
      </c>
      <c r="G23234" s="311">
        <v>55017</v>
      </c>
      <c r="H23234" s="312" t="s">
        <v>2907</v>
      </c>
      <c r="I23234" s="313" t="s">
        <v>6806</v>
      </c>
    </row>
    <row r="23235" spans="6:9" x14ac:dyDescent="0.2">
      <c r="F23235" s="310" t="s">
        <v>28344</v>
      </c>
      <c r="G23235" s="311">
        <v>55018</v>
      </c>
      <c r="H23235" s="312" t="s">
        <v>2907</v>
      </c>
      <c r="I23235" s="313" t="s">
        <v>6806</v>
      </c>
    </row>
    <row r="23236" spans="6:9" x14ac:dyDescent="0.2">
      <c r="F23236" s="310" t="s">
        <v>5599</v>
      </c>
      <c r="G23236" s="311">
        <v>55019</v>
      </c>
      <c r="H23236" s="312" t="s">
        <v>2907</v>
      </c>
      <c r="I23236" s="313" t="s">
        <v>6806</v>
      </c>
    </row>
    <row r="23237" spans="6:9" x14ac:dyDescent="0.2">
      <c r="F23237" s="310" t="s">
        <v>28345</v>
      </c>
      <c r="G23237" s="311">
        <v>55020</v>
      </c>
      <c r="H23237" s="312" t="s">
        <v>2907</v>
      </c>
      <c r="I23237" s="313" t="s">
        <v>6806</v>
      </c>
    </row>
    <row r="23238" spans="6:9" x14ac:dyDescent="0.2">
      <c r="F23238" s="310" t="s">
        <v>5600</v>
      </c>
      <c r="G23238" s="311">
        <v>55021</v>
      </c>
      <c r="H23238" s="312" t="s">
        <v>2907</v>
      </c>
      <c r="I23238" s="313" t="s">
        <v>6806</v>
      </c>
    </row>
    <row r="23239" spans="6:9" x14ac:dyDescent="0.2">
      <c r="F23239" s="310" t="s">
        <v>28346</v>
      </c>
      <c r="G23239" s="311">
        <v>55024</v>
      </c>
      <c r="H23239" s="312" t="s">
        <v>2907</v>
      </c>
      <c r="I23239" s="313" t="s">
        <v>6806</v>
      </c>
    </row>
    <row r="23240" spans="6:9" x14ac:dyDescent="0.2">
      <c r="F23240" s="310" t="s">
        <v>5603</v>
      </c>
      <c r="G23240" s="311">
        <v>55025</v>
      </c>
      <c r="H23240" s="312" t="s">
        <v>2907</v>
      </c>
      <c r="I23240" s="313" t="s">
        <v>6806</v>
      </c>
    </row>
    <row r="23241" spans="6:9" x14ac:dyDescent="0.2">
      <c r="F23241" s="310" t="s">
        <v>28347</v>
      </c>
      <c r="G23241" s="311">
        <v>55026</v>
      </c>
      <c r="H23241" s="312" t="s">
        <v>2907</v>
      </c>
      <c r="I23241" s="313" t="s">
        <v>6806</v>
      </c>
    </row>
    <row r="23242" spans="6:9" x14ac:dyDescent="0.2">
      <c r="F23242" s="310" t="s">
        <v>5604</v>
      </c>
      <c r="G23242" s="311">
        <v>55027</v>
      </c>
      <c r="H23242" s="312" t="s">
        <v>2907</v>
      </c>
      <c r="I23242" s="313" t="s">
        <v>6806</v>
      </c>
    </row>
    <row r="23243" spans="6:9" x14ac:dyDescent="0.2">
      <c r="F23243" s="310" t="s">
        <v>5606</v>
      </c>
      <c r="G23243" s="311">
        <v>55029</v>
      </c>
      <c r="H23243" s="312" t="s">
        <v>2907</v>
      </c>
      <c r="I23243" s="313" t="s">
        <v>6806</v>
      </c>
    </row>
    <row r="23244" spans="6:9" x14ac:dyDescent="0.2">
      <c r="F23244" s="310" t="s">
        <v>28348</v>
      </c>
      <c r="G23244" s="311">
        <v>55030</v>
      </c>
      <c r="H23244" s="312" t="s">
        <v>2907</v>
      </c>
      <c r="I23244" s="313" t="s">
        <v>6806</v>
      </c>
    </row>
    <row r="23245" spans="6:9" x14ac:dyDescent="0.2">
      <c r="F23245" s="310" t="s">
        <v>5607</v>
      </c>
      <c r="G23245" s="311">
        <v>55031</v>
      </c>
      <c r="H23245" s="312" t="s">
        <v>2907</v>
      </c>
      <c r="I23245" s="313" t="s">
        <v>6806</v>
      </c>
    </row>
    <row r="23246" spans="6:9" x14ac:dyDescent="0.2">
      <c r="F23246" s="310" t="s">
        <v>28349</v>
      </c>
      <c r="G23246" s="311">
        <v>55032</v>
      </c>
      <c r="H23246" s="312" t="s">
        <v>2907</v>
      </c>
      <c r="I23246" s="313" t="s">
        <v>6806</v>
      </c>
    </row>
    <row r="23247" spans="6:9" x14ac:dyDescent="0.2">
      <c r="F23247" s="310" t="s">
        <v>5608</v>
      </c>
      <c r="G23247" s="311">
        <v>55033</v>
      </c>
      <c r="H23247" s="312" t="s">
        <v>2907</v>
      </c>
      <c r="I23247" s="313" t="s">
        <v>6806</v>
      </c>
    </row>
    <row r="23248" spans="6:9" x14ac:dyDescent="0.2">
      <c r="F23248" s="310" t="s">
        <v>28350</v>
      </c>
      <c r="G23248" s="311">
        <v>55036</v>
      </c>
      <c r="H23248" s="312" t="s">
        <v>2907</v>
      </c>
      <c r="I23248" s="313" t="s">
        <v>6806</v>
      </c>
    </row>
    <row r="23249" spans="6:9" x14ac:dyDescent="0.2">
      <c r="F23249" s="310" t="s">
        <v>5611</v>
      </c>
      <c r="G23249" s="311">
        <v>55037</v>
      </c>
      <c r="H23249" s="312" t="s">
        <v>2907</v>
      </c>
      <c r="I23249" s="313" t="s">
        <v>6806</v>
      </c>
    </row>
    <row r="23250" spans="6:9" x14ac:dyDescent="0.2">
      <c r="F23250" s="310" t="s">
        <v>28351</v>
      </c>
      <c r="G23250" s="311">
        <v>55038</v>
      </c>
      <c r="H23250" s="312" t="s">
        <v>2907</v>
      </c>
      <c r="I23250" s="313" t="s">
        <v>6806</v>
      </c>
    </row>
    <row r="23251" spans="6:9" x14ac:dyDescent="0.2">
      <c r="F23251" s="310" t="s">
        <v>28352</v>
      </c>
      <c r="G23251" s="311">
        <v>55040</v>
      </c>
      <c r="H23251" s="312" t="s">
        <v>2907</v>
      </c>
      <c r="I23251" s="313" t="s">
        <v>6806</v>
      </c>
    </row>
    <row r="23252" spans="6:9" x14ac:dyDescent="0.2">
      <c r="F23252" s="310" t="s">
        <v>5614</v>
      </c>
      <c r="G23252" s="311">
        <v>55041</v>
      </c>
      <c r="H23252" s="312" t="s">
        <v>2907</v>
      </c>
      <c r="I23252" s="313" t="s">
        <v>6806</v>
      </c>
    </row>
    <row r="23253" spans="6:9" x14ac:dyDescent="0.2">
      <c r="F23253" s="310" t="s">
        <v>28353</v>
      </c>
      <c r="G23253" s="311">
        <v>55042</v>
      </c>
      <c r="H23253" s="312" t="s">
        <v>2907</v>
      </c>
      <c r="I23253" s="313" t="s">
        <v>6806</v>
      </c>
    </row>
    <row r="23254" spans="6:9" x14ac:dyDescent="0.2">
      <c r="F23254" s="310" t="s">
        <v>5615</v>
      </c>
      <c r="G23254" s="311">
        <v>55043</v>
      </c>
      <c r="H23254" s="312" t="s">
        <v>2907</v>
      </c>
      <c r="I23254" s="313" t="s">
        <v>6806</v>
      </c>
    </row>
    <row r="23255" spans="6:9" x14ac:dyDescent="0.2">
      <c r="F23255" s="310" t="s">
        <v>28354</v>
      </c>
      <c r="G23255" s="311">
        <v>55044</v>
      </c>
      <c r="H23255" s="312" t="s">
        <v>2907</v>
      </c>
      <c r="I23255" s="313" t="s">
        <v>6806</v>
      </c>
    </row>
    <row r="23256" spans="6:9" x14ac:dyDescent="0.2">
      <c r="F23256" s="310" t="s">
        <v>5616</v>
      </c>
      <c r="G23256" s="311">
        <v>55045</v>
      </c>
      <c r="H23256" s="312" t="s">
        <v>2907</v>
      </c>
      <c r="I23256" s="313" t="s">
        <v>6806</v>
      </c>
    </row>
    <row r="23257" spans="6:9" x14ac:dyDescent="0.2">
      <c r="F23257" s="310" t="s">
        <v>28355</v>
      </c>
      <c r="G23257" s="311">
        <v>55046</v>
      </c>
      <c r="H23257" s="312" t="s">
        <v>2907</v>
      </c>
      <c r="I23257" s="313" t="s">
        <v>6806</v>
      </c>
    </row>
    <row r="23258" spans="6:9" x14ac:dyDescent="0.2">
      <c r="F23258" s="310" t="s">
        <v>5618</v>
      </c>
      <c r="G23258" s="311">
        <v>55047</v>
      </c>
      <c r="H23258" s="312" t="s">
        <v>2907</v>
      </c>
      <c r="I23258" s="313" t="s">
        <v>6806</v>
      </c>
    </row>
    <row r="23259" spans="6:9" x14ac:dyDescent="0.2">
      <c r="F23259" s="310" t="s">
        <v>5619</v>
      </c>
      <c r="G23259" s="311">
        <v>55049</v>
      </c>
      <c r="H23259" s="312" t="s">
        <v>2907</v>
      </c>
      <c r="I23259" s="313" t="s">
        <v>6806</v>
      </c>
    </row>
    <row r="23260" spans="6:9" x14ac:dyDescent="0.2">
      <c r="F23260" s="310" t="s">
        <v>5620</v>
      </c>
      <c r="G23260" s="311">
        <v>55051</v>
      </c>
      <c r="H23260" s="312" t="s">
        <v>2907</v>
      </c>
      <c r="I23260" s="313" t="s">
        <v>6806</v>
      </c>
    </row>
    <row r="23261" spans="6:9" x14ac:dyDescent="0.2">
      <c r="F23261" s="310" t="s">
        <v>28356</v>
      </c>
      <c r="G23261" s="311">
        <v>55052</v>
      </c>
      <c r="H23261" s="312" t="s">
        <v>2907</v>
      </c>
      <c r="I23261" s="313" t="s">
        <v>6806</v>
      </c>
    </row>
    <row r="23262" spans="6:9" x14ac:dyDescent="0.2">
      <c r="F23262" s="310" t="s">
        <v>5621</v>
      </c>
      <c r="G23262" s="311">
        <v>55053</v>
      </c>
      <c r="H23262" s="312" t="s">
        <v>2907</v>
      </c>
      <c r="I23262" s="313" t="s">
        <v>6806</v>
      </c>
    </row>
    <row r="23263" spans="6:9" x14ac:dyDescent="0.2">
      <c r="F23263" s="310" t="s">
        <v>28357</v>
      </c>
      <c r="G23263" s="311">
        <v>55054</v>
      </c>
      <c r="H23263" s="312" t="s">
        <v>2907</v>
      </c>
      <c r="I23263" s="313" t="s">
        <v>6806</v>
      </c>
    </row>
    <row r="23264" spans="6:9" x14ac:dyDescent="0.2">
      <c r="F23264" s="310" t="s">
        <v>5622</v>
      </c>
      <c r="G23264" s="311">
        <v>55055</v>
      </c>
      <c r="H23264" s="312" t="s">
        <v>2907</v>
      </c>
      <c r="I23264" s="313" t="s">
        <v>6806</v>
      </c>
    </row>
    <row r="23265" spans="6:9" x14ac:dyDescent="0.2">
      <c r="F23265" s="310" t="s">
        <v>28358</v>
      </c>
      <c r="G23265" s="311">
        <v>55056</v>
      </c>
      <c r="H23265" s="312" t="s">
        <v>2907</v>
      </c>
      <c r="I23265" s="313" t="s">
        <v>6806</v>
      </c>
    </row>
    <row r="23266" spans="6:9" x14ac:dyDescent="0.2">
      <c r="F23266" s="310" t="s">
        <v>5624</v>
      </c>
      <c r="G23266" s="311">
        <v>55057</v>
      </c>
      <c r="H23266" s="312" t="s">
        <v>2907</v>
      </c>
      <c r="I23266" s="313" t="s">
        <v>6806</v>
      </c>
    </row>
    <row r="23267" spans="6:9" x14ac:dyDescent="0.2">
      <c r="F23267" s="310" t="s">
        <v>28359</v>
      </c>
      <c r="G23267" s="311">
        <v>55060</v>
      </c>
      <c r="H23267" s="312" t="s">
        <v>2907</v>
      </c>
      <c r="I23267" s="313" t="s">
        <v>6806</v>
      </c>
    </row>
    <row r="23268" spans="6:9" x14ac:dyDescent="0.2">
      <c r="F23268" s="310" t="s">
        <v>5630</v>
      </c>
      <c r="G23268" s="311">
        <v>55063</v>
      </c>
      <c r="H23268" s="312" t="s">
        <v>2907</v>
      </c>
      <c r="I23268" s="313" t="s">
        <v>6806</v>
      </c>
    </row>
    <row r="23269" spans="6:9" x14ac:dyDescent="0.2">
      <c r="F23269" s="310" t="s">
        <v>5631</v>
      </c>
      <c r="G23269" s="311">
        <v>55065</v>
      </c>
      <c r="H23269" s="312" t="s">
        <v>2907</v>
      </c>
      <c r="I23269" s="313" t="s">
        <v>6806</v>
      </c>
    </row>
    <row r="23270" spans="6:9" x14ac:dyDescent="0.2">
      <c r="F23270" s="310" t="s">
        <v>28360</v>
      </c>
      <c r="G23270" s="311">
        <v>55066</v>
      </c>
      <c r="H23270" s="312" t="s">
        <v>2907</v>
      </c>
      <c r="I23270" s="313" t="s">
        <v>6806</v>
      </c>
    </row>
    <row r="23271" spans="6:9" x14ac:dyDescent="0.2">
      <c r="F23271" s="310" t="s">
        <v>5633</v>
      </c>
      <c r="G23271" s="311">
        <v>55067</v>
      </c>
      <c r="H23271" s="312" t="s">
        <v>2907</v>
      </c>
      <c r="I23271" s="313" t="s">
        <v>6806</v>
      </c>
    </row>
    <row r="23272" spans="6:9" x14ac:dyDescent="0.2">
      <c r="F23272" s="310" t="s">
        <v>28361</v>
      </c>
      <c r="G23272" s="311">
        <v>55068</v>
      </c>
      <c r="H23272" s="312" t="s">
        <v>2907</v>
      </c>
      <c r="I23272" s="313" t="s">
        <v>6806</v>
      </c>
    </row>
    <row r="23273" spans="6:9" x14ac:dyDescent="0.2">
      <c r="F23273" s="310" t="s">
        <v>5634</v>
      </c>
      <c r="G23273" s="311">
        <v>55069</v>
      </c>
      <c r="H23273" s="312" t="s">
        <v>2907</v>
      </c>
      <c r="I23273" s="313" t="s">
        <v>6806</v>
      </c>
    </row>
    <row r="23274" spans="6:9" x14ac:dyDescent="0.2">
      <c r="F23274" s="310" t="s">
        <v>28362</v>
      </c>
      <c r="G23274" s="311">
        <v>55070</v>
      </c>
      <c r="H23274" s="312" t="s">
        <v>2907</v>
      </c>
      <c r="I23274" s="313" t="s">
        <v>6806</v>
      </c>
    </row>
    <row r="23275" spans="6:9" x14ac:dyDescent="0.2">
      <c r="F23275" s="310" t="s">
        <v>5636</v>
      </c>
      <c r="G23275" s="311">
        <v>55071</v>
      </c>
      <c r="H23275" s="312" t="s">
        <v>2907</v>
      </c>
      <c r="I23275" s="313" t="s">
        <v>6806</v>
      </c>
    </row>
    <row r="23276" spans="6:9" x14ac:dyDescent="0.2">
      <c r="F23276" s="310" t="s">
        <v>28363</v>
      </c>
      <c r="G23276" s="311">
        <v>55072</v>
      </c>
      <c r="H23276" s="312" t="s">
        <v>2907</v>
      </c>
      <c r="I23276" s="313" t="s">
        <v>6806</v>
      </c>
    </row>
    <row r="23277" spans="6:9" x14ac:dyDescent="0.2">
      <c r="F23277" s="310" t="s">
        <v>5638</v>
      </c>
      <c r="G23277" s="311">
        <v>55073</v>
      </c>
      <c r="H23277" s="312" t="s">
        <v>2907</v>
      </c>
      <c r="I23277" s="313" t="s">
        <v>6806</v>
      </c>
    </row>
    <row r="23278" spans="6:9" x14ac:dyDescent="0.2">
      <c r="F23278" s="310" t="s">
        <v>28364</v>
      </c>
      <c r="G23278" s="311">
        <v>55074</v>
      </c>
      <c r="H23278" s="312" t="s">
        <v>2907</v>
      </c>
      <c r="I23278" s="313" t="s">
        <v>6806</v>
      </c>
    </row>
    <row r="23279" spans="6:9" x14ac:dyDescent="0.2">
      <c r="F23279" s="310" t="s">
        <v>5640</v>
      </c>
      <c r="G23279" s="311">
        <v>55075</v>
      </c>
      <c r="H23279" s="312" t="s">
        <v>2907</v>
      </c>
      <c r="I23279" s="313" t="s">
        <v>6806</v>
      </c>
    </row>
    <row r="23280" spans="6:9" x14ac:dyDescent="0.2">
      <c r="F23280" s="310" t="s">
        <v>28365</v>
      </c>
      <c r="G23280" s="311">
        <v>55076</v>
      </c>
      <c r="H23280" s="312" t="s">
        <v>2907</v>
      </c>
      <c r="I23280" s="313" t="s">
        <v>6806</v>
      </c>
    </row>
    <row r="23281" spans="6:9" x14ac:dyDescent="0.2">
      <c r="F23281" s="310" t="s">
        <v>5641</v>
      </c>
      <c r="G23281" s="311">
        <v>55077</v>
      </c>
      <c r="H23281" s="312" t="s">
        <v>2907</v>
      </c>
      <c r="I23281" s="313" t="s">
        <v>6806</v>
      </c>
    </row>
    <row r="23282" spans="6:9" x14ac:dyDescent="0.2">
      <c r="F23282" s="310" t="s">
        <v>5642</v>
      </c>
      <c r="G23282" s="311">
        <v>55078</v>
      </c>
      <c r="H23282" s="312" t="s">
        <v>2907</v>
      </c>
      <c r="I23282" s="313" t="s">
        <v>6806</v>
      </c>
    </row>
    <row r="23283" spans="6:9" x14ac:dyDescent="0.2">
      <c r="F23283" s="310" t="s">
        <v>5644</v>
      </c>
      <c r="G23283" s="311">
        <v>55079</v>
      </c>
      <c r="H23283" s="312" t="s">
        <v>2907</v>
      </c>
      <c r="I23283" s="313" t="s">
        <v>6806</v>
      </c>
    </row>
    <row r="23284" spans="6:9" x14ac:dyDescent="0.2">
      <c r="F23284" s="310" t="s">
        <v>28366</v>
      </c>
      <c r="G23284" s="311">
        <v>55080</v>
      </c>
      <c r="H23284" s="312" t="s">
        <v>2907</v>
      </c>
      <c r="I23284" s="313" t="s">
        <v>6806</v>
      </c>
    </row>
    <row r="23285" spans="6:9" x14ac:dyDescent="0.2">
      <c r="F23285" s="310" t="s">
        <v>28367</v>
      </c>
      <c r="G23285" s="311">
        <v>55082</v>
      </c>
      <c r="H23285" s="312" t="s">
        <v>2907</v>
      </c>
      <c r="I23285" s="313" t="s">
        <v>6806</v>
      </c>
    </row>
    <row r="23286" spans="6:9" x14ac:dyDescent="0.2">
      <c r="F23286" s="310" t="s">
        <v>5647</v>
      </c>
      <c r="G23286" s="311">
        <v>55083</v>
      </c>
      <c r="H23286" s="312" t="s">
        <v>2907</v>
      </c>
      <c r="I23286" s="313" t="s">
        <v>6806</v>
      </c>
    </row>
    <row r="23287" spans="6:9" x14ac:dyDescent="0.2">
      <c r="F23287" s="310" t="s">
        <v>28368</v>
      </c>
      <c r="G23287" s="311">
        <v>55084</v>
      </c>
      <c r="H23287" s="312" t="s">
        <v>2907</v>
      </c>
      <c r="I23287" s="313" t="s">
        <v>6806</v>
      </c>
    </row>
    <row r="23288" spans="6:9" x14ac:dyDescent="0.2">
      <c r="F23288" s="310" t="s">
        <v>5648</v>
      </c>
      <c r="G23288" s="311">
        <v>55085</v>
      </c>
      <c r="H23288" s="312" t="s">
        <v>2907</v>
      </c>
      <c r="I23288" s="313" t="s">
        <v>6806</v>
      </c>
    </row>
    <row r="23289" spans="6:9" x14ac:dyDescent="0.2">
      <c r="F23289" s="310" t="s">
        <v>5650</v>
      </c>
      <c r="G23289" s="311">
        <v>55087</v>
      </c>
      <c r="H23289" s="312" t="s">
        <v>2907</v>
      </c>
      <c r="I23289" s="313" t="s">
        <v>6806</v>
      </c>
    </row>
    <row r="23290" spans="6:9" x14ac:dyDescent="0.2">
      <c r="F23290" s="310" t="s">
        <v>28369</v>
      </c>
      <c r="G23290" s="311">
        <v>55088</v>
      </c>
      <c r="H23290" s="312" t="s">
        <v>2907</v>
      </c>
      <c r="I23290" s="313" t="s">
        <v>6806</v>
      </c>
    </row>
    <row r="23291" spans="6:9" x14ac:dyDescent="0.2">
      <c r="F23291" s="310" t="s">
        <v>5652</v>
      </c>
      <c r="G23291" s="311">
        <v>55089</v>
      </c>
      <c r="H23291" s="312" t="s">
        <v>2907</v>
      </c>
      <c r="I23291" s="313" t="s">
        <v>6806</v>
      </c>
    </row>
    <row r="23292" spans="6:9" x14ac:dyDescent="0.2">
      <c r="F23292" s="310" t="s">
        <v>28370</v>
      </c>
      <c r="G23292" s="311">
        <v>55090</v>
      </c>
      <c r="H23292" s="312" t="s">
        <v>2907</v>
      </c>
      <c r="I23292" s="313" t="s">
        <v>6806</v>
      </c>
    </row>
    <row r="23293" spans="6:9" x14ac:dyDescent="0.2">
      <c r="F23293" s="310" t="s">
        <v>28371</v>
      </c>
      <c r="G23293" s="311">
        <v>55092</v>
      </c>
      <c r="H23293" s="312" t="s">
        <v>2907</v>
      </c>
      <c r="I23293" s="313" t="s">
        <v>6806</v>
      </c>
    </row>
    <row r="23294" spans="6:9" x14ac:dyDescent="0.2">
      <c r="F23294" s="310" t="s">
        <v>5661</v>
      </c>
      <c r="G23294" s="311">
        <v>55101</v>
      </c>
      <c r="H23294" s="312" t="s">
        <v>2907</v>
      </c>
      <c r="I23294" s="313" t="s">
        <v>6806</v>
      </c>
    </row>
    <row r="23295" spans="6:9" x14ac:dyDescent="0.2">
      <c r="F23295" s="310" t="s">
        <v>28372</v>
      </c>
      <c r="G23295" s="311">
        <v>55102</v>
      </c>
      <c r="H23295" s="312" t="s">
        <v>2907</v>
      </c>
      <c r="I23295" s="313" t="s">
        <v>6806</v>
      </c>
    </row>
    <row r="23296" spans="6:9" x14ac:dyDescent="0.2">
      <c r="F23296" s="310" t="s">
        <v>5662</v>
      </c>
      <c r="G23296" s="311">
        <v>55103</v>
      </c>
      <c r="H23296" s="312" t="s">
        <v>2907</v>
      </c>
      <c r="I23296" s="313" t="s">
        <v>6806</v>
      </c>
    </row>
    <row r="23297" spans="6:9" x14ac:dyDescent="0.2">
      <c r="F23297" s="310" t="s">
        <v>28373</v>
      </c>
      <c r="G23297" s="311">
        <v>55104</v>
      </c>
      <c r="H23297" s="312" t="s">
        <v>2907</v>
      </c>
      <c r="I23297" s="313" t="s">
        <v>6806</v>
      </c>
    </row>
    <row r="23298" spans="6:9" x14ac:dyDescent="0.2">
      <c r="F23298" s="310" t="s">
        <v>5663</v>
      </c>
      <c r="G23298" s="311">
        <v>55105</v>
      </c>
      <c r="H23298" s="312" t="s">
        <v>2907</v>
      </c>
      <c r="I23298" s="313" t="s">
        <v>6806</v>
      </c>
    </row>
    <row r="23299" spans="6:9" x14ac:dyDescent="0.2">
      <c r="F23299" s="310" t="s">
        <v>28374</v>
      </c>
      <c r="G23299" s="311">
        <v>55106</v>
      </c>
      <c r="H23299" s="312" t="s">
        <v>2907</v>
      </c>
      <c r="I23299" s="313" t="s">
        <v>6806</v>
      </c>
    </row>
    <row r="23300" spans="6:9" x14ac:dyDescent="0.2">
      <c r="F23300" s="310" t="s">
        <v>5664</v>
      </c>
      <c r="G23300" s="311">
        <v>55107</v>
      </c>
      <c r="H23300" s="312" t="s">
        <v>2907</v>
      </c>
      <c r="I23300" s="313" t="s">
        <v>6806</v>
      </c>
    </row>
    <row r="23301" spans="6:9" x14ac:dyDescent="0.2">
      <c r="F23301" s="310" t="s">
        <v>28375</v>
      </c>
      <c r="G23301" s="311">
        <v>55108</v>
      </c>
      <c r="H23301" s="312" t="s">
        <v>2907</v>
      </c>
      <c r="I23301" s="313" t="s">
        <v>6806</v>
      </c>
    </row>
    <row r="23302" spans="6:9" x14ac:dyDescent="0.2">
      <c r="F23302" s="310" t="s">
        <v>5666</v>
      </c>
      <c r="G23302" s="311">
        <v>55109</v>
      </c>
      <c r="H23302" s="312" t="s">
        <v>2907</v>
      </c>
      <c r="I23302" s="313" t="s">
        <v>6806</v>
      </c>
    </row>
    <row r="23303" spans="6:9" x14ac:dyDescent="0.2">
      <c r="F23303" s="310" t="s">
        <v>28376</v>
      </c>
      <c r="G23303" s="311">
        <v>55110</v>
      </c>
      <c r="H23303" s="312" t="s">
        <v>2907</v>
      </c>
      <c r="I23303" s="313" t="s">
        <v>6806</v>
      </c>
    </row>
    <row r="23304" spans="6:9" x14ac:dyDescent="0.2">
      <c r="F23304" s="310" t="s">
        <v>5668</v>
      </c>
      <c r="G23304" s="311">
        <v>55111</v>
      </c>
      <c r="H23304" s="312" t="s">
        <v>2907</v>
      </c>
      <c r="I23304" s="313" t="s">
        <v>6806</v>
      </c>
    </row>
    <row r="23305" spans="6:9" x14ac:dyDescent="0.2">
      <c r="F23305" s="310" t="s">
        <v>28377</v>
      </c>
      <c r="G23305" s="311">
        <v>55112</v>
      </c>
      <c r="H23305" s="312" t="s">
        <v>2907</v>
      </c>
      <c r="I23305" s="313" t="s">
        <v>6806</v>
      </c>
    </row>
    <row r="23306" spans="6:9" x14ac:dyDescent="0.2">
      <c r="F23306" s="310" t="s">
        <v>5670</v>
      </c>
      <c r="G23306" s="311">
        <v>55113</v>
      </c>
      <c r="H23306" s="312" t="s">
        <v>2907</v>
      </c>
      <c r="I23306" s="313" t="s">
        <v>6806</v>
      </c>
    </row>
    <row r="23307" spans="6:9" x14ac:dyDescent="0.2">
      <c r="F23307" s="310" t="s">
        <v>28378</v>
      </c>
      <c r="G23307" s="311">
        <v>55114</v>
      </c>
      <c r="H23307" s="312" t="s">
        <v>2907</v>
      </c>
      <c r="I23307" s="313" t="s">
        <v>6806</v>
      </c>
    </row>
    <row r="23308" spans="6:9" x14ac:dyDescent="0.2">
      <c r="F23308" s="310" t="s">
        <v>5672</v>
      </c>
      <c r="G23308" s="311">
        <v>55115</v>
      </c>
      <c r="H23308" s="312" t="s">
        <v>2907</v>
      </c>
      <c r="I23308" s="313" t="s">
        <v>6806</v>
      </c>
    </row>
    <row r="23309" spans="6:9" x14ac:dyDescent="0.2">
      <c r="F23309" s="310" t="s">
        <v>28379</v>
      </c>
      <c r="G23309" s="311">
        <v>55116</v>
      </c>
      <c r="H23309" s="312" t="s">
        <v>2907</v>
      </c>
      <c r="I23309" s="313" t="s">
        <v>6806</v>
      </c>
    </row>
    <row r="23310" spans="6:9" x14ac:dyDescent="0.2">
      <c r="F23310" s="310" t="s">
        <v>5674</v>
      </c>
      <c r="G23310" s="311">
        <v>55117</v>
      </c>
      <c r="H23310" s="312" t="s">
        <v>2907</v>
      </c>
      <c r="I23310" s="313" t="s">
        <v>6806</v>
      </c>
    </row>
    <row r="23311" spans="6:9" x14ac:dyDescent="0.2">
      <c r="F23311" s="310" t="s">
        <v>28380</v>
      </c>
      <c r="G23311" s="311">
        <v>55118</v>
      </c>
      <c r="H23311" s="312" t="s">
        <v>2907</v>
      </c>
      <c r="I23311" s="313" t="s">
        <v>6806</v>
      </c>
    </row>
    <row r="23312" spans="6:9" x14ac:dyDescent="0.2">
      <c r="F23312" s="310" t="s">
        <v>5675</v>
      </c>
      <c r="G23312" s="311">
        <v>55119</v>
      </c>
      <c r="H23312" s="312" t="s">
        <v>2907</v>
      </c>
      <c r="I23312" s="313" t="s">
        <v>6806</v>
      </c>
    </row>
    <row r="23313" spans="6:9" x14ac:dyDescent="0.2">
      <c r="F23313" s="310" t="s">
        <v>28381</v>
      </c>
      <c r="G23313" s="311">
        <v>55120</v>
      </c>
      <c r="H23313" s="312" t="s">
        <v>2907</v>
      </c>
      <c r="I23313" s="313" t="s">
        <v>6806</v>
      </c>
    </row>
    <row r="23314" spans="6:9" x14ac:dyDescent="0.2">
      <c r="F23314" s="310" t="s">
        <v>5677</v>
      </c>
      <c r="G23314" s="311">
        <v>55121</v>
      </c>
      <c r="H23314" s="312" t="s">
        <v>2907</v>
      </c>
      <c r="I23314" s="313" t="s">
        <v>6806</v>
      </c>
    </row>
    <row r="23315" spans="6:9" x14ac:dyDescent="0.2">
      <c r="F23315" s="310" t="s">
        <v>28382</v>
      </c>
      <c r="G23315" s="311">
        <v>55122</v>
      </c>
      <c r="H23315" s="312" t="s">
        <v>2907</v>
      </c>
      <c r="I23315" s="313" t="s">
        <v>6806</v>
      </c>
    </row>
    <row r="23316" spans="6:9" x14ac:dyDescent="0.2">
      <c r="F23316" s="310" t="s">
        <v>5678</v>
      </c>
      <c r="G23316" s="311">
        <v>55123</v>
      </c>
      <c r="H23316" s="312" t="s">
        <v>2907</v>
      </c>
      <c r="I23316" s="313" t="s">
        <v>6806</v>
      </c>
    </row>
    <row r="23317" spans="6:9" x14ac:dyDescent="0.2">
      <c r="F23317" s="310" t="s">
        <v>28383</v>
      </c>
      <c r="G23317" s="311">
        <v>55124</v>
      </c>
      <c r="H23317" s="312" t="s">
        <v>2907</v>
      </c>
      <c r="I23317" s="313" t="s">
        <v>6806</v>
      </c>
    </row>
    <row r="23318" spans="6:9" x14ac:dyDescent="0.2">
      <c r="F23318" s="310" t="s">
        <v>5680</v>
      </c>
      <c r="G23318" s="311">
        <v>55125</v>
      </c>
      <c r="H23318" s="312" t="s">
        <v>2907</v>
      </c>
      <c r="I23318" s="313" t="s">
        <v>6806</v>
      </c>
    </row>
    <row r="23319" spans="6:9" x14ac:dyDescent="0.2">
      <c r="F23319" s="310" t="s">
        <v>28384</v>
      </c>
      <c r="G23319" s="311">
        <v>55126</v>
      </c>
      <c r="H23319" s="312" t="s">
        <v>2907</v>
      </c>
      <c r="I23319" s="313" t="s">
        <v>6806</v>
      </c>
    </row>
    <row r="23320" spans="6:9" x14ac:dyDescent="0.2">
      <c r="F23320" s="310" t="s">
        <v>5681</v>
      </c>
      <c r="G23320" s="311">
        <v>55127</v>
      </c>
      <c r="H23320" s="312" t="s">
        <v>2907</v>
      </c>
      <c r="I23320" s="313" t="s">
        <v>6806</v>
      </c>
    </row>
    <row r="23321" spans="6:9" x14ac:dyDescent="0.2">
      <c r="F23321" s="310" t="s">
        <v>28385</v>
      </c>
      <c r="G23321" s="311">
        <v>55128</v>
      </c>
      <c r="H23321" s="312" t="s">
        <v>2907</v>
      </c>
      <c r="I23321" s="313" t="s">
        <v>6806</v>
      </c>
    </row>
    <row r="23322" spans="6:9" x14ac:dyDescent="0.2">
      <c r="F23322" s="310" t="s">
        <v>5683</v>
      </c>
      <c r="G23322" s="311">
        <v>55129</v>
      </c>
      <c r="H23322" s="312" t="s">
        <v>2907</v>
      </c>
      <c r="I23322" s="313" t="s">
        <v>6806</v>
      </c>
    </row>
    <row r="23323" spans="6:9" x14ac:dyDescent="0.2">
      <c r="F23323" s="310" t="s">
        <v>28386</v>
      </c>
      <c r="G23323" s="311">
        <v>55130</v>
      </c>
      <c r="H23323" s="312" t="s">
        <v>2907</v>
      </c>
      <c r="I23323" s="313" t="s">
        <v>6806</v>
      </c>
    </row>
    <row r="23324" spans="6:9" x14ac:dyDescent="0.2">
      <c r="F23324" s="310" t="s">
        <v>5686</v>
      </c>
      <c r="G23324" s="311">
        <v>55133</v>
      </c>
      <c r="H23324" s="312" t="s">
        <v>2907</v>
      </c>
      <c r="I23324" s="313" t="s">
        <v>6806</v>
      </c>
    </row>
    <row r="23325" spans="6:9" x14ac:dyDescent="0.2">
      <c r="F23325" s="310" t="s">
        <v>28387</v>
      </c>
      <c r="G23325" s="311">
        <v>55144</v>
      </c>
      <c r="H23325" s="312" t="s">
        <v>2907</v>
      </c>
      <c r="I23325" s="313" t="s">
        <v>6806</v>
      </c>
    </row>
    <row r="23326" spans="6:9" x14ac:dyDescent="0.2">
      <c r="F23326" s="310" t="s">
        <v>28388</v>
      </c>
      <c r="G23326" s="311">
        <v>55145</v>
      </c>
      <c r="H23326" s="312" t="s">
        <v>2907</v>
      </c>
      <c r="I23326" s="313" t="s">
        <v>6806</v>
      </c>
    </row>
    <row r="23327" spans="6:9" x14ac:dyDescent="0.2">
      <c r="F23327" s="310" t="s">
        <v>28389</v>
      </c>
      <c r="G23327" s="311">
        <v>55146</v>
      </c>
      <c r="H23327" s="312" t="s">
        <v>2907</v>
      </c>
      <c r="I23327" s="313" t="s">
        <v>6806</v>
      </c>
    </row>
    <row r="23328" spans="6:9" x14ac:dyDescent="0.2">
      <c r="F23328" s="310" t="s">
        <v>28390</v>
      </c>
      <c r="G23328" s="311">
        <v>55150</v>
      </c>
      <c r="H23328" s="312" t="s">
        <v>2907</v>
      </c>
      <c r="I23328" s="313" t="s">
        <v>6806</v>
      </c>
    </row>
    <row r="23329" spans="6:9" x14ac:dyDescent="0.2">
      <c r="F23329" s="310" t="s">
        <v>28391</v>
      </c>
      <c r="G23329" s="311">
        <v>55155</v>
      </c>
      <c r="H23329" s="312" t="s">
        <v>2907</v>
      </c>
      <c r="I23329" s="313" t="s">
        <v>6806</v>
      </c>
    </row>
    <row r="23330" spans="6:9" x14ac:dyDescent="0.2">
      <c r="F23330" s="310" t="s">
        <v>28392</v>
      </c>
      <c r="G23330" s="311">
        <v>55164</v>
      </c>
      <c r="H23330" s="312" t="s">
        <v>2907</v>
      </c>
      <c r="I23330" s="313" t="s">
        <v>6806</v>
      </c>
    </row>
    <row r="23331" spans="6:9" x14ac:dyDescent="0.2">
      <c r="F23331" s="310" t="s">
        <v>28393</v>
      </c>
      <c r="G23331" s="311">
        <v>55165</v>
      </c>
      <c r="H23331" s="312" t="s">
        <v>2907</v>
      </c>
      <c r="I23331" s="313" t="s">
        <v>6806</v>
      </c>
    </row>
    <row r="23332" spans="6:9" x14ac:dyDescent="0.2">
      <c r="F23332" s="310" t="s">
        <v>28394</v>
      </c>
      <c r="G23332" s="311">
        <v>55166</v>
      </c>
      <c r="H23332" s="312" t="s">
        <v>2907</v>
      </c>
      <c r="I23332" s="313" t="s">
        <v>6806</v>
      </c>
    </row>
    <row r="23333" spans="6:9" x14ac:dyDescent="0.2">
      <c r="F23333" s="310" t="s">
        <v>28395</v>
      </c>
      <c r="G23333" s="311">
        <v>55168</v>
      </c>
      <c r="H23333" s="312" t="s">
        <v>2907</v>
      </c>
      <c r="I23333" s="313" t="s">
        <v>6806</v>
      </c>
    </row>
    <row r="23334" spans="6:9" x14ac:dyDescent="0.2">
      <c r="F23334" s="321">
        <v>55169</v>
      </c>
      <c r="G23334" s="324">
        <v>55169</v>
      </c>
      <c r="H23334" s="312" t="s">
        <v>2907</v>
      </c>
      <c r="I23334" s="313" t="s">
        <v>6806</v>
      </c>
    </row>
    <row r="23335" spans="6:9" x14ac:dyDescent="0.2">
      <c r="F23335" s="310" t="s">
        <v>28396</v>
      </c>
      <c r="G23335" s="311">
        <v>55170</v>
      </c>
      <c r="H23335" s="312" t="s">
        <v>2907</v>
      </c>
      <c r="I23335" s="313" t="s">
        <v>6806</v>
      </c>
    </row>
    <row r="23336" spans="6:9" x14ac:dyDescent="0.2">
      <c r="F23336" s="310" t="s">
        <v>28397</v>
      </c>
      <c r="G23336" s="311">
        <v>55171</v>
      </c>
      <c r="H23336" s="312" t="s">
        <v>2907</v>
      </c>
      <c r="I23336" s="313" t="s">
        <v>6806</v>
      </c>
    </row>
    <row r="23337" spans="6:9" x14ac:dyDescent="0.2">
      <c r="F23337" s="310" t="s">
        <v>28398</v>
      </c>
      <c r="G23337" s="311">
        <v>55172</v>
      </c>
      <c r="H23337" s="312" t="s">
        <v>2907</v>
      </c>
      <c r="I23337" s="313" t="s">
        <v>6806</v>
      </c>
    </row>
    <row r="23338" spans="6:9" x14ac:dyDescent="0.2">
      <c r="F23338" s="310" t="s">
        <v>28399</v>
      </c>
      <c r="G23338" s="311">
        <v>55175</v>
      </c>
      <c r="H23338" s="312" t="s">
        <v>2907</v>
      </c>
      <c r="I23338" s="313" t="s">
        <v>6806</v>
      </c>
    </row>
    <row r="23339" spans="6:9" x14ac:dyDescent="0.2">
      <c r="F23339" s="310" t="s">
        <v>28400</v>
      </c>
      <c r="G23339" s="311">
        <v>55187</v>
      </c>
      <c r="H23339" s="312" t="s">
        <v>2907</v>
      </c>
      <c r="I23339" s="313" t="s">
        <v>6806</v>
      </c>
    </row>
    <row r="23340" spans="6:9" x14ac:dyDescent="0.2">
      <c r="F23340" s="310" t="s">
        <v>28401</v>
      </c>
      <c r="G23340" s="311">
        <v>55188</v>
      </c>
      <c r="H23340" s="312" t="s">
        <v>2907</v>
      </c>
      <c r="I23340" s="313" t="s">
        <v>6806</v>
      </c>
    </row>
    <row r="23341" spans="6:9" x14ac:dyDescent="0.2">
      <c r="F23341" s="310" t="s">
        <v>28402</v>
      </c>
      <c r="G23341" s="311">
        <v>55301</v>
      </c>
      <c r="H23341" s="312" t="s">
        <v>2907</v>
      </c>
      <c r="I23341" s="313" t="s">
        <v>6806</v>
      </c>
    </row>
    <row r="23342" spans="6:9" x14ac:dyDescent="0.2">
      <c r="F23342" s="310" t="s">
        <v>28403</v>
      </c>
      <c r="G23342" s="311">
        <v>55302</v>
      </c>
      <c r="H23342" s="312" t="s">
        <v>2907</v>
      </c>
      <c r="I23342" s="313" t="s">
        <v>6806</v>
      </c>
    </row>
    <row r="23343" spans="6:9" x14ac:dyDescent="0.2">
      <c r="F23343" s="310" t="s">
        <v>28404</v>
      </c>
      <c r="G23343" s="311">
        <v>55303</v>
      </c>
      <c r="H23343" s="312" t="s">
        <v>2907</v>
      </c>
      <c r="I23343" s="313" t="s">
        <v>6806</v>
      </c>
    </row>
    <row r="23344" spans="6:9" x14ac:dyDescent="0.2">
      <c r="F23344" s="310" t="s">
        <v>28405</v>
      </c>
      <c r="G23344" s="311">
        <v>55304</v>
      </c>
      <c r="H23344" s="312" t="s">
        <v>2907</v>
      </c>
      <c r="I23344" s="313" t="s">
        <v>6806</v>
      </c>
    </row>
    <row r="23345" spans="6:9" x14ac:dyDescent="0.2">
      <c r="F23345" s="310" t="s">
        <v>28406</v>
      </c>
      <c r="G23345" s="311">
        <v>55305</v>
      </c>
      <c r="H23345" s="312" t="s">
        <v>2907</v>
      </c>
      <c r="I23345" s="313" t="s">
        <v>6806</v>
      </c>
    </row>
    <row r="23346" spans="6:9" x14ac:dyDescent="0.2">
      <c r="F23346" s="310" t="s">
        <v>28407</v>
      </c>
      <c r="G23346" s="311">
        <v>55306</v>
      </c>
      <c r="H23346" s="312" t="s">
        <v>2907</v>
      </c>
      <c r="I23346" s="313" t="s">
        <v>6806</v>
      </c>
    </row>
    <row r="23347" spans="6:9" x14ac:dyDescent="0.2">
      <c r="F23347" s="310" t="s">
        <v>28408</v>
      </c>
      <c r="G23347" s="311">
        <v>55307</v>
      </c>
      <c r="H23347" s="312" t="s">
        <v>2907</v>
      </c>
      <c r="I23347" s="313" t="s">
        <v>6806</v>
      </c>
    </row>
    <row r="23348" spans="6:9" x14ac:dyDescent="0.2">
      <c r="F23348" s="310" t="s">
        <v>28409</v>
      </c>
      <c r="G23348" s="311">
        <v>55308</v>
      </c>
      <c r="H23348" s="312" t="s">
        <v>2907</v>
      </c>
      <c r="I23348" s="313" t="s">
        <v>6806</v>
      </c>
    </row>
    <row r="23349" spans="6:9" x14ac:dyDescent="0.2">
      <c r="F23349" s="310" t="s">
        <v>28410</v>
      </c>
      <c r="G23349" s="311">
        <v>55309</v>
      </c>
      <c r="H23349" s="312" t="s">
        <v>2907</v>
      </c>
      <c r="I23349" s="313" t="s">
        <v>6806</v>
      </c>
    </row>
    <row r="23350" spans="6:9" x14ac:dyDescent="0.2">
      <c r="F23350" s="310" t="s">
        <v>28411</v>
      </c>
      <c r="G23350" s="311">
        <v>55310</v>
      </c>
      <c r="H23350" s="312" t="s">
        <v>2907</v>
      </c>
      <c r="I23350" s="313" t="s">
        <v>6806</v>
      </c>
    </row>
    <row r="23351" spans="6:9" x14ac:dyDescent="0.2">
      <c r="F23351" s="310" t="s">
        <v>28412</v>
      </c>
      <c r="G23351" s="311">
        <v>55311</v>
      </c>
      <c r="H23351" s="312" t="s">
        <v>2907</v>
      </c>
      <c r="I23351" s="313" t="s">
        <v>6806</v>
      </c>
    </row>
    <row r="23352" spans="6:9" x14ac:dyDescent="0.2">
      <c r="F23352" s="310" t="s">
        <v>28413</v>
      </c>
      <c r="G23352" s="311">
        <v>55312</v>
      </c>
      <c r="H23352" s="312" t="s">
        <v>2907</v>
      </c>
      <c r="I23352" s="313" t="s">
        <v>6806</v>
      </c>
    </row>
    <row r="23353" spans="6:9" x14ac:dyDescent="0.2">
      <c r="F23353" s="310" t="s">
        <v>28414</v>
      </c>
      <c r="G23353" s="311">
        <v>55313</v>
      </c>
      <c r="H23353" s="312" t="s">
        <v>2907</v>
      </c>
      <c r="I23353" s="313" t="s">
        <v>6806</v>
      </c>
    </row>
    <row r="23354" spans="6:9" x14ac:dyDescent="0.2">
      <c r="F23354" s="310" t="s">
        <v>28415</v>
      </c>
      <c r="G23354" s="311">
        <v>55314</v>
      </c>
      <c r="H23354" s="312" t="s">
        <v>2907</v>
      </c>
      <c r="I23354" s="313" t="s">
        <v>6806</v>
      </c>
    </row>
    <row r="23355" spans="6:9" x14ac:dyDescent="0.2">
      <c r="F23355" s="310" t="s">
        <v>28416</v>
      </c>
      <c r="G23355" s="311">
        <v>55315</v>
      </c>
      <c r="H23355" s="312" t="s">
        <v>2907</v>
      </c>
      <c r="I23355" s="313" t="s">
        <v>6806</v>
      </c>
    </row>
    <row r="23356" spans="6:9" x14ac:dyDescent="0.2">
      <c r="F23356" s="310" t="s">
        <v>28417</v>
      </c>
      <c r="G23356" s="311">
        <v>55316</v>
      </c>
      <c r="H23356" s="312" t="s">
        <v>2907</v>
      </c>
      <c r="I23356" s="313" t="s">
        <v>6806</v>
      </c>
    </row>
    <row r="23357" spans="6:9" x14ac:dyDescent="0.2">
      <c r="F23357" s="310" t="s">
        <v>28418</v>
      </c>
      <c r="G23357" s="311">
        <v>55317</v>
      </c>
      <c r="H23357" s="312" t="s">
        <v>2907</v>
      </c>
      <c r="I23357" s="313" t="s">
        <v>6806</v>
      </c>
    </row>
    <row r="23358" spans="6:9" x14ac:dyDescent="0.2">
      <c r="F23358" s="310" t="s">
        <v>28419</v>
      </c>
      <c r="G23358" s="311">
        <v>55318</v>
      </c>
      <c r="H23358" s="312" t="s">
        <v>2907</v>
      </c>
      <c r="I23358" s="313" t="s">
        <v>6806</v>
      </c>
    </row>
    <row r="23359" spans="6:9" x14ac:dyDescent="0.2">
      <c r="F23359" s="310" t="s">
        <v>28420</v>
      </c>
      <c r="G23359" s="311">
        <v>55319</v>
      </c>
      <c r="H23359" s="312" t="s">
        <v>2907</v>
      </c>
      <c r="I23359" s="313" t="s">
        <v>6806</v>
      </c>
    </row>
    <row r="23360" spans="6:9" x14ac:dyDescent="0.2">
      <c r="F23360" s="310" t="s">
        <v>28421</v>
      </c>
      <c r="G23360" s="311">
        <v>55320</v>
      </c>
      <c r="H23360" s="312" t="s">
        <v>2907</v>
      </c>
      <c r="I23360" s="313" t="s">
        <v>6806</v>
      </c>
    </row>
    <row r="23361" spans="6:9" x14ac:dyDescent="0.2">
      <c r="F23361" s="310" t="s">
        <v>28422</v>
      </c>
      <c r="G23361" s="311">
        <v>55321</v>
      </c>
      <c r="H23361" s="312" t="s">
        <v>2907</v>
      </c>
      <c r="I23361" s="313" t="s">
        <v>6806</v>
      </c>
    </row>
    <row r="23362" spans="6:9" x14ac:dyDescent="0.2">
      <c r="F23362" s="310" t="s">
        <v>28423</v>
      </c>
      <c r="G23362" s="311">
        <v>55322</v>
      </c>
      <c r="H23362" s="312" t="s">
        <v>2907</v>
      </c>
      <c r="I23362" s="313" t="s">
        <v>6806</v>
      </c>
    </row>
    <row r="23363" spans="6:9" x14ac:dyDescent="0.2">
      <c r="F23363" s="310" t="s">
        <v>28424</v>
      </c>
      <c r="G23363" s="311">
        <v>55323</v>
      </c>
      <c r="H23363" s="312" t="s">
        <v>2907</v>
      </c>
      <c r="I23363" s="313" t="s">
        <v>6806</v>
      </c>
    </row>
    <row r="23364" spans="6:9" x14ac:dyDescent="0.2">
      <c r="F23364" s="310" t="s">
        <v>28425</v>
      </c>
      <c r="G23364" s="311">
        <v>55324</v>
      </c>
      <c r="H23364" s="312" t="s">
        <v>2907</v>
      </c>
      <c r="I23364" s="313" t="s">
        <v>6806</v>
      </c>
    </row>
    <row r="23365" spans="6:9" x14ac:dyDescent="0.2">
      <c r="F23365" s="310" t="s">
        <v>28426</v>
      </c>
      <c r="G23365" s="311">
        <v>55325</v>
      </c>
      <c r="H23365" s="312" t="s">
        <v>2907</v>
      </c>
      <c r="I23365" s="313" t="s">
        <v>6806</v>
      </c>
    </row>
    <row r="23366" spans="6:9" x14ac:dyDescent="0.2">
      <c r="F23366" s="310" t="s">
        <v>28427</v>
      </c>
      <c r="G23366" s="311">
        <v>55327</v>
      </c>
      <c r="H23366" s="312" t="s">
        <v>2907</v>
      </c>
      <c r="I23366" s="313" t="s">
        <v>6806</v>
      </c>
    </row>
    <row r="23367" spans="6:9" x14ac:dyDescent="0.2">
      <c r="F23367" s="310" t="s">
        <v>28428</v>
      </c>
      <c r="G23367" s="311">
        <v>55328</v>
      </c>
      <c r="H23367" s="312" t="s">
        <v>2907</v>
      </c>
      <c r="I23367" s="313" t="s">
        <v>6806</v>
      </c>
    </row>
    <row r="23368" spans="6:9" x14ac:dyDescent="0.2">
      <c r="F23368" s="310" t="s">
        <v>28429</v>
      </c>
      <c r="G23368" s="311">
        <v>55329</v>
      </c>
      <c r="H23368" s="312" t="s">
        <v>2907</v>
      </c>
      <c r="I23368" s="313" t="s">
        <v>6806</v>
      </c>
    </row>
    <row r="23369" spans="6:9" x14ac:dyDescent="0.2">
      <c r="F23369" s="310" t="s">
        <v>28430</v>
      </c>
      <c r="G23369" s="311">
        <v>55330</v>
      </c>
      <c r="H23369" s="312" t="s">
        <v>2907</v>
      </c>
      <c r="I23369" s="313" t="s">
        <v>6806</v>
      </c>
    </row>
    <row r="23370" spans="6:9" x14ac:dyDescent="0.2">
      <c r="F23370" s="310" t="s">
        <v>28431</v>
      </c>
      <c r="G23370" s="311">
        <v>55331</v>
      </c>
      <c r="H23370" s="312" t="s">
        <v>2907</v>
      </c>
      <c r="I23370" s="313" t="s">
        <v>6806</v>
      </c>
    </row>
    <row r="23371" spans="6:9" x14ac:dyDescent="0.2">
      <c r="F23371" s="310" t="s">
        <v>28432</v>
      </c>
      <c r="G23371" s="311">
        <v>55332</v>
      </c>
      <c r="H23371" s="312" t="s">
        <v>2907</v>
      </c>
      <c r="I23371" s="313" t="s">
        <v>6806</v>
      </c>
    </row>
    <row r="23372" spans="6:9" x14ac:dyDescent="0.2">
      <c r="F23372" s="310" t="s">
        <v>28433</v>
      </c>
      <c r="G23372" s="311">
        <v>55333</v>
      </c>
      <c r="H23372" s="312" t="s">
        <v>2907</v>
      </c>
      <c r="I23372" s="313" t="s">
        <v>6806</v>
      </c>
    </row>
    <row r="23373" spans="6:9" x14ac:dyDescent="0.2">
      <c r="F23373" s="310" t="s">
        <v>28434</v>
      </c>
      <c r="G23373" s="311">
        <v>55334</v>
      </c>
      <c r="H23373" s="312" t="s">
        <v>2907</v>
      </c>
      <c r="I23373" s="313" t="s">
        <v>6806</v>
      </c>
    </row>
    <row r="23374" spans="6:9" x14ac:dyDescent="0.2">
      <c r="F23374" s="310" t="s">
        <v>28435</v>
      </c>
      <c r="G23374" s="311">
        <v>55335</v>
      </c>
      <c r="H23374" s="312" t="s">
        <v>2907</v>
      </c>
      <c r="I23374" s="313" t="s">
        <v>6806</v>
      </c>
    </row>
    <row r="23375" spans="6:9" x14ac:dyDescent="0.2">
      <c r="F23375" s="310" t="s">
        <v>28436</v>
      </c>
      <c r="G23375" s="311">
        <v>55336</v>
      </c>
      <c r="H23375" s="312" t="s">
        <v>2907</v>
      </c>
      <c r="I23375" s="313" t="s">
        <v>6806</v>
      </c>
    </row>
    <row r="23376" spans="6:9" x14ac:dyDescent="0.2">
      <c r="F23376" s="310" t="s">
        <v>28437</v>
      </c>
      <c r="G23376" s="311">
        <v>55337</v>
      </c>
      <c r="H23376" s="312" t="s">
        <v>2907</v>
      </c>
      <c r="I23376" s="313" t="s">
        <v>6806</v>
      </c>
    </row>
    <row r="23377" spans="6:9" x14ac:dyDescent="0.2">
      <c r="F23377" s="310" t="s">
        <v>28438</v>
      </c>
      <c r="G23377" s="311">
        <v>55338</v>
      </c>
      <c r="H23377" s="312" t="s">
        <v>2907</v>
      </c>
      <c r="I23377" s="313" t="s">
        <v>6806</v>
      </c>
    </row>
    <row r="23378" spans="6:9" x14ac:dyDescent="0.2">
      <c r="F23378" s="310" t="s">
        <v>28439</v>
      </c>
      <c r="G23378" s="311">
        <v>55339</v>
      </c>
      <c r="H23378" s="312" t="s">
        <v>2907</v>
      </c>
      <c r="I23378" s="313" t="s">
        <v>6806</v>
      </c>
    </row>
    <row r="23379" spans="6:9" x14ac:dyDescent="0.2">
      <c r="F23379" s="310" t="s">
        <v>28440</v>
      </c>
      <c r="G23379" s="311">
        <v>55340</v>
      </c>
      <c r="H23379" s="312" t="s">
        <v>2907</v>
      </c>
      <c r="I23379" s="313" t="s">
        <v>6806</v>
      </c>
    </row>
    <row r="23380" spans="6:9" x14ac:dyDescent="0.2">
      <c r="F23380" s="310" t="s">
        <v>28441</v>
      </c>
      <c r="G23380" s="311">
        <v>55341</v>
      </c>
      <c r="H23380" s="312" t="s">
        <v>2907</v>
      </c>
      <c r="I23380" s="313" t="s">
        <v>6806</v>
      </c>
    </row>
    <row r="23381" spans="6:9" x14ac:dyDescent="0.2">
      <c r="F23381" s="310" t="s">
        <v>28442</v>
      </c>
      <c r="G23381" s="311">
        <v>55342</v>
      </c>
      <c r="H23381" s="312" t="s">
        <v>2907</v>
      </c>
      <c r="I23381" s="313" t="s">
        <v>6806</v>
      </c>
    </row>
    <row r="23382" spans="6:9" x14ac:dyDescent="0.2">
      <c r="F23382" s="310" t="s">
        <v>28443</v>
      </c>
      <c r="G23382" s="311">
        <v>55343</v>
      </c>
      <c r="H23382" s="312" t="s">
        <v>2907</v>
      </c>
      <c r="I23382" s="313" t="s">
        <v>6806</v>
      </c>
    </row>
    <row r="23383" spans="6:9" x14ac:dyDescent="0.2">
      <c r="F23383" s="310" t="s">
        <v>28444</v>
      </c>
      <c r="G23383" s="311">
        <v>55344</v>
      </c>
      <c r="H23383" s="312" t="s">
        <v>2907</v>
      </c>
      <c r="I23383" s="313" t="s">
        <v>6806</v>
      </c>
    </row>
    <row r="23384" spans="6:9" x14ac:dyDescent="0.2">
      <c r="F23384" s="310" t="s">
        <v>28445</v>
      </c>
      <c r="G23384" s="311">
        <v>55345</v>
      </c>
      <c r="H23384" s="312" t="s">
        <v>2907</v>
      </c>
      <c r="I23384" s="313" t="s">
        <v>6806</v>
      </c>
    </row>
    <row r="23385" spans="6:9" x14ac:dyDescent="0.2">
      <c r="F23385" s="310" t="s">
        <v>28446</v>
      </c>
      <c r="G23385" s="311">
        <v>55346</v>
      </c>
      <c r="H23385" s="312" t="s">
        <v>2907</v>
      </c>
      <c r="I23385" s="313" t="s">
        <v>6806</v>
      </c>
    </row>
    <row r="23386" spans="6:9" x14ac:dyDescent="0.2">
      <c r="F23386" s="310" t="s">
        <v>28447</v>
      </c>
      <c r="G23386" s="311">
        <v>55347</v>
      </c>
      <c r="H23386" s="312" t="s">
        <v>2907</v>
      </c>
      <c r="I23386" s="313" t="s">
        <v>6806</v>
      </c>
    </row>
    <row r="23387" spans="6:9" x14ac:dyDescent="0.2">
      <c r="F23387" s="310" t="s">
        <v>28448</v>
      </c>
      <c r="G23387" s="311">
        <v>55348</v>
      </c>
      <c r="H23387" s="312" t="s">
        <v>2907</v>
      </c>
      <c r="I23387" s="313" t="s">
        <v>6806</v>
      </c>
    </row>
    <row r="23388" spans="6:9" x14ac:dyDescent="0.2">
      <c r="F23388" s="310" t="s">
        <v>28449</v>
      </c>
      <c r="G23388" s="311">
        <v>55349</v>
      </c>
      <c r="H23388" s="312" t="s">
        <v>2907</v>
      </c>
      <c r="I23388" s="313" t="s">
        <v>6806</v>
      </c>
    </row>
    <row r="23389" spans="6:9" x14ac:dyDescent="0.2">
      <c r="F23389" s="310" t="s">
        <v>28450</v>
      </c>
      <c r="G23389" s="311">
        <v>55350</v>
      </c>
      <c r="H23389" s="312" t="s">
        <v>2907</v>
      </c>
      <c r="I23389" s="313" t="s">
        <v>6806</v>
      </c>
    </row>
    <row r="23390" spans="6:9" x14ac:dyDescent="0.2">
      <c r="F23390" s="310" t="s">
        <v>28451</v>
      </c>
      <c r="G23390" s="311">
        <v>55352</v>
      </c>
      <c r="H23390" s="312" t="s">
        <v>2907</v>
      </c>
      <c r="I23390" s="313" t="s">
        <v>6806</v>
      </c>
    </row>
    <row r="23391" spans="6:9" x14ac:dyDescent="0.2">
      <c r="F23391" s="310" t="s">
        <v>28452</v>
      </c>
      <c r="G23391" s="311">
        <v>55353</v>
      </c>
      <c r="H23391" s="312" t="s">
        <v>2907</v>
      </c>
      <c r="I23391" s="313" t="s">
        <v>6806</v>
      </c>
    </row>
    <row r="23392" spans="6:9" x14ac:dyDescent="0.2">
      <c r="F23392" s="310" t="s">
        <v>28453</v>
      </c>
      <c r="G23392" s="311">
        <v>55354</v>
      </c>
      <c r="H23392" s="312" t="s">
        <v>2907</v>
      </c>
      <c r="I23392" s="313" t="s">
        <v>6806</v>
      </c>
    </row>
    <row r="23393" spans="6:9" x14ac:dyDescent="0.2">
      <c r="F23393" s="310" t="s">
        <v>28454</v>
      </c>
      <c r="G23393" s="311">
        <v>55355</v>
      </c>
      <c r="H23393" s="312" t="s">
        <v>2907</v>
      </c>
      <c r="I23393" s="313" t="s">
        <v>6806</v>
      </c>
    </row>
    <row r="23394" spans="6:9" x14ac:dyDescent="0.2">
      <c r="F23394" s="310" t="s">
        <v>28455</v>
      </c>
      <c r="G23394" s="311">
        <v>55356</v>
      </c>
      <c r="H23394" s="312" t="s">
        <v>2907</v>
      </c>
      <c r="I23394" s="313" t="s">
        <v>6806</v>
      </c>
    </row>
    <row r="23395" spans="6:9" x14ac:dyDescent="0.2">
      <c r="F23395" s="310" t="s">
        <v>28456</v>
      </c>
      <c r="G23395" s="311">
        <v>55357</v>
      </c>
      <c r="H23395" s="312" t="s">
        <v>2907</v>
      </c>
      <c r="I23395" s="313" t="s">
        <v>6806</v>
      </c>
    </row>
    <row r="23396" spans="6:9" x14ac:dyDescent="0.2">
      <c r="F23396" s="310" t="s">
        <v>28457</v>
      </c>
      <c r="G23396" s="311">
        <v>55358</v>
      </c>
      <c r="H23396" s="312" t="s">
        <v>2907</v>
      </c>
      <c r="I23396" s="313" t="s">
        <v>6806</v>
      </c>
    </row>
    <row r="23397" spans="6:9" x14ac:dyDescent="0.2">
      <c r="F23397" s="310" t="s">
        <v>28458</v>
      </c>
      <c r="G23397" s="311">
        <v>55359</v>
      </c>
      <c r="H23397" s="312" t="s">
        <v>2907</v>
      </c>
      <c r="I23397" s="313" t="s">
        <v>6806</v>
      </c>
    </row>
    <row r="23398" spans="6:9" x14ac:dyDescent="0.2">
      <c r="F23398" s="310" t="s">
        <v>28459</v>
      </c>
      <c r="G23398" s="311">
        <v>55360</v>
      </c>
      <c r="H23398" s="312" t="s">
        <v>2907</v>
      </c>
      <c r="I23398" s="313" t="s">
        <v>6806</v>
      </c>
    </row>
    <row r="23399" spans="6:9" x14ac:dyDescent="0.2">
      <c r="F23399" s="310" t="s">
        <v>28460</v>
      </c>
      <c r="G23399" s="311">
        <v>55361</v>
      </c>
      <c r="H23399" s="312" t="s">
        <v>2907</v>
      </c>
      <c r="I23399" s="313" t="s">
        <v>6806</v>
      </c>
    </row>
    <row r="23400" spans="6:9" x14ac:dyDescent="0.2">
      <c r="F23400" s="310" t="s">
        <v>28461</v>
      </c>
      <c r="G23400" s="311">
        <v>55362</v>
      </c>
      <c r="H23400" s="312" t="s">
        <v>2907</v>
      </c>
      <c r="I23400" s="313" t="s">
        <v>6806</v>
      </c>
    </row>
    <row r="23401" spans="6:9" x14ac:dyDescent="0.2">
      <c r="F23401" s="310" t="s">
        <v>28462</v>
      </c>
      <c r="G23401" s="311">
        <v>55363</v>
      </c>
      <c r="H23401" s="312" t="s">
        <v>2907</v>
      </c>
      <c r="I23401" s="313" t="s">
        <v>6806</v>
      </c>
    </row>
    <row r="23402" spans="6:9" x14ac:dyDescent="0.2">
      <c r="F23402" s="310" t="s">
        <v>28463</v>
      </c>
      <c r="G23402" s="311">
        <v>55364</v>
      </c>
      <c r="H23402" s="312" t="s">
        <v>2907</v>
      </c>
      <c r="I23402" s="313" t="s">
        <v>6806</v>
      </c>
    </row>
    <row r="23403" spans="6:9" x14ac:dyDescent="0.2">
      <c r="F23403" s="310" t="s">
        <v>28464</v>
      </c>
      <c r="G23403" s="311">
        <v>55365</v>
      </c>
      <c r="H23403" s="312" t="s">
        <v>2907</v>
      </c>
      <c r="I23403" s="313" t="s">
        <v>6806</v>
      </c>
    </row>
    <row r="23404" spans="6:9" x14ac:dyDescent="0.2">
      <c r="F23404" s="310" t="s">
        <v>28465</v>
      </c>
      <c r="G23404" s="311">
        <v>55366</v>
      </c>
      <c r="H23404" s="312" t="s">
        <v>2907</v>
      </c>
      <c r="I23404" s="313" t="s">
        <v>6806</v>
      </c>
    </row>
    <row r="23405" spans="6:9" x14ac:dyDescent="0.2">
      <c r="F23405" s="310" t="s">
        <v>28466</v>
      </c>
      <c r="G23405" s="311">
        <v>55367</v>
      </c>
      <c r="H23405" s="312" t="s">
        <v>2907</v>
      </c>
      <c r="I23405" s="313" t="s">
        <v>6806</v>
      </c>
    </row>
    <row r="23406" spans="6:9" x14ac:dyDescent="0.2">
      <c r="F23406" s="310" t="s">
        <v>28467</v>
      </c>
      <c r="G23406" s="311">
        <v>55368</v>
      </c>
      <c r="H23406" s="312" t="s">
        <v>2907</v>
      </c>
      <c r="I23406" s="313" t="s">
        <v>6806</v>
      </c>
    </row>
    <row r="23407" spans="6:9" x14ac:dyDescent="0.2">
      <c r="F23407" s="310" t="s">
        <v>28468</v>
      </c>
      <c r="G23407" s="311">
        <v>55369</v>
      </c>
      <c r="H23407" s="312" t="s">
        <v>2907</v>
      </c>
      <c r="I23407" s="313" t="s">
        <v>6806</v>
      </c>
    </row>
    <row r="23408" spans="6:9" x14ac:dyDescent="0.2">
      <c r="F23408" s="310" t="s">
        <v>28469</v>
      </c>
      <c r="G23408" s="311">
        <v>55370</v>
      </c>
      <c r="H23408" s="312" t="s">
        <v>2907</v>
      </c>
      <c r="I23408" s="313" t="s">
        <v>6806</v>
      </c>
    </row>
    <row r="23409" spans="6:9" x14ac:dyDescent="0.2">
      <c r="F23409" s="310" t="s">
        <v>28470</v>
      </c>
      <c r="G23409" s="311">
        <v>55371</v>
      </c>
      <c r="H23409" s="312" t="s">
        <v>2907</v>
      </c>
      <c r="I23409" s="313" t="s">
        <v>6806</v>
      </c>
    </row>
    <row r="23410" spans="6:9" x14ac:dyDescent="0.2">
      <c r="F23410" s="310" t="s">
        <v>28471</v>
      </c>
      <c r="G23410" s="311">
        <v>55372</v>
      </c>
      <c r="H23410" s="312" t="s">
        <v>2907</v>
      </c>
      <c r="I23410" s="313" t="s">
        <v>6806</v>
      </c>
    </row>
    <row r="23411" spans="6:9" x14ac:dyDescent="0.2">
      <c r="F23411" s="310" t="s">
        <v>28472</v>
      </c>
      <c r="G23411" s="311">
        <v>55373</v>
      </c>
      <c r="H23411" s="312" t="s">
        <v>2907</v>
      </c>
      <c r="I23411" s="313" t="s">
        <v>6806</v>
      </c>
    </row>
    <row r="23412" spans="6:9" x14ac:dyDescent="0.2">
      <c r="F23412" s="310" t="s">
        <v>28473</v>
      </c>
      <c r="G23412" s="311">
        <v>55374</v>
      </c>
      <c r="H23412" s="312" t="s">
        <v>2907</v>
      </c>
      <c r="I23412" s="313" t="s">
        <v>6806</v>
      </c>
    </row>
    <row r="23413" spans="6:9" x14ac:dyDescent="0.2">
      <c r="F23413" s="310" t="s">
        <v>28474</v>
      </c>
      <c r="G23413" s="311">
        <v>55375</v>
      </c>
      <c r="H23413" s="312" t="s">
        <v>2907</v>
      </c>
      <c r="I23413" s="313" t="s">
        <v>6806</v>
      </c>
    </row>
    <row r="23414" spans="6:9" x14ac:dyDescent="0.2">
      <c r="F23414" s="310" t="s">
        <v>28475</v>
      </c>
      <c r="G23414" s="311">
        <v>55376</v>
      </c>
      <c r="H23414" s="312" t="s">
        <v>2907</v>
      </c>
      <c r="I23414" s="313" t="s">
        <v>6806</v>
      </c>
    </row>
    <row r="23415" spans="6:9" x14ac:dyDescent="0.2">
      <c r="F23415" s="310" t="s">
        <v>28476</v>
      </c>
      <c r="G23415" s="311">
        <v>55377</v>
      </c>
      <c r="H23415" s="312" t="s">
        <v>2907</v>
      </c>
      <c r="I23415" s="313" t="s">
        <v>6806</v>
      </c>
    </row>
    <row r="23416" spans="6:9" x14ac:dyDescent="0.2">
      <c r="F23416" s="310" t="s">
        <v>28477</v>
      </c>
      <c r="G23416" s="311">
        <v>55378</v>
      </c>
      <c r="H23416" s="312" t="s">
        <v>2907</v>
      </c>
      <c r="I23416" s="313" t="s">
        <v>6806</v>
      </c>
    </row>
    <row r="23417" spans="6:9" x14ac:dyDescent="0.2">
      <c r="F23417" s="310" t="s">
        <v>28478</v>
      </c>
      <c r="G23417" s="311">
        <v>55379</v>
      </c>
      <c r="H23417" s="312" t="s">
        <v>2907</v>
      </c>
      <c r="I23417" s="313" t="s">
        <v>6806</v>
      </c>
    </row>
    <row r="23418" spans="6:9" x14ac:dyDescent="0.2">
      <c r="F23418" s="310" t="s">
        <v>28479</v>
      </c>
      <c r="G23418" s="311">
        <v>55380</v>
      </c>
      <c r="H23418" s="312" t="s">
        <v>2907</v>
      </c>
      <c r="I23418" s="313" t="s">
        <v>6806</v>
      </c>
    </row>
    <row r="23419" spans="6:9" x14ac:dyDescent="0.2">
      <c r="F23419" s="310" t="s">
        <v>28480</v>
      </c>
      <c r="G23419" s="311">
        <v>55381</v>
      </c>
      <c r="H23419" s="312" t="s">
        <v>2907</v>
      </c>
      <c r="I23419" s="313" t="s">
        <v>6806</v>
      </c>
    </row>
    <row r="23420" spans="6:9" x14ac:dyDescent="0.2">
      <c r="F23420" s="310" t="s">
        <v>28481</v>
      </c>
      <c r="G23420" s="311">
        <v>55382</v>
      </c>
      <c r="H23420" s="312" t="s">
        <v>2907</v>
      </c>
      <c r="I23420" s="313" t="s">
        <v>6806</v>
      </c>
    </row>
    <row r="23421" spans="6:9" x14ac:dyDescent="0.2">
      <c r="F23421" s="310" t="s">
        <v>28482</v>
      </c>
      <c r="G23421" s="311">
        <v>55383</v>
      </c>
      <c r="H23421" s="312" t="s">
        <v>2907</v>
      </c>
      <c r="I23421" s="313" t="s">
        <v>6806</v>
      </c>
    </row>
    <row r="23422" spans="6:9" x14ac:dyDescent="0.2">
      <c r="F23422" s="310" t="s">
        <v>28483</v>
      </c>
      <c r="G23422" s="311">
        <v>55384</v>
      </c>
      <c r="H23422" s="312" t="s">
        <v>2907</v>
      </c>
      <c r="I23422" s="313" t="s">
        <v>6806</v>
      </c>
    </row>
    <row r="23423" spans="6:9" x14ac:dyDescent="0.2">
      <c r="F23423" s="310" t="s">
        <v>28484</v>
      </c>
      <c r="G23423" s="311">
        <v>55385</v>
      </c>
      <c r="H23423" s="312" t="s">
        <v>2907</v>
      </c>
      <c r="I23423" s="313" t="s">
        <v>6806</v>
      </c>
    </row>
    <row r="23424" spans="6:9" x14ac:dyDescent="0.2">
      <c r="F23424" s="310" t="s">
        <v>28485</v>
      </c>
      <c r="G23424" s="311">
        <v>55386</v>
      </c>
      <c r="H23424" s="312" t="s">
        <v>2907</v>
      </c>
      <c r="I23424" s="313" t="s">
        <v>6806</v>
      </c>
    </row>
    <row r="23425" spans="6:9" x14ac:dyDescent="0.2">
      <c r="F23425" s="310" t="s">
        <v>28486</v>
      </c>
      <c r="G23425" s="311">
        <v>55387</v>
      </c>
      <c r="H23425" s="312" t="s">
        <v>2907</v>
      </c>
      <c r="I23425" s="313" t="s">
        <v>6806</v>
      </c>
    </row>
    <row r="23426" spans="6:9" x14ac:dyDescent="0.2">
      <c r="F23426" s="310" t="s">
        <v>28487</v>
      </c>
      <c r="G23426" s="311">
        <v>55388</v>
      </c>
      <c r="H23426" s="312" t="s">
        <v>2907</v>
      </c>
      <c r="I23426" s="313" t="s">
        <v>6806</v>
      </c>
    </row>
    <row r="23427" spans="6:9" x14ac:dyDescent="0.2">
      <c r="F23427" s="310" t="s">
        <v>28488</v>
      </c>
      <c r="G23427" s="311">
        <v>55389</v>
      </c>
      <c r="H23427" s="312" t="s">
        <v>2907</v>
      </c>
      <c r="I23427" s="313" t="s">
        <v>6806</v>
      </c>
    </row>
    <row r="23428" spans="6:9" x14ac:dyDescent="0.2">
      <c r="F23428" s="310" t="s">
        <v>28489</v>
      </c>
      <c r="G23428" s="311">
        <v>55390</v>
      </c>
      <c r="H23428" s="312" t="s">
        <v>2907</v>
      </c>
      <c r="I23428" s="313" t="s">
        <v>6806</v>
      </c>
    </row>
    <row r="23429" spans="6:9" x14ac:dyDescent="0.2">
      <c r="F23429" s="310" t="s">
        <v>28490</v>
      </c>
      <c r="G23429" s="311">
        <v>55391</v>
      </c>
      <c r="H23429" s="312" t="s">
        <v>2907</v>
      </c>
      <c r="I23429" s="313" t="s">
        <v>6806</v>
      </c>
    </row>
    <row r="23430" spans="6:9" x14ac:dyDescent="0.2">
      <c r="F23430" s="310" t="s">
        <v>28491</v>
      </c>
      <c r="G23430" s="311">
        <v>55392</v>
      </c>
      <c r="H23430" s="312" t="s">
        <v>2907</v>
      </c>
      <c r="I23430" s="313" t="s">
        <v>6806</v>
      </c>
    </row>
    <row r="23431" spans="6:9" x14ac:dyDescent="0.2">
      <c r="F23431" s="310" t="s">
        <v>28492</v>
      </c>
      <c r="G23431" s="311">
        <v>55393</v>
      </c>
      <c r="H23431" s="312" t="s">
        <v>2907</v>
      </c>
      <c r="I23431" s="313" t="s">
        <v>6806</v>
      </c>
    </row>
    <row r="23432" spans="6:9" x14ac:dyDescent="0.2">
      <c r="F23432" s="310" t="s">
        <v>28493</v>
      </c>
      <c r="G23432" s="311">
        <v>55394</v>
      </c>
      <c r="H23432" s="312" t="s">
        <v>2907</v>
      </c>
      <c r="I23432" s="313" t="s">
        <v>6806</v>
      </c>
    </row>
    <row r="23433" spans="6:9" x14ac:dyDescent="0.2">
      <c r="F23433" s="310" t="s">
        <v>28494</v>
      </c>
      <c r="G23433" s="311">
        <v>55395</v>
      </c>
      <c r="H23433" s="312" t="s">
        <v>2907</v>
      </c>
      <c r="I23433" s="313" t="s">
        <v>6806</v>
      </c>
    </row>
    <row r="23434" spans="6:9" x14ac:dyDescent="0.2">
      <c r="F23434" s="310" t="s">
        <v>28495</v>
      </c>
      <c r="G23434" s="311">
        <v>55396</v>
      </c>
      <c r="H23434" s="312" t="s">
        <v>2907</v>
      </c>
      <c r="I23434" s="313" t="s">
        <v>6806</v>
      </c>
    </row>
    <row r="23435" spans="6:9" x14ac:dyDescent="0.2">
      <c r="F23435" s="310" t="s">
        <v>28496</v>
      </c>
      <c r="G23435" s="311">
        <v>55397</v>
      </c>
      <c r="H23435" s="312" t="s">
        <v>2907</v>
      </c>
      <c r="I23435" s="313" t="s">
        <v>6806</v>
      </c>
    </row>
    <row r="23436" spans="6:9" x14ac:dyDescent="0.2">
      <c r="F23436" s="310" t="s">
        <v>28497</v>
      </c>
      <c r="G23436" s="311">
        <v>55398</v>
      </c>
      <c r="H23436" s="312" t="s">
        <v>2907</v>
      </c>
      <c r="I23436" s="313" t="s">
        <v>6806</v>
      </c>
    </row>
    <row r="23437" spans="6:9" x14ac:dyDescent="0.2">
      <c r="F23437" s="310" t="s">
        <v>28498</v>
      </c>
      <c r="G23437" s="311">
        <v>55399</v>
      </c>
      <c r="H23437" s="312" t="s">
        <v>2907</v>
      </c>
      <c r="I23437" s="313" t="s">
        <v>6806</v>
      </c>
    </row>
    <row r="23438" spans="6:9" x14ac:dyDescent="0.2">
      <c r="F23438" s="310" t="s">
        <v>28499</v>
      </c>
      <c r="G23438" s="311">
        <v>55401</v>
      </c>
      <c r="H23438" s="312" t="s">
        <v>2907</v>
      </c>
      <c r="I23438" s="313" t="s">
        <v>6806</v>
      </c>
    </row>
    <row r="23439" spans="6:9" x14ac:dyDescent="0.2">
      <c r="F23439" s="310" t="s">
        <v>28500</v>
      </c>
      <c r="G23439" s="311">
        <v>55402</v>
      </c>
      <c r="H23439" s="312" t="s">
        <v>2907</v>
      </c>
      <c r="I23439" s="313" t="s">
        <v>6806</v>
      </c>
    </row>
    <row r="23440" spans="6:9" x14ac:dyDescent="0.2">
      <c r="F23440" s="310" t="s">
        <v>28501</v>
      </c>
      <c r="G23440" s="311">
        <v>55403</v>
      </c>
      <c r="H23440" s="312" t="s">
        <v>2907</v>
      </c>
      <c r="I23440" s="313" t="s">
        <v>6806</v>
      </c>
    </row>
    <row r="23441" spans="6:9" x14ac:dyDescent="0.2">
      <c r="F23441" s="310" t="s">
        <v>28502</v>
      </c>
      <c r="G23441" s="311">
        <v>55404</v>
      </c>
      <c r="H23441" s="312" t="s">
        <v>2907</v>
      </c>
      <c r="I23441" s="313" t="s">
        <v>6806</v>
      </c>
    </row>
    <row r="23442" spans="6:9" x14ac:dyDescent="0.2">
      <c r="F23442" s="310" t="s">
        <v>28503</v>
      </c>
      <c r="G23442" s="311">
        <v>55405</v>
      </c>
      <c r="H23442" s="312" t="s">
        <v>2907</v>
      </c>
      <c r="I23442" s="313" t="s">
        <v>6806</v>
      </c>
    </row>
    <row r="23443" spans="6:9" x14ac:dyDescent="0.2">
      <c r="F23443" s="310" t="s">
        <v>28504</v>
      </c>
      <c r="G23443" s="311">
        <v>55406</v>
      </c>
      <c r="H23443" s="312" t="s">
        <v>2907</v>
      </c>
      <c r="I23443" s="313" t="s">
        <v>6806</v>
      </c>
    </row>
    <row r="23444" spans="6:9" x14ac:dyDescent="0.2">
      <c r="F23444" s="310" t="s">
        <v>28505</v>
      </c>
      <c r="G23444" s="311">
        <v>55407</v>
      </c>
      <c r="H23444" s="312" t="s">
        <v>2907</v>
      </c>
      <c r="I23444" s="313" t="s">
        <v>6806</v>
      </c>
    </row>
    <row r="23445" spans="6:9" x14ac:dyDescent="0.2">
      <c r="F23445" s="310" t="s">
        <v>28506</v>
      </c>
      <c r="G23445" s="311">
        <v>55408</v>
      </c>
      <c r="H23445" s="312" t="s">
        <v>2907</v>
      </c>
      <c r="I23445" s="313" t="s">
        <v>6806</v>
      </c>
    </row>
    <row r="23446" spans="6:9" x14ac:dyDescent="0.2">
      <c r="F23446" s="310" t="s">
        <v>28507</v>
      </c>
      <c r="G23446" s="311">
        <v>55409</v>
      </c>
      <c r="H23446" s="312" t="s">
        <v>2907</v>
      </c>
      <c r="I23446" s="313" t="s">
        <v>6806</v>
      </c>
    </row>
    <row r="23447" spans="6:9" x14ac:dyDescent="0.2">
      <c r="F23447" s="310" t="s">
        <v>28508</v>
      </c>
      <c r="G23447" s="311">
        <v>55410</v>
      </c>
      <c r="H23447" s="312" t="s">
        <v>2907</v>
      </c>
      <c r="I23447" s="313" t="s">
        <v>6806</v>
      </c>
    </row>
    <row r="23448" spans="6:9" x14ac:dyDescent="0.2">
      <c r="F23448" s="310" t="s">
        <v>28509</v>
      </c>
      <c r="G23448" s="311">
        <v>55411</v>
      </c>
      <c r="H23448" s="312" t="s">
        <v>2907</v>
      </c>
      <c r="I23448" s="313" t="s">
        <v>6806</v>
      </c>
    </row>
    <row r="23449" spans="6:9" x14ac:dyDescent="0.2">
      <c r="F23449" s="310" t="s">
        <v>28510</v>
      </c>
      <c r="G23449" s="311">
        <v>55412</v>
      </c>
      <c r="H23449" s="312" t="s">
        <v>2907</v>
      </c>
      <c r="I23449" s="313" t="s">
        <v>6806</v>
      </c>
    </row>
    <row r="23450" spans="6:9" x14ac:dyDescent="0.2">
      <c r="F23450" s="310" t="s">
        <v>28511</v>
      </c>
      <c r="G23450" s="311">
        <v>55413</v>
      </c>
      <c r="H23450" s="312" t="s">
        <v>2907</v>
      </c>
      <c r="I23450" s="313" t="s">
        <v>6806</v>
      </c>
    </row>
    <row r="23451" spans="6:9" x14ac:dyDescent="0.2">
      <c r="F23451" s="310" t="s">
        <v>28512</v>
      </c>
      <c r="G23451" s="311">
        <v>55414</v>
      </c>
      <c r="H23451" s="312" t="s">
        <v>2907</v>
      </c>
      <c r="I23451" s="313" t="s">
        <v>6806</v>
      </c>
    </row>
    <row r="23452" spans="6:9" x14ac:dyDescent="0.2">
      <c r="F23452" s="310" t="s">
        <v>28513</v>
      </c>
      <c r="G23452" s="311">
        <v>55415</v>
      </c>
      <c r="H23452" s="312" t="s">
        <v>2907</v>
      </c>
      <c r="I23452" s="313" t="s">
        <v>6806</v>
      </c>
    </row>
    <row r="23453" spans="6:9" x14ac:dyDescent="0.2">
      <c r="F23453" s="310" t="s">
        <v>28514</v>
      </c>
      <c r="G23453" s="311">
        <v>55416</v>
      </c>
      <c r="H23453" s="312" t="s">
        <v>2907</v>
      </c>
      <c r="I23453" s="313" t="s">
        <v>6806</v>
      </c>
    </row>
    <row r="23454" spans="6:9" x14ac:dyDescent="0.2">
      <c r="F23454" s="310" t="s">
        <v>28515</v>
      </c>
      <c r="G23454" s="311">
        <v>55417</v>
      </c>
      <c r="H23454" s="312" t="s">
        <v>2907</v>
      </c>
      <c r="I23454" s="313" t="s">
        <v>6806</v>
      </c>
    </row>
    <row r="23455" spans="6:9" x14ac:dyDescent="0.2">
      <c r="F23455" s="310" t="s">
        <v>28516</v>
      </c>
      <c r="G23455" s="311">
        <v>55418</v>
      </c>
      <c r="H23455" s="312" t="s">
        <v>2907</v>
      </c>
      <c r="I23455" s="313" t="s">
        <v>6806</v>
      </c>
    </row>
    <row r="23456" spans="6:9" x14ac:dyDescent="0.2">
      <c r="F23456" s="310" t="s">
        <v>28517</v>
      </c>
      <c r="G23456" s="311">
        <v>55419</v>
      </c>
      <c r="H23456" s="312" t="s">
        <v>2907</v>
      </c>
      <c r="I23456" s="313" t="s">
        <v>6806</v>
      </c>
    </row>
    <row r="23457" spans="6:9" x14ac:dyDescent="0.2">
      <c r="F23457" s="310" t="s">
        <v>28518</v>
      </c>
      <c r="G23457" s="311">
        <v>55420</v>
      </c>
      <c r="H23457" s="312" t="s">
        <v>2907</v>
      </c>
      <c r="I23457" s="313" t="s">
        <v>6806</v>
      </c>
    </row>
    <row r="23458" spans="6:9" x14ac:dyDescent="0.2">
      <c r="F23458" s="310" t="s">
        <v>28519</v>
      </c>
      <c r="G23458" s="311">
        <v>55421</v>
      </c>
      <c r="H23458" s="312" t="s">
        <v>2907</v>
      </c>
      <c r="I23458" s="313" t="s">
        <v>6806</v>
      </c>
    </row>
    <row r="23459" spans="6:9" x14ac:dyDescent="0.2">
      <c r="F23459" s="310" t="s">
        <v>28520</v>
      </c>
      <c r="G23459" s="311">
        <v>55422</v>
      </c>
      <c r="H23459" s="312" t="s">
        <v>2907</v>
      </c>
      <c r="I23459" s="313" t="s">
        <v>6806</v>
      </c>
    </row>
    <row r="23460" spans="6:9" x14ac:dyDescent="0.2">
      <c r="F23460" s="310" t="s">
        <v>28521</v>
      </c>
      <c r="G23460" s="311">
        <v>55423</v>
      </c>
      <c r="H23460" s="312" t="s">
        <v>2907</v>
      </c>
      <c r="I23460" s="313" t="s">
        <v>6806</v>
      </c>
    </row>
    <row r="23461" spans="6:9" x14ac:dyDescent="0.2">
      <c r="F23461" s="310" t="s">
        <v>28522</v>
      </c>
      <c r="G23461" s="311">
        <v>55424</v>
      </c>
      <c r="H23461" s="312" t="s">
        <v>2907</v>
      </c>
      <c r="I23461" s="313" t="s">
        <v>6806</v>
      </c>
    </row>
    <row r="23462" spans="6:9" x14ac:dyDescent="0.2">
      <c r="F23462" s="310" t="s">
        <v>28523</v>
      </c>
      <c r="G23462" s="311">
        <v>55425</v>
      </c>
      <c r="H23462" s="312" t="s">
        <v>2907</v>
      </c>
      <c r="I23462" s="313" t="s">
        <v>6806</v>
      </c>
    </row>
    <row r="23463" spans="6:9" x14ac:dyDescent="0.2">
      <c r="F23463" s="310" t="s">
        <v>28524</v>
      </c>
      <c r="G23463" s="311">
        <v>55426</v>
      </c>
      <c r="H23463" s="312" t="s">
        <v>2907</v>
      </c>
      <c r="I23463" s="313" t="s">
        <v>6806</v>
      </c>
    </row>
    <row r="23464" spans="6:9" x14ac:dyDescent="0.2">
      <c r="F23464" s="310" t="s">
        <v>28525</v>
      </c>
      <c r="G23464" s="311">
        <v>55427</v>
      </c>
      <c r="H23464" s="312" t="s">
        <v>2907</v>
      </c>
      <c r="I23464" s="313" t="s">
        <v>6806</v>
      </c>
    </row>
    <row r="23465" spans="6:9" x14ac:dyDescent="0.2">
      <c r="F23465" s="310" t="s">
        <v>28526</v>
      </c>
      <c r="G23465" s="311">
        <v>55428</v>
      </c>
      <c r="H23465" s="312" t="s">
        <v>2907</v>
      </c>
      <c r="I23465" s="313" t="s">
        <v>6806</v>
      </c>
    </row>
    <row r="23466" spans="6:9" x14ac:dyDescent="0.2">
      <c r="F23466" s="310" t="s">
        <v>28527</v>
      </c>
      <c r="G23466" s="311">
        <v>55429</v>
      </c>
      <c r="H23466" s="312" t="s">
        <v>2907</v>
      </c>
      <c r="I23466" s="313" t="s">
        <v>6806</v>
      </c>
    </row>
    <row r="23467" spans="6:9" x14ac:dyDescent="0.2">
      <c r="F23467" s="310" t="s">
        <v>28528</v>
      </c>
      <c r="G23467" s="311">
        <v>55430</v>
      </c>
      <c r="H23467" s="312" t="s">
        <v>2907</v>
      </c>
      <c r="I23467" s="313" t="s">
        <v>6806</v>
      </c>
    </row>
    <row r="23468" spans="6:9" x14ac:dyDescent="0.2">
      <c r="F23468" s="310" t="s">
        <v>28529</v>
      </c>
      <c r="G23468" s="311">
        <v>55431</v>
      </c>
      <c r="H23468" s="312" t="s">
        <v>2907</v>
      </c>
      <c r="I23468" s="313" t="s">
        <v>6806</v>
      </c>
    </row>
    <row r="23469" spans="6:9" x14ac:dyDescent="0.2">
      <c r="F23469" s="310" t="s">
        <v>28530</v>
      </c>
      <c r="G23469" s="311">
        <v>55432</v>
      </c>
      <c r="H23469" s="312" t="s">
        <v>2907</v>
      </c>
      <c r="I23469" s="313" t="s">
        <v>6806</v>
      </c>
    </row>
    <row r="23470" spans="6:9" x14ac:dyDescent="0.2">
      <c r="F23470" s="310" t="s">
        <v>28531</v>
      </c>
      <c r="G23470" s="311">
        <v>55433</v>
      </c>
      <c r="H23470" s="312" t="s">
        <v>2907</v>
      </c>
      <c r="I23470" s="313" t="s">
        <v>6806</v>
      </c>
    </row>
    <row r="23471" spans="6:9" x14ac:dyDescent="0.2">
      <c r="F23471" s="310" t="s">
        <v>28532</v>
      </c>
      <c r="G23471" s="311">
        <v>55434</v>
      </c>
      <c r="H23471" s="312" t="s">
        <v>2907</v>
      </c>
      <c r="I23471" s="313" t="s">
        <v>6806</v>
      </c>
    </row>
    <row r="23472" spans="6:9" x14ac:dyDescent="0.2">
      <c r="F23472" s="310" t="s">
        <v>28533</v>
      </c>
      <c r="G23472" s="311">
        <v>55435</v>
      </c>
      <c r="H23472" s="312" t="s">
        <v>2907</v>
      </c>
      <c r="I23472" s="313" t="s">
        <v>6806</v>
      </c>
    </row>
    <row r="23473" spans="6:9" x14ac:dyDescent="0.2">
      <c r="F23473" s="310" t="s">
        <v>28534</v>
      </c>
      <c r="G23473" s="311">
        <v>55436</v>
      </c>
      <c r="H23473" s="312" t="s">
        <v>2907</v>
      </c>
      <c r="I23473" s="313" t="s">
        <v>6806</v>
      </c>
    </row>
    <row r="23474" spans="6:9" x14ac:dyDescent="0.2">
      <c r="F23474" s="310" t="s">
        <v>28535</v>
      </c>
      <c r="G23474" s="311">
        <v>55437</v>
      </c>
      <c r="H23474" s="312" t="s">
        <v>2907</v>
      </c>
      <c r="I23474" s="313" t="s">
        <v>6806</v>
      </c>
    </row>
    <row r="23475" spans="6:9" x14ac:dyDescent="0.2">
      <c r="F23475" s="310" t="s">
        <v>28536</v>
      </c>
      <c r="G23475" s="311">
        <v>55438</v>
      </c>
      <c r="H23475" s="312" t="s">
        <v>2907</v>
      </c>
      <c r="I23475" s="313" t="s">
        <v>6806</v>
      </c>
    </row>
    <row r="23476" spans="6:9" x14ac:dyDescent="0.2">
      <c r="F23476" s="310" t="s">
        <v>28537</v>
      </c>
      <c r="G23476" s="311">
        <v>55439</v>
      </c>
      <c r="H23476" s="312" t="s">
        <v>2907</v>
      </c>
      <c r="I23476" s="313" t="s">
        <v>6806</v>
      </c>
    </row>
    <row r="23477" spans="6:9" x14ac:dyDescent="0.2">
      <c r="F23477" s="310" t="s">
        <v>28538</v>
      </c>
      <c r="G23477" s="311">
        <v>55440</v>
      </c>
      <c r="H23477" s="312" t="s">
        <v>2907</v>
      </c>
      <c r="I23477" s="313" t="s">
        <v>6806</v>
      </c>
    </row>
    <row r="23478" spans="6:9" x14ac:dyDescent="0.2">
      <c r="F23478" s="310" t="s">
        <v>28539</v>
      </c>
      <c r="G23478" s="311">
        <v>55441</v>
      </c>
      <c r="H23478" s="312" t="s">
        <v>2907</v>
      </c>
      <c r="I23478" s="313" t="s">
        <v>6806</v>
      </c>
    </row>
    <row r="23479" spans="6:9" x14ac:dyDescent="0.2">
      <c r="F23479" s="310" t="s">
        <v>28540</v>
      </c>
      <c r="G23479" s="311">
        <v>55442</v>
      </c>
      <c r="H23479" s="312" t="s">
        <v>2907</v>
      </c>
      <c r="I23479" s="313" t="s">
        <v>6806</v>
      </c>
    </row>
    <row r="23480" spans="6:9" x14ac:dyDescent="0.2">
      <c r="F23480" s="310" t="s">
        <v>28541</v>
      </c>
      <c r="G23480" s="311">
        <v>55443</v>
      </c>
      <c r="H23480" s="312" t="s">
        <v>2907</v>
      </c>
      <c r="I23480" s="313" t="s">
        <v>6806</v>
      </c>
    </row>
    <row r="23481" spans="6:9" x14ac:dyDescent="0.2">
      <c r="F23481" s="310" t="s">
        <v>28542</v>
      </c>
      <c r="G23481" s="311">
        <v>55444</v>
      </c>
      <c r="H23481" s="312" t="s">
        <v>2907</v>
      </c>
      <c r="I23481" s="313" t="s">
        <v>6806</v>
      </c>
    </row>
    <row r="23482" spans="6:9" x14ac:dyDescent="0.2">
      <c r="F23482" s="310" t="s">
        <v>28543</v>
      </c>
      <c r="G23482" s="311">
        <v>55445</v>
      </c>
      <c r="H23482" s="312" t="s">
        <v>2907</v>
      </c>
      <c r="I23482" s="313" t="s">
        <v>6806</v>
      </c>
    </row>
    <row r="23483" spans="6:9" x14ac:dyDescent="0.2">
      <c r="F23483" s="310" t="s">
        <v>28544</v>
      </c>
      <c r="G23483" s="311">
        <v>55446</v>
      </c>
      <c r="H23483" s="312" t="s">
        <v>2907</v>
      </c>
      <c r="I23483" s="313" t="s">
        <v>6806</v>
      </c>
    </row>
    <row r="23484" spans="6:9" x14ac:dyDescent="0.2">
      <c r="F23484" s="310" t="s">
        <v>28545</v>
      </c>
      <c r="G23484" s="311">
        <v>55447</v>
      </c>
      <c r="H23484" s="312" t="s">
        <v>2907</v>
      </c>
      <c r="I23484" s="313" t="s">
        <v>6806</v>
      </c>
    </row>
    <row r="23485" spans="6:9" x14ac:dyDescent="0.2">
      <c r="F23485" s="310" t="s">
        <v>28546</v>
      </c>
      <c r="G23485" s="311">
        <v>55448</v>
      </c>
      <c r="H23485" s="312" t="s">
        <v>2907</v>
      </c>
      <c r="I23485" s="313" t="s">
        <v>6806</v>
      </c>
    </row>
    <row r="23486" spans="6:9" x14ac:dyDescent="0.2">
      <c r="F23486" s="310" t="s">
        <v>28547</v>
      </c>
      <c r="G23486" s="311">
        <v>55449</v>
      </c>
      <c r="H23486" s="312" t="s">
        <v>2907</v>
      </c>
      <c r="I23486" s="313" t="s">
        <v>6806</v>
      </c>
    </row>
    <row r="23487" spans="6:9" x14ac:dyDescent="0.2">
      <c r="F23487" s="310" t="s">
        <v>28548</v>
      </c>
      <c r="G23487" s="311">
        <v>55450</v>
      </c>
      <c r="H23487" s="312" t="s">
        <v>2907</v>
      </c>
      <c r="I23487" s="313" t="s">
        <v>6806</v>
      </c>
    </row>
    <row r="23488" spans="6:9" x14ac:dyDescent="0.2">
      <c r="F23488" s="310" t="s">
        <v>28549</v>
      </c>
      <c r="G23488" s="311">
        <v>55454</v>
      </c>
      <c r="H23488" s="312" t="s">
        <v>2907</v>
      </c>
      <c r="I23488" s="313" t="s">
        <v>6806</v>
      </c>
    </row>
    <row r="23489" spans="6:9" x14ac:dyDescent="0.2">
      <c r="F23489" s="310" t="s">
        <v>28550</v>
      </c>
      <c r="G23489" s="311">
        <v>55455</v>
      </c>
      <c r="H23489" s="312" t="s">
        <v>2907</v>
      </c>
      <c r="I23489" s="313" t="s">
        <v>6806</v>
      </c>
    </row>
    <row r="23490" spans="6:9" x14ac:dyDescent="0.2">
      <c r="F23490" s="310" t="s">
        <v>28551</v>
      </c>
      <c r="G23490" s="311">
        <v>55458</v>
      </c>
      <c r="H23490" s="312" t="s">
        <v>2907</v>
      </c>
      <c r="I23490" s="313" t="s">
        <v>6806</v>
      </c>
    </row>
    <row r="23491" spans="6:9" x14ac:dyDescent="0.2">
      <c r="F23491" s="310" t="s">
        <v>28552</v>
      </c>
      <c r="G23491" s="311">
        <v>55459</v>
      </c>
      <c r="H23491" s="312" t="s">
        <v>2907</v>
      </c>
      <c r="I23491" s="313" t="s">
        <v>6806</v>
      </c>
    </row>
    <row r="23492" spans="6:9" x14ac:dyDescent="0.2">
      <c r="F23492" s="310" t="s">
        <v>28553</v>
      </c>
      <c r="G23492" s="311">
        <v>55460</v>
      </c>
      <c r="H23492" s="312" t="s">
        <v>2907</v>
      </c>
      <c r="I23492" s="313" t="s">
        <v>6806</v>
      </c>
    </row>
    <row r="23493" spans="6:9" x14ac:dyDescent="0.2">
      <c r="F23493" s="310" t="s">
        <v>28554</v>
      </c>
      <c r="G23493" s="311">
        <v>55467</v>
      </c>
      <c r="H23493" s="312" t="s">
        <v>2907</v>
      </c>
      <c r="I23493" s="313" t="s">
        <v>6806</v>
      </c>
    </row>
    <row r="23494" spans="6:9" x14ac:dyDescent="0.2">
      <c r="F23494" s="310" t="s">
        <v>28555</v>
      </c>
      <c r="G23494" s="311">
        <v>55470</v>
      </c>
      <c r="H23494" s="312" t="s">
        <v>2907</v>
      </c>
      <c r="I23494" s="313" t="s">
        <v>6806</v>
      </c>
    </row>
    <row r="23495" spans="6:9" x14ac:dyDescent="0.2">
      <c r="F23495" s="310" t="s">
        <v>28556</v>
      </c>
      <c r="G23495" s="311">
        <v>55472</v>
      </c>
      <c r="H23495" s="312" t="s">
        <v>2907</v>
      </c>
      <c r="I23495" s="313" t="s">
        <v>6806</v>
      </c>
    </row>
    <row r="23496" spans="6:9" x14ac:dyDescent="0.2">
      <c r="F23496" s="310" t="s">
        <v>28557</v>
      </c>
      <c r="G23496" s="311">
        <v>55473</v>
      </c>
      <c r="H23496" s="312" t="s">
        <v>2907</v>
      </c>
      <c r="I23496" s="313" t="s">
        <v>6806</v>
      </c>
    </row>
    <row r="23497" spans="6:9" x14ac:dyDescent="0.2">
      <c r="F23497" s="310" t="s">
        <v>28558</v>
      </c>
      <c r="G23497" s="311">
        <v>55474</v>
      </c>
      <c r="H23497" s="312" t="s">
        <v>2907</v>
      </c>
      <c r="I23497" s="313" t="s">
        <v>6806</v>
      </c>
    </row>
    <row r="23498" spans="6:9" x14ac:dyDescent="0.2">
      <c r="F23498" s="310" t="s">
        <v>28559</v>
      </c>
      <c r="G23498" s="311">
        <v>55478</v>
      </c>
      <c r="H23498" s="312" t="s">
        <v>2907</v>
      </c>
      <c r="I23498" s="313" t="s">
        <v>6806</v>
      </c>
    </row>
    <row r="23499" spans="6:9" x14ac:dyDescent="0.2">
      <c r="F23499" s="310" t="s">
        <v>28560</v>
      </c>
      <c r="G23499" s="311">
        <v>55479</v>
      </c>
      <c r="H23499" s="312" t="s">
        <v>2907</v>
      </c>
      <c r="I23499" s="313" t="s">
        <v>6806</v>
      </c>
    </row>
    <row r="23500" spans="6:9" x14ac:dyDescent="0.2">
      <c r="F23500" s="310" t="s">
        <v>28561</v>
      </c>
      <c r="G23500" s="311">
        <v>55480</v>
      </c>
      <c r="H23500" s="312" t="s">
        <v>2907</v>
      </c>
      <c r="I23500" s="313" t="s">
        <v>6806</v>
      </c>
    </row>
    <row r="23501" spans="6:9" x14ac:dyDescent="0.2">
      <c r="F23501" s="310" t="s">
        <v>28562</v>
      </c>
      <c r="G23501" s="311">
        <v>55483</v>
      </c>
      <c r="H23501" s="312" t="s">
        <v>2907</v>
      </c>
      <c r="I23501" s="313" t="s">
        <v>6806</v>
      </c>
    </row>
    <row r="23502" spans="6:9" x14ac:dyDescent="0.2">
      <c r="F23502" s="310" t="s">
        <v>28563</v>
      </c>
      <c r="G23502" s="311">
        <v>55484</v>
      </c>
      <c r="H23502" s="312" t="s">
        <v>2907</v>
      </c>
      <c r="I23502" s="313" t="s">
        <v>6806</v>
      </c>
    </row>
    <row r="23503" spans="6:9" x14ac:dyDescent="0.2">
      <c r="F23503" s="310" t="s">
        <v>28564</v>
      </c>
      <c r="G23503" s="311">
        <v>55485</v>
      </c>
      <c r="H23503" s="312" t="s">
        <v>2907</v>
      </c>
      <c r="I23503" s="313" t="s">
        <v>6806</v>
      </c>
    </row>
    <row r="23504" spans="6:9" x14ac:dyDescent="0.2">
      <c r="F23504" s="310" t="s">
        <v>28565</v>
      </c>
      <c r="G23504" s="311">
        <v>55486</v>
      </c>
      <c r="H23504" s="312" t="s">
        <v>2907</v>
      </c>
      <c r="I23504" s="313" t="s">
        <v>6806</v>
      </c>
    </row>
    <row r="23505" spans="6:9" x14ac:dyDescent="0.2">
      <c r="F23505" s="310" t="s">
        <v>28566</v>
      </c>
      <c r="G23505" s="311">
        <v>55487</v>
      </c>
      <c r="H23505" s="312" t="s">
        <v>2907</v>
      </c>
      <c r="I23505" s="313" t="s">
        <v>6806</v>
      </c>
    </row>
    <row r="23506" spans="6:9" x14ac:dyDescent="0.2">
      <c r="F23506" s="310" t="s">
        <v>28567</v>
      </c>
      <c r="G23506" s="311">
        <v>55488</v>
      </c>
      <c r="H23506" s="312" t="s">
        <v>2907</v>
      </c>
      <c r="I23506" s="313" t="s">
        <v>6806</v>
      </c>
    </row>
    <row r="23507" spans="6:9" x14ac:dyDescent="0.2">
      <c r="F23507" s="310" t="s">
        <v>28568</v>
      </c>
      <c r="G23507" s="311">
        <v>55550</v>
      </c>
      <c r="H23507" s="312" t="s">
        <v>2907</v>
      </c>
      <c r="I23507" s="313" t="s">
        <v>6806</v>
      </c>
    </row>
    <row r="23508" spans="6:9" x14ac:dyDescent="0.2">
      <c r="F23508" s="310" t="s">
        <v>28569</v>
      </c>
      <c r="G23508" s="311">
        <v>55551</v>
      </c>
      <c r="H23508" s="312" t="s">
        <v>2907</v>
      </c>
      <c r="I23508" s="313" t="s">
        <v>6806</v>
      </c>
    </row>
    <row r="23509" spans="6:9" x14ac:dyDescent="0.2">
      <c r="F23509" s="310" t="s">
        <v>28570</v>
      </c>
      <c r="G23509" s="311">
        <v>55552</v>
      </c>
      <c r="H23509" s="312" t="s">
        <v>2907</v>
      </c>
      <c r="I23509" s="313" t="s">
        <v>6806</v>
      </c>
    </row>
    <row r="23510" spans="6:9" x14ac:dyDescent="0.2">
      <c r="F23510" s="310" t="s">
        <v>28571</v>
      </c>
      <c r="G23510" s="311">
        <v>55553</v>
      </c>
      <c r="H23510" s="312" t="s">
        <v>2907</v>
      </c>
      <c r="I23510" s="313" t="s">
        <v>6806</v>
      </c>
    </row>
    <row r="23511" spans="6:9" x14ac:dyDescent="0.2">
      <c r="F23511" s="310" t="s">
        <v>28572</v>
      </c>
      <c r="G23511" s="311">
        <v>55554</v>
      </c>
      <c r="H23511" s="312" t="s">
        <v>2907</v>
      </c>
      <c r="I23511" s="313" t="s">
        <v>6806</v>
      </c>
    </row>
    <row r="23512" spans="6:9" x14ac:dyDescent="0.2">
      <c r="F23512" s="310" t="s">
        <v>28573</v>
      </c>
      <c r="G23512" s="311">
        <v>55555</v>
      </c>
      <c r="H23512" s="312" t="s">
        <v>2907</v>
      </c>
      <c r="I23512" s="313" t="s">
        <v>6806</v>
      </c>
    </row>
    <row r="23513" spans="6:9" x14ac:dyDescent="0.2">
      <c r="F23513" s="310" t="s">
        <v>28574</v>
      </c>
      <c r="G23513" s="311">
        <v>55556</v>
      </c>
      <c r="H23513" s="312" t="s">
        <v>2907</v>
      </c>
      <c r="I23513" s="313" t="s">
        <v>6806</v>
      </c>
    </row>
    <row r="23514" spans="6:9" x14ac:dyDescent="0.2">
      <c r="F23514" s="310" t="s">
        <v>28575</v>
      </c>
      <c r="G23514" s="311">
        <v>55557</v>
      </c>
      <c r="H23514" s="312" t="s">
        <v>2907</v>
      </c>
      <c r="I23514" s="313" t="s">
        <v>6806</v>
      </c>
    </row>
    <row r="23515" spans="6:9" x14ac:dyDescent="0.2">
      <c r="F23515" s="310" t="s">
        <v>28576</v>
      </c>
      <c r="G23515" s="311">
        <v>55558</v>
      </c>
      <c r="H23515" s="312" t="s">
        <v>2907</v>
      </c>
      <c r="I23515" s="313" t="s">
        <v>6806</v>
      </c>
    </row>
    <row r="23516" spans="6:9" x14ac:dyDescent="0.2">
      <c r="F23516" s="310" t="s">
        <v>28577</v>
      </c>
      <c r="G23516" s="311">
        <v>55559</v>
      </c>
      <c r="H23516" s="312" t="s">
        <v>2907</v>
      </c>
      <c r="I23516" s="313" t="s">
        <v>6806</v>
      </c>
    </row>
    <row r="23517" spans="6:9" x14ac:dyDescent="0.2">
      <c r="F23517" s="310" t="s">
        <v>28578</v>
      </c>
      <c r="G23517" s="311">
        <v>55560</v>
      </c>
      <c r="H23517" s="312" t="s">
        <v>2907</v>
      </c>
      <c r="I23517" s="313" t="s">
        <v>6806</v>
      </c>
    </row>
    <row r="23518" spans="6:9" x14ac:dyDescent="0.2">
      <c r="F23518" s="322" t="s">
        <v>28579</v>
      </c>
      <c r="G23518" s="316">
        <v>55561</v>
      </c>
      <c r="H23518" s="323" t="s">
        <v>2907</v>
      </c>
      <c r="I23518" s="313" t="s">
        <v>6806</v>
      </c>
    </row>
    <row r="23519" spans="6:9" x14ac:dyDescent="0.2">
      <c r="F23519" s="310" t="s">
        <v>28580</v>
      </c>
      <c r="G23519" s="311">
        <v>55562</v>
      </c>
      <c r="H23519" s="312" t="s">
        <v>2907</v>
      </c>
      <c r="I23519" s="313" t="s">
        <v>6806</v>
      </c>
    </row>
    <row r="23520" spans="6:9" x14ac:dyDescent="0.2">
      <c r="F23520" s="322" t="s">
        <v>28581</v>
      </c>
      <c r="G23520" s="316">
        <v>55563</v>
      </c>
      <c r="H23520" s="323" t="s">
        <v>2907</v>
      </c>
      <c r="I23520" s="313" t="s">
        <v>6806</v>
      </c>
    </row>
    <row r="23521" spans="6:9" x14ac:dyDescent="0.2">
      <c r="F23521" s="310" t="s">
        <v>28582</v>
      </c>
      <c r="G23521" s="311">
        <v>55564</v>
      </c>
      <c r="H23521" s="312" t="s">
        <v>2907</v>
      </c>
      <c r="I23521" s="313" t="s">
        <v>6806</v>
      </c>
    </row>
    <row r="23522" spans="6:9" x14ac:dyDescent="0.2">
      <c r="F23522" s="310" t="s">
        <v>28583</v>
      </c>
      <c r="G23522" s="311">
        <v>55565</v>
      </c>
      <c r="H23522" s="312" t="s">
        <v>2907</v>
      </c>
      <c r="I23522" s="313" t="s">
        <v>6806</v>
      </c>
    </row>
    <row r="23523" spans="6:9" x14ac:dyDescent="0.2">
      <c r="F23523" s="310" t="s">
        <v>28584</v>
      </c>
      <c r="G23523" s="311">
        <v>55566</v>
      </c>
      <c r="H23523" s="312" t="s">
        <v>2907</v>
      </c>
      <c r="I23523" s="313" t="s">
        <v>6806</v>
      </c>
    </row>
    <row r="23524" spans="6:9" x14ac:dyDescent="0.2">
      <c r="F23524" s="310" t="s">
        <v>28585</v>
      </c>
      <c r="G23524" s="311">
        <v>55567</v>
      </c>
      <c r="H23524" s="312" t="s">
        <v>2907</v>
      </c>
      <c r="I23524" s="313" t="s">
        <v>6806</v>
      </c>
    </row>
    <row r="23525" spans="6:9" x14ac:dyDescent="0.2">
      <c r="F23525" s="310" t="s">
        <v>28586</v>
      </c>
      <c r="G23525" s="311">
        <v>55568</v>
      </c>
      <c r="H23525" s="312" t="s">
        <v>2907</v>
      </c>
      <c r="I23525" s="313" t="s">
        <v>6806</v>
      </c>
    </row>
    <row r="23526" spans="6:9" x14ac:dyDescent="0.2">
      <c r="F23526" s="310" t="s">
        <v>28587</v>
      </c>
      <c r="G23526" s="311">
        <v>55569</v>
      </c>
      <c r="H23526" s="312" t="s">
        <v>2907</v>
      </c>
      <c r="I23526" s="313" t="s">
        <v>6806</v>
      </c>
    </row>
    <row r="23527" spans="6:9" x14ac:dyDescent="0.2">
      <c r="F23527" s="310" t="s">
        <v>28588</v>
      </c>
      <c r="G23527" s="311">
        <v>55570</v>
      </c>
      <c r="H23527" s="312" t="s">
        <v>2907</v>
      </c>
      <c r="I23527" s="313" t="s">
        <v>6806</v>
      </c>
    </row>
    <row r="23528" spans="6:9" x14ac:dyDescent="0.2">
      <c r="F23528" s="310" t="s">
        <v>28589</v>
      </c>
      <c r="G23528" s="311">
        <v>55571</v>
      </c>
      <c r="H23528" s="312" t="s">
        <v>2907</v>
      </c>
      <c r="I23528" s="313" t="s">
        <v>6806</v>
      </c>
    </row>
    <row r="23529" spans="6:9" x14ac:dyDescent="0.2">
      <c r="F23529" s="310" t="s">
        <v>28590</v>
      </c>
      <c r="G23529" s="311">
        <v>55572</v>
      </c>
      <c r="H23529" s="312" t="s">
        <v>2907</v>
      </c>
      <c r="I23529" s="313" t="s">
        <v>6806</v>
      </c>
    </row>
    <row r="23530" spans="6:9" x14ac:dyDescent="0.2">
      <c r="F23530" s="310" t="s">
        <v>28591</v>
      </c>
      <c r="G23530" s="311">
        <v>55573</v>
      </c>
      <c r="H23530" s="312" t="s">
        <v>2907</v>
      </c>
      <c r="I23530" s="313" t="s">
        <v>6806</v>
      </c>
    </row>
    <row r="23531" spans="6:9" x14ac:dyDescent="0.2">
      <c r="F23531" s="310" t="s">
        <v>28592</v>
      </c>
      <c r="G23531" s="311">
        <v>55574</v>
      </c>
      <c r="H23531" s="312" t="s">
        <v>2907</v>
      </c>
      <c r="I23531" s="313" t="s">
        <v>6806</v>
      </c>
    </row>
    <row r="23532" spans="6:9" x14ac:dyDescent="0.2">
      <c r="F23532" s="310" t="s">
        <v>28593</v>
      </c>
      <c r="G23532" s="311">
        <v>55575</v>
      </c>
      <c r="H23532" s="312" t="s">
        <v>2907</v>
      </c>
      <c r="I23532" s="313" t="s">
        <v>6806</v>
      </c>
    </row>
    <row r="23533" spans="6:9" x14ac:dyDescent="0.2">
      <c r="F23533" s="310" t="s">
        <v>28594</v>
      </c>
      <c r="G23533" s="311">
        <v>55576</v>
      </c>
      <c r="H23533" s="312" t="s">
        <v>2907</v>
      </c>
      <c r="I23533" s="313" t="s">
        <v>6806</v>
      </c>
    </row>
    <row r="23534" spans="6:9" x14ac:dyDescent="0.2">
      <c r="F23534" s="310" t="s">
        <v>28595</v>
      </c>
      <c r="G23534" s="311">
        <v>55577</v>
      </c>
      <c r="H23534" s="312" t="s">
        <v>2907</v>
      </c>
      <c r="I23534" s="313" t="s">
        <v>6806</v>
      </c>
    </row>
    <row r="23535" spans="6:9" x14ac:dyDescent="0.2">
      <c r="F23535" s="310" t="s">
        <v>28596</v>
      </c>
      <c r="G23535" s="311">
        <v>55578</v>
      </c>
      <c r="H23535" s="312" t="s">
        <v>2907</v>
      </c>
      <c r="I23535" s="313" t="s">
        <v>6806</v>
      </c>
    </row>
    <row r="23536" spans="6:9" x14ac:dyDescent="0.2">
      <c r="F23536" s="310" t="s">
        <v>28597</v>
      </c>
      <c r="G23536" s="311">
        <v>55579</v>
      </c>
      <c r="H23536" s="312" t="s">
        <v>2907</v>
      </c>
      <c r="I23536" s="313" t="s">
        <v>6806</v>
      </c>
    </row>
    <row r="23537" spans="6:9" x14ac:dyDescent="0.2">
      <c r="F23537" s="310" t="s">
        <v>28598</v>
      </c>
      <c r="G23537" s="311">
        <v>55580</v>
      </c>
      <c r="H23537" s="312" t="s">
        <v>2907</v>
      </c>
      <c r="I23537" s="313" t="s">
        <v>6806</v>
      </c>
    </row>
    <row r="23538" spans="6:9" x14ac:dyDescent="0.2">
      <c r="F23538" s="310" t="s">
        <v>28599</v>
      </c>
      <c r="G23538" s="311">
        <v>55581</v>
      </c>
      <c r="H23538" s="312" t="s">
        <v>2907</v>
      </c>
      <c r="I23538" s="313" t="s">
        <v>6806</v>
      </c>
    </row>
    <row r="23539" spans="6:9" x14ac:dyDescent="0.2">
      <c r="F23539" s="310" t="s">
        <v>28600</v>
      </c>
      <c r="G23539" s="311">
        <v>55582</v>
      </c>
      <c r="H23539" s="312" t="s">
        <v>2907</v>
      </c>
      <c r="I23539" s="313" t="s">
        <v>6806</v>
      </c>
    </row>
    <row r="23540" spans="6:9" x14ac:dyDescent="0.2">
      <c r="F23540" s="310" t="s">
        <v>28601</v>
      </c>
      <c r="G23540" s="311">
        <v>55583</v>
      </c>
      <c r="H23540" s="312" t="s">
        <v>2907</v>
      </c>
      <c r="I23540" s="313" t="s">
        <v>6806</v>
      </c>
    </row>
    <row r="23541" spans="6:9" x14ac:dyDescent="0.2">
      <c r="F23541" s="310" t="s">
        <v>28602</v>
      </c>
      <c r="G23541" s="311">
        <v>55584</v>
      </c>
      <c r="H23541" s="312" t="s">
        <v>2907</v>
      </c>
      <c r="I23541" s="313" t="s">
        <v>6806</v>
      </c>
    </row>
    <row r="23542" spans="6:9" x14ac:dyDescent="0.2">
      <c r="F23542" s="310" t="s">
        <v>28603</v>
      </c>
      <c r="G23542" s="311">
        <v>55585</v>
      </c>
      <c r="H23542" s="312" t="s">
        <v>2907</v>
      </c>
      <c r="I23542" s="313" t="s">
        <v>6806</v>
      </c>
    </row>
    <row r="23543" spans="6:9" x14ac:dyDescent="0.2">
      <c r="F23543" s="310" t="s">
        <v>28604</v>
      </c>
      <c r="G23543" s="311">
        <v>55586</v>
      </c>
      <c r="H23543" s="312" t="s">
        <v>2907</v>
      </c>
      <c r="I23543" s="313" t="s">
        <v>6806</v>
      </c>
    </row>
    <row r="23544" spans="6:9" x14ac:dyDescent="0.2">
      <c r="F23544" s="310" t="s">
        <v>28605</v>
      </c>
      <c r="G23544" s="311">
        <v>55587</v>
      </c>
      <c r="H23544" s="312" t="s">
        <v>2907</v>
      </c>
      <c r="I23544" s="313" t="s">
        <v>6806</v>
      </c>
    </row>
    <row r="23545" spans="6:9" x14ac:dyDescent="0.2">
      <c r="F23545" s="310" t="s">
        <v>28606</v>
      </c>
      <c r="G23545" s="311">
        <v>55588</v>
      </c>
      <c r="H23545" s="312" t="s">
        <v>2907</v>
      </c>
      <c r="I23545" s="313" t="s">
        <v>6806</v>
      </c>
    </row>
    <row r="23546" spans="6:9" x14ac:dyDescent="0.2">
      <c r="F23546" s="310" t="s">
        <v>28607</v>
      </c>
      <c r="G23546" s="311">
        <v>55589</v>
      </c>
      <c r="H23546" s="312" t="s">
        <v>2907</v>
      </c>
      <c r="I23546" s="313" t="s">
        <v>6806</v>
      </c>
    </row>
    <row r="23547" spans="6:9" x14ac:dyDescent="0.2">
      <c r="F23547" s="310" t="s">
        <v>28608</v>
      </c>
      <c r="G23547" s="311">
        <v>55590</v>
      </c>
      <c r="H23547" s="312" t="s">
        <v>2907</v>
      </c>
      <c r="I23547" s="313" t="s">
        <v>6806</v>
      </c>
    </row>
    <row r="23548" spans="6:9" x14ac:dyDescent="0.2">
      <c r="F23548" s="310" t="s">
        <v>28609</v>
      </c>
      <c r="G23548" s="311">
        <v>55591</v>
      </c>
      <c r="H23548" s="312" t="s">
        <v>2907</v>
      </c>
      <c r="I23548" s="313" t="s">
        <v>6806</v>
      </c>
    </row>
    <row r="23549" spans="6:9" x14ac:dyDescent="0.2">
      <c r="F23549" s="310" t="s">
        <v>28610</v>
      </c>
      <c r="G23549" s="311">
        <v>55592</v>
      </c>
      <c r="H23549" s="312" t="s">
        <v>2907</v>
      </c>
      <c r="I23549" s="313" t="s">
        <v>6806</v>
      </c>
    </row>
    <row r="23550" spans="6:9" x14ac:dyDescent="0.2">
      <c r="F23550" s="310" t="s">
        <v>28611</v>
      </c>
      <c r="G23550" s="311">
        <v>55593</v>
      </c>
      <c r="H23550" s="312" t="s">
        <v>2907</v>
      </c>
      <c r="I23550" s="313" t="s">
        <v>6806</v>
      </c>
    </row>
    <row r="23551" spans="6:9" x14ac:dyDescent="0.2">
      <c r="F23551" s="310" t="s">
        <v>28612</v>
      </c>
      <c r="G23551" s="311">
        <v>55594</v>
      </c>
      <c r="H23551" s="312" t="s">
        <v>2907</v>
      </c>
      <c r="I23551" s="313" t="s">
        <v>6806</v>
      </c>
    </row>
    <row r="23552" spans="6:9" x14ac:dyDescent="0.2">
      <c r="F23552" s="310" t="s">
        <v>28613</v>
      </c>
      <c r="G23552" s="311">
        <v>55595</v>
      </c>
      <c r="H23552" s="312" t="s">
        <v>2907</v>
      </c>
      <c r="I23552" s="313" t="s">
        <v>6806</v>
      </c>
    </row>
    <row r="23553" spans="6:9" x14ac:dyDescent="0.2">
      <c r="F23553" s="310" t="s">
        <v>28614</v>
      </c>
      <c r="G23553" s="311">
        <v>55596</v>
      </c>
      <c r="H23553" s="312" t="s">
        <v>2907</v>
      </c>
      <c r="I23553" s="313" t="s">
        <v>6806</v>
      </c>
    </row>
    <row r="23554" spans="6:9" x14ac:dyDescent="0.2">
      <c r="F23554" s="310" t="s">
        <v>28615</v>
      </c>
      <c r="G23554" s="311">
        <v>55597</v>
      </c>
      <c r="H23554" s="312" t="s">
        <v>2907</v>
      </c>
      <c r="I23554" s="313" t="s">
        <v>6806</v>
      </c>
    </row>
    <row r="23555" spans="6:9" x14ac:dyDescent="0.2">
      <c r="F23555" s="310" t="s">
        <v>28616</v>
      </c>
      <c r="G23555" s="311">
        <v>55598</v>
      </c>
      <c r="H23555" s="312" t="s">
        <v>2907</v>
      </c>
      <c r="I23555" s="313" t="s">
        <v>6806</v>
      </c>
    </row>
    <row r="23556" spans="6:9" x14ac:dyDescent="0.2">
      <c r="F23556" s="310" t="s">
        <v>28617</v>
      </c>
      <c r="G23556" s="311">
        <v>55599</v>
      </c>
      <c r="H23556" s="312" t="s">
        <v>2907</v>
      </c>
      <c r="I23556" s="313" t="s">
        <v>6806</v>
      </c>
    </row>
    <row r="23557" spans="6:9" x14ac:dyDescent="0.2">
      <c r="F23557" s="310" t="s">
        <v>28618</v>
      </c>
      <c r="G23557" s="311">
        <v>55601</v>
      </c>
      <c r="H23557" s="312" t="s">
        <v>2907</v>
      </c>
      <c r="I23557" s="313" t="s">
        <v>6806</v>
      </c>
    </row>
    <row r="23558" spans="6:9" x14ac:dyDescent="0.2">
      <c r="F23558" s="310" t="s">
        <v>28619</v>
      </c>
      <c r="G23558" s="311">
        <v>55602</v>
      </c>
      <c r="H23558" s="312" t="s">
        <v>2907</v>
      </c>
      <c r="I23558" s="313" t="s">
        <v>6806</v>
      </c>
    </row>
    <row r="23559" spans="6:9" x14ac:dyDescent="0.2">
      <c r="F23559" s="310" t="s">
        <v>28620</v>
      </c>
      <c r="G23559" s="311">
        <v>55603</v>
      </c>
      <c r="H23559" s="312" t="s">
        <v>2907</v>
      </c>
      <c r="I23559" s="313" t="s">
        <v>6806</v>
      </c>
    </row>
    <row r="23560" spans="6:9" x14ac:dyDescent="0.2">
      <c r="F23560" s="310" t="s">
        <v>28621</v>
      </c>
      <c r="G23560" s="311">
        <v>55604</v>
      </c>
      <c r="H23560" s="312" t="s">
        <v>2907</v>
      </c>
      <c r="I23560" s="313" t="s">
        <v>6806</v>
      </c>
    </row>
    <row r="23561" spans="6:9" x14ac:dyDescent="0.2">
      <c r="F23561" s="310" t="s">
        <v>28622</v>
      </c>
      <c r="G23561" s="311">
        <v>55605</v>
      </c>
      <c r="H23561" s="312" t="s">
        <v>2907</v>
      </c>
      <c r="I23561" s="313" t="s">
        <v>6806</v>
      </c>
    </row>
    <row r="23562" spans="6:9" x14ac:dyDescent="0.2">
      <c r="F23562" s="310" t="s">
        <v>28623</v>
      </c>
      <c r="G23562" s="311">
        <v>55606</v>
      </c>
      <c r="H23562" s="312" t="s">
        <v>2907</v>
      </c>
      <c r="I23562" s="313" t="s">
        <v>6806</v>
      </c>
    </row>
    <row r="23563" spans="6:9" x14ac:dyDescent="0.2">
      <c r="F23563" s="310" t="s">
        <v>28624</v>
      </c>
      <c r="G23563" s="311">
        <v>55607</v>
      </c>
      <c r="H23563" s="312" t="s">
        <v>2907</v>
      </c>
      <c r="I23563" s="313" t="s">
        <v>6806</v>
      </c>
    </row>
    <row r="23564" spans="6:9" x14ac:dyDescent="0.2">
      <c r="F23564" s="310" t="s">
        <v>28625</v>
      </c>
      <c r="G23564" s="311">
        <v>55609</v>
      </c>
      <c r="H23564" s="312" t="s">
        <v>2907</v>
      </c>
      <c r="I23564" s="313" t="s">
        <v>6806</v>
      </c>
    </row>
    <row r="23565" spans="6:9" x14ac:dyDescent="0.2">
      <c r="F23565" s="310" t="s">
        <v>28626</v>
      </c>
      <c r="G23565" s="311">
        <v>55612</v>
      </c>
      <c r="H23565" s="312" t="s">
        <v>2907</v>
      </c>
      <c r="I23565" s="313" t="s">
        <v>6806</v>
      </c>
    </row>
    <row r="23566" spans="6:9" x14ac:dyDescent="0.2">
      <c r="F23566" s="310" t="s">
        <v>28627</v>
      </c>
      <c r="G23566" s="311">
        <v>55613</v>
      </c>
      <c r="H23566" s="312" t="s">
        <v>2907</v>
      </c>
      <c r="I23566" s="313" t="s">
        <v>6806</v>
      </c>
    </row>
    <row r="23567" spans="6:9" x14ac:dyDescent="0.2">
      <c r="F23567" s="310" t="s">
        <v>28628</v>
      </c>
      <c r="G23567" s="311">
        <v>55614</v>
      </c>
      <c r="H23567" s="312" t="s">
        <v>2907</v>
      </c>
      <c r="I23567" s="313" t="s">
        <v>6806</v>
      </c>
    </row>
    <row r="23568" spans="6:9" x14ac:dyDescent="0.2">
      <c r="F23568" s="310" t="s">
        <v>28629</v>
      </c>
      <c r="G23568" s="311">
        <v>55615</v>
      </c>
      <c r="H23568" s="312" t="s">
        <v>2907</v>
      </c>
      <c r="I23568" s="313" t="s">
        <v>6806</v>
      </c>
    </row>
    <row r="23569" spans="6:9" x14ac:dyDescent="0.2">
      <c r="F23569" s="310" t="s">
        <v>28630</v>
      </c>
      <c r="G23569" s="311">
        <v>55616</v>
      </c>
      <c r="H23569" s="312" t="s">
        <v>2907</v>
      </c>
      <c r="I23569" s="313" t="s">
        <v>6806</v>
      </c>
    </row>
    <row r="23570" spans="6:9" x14ac:dyDescent="0.2">
      <c r="F23570" s="310" t="s">
        <v>28631</v>
      </c>
      <c r="G23570" s="311">
        <v>55701</v>
      </c>
      <c r="H23570" s="312" t="s">
        <v>2907</v>
      </c>
      <c r="I23570" s="313" t="s">
        <v>6806</v>
      </c>
    </row>
    <row r="23571" spans="6:9" x14ac:dyDescent="0.2">
      <c r="F23571" s="310" t="s">
        <v>28632</v>
      </c>
      <c r="G23571" s="311">
        <v>55702</v>
      </c>
      <c r="H23571" s="312" t="s">
        <v>2907</v>
      </c>
      <c r="I23571" s="313" t="s">
        <v>6806</v>
      </c>
    </row>
    <row r="23572" spans="6:9" x14ac:dyDescent="0.2">
      <c r="F23572" s="310" t="s">
        <v>28633</v>
      </c>
      <c r="G23572" s="311">
        <v>55703</v>
      </c>
      <c r="H23572" s="312" t="s">
        <v>2907</v>
      </c>
      <c r="I23572" s="313" t="s">
        <v>6806</v>
      </c>
    </row>
    <row r="23573" spans="6:9" x14ac:dyDescent="0.2">
      <c r="F23573" s="310" t="s">
        <v>28634</v>
      </c>
      <c r="G23573" s="311">
        <v>55704</v>
      </c>
      <c r="H23573" s="312" t="s">
        <v>2907</v>
      </c>
      <c r="I23573" s="313" t="s">
        <v>6806</v>
      </c>
    </row>
    <row r="23574" spans="6:9" x14ac:dyDescent="0.2">
      <c r="F23574" s="310" t="s">
        <v>28635</v>
      </c>
      <c r="G23574" s="311">
        <v>55705</v>
      </c>
      <c r="H23574" s="312" t="s">
        <v>2907</v>
      </c>
      <c r="I23574" s="313" t="s">
        <v>6806</v>
      </c>
    </row>
    <row r="23575" spans="6:9" x14ac:dyDescent="0.2">
      <c r="F23575" s="310" t="s">
        <v>28636</v>
      </c>
      <c r="G23575" s="311">
        <v>55706</v>
      </c>
      <c r="H23575" s="312" t="s">
        <v>2907</v>
      </c>
      <c r="I23575" s="313" t="s">
        <v>6806</v>
      </c>
    </row>
    <row r="23576" spans="6:9" x14ac:dyDescent="0.2">
      <c r="F23576" s="310" t="s">
        <v>28637</v>
      </c>
      <c r="G23576" s="311">
        <v>55707</v>
      </c>
      <c r="H23576" s="312" t="s">
        <v>2907</v>
      </c>
      <c r="I23576" s="313" t="s">
        <v>6806</v>
      </c>
    </row>
    <row r="23577" spans="6:9" x14ac:dyDescent="0.2">
      <c r="F23577" s="310" t="s">
        <v>28638</v>
      </c>
      <c r="G23577" s="311">
        <v>55708</v>
      </c>
      <c r="H23577" s="312" t="s">
        <v>2907</v>
      </c>
      <c r="I23577" s="313" t="s">
        <v>6806</v>
      </c>
    </row>
    <row r="23578" spans="6:9" x14ac:dyDescent="0.2">
      <c r="F23578" s="310" t="s">
        <v>28639</v>
      </c>
      <c r="G23578" s="311">
        <v>55709</v>
      </c>
      <c r="H23578" s="312" t="s">
        <v>2907</v>
      </c>
      <c r="I23578" s="313" t="s">
        <v>6806</v>
      </c>
    </row>
    <row r="23579" spans="6:9" x14ac:dyDescent="0.2">
      <c r="F23579" s="310" t="s">
        <v>28640</v>
      </c>
      <c r="G23579" s="311">
        <v>55710</v>
      </c>
      <c r="H23579" s="312" t="s">
        <v>2907</v>
      </c>
      <c r="I23579" s="313" t="s">
        <v>6806</v>
      </c>
    </row>
    <row r="23580" spans="6:9" x14ac:dyDescent="0.2">
      <c r="F23580" s="310" t="s">
        <v>28641</v>
      </c>
      <c r="G23580" s="311">
        <v>55711</v>
      </c>
      <c r="H23580" s="312" t="s">
        <v>2907</v>
      </c>
      <c r="I23580" s="313" t="s">
        <v>6806</v>
      </c>
    </row>
    <row r="23581" spans="6:9" x14ac:dyDescent="0.2">
      <c r="F23581" s="310" t="s">
        <v>28642</v>
      </c>
      <c r="G23581" s="311">
        <v>55712</v>
      </c>
      <c r="H23581" s="312" t="s">
        <v>2907</v>
      </c>
      <c r="I23581" s="313" t="s">
        <v>6806</v>
      </c>
    </row>
    <row r="23582" spans="6:9" x14ac:dyDescent="0.2">
      <c r="F23582" s="310" t="s">
        <v>28643</v>
      </c>
      <c r="G23582" s="311">
        <v>55713</v>
      </c>
      <c r="H23582" s="312" t="s">
        <v>2907</v>
      </c>
      <c r="I23582" s="313" t="s">
        <v>6806</v>
      </c>
    </row>
    <row r="23583" spans="6:9" x14ac:dyDescent="0.2">
      <c r="F23583" s="310" t="s">
        <v>28644</v>
      </c>
      <c r="G23583" s="311">
        <v>55716</v>
      </c>
      <c r="H23583" s="312" t="s">
        <v>2907</v>
      </c>
      <c r="I23583" s="313" t="s">
        <v>6806</v>
      </c>
    </row>
    <row r="23584" spans="6:9" x14ac:dyDescent="0.2">
      <c r="F23584" s="310" t="s">
        <v>28645</v>
      </c>
      <c r="G23584" s="311">
        <v>55717</v>
      </c>
      <c r="H23584" s="312" t="s">
        <v>2907</v>
      </c>
      <c r="I23584" s="313" t="s">
        <v>6806</v>
      </c>
    </row>
    <row r="23585" spans="6:9" x14ac:dyDescent="0.2">
      <c r="F23585" s="310" t="s">
        <v>28646</v>
      </c>
      <c r="G23585" s="311">
        <v>55718</v>
      </c>
      <c r="H23585" s="312" t="s">
        <v>2907</v>
      </c>
      <c r="I23585" s="313" t="s">
        <v>6806</v>
      </c>
    </row>
    <row r="23586" spans="6:9" x14ac:dyDescent="0.2">
      <c r="F23586" s="310" t="s">
        <v>28647</v>
      </c>
      <c r="G23586" s="311">
        <v>55719</v>
      </c>
      <c r="H23586" s="312" t="s">
        <v>2907</v>
      </c>
      <c r="I23586" s="313" t="s">
        <v>6806</v>
      </c>
    </row>
    <row r="23587" spans="6:9" x14ac:dyDescent="0.2">
      <c r="F23587" s="310" t="s">
        <v>28648</v>
      </c>
      <c r="G23587" s="311">
        <v>55720</v>
      </c>
      <c r="H23587" s="312" t="s">
        <v>2907</v>
      </c>
      <c r="I23587" s="313" t="s">
        <v>6806</v>
      </c>
    </row>
    <row r="23588" spans="6:9" x14ac:dyDescent="0.2">
      <c r="F23588" s="310" t="s">
        <v>28649</v>
      </c>
      <c r="G23588" s="311">
        <v>55721</v>
      </c>
      <c r="H23588" s="312" t="s">
        <v>2907</v>
      </c>
      <c r="I23588" s="313" t="s">
        <v>6806</v>
      </c>
    </row>
    <row r="23589" spans="6:9" x14ac:dyDescent="0.2">
      <c r="F23589" s="310" t="s">
        <v>28650</v>
      </c>
      <c r="G23589" s="311">
        <v>55722</v>
      </c>
      <c r="H23589" s="312" t="s">
        <v>2907</v>
      </c>
      <c r="I23589" s="313" t="s">
        <v>6806</v>
      </c>
    </row>
    <row r="23590" spans="6:9" x14ac:dyDescent="0.2">
      <c r="F23590" s="310" t="s">
        <v>28651</v>
      </c>
      <c r="G23590" s="311">
        <v>55723</v>
      </c>
      <c r="H23590" s="312" t="s">
        <v>2907</v>
      </c>
      <c r="I23590" s="313" t="s">
        <v>6806</v>
      </c>
    </row>
    <row r="23591" spans="6:9" x14ac:dyDescent="0.2">
      <c r="F23591" s="310" t="s">
        <v>28652</v>
      </c>
      <c r="G23591" s="311">
        <v>55724</v>
      </c>
      <c r="H23591" s="312" t="s">
        <v>2907</v>
      </c>
      <c r="I23591" s="313" t="s">
        <v>6806</v>
      </c>
    </row>
    <row r="23592" spans="6:9" x14ac:dyDescent="0.2">
      <c r="F23592" s="310" t="s">
        <v>28653</v>
      </c>
      <c r="G23592" s="311">
        <v>55725</v>
      </c>
      <c r="H23592" s="312" t="s">
        <v>2907</v>
      </c>
      <c r="I23592" s="313" t="s">
        <v>6806</v>
      </c>
    </row>
    <row r="23593" spans="6:9" x14ac:dyDescent="0.2">
      <c r="F23593" s="310" t="s">
        <v>28654</v>
      </c>
      <c r="G23593" s="311">
        <v>55726</v>
      </c>
      <c r="H23593" s="312" t="s">
        <v>2907</v>
      </c>
      <c r="I23593" s="313" t="s">
        <v>6806</v>
      </c>
    </row>
    <row r="23594" spans="6:9" x14ac:dyDescent="0.2">
      <c r="F23594" s="310" t="s">
        <v>28655</v>
      </c>
      <c r="G23594" s="311">
        <v>55730</v>
      </c>
      <c r="H23594" s="312" t="s">
        <v>2907</v>
      </c>
      <c r="I23594" s="313" t="s">
        <v>6806</v>
      </c>
    </row>
    <row r="23595" spans="6:9" x14ac:dyDescent="0.2">
      <c r="F23595" s="310" t="s">
        <v>28656</v>
      </c>
      <c r="G23595" s="311">
        <v>55731</v>
      </c>
      <c r="H23595" s="312" t="s">
        <v>2907</v>
      </c>
      <c r="I23595" s="313" t="s">
        <v>6806</v>
      </c>
    </row>
    <row r="23596" spans="6:9" x14ac:dyDescent="0.2">
      <c r="F23596" s="310" t="s">
        <v>28657</v>
      </c>
      <c r="G23596" s="311">
        <v>55732</v>
      </c>
      <c r="H23596" s="312" t="s">
        <v>2907</v>
      </c>
      <c r="I23596" s="313" t="s">
        <v>6806</v>
      </c>
    </row>
    <row r="23597" spans="6:9" x14ac:dyDescent="0.2">
      <c r="F23597" s="310" t="s">
        <v>28658</v>
      </c>
      <c r="G23597" s="311">
        <v>55733</v>
      </c>
      <c r="H23597" s="312" t="s">
        <v>2907</v>
      </c>
      <c r="I23597" s="313" t="s">
        <v>6806</v>
      </c>
    </row>
    <row r="23598" spans="6:9" x14ac:dyDescent="0.2">
      <c r="F23598" s="310" t="s">
        <v>28659</v>
      </c>
      <c r="G23598" s="311">
        <v>55734</v>
      </c>
      <c r="H23598" s="312" t="s">
        <v>2907</v>
      </c>
      <c r="I23598" s="313" t="s">
        <v>6806</v>
      </c>
    </row>
    <row r="23599" spans="6:9" x14ac:dyDescent="0.2">
      <c r="F23599" s="310" t="s">
        <v>28660</v>
      </c>
      <c r="G23599" s="311">
        <v>55735</v>
      </c>
      <c r="H23599" s="312" t="s">
        <v>2907</v>
      </c>
      <c r="I23599" s="313" t="s">
        <v>6806</v>
      </c>
    </row>
    <row r="23600" spans="6:9" x14ac:dyDescent="0.2">
      <c r="F23600" s="310" t="s">
        <v>28661</v>
      </c>
      <c r="G23600" s="311">
        <v>55736</v>
      </c>
      <c r="H23600" s="312" t="s">
        <v>2907</v>
      </c>
      <c r="I23600" s="313" t="s">
        <v>6806</v>
      </c>
    </row>
    <row r="23601" spans="6:9" x14ac:dyDescent="0.2">
      <c r="F23601" s="310" t="s">
        <v>28662</v>
      </c>
      <c r="G23601" s="311">
        <v>55738</v>
      </c>
      <c r="H23601" s="312" t="s">
        <v>2907</v>
      </c>
      <c r="I23601" s="313" t="s">
        <v>6806</v>
      </c>
    </row>
    <row r="23602" spans="6:9" x14ac:dyDescent="0.2">
      <c r="F23602" s="310" t="s">
        <v>28663</v>
      </c>
      <c r="G23602" s="311">
        <v>55741</v>
      </c>
      <c r="H23602" s="312" t="s">
        <v>2907</v>
      </c>
      <c r="I23602" s="313" t="s">
        <v>6806</v>
      </c>
    </row>
    <row r="23603" spans="6:9" x14ac:dyDescent="0.2">
      <c r="F23603" s="310" t="s">
        <v>28664</v>
      </c>
      <c r="G23603" s="311">
        <v>55742</v>
      </c>
      <c r="H23603" s="312" t="s">
        <v>2907</v>
      </c>
      <c r="I23603" s="313" t="s">
        <v>6806</v>
      </c>
    </row>
    <row r="23604" spans="6:9" x14ac:dyDescent="0.2">
      <c r="F23604" s="310" t="s">
        <v>28665</v>
      </c>
      <c r="G23604" s="311">
        <v>55744</v>
      </c>
      <c r="H23604" s="312" t="s">
        <v>2907</v>
      </c>
      <c r="I23604" s="313" t="s">
        <v>6806</v>
      </c>
    </row>
    <row r="23605" spans="6:9" x14ac:dyDescent="0.2">
      <c r="F23605" s="310" t="s">
        <v>28666</v>
      </c>
      <c r="G23605" s="311">
        <v>55745</v>
      </c>
      <c r="H23605" s="312" t="s">
        <v>2907</v>
      </c>
      <c r="I23605" s="313" t="s">
        <v>6806</v>
      </c>
    </row>
    <row r="23606" spans="6:9" x14ac:dyDescent="0.2">
      <c r="F23606" s="310" t="s">
        <v>28667</v>
      </c>
      <c r="G23606" s="311">
        <v>55746</v>
      </c>
      <c r="H23606" s="312" t="s">
        <v>2907</v>
      </c>
      <c r="I23606" s="313" t="s">
        <v>6806</v>
      </c>
    </row>
    <row r="23607" spans="6:9" x14ac:dyDescent="0.2">
      <c r="F23607" s="310" t="s">
        <v>28668</v>
      </c>
      <c r="G23607" s="311">
        <v>55747</v>
      </c>
      <c r="H23607" s="312" t="s">
        <v>2907</v>
      </c>
      <c r="I23607" s="313" t="s">
        <v>6806</v>
      </c>
    </row>
    <row r="23608" spans="6:9" x14ac:dyDescent="0.2">
      <c r="F23608" s="310" t="s">
        <v>28669</v>
      </c>
      <c r="G23608" s="311">
        <v>55748</v>
      </c>
      <c r="H23608" s="312" t="s">
        <v>2907</v>
      </c>
      <c r="I23608" s="313" t="s">
        <v>6806</v>
      </c>
    </row>
    <row r="23609" spans="6:9" x14ac:dyDescent="0.2">
      <c r="F23609" s="310" t="s">
        <v>28670</v>
      </c>
      <c r="G23609" s="311">
        <v>55749</v>
      </c>
      <c r="H23609" s="312" t="s">
        <v>2907</v>
      </c>
      <c r="I23609" s="313" t="s">
        <v>6806</v>
      </c>
    </row>
    <row r="23610" spans="6:9" x14ac:dyDescent="0.2">
      <c r="F23610" s="310" t="s">
        <v>28671</v>
      </c>
      <c r="G23610" s="311">
        <v>55750</v>
      </c>
      <c r="H23610" s="312" t="s">
        <v>2907</v>
      </c>
      <c r="I23610" s="313" t="s">
        <v>6806</v>
      </c>
    </row>
    <row r="23611" spans="6:9" x14ac:dyDescent="0.2">
      <c r="F23611" s="310" t="s">
        <v>28672</v>
      </c>
      <c r="G23611" s="311">
        <v>55751</v>
      </c>
      <c r="H23611" s="312" t="s">
        <v>2907</v>
      </c>
      <c r="I23611" s="313" t="s">
        <v>6806</v>
      </c>
    </row>
    <row r="23612" spans="6:9" x14ac:dyDescent="0.2">
      <c r="F23612" s="310" t="s">
        <v>28673</v>
      </c>
      <c r="G23612" s="311">
        <v>55752</v>
      </c>
      <c r="H23612" s="312" t="s">
        <v>2907</v>
      </c>
      <c r="I23612" s="313" t="s">
        <v>6806</v>
      </c>
    </row>
    <row r="23613" spans="6:9" x14ac:dyDescent="0.2">
      <c r="F23613" s="310" t="s">
        <v>28674</v>
      </c>
      <c r="G23613" s="311">
        <v>55753</v>
      </c>
      <c r="H23613" s="312" t="s">
        <v>2907</v>
      </c>
      <c r="I23613" s="313" t="s">
        <v>6806</v>
      </c>
    </row>
    <row r="23614" spans="6:9" x14ac:dyDescent="0.2">
      <c r="F23614" s="310" t="s">
        <v>28675</v>
      </c>
      <c r="G23614" s="311">
        <v>55756</v>
      </c>
      <c r="H23614" s="312" t="s">
        <v>2907</v>
      </c>
      <c r="I23614" s="313" t="s">
        <v>6806</v>
      </c>
    </row>
    <row r="23615" spans="6:9" x14ac:dyDescent="0.2">
      <c r="F23615" s="310" t="s">
        <v>28676</v>
      </c>
      <c r="G23615" s="311">
        <v>55757</v>
      </c>
      <c r="H23615" s="312" t="s">
        <v>2907</v>
      </c>
      <c r="I23615" s="313" t="s">
        <v>6806</v>
      </c>
    </row>
    <row r="23616" spans="6:9" x14ac:dyDescent="0.2">
      <c r="F23616" s="310" t="s">
        <v>28677</v>
      </c>
      <c r="G23616" s="311">
        <v>55758</v>
      </c>
      <c r="H23616" s="312" t="s">
        <v>2907</v>
      </c>
      <c r="I23616" s="313" t="s">
        <v>6806</v>
      </c>
    </row>
    <row r="23617" spans="6:9" x14ac:dyDescent="0.2">
      <c r="F23617" s="310" t="s">
        <v>28678</v>
      </c>
      <c r="G23617" s="311">
        <v>55760</v>
      </c>
      <c r="H23617" s="312" t="s">
        <v>2907</v>
      </c>
      <c r="I23617" s="313" t="s">
        <v>6806</v>
      </c>
    </row>
    <row r="23618" spans="6:9" x14ac:dyDescent="0.2">
      <c r="F23618" s="310" t="s">
        <v>28679</v>
      </c>
      <c r="G23618" s="311">
        <v>55763</v>
      </c>
      <c r="H23618" s="312" t="s">
        <v>2907</v>
      </c>
      <c r="I23618" s="313" t="s">
        <v>6806</v>
      </c>
    </row>
    <row r="23619" spans="6:9" x14ac:dyDescent="0.2">
      <c r="F23619" s="310" t="s">
        <v>28680</v>
      </c>
      <c r="G23619" s="311">
        <v>55764</v>
      </c>
      <c r="H23619" s="312" t="s">
        <v>2907</v>
      </c>
      <c r="I23619" s="313" t="s">
        <v>6806</v>
      </c>
    </row>
    <row r="23620" spans="6:9" x14ac:dyDescent="0.2">
      <c r="F23620" s="310" t="s">
        <v>28681</v>
      </c>
      <c r="G23620" s="311">
        <v>55765</v>
      </c>
      <c r="H23620" s="312" t="s">
        <v>2907</v>
      </c>
      <c r="I23620" s="313" t="s">
        <v>6806</v>
      </c>
    </row>
    <row r="23621" spans="6:9" x14ac:dyDescent="0.2">
      <c r="F23621" s="310" t="s">
        <v>28682</v>
      </c>
      <c r="G23621" s="311">
        <v>55766</v>
      </c>
      <c r="H23621" s="312" t="s">
        <v>2907</v>
      </c>
      <c r="I23621" s="313" t="s">
        <v>6806</v>
      </c>
    </row>
    <row r="23622" spans="6:9" x14ac:dyDescent="0.2">
      <c r="F23622" s="310" t="s">
        <v>28683</v>
      </c>
      <c r="G23622" s="311">
        <v>55767</v>
      </c>
      <c r="H23622" s="312" t="s">
        <v>2907</v>
      </c>
      <c r="I23622" s="313" t="s">
        <v>6806</v>
      </c>
    </row>
    <row r="23623" spans="6:9" x14ac:dyDescent="0.2">
      <c r="F23623" s="310" t="s">
        <v>28684</v>
      </c>
      <c r="G23623" s="311">
        <v>55768</v>
      </c>
      <c r="H23623" s="312" t="s">
        <v>2907</v>
      </c>
      <c r="I23623" s="313" t="s">
        <v>6806</v>
      </c>
    </row>
    <row r="23624" spans="6:9" x14ac:dyDescent="0.2">
      <c r="F23624" s="310" t="s">
        <v>28685</v>
      </c>
      <c r="G23624" s="311">
        <v>55769</v>
      </c>
      <c r="H23624" s="312" t="s">
        <v>2907</v>
      </c>
      <c r="I23624" s="313" t="s">
        <v>6806</v>
      </c>
    </row>
    <row r="23625" spans="6:9" x14ac:dyDescent="0.2">
      <c r="F23625" s="310" t="s">
        <v>28686</v>
      </c>
      <c r="G23625" s="311">
        <v>55771</v>
      </c>
      <c r="H23625" s="312" t="s">
        <v>2907</v>
      </c>
      <c r="I23625" s="313" t="s">
        <v>6806</v>
      </c>
    </row>
    <row r="23626" spans="6:9" x14ac:dyDescent="0.2">
      <c r="F23626" s="310" t="s">
        <v>28687</v>
      </c>
      <c r="G23626" s="311">
        <v>55772</v>
      </c>
      <c r="H23626" s="312" t="s">
        <v>2907</v>
      </c>
      <c r="I23626" s="313" t="s">
        <v>6806</v>
      </c>
    </row>
    <row r="23627" spans="6:9" x14ac:dyDescent="0.2">
      <c r="F23627" s="310" t="s">
        <v>28688</v>
      </c>
      <c r="G23627" s="311">
        <v>55775</v>
      </c>
      <c r="H23627" s="312" t="s">
        <v>2907</v>
      </c>
      <c r="I23627" s="313" t="s">
        <v>6806</v>
      </c>
    </row>
    <row r="23628" spans="6:9" x14ac:dyDescent="0.2">
      <c r="F23628" s="310" t="s">
        <v>28689</v>
      </c>
      <c r="G23628" s="311">
        <v>55777</v>
      </c>
      <c r="H23628" s="312" t="s">
        <v>2907</v>
      </c>
      <c r="I23628" s="313" t="s">
        <v>6806</v>
      </c>
    </row>
    <row r="23629" spans="6:9" x14ac:dyDescent="0.2">
      <c r="F23629" s="310" t="s">
        <v>28690</v>
      </c>
      <c r="G23629" s="311">
        <v>55779</v>
      </c>
      <c r="H23629" s="312" t="s">
        <v>2907</v>
      </c>
      <c r="I23629" s="313" t="s">
        <v>6806</v>
      </c>
    </row>
    <row r="23630" spans="6:9" x14ac:dyDescent="0.2">
      <c r="F23630" s="310" t="s">
        <v>28691</v>
      </c>
      <c r="G23630" s="311">
        <v>55780</v>
      </c>
      <c r="H23630" s="312" t="s">
        <v>2907</v>
      </c>
      <c r="I23630" s="313" t="s">
        <v>6806</v>
      </c>
    </row>
    <row r="23631" spans="6:9" x14ac:dyDescent="0.2">
      <c r="F23631" s="310" t="s">
        <v>28692</v>
      </c>
      <c r="G23631" s="311">
        <v>55781</v>
      </c>
      <c r="H23631" s="312" t="s">
        <v>2907</v>
      </c>
      <c r="I23631" s="313" t="s">
        <v>6806</v>
      </c>
    </row>
    <row r="23632" spans="6:9" x14ac:dyDescent="0.2">
      <c r="F23632" s="310" t="s">
        <v>28693</v>
      </c>
      <c r="G23632" s="311">
        <v>55782</v>
      </c>
      <c r="H23632" s="312" t="s">
        <v>2907</v>
      </c>
      <c r="I23632" s="313" t="s">
        <v>6806</v>
      </c>
    </row>
    <row r="23633" spans="6:9" x14ac:dyDescent="0.2">
      <c r="F23633" s="310" t="s">
        <v>28694</v>
      </c>
      <c r="G23633" s="311">
        <v>55783</v>
      </c>
      <c r="H23633" s="312" t="s">
        <v>2907</v>
      </c>
      <c r="I23633" s="313" t="s">
        <v>6806</v>
      </c>
    </row>
    <row r="23634" spans="6:9" x14ac:dyDescent="0.2">
      <c r="F23634" s="310" t="s">
        <v>28695</v>
      </c>
      <c r="G23634" s="311">
        <v>55784</v>
      </c>
      <c r="H23634" s="312" t="s">
        <v>2907</v>
      </c>
      <c r="I23634" s="313" t="s">
        <v>6806</v>
      </c>
    </row>
    <row r="23635" spans="6:9" x14ac:dyDescent="0.2">
      <c r="F23635" s="310" t="s">
        <v>28696</v>
      </c>
      <c r="G23635" s="311">
        <v>55785</v>
      </c>
      <c r="H23635" s="312" t="s">
        <v>2907</v>
      </c>
      <c r="I23635" s="313" t="s">
        <v>6806</v>
      </c>
    </row>
    <row r="23636" spans="6:9" x14ac:dyDescent="0.2">
      <c r="F23636" s="310" t="s">
        <v>28697</v>
      </c>
      <c r="G23636" s="311">
        <v>55786</v>
      </c>
      <c r="H23636" s="312" t="s">
        <v>2907</v>
      </c>
      <c r="I23636" s="313" t="s">
        <v>6806</v>
      </c>
    </row>
    <row r="23637" spans="6:9" x14ac:dyDescent="0.2">
      <c r="F23637" s="310" t="s">
        <v>28698</v>
      </c>
      <c r="G23637" s="311">
        <v>55787</v>
      </c>
      <c r="H23637" s="312" t="s">
        <v>2907</v>
      </c>
      <c r="I23637" s="313" t="s">
        <v>6806</v>
      </c>
    </row>
    <row r="23638" spans="6:9" x14ac:dyDescent="0.2">
      <c r="F23638" s="310" t="s">
        <v>28699</v>
      </c>
      <c r="G23638" s="311">
        <v>55790</v>
      </c>
      <c r="H23638" s="312" t="s">
        <v>2907</v>
      </c>
      <c r="I23638" s="313" t="s">
        <v>6806</v>
      </c>
    </row>
    <row r="23639" spans="6:9" x14ac:dyDescent="0.2">
      <c r="F23639" s="310" t="s">
        <v>28700</v>
      </c>
      <c r="G23639" s="311">
        <v>55791</v>
      </c>
      <c r="H23639" s="312" t="s">
        <v>2907</v>
      </c>
      <c r="I23639" s="313" t="s">
        <v>6806</v>
      </c>
    </row>
    <row r="23640" spans="6:9" x14ac:dyDescent="0.2">
      <c r="F23640" s="310" t="s">
        <v>28701</v>
      </c>
      <c r="G23640" s="311">
        <v>55792</v>
      </c>
      <c r="H23640" s="312" t="s">
        <v>2907</v>
      </c>
      <c r="I23640" s="313" t="s">
        <v>6806</v>
      </c>
    </row>
    <row r="23641" spans="6:9" x14ac:dyDescent="0.2">
      <c r="F23641" s="310" t="s">
        <v>28702</v>
      </c>
      <c r="G23641" s="311">
        <v>55793</v>
      </c>
      <c r="H23641" s="312" t="s">
        <v>2907</v>
      </c>
      <c r="I23641" s="313" t="s">
        <v>6806</v>
      </c>
    </row>
    <row r="23642" spans="6:9" x14ac:dyDescent="0.2">
      <c r="F23642" s="310" t="s">
        <v>28703</v>
      </c>
      <c r="G23642" s="311">
        <v>55795</v>
      </c>
      <c r="H23642" s="312" t="s">
        <v>2907</v>
      </c>
      <c r="I23642" s="313" t="s">
        <v>6806</v>
      </c>
    </row>
    <row r="23643" spans="6:9" x14ac:dyDescent="0.2">
      <c r="F23643" s="310" t="s">
        <v>28704</v>
      </c>
      <c r="G23643" s="311">
        <v>55796</v>
      </c>
      <c r="H23643" s="312" t="s">
        <v>2907</v>
      </c>
      <c r="I23643" s="313" t="s">
        <v>6806</v>
      </c>
    </row>
    <row r="23644" spans="6:9" x14ac:dyDescent="0.2">
      <c r="F23644" s="310" t="s">
        <v>28705</v>
      </c>
      <c r="G23644" s="311">
        <v>55797</v>
      </c>
      <c r="H23644" s="312" t="s">
        <v>2907</v>
      </c>
      <c r="I23644" s="313" t="s">
        <v>6806</v>
      </c>
    </row>
    <row r="23645" spans="6:9" x14ac:dyDescent="0.2">
      <c r="F23645" s="310" t="s">
        <v>28706</v>
      </c>
      <c r="G23645" s="311">
        <v>55798</v>
      </c>
      <c r="H23645" s="312" t="s">
        <v>2907</v>
      </c>
      <c r="I23645" s="313" t="s">
        <v>6806</v>
      </c>
    </row>
    <row r="23646" spans="6:9" x14ac:dyDescent="0.2">
      <c r="F23646" s="310" t="s">
        <v>28707</v>
      </c>
      <c r="G23646" s="311">
        <v>55801</v>
      </c>
      <c r="H23646" s="312" t="s">
        <v>2907</v>
      </c>
      <c r="I23646" s="313" t="s">
        <v>6806</v>
      </c>
    </row>
    <row r="23647" spans="6:9" x14ac:dyDescent="0.2">
      <c r="F23647" s="310" t="s">
        <v>28708</v>
      </c>
      <c r="G23647" s="311">
        <v>55802</v>
      </c>
      <c r="H23647" s="312" t="s">
        <v>2907</v>
      </c>
      <c r="I23647" s="313" t="s">
        <v>6806</v>
      </c>
    </row>
    <row r="23648" spans="6:9" x14ac:dyDescent="0.2">
      <c r="F23648" s="310" t="s">
        <v>28709</v>
      </c>
      <c r="G23648" s="311">
        <v>55803</v>
      </c>
      <c r="H23648" s="312" t="s">
        <v>2907</v>
      </c>
      <c r="I23648" s="313" t="s">
        <v>6806</v>
      </c>
    </row>
    <row r="23649" spans="6:9" x14ac:dyDescent="0.2">
      <c r="F23649" s="310" t="s">
        <v>28710</v>
      </c>
      <c r="G23649" s="311">
        <v>55804</v>
      </c>
      <c r="H23649" s="312" t="s">
        <v>2907</v>
      </c>
      <c r="I23649" s="313" t="s">
        <v>6806</v>
      </c>
    </row>
    <row r="23650" spans="6:9" x14ac:dyDescent="0.2">
      <c r="F23650" s="310" t="s">
        <v>28711</v>
      </c>
      <c r="G23650" s="311">
        <v>55805</v>
      </c>
      <c r="H23650" s="312" t="s">
        <v>2907</v>
      </c>
      <c r="I23650" s="313" t="s">
        <v>6806</v>
      </c>
    </row>
    <row r="23651" spans="6:9" x14ac:dyDescent="0.2">
      <c r="F23651" s="310" t="s">
        <v>28712</v>
      </c>
      <c r="G23651" s="311">
        <v>55806</v>
      </c>
      <c r="H23651" s="312" t="s">
        <v>2907</v>
      </c>
      <c r="I23651" s="313" t="s">
        <v>6806</v>
      </c>
    </row>
    <row r="23652" spans="6:9" x14ac:dyDescent="0.2">
      <c r="F23652" s="310" t="s">
        <v>28713</v>
      </c>
      <c r="G23652" s="311">
        <v>55807</v>
      </c>
      <c r="H23652" s="312" t="s">
        <v>2907</v>
      </c>
      <c r="I23652" s="313" t="s">
        <v>6806</v>
      </c>
    </row>
    <row r="23653" spans="6:9" x14ac:dyDescent="0.2">
      <c r="F23653" s="310" t="s">
        <v>28714</v>
      </c>
      <c r="G23653" s="311">
        <v>55808</v>
      </c>
      <c r="H23653" s="312" t="s">
        <v>2907</v>
      </c>
      <c r="I23653" s="313" t="s">
        <v>6806</v>
      </c>
    </row>
    <row r="23654" spans="6:9" x14ac:dyDescent="0.2">
      <c r="F23654" s="310" t="s">
        <v>28715</v>
      </c>
      <c r="G23654" s="311">
        <v>55810</v>
      </c>
      <c r="H23654" s="312" t="s">
        <v>2907</v>
      </c>
      <c r="I23654" s="313" t="s">
        <v>6806</v>
      </c>
    </row>
    <row r="23655" spans="6:9" x14ac:dyDescent="0.2">
      <c r="F23655" s="310" t="s">
        <v>28716</v>
      </c>
      <c r="G23655" s="311">
        <v>55811</v>
      </c>
      <c r="H23655" s="312" t="s">
        <v>2907</v>
      </c>
      <c r="I23655" s="313" t="s">
        <v>6806</v>
      </c>
    </row>
    <row r="23656" spans="6:9" x14ac:dyDescent="0.2">
      <c r="F23656" s="310" t="s">
        <v>28717</v>
      </c>
      <c r="G23656" s="311">
        <v>55812</v>
      </c>
      <c r="H23656" s="312" t="s">
        <v>2907</v>
      </c>
      <c r="I23656" s="313" t="s">
        <v>6806</v>
      </c>
    </row>
    <row r="23657" spans="6:9" x14ac:dyDescent="0.2">
      <c r="F23657" s="310" t="s">
        <v>28718</v>
      </c>
      <c r="G23657" s="311">
        <v>55814</v>
      </c>
      <c r="H23657" s="312" t="s">
        <v>2907</v>
      </c>
      <c r="I23657" s="313" t="s">
        <v>6806</v>
      </c>
    </row>
    <row r="23658" spans="6:9" x14ac:dyDescent="0.2">
      <c r="F23658" s="310" t="s">
        <v>28719</v>
      </c>
      <c r="G23658" s="311">
        <v>55815</v>
      </c>
      <c r="H23658" s="312" t="s">
        <v>2907</v>
      </c>
      <c r="I23658" s="313" t="s">
        <v>6806</v>
      </c>
    </row>
    <row r="23659" spans="6:9" x14ac:dyDescent="0.2">
      <c r="F23659" s="310" t="s">
        <v>28720</v>
      </c>
      <c r="G23659" s="311">
        <v>55816</v>
      </c>
      <c r="H23659" s="312" t="s">
        <v>2907</v>
      </c>
      <c r="I23659" s="313" t="s">
        <v>6806</v>
      </c>
    </row>
    <row r="23660" spans="6:9" x14ac:dyDescent="0.2">
      <c r="F23660" s="310" t="s">
        <v>28721</v>
      </c>
      <c r="G23660" s="311">
        <v>55901</v>
      </c>
      <c r="H23660" s="312" t="s">
        <v>2907</v>
      </c>
      <c r="I23660" s="313" t="s">
        <v>6806</v>
      </c>
    </row>
    <row r="23661" spans="6:9" x14ac:dyDescent="0.2">
      <c r="F23661" s="310" t="s">
        <v>28722</v>
      </c>
      <c r="G23661" s="311">
        <v>55902</v>
      </c>
      <c r="H23661" s="312" t="s">
        <v>2907</v>
      </c>
      <c r="I23661" s="313" t="s">
        <v>6806</v>
      </c>
    </row>
    <row r="23662" spans="6:9" x14ac:dyDescent="0.2">
      <c r="F23662" s="310" t="s">
        <v>28723</v>
      </c>
      <c r="G23662" s="311">
        <v>55903</v>
      </c>
      <c r="H23662" s="312" t="s">
        <v>2907</v>
      </c>
      <c r="I23662" s="313" t="s">
        <v>6806</v>
      </c>
    </row>
    <row r="23663" spans="6:9" x14ac:dyDescent="0.2">
      <c r="F23663" s="310" t="s">
        <v>28724</v>
      </c>
      <c r="G23663" s="311">
        <v>55904</v>
      </c>
      <c r="H23663" s="312" t="s">
        <v>2907</v>
      </c>
      <c r="I23663" s="313" t="s">
        <v>6806</v>
      </c>
    </row>
    <row r="23664" spans="6:9" x14ac:dyDescent="0.2">
      <c r="F23664" s="310" t="s">
        <v>28725</v>
      </c>
      <c r="G23664" s="311">
        <v>55905</v>
      </c>
      <c r="H23664" s="312" t="s">
        <v>2907</v>
      </c>
      <c r="I23664" s="313" t="s">
        <v>6806</v>
      </c>
    </row>
    <row r="23665" spans="6:9" x14ac:dyDescent="0.2">
      <c r="F23665" s="310" t="s">
        <v>28726</v>
      </c>
      <c r="G23665" s="311">
        <v>55906</v>
      </c>
      <c r="H23665" s="312" t="s">
        <v>2907</v>
      </c>
      <c r="I23665" s="313" t="s">
        <v>6806</v>
      </c>
    </row>
    <row r="23666" spans="6:9" x14ac:dyDescent="0.2">
      <c r="F23666" s="310" t="s">
        <v>28727</v>
      </c>
      <c r="G23666" s="311">
        <v>55909</v>
      </c>
      <c r="H23666" s="312" t="s">
        <v>2907</v>
      </c>
      <c r="I23666" s="313" t="s">
        <v>6806</v>
      </c>
    </row>
    <row r="23667" spans="6:9" x14ac:dyDescent="0.2">
      <c r="F23667" s="310" t="s">
        <v>28728</v>
      </c>
      <c r="G23667" s="311">
        <v>55910</v>
      </c>
      <c r="H23667" s="312" t="s">
        <v>2907</v>
      </c>
      <c r="I23667" s="313" t="s">
        <v>6806</v>
      </c>
    </row>
    <row r="23668" spans="6:9" x14ac:dyDescent="0.2">
      <c r="F23668" s="310" t="s">
        <v>28729</v>
      </c>
      <c r="G23668" s="311">
        <v>55912</v>
      </c>
      <c r="H23668" s="312" t="s">
        <v>2907</v>
      </c>
      <c r="I23668" s="313" t="s">
        <v>6806</v>
      </c>
    </row>
    <row r="23669" spans="6:9" x14ac:dyDescent="0.2">
      <c r="F23669" s="310" t="s">
        <v>28730</v>
      </c>
      <c r="G23669" s="311">
        <v>55917</v>
      </c>
      <c r="H23669" s="312" t="s">
        <v>2907</v>
      </c>
      <c r="I23669" s="313" t="s">
        <v>6806</v>
      </c>
    </row>
    <row r="23670" spans="6:9" x14ac:dyDescent="0.2">
      <c r="F23670" s="310" t="s">
        <v>28731</v>
      </c>
      <c r="G23670" s="311">
        <v>55918</v>
      </c>
      <c r="H23670" s="312" t="s">
        <v>2907</v>
      </c>
      <c r="I23670" s="313" t="s">
        <v>6806</v>
      </c>
    </row>
    <row r="23671" spans="6:9" x14ac:dyDescent="0.2">
      <c r="F23671" s="310" t="s">
        <v>28732</v>
      </c>
      <c r="G23671" s="311">
        <v>55919</v>
      </c>
      <c r="H23671" s="312" t="s">
        <v>2907</v>
      </c>
      <c r="I23671" s="313" t="s">
        <v>6806</v>
      </c>
    </row>
    <row r="23672" spans="6:9" x14ac:dyDescent="0.2">
      <c r="F23672" s="310" t="s">
        <v>28733</v>
      </c>
      <c r="G23672" s="311">
        <v>55920</v>
      </c>
      <c r="H23672" s="312" t="s">
        <v>2907</v>
      </c>
      <c r="I23672" s="313" t="s">
        <v>6806</v>
      </c>
    </row>
    <row r="23673" spans="6:9" x14ac:dyDescent="0.2">
      <c r="F23673" s="310" t="s">
        <v>28734</v>
      </c>
      <c r="G23673" s="311">
        <v>55921</v>
      </c>
      <c r="H23673" s="312" t="s">
        <v>2907</v>
      </c>
      <c r="I23673" s="313" t="s">
        <v>6806</v>
      </c>
    </row>
    <row r="23674" spans="6:9" x14ac:dyDescent="0.2">
      <c r="F23674" s="310" t="s">
        <v>28735</v>
      </c>
      <c r="G23674" s="311">
        <v>55922</v>
      </c>
      <c r="H23674" s="312" t="s">
        <v>2907</v>
      </c>
      <c r="I23674" s="313" t="s">
        <v>6806</v>
      </c>
    </row>
    <row r="23675" spans="6:9" x14ac:dyDescent="0.2">
      <c r="F23675" s="310" t="s">
        <v>28736</v>
      </c>
      <c r="G23675" s="311">
        <v>55923</v>
      </c>
      <c r="H23675" s="312" t="s">
        <v>2907</v>
      </c>
      <c r="I23675" s="313" t="s">
        <v>6806</v>
      </c>
    </row>
    <row r="23676" spans="6:9" x14ac:dyDescent="0.2">
      <c r="F23676" s="310" t="s">
        <v>28737</v>
      </c>
      <c r="G23676" s="311">
        <v>55924</v>
      </c>
      <c r="H23676" s="312" t="s">
        <v>2907</v>
      </c>
      <c r="I23676" s="313" t="s">
        <v>6806</v>
      </c>
    </row>
    <row r="23677" spans="6:9" x14ac:dyDescent="0.2">
      <c r="F23677" s="310" t="s">
        <v>28738</v>
      </c>
      <c r="G23677" s="311">
        <v>55925</v>
      </c>
      <c r="H23677" s="312" t="s">
        <v>2907</v>
      </c>
      <c r="I23677" s="313" t="s">
        <v>6806</v>
      </c>
    </row>
    <row r="23678" spans="6:9" x14ac:dyDescent="0.2">
      <c r="F23678" s="310" t="s">
        <v>28739</v>
      </c>
      <c r="G23678" s="311">
        <v>55926</v>
      </c>
      <c r="H23678" s="312" t="s">
        <v>2907</v>
      </c>
      <c r="I23678" s="313" t="s">
        <v>6806</v>
      </c>
    </row>
    <row r="23679" spans="6:9" x14ac:dyDescent="0.2">
      <c r="F23679" s="310" t="s">
        <v>28740</v>
      </c>
      <c r="G23679" s="311">
        <v>55927</v>
      </c>
      <c r="H23679" s="312" t="s">
        <v>2907</v>
      </c>
      <c r="I23679" s="313" t="s">
        <v>6806</v>
      </c>
    </row>
    <row r="23680" spans="6:9" x14ac:dyDescent="0.2">
      <c r="F23680" s="310" t="s">
        <v>28741</v>
      </c>
      <c r="G23680" s="311">
        <v>55929</v>
      </c>
      <c r="H23680" s="312" t="s">
        <v>2907</v>
      </c>
      <c r="I23680" s="313" t="s">
        <v>6806</v>
      </c>
    </row>
    <row r="23681" spans="6:9" x14ac:dyDescent="0.2">
      <c r="F23681" s="310" t="s">
        <v>28742</v>
      </c>
      <c r="G23681" s="311">
        <v>55931</v>
      </c>
      <c r="H23681" s="312" t="s">
        <v>2907</v>
      </c>
      <c r="I23681" s="313" t="s">
        <v>6806</v>
      </c>
    </row>
    <row r="23682" spans="6:9" x14ac:dyDescent="0.2">
      <c r="F23682" s="310" t="s">
        <v>28743</v>
      </c>
      <c r="G23682" s="311">
        <v>55932</v>
      </c>
      <c r="H23682" s="312" t="s">
        <v>2907</v>
      </c>
      <c r="I23682" s="313" t="s">
        <v>6806</v>
      </c>
    </row>
    <row r="23683" spans="6:9" x14ac:dyDescent="0.2">
      <c r="F23683" s="310" t="s">
        <v>28744</v>
      </c>
      <c r="G23683" s="311">
        <v>55933</v>
      </c>
      <c r="H23683" s="312" t="s">
        <v>2907</v>
      </c>
      <c r="I23683" s="313" t="s">
        <v>6806</v>
      </c>
    </row>
    <row r="23684" spans="6:9" x14ac:dyDescent="0.2">
      <c r="F23684" s="310" t="s">
        <v>28745</v>
      </c>
      <c r="G23684" s="311">
        <v>55934</v>
      </c>
      <c r="H23684" s="312" t="s">
        <v>2907</v>
      </c>
      <c r="I23684" s="313" t="s">
        <v>6806</v>
      </c>
    </row>
    <row r="23685" spans="6:9" x14ac:dyDescent="0.2">
      <c r="F23685" s="310" t="s">
        <v>28746</v>
      </c>
      <c r="G23685" s="311">
        <v>55935</v>
      </c>
      <c r="H23685" s="312" t="s">
        <v>2907</v>
      </c>
      <c r="I23685" s="313" t="s">
        <v>6806</v>
      </c>
    </row>
    <row r="23686" spans="6:9" x14ac:dyDescent="0.2">
      <c r="F23686" s="310" t="s">
        <v>28747</v>
      </c>
      <c r="G23686" s="311">
        <v>55936</v>
      </c>
      <c r="H23686" s="312" t="s">
        <v>2907</v>
      </c>
      <c r="I23686" s="313" t="s">
        <v>6806</v>
      </c>
    </row>
    <row r="23687" spans="6:9" x14ac:dyDescent="0.2">
      <c r="F23687" s="310" t="s">
        <v>28748</v>
      </c>
      <c r="G23687" s="311">
        <v>55939</v>
      </c>
      <c r="H23687" s="312" t="s">
        <v>2907</v>
      </c>
      <c r="I23687" s="313" t="s">
        <v>6806</v>
      </c>
    </row>
    <row r="23688" spans="6:9" x14ac:dyDescent="0.2">
      <c r="F23688" s="310" t="s">
        <v>28749</v>
      </c>
      <c r="G23688" s="311">
        <v>55940</v>
      </c>
      <c r="H23688" s="312" t="s">
        <v>2907</v>
      </c>
      <c r="I23688" s="313" t="s">
        <v>6806</v>
      </c>
    </row>
    <row r="23689" spans="6:9" x14ac:dyDescent="0.2">
      <c r="F23689" s="310" t="s">
        <v>28750</v>
      </c>
      <c r="G23689" s="311">
        <v>55941</v>
      </c>
      <c r="H23689" s="312" t="s">
        <v>2907</v>
      </c>
      <c r="I23689" s="313" t="s">
        <v>6806</v>
      </c>
    </row>
    <row r="23690" spans="6:9" x14ac:dyDescent="0.2">
      <c r="F23690" s="310" t="s">
        <v>28751</v>
      </c>
      <c r="G23690" s="311">
        <v>55942</v>
      </c>
      <c r="H23690" s="312" t="s">
        <v>2907</v>
      </c>
      <c r="I23690" s="313" t="s">
        <v>6806</v>
      </c>
    </row>
    <row r="23691" spans="6:9" x14ac:dyDescent="0.2">
      <c r="F23691" s="310" t="s">
        <v>28752</v>
      </c>
      <c r="G23691" s="311">
        <v>55943</v>
      </c>
      <c r="H23691" s="312" t="s">
        <v>2907</v>
      </c>
      <c r="I23691" s="313" t="s">
        <v>6806</v>
      </c>
    </row>
    <row r="23692" spans="6:9" x14ac:dyDescent="0.2">
      <c r="F23692" s="310" t="s">
        <v>28753</v>
      </c>
      <c r="G23692" s="311">
        <v>55944</v>
      </c>
      <c r="H23692" s="312" t="s">
        <v>2907</v>
      </c>
      <c r="I23692" s="313" t="s">
        <v>6806</v>
      </c>
    </row>
    <row r="23693" spans="6:9" x14ac:dyDescent="0.2">
      <c r="F23693" s="310" t="s">
        <v>28754</v>
      </c>
      <c r="G23693" s="311">
        <v>55945</v>
      </c>
      <c r="H23693" s="312" t="s">
        <v>2907</v>
      </c>
      <c r="I23693" s="313" t="s">
        <v>6806</v>
      </c>
    </row>
    <row r="23694" spans="6:9" x14ac:dyDescent="0.2">
      <c r="F23694" s="310" t="s">
        <v>28755</v>
      </c>
      <c r="G23694" s="311">
        <v>55946</v>
      </c>
      <c r="H23694" s="312" t="s">
        <v>2907</v>
      </c>
      <c r="I23694" s="313" t="s">
        <v>6806</v>
      </c>
    </row>
    <row r="23695" spans="6:9" x14ac:dyDescent="0.2">
      <c r="F23695" s="310" t="s">
        <v>28756</v>
      </c>
      <c r="G23695" s="311">
        <v>55947</v>
      </c>
      <c r="H23695" s="312" t="s">
        <v>2907</v>
      </c>
      <c r="I23695" s="313" t="s">
        <v>6806</v>
      </c>
    </row>
    <row r="23696" spans="6:9" x14ac:dyDescent="0.2">
      <c r="F23696" s="310" t="s">
        <v>28757</v>
      </c>
      <c r="G23696" s="311">
        <v>55949</v>
      </c>
      <c r="H23696" s="312" t="s">
        <v>2907</v>
      </c>
      <c r="I23696" s="313" t="s">
        <v>6806</v>
      </c>
    </row>
    <row r="23697" spans="6:9" x14ac:dyDescent="0.2">
      <c r="F23697" s="310" t="s">
        <v>28758</v>
      </c>
      <c r="G23697" s="311">
        <v>55950</v>
      </c>
      <c r="H23697" s="312" t="s">
        <v>2907</v>
      </c>
      <c r="I23697" s="313" t="s">
        <v>6806</v>
      </c>
    </row>
    <row r="23698" spans="6:9" x14ac:dyDescent="0.2">
      <c r="F23698" s="310" t="s">
        <v>28759</v>
      </c>
      <c r="G23698" s="311">
        <v>55951</v>
      </c>
      <c r="H23698" s="312" t="s">
        <v>2907</v>
      </c>
      <c r="I23698" s="313" t="s">
        <v>6806</v>
      </c>
    </row>
    <row r="23699" spans="6:9" x14ac:dyDescent="0.2">
      <c r="F23699" s="310" t="s">
        <v>28760</v>
      </c>
      <c r="G23699" s="311">
        <v>55952</v>
      </c>
      <c r="H23699" s="312" t="s">
        <v>2907</v>
      </c>
      <c r="I23699" s="313" t="s">
        <v>6806</v>
      </c>
    </row>
    <row r="23700" spans="6:9" x14ac:dyDescent="0.2">
      <c r="F23700" s="310" t="s">
        <v>28761</v>
      </c>
      <c r="G23700" s="311">
        <v>55953</v>
      </c>
      <c r="H23700" s="312" t="s">
        <v>2907</v>
      </c>
      <c r="I23700" s="313" t="s">
        <v>6806</v>
      </c>
    </row>
    <row r="23701" spans="6:9" x14ac:dyDescent="0.2">
      <c r="F23701" s="310" t="s">
        <v>28762</v>
      </c>
      <c r="G23701" s="311">
        <v>55954</v>
      </c>
      <c r="H23701" s="312" t="s">
        <v>2907</v>
      </c>
      <c r="I23701" s="313" t="s">
        <v>6806</v>
      </c>
    </row>
    <row r="23702" spans="6:9" x14ac:dyDescent="0.2">
      <c r="F23702" s="310" t="s">
        <v>28763</v>
      </c>
      <c r="G23702" s="311">
        <v>55955</v>
      </c>
      <c r="H23702" s="312" t="s">
        <v>2907</v>
      </c>
      <c r="I23702" s="313" t="s">
        <v>6806</v>
      </c>
    </row>
    <row r="23703" spans="6:9" x14ac:dyDescent="0.2">
      <c r="F23703" s="310" t="s">
        <v>28764</v>
      </c>
      <c r="G23703" s="311">
        <v>55956</v>
      </c>
      <c r="H23703" s="312" t="s">
        <v>2907</v>
      </c>
      <c r="I23703" s="313" t="s">
        <v>6806</v>
      </c>
    </row>
    <row r="23704" spans="6:9" x14ac:dyDescent="0.2">
      <c r="F23704" s="310" t="s">
        <v>28765</v>
      </c>
      <c r="G23704" s="311">
        <v>55957</v>
      </c>
      <c r="H23704" s="312" t="s">
        <v>2907</v>
      </c>
      <c r="I23704" s="313" t="s">
        <v>6806</v>
      </c>
    </row>
    <row r="23705" spans="6:9" x14ac:dyDescent="0.2">
      <c r="F23705" s="310" t="s">
        <v>28766</v>
      </c>
      <c r="G23705" s="311">
        <v>55959</v>
      </c>
      <c r="H23705" s="312" t="s">
        <v>2907</v>
      </c>
      <c r="I23705" s="313" t="s">
        <v>6806</v>
      </c>
    </row>
    <row r="23706" spans="6:9" x14ac:dyDescent="0.2">
      <c r="F23706" s="310" t="s">
        <v>28767</v>
      </c>
      <c r="G23706" s="311">
        <v>55960</v>
      </c>
      <c r="H23706" s="312" t="s">
        <v>2907</v>
      </c>
      <c r="I23706" s="313" t="s">
        <v>6806</v>
      </c>
    </row>
    <row r="23707" spans="6:9" x14ac:dyDescent="0.2">
      <c r="F23707" s="310" t="s">
        <v>28768</v>
      </c>
      <c r="G23707" s="311">
        <v>55961</v>
      </c>
      <c r="H23707" s="312" t="s">
        <v>2907</v>
      </c>
      <c r="I23707" s="313" t="s">
        <v>6806</v>
      </c>
    </row>
    <row r="23708" spans="6:9" x14ac:dyDescent="0.2">
      <c r="F23708" s="310" t="s">
        <v>28769</v>
      </c>
      <c r="G23708" s="311">
        <v>55962</v>
      </c>
      <c r="H23708" s="312" t="s">
        <v>2907</v>
      </c>
      <c r="I23708" s="313" t="s">
        <v>6806</v>
      </c>
    </row>
    <row r="23709" spans="6:9" x14ac:dyDescent="0.2">
      <c r="F23709" s="310" t="s">
        <v>28770</v>
      </c>
      <c r="G23709" s="311">
        <v>55963</v>
      </c>
      <c r="H23709" s="312" t="s">
        <v>2907</v>
      </c>
      <c r="I23709" s="313" t="s">
        <v>6806</v>
      </c>
    </row>
    <row r="23710" spans="6:9" x14ac:dyDescent="0.2">
      <c r="F23710" s="310" t="s">
        <v>28771</v>
      </c>
      <c r="G23710" s="311">
        <v>55964</v>
      </c>
      <c r="H23710" s="312" t="s">
        <v>2907</v>
      </c>
      <c r="I23710" s="313" t="s">
        <v>6806</v>
      </c>
    </row>
    <row r="23711" spans="6:9" x14ac:dyDescent="0.2">
      <c r="F23711" s="310" t="s">
        <v>28772</v>
      </c>
      <c r="G23711" s="311">
        <v>55965</v>
      </c>
      <c r="H23711" s="312" t="s">
        <v>2907</v>
      </c>
      <c r="I23711" s="313" t="s">
        <v>6806</v>
      </c>
    </row>
    <row r="23712" spans="6:9" x14ac:dyDescent="0.2">
      <c r="F23712" s="310" t="s">
        <v>28773</v>
      </c>
      <c r="G23712" s="311">
        <v>55967</v>
      </c>
      <c r="H23712" s="312" t="s">
        <v>2907</v>
      </c>
      <c r="I23712" s="313" t="s">
        <v>6806</v>
      </c>
    </row>
    <row r="23713" spans="6:9" x14ac:dyDescent="0.2">
      <c r="F23713" s="310" t="s">
        <v>28774</v>
      </c>
      <c r="G23713" s="311">
        <v>55968</v>
      </c>
      <c r="H23713" s="312" t="s">
        <v>2907</v>
      </c>
      <c r="I23713" s="313" t="s">
        <v>6806</v>
      </c>
    </row>
    <row r="23714" spans="6:9" x14ac:dyDescent="0.2">
      <c r="F23714" s="310" t="s">
        <v>28775</v>
      </c>
      <c r="G23714" s="311">
        <v>55969</v>
      </c>
      <c r="H23714" s="312" t="s">
        <v>2907</v>
      </c>
      <c r="I23714" s="313" t="s">
        <v>6806</v>
      </c>
    </row>
    <row r="23715" spans="6:9" x14ac:dyDescent="0.2">
      <c r="F23715" s="310" t="s">
        <v>28776</v>
      </c>
      <c r="G23715" s="311">
        <v>55970</v>
      </c>
      <c r="H23715" s="312" t="s">
        <v>2907</v>
      </c>
      <c r="I23715" s="313" t="s">
        <v>6806</v>
      </c>
    </row>
    <row r="23716" spans="6:9" x14ac:dyDescent="0.2">
      <c r="F23716" s="310" t="s">
        <v>28777</v>
      </c>
      <c r="G23716" s="311">
        <v>55971</v>
      </c>
      <c r="H23716" s="312" t="s">
        <v>2907</v>
      </c>
      <c r="I23716" s="313" t="s">
        <v>6806</v>
      </c>
    </row>
    <row r="23717" spans="6:9" x14ac:dyDescent="0.2">
      <c r="F23717" s="310" t="s">
        <v>28778</v>
      </c>
      <c r="G23717" s="311">
        <v>55972</v>
      </c>
      <c r="H23717" s="312" t="s">
        <v>2907</v>
      </c>
      <c r="I23717" s="313" t="s">
        <v>6806</v>
      </c>
    </row>
    <row r="23718" spans="6:9" x14ac:dyDescent="0.2">
      <c r="F23718" s="310" t="s">
        <v>28779</v>
      </c>
      <c r="G23718" s="311">
        <v>55973</v>
      </c>
      <c r="H23718" s="312" t="s">
        <v>2907</v>
      </c>
      <c r="I23718" s="313" t="s">
        <v>6806</v>
      </c>
    </row>
    <row r="23719" spans="6:9" x14ac:dyDescent="0.2">
      <c r="F23719" s="310" t="s">
        <v>28780</v>
      </c>
      <c r="G23719" s="311">
        <v>55974</v>
      </c>
      <c r="H23719" s="312" t="s">
        <v>2907</v>
      </c>
      <c r="I23719" s="313" t="s">
        <v>6806</v>
      </c>
    </row>
    <row r="23720" spans="6:9" x14ac:dyDescent="0.2">
      <c r="F23720" s="310" t="s">
        <v>28781</v>
      </c>
      <c r="G23720" s="311">
        <v>55975</v>
      </c>
      <c r="H23720" s="312" t="s">
        <v>2907</v>
      </c>
      <c r="I23720" s="313" t="s">
        <v>6806</v>
      </c>
    </row>
    <row r="23721" spans="6:9" x14ac:dyDescent="0.2">
      <c r="F23721" s="310" t="s">
        <v>28782</v>
      </c>
      <c r="G23721" s="311">
        <v>55976</v>
      </c>
      <c r="H23721" s="312" t="s">
        <v>2907</v>
      </c>
      <c r="I23721" s="313" t="s">
        <v>6806</v>
      </c>
    </row>
    <row r="23722" spans="6:9" x14ac:dyDescent="0.2">
      <c r="F23722" s="310" t="s">
        <v>28783</v>
      </c>
      <c r="G23722" s="311">
        <v>55977</v>
      </c>
      <c r="H23722" s="312" t="s">
        <v>2907</v>
      </c>
      <c r="I23722" s="313" t="s">
        <v>6806</v>
      </c>
    </row>
    <row r="23723" spans="6:9" x14ac:dyDescent="0.2">
      <c r="F23723" s="310" t="s">
        <v>28784</v>
      </c>
      <c r="G23723" s="311">
        <v>55979</v>
      </c>
      <c r="H23723" s="312" t="s">
        <v>2907</v>
      </c>
      <c r="I23723" s="313" t="s">
        <v>6806</v>
      </c>
    </row>
    <row r="23724" spans="6:9" x14ac:dyDescent="0.2">
      <c r="F23724" s="310" t="s">
        <v>28785</v>
      </c>
      <c r="G23724" s="311">
        <v>55981</v>
      </c>
      <c r="H23724" s="312" t="s">
        <v>2907</v>
      </c>
      <c r="I23724" s="313" t="s">
        <v>6806</v>
      </c>
    </row>
    <row r="23725" spans="6:9" x14ac:dyDescent="0.2">
      <c r="F23725" s="310" t="s">
        <v>28786</v>
      </c>
      <c r="G23725" s="311">
        <v>55982</v>
      </c>
      <c r="H23725" s="312" t="s">
        <v>2907</v>
      </c>
      <c r="I23725" s="313" t="s">
        <v>6806</v>
      </c>
    </row>
    <row r="23726" spans="6:9" x14ac:dyDescent="0.2">
      <c r="F23726" s="310" t="s">
        <v>28787</v>
      </c>
      <c r="G23726" s="311">
        <v>55983</v>
      </c>
      <c r="H23726" s="312" t="s">
        <v>2907</v>
      </c>
      <c r="I23726" s="313" t="s">
        <v>6806</v>
      </c>
    </row>
    <row r="23727" spans="6:9" x14ac:dyDescent="0.2">
      <c r="F23727" s="310" t="s">
        <v>28788</v>
      </c>
      <c r="G23727" s="311">
        <v>55985</v>
      </c>
      <c r="H23727" s="312" t="s">
        <v>2907</v>
      </c>
      <c r="I23727" s="313" t="s">
        <v>6806</v>
      </c>
    </row>
    <row r="23728" spans="6:9" x14ac:dyDescent="0.2">
      <c r="F23728" s="310" t="s">
        <v>28789</v>
      </c>
      <c r="G23728" s="311">
        <v>55987</v>
      </c>
      <c r="H23728" s="312" t="s">
        <v>2907</v>
      </c>
      <c r="I23728" s="313" t="s">
        <v>6806</v>
      </c>
    </row>
    <row r="23729" spans="6:9" x14ac:dyDescent="0.2">
      <c r="F23729" s="310" t="s">
        <v>28790</v>
      </c>
      <c r="G23729" s="311">
        <v>55988</v>
      </c>
      <c r="H23729" s="312" t="s">
        <v>2907</v>
      </c>
      <c r="I23729" s="313" t="s">
        <v>6806</v>
      </c>
    </row>
    <row r="23730" spans="6:9" x14ac:dyDescent="0.2">
      <c r="F23730" s="310" t="s">
        <v>28791</v>
      </c>
      <c r="G23730" s="311">
        <v>55990</v>
      </c>
      <c r="H23730" s="312" t="s">
        <v>2907</v>
      </c>
      <c r="I23730" s="313" t="s">
        <v>6806</v>
      </c>
    </row>
    <row r="23731" spans="6:9" x14ac:dyDescent="0.2">
      <c r="F23731" s="310" t="s">
        <v>28792</v>
      </c>
      <c r="G23731" s="311">
        <v>55991</v>
      </c>
      <c r="H23731" s="312" t="s">
        <v>2907</v>
      </c>
      <c r="I23731" s="313" t="s">
        <v>6806</v>
      </c>
    </row>
    <row r="23732" spans="6:9" x14ac:dyDescent="0.2">
      <c r="F23732" s="310" t="s">
        <v>28793</v>
      </c>
      <c r="G23732" s="311">
        <v>55992</v>
      </c>
      <c r="H23732" s="312" t="s">
        <v>2907</v>
      </c>
      <c r="I23732" s="313" t="s">
        <v>6806</v>
      </c>
    </row>
    <row r="23733" spans="6:9" x14ac:dyDescent="0.2">
      <c r="F23733" s="310" t="s">
        <v>5694</v>
      </c>
      <c r="G23733" s="311">
        <v>56001</v>
      </c>
      <c r="H23733" s="312" t="s">
        <v>2907</v>
      </c>
      <c r="I23733" s="313" t="s">
        <v>6806</v>
      </c>
    </row>
    <row r="23734" spans="6:9" x14ac:dyDescent="0.2">
      <c r="F23734" s="310" t="s">
        <v>28794</v>
      </c>
      <c r="G23734" s="311">
        <v>56002</v>
      </c>
      <c r="H23734" s="312" t="s">
        <v>2907</v>
      </c>
      <c r="I23734" s="313" t="s">
        <v>6806</v>
      </c>
    </row>
    <row r="23735" spans="6:9" x14ac:dyDescent="0.2">
      <c r="F23735" s="310" t="s">
        <v>5695</v>
      </c>
      <c r="G23735" s="311">
        <v>56003</v>
      </c>
      <c r="H23735" s="312" t="s">
        <v>2907</v>
      </c>
      <c r="I23735" s="313" t="s">
        <v>6806</v>
      </c>
    </row>
    <row r="23736" spans="6:9" x14ac:dyDescent="0.2">
      <c r="F23736" s="310" t="s">
        <v>28795</v>
      </c>
      <c r="G23736" s="311">
        <v>56006</v>
      </c>
      <c r="H23736" s="312" t="s">
        <v>2907</v>
      </c>
      <c r="I23736" s="313" t="s">
        <v>6806</v>
      </c>
    </row>
    <row r="23737" spans="6:9" x14ac:dyDescent="0.2">
      <c r="F23737" s="310" t="s">
        <v>5697</v>
      </c>
      <c r="G23737" s="311">
        <v>56007</v>
      </c>
      <c r="H23737" s="312" t="s">
        <v>2907</v>
      </c>
      <c r="I23737" s="313" t="s">
        <v>6806</v>
      </c>
    </row>
    <row r="23738" spans="6:9" x14ac:dyDescent="0.2">
      <c r="F23738" s="310" t="s">
        <v>5699</v>
      </c>
      <c r="G23738" s="311">
        <v>56009</v>
      </c>
      <c r="H23738" s="312" t="s">
        <v>2907</v>
      </c>
      <c r="I23738" s="313" t="s">
        <v>6806</v>
      </c>
    </row>
    <row r="23739" spans="6:9" x14ac:dyDescent="0.2">
      <c r="F23739" s="310" t="s">
        <v>28796</v>
      </c>
      <c r="G23739" s="311">
        <v>56010</v>
      </c>
      <c r="H23739" s="312" t="s">
        <v>2907</v>
      </c>
      <c r="I23739" s="313" t="s">
        <v>6806</v>
      </c>
    </row>
    <row r="23740" spans="6:9" x14ac:dyDescent="0.2">
      <c r="F23740" s="310" t="s">
        <v>5700</v>
      </c>
      <c r="G23740" s="311">
        <v>56011</v>
      </c>
      <c r="H23740" s="312" t="s">
        <v>2907</v>
      </c>
      <c r="I23740" s="313" t="s">
        <v>6806</v>
      </c>
    </row>
    <row r="23741" spans="6:9" x14ac:dyDescent="0.2">
      <c r="F23741" s="310" t="s">
        <v>5701</v>
      </c>
      <c r="G23741" s="311">
        <v>56013</v>
      </c>
      <c r="H23741" s="312" t="s">
        <v>2907</v>
      </c>
      <c r="I23741" s="313" t="s">
        <v>6806</v>
      </c>
    </row>
    <row r="23742" spans="6:9" x14ac:dyDescent="0.2">
      <c r="F23742" s="310" t="s">
        <v>28797</v>
      </c>
      <c r="G23742" s="311">
        <v>56014</v>
      </c>
      <c r="H23742" s="312" t="s">
        <v>2907</v>
      </c>
      <c r="I23742" s="313" t="s">
        <v>6806</v>
      </c>
    </row>
    <row r="23743" spans="6:9" x14ac:dyDescent="0.2">
      <c r="F23743" s="310" t="s">
        <v>28798</v>
      </c>
      <c r="G23743" s="311">
        <v>56016</v>
      </c>
      <c r="H23743" s="312" t="s">
        <v>2907</v>
      </c>
      <c r="I23743" s="313" t="s">
        <v>6806</v>
      </c>
    </row>
    <row r="23744" spans="6:9" x14ac:dyDescent="0.2">
      <c r="F23744" s="310" t="s">
        <v>5705</v>
      </c>
      <c r="G23744" s="311">
        <v>56017</v>
      </c>
      <c r="H23744" s="312" t="s">
        <v>2907</v>
      </c>
      <c r="I23744" s="313" t="s">
        <v>6806</v>
      </c>
    </row>
    <row r="23745" spans="6:9" x14ac:dyDescent="0.2">
      <c r="F23745" s="310" t="s">
        <v>5706</v>
      </c>
      <c r="G23745" s="311">
        <v>56019</v>
      </c>
      <c r="H23745" s="312" t="s">
        <v>2907</v>
      </c>
      <c r="I23745" s="313" t="s">
        <v>6806</v>
      </c>
    </row>
    <row r="23746" spans="6:9" x14ac:dyDescent="0.2">
      <c r="F23746" s="310" t="s">
        <v>28799</v>
      </c>
      <c r="G23746" s="311">
        <v>56020</v>
      </c>
      <c r="H23746" s="312" t="s">
        <v>2907</v>
      </c>
      <c r="I23746" s="313" t="s">
        <v>6806</v>
      </c>
    </row>
    <row r="23747" spans="6:9" x14ac:dyDescent="0.2">
      <c r="F23747" s="310" t="s">
        <v>5708</v>
      </c>
      <c r="G23747" s="311">
        <v>56021</v>
      </c>
      <c r="H23747" s="312" t="s">
        <v>2907</v>
      </c>
      <c r="I23747" s="313" t="s">
        <v>6806</v>
      </c>
    </row>
    <row r="23748" spans="6:9" x14ac:dyDescent="0.2">
      <c r="F23748" s="310" t="s">
        <v>28800</v>
      </c>
      <c r="G23748" s="311">
        <v>56022</v>
      </c>
      <c r="H23748" s="312" t="s">
        <v>2907</v>
      </c>
      <c r="I23748" s="313" t="s">
        <v>6806</v>
      </c>
    </row>
    <row r="23749" spans="6:9" x14ac:dyDescent="0.2">
      <c r="F23749" s="310" t="s">
        <v>5709</v>
      </c>
      <c r="G23749" s="311">
        <v>56023</v>
      </c>
      <c r="H23749" s="312" t="s">
        <v>2907</v>
      </c>
      <c r="I23749" s="313" t="s">
        <v>6806</v>
      </c>
    </row>
    <row r="23750" spans="6:9" x14ac:dyDescent="0.2">
      <c r="F23750" s="310" t="s">
        <v>28801</v>
      </c>
      <c r="G23750" s="311">
        <v>56024</v>
      </c>
      <c r="H23750" s="312" t="s">
        <v>2907</v>
      </c>
      <c r="I23750" s="313" t="s">
        <v>6806</v>
      </c>
    </row>
    <row r="23751" spans="6:9" x14ac:dyDescent="0.2">
      <c r="F23751" s="310" t="s">
        <v>5711</v>
      </c>
      <c r="G23751" s="311">
        <v>56025</v>
      </c>
      <c r="H23751" s="312" t="s">
        <v>2907</v>
      </c>
      <c r="I23751" s="313" t="s">
        <v>6806</v>
      </c>
    </row>
    <row r="23752" spans="6:9" x14ac:dyDescent="0.2">
      <c r="F23752" s="310" t="s">
        <v>28802</v>
      </c>
      <c r="G23752" s="311">
        <v>56026</v>
      </c>
      <c r="H23752" s="312" t="s">
        <v>2907</v>
      </c>
      <c r="I23752" s="313" t="s">
        <v>6806</v>
      </c>
    </row>
    <row r="23753" spans="6:9" x14ac:dyDescent="0.2">
      <c r="F23753" s="310" t="s">
        <v>5713</v>
      </c>
      <c r="G23753" s="311">
        <v>56027</v>
      </c>
      <c r="H23753" s="312" t="s">
        <v>2907</v>
      </c>
      <c r="I23753" s="313" t="s">
        <v>6806</v>
      </c>
    </row>
    <row r="23754" spans="6:9" x14ac:dyDescent="0.2">
      <c r="F23754" s="310" t="s">
        <v>28803</v>
      </c>
      <c r="G23754" s="311">
        <v>56028</v>
      </c>
      <c r="H23754" s="312" t="s">
        <v>2907</v>
      </c>
      <c r="I23754" s="313" t="s">
        <v>6806</v>
      </c>
    </row>
    <row r="23755" spans="6:9" x14ac:dyDescent="0.2">
      <c r="F23755" s="310" t="s">
        <v>5714</v>
      </c>
      <c r="G23755" s="311">
        <v>56029</v>
      </c>
      <c r="H23755" s="312" t="s">
        <v>2907</v>
      </c>
      <c r="I23755" s="313" t="s">
        <v>6806</v>
      </c>
    </row>
    <row r="23756" spans="6:9" x14ac:dyDescent="0.2">
      <c r="F23756" s="310" t="s">
        <v>28804</v>
      </c>
      <c r="G23756" s="311">
        <v>56030</v>
      </c>
      <c r="H23756" s="312" t="s">
        <v>2907</v>
      </c>
      <c r="I23756" s="313" t="s">
        <v>6806</v>
      </c>
    </row>
    <row r="23757" spans="6:9" x14ac:dyDescent="0.2">
      <c r="F23757" s="310" t="s">
        <v>5715</v>
      </c>
      <c r="G23757" s="311">
        <v>56031</v>
      </c>
      <c r="H23757" s="312" t="s">
        <v>2907</v>
      </c>
      <c r="I23757" s="313" t="s">
        <v>6806</v>
      </c>
    </row>
    <row r="23758" spans="6:9" x14ac:dyDescent="0.2">
      <c r="F23758" s="310" t="s">
        <v>28805</v>
      </c>
      <c r="G23758" s="311">
        <v>56032</v>
      </c>
      <c r="H23758" s="312" t="s">
        <v>2907</v>
      </c>
      <c r="I23758" s="313" t="s">
        <v>6806</v>
      </c>
    </row>
    <row r="23759" spans="6:9" x14ac:dyDescent="0.2">
      <c r="F23759" s="310" t="s">
        <v>5716</v>
      </c>
      <c r="G23759" s="311">
        <v>56033</v>
      </c>
      <c r="H23759" s="312" t="s">
        <v>2907</v>
      </c>
      <c r="I23759" s="313" t="s">
        <v>6806</v>
      </c>
    </row>
    <row r="23760" spans="6:9" x14ac:dyDescent="0.2">
      <c r="F23760" s="310" t="s">
        <v>28806</v>
      </c>
      <c r="G23760" s="311">
        <v>56034</v>
      </c>
      <c r="H23760" s="312" t="s">
        <v>2907</v>
      </c>
      <c r="I23760" s="313" t="s">
        <v>6806</v>
      </c>
    </row>
    <row r="23761" spans="6:9" x14ac:dyDescent="0.2">
      <c r="F23761" s="310" t="s">
        <v>5718</v>
      </c>
      <c r="G23761" s="311">
        <v>56035</v>
      </c>
      <c r="H23761" s="312" t="s">
        <v>2907</v>
      </c>
      <c r="I23761" s="313" t="s">
        <v>6806</v>
      </c>
    </row>
    <row r="23762" spans="6:9" x14ac:dyDescent="0.2">
      <c r="F23762" s="310" t="s">
        <v>28807</v>
      </c>
      <c r="G23762" s="311">
        <v>56036</v>
      </c>
      <c r="H23762" s="312" t="s">
        <v>2907</v>
      </c>
      <c r="I23762" s="313" t="s">
        <v>6806</v>
      </c>
    </row>
    <row r="23763" spans="6:9" x14ac:dyDescent="0.2">
      <c r="F23763" s="310" t="s">
        <v>5720</v>
      </c>
      <c r="G23763" s="311">
        <v>56037</v>
      </c>
      <c r="H23763" s="312" t="s">
        <v>2907</v>
      </c>
      <c r="I23763" s="313" t="s">
        <v>6806</v>
      </c>
    </row>
    <row r="23764" spans="6:9" x14ac:dyDescent="0.2">
      <c r="F23764" s="310" t="s">
        <v>5721</v>
      </c>
      <c r="G23764" s="311">
        <v>56039</v>
      </c>
      <c r="H23764" s="312" t="s">
        <v>2907</v>
      </c>
      <c r="I23764" s="313" t="s">
        <v>6806</v>
      </c>
    </row>
    <row r="23765" spans="6:9" x14ac:dyDescent="0.2">
      <c r="F23765" s="310" t="s">
        <v>5723</v>
      </c>
      <c r="G23765" s="311">
        <v>56041</v>
      </c>
      <c r="H23765" s="312" t="s">
        <v>2907</v>
      </c>
      <c r="I23765" s="313" t="s">
        <v>6806</v>
      </c>
    </row>
    <row r="23766" spans="6:9" x14ac:dyDescent="0.2">
      <c r="F23766" s="310" t="s">
        <v>28808</v>
      </c>
      <c r="G23766" s="311">
        <v>56042</v>
      </c>
      <c r="H23766" s="312" t="s">
        <v>2907</v>
      </c>
      <c r="I23766" s="313" t="s">
        <v>6806</v>
      </c>
    </row>
    <row r="23767" spans="6:9" x14ac:dyDescent="0.2">
      <c r="F23767" s="310" t="s">
        <v>5725</v>
      </c>
      <c r="G23767" s="311">
        <v>56043</v>
      </c>
      <c r="H23767" s="312" t="s">
        <v>2907</v>
      </c>
      <c r="I23767" s="313" t="s">
        <v>6806</v>
      </c>
    </row>
    <row r="23768" spans="6:9" x14ac:dyDescent="0.2">
      <c r="F23768" s="310" t="s">
        <v>28809</v>
      </c>
      <c r="G23768" s="311">
        <v>56044</v>
      </c>
      <c r="H23768" s="312" t="s">
        <v>2907</v>
      </c>
      <c r="I23768" s="313" t="s">
        <v>6806</v>
      </c>
    </row>
    <row r="23769" spans="6:9" x14ac:dyDescent="0.2">
      <c r="F23769" s="310" t="s">
        <v>5727</v>
      </c>
      <c r="G23769" s="311">
        <v>56045</v>
      </c>
      <c r="H23769" s="312" t="s">
        <v>2907</v>
      </c>
      <c r="I23769" s="313" t="s">
        <v>6806</v>
      </c>
    </row>
    <row r="23770" spans="6:9" x14ac:dyDescent="0.2">
      <c r="F23770" s="310" t="s">
        <v>28810</v>
      </c>
      <c r="G23770" s="311">
        <v>56046</v>
      </c>
      <c r="H23770" s="312" t="s">
        <v>2907</v>
      </c>
      <c r="I23770" s="313" t="s">
        <v>6806</v>
      </c>
    </row>
    <row r="23771" spans="6:9" x14ac:dyDescent="0.2">
      <c r="F23771" s="310" t="s">
        <v>28811</v>
      </c>
      <c r="G23771" s="311">
        <v>56047</v>
      </c>
      <c r="H23771" s="312" t="s">
        <v>2907</v>
      </c>
      <c r="I23771" s="313" t="s">
        <v>6806</v>
      </c>
    </row>
    <row r="23772" spans="6:9" x14ac:dyDescent="0.2">
      <c r="F23772" s="310" t="s">
        <v>28812</v>
      </c>
      <c r="G23772" s="311">
        <v>56048</v>
      </c>
      <c r="H23772" s="312" t="s">
        <v>2907</v>
      </c>
      <c r="I23772" s="313" t="s">
        <v>6806</v>
      </c>
    </row>
    <row r="23773" spans="6:9" x14ac:dyDescent="0.2">
      <c r="F23773" s="310" t="s">
        <v>28813</v>
      </c>
      <c r="G23773" s="311">
        <v>56050</v>
      </c>
      <c r="H23773" s="312" t="s">
        <v>2907</v>
      </c>
      <c r="I23773" s="313" t="s">
        <v>6806</v>
      </c>
    </row>
    <row r="23774" spans="6:9" x14ac:dyDescent="0.2">
      <c r="F23774" s="310" t="s">
        <v>28814</v>
      </c>
      <c r="G23774" s="311">
        <v>56051</v>
      </c>
      <c r="H23774" s="312" t="s">
        <v>2907</v>
      </c>
      <c r="I23774" s="313" t="s">
        <v>6806</v>
      </c>
    </row>
    <row r="23775" spans="6:9" x14ac:dyDescent="0.2">
      <c r="F23775" s="310" t="s">
        <v>28815</v>
      </c>
      <c r="G23775" s="311">
        <v>56052</v>
      </c>
      <c r="H23775" s="312" t="s">
        <v>2907</v>
      </c>
      <c r="I23775" s="313" t="s">
        <v>6806</v>
      </c>
    </row>
    <row r="23776" spans="6:9" x14ac:dyDescent="0.2">
      <c r="F23776" s="310" t="s">
        <v>28816</v>
      </c>
      <c r="G23776" s="311">
        <v>56054</v>
      </c>
      <c r="H23776" s="312" t="s">
        <v>2907</v>
      </c>
      <c r="I23776" s="313" t="s">
        <v>6806</v>
      </c>
    </row>
    <row r="23777" spans="6:9" x14ac:dyDescent="0.2">
      <c r="F23777" s="310" t="s">
        <v>28817</v>
      </c>
      <c r="G23777" s="311">
        <v>56055</v>
      </c>
      <c r="H23777" s="312" t="s">
        <v>2907</v>
      </c>
      <c r="I23777" s="313" t="s">
        <v>6806</v>
      </c>
    </row>
    <row r="23778" spans="6:9" x14ac:dyDescent="0.2">
      <c r="F23778" s="310" t="s">
        <v>28818</v>
      </c>
      <c r="G23778" s="311">
        <v>56056</v>
      </c>
      <c r="H23778" s="312" t="s">
        <v>2907</v>
      </c>
      <c r="I23778" s="313" t="s">
        <v>6806</v>
      </c>
    </row>
    <row r="23779" spans="6:9" x14ac:dyDescent="0.2">
      <c r="F23779" s="310" t="s">
        <v>28819</v>
      </c>
      <c r="G23779" s="311">
        <v>56057</v>
      </c>
      <c r="H23779" s="312" t="s">
        <v>2907</v>
      </c>
      <c r="I23779" s="313" t="s">
        <v>6806</v>
      </c>
    </row>
    <row r="23780" spans="6:9" x14ac:dyDescent="0.2">
      <c r="F23780" s="310" t="s">
        <v>28820</v>
      </c>
      <c r="G23780" s="311">
        <v>56058</v>
      </c>
      <c r="H23780" s="312" t="s">
        <v>2907</v>
      </c>
      <c r="I23780" s="313" t="s">
        <v>6806</v>
      </c>
    </row>
    <row r="23781" spans="6:9" x14ac:dyDescent="0.2">
      <c r="F23781" s="310" t="s">
        <v>28821</v>
      </c>
      <c r="G23781" s="311">
        <v>56060</v>
      </c>
      <c r="H23781" s="312" t="s">
        <v>2907</v>
      </c>
      <c r="I23781" s="313" t="s">
        <v>6806</v>
      </c>
    </row>
    <row r="23782" spans="6:9" x14ac:dyDescent="0.2">
      <c r="F23782" s="310" t="s">
        <v>28822</v>
      </c>
      <c r="G23782" s="311">
        <v>56062</v>
      </c>
      <c r="H23782" s="312" t="s">
        <v>2907</v>
      </c>
      <c r="I23782" s="313" t="s">
        <v>6806</v>
      </c>
    </row>
    <row r="23783" spans="6:9" x14ac:dyDescent="0.2">
      <c r="F23783" s="310" t="s">
        <v>28823</v>
      </c>
      <c r="G23783" s="311">
        <v>56063</v>
      </c>
      <c r="H23783" s="312" t="s">
        <v>2907</v>
      </c>
      <c r="I23783" s="313" t="s">
        <v>6806</v>
      </c>
    </row>
    <row r="23784" spans="6:9" x14ac:dyDescent="0.2">
      <c r="F23784" s="310" t="s">
        <v>28824</v>
      </c>
      <c r="G23784" s="311">
        <v>56065</v>
      </c>
      <c r="H23784" s="312" t="s">
        <v>2907</v>
      </c>
      <c r="I23784" s="313" t="s">
        <v>6806</v>
      </c>
    </row>
    <row r="23785" spans="6:9" x14ac:dyDescent="0.2">
      <c r="F23785" s="310" t="s">
        <v>28825</v>
      </c>
      <c r="G23785" s="311">
        <v>56068</v>
      </c>
      <c r="H23785" s="312" t="s">
        <v>2907</v>
      </c>
      <c r="I23785" s="313" t="s">
        <v>6806</v>
      </c>
    </row>
    <row r="23786" spans="6:9" x14ac:dyDescent="0.2">
      <c r="F23786" s="310" t="s">
        <v>28826</v>
      </c>
      <c r="G23786" s="311">
        <v>56069</v>
      </c>
      <c r="H23786" s="312" t="s">
        <v>2907</v>
      </c>
      <c r="I23786" s="313" t="s">
        <v>6806</v>
      </c>
    </row>
    <row r="23787" spans="6:9" x14ac:dyDescent="0.2">
      <c r="F23787" s="310" t="s">
        <v>28827</v>
      </c>
      <c r="G23787" s="311">
        <v>56071</v>
      </c>
      <c r="H23787" s="312" t="s">
        <v>2907</v>
      </c>
      <c r="I23787" s="313" t="s">
        <v>6806</v>
      </c>
    </row>
    <row r="23788" spans="6:9" x14ac:dyDescent="0.2">
      <c r="F23788" s="310" t="s">
        <v>28828</v>
      </c>
      <c r="G23788" s="311">
        <v>56072</v>
      </c>
      <c r="H23788" s="312" t="s">
        <v>2907</v>
      </c>
      <c r="I23788" s="313" t="s">
        <v>6806</v>
      </c>
    </row>
    <row r="23789" spans="6:9" x14ac:dyDescent="0.2">
      <c r="F23789" s="310" t="s">
        <v>28829</v>
      </c>
      <c r="G23789" s="311">
        <v>56073</v>
      </c>
      <c r="H23789" s="312" t="s">
        <v>2907</v>
      </c>
      <c r="I23789" s="313" t="s">
        <v>6806</v>
      </c>
    </row>
    <row r="23790" spans="6:9" x14ac:dyDescent="0.2">
      <c r="F23790" s="310" t="s">
        <v>28830</v>
      </c>
      <c r="G23790" s="311">
        <v>56074</v>
      </c>
      <c r="H23790" s="312" t="s">
        <v>2907</v>
      </c>
      <c r="I23790" s="313" t="s">
        <v>6806</v>
      </c>
    </row>
    <row r="23791" spans="6:9" x14ac:dyDescent="0.2">
      <c r="F23791" s="310" t="s">
        <v>28831</v>
      </c>
      <c r="G23791" s="311">
        <v>56075</v>
      </c>
      <c r="H23791" s="312" t="s">
        <v>2907</v>
      </c>
      <c r="I23791" s="313" t="s">
        <v>6806</v>
      </c>
    </row>
    <row r="23792" spans="6:9" x14ac:dyDescent="0.2">
      <c r="F23792" s="310" t="s">
        <v>28832</v>
      </c>
      <c r="G23792" s="311">
        <v>56078</v>
      </c>
      <c r="H23792" s="312" t="s">
        <v>2907</v>
      </c>
      <c r="I23792" s="313" t="s">
        <v>6806</v>
      </c>
    </row>
    <row r="23793" spans="6:9" x14ac:dyDescent="0.2">
      <c r="F23793" s="310" t="s">
        <v>28833</v>
      </c>
      <c r="G23793" s="311">
        <v>56080</v>
      </c>
      <c r="H23793" s="312" t="s">
        <v>2907</v>
      </c>
      <c r="I23793" s="313" t="s">
        <v>6806</v>
      </c>
    </row>
    <row r="23794" spans="6:9" x14ac:dyDescent="0.2">
      <c r="F23794" s="310" t="s">
        <v>28834</v>
      </c>
      <c r="G23794" s="311">
        <v>56081</v>
      </c>
      <c r="H23794" s="312" t="s">
        <v>2907</v>
      </c>
      <c r="I23794" s="313" t="s">
        <v>6806</v>
      </c>
    </row>
    <row r="23795" spans="6:9" x14ac:dyDescent="0.2">
      <c r="F23795" s="310" t="s">
        <v>28835</v>
      </c>
      <c r="G23795" s="311">
        <v>56082</v>
      </c>
      <c r="H23795" s="312" t="s">
        <v>2907</v>
      </c>
      <c r="I23795" s="313" t="s">
        <v>6806</v>
      </c>
    </row>
    <row r="23796" spans="6:9" x14ac:dyDescent="0.2">
      <c r="F23796" s="310" t="s">
        <v>28836</v>
      </c>
      <c r="G23796" s="311">
        <v>56083</v>
      </c>
      <c r="H23796" s="312" t="s">
        <v>2907</v>
      </c>
      <c r="I23796" s="313" t="s">
        <v>6806</v>
      </c>
    </row>
    <row r="23797" spans="6:9" x14ac:dyDescent="0.2">
      <c r="F23797" s="310" t="s">
        <v>28837</v>
      </c>
      <c r="G23797" s="311">
        <v>56084</v>
      </c>
      <c r="H23797" s="312" t="s">
        <v>2907</v>
      </c>
      <c r="I23797" s="313" t="s">
        <v>6806</v>
      </c>
    </row>
    <row r="23798" spans="6:9" x14ac:dyDescent="0.2">
      <c r="F23798" s="310" t="s">
        <v>28838</v>
      </c>
      <c r="G23798" s="311">
        <v>56085</v>
      </c>
      <c r="H23798" s="312" t="s">
        <v>2907</v>
      </c>
      <c r="I23798" s="313" t="s">
        <v>6806</v>
      </c>
    </row>
    <row r="23799" spans="6:9" x14ac:dyDescent="0.2">
      <c r="F23799" s="310" t="s">
        <v>28839</v>
      </c>
      <c r="G23799" s="311">
        <v>56087</v>
      </c>
      <c r="H23799" s="312" t="s">
        <v>2907</v>
      </c>
      <c r="I23799" s="313" t="s">
        <v>6806</v>
      </c>
    </row>
    <row r="23800" spans="6:9" x14ac:dyDescent="0.2">
      <c r="F23800" s="310" t="s">
        <v>28840</v>
      </c>
      <c r="G23800" s="311">
        <v>56088</v>
      </c>
      <c r="H23800" s="312" t="s">
        <v>2907</v>
      </c>
      <c r="I23800" s="313" t="s">
        <v>6806</v>
      </c>
    </row>
    <row r="23801" spans="6:9" x14ac:dyDescent="0.2">
      <c r="F23801" s="310" t="s">
        <v>28841</v>
      </c>
      <c r="G23801" s="311">
        <v>56089</v>
      </c>
      <c r="H23801" s="312" t="s">
        <v>2907</v>
      </c>
      <c r="I23801" s="313" t="s">
        <v>6806</v>
      </c>
    </row>
    <row r="23802" spans="6:9" x14ac:dyDescent="0.2">
      <c r="F23802" s="310" t="s">
        <v>28842</v>
      </c>
      <c r="G23802" s="311">
        <v>56090</v>
      </c>
      <c r="H23802" s="312" t="s">
        <v>2907</v>
      </c>
      <c r="I23802" s="313" t="s">
        <v>6806</v>
      </c>
    </row>
    <row r="23803" spans="6:9" x14ac:dyDescent="0.2">
      <c r="F23803" s="310" t="s">
        <v>28843</v>
      </c>
      <c r="G23803" s="311">
        <v>56091</v>
      </c>
      <c r="H23803" s="312" t="s">
        <v>2907</v>
      </c>
      <c r="I23803" s="313" t="s">
        <v>6806</v>
      </c>
    </row>
    <row r="23804" spans="6:9" x14ac:dyDescent="0.2">
      <c r="F23804" s="310" t="s">
        <v>28844</v>
      </c>
      <c r="G23804" s="311">
        <v>56093</v>
      </c>
      <c r="H23804" s="312" t="s">
        <v>2907</v>
      </c>
      <c r="I23804" s="313" t="s">
        <v>6806</v>
      </c>
    </row>
    <row r="23805" spans="6:9" x14ac:dyDescent="0.2">
      <c r="F23805" s="310" t="s">
        <v>28845</v>
      </c>
      <c r="G23805" s="311">
        <v>56096</v>
      </c>
      <c r="H23805" s="312" t="s">
        <v>2907</v>
      </c>
      <c r="I23805" s="313" t="s">
        <v>6806</v>
      </c>
    </row>
    <row r="23806" spans="6:9" x14ac:dyDescent="0.2">
      <c r="F23806" s="310" t="s">
        <v>28846</v>
      </c>
      <c r="G23806" s="311">
        <v>56097</v>
      </c>
      <c r="H23806" s="312" t="s">
        <v>2907</v>
      </c>
      <c r="I23806" s="313" t="s">
        <v>6806</v>
      </c>
    </row>
    <row r="23807" spans="6:9" x14ac:dyDescent="0.2">
      <c r="F23807" s="310" t="s">
        <v>28847</v>
      </c>
      <c r="G23807" s="311">
        <v>56098</v>
      </c>
      <c r="H23807" s="312" t="s">
        <v>2907</v>
      </c>
      <c r="I23807" s="313" t="s">
        <v>6806</v>
      </c>
    </row>
    <row r="23808" spans="6:9" x14ac:dyDescent="0.2">
      <c r="F23808" s="310" t="s">
        <v>28848</v>
      </c>
      <c r="G23808" s="311">
        <v>56101</v>
      </c>
      <c r="H23808" s="312" t="s">
        <v>2907</v>
      </c>
      <c r="I23808" s="313" t="s">
        <v>6806</v>
      </c>
    </row>
    <row r="23809" spans="6:9" x14ac:dyDescent="0.2">
      <c r="F23809" s="310" t="s">
        <v>28849</v>
      </c>
      <c r="G23809" s="311">
        <v>56110</v>
      </c>
      <c r="H23809" s="312" t="s">
        <v>2907</v>
      </c>
      <c r="I23809" s="313" t="s">
        <v>6806</v>
      </c>
    </row>
    <row r="23810" spans="6:9" x14ac:dyDescent="0.2">
      <c r="F23810" s="310" t="s">
        <v>28850</v>
      </c>
      <c r="G23810" s="311">
        <v>56111</v>
      </c>
      <c r="H23810" s="312" t="s">
        <v>2907</v>
      </c>
      <c r="I23810" s="313" t="s">
        <v>6806</v>
      </c>
    </row>
    <row r="23811" spans="6:9" x14ac:dyDescent="0.2">
      <c r="F23811" s="310" t="s">
        <v>28851</v>
      </c>
      <c r="G23811" s="311">
        <v>56113</v>
      </c>
      <c r="H23811" s="312" t="s">
        <v>2907</v>
      </c>
      <c r="I23811" s="313" t="s">
        <v>6806</v>
      </c>
    </row>
    <row r="23812" spans="6:9" x14ac:dyDescent="0.2">
      <c r="F23812" s="310" t="s">
        <v>28852</v>
      </c>
      <c r="G23812" s="311">
        <v>56114</v>
      </c>
      <c r="H23812" s="312" t="s">
        <v>2907</v>
      </c>
      <c r="I23812" s="313" t="s">
        <v>6806</v>
      </c>
    </row>
    <row r="23813" spans="6:9" x14ac:dyDescent="0.2">
      <c r="F23813" s="310" t="s">
        <v>28853</v>
      </c>
      <c r="G23813" s="311">
        <v>56115</v>
      </c>
      <c r="H23813" s="312" t="s">
        <v>2907</v>
      </c>
      <c r="I23813" s="313" t="s">
        <v>6806</v>
      </c>
    </row>
    <row r="23814" spans="6:9" x14ac:dyDescent="0.2">
      <c r="F23814" s="310" t="s">
        <v>28854</v>
      </c>
      <c r="G23814" s="311">
        <v>56116</v>
      </c>
      <c r="H23814" s="312" t="s">
        <v>2907</v>
      </c>
      <c r="I23814" s="313" t="s">
        <v>6806</v>
      </c>
    </row>
    <row r="23815" spans="6:9" x14ac:dyDescent="0.2">
      <c r="F23815" s="310" t="s">
        <v>28855</v>
      </c>
      <c r="G23815" s="311">
        <v>56117</v>
      </c>
      <c r="H23815" s="312" t="s">
        <v>2907</v>
      </c>
      <c r="I23815" s="313" t="s">
        <v>6806</v>
      </c>
    </row>
    <row r="23816" spans="6:9" x14ac:dyDescent="0.2">
      <c r="F23816" s="310" t="s">
        <v>28856</v>
      </c>
      <c r="G23816" s="311">
        <v>56118</v>
      </c>
      <c r="H23816" s="312" t="s">
        <v>2907</v>
      </c>
      <c r="I23816" s="313" t="s">
        <v>6806</v>
      </c>
    </row>
    <row r="23817" spans="6:9" x14ac:dyDescent="0.2">
      <c r="F23817" s="310" t="s">
        <v>28857</v>
      </c>
      <c r="G23817" s="311">
        <v>56119</v>
      </c>
      <c r="H23817" s="312" t="s">
        <v>2907</v>
      </c>
      <c r="I23817" s="313" t="s">
        <v>6806</v>
      </c>
    </row>
    <row r="23818" spans="6:9" x14ac:dyDescent="0.2">
      <c r="F23818" s="310" t="s">
        <v>28858</v>
      </c>
      <c r="G23818" s="311">
        <v>56120</v>
      </c>
      <c r="H23818" s="312" t="s">
        <v>2907</v>
      </c>
      <c r="I23818" s="313" t="s">
        <v>6806</v>
      </c>
    </row>
    <row r="23819" spans="6:9" x14ac:dyDescent="0.2">
      <c r="F23819" s="310" t="s">
        <v>28859</v>
      </c>
      <c r="G23819" s="311">
        <v>56121</v>
      </c>
      <c r="H23819" s="312" t="s">
        <v>2907</v>
      </c>
      <c r="I23819" s="313" t="s">
        <v>6806</v>
      </c>
    </row>
    <row r="23820" spans="6:9" x14ac:dyDescent="0.2">
      <c r="F23820" s="310" t="s">
        <v>28860</v>
      </c>
      <c r="G23820" s="311">
        <v>56122</v>
      </c>
      <c r="H23820" s="312" t="s">
        <v>2907</v>
      </c>
      <c r="I23820" s="313" t="s">
        <v>6806</v>
      </c>
    </row>
    <row r="23821" spans="6:9" x14ac:dyDescent="0.2">
      <c r="F23821" s="310" t="s">
        <v>28861</v>
      </c>
      <c r="G23821" s="311">
        <v>56123</v>
      </c>
      <c r="H23821" s="312" t="s">
        <v>2907</v>
      </c>
      <c r="I23821" s="313" t="s">
        <v>6806</v>
      </c>
    </row>
    <row r="23822" spans="6:9" x14ac:dyDescent="0.2">
      <c r="F23822" s="310" t="s">
        <v>28862</v>
      </c>
      <c r="G23822" s="311">
        <v>56125</v>
      </c>
      <c r="H23822" s="312" t="s">
        <v>2907</v>
      </c>
      <c r="I23822" s="313" t="s">
        <v>6806</v>
      </c>
    </row>
    <row r="23823" spans="6:9" x14ac:dyDescent="0.2">
      <c r="F23823" s="310" t="s">
        <v>28863</v>
      </c>
      <c r="G23823" s="311">
        <v>56127</v>
      </c>
      <c r="H23823" s="312" t="s">
        <v>2907</v>
      </c>
      <c r="I23823" s="313" t="s">
        <v>6806</v>
      </c>
    </row>
    <row r="23824" spans="6:9" x14ac:dyDescent="0.2">
      <c r="F23824" s="310" t="s">
        <v>28864</v>
      </c>
      <c r="G23824" s="311">
        <v>56128</v>
      </c>
      <c r="H23824" s="312" t="s">
        <v>2907</v>
      </c>
      <c r="I23824" s="313" t="s">
        <v>6806</v>
      </c>
    </row>
    <row r="23825" spans="6:9" x14ac:dyDescent="0.2">
      <c r="F23825" s="310" t="s">
        <v>28865</v>
      </c>
      <c r="G23825" s="311">
        <v>56129</v>
      </c>
      <c r="H23825" s="312" t="s">
        <v>2907</v>
      </c>
      <c r="I23825" s="313" t="s">
        <v>6806</v>
      </c>
    </row>
    <row r="23826" spans="6:9" x14ac:dyDescent="0.2">
      <c r="F23826" s="310" t="s">
        <v>28866</v>
      </c>
      <c r="G23826" s="311">
        <v>56131</v>
      </c>
      <c r="H23826" s="312" t="s">
        <v>2907</v>
      </c>
      <c r="I23826" s="313" t="s">
        <v>6806</v>
      </c>
    </row>
    <row r="23827" spans="6:9" x14ac:dyDescent="0.2">
      <c r="F23827" s="310" t="s">
        <v>28867</v>
      </c>
      <c r="G23827" s="311">
        <v>56132</v>
      </c>
      <c r="H23827" s="312" t="s">
        <v>2907</v>
      </c>
      <c r="I23827" s="313" t="s">
        <v>6806</v>
      </c>
    </row>
    <row r="23828" spans="6:9" x14ac:dyDescent="0.2">
      <c r="F23828" s="310" t="s">
        <v>28868</v>
      </c>
      <c r="G23828" s="311">
        <v>56134</v>
      </c>
      <c r="H23828" s="312" t="s">
        <v>2907</v>
      </c>
      <c r="I23828" s="313" t="s">
        <v>6806</v>
      </c>
    </row>
    <row r="23829" spans="6:9" x14ac:dyDescent="0.2">
      <c r="F23829" s="310" t="s">
        <v>28869</v>
      </c>
      <c r="G23829" s="311">
        <v>56136</v>
      </c>
      <c r="H23829" s="312" t="s">
        <v>2907</v>
      </c>
      <c r="I23829" s="313" t="s">
        <v>6806</v>
      </c>
    </row>
    <row r="23830" spans="6:9" x14ac:dyDescent="0.2">
      <c r="F23830" s="310" t="s">
        <v>28870</v>
      </c>
      <c r="G23830" s="311">
        <v>56137</v>
      </c>
      <c r="H23830" s="312" t="s">
        <v>2907</v>
      </c>
      <c r="I23830" s="313" t="s">
        <v>6806</v>
      </c>
    </row>
    <row r="23831" spans="6:9" x14ac:dyDescent="0.2">
      <c r="F23831" s="310" t="s">
        <v>28871</v>
      </c>
      <c r="G23831" s="311">
        <v>56138</v>
      </c>
      <c r="H23831" s="312" t="s">
        <v>2907</v>
      </c>
      <c r="I23831" s="313" t="s">
        <v>6806</v>
      </c>
    </row>
    <row r="23832" spans="6:9" x14ac:dyDescent="0.2">
      <c r="F23832" s="310" t="s">
        <v>28872</v>
      </c>
      <c r="G23832" s="311">
        <v>56139</v>
      </c>
      <c r="H23832" s="312" t="s">
        <v>2907</v>
      </c>
      <c r="I23832" s="313" t="s">
        <v>6806</v>
      </c>
    </row>
    <row r="23833" spans="6:9" x14ac:dyDescent="0.2">
      <c r="F23833" s="310" t="s">
        <v>28873</v>
      </c>
      <c r="G23833" s="311">
        <v>56140</v>
      </c>
      <c r="H23833" s="312" t="s">
        <v>2907</v>
      </c>
      <c r="I23833" s="313" t="s">
        <v>6806</v>
      </c>
    </row>
    <row r="23834" spans="6:9" x14ac:dyDescent="0.2">
      <c r="F23834" s="310" t="s">
        <v>28874</v>
      </c>
      <c r="G23834" s="311">
        <v>56141</v>
      </c>
      <c r="H23834" s="312" t="s">
        <v>2907</v>
      </c>
      <c r="I23834" s="313" t="s">
        <v>6806</v>
      </c>
    </row>
    <row r="23835" spans="6:9" x14ac:dyDescent="0.2">
      <c r="F23835" s="310" t="s">
        <v>28875</v>
      </c>
      <c r="G23835" s="311">
        <v>56142</v>
      </c>
      <c r="H23835" s="312" t="s">
        <v>2907</v>
      </c>
      <c r="I23835" s="313" t="s">
        <v>6806</v>
      </c>
    </row>
    <row r="23836" spans="6:9" x14ac:dyDescent="0.2">
      <c r="F23836" s="310" t="s">
        <v>28876</v>
      </c>
      <c r="G23836" s="311">
        <v>56143</v>
      </c>
      <c r="H23836" s="312" t="s">
        <v>2907</v>
      </c>
      <c r="I23836" s="313" t="s">
        <v>6806</v>
      </c>
    </row>
    <row r="23837" spans="6:9" x14ac:dyDescent="0.2">
      <c r="F23837" s="310" t="s">
        <v>28877</v>
      </c>
      <c r="G23837" s="311">
        <v>56144</v>
      </c>
      <c r="H23837" s="312" t="s">
        <v>2907</v>
      </c>
      <c r="I23837" s="313" t="s">
        <v>6806</v>
      </c>
    </row>
    <row r="23838" spans="6:9" x14ac:dyDescent="0.2">
      <c r="F23838" s="310" t="s">
        <v>28878</v>
      </c>
      <c r="G23838" s="311">
        <v>56145</v>
      </c>
      <c r="H23838" s="312" t="s">
        <v>2907</v>
      </c>
      <c r="I23838" s="313" t="s">
        <v>6806</v>
      </c>
    </row>
    <row r="23839" spans="6:9" x14ac:dyDescent="0.2">
      <c r="F23839" s="310" t="s">
        <v>28879</v>
      </c>
      <c r="G23839" s="311">
        <v>56146</v>
      </c>
      <c r="H23839" s="312" t="s">
        <v>2907</v>
      </c>
      <c r="I23839" s="313" t="s">
        <v>6806</v>
      </c>
    </row>
    <row r="23840" spans="6:9" x14ac:dyDescent="0.2">
      <c r="F23840" s="310" t="s">
        <v>28880</v>
      </c>
      <c r="G23840" s="311">
        <v>56147</v>
      </c>
      <c r="H23840" s="312" t="s">
        <v>2907</v>
      </c>
      <c r="I23840" s="313" t="s">
        <v>6806</v>
      </c>
    </row>
    <row r="23841" spans="6:9" x14ac:dyDescent="0.2">
      <c r="F23841" s="310" t="s">
        <v>28881</v>
      </c>
      <c r="G23841" s="311">
        <v>56149</v>
      </c>
      <c r="H23841" s="312" t="s">
        <v>2907</v>
      </c>
      <c r="I23841" s="313" t="s">
        <v>6806</v>
      </c>
    </row>
    <row r="23842" spans="6:9" x14ac:dyDescent="0.2">
      <c r="F23842" s="310" t="s">
        <v>28882</v>
      </c>
      <c r="G23842" s="311">
        <v>56150</v>
      </c>
      <c r="H23842" s="312" t="s">
        <v>2907</v>
      </c>
      <c r="I23842" s="313" t="s">
        <v>6806</v>
      </c>
    </row>
    <row r="23843" spans="6:9" x14ac:dyDescent="0.2">
      <c r="F23843" s="310" t="s">
        <v>28883</v>
      </c>
      <c r="G23843" s="311">
        <v>56151</v>
      </c>
      <c r="H23843" s="312" t="s">
        <v>2907</v>
      </c>
      <c r="I23843" s="313" t="s">
        <v>6806</v>
      </c>
    </row>
    <row r="23844" spans="6:9" x14ac:dyDescent="0.2">
      <c r="F23844" s="310" t="s">
        <v>28884</v>
      </c>
      <c r="G23844" s="311">
        <v>56152</v>
      </c>
      <c r="H23844" s="312" t="s">
        <v>2907</v>
      </c>
      <c r="I23844" s="313" t="s">
        <v>6806</v>
      </c>
    </row>
    <row r="23845" spans="6:9" x14ac:dyDescent="0.2">
      <c r="F23845" s="310" t="s">
        <v>28885</v>
      </c>
      <c r="G23845" s="311">
        <v>56153</v>
      </c>
      <c r="H23845" s="312" t="s">
        <v>2907</v>
      </c>
      <c r="I23845" s="313" t="s">
        <v>6806</v>
      </c>
    </row>
    <row r="23846" spans="6:9" x14ac:dyDescent="0.2">
      <c r="F23846" s="310" t="s">
        <v>28886</v>
      </c>
      <c r="G23846" s="311">
        <v>56155</v>
      </c>
      <c r="H23846" s="312" t="s">
        <v>2907</v>
      </c>
      <c r="I23846" s="313" t="s">
        <v>6806</v>
      </c>
    </row>
    <row r="23847" spans="6:9" x14ac:dyDescent="0.2">
      <c r="F23847" s="310" t="s">
        <v>28887</v>
      </c>
      <c r="G23847" s="311">
        <v>56156</v>
      </c>
      <c r="H23847" s="312" t="s">
        <v>2907</v>
      </c>
      <c r="I23847" s="313" t="s">
        <v>6806</v>
      </c>
    </row>
    <row r="23848" spans="6:9" x14ac:dyDescent="0.2">
      <c r="F23848" s="310" t="s">
        <v>28888</v>
      </c>
      <c r="G23848" s="311">
        <v>56157</v>
      </c>
      <c r="H23848" s="312" t="s">
        <v>2907</v>
      </c>
      <c r="I23848" s="313" t="s">
        <v>6806</v>
      </c>
    </row>
    <row r="23849" spans="6:9" x14ac:dyDescent="0.2">
      <c r="F23849" s="310" t="s">
        <v>28889</v>
      </c>
      <c r="G23849" s="311">
        <v>56158</v>
      </c>
      <c r="H23849" s="312" t="s">
        <v>2907</v>
      </c>
      <c r="I23849" s="313" t="s">
        <v>6806</v>
      </c>
    </row>
    <row r="23850" spans="6:9" x14ac:dyDescent="0.2">
      <c r="F23850" s="310" t="s">
        <v>28890</v>
      </c>
      <c r="G23850" s="311">
        <v>56159</v>
      </c>
      <c r="H23850" s="312" t="s">
        <v>2907</v>
      </c>
      <c r="I23850" s="313" t="s">
        <v>6806</v>
      </c>
    </row>
    <row r="23851" spans="6:9" x14ac:dyDescent="0.2">
      <c r="F23851" s="310" t="s">
        <v>28891</v>
      </c>
      <c r="G23851" s="311">
        <v>56160</v>
      </c>
      <c r="H23851" s="312" t="s">
        <v>2907</v>
      </c>
      <c r="I23851" s="313" t="s">
        <v>6806</v>
      </c>
    </row>
    <row r="23852" spans="6:9" x14ac:dyDescent="0.2">
      <c r="F23852" s="310" t="s">
        <v>28892</v>
      </c>
      <c r="G23852" s="311">
        <v>56161</v>
      </c>
      <c r="H23852" s="312" t="s">
        <v>2907</v>
      </c>
      <c r="I23852" s="313" t="s">
        <v>6806</v>
      </c>
    </row>
    <row r="23853" spans="6:9" x14ac:dyDescent="0.2">
      <c r="F23853" s="310" t="s">
        <v>28893</v>
      </c>
      <c r="G23853" s="311">
        <v>56162</v>
      </c>
      <c r="H23853" s="312" t="s">
        <v>2907</v>
      </c>
      <c r="I23853" s="313" t="s">
        <v>6806</v>
      </c>
    </row>
    <row r="23854" spans="6:9" x14ac:dyDescent="0.2">
      <c r="F23854" s="310" t="s">
        <v>28894</v>
      </c>
      <c r="G23854" s="311">
        <v>56164</v>
      </c>
      <c r="H23854" s="312" t="s">
        <v>2907</v>
      </c>
      <c r="I23854" s="313" t="s">
        <v>6806</v>
      </c>
    </row>
    <row r="23855" spans="6:9" x14ac:dyDescent="0.2">
      <c r="F23855" s="310" t="s">
        <v>28895</v>
      </c>
      <c r="G23855" s="311">
        <v>56165</v>
      </c>
      <c r="H23855" s="312" t="s">
        <v>2907</v>
      </c>
      <c r="I23855" s="313" t="s">
        <v>6806</v>
      </c>
    </row>
    <row r="23856" spans="6:9" x14ac:dyDescent="0.2">
      <c r="F23856" s="310" t="s">
        <v>28896</v>
      </c>
      <c r="G23856" s="311">
        <v>56166</v>
      </c>
      <c r="H23856" s="312" t="s">
        <v>2907</v>
      </c>
      <c r="I23856" s="313" t="s">
        <v>6806</v>
      </c>
    </row>
    <row r="23857" spans="6:9" x14ac:dyDescent="0.2">
      <c r="F23857" s="310" t="s">
        <v>28897</v>
      </c>
      <c r="G23857" s="311">
        <v>56167</v>
      </c>
      <c r="H23857" s="312" t="s">
        <v>2907</v>
      </c>
      <c r="I23857" s="313" t="s">
        <v>6806</v>
      </c>
    </row>
    <row r="23858" spans="6:9" x14ac:dyDescent="0.2">
      <c r="F23858" s="310" t="s">
        <v>28898</v>
      </c>
      <c r="G23858" s="311">
        <v>56168</v>
      </c>
      <c r="H23858" s="312" t="s">
        <v>2907</v>
      </c>
      <c r="I23858" s="313" t="s">
        <v>6806</v>
      </c>
    </row>
    <row r="23859" spans="6:9" x14ac:dyDescent="0.2">
      <c r="F23859" s="310" t="s">
        <v>28899</v>
      </c>
      <c r="G23859" s="311">
        <v>56169</v>
      </c>
      <c r="H23859" s="312" t="s">
        <v>2907</v>
      </c>
      <c r="I23859" s="313" t="s">
        <v>6806</v>
      </c>
    </row>
    <row r="23860" spans="6:9" x14ac:dyDescent="0.2">
      <c r="F23860" s="310" t="s">
        <v>28900</v>
      </c>
      <c r="G23860" s="311">
        <v>56170</v>
      </c>
      <c r="H23860" s="312" t="s">
        <v>2907</v>
      </c>
      <c r="I23860" s="313" t="s">
        <v>6806</v>
      </c>
    </row>
    <row r="23861" spans="6:9" x14ac:dyDescent="0.2">
      <c r="F23861" s="310" t="s">
        <v>28901</v>
      </c>
      <c r="G23861" s="311">
        <v>56171</v>
      </c>
      <c r="H23861" s="312" t="s">
        <v>2907</v>
      </c>
      <c r="I23861" s="313" t="s">
        <v>6806</v>
      </c>
    </row>
    <row r="23862" spans="6:9" x14ac:dyDescent="0.2">
      <c r="F23862" s="310" t="s">
        <v>28902</v>
      </c>
      <c r="G23862" s="311">
        <v>56172</v>
      </c>
      <c r="H23862" s="312" t="s">
        <v>2907</v>
      </c>
      <c r="I23862" s="313" t="s">
        <v>6806</v>
      </c>
    </row>
    <row r="23863" spans="6:9" x14ac:dyDescent="0.2">
      <c r="F23863" s="310" t="s">
        <v>28903</v>
      </c>
      <c r="G23863" s="311">
        <v>56173</v>
      </c>
      <c r="H23863" s="312" t="s">
        <v>2907</v>
      </c>
      <c r="I23863" s="313" t="s">
        <v>6806</v>
      </c>
    </row>
    <row r="23864" spans="6:9" x14ac:dyDescent="0.2">
      <c r="F23864" s="310" t="s">
        <v>28904</v>
      </c>
      <c r="G23864" s="311">
        <v>56174</v>
      </c>
      <c r="H23864" s="312" t="s">
        <v>2907</v>
      </c>
      <c r="I23864" s="313" t="s">
        <v>6806</v>
      </c>
    </row>
    <row r="23865" spans="6:9" x14ac:dyDescent="0.2">
      <c r="F23865" s="310" t="s">
        <v>28905</v>
      </c>
      <c r="G23865" s="311">
        <v>56175</v>
      </c>
      <c r="H23865" s="312" t="s">
        <v>2907</v>
      </c>
      <c r="I23865" s="313" t="s">
        <v>6806</v>
      </c>
    </row>
    <row r="23866" spans="6:9" x14ac:dyDescent="0.2">
      <c r="F23866" s="310" t="s">
        <v>28906</v>
      </c>
      <c r="G23866" s="311">
        <v>56176</v>
      </c>
      <c r="H23866" s="312" t="s">
        <v>2907</v>
      </c>
      <c r="I23866" s="313" t="s">
        <v>6806</v>
      </c>
    </row>
    <row r="23867" spans="6:9" x14ac:dyDescent="0.2">
      <c r="F23867" s="310" t="s">
        <v>28907</v>
      </c>
      <c r="G23867" s="311">
        <v>56177</v>
      </c>
      <c r="H23867" s="312" t="s">
        <v>2907</v>
      </c>
      <c r="I23867" s="313" t="s">
        <v>6806</v>
      </c>
    </row>
    <row r="23868" spans="6:9" x14ac:dyDescent="0.2">
      <c r="F23868" s="310" t="s">
        <v>28908</v>
      </c>
      <c r="G23868" s="311">
        <v>56178</v>
      </c>
      <c r="H23868" s="312" t="s">
        <v>2907</v>
      </c>
      <c r="I23868" s="313" t="s">
        <v>6806</v>
      </c>
    </row>
    <row r="23869" spans="6:9" x14ac:dyDescent="0.2">
      <c r="F23869" s="310" t="s">
        <v>28909</v>
      </c>
      <c r="G23869" s="311">
        <v>56180</v>
      </c>
      <c r="H23869" s="312" t="s">
        <v>2907</v>
      </c>
      <c r="I23869" s="313" t="s">
        <v>6806</v>
      </c>
    </row>
    <row r="23870" spans="6:9" x14ac:dyDescent="0.2">
      <c r="F23870" s="310" t="s">
        <v>28910</v>
      </c>
      <c r="G23870" s="311">
        <v>56181</v>
      </c>
      <c r="H23870" s="312" t="s">
        <v>2907</v>
      </c>
      <c r="I23870" s="313" t="s">
        <v>6806</v>
      </c>
    </row>
    <row r="23871" spans="6:9" x14ac:dyDescent="0.2">
      <c r="F23871" s="310" t="s">
        <v>28911</v>
      </c>
      <c r="G23871" s="311">
        <v>56183</v>
      </c>
      <c r="H23871" s="312" t="s">
        <v>2907</v>
      </c>
      <c r="I23871" s="313" t="s">
        <v>6806</v>
      </c>
    </row>
    <row r="23872" spans="6:9" x14ac:dyDescent="0.2">
      <c r="F23872" s="310" t="s">
        <v>28912</v>
      </c>
      <c r="G23872" s="311">
        <v>56185</v>
      </c>
      <c r="H23872" s="312" t="s">
        <v>2907</v>
      </c>
      <c r="I23872" s="313" t="s">
        <v>6806</v>
      </c>
    </row>
    <row r="23873" spans="6:9" x14ac:dyDescent="0.2">
      <c r="F23873" s="310" t="s">
        <v>28913</v>
      </c>
      <c r="G23873" s="311">
        <v>56186</v>
      </c>
      <c r="H23873" s="312" t="s">
        <v>2907</v>
      </c>
      <c r="I23873" s="313" t="s">
        <v>6806</v>
      </c>
    </row>
    <row r="23874" spans="6:9" x14ac:dyDescent="0.2">
      <c r="F23874" s="310" t="s">
        <v>28914</v>
      </c>
      <c r="G23874" s="311">
        <v>56187</v>
      </c>
      <c r="H23874" s="312" t="s">
        <v>2907</v>
      </c>
      <c r="I23874" s="313" t="s">
        <v>6806</v>
      </c>
    </row>
    <row r="23875" spans="6:9" x14ac:dyDescent="0.2">
      <c r="F23875" s="310" t="s">
        <v>28915</v>
      </c>
      <c r="G23875" s="311">
        <v>56201</v>
      </c>
      <c r="H23875" s="312" t="s">
        <v>2907</v>
      </c>
      <c r="I23875" s="313" t="s">
        <v>6806</v>
      </c>
    </row>
    <row r="23876" spans="6:9" x14ac:dyDescent="0.2">
      <c r="F23876" s="310" t="s">
        <v>28916</v>
      </c>
      <c r="G23876" s="311">
        <v>56207</v>
      </c>
      <c r="H23876" s="312" t="s">
        <v>2907</v>
      </c>
      <c r="I23876" s="313" t="s">
        <v>6806</v>
      </c>
    </row>
    <row r="23877" spans="6:9" x14ac:dyDescent="0.2">
      <c r="F23877" s="310" t="s">
        <v>28917</v>
      </c>
      <c r="G23877" s="311">
        <v>56208</v>
      </c>
      <c r="H23877" s="312" t="s">
        <v>2907</v>
      </c>
      <c r="I23877" s="313" t="s">
        <v>6806</v>
      </c>
    </row>
    <row r="23878" spans="6:9" x14ac:dyDescent="0.2">
      <c r="F23878" s="310" t="s">
        <v>28918</v>
      </c>
      <c r="G23878" s="311">
        <v>56209</v>
      </c>
      <c r="H23878" s="312" t="s">
        <v>2907</v>
      </c>
      <c r="I23878" s="313" t="s">
        <v>6806</v>
      </c>
    </row>
    <row r="23879" spans="6:9" x14ac:dyDescent="0.2">
      <c r="F23879" s="310" t="s">
        <v>28919</v>
      </c>
      <c r="G23879" s="311">
        <v>56210</v>
      </c>
      <c r="H23879" s="312" t="s">
        <v>2907</v>
      </c>
      <c r="I23879" s="313" t="s">
        <v>6806</v>
      </c>
    </row>
    <row r="23880" spans="6:9" x14ac:dyDescent="0.2">
      <c r="F23880" s="310" t="s">
        <v>28920</v>
      </c>
      <c r="G23880" s="311">
        <v>56211</v>
      </c>
      <c r="H23880" s="312" t="s">
        <v>2907</v>
      </c>
      <c r="I23880" s="313" t="s">
        <v>6806</v>
      </c>
    </row>
    <row r="23881" spans="6:9" x14ac:dyDescent="0.2">
      <c r="F23881" s="310" t="s">
        <v>28921</v>
      </c>
      <c r="G23881" s="311">
        <v>56212</v>
      </c>
      <c r="H23881" s="312" t="s">
        <v>2907</v>
      </c>
      <c r="I23881" s="313" t="s">
        <v>6806</v>
      </c>
    </row>
    <row r="23882" spans="6:9" x14ac:dyDescent="0.2">
      <c r="F23882" s="310" t="s">
        <v>28922</v>
      </c>
      <c r="G23882" s="311">
        <v>56214</v>
      </c>
      <c r="H23882" s="312" t="s">
        <v>2907</v>
      </c>
      <c r="I23882" s="313" t="s">
        <v>6806</v>
      </c>
    </row>
    <row r="23883" spans="6:9" x14ac:dyDescent="0.2">
      <c r="F23883" s="310" t="s">
        <v>28923</v>
      </c>
      <c r="G23883" s="311">
        <v>56215</v>
      </c>
      <c r="H23883" s="312" t="s">
        <v>2907</v>
      </c>
      <c r="I23883" s="313" t="s">
        <v>6806</v>
      </c>
    </row>
    <row r="23884" spans="6:9" x14ac:dyDescent="0.2">
      <c r="F23884" s="310" t="s">
        <v>28924</v>
      </c>
      <c r="G23884" s="311">
        <v>56216</v>
      </c>
      <c r="H23884" s="312" t="s">
        <v>2907</v>
      </c>
      <c r="I23884" s="313" t="s">
        <v>6806</v>
      </c>
    </row>
    <row r="23885" spans="6:9" x14ac:dyDescent="0.2">
      <c r="F23885" s="310" t="s">
        <v>28925</v>
      </c>
      <c r="G23885" s="311">
        <v>56218</v>
      </c>
      <c r="H23885" s="312" t="s">
        <v>2907</v>
      </c>
      <c r="I23885" s="313" t="s">
        <v>6806</v>
      </c>
    </row>
    <row r="23886" spans="6:9" x14ac:dyDescent="0.2">
      <c r="F23886" s="310" t="s">
        <v>28926</v>
      </c>
      <c r="G23886" s="311">
        <v>56219</v>
      </c>
      <c r="H23886" s="312" t="s">
        <v>2907</v>
      </c>
      <c r="I23886" s="313" t="s">
        <v>6806</v>
      </c>
    </row>
    <row r="23887" spans="6:9" x14ac:dyDescent="0.2">
      <c r="F23887" s="310" t="s">
        <v>28927</v>
      </c>
      <c r="G23887" s="311">
        <v>56220</v>
      </c>
      <c r="H23887" s="312" t="s">
        <v>2907</v>
      </c>
      <c r="I23887" s="313" t="s">
        <v>6806</v>
      </c>
    </row>
    <row r="23888" spans="6:9" x14ac:dyDescent="0.2">
      <c r="F23888" s="310" t="s">
        <v>28928</v>
      </c>
      <c r="G23888" s="311">
        <v>56221</v>
      </c>
      <c r="H23888" s="312" t="s">
        <v>2907</v>
      </c>
      <c r="I23888" s="313" t="s">
        <v>6806</v>
      </c>
    </row>
    <row r="23889" spans="6:9" x14ac:dyDescent="0.2">
      <c r="F23889" s="310" t="s">
        <v>28929</v>
      </c>
      <c r="G23889" s="311">
        <v>56222</v>
      </c>
      <c r="H23889" s="312" t="s">
        <v>2907</v>
      </c>
      <c r="I23889" s="313" t="s">
        <v>6806</v>
      </c>
    </row>
    <row r="23890" spans="6:9" x14ac:dyDescent="0.2">
      <c r="F23890" s="310" t="s">
        <v>28930</v>
      </c>
      <c r="G23890" s="311">
        <v>56223</v>
      </c>
      <c r="H23890" s="312" t="s">
        <v>2907</v>
      </c>
      <c r="I23890" s="313" t="s">
        <v>6806</v>
      </c>
    </row>
    <row r="23891" spans="6:9" x14ac:dyDescent="0.2">
      <c r="F23891" s="310" t="s">
        <v>28931</v>
      </c>
      <c r="G23891" s="311">
        <v>56224</v>
      </c>
      <c r="H23891" s="312" t="s">
        <v>2907</v>
      </c>
      <c r="I23891" s="313" t="s">
        <v>6806</v>
      </c>
    </row>
    <row r="23892" spans="6:9" x14ac:dyDescent="0.2">
      <c r="F23892" s="310" t="s">
        <v>28932</v>
      </c>
      <c r="G23892" s="311">
        <v>56225</v>
      </c>
      <c r="H23892" s="312" t="s">
        <v>2907</v>
      </c>
      <c r="I23892" s="313" t="s">
        <v>6806</v>
      </c>
    </row>
    <row r="23893" spans="6:9" x14ac:dyDescent="0.2">
      <c r="F23893" s="310" t="s">
        <v>28933</v>
      </c>
      <c r="G23893" s="311">
        <v>56226</v>
      </c>
      <c r="H23893" s="312" t="s">
        <v>2907</v>
      </c>
      <c r="I23893" s="313" t="s">
        <v>6806</v>
      </c>
    </row>
    <row r="23894" spans="6:9" x14ac:dyDescent="0.2">
      <c r="F23894" s="310" t="s">
        <v>28934</v>
      </c>
      <c r="G23894" s="311">
        <v>56227</v>
      </c>
      <c r="H23894" s="312" t="s">
        <v>2907</v>
      </c>
      <c r="I23894" s="313" t="s">
        <v>6806</v>
      </c>
    </row>
    <row r="23895" spans="6:9" x14ac:dyDescent="0.2">
      <c r="F23895" s="310" t="s">
        <v>28935</v>
      </c>
      <c r="G23895" s="311">
        <v>56228</v>
      </c>
      <c r="H23895" s="312" t="s">
        <v>2907</v>
      </c>
      <c r="I23895" s="313" t="s">
        <v>6806</v>
      </c>
    </row>
    <row r="23896" spans="6:9" x14ac:dyDescent="0.2">
      <c r="F23896" s="310" t="s">
        <v>28936</v>
      </c>
      <c r="G23896" s="311">
        <v>56229</v>
      </c>
      <c r="H23896" s="312" t="s">
        <v>2907</v>
      </c>
      <c r="I23896" s="313" t="s">
        <v>6806</v>
      </c>
    </row>
    <row r="23897" spans="6:9" x14ac:dyDescent="0.2">
      <c r="F23897" s="310" t="s">
        <v>28937</v>
      </c>
      <c r="G23897" s="311">
        <v>56230</v>
      </c>
      <c r="H23897" s="312" t="s">
        <v>2907</v>
      </c>
      <c r="I23897" s="313" t="s">
        <v>6806</v>
      </c>
    </row>
    <row r="23898" spans="6:9" x14ac:dyDescent="0.2">
      <c r="F23898" s="310" t="s">
        <v>28938</v>
      </c>
      <c r="G23898" s="311">
        <v>56231</v>
      </c>
      <c r="H23898" s="312" t="s">
        <v>2907</v>
      </c>
      <c r="I23898" s="313" t="s">
        <v>6806</v>
      </c>
    </row>
    <row r="23899" spans="6:9" x14ac:dyDescent="0.2">
      <c r="F23899" s="310" t="s">
        <v>28939</v>
      </c>
      <c r="G23899" s="311">
        <v>56232</v>
      </c>
      <c r="H23899" s="312" t="s">
        <v>2907</v>
      </c>
      <c r="I23899" s="313" t="s">
        <v>6806</v>
      </c>
    </row>
    <row r="23900" spans="6:9" x14ac:dyDescent="0.2">
      <c r="F23900" s="310" t="s">
        <v>28940</v>
      </c>
      <c r="G23900" s="311">
        <v>56235</v>
      </c>
      <c r="H23900" s="312" t="s">
        <v>2907</v>
      </c>
      <c r="I23900" s="313" t="s">
        <v>6806</v>
      </c>
    </row>
    <row r="23901" spans="6:9" x14ac:dyDescent="0.2">
      <c r="F23901" s="310" t="s">
        <v>28941</v>
      </c>
      <c r="G23901" s="311">
        <v>56236</v>
      </c>
      <c r="H23901" s="312" t="s">
        <v>2907</v>
      </c>
      <c r="I23901" s="313" t="s">
        <v>6806</v>
      </c>
    </row>
    <row r="23902" spans="6:9" x14ac:dyDescent="0.2">
      <c r="F23902" s="310" t="s">
        <v>28942</v>
      </c>
      <c r="G23902" s="311">
        <v>56237</v>
      </c>
      <c r="H23902" s="312" t="s">
        <v>2907</v>
      </c>
      <c r="I23902" s="313" t="s">
        <v>6806</v>
      </c>
    </row>
    <row r="23903" spans="6:9" x14ac:dyDescent="0.2">
      <c r="F23903" s="310" t="s">
        <v>28943</v>
      </c>
      <c r="G23903" s="311">
        <v>56239</v>
      </c>
      <c r="H23903" s="312" t="s">
        <v>2907</v>
      </c>
      <c r="I23903" s="313" t="s">
        <v>6806</v>
      </c>
    </row>
    <row r="23904" spans="6:9" x14ac:dyDescent="0.2">
      <c r="F23904" s="310" t="s">
        <v>28944</v>
      </c>
      <c r="G23904" s="311">
        <v>56240</v>
      </c>
      <c r="H23904" s="312" t="s">
        <v>2907</v>
      </c>
      <c r="I23904" s="313" t="s">
        <v>6806</v>
      </c>
    </row>
    <row r="23905" spans="6:9" x14ac:dyDescent="0.2">
      <c r="F23905" s="310" t="s">
        <v>28945</v>
      </c>
      <c r="G23905" s="311">
        <v>56241</v>
      </c>
      <c r="H23905" s="312" t="s">
        <v>2907</v>
      </c>
      <c r="I23905" s="313" t="s">
        <v>6806</v>
      </c>
    </row>
    <row r="23906" spans="6:9" x14ac:dyDescent="0.2">
      <c r="F23906" s="310" t="s">
        <v>28946</v>
      </c>
      <c r="G23906" s="311">
        <v>56243</v>
      </c>
      <c r="H23906" s="312" t="s">
        <v>2907</v>
      </c>
      <c r="I23906" s="313" t="s">
        <v>6806</v>
      </c>
    </row>
    <row r="23907" spans="6:9" x14ac:dyDescent="0.2">
      <c r="F23907" s="310" t="s">
        <v>28947</v>
      </c>
      <c r="G23907" s="311">
        <v>56244</v>
      </c>
      <c r="H23907" s="312" t="s">
        <v>2907</v>
      </c>
      <c r="I23907" s="313" t="s">
        <v>6806</v>
      </c>
    </row>
    <row r="23908" spans="6:9" x14ac:dyDescent="0.2">
      <c r="F23908" s="310" t="s">
        <v>28948</v>
      </c>
      <c r="G23908" s="311">
        <v>56245</v>
      </c>
      <c r="H23908" s="312" t="s">
        <v>2907</v>
      </c>
      <c r="I23908" s="313" t="s">
        <v>6806</v>
      </c>
    </row>
    <row r="23909" spans="6:9" x14ac:dyDescent="0.2">
      <c r="F23909" s="310" t="s">
        <v>28949</v>
      </c>
      <c r="G23909" s="311">
        <v>56248</v>
      </c>
      <c r="H23909" s="312" t="s">
        <v>2907</v>
      </c>
      <c r="I23909" s="313" t="s">
        <v>6806</v>
      </c>
    </row>
    <row r="23910" spans="6:9" x14ac:dyDescent="0.2">
      <c r="F23910" s="310" t="s">
        <v>28950</v>
      </c>
      <c r="G23910" s="311">
        <v>56249</v>
      </c>
      <c r="H23910" s="312" t="s">
        <v>2907</v>
      </c>
      <c r="I23910" s="313" t="s">
        <v>6806</v>
      </c>
    </row>
    <row r="23911" spans="6:9" x14ac:dyDescent="0.2">
      <c r="F23911" s="310" t="s">
        <v>28951</v>
      </c>
      <c r="G23911" s="311">
        <v>56251</v>
      </c>
      <c r="H23911" s="312" t="s">
        <v>2907</v>
      </c>
      <c r="I23911" s="313" t="s">
        <v>6806</v>
      </c>
    </row>
    <row r="23912" spans="6:9" x14ac:dyDescent="0.2">
      <c r="F23912" s="310" t="s">
        <v>28952</v>
      </c>
      <c r="G23912" s="311">
        <v>56252</v>
      </c>
      <c r="H23912" s="312" t="s">
        <v>2907</v>
      </c>
      <c r="I23912" s="313" t="s">
        <v>6806</v>
      </c>
    </row>
    <row r="23913" spans="6:9" x14ac:dyDescent="0.2">
      <c r="F23913" s="310" t="s">
        <v>28953</v>
      </c>
      <c r="G23913" s="311">
        <v>56253</v>
      </c>
      <c r="H23913" s="312" t="s">
        <v>2907</v>
      </c>
      <c r="I23913" s="313" t="s">
        <v>6806</v>
      </c>
    </row>
    <row r="23914" spans="6:9" x14ac:dyDescent="0.2">
      <c r="F23914" s="310" t="s">
        <v>28954</v>
      </c>
      <c r="G23914" s="311">
        <v>56255</v>
      </c>
      <c r="H23914" s="312" t="s">
        <v>2907</v>
      </c>
      <c r="I23914" s="313" t="s">
        <v>6806</v>
      </c>
    </row>
    <row r="23915" spans="6:9" x14ac:dyDescent="0.2">
      <c r="F23915" s="310" t="s">
        <v>28955</v>
      </c>
      <c r="G23915" s="311">
        <v>56256</v>
      </c>
      <c r="H23915" s="312" t="s">
        <v>2907</v>
      </c>
      <c r="I23915" s="313" t="s">
        <v>6806</v>
      </c>
    </row>
    <row r="23916" spans="6:9" x14ac:dyDescent="0.2">
      <c r="F23916" s="310" t="s">
        <v>28956</v>
      </c>
      <c r="G23916" s="311">
        <v>56257</v>
      </c>
      <c r="H23916" s="312" t="s">
        <v>2907</v>
      </c>
      <c r="I23916" s="313" t="s">
        <v>6806</v>
      </c>
    </row>
    <row r="23917" spans="6:9" x14ac:dyDescent="0.2">
      <c r="F23917" s="310" t="s">
        <v>28957</v>
      </c>
      <c r="G23917" s="311">
        <v>56258</v>
      </c>
      <c r="H23917" s="312" t="s">
        <v>2907</v>
      </c>
      <c r="I23917" s="313" t="s">
        <v>6806</v>
      </c>
    </row>
    <row r="23918" spans="6:9" x14ac:dyDescent="0.2">
      <c r="F23918" s="310" t="s">
        <v>28958</v>
      </c>
      <c r="G23918" s="311">
        <v>56260</v>
      </c>
      <c r="H23918" s="312" t="s">
        <v>2907</v>
      </c>
      <c r="I23918" s="313" t="s">
        <v>6806</v>
      </c>
    </row>
    <row r="23919" spans="6:9" x14ac:dyDescent="0.2">
      <c r="F23919" s="310" t="s">
        <v>28959</v>
      </c>
      <c r="G23919" s="311">
        <v>56262</v>
      </c>
      <c r="H23919" s="312" t="s">
        <v>2907</v>
      </c>
      <c r="I23919" s="313" t="s">
        <v>6806</v>
      </c>
    </row>
    <row r="23920" spans="6:9" x14ac:dyDescent="0.2">
      <c r="F23920" s="310" t="s">
        <v>28960</v>
      </c>
      <c r="G23920" s="311">
        <v>56263</v>
      </c>
      <c r="H23920" s="312" t="s">
        <v>2907</v>
      </c>
      <c r="I23920" s="313" t="s">
        <v>6806</v>
      </c>
    </row>
    <row r="23921" spans="6:9" x14ac:dyDescent="0.2">
      <c r="F23921" s="310" t="s">
        <v>28961</v>
      </c>
      <c r="G23921" s="311">
        <v>56264</v>
      </c>
      <c r="H23921" s="312" t="s">
        <v>2907</v>
      </c>
      <c r="I23921" s="313" t="s">
        <v>6806</v>
      </c>
    </row>
    <row r="23922" spans="6:9" x14ac:dyDescent="0.2">
      <c r="F23922" s="310" t="s">
        <v>28962</v>
      </c>
      <c r="G23922" s="311">
        <v>56265</v>
      </c>
      <c r="H23922" s="312" t="s">
        <v>2907</v>
      </c>
      <c r="I23922" s="313" t="s">
        <v>6806</v>
      </c>
    </row>
    <row r="23923" spans="6:9" x14ac:dyDescent="0.2">
      <c r="F23923" s="310" t="s">
        <v>28963</v>
      </c>
      <c r="G23923" s="311">
        <v>56266</v>
      </c>
      <c r="H23923" s="312" t="s">
        <v>2907</v>
      </c>
      <c r="I23923" s="313" t="s">
        <v>6806</v>
      </c>
    </row>
    <row r="23924" spans="6:9" x14ac:dyDescent="0.2">
      <c r="F23924" s="310" t="s">
        <v>28964</v>
      </c>
      <c r="G23924" s="311">
        <v>56267</v>
      </c>
      <c r="H23924" s="312" t="s">
        <v>2907</v>
      </c>
      <c r="I23924" s="313" t="s">
        <v>6806</v>
      </c>
    </row>
    <row r="23925" spans="6:9" x14ac:dyDescent="0.2">
      <c r="F23925" s="310" t="s">
        <v>28965</v>
      </c>
      <c r="G23925" s="311">
        <v>56270</v>
      </c>
      <c r="H23925" s="312" t="s">
        <v>2907</v>
      </c>
      <c r="I23925" s="313" t="s">
        <v>6806</v>
      </c>
    </row>
    <row r="23926" spans="6:9" x14ac:dyDescent="0.2">
      <c r="F23926" s="310" t="s">
        <v>28966</v>
      </c>
      <c r="G23926" s="311">
        <v>56271</v>
      </c>
      <c r="H23926" s="312" t="s">
        <v>2907</v>
      </c>
      <c r="I23926" s="313" t="s">
        <v>6806</v>
      </c>
    </row>
    <row r="23927" spans="6:9" x14ac:dyDescent="0.2">
      <c r="F23927" s="310" t="s">
        <v>28967</v>
      </c>
      <c r="G23927" s="311">
        <v>56273</v>
      </c>
      <c r="H23927" s="312" t="s">
        <v>2907</v>
      </c>
      <c r="I23927" s="313" t="s">
        <v>6806</v>
      </c>
    </row>
    <row r="23928" spans="6:9" x14ac:dyDescent="0.2">
      <c r="F23928" s="310" t="s">
        <v>28968</v>
      </c>
      <c r="G23928" s="311">
        <v>56274</v>
      </c>
      <c r="H23928" s="312" t="s">
        <v>2907</v>
      </c>
      <c r="I23928" s="313" t="s">
        <v>6806</v>
      </c>
    </row>
    <row r="23929" spans="6:9" x14ac:dyDescent="0.2">
      <c r="F23929" s="310" t="s">
        <v>28969</v>
      </c>
      <c r="G23929" s="311">
        <v>56276</v>
      </c>
      <c r="H23929" s="312" t="s">
        <v>2907</v>
      </c>
      <c r="I23929" s="313" t="s">
        <v>6806</v>
      </c>
    </row>
    <row r="23930" spans="6:9" x14ac:dyDescent="0.2">
      <c r="F23930" s="310" t="s">
        <v>28970</v>
      </c>
      <c r="G23930" s="311">
        <v>56277</v>
      </c>
      <c r="H23930" s="312" t="s">
        <v>2907</v>
      </c>
      <c r="I23930" s="313" t="s">
        <v>6806</v>
      </c>
    </row>
    <row r="23931" spans="6:9" x14ac:dyDescent="0.2">
      <c r="F23931" s="310" t="s">
        <v>28971</v>
      </c>
      <c r="G23931" s="311">
        <v>56278</v>
      </c>
      <c r="H23931" s="312" t="s">
        <v>2907</v>
      </c>
      <c r="I23931" s="313" t="s">
        <v>6806</v>
      </c>
    </row>
    <row r="23932" spans="6:9" x14ac:dyDescent="0.2">
      <c r="F23932" s="310" t="s">
        <v>28972</v>
      </c>
      <c r="G23932" s="311">
        <v>56279</v>
      </c>
      <c r="H23932" s="312" t="s">
        <v>2907</v>
      </c>
      <c r="I23932" s="313" t="s">
        <v>6806</v>
      </c>
    </row>
    <row r="23933" spans="6:9" x14ac:dyDescent="0.2">
      <c r="F23933" s="310" t="s">
        <v>28973</v>
      </c>
      <c r="G23933" s="311">
        <v>56280</v>
      </c>
      <c r="H23933" s="312" t="s">
        <v>2907</v>
      </c>
      <c r="I23933" s="313" t="s">
        <v>6806</v>
      </c>
    </row>
    <row r="23934" spans="6:9" x14ac:dyDescent="0.2">
      <c r="F23934" s="310" t="s">
        <v>28974</v>
      </c>
      <c r="G23934" s="311">
        <v>56281</v>
      </c>
      <c r="H23934" s="312" t="s">
        <v>2907</v>
      </c>
      <c r="I23934" s="313" t="s">
        <v>6806</v>
      </c>
    </row>
    <row r="23935" spans="6:9" x14ac:dyDescent="0.2">
      <c r="F23935" s="310" t="s">
        <v>28975</v>
      </c>
      <c r="G23935" s="311">
        <v>56282</v>
      </c>
      <c r="H23935" s="312" t="s">
        <v>2907</v>
      </c>
      <c r="I23935" s="313" t="s">
        <v>6806</v>
      </c>
    </row>
    <row r="23936" spans="6:9" x14ac:dyDescent="0.2">
      <c r="F23936" s="310" t="s">
        <v>28976</v>
      </c>
      <c r="G23936" s="311">
        <v>56283</v>
      </c>
      <c r="H23936" s="312" t="s">
        <v>2907</v>
      </c>
      <c r="I23936" s="313" t="s">
        <v>6806</v>
      </c>
    </row>
    <row r="23937" spans="6:9" x14ac:dyDescent="0.2">
      <c r="F23937" s="310" t="s">
        <v>28977</v>
      </c>
      <c r="G23937" s="311">
        <v>56284</v>
      </c>
      <c r="H23937" s="312" t="s">
        <v>2907</v>
      </c>
      <c r="I23937" s="313" t="s">
        <v>6806</v>
      </c>
    </row>
    <row r="23938" spans="6:9" x14ac:dyDescent="0.2">
      <c r="F23938" s="310" t="s">
        <v>28978</v>
      </c>
      <c r="G23938" s="311">
        <v>56285</v>
      </c>
      <c r="H23938" s="312" t="s">
        <v>2907</v>
      </c>
      <c r="I23938" s="313" t="s">
        <v>6806</v>
      </c>
    </row>
    <row r="23939" spans="6:9" x14ac:dyDescent="0.2">
      <c r="F23939" s="310" t="s">
        <v>28979</v>
      </c>
      <c r="G23939" s="311">
        <v>56287</v>
      </c>
      <c r="H23939" s="312" t="s">
        <v>2907</v>
      </c>
      <c r="I23939" s="313" t="s">
        <v>6806</v>
      </c>
    </row>
    <row r="23940" spans="6:9" x14ac:dyDescent="0.2">
      <c r="F23940" s="310" t="s">
        <v>28980</v>
      </c>
      <c r="G23940" s="311">
        <v>56288</v>
      </c>
      <c r="H23940" s="312" t="s">
        <v>2907</v>
      </c>
      <c r="I23940" s="313" t="s">
        <v>6806</v>
      </c>
    </row>
    <row r="23941" spans="6:9" x14ac:dyDescent="0.2">
      <c r="F23941" s="310" t="s">
        <v>28981</v>
      </c>
      <c r="G23941" s="311">
        <v>56289</v>
      </c>
      <c r="H23941" s="312" t="s">
        <v>2907</v>
      </c>
      <c r="I23941" s="313" t="s">
        <v>6806</v>
      </c>
    </row>
    <row r="23942" spans="6:9" x14ac:dyDescent="0.2">
      <c r="F23942" s="310" t="s">
        <v>28982</v>
      </c>
      <c r="G23942" s="311">
        <v>56291</v>
      </c>
      <c r="H23942" s="312" t="s">
        <v>2907</v>
      </c>
      <c r="I23942" s="313" t="s">
        <v>6806</v>
      </c>
    </row>
    <row r="23943" spans="6:9" x14ac:dyDescent="0.2">
      <c r="F23943" s="310" t="s">
        <v>28983</v>
      </c>
      <c r="G23943" s="311">
        <v>56292</v>
      </c>
      <c r="H23943" s="312" t="s">
        <v>2907</v>
      </c>
      <c r="I23943" s="313" t="s">
        <v>6806</v>
      </c>
    </row>
    <row r="23944" spans="6:9" x14ac:dyDescent="0.2">
      <c r="F23944" s="310" t="s">
        <v>28984</v>
      </c>
      <c r="G23944" s="311">
        <v>56293</v>
      </c>
      <c r="H23944" s="312" t="s">
        <v>2907</v>
      </c>
      <c r="I23944" s="313" t="s">
        <v>6806</v>
      </c>
    </row>
    <row r="23945" spans="6:9" x14ac:dyDescent="0.2">
      <c r="F23945" s="310" t="s">
        <v>28985</v>
      </c>
      <c r="G23945" s="311">
        <v>56294</v>
      </c>
      <c r="H23945" s="312" t="s">
        <v>2907</v>
      </c>
      <c r="I23945" s="313" t="s">
        <v>6806</v>
      </c>
    </row>
    <row r="23946" spans="6:9" x14ac:dyDescent="0.2">
      <c r="F23946" s="310" t="s">
        <v>28986</v>
      </c>
      <c r="G23946" s="311">
        <v>56295</v>
      </c>
      <c r="H23946" s="312" t="s">
        <v>2907</v>
      </c>
      <c r="I23946" s="313" t="s">
        <v>6806</v>
      </c>
    </row>
    <row r="23947" spans="6:9" x14ac:dyDescent="0.2">
      <c r="F23947" s="310" t="s">
        <v>28987</v>
      </c>
      <c r="G23947" s="311">
        <v>56296</v>
      </c>
      <c r="H23947" s="312" t="s">
        <v>2907</v>
      </c>
      <c r="I23947" s="313" t="s">
        <v>6806</v>
      </c>
    </row>
    <row r="23948" spans="6:9" x14ac:dyDescent="0.2">
      <c r="F23948" s="310" t="s">
        <v>28988</v>
      </c>
      <c r="G23948" s="311">
        <v>56297</v>
      </c>
      <c r="H23948" s="312" t="s">
        <v>2907</v>
      </c>
      <c r="I23948" s="313" t="s">
        <v>6806</v>
      </c>
    </row>
    <row r="23949" spans="6:9" x14ac:dyDescent="0.2">
      <c r="F23949" s="310" t="s">
        <v>28989</v>
      </c>
      <c r="G23949" s="311">
        <v>56301</v>
      </c>
      <c r="H23949" s="312" t="s">
        <v>2907</v>
      </c>
      <c r="I23949" s="313" t="s">
        <v>6806</v>
      </c>
    </row>
    <row r="23950" spans="6:9" x14ac:dyDescent="0.2">
      <c r="F23950" s="310" t="s">
        <v>28990</v>
      </c>
      <c r="G23950" s="311">
        <v>56302</v>
      </c>
      <c r="H23950" s="312" t="s">
        <v>2907</v>
      </c>
      <c r="I23950" s="313" t="s">
        <v>6806</v>
      </c>
    </row>
    <row r="23951" spans="6:9" x14ac:dyDescent="0.2">
      <c r="F23951" s="310" t="s">
        <v>28991</v>
      </c>
      <c r="G23951" s="311">
        <v>56303</v>
      </c>
      <c r="H23951" s="312" t="s">
        <v>2907</v>
      </c>
      <c r="I23951" s="313" t="s">
        <v>6806</v>
      </c>
    </row>
    <row r="23952" spans="6:9" x14ac:dyDescent="0.2">
      <c r="F23952" s="310" t="s">
        <v>28992</v>
      </c>
      <c r="G23952" s="311">
        <v>56304</v>
      </c>
      <c r="H23952" s="312" t="s">
        <v>2907</v>
      </c>
      <c r="I23952" s="313" t="s">
        <v>6806</v>
      </c>
    </row>
    <row r="23953" spans="6:9" x14ac:dyDescent="0.2">
      <c r="F23953" s="310" t="s">
        <v>28993</v>
      </c>
      <c r="G23953" s="311">
        <v>56307</v>
      </c>
      <c r="H23953" s="312" t="s">
        <v>2907</v>
      </c>
      <c r="I23953" s="313" t="s">
        <v>6806</v>
      </c>
    </row>
    <row r="23954" spans="6:9" x14ac:dyDescent="0.2">
      <c r="F23954" s="310" t="s">
        <v>28994</v>
      </c>
      <c r="G23954" s="311">
        <v>56308</v>
      </c>
      <c r="H23954" s="312" t="s">
        <v>2907</v>
      </c>
      <c r="I23954" s="313" t="s">
        <v>6806</v>
      </c>
    </row>
    <row r="23955" spans="6:9" x14ac:dyDescent="0.2">
      <c r="F23955" s="310" t="s">
        <v>28995</v>
      </c>
      <c r="G23955" s="311">
        <v>56309</v>
      </c>
      <c r="H23955" s="312" t="s">
        <v>2907</v>
      </c>
      <c r="I23955" s="313" t="s">
        <v>6806</v>
      </c>
    </row>
    <row r="23956" spans="6:9" x14ac:dyDescent="0.2">
      <c r="F23956" s="310" t="s">
        <v>28996</v>
      </c>
      <c r="G23956" s="311">
        <v>56310</v>
      </c>
      <c r="H23956" s="312" t="s">
        <v>2907</v>
      </c>
      <c r="I23956" s="313" t="s">
        <v>6806</v>
      </c>
    </row>
    <row r="23957" spans="6:9" x14ac:dyDescent="0.2">
      <c r="F23957" s="310" t="s">
        <v>28997</v>
      </c>
      <c r="G23957" s="311">
        <v>56311</v>
      </c>
      <c r="H23957" s="312" t="s">
        <v>2907</v>
      </c>
      <c r="I23957" s="313" t="s">
        <v>6806</v>
      </c>
    </row>
    <row r="23958" spans="6:9" x14ac:dyDescent="0.2">
      <c r="F23958" s="310" t="s">
        <v>28998</v>
      </c>
      <c r="G23958" s="311">
        <v>56312</v>
      </c>
      <c r="H23958" s="312" t="s">
        <v>2907</v>
      </c>
      <c r="I23958" s="313" t="s">
        <v>6806</v>
      </c>
    </row>
    <row r="23959" spans="6:9" x14ac:dyDescent="0.2">
      <c r="F23959" s="310" t="s">
        <v>28999</v>
      </c>
      <c r="G23959" s="311">
        <v>56313</v>
      </c>
      <c r="H23959" s="312" t="s">
        <v>2907</v>
      </c>
      <c r="I23959" s="313" t="s">
        <v>6806</v>
      </c>
    </row>
    <row r="23960" spans="6:9" x14ac:dyDescent="0.2">
      <c r="F23960" s="310" t="s">
        <v>29000</v>
      </c>
      <c r="G23960" s="311">
        <v>56314</v>
      </c>
      <c r="H23960" s="312" t="s">
        <v>2907</v>
      </c>
      <c r="I23960" s="313" t="s">
        <v>6806</v>
      </c>
    </row>
    <row r="23961" spans="6:9" x14ac:dyDescent="0.2">
      <c r="F23961" s="310" t="s">
        <v>29001</v>
      </c>
      <c r="G23961" s="311">
        <v>56315</v>
      </c>
      <c r="H23961" s="312" t="s">
        <v>2907</v>
      </c>
      <c r="I23961" s="313" t="s">
        <v>6806</v>
      </c>
    </row>
    <row r="23962" spans="6:9" x14ac:dyDescent="0.2">
      <c r="F23962" s="310" t="s">
        <v>29002</v>
      </c>
      <c r="G23962" s="311">
        <v>56316</v>
      </c>
      <c r="H23962" s="312" t="s">
        <v>2907</v>
      </c>
      <c r="I23962" s="313" t="s">
        <v>6806</v>
      </c>
    </row>
    <row r="23963" spans="6:9" x14ac:dyDescent="0.2">
      <c r="F23963" s="310" t="s">
        <v>29003</v>
      </c>
      <c r="G23963" s="311">
        <v>56317</v>
      </c>
      <c r="H23963" s="312" t="s">
        <v>2907</v>
      </c>
      <c r="I23963" s="313" t="s">
        <v>6806</v>
      </c>
    </row>
    <row r="23964" spans="6:9" x14ac:dyDescent="0.2">
      <c r="F23964" s="310" t="s">
        <v>29004</v>
      </c>
      <c r="G23964" s="311">
        <v>56318</v>
      </c>
      <c r="H23964" s="312" t="s">
        <v>2907</v>
      </c>
      <c r="I23964" s="313" t="s">
        <v>6806</v>
      </c>
    </row>
    <row r="23965" spans="6:9" x14ac:dyDescent="0.2">
      <c r="F23965" s="310" t="s">
        <v>29005</v>
      </c>
      <c r="G23965" s="311">
        <v>56319</v>
      </c>
      <c r="H23965" s="312" t="s">
        <v>2907</v>
      </c>
      <c r="I23965" s="313" t="s">
        <v>6806</v>
      </c>
    </row>
    <row r="23966" spans="6:9" x14ac:dyDescent="0.2">
      <c r="F23966" s="310" t="s">
        <v>29006</v>
      </c>
      <c r="G23966" s="311">
        <v>56320</v>
      </c>
      <c r="H23966" s="312" t="s">
        <v>2907</v>
      </c>
      <c r="I23966" s="313" t="s">
        <v>6806</v>
      </c>
    </row>
    <row r="23967" spans="6:9" x14ac:dyDescent="0.2">
      <c r="F23967" s="310" t="s">
        <v>29007</v>
      </c>
      <c r="G23967" s="311">
        <v>56321</v>
      </c>
      <c r="H23967" s="312" t="s">
        <v>2907</v>
      </c>
      <c r="I23967" s="313" t="s">
        <v>6806</v>
      </c>
    </row>
    <row r="23968" spans="6:9" x14ac:dyDescent="0.2">
      <c r="F23968" s="310" t="s">
        <v>29008</v>
      </c>
      <c r="G23968" s="311">
        <v>56323</v>
      </c>
      <c r="H23968" s="312" t="s">
        <v>2907</v>
      </c>
      <c r="I23968" s="313" t="s">
        <v>6806</v>
      </c>
    </row>
    <row r="23969" spans="6:9" x14ac:dyDescent="0.2">
      <c r="F23969" s="310" t="s">
        <v>29009</v>
      </c>
      <c r="G23969" s="311">
        <v>56324</v>
      </c>
      <c r="H23969" s="312" t="s">
        <v>2907</v>
      </c>
      <c r="I23969" s="313" t="s">
        <v>6806</v>
      </c>
    </row>
    <row r="23970" spans="6:9" x14ac:dyDescent="0.2">
      <c r="F23970" s="310" t="s">
        <v>29010</v>
      </c>
      <c r="G23970" s="311">
        <v>56325</v>
      </c>
      <c r="H23970" s="312" t="s">
        <v>2907</v>
      </c>
      <c r="I23970" s="313" t="s">
        <v>6806</v>
      </c>
    </row>
    <row r="23971" spans="6:9" x14ac:dyDescent="0.2">
      <c r="F23971" s="310" t="s">
        <v>29011</v>
      </c>
      <c r="G23971" s="311">
        <v>56326</v>
      </c>
      <c r="H23971" s="312" t="s">
        <v>2907</v>
      </c>
      <c r="I23971" s="313" t="s">
        <v>6806</v>
      </c>
    </row>
    <row r="23972" spans="6:9" x14ac:dyDescent="0.2">
      <c r="F23972" s="310" t="s">
        <v>29012</v>
      </c>
      <c r="G23972" s="311">
        <v>56327</v>
      </c>
      <c r="H23972" s="312" t="s">
        <v>2907</v>
      </c>
      <c r="I23972" s="313" t="s">
        <v>6806</v>
      </c>
    </row>
    <row r="23973" spans="6:9" x14ac:dyDescent="0.2">
      <c r="F23973" s="310" t="s">
        <v>29013</v>
      </c>
      <c r="G23973" s="311">
        <v>56328</v>
      </c>
      <c r="H23973" s="312" t="s">
        <v>2907</v>
      </c>
      <c r="I23973" s="313" t="s">
        <v>6806</v>
      </c>
    </row>
    <row r="23974" spans="6:9" x14ac:dyDescent="0.2">
      <c r="F23974" s="310" t="s">
        <v>29014</v>
      </c>
      <c r="G23974" s="311">
        <v>56329</v>
      </c>
      <c r="H23974" s="312" t="s">
        <v>2907</v>
      </c>
      <c r="I23974" s="313" t="s">
        <v>6806</v>
      </c>
    </row>
    <row r="23975" spans="6:9" x14ac:dyDescent="0.2">
      <c r="F23975" s="310" t="s">
        <v>29015</v>
      </c>
      <c r="G23975" s="311">
        <v>56330</v>
      </c>
      <c r="H23975" s="312" t="s">
        <v>2907</v>
      </c>
      <c r="I23975" s="313" t="s">
        <v>6806</v>
      </c>
    </row>
    <row r="23976" spans="6:9" x14ac:dyDescent="0.2">
      <c r="F23976" s="310" t="s">
        <v>29016</v>
      </c>
      <c r="G23976" s="311">
        <v>56331</v>
      </c>
      <c r="H23976" s="312" t="s">
        <v>2907</v>
      </c>
      <c r="I23976" s="313" t="s">
        <v>6806</v>
      </c>
    </row>
    <row r="23977" spans="6:9" x14ac:dyDescent="0.2">
      <c r="F23977" s="310" t="s">
        <v>29017</v>
      </c>
      <c r="G23977" s="311">
        <v>56332</v>
      </c>
      <c r="H23977" s="312" t="s">
        <v>2907</v>
      </c>
      <c r="I23977" s="313" t="s">
        <v>6806</v>
      </c>
    </row>
    <row r="23978" spans="6:9" x14ac:dyDescent="0.2">
      <c r="F23978" s="310" t="s">
        <v>29018</v>
      </c>
      <c r="G23978" s="311">
        <v>56333</v>
      </c>
      <c r="H23978" s="312" t="s">
        <v>2907</v>
      </c>
      <c r="I23978" s="313" t="s">
        <v>6806</v>
      </c>
    </row>
    <row r="23979" spans="6:9" x14ac:dyDescent="0.2">
      <c r="F23979" s="310" t="s">
        <v>29019</v>
      </c>
      <c r="G23979" s="311">
        <v>56334</v>
      </c>
      <c r="H23979" s="312" t="s">
        <v>2907</v>
      </c>
      <c r="I23979" s="313" t="s">
        <v>6806</v>
      </c>
    </row>
    <row r="23980" spans="6:9" x14ac:dyDescent="0.2">
      <c r="F23980" s="310" t="s">
        <v>29020</v>
      </c>
      <c r="G23980" s="311">
        <v>56335</v>
      </c>
      <c r="H23980" s="312" t="s">
        <v>2907</v>
      </c>
      <c r="I23980" s="313" t="s">
        <v>6806</v>
      </c>
    </row>
    <row r="23981" spans="6:9" x14ac:dyDescent="0.2">
      <c r="F23981" s="310" t="s">
        <v>29021</v>
      </c>
      <c r="G23981" s="311">
        <v>56336</v>
      </c>
      <c r="H23981" s="312" t="s">
        <v>2907</v>
      </c>
      <c r="I23981" s="313" t="s">
        <v>6806</v>
      </c>
    </row>
    <row r="23982" spans="6:9" x14ac:dyDescent="0.2">
      <c r="F23982" s="310" t="s">
        <v>29022</v>
      </c>
      <c r="G23982" s="311">
        <v>56338</v>
      </c>
      <c r="H23982" s="312" t="s">
        <v>2907</v>
      </c>
      <c r="I23982" s="313" t="s">
        <v>6806</v>
      </c>
    </row>
    <row r="23983" spans="6:9" x14ac:dyDescent="0.2">
      <c r="F23983" s="310" t="s">
        <v>29023</v>
      </c>
      <c r="G23983" s="311">
        <v>56339</v>
      </c>
      <c r="H23983" s="312" t="s">
        <v>2907</v>
      </c>
      <c r="I23983" s="313" t="s">
        <v>6806</v>
      </c>
    </row>
    <row r="23984" spans="6:9" x14ac:dyDescent="0.2">
      <c r="F23984" s="310" t="s">
        <v>29024</v>
      </c>
      <c r="G23984" s="311">
        <v>56340</v>
      </c>
      <c r="H23984" s="312" t="s">
        <v>2907</v>
      </c>
      <c r="I23984" s="313" t="s">
        <v>6806</v>
      </c>
    </row>
    <row r="23985" spans="6:9" x14ac:dyDescent="0.2">
      <c r="F23985" s="310" t="s">
        <v>29025</v>
      </c>
      <c r="G23985" s="311">
        <v>56341</v>
      </c>
      <c r="H23985" s="312" t="s">
        <v>2907</v>
      </c>
      <c r="I23985" s="313" t="s">
        <v>6806</v>
      </c>
    </row>
    <row r="23986" spans="6:9" x14ac:dyDescent="0.2">
      <c r="F23986" s="310" t="s">
        <v>29026</v>
      </c>
      <c r="G23986" s="311">
        <v>56342</v>
      </c>
      <c r="H23986" s="312" t="s">
        <v>2907</v>
      </c>
      <c r="I23986" s="313" t="s">
        <v>6806</v>
      </c>
    </row>
    <row r="23987" spans="6:9" x14ac:dyDescent="0.2">
      <c r="F23987" s="310" t="s">
        <v>29027</v>
      </c>
      <c r="G23987" s="311">
        <v>56343</v>
      </c>
      <c r="H23987" s="312" t="s">
        <v>2907</v>
      </c>
      <c r="I23987" s="313" t="s">
        <v>6806</v>
      </c>
    </row>
    <row r="23988" spans="6:9" x14ac:dyDescent="0.2">
      <c r="F23988" s="310" t="s">
        <v>29028</v>
      </c>
      <c r="G23988" s="311">
        <v>56344</v>
      </c>
      <c r="H23988" s="312" t="s">
        <v>2907</v>
      </c>
      <c r="I23988" s="313" t="s">
        <v>6806</v>
      </c>
    </row>
    <row r="23989" spans="6:9" x14ac:dyDescent="0.2">
      <c r="F23989" s="310" t="s">
        <v>29029</v>
      </c>
      <c r="G23989" s="311">
        <v>56345</v>
      </c>
      <c r="H23989" s="312" t="s">
        <v>2907</v>
      </c>
      <c r="I23989" s="313" t="s">
        <v>6806</v>
      </c>
    </row>
    <row r="23990" spans="6:9" x14ac:dyDescent="0.2">
      <c r="F23990" s="310" t="s">
        <v>29030</v>
      </c>
      <c r="G23990" s="311">
        <v>56347</v>
      </c>
      <c r="H23990" s="312" t="s">
        <v>2907</v>
      </c>
      <c r="I23990" s="313" t="s">
        <v>6806</v>
      </c>
    </row>
    <row r="23991" spans="6:9" x14ac:dyDescent="0.2">
      <c r="F23991" s="310" t="s">
        <v>29031</v>
      </c>
      <c r="G23991" s="311">
        <v>56349</v>
      </c>
      <c r="H23991" s="312" t="s">
        <v>2907</v>
      </c>
      <c r="I23991" s="313" t="s">
        <v>6806</v>
      </c>
    </row>
    <row r="23992" spans="6:9" x14ac:dyDescent="0.2">
      <c r="F23992" s="310" t="s">
        <v>29032</v>
      </c>
      <c r="G23992" s="311">
        <v>56350</v>
      </c>
      <c r="H23992" s="312" t="s">
        <v>2907</v>
      </c>
      <c r="I23992" s="313" t="s">
        <v>6806</v>
      </c>
    </row>
    <row r="23993" spans="6:9" x14ac:dyDescent="0.2">
      <c r="F23993" s="310" t="s">
        <v>29033</v>
      </c>
      <c r="G23993" s="311">
        <v>56352</v>
      </c>
      <c r="H23993" s="312" t="s">
        <v>2907</v>
      </c>
      <c r="I23993" s="313" t="s">
        <v>6806</v>
      </c>
    </row>
    <row r="23994" spans="6:9" x14ac:dyDescent="0.2">
      <c r="F23994" s="310" t="s">
        <v>29034</v>
      </c>
      <c r="G23994" s="311">
        <v>56353</v>
      </c>
      <c r="H23994" s="312" t="s">
        <v>2907</v>
      </c>
      <c r="I23994" s="313" t="s">
        <v>6806</v>
      </c>
    </row>
    <row r="23995" spans="6:9" x14ac:dyDescent="0.2">
      <c r="F23995" s="310" t="s">
        <v>29035</v>
      </c>
      <c r="G23995" s="311">
        <v>56354</v>
      </c>
      <c r="H23995" s="312" t="s">
        <v>2907</v>
      </c>
      <c r="I23995" s="313" t="s">
        <v>6806</v>
      </c>
    </row>
    <row r="23996" spans="6:9" x14ac:dyDescent="0.2">
      <c r="F23996" s="310" t="s">
        <v>29036</v>
      </c>
      <c r="G23996" s="311">
        <v>56355</v>
      </c>
      <c r="H23996" s="312" t="s">
        <v>2907</v>
      </c>
      <c r="I23996" s="313" t="s">
        <v>6806</v>
      </c>
    </row>
    <row r="23997" spans="6:9" x14ac:dyDescent="0.2">
      <c r="F23997" s="310" t="s">
        <v>29037</v>
      </c>
      <c r="G23997" s="311">
        <v>56356</v>
      </c>
      <c r="H23997" s="312" t="s">
        <v>2907</v>
      </c>
      <c r="I23997" s="313" t="s">
        <v>6806</v>
      </c>
    </row>
    <row r="23998" spans="6:9" x14ac:dyDescent="0.2">
      <c r="F23998" s="310" t="s">
        <v>29038</v>
      </c>
      <c r="G23998" s="311">
        <v>56357</v>
      </c>
      <c r="H23998" s="312" t="s">
        <v>2907</v>
      </c>
      <c r="I23998" s="313" t="s">
        <v>6806</v>
      </c>
    </row>
    <row r="23999" spans="6:9" x14ac:dyDescent="0.2">
      <c r="F23999" s="310" t="s">
        <v>29039</v>
      </c>
      <c r="G23999" s="311">
        <v>56358</v>
      </c>
      <c r="H23999" s="312" t="s">
        <v>2907</v>
      </c>
      <c r="I23999" s="313" t="s">
        <v>6806</v>
      </c>
    </row>
    <row r="24000" spans="6:9" x14ac:dyDescent="0.2">
      <c r="F24000" s="310" t="s">
        <v>29040</v>
      </c>
      <c r="G24000" s="311">
        <v>56359</v>
      </c>
      <c r="H24000" s="312" t="s">
        <v>2907</v>
      </c>
      <c r="I24000" s="313" t="s">
        <v>6806</v>
      </c>
    </row>
    <row r="24001" spans="6:9" x14ac:dyDescent="0.2">
      <c r="F24001" s="310" t="s">
        <v>29041</v>
      </c>
      <c r="G24001" s="311">
        <v>56360</v>
      </c>
      <c r="H24001" s="312" t="s">
        <v>2907</v>
      </c>
      <c r="I24001" s="313" t="s">
        <v>6806</v>
      </c>
    </row>
    <row r="24002" spans="6:9" x14ac:dyDescent="0.2">
      <c r="F24002" s="310" t="s">
        <v>29042</v>
      </c>
      <c r="G24002" s="311">
        <v>56361</v>
      </c>
      <c r="H24002" s="312" t="s">
        <v>2907</v>
      </c>
      <c r="I24002" s="313" t="s">
        <v>6806</v>
      </c>
    </row>
    <row r="24003" spans="6:9" x14ac:dyDescent="0.2">
      <c r="F24003" s="310" t="s">
        <v>29043</v>
      </c>
      <c r="G24003" s="311">
        <v>56362</v>
      </c>
      <c r="H24003" s="312" t="s">
        <v>2907</v>
      </c>
      <c r="I24003" s="313" t="s">
        <v>6806</v>
      </c>
    </row>
    <row r="24004" spans="6:9" x14ac:dyDescent="0.2">
      <c r="F24004" s="310" t="s">
        <v>29044</v>
      </c>
      <c r="G24004" s="311">
        <v>56363</v>
      </c>
      <c r="H24004" s="312" t="s">
        <v>2907</v>
      </c>
      <c r="I24004" s="313" t="s">
        <v>6806</v>
      </c>
    </row>
    <row r="24005" spans="6:9" x14ac:dyDescent="0.2">
      <c r="F24005" s="310" t="s">
        <v>29045</v>
      </c>
      <c r="G24005" s="311">
        <v>56364</v>
      </c>
      <c r="H24005" s="312" t="s">
        <v>2907</v>
      </c>
      <c r="I24005" s="313" t="s">
        <v>6806</v>
      </c>
    </row>
    <row r="24006" spans="6:9" x14ac:dyDescent="0.2">
      <c r="F24006" s="310" t="s">
        <v>29046</v>
      </c>
      <c r="G24006" s="311">
        <v>56367</v>
      </c>
      <c r="H24006" s="312" t="s">
        <v>2907</v>
      </c>
      <c r="I24006" s="313" t="s">
        <v>6806</v>
      </c>
    </row>
    <row r="24007" spans="6:9" x14ac:dyDescent="0.2">
      <c r="F24007" s="310" t="s">
        <v>29047</v>
      </c>
      <c r="G24007" s="311">
        <v>56368</v>
      </c>
      <c r="H24007" s="312" t="s">
        <v>2907</v>
      </c>
      <c r="I24007" s="313" t="s">
        <v>6806</v>
      </c>
    </row>
    <row r="24008" spans="6:9" x14ac:dyDescent="0.2">
      <c r="F24008" s="310" t="s">
        <v>29048</v>
      </c>
      <c r="G24008" s="311">
        <v>56369</v>
      </c>
      <c r="H24008" s="312" t="s">
        <v>2907</v>
      </c>
      <c r="I24008" s="313" t="s">
        <v>6806</v>
      </c>
    </row>
    <row r="24009" spans="6:9" x14ac:dyDescent="0.2">
      <c r="F24009" s="310" t="s">
        <v>29049</v>
      </c>
      <c r="G24009" s="311">
        <v>56371</v>
      </c>
      <c r="H24009" s="312" t="s">
        <v>2907</v>
      </c>
      <c r="I24009" s="313" t="s">
        <v>6806</v>
      </c>
    </row>
    <row r="24010" spans="6:9" x14ac:dyDescent="0.2">
      <c r="F24010" s="310" t="s">
        <v>29050</v>
      </c>
      <c r="G24010" s="311">
        <v>56372</v>
      </c>
      <c r="H24010" s="312" t="s">
        <v>2907</v>
      </c>
      <c r="I24010" s="313" t="s">
        <v>6806</v>
      </c>
    </row>
    <row r="24011" spans="6:9" x14ac:dyDescent="0.2">
      <c r="F24011" s="310" t="s">
        <v>29051</v>
      </c>
      <c r="G24011" s="311">
        <v>56373</v>
      </c>
      <c r="H24011" s="312" t="s">
        <v>2907</v>
      </c>
      <c r="I24011" s="313" t="s">
        <v>6806</v>
      </c>
    </row>
    <row r="24012" spans="6:9" x14ac:dyDescent="0.2">
      <c r="F24012" s="310" t="s">
        <v>29052</v>
      </c>
      <c r="G24012" s="311">
        <v>56374</v>
      </c>
      <c r="H24012" s="312" t="s">
        <v>2907</v>
      </c>
      <c r="I24012" s="313" t="s">
        <v>6806</v>
      </c>
    </row>
    <row r="24013" spans="6:9" x14ac:dyDescent="0.2">
      <c r="F24013" s="310" t="s">
        <v>29053</v>
      </c>
      <c r="G24013" s="311">
        <v>56375</v>
      </c>
      <c r="H24013" s="312" t="s">
        <v>2907</v>
      </c>
      <c r="I24013" s="313" t="s">
        <v>6806</v>
      </c>
    </row>
    <row r="24014" spans="6:9" x14ac:dyDescent="0.2">
      <c r="F24014" s="310" t="s">
        <v>29054</v>
      </c>
      <c r="G24014" s="311">
        <v>56376</v>
      </c>
      <c r="H24014" s="312" t="s">
        <v>2907</v>
      </c>
      <c r="I24014" s="313" t="s">
        <v>6806</v>
      </c>
    </row>
    <row r="24015" spans="6:9" x14ac:dyDescent="0.2">
      <c r="F24015" s="310" t="s">
        <v>29055</v>
      </c>
      <c r="G24015" s="311">
        <v>56377</v>
      </c>
      <c r="H24015" s="312" t="s">
        <v>2907</v>
      </c>
      <c r="I24015" s="313" t="s">
        <v>6806</v>
      </c>
    </row>
    <row r="24016" spans="6:9" x14ac:dyDescent="0.2">
      <c r="F24016" s="310" t="s">
        <v>29056</v>
      </c>
      <c r="G24016" s="311">
        <v>56378</v>
      </c>
      <c r="H24016" s="312" t="s">
        <v>2907</v>
      </c>
      <c r="I24016" s="313" t="s">
        <v>6806</v>
      </c>
    </row>
    <row r="24017" spans="6:9" x14ac:dyDescent="0.2">
      <c r="F24017" s="310" t="s">
        <v>29057</v>
      </c>
      <c r="G24017" s="311">
        <v>56379</v>
      </c>
      <c r="H24017" s="312" t="s">
        <v>2907</v>
      </c>
      <c r="I24017" s="313" t="s">
        <v>6806</v>
      </c>
    </row>
    <row r="24018" spans="6:9" x14ac:dyDescent="0.2">
      <c r="F24018" s="310" t="s">
        <v>29058</v>
      </c>
      <c r="G24018" s="311">
        <v>56381</v>
      </c>
      <c r="H24018" s="312" t="s">
        <v>2907</v>
      </c>
      <c r="I24018" s="313" t="s">
        <v>6806</v>
      </c>
    </row>
    <row r="24019" spans="6:9" x14ac:dyDescent="0.2">
      <c r="F24019" s="310" t="s">
        <v>29059</v>
      </c>
      <c r="G24019" s="311">
        <v>56382</v>
      </c>
      <c r="H24019" s="312" t="s">
        <v>2907</v>
      </c>
      <c r="I24019" s="313" t="s">
        <v>6806</v>
      </c>
    </row>
    <row r="24020" spans="6:9" x14ac:dyDescent="0.2">
      <c r="F24020" s="310" t="s">
        <v>29060</v>
      </c>
      <c r="G24020" s="311">
        <v>56384</v>
      </c>
      <c r="H24020" s="312" t="s">
        <v>2907</v>
      </c>
      <c r="I24020" s="313" t="s">
        <v>6806</v>
      </c>
    </row>
    <row r="24021" spans="6:9" x14ac:dyDescent="0.2">
      <c r="F24021" s="310" t="s">
        <v>29061</v>
      </c>
      <c r="G24021" s="311">
        <v>56385</v>
      </c>
      <c r="H24021" s="312" t="s">
        <v>2907</v>
      </c>
      <c r="I24021" s="313" t="s">
        <v>6806</v>
      </c>
    </row>
    <row r="24022" spans="6:9" x14ac:dyDescent="0.2">
      <c r="F24022" s="310" t="s">
        <v>29062</v>
      </c>
      <c r="G24022" s="311">
        <v>56386</v>
      </c>
      <c r="H24022" s="312" t="s">
        <v>2907</v>
      </c>
      <c r="I24022" s="313" t="s">
        <v>6806</v>
      </c>
    </row>
    <row r="24023" spans="6:9" x14ac:dyDescent="0.2">
      <c r="F24023" s="310" t="s">
        <v>29063</v>
      </c>
      <c r="G24023" s="311">
        <v>56387</v>
      </c>
      <c r="H24023" s="312" t="s">
        <v>2907</v>
      </c>
      <c r="I24023" s="313" t="s">
        <v>6806</v>
      </c>
    </row>
    <row r="24024" spans="6:9" x14ac:dyDescent="0.2">
      <c r="F24024" s="310" t="s">
        <v>29064</v>
      </c>
      <c r="G24024" s="311">
        <v>56388</v>
      </c>
      <c r="H24024" s="312" t="s">
        <v>2907</v>
      </c>
      <c r="I24024" s="313" t="s">
        <v>6806</v>
      </c>
    </row>
    <row r="24025" spans="6:9" x14ac:dyDescent="0.2">
      <c r="F24025" s="310" t="s">
        <v>29065</v>
      </c>
      <c r="G24025" s="311">
        <v>56389</v>
      </c>
      <c r="H24025" s="312" t="s">
        <v>2907</v>
      </c>
      <c r="I24025" s="313" t="s">
        <v>6806</v>
      </c>
    </row>
    <row r="24026" spans="6:9" x14ac:dyDescent="0.2">
      <c r="F24026" s="310" t="s">
        <v>29066</v>
      </c>
      <c r="G24026" s="311">
        <v>56393</v>
      </c>
      <c r="H24026" s="312" t="s">
        <v>2907</v>
      </c>
      <c r="I24026" s="313" t="s">
        <v>6806</v>
      </c>
    </row>
    <row r="24027" spans="6:9" x14ac:dyDescent="0.2">
      <c r="F24027" s="310" t="s">
        <v>29067</v>
      </c>
      <c r="G24027" s="311">
        <v>56395</v>
      </c>
      <c r="H24027" s="312" t="s">
        <v>2907</v>
      </c>
      <c r="I24027" s="313" t="s">
        <v>6806</v>
      </c>
    </row>
    <row r="24028" spans="6:9" x14ac:dyDescent="0.2">
      <c r="F24028" s="310" t="s">
        <v>29068</v>
      </c>
      <c r="G24028" s="311">
        <v>56396</v>
      </c>
      <c r="H24028" s="312" t="s">
        <v>2907</v>
      </c>
      <c r="I24028" s="313" t="s">
        <v>6806</v>
      </c>
    </row>
    <row r="24029" spans="6:9" x14ac:dyDescent="0.2">
      <c r="F24029" s="310" t="s">
        <v>29069</v>
      </c>
      <c r="G24029" s="311">
        <v>56397</v>
      </c>
      <c r="H24029" s="312" t="s">
        <v>2907</v>
      </c>
      <c r="I24029" s="313" t="s">
        <v>6806</v>
      </c>
    </row>
    <row r="24030" spans="6:9" x14ac:dyDescent="0.2">
      <c r="F24030" s="310" t="s">
        <v>29070</v>
      </c>
      <c r="G24030" s="311">
        <v>56398</v>
      </c>
      <c r="H24030" s="312" t="s">
        <v>2907</v>
      </c>
      <c r="I24030" s="313" t="s">
        <v>6806</v>
      </c>
    </row>
    <row r="24031" spans="6:9" x14ac:dyDescent="0.2">
      <c r="F24031" s="310" t="s">
        <v>29071</v>
      </c>
      <c r="G24031" s="311">
        <v>56399</v>
      </c>
      <c r="H24031" s="312" t="s">
        <v>2907</v>
      </c>
      <c r="I24031" s="313" t="s">
        <v>6806</v>
      </c>
    </row>
    <row r="24032" spans="6:9" x14ac:dyDescent="0.2">
      <c r="F24032" s="310" t="s">
        <v>29072</v>
      </c>
      <c r="G24032" s="311">
        <v>56401</v>
      </c>
      <c r="H24032" s="312" t="s">
        <v>2907</v>
      </c>
      <c r="I24032" s="313" t="s">
        <v>6806</v>
      </c>
    </row>
    <row r="24033" spans="6:9" x14ac:dyDescent="0.2">
      <c r="F24033" s="310" t="s">
        <v>29073</v>
      </c>
      <c r="G24033" s="311">
        <v>56425</v>
      </c>
      <c r="H24033" s="312" t="s">
        <v>2907</v>
      </c>
      <c r="I24033" s="313" t="s">
        <v>6806</v>
      </c>
    </row>
    <row r="24034" spans="6:9" x14ac:dyDescent="0.2">
      <c r="F24034" s="310" t="s">
        <v>29074</v>
      </c>
      <c r="G24034" s="311">
        <v>56430</v>
      </c>
      <c r="H24034" s="312" t="s">
        <v>2907</v>
      </c>
      <c r="I24034" s="313" t="s">
        <v>6806</v>
      </c>
    </row>
    <row r="24035" spans="6:9" x14ac:dyDescent="0.2">
      <c r="F24035" s="310" t="s">
        <v>29075</v>
      </c>
      <c r="G24035" s="311">
        <v>56431</v>
      </c>
      <c r="H24035" s="312" t="s">
        <v>2907</v>
      </c>
      <c r="I24035" s="313" t="s">
        <v>6806</v>
      </c>
    </row>
    <row r="24036" spans="6:9" x14ac:dyDescent="0.2">
      <c r="F24036" s="310" t="s">
        <v>29076</v>
      </c>
      <c r="G24036" s="311">
        <v>56433</v>
      </c>
      <c r="H24036" s="312" t="s">
        <v>2907</v>
      </c>
      <c r="I24036" s="313" t="s">
        <v>6806</v>
      </c>
    </row>
    <row r="24037" spans="6:9" x14ac:dyDescent="0.2">
      <c r="F24037" s="310" t="s">
        <v>29077</v>
      </c>
      <c r="G24037" s="311">
        <v>56434</v>
      </c>
      <c r="H24037" s="312" t="s">
        <v>2907</v>
      </c>
      <c r="I24037" s="313" t="s">
        <v>6806</v>
      </c>
    </row>
    <row r="24038" spans="6:9" x14ac:dyDescent="0.2">
      <c r="F24038" s="310" t="s">
        <v>29078</v>
      </c>
      <c r="G24038" s="311">
        <v>56435</v>
      </c>
      <c r="H24038" s="312" t="s">
        <v>2907</v>
      </c>
      <c r="I24038" s="313" t="s">
        <v>6806</v>
      </c>
    </row>
    <row r="24039" spans="6:9" x14ac:dyDescent="0.2">
      <c r="F24039" s="310" t="s">
        <v>29079</v>
      </c>
      <c r="G24039" s="311">
        <v>56436</v>
      </c>
      <c r="H24039" s="312" t="s">
        <v>2907</v>
      </c>
      <c r="I24039" s="313" t="s">
        <v>6806</v>
      </c>
    </row>
    <row r="24040" spans="6:9" x14ac:dyDescent="0.2">
      <c r="F24040" s="310" t="s">
        <v>29080</v>
      </c>
      <c r="G24040" s="311">
        <v>56437</v>
      </c>
      <c r="H24040" s="312" t="s">
        <v>2907</v>
      </c>
      <c r="I24040" s="313" t="s">
        <v>6806</v>
      </c>
    </row>
    <row r="24041" spans="6:9" x14ac:dyDescent="0.2">
      <c r="F24041" s="310" t="s">
        <v>29081</v>
      </c>
      <c r="G24041" s="311">
        <v>56438</v>
      </c>
      <c r="H24041" s="312" t="s">
        <v>2907</v>
      </c>
      <c r="I24041" s="313" t="s">
        <v>6806</v>
      </c>
    </row>
    <row r="24042" spans="6:9" x14ac:dyDescent="0.2">
      <c r="F24042" s="310" t="s">
        <v>29082</v>
      </c>
      <c r="G24042" s="311">
        <v>56440</v>
      </c>
      <c r="H24042" s="312" t="s">
        <v>2907</v>
      </c>
      <c r="I24042" s="313" t="s">
        <v>6806</v>
      </c>
    </row>
    <row r="24043" spans="6:9" x14ac:dyDescent="0.2">
      <c r="F24043" s="310" t="s">
        <v>29083</v>
      </c>
      <c r="G24043" s="311">
        <v>56441</v>
      </c>
      <c r="H24043" s="312" t="s">
        <v>2907</v>
      </c>
      <c r="I24043" s="313" t="s">
        <v>6806</v>
      </c>
    </row>
    <row r="24044" spans="6:9" x14ac:dyDescent="0.2">
      <c r="F24044" s="310" t="s">
        <v>29084</v>
      </c>
      <c r="G24044" s="311">
        <v>56442</v>
      </c>
      <c r="H24044" s="312" t="s">
        <v>2907</v>
      </c>
      <c r="I24044" s="313" t="s">
        <v>6806</v>
      </c>
    </row>
    <row r="24045" spans="6:9" x14ac:dyDescent="0.2">
      <c r="F24045" s="310" t="s">
        <v>29085</v>
      </c>
      <c r="G24045" s="311">
        <v>56443</v>
      </c>
      <c r="H24045" s="312" t="s">
        <v>2907</v>
      </c>
      <c r="I24045" s="313" t="s">
        <v>6806</v>
      </c>
    </row>
    <row r="24046" spans="6:9" x14ac:dyDescent="0.2">
      <c r="F24046" s="310" t="s">
        <v>29086</v>
      </c>
      <c r="G24046" s="311">
        <v>56444</v>
      </c>
      <c r="H24046" s="312" t="s">
        <v>2907</v>
      </c>
      <c r="I24046" s="313" t="s">
        <v>6806</v>
      </c>
    </row>
    <row r="24047" spans="6:9" x14ac:dyDescent="0.2">
      <c r="F24047" s="310" t="s">
        <v>29087</v>
      </c>
      <c r="G24047" s="311">
        <v>56446</v>
      </c>
      <c r="H24047" s="312" t="s">
        <v>2907</v>
      </c>
      <c r="I24047" s="313" t="s">
        <v>6806</v>
      </c>
    </row>
    <row r="24048" spans="6:9" x14ac:dyDescent="0.2">
      <c r="F24048" s="310" t="s">
        <v>29088</v>
      </c>
      <c r="G24048" s="311">
        <v>56447</v>
      </c>
      <c r="H24048" s="312" t="s">
        <v>2907</v>
      </c>
      <c r="I24048" s="313" t="s">
        <v>6806</v>
      </c>
    </row>
    <row r="24049" spans="6:9" x14ac:dyDescent="0.2">
      <c r="F24049" s="310" t="s">
        <v>29089</v>
      </c>
      <c r="G24049" s="311">
        <v>56448</v>
      </c>
      <c r="H24049" s="312" t="s">
        <v>2907</v>
      </c>
      <c r="I24049" s="313" t="s">
        <v>6806</v>
      </c>
    </row>
    <row r="24050" spans="6:9" x14ac:dyDescent="0.2">
      <c r="F24050" s="310" t="s">
        <v>29090</v>
      </c>
      <c r="G24050" s="311">
        <v>56449</v>
      </c>
      <c r="H24050" s="312" t="s">
        <v>2907</v>
      </c>
      <c r="I24050" s="313" t="s">
        <v>6806</v>
      </c>
    </row>
    <row r="24051" spans="6:9" x14ac:dyDescent="0.2">
      <c r="F24051" s="310" t="s">
        <v>29091</v>
      </c>
      <c r="G24051" s="311">
        <v>56450</v>
      </c>
      <c r="H24051" s="312" t="s">
        <v>2907</v>
      </c>
      <c r="I24051" s="313" t="s">
        <v>6806</v>
      </c>
    </row>
    <row r="24052" spans="6:9" x14ac:dyDescent="0.2">
      <c r="F24052" s="310" t="s">
        <v>29092</v>
      </c>
      <c r="G24052" s="311">
        <v>56452</v>
      </c>
      <c r="H24052" s="312" t="s">
        <v>2907</v>
      </c>
      <c r="I24052" s="313" t="s">
        <v>6806</v>
      </c>
    </row>
    <row r="24053" spans="6:9" x14ac:dyDescent="0.2">
      <c r="F24053" s="310" t="s">
        <v>29093</v>
      </c>
      <c r="G24053" s="311">
        <v>56453</v>
      </c>
      <c r="H24053" s="312" t="s">
        <v>2907</v>
      </c>
      <c r="I24053" s="313" t="s">
        <v>6806</v>
      </c>
    </row>
    <row r="24054" spans="6:9" x14ac:dyDescent="0.2">
      <c r="F24054" s="310" t="s">
        <v>29094</v>
      </c>
      <c r="G24054" s="311">
        <v>56455</v>
      </c>
      <c r="H24054" s="312" t="s">
        <v>2907</v>
      </c>
      <c r="I24054" s="313" t="s">
        <v>6806</v>
      </c>
    </row>
    <row r="24055" spans="6:9" x14ac:dyDescent="0.2">
      <c r="F24055" s="310" t="s">
        <v>29095</v>
      </c>
      <c r="G24055" s="311">
        <v>56456</v>
      </c>
      <c r="H24055" s="312" t="s">
        <v>2907</v>
      </c>
      <c r="I24055" s="313" t="s">
        <v>6806</v>
      </c>
    </row>
    <row r="24056" spans="6:9" x14ac:dyDescent="0.2">
      <c r="F24056" s="310" t="s">
        <v>29096</v>
      </c>
      <c r="G24056" s="311">
        <v>56458</v>
      </c>
      <c r="H24056" s="312" t="s">
        <v>2907</v>
      </c>
      <c r="I24056" s="313" t="s">
        <v>6806</v>
      </c>
    </row>
    <row r="24057" spans="6:9" x14ac:dyDescent="0.2">
      <c r="F24057" s="310" t="s">
        <v>29097</v>
      </c>
      <c r="G24057" s="311">
        <v>56459</v>
      </c>
      <c r="H24057" s="312" t="s">
        <v>2907</v>
      </c>
      <c r="I24057" s="313" t="s">
        <v>6806</v>
      </c>
    </row>
    <row r="24058" spans="6:9" x14ac:dyDescent="0.2">
      <c r="F24058" s="310" t="s">
        <v>29098</v>
      </c>
      <c r="G24058" s="311">
        <v>56461</v>
      </c>
      <c r="H24058" s="312" t="s">
        <v>2907</v>
      </c>
      <c r="I24058" s="313" t="s">
        <v>6806</v>
      </c>
    </row>
    <row r="24059" spans="6:9" x14ac:dyDescent="0.2">
      <c r="F24059" s="310" t="s">
        <v>29099</v>
      </c>
      <c r="G24059" s="311">
        <v>56464</v>
      </c>
      <c r="H24059" s="312" t="s">
        <v>2907</v>
      </c>
      <c r="I24059" s="313" t="s">
        <v>6806</v>
      </c>
    </row>
    <row r="24060" spans="6:9" x14ac:dyDescent="0.2">
      <c r="F24060" s="310" t="s">
        <v>29100</v>
      </c>
      <c r="G24060" s="311">
        <v>56465</v>
      </c>
      <c r="H24060" s="312" t="s">
        <v>2907</v>
      </c>
      <c r="I24060" s="313" t="s">
        <v>6806</v>
      </c>
    </row>
    <row r="24061" spans="6:9" x14ac:dyDescent="0.2">
      <c r="F24061" s="310" t="s">
        <v>29101</v>
      </c>
      <c r="G24061" s="311">
        <v>56466</v>
      </c>
      <c r="H24061" s="312" t="s">
        <v>2907</v>
      </c>
      <c r="I24061" s="313" t="s">
        <v>6806</v>
      </c>
    </row>
    <row r="24062" spans="6:9" x14ac:dyDescent="0.2">
      <c r="F24062" s="310" t="s">
        <v>29102</v>
      </c>
      <c r="G24062" s="311">
        <v>56467</v>
      </c>
      <c r="H24062" s="312" t="s">
        <v>2907</v>
      </c>
      <c r="I24062" s="313" t="s">
        <v>6806</v>
      </c>
    </row>
    <row r="24063" spans="6:9" x14ac:dyDescent="0.2">
      <c r="F24063" s="310" t="s">
        <v>29103</v>
      </c>
      <c r="G24063" s="311">
        <v>56468</v>
      </c>
      <c r="H24063" s="312" t="s">
        <v>2907</v>
      </c>
      <c r="I24063" s="313" t="s">
        <v>6806</v>
      </c>
    </row>
    <row r="24064" spans="6:9" x14ac:dyDescent="0.2">
      <c r="F24064" s="310" t="s">
        <v>29104</v>
      </c>
      <c r="G24064" s="311">
        <v>56469</v>
      </c>
      <c r="H24064" s="312" t="s">
        <v>2907</v>
      </c>
      <c r="I24064" s="313" t="s">
        <v>6806</v>
      </c>
    </row>
    <row r="24065" spans="6:9" x14ac:dyDescent="0.2">
      <c r="F24065" s="310" t="s">
        <v>29105</v>
      </c>
      <c r="G24065" s="311">
        <v>56470</v>
      </c>
      <c r="H24065" s="312" t="s">
        <v>2907</v>
      </c>
      <c r="I24065" s="313" t="s">
        <v>6806</v>
      </c>
    </row>
    <row r="24066" spans="6:9" x14ac:dyDescent="0.2">
      <c r="F24066" s="310" t="s">
        <v>29106</v>
      </c>
      <c r="G24066" s="311">
        <v>56472</v>
      </c>
      <c r="H24066" s="312" t="s">
        <v>2907</v>
      </c>
      <c r="I24066" s="313" t="s">
        <v>6806</v>
      </c>
    </row>
    <row r="24067" spans="6:9" x14ac:dyDescent="0.2">
      <c r="F24067" s="310" t="s">
        <v>29107</v>
      </c>
      <c r="G24067" s="311">
        <v>56473</v>
      </c>
      <c r="H24067" s="312" t="s">
        <v>2907</v>
      </c>
      <c r="I24067" s="313" t="s">
        <v>6806</v>
      </c>
    </row>
    <row r="24068" spans="6:9" x14ac:dyDescent="0.2">
      <c r="F24068" s="310" t="s">
        <v>29108</v>
      </c>
      <c r="G24068" s="311">
        <v>56474</v>
      </c>
      <c r="H24068" s="312" t="s">
        <v>2907</v>
      </c>
      <c r="I24068" s="313" t="s">
        <v>6806</v>
      </c>
    </row>
    <row r="24069" spans="6:9" x14ac:dyDescent="0.2">
      <c r="F24069" s="310" t="s">
        <v>29109</v>
      </c>
      <c r="G24069" s="311">
        <v>56475</v>
      </c>
      <c r="H24069" s="312" t="s">
        <v>2907</v>
      </c>
      <c r="I24069" s="313" t="s">
        <v>6806</v>
      </c>
    </row>
    <row r="24070" spans="6:9" x14ac:dyDescent="0.2">
      <c r="F24070" s="310" t="s">
        <v>29110</v>
      </c>
      <c r="G24070" s="311">
        <v>56477</v>
      </c>
      <c r="H24070" s="312" t="s">
        <v>2907</v>
      </c>
      <c r="I24070" s="313" t="s">
        <v>6806</v>
      </c>
    </row>
    <row r="24071" spans="6:9" x14ac:dyDescent="0.2">
      <c r="F24071" s="310" t="s">
        <v>29111</v>
      </c>
      <c r="G24071" s="311">
        <v>56478</v>
      </c>
      <c r="H24071" s="312" t="s">
        <v>2907</v>
      </c>
      <c r="I24071" s="313" t="s">
        <v>6806</v>
      </c>
    </row>
    <row r="24072" spans="6:9" x14ac:dyDescent="0.2">
      <c r="F24072" s="310" t="s">
        <v>29112</v>
      </c>
      <c r="G24072" s="311">
        <v>56479</v>
      </c>
      <c r="H24072" s="312" t="s">
        <v>2907</v>
      </c>
      <c r="I24072" s="313" t="s">
        <v>6806</v>
      </c>
    </row>
    <row r="24073" spans="6:9" x14ac:dyDescent="0.2">
      <c r="F24073" s="310" t="s">
        <v>29113</v>
      </c>
      <c r="G24073" s="311">
        <v>56481</v>
      </c>
      <c r="H24073" s="312" t="s">
        <v>2907</v>
      </c>
      <c r="I24073" s="313" t="s">
        <v>6806</v>
      </c>
    </row>
    <row r="24074" spans="6:9" x14ac:dyDescent="0.2">
      <c r="F24074" s="310" t="s">
        <v>29114</v>
      </c>
      <c r="G24074" s="311">
        <v>56482</v>
      </c>
      <c r="H24074" s="312" t="s">
        <v>2907</v>
      </c>
      <c r="I24074" s="313" t="s">
        <v>6806</v>
      </c>
    </row>
    <row r="24075" spans="6:9" x14ac:dyDescent="0.2">
      <c r="F24075" s="310" t="s">
        <v>29115</v>
      </c>
      <c r="G24075" s="311">
        <v>56484</v>
      </c>
      <c r="H24075" s="312" t="s">
        <v>2907</v>
      </c>
      <c r="I24075" s="313" t="s">
        <v>6806</v>
      </c>
    </row>
    <row r="24076" spans="6:9" x14ac:dyDescent="0.2">
      <c r="F24076" s="310" t="s">
        <v>29116</v>
      </c>
      <c r="G24076" s="311">
        <v>56501</v>
      </c>
      <c r="H24076" s="312" t="s">
        <v>2907</v>
      </c>
      <c r="I24076" s="313" t="s">
        <v>6806</v>
      </c>
    </row>
    <row r="24077" spans="6:9" x14ac:dyDescent="0.2">
      <c r="F24077" s="310" t="s">
        <v>29117</v>
      </c>
      <c r="G24077" s="311">
        <v>56502</v>
      </c>
      <c r="H24077" s="312" t="s">
        <v>2907</v>
      </c>
      <c r="I24077" s="313" t="s">
        <v>6806</v>
      </c>
    </row>
    <row r="24078" spans="6:9" x14ac:dyDescent="0.2">
      <c r="F24078" s="310" t="s">
        <v>29118</v>
      </c>
      <c r="G24078" s="311">
        <v>56510</v>
      </c>
      <c r="H24078" s="312" t="s">
        <v>2907</v>
      </c>
      <c r="I24078" s="313" t="s">
        <v>6806</v>
      </c>
    </row>
    <row r="24079" spans="6:9" x14ac:dyDescent="0.2">
      <c r="F24079" s="310" t="s">
        <v>29119</v>
      </c>
      <c r="G24079" s="311">
        <v>56511</v>
      </c>
      <c r="H24079" s="312" t="s">
        <v>2907</v>
      </c>
      <c r="I24079" s="313" t="s">
        <v>6806</v>
      </c>
    </row>
    <row r="24080" spans="6:9" x14ac:dyDescent="0.2">
      <c r="F24080" s="310" t="s">
        <v>29120</v>
      </c>
      <c r="G24080" s="311">
        <v>56514</v>
      </c>
      <c r="H24080" s="312" t="s">
        <v>2907</v>
      </c>
      <c r="I24080" s="313" t="s">
        <v>6806</v>
      </c>
    </row>
    <row r="24081" spans="6:9" x14ac:dyDescent="0.2">
      <c r="F24081" s="310" t="s">
        <v>29121</v>
      </c>
      <c r="G24081" s="311">
        <v>56515</v>
      </c>
      <c r="H24081" s="312" t="s">
        <v>2907</v>
      </c>
      <c r="I24081" s="313" t="s">
        <v>6806</v>
      </c>
    </row>
    <row r="24082" spans="6:9" x14ac:dyDescent="0.2">
      <c r="F24082" s="310" t="s">
        <v>29122</v>
      </c>
      <c r="G24082" s="311">
        <v>56516</v>
      </c>
      <c r="H24082" s="312" t="s">
        <v>2907</v>
      </c>
      <c r="I24082" s="313" t="s">
        <v>6806</v>
      </c>
    </row>
    <row r="24083" spans="6:9" x14ac:dyDescent="0.2">
      <c r="F24083" s="310" t="s">
        <v>29123</v>
      </c>
      <c r="G24083" s="311">
        <v>56517</v>
      </c>
      <c r="H24083" s="312" t="s">
        <v>2907</v>
      </c>
      <c r="I24083" s="313" t="s">
        <v>6806</v>
      </c>
    </row>
    <row r="24084" spans="6:9" x14ac:dyDescent="0.2">
      <c r="F24084" s="310" t="s">
        <v>29124</v>
      </c>
      <c r="G24084" s="311">
        <v>56518</v>
      </c>
      <c r="H24084" s="312" t="s">
        <v>2907</v>
      </c>
      <c r="I24084" s="313" t="s">
        <v>6806</v>
      </c>
    </row>
    <row r="24085" spans="6:9" x14ac:dyDescent="0.2">
      <c r="F24085" s="310" t="s">
        <v>29125</v>
      </c>
      <c r="G24085" s="311">
        <v>56519</v>
      </c>
      <c r="H24085" s="312" t="s">
        <v>2907</v>
      </c>
      <c r="I24085" s="313" t="s">
        <v>6806</v>
      </c>
    </row>
    <row r="24086" spans="6:9" x14ac:dyDescent="0.2">
      <c r="F24086" s="310" t="s">
        <v>29126</v>
      </c>
      <c r="G24086" s="311">
        <v>56520</v>
      </c>
      <c r="H24086" s="312" t="s">
        <v>2907</v>
      </c>
      <c r="I24086" s="313" t="s">
        <v>6806</v>
      </c>
    </row>
    <row r="24087" spans="6:9" x14ac:dyDescent="0.2">
      <c r="F24087" s="310" t="s">
        <v>29127</v>
      </c>
      <c r="G24087" s="311">
        <v>56521</v>
      </c>
      <c r="H24087" s="312" t="s">
        <v>2907</v>
      </c>
      <c r="I24087" s="313" t="s">
        <v>6806</v>
      </c>
    </row>
    <row r="24088" spans="6:9" x14ac:dyDescent="0.2">
      <c r="F24088" s="310" t="s">
        <v>29128</v>
      </c>
      <c r="G24088" s="311">
        <v>56522</v>
      </c>
      <c r="H24088" s="312" t="s">
        <v>2907</v>
      </c>
      <c r="I24088" s="313" t="s">
        <v>6806</v>
      </c>
    </row>
    <row r="24089" spans="6:9" x14ac:dyDescent="0.2">
      <c r="F24089" s="310" t="s">
        <v>29129</v>
      </c>
      <c r="G24089" s="311">
        <v>56523</v>
      </c>
      <c r="H24089" s="312" t="s">
        <v>2907</v>
      </c>
      <c r="I24089" s="313" t="s">
        <v>6806</v>
      </c>
    </row>
    <row r="24090" spans="6:9" x14ac:dyDescent="0.2">
      <c r="F24090" s="310" t="s">
        <v>29130</v>
      </c>
      <c r="G24090" s="311">
        <v>56524</v>
      </c>
      <c r="H24090" s="312" t="s">
        <v>2907</v>
      </c>
      <c r="I24090" s="313" t="s">
        <v>6806</v>
      </c>
    </row>
    <row r="24091" spans="6:9" x14ac:dyDescent="0.2">
      <c r="F24091" s="310" t="s">
        <v>29131</v>
      </c>
      <c r="G24091" s="311">
        <v>56525</v>
      </c>
      <c r="H24091" s="312" t="s">
        <v>2907</v>
      </c>
      <c r="I24091" s="313" t="s">
        <v>6806</v>
      </c>
    </row>
    <row r="24092" spans="6:9" x14ac:dyDescent="0.2">
      <c r="F24092" s="310" t="s">
        <v>29132</v>
      </c>
      <c r="G24092" s="311">
        <v>56527</v>
      </c>
      <c r="H24092" s="312" t="s">
        <v>2907</v>
      </c>
      <c r="I24092" s="313" t="s">
        <v>6806</v>
      </c>
    </row>
    <row r="24093" spans="6:9" x14ac:dyDescent="0.2">
      <c r="F24093" s="310" t="s">
        <v>29133</v>
      </c>
      <c r="G24093" s="311">
        <v>56528</v>
      </c>
      <c r="H24093" s="312" t="s">
        <v>2907</v>
      </c>
      <c r="I24093" s="313" t="s">
        <v>6806</v>
      </c>
    </row>
    <row r="24094" spans="6:9" x14ac:dyDescent="0.2">
      <c r="F24094" s="310" t="s">
        <v>29134</v>
      </c>
      <c r="G24094" s="311">
        <v>56529</v>
      </c>
      <c r="H24094" s="312" t="s">
        <v>2907</v>
      </c>
      <c r="I24094" s="313" t="s">
        <v>6806</v>
      </c>
    </row>
    <row r="24095" spans="6:9" x14ac:dyDescent="0.2">
      <c r="F24095" s="310" t="s">
        <v>29135</v>
      </c>
      <c r="G24095" s="311">
        <v>56531</v>
      </c>
      <c r="H24095" s="312" t="s">
        <v>2907</v>
      </c>
      <c r="I24095" s="313" t="s">
        <v>6806</v>
      </c>
    </row>
    <row r="24096" spans="6:9" x14ac:dyDescent="0.2">
      <c r="F24096" s="310" t="s">
        <v>29136</v>
      </c>
      <c r="G24096" s="311">
        <v>56533</v>
      </c>
      <c r="H24096" s="312" t="s">
        <v>2907</v>
      </c>
      <c r="I24096" s="313" t="s">
        <v>6806</v>
      </c>
    </row>
    <row r="24097" spans="6:9" x14ac:dyDescent="0.2">
      <c r="F24097" s="310" t="s">
        <v>29137</v>
      </c>
      <c r="G24097" s="311">
        <v>56534</v>
      </c>
      <c r="H24097" s="312" t="s">
        <v>2907</v>
      </c>
      <c r="I24097" s="313" t="s">
        <v>6806</v>
      </c>
    </row>
    <row r="24098" spans="6:9" x14ac:dyDescent="0.2">
      <c r="F24098" s="310" t="s">
        <v>29138</v>
      </c>
      <c r="G24098" s="311">
        <v>56535</v>
      </c>
      <c r="H24098" s="312" t="s">
        <v>2907</v>
      </c>
      <c r="I24098" s="313" t="s">
        <v>6806</v>
      </c>
    </row>
    <row r="24099" spans="6:9" x14ac:dyDescent="0.2">
      <c r="F24099" s="310" t="s">
        <v>29139</v>
      </c>
      <c r="G24099" s="311">
        <v>56536</v>
      </c>
      <c r="H24099" s="312" t="s">
        <v>2907</v>
      </c>
      <c r="I24099" s="313" t="s">
        <v>6806</v>
      </c>
    </row>
    <row r="24100" spans="6:9" x14ac:dyDescent="0.2">
      <c r="F24100" s="310" t="s">
        <v>29140</v>
      </c>
      <c r="G24100" s="311">
        <v>56537</v>
      </c>
      <c r="H24100" s="312" t="s">
        <v>2907</v>
      </c>
      <c r="I24100" s="313" t="s">
        <v>6806</v>
      </c>
    </row>
    <row r="24101" spans="6:9" x14ac:dyDescent="0.2">
      <c r="F24101" s="310" t="s">
        <v>29141</v>
      </c>
      <c r="G24101" s="311">
        <v>56538</v>
      </c>
      <c r="H24101" s="312" t="s">
        <v>2907</v>
      </c>
      <c r="I24101" s="313" t="s">
        <v>6806</v>
      </c>
    </row>
    <row r="24102" spans="6:9" x14ac:dyDescent="0.2">
      <c r="F24102" s="310" t="s">
        <v>29142</v>
      </c>
      <c r="G24102" s="311">
        <v>56540</v>
      </c>
      <c r="H24102" s="312" t="s">
        <v>2907</v>
      </c>
      <c r="I24102" s="313" t="s">
        <v>6806</v>
      </c>
    </row>
    <row r="24103" spans="6:9" x14ac:dyDescent="0.2">
      <c r="F24103" s="310" t="s">
        <v>29143</v>
      </c>
      <c r="G24103" s="311">
        <v>56541</v>
      </c>
      <c r="H24103" s="312" t="s">
        <v>2907</v>
      </c>
      <c r="I24103" s="313" t="s">
        <v>6806</v>
      </c>
    </row>
    <row r="24104" spans="6:9" x14ac:dyDescent="0.2">
      <c r="F24104" s="310" t="s">
        <v>29144</v>
      </c>
      <c r="G24104" s="311">
        <v>56542</v>
      </c>
      <c r="H24104" s="312" t="s">
        <v>2907</v>
      </c>
      <c r="I24104" s="313" t="s">
        <v>6806</v>
      </c>
    </row>
    <row r="24105" spans="6:9" x14ac:dyDescent="0.2">
      <c r="F24105" s="310" t="s">
        <v>29145</v>
      </c>
      <c r="G24105" s="311">
        <v>56543</v>
      </c>
      <c r="H24105" s="312" t="s">
        <v>2907</v>
      </c>
      <c r="I24105" s="313" t="s">
        <v>6806</v>
      </c>
    </row>
    <row r="24106" spans="6:9" x14ac:dyDescent="0.2">
      <c r="F24106" s="310" t="s">
        <v>29146</v>
      </c>
      <c r="G24106" s="311">
        <v>56544</v>
      </c>
      <c r="H24106" s="312" t="s">
        <v>2907</v>
      </c>
      <c r="I24106" s="313" t="s">
        <v>6806</v>
      </c>
    </row>
    <row r="24107" spans="6:9" x14ac:dyDescent="0.2">
      <c r="F24107" s="310" t="s">
        <v>29147</v>
      </c>
      <c r="G24107" s="311">
        <v>56545</v>
      </c>
      <c r="H24107" s="312" t="s">
        <v>2907</v>
      </c>
      <c r="I24107" s="313" t="s">
        <v>6806</v>
      </c>
    </row>
    <row r="24108" spans="6:9" x14ac:dyDescent="0.2">
      <c r="F24108" s="310" t="s">
        <v>29148</v>
      </c>
      <c r="G24108" s="311">
        <v>56546</v>
      </c>
      <c r="H24108" s="312" t="s">
        <v>2907</v>
      </c>
      <c r="I24108" s="313" t="s">
        <v>6806</v>
      </c>
    </row>
    <row r="24109" spans="6:9" x14ac:dyDescent="0.2">
      <c r="F24109" s="310" t="s">
        <v>29149</v>
      </c>
      <c r="G24109" s="311">
        <v>56547</v>
      </c>
      <c r="H24109" s="312" t="s">
        <v>2907</v>
      </c>
      <c r="I24109" s="313" t="s">
        <v>6806</v>
      </c>
    </row>
    <row r="24110" spans="6:9" x14ac:dyDescent="0.2">
      <c r="F24110" s="310" t="s">
        <v>29150</v>
      </c>
      <c r="G24110" s="311">
        <v>56548</v>
      </c>
      <c r="H24110" s="312" t="s">
        <v>2907</v>
      </c>
      <c r="I24110" s="313" t="s">
        <v>6806</v>
      </c>
    </row>
    <row r="24111" spans="6:9" x14ac:dyDescent="0.2">
      <c r="F24111" s="310" t="s">
        <v>29151</v>
      </c>
      <c r="G24111" s="311">
        <v>56549</v>
      </c>
      <c r="H24111" s="312" t="s">
        <v>2907</v>
      </c>
      <c r="I24111" s="313" t="s">
        <v>6806</v>
      </c>
    </row>
    <row r="24112" spans="6:9" x14ac:dyDescent="0.2">
      <c r="F24112" s="310" t="s">
        <v>29152</v>
      </c>
      <c r="G24112" s="311">
        <v>56550</v>
      </c>
      <c r="H24112" s="312" t="s">
        <v>2907</v>
      </c>
      <c r="I24112" s="313" t="s">
        <v>6806</v>
      </c>
    </row>
    <row r="24113" spans="6:9" x14ac:dyDescent="0.2">
      <c r="F24113" s="310" t="s">
        <v>29153</v>
      </c>
      <c r="G24113" s="311">
        <v>56551</v>
      </c>
      <c r="H24113" s="312" t="s">
        <v>2907</v>
      </c>
      <c r="I24113" s="313" t="s">
        <v>6806</v>
      </c>
    </row>
    <row r="24114" spans="6:9" x14ac:dyDescent="0.2">
      <c r="F24114" s="310" t="s">
        <v>29154</v>
      </c>
      <c r="G24114" s="311">
        <v>56552</v>
      </c>
      <c r="H24114" s="312" t="s">
        <v>2907</v>
      </c>
      <c r="I24114" s="313" t="s">
        <v>6806</v>
      </c>
    </row>
    <row r="24115" spans="6:9" x14ac:dyDescent="0.2">
      <c r="F24115" s="310" t="s">
        <v>29155</v>
      </c>
      <c r="G24115" s="311">
        <v>56553</v>
      </c>
      <c r="H24115" s="312" t="s">
        <v>2907</v>
      </c>
      <c r="I24115" s="313" t="s">
        <v>6806</v>
      </c>
    </row>
    <row r="24116" spans="6:9" x14ac:dyDescent="0.2">
      <c r="F24116" s="310" t="s">
        <v>29156</v>
      </c>
      <c r="G24116" s="311">
        <v>56554</v>
      </c>
      <c r="H24116" s="312" t="s">
        <v>2907</v>
      </c>
      <c r="I24116" s="313" t="s">
        <v>6806</v>
      </c>
    </row>
    <row r="24117" spans="6:9" x14ac:dyDescent="0.2">
      <c r="F24117" s="310" t="s">
        <v>29157</v>
      </c>
      <c r="G24117" s="311">
        <v>56556</v>
      </c>
      <c r="H24117" s="312" t="s">
        <v>2907</v>
      </c>
      <c r="I24117" s="313" t="s">
        <v>6806</v>
      </c>
    </row>
    <row r="24118" spans="6:9" x14ac:dyDescent="0.2">
      <c r="F24118" s="310" t="s">
        <v>29158</v>
      </c>
      <c r="G24118" s="311">
        <v>56557</v>
      </c>
      <c r="H24118" s="312" t="s">
        <v>2907</v>
      </c>
      <c r="I24118" s="313" t="s">
        <v>6806</v>
      </c>
    </row>
    <row r="24119" spans="6:9" x14ac:dyDescent="0.2">
      <c r="F24119" s="310" t="s">
        <v>29159</v>
      </c>
      <c r="G24119" s="311">
        <v>56560</v>
      </c>
      <c r="H24119" s="312" t="s">
        <v>2907</v>
      </c>
      <c r="I24119" s="313" t="s">
        <v>6806</v>
      </c>
    </row>
    <row r="24120" spans="6:9" x14ac:dyDescent="0.2">
      <c r="F24120" s="310" t="s">
        <v>29160</v>
      </c>
      <c r="G24120" s="311">
        <v>56561</v>
      </c>
      <c r="H24120" s="312" t="s">
        <v>2907</v>
      </c>
      <c r="I24120" s="313" t="s">
        <v>6806</v>
      </c>
    </row>
    <row r="24121" spans="6:9" x14ac:dyDescent="0.2">
      <c r="F24121" s="310" t="s">
        <v>29161</v>
      </c>
      <c r="G24121" s="311">
        <v>56562</v>
      </c>
      <c r="H24121" s="312" t="s">
        <v>2907</v>
      </c>
      <c r="I24121" s="313" t="s">
        <v>6806</v>
      </c>
    </row>
    <row r="24122" spans="6:9" x14ac:dyDescent="0.2">
      <c r="F24122" s="310" t="s">
        <v>29162</v>
      </c>
      <c r="G24122" s="311">
        <v>56563</v>
      </c>
      <c r="H24122" s="312" t="s">
        <v>2907</v>
      </c>
      <c r="I24122" s="313" t="s">
        <v>6806</v>
      </c>
    </row>
    <row r="24123" spans="6:9" x14ac:dyDescent="0.2">
      <c r="F24123" s="310" t="s">
        <v>29163</v>
      </c>
      <c r="G24123" s="311">
        <v>56565</v>
      </c>
      <c r="H24123" s="312" t="s">
        <v>2907</v>
      </c>
      <c r="I24123" s="313" t="s">
        <v>6806</v>
      </c>
    </row>
    <row r="24124" spans="6:9" x14ac:dyDescent="0.2">
      <c r="F24124" s="310" t="s">
        <v>29164</v>
      </c>
      <c r="G24124" s="311">
        <v>56566</v>
      </c>
      <c r="H24124" s="312" t="s">
        <v>2907</v>
      </c>
      <c r="I24124" s="313" t="s">
        <v>6806</v>
      </c>
    </row>
    <row r="24125" spans="6:9" x14ac:dyDescent="0.2">
      <c r="F24125" s="310" t="s">
        <v>29165</v>
      </c>
      <c r="G24125" s="311">
        <v>56567</v>
      </c>
      <c r="H24125" s="312" t="s">
        <v>2907</v>
      </c>
      <c r="I24125" s="313" t="s">
        <v>6806</v>
      </c>
    </row>
    <row r="24126" spans="6:9" x14ac:dyDescent="0.2">
      <c r="F24126" s="310" t="s">
        <v>29166</v>
      </c>
      <c r="G24126" s="311">
        <v>56568</v>
      </c>
      <c r="H24126" s="312" t="s">
        <v>2907</v>
      </c>
      <c r="I24126" s="313" t="s">
        <v>6806</v>
      </c>
    </row>
    <row r="24127" spans="6:9" x14ac:dyDescent="0.2">
      <c r="F24127" s="310" t="s">
        <v>29167</v>
      </c>
      <c r="G24127" s="311">
        <v>56569</v>
      </c>
      <c r="H24127" s="312" t="s">
        <v>2907</v>
      </c>
      <c r="I24127" s="313" t="s">
        <v>6806</v>
      </c>
    </row>
    <row r="24128" spans="6:9" x14ac:dyDescent="0.2">
      <c r="F24128" s="310" t="s">
        <v>29168</v>
      </c>
      <c r="G24128" s="311">
        <v>56570</v>
      </c>
      <c r="H24128" s="312" t="s">
        <v>2907</v>
      </c>
      <c r="I24128" s="313" t="s">
        <v>6806</v>
      </c>
    </row>
    <row r="24129" spans="6:9" x14ac:dyDescent="0.2">
      <c r="F24129" s="310" t="s">
        <v>29169</v>
      </c>
      <c r="G24129" s="311">
        <v>56571</v>
      </c>
      <c r="H24129" s="312" t="s">
        <v>2907</v>
      </c>
      <c r="I24129" s="313" t="s">
        <v>6806</v>
      </c>
    </row>
    <row r="24130" spans="6:9" x14ac:dyDescent="0.2">
      <c r="F24130" s="310" t="s">
        <v>29170</v>
      </c>
      <c r="G24130" s="311">
        <v>56572</v>
      </c>
      <c r="H24130" s="312" t="s">
        <v>2907</v>
      </c>
      <c r="I24130" s="313" t="s">
        <v>6806</v>
      </c>
    </row>
    <row r="24131" spans="6:9" x14ac:dyDescent="0.2">
      <c r="F24131" s="310" t="s">
        <v>29171</v>
      </c>
      <c r="G24131" s="311">
        <v>56573</v>
      </c>
      <c r="H24131" s="312" t="s">
        <v>2907</v>
      </c>
      <c r="I24131" s="313" t="s">
        <v>6806</v>
      </c>
    </row>
    <row r="24132" spans="6:9" x14ac:dyDescent="0.2">
      <c r="F24132" s="310" t="s">
        <v>29172</v>
      </c>
      <c r="G24132" s="311">
        <v>56574</v>
      </c>
      <c r="H24132" s="312" t="s">
        <v>2907</v>
      </c>
      <c r="I24132" s="313" t="s">
        <v>6806</v>
      </c>
    </row>
    <row r="24133" spans="6:9" x14ac:dyDescent="0.2">
      <c r="F24133" s="310" t="s">
        <v>29173</v>
      </c>
      <c r="G24133" s="311">
        <v>56575</v>
      </c>
      <c r="H24133" s="312" t="s">
        <v>2907</v>
      </c>
      <c r="I24133" s="313" t="s">
        <v>6806</v>
      </c>
    </row>
    <row r="24134" spans="6:9" x14ac:dyDescent="0.2">
      <c r="F24134" s="310" t="s">
        <v>29174</v>
      </c>
      <c r="G24134" s="311">
        <v>56576</v>
      </c>
      <c r="H24134" s="312" t="s">
        <v>2907</v>
      </c>
      <c r="I24134" s="313" t="s">
        <v>6806</v>
      </c>
    </row>
    <row r="24135" spans="6:9" x14ac:dyDescent="0.2">
      <c r="F24135" s="310" t="s">
        <v>29175</v>
      </c>
      <c r="G24135" s="311">
        <v>56577</v>
      </c>
      <c r="H24135" s="312" t="s">
        <v>2907</v>
      </c>
      <c r="I24135" s="313" t="s">
        <v>6806</v>
      </c>
    </row>
    <row r="24136" spans="6:9" x14ac:dyDescent="0.2">
      <c r="F24136" s="310" t="s">
        <v>29176</v>
      </c>
      <c r="G24136" s="311">
        <v>56578</v>
      </c>
      <c r="H24136" s="312" t="s">
        <v>2907</v>
      </c>
      <c r="I24136" s="313" t="s">
        <v>6806</v>
      </c>
    </row>
    <row r="24137" spans="6:9" x14ac:dyDescent="0.2">
      <c r="F24137" s="310" t="s">
        <v>29177</v>
      </c>
      <c r="G24137" s="311">
        <v>56579</v>
      </c>
      <c r="H24137" s="312" t="s">
        <v>2907</v>
      </c>
      <c r="I24137" s="313" t="s">
        <v>6806</v>
      </c>
    </row>
    <row r="24138" spans="6:9" x14ac:dyDescent="0.2">
      <c r="F24138" s="310" t="s">
        <v>29178</v>
      </c>
      <c r="G24138" s="311">
        <v>56580</v>
      </c>
      <c r="H24138" s="312" t="s">
        <v>2907</v>
      </c>
      <c r="I24138" s="313" t="s">
        <v>6806</v>
      </c>
    </row>
    <row r="24139" spans="6:9" x14ac:dyDescent="0.2">
      <c r="F24139" s="310" t="s">
        <v>29179</v>
      </c>
      <c r="G24139" s="311">
        <v>56581</v>
      </c>
      <c r="H24139" s="312" t="s">
        <v>2907</v>
      </c>
      <c r="I24139" s="313" t="s">
        <v>6806</v>
      </c>
    </row>
    <row r="24140" spans="6:9" x14ac:dyDescent="0.2">
      <c r="F24140" s="310" t="s">
        <v>29180</v>
      </c>
      <c r="G24140" s="311">
        <v>56583</v>
      </c>
      <c r="H24140" s="312" t="s">
        <v>2907</v>
      </c>
      <c r="I24140" s="313" t="s">
        <v>6806</v>
      </c>
    </row>
    <row r="24141" spans="6:9" x14ac:dyDescent="0.2">
      <c r="F24141" s="310" t="s">
        <v>29181</v>
      </c>
      <c r="G24141" s="311">
        <v>56584</v>
      </c>
      <c r="H24141" s="312" t="s">
        <v>2907</v>
      </c>
      <c r="I24141" s="313" t="s">
        <v>6806</v>
      </c>
    </row>
    <row r="24142" spans="6:9" x14ac:dyDescent="0.2">
      <c r="F24142" s="310" t="s">
        <v>29182</v>
      </c>
      <c r="G24142" s="311">
        <v>56585</v>
      </c>
      <c r="H24142" s="312" t="s">
        <v>2907</v>
      </c>
      <c r="I24142" s="313" t="s">
        <v>6806</v>
      </c>
    </row>
    <row r="24143" spans="6:9" x14ac:dyDescent="0.2">
      <c r="F24143" s="310" t="s">
        <v>29183</v>
      </c>
      <c r="G24143" s="311">
        <v>56586</v>
      </c>
      <c r="H24143" s="312" t="s">
        <v>2907</v>
      </c>
      <c r="I24143" s="313" t="s">
        <v>6806</v>
      </c>
    </row>
    <row r="24144" spans="6:9" x14ac:dyDescent="0.2">
      <c r="F24144" s="310" t="s">
        <v>29184</v>
      </c>
      <c r="G24144" s="311">
        <v>56587</v>
      </c>
      <c r="H24144" s="312" t="s">
        <v>2907</v>
      </c>
      <c r="I24144" s="313" t="s">
        <v>6806</v>
      </c>
    </row>
    <row r="24145" spans="6:9" x14ac:dyDescent="0.2">
      <c r="F24145" s="310" t="s">
        <v>29185</v>
      </c>
      <c r="G24145" s="311">
        <v>56588</v>
      </c>
      <c r="H24145" s="312" t="s">
        <v>2907</v>
      </c>
      <c r="I24145" s="313" t="s">
        <v>6806</v>
      </c>
    </row>
    <row r="24146" spans="6:9" x14ac:dyDescent="0.2">
      <c r="F24146" s="310" t="s">
        <v>29186</v>
      </c>
      <c r="G24146" s="311">
        <v>56589</v>
      </c>
      <c r="H24146" s="312" t="s">
        <v>2907</v>
      </c>
      <c r="I24146" s="313" t="s">
        <v>6806</v>
      </c>
    </row>
    <row r="24147" spans="6:9" x14ac:dyDescent="0.2">
      <c r="F24147" s="310" t="s">
        <v>29187</v>
      </c>
      <c r="G24147" s="311">
        <v>56590</v>
      </c>
      <c r="H24147" s="312" t="s">
        <v>2907</v>
      </c>
      <c r="I24147" s="313" t="s">
        <v>6806</v>
      </c>
    </row>
    <row r="24148" spans="6:9" x14ac:dyDescent="0.2">
      <c r="F24148" s="310" t="s">
        <v>29188</v>
      </c>
      <c r="G24148" s="311">
        <v>56591</v>
      </c>
      <c r="H24148" s="312" t="s">
        <v>2907</v>
      </c>
      <c r="I24148" s="313" t="s">
        <v>6806</v>
      </c>
    </row>
    <row r="24149" spans="6:9" x14ac:dyDescent="0.2">
      <c r="F24149" s="310" t="s">
        <v>29189</v>
      </c>
      <c r="G24149" s="311">
        <v>56592</v>
      </c>
      <c r="H24149" s="312" t="s">
        <v>2907</v>
      </c>
      <c r="I24149" s="313" t="s">
        <v>6806</v>
      </c>
    </row>
    <row r="24150" spans="6:9" x14ac:dyDescent="0.2">
      <c r="F24150" s="310" t="s">
        <v>29190</v>
      </c>
      <c r="G24150" s="311">
        <v>56593</v>
      </c>
      <c r="H24150" s="312" t="s">
        <v>2907</v>
      </c>
      <c r="I24150" s="313" t="s">
        <v>6806</v>
      </c>
    </row>
    <row r="24151" spans="6:9" x14ac:dyDescent="0.2">
      <c r="F24151" s="310" t="s">
        <v>29191</v>
      </c>
      <c r="G24151" s="311">
        <v>56594</v>
      </c>
      <c r="H24151" s="312" t="s">
        <v>2907</v>
      </c>
      <c r="I24151" s="313" t="s">
        <v>6806</v>
      </c>
    </row>
    <row r="24152" spans="6:9" x14ac:dyDescent="0.2">
      <c r="F24152" s="310" t="s">
        <v>29192</v>
      </c>
      <c r="G24152" s="311">
        <v>56601</v>
      </c>
      <c r="H24152" s="312" t="s">
        <v>2907</v>
      </c>
      <c r="I24152" s="313" t="s">
        <v>6806</v>
      </c>
    </row>
    <row r="24153" spans="6:9" x14ac:dyDescent="0.2">
      <c r="F24153" s="310" t="s">
        <v>29193</v>
      </c>
      <c r="G24153" s="311">
        <v>56619</v>
      </c>
      <c r="H24153" s="312" t="s">
        <v>2907</v>
      </c>
      <c r="I24153" s="313" t="s">
        <v>6806</v>
      </c>
    </row>
    <row r="24154" spans="6:9" x14ac:dyDescent="0.2">
      <c r="F24154" s="310" t="s">
        <v>29194</v>
      </c>
      <c r="G24154" s="311">
        <v>56621</v>
      </c>
      <c r="H24154" s="312" t="s">
        <v>2907</v>
      </c>
      <c r="I24154" s="313" t="s">
        <v>6806</v>
      </c>
    </row>
    <row r="24155" spans="6:9" x14ac:dyDescent="0.2">
      <c r="F24155" s="310" t="s">
        <v>29195</v>
      </c>
      <c r="G24155" s="311">
        <v>56623</v>
      </c>
      <c r="H24155" s="312" t="s">
        <v>2907</v>
      </c>
      <c r="I24155" s="313" t="s">
        <v>6806</v>
      </c>
    </row>
    <row r="24156" spans="6:9" x14ac:dyDescent="0.2">
      <c r="F24156" s="310" t="s">
        <v>29196</v>
      </c>
      <c r="G24156" s="311">
        <v>56626</v>
      </c>
      <c r="H24156" s="312" t="s">
        <v>2907</v>
      </c>
      <c r="I24156" s="313" t="s">
        <v>6806</v>
      </c>
    </row>
    <row r="24157" spans="6:9" x14ac:dyDescent="0.2">
      <c r="F24157" s="310" t="s">
        <v>29197</v>
      </c>
      <c r="G24157" s="311">
        <v>56627</v>
      </c>
      <c r="H24157" s="312" t="s">
        <v>2907</v>
      </c>
      <c r="I24157" s="313" t="s">
        <v>6806</v>
      </c>
    </row>
    <row r="24158" spans="6:9" x14ac:dyDescent="0.2">
      <c r="F24158" s="310" t="s">
        <v>29198</v>
      </c>
      <c r="G24158" s="311">
        <v>56628</v>
      </c>
      <c r="H24158" s="312" t="s">
        <v>2907</v>
      </c>
      <c r="I24158" s="313" t="s">
        <v>6806</v>
      </c>
    </row>
    <row r="24159" spans="6:9" x14ac:dyDescent="0.2">
      <c r="F24159" s="310" t="s">
        <v>29199</v>
      </c>
      <c r="G24159" s="311">
        <v>56629</v>
      </c>
      <c r="H24159" s="312" t="s">
        <v>2907</v>
      </c>
      <c r="I24159" s="313" t="s">
        <v>6806</v>
      </c>
    </row>
    <row r="24160" spans="6:9" x14ac:dyDescent="0.2">
      <c r="F24160" s="310" t="s">
        <v>29200</v>
      </c>
      <c r="G24160" s="311">
        <v>56630</v>
      </c>
      <c r="H24160" s="312" t="s">
        <v>2907</v>
      </c>
      <c r="I24160" s="313" t="s">
        <v>6806</v>
      </c>
    </row>
    <row r="24161" spans="6:9" x14ac:dyDescent="0.2">
      <c r="F24161" s="310" t="s">
        <v>29201</v>
      </c>
      <c r="G24161" s="311">
        <v>56631</v>
      </c>
      <c r="H24161" s="312" t="s">
        <v>2907</v>
      </c>
      <c r="I24161" s="313" t="s">
        <v>6806</v>
      </c>
    </row>
    <row r="24162" spans="6:9" x14ac:dyDescent="0.2">
      <c r="F24162" s="310" t="s">
        <v>29202</v>
      </c>
      <c r="G24162" s="311">
        <v>56633</v>
      </c>
      <c r="H24162" s="312" t="s">
        <v>2907</v>
      </c>
      <c r="I24162" s="313" t="s">
        <v>6806</v>
      </c>
    </row>
    <row r="24163" spans="6:9" x14ac:dyDescent="0.2">
      <c r="F24163" s="310" t="s">
        <v>29203</v>
      </c>
      <c r="G24163" s="311">
        <v>56634</v>
      </c>
      <c r="H24163" s="312" t="s">
        <v>2907</v>
      </c>
      <c r="I24163" s="313" t="s">
        <v>6806</v>
      </c>
    </row>
    <row r="24164" spans="6:9" x14ac:dyDescent="0.2">
      <c r="F24164" s="310" t="s">
        <v>29204</v>
      </c>
      <c r="G24164" s="311">
        <v>56636</v>
      </c>
      <c r="H24164" s="312" t="s">
        <v>2907</v>
      </c>
      <c r="I24164" s="313" t="s">
        <v>6806</v>
      </c>
    </row>
    <row r="24165" spans="6:9" x14ac:dyDescent="0.2">
      <c r="F24165" s="310" t="s">
        <v>29205</v>
      </c>
      <c r="G24165" s="311">
        <v>56637</v>
      </c>
      <c r="H24165" s="312" t="s">
        <v>2907</v>
      </c>
      <c r="I24165" s="313" t="s">
        <v>6806</v>
      </c>
    </row>
    <row r="24166" spans="6:9" x14ac:dyDescent="0.2">
      <c r="F24166" s="310" t="s">
        <v>29206</v>
      </c>
      <c r="G24166" s="311">
        <v>56639</v>
      </c>
      <c r="H24166" s="312" t="s">
        <v>2907</v>
      </c>
      <c r="I24166" s="313" t="s">
        <v>6806</v>
      </c>
    </row>
    <row r="24167" spans="6:9" x14ac:dyDescent="0.2">
      <c r="F24167" s="310" t="s">
        <v>29207</v>
      </c>
      <c r="G24167" s="311">
        <v>56641</v>
      </c>
      <c r="H24167" s="312" t="s">
        <v>2907</v>
      </c>
      <c r="I24167" s="313" t="s">
        <v>6806</v>
      </c>
    </row>
    <row r="24168" spans="6:9" x14ac:dyDescent="0.2">
      <c r="F24168" s="310" t="s">
        <v>29208</v>
      </c>
      <c r="G24168" s="311">
        <v>56644</v>
      </c>
      <c r="H24168" s="312" t="s">
        <v>2907</v>
      </c>
      <c r="I24168" s="313" t="s">
        <v>6806</v>
      </c>
    </row>
    <row r="24169" spans="6:9" x14ac:dyDescent="0.2">
      <c r="F24169" s="310" t="s">
        <v>29209</v>
      </c>
      <c r="G24169" s="311">
        <v>56646</v>
      </c>
      <c r="H24169" s="312" t="s">
        <v>2907</v>
      </c>
      <c r="I24169" s="313" t="s">
        <v>6806</v>
      </c>
    </row>
    <row r="24170" spans="6:9" x14ac:dyDescent="0.2">
      <c r="F24170" s="310" t="s">
        <v>29210</v>
      </c>
      <c r="G24170" s="311">
        <v>56647</v>
      </c>
      <c r="H24170" s="312" t="s">
        <v>2907</v>
      </c>
      <c r="I24170" s="313" t="s">
        <v>6806</v>
      </c>
    </row>
    <row r="24171" spans="6:9" x14ac:dyDescent="0.2">
      <c r="F24171" s="310" t="s">
        <v>29211</v>
      </c>
      <c r="G24171" s="311">
        <v>56649</v>
      </c>
      <c r="H24171" s="312" t="s">
        <v>2907</v>
      </c>
      <c r="I24171" s="313" t="s">
        <v>6806</v>
      </c>
    </row>
    <row r="24172" spans="6:9" x14ac:dyDescent="0.2">
      <c r="F24172" s="310" t="s">
        <v>29212</v>
      </c>
      <c r="G24172" s="311">
        <v>56650</v>
      </c>
      <c r="H24172" s="312" t="s">
        <v>2907</v>
      </c>
      <c r="I24172" s="313" t="s">
        <v>6806</v>
      </c>
    </row>
    <row r="24173" spans="6:9" x14ac:dyDescent="0.2">
      <c r="F24173" s="310" t="s">
        <v>29213</v>
      </c>
      <c r="G24173" s="311">
        <v>56651</v>
      </c>
      <c r="H24173" s="312" t="s">
        <v>2907</v>
      </c>
      <c r="I24173" s="313" t="s">
        <v>6806</v>
      </c>
    </row>
    <row r="24174" spans="6:9" x14ac:dyDescent="0.2">
      <c r="F24174" s="310" t="s">
        <v>29214</v>
      </c>
      <c r="G24174" s="311">
        <v>56652</v>
      </c>
      <c r="H24174" s="312" t="s">
        <v>2907</v>
      </c>
      <c r="I24174" s="313" t="s">
        <v>6806</v>
      </c>
    </row>
    <row r="24175" spans="6:9" x14ac:dyDescent="0.2">
      <c r="F24175" s="310" t="s">
        <v>29215</v>
      </c>
      <c r="G24175" s="311">
        <v>56653</v>
      </c>
      <c r="H24175" s="312" t="s">
        <v>2907</v>
      </c>
      <c r="I24175" s="313" t="s">
        <v>6806</v>
      </c>
    </row>
    <row r="24176" spans="6:9" x14ac:dyDescent="0.2">
      <c r="F24176" s="310" t="s">
        <v>29216</v>
      </c>
      <c r="G24176" s="311">
        <v>56654</v>
      </c>
      <c r="H24176" s="312" t="s">
        <v>2907</v>
      </c>
      <c r="I24176" s="313" t="s">
        <v>6806</v>
      </c>
    </row>
    <row r="24177" spans="6:9" x14ac:dyDescent="0.2">
      <c r="F24177" s="310" t="s">
        <v>29217</v>
      </c>
      <c r="G24177" s="311">
        <v>56655</v>
      </c>
      <c r="H24177" s="312" t="s">
        <v>2907</v>
      </c>
      <c r="I24177" s="313" t="s">
        <v>6806</v>
      </c>
    </row>
    <row r="24178" spans="6:9" x14ac:dyDescent="0.2">
      <c r="F24178" s="310" t="s">
        <v>29218</v>
      </c>
      <c r="G24178" s="311">
        <v>56657</v>
      </c>
      <c r="H24178" s="312" t="s">
        <v>2907</v>
      </c>
      <c r="I24178" s="313" t="s">
        <v>6806</v>
      </c>
    </row>
    <row r="24179" spans="6:9" x14ac:dyDescent="0.2">
      <c r="F24179" s="310" t="s">
        <v>29219</v>
      </c>
      <c r="G24179" s="311">
        <v>56658</v>
      </c>
      <c r="H24179" s="312" t="s">
        <v>2907</v>
      </c>
      <c r="I24179" s="313" t="s">
        <v>6806</v>
      </c>
    </row>
    <row r="24180" spans="6:9" x14ac:dyDescent="0.2">
      <c r="F24180" s="310" t="s">
        <v>29220</v>
      </c>
      <c r="G24180" s="311">
        <v>56659</v>
      </c>
      <c r="H24180" s="312" t="s">
        <v>2907</v>
      </c>
      <c r="I24180" s="313" t="s">
        <v>6806</v>
      </c>
    </row>
    <row r="24181" spans="6:9" x14ac:dyDescent="0.2">
      <c r="F24181" s="310" t="s">
        <v>29221</v>
      </c>
      <c r="G24181" s="311">
        <v>56660</v>
      </c>
      <c r="H24181" s="312" t="s">
        <v>2907</v>
      </c>
      <c r="I24181" s="313" t="s">
        <v>6806</v>
      </c>
    </row>
    <row r="24182" spans="6:9" x14ac:dyDescent="0.2">
      <c r="F24182" s="310" t="s">
        <v>29222</v>
      </c>
      <c r="G24182" s="311">
        <v>56661</v>
      </c>
      <c r="H24182" s="312" t="s">
        <v>2907</v>
      </c>
      <c r="I24182" s="313" t="s">
        <v>6806</v>
      </c>
    </row>
    <row r="24183" spans="6:9" x14ac:dyDescent="0.2">
      <c r="F24183" s="310" t="s">
        <v>29223</v>
      </c>
      <c r="G24183" s="311">
        <v>56662</v>
      </c>
      <c r="H24183" s="312" t="s">
        <v>2907</v>
      </c>
      <c r="I24183" s="313" t="s">
        <v>6806</v>
      </c>
    </row>
    <row r="24184" spans="6:9" x14ac:dyDescent="0.2">
      <c r="F24184" s="310" t="s">
        <v>29224</v>
      </c>
      <c r="G24184" s="311">
        <v>56663</v>
      </c>
      <c r="H24184" s="312" t="s">
        <v>2907</v>
      </c>
      <c r="I24184" s="313" t="s">
        <v>6806</v>
      </c>
    </row>
    <row r="24185" spans="6:9" x14ac:dyDescent="0.2">
      <c r="F24185" s="310" t="s">
        <v>29225</v>
      </c>
      <c r="G24185" s="311">
        <v>56666</v>
      </c>
      <c r="H24185" s="312" t="s">
        <v>2907</v>
      </c>
      <c r="I24185" s="313" t="s">
        <v>6806</v>
      </c>
    </row>
    <row r="24186" spans="6:9" x14ac:dyDescent="0.2">
      <c r="F24186" s="310" t="s">
        <v>29226</v>
      </c>
      <c r="G24186" s="311">
        <v>56667</v>
      </c>
      <c r="H24186" s="312" t="s">
        <v>2907</v>
      </c>
      <c r="I24186" s="313" t="s">
        <v>6806</v>
      </c>
    </row>
    <row r="24187" spans="6:9" x14ac:dyDescent="0.2">
      <c r="F24187" s="310" t="s">
        <v>29227</v>
      </c>
      <c r="G24187" s="311">
        <v>56668</v>
      </c>
      <c r="H24187" s="312" t="s">
        <v>2907</v>
      </c>
      <c r="I24187" s="313" t="s">
        <v>6806</v>
      </c>
    </row>
    <row r="24188" spans="6:9" x14ac:dyDescent="0.2">
      <c r="F24188" s="310" t="s">
        <v>29228</v>
      </c>
      <c r="G24188" s="311">
        <v>56669</v>
      </c>
      <c r="H24188" s="312" t="s">
        <v>2907</v>
      </c>
      <c r="I24188" s="313" t="s">
        <v>6806</v>
      </c>
    </row>
    <row r="24189" spans="6:9" x14ac:dyDescent="0.2">
      <c r="F24189" s="310" t="s">
        <v>29229</v>
      </c>
      <c r="G24189" s="311">
        <v>56670</v>
      </c>
      <c r="H24189" s="312" t="s">
        <v>2907</v>
      </c>
      <c r="I24189" s="313" t="s">
        <v>6806</v>
      </c>
    </row>
    <row r="24190" spans="6:9" x14ac:dyDescent="0.2">
      <c r="F24190" s="310" t="s">
        <v>29230</v>
      </c>
      <c r="G24190" s="311">
        <v>56671</v>
      </c>
      <c r="H24190" s="312" t="s">
        <v>2907</v>
      </c>
      <c r="I24190" s="313" t="s">
        <v>6806</v>
      </c>
    </row>
    <row r="24191" spans="6:9" x14ac:dyDescent="0.2">
      <c r="F24191" s="310" t="s">
        <v>29231</v>
      </c>
      <c r="G24191" s="311">
        <v>56672</v>
      </c>
      <c r="H24191" s="312" t="s">
        <v>2907</v>
      </c>
      <c r="I24191" s="313" t="s">
        <v>6806</v>
      </c>
    </row>
    <row r="24192" spans="6:9" x14ac:dyDescent="0.2">
      <c r="F24192" s="310" t="s">
        <v>29232</v>
      </c>
      <c r="G24192" s="311">
        <v>56673</v>
      </c>
      <c r="H24192" s="312" t="s">
        <v>2907</v>
      </c>
      <c r="I24192" s="313" t="s">
        <v>6806</v>
      </c>
    </row>
    <row r="24193" spans="6:9" x14ac:dyDescent="0.2">
      <c r="F24193" s="310" t="s">
        <v>29233</v>
      </c>
      <c r="G24193" s="311">
        <v>56676</v>
      </c>
      <c r="H24193" s="312" t="s">
        <v>2907</v>
      </c>
      <c r="I24193" s="313" t="s">
        <v>6806</v>
      </c>
    </row>
    <row r="24194" spans="6:9" x14ac:dyDescent="0.2">
      <c r="F24194" s="310" t="s">
        <v>29234</v>
      </c>
      <c r="G24194" s="311">
        <v>56678</v>
      </c>
      <c r="H24194" s="312" t="s">
        <v>2907</v>
      </c>
      <c r="I24194" s="313" t="s">
        <v>6806</v>
      </c>
    </row>
    <row r="24195" spans="6:9" x14ac:dyDescent="0.2">
      <c r="F24195" s="310" t="s">
        <v>29235</v>
      </c>
      <c r="G24195" s="311">
        <v>56679</v>
      </c>
      <c r="H24195" s="312" t="s">
        <v>2907</v>
      </c>
      <c r="I24195" s="313" t="s">
        <v>6806</v>
      </c>
    </row>
    <row r="24196" spans="6:9" x14ac:dyDescent="0.2">
      <c r="F24196" s="310" t="s">
        <v>29236</v>
      </c>
      <c r="G24196" s="311">
        <v>56680</v>
      </c>
      <c r="H24196" s="312" t="s">
        <v>2907</v>
      </c>
      <c r="I24196" s="313" t="s">
        <v>6806</v>
      </c>
    </row>
    <row r="24197" spans="6:9" x14ac:dyDescent="0.2">
      <c r="F24197" s="310" t="s">
        <v>29237</v>
      </c>
      <c r="G24197" s="311">
        <v>56681</v>
      </c>
      <c r="H24197" s="312" t="s">
        <v>2907</v>
      </c>
      <c r="I24197" s="313" t="s">
        <v>6806</v>
      </c>
    </row>
    <row r="24198" spans="6:9" x14ac:dyDescent="0.2">
      <c r="F24198" s="310" t="s">
        <v>29238</v>
      </c>
      <c r="G24198" s="311">
        <v>56682</v>
      </c>
      <c r="H24198" s="312" t="s">
        <v>2907</v>
      </c>
      <c r="I24198" s="313" t="s">
        <v>6806</v>
      </c>
    </row>
    <row r="24199" spans="6:9" x14ac:dyDescent="0.2">
      <c r="F24199" s="310" t="s">
        <v>29239</v>
      </c>
      <c r="G24199" s="311">
        <v>56683</v>
      </c>
      <c r="H24199" s="312" t="s">
        <v>2907</v>
      </c>
      <c r="I24199" s="313" t="s">
        <v>6806</v>
      </c>
    </row>
    <row r="24200" spans="6:9" x14ac:dyDescent="0.2">
      <c r="F24200" s="310" t="s">
        <v>29240</v>
      </c>
      <c r="G24200" s="311">
        <v>56684</v>
      </c>
      <c r="H24200" s="312" t="s">
        <v>2907</v>
      </c>
      <c r="I24200" s="313" t="s">
        <v>6806</v>
      </c>
    </row>
    <row r="24201" spans="6:9" x14ac:dyDescent="0.2">
      <c r="F24201" s="310" t="s">
        <v>29241</v>
      </c>
      <c r="G24201" s="311">
        <v>56685</v>
      </c>
      <c r="H24201" s="312" t="s">
        <v>2907</v>
      </c>
      <c r="I24201" s="313" t="s">
        <v>6806</v>
      </c>
    </row>
    <row r="24202" spans="6:9" x14ac:dyDescent="0.2">
      <c r="F24202" s="310" t="s">
        <v>29242</v>
      </c>
      <c r="G24202" s="311">
        <v>56686</v>
      </c>
      <c r="H24202" s="312" t="s">
        <v>2907</v>
      </c>
      <c r="I24202" s="313" t="s">
        <v>6806</v>
      </c>
    </row>
    <row r="24203" spans="6:9" x14ac:dyDescent="0.2">
      <c r="F24203" s="310" t="s">
        <v>29243</v>
      </c>
      <c r="G24203" s="311">
        <v>56687</v>
      </c>
      <c r="H24203" s="312" t="s">
        <v>2907</v>
      </c>
      <c r="I24203" s="313" t="s">
        <v>6806</v>
      </c>
    </row>
    <row r="24204" spans="6:9" x14ac:dyDescent="0.2">
      <c r="F24204" s="310" t="s">
        <v>29244</v>
      </c>
      <c r="G24204" s="311">
        <v>56688</v>
      </c>
      <c r="H24204" s="312" t="s">
        <v>2907</v>
      </c>
      <c r="I24204" s="313" t="s">
        <v>6806</v>
      </c>
    </row>
    <row r="24205" spans="6:9" x14ac:dyDescent="0.2">
      <c r="F24205" s="310" t="s">
        <v>29245</v>
      </c>
      <c r="G24205" s="311">
        <v>56701</v>
      </c>
      <c r="H24205" s="312" t="s">
        <v>2907</v>
      </c>
      <c r="I24205" s="313" t="s">
        <v>6806</v>
      </c>
    </row>
    <row r="24206" spans="6:9" x14ac:dyDescent="0.2">
      <c r="F24206" s="310" t="s">
        <v>29246</v>
      </c>
      <c r="G24206" s="311">
        <v>56710</v>
      </c>
      <c r="H24206" s="312" t="s">
        <v>2907</v>
      </c>
      <c r="I24206" s="313" t="s">
        <v>6806</v>
      </c>
    </row>
    <row r="24207" spans="6:9" x14ac:dyDescent="0.2">
      <c r="F24207" s="310" t="s">
        <v>29247</v>
      </c>
      <c r="G24207" s="311">
        <v>56711</v>
      </c>
      <c r="H24207" s="312" t="s">
        <v>2907</v>
      </c>
      <c r="I24207" s="313" t="s">
        <v>6806</v>
      </c>
    </row>
    <row r="24208" spans="6:9" x14ac:dyDescent="0.2">
      <c r="F24208" s="310" t="s">
        <v>29248</v>
      </c>
      <c r="G24208" s="311">
        <v>56713</v>
      </c>
      <c r="H24208" s="312" t="s">
        <v>2907</v>
      </c>
      <c r="I24208" s="313" t="s">
        <v>6806</v>
      </c>
    </row>
    <row r="24209" spans="6:9" x14ac:dyDescent="0.2">
      <c r="F24209" s="310" t="s">
        <v>29249</v>
      </c>
      <c r="G24209" s="311">
        <v>56714</v>
      </c>
      <c r="H24209" s="312" t="s">
        <v>2907</v>
      </c>
      <c r="I24209" s="313" t="s">
        <v>6806</v>
      </c>
    </row>
    <row r="24210" spans="6:9" x14ac:dyDescent="0.2">
      <c r="F24210" s="310" t="s">
        <v>29250</v>
      </c>
      <c r="G24210" s="311">
        <v>56715</v>
      </c>
      <c r="H24210" s="312" t="s">
        <v>2907</v>
      </c>
      <c r="I24210" s="313" t="s">
        <v>6806</v>
      </c>
    </row>
    <row r="24211" spans="6:9" x14ac:dyDescent="0.2">
      <c r="F24211" s="310" t="s">
        <v>29251</v>
      </c>
      <c r="G24211" s="311">
        <v>56716</v>
      </c>
      <c r="H24211" s="312" t="s">
        <v>2907</v>
      </c>
      <c r="I24211" s="313" t="s">
        <v>6806</v>
      </c>
    </row>
    <row r="24212" spans="6:9" x14ac:dyDescent="0.2">
      <c r="F24212" s="310" t="s">
        <v>29252</v>
      </c>
      <c r="G24212" s="311">
        <v>56720</v>
      </c>
      <c r="H24212" s="312" t="s">
        <v>2907</v>
      </c>
      <c r="I24212" s="313" t="s">
        <v>6806</v>
      </c>
    </row>
    <row r="24213" spans="6:9" x14ac:dyDescent="0.2">
      <c r="F24213" s="310" t="s">
        <v>29253</v>
      </c>
      <c r="G24213" s="311">
        <v>56721</v>
      </c>
      <c r="H24213" s="312" t="s">
        <v>2907</v>
      </c>
      <c r="I24213" s="313" t="s">
        <v>6806</v>
      </c>
    </row>
    <row r="24214" spans="6:9" x14ac:dyDescent="0.2">
      <c r="F24214" s="310" t="s">
        <v>29254</v>
      </c>
      <c r="G24214" s="311">
        <v>56722</v>
      </c>
      <c r="H24214" s="312" t="s">
        <v>2907</v>
      </c>
      <c r="I24214" s="313" t="s">
        <v>6806</v>
      </c>
    </row>
    <row r="24215" spans="6:9" x14ac:dyDescent="0.2">
      <c r="F24215" s="310" t="s">
        <v>29255</v>
      </c>
      <c r="G24215" s="311">
        <v>56723</v>
      </c>
      <c r="H24215" s="312" t="s">
        <v>2907</v>
      </c>
      <c r="I24215" s="313" t="s">
        <v>6806</v>
      </c>
    </row>
    <row r="24216" spans="6:9" x14ac:dyDescent="0.2">
      <c r="F24216" s="310" t="s">
        <v>29256</v>
      </c>
      <c r="G24216" s="311">
        <v>56724</v>
      </c>
      <c r="H24216" s="312" t="s">
        <v>2907</v>
      </c>
      <c r="I24216" s="313" t="s">
        <v>6806</v>
      </c>
    </row>
    <row r="24217" spans="6:9" x14ac:dyDescent="0.2">
      <c r="F24217" s="310" t="s">
        <v>29257</v>
      </c>
      <c r="G24217" s="311">
        <v>56725</v>
      </c>
      <c r="H24217" s="312" t="s">
        <v>2907</v>
      </c>
      <c r="I24217" s="313" t="s">
        <v>6806</v>
      </c>
    </row>
    <row r="24218" spans="6:9" x14ac:dyDescent="0.2">
      <c r="F24218" s="310" t="s">
        <v>29258</v>
      </c>
      <c r="G24218" s="311">
        <v>56726</v>
      </c>
      <c r="H24218" s="312" t="s">
        <v>2907</v>
      </c>
      <c r="I24218" s="313" t="s">
        <v>6806</v>
      </c>
    </row>
    <row r="24219" spans="6:9" x14ac:dyDescent="0.2">
      <c r="F24219" s="310" t="s">
        <v>29259</v>
      </c>
      <c r="G24219" s="311">
        <v>56727</v>
      </c>
      <c r="H24219" s="312" t="s">
        <v>2907</v>
      </c>
      <c r="I24219" s="313" t="s">
        <v>6806</v>
      </c>
    </row>
    <row r="24220" spans="6:9" x14ac:dyDescent="0.2">
      <c r="F24220" s="310" t="s">
        <v>29260</v>
      </c>
      <c r="G24220" s="311">
        <v>56728</v>
      </c>
      <c r="H24220" s="312" t="s">
        <v>2907</v>
      </c>
      <c r="I24220" s="313" t="s">
        <v>6806</v>
      </c>
    </row>
    <row r="24221" spans="6:9" x14ac:dyDescent="0.2">
      <c r="F24221" s="310" t="s">
        <v>29261</v>
      </c>
      <c r="G24221" s="311">
        <v>56729</v>
      </c>
      <c r="H24221" s="312" t="s">
        <v>2907</v>
      </c>
      <c r="I24221" s="313" t="s">
        <v>6806</v>
      </c>
    </row>
    <row r="24222" spans="6:9" x14ac:dyDescent="0.2">
      <c r="F24222" s="310" t="s">
        <v>29262</v>
      </c>
      <c r="G24222" s="311">
        <v>56731</v>
      </c>
      <c r="H24222" s="312" t="s">
        <v>2907</v>
      </c>
      <c r="I24222" s="313" t="s">
        <v>6806</v>
      </c>
    </row>
    <row r="24223" spans="6:9" x14ac:dyDescent="0.2">
      <c r="F24223" s="310" t="s">
        <v>29263</v>
      </c>
      <c r="G24223" s="311">
        <v>56732</v>
      </c>
      <c r="H24223" s="312" t="s">
        <v>2907</v>
      </c>
      <c r="I24223" s="313" t="s">
        <v>6806</v>
      </c>
    </row>
    <row r="24224" spans="6:9" x14ac:dyDescent="0.2">
      <c r="F24224" s="310" t="s">
        <v>29264</v>
      </c>
      <c r="G24224" s="311">
        <v>56733</v>
      </c>
      <c r="H24224" s="312" t="s">
        <v>2907</v>
      </c>
      <c r="I24224" s="313" t="s">
        <v>6806</v>
      </c>
    </row>
    <row r="24225" spans="6:9" x14ac:dyDescent="0.2">
      <c r="F24225" s="310" t="s">
        <v>29265</v>
      </c>
      <c r="G24225" s="311">
        <v>56734</v>
      </c>
      <c r="H24225" s="312" t="s">
        <v>2907</v>
      </c>
      <c r="I24225" s="313" t="s">
        <v>6806</v>
      </c>
    </row>
    <row r="24226" spans="6:9" x14ac:dyDescent="0.2">
      <c r="F24226" s="310" t="s">
        <v>29266</v>
      </c>
      <c r="G24226" s="311">
        <v>56735</v>
      </c>
      <c r="H24226" s="312" t="s">
        <v>2907</v>
      </c>
      <c r="I24226" s="313" t="s">
        <v>6806</v>
      </c>
    </row>
    <row r="24227" spans="6:9" x14ac:dyDescent="0.2">
      <c r="F24227" s="310" t="s">
        <v>29267</v>
      </c>
      <c r="G24227" s="311">
        <v>56736</v>
      </c>
      <c r="H24227" s="312" t="s">
        <v>2907</v>
      </c>
      <c r="I24227" s="313" t="s">
        <v>6806</v>
      </c>
    </row>
    <row r="24228" spans="6:9" x14ac:dyDescent="0.2">
      <c r="F24228" s="310" t="s">
        <v>29268</v>
      </c>
      <c r="G24228" s="311">
        <v>56737</v>
      </c>
      <c r="H24228" s="312" t="s">
        <v>2907</v>
      </c>
      <c r="I24228" s="313" t="s">
        <v>6806</v>
      </c>
    </row>
    <row r="24229" spans="6:9" x14ac:dyDescent="0.2">
      <c r="F24229" s="310" t="s">
        <v>29269</v>
      </c>
      <c r="G24229" s="311">
        <v>56738</v>
      </c>
      <c r="H24229" s="312" t="s">
        <v>2907</v>
      </c>
      <c r="I24229" s="313" t="s">
        <v>6806</v>
      </c>
    </row>
    <row r="24230" spans="6:9" x14ac:dyDescent="0.2">
      <c r="F24230" s="310" t="s">
        <v>29270</v>
      </c>
      <c r="G24230" s="311">
        <v>56740</v>
      </c>
      <c r="H24230" s="312" t="s">
        <v>2907</v>
      </c>
      <c r="I24230" s="313" t="s">
        <v>6806</v>
      </c>
    </row>
    <row r="24231" spans="6:9" x14ac:dyDescent="0.2">
      <c r="F24231" s="310" t="s">
        <v>29271</v>
      </c>
      <c r="G24231" s="311">
        <v>56741</v>
      </c>
      <c r="H24231" s="312" t="s">
        <v>2907</v>
      </c>
      <c r="I24231" s="313" t="s">
        <v>6806</v>
      </c>
    </row>
    <row r="24232" spans="6:9" x14ac:dyDescent="0.2">
      <c r="F24232" s="310" t="s">
        <v>29272</v>
      </c>
      <c r="G24232" s="311">
        <v>56742</v>
      </c>
      <c r="H24232" s="312" t="s">
        <v>2907</v>
      </c>
      <c r="I24232" s="313" t="s">
        <v>6806</v>
      </c>
    </row>
    <row r="24233" spans="6:9" x14ac:dyDescent="0.2">
      <c r="F24233" s="310" t="s">
        <v>29273</v>
      </c>
      <c r="G24233" s="311">
        <v>56744</v>
      </c>
      <c r="H24233" s="312" t="s">
        <v>2907</v>
      </c>
      <c r="I24233" s="313" t="s">
        <v>6806</v>
      </c>
    </row>
    <row r="24234" spans="6:9" x14ac:dyDescent="0.2">
      <c r="F24234" s="310" t="s">
        <v>29274</v>
      </c>
      <c r="G24234" s="311">
        <v>56748</v>
      </c>
      <c r="H24234" s="312" t="s">
        <v>2907</v>
      </c>
      <c r="I24234" s="313" t="s">
        <v>6806</v>
      </c>
    </row>
    <row r="24235" spans="6:9" x14ac:dyDescent="0.2">
      <c r="F24235" s="310" t="s">
        <v>29275</v>
      </c>
      <c r="G24235" s="311">
        <v>56750</v>
      </c>
      <c r="H24235" s="312" t="s">
        <v>2907</v>
      </c>
      <c r="I24235" s="313" t="s">
        <v>6806</v>
      </c>
    </row>
    <row r="24236" spans="6:9" x14ac:dyDescent="0.2">
      <c r="F24236" s="310" t="s">
        <v>29276</v>
      </c>
      <c r="G24236" s="311">
        <v>56751</v>
      </c>
      <c r="H24236" s="312" t="s">
        <v>2907</v>
      </c>
      <c r="I24236" s="313" t="s">
        <v>6806</v>
      </c>
    </row>
    <row r="24237" spans="6:9" x14ac:dyDescent="0.2">
      <c r="F24237" s="310" t="s">
        <v>29277</v>
      </c>
      <c r="G24237" s="311">
        <v>56754</v>
      </c>
      <c r="H24237" s="312" t="s">
        <v>2907</v>
      </c>
      <c r="I24237" s="313" t="s">
        <v>6806</v>
      </c>
    </row>
    <row r="24238" spans="6:9" x14ac:dyDescent="0.2">
      <c r="F24238" s="310" t="s">
        <v>29278</v>
      </c>
      <c r="G24238" s="311">
        <v>56755</v>
      </c>
      <c r="H24238" s="312" t="s">
        <v>2907</v>
      </c>
      <c r="I24238" s="313" t="s">
        <v>6806</v>
      </c>
    </row>
    <row r="24239" spans="6:9" x14ac:dyDescent="0.2">
      <c r="F24239" s="310" t="s">
        <v>29279</v>
      </c>
      <c r="G24239" s="311">
        <v>56756</v>
      </c>
      <c r="H24239" s="312" t="s">
        <v>2907</v>
      </c>
      <c r="I24239" s="313" t="s">
        <v>6806</v>
      </c>
    </row>
    <row r="24240" spans="6:9" x14ac:dyDescent="0.2">
      <c r="F24240" s="310" t="s">
        <v>29280</v>
      </c>
      <c r="G24240" s="311">
        <v>56757</v>
      </c>
      <c r="H24240" s="312" t="s">
        <v>2907</v>
      </c>
      <c r="I24240" s="313" t="s">
        <v>6806</v>
      </c>
    </row>
    <row r="24241" spans="6:9" x14ac:dyDescent="0.2">
      <c r="F24241" s="310" t="s">
        <v>29281</v>
      </c>
      <c r="G24241" s="311">
        <v>56758</v>
      </c>
      <c r="H24241" s="312" t="s">
        <v>2907</v>
      </c>
      <c r="I24241" s="313" t="s">
        <v>6806</v>
      </c>
    </row>
    <row r="24242" spans="6:9" x14ac:dyDescent="0.2">
      <c r="F24242" s="310" t="s">
        <v>29282</v>
      </c>
      <c r="G24242" s="311">
        <v>56759</v>
      </c>
      <c r="H24242" s="312" t="s">
        <v>2907</v>
      </c>
      <c r="I24242" s="313" t="s">
        <v>6806</v>
      </c>
    </row>
    <row r="24243" spans="6:9" x14ac:dyDescent="0.2">
      <c r="F24243" s="310" t="s">
        <v>29283</v>
      </c>
      <c r="G24243" s="311">
        <v>56760</v>
      </c>
      <c r="H24243" s="312" t="s">
        <v>2907</v>
      </c>
      <c r="I24243" s="313" t="s">
        <v>6806</v>
      </c>
    </row>
    <row r="24244" spans="6:9" x14ac:dyDescent="0.2">
      <c r="F24244" s="310" t="s">
        <v>29284</v>
      </c>
      <c r="G24244" s="311">
        <v>56761</v>
      </c>
      <c r="H24244" s="312" t="s">
        <v>2907</v>
      </c>
      <c r="I24244" s="313" t="s">
        <v>6806</v>
      </c>
    </row>
    <row r="24245" spans="6:9" x14ac:dyDescent="0.2">
      <c r="F24245" s="310" t="s">
        <v>29285</v>
      </c>
      <c r="G24245" s="311">
        <v>56762</v>
      </c>
      <c r="H24245" s="312" t="s">
        <v>2907</v>
      </c>
      <c r="I24245" s="313" t="s">
        <v>6806</v>
      </c>
    </row>
    <row r="24246" spans="6:9" x14ac:dyDescent="0.2">
      <c r="F24246" s="310" t="s">
        <v>29286</v>
      </c>
      <c r="G24246" s="311">
        <v>56763</v>
      </c>
      <c r="H24246" s="312" t="s">
        <v>2907</v>
      </c>
      <c r="I24246" s="313" t="s">
        <v>6806</v>
      </c>
    </row>
    <row r="24247" spans="6:9" x14ac:dyDescent="0.2">
      <c r="F24247" s="310" t="s">
        <v>29287</v>
      </c>
      <c r="G24247" s="311">
        <v>56901</v>
      </c>
      <c r="H24247" s="312" t="s">
        <v>13893</v>
      </c>
      <c r="I24247" s="313" t="s">
        <v>6824</v>
      </c>
    </row>
    <row r="24248" spans="6:9" x14ac:dyDescent="0.2">
      <c r="F24248" s="310" t="s">
        <v>29288</v>
      </c>
      <c r="G24248" s="311">
        <v>56902</v>
      </c>
      <c r="H24248" s="312" t="s">
        <v>13893</v>
      </c>
      <c r="I24248" s="313" t="s">
        <v>6824</v>
      </c>
    </row>
    <row r="24249" spans="6:9" x14ac:dyDescent="0.2">
      <c r="F24249" s="310" t="s">
        <v>29289</v>
      </c>
      <c r="G24249" s="311">
        <v>56904</v>
      </c>
      <c r="H24249" s="312" t="s">
        <v>13893</v>
      </c>
      <c r="I24249" s="313" t="s">
        <v>6824</v>
      </c>
    </row>
    <row r="24250" spans="6:9" x14ac:dyDescent="0.2">
      <c r="F24250" s="310" t="s">
        <v>29290</v>
      </c>
      <c r="G24250" s="311">
        <v>56915</v>
      </c>
      <c r="H24250" s="312" t="s">
        <v>13893</v>
      </c>
      <c r="I24250" s="313" t="s">
        <v>6824</v>
      </c>
    </row>
    <row r="24251" spans="6:9" x14ac:dyDescent="0.2">
      <c r="F24251" s="310" t="s">
        <v>29291</v>
      </c>
      <c r="G24251" s="311">
        <v>56920</v>
      </c>
      <c r="H24251" s="312" t="s">
        <v>13893</v>
      </c>
      <c r="I24251" s="313" t="s">
        <v>6824</v>
      </c>
    </row>
    <row r="24252" spans="6:9" x14ac:dyDescent="0.2">
      <c r="F24252" s="310" t="s">
        <v>29292</v>
      </c>
      <c r="G24252" s="311">
        <v>56933</v>
      </c>
      <c r="H24252" s="312" t="s">
        <v>13893</v>
      </c>
      <c r="I24252" s="313" t="s">
        <v>6824</v>
      </c>
    </row>
    <row r="24253" spans="6:9" x14ac:dyDescent="0.2">
      <c r="F24253" s="310" t="s">
        <v>29293</v>
      </c>
      <c r="G24253" s="311">
        <v>56944</v>
      </c>
      <c r="H24253" s="312" t="s">
        <v>13893</v>
      </c>
      <c r="I24253" s="313" t="s">
        <v>6824</v>
      </c>
    </row>
    <row r="24254" spans="6:9" x14ac:dyDescent="0.2">
      <c r="F24254" s="310" t="s">
        <v>29294</v>
      </c>
      <c r="G24254" s="311">
        <v>56945</v>
      </c>
      <c r="H24254" s="312" t="s">
        <v>13893</v>
      </c>
      <c r="I24254" s="313" t="s">
        <v>6824</v>
      </c>
    </row>
    <row r="24255" spans="6:9" x14ac:dyDescent="0.2">
      <c r="F24255" s="310" t="s">
        <v>29295</v>
      </c>
      <c r="G24255" s="311">
        <v>56950</v>
      </c>
      <c r="H24255" s="312" t="s">
        <v>13893</v>
      </c>
      <c r="I24255" s="313" t="s">
        <v>6824</v>
      </c>
    </row>
    <row r="24256" spans="6:9" x14ac:dyDescent="0.2">
      <c r="F24256" s="310" t="s">
        <v>29296</v>
      </c>
      <c r="G24256" s="311">
        <v>56965</v>
      </c>
      <c r="H24256" s="312" t="s">
        <v>13893</v>
      </c>
      <c r="I24256" s="313" t="s">
        <v>6824</v>
      </c>
    </row>
    <row r="24257" spans="6:9" x14ac:dyDescent="0.2">
      <c r="F24257" s="310" t="s">
        <v>29297</v>
      </c>
      <c r="G24257" s="311">
        <v>56972</v>
      </c>
      <c r="H24257" s="312" t="s">
        <v>13893</v>
      </c>
      <c r="I24257" s="313" t="s">
        <v>6824</v>
      </c>
    </row>
    <row r="24258" spans="6:9" x14ac:dyDescent="0.2">
      <c r="F24258" s="310" t="s">
        <v>29298</v>
      </c>
      <c r="G24258" s="311">
        <v>57001</v>
      </c>
      <c r="H24258" s="312" t="s">
        <v>4523</v>
      </c>
      <c r="I24258" s="313" t="s">
        <v>6806</v>
      </c>
    </row>
    <row r="24259" spans="6:9" x14ac:dyDescent="0.2">
      <c r="F24259" s="310" t="s">
        <v>29299</v>
      </c>
      <c r="G24259" s="311">
        <v>57002</v>
      </c>
      <c r="H24259" s="312" t="s">
        <v>4523</v>
      </c>
      <c r="I24259" s="313" t="s">
        <v>6806</v>
      </c>
    </row>
    <row r="24260" spans="6:9" x14ac:dyDescent="0.2">
      <c r="F24260" s="310" t="s">
        <v>29300</v>
      </c>
      <c r="G24260" s="311">
        <v>57003</v>
      </c>
      <c r="H24260" s="312" t="s">
        <v>4523</v>
      </c>
      <c r="I24260" s="313" t="s">
        <v>6806</v>
      </c>
    </row>
    <row r="24261" spans="6:9" x14ac:dyDescent="0.2">
      <c r="F24261" s="310" t="s">
        <v>29301</v>
      </c>
      <c r="G24261" s="311">
        <v>57004</v>
      </c>
      <c r="H24261" s="312" t="s">
        <v>4523</v>
      </c>
      <c r="I24261" s="313" t="s">
        <v>6806</v>
      </c>
    </row>
    <row r="24262" spans="6:9" x14ac:dyDescent="0.2">
      <c r="F24262" s="310" t="s">
        <v>29302</v>
      </c>
      <c r="G24262" s="311">
        <v>57005</v>
      </c>
      <c r="H24262" s="312" t="s">
        <v>4523</v>
      </c>
      <c r="I24262" s="313" t="s">
        <v>6806</v>
      </c>
    </row>
    <row r="24263" spans="6:9" x14ac:dyDescent="0.2">
      <c r="F24263" s="310" t="s">
        <v>29303</v>
      </c>
      <c r="G24263" s="311">
        <v>57006</v>
      </c>
      <c r="H24263" s="312" t="s">
        <v>4523</v>
      </c>
      <c r="I24263" s="313" t="s">
        <v>6806</v>
      </c>
    </row>
    <row r="24264" spans="6:9" x14ac:dyDescent="0.2">
      <c r="F24264" s="310" t="s">
        <v>29304</v>
      </c>
      <c r="G24264" s="311">
        <v>57007</v>
      </c>
      <c r="H24264" s="312" t="s">
        <v>4523</v>
      </c>
      <c r="I24264" s="313" t="s">
        <v>6806</v>
      </c>
    </row>
    <row r="24265" spans="6:9" x14ac:dyDescent="0.2">
      <c r="F24265" s="310" t="s">
        <v>29305</v>
      </c>
      <c r="G24265" s="311">
        <v>57010</v>
      </c>
      <c r="H24265" s="312" t="s">
        <v>4523</v>
      </c>
      <c r="I24265" s="313" t="s">
        <v>6806</v>
      </c>
    </row>
    <row r="24266" spans="6:9" x14ac:dyDescent="0.2">
      <c r="F24266" s="310" t="s">
        <v>29306</v>
      </c>
      <c r="G24266" s="311">
        <v>57012</v>
      </c>
      <c r="H24266" s="312" t="s">
        <v>4523</v>
      </c>
      <c r="I24266" s="313" t="s">
        <v>6806</v>
      </c>
    </row>
    <row r="24267" spans="6:9" x14ac:dyDescent="0.2">
      <c r="F24267" s="310" t="s">
        <v>29307</v>
      </c>
      <c r="G24267" s="311">
        <v>57013</v>
      </c>
      <c r="H24267" s="312" t="s">
        <v>4523</v>
      </c>
      <c r="I24267" s="313" t="s">
        <v>6806</v>
      </c>
    </row>
    <row r="24268" spans="6:9" x14ac:dyDescent="0.2">
      <c r="F24268" s="310" t="s">
        <v>29308</v>
      </c>
      <c r="G24268" s="311">
        <v>57014</v>
      </c>
      <c r="H24268" s="312" t="s">
        <v>4523</v>
      </c>
      <c r="I24268" s="313" t="s">
        <v>6806</v>
      </c>
    </row>
    <row r="24269" spans="6:9" x14ac:dyDescent="0.2">
      <c r="F24269" s="310" t="s">
        <v>29309</v>
      </c>
      <c r="G24269" s="311">
        <v>57015</v>
      </c>
      <c r="H24269" s="312" t="s">
        <v>4523</v>
      </c>
      <c r="I24269" s="313" t="s">
        <v>6806</v>
      </c>
    </row>
    <row r="24270" spans="6:9" x14ac:dyDescent="0.2">
      <c r="F24270" s="310" t="s">
        <v>29310</v>
      </c>
      <c r="G24270" s="311">
        <v>57016</v>
      </c>
      <c r="H24270" s="312" t="s">
        <v>4523</v>
      </c>
      <c r="I24270" s="313" t="s">
        <v>6806</v>
      </c>
    </row>
    <row r="24271" spans="6:9" x14ac:dyDescent="0.2">
      <c r="F24271" s="310" t="s">
        <v>29311</v>
      </c>
      <c r="G24271" s="311">
        <v>57017</v>
      </c>
      <c r="H24271" s="312" t="s">
        <v>4523</v>
      </c>
      <c r="I24271" s="313" t="s">
        <v>6806</v>
      </c>
    </row>
    <row r="24272" spans="6:9" x14ac:dyDescent="0.2">
      <c r="F24272" s="310" t="s">
        <v>29312</v>
      </c>
      <c r="G24272" s="311">
        <v>57018</v>
      </c>
      <c r="H24272" s="312" t="s">
        <v>4523</v>
      </c>
      <c r="I24272" s="313" t="s">
        <v>6806</v>
      </c>
    </row>
    <row r="24273" spans="6:9" x14ac:dyDescent="0.2">
      <c r="F24273" s="310" t="s">
        <v>29313</v>
      </c>
      <c r="G24273" s="311">
        <v>57020</v>
      </c>
      <c r="H24273" s="312" t="s">
        <v>4523</v>
      </c>
      <c r="I24273" s="313" t="s">
        <v>6806</v>
      </c>
    </row>
    <row r="24274" spans="6:9" x14ac:dyDescent="0.2">
      <c r="F24274" s="310" t="s">
        <v>29314</v>
      </c>
      <c r="G24274" s="311">
        <v>57021</v>
      </c>
      <c r="H24274" s="312" t="s">
        <v>4523</v>
      </c>
      <c r="I24274" s="313" t="s">
        <v>6806</v>
      </c>
    </row>
    <row r="24275" spans="6:9" x14ac:dyDescent="0.2">
      <c r="F24275" s="310" t="s">
        <v>29315</v>
      </c>
      <c r="G24275" s="311">
        <v>57022</v>
      </c>
      <c r="H24275" s="312" t="s">
        <v>4523</v>
      </c>
      <c r="I24275" s="313" t="s">
        <v>6806</v>
      </c>
    </row>
    <row r="24276" spans="6:9" x14ac:dyDescent="0.2">
      <c r="F24276" s="310" t="s">
        <v>29316</v>
      </c>
      <c r="G24276" s="311">
        <v>57024</v>
      </c>
      <c r="H24276" s="312" t="s">
        <v>4523</v>
      </c>
      <c r="I24276" s="313" t="s">
        <v>6806</v>
      </c>
    </row>
    <row r="24277" spans="6:9" x14ac:dyDescent="0.2">
      <c r="F24277" s="310" t="s">
        <v>29317</v>
      </c>
      <c r="G24277" s="311">
        <v>57025</v>
      </c>
      <c r="H24277" s="312" t="s">
        <v>4523</v>
      </c>
      <c r="I24277" s="313" t="s">
        <v>6806</v>
      </c>
    </row>
    <row r="24278" spans="6:9" x14ac:dyDescent="0.2">
      <c r="F24278" s="310" t="s">
        <v>29318</v>
      </c>
      <c r="G24278" s="311">
        <v>57026</v>
      </c>
      <c r="H24278" s="312" t="s">
        <v>4523</v>
      </c>
      <c r="I24278" s="313" t="s">
        <v>6806</v>
      </c>
    </row>
    <row r="24279" spans="6:9" x14ac:dyDescent="0.2">
      <c r="F24279" s="310" t="s">
        <v>29319</v>
      </c>
      <c r="G24279" s="311">
        <v>57027</v>
      </c>
      <c r="H24279" s="312" t="s">
        <v>4523</v>
      </c>
      <c r="I24279" s="313" t="s">
        <v>6806</v>
      </c>
    </row>
    <row r="24280" spans="6:9" x14ac:dyDescent="0.2">
      <c r="F24280" s="310" t="s">
        <v>29320</v>
      </c>
      <c r="G24280" s="311">
        <v>57028</v>
      </c>
      <c r="H24280" s="312" t="s">
        <v>4523</v>
      </c>
      <c r="I24280" s="313" t="s">
        <v>6806</v>
      </c>
    </row>
    <row r="24281" spans="6:9" x14ac:dyDescent="0.2">
      <c r="F24281" s="310" t="s">
        <v>29321</v>
      </c>
      <c r="G24281" s="311">
        <v>57029</v>
      </c>
      <c r="H24281" s="312" t="s">
        <v>4523</v>
      </c>
      <c r="I24281" s="313" t="s">
        <v>6806</v>
      </c>
    </row>
    <row r="24282" spans="6:9" x14ac:dyDescent="0.2">
      <c r="F24282" s="310" t="s">
        <v>29322</v>
      </c>
      <c r="G24282" s="311">
        <v>57030</v>
      </c>
      <c r="H24282" s="312" t="s">
        <v>4523</v>
      </c>
      <c r="I24282" s="313" t="s">
        <v>6806</v>
      </c>
    </row>
    <row r="24283" spans="6:9" x14ac:dyDescent="0.2">
      <c r="F24283" s="310" t="s">
        <v>29323</v>
      </c>
      <c r="G24283" s="311">
        <v>57031</v>
      </c>
      <c r="H24283" s="312" t="s">
        <v>4523</v>
      </c>
      <c r="I24283" s="313" t="s">
        <v>6806</v>
      </c>
    </row>
    <row r="24284" spans="6:9" x14ac:dyDescent="0.2">
      <c r="F24284" s="310" t="s">
        <v>29324</v>
      </c>
      <c r="G24284" s="311">
        <v>57032</v>
      </c>
      <c r="H24284" s="312" t="s">
        <v>4523</v>
      </c>
      <c r="I24284" s="313" t="s">
        <v>6806</v>
      </c>
    </row>
    <row r="24285" spans="6:9" x14ac:dyDescent="0.2">
      <c r="F24285" s="310" t="s">
        <v>29325</v>
      </c>
      <c r="G24285" s="311">
        <v>57033</v>
      </c>
      <c r="H24285" s="312" t="s">
        <v>4523</v>
      </c>
      <c r="I24285" s="313" t="s">
        <v>6806</v>
      </c>
    </row>
    <row r="24286" spans="6:9" x14ac:dyDescent="0.2">
      <c r="F24286" s="310" t="s">
        <v>29326</v>
      </c>
      <c r="G24286" s="311">
        <v>57034</v>
      </c>
      <c r="H24286" s="312" t="s">
        <v>4523</v>
      </c>
      <c r="I24286" s="313" t="s">
        <v>6806</v>
      </c>
    </row>
    <row r="24287" spans="6:9" x14ac:dyDescent="0.2">
      <c r="F24287" s="310" t="s">
        <v>29327</v>
      </c>
      <c r="G24287" s="311">
        <v>57035</v>
      </c>
      <c r="H24287" s="312" t="s">
        <v>4523</v>
      </c>
      <c r="I24287" s="313" t="s">
        <v>6806</v>
      </c>
    </row>
    <row r="24288" spans="6:9" x14ac:dyDescent="0.2">
      <c r="F24288" s="310" t="s">
        <v>29328</v>
      </c>
      <c r="G24288" s="311">
        <v>57036</v>
      </c>
      <c r="H24288" s="312" t="s">
        <v>4523</v>
      </c>
      <c r="I24288" s="313" t="s">
        <v>6806</v>
      </c>
    </row>
    <row r="24289" spans="6:9" x14ac:dyDescent="0.2">
      <c r="F24289" s="310" t="s">
        <v>29329</v>
      </c>
      <c r="G24289" s="311">
        <v>57037</v>
      </c>
      <c r="H24289" s="312" t="s">
        <v>4523</v>
      </c>
      <c r="I24289" s="313" t="s">
        <v>6806</v>
      </c>
    </row>
    <row r="24290" spans="6:9" x14ac:dyDescent="0.2">
      <c r="F24290" s="310" t="s">
        <v>29330</v>
      </c>
      <c r="G24290" s="311">
        <v>57038</v>
      </c>
      <c r="H24290" s="312" t="s">
        <v>4523</v>
      </c>
      <c r="I24290" s="313" t="s">
        <v>6806</v>
      </c>
    </row>
    <row r="24291" spans="6:9" x14ac:dyDescent="0.2">
      <c r="F24291" s="310" t="s">
        <v>29331</v>
      </c>
      <c r="G24291" s="311">
        <v>57039</v>
      </c>
      <c r="H24291" s="312" t="s">
        <v>4523</v>
      </c>
      <c r="I24291" s="313" t="s">
        <v>6806</v>
      </c>
    </row>
    <row r="24292" spans="6:9" x14ac:dyDescent="0.2">
      <c r="F24292" s="310" t="s">
        <v>29332</v>
      </c>
      <c r="G24292" s="311">
        <v>57040</v>
      </c>
      <c r="H24292" s="312" t="s">
        <v>4523</v>
      </c>
      <c r="I24292" s="313" t="s">
        <v>6806</v>
      </c>
    </row>
    <row r="24293" spans="6:9" x14ac:dyDescent="0.2">
      <c r="F24293" s="310" t="s">
        <v>29333</v>
      </c>
      <c r="G24293" s="311">
        <v>57041</v>
      </c>
      <c r="H24293" s="312" t="s">
        <v>4523</v>
      </c>
      <c r="I24293" s="313" t="s">
        <v>6806</v>
      </c>
    </row>
    <row r="24294" spans="6:9" x14ac:dyDescent="0.2">
      <c r="F24294" s="310" t="s">
        <v>29334</v>
      </c>
      <c r="G24294" s="311">
        <v>57042</v>
      </c>
      <c r="H24294" s="312" t="s">
        <v>4523</v>
      </c>
      <c r="I24294" s="313" t="s">
        <v>6806</v>
      </c>
    </row>
    <row r="24295" spans="6:9" x14ac:dyDescent="0.2">
      <c r="F24295" s="310" t="s">
        <v>29335</v>
      </c>
      <c r="G24295" s="311">
        <v>57043</v>
      </c>
      <c r="H24295" s="312" t="s">
        <v>4523</v>
      </c>
      <c r="I24295" s="313" t="s">
        <v>6806</v>
      </c>
    </row>
    <row r="24296" spans="6:9" x14ac:dyDescent="0.2">
      <c r="F24296" s="310" t="s">
        <v>29336</v>
      </c>
      <c r="G24296" s="311">
        <v>57045</v>
      </c>
      <c r="H24296" s="312" t="s">
        <v>4523</v>
      </c>
      <c r="I24296" s="313" t="s">
        <v>6806</v>
      </c>
    </row>
    <row r="24297" spans="6:9" x14ac:dyDescent="0.2">
      <c r="F24297" s="310" t="s">
        <v>29337</v>
      </c>
      <c r="G24297" s="311">
        <v>57046</v>
      </c>
      <c r="H24297" s="312" t="s">
        <v>4523</v>
      </c>
      <c r="I24297" s="313" t="s">
        <v>6806</v>
      </c>
    </row>
    <row r="24298" spans="6:9" x14ac:dyDescent="0.2">
      <c r="F24298" s="310" t="s">
        <v>29338</v>
      </c>
      <c r="G24298" s="311">
        <v>57047</v>
      </c>
      <c r="H24298" s="312" t="s">
        <v>4523</v>
      </c>
      <c r="I24298" s="313" t="s">
        <v>6806</v>
      </c>
    </row>
    <row r="24299" spans="6:9" x14ac:dyDescent="0.2">
      <c r="F24299" s="310" t="s">
        <v>29339</v>
      </c>
      <c r="G24299" s="311">
        <v>57048</v>
      </c>
      <c r="H24299" s="312" t="s">
        <v>4523</v>
      </c>
      <c r="I24299" s="313" t="s">
        <v>6806</v>
      </c>
    </row>
    <row r="24300" spans="6:9" x14ac:dyDescent="0.2">
      <c r="F24300" s="310" t="s">
        <v>29340</v>
      </c>
      <c r="G24300" s="311">
        <v>57049</v>
      </c>
      <c r="H24300" s="312" t="s">
        <v>4523</v>
      </c>
      <c r="I24300" s="313" t="s">
        <v>6806</v>
      </c>
    </row>
    <row r="24301" spans="6:9" x14ac:dyDescent="0.2">
      <c r="F24301" s="310" t="s">
        <v>29341</v>
      </c>
      <c r="G24301" s="311">
        <v>57050</v>
      </c>
      <c r="H24301" s="312" t="s">
        <v>4523</v>
      </c>
      <c r="I24301" s="313" t="s">
        <v>6806</v>
      </c>
    </row>
    <row r="24302" spans="6:9" x14ac:dyDescent="0.2">
      <c r="F24302" s="310" t="s">
        <v>29342</v>
      </c>
      <c r="G24302" s="311">
        <v>57051</v>
      </c>
      <c r="H24302" s="312" t="s">
        <v>4523</v>
      </c>
      <c r="I24302" s="313" t="s">
        <v>6806</v>
      </c>
    </row>
    <row r="24303" spans="6:9" x14ac:dyDescent="0.2">
      <c r="F24303" s="310" t="s">
        <v>29343</v>
      </c>
      <c r="G24303" s="311">
        <v>57052</v>
      </c>
      <c r="H24303" s="312" t="s">
        <v>4523</v>
      </c>
      <c r="I24303" s="313" t="s">
        <v>6806</v>
      </c>
    </row>
    <row r="24304" spans="6:9" x14ac:dyDescent="0.2">
      <c r="F24304" s="310" t="s">
        <v>29344</v>
      </c>
      <c r="G24304" s="311">
        <v>57053</v>
      </c>
      <c r="H24304" s="312" t="s">
        <v>4523</v>
      </c>
      <c r="I24304" s="313" t="s">
        <v>6806</v>
      </c>
    </row>
    <row r="24305" spans="6:9" x14ac:dyDescent="0.2">
      <c r="F24305" s="310" t="s">
        <v>29345</v>
      </c>
      <c r="G24305" s="311">
        <v>57054</v>
      </c>
      <c r="H24305" s="312" t="s">
        <v>4523</v>
      </c>
      <c r="I24305" s="313" t="s">
        <v>6806</v>
      </c>
    </row>
    <row r="24306" spans="6:9" x14ac:dyDescent="0.2">
      <c r="F24306" s="310" t="s">
        <v>29346</v>
      </c>
      <c r="G24306" s="311">
        <v>57055</v>
      </c>
      <c r="H24306" s="312" t="s">
        <v>4523</v>
      </c>
      <c r="I24306" s="313" t="s">
        <v>6806</v>
      </c>
    </row>
    <row r="24307" spans="6:9" x14ac:dyDescent="0.2">
      <c r="F24307" s="310" t="s">
        <v>29347</v>
      </c>
      <c r="G24307" s="311">
        <v>57057</v>
      </c>
      <c r="H24307" s="312" t="s">
        <v>4523</v>
      </c>
      <c r="I24307" s="313" t="s">
        <v>6806</v>
      </c>
    </row>
    <row r="24308" spans="6:9" x14ac:dyDescent="0.2">
      <c r="F24308" s="310" t="s">
        <v>29348</v>
      </c>
      <c r="G24308" s="311">
        <v>57058</v>
      </c>
      <c r="H24308" s="312" t="s">
        <v>4523</v>
      </c>
      <c r="I24308" s="313" t="s">
        <v>6806</v>
      </c>
    </row>
    <row r="24309" spans="6:9" x14ac:dyDescent="0.2">
      <c r="F24309" s="310" t="s">
        <v>29349</v>
      </c>
      <c r="G24309" s="311">
        <v>57059</v>
      </c>
      <c r="H24309" s="312" t="s">
        <v>4523</v>
      </c>
      <c r="I24309" s="313" t="s">
        <v>6806</v>
      </c>
    </row>
    <row r="24310" spans="6:9" x14ac:dyDescent="0.2">
      <c r="F24310" s="310" t="s">
        <v>29350</v>
      </c>
      <c r="G24310" s="311">
        <v>57061</v>
      </c>
      <c r="H24310" s="312" t="s">
        <v>4523</v>
      </c>
      <c r="I24310" s="313" t="s">
        <v>6806</v>
      </c>
    </row>
    <row r="24311" spans="6:9" x14ac:dyDescent="0.2">
      <c r="F24311" s="310" t="s">
        <v>29351</v>
      </c>
      <c r="G24311" s="311">
        <v>57062</v>
      </c>
      <c r="H24311" s="312" t="s">
        <v>4523</v>
      </c>
      <c r="I24311" s="313" t="s">
        <v>6806</v>
      </c>
    </row>
    <row r="24312" spans="6:9" x14ac:dyDescent="0.2">
      <c r="F24312" s="310" t="s">
        <v>29352</v>
      </c>
      <c r="G24312" s="311">
        <v>57063</v>
      </c>
      <c r="H24312" s="312" t="s">
        <v>4523</v>
      </c>
      <c r="I24312" s="313" t="s">
        <v>6806</v>
      </c>
    </row>
    <row r="24313" spans="6:9" x14ac:dyDescent="0.2">
      <c r="F24313" s="310" t="s">
        <v>29353</v>
      </c>
      <c r="G24313" s="311">
        <v>57064</v>
      </c>
      <c r="H24313" s="312" t="s">
        <v>4523</v>
      </c>
      <c r="I24313" s="313" t="s">
        <v>6806</v>
      </c>
    </row>
    <row r="24314" spans="6:9" x14ac:dyDescent="0.2">
      <c r="F24314" s="310" t="s">
        <v>29354</v>
      </c>
      <c r="G24314" s="311">
        <v>57065</v>
      </c>
      <c r="H24314" s="312" t="s">
        <v>4523</v>
      </c>
      <c r="I24314" s="313" t="s">
        <v>6806</v>
      </c>
    </row>
    <row r="24315" spans="6:9" x14ac:dyDescent="0.2">
      <c r="F24315" s="310" t="s">
        <v>29355</v>
      </c>
      <c r="G24315" s="311">
        <v>57066</v>
      </c>
      <c r="H24315" s="312" t="s">
        <v>4523</v>
      </c>
      <c r="I24315" s="313" t="s">
        <v>6806</v>
      </c>
    </row>
    <row r="24316" spans="6:9" x14ac:dyDescent="0.2">
      <c r="F24316" s="310" t="s">
        <v>29356</v>
      </c>
      <c r="G24316" s="311">
        <v>57067</v>
      </c>
      <c r="H24316" s="312" t="s">
        <v>4523</v>
      </c>
      <c r="I24316" s="313" t="s">
        <v>6806</v>
      </c>
    </row>
    <row r="24317" spans="6:9" x14ac:dyDescent="0.2">
      <c r="F24317" s="310" t="s">
        <v>29357</v>
      </c>
      <c r="G24317" s="311">
        <v>57068</v>
      </c>
      <c r="H24317" s="312" t="s">
        <v>4523</v>
      </c>
      <c r="I24317" s="313" t="s">
        <v>6806</v>
      </c>
    </row>
    <row r="24318" spans="6:9" x14ac:dyDescent="0.2">
      <c r="F24318" s="310" t="s">
        <v>29358</v>
      </c>
      <c r="G24318" s="311">
        <v>57069</v>
      </c>
      <c r="H24318" s="312" t="s">
        <v>4523</v>
      </c>
      <c r="I24318" s="313" t="s">
        <v>6806</v>
      </c>
    </row>
    <row r="24319" spans="6:9" x14ac:dyDescent="0.2">
      <c r="F24319" s="310" t="s">
        <v>29359</v>
      </c>
      <c r="G24319" s="311">
        <v>57070</v>
      </c>
      <c r="H24319" s="312" t="s">
        <v>4523</v>
      </c>
      <c r="I24319" s="313" t="s">
        <v>6806</v>
      </c>
    </row>
    <row r="24320" spans="6:9" x14ac:dyDescent="0.2">
      <c r="F24320" s="310" t="s">
        <v>29360</v>
      </c>
      <c r="G24320" s="311">
        <v>57071</v>
      </c>
      <c r="H24320" s="312" t="s">
        <v>4523</v>
      </c>
      <c r="I24320" s="313" t="s">
        <v>6806</v>
      </c>
    </row>
    <row r="24321" spans="6:9" x14ac:dyDescent="0.2">
      <c r="F24321" s="310" t="s">
        <v>29361</v>
      </c>
      <c r="G24321" s="311">
        <v>57072</v>
      </c>
      <c r="H24321" s="312" t="s">
        <v>4523</v>
      </c>
      <c r="I24321" s="313" t="s">
        <v>6806</v>
      </c>
    </row>
    <row r="24322" spans="6:9" x14ac:dyDescent="0.2">
      <c r="F24322" s="310" t="s">
        <v>29362</v>
      </c>
      <c r="G24322" s="311">
        <v>57073</v>
      </c>
      <c r="H24322" s="312" t="s">
        <v>4523</v>
      </c>
      <c r="I24322" s="313" t="s">
        <v>6806</v>
      </c>
    </row>
    <row r="24323" spans="6:9" x14ac:dyDescent="0.2">
      <c r="F24323" s="310" t="s">
        <v>29363</v>
      </c>
      <c r="G24323" s="311">
        <v>57075</v>
      </c>
      <c r="H24323" s="312" t="s">
        <v>4523</v>
      </c>
      <c r="I24323" s="313" t="s">
        <v>6806</v>
      </c>
    </row>
    <row r="24324" spans="6:9" x14ac:dyDescent="0.2">
      <c r="F24324" s="310" t="s">
        <v>29364</v>
      </c>
      <c r="G24324" s="311">
        <v>57076</v>
      </c>
      <c r="H24324" s="312" t="s">
        <v>4523</v>
      </c>
      <c r="I24324" s="313" t="s">
        <v>6806</v>
      </c>
    </row>
    <row r="24325" spans="6:9" x14ac:dyDescent="0.2">
      <c r="F24325" s="310" t="s">
        <v>29365</v>
      </c>
      <c r="G24325" s="311">
        <v>57077</v>
      </c>
      <c r="H24325" s="312" t="s">
        <v>4523</v>
      </c>
      <c r="I24325" s="313" t="s">
        <v>6806</v>
      </c>
    </row>
    <row r="24326" spans="6:9" x14ac:dyDescent="0.2">
      <c r="F24326" s="310" t="s">
        <v>29366</v>
      </c>
      <c r="G24326" s="311">
        <v>57078</v>
      </c>
      <c r="H24326" s="312" t="s">
        <v>4523</v>
      </c>
      <c r="I24326" s="313" t="s">
        <v>6806</v>
      </c>
    </row>
    <row r="24327" spans="6:9" x14ac:dyDescent="0.2">
      <c r="F24327" s="310" t="s">
        <v>29367</v>
      </c>
      <c r="G24327" s="311">
        <v>57101</v>
      </c>
      <c r="H24327" s="312" t="s">
        <v>4523</v>
      </c>
      <c r="I24327" s="313" t="s">
        <v>6806</v>
      </c>
    </row>
    <row r="24328" spans="6:9" x14ac:dyDescent="0.2">
      <c r="F24328" s="310" t="s">
        <v>29368</v>
      </c>
      <c r="G24328" s="311">
        <v>57103</v>
      </c>
      <c r="H24328" s="312" t="s">
        <v>4523</v>
      </c>
      <c r="I24328" s="313" t="s">
        <v>6806</v>
      </c>
    </row>
    <row r="24329" spans="6:9" x14ac:dyDescent="0.2">
      <c r="F24329" s="310" t="s">
        <v>29369</v>
      </c>
      <c r="G24329" s="311">
        <v>57104</v>
      </c>
      <c r="H24329" s="312" t="s">
        <v>4523</v>
      </c>
      <c r="I24329" s="313" t="s">
        <v>6806</v>
      </c>
    </row>
    <row r="24330" spans="6:9" x14ac:dyDescent="0.2">
      <c r="F24330" s="310" t="s">
        <v>29370</v>
      </c>
      <c r="G24330" s="311">
        <v>57105</v>
      </c>
      <c r="H24330" s="312" t="s">
        <v>4523</v>
      </c>
      <c r="I24330" s="313" t="s">
        <v>6806</v>
      </c>
    </row>
    <row r="24331" spans="6:9" x14ac:dyDescent="0.2">
      <c r="F24331" s="310" t="s">
        <v>29371</v>
      </c>
      <c r="G24331" s="311">
        <v>57106</v>
      </c>
      <c r="H24331" s="312" t="s">
        <v>4523</v>
      </c>
      <c r="I24331" s="313" t="s">
        <v>6806</v>
      </c>
    </row>
    <row r="24332" spans="6:9" x14ac:dyDescent="0.2">
      <c r="F24332" s="310" t="s">
        <v>29372</v>
      </c>
      <c r="G24332" s="311">
        <v>57107</v>
      </c>
      <c r="H24332" s="312" t="s">
        <v>4523</v>
      </c>
      <c r="I24332" s="313" t="s">
        <v>6806</v>
      </c>
    </row>
    <row r="24333" spans="6:9" x14ac:dyDescent="0.2">
      <c r="F24333" s="310" t="s">
        <v>29373</v>
      </c>
      <c r="G24333" s="311">
        <v>57108</v>
      </c>
      <c r="H24333" s="312" t="s">
        <v>4523</v>
      </c>
      <c r="I24333" s="313" t="s">
        <v>6806</v>
      </c>
    </row>
    <row r="24334" spans="6:9" x14ac:dyDescent="0.2">
      <c r="F24334" s="310" t="s">
        <v>29374</v>
      </c>
      <c r="G24334" s="311">
        <v>57109</v>
      </c>
      <c r="H24334" s="312" t="s">
        <v>4523</v>
      </c>
      <c r="I24334" s="313" t="s">
        <v>6806</v>
      </c>
    </row>
    <row r="24335" spans="6:9" x14ac:dyDescent="0.2">
      <c r="F24335" s="310" t="s">
        <v>29375</v>
      </c>
      <c r="G24335" s="311">
        <v>57110</v>
      </c>
      <c r="H24335" s="312" t="s">
        <v>4523</v>
      </c>
      <c r="I24335" s="313" t="s">
        <v>6806</v>
      </c>
    </row>
    <row r="24336" spans="6:9" x14ac:dyDescent="0.2">
      <c r="F24336" s="310" t="s">
        <v>29376</v>
      </c>
      <c r="G24336" s="311">
        <v>57117</v>
      </c>
      <c r="H24336" s="312" t="s">
        <v>4523</v>
      </c>
      <c r="I24336" s="313" t="s">
        <v>6806</v>
      </c>
    </row>
    <row r="24337" spans="6:9" x14ac:dyDescent="0.2">
      <c r="F24337" s="310" t="s">
        <v>29377</v>
      </c>
      <c r="G24337" s="311">
        <v>57118</v>
      </c>
      <c r="H24337" s="312" t="s">
        <v>4523</v>
      </c>
      <c r="I24337" s="313" t="s">
        <v>6806</v>
      </c>
    </row>
    <row r="24338" spans="6:9" x14ac:dyDescent="0.2">
      <c r="F24338" s="310" t="s">
        <v>29378</v>
      </c>
      <c r="G24338" s="311">
        <v>57186</v>
      </c>
      <c r="H24338" s="312" t="s">
        <v>4523</v>
      </c>
      <c r="I24338" s="313" t="s">
        <v>6806</v>
      </c>
    </row>
    <row r="24339" spans="6:9" x14ac:dyDescent="0.2">
      <c r="F24339" s="310" t="s">
        <v>29379</v>
      </c>
      <c r="G24339" s="311">
        <v>57193</v>
      </c>
      <c r="H24339" s="312" t="s">
        <v>4523</v>
      </c>
      <c r="I24339" s="313" t="s">
        <v>6806</v>
      </c>
    </row>
    <row r="24340" spans="6:9" x14ac:dyDescent="0.2">
      <c r="F24340" s="310" t="s">
        <v>29380</v>
      </c>
      <c r="G24340" s="311">
        <v>57197</v>
      </c>
      <c r="H24340" s="312" t="s">
        <v>4523</v>
      </c>
      <c r="I24340" s="313" t="s">
        <v>6806</v>
      </c>
    </row>
    <row r="24341" spans="6:9" x14ac:dyDescent="0.2">
      <c r="F24341" s="310" t="s">
        <v>29381</v>
      </c>
      <c r="G24341" s="311">
        <v>57198</v>
      </c>
      <c r="H24341" s="312" t="s">
        <v>4523</v>
      </c>
      <c r="I24341" s="313" t="s">
        <v>6806</v>
      </c>
    </row>
    <row r="24342" spans="6:9" x14ac:dyDescent="0.2">
      <c r="F24342" s="310" t="s">
        <v>29382</v>
      </c>
      <c r="G24342" s="311">
        <v>57201</v>
      </c>
      <c r="H24342" s="312" t="s">
        <v>4523</v>
      </c>
      <c r="I24342" s="313" t="s">
        <v>6806</v>
      </c>
    </row>
    <row r="24343" spans="6:9" x14ac:dyDescent="0.2">
      <c r="F24343" s="310" t="s">
        <v>29383</v>
      </c>
      <c r="G24343" s="311">
        <v>57212</v>
      </c>
      <c r="H24343" s="312" t="s">
        <v>4523</v>
      </c>
      <c r="I24343" s="313" t="s">
        <v>6806</v>
      </c>
    </row>
    <row r="24344" spans="6:9" x14ac:dyDescent="0.2">
      <c r="F24344" s="310" t="s">
        <v>29384</v>
      </c>
      <c r="G24344" s="311">
        <v>57213</v>
      </c>
      <c r="H24344" s="312" t="s">
        <v>4523</v>
      </c>
      <c r="I24344" s="313" t="s">
        <v>6806</v>
      </c>
    </row>
    <row r="24345" spans="6:9" x14ac:dyDescent="0.2">
      <c r="F24345" s="310" t="s">
        <v>29385</v>
      </c>
      <c r="G24345" s="311">
        <v>57214</v>
      </c>
      <c r="H24345" s="312" t="s">
        <v>4523</v>
      </c>
      <c r="I24345" s="313" t="s">
        <v>6806</v>
      </c>
    </row>
    <row r="24346" spans="6:9" x14ac:dyDescent="0.2">
      <c r="F24346" s="310" t="s">
        <v>29386</v>
      </c>
      <c r="G24346" s="311">
        <v>57216</v>
      </c>
      <c r="H24346" s="312" t="s">
        <v>4523</v>
      </c>
      <c r="I24346" s="313" t="s">
        <v>6806</v>
      </c>
    </row>
    <row r="24347" spans="6:9" x14ac:dyDescent="0.2">
      <c r="F24347" s="310" t="s">
        <v>29387</v>
      </c>
      <c r="G24347" s="311">
        <v>57217</v>
      </c>
      <c r="H24347" s="312" t="s">
        <v>4523</v>
      </c>
      <c r="I24347" s="313" t="s">
        <v>6806</v>
      </c>
    </row>
    <row r="24348" spans="6:9" x14ac:dyDescent="0.2">
      <c r="F24348" s="310" t="s">
        <v>29388</v>
      </c>
      <c r="G24348" s="311">
        <v>57218</v>
      </c>
      <c r="H24348" s="312" t="s">
        <v>4523</v>
      </c>
      <c r="I24348" s="313" t="s">
        <v>6806</v>
      </c>
    </row>
    <row r="24349" spans="6:9" x14ac:dyDescent="0.2">
      <c r="F24349" s="310" t="s">
        <v>29389</v>
      </c>
      <c r="G24349" s="311">
        <v>57219</v>
      </c>
      <c r="H24349" s="312" t="s">
        <v>4523</v>
      </c>
      <c r="I24349" s="313" t="s">
        <v>6806</v>
      </c>
    </row>
    <row r="24350" spans="6:9" x14ac:dyDescent="0.2">
      <c r="F24350" s="310" t="s">
        <v>29390</v>
      </c>
      <c r="G24350" s="311">
        <v>57220</v>
      </c>
      <c r="H24350" s="312" t="s">
        <v>4523</v>
      </c>
      <c r="I24350" s="313" t="s">
        <v>6806</v>
      </c>
    </row>
    <row r="24351" spans="6:9" x14ac:dyDescent="0.2">
      <c r="F24351" s="310" t="s">
        <v>29391</v>
      </c>
      <c r="G24351" s="311">
        <v>57221</v>
      </c>
      <c r="H24351" s="312" t="s">
        <v>4523</v>
      </c>
      <c r="I24351" s="313" t="s">
        <v>6806</v>
      </c>
    </row>
    <row r="24352" spans="6:9" x14ac:dyDescent="0.2">
      <c r="F24352" s="310" t="s">
        <v>29392</v>
      </c>
      <c r="G24352" s="311">
        <v>57223</v>
      </c>
      <c r="H24352" s="312" t="s">
        <v>4523</v>
      </c>
      <c r="I24352" s="313" t="s">
        <v>6806</v>
      </c>
    </row>
    <row r="24353" spans="6:9" x14ac:dyDescent="0.2">
      <c r="F24353" s="310" t="s">
        <v>29393</v>
      </c>
      <c r="G24353" s="311">
        <v>57224</v>
      </c>
      <c r="H24353" s="312" t="s">
        <v>4523</v>
      </c>
      <c r="I24353" s="313" t="s">
        <v>6806</v>
      </c>
    </row>
    <row r="24354" spans="6:9" x14ac:dyDescent="0.2">
      <c r="F24354" s="310" t="s">
        <v>29394</v>
      </c>
      <c r="G24354" s="311">
        <v>57225</v>
      </c>
      <c r="H24354" s="312" t="s">
        <v>4523</v>
      </c>
      <c r="I24354" s="313" t="s">
        <v>6806</v>
      </c>
    </row>
    <row r="24355" spans="6:9" x14ac:dyDescent="0.2">
      <c r="F24355" s="310" t="s">
        <v>29395</v>
      </c>
      <c r="G24355" s="311">
        <v>57226</v>
      </c>
      <c r="H24355" s="312" t="s">
        <v>4523</v>
      </c>
      <c r="I24355" s="313" t="s">
        <v>6806</v>
      </c>
    </row>
    <row r="24356" spans="6:9" x14ac:dyDescent="0.2">
      <c r="F24356" s="310" t="s">
        <v>29396</v>
      </c>
      <c r="G24356" s="311">
        <v>57227</v>
      </c>
      <c r="H24356" s="312" t="s">
        <v>4523</v>
      </c>
      <c r="I24356" s="313" t="s">
        <v>6806</v>
      </c>
    </row>
    <row r="24357" spans="6:9" x14ac:dyDescent="0.2">
      <c r="F24357" s="310" t="s">
        <v>29397</v>
      </c>
      <c r="G24357" s="311">
        <v>57231</v>
      </c>
      <c r="H24357" s="312" t="s">
        <v>4523</v>
      </c>
      <c r="I24357" s="313" t="s">
        <v>6806</v>
      </c>
    </row>
    <row r="24358" spans="6:9" x14ac:dyDescent="0.2">
      <c r="F24358" s="310" t="s">
        <v>29398</v>
      </c>
      <c r="G24358" s="311">
        <v>57232</v>
      </c>
      <c r="H24358" s="312" t="s">
        <v>4523</v>
      </c>
      <c r="I24358" s="313" t="s">
        <v>6806</v>
      </c>
    </row>
    <row r="24359" spans="6:9" x14ac:dyDescent="0.2">
      <c r="F24359" s="310" t="s">
        <v>29399</v>
      </c>
      <c r="G24359" s="311">
        <v>57233</v>
      </c>
      <c r="H24359" s="312" t="s">
        <v>4523</v>
      </c>
      <c r="I24359" s="313" t="s">
        <v>6806</v>
      </c>
    </row>
    <row r="24360" spans="6:9" x14ac:dyDescent="0.2">
      <c r="F24360" s="310" t="s">
        <v>29400</v>
      </c>
      <c r="G24360" s="311">
        <v>57234</v>
      </c>
      <c r="H24360" s="312" t="s">
        <v>4523</v>
      </c>
      <c r="I24360" s="313" t="s">
        <v>6806</v>
      </c>
    </row>
    <row r="24361" spans="6:9" x14ac:dyDescent="0.2">
      <c r="F24361" s="310" t="s">
        <v>29401</v>
      </c>
      <c r="G24361" s="311">
        <v>57235</v>
      </c>
      <c r="H24361" s="312" t="s">
        <v>4523</v>
      </c>
      <c r="I24361" s="313" t="s">
        <v>6806</v>
      </c>
    </row>
    <row r="24362" spans="6:9" x14ac:dyDescent="0.2">
      <c r="F24362" s="310" t="s">
        <v>29402</v>
      </c>
      <c r="G24362" s="311">
        <v>57236</v>
      </c>
      <c r="H24362" s="312" t="s">
        <v>4523</v>
      </c>
      <c r="I24362" s="313" t="s">
        <v>6806</v>
      </c>
    </row>
    <row r="24363" spans="6:9" x14ac:dyDescent="0.2">
      <c r="F24363" s="310" t="s">
        <v>29403</v>
      </c>
      <c r="G24363" s="311">
        <v>57237</v>
      </c>
      <c r="H24363" s="312" t="s">
        <v>4523</v>
      </c>
      <c r="I24363" s="313" t="s">
        <v>6806</v>
      </c>
    </row>
    <row r="24364" spans="6:9" x14ac:dyDescent="0.2">
      <c r="F24364" s="310" t="s">
        <v>29404</v>
      </c>
      <c r="G24364" s="311">
        <v>57238</v>
      </c>
      <c r="H24364" s="312" t="s">
        <v>4523</v>
      </c>
      <c r="I24364" s="313" t="s">
        <v>6806</v>
      </c>
    </row>
    <row r="24365" spans="6:9" x14ac:dyDescent="0.2">
      <c r="F24365" s="310" t="s">
        <v>29405</v>
      </c>
      <c r="G24365" s="311">
        <v>57239</v>
      </c>
      <c r="H24365" s="312" t="s">
        <v>4523</v>
      </c>
      <c r="I24365" s="313" t="s">
        <v>6806</v>
      </c>
    </row>
    <row r="24366" spans="6:9" x14ac:dyDescent="0.2">
      <c r="F24366" s="310" t="s">
        <v>29406</v>
      </c>
      <c r="G24366" s="311">
        <v>57241</v>
      </c>
      <c r="H24366" s="312" t="s">
        <v>4523</v>
      </c>
      <c r="I24366" s="313" t="s">
        <v>6806</v>
      </c>
    </row>
    <row r="24367" spans="6:9" x14ac:dyDescent="0.2">
      <c r="F24367" s="310" t="s">
        <v>29407</v>
      </c>
      <c r="G24367" s="311">
        <v>57242</v>
      </c>
      <c r="H24367" s="312" t="s">
        <v>4523</v>
      </c>
      <c r="I24367" s="313" t="s">
        <v>6806</v>
      </c>
    </row>
    <row r="24368" spans="6:9" x14ac:dyDescent="0.2">
      <c r="F24368" s="310" t="s">
        <v>29408</v>
      </c>
      <c r="G24368" s="311">
        <v>57243</v>
      </c>
      <c r="H24368" s="312" t="s">
        <v>4523</v>
      </c>
      <c r="I24368" s="313" t="s">
        <v>6806</v>
      </c>
    </row>
    <row r="24369" spans="6:9" x14ac:dyDescent="0.2">
      <c r="F24369" s="310" t="s">
        <v>29409</v>
      </c>
      <c r="G24369" s="311">
        <v>57245</v>
      </c>
      <c r="H24369" s="312" t="s">
        <v>4523</v>
      </c>
      <c r="I24369" s="313" t="s">
        <v>6806</v>
      </c>
    </row>
    <row r="24370" spans="6:9" x14ac:dyDescent="0.2">
      <c r="F24370" s="310" t="s">
        <v>29410</v>
      </c>
      <c r="G24370" s="311">
        <v>57246</v>
      </c>
      <c r="H24370" s="312" t="s">
        <v>4523</v>
      </c>
      <c r="I24370" s="313" t="s">
        <v>6806</v>
      </c>
    </row>
    <row r="24371" spans="6:9" x14ac:dyDescent="0.2">
      <c r="F24371" s="310" t="s">
        <v>29411</v>
      </c>
      <c r="G24371" s="311">
        <v>57247</v>
      </c>
      <c r="H24371" s="312" t="s">
        <v>4523</v>
      </c>
      <c r="I24371" s="313" t="s">
        <v>6806</v>
      </c>
    </row>
    <row r="24372" spans="6:9" x14ac:dyDescent="0.2">
      <c r="F24372" s="310" t="s">
        <v>29412</v>
      </c>
      <c r="G24372" s="311">
        <v>57248</v>
      </c>
      <c r="H24372" s="312" t="s">
        <v>4523</v>
      </c>
      <c r="I24372" s="313" t="s">
        <v>6806</v>
      </c>
    </row>
    <row r="24373" spans="6:9" x14ac:dyDescent="0.2">
      <c r="F24373" s="310" t="s">
        <v>29413</v>
      </c>
      <c r="G24373" s="311">
        <v>57249</v>
      </c>
      <c r="H24373" s="312" t="s">
        <v>4523</v>
      </c>
      <c r="I24373" s="313" t="s">
        <v>6806</v>
      </c>
    </row>
    <row r="24374" spans="6:9" x14ac:dyDescent="0.2">
      <c r="F24374" s="310" t="s">
        <v>29414</v>
      </c>
      <c r="G24374" s="311">
        <v>57251</v>
      </c>
      <c r="H24374" s="312" t="s">
        <v>4523</v>
      </c>
      <c r="I24374" s="313" t="s">
        <v>6806</v>
      </c>
    </row>
    <row r="24375" spans="6:9" x14ac:dyDescent="0.2">
      <c r="F24375" s="310" t="s">
        <v>29415</v>
      </c>
      <c r="G24375" s="311">
        <v>57252</v>
      </c>
      <c r="H24375" s="312" t="s">
        <v>4523</v>
      </c>
      <c r="I24375" s="313" t="s">
        <v>6806</v>
      </c>
    </row>
    <row r="24376" spans="6:9" x14ac:dyDescent="0.2">
      <c r="F24376" s="310" t="s">
        <v>29416</v>
      </c>
      <c r="G24376" s="311">
        <v>57253</v>
      </c>
      <c r="H24376" s="312" t="s">
        <v>4523</v>
      </c>
      <c r="I24376" s="313" t="s">
        <v>6806</v>
      </c>
    </row>
    <row r="24377" spans="6:9" x14ac:dyDescent="0.2">
      <c r="F24377" s="310" t="s">
        <v>29417</v>
      </c>
      <c r="G24377" s="311">
        <v>57255</v>
      </c>
      <c r="H24377" s="312" t="s">
        <v>4523</v>
      </c>
      <c r="I24377" s="313" t="s">
        <v>6806</v>
      </c>
    </row>
    <row r="24378" spans="6:9" x14ac:dyDescent="0.2">
      <c r="F24378" s="310" t="s">
        <v>29418</v>
      </c>
      <c r="G24378" s="311">
        <v>57256</v>
      </c>
      <c r="H24378" s="312" t="s">
        <v>4523</v>
      </c>
      <c r="I24378" s="313" t="s">
        <v>6806</v>
      </c>
    </row>
    <row r="24379" spans="6:9" x14ac:dyDescent="0.2">
      <c r="F24379" s="310" t="s">
        <v>29419</v>
      </c>
      <c r="G24379" s="311">
        <v>57257</v>
      </c>
      <c r="H24379" s="312" t="s">
        <v>4523</v>
      </c>
      <c r="I24379" s="313" t="s">
        <v>6806</v>
      </c>
    </row>
    <row r="24380" spans="6:9" x14ac:dyDescent="0.2">
      <c r="F24380" s="310" t="s">
        <v>29420</v>
      </c>
      <c r="G24380" s="311">
        <v>57258</v>
      </c>
      <c r="H24380" s="312" t="s">
        <v>4523</v>
      </c>
      <c r="I24380" s="313" t="s">
        <v>6806</v>
      </c>
    </row>
    <row r="24381" spans="6:9" x14ac:dyDescent="0.2">
      <c r="F24381" s="310" t="s">
        <v>29421</v>
      </c>
      <c r="G24381" s="311">
        <v>57259</v>
      </c>
      <c r="H24381" s="312" t="s">
        <v>4523</v>
      </c>
      <c r="I24381" s="313" t="s">
        <v>6806</v>
      </c>
    </row>
    <row r="24382" spans="6:9" x14ac:dyDescent="0.2">
      <c r="F24382" s="310" t="s">
        <v>29422</v>
      </c>
      <c r="G24382" s="311">
        <v>57260</v>
      </c>
      <c r="H24382" s="312" t="s">
        <v>4523</v>
      </c>
      <c r="I24382" s="313" t="s">
        <v>6806</v>
      </c>
    </row>
    <row r="24383" spans="6:9" x14ac:dyDescent="0.2">
      <c r="F24383" s="310" t="s">
        <v>29423</v>
      </c>
      <c r="G24383" s="311">
        <v>57261</v>
      </c>
      <c r="H24383" s="312" t="s">
        <v>4523</v>
      </c>
      <c r="I24383" s="313" t="s">
        <v>6806</v>
      </c>
    </row>
    <row r="24384" spans="6:9" x14ac:dyDescent="0.2">
      <c r="F24384" s="310" t="s">
        <v>29424</v>
      </c>
      <c r="G24384" s="311">
        <v>57262</v>
      </c>
      <c r="H24384" s="312" t="s">
        <v>4523</v>
      </c>
      <c r="I24384" s="313" t="s">
        <v>6806</v>
      </c>
    </row>
    <row r="24385" spans="6:9" x14ac:dyDescent="0.2">
      <c r="F24385" s="310" t="s">
        <v>29425</v>
      </c>
      <c r="G24385" s="311">
        <v>57263</v>
      </c>
      <c r="H24385" s="312" t="s">
        <v>4523</v>
      </c>
      <c r="I24385" s="313" t="s">
        <v>6806</v>
      </c>
    </row>
    <row r="24386" spans="6:9" x14ac:dyDescent="0.2">
      <c r="F24386" s="310" t="s">
        <v>29426</v>
      </c>
      <c r="G24386" s="311">
        <v>57264</v>
      </c>
      <c r="H24386" s="312" t="s">
        <v>4523</v>
      </c>
      <c r="I24386" s="313" t="s">
        <v>6806</v>
      </c>
    </row>
    <row r="24387" spans="6:9" x14ac:dyDescent="0.2">
      <c r="F24387" s="310" t="s">
        <v>29427</v>
      </c>
      <c r="G24387" s="311">
        <v>57265</v>
      </c>
      <c r="H24387" s="312" t="s">
        <v>4523</v>
      </c>
      <c r="I24387" s="313" t="s">
        <v>6806</v>
      </c>
    </row>
    <row r="24388" spans="6:9" x14ac:dyDescent="0.2">
      <c r="F24388" s="310" t="s">
        <v>29428</v>
      </c>
      <c r="G24388" s="311">
        <v>57266</v>
      </c>
      <c r="H24388" s="312" t="s">
        <v>4523</v>
      </c>
      <c r="I24388" s="313" t="s">
        <v>6806</v>
      </c>
    </row>
    <row r="24389" spans="6:9" x14ac:dyDescent="0.2">
      <c r="F24389" s="310" t="s">
        <v>29429</v>
      </c>
      <c r="G24389" s="311">
        <v>57268</v>
      </c>
      <c r="H24389" s="312" t="s">
        <v>4523</v>
      </c>
      <c r="I24389" s="313" t="s">
        <v>6806</v>
      </c>
    </row>
    <row r="24390" spans="6:9" x14ac:dyDescent="0.2">
      <c r="F24390" s="310" t="s">
        <v>29430</v>
      </c>
      <c r="G24390" s="311">
        <v>57269</v>
      </c>
      <c r="H24390" s="312" t="s">
        <v>4523</v>
      </c>
      <c r="I24390" s="313" t="s">
        <v>6806</v>
      </c>
    </row>
    <row r="24391" spans="6:9" x14ac:dyDescent="0.2">
      <c r="F24391" s="310" t="s">
        <v>29431</v>
      </c>
      <c r="G24391" s="311">
        <v>57270</v>
      </c>
      <c r="H24391" s="312" t="s">
        <v>4523</v>
      </c>
      <c r="I24391" s="313" t="s">
        <v>6806</v>
      </c>
    </row>
    <row r="24392" spans="6:9" x14ac:dyDescent="0.2">
      <c r="F24392" s="310" t="s">
        <v>29432</v>
      </c>
      <c r="G24392" s="311">
        <v>57271</v>
      </c>
      <c r="H24392" s="312" t="s">
        <v>4523</v>
      </c>
      <c r="I24392" s="313" t="s">
        <v>6806</v>
      </c>
    </row>
    <row r="24393" spans="6:9" x14ac:dyDescent="0.2">
      <c r="F24393" s="310" t="s">
        <v>29433</v>
      </c>
      <c r="G24393" s="311">
        <v>57272</v>
      </c>
      <c r="H24393" s="312" t="s">
        <v>4523</v>
      </c>
      <c r="I24393" s="313" t="s">
        <v>6806</v>
      </c>
    </row>
    <row r="24394" spans="6:9" x14ac:dyDescent="0.2">
      <c r="F24394" s="310" t="s">
        <v>29434</v>
      </c>
      <c r="G24394" s="311">
        <v>57273</v>
      </c>
      <c r="H24394" s="312" t="s">
        <v>4523</v>
      </c>
      <c r="I24394" s="313" t="s">
        <v>6806</v>
      </c>
    </row>
    <row r="24395" spans="6:9" x14ac:dyDescent="0.2">
      <c r="F24395" s="310" t="s">
        <v>29435</v>
      </c>
      <c r="G24395" s="311">
        <v>57274</v>
      </c>
      <c r="H24395" s="312" t="s">
        <v>4523</v>
      </c>
      <c r="I24395" s="313" t="s">
        <v>6806</v>
      </c>
    </row>
    <row r="24396" spans="6:9" x14ac:dyDescent="0.2">
      <c r="F24396" s="310" t="s">
        <v>29436</v>
      </c>
      <c r="G24396" s="311">
        <v>57276</v>
      </c>
      <c r="H24396" s="312" t="s">
        <v>4523</v>
      </c>
      <c r="I24396" s="313" t="s">
        <v>6806</v>
      </c>
    </row>
    <row r="24397" spans="6:9" x14ac:dyDescent="0.2">
      <c r="F24397" s="310" t="s">
        <v>29437</v>
      </c>
      <c r="G24397" s="311">
        <v>57278</v>
      </c>
      <c r="H24397" s="312" t="s">
        <v>4523</v>
      </c>
      <c r="I24397" s="313" t="s">
        <v>6806</v>
      </c>
    </row>
    <row r="24398" spans="6:9" x14ac:dyDescent="0.2">
      <c r="F24398" s="310" t="s">
        <v>29438</v>
      </c>
      <c r="G24398" s="311">
        <v>57279</v>
      </c>
      <c r="H24398" s="312" t="s">
        <v>4523</v>
      </c>
      <c r="I24398" s="313" t="s">
        <v>6806</v>
      </c>
    </row>
    <row r="24399" spans="6:9" x14ac:dyDescent="0.2">
      <c r="F24399" s="310" t="s">
        <v>29439</v>
      </c>
      <c r="G24399" s="311">
        <v>57301</v>
      </c>
      <c r="H24399" s="312" t="s">
        <v>4523</v>
      </c>
      <c r="I24399" s="313" t="s">
        <v>6806</v>
      </c>
    </row>
    <row r="24400" spans="6:9" x14ac:dyDescent="0.2">
      <c r="F24400" s="310" t="s">
        <v>29440</v>
      </c>
      <c r="G24400" s="311">
        <v>57311</v>
      </c>
      <c r="H24400" s="312" t="s">
        <v>4523</v>
      </c>
      <c r="I24400" s="313" t="s">
        <v>6806</v>
      </c>
    </row>
    <row r="24401" spans="6:9" x14ac:dyDescent="0.2">
      <c r="F24401" s="310" t="s">
        <v>29441</v>
      </c>
      <c r="G24401" s="311">
        <v>57312</v>
      </c>
      <c r="H24401" s="312" t="s">
        <v>4523</v>
      </c>
      <c r="I24401" s="313" t="s">
        <v>6806</v>
      </c>
    </row>
    <row r="24402" spans="6:9" x14ac:dyDescent="0.2">
      <c r="F24402" s="310" t="s">
        <v>29442</v>
      </c>
      <c r="G24402" s="311">
        <v>57313</v>
      </c>
      <c r="H24402" s="312" t="s">
        <v>4523</v>
      </c>
      <c r="I24402" s="313" t="s">
        <v>6806</v>
      </c>
    </row>
    <row r="24403" spans="6:9" x14ac:dyDescent="0.2">
      <c r="F24403" s="310" t="s">
        <v>29443</v>
      </c>
      <c r="G24403" s="311">
        <v>57314</v>
      </c>
      <c r="H24403" s="312" t="s">
        <v>4523</v>
      </c>
      <c r="I24403" s="313" t="s">
        <v>6806</v>
      </c>
    </row>
    <row r="24404" spans="6:9" x14ac:dyDescent="0.2">
      <c r="F24404" s="310" t="s">
        <v>29444</v>
      </c>
      <c r="G24404" s="311">
        <v>57315</v>
      </c>
      <c r="H24404" s="312" t="s">
        <v>4523</v>
      </c>
      <c r="I24404" s="313" t="s">
        <v>6806</v>
      </c>
    </row>
    <row r="24405" spans="6:9" x14ac:dyDescent="0.2">
      <c r="F24405" s="310" t="s">
        <v>29445</v>
      </c>
      <c r="G24405" s="311">
        <v>57317</v>
      </c>
      <c r="H24405" s="312" t="s">
        <v>4523</v>
      </c>
      <c r="I24405" s="313" t="s">
        <v>6806</v>
      </c>
    </row>
    <row r="24406" spans="6:9" x14ac:dyDescent="0.2">
      <c r="F24406" s="310" t="s">
        <v>29446</v>
      </c>
      <c r="G24406" s="311">
        <v>57319</v>
      </c>
      <c r="H24406" s="312" t="s">
        <v>4523</v>
      </c>
      <c r="I24406" s="313" t="s">
        <v>6806</v>
      </c>
    </row>
    <row r="24407" spans="6:9" x14ac:dyDescent="0.2">
      <c r="F24407" s="310" t="s">
        <v>29447</v>
      </c>
      <c r="G24407" s="311">
        <v>57321</v>
      </c>
      <c r="H24407" s="312" t="s">
        <v>4523</v>
      </c>
      <c r="I24407" s="313" t="s">
        <v>6806</v>
      </c>
    </row>
    <row r="24408" spans="6:9" x14ac:dyDescent="0.2">
      <c r="F24408" s="310" t="s">
        <v>29448</v>
      </c>
      <c r="G24408" s="311">
        <v>57322</v>
      </c>
      <c r="H24408" s="312" t="s">
        <v>4523</v>
      </c>
      <c r="I24408" s="313" t="s">
        <v>6806</v>
      </c>
    </row>
    <row r="24409" spans="6:9" x14ac:dyDescent="0.2">
      <c r="F24409" s="310" t="s">
        <v>29449</v>
      </c>
      <c r="G24409" s="311">
        <v>57323</v>
      </c>
      <c r="H24409" s="312" t="s">
        <v>4523</v>
      </c>
      <c r="I24409" s="313" t="s">
        <v>6806</v>
      </c>
    </row>
    <row r="24410" spans="6:9" x14ac:dyDescent="0.2">
      <c r="F24410" s="310" t="s">
        <v>29450</v>
      </c>
      <c r="G24410" s="311">
        <v>57324</v>
      </c>
      <c r="H24410" s="312" t="s">
        <v>4523</v>
      </c>
      <c r="I24410" s="313" t="s">
        <v>6806</v>
      </c>
    </row>
    <row r="24411" spans="6:9" x14ac:dyDescent="0.2">
      <c r="F24411" s="310" t="s">
        <v>29451</v>
      </c>
      <c r="G24411" s="311">
        <v>57325</v>
      </c>
      <c r="H24411" s="312" t="s">
        <v>4523</v>
      </c>
      <c r="I24411" s="313" t="s">
        <v>6806</v>
      </c>
    </row>
    <row r="24412" spans="6:9" x14ac:dyDescent="0.2">
      <c r="F24412" s="310" t="s">
        <v>29452</v>
      </c>
      <c r="G24412" s="311">
        <v>57326</v>
      </c>
      <c r="H24412" s="312" t="s">
        <v>4523</v>
      </c>
      <c r="I24412" s="313" t="s">
        <v>6806</v>
      </c>
    </row>
    <row r="24413" spans="6:9" x14ac:dyDescent="0.2">
      <c r="F24413" s="310" t="s">
        <v>29453</v>
      </c>
      <c r="G24413" s="311">
        <v>57328</v>
      </c>
      <c r="H24413" s="312" t="s">
        <v>4523</v>
      </c>
      <c r="I24413" s="313" t="s">
        <v>6806</v>
      </c>
    </row>
    <row r="24414" spans="6:9" x14ac:dyDescent="0.2">
      <c r="F24414" s="310" t="s">
        <v>29454</v>
      </c>
      <c r="G24414" s="311">
        <v>57329</v>
      </c>
      <c r="H24414" s="312" t="s">
        <v>4523</v>
      </c>
      <c r="I24414" s="313" t="s">
        <v>6806</v>
      </c>
    </row>
    <row r="24415" spans="6:9" x14ac:dyDescent="0.2">
      <c r="F24415" s="310" t="s">
        <v>29455</v>
      </c>
      <c r="G24415" s="311">
        <v>57330</v>
      </c>
      <c r="H24415" s="312" t="s">
        <v>4523</v>
      </c>
      <c r="I24415" s="313" t="s">
        <v>6806</v>
      </c>
    </row>
    <row r="24416" spans="6:9" x14ac:dyDescent="0.2">
      <c r="F24416" s="310" t="s">
        <v>29456</v>
      </c>
      <c r="G24416" s="311">
        <v>57331</v>
      </c>
      <c r="H24416" s="312" t="s">
        <v>4523</v>
      </c>
      <c r="I24416" s="313" t="s">
        <v>6806</v>
      </c>
    </row>
    <row r="24417" spans="6:9" x14ac:dyDescent="0.2">
      <c r="F24417" s="310" t="s">
        <v>29457</v>
      </c>
      <c r="G24417" s="311">
        <v>57332</v>
      </c>
      <c r="H24417" s="312" t="s">
        <v>4523</v>
      </c>
      <c r="I24417" s="313" t="s">
        <v>6806</v>
      </c>
    </row>
    <row r="24418" spans="6:9" x14ac:dyDescent="0.2">
      <c r="F24418" s="310" t="s">
        <v>29458</v>
      </c>
      <c r="G24418" s="311">
        <v>57334</v>
      </c>
      <c r="H24418" s="312" t="s">
        <v>4523</v>
      </c>
      <c r="I24418" s="313" t="s">
        <v>6806</v>
      </c>
    </row>
    <row r="24419" spans="6:9" x14ac:dyDescent="0.2">
      <c r="F24419" s="310" t="s">
        <v>29459</v>
      </c>
      <c r="G24419" s="311">
        <v>57335</v>
      </c>
      <c r="H24419" s="312" t="s">
        <v>4523</v>
      </c>
      <c r="I24419" s="313" t="s">
        <v>6806</v>
      </c>
    </row>
    <row r="24420" spans="6:9" x14ac:dyDescent="0.2">
      <c r="F24420" s="310" t="s">
        <v>29460</v>
      </c>
      <c r="G24420" s="311">
        <v>57337</v>
      </c>
      <c r="H24420" s="312" t="s">
        <v>4523</v>
      </c>
      <c r="I24420" s="313" t="s">
        <v>6806</v>
      </c>
    </row>
    <row r="24421" spans="6:9" x14ac:dyDescent="0.2">
      <c r="F24421" s="310" t="s">
        <v>29461</v>
      </c>
      <c r="G24421" s="311">
        <v>57339</v>
      </c>
      <c r="H24421" s="312" t="s">
        <v>4523</v>
      </c>
      <c r="I24421" s="313" t="s">
        <v>6806</v>
      </c>
    </row>
    <row r="24422" spans="6:9" x14ac:dyDescent="0.2">
      <c r="F24422" s="310" t="s">
        <v>29462</v>
      </c>
      <c r="G24422" s="311">
        <v>57340</v>
      </c>
      <c r="H24422" s="312" t="s">
        <v>4523</v>
      </c>
      <c r="I24422" s="313" t="s">
        <v>6806</v>
      </c>
    </row>
    <row r="24423" spans="6:9" x14ac:dyDescent="0.2">
      <c r="F24423" s="310" t="s">
        <v>29463</v>
      </c>
      <c r="G24423" s="311">
        <v>57341</v>
      </c>
      <c r="H24423" s="312" t="s">
        <v>4523</v>
      </c>
      <c r="I24423" s="313" t="s">
        <v>6806</v>
      </c>
    </row>
    <row r="24424" spans="6:9" x14ac:dyDescent="0.2">
      <c r="F24424" s="310" t="s">
        <v>29464</v>
      </c>
      <c r="G24424" s="311">
        <v>57342</v>
      </c>
      <c r="H24424" s="312" t="s">
        <v>4523</v>
      </c>
      <c r="I24424" s="313" t="s">
        <v>6806</v>
      </c>
    </row>
    <row r="24425" spans="6:9" x14ac:dyDescent="0.2">
      <c r="F24425" s="310" t="s">
        <v>29465</v>
      </c>
      <c r="G24425" s="311">
        <v>57344</v>
      </c>
      <c r="H24425" s="312" t="s">
        <v>4523</v>
      </c>
      <c r="I24425" s="313" t="s">
        <v>6806</v>
      </c>
    </row>
    <row r="24426" spans="6:9" x14ac:dyDescent="0.2">
      <c r="F24426" s="310" t="s">
        <v>29466</v>
      </c>
      <c r="G24426" s="311">
        <v>57345</v>
      </c>
      <c r="H24426" s="312" t="s">
        <v>4523</v>
      </c>
      <c r="I24426" s="313" t="s">
        <v>6806</v>
      </c>
    </row>
    <row r="24427" spans="6:9" x14ac:dyDescent="0.2">
      <c r="F24427" s="310" t="s">
        <v>29467</v>
      </c>
      <c r="G24427" s="311">
        <v>57346</v>
      </c>
      <c r="H24427" s="312" t="s">
        <v>4523</v>
      </c>
      <c r="I24427" s="313" t="s">
        <v>6806</v>
      </c>
    </row>
    <row r="24428" spans="6:9" x14ac:dyDescent="0.2">
      <c r="F24428" s="310" t="s">
        <v>29468</v>
      </c>
      <c r="G24428" s="311">
        <v>57348</v>
      </c>
      <c r="H24428" s="312" t="s">
        <v>4523</v>
      </c>
      <c r="I24428" s="313" t="s">
        <v>6806</v>
      </c>
    </row>
    <row r="24429" spans="6:9" x14ac:dyDescent="0.2">
      <c r="F24429" s="310" t="s">
        <v>29469</v>
      </c>
      <c r="G24429" s="311">
        <v>57349</v>
      </c>
      <c r="H24429" s="312" t="s">
        <v>4523</v>
      </c>
      <c r="I24429" s="313" t="s">
        <v>6806</v>
      </c>
    </row>
    <row r="24430" spans="6:9" x14ac:dyDescent="0.2">
      <c r="F24430" s="310" t="s">
        <v>29470</v>
      </c>
      <c r="G24430" s="311">
        <v>57350</v>
      </c>
      <c r="H24430" s="312" t="s">
        <v>4523</v>
      </c>
      <c r="I24430" s="313" t="s">
        <v>6806</v>
      </c>
    </row>
    <row r="24431" spans="6:9" x14ac:dyDescent="0.2">
      <c r="F24431" s="310" t="s">
        <v>29471</v>
      </c>
      <c r="G24431" s="311">
        <v>57353</v>
      </c>
      <c r="H24431" s="312" t="s">
        <v>4523</v>
      </c>
      <c r="I24431" s="313" t="s">
        <v>6806</v>
      </c>
    </row>
    <row r="24432" spans="6:9" x14ac:dyDescent="0.2">
      <c r="F24432" s="310" t="s">
        <v>29472</v>
      </c>
      <c r="G24432" s="311">
        <v>57354</v>
      </c>
      <c r="H24432" s="312" t="s">
        <v>4523</v>
      </c>
      <c r="I24432" s="313" t="s">
        <v>6806</v>
      </c>
    </row>
    <row r="24433" spans="6:9" x14ac:dyDescent="0.2">
      <c r="F24433" s="310" t="s">
        <v>29473</v>
      </c>
      <c r="G24433" s="311">
        <v>57355</v>
      </c>
      <c r="H24433" s="312" t="s">
        <v>4523</v>
      </c>
      <c r="I24433" s="313" t="s">
        <v>6806</v>
      </c>
    </row>
    <row r="24434" spans="6:9" x14ac:dyDescent="0.2">
      <c r="F24434" s="310" t="s">
        <v>29474</v>
      </c>
      <c r="G24434" s="311">
        <v>57356</v>
      </c>
      <c r="H24434" s="312" t="s">
        <v>4523</v>
      </c>
      <c r="I24434" s="313" t="s">
        <v>6806</v>
      </c>
    </row>
    <row r="24435" spans="6:9" x14ac:dyDescent="0.2">
      <c r="F24435" s="310" t="s">
        <v>29475</v>
      </c>
      <c r="G24435" s="311">
        <v>57358</v>
      </c>
      <c r="H24435" s="312" t="s">
        <v>4523</v>
      </c>
      <c r="I24435" s="313" t="s">
        <v>6806</v>
      </c>
    </row>
    <row r="24436" spans="6:9" x14ac:dyDescent="0.2">
      <c r="F24436" s="310" t="s">
        <v>29476</v>
      </c>
      <c r="G24436" s="311">
        <v>57359</v>
      </c>
      <c r="H24436" s="312" t="s">
        <v>4523</v>
      </c>
      <c r="I24436" s="313" t="s">
        <v>6806</v>
      </c>
    </row>
    <row r="24437" spans="6:9" x14ac:dyDescent="0.2">
      <c r="F24437" s="310" t="s">
        <v>29477</v>
      </c>
      <c r="G24437" s="311">
        <v>57361</v>
      </c>
      <c r="H24437" s="312" t="s">
        <v>4523</v>
      </c>
      <c r="I24437" s="313" t="s">
        <v>6806</v>
      </c>
    </row>
    <row r="24438" spans="6:9" x14ac:dyDescent="0.2">
      <c r="F24438" s="310" t="s">
        <v>29478</v>
      </c>
      <c r="G24438" s="311">
        <v>57362</v>
      </c>
      <c r="H24438" s="312" t="s">
        <v>4523</v>
      </c>
      <c r="I24438" s="313" t="s">
        <v>6806</v>
      </c>
    </row>
    <row r="24439" spans="6:9" x14ac:dyDescent="0.2">
      <c r="F24439" s="310" t="s">
        <v>29479</v>
      </c>
      <c r="G24439" s="311">
        <v>57363</v>
      </c>
      <c r="H24439" s="312" t="s">
        <v>4523</v>
      </c>
      <c r="I24439" s="313" t="s">
        <v>6806</v>
      </c>
    </row>
    <row r="24440" spans="6:9" x14ac:dyDescent="0.2">
      <c r="F24440" s="310" t="s">
        <v>29480</v>
      </c>
      <c r="G24440" s="311">
        <v>57364</v>
      </c>
      <c r="H24440" s="312" t="s">
        <v>4523</v>
      </c>
      <c r="I24440" s="313" t="s">
        <v>6806</v>
      </c>
    </row>
    <row r="24441" spans="6:9" x14ac:dyDescent="0.2">
      <c r="F24441" s="310" t="s">
        <v>29481</v>
      </c>
      <c r="G24441" s="311">
        <v>57365</v>
      </c>
      <c r="H24441" s="312" t="s">
        <v>4523</v>
      </c>
      <c r="I24441" s="313" t="s">
        <v>6806</v>
      </c>
    </row>
    <row r="24442" spans="6:9" x14ac:dyDescent="0.2">
      <c r="F24442" s="310" t="s">
        <v>29482</v>
      </c>
      <c r="G24442" s="311">
        <v>57366</v>
      </c>
      <c r="H24442" s="312" t="s">
        <v>4523</v>
      </c>
      <c r="I24442" s="313" t="s">
        <v>6806</v>
      </c>
    </row>
    <row r="24443" spans="6:9" x14ac:dyDescent="0.2">
      <c r="F24443" s="310" t="s">
        <v>29483</v>
      </c>
      <c r="G24443" s="311">
        <v>57367</v>
      </c>
      <c r="H24443" s="312" t="s">
        <v>4523</v>
      </c>
      <c r="I24443" s="313" t="s">
        <v>6806</v>
      </c>
    </row>
    <row r="24444" spans="6:9" x14ac:dyDescent="0.2">
      <c r="F24444" s="310" t="s">
        <v>29484</v>
      </c>
      <c r="G24444" s="311">
        <v>57368</v>
      </c>
      <c r="H24444" s="312" t="s">
        <v>4523</v>
      </c>
      <c r="I24444" s="313" t="s">
        <v>6806</v>
      </c>
    </row>
    <row r="24445" spans="6:9" x14ac:dyDescent="0.2">
      <c r="F24445" s="310" t="s">
        <v>29485</v>
      </c>
      <c r="G24445" s="311">
        <v>57369</v>
      </c>
      <c r="H24445" s="312" t="s">
        <v>4523</v>
      </c>
      <c r="I24445" s="313" t="s">
        <v>6806</v>
      </c>
    </row>
    <row r="24446" spans="6:9" x14ac:dyDescent="0.2">
      <c r="F24446" s="310" t="s">
        <v>29486</v>
      </c>
      <c r="G24446" s="311">
        <v>57370</v>
      </c>
      <c r="H24446" s="312" t="s">
        <v>4523</v>
      </c>
      <c r="I24446" s="313" t="s">
        <v>6806</v>
      </c>
    </row>
    <row r="24447" spans="6:9" x14ac:dyDescent="0.2">
      <c r="F24447" s="310" t="s">
        <v>29487</v>
      </c>
      <c r="G24447" s="311">
        <v>57371</v>
      </c>
      <c r="H24447" s="312" t="s">
        <v>4523</v>
      </c>
      <c r="I24447" s="313" t="s">
        <v>6806</v>
      </c>
    </row>
    <row r="24448" spans="6:9" x14ac:dyDescent="0.2">
      <c r="F24448" s="310" t="s">
        <v>29488</v>
      </c>
      <c r="G24448" s="311">
        <v>57373</v>
      </c>
      <c r="H24448" s="312" t="s">
        <v>4523</v>
      </c>
      <c r="I24448" s="313" t="s">
        <v>6806</v>
      </c>
    </row>
    <row r="24449" spans="6:9" x14ac:dyDescent="0.2">
      <c r="F24449" s="310" t="s">
        <v>29489</v>
      </c>
      <c r="G24449" s="311">
        <v>57374</v>
      </c>
      <c r="H24449" s="312" t="s">
        <v>4523</v>
      </c>
      <c r="I24449" s="313" t="s">
        <v>6806</v>
      </c>
    </row>
    <row r="24450" spans="6:9" x14ac:dyDescent="0.2">
      <c r="F24450" s="310" t="s">
        <v>29490</v>
      </c>
      <c r="G24450" s="311">
        <v>57375</v>
      </c>
      <c r="H24450" s="312" t="s">
        <v>4523</v>
      </c>
      <c r="I24450" s="313" t="s">
        <v>6806</v>
      </c>
    </row>
    <row r="24451" spans="6:9" x14ac:dyDescent="0.2">
      <c r="F24451" s="310" t="s">
        <v>29491</v>
      </c>
      <c r="G24451" s="311">
        <v>57376</v>
      </c>
      <c r="H24451" s="312" t="s">
        <v>4523</v>
      </c>
      <c r="I24451" s="313" t="s">
        <v>6806</v>
      </c>
    </row>
    <row r="24452" spans="6:9" x14ac:dyDescent="0.2">
      <c r="F24452" s="310" t="s">
        <v>29492</v>
      </c>
      <c r="G24452" s="311">
        <v>57379</v>
      </c>
      <c r="H24452" s="312" t="s">
        <v>4523</v>
      </c>
      <c r="I24452" s="313" t="s">
        <v>6806</v>
      </c>
    </row>
    <row r="24453" spans="6:9" x14ac:dyDescent="0.2">
      <c r="F24453" s="310" t="s">
        <v>29493</v>
      </c>
      <c r="G24453" s="311">
        <v>57380</v>
      </c>
      <c r="H24453" s="312" t="s">
        <v>4523</v>
      </c>
      <c r="I24453" s="313" t="s">
        <v>6806</v>
      </c>
    </row>
    <row r="24454" spans="6:9" x14ac:dyDescent="0.2">
      <c r="F24454" s="310" t="s">
        <v>29494</v>
      </c>
      <c r="G24454" s="311">
        <v>57381</v>
      </c>
      <c r="H24454" s="312" t="s">
        <v>4523</v>
      </c>
      <c r="I24454" s="313" t="s">
        <v>6806</v>
      </c>
    </row>
    <row r="24455" spans="6:9" x14ac:dyDescent="0.2">
      <c r="F24455" s="310" t="s">
        <v>29495</v>
      </c>
      <c r="G24455" s="311">
        <v>57382</v>
      </c>
      <c r="H24455" s="312" t="s">
        <v>4523</v>
      </c>
      <c r="I24455" s="313" t="s">
        <v>6806</v>
      </c>
    </row>
    <row r="24456" spans="6:9" x14ac:dyDescent="0.2">
      <c r="F24456" s="310" t="s">
        <v>29496</v>
      </c>
      <c r="G24456" s="311">
        <v>57383</v>
      </c>
      <c r="H24456" s="312" t="s">
        <v>4523</v>
      </c>
      <c r="I24456" s="313" t="s">
        <v>6806</v>
      </c>
    </row>
    <row r="24457" spans="6:9" x14ac:dyDescent="0.2">
      <c r="F24457" s="310" t="s">
        <v>29497</v>
      </c>
      <c r="G24457" s="311">
        <v>57384</v>
      </c>
      <c r="H24457" s="312" t="s">
        <v>4523</v>
      </c>
      <c r="I24457" s="313" t="s">
        <v>6806</v>
      </c>
    </row>
    <row r="24458" spans="6:9" x14ac:dyDescent="0.2">
      <c r="F24458" s="310" t="s">
        <v>29498</v>
      </c>
      <c r="G24458" s="311">
        <v>57385</v>
      </c>
      <c r="H24458" s="312" t="s">
        <v>4523</v>
      </c>
      <c r="I24458" s="313" t="s">
        <v>6806</v>
      </c>
    </row>
    <row r="24459" spans="6:9" x14ac:dyDescent="0.2">
      <c r="F24459" s="310" t="s">
        <v>29499</v>
      </c>
      <c r="G24459" s="311">
        <v>57386</v>
      </c>
      <c r="H24459" s="312" t="s">
        <v>4523</v>
      </c>
      <c r="I24459" s="313" t="s">
        <v>6806</v>
      </c>
    </row>
    <row r="24460" spans="6:9" x14ac:dyDescent="0.2">
      <c r="F24460" s="310" t="s">
        <v>29500</v>
      </c>
      <c r="G24460" s="311">
        <v>57399</v>
      </c>
      <c r="H24460" s="312" t="s">
        <v>4523</v>
      </c>
      <c r="I24460" s="313" t="s">
        <v>6806</v>
      </c>
    </row>
    <row r="24461" spans="6:9" x14ac:dyDescent="0.2">
      <c r="F24461" s="310" t="s">
        <v>29501</v>
      </c>
      <c r="G24461" s="311">
        <v>57401</v>
      </c>
      <c r="H24461" s="312" t="s">
        <v>4523</v>
      </c>
      <c r="I24461" s="313" t="s">
        <v>6806</v>
      </c>
    </row>
    <row r="24462" spans="6:9" x14ac:dyDescent="0.2">
      <c r="F24462" s="310" t="s">
        <v>29502</v>
      </c>
      <c r="G24462" s="311">
        <v>57402</v>
      </c>
      <c r="H24462" s="312" t="s">
        <v>4523</v>
      </c>
      <c r="I24462" s="313" t="s">
        <v>6806</v>
      </c>
    </row>
    <row r="24463" spans="6:9" x14ac:dyDescent="0.2">
      <c r="F24463" s="310" t="s">
        <v>29503</v>
      </c>
      <c r="G24463" s="311">
        <v>57420</v>
      </c>
      <c r="H24463" s="312" t="s">
        <v>4523</v>
      </c>
      <c r="I24463" s="313" t="s">
        <v>6806</v>
      </c>
    </row>
    <row r="24464" spans="6:9" x14ac:dyDescent="0.2">
      <c r="F24464" s="310" t="s">
        <v>29504</v>
      </c>
      <c r="G24464" s="311">
        <v>57421</v>
      </c>
      <c r="H24464" s="312" t="s">
        <v>4523</v>
      </c>
      <c r="I24464" s="313" t="s">
        <v>6806</v>
      </c>
    </row>
    <row r="24465" spans="6:9" x14ac:dyDescent="0.2">
      <c r="F24465" s="310" t="s">
        <v>29505</v>
      </c>
      <c r="G24465" s="311">
        <v>57422</v>
      </c>
      <c r="H24465" s="312" t="s">
        <v>4523</v>
      </c>
      <c r="I24465" s="313" t="s">
        <v>6806</v>
      </c>
    </row>
    <row r="24466" spans="6:9" x14ac:dyDescent="0.2">
      <c r="F24466" s="310" t="s">
        <v>29506</v>
      </c>
      <c r="G24466" s="311">
        <v>57424</v>
      </c>
      <c r="H24466" s="312" t="s">
        <v>4523</v>
      </c>
      <c r="I24466" s="313" t="s">
        <v>6806</v>
      </c>
    </row>
    <row r="24467" spans="6:9" x14ac:dyDescent="0.2">
      <c r="F24467" s="310" t="s">
        <v>29507</v>
      </c>
      <c r="G24467" s="311">
        <v>57426</v>
      </c>
      <c r="H24467" s="312" t="s">
        <v>4523</v>
      </c>
      <c r="I24467" s="313" t="s">
        <v>6806</v>
      </c>
    </row>
    <row r="24468" spans="6:9" x14ac:dyDescent="0.2">
      <c r="F24468" s="310" t="s">
        <v>29508</v>
      </c>
      <c r="G24468" s="311">
        <v>57427</v>
      </c>
      <c r="H24468" s="312" t="s">
        <v>4523</v>
      </c>
      <c r="I24468" s="313" t="s">
        <v>6806</v>
      </c>
    </row>
    <row r="24469" spans="6:9" x14ac:dyDescent="0.2">
      <c r="F24469" s="310" t="s">
        <v>29509</v>
      </c>
      <c r="G24469" s="311">
        <v>57428</v>
      </c>
      <c r="H24469" s="312" t="s">
        <v>4523</v>
      </c>
      <c r="I24469" s="313" t="s">
        <v>6806</v>
      </c>
    </row>
    <row r="24470" spans="6:9" x14ac:dyDescent="0.2">
      <c r="F24470" s="310" t="s">
        <v>29510</v>
      </c>
      <c r="G24470" s="311">
        <v>57429</v>
      </c>
      <c r="H24470" s="312" t="s">
        <v>4523</v>
      </c>
      <c r="I24470" s="313" t="s">
        <v>6806</v>
      </c>
    </row>
    <row r="24471" spans="6:9" x14ac:dyDescent="0.2">
      <c r="F24471" s="310" t="s">
        <v>29511</v>
      </c>
      <c r="G24471" s="311">
        <v>57430</v>
      </c>
      <c r="H24471" s="312" t="s">
        <v>4523</v>
      </c>
      <c r="I24471" s="313" t="s">
        <v>6806</v>
      </c>
    </row>
    <row r="24472" spans="6:9" x14ac:dyDescent="0.2">
      <c r="F24472" s="310" t="s">
        <v>29512</v>
      </c>
      <c r="G24472" s="311">
        <v>57432</v>
      </c>
      <c r="H24472" s="312" t="s">
        <v>4523</v>
      </c>
      <c r="I24472" s="313" t="s">
        <v>6806</v>
      </c>
    </row>
    <row r="24473" spans="6:9" x14ac:dyDescent="0.2">
      <c r="F24473" s="310" t="s">
        <v>29513</v>
      </c>
      <c r="G24473" s="311">
        <v>57433</v>
      </c>
      <c r="H24473" s="312" t="s">
        <v>4523</v>
      </c>
      <c r="I24473" s="313" t="s">
        <v>6806</v>
      </c>
    </row>
    <row r="24474" spans="6:9" x14ac:dyDescent="0.2">
      <c r="F24474" s="310" t="s">
        <v>29514</v>
      </c>
      <c r="G24474" s="311">
        <v>57434</v>
      </c>
      <c r="H24474" s="312" t="s">
        <v>4523</v>
      </c>
      <c r="I24474" s="313" t="s">
        <v>6806</v>
      </c>
    </row>
    <row r="24475" spans="6:9" x14ac:dyDescent="0.2">
      <c r="F24475" s="310" t="s">
        <v>29515</v>
      </c>
      <c r="G24475" s="311">
        <v>57435</v>
      </c>
      <c r="H24475" s="312" t="s">
        <v>4523</v>
      </c>
      <c r="I24475" s="313" t="s">
        <v>6806</v>
      </c>
    </row>
    <row r="24476" spans="6:9" x14ac:dyDescent="0.2">
      <c r="F24476" s="310" t="s">
        <v>29516</v>
      </c>
      <c r="G24476" s="311">
        <v>57436</v>
      </c>
      <c r="H24476" s="312" t="s">
        <v>4523</v>
      </c>
      <c r="I24476" s="313" t="s">
        <v>6806</v>
      </c>
    </row>
    <row r="24477" spans="6:9" x14ac:dyDescent="0.2">
      <c r="F24477" s="310" t="s">
        <v>29517</v>
      </c>
      <c r="G24477" s="311">
        <v>57437</v>
      </c>
      <c r="H24477" s="312" t="s">
        <v>4523</v>
      </c>
      <c r="I24477" s="313" t="s">
        <v>6806</v>
      </c>
    </row>
    <row r="24478" spans="6:9" x14ac:dyDescent="0.2">
      <c r="F24478" s="310" t="s">
        <v>29518</v>
      </c>
      <c r="G24478" s="311">
        <v>57438</v>
      </c>
      <c r="H24478" s="312" t="s">
        <v>4523</v>
      </c>
      <c r="I24478" s="313" t="s">
        <v>6806</v>
      </c>
    </row>
    <row r="24479" spans="6:9" x14ac:dyDescent="0.2">
      <c r="F24479" s="310" t="s">
        <v>29519</v>
      </c>
      <c r="G24479" s="311">
        <v>57439</v>
      </c>
      <c r="H24479" s="312" t="s">
        <v>4523</v>
      </c>
      <c r="I24479" s="313" t="s">
        <v>6806</v>
      </c>
    </row>
    <row r="24480" spans="6:9" x14ac:dyDescent="0.2">
      <c r="F24480" s="310" t="s">
        <v>29520</v>
      </c>
      <c r="G24480" s="311">
        <v>57440</v>
      </c>
      <c r="H24480" s="312" t="s">
        <v>4523</v>
      </c>
      <c r="I24480" s="313" t="s">
        <v>6806</v>
      </c>
    </row>
    <row r="24481" spans="6:9" x14ac:dyDescent="0.2">
      <c r="F24481" s="310" t="s">
        <v>29521</v>
      </c>
      <c r="G24481" s="311">
        <v>57441</v>
      </c>
      <c r="H24481" s="312" t="s">
        <v>4523</v>
      </c>
      <c r="I24481" s="313" t="s">
        <v>6806</v>
      </c>
    </row>
    <row r="24482" spans="6:9" x14ac:dyDescent="0.2">
      <c r="F24482" s="310" t="s">
        <v>29522</v>
      </c>
      <c r="G24482" s="311">
        <v>57442</v>
      </c>
      <c r="H24482" s="312" t="s">
        <v>4523</v>
      </c>
      <c r="I24482" s="313" t="s">
        <v>6806</v>
      </c>
    </row>
    <row r="24483" spans="6:9" x14ac:dyDescent="0.2">
      <c r="F24483" s="310" t="s">
        <v>29523</v>
      </c>
      <c r="G24483" s="311">
        <v>57445</v>
      </c>
      <c r="H24483" s="312" t="s">
        <v>4523</v>
      </c>
      <c r="I24483" s="313" t="s">
        <v>6806</v>
      </c>
    </row>
    <row r="24484" spans="6:9" x14ac:dyDescent="0.2">
      <c r="F24484" s="310" t="s">
        <v>29524</v>
      </c>
      <c r="G24484" s="311">
        <v>57446</v>
      </c>
      <c r="H24484" s="312" t="s">
        <v>4523</v>
      </c>
      <c r="I24484" s="313" t="s">
        <v>6806</v>
      </c>
    </row>
    <row r="24485" spans="6:9" x14ac:dyDescent="0.2">
      <c r="F24485" s="310" t="s">
        <v>29525</v>
      </c>
      <c r="G24485" s="311">
        <v>57448</v>
      </c>
      <c r="H24485" s="312" t="s">
        <v>4523</v>
      </c>
      <c r="I24485" s="313" t="s">
        <v>6806</v>
      </c>
    </row>
    <row r="24486" spans="6:9" x14ac:dyDescent="0.2">
      <c r="F24486" s="310" t="s">
        <v>29526</v>
      </c>
      <c r="G24486" s="311">
        <v>57449</v>
      </c>
      <c r="H24486" s="312" t="s">
        <v>4523</v>
      </c>
      <c r="I24486" s="313" t="s">
        <v>6806</v>
      </c>
    </row>
    <row r="24487" spans="6:9" x14ac:dyDescent="0.2">
      <c r="F24487" s="310" t="s">
        <v>29527</v>
      </c>
      <c r="G24487" s="311">
        <v>57450</v>
      </c>
      <c r="H24487" s="312" t="s">
        <v>4523</v>
      </c>
      <c r="I24487" s="313" t="s">
        <v>6806</v>
      </c>
    </row>
    <row r="24488" spans="6:9" x14ac:dyDescent="0.2">
      <c r="F24488" s="310" t="s">
        <v>29528</v>
      </c>
      <c r="G24488" s="311">
        <v>57451</v>
      </c>
      <c r="H24488" s="312" t="s">
        <v>4523</v>
      </c>
      <c r="I24488" s="313" t="s">
        <v>6806</v>
      </c>
    </row>
    <row r="24489" spans="6:9" x14ac:dyDescent="0.2">
      <c r="F24489" s="310" t="s">
        <v>29529</v>
      </c>
      <c r="G24489" s="311">
        <v>57452</v>
      </c>
      <c r="H24489" s="312" t="s">
        <v>4523</v>
      </c>
      <c r="I24489" s="313" t="s">
        <v>6806</v>
      </c>
    </row>
    <row r="24490" spans="6:9" x14ac:dyDescent="0.2">
      <c r="F24490" s="310" t="s">
        <v>29530</v>
      </c>
      <c r="G24490" s="311">
        <v>57454</v>
      </c>
      <c r="H24490" s="312" t="s">
        <v>4523</v>
      </c>
      <c r="I24490" s="313" t="s">
        <v>6806</v>
      </c>
    </row>
    <row r="24491" spans="6:9" x14ac:dyDescent="0.2">
      <c r="F24491" s="310" t="s">
        <v>29531</v>
      </c>
      <c r="G24491" s="311">
        <v>57455</v>
      </c>
      <c r="H24491" s="312" t="s">
        <v>4523</v>
      </c>
      <c r="I24491" s="313" t="s">
        <v>6806</v>
      </c>
    </row>
    <row r="24492" spans="6:9" x14ac:dyDescent="0.2">
      <c r="F24492" s="310" t="s">
        <v>29532</v>
      </c>
      <c r="G24492" s="311">
        <v>57456</v>
      </c>
      <c r="H24492" s="312" t="s">
        <v>4523</v>
      </c>
      <c r="I24492" s="313" t="s">
        <v>6806</v>
      </c>
    </row>
    <row r="24493" spans="6:9" x14ac:dyDescent="0.2">
      <c r="F24493" s="310" t="s">
        <v>29533</v>
      </c>
      <c r="G24493" s="311">
        <v>57457</v>
      </c>
      <c r="H24493" s="312" t="s">
        <v>4523</v>
      </c>
      <c r="I24493" s="313" t="s">
        <v>6806</v>
      </c>
    </row>
    <row r="24494" spans="6:9" x14ac:dyDescent="0.2">
      <c r="F24494" s="310" t="s">
        <v>29534</v>
      </c>
      <c r="G24494" s="311">
        <v>57460</v>
      </c>
      <c r="H24494" s="312" t="s">
        <v>4523</v>
      </c>
      <c r="I24494" s="313" t="s">
        <v>6806</v>
      </c>
    </row>
    <row r="24495" spans="6:9" x14ac:dyDescent="0.2">
      <c r="F24495" s="310" t="s">
        <v>29535</v>
      </c>
      <c r="G24495" s="311">
        <v>57461</v>
      </c>
      <c r="H24495" s="312" t="s">
        <v>4523</v>
      </c>
      <c r="I24495" s="313" t="s">
        <v>6806</v>
      </c>
    </row>
    <row r="24496" spans="6:9" x14ac:dyDescent="0.2">
      <c r="F24496" s="310" t="s">
        <v>29536</v>
      </c>
      <c r="G24496" s="311">
        <v>57465</v>
      </c>
      <c r="H24496" s="312" t="s">
        <v>4523</v>
      </c>
      <c r="I24496" s="313" t="s">
        <v>6806</v>
      </c>
    </row>
    <row r="24497" spans="6:9" x14ac:dyDescent="0.2">
      <c r="F24497" s="310" t="s">
        <v>29537</v>
      </c>
      <c r="G24497" s="311">
        <v>57466</v>
      </c>
      <c r="H24497" s="312" t="s">
        <v>4523</v>
      </c>
      <c r="I24497" s="313" t="s">
        <v>6806</v>
      </c>
    </row>
    <row r="24498" spans="6:9" x14ac:dyDescent="0.2">
      <c r="F24498" s="310" t="s">
        <v>29538</v>
      </c>
      <c r="G24498" s="311">
        <v>57467</v>
      </c>
      <c r="H24498" s="312" t="s">
        <v>4523</v>
      </c>
      <c r="I24498" s="313" t="s">
        <v>6806</v>
      </c>
    </row>
    <row r="24499" spans="6:9" x14ac:dyDescent="0.2">
      <c r="F24499" s="310" t="s">
        <v>29539</v>
      </c>
      <c r="G24499" s="311">
        <v>57468</v>
      </c>
      <c r="H24499" s="312" t="s">
        <v>4523</v>
      </c>
      <c r="I24499" s="313" t="s">
        <v>6806</v>
      </c>
    </row>
    <row r="24500" spans="6:9" x14ac:dyDescent="0.2">
      <c r="F24500" s="310" t="s">
        <v>29540</v>
      </c>
      <c r="G24500" s="311">
        <v>57469</v>
      </c>
      <c r="H24500" s="312" t="s">
        <v>4523</v>
      </c>
      <c r="I24500" s="313" t="s">
        <v>6806</v>
      </c>
    </row>
    <row r="24501" spans="6:9" x14ac:dyDescent="0.2">
      <c r="F24501" s="310" t="s">
        <v>29541</v>
      </c>
      <c r="G24501" s="311">
        <v>57470</v>
      </c>
      <c r="H24501" s="312" t="s">
        <v>4523</v>
      </c>
      <c r="I24501" s="313" t="s">
        <v>6806</v>
      </c>
    </row>
    <row r="24502" spans="6:9" x14ac:dyDescent="0.2">
      <c r="F24502" s="310" t="s">
        <v>29542</v>
      </c>
      <c r="G24502" s="311">
        <v>57471</v>
      </c>
      <c r="H24502" s="312" t="s">
        <v>4523</v>
      </c>
      <c r="I24502" s="313" t="s">
        <v>6806</v>
      </c>
    </row>
    <row r="24503" spans="6:9" x14ac:dyDescent="0.2">
      <c r="F24503" s="310" t="s">
        <v>29543</v>
      </c>
      <c r="G24503" s="311">
        <v>57472</v>
      </c>
      <c r="H24503" s="312" t="s">
        <v>4523</v>
      </c>
      <c r="I24503" s="313" t="s">
        <v>6806</v>
      </c>
    </row>
    <row r="24504" spans="6:9" x14ac:dyDescent="0.2">
      <c r="F24504" s="310" t="s">
        <v>29544</v>
      </c>
      <c r="G24504" s="311">
        <v>57473</v>
      </c>
      <c r="H24504" s="312" t="s">
        <v>4523</v>
      </c>
      <c r="I24504" s="313" t="s">
        <v>6806</v>
      </c>
    </row>
    <row r="24505" spans="6:9" x14ac:dyDescent="0.2">
      <c r="F24505" s="310" t="s">
        <v>29545</v>
      </c>
      <c r="G24505" s="311">
        <v>57474</v>
      </c>
      <c r="H24505" s="312" t="s">
        <v>4523</v>
      </c>
      <c r="I24505" s="313" t="s">
        <v>6806</v>
      </c>
    </row>
    <row r="24506" spans="6:9" x14ac:dyDescent="0.2">
      <c r="F24506" s="310" t="s">
        <v>29546</v>
      </c>
      <c r="G24506" s="311">
        <v>57475</v>
      </c>
      <c r="H24506" s="312" t="s">
        <v>4523</v>
      </c>
      <c r="I24506" s="313" t="s">
        <v>6806</v>
      </c>
    </row>
    <row r="24507" spans="6:9" x14ac:dyDescent="0.2">
      <c r="F24507" s="310" t="s">
        <v>29547</v>
      </c>
      <c r="G24507" s="311">
        <v>57476</v>
      </c>
      <c r="H24507" s="312" t="s">
        <v>4523</v>
      </c>
      <c r="I24507" s="313" t="s">
        <v>6806</v>
      </c>
    </row>
    <row r="24508" spans="6:9" x14ac:dyDescent="0.2">
      <c r="F24508" s="310" t="s">
        <v>29548</v>
      </c>
      <c r="G24508" s="311">
        <v>57477</v>
      </c>
      <c r="H24508" s="312" t="s">
        <v>4523</v>
      </c>
      <c r="I24508" s="313" t="s">
        <v>6806</v>
      </c>
    </row>
    <row r="24509" spans="6:9" x14ac:dyDescent="0.2">
      <c r="F24509" s="310" t="s">
        <v>29549</v>
      </c>
      <c r="G24509" s="311">
        <v>57479</v>
      </c>
      <c r="H24509" s="312" t="s">
        <v>4523</v>
      </c>
      <c r="I24509" s="313" t="s">
        <v>6806</v>
      </c>
    </row>
    <row r="24510" spans="6:9" x14ac:dyDescent="0.2">
      <c r="F24510" s="310" t="s">
        <v>29550</v>
      </c>
      <c r="G24510" s="311">
        <v>57481</v>
      </c>
      <c r="H24510" s="312" t="s">
        <v>4523</v>
      </c>
      <c r="I24510" s="313" t="s">
        <v>6806</v>
      </c>
    </row>
    <row r="24511" spans="6:9" x14ac:dyDescent="0.2">
      <c r="F24511" s="310" t="s">
        <v>29551</v>
      </c>
      <c r="G24511" s="311">
        <v>57501</v>
      </c>
      <c r="H24511" s="312" t="s">
        <v>4523</v>
      </c>
      <c r="I24511" s="313" t="s">
        <v>6806</v>
      </c>
    </row>
    <row r="24512" spans="6:9" x14ac:dyDescent="0.2">
      <c r="F24512" s="310" t="s">
        <v>29552</v>
      </c>
      <c r="G24512" s="311">
        <v>57520</v>
      </c>
      <c r="H24512" s="312" t="s">
        <v>4523</v>
      </c>
      <c r="I24512" s="313" t="s">
        <v>6806</v>
      </c>
    </row>
    <row r="24513" spans="6:9" x14ac:dyDescent="0.2">
      <c r="F24513" s="310" t="s">
        <v>29553</v>
      </c>
      <c r="G24513" s="311">
        <v>57521</v>
      </c>
      <c r="H24513" s="312" t="s">
        <v>4523</v>
      </c>
      <c r="I24513" s="313" t="s">
        <v>6806</v>
      </c>
    </row>
    <row r="24514" spans="6:9" x14ac:dyDescent="0.2">
      <c r="F24514" s="310" t="s">
        <v>29554</v>
      </c>
      <c r="G24514" s="311">
        <v>57522</v>
      </c>
      <c r="H24514" s="312" t="s">
        <v>4523</v>
      </c>
      <c r="I24514" s="313" t="s">
        <v>6806</v>
      </c>
    </row>
    <row r="24515" spans="6:9" x14ac:dyDescent="0.2">
      <c r="F24515" s="310" t="s">
        <v>29555</v>
      </c>
      <c r="G24515" s="311">
        <v>57523</v>
      </c>
      <c r="H24515" s="312" t="s">
        <v>4523</v>
      </c>
      <c r="I24515" s="313" t="s">
        <v>6806</v>
      </c>
    </row>
    <row r="24516" spans="6:9" x14ac:dyDescent="0.2">
      <c r="F24516" s="310" t="s">
        <v>29556</v>
      </c>
      <c r="G24516" s="311">
        <v>57528</v>
      </c>
      <c r="H24516" s="312" t="s">
        <v>4523</v>
      </c>
      <c r="I24516" s="313" t="s">
        <v>6806</v>
      </c>
    </row>
    <row r="24517" spans="6:9" x14ac:dyDescent="0.2">
      <c r="F24517" s="310" t="s">
        <v>29557</v>
      </c>
      <c r="G24517" s="311">
        <v>57529</v>
      </c>
      <c r="H24517" s="312" t="s">
        <v>4523</v>
      </c>
      <c r="I24517" s="313" t="s">
        <v>6806</v>
      </c>
    </row>
    <row r="24518" spans="6:9" x14ac:dyDescent="0.2">
      <c r="F24518" s="310" t="s">
        <v>29558</v>
      </c>
      <c r="G24518" s="311">
        <v>57531</v>
      </c>
      <c r="H24518" s="312" t="s">
        <v>4523</v>
      </c>
      <c r="I24518" s="313" t="s">
        <v>6806</v>
      </c>
    </row>
    <row r="24519" spans="6:9" x14ac:dyDescent="0.2">
      <c r="F24519" s="310" t="s">
        <v>29559</v>
      </c>
      <c r="G24519" s="311">
        <v>57532</v>
      </c>
      <c r="H24519" s="312" t="s">
        <v>4523</v>
      </c>
      <c r="I24519" s="313" t="s">
        <v>6806</v>
      </c>
    </row>
    <row r="24520" spans="6:9" x14ac:dyDescent="0.2">
      <c r="F24520" s="310" t="s">
        <v>29560</v>
      </c>
      <c r="G24520" s="311">
        <v>57533</v>
      </c>
      <c r="H24520" s="312" t="s">
        <v>4523</v>
      </c>
      <c r="I24520" s="313" t="s">
        <v>6806</v>
      </c>
    </row>
    <row r="24521" spans="6:9" x14ac:dyDescent="0.2">
      <c r="F24521" s="310" t="s">
        <v>29561</v>
      </c>
      <c r="G24521" s="311">
        <v>57534</v>
      </c>
      <c r="H24521" s="312" t="s">
        <v>4523</v>
      </c>
      <c r="I24521" s="313" t="s">
        <v>6806</v>
      </c>
    </row>
    <row r="24522" spans="6:9" x14ac:dyDescent="0.2">
      <c r="F24522" s="310" t="s">
        <v>29562</v>
      </c>
      <c r="G24522" s="311">
        <v>57536</v>
      </c>
      <c r="H24522" s="312" t="s">
        <v>4523</v>
      </c>
      <c r="I24522" s="313" t="s">
        <v>6806</v>
      </c>
    </row>
    <row r="24523" spans="6:9" x14ac:dyDescent="0.2">
      <c r="F24523" s="310" t="s">
        <v>29563</v>
      </c>
      <c r="G24523" s="311">
        <v>57537</v>
      </c>
      <c r="H24523" s="312" t="s">
        <v>4523</v>
      </c>
      <c r="I24523" s="313" t="s">
        <v>6806</v>
      </c>
    </row>
    <row r="24524" spans="6:9" x14ac:dyDescent="0.2">
      <c r="F24524" s="310" t="s">
        <v>29564</v>
      </c>
      <c r="G24524" s="311">
        <v>57538</v>
      </c>
      <c r="H24524" s="312" t="s">
        <v>4523</v>
      </c>
      <c r="I24524" s="313" t="s">
        <v>6806</v>
      </c>
    </row>
    <row r="24525" spans="6:9" x14ac:dyDescent="0.2">
      <c r="F24525" s="310" t="s">
        <v>29565</v>
      </c>
      <c r="G24525" s="311">
        <v>57540</v>
      </c>
      <c r="H24525" s="312" t="s">
        <v>4523</v>
      </c>
      <c r="I24525" s="313" t="s">
        <v>6806</v>
      </c>
    </row>
    <row r="24526" spans="6:9" x14ac:dyDescent="0.2">
      <c r="F24526" s="310" t="s">
        <v>29566</v>
      </c>
      <c r="G24526" s="311">
        <v>57541</v>
      </c>
      <c r="H24526" s="312" t="s">
        <v>4523</v>
      </c>
      <c r="I24526" s="313" t="s">
        <v>6806</v>
      </c>
    </row>
    <row r="24527" spans="6:9" x14ac:dyDescent="0.2">
      <c r="F24527" s="310" t="s">
        <v>29567</v>
      </c>
      <c r="G24527" s="311">
        <v>57543</v>
      </c>
      <c r="H24527" s="312" t="s">
        <v>4523</v>
      </c>
      <c r="I24527" s="313" t="s">
        <v>6806</v>
      </c>
    </row>
    <row r="24528" spans="6:9" x14ac:dyDescent="0.2">
      <c r="F24528" s="310" t="s">
        <v>29568</v>
      </c>
      <c r="G24528" s="311">
        <v>57544</v>
      </c>
      <c r="H24528" s="312" t="s">
        <v>4523</v>
      </c>
      <c r="I24528" s="313" t="s">
        <v>6806</v>
      </c>
    </row>
    <row r="24529" spans="6:9" x14ac:dyDescent="0.2">
      <c r="F24529" s="310" t="s">
        <v>29569</v>
      </c>
      <c r="G24529" s="311">
        <v>57547</v>
      </c>
      <c r="H24529" s="312" t="s">
        <v>4523</v>
      </c>
      <c r="I24529" s="313" t="s">
        <v>6806</v>
      </c>
    </row>
    <row r="24530" spans="6:9" x14ac:dyDescent="0.2">
      <c r="F24530" s="310" t="s">
        <v>29570</v>
      </c>
      <c r="G24530" s="311">
        <v>57548</v>
      </c>
      <c r="H24530" s="312" t="s">
        <v>4523</v>
      </c>
      <c r="I24530" s="313" t="s">
        <v>6806</v>
      </c>
    </row>
    <row r="24531" spans="6:9" x14ac:dyDescent="0.2">
      <c r="F24531" s="310" t="s">
        <v>29571</v>
      </c>
      <c r="G24531" s="311">
        <v>57551</v>
      </c>
      <c r="H24531" s="312" t="s">
        <v>4523</v>
      </c>
      <c r="I24531" s="313" t="s">
        <v>6806</v>
      </c>
    </row>
    <row r="24532" spans="6:9" x14ac:dyDescent="0.2">
      <c r="F24532" s="310" t="s">
        <v>29572</v>
      </c>
      <c r="G24532" s="311">
        <v>57552</v>
      </c>
      <c r="H24532" s="312" t="s">
        <v>4523</v>
      </c>
      <c r="I24532" s="313" t="s">
        <v>6806</v>
      </c>
    </row>
    <row r="24533" spans="6:9" x14ac:dyDescent="0.2">
      <c r="F24533" s="310" t="s">
        <v>29573</v>
      </c>
      <c r="G24533" s="311">
        <v>57553</v>
      </c>
      <c r="H24533" s="312" t="s">
        <v>4523</v>
      </c>
      <c r="I24533" s="313" t="s">
        <v>6806</v>
      </c>
    </row>
    <row r="24534" spans="6:9" x14ac:dyDescent="0.2">
      <c r="F24534" s="310" t="s">
        <v>29574</v>
      </c>
      <c r="G24534" s="311">
        <v>57555</v>
      </c>
      <c r="H24534" s="312" t="s">
        <v>4523</v>
      </c>
      <c r="I24534" s="313" t="s">
        <v>6806</v>
      </c>
    </row>
    <row r="24535" spans="6:9" x14ac:dyDescent="0.2">
      <c r="F24535" s="310" t="s">
        <v>29575</v>
      </c>
      <c r="G24535" s="311">
        <v>57559</v>
      </c>
      <c r="H24535" s="312" t="s">
        <v>4523</v>
      </c>
      <c r="I24535" s="313" t="s">
        <v>6806</v>
      </c>
    </row>
    <row r="24536" spans="6:9" x14ac:dyDescent="0.2">
      <c r="F24536" s="310" t="s">
        <v>29576</v>
      </c>
      <c r="G24536" s="311">
        <v>57560</v>
      </c>
      <c r="H24536" s="312" t="s">
        <v>4523</v>
      </c>
      <c r="I24536" s="313" t="s">
        <v>6806</v>
      </c>
    </row>
    <row r="24537" spans="6:9" x14ac:dyDescent="0.2">
      <c r="F24537" s="310" t="s">
        <v>29577</v>
      </c>
      <c r="G24537" s="311">
        <v>57562</v>
      </c>
      <c r="H24537" s="312" t="s">
        <v>4523</v>
      </c>
      <c r="I24537" s="313" t="s">
        <v>6806</v>
      </c>
    </row>
    <row r="24538" spans="6:9" x14ac:dyDescent="0.2">
      <c r="F24538" s="310" t="s">
        <v>29578</v>
      </c>
      <c r="G24538" s="311">
        <v>57563</v>
      </c>
      <c r="H24538" s="312" t="s">
        <v>4523</v>
      </c>
      <c r="I24538" s="313" t="s">
        <v>6806</v>
      </c>
    </row>
    <row r="24539" spans="6:9" x14ac:dyDescent="0.2">
      <c r="F24539" s="310" t="s">
        <v>29579</v>
      </c>
      <c r="G24539" s="311">
        <v>57564</v>
      </c>
      <c r="H24539" s="312" t="s">
        <v>4523</v>
      </c>
      <c r="I24539" s="313" t="s">
        <v>6806</v>
      </c>
    </row>
    <row r="24540" spans="6:9" x14ac:dyDescent="0.2">
      <c r="F24540" s="310" t="s">
        <v>29580</v>
      </c>
      <c r="G24540" s="311">
        <v>57566</v>
      </c>
      <c r="H24540" s="312" t="s">
        <v>4523</v>
      </c>
      <c r="I24540" s="313" t="s">
        <v>6806</v>
      </c>
    </row>
    <row r="24541" spans="6:9" x14ac:dyDescent="0.2">
      <c r="F24541" s="310" t="s">
        <v>29581</v>
      </c>
      <c r="G24541" s="311">
        <v>57567</v>
      </c>
      <c r="H24541" s="312" t="s">
        <v>4523</v>
      </c>
      <c r="I24541" s="313" t="s">
        <v>6806</v>
      </c>
    </row>
    <row r="24542" spans="6:9" x14ac:dyDescent="0.2">
      <c r="F24542" s="310" t="s">
        <v>29582</v>
      </c>
      <c r="G24542" s="311">
        <v>57568</v>
      </c>
      <c r="H24542" s="312" t="s">
        <v>4523</v>
      </c>
      <c r="I24542" s="313" t="s">
        <v>6806</v>
      </c>
    </row>
    <row r="24543" spans="6:9" x14ac:dyDescent="0.2">
      <c r="F24543" s="310" t="s">
        <v>29583</v>
      </c>
      <c r="G24543" s="311">
        <v>57569</v>
      </c>
      <c r="H24543" s="312" t="s">
        <v>4523</v>
      </c>
      <c r="I24543" s="313" t="s">
        <v>6806</v>
      </c>
    </row>
    <row r="24544" spans="6:9" x14ac:dyDescent="0.2">
      <c r="F24544" s="310" t="s">
        <v>29584</v>
      </c>
      <c r="G24544" s="311">
        <v>57570</v>
      </c>
      <c r="H24544" s="312" t="s">
        <v>4523</v>
      </c>
      <c r="I24544" s="313" t="s">
        <v>6806</v>
      </c>
    </row>
    <row r="24545" spans="6:9" x14ac:dyDescent="0.2">
      <c r="F24545" s="310" t="s">
        <v>29585</v>
      </c>
      <c r="G24545" s="311">
        <v>57571</v>
      </c>
      <c r="H24545" s="312" t="s">
        <v>4523</v>
      </c>
      <c r="I24545" s="313" t="s">
        <v>6806</v>
      </c>
    </row>
    <row r="24546" spans="6:9" x14ac:dyDescent="0.2">
      <c r="F24546" s="310" t="s">
        <v>29586</v>
      </c>
      <c r="G24546" s="311">
        <v>57572</v>
      </c>
      <c r="H24546" s="312" t="s">
        <v>4523</v>
      </c>
      <c r="I24546" s="313" t="s">
        <v>6806</v>
      </c>
    </row>
    <row r="24547" spans="6:9" x14ac:dyDescent="0.2">
      <c r="F24547" s="310" t="s">
        <v>29587</v>
      </c>
      <c r="G24547" s="311">
        <v>57574</v>
      </c>
      <c r="H24547" s="312" t="s">
        <v>4523</v>
      </c>
      <c r="I24547" s="313" t="s">
        <v>6806</v>
      </c>
    </row>
    <row r="24548" spans="6:9" x14ac:dyDescent="0.2">
      <c r="F24548" s="310" t="s">
        <v>29588</v>
      </c>
      <c r="G24548" s="311">
        <v>57576</v>
      </c>
      <c r="H24548" s="312" t="s">
        <v>4523</v>
      </c>
      <c r="I24548" s="313" t="s">
        <v>6806</v>
      </c>
    </row>
    <row r="24549" spans="6:9" x14ac:dyDescent="0.2">
      <c r="F24549" s="310" t="s">
        <v>29589</v>
      </c>
      <c r="G24549" s="311">
        <v>57577</v>
      </c>
      <c r="H24549" s="312" t="s">
        <v>4523</v>
      </c>
      <c r="I24549" s="313" t="s">
        <v>6806</v>
      </c>
    </row>
    <row r="24550" spans="6:9" x14ac:dyDescent="0.2">
      <c r="F24550" s="310" t="s">
        <v>29590</v>
      </c>
      <c r="G24550" s="311">
        <v>57579</v>
      </c>
      <c r="H24550" s="312" t="s">
        <v>4523</v>
      </c>
      <c r="I24550" s="313" t="s">
        <v>6806</v>
      </c>
    </row>
    <row r="24551" spans="6:9" x14ac:dyDescent="0.2">
      <c r="F24551" s="310" t="s">
        <v>29591</v>
      </c>
      <c r="G24551" s="311">
        <v>57580</v>
      </c>
      <c r="H24551" s="312" t="s">
        <v>4523</v>
      </c>
      <c r="I24551" s="313" t="s">
        <v>6806</v>
      </c>
    </row>
    <row r="24552" spans="6:9" x14ac:dyDescent="0.2">
      <c r="F24552" s="310" t="s">
        <v>29592</v>
      </c>
      <c r="G24552" s="311">
        <v>57584</v>
      </c>
      <c r="H24552" s="312" t="s">
        <v>4523</v>
      </c>
      <c r="I24552" s="313" t="s">
        <v>6806</v>
      </c>
    </row>
    <row r="24553" spans="6:9" x14ac:dyDescent="0.2">
      <c r="F24553" s="310" t="s">
        <v>29593</v>
      </c>
      <c r="G24553" s="311">
        <v>57585</v>
      </c>
      <c r="H24553" s="312" t="s">
        <v>4523</v>
      </c>
      <c r="I24553" s="313" t="s">
        <v>6806</v>
      </c>
    </row>
    <row r="24554" spans="6:9" x14ac:dyDescent="0.2">
      <c r="F24554" s="310" t="s">
        <v>29594</v>
      </c>
      <c r="G24554" s="311">
        <v>57601</v>
      </c>
      <c r="H24554" s="312" t="s">
        <v>4523</v>
      </c>
      <c r="I24554" s="313" t="s">
        <v>6806</v>
      </c>
    </row>
    <row r="24555" spans="6:9" x14ac:dyDescent="0.2">
      <c r="F24555" s="310" t="s">
        <v>29595</v>
      </c>
      <c r="G24555" s="311">
        <v>57620</v>
      </c>
      <c r="H24555" s="312" t="s">
        <v>4523</v>
      </c>
      <c r="I24555" s="313" t="s">
        <v>6806</v>
      </c>
    </row>
    <row r="24556" spans="6:9" x14ac:dyDescent="0.2">
      <c r="F24556" s="310" t="s">
        <v>29596</v>
      </c>
      <c r="G24556" s="311">
        <v>57621</v>
      </c>
      <c r="H24556" s="312" t="s">
        <v>4523</v>
      </c>
      <c r="I24556" s="313" t="s">
        <v>6806</v>
      </c>
    </row>
    <row r="24557" spans="6:9" x14ac:dyDescent="0.2">
      <c r="F24557" s="310" t="s">
        <v>29597</v>
      </c>
      <c r="G24557" s="311">
        <v>57622</v>
      </c>
      <c r="H24557" s="312" t="s">
        <v>4523</v>
      </c>
      <c r="I24557" s="313" t="s">
        <v>6806</v>
      </c>
    </row>
    <row r="24558" spans="6:9" x14ac:dyDescent="0.2">
      <c r="F24558" s="310" t="s">
        <v>29598</v>
      </c>
      <c r="G24558" s="311">
        <v>57623</v>
      </c>
      <c r="H24558" s="312" t="s">
        <v>4523</v>
      </c>
      <c r="I24558" s="313" t="s">
        <v>6806</v>
      </c>
    </row>
    <row r="24559" spans="6:9" x14ac:dyDescent="0.2">
      <c r="F24559" s="310" t="s">
        <v>29599</v>
      </c>
      <c r="G24559" s="311">
        <v>57625</v>
      </c>
      <c r="H24559" s="312" t="s">
        <v>4523</v>
      </c>
      <c r="I24559" s="313" t="s">
        <v>6806</v>
      </c>
    </row>
    <row r="24560" spans="6:9" x14ac:dyDescent="0.2">
      <c r="F24560" s="310" t="s">
        <v>29600</v>
      </c>
      <c r="G24560" s="311">
        <v>57626</v>
      </c>
      <c r="H24560" s="312" t="s">
        <v>4523</v>
      </c>
      <c r="I24560" s="313" t="s">
        <v>6806</v>
      </c>
    </row>
    <row r="24561" spans="6:9" x14ac:dyDescent="0.2">
      <c r="F24561" s="310" t="s">
        <v>29601</v>
      </c>
      <c r="G24561" s="311">
        <v>57630</v>
      </c>
      <c r="H24561" s="312" t="s">
        <v>4523</v>
      </c>
      <c r="I24561" s="313" t="s">
        <v>6806</v>
      </c>
    </row>
    <row r="24562" spans="6:9" x14ac:dyDescent="0.2">
      <c r="F24562" s="310" t="s">
        <v>29602</v>
      </c>
      <c r="G24562" s="311">
        <v>57631</v>
      </c>
      <c r="H24562" s="312" t="s">
        <v>4523</v>
      </c>
      <c r="I24562" s="313" t="s">
        <v>6806</v>
      </c>
    </row>
    <row r="24563" spans="6:9" x14ac:dyDescent="0.2">
      <c r="F24563" s="310" t="s">
        <v>29603</v>
      </c>
      <c r="G24563" s="311">
        <v>57632</v>
      </c>
      <c r="H24563" s="312" t="s">
        <v>4523</v>
      </c>
      <c r="I24563" s="313" t="s">
        <v>6806</v>
      </c>
    </row>
    <row r="24564" spans="6:9" x14ac:dyDescent="0.2">
      <c r="F24564" s="310" t="s">
        <v>29604</v>
      </c>
      <c r="G24564" s="311">
        <v>57633</v>
      </c>
      <c r="H24564" s="312" t="s">
        <v>4523</v>
      </c>
      <c r="I24564" s="313" t="s">
        <v>6806</v>
      </c>
    </row>
    <row r="24565" spans="6:9" x14ac:dyDescent="0.2">
      <c r="F24565" s="310" t="s">
        <v>29605</v>
      </c>
      <c r="G24565" s="311">
        <v>57634</v>
      </c>
      <c r="H24565" s="312" t="s">
        <v>4523</v>
      </c>
      <c r="I24565" s="313" t="s">
        <v>6806</v>
      </c>
    </row>
    <row r="24566" spans="6:9" x14ac:dyDescent="0.2">
      <c r="F24566" s="310" t="s">
        <v>29606</v>
      </c>
      <c r="G24566" s="311">
        <v>57636</v>
      </c>
      <c r="H24566" s="312" t="s">
        <v>4523</v>
      </c>
      <c r="I24566" s="313" t="s">
        <v>6806</v>
      </c>
    </row>
    <row r="24567" spans="6:9" x14ac:dyDescent="0.2">
      <c r="F24567" s="310" t="s">
        <v>29607</v>
      </c>
      <c r="G24567" s="311">
        <v>57638</v>
      </c>
      <c r="H24567" s="312" t="s">
        <v>4523</v>
      </c>
      <c r="I24567" s="313" t="s">
        <v>6806</v>
      </c>
    </row>
    <row r="24568" spans="6:9" x14ac:dyDescent="0.2">
      <c r="F24568" s="310" t="s">
        <v>29608</v>
      </c>
      <c r="G24568" s="311">
        <v>57639</v>
      </c>
      <c r="H24568" s="312" t="s">
        <v>4523</v>
      </c>
      <c r="I24568" s="313" t="s">
        <v>6806</v>
      </c>
    </row>
    <row r="24569" spans="6:9" x14ac:dyDescent="0.2">
      <c r="F24569" s="310" t="s">
        <v>29609</v>
      </c>
      <c r="G24569" s="311">
        <v>57640</v>
      </c>
      <c r="H24569" s="312" t="s">
        <v>4523</v>
      </c>
      <c r="I24569" s="313" t="s">
        <v>6806</v>
      </c>
    </row>
    <row r="24570" spans="6:9" x14ac:dyDescent="0.2">
      <c r="F24570" s="310" t="s">
        <v>29610</v>
      </c>
      <c r="G24570" s="311">
        <v>57641</v>
      </c>
      <c r="H24570" s="312" t="s">
        <v>4523</v>
      </c>
      <c r="I24570" s="313" t="s">
        <v>6806</v>
      </c>
    </row>
    <row r="24571" spans="6:9" x14ac:dyDescent="0.2">
      <c r="F24571" s="310" t="s">
        <v>29611</v>
      </c>
      <c r="G24571" s="311">
        <v>57642</v>
      </c>
      <c r="H24571" s="312" t="s">
        <v>4523</v>
      </c>
      <c r="I24571" s="313" t="s">
        <v>6806</v>
      </c>
    </row>
    <row r="24572" spans="6:9" x14ac:dyDescent="0.2">
      <c r="F24572" s="310" t="s">
        <v>29612</v>
      </c>
      <c r="G24572" s="311">
        <v>57644</v>
      </c>
      <c r="H24572" s="312" t="s">
        <v>4523</v>
      </c>
      <c r="I24572" s="313" t="s">
        <v>6806</v>
      </c>
    </row>
    <row r="24573" spans="6:9" x14ac:dyDescent="0.2">
      <c r="F24573" s="310" t="s">
        <v>29613</v>
      </c>
      <c r="G24573" s="311">
        <v>57645</v>
      </c>
      <c r="H24573" s="312" t="s">
        <v>4523</v>
      </c>
      <c r="I24573" s="313" t="s">
        <v>6806</v>
      </c>
    </row>
    <row r="24574" spans="6:9" x14ac:dyDescent="0.2">
      <c r="F24574" s="310" t="s">
        <v>29614</v>
      </c>
      <c r="G24574" s="311">
        <v>57646</v>
      </c>
      <c r="H24574" s="312" t="s">
        <v>4523</v>
      </c>
      <c r="I24574" s="313" t="s">
        <v>6806</v>
      </c>
    </row>
    <row r="24575" spans="6:9" x14ac:dyDescent="0.2">
      <c r="F24575" s="310" t="s">
        <v>29615</v>
      </c>
      <c r="G24575" s="311">
        <v>57648</v>
      </c>
      <c r="H24575" s="312" t="s">
        <v>4523</v>
      </c>
      <c r="I24575" s="313" t="s">
        <v>6806</v>
      </c>
    </row>
    <row r="24576" spans="6:9" x14ac:dyDescent="0.2">
      <c r="F24576" s="310" t="s">
        <v>29616</v>
      </c>
      <c r="G24576" s="311">
        <v>57649</v>
      </c>
      <c r="H24576" s="312" t="s">
        <v>4523</v>
      </c>
      <c r="I24576" s="313" t="s">
        <v>6806</v>
      </c>
    </row>
    <row r="24577" spans="6:9" x14ac:dyDescent="0.2">
      <c r="F24577" s="310" t="s">
        <v>29617</v>
      </c>
      <c r="G24577" s="311">
        <v>57650</v>
      </c>
      <c r="H24577" s="312" t="s">
        <v>4523</v>
      </c>
      <c r="I24577" s="313" t="s">
        <v>6806</v>
      </c>
    </row>
    <row r="24578" spans="6:9" x14ac:dyDescent="0.2">
      <c r="F24578" s="310" t="s">
        <v>29618</v>
      </c>
      <c r="G24578" s="311">
        <v>57651</v>
      </c>
      <c r="H24578" s="312" t="s">
        <v>4523</v>
      </c>
      <c r="I24578" s="313" t="s">
        <v>6806</v>
      </c>
    </row>
    <row r="24579" spans="6:9" x14ac:dyDescent="0.2">
      <c r="F24579" s="310" t="s">
        <v>29619</v>
      </c>
      <c r="G24579" s="311">
        <v>57652</v>
      </c>
      <c r="H24579" s="312" t="s">
        <v>4523</v>
      </c>
      <c r="I24579" s="313" t="s">
        <v>6806</v>
      </c>
    </row>
    <row r="24580" spans="6:9" x14ac:dyDescent="0.2">
      <c r="F24580" s="310" t="s">
        <v>29620</v>
      </c>
      <c r="G24580" s="311">
        <v>57656</v>
      </c>
      <c r="H24580" s="312" t="s">
        <v>4523</v>
      </c>
      <c r="I24580" s="313" t="s">
        <v>6806</v>
      </c>
    </row>
    <row r="24581" spans="6:9" x14ac:dyDescent="0.2">
      <c r="F24581" s="310" t="s">
        <v>29621</v>
      </c>
      <c r="G24581" s="311">
        <v>57657</v>
      </c>
      <c r="H24581" s="312" t="s">
        <v>4523</v>
      </c>
      <c r="I24581" s="313" t="s">
        <v>6806</v>
      </c>
    </row>
    <row r="24582" spans="6:9" x14ac:dyDescent="0.2">
      <c r="F24582" s="310" t="s">
        <v>29622</v>
      </c>
      <c r="G24582" s="311">
        <v>57658</v>
      </c>
      <c r="H24582" s="312" t="s">
        <v>4523</v>
      </c>
      <c r="I24582" s="313" t="s">
        <v>6806</v>
      </c>
    </row>
    <row r="24583" spans="6:9" x14ac:dyDescent="0.2">
      <c r="F24583" s="310" t="s">
        <v>29623</v>
      </c>
      <c r="G24583" s="311">
        <v>57659</v>
      </c>
      <c r="H24583" s="312" t="s">
        <v>4523</v>
      </c>
      <c r="I24583" s="313" t="s">
        <v>6806</v>
      </c>
    </row>
    <row r="24584" spans="6:9" x14ac:dyDescent="0.2">
      <c r="F24584" s="310" t="s">
        <v>29624</v>
      </c>
      <c r="G24584" s="311">
        <v>57660</v>
      </c>
      <c r="H24584" s="312" t="s">
        <v>4523</v>
      </c>
      <c r="I24584" s="313" t="s">
        <v>6806</v>
      </c>
    </row>
    <row r="24585" spans="6:9" x14ac:dyDescent="0.2">
      <c r="F24585" s="310" t="s">
        <v>29625</v>
      </c>
      <c r="G24585" s="311">
        <v>57661</v>
      </c>
      <c r="H24585" s="312" t="s">
        <v>4523</v>
      </c>
      <c r="I24585" s="313" t="s">
        <v>6806</v>
      </c>
    </row>
    <row r="24586" spans="6:9" x14ac:dyDescent="0.2">
      <c r="F24586" s="310" t="s">
        <v>29626</v>
      </c>
      <c r="G24586" s="311">
        <v>57701</v>
      </c>
      <c r="H24586" s="312" t="s">
        <v>4523</v>
      </c>
      <c r="I24586" s="313" t="s">
        <v>6827</v>
      </c>
    </row>
    <row r="24587" spans="6:9" x14ac:dyDescent="0.2">
      <c r="F24587" s="310" t="s">
        <v>29627</v>
      </c>
      <c r="G24587" s="311">
        <v>57702</v>
      </c>
      <c r="H24587" s="312" t="s">
        <v>4523</v>
      </c>
      <c r="I24587" s="313" t="s">
        <v>6827</v>
      </c>
    </row>
    <row r="24588" spans="6:9" x14ac:dyDescent="0.2">
      <c r="F24588" s="310" t="s">
        <v>29628</v>
      </c>
      <c r="G24588" s="311">
        <v>57703</v>
      </c>
      <c r="H24588" s="312" t="s">
        <v>4523</v>
      </c>
      <c r="I24588" s="313" t="s">
        <v>6806</v>
      </c>
    </row>
    <row r="24589" spans="6:9" x14ac:dyDescent="0.2">
      <c r="F24589" s="310" t="s">
        <v>29629</v>
      </c>
      <c r="G24589" s="311">
        <v>57706</v>
      </c>
      <c r="H24589" s="312" t="s">
        <v>4523</v>
      </c>
      <c r="I24589" s="313" t="s">
        <v>6827</v>
      </c>
    </row>
    <row r="24590" spans="6:9" x14ac:dyDescent="0.2">
      <c r="F24590" s="310" t="s">
        <v>29630</v>
      </c>
      <c r="G24590" s="311">
        <v>57709</v>
      </c>
      <c r="H24590" s="312" t="s">
        <v>4523</v>
      </c>
      <c r="I24590" s="313" t="s">
        <v>6827</v>
      </c>
    </row>
    <row r="24591" spans="6:9" x14ac:dyDescent="0.2">
      <c r="F24591" s="310" t="s">
        <v>29631</v>
      </c>
      <c r="G24591" s="311">
        <v>57714</v>
      </c>
      <c r="H24591" s="312" t="s">
        <v>4523</v>
      </c>
      <c r="I24591" s="313" t="s">
        <v>6806</v>
      </c>
    </row>
    <row r="24592" spans="6:9" x14ac:dyDescent="0.2">
      <c r="F24592" s="310" t="s">
        <v>29632</v>
      </c>
      <c r="G24592" s="311">
        <v>57716</v>
      </c>
      <c r="H24592" s="312" t="s">
        <v>4523</v>
      </c>
      <c r="I24592" s="313" t="s">
        <v>6806</v>
      </c>
    </row>
    <row r="24593" spans="6:9" x14ac:dyDescent="0.2">
      <c r="F24593" s="310" t="s">
        <v>29633</v>
      </c>
      <c r="G24593" s="311">
        <v>57717</v>
      </c>
      <c r="H24593" s="312" t="s">
        <v>4523</v>
      </c>
      <c r="I24593" s="313" t="s">
        <v>6806</v>
      </c>
    </row>
    <row r="24594" spans="6:9" x14ac:dyDescent="0.2">
      <c r="F24594" s="310" t="s">
        <v>29634</v>
      </c>
      <c r="G24594" s="311">
        <v>57718</v>
      </c>
      <c r="H24594" s="312" t="s">
        <v>4523</v>
      </c>
      <c r="I24594" s="313" t="s">
        <v>6827</v>
      </c>
    </row>
    <row r="24595" spans="6:9" x14ac:dyDescent="0.2">
      <c r="F24595" s="310" t="s">
        <v>29635</v>
      </c>
      <c r="G24595" s="311">
        <v>57719</v>
      </c>
      <c r="H24595" s="312" t="s">
        <v>4523</v>
      </c>
      <c r="I24595" s="313" t="s">
        <v>6806</v>
      </c>
    </row>
    <row r="24596" spans="6:9" x14ac:dyDescent="0.2">
      <c r="F24596" s="310" t="s">
        <v>29636</v>
      </c>
      <c r="G24596" s="311">
        <v>57720</v>
      </c>
      <c r="H24596" s="312" t="s">
        <v>4523</v>
      </c>
      <c r="I24596" s="313" t="s">
        <v>6806</v>
      </c>
    </row>
    <row r="24597" spans="6:9" x14ac:dyDescent="0.2">
      <c r="F24597" s="310" t="s">
        <v>29637</v>
      </c>
      <c r="G24597" s="311">
        <v>57722</v>
      </c>
      <c r="H24597" s="312" t="s">
        <v>4523</v>
      </c>
      <c r="I24597" s="313" t="s">
        <v>6827</v>
      </c>
    </row>
    <row r="24598" spans="6:9" x14ac:dyDescent="0.2">
      <c r="F24598" s="310" t="s">
        <v>29638</v>
      </c>
      <c r="G24598" s="311">
        <v>57724</v>
      </c>
      <c r="H24598" s="312" t="s">
        <v>4523</v>
      </c>
      <c r="I24598" s="313" t="s">
        <v>6812</v>
      </c>
    </row>
    <row r="24599" spans="6:9" x14ac:dyDescent="0.2">
      <c r="F24599" s="310" t="s">
        <v>29639</v>
      </c>
      <c r="G24599" s="311">
        <v>57725</v>
      </c>
      <c r="H24599" s="312" t="s">
        <v>4523</v>
      </c>
      <c r="I24599" s="313" t="s">
        <v>6806</v>
      </c>
    </row>
    <row r="24600" spans="6:9" x14ac:dyDescent="0.2">
      <c r="F24600" s="310" t="s">
        <v>29640</v>
      </c>
      <c r="G24600" s="311">
        <v>57730</v>
      </c>
      <c r="H24600" s="312" t="s">
        <v>4523</v>
      </c>
      <c r="I24600" s="313" t="s">
        <v>6827</v>
      </c>
    </row>
    <row r="24601" spans="6:9" x14ac:dyDescent="0.2">
      <c r="F24601" s="310" t="s">
        <v>29641</v>
      </c>
      <c r="G24601" s="311">
        <v>57732</v>
      </c>
      <c r="H24601" s="312" t="s">
        <v>4523</v>
      </c>
      <c r="I24601" s="313" t="s">
        <v>6806</v>
      </c>
    </row>
    <row r="24602" spans="6:9" x14ac:dyDescent="0.2">
      <c r="F24602" s="310" t="s">
        <v>29642</v>
      </c>
      <c r="G24602" s="311">
        <v>57735</v>
      </c>
      <c r="H24602" s="312" t="s">
        <v>4523</v>
      </c>
      <c r="I24602" s="313" t="s">
        <v>6827</v>
      </c>
    </row>
    <row r="24603" spans="6:9" x14ac:dyDescent="0.2">
      <c r="F24603" s="310" t="s">
        <v>29643</v>
      </c>
      <c r="G24603" s="311">
        <v>57737</v>
      </c>
      <c r="H24603" s="312" t="s">
        <v>4523</v>
      </c>
      <c r="I24603" s="313" t="s">
        <v>6806</v>
      </c>
    </row>
    <row r="24604" spans="6:9" x14ac:dyDescent="0.2">
      <c r="F24604" s="310" t="s">
        <v>29644</v>
      </c>
      <c r="G24604" s="311">
        <v>57738</v>
      </c>
      <c r="H24604" s="312" t="s">
        <v>4523</v>
      </c>
      <c r="I24604" s="313" t="s">
        <v>6827</v>
      </c>
    </row>
    <row r="24605" spans="6:9" x14ac:dyDescent="0.2">
      <c r="F24605" s="310" t="s">
        <v>29645</v>
      </c>
      <c r="G24605" s="311">
        <v>57741</v>
      </c>
      <c r="H24605" s="312" t="s">
        <v>4523</v>
      </c>
      <c r="I24605" s="313" t="s">
        <v>6827</v>
      </c>
    </row>
    <row r="24606" spans="6:9" x14ac:dyDescent="0.2">
      <c r="F24606" s="310" t="s">
        <v>29646</v>
      </c>
      <c r="G24606" s="311">
        <v>57744</v>
      </c>
      <c r="H24606" s="312" t="s">
        <v>4523</v>
      </c>
      <c r="I24606" s="313" t="s">
        <v>6827</v>
      </c>
    </row>
    <row r="24607" spans="6:9" x14ac:dyDescent="0.2">
      <c r="F24607" s="310" t="s">
        <v>29647</v>
      </c>
      <c r="G24607" s="311">
        <v>57745</v>
      </c>
      <c r="H24607" s="312" t="s">
        <v>4523</v>
      </c>
      <c r="I24607" s="313" t="s">
        <v>6827</v>
      </c>
    </row>
    <row r="24608" spans="6:9" x14ac:dyDescent="0.2">
      <c r="F24608" s="310" t="s">
        <v>29648</v>
      </c>
      <c r="G24608" s="311">
        <v>57747</v>
      </c>
      <c r="H24608" s="312" t="s">
        <v>4523</v>
      </c>
      <c r="I24608" s="313" t="s">
        <v>6827</v>
      </c>
    </row>
    <row r="24609" spans="6:9" x14ac:dyDescent="0.2">
      <c r="F24609" s="310" t="s">
        <v>29649</v>
      </c>
      <c r="G24609" s="311">
        <v>57748</v>
      </c>
      <c r="H24609" s="312" t="s">
        <v>4523</v>
      </c>
      <c r="I24609" s="313" t="s">
        <v>6806</v>
      </c>
    </row>
    <row r="24610" spans="6:9" x14ac:dyDescent="0.2">
      <c r="F24610" s="310" t="s">
        <v>29650</v>
      </c>
      <c r="G24610" s="311">
        <v>57750</v>
      </c>
      <c r="H24610" s="312" t="s">
        <v>4523</v>
      </c>
      <c r="I24610" s="313" t="s">
        <v>6806</v>
      </c>
    </row>
    <row r="24611" spans="6:9" x14ac:dyDescent="0.2">
      <c r="F24611" s="310" t="s">
        <v>29651</v>
      </c>
      <c r="G24611" s="311">
        <v>57751</v>
      </c>
      <c r="H24611" s="312" t="s">
        <v>4523</v>
      </c>
      <c r="I24611" s="313" t="s">
        <v>6827</v>
      </c>
    </row>
    <row r="24612" spans="6:9" x14ac:dyDescent="0.2">
      <c r="F24612" s="310" t="s">
        <v>29652</v>
      </c>
      <c r="G24612" s="311">
        <v>57752</v>
      </c>
      <c r="H24612" s="312" t="s">
        <v>4523</v>
      </c>
      <c r="I24612" s="313" t="s">
        <v>6806</v>
      </c>
    </row>
    <row r="24613" spans="6:9" x14ac:dyDescent="0.2">
      <c r="F24613" s="310" t="s">
        <v>29653</v>
      </c>
      <c r="G24613" s="311">
        <v>57754</v>
      </c>
      <c r="H24613" s="312" t="s">
        <v>4523</v>
      </c>
      <c r="I24613" s="313" t="s">
        <v>6827</v>
      </c>
    </row>
    <row r="24614" spans="6:9" x14ac:dyDescent="0.2">
      <c r="F24614" s="310" t="s">
        <v>29654</v>
      </c>
      <c r="G24614" s="311">
        <v>57755</v>
      </c>
      <c r="H24614" s="312" t="s">
        <v>4523</v>
      </c>
      <c r="I24614" s="313" t="s">
        <v>6806</v>
      </c>
    </row>
    <row r="24615" spans="6:9" x14ac:dyDescent="0.2">
      <c r="F24615" s="310" t="s">
        <v>29655</v>
      </c>
      <c r="G24615" s="311">
        <v>57756</v>
      </c>
      <c r="H24615" s="312" t="s">
        <v>4523</v>
      </c>
      <c r="I24615" s="313" t="s">
        <v>6806</v>
      </c>
    </row>
    <row r="24616" spans="6:9" x14ac:dyDescent="0.2">
      <c r="F24616" s="310" t="s">
        <v>29656</v>
      </c>
      <c r="G24616" s="311">
        <v>57758</v>
      </c>
      <c r="H24616" s="312" t="s">
        <v>4523</v>
      </c>
      <c r="I24616" s="313" t="s">
        <v>6806</v>
      </c>
    </row>
    <row r="24617" spans="6:9" x14ac:dyDescent="0.2">
      <c r="F24617" s="310" t="s">
        <v>29657</v>
      </c>
      <c r="G24617" s="311">
        <v>57759</v>
      </c>
      <c r="H24617" s="312" t="s">
        <v>4523</v>
      </c>
      <c r="I24617" s="313" t="s">
        <v>6827</v>
      </c>
    </row>
    <row r="24618" spans="6:9" x14ac:dyDescent="0.2">
      <c r="F24618" s="310" t="s">
        <v>29658</v>
      </c>
      <c r="G24618" s="311">
        <v>57760</v>
      </c>
      <c r="H24618" s="312" t="s">
        <v>4523</v>
      </c>
      <c r="I24618" s="313" t="s">
        <v>6806</v>
      </c>
    </row>
    <row r="24619" spans="6:9" x14ac:dyDescent="0.2">
      <c r="F24619" s="310" t="s">
        <v>29659</v>
      </c>
      <c r="G24619" s="311">
        <v>57761</v>
      </c>
      <c r="H24619" s="312" t="s">
        <v>4523</v>
      </c>
      <c r="I24619" s="313" t="s">
        <v>6806</v>
      </c>
    </row>
    <row r="24620" spans="6:9" x14ac:dyDescent="0.2">
      <c r="F24620" s="310" t="s">
        <v>29660</v>
      </c>
      <c r="G24620" s="311">
        <v>57762</v>
      </c>
      <c r="H24620" s="312" t="s">
        <v>4523</v>
      </c>
      <c r="I24620" s="313" t="s">
        <v>6827</v>
      </c>
    </row>
    <row r="24621" spans="6:9" x14ac:dyDescent="0.2">
      <c r="F24621" s="310" t="s">
        <v>29661</v>
      </c>
      <c r="G24621" s="311">
        <v>57763</v>
      </c>
      <c r="H24621" s="312" t="s">
        <v>4523</v>
      </c>
      <c r="I24621" s="313" t="s">
        <v>6827</v>
      </c>
    </row>
    <row r="24622" spans="6:9" x14ac:dyDescent="0.2">
      <c r="F24622" s="310" t="s">
        <v>29662</v>
      </c>
      <c r="G24622" s="311">
        <v>57764</v>
      </c>
      <c r="H24622" s="312" t="s">
        <v>4523</v>
      </c>
      <c r="I24622" s="313" t="s">
        <v>6806</v>
      </c>
    </row>
    <row r="24623" spans="6:9" x14ac:dyDescent="0.2">
      <c r="F24623" s="310" t="s">
        <v>29663</v>
      </c>
      <c r="G24623" s="311">
        <v>57766</v>
      </c>
      <c r="H24623" s="312" t="s">
        <v>4523</v>
      </c>
      <c r="I24623" s="313" t="s">
        <v>6827</v>
      </c>
    </row>
    <row r="24624" spans="6:9" x14ac:dyDescent="0.2">
      <c r="F24624" s="310" t="s">
        <v>29664</v>
      </c>
      <c r="G24624" s="311">
        <v>57767</v>
      </c>
      <c r="H24624" s="312" t="s">
        <v>4523</v>
      </c>
      <c r="I24624" s="313" t="s">
        <v>6806</v>
      </c>
    </row>
    <row r="24625" spans="6:9" x14ac:dyDescent="0.2">
      <c r="F24625" s="310" t="s">
        <v>29665</v>
      </c>
      <c r="G24625" s="311">
        <v>57769</v>
      </c>
      <c r="H24625" s="312" t="s">
        <v>4523</v>
      </c>
      <c r="I24625" s="313" t="s">
        <v>6806</v>
      </c>
    </row>
    <row r="24626" spans="6:9" x14ac:dyDescent="0.2">
      <c r="F24626" s="310" t="s">
        <v>29666</v>
      </c>
      <c r="G24626" s="311">
        <v>57770</v>
      </c>
      <c r="H24626" s="312" t="s">
        <v>4523</v>
      </c>
      <c r="I24626" s="313" t="s">
        <v>6806</v>
      </c>
    </row>
    <row r="24627" spans="6:9" x14ac:dyDescent="0.2">
      <c r="F24627" s="310" t="s">
        <v>29667</v>
      </c>
      <c r="G24627" s="311">
        <v>57772</v>
      </c>
      <c r="H24627" s="312" t="s">
        <v>4523</v>
      </c>
      <c r="I24627" s="313" t="s">
        <v>6806</v>
      </c>
    </row>
    <row r="24628" spans="6:9" x14ac:dyDescent="0.2">
      <c r="F24628" s="310" t="s">
        <v>29668</v>
      </c>
      <c r="G24628" s="311">
        <v>57773</v>
      </c>
      <c r="H24628" s="312" t="s">
        <v>4523</v>
      </c>
      <c r="I24628" s="313" t="s">
        <v>6827</v>
      </c>
    </row>
    <row r="24629" spans="6:9" x14ac:dyDescent="0.2">
      <c r="F24629" s="310" t="s">
        <v>29669</v>
      </c>
      <c r="G24629" s="311">
        <v>57775</v>
      </c>
      <c r="H24629" s="312" t="s">
        <v>4523</v>
      </c>
      <c r="I24629" s="313" t="s">
        <v>6806</v>
      </c>
    </row>
    <row r="24630" spans="6:9" x14ac:dyDescent="0.2">
      <c r="F24630" s="310" t="s">
        <v>29670</v>
      </c>
      <c r="G24630" s="311">
        <v>57776</v>
      </c>
      <c r="H24630" s="312" t="s">
        <v>4523</v>
      </c>
      <c r="I24630" s="313" t="s">
        <v>6806</v>
      </c>
    </row>
    <row r="24631" spans="6:9" x14ac:dyDescent="0.2">
      <c r="F24631" s="310" t="s">
        <v>29671</v>
      </c>
      <c r="G24631" s="311">
        <v>57779</v>
      </c>
      <c r="H24631" s="312" t="s">
        <v>4523</v>
      </c>
      <c r="I24631" s="313" t="s">
        <v>6827</v>
      </c>
    </row>
    <row r="24632" spans="6:9" x14ac:dyDescent="0.2">
      <c r="F24632" s="310" t="s">
        <v>29672</v>
      </c>
      <c r="G24632" s="311">
        <v>57780</v>
      </c>
      <c r="H24632" s="312" t="s">
        <v>4523</v>
      </c>
      <c r="I24632" s="313" t="s">
        <v>6806</v>
      </c>
    </row>
    <row r="24633" spans="6:9" x14ac:dyDescent="0.2">
      <c r="F24633" s="310" t="s">
        <v>29673</v>
      </c>
      <c r="G24633" s="311">
        <v>57782</v>
      </c>
      <c r="H24633" s="312" t="s">
        <v>4523</v>
      </c>
      <c r="I24633" s="313" t="s">
        <v>6827</v>
      </c>
    </row>
    <row r="24634" spans="6:9" x14ac:dyDescent="0.2">
      <c r="F24634" s="310" t="s">
        <v>29674</v>
      </c>
      <c r="G24634" s="311">
        <v>57783</v>
      </c>
      <c r="H24634" s="312" t="s">
        <v>4523</v>
      </c>
      <c r="I24634" s="313" t="s">
        <v>6806</v>
      </c>
    </row>
    <row r="24635" spans="6:9" x14ac:dyDescent="0.2">
      <c r="F24635" s="310" t="s">
        <v>29675</v>
      </c>
      <c r="G24635" s="311">
        <v>57785</v>
      </c>
      <c r="H24635" s="312" t="s">
        <v>4523</v>
      </c>
      <c r="I24635" s="313" t="s">
        <v>6806</v>
      </c>
    </row>
    <row r="24636" spans="6:9" x14ac:dyDescent="0.2">
      <c r="F24636" s="310" t="s">
        <v>29676</v>
      </c>
      <c r="G24636" s="311">
        <v>57787</v>
      </c>
      <c r="H24636" s="312" t="s">
        <v>4523</v>
      </c>
      <c r="I24636" s="313" t="s">
        <v>6806</v>
      </c>
    </row>
    <row r="24637" spans="6:9" x14ac:dyDescent="0.2">
      <c r="F24637" s="310" t="s">
        <v>29677</v>
      </c>
      <c r="G24637" s="311">
        <v>57788</v>
      </c>
      <c r="H24637" s="312" t="s">
        <v>4523</v>
      </c>
      <c r="I24637" s="313" t="s">
        <v>6806</v>
      </c>
    </row>
    <row r="24638" spans="6:9" x14ac:dyDescent="0.2">
      <c r="F24638" s="310" t="s">
        <v>29678</v>
      </c>
      <c r="G24638" s="311">
        <v>57790</v>
      </c>
      <c r="H24638" s="312" t="s">
        <v>4523</v>
      </c>
      <c r="I24638" s="313" t="s">
        <v>6806</v>
      </c>
    </row>
    <row r="24639" spans="6:9" x14ac:dyDescent="0.2">
      <c r="F24639" s="310" t="s">
        <v>29679</v>
      </c>
      <c r="G24639" s="311">
        <v>57791</v>
      </c>
      <c r="H24639" s="312" t="s">
        <v>4523</v>
      </c>
      <c r="I24639" s="313" t="s">
        <v>6806</v>
      </c>
    </row>
    <row r="24640" spans="6:9" x14ac:dyDescent="0.2">
      <c r="F24640" s="310" t="s">
        <v>29680</v>
      </c>
      <c r="G24640" s="311">
        <v>57792</v>
      </c>
      <c r="H24640" s="312" t="s">
        <v>4523</v>
      </c>
      <c r="I24640" s="313" t="s">
        <v>6806</v>
      </c>
    </row>
    <row r="24641" spans="6:9" x14ac:dyDescent="0.2">
      <c r="F24641" s="310" t="s">
        <v>29681</v>
      </c>
      <c r="G24641" s="311">
        <v>57793</v>
      </c>
      <c r="H24641" s="312" t="s">
        <v>4523</v>
      </c>
      <c r="I24641" s="313" t="s">
        <v>6827</v>
      </c>
    </row>
    <row r="24642" spans="6:9" x14ac:dyDescent="0.2">
      <c r="F24642" s="310" t="s">
        <v>29682</v>
      </c>
      <c r="G24642" s="311">
        <v>57794</v>
      </c>
      <c r="H24642" s="312" t="s">
        <v>4523</v>
      </c>
      <c r="I24642" s="313" t="s">
        <v>6806</v>
      </c>
    </row>
    <row r="24643" spans="6:9" x14ac:dyDescent="0.2">
      <c r="F24643" s="310" t="s">
        <v>29683</v>
      </c>
      <c r="G24643" s="311">
        <v>57799</v>
      </c>
      <c r="H24643" s="312" t="s">
        <v>4523</v>
      </c>
      <c r="I24643" s="313" t="s">
        <v>6827</v>
      </c>
    </row>
    <row r="24644" spans="6:9" x14ac:dyDescent="0.2">
      <c r="F24644" s="310" t="s">
        <v>29684</v>
      </c>
      <c r="G24644" s="311">
        <v>58001</v>
      </c>
      <c r="H24644" s="312" t="s">
        <v>3957</v>
      </c>
      <c r="I24644" s="313" t="s">
        <v>6806</v>
      </c>
    </row>
    <row r="24645" spans="6:9" x14ac:dyDescent="0.2">
      <c r="F24645" s="310" t="s">
        <v>29685</v>
      </c>
      <c r="G24645" s="311">
        <v>58002</v>
      </c>
      <c r="H24645" s="312" t="s">
        <v>3957</v>
      </c>
      <c r="I24645" s="313" t="s">
        <v>6806</v>
      </c>
    </row>
    <row r="24646" spans="6:9" x14ac:dyDescent="0.2">
      <c r="F24646" s="310" t="s">
        <v>29686</v>
      </c>
      <c r="G24646" s="311">
        <v>58004</v>
      </c>
      <c r="H24646" s="312" t="s">
        <v>3957</v>
      </c>
      <c r="I24646" s="313" t="s">
        <v>6806</v>
      </c>
    </row>
    <row r="24647" spans="6:9" x14ac:dyDescent="0.2">
      <c r="F24647" s="310" t="s">
        <v>29687</v>
      </c>
      <c r="G24647" s="311">
        <v>58005</v>
      </c>
      <c r="H24647" s="312" t="s">
        <v>3957</v>
      </c>
      <c r="I24647" s="313" t="s">
        <v>6806</v>
      </c>
    </row>
    <row r="24648" spans="6:9" x14ac:dyDescent="0.2">
      <c r="F24648" s="310" t="s">
        <v>29688</v>
      </c>
      <c r="G24648" s="311">
        <v>58006</v>
      </c>
      <c r="H24648" s="312" t="s">
        <v>3957</v>
      </c>
      <c r="I24648" s="313" t="s">
        <v>6806</v>
      </c>
    </row>
    <row r="24649" spans="6:9" x14ac:dyDescent="0.2">
      <c r="F24649" s="310" t="s">
        <v>29689</v>
      </c>
      <c r="G24649" s="311">
        <v>58007</v>
      </c>
      <c r="H24649" s="312" t="s">
        <v>3957</v>
      </c>
      <c r="I24649" s="313" t="s">
        <v>6806</v>
      </c>
    </row>
    <row r="24650" spans="6:9" x14ac:dyDescent="0.2">
      <c r="F24650" s="310" t="s">
        <v>29690</v>
      </c>
      <c r="G24650" s="311">
        <v>58008</v>
      </c>
      <c r="H24650" s="312" t="s">
        <v>3957</v>
      </c>
      <c r="I24650" s="313" t="s">
        <v>6806</v>
      </c>
    </row>
    <row r="24651" spans="6:9" x14ac:dyDescent="0.2">
      <c r="F24651" s="310" t="s">
        <v>29691</v>
      </c>
      <c r="G24651" s="311">
        <v>58009</v>
      </c>
      <c r="H24651" s="312" t="s">
        <v>3957</v>
      </c>
      <c r="I24651" s="313" t="s">
        <v>6806</v>
      </c>
    </row>
    <row r="24652" spans="6:9" x14ac:dyDescent="0.2">
      <c r="F24652" s="310" t="s">
        <v>29692</v>
      </c>
      <c r="G24652" s="311">
        <v>58011</v>
      </c>
      <c r="H24652" s="312" t="s">
        <v>3957</v>
      </c>
      <c r="I24652" s="313" t="s">
        <v>6806</v>
      </c>
    </row>
    <row r="24653" spans="6:9" x14ac:dyDescent="0.2">
      <c r="F24653" s="310" t="s">
        <v>29693</v>
      </c>
      <c r="G24653" s="311">
        <v>58012</v>
      </c>
      <c r="H24653" s="312" t="s">
        <v>3957</v>
      </c>
      <c r="I24653" s="313" t="s">
        <v>6806</v>
      </c>
    </row>
    <row r="24654" spans="6:9" x14ac:dyDescent="0.2">
      <c r="F24654" s="310" t="s">
        <v>29694</v>
      </c>
      <c r="G24654" s="311">
        <v>58013</v>
      </c>
      <c r="H24654" s="312" t="s">
        <v>3957</v>
      </c>
      <c r="I24654" s="313" t="s">
        <v>6806</v>
      </c>
    </row>
    <row r="24655" spans="6:9" x14ac:dyDescent="0.2">
      <c r="F24655" s="310" t="s">
        <v>29695</v>
      </c>
      <c r="G24655" s="311">
        <v>58015</v>
      </c>
      <c r="H24655" s="312" t="s">
        <v>3957</v>
      </c>
      <c r="I24655" s="313" t="s">
        <v>6806</v>
      </c>
    </row>
    <row r="24656" spans="6:9" x14ac:dyDescent="0.2">
      <c r="F24656" s="310" t="s">
        <v>29696</v>
      </c>
      <c r="G24656" s="311">
        <v>58016</v>
      </c>
      <c r="H24656" s="312" t="s">
        <v>3957</v>
      </c>
      <c r="I24656" s="313" t="s">
        <v>6806</v>
      </c>
    </row>
    <row r="24657" spans="6:9" x14ac:dyDescent="0.2">
      <c r="F24657" s="310" t="s">
        <v>29697</v>
      </c>
      <c r="G24657" s="311">
        <v>58017</v>
      </c>
      <c r="H24657" s="312" t="s">
        <v>3957</v>
      </c>
      <c r="I24657" s="313" t="s">
        <v>6806</v>
      </c>
    </row>
    <row r="24658" spans="6:9" x14ac:dyDescent="0.2">
      <c r="F24658" s="310" t="s">
        <v>29698</v>
      </c>
      <c r="G24658" s="311">
        <v>58018</v>
      </c>
      <c r="H24658" s="312" t="s">
        <v>3957</v>
      </c>
      <c r="I24658" s="313" t="s">
        <v>6806</v>
      </c>
    </row>
    <row r="24659" spans="6:9" x14ac:dyDescent="0.2">
      <c r="F24659" s="310" t="s">
        <v>29699</v>
      </c>
      <c r="G24659" s="311">
        <v>58021</v>
      </c>
      <c r="H24659" s="312" t="s">
        <v>3957</v>
      </c>
      <c r="I24659" s="313" t="s">
        <v>6806</v>
      </c>
    </row>
    <row r="24660" spans="6:9" x14ac:dyDescent="0.2">
      <c r="F24660" s="310" t="s">
        <v>29700</v>
      </c>
      <c r="G24660" s="311">
        <v>58027</v>
      </c>
      <c r="H24660" s="312" t="s">
        <v>3957</v>
      </c>
      <c r="I24660" s="313" t="s">
        <v>6806</v>
      </c>
    </row>
    <row r="24661" spans="6:9" x14ac:dyDescent="0.2">
      <c r="F24661" s="310" t="s">
        <v>29701</v>
      </c>
      <c r="G24661" s="311">
        <v>58029</v>
      </c>
      <c r="H24661" s="312" t="s">
        <v>3957</v>
      </c>
      <c r="I24661" s="313" t="s">
        <v>6806</v>
      </c>
    </row>
    <row r="24662" spans="6:9" x14ac:dyDescent="0.2">
      <c r="F24662" s="310" t="s">
        <v>29702</v>
      </c>
      <c r="G24662" s="311">
        <v>58030</v>
      </c>
      <c r="H24662" s="312" t="s">
        <v>3957</v>
      </c>
      <c r="I24662" s="313" t="s">
        <v>6806</v>
      </c>
    </row>
    <row r="24663" spans="6:9" x14ac:dyDescent="0.2">
      <c r="F24663" s="310" t="s">
        <v>29703</v>
      </c>
      <c r="G24663" s="311">
        <v>58031</v>
      </c>
      <c r="H24663" s="312" t="s">
        <v>3957</v>
      </c>
      <c r="I24663" s="313" t="s">
        <v>6806</v>
      </c>
    </row>
    <row r="24664" spans="6:9" x14ac:dyDescent="0.2">
      <c r="F24664" s="310" t="s">
        <v>29704</v>
      </c>
      <c r="G24664" s="311">
        <v>58032</v>
      </c>
      <c r="H24664" s="312" t="s">
        <v>3957</v>
      </c>
      <c r="I24664" s="313" t="s">
        <v>6806</v>
      </c>
    </row>
    <row r="24665" spans="6:9" x14ac:dyDescent="0.2">
      <c r="F24665" s="310" t="s">
        <v>29705</v>
      </c>
      <c r="G24665" s="311">
        <v>58033</v>
      </c>
      <c r="H24665" s="312" t="s">
        <v>3957</v>
      </c>
      <c r="I24665" s="313" t="s">
        <v>6806</v>
      </c>
    </row>
    <row r="24666" spans="6:9" x14ac:dyDescent="0.2">
      <c r="F24666" s="310" t="s">
        <v>29706</v>
      </c>
      <c r="G24666" s="311">
        <v>58035</v>
      </c>
      <c r="H24666" s="312" t="s">
        <v>3957</v>
      </c>
      <c r="I24666" s="313" t="s">
        <v>6806</v>
      </c>
    </row>
    <row r="24667" spans="6:9" x14ac:dyDescent="0.2">
      <c r="F24667" s="310" t="s">
        <v>29707</v>
      </c>
      <c r="G24667" s="311">
        <v>58036</v>
      </c>
      <c r="H24667" s="312" t="s">
        <v>3957</v>
      </c>
      <c r="I24667" s="313" t="s">
        <v>6806</v>
      </c>
    </row>
    <row r="24668" spans="6:9" x14ac:dyDescent="0.2">
      <c r="F24668" s="310" t="s">
        <v>29708</v>
      </c>
      <c r="G24668" s="311">
        <v>58038</v>
      </c>
      <c r="H24668" s="312" t="s">
        <v>3957</v>
      </c>
      <c r="I24668" s="313" t="s">
        <v>6806</v>
      </c>
    </row>
    <row r="24669" spans="6:9" x14ac:dyDescent="0.2">
      <c r="F24669" s="310" t="s">
        <v>29709</v>
      </c>
      <c r="G24669" s="311">
        <v>58040</v>
      </c>
      <c r="H24669" s="312" t="s">
        <v>3957</v>
      </c>
      <c r="I24669" s="313" t="s">
        <v>6806</v>
      </c>
    </row>
    <row r="24670" spans="6:9" x14ac:dyDescent="0.2">
      <c r="F24670" s="310" t="s">
        <v>29710</v>
      </c>
      <c r="G24670" s="311">
        <v>58041</v>
      </c>
      <c r="H24670" s="312" t="s">
        <v>3957</v>
      </c>
      <c r="I24670" s="313" t="s">
        <v>6806</v>
      </c>
    </row>
    <row r="24671" spans="6:9" x14ac:dyDescent="0.2">
      <c r="F24671" s="310" t="s">
        <v>29711</v>
      </c>
      <c r="G24671" s="311">
        <v>58042</v>
      </c>
      <c r="H24671" s="312" t="s">
        <v>3957</v>
      </c>
      <c r="I24671" s="313" t="s">
        <v>6806</v>
      </c>
    </row>
    <row r="24672" spans="6:9" x14ac:dyDescent="0.2">
      <c r="F24672" s="310" t="s">
        <v>29712</v>
      </c>
      <c r="G24672" s="311">
        <v>58043</v>
      </c>
      <c r="H24672" s="312" t="s">
        <v>3957</v>
      </c>
      <c r="I24672" s="313" t="s">
        <v>6806</v>
      </c>
    </row>
    <row r="24673" spans="6:9" x14ac:dyDescent="0.2">
      <c r="F24673" s="310" t="s">
        <v>29713</v>
      </c>
      <c r="G24673" s="311">
        <v>58045</v>
      </c>
      <c r="H24673" s="312" t="s">
        <v>3957</v>
      </c>
      <c r="I24673" s="313" t="s">
        <v>6806</v>
      </c>
    </row>
    <row r="24674" spans="6:9" x14ac:dyDescent="0.2">
      <c r="F24674" s="310" t="s">
        <v>29714</v>
      </c>
      <c r="G24674" s="311">
        <v>58046</v>
      </c>
      <c r="H24674" s="312" t="s">
        <v>3957</v>
      </c>
      <c r="I24674" s="313" t="s">
        <v>6806</v>
      </c>
    </row>
    <row r="24675" spans="6:9" x14ac:dyDescent="0.2">
      <c r="F24675" s="310" t="s">
        <v>29715</v>
      </c>
      <c r="G24675" s="311">
        <v>58047</v>
      </c>
      <c r="H24675" s="312" t="s">
        <v>3957</v>
      </c>
      <c r="I24675" s="313" t="s">
        <v>6806</v>
      </c>
    </row>
    <row r="24676" spans="6:9" x14ac:dyDescent="0.2">
      <c r="F24676" s="310" t="s">
        <v>29716</v>
      </c>
      <c r="G24676" s="311">
        <v>58048</v>
      </c>
      <c r="H24676" s="312" t="s">
        <v>3957</v>
      </c>
      <c r="I24676" s="313" t="s">
        <v>6806</v>
      </c>
    </row>
    <row r="24677" spans="6:9" x14ac:dyDescent="0.2">
      <c r="F24677" s="310" t="s">
        <v>29717</v>
      </c>
      <c r="G24677" s="311">
        <v>58049</v>
      </c>
      <c r="H24677" s="312" t="s">
        <v>3957</v>
      </c>
      <c r="I24677" s="313" t="s">
        <v>6806</v>
      </c>
    </row>
    <row r="24678" spans="6:9" x14ac:dyDescent="0.2">
      <c r="F24678" s="310" t="s">
        <v>29718</v>
      </c>
      <c r="G24678" s="311">
        <v>58051</v>
      </c>
      <c r="H24678" s="312" t="s">
        <v>3957</v>
      </c>
      <c r="I24678" s="313" t="s">
        <v>6806</v>
      </c>
    </row>
    <row r="24679" spans="6:9" x14ac:dyDescent="0.2">
      <c r="F24679" s="310" t="s">
        <v>29719</v>
      </c>
      <c r="G24679" s="311">
        <v>58052</v>
      </c>
      <c r="H24679" s="312" t="s">
        <v>3957</v>
      </c>
      <c r="I24679" s="313" t="s">
        <v>6806</v>
      </c>
    </row>
    <row r="24680" spans="6:9" x14ac:dyDescent="0.2">
      <c r="F24680" s="310" t="s">
        <v>29720</v>
      </c>
      <c r="G24680" s="311">
        <v>58053</v>
      </c>
      <c r="H24680" s="312" t="s">
        <v>3957</v>
      </c>
      <c r="I24680" s="313" t="s">
        <v>6806</v>
      </c>
    </row>
    <row r="24681" spans="6:9" x14ac:dyDescent="0.2">
      <c r="F24681" s="310" t="s">
        <v>29721</v>
      </c>
      <c r="G24681" s="311">
        <v>58054</v>
      </c>
      <c r="H24681" s="312" t="s">
        <v>3957</v>
      </c>
      <c r="I24681" s="313" t="s">
        <v>6806</v>
      </c>
    </row>
    <row r="24682" spans="6:9" x14ac:dyDescent="0.2">
      <c r="F24682" s="310" t="s">
        <v>29722</v>
      </c>
      <c r="G24682" s="311">
        <v>58056</v>
      </c>
      <c r="H24682" s="312" t="s">
        <v>3957</v>
      </c>
      <c r="I24682" s="313" t="s">
        <v>6806</v>
      </c>
    </row>
    <row r="24683" spans="6:9" x14ac:dyDescent="0.2">
      <c r="F24683" s="310" t="s">
        <v>29723</v>
      </c>
      <c r="G24683" s="311">
        <v>58057</v>
      </c>
      <c r="H24683" s="312" t="s">
        <v>3957</v>
      </c>
      <c r="I24683" s="313" t="s">
        <v>6806</v>
      </c>
    </row>
    <row r="24684" spans="6:9" x14ac:dyDescent="0.2">
      <c r="F24684" s="310" t="s">
        <v>29724</v>
      </c>
      <c r="G24684" s="311">
        <v>58058</v>
      </c>
      <c r="H24684" s="312" t="s">
        <v>3957</v>
      </c>
      <c r="I24684" s="313" t="s">
        <v>6806</v>
      </c>
    </row>
    <row r="24685" spans="6:9" x14ac:dyDescent="0.2">
      <c r="F24685" s="310" t="s">
        <v>29725</v>
      </c>
      <c r="G24685" s="311">
        <v>58059</v>
      </c>
      <c r="H24685" s="312" t="s">
        <v>3957</v>
      </c>
      <c r="I24685" s="313" t="s">
        <v>6806</v>
      </c>
    </row>
    <row r="24686" spans="6:9" x14ac:dyDescent="0.2">
      <c r="F24686" s="310" t="s">
        <v>29726</v>
      </c>
      <c r="G24686" s="311">
        <v>58060</v>
      </c>
      <c r="H24686" s="312" t="s">
        <v>3957</v>
      </c>
      <c r="I24686" s="313" t="s">
        <v>6806</v>
      </c>
    </row>
    <row r="24687" spans="6:9" x14ac:dyDescent="0.2">
      <c r="F24687" s="310" t="s">
        <v>29727</v>
      </c>
      <c r="G24687" s="311">
        <v>58061</v>
      </c>
      <c r="H24687" s="312" t="s">
        <v>3957</v>
      </c>
      <c r="I24687" s="313" t="s">
        <v>6806</v>
      </c>
    </row>
    <row r="24688" spans="6:9" x14ac:dyDescent="0.2">
      <c r="F24688" s="310" t="s">
        <v>29728</v>
      </c>
      <c r="G24688" s="311">
        <v>58062</v>
      </c>
      <c r="H24688" s="312" t="s">
        <v>3957</v>
      </c>
      <c r="I24688" s="313" t="s">
        <v>6806</v>
      </c>
    </row>
    <row r="24689" spans="6:9" x14ac:dyDescent="0.2">
      <c r="F24689" s="310" t="s">
        <v>29729</v>
      </c>
      <c r="G24689" s="311">
        <v>58063</v>
      </c>
      <c r="H24689" s="312" t="s">
        <v>3957</v>
      </c>
      <c r="I24689" s="313" t="s">
        <v>6806</v>
      </c>
    </row>
    <row r="24690" spans="6:9" x14ac:dyDescent="0.2">
      <c r="F24690" s="310" t="s">
        <v>29730</v>
      </c>
      <c r="G24690" s="311">
        <v>58064</v>
      </c>
      <c r="H24690" s="312" t="s">
        <v>3957</v>
      </c>
      <c r="I24690" s="313" t="s">
        <v>6806</v>
      </c>
    </row>
    <row r="24691" spans="6:9" x14ac:dyDescent="0.2">
      <c r="F24691" s="310" t="s">
        <v>29731</v>
      </c>
      <c r="G24691" s="311">
        <v>58065</v>
      </c>
      <c r="H24691" s="312" t="s">
        <v>3957</v>
      </c>
      <c r="I24691" s="313" t="s">
        <v>6806</v>
      </c>
    </row>
    <row r="24692" spans="6:9" x14ac:dyDescent="0.2">
      <c r="F24692" s="310" t="s">
        <v>29732</v>
      </c>
      <c r="G24692" s="311">
        <v>58067</v>
      </c>
      <c r="H24692" s="312" t="s">
        <v>3957</v>
      </c>
      <c r="I24692" s="313" t="s">
        <v>6806</v>
      </c>
    </row>
    <row r="24693" spans="6:9" x14ac:dyDescent="0.2">
      <c r="F24693" s="310" t="s">
        <v>29733</v>
      </c>
      <c r="G24693" s="311">
        <v>58068</v>
      </c>
      <c r="H24693" s="312" t="s">
        <v>3957</v>
      </c>
      <c r="I24693" s="313" t="s">
        <v>6806</v>
      </c>
    </row>
    <row r="24694" spans="6:9" x14ac:dyDescent="0.2">
      <c r="F24694" s="310" t="s">
        <v>29734</v>
      </c>
      <c r="G24694" s="311">
        <v>58069</v>
      </c>
      <c r="H24694" s="312" t="s">
        <v>3957</v>
      </c>
      <c r="I24694" s="313" t="s">
        <v>6806</v>
      </c>
    </row>
    <row r="24695" spans="6:9" x14ac:dyDescent="0.2">
      <c r="F24695" s="310" t="s">
        <v>29735</v>
      </c>
      <c r="G24695" s="311">
        <v>58071</v>
      </c>
      <c r="H24695" s="312" t="s">
        <v>3957</v>
      </c>
      <c r="I24695" s="313" t="s">
        <v>6806</v>
      </c>
    </row>
    <row r="24696" spans="6:9" x14ac:dyDescent="0.2">
      <c r="F24696" s="310" t="s">
        <v>29736</v>
      </c>
      <c r="G24696" s="311">
        <v>58072</v>
      </c>
      <c r="H24696" s="312" t="s">
        <v>3957</v>
      </c>
      <c r="I24696" s="313" t="s">
        <v>6806</v>
      </c>
    </row>
    <row r="24697" spans="6:9" x14ac:dyDescent="0.2">
      <c r="F24697" s="310" t="s">
        <v>29737</v>
      </c>
      <c r="G24697" s="311">
        <v>58074</v>
      </c>
      <c r="H24697" s="312" t="s">
        <v>3957</v>
      </c>
      <c r="I24697" s="313" t="s">
        <v>6806</v>
      </c>
    </row>
    <row r="24698" spans="6:9" x14ac:dyDescent="0.2">
      <c r="F24698" s="310" t="s">
        <v>29738</v>
      </c>
      <c r="G24698" s="311">
        <v>58075</v>
      </c>
      <c r="H24698" s="312" t="s">
        <v>3957</v>
      </c>
      <c r="I24698" s="313" t="s">
        <v>6806</v>
      </c>
    </row>
    <row r="24699" spans="6:9" x14ac:dyDescent="0.2">
      <c r="F24699" s="310" t="s">
        <v>29739</v>
      </c>
      <c r="G24699" s="311">
        <v>58076</v>
      </c>
      <c r="H24699" s="312" t="s">
        <v>3957</v>
      </c>
      <c r="I24699" s="313" t="s">
        <v>6806</v>
      </c>
    </row>
    <row r="24700" spans="6:9" x14ac:dyDescent="0.2">
      <c r="F24700" s="310" t="s">
        <v>29740</v>
      </c>
      <c r="G24700" s="311">
        <v>58077</v>
      </c>
      <c r="H24700" s="312" t="s">
        <v>3957</v>
      </c>
      <c r="I24700" s="313" t="s">
        <v>6806</v>
      </c>
    </row>
    <row r="24701" spans="6:9" x14ac:dyDescent="0.2">
      <c r="F24701" s="310" t="s">
        <v>29741</v>
      </c>
      <c r="G24701" s="311">
        <v>58078</v>
      </c>
      <c r="H24701" s="312" t="s">
        <v>3957</v>
      </c>
      <c r="I24701" s="313" t="s">
        <v>6806</v>
      </c>
    </row>
    <row r="24702" spans="6:9" x14ac:dyDescent="0.2">
      <c r="F24702" s="310" t="s">
        <v>29742</v>
      </c>
      <c r="G24702" s="311">
        <v>58079</v>
      </c>
      <c r="H24702" s="312" t="s">
        <v>3957</v>
      </c>
      <c r="I24702" s="313" t="s">
        <v>6806</v>
      </c>
    </row>
    <row r="24703" spans="6:9" x14ac:dyDescent="0.2">
      <c r="F24703" s="310" t="s">
        <v>29743</v>
      </c>
      <c r="G24703" s="311">
        <v>58081</v>
      </c>
      <c r="H24703" s="312" t="s">
        <v>3957</v>
      </c>
      <c r="I24703" s="313" t="s">
        <v>6806</v>
      </c>
    </row>
    <row r="24704" spans="6:9" x14ac:dyDescent="0.2">
      <c r="F24704" s="310" t="s">
        <v>29744</v>
      </c>
      <c r="G24704" s="311">
        <v>58102</v>
      </c>
      <c r="H24704" s="312" t="s">
        <v>3957</v>
      </c>
      <c r="I24704" s="313" t="s">
        <v>6806</v>
      </c>
    </row>
    <row r="24705" spans="6:9" x14ac:dyDescent="0.2">
      <c r="F24705" s="310" t="s">
        <v>29745</v>
      </c>
      <c r="G24705" s="311">
        <v>58103</v>
      </c>
      <c r="H24705" s="312" t="s">
        <v>3957</v>
      </c>
      <c r="I24705" s="313" t="s">
        <v>6806</v>
      </c>
    </row>
    <row r="24706" spans="6:9" x14ac:dyDescent="0.2">
      <c r="F24706" s="310" t="s">
        <v>29746</v>
      </c>
      <c r="G24706" s="311">
        <v>58104</v>
      </c>
      <c r="H24706" s="312" t="s">
        <v>3957</v>
      </c>
      <c r="I24706" s="313" t="s">
        <v>6806</v>
      </c>
    </row>
    <row r="24707" spans="6:9" x14ac:dyDescent="0.2">
      <c r="F24707" s="310" t="s">
        <v>29747</v>
      </c>
      <c r="G24707" s="311">
        <v>58105</v>
      </c>
      <c r="H24707" s="312" t="s">
        <v>3957</v>
      </c>
      <c r="I24707" s="313" t="s">
        <v>6806</v>
      </c>
    </row>
    <row r="24708" spans="6:9" x14ac:dyDescent="0.2">
      <c r="F24708" s="310" t="s">
        <v>29748</v>
      </c>
      <c r="G24708" s="311">
        <v>58106</v>
      </c>
      <c r="H24708" s="312" t="s">
        <v>3957</v>
      </c>
      <c r="I24708" s="313" t="s">
        <v>6806</v>
      </c>
    </row>
    <row r="24709" spans="6:9" x14ac:dyDescent="0.2">
      <c r="F24709" s="310" t="s">
        <v>29749</v>
      </c>
      <c r="G24709" s="311">
        <v>58107</v>
      </c>
      <c r="H24709" s="312" t="s">
        <v>3957</v>
      </c>
      <c r="I24709" s="313" t="s">
        <v>6806</v>
      </c>
    </row>
    <row r="24710" spans="6:9" x14ac:dyDescent="0.2">
      <c r="F24710" s="310" t="s">
        <v>29750</v>
      </c>
      <c r="G24710" s="311">
        <v>58108</v>
      </c>
      <c r="H24710" s="312" t="s">
        <v>3957</v>
      </c>
      <c r="I24710" s="313" t="s">
        <v>6806</v>
      </c>
    </row>
    <row r="24711" spans="6:9" x14ac:dyDescent="0.2">
      <c r="F24711" s="310" t="s">
        <v>29751</v>
      </c>
      <c r="G24711" s="311">
        <v>58109</v>
      </c>
      <c r="H24711" s="312" t="s">
        <v>3957</v>
      </c>
      <c r="I24711" s="313" t="s">
        <v>6806</v>
      </c>
    </row>
    <row r="24712" spans="6:9" x14ac:dyDescent="0.2">
      <c r="F24712" s="310" t="s">
        <v>29752</v>
      </c>
      <c r="G24712" s="311">
        <v>58121</v>
      </c>
      <c r="H24712" s="312" t="s">
        <v>3957</v>
      </c>
      <c r="I24712" s="313" t="s">
        <v>6806</v>
      </c>
    </row>
    <row r="24713" spans="6:9" x14ac:dyDescent="0.2">
      <c r="F24713" s="310" t="s">
        <v>29753</v>
      </c>
      <c r="G24713" s="311">
        <v>58122</v>
      </c>
      <c r="H24713" s="312" t="s">
        <v>3957</v>
      </c>
      <c r="I24713" s="313" t="s">
        <v>6806</v>
      </c>
    </row>
    <row r="24714" spans="6:9" x14ac:dyDescent="0.2">
      <c r="F24714" s="310" t="s">
        <v>29754</v>
      </c>
      <c r="G24714" s="311">
        <v>58124</v>
      </c>
      <c r="H24714" s="312" t="s">
        <v>3957</v>
      </c>
      <c r="I24714" s="313" t="s">
        <v>6806</v>
      </c>
    </row>
    <row r="24715" spans="6:9" x14ac:dyDescent="0.2">
      <c r="F24715" s="310" t="s">
        <v>29755</v>
      </c>
      <c r="G24715" s="311">
        <v>58125</v>
      </c>
      <c r="H24715" s="312" t="s">
        <v>3957</v>
      </c>
      <c r="I24715" s="313" t="s">
        <v>6806</v>
      </c>
    </row>
    <row r="24716" spans="6:9" x14ac:dyDescent="0.2">
      <c r="F24716" s="310" t="s">
        <v>29756</v>
      </c>
      <c r="G24716" s="311">
        <v>58126</v>
      </c>
      <c r="H24716" s="312" t="s">
        <v>3957</v>
      </c>
      <c r="I24716" s="313" t="s">
        <v>6806</v>
      </c>
    </row>
    <row r="24717" spans="6:9" x14ac:dyDescent="0.2">
      <c r="F24717" s="310" t="s">
        <v>29757</v>
      </c>
      <c r="G24717" s="311">
        <v>58201</v>
      </c>
      <c r="H24717" s="312" t="s">
        <v>3957</v>
      </c>
      <c r="I24717" s="313" t="s">
        <v>6806</v>
      </c>
    </row>
    <row r="24718" spans="6:9" x14ac:dyDescent="0.2">
      <c r="F24718" s="310" t="s">
        <v>29758</v>
      </c>
      <c r="G24718" s="311">
        <v>58202</v>
      </c>
      <c r="H24718" s="312" t="s">
        <v>3957</v>
      </c>
      <c r="I24718" s="313" t="s">
        <v>6806</v>
      </c>
    </row>
    <row r="24719" spans="6:9" x14ac:dyDescent="0.2">
      <c r="F24719" s="310" t="s">
        <v>29759</v>
      </c>
      <c r="G24719" s="311">
        <v>58203</v>
      </c>
      <c r="H24719" s="312" t="s">
        <v>3957</v>
      </c>
      <c r="I24719" s="313" t="s">
        <v>6806</v>
      </c>
    </row>
    <row r="24720" spans="6:9" x14ac:dyDescent="0.2">
      <c r="F24720" s="310" t="s">
        <v>29760</v>
      </c>
      <c r="G24720" s="311">
        <v>58204</v>
      </c>
      <c r="H24720" s="312" t="s">
        <v>3957</v>
      </c>
      <c r="I24720" s="313" t="s">
        <v>6806</v>
      </c>
    </row>
    <row r="24721" spans="6:9" x14ac:dyDescent="0.2">
      <c r="F24721" s="310" t="s">
        <v>29761</v>
      </c>
      <c r="G24721" s="311">
        <v>58205</v>
      </c>
      <c r="H24721" s="312" t="s">
        <v>3957</v>
      </c>
      <c r="I24721" s="313" t="s">
        <v>6806</v>
      </c>
    </row>
    <row r="24722" spans="6:9" x14ac:dyDescent="0.2">
      <c r="F24722" s="310" t="s">
        <v>29762</v>
      </c>
      <c r="G24722" s="311">
        <v>58206</v>
      </c>
      <c r="H24722" s="312" t="s">
        <v>3957</v>
      </c>
      <c r="I24722" s="313" t="s">
        <v>6806</v>
      </c>
    </row>
    <row r="24723" spans="6:9" x14ac:dyDescent="0.2">
      <c r="F24723" s="310" t="s">
        <v>29763</v>
      </c>
      <c r="G24723" s="311">
        <v>58207</v>
      </c>
      <c r="H24723" s="312" t="s">
        <v>3957</v>
      </c>
      <c r="I24723" s="313" t="s">
        <v>6806</v>
      </c>
    </row>
    <row r="24724" spans="6:9" x14ac:dyDescent="0.2">
      <c r="F24724" s="310" t="s">
        <v>29764</v>
      </c>
      <c r="G24724" s="311">
        <v>58208</v>
      </c>
      <c r="H24724" s="312" t="s">
        <v>3957</v>
      </c>
      <c r="I24724" s="313" t="s">
        <v>6806</v>
      </c>
    </row>
    <row r="24725" spans="6:9" x14ac:dyDescent="0.2">
      <c r="F24725" s="310" t="s">
        <v>29765</v>
      </c>
      <c r="G24725" s="311">
        <v>58210</v>
      </c>
      <c r="H24725" s="312" t="s">
        <v>3957</v>
      </c>
      <c r="I24725" s="313" t="s">
        <v>6806</v>
      </c>
    </row>
    <row r="24726" spans="6:9" x14ac:dyDescent="0.2">
      <c r="F24726" s="310" t="s">
        <v>29766</v>
      </c>
      <c r="G24726" s="311">
        <v>58212</v>
      </c>
      <c r="H24726" s="312" t="s">
        <v>3957</v>
      </c>
      <c r="I24726" s="313" t="s">
        <v>6806</v>
      </c>
    </row>
    <row r="24727" spans="6:9" x14ac:dyDescent="0.2">
      <c r="F24727" s="310" t="s">
        <v>29767</v>
      </c>
      <c r="G24727" s="311">
        <v>58214</v>
      </c>
      <c r="H24727" s="312" t="s">
        <v>3957</v>
      </c>
      <c r="I24727" s="313" t="s">
        <v>6806</v>
      </c>
    </row>
    <row r="24728" spans="6:9" x14ac:dyDescent="0.2">
      <c r="F24728" s="310" t="s">
        <v>29768</v>
      </c>
      <c r="G24728" s="311">
        <v>58216</v>
      </c>
      <c r="H24728" s="312" t="s">
        <v>3957</v>
      </c>
      <c r="I24728" s="313" t="s">
        <v>6806</v>
      </c>
    </row>
    <row r="24729" spans="6:9" x14ac:dyDescent="0.2">
      <c r="F24729" s="310" t="s">
        <v>29769</v>
      </c>
      <c r="G24729" s="311">
        <v>58218</v>
      </c>
      <c r="H24729" s="312" t="s">
        <v>3957</v>
      </c>
      <c r="I24729" s="313" t="s">
        <v>6806</v>
      </c>
    </row>
    <row r="24730" spans="6:9" x14ac:dyDescent="0.2">
      <c r="F24730" s="310" t="s">
        <v>29770</v>
      </c>
      <c r="G24730" s="311">
        <v>58219</v>
      </c>
      <c r="H24730" s="312" t="s">
        <v>3957</v>
      </c>
      <c r="I24730" s="313" t="s">
        <v>6806</v>
      </c>
    </row>
    <row r="24731" spans="6:9" x14ac:dyDescent="0.2">
      <c r="F24731" s="310" t="s">
        <v>29771</v>
      </c>
      <c r="G24731" s="311">
        <v>58220</v>
      </c>
      <c r="H24731" s="312" t="s">
        <v>3957</v>
      </c>
      <c r="I24731" s="313" t="s">
        <v>6806</v>
      </c>
    </row>
    <row r="24732" spans="6:9" x14ac:dyDescent="0.2">
      <c r="F24732" s="310" t="s">
        <v>29772</v>
      </c>
      <c r="G24732" s="311">
        <v>58222</v>
      </c>
      <c r="H24732" s="312" t="s">
        <v>3957</v>
      </c>
      <c r="I24732" s="313" t="s">
        <v>6806</v>
      </c>
    </row>
    <row r="24733" spans="6:9" x14ac:dyDescent="0.2">
      <c r="F24733" s="310" t="s">
        <v>29773</v>
      </c>
      <c r="G24733" s="311">
        <v>58223</v>
      </c>
      <c r="H24733" s="312" t="s">
        <v>3957</v>
      </c>
      <c r="I24733" s="313" t="s">
        <v>6806</v>
      </c>
    </row>
    <row r="24734" spans="6:9" x14ac:dyDescent="0.2">
      <c r="F24734" s="310" t="s">
        <v>29774</v>
      </c>
      <c r="G24734" s="311">
        <v>58224</v>
      </c>
      <c r="H24734" s="312" t="s">
        <v>3957</v>
      </c>
      <c r="I24734" s="313" t="s">
        <v>6806</v>
      </c>
    </row>
    <row r="24735" spans="6:9" x14ac:dyDescent="0.2">
      <c r="F24735" s="310" t="s">
        <v>29775</v>
      </c>
      <c r="G24735" s="311">
        <v>58225</v>
      </c>
      <c r="H24735" s="312" t="s">
        <v>3957</v>
      </c>
      <c r="I24735" s="313" t="s">
        <v>6806</v>
      </c>
    </row>
    <row r="24736" spans="6:9" x14ac:dyDescent="0.2">
      <c r="F24736" s="310" t="s">
        <v>29776</v>
      </c>
      <c r="G24736" s="311">
        <v>58227</v>
      </c>
      <c r="H24736" s="312" t="s">
        <v>3957</v>
      </c>
      <c r="I24736" s="313" t="s">
        <v>6806</v>
      </c>
    </row>
    <row r="24737" spans="6:9" x14ac:dyDescent="0.2">
      <c r="F24737" s="310" t="s">
        <v>29777</v>
      </c>
      <c r="G24737" s="311">
        <v>58228</v>
      </c>
      <c r="H24737" s="312" t="s">
        <v>3957</v>
      </c>
      <c r="I24737" s="313" t="s">
        <v>6806</v>
      </c>
    </row>
    <row r="24738" spans="6:9" x14ac:dyDescent="0.2">
      <c r="F24738" s="310" t="s">
        <v>29778</v>
      </c>
      <c r="G24738" s="311">
        <v>58229</v>
      </c>
      <c r="H24738" s="312" t="s">
        <v>3957</v>
      </c>
      <c r="I24738" s="313" t="s">
        <v>6806</v>
      </c>
    </row>
    <row r="24739" spans="6:9" x14ac:dyDescent="0.2">
      <c r="F24739" s="310" t="s">
        <v>29779</v>
      </c>
      <c r="G24739" s="311">
        <v>58230</v>
      </c>
      <c r="H24739" s="312" t="s">
        <v>3957</v>
      </c>
      <c r="I24739" s="313" t="s">
        <v>6806</v>
      </c>
    </row>
    <row r="24740" spans="6:9" x14ac:dyDescent="0.2">
      <c r="F24740" s="310" t="s">
        <v>29780</v>
      </c>
      <c r="G24740" s="311">
        <v>58231</v>
      </c>
      <c r="H24740" s="312" t="s">
        <v>3957</v>
      </c>
      <c r="I24740" s="313" t="s">
        <v>6806</v>
      </c>
    </row>
    <row r="24741" spans="6:9" x14ac:dyDescent="0.2">
      <c r="F24741" s="310" t="s">
        <v>29781</v>
      </c>
      <c r="G24741" s="311">
        <v>58233</v>
      </c>
      <c r="H24741" s="312" t="s">
        <v>3957</v>
      </c>
      <c r="I24741" s="313" t="s">
        <v>6806</v>
      </c>
    </row>
    <row r="24742" spans="6:9" x14ac:dyDescent="0.2">
      <c r="F24742" s="310" t="s">
        <v>29782</v>
      </c>
      <c r="G24742" s="311">
        <v>58235</v>
      </c>
      <c r="H24742" s="312" t="s">
        <v>3957</v>
      </c>
      <c r="I24742" s="313" t="s">
        <v>6806</v>
      </c>
    </row>
    <row r="24743" spans="6:9" x14ac:dyDescent="0.2">
      <c r="F24743" s="310" t="s">
        <v>29783</v>
      </c>
      <c r="G24743" s="311">
        <v>58236</v>
      </c>
      <c r="H24743" s="312" t="s">
        <v>3957</v>
      </c>
      <c r="I24743" s="313" t="s">
        <v>6806</v>
      </c>
    </row>
    <row r="24744" spans="6:9" x14ac:dyDescent="0.2">
      <c r="F24744" s="310" t="s">
        <v>29784</v>
      </c>
      <c r="G24744" s="311">
        <v>58237</v>
      </c>
      <c r="H24744" s="312" t="s">
        <v>3957</v>
      </c>
      <c r="I24744" s="313" t="s">
        <v>6806</v>
      </c>
    </row>
    <row r="24745" spans="6:9" x14ac:dyDescent="0.2">
      <c r="F24745" s="310" t="s">
        <v>29785</v>
      </c>
      <c r="G24745" s="311">
        <v>58238</v>
      </c>
      <c r="H24745" s="312" t="s">
        <v>3957</v>
      </c>
      <c r="I24745" s="313" t="s">
        <v>6806</v>
      </c>
    </row>
    <row r="24746" spans="6:9" x14ac:dyDescent="0.2">
      <c r="F24746" s="310" t="s">
        <v>29786</v>
      </c>
      <c r="G24746" s="311">
        <v>58239</v>
      </c>
      <c r="H24746" s="312" t="s">
        <v>3957</v>
      </c>
      <c r="I24746" s="313" t="s">
        <v>6806</v>
      </c>
    </row>
    <row r="24747" spans="6:9" x14ac:dyDescent="0.2">
      <c r="F24747" s="310" t="s">
        <v>29787</v>
      </c>
      <c r="G24747" s="311">
        <v>58240</v>
      </c>
      <c r="H24747" s="312" t="s">
        <v>3957</v>
      </c>
      <c r="I24747" s="313" t="s">
        <v>6806</v>
      </c>
    </row>
    <row r="24748" spans="6:9" x14ac:dyDescent="0.2">
      <c r="F24748" s="310" t="s">
        <v>29788</v>
      </c>
      <c r="G24748" s="311">
        <v>58241</v>
      </c>
      <c r="H24748" s="312" t="s">
        <v>3957</v>
      </c>
      <c r="I24748" s="313" t="s">
        <v>6806</v>
      </c>
    </row>
    <row r="24749" spans="6:9" x14ac:dyDescent="0.2">
      <c r="F24749" s="310" t="s">
        <v>29789</v>
      </c>
      <c r="G24749" s="311">
        <v>58243</v>
      </c>
      <c r="H24749" s="312" t="s">
        <v>3957</v>
      </c>
      <c r="I24749" s="313" t="s">
        <v>6806</v>
      </c>
    </row>
    <row r="24750" spans="6:9" x14ac:dyDescent="0.2">
      <c r="F24750" s="310" t="s">
        <v>29790</v>
      </c>
      <c r="G24750" s="311">
        <v>58244</v>
      </c>
      <c r="H24750" s="312" t="s">
        <v>3957</v>
      </c>
      <c r="I24750" s="313" t="s">
        <v>6806</v>
      </c>
    </row>
    <row r="24751" spans="6:9" x14ac:dyDescent="0.2">
      <c r="F24751" s="310" t="s">
        <v>29791</v>
      </c>
      <c r="G24751" s="311">
        <v>58249</v>
      </c>
      <c r="H24751" s="312" t="s">
        <v>3957</v>
      </c>
      <c r="I24751" s="313" t="s">
        <v>6806</v>
      </c>
    </row>
    <row r="24752" spans="6:9" x14ac:dyDescent="0.2">
      <c r="F24752" s="310" t="s">
        <v>29792</v>
      </c>
      <c r="G24752" s="311">
        <v>58250</v>
      </c>
      <c r="H24752" s="312" t="s">
        <v>3957</v>
      </c>
      <c r="I24752" s="313" t="s">
        <v>6806</v>
      </c>
    </row>
    <row r="24753" spans="6:9" x14ac:dyDescent="0.2">
      <c r="F24753" s="310" t="s">
        <v>29793</v>
      </c>
      <c r="G24753" s="311">
        <v>58251</v>
      </c>
      <c r="H24753" s="312" t="s">
        <v>3957</v>
      </c>
      <c r="I24753" s="313" t="s">
        <v>6806</v>
      </c>
    </row>
    <row r="24754" spans="6:9" x14ac:dyDescent="0.2">
      <c r="F24754" s="310" t="s">
        <v>29794</v>
      </c>
      <c r="G24754" s="311">
        <v>58254</v>
      </c>
      <c r="H24754" s="312" t="s">
        <v>3957</v>
      </c>
      <c r="I24754" s="313" t="s">
        <v>6806</v>
      </c>
    </row>
    <row r="24755" spans="6:9" x14ac:dyDescent="0.2">
      <c r="F24755" s="310" t="s">
        <v>29795</v>
      </c>
      <c r="G24755" s="311">
        <v>58255</v>
      </c>
      <c r="H24755" s="312" t="s">
        <v>3957</v>
      </c>
      <c r="I24755" s="313" t="s">
        <v>6806</v>
      </c>
    </row>
    <row r="24756" spans="6:9" x14ac:dyDescent="0.2">
      <c r="F24756" s="310" t="s">
        <v>29796</v>
      </c>
      <c r="G24756" s="311">
        <v>58256</v>
      </c>
      <c r="H24756" s="312" t="s">
        <v>3957</v>
      </c>
      <c r="I24756" s="313" t="s">
        <v>6806</v>
      </c>
    </row>
    <row r="24757" spans="6:9" x14ac:dyDescent="0.2">
      <c r="F24757" s="310" t="s">
        <v>29797</v>
      </c>
      <c r="G24757" s="311">
        <v>58257</v>
      </c>
      <c r="H24757" s="312" t="s">
        <v>3957</v>
      </c>
      <c r="I24757" s="313" t="s">
        <v>6806</v>
      </c>
    </row>
    <row r="24758" spans="6:9" x14ac:dyDescent="0.2">
      <c r="F24758" s="310" t="s">
        <v>29798</v>
      </c>
      <c r="G24758" s="311">
        <v>58258</v>
      </c>
      <c r="H24758" s="312" t="s">
        <v>3957</v>
      </c>
      <c r="I24758" s="313" t="s">
        <v>6806</v>
      </c>
    </row>
    <row r="24759" spans="6:9" x14ac:dyDescent="0.2">
      <c r="F24759" s="310" t="s">
        <v>29799</v>
      </c>
      <c r="G24759" s="311">
        <v>58259</v>
      </c>
      <c r="H24759" s="312" t="s">
        <v>3957</v>
      </c>
      <c r="I24759" s="313" t="s">
        <v>6806</v>
      </c>
    </row>
    <row r="24760" spans="6:9" x14ac:dyDescent="0.2">
      <c r="F24760" s="310" t="s">
        <v>29800</v>
      </c>
      <c r="G24760" s="311">
        <v>58260</v>
      </c>
      <c r="H24760" s="312" t="s">
        <v>3957</v>
      </c>
      <c r="I24760" s="313" t="s">
        <v>6806</v>
      </c>
    </row>
    <row r="24761" spans="6:9" x14ac:dyDescent="0.2">
      <c r="F24761" s="310" t="s">
        <v>29801</v>
      </c>
      <c r="G24761" s="311">
        <v>58261</v>
      </c>
      <c r="H24761" s="312" t="s">
        <v>3957</v>
      </c>
      <c r="I24761" s="313" t="s">
        <v>6806</v>
      </c>
    </row>
    <row r="24762" spans="6:9" x14ac:dyDescent="0.2">
      <c r="F24762" s="310" t="s">
        <v>29802</v>
      </c>
      <c r="G24762" s="311">
        <v>58262</v>
      </c>
      <c r="H24762" s="312" t="s">
        <v>3957</v>
      </c>
      <c r="I24762" s="313" t="s">
        <v>6806</v>
      </c>
    </row>
    <row r="24763" spans="6:9" x14ac:dyDescent="0.2">
      <c r="F24763" s="310" t="s">
        <v>29803</v>
      </c>
      <c r="G24763" s="311">
        <v>58265</v>
      </c>
      <c r="H24763" s="312" t="s">
        <v>3957</v>
      </c>
      <c r="I24763" s="313" t="s">
        <v>6806</v>
      </c>
    </row>
    <row r="24764" spans="6:9" x14ac:dyDescent="0.2">
      <c r="F24764" s="310" t="s">
        <v>29804</v>
      </c>
      <c r="G24764" s="311">
        <v>58266</v>
      </c>
      <c r="H24764" s="312" t="s">
        <v>3957</v>
      </c>
      <c r="I24764" s="313" t="s">
        <v>6806</v>
      </c>
    </row>
    <row r="24765" spans="6:9" x14ac:dyDescent="0.2">
      <c r="F24765" s="310" t="s">
        <v>29805</v>
      </c>
      <c r="G24765" s="311">
        <v>58267</v>
      </c>
      <c r="H24765" s="312" t="s">
        <v>3957</v>
      </c>
      <c r="I24765" s="313" t="s">
        <v>6806</v>
      </c>
    </row>
    <row r="24766" spans="6:9" x14ac:dyDescent="0.2">
      <c r="F24766" s="310" t="s">
        <v>29806</v>
      </c>
      <c r="G24766" s="311">
        <v>58269</v>
      </c>
      <c r="H24766" s="312" t="s">
        <v>3957</v>
      </c>
      <c r="I24766" s="313" t="s">
        <v>6806</v>
      </c>
    </row>
    <row r="24767" spans="6:9" x14ac:dyDescent="0.2">
      <c r="F24767" s="310" t="s">
        <v>29807</v>
      </c>
      <c r="G24767" s="311">
        <v>58270</v>
      </c>
      <c r="H24767" s="312" t="s">
        <v>3957</v>
      </c>
      <c r="I24767" s="313" t="s">
        <v>6806</v>
      </c>
    </row>
    <row r="24768" spans="6:9" x14ac:dyDescent="0.2">
      <c r="F24768" s="310" t="s">
        <v>29808</v>
      </c>
      <c r="G24768" s="311">
        <v>58271</v>
      </c>
      <c r="H24768" s="312" t="s">
        <v>3957</v>
      </c>
      <c r="I24768" s="313" t="s">
        <v>6806</v>
      </c>
    </row>
    <row r="24769" spans="6:9" x14ac:dyDescent="0.2">
      <c r="F24769" s="310" t="s">
        <v>29809</v>
      </c>
      <c r="G24769" s="311">
        <v>58272</v>
      </c>
      <c r="H24769" s="312" t="s">
        <v>3957</v>
      </c>
      <c r="I24769" s="313" t="s">
        <v>6806</v>
      </c>
    </row>
    <row r="24770" spans="6:9" x14ac:dyDescent="0.2">
      <c r="F24770" s="310" t="s">
        <v>29810</v>
      </c>
      <c r="G24770" s="311">
        <v>58273</v>
      </c>
      <c r="H24770" s="312" t="s">
        <v>3957</v>
      </c>
      <c r="I24770" s="313" t="s">
        <v>6806</v>
      </c>
    </row>
    <row r="24771" spans="6:9" x14ac:dyDescent="0.2">
      <c r="F24771" s="310" t="s">
        <v>29811</v>
      </c>
      <c r="G24771" s="311">
        <v>58274</v>
      </c>
      <c r="H24771" s="312" t="s">
        <v>3957</v>
      </c>
      <c r="I24771" s="313" t="s">
        <v>6806</v>
      </c>
    </row>
    <row r="24772" spans="6:9" x14ac:dyDescent="0.2">
      <c r="F24772" s="310" t="s">
        <v>29812</v>
      </c>
      <c r="G24772" s="311">
        <v>58275</v>
      </c>
      <c r="H24772" s="312" t="s">
        <v>3957</v>
      </c>
      <c r="I24772" s="313" t="s">
        <v>6806</v>
      </c>
    </row>
    <row r="24773" spans="6:9" x14ac:dyDescent="0.2">
      <c r="F24773" s="310" t="s">
        <v>29813</v>
      </c>
      <c r="G24773" s="311">
        <v>58276</v>
      </c>
      <c r="H24773" s="312" t="s">
        <v>3957</v>
      </c>
      <c r="I24773" s="313" t="s">
        <v>6806</v>
      </c>
    </row>
    <row r="24774" spans="6:9" x14ac:dyDescent="0.2">
      <c r="F24774" s="310" t="s">
        <v>29814</v>
      </c>
      <c r="G24774" s="311">
        <v>58277</v>
      </c>
      <c r="H24774" s="312" t="s">
        <v>3957</v>
      </c>
      <c r="I24774" s="313" t="s">
        <v>6806</v>
      </c>
    </row>
    <row r="24775" spans="6:9" x14ac:dyDescent="0.2">
      <c r="F24775" s="310" t="s">
        <v>29815</v>
      </c>
      <c r="G24775" s="311">
        <v>58278</v>
      </c>
      <c r="H24775" s="312" t="s">
        <v>3957</v>
      </c>
      <c r="I24775" s="313" t="s">
        <v>6806</v>
      </c>
    </row>
    <row r="24776" spans="6:9" x14ac:dyDescent="0.2">
      <c r="F24776" s="310" t="s">
        <v>29816</v>
      </c>
      <c r="G24776" s="311">
        <v>58281</v>
      </c>
      <c r="H24776" s="312" t="s">
        <v>3957</v>
      </c>
      <c r="I24776" s="313" t="s">
        <v>6806</v>
      </c>
    </row>
    <row r="24777" spans="6:9" x14ac:dyDescent="0.2">
      <c r="F24777" s="310" t="s">
        <v>29817</v>
      </c>
      <c r="G24777" s="311">
        <v>58282</v>
      </c>
      <c r="H24777" s="312" t="s">
        <v>3957</v>
      </c>
      <c r="I24777" s="313" t="s">
        <v>6806</v>
      </c>
    </row>
    <row r="24778" spans="6:9" x14ac:dyDescent="0.2">
      <c r="F24778" s="310" t="s">
        <v>29818</v>
      </c>
      <c r="G24778" s="311">
        <v>58301</v>
      </c>
      <c r="H24778" s="312" t="s">
        <v>3957</v>
      </c>
      <c r="I24778" s="313" t="s">
        <v>6806</v>
      </c>
    </row>
    <row r="24779" spans="6:9" x14ac:dyDescent="0.2">
      <c r="F24779" s="310" t="s">
        <v>29819</v>
      </c>
      <c r="G24779" s="311">
        <v>58310</v>
      </c>
      <c r="H24779" s="312" t="s">
        <v>3957</v>
      </c>
      <c r="I24779" s="313" t="s">
        <v>6806</v>
      </c>
    </row>
    <row r="24780" spans="6:9" x14ac:dyDescent="0.2">
      <c r="F24780" s="310" t="s">
        <v>29820</v>
      </c>
      <c r="G24780" s="311">
        <v>58311</v>
      </c>
      <c r="H24780" s="312" t="s">
        <v>3957</v>
      </c>
      <c r="I24780" s="313" t="s">
        <v>6806</v>
      </c>
    </row>
    <row r="24781" spans="6:9" x14ac:dyDescent="0.2">
      <c r="F24781" s="310" t="s">
        <v>29821</v>
      </c>
      <c r="G24781" s="311">
        <v>58313</v>
      </c>
      <c r="H24781" s="312" t="s">
        <v>3957</v>
      </c>
      <c r="I24781" s="313" t="s">
        <v>6806</v>
      </c>
    </row>
    <row r="24782" spans="6:9" x14ac:dyDescent="0.2">
      <c r="F24782" s="310" t="s">
        <v>29822</v>
      </c>
      <c r="G24782" s="311">
        <v>58316</v>
      </c>
      <c r="H24782" s="312" t="s">
        <v>3957</v>
      </c>
      <c r="I24782" s="313" t="s">
        <v>6806</v>
      </c>
    </row>
    <row r="24783" spans="6:9" x14ac:dyDescent="0.2">
      <c r="F24783" s="310" t="s">
        <v>29823</v>
      </c>
      <c r="G24783" s="311">
        <v>58317</v>
      </c>
      <c r="H24783" s="312" t="s">
        <v>3957</v>
      </c>
      <c r="I24783" s="313" t="s">
        <v>6806</v>
      </c>
    </row>
    <row r="24784" spans="6:9" x14ac:dyDescent="0.2">
      <c r="F24784" s="310" t="s">
        <v>29824</v>
      </c>
      <c r="G24784" s="311">
        <v>58318</v>
      </c>
      <c r="H24784" s="312" t="s">
        <v>3957</v>
      </c>
      <c r="I24784" s="313" t="s">
        <v>6806</v>
      </c>
    </row>
    <row r="24785" spans="6:9" x14ac:dyDescent="0.2">
      <c r="F24785" s="310" t="s">
        <v>29825</v>
      </c>
      <c r="G24785" s="311">
        <v>58321</v>
      </c>
      <c r="H24785" s="312" t="s">
        <v>3957</v>
      </c>
      <c r="I24785" s="313" t="s">
        <v>6806</v>
      </c>
    </row>
    <row r="24786" spans="6:9" x14ac:dyDescent="0.2">
      <c r="F24786" s="310" t="s">
        <v>29826</v>
      </c>
      <c r="G24786" s="311">
        <v>58323</v>
      </c>
      <c r="H24786" s="312" t="s">
        <v>3957</v>
      </c>
      <c r="I24786" s="313" t="s">
        <v>6806</v>
      </c>
    </row>
    <row r="24787" spans="6:9" x14ac:dyDescent="0.2">
      <c r="F24787" s="310" t="s">
        <v>29827</v>
      </c>
      <c r="G24787" s="311">
        <v>58324</v>
      </c>
      <c r="H24787" s="312" t="s">
        <v>3957</v>
      </c>
      <c r="I24787" s="313" t="s">
        <v>6806</v>
      </c>
    </row>
    <row r="24788" spans="6:9" x14ac:dyDescent="0.2">
      <c r="F24788" s="310" t="s">
        <v>29828</v>
      </c>
      <c r="G24788" s="311">
        <v>58325</v>
      </c>
      <c r="H24788" s="312" t="s">
        <v>3957</v>
      </c>
      <c r="I24788" s="313" t="s">
        <v>6806</v>
      </c>
    </row>
    <row r="24789" spans="6:9" x14ac:dyDescent="0.2">
      <c r="F24789" s="310" t="s">
        <v>29829</v>
      </c>
      <c r="G24789" s="311">
        <v>58327</v>
      </c>
      <c r="H24789" s="312" t="s">
        <v>3957</v>
      </c>
      <c r="I24789" s="313" t="s">
        <v>6806</v>
      </c>
    </row>
    <row r="24790" spans="6:9" x14ac:dyDescent="0.2">
      <c r="F24790" s="310" t="s">
        <v>29830</v>
      </c>
      <c r="G24790" s="311">
        <v>58329</v>
      </c>
      <c r="H24790" s="312" t="s">
        <v>3957</v>
      </c>
      <c r="I24790" s="313" t="s">
        <v>6806</v>
      </c>
    </row>
    <row r="24791" spans="6:9" x14ac:dyDescent="0.2">
      <c r="F24791" s="310" t="s">
        <v>29831</v>
      </c>
      <c r="G24791" s="311">
        <v>58330</v>
      </c>
      <c r="H24791" s="312" t="s">
        <v>3957</v>
      </c>
      <c r="I24791" s="313" t="s">
        <v>6806</v>
      </c>
    </row>
    <row r="24792" spans="6:9" x14ac:dyDescent="0.2">
      <c r="F24792" s="310" t="s">
        <v>29832</v>
      </c>
      <c r="G24792" s="311">
        <v>58331</v>
      </c>
      <c r="H24792" s="312" t="s">
        <v>3957</v>
      </c>
      <c r="I24792" s="313" t="s">
        <v>6806</v>
      </c>
    </row>
    <row r="24793" spans="6:9" x14ac:dyDescent="0.2">
      <c r="F24793" s="310" t="s">
        <v>29833</v>
      </c>
      <c r="G24793" s="311">
        <v>58332</v>
      </c>
      <c r="H24793" s="312" t="s">
        <v>3957</v>
      </c>
      <c r="I24793" s="313" t="s">
        <v>6806</v>
      </c>
    </row>
    <row r="24794" spans="6:9" x14ac:dyDescent="0.2">
      <c r="F24794" s="310" t="s">
        <v>29834</v>
      </c>
      <c r="G24794" s="311">
        <v>58335</v>
      </c>
      <c r="H24794" s="312" t="s">
        <v>3957</v>
      </c>
      <c r="I24794" s="313" t="s">
        <v>6806</v>
      </c>
    </row>
    <row r="24795" spans="6:9" x14ac:dyDescent="0.2">
      <c r="F24795" s="310" t="s">
        <v>29835</v>
      </c>
      <c r="G24795" s="311">
        <v>58338</v>
      </c>
      <c r="H24795" s="312" t="s">
        <v>3957</v>
      </c>
      <c r="I24795" s="313" t="s">
        <v>6806</v>
      </c>
    </row>
    <row r="24796" spans="6:9" x14ac:dyDescent="0.2">
      <c r="F24796" s="310" t="s">
        <v>29836</v>
      </c>
      <c r="G24796" s="311">
        <v>58339</v>
      </c>
      <c r="H24796" s="312" t="s">
        <v>3957</v>
      </c>
      <c r="I24796" s="313" t="s">
        <v>6806</v>
      </c>
    </row>
    <row r="24797" spans="6:9" x14ac:dyDescent="0.2">
      <c r="F24797" s="310" t="s">
        <v>29837</v>
      </c>
      <c r="G24797" s="311">
        <v>58341</v>
      </c>
      <c r="H24797" s="312" t="s">
        <v>3957</v>
      </c>
      <c r="I24797" s="313" t="s">
        <v>6806</v>
      </c>
    </row>
    <row r="24798" spans="6:9" x14ac:dyDescent="0.2">
      <c r="F24798" s="310" t="s">
        <v>29838</v>
      </c>
      <c r="G24798" s="311">
        <v>58343</v>
      </c>
      <c r="H24798" s="312" t="s">
        <v>3957</v>
      </c>
      <c r="I24798" s="313" t="s">
        <v>6806</v>
      </c>
    </row>
    <row r="24799" spans="6:9" x14ac:dyDescent="0.2">
      <c r="F24799" s="310" t="s">
        <v>29839</v>
      </c>
      <c r="G24799" s="311">
        <v>58344</v>
      </c>
      <c r="H24799" s="312" t="s">
        <v>3957</v>
      </c>
      <c r="I24799" s="313" t="s">
        <v>6806</v>
      </c>
    </row>
    <row r="24800" spans="6:9" x14ac:dyDescent="0.2">
      <c r="F24800" s="310" t="s">
        <v>29840</v>
      </c>
      <c r="G24800" s="311">
        <v>58345</v>
      </c>
      <c r="H24800" s="312" t="s">
        <v>3957</v>
      </c>
      <c r="I24800" s="313" t="s">
        <v>6806</v>
      </c>
    </row>
    <row r="24801" spans="6:9" x14ac:dyDescent="0.2">
      <c r="F24801" s="310" t="s">
        <v>29841</v>
      </c>
      <c r="G24801" s="311">
        <v>58346</v>
      </c>
      <c r="H24801" s="312" t="s">
        <v>3957</v>
      </c>
      <c r="I24801" s="313" t="s">
        <v>6806</v>
      </c>
    </row>
    <row r="24802" spans="6:9" x14ac:dyDescent="0.2">
      <c r="F24802" s="310" t="s">
        <v>29842</v>
      </c>
      <c r="G24802" s="311">
        <v>58348</v>
      </c>
      <c r="H24802" s="312" t="s">
        <v>3957</v>
      </c>
      <c r="I24802" s="313" t="s">
        <v>6806</v>
      </c>
    </row>
    <row r="24803" spans="6:9" x14ac:dyDescent="0.2">
      <c r="F24803" s="310" t="s">
        <v>29843</v>
      </c>
      <c r="G24803" s="311">
        <v>58351</v>
      </c>
      <c r="H24803" s="312" t="s">
        <v>3957</v>
      </c>
      <c r="I24803" s="313" t="s">
        <v>6806</v>
      </c>
    </row>
    <row r="24804" spans="6:9" x14ac:dyDescent="0.2">
      <c r="F24804" s="310" t="s">
        <v>29844</v>
      </c>
      <c r="G24804" s="311">
        <v>58352</v>
      </c>
      <c r="H24804" s="312" t="s">
        <v>3957</v>
      </c>
      <c r="I24804" s="313" t="s">
        <v>6806</v>
      </c>
    </row>
    <row r="24805" spans="6:9" x14ac:dyDescent="0.2">
      <c r="F24805" s="310" t="s">
        <v>29845</v>
      </c>
      <c r="G24805" s="311">
        <v>58353</v>
      </c>
      <c r="H24805" s="312" t="s">
        <v>3957</v>
      </c>
      <c r="I24805" s="313" t="s">
        <v>6806</v>
      </c>
    </row>
    <row r="24806" spans="6:9" x14ac:dyDescent="0.2">
      <c r="F24806" s="310" t="s">
        <v>29846</v>
      </c>
      <c r="G24806" s="311">
        <v>58355</v>
      </c>
      <c r="H24806" s="312" t="s">
        <v>3957</v>
      </c>
      <c r="I24806" s="313" t="s">
        <v>6806</v>
      </c>
    </row>
    <row r="24807" spans="6:9" x14ac:dyDescent="0.2">
      <c r="F24807" s="310" t="s">
        <v>29847</v>
      </c>
      <c r="G24807" s="311">
        <v>58356</v>
      </c>
      <c r="H24807" s="312" t="s">
        <v>3957</v>
      </c>
      <c r="I24807" s="313" t="s">
        <v>6806</v>
      </c>
    </row>
    <row r="24808" spans="6:9" x14ac:dyDescent="0.2">
      <c r="F24808" s="310" t="s">
        <v>29848</v>
      </c>
      <c r="G24808" s="311">
        <v>58357</v>
      </c>
      <c r="H24808" s="312" t="s">
        <v>3957</v>
      </c>
      <c r="I24808" s="313" t="s">
        <v>6806</v>
      </c>
    </row>
    <row r="24809" spans="6:9" x14ac:dyDescent="0.2">
      <c r="F24809" s="310" t="s">
        <v>29849</v>
      </c>
      <c r="G24809" s="311">
        <v>58361</v>
      </c>
      <c r="H24809" s="312" t="s">
        <v>3957</v>
      </c>
      <c r="I24809" s="313" t="s">
        <v>6806</v>
      </c>
    </row>
    <row r="24810" spans="6:9" x14ac:dyDescent="0.2">
      <c r="F24810" s="310" t="s">
        <v>29850</v>
      </c>
      <c r="G24810" s="311">
        <v>58362</v>
      </c>
      <c r="H24810" s="312" t="s">
        <v>3957</v>
      </c>
      <c r="I24810" s="313" t="s">
        <v>6806</v>
      </c>
    </row>
    <row r="24811" spans="6:9" x14ac:dyDescent="0.2">
      <c r="F24811" s="310" t="s">
        <v>29851</v>
      </c>
      <c r="G24811" s="311">
        <v>58363</v>
      </c>
      <c r="H24811" s="312" t="s">
        <v>3957</v>
      </c>
      <c r="I24811" s="313" t="s">
        <v>6806</v>
      </c>
    </row>
    <row r="24812" spans="6:9" x14ac:dyDescent="0.2">
      <c r="F24812" s="310" t="s">
        <v>29852</v>
      </c>
      <c r="G24812" s="311">
        <v>58365</v>
      </c>
      <c r="H24812" s="312" t="s">
        <v>3957</v>
      </c>
      <c r="I24812" s="313" t="s">
        <v>6806</v>
      </c>
    </row>
    <row r="24813" spans="6:9" x14ac:dyDescent="0.2">
      <c r="F24813" s="310" t="s">
        <v>29853</v>
      </c>
      <c r="G24813" s="311">
        <v>58366</v>
      </c>
      <c r="H24813" s="312" t="s">
        <v>3957</v>
      </c>
      <c r="I24813" s="313" t="s">
        <v>6806</v>
      </c>
    </row>
    <row r="24814" spans="6:9" x14ac:dyDescent="0.2">
      <c r="F24814" s="310" t="s">
        <v>29854</v>
      </c>
      <c r="G24814" s="311">
        <v>58367</v>
      </c>
      <c r="H24814" s="312" t="s">
        <v>3957</v>
      </c>
      <c r="I24814" s="313" t="s">
        <v>6806</v>
      </c>
    </row>
    <row r="24815" spans="6:9" x14ac:dyDescent="0.2">
      <c r="F24815" s="310" t="s">
        <v>29855</v>
      </c>
      <c r="G24815" s="311">
        <v>58368</v>
      </c>
      <c r="H24815" s="312" t="s">
        <v>3957</v>
      </c>
      <c r="I24815" s="313" t="s">
        <v>6806</v>
      </c>
    </row>
    <row r="24816" spans="6:9" x14ac:dyDescent="0.2">
      <c r="F24816" s="310" t="s">
        <v>29856</v>
      </c>
      <c r="G24816" s="311">
        <v>58369</v>
      </c>
      <c r="H24816" s="312" t="s">
        <v>3957</v>
      </c>
      <c r="I24816" s="313" t="s">
        <v>6806</v>
      </c>
    </row>
    <row r="24817" spans="6:9" x14ac:dyDescent="0.2">
      <c r="F24817" s="310" t="s">
        <v>29857</v>
      </c>
      <c r="G24817" s="311">
        <v>58370</v>
      </c>
      <c r="H24817" s="312" t="s">
        <v>3957</v>
      </c>
      <c r="I24817" s="313" t="s">
        <v>6806</v>
      </c>
    </row>
    <row r="24818" spans="6:9" x14ac:dyDescent="0.2">
      <c r="F24818" s="310" t="s">
        <v>29858</v>
      </c>
      <c r="G24818" s="311">
        <v>58372</v>
      </c>
      <c r="H24818" s="312" t="s">
        <v>3957</v>
      </c>
      <c r="I24818" s="313" t="s">
        <v>6806</v>
      </c>
    </row>
    <row r="24819" spans="6:9" x14ac:dyDescent="0.2">
      <c r="F24819" s="310" t="s">
        <v>29859</v>
      </c>
      <c r="G24819" s="311">
        <v>58374</v>
      </c>
      <c r="H24819" s="312" t="s">
        <v>3957</v>
      </c>
      <c r="I24819" s="313" t="s">
        <v>6806</v>
      </c>
    </row>
    <row r="24820" spans="6:9" x14ac:dyDescent="0.2">
      <c r="F24820" s="310" t="s">
        <v>29860</v>
      </c>
      <c r="G24820" s="311">
        <v>58377</v>
      </c>
      <c r="H24820" s="312" t="s">
        <v>3957</v>
      </c>
      <c r="I24820" s="313" t="s">
        <v>6806</v>
      </c>
    </row>
    <row r="24821" spans="6:9" x14ac:dyDescent="0.2">
      <c r="F24821" s="310" t="s">
        <v>29861</v>
      </c>
      <c r="G24821" s="311">
        <v>58379</v>
      </c>
      <c r="H24821" s="312" t="s">
        <v>3957</v>
      </c>
      <c r="I24821" s="313" t="s">
        <v>6806</v>
      </c>
    </row>
    <row r="24822" spans="6:9" x14ac:dyDescent="0.2">
      <c r="F24822" s="310" t="s">
        <v>29862</v>
      </c>
      <c r="G24822" s="311">
        <v>58380</v>
      </c>
      <c r="H24822" s="312" t="s">
        <v>3957</v>
      </c>
      <c r="I24822" s="313" t="s">
        <v>6806</v>
      </c>
    </row>
    <row r="24823" spans="6:9" x14ac:dyDescent="0.2">
      <c r="F24823" s="310" t="s">
        <v>29863</v>
      </c>
      <c r="G24823" s="311">
        <v>58381</v>
      </c>
      <c r="H24823" s="312" t="s">
        <v>3957</v>
      </c>
      <c r="I24823" s="313" t="s">
        <v>6806</v>
      </c>
    </row>
    <row r="24824" spans="6:9" x14ac:dyDescent="0.2">
      <c r="F24824" s="310" t="s">
        <v>29864</v>
      </c>
      <c r="G24824" s="311">
        <v>58382</v>
      </c>
      <c r="H24824" s="312" t="s">
        <v>3957</v>
      </c>
      <c r="I24824" s="313" t="s">
        <v>6806</v>
      </c>
    </row>
    <row r="24825" spans="6:9" x14ac:dyDescent="0.2">
      <c r="F24825" s="310" t="s">
        <v>29865</v>
      </c>
      <c r="G24825" s="311">
        <v>58384</v>
      </c>
      <c r="H24825" s="312" t="s">
        <v>3957</v>
      </c>
      <c r="I24825" s="313" t="s">
        <v>6806</v>
      </c>
    </row>
    <row r="24826" spans="6:9" x14ac:dyDescent="0.2">
      <c r="F24826" s="310" t="s">
        <v>29866</v>
      </c>
      <c r="G24826" s="311">
        <v>58385</v>
      </c>
      <c r="H24826" s="312" t="s">
        <v>3957</v>
      </c>
      <c r="I24826" s="313" t="s">
        <v>6806</v>
      </c>
    </row>
    <row r="24827" spans="6:9" x14ac:dyDescent="0.2">
      <c r="F24827" s="310" t="s">
        <v>29867</v>
      </c>
      <c r="G24827" s="311">
        <v>58386</v>
      </c>
      <c r="H24827" s="312" t="s">
        <v>3957</v>
      </c>
      <c r="I24827" s="313" t="s">
        <v>6806</v>
      </c>
    </row>
    <row r="24828" spans="6:9" x14ac:dyDescent="0.2">
      <c r="F24828" s="310" t="s">
        <v>29868</v>
      </c>
      <c r="G24828" s="311">
        <v>58401</v>
      </c>
      <c r="H24828" s="312" t="s">
        <v>3957</v>
      </c>
      <c r="I24828" s="313" t="s">
        <v>6806</v>
      </c>
    </row>
    <row r="24829" spans="6:9" x14ac:dyDescent="0.2">
      <c r="F24829" s="310" t="s">
        <v>29869</v>
      </c>
      <c r="G24829" s="311">
        <v>58402</v>
      </c>
      <c r="H24829" s="312" t="s">
        <v>3957</v>
      </c>
      <c r="I24829" s="313" t="s">
        <v>6806</v>
      </c>
    </row>
    <row r="24830" spans="6:9" x14ac:dyDescent="0.2">
      <c r="F24830" s="310" t="s">
        <v>29870</v>
      </c>
      <c r="G24830" s="311">
        <v>58405</v>
      </c>
      <c r="H24830" s="312" t="s">
        <v>3957</v>
      </c>
      <c r="I24830" s="313" t="s">
        <v>6806</v>
      </c>
    </row>
    <row r="24831" spans="6:9" x14ac:dyDescent="0.2">
      <c r="F24831" s="310" t="s">
        <v>29871</v>
      </c>
      <c r="G24831" s="311">
        <v>58413</v>
      </c>
      <c r="H24831" s="312" t="s">
        <v>3957</v>
      </c>
      <c r="I24831" s="313" t="s">
        <v>6806</v>
      </c>
    </row>
    <row r="24832" spans="6:9" x14ac:dyDescent="0.2">
      <c r="F24832" s="310" t="s">
        <v>29872</v>
      </c>
      <c r="G24832" s="311">
        <v>58415</v>
      </c>
      <c r="H24832" s="312" t="s">
        <v>3957</v>
      </c>
      <c r="I24832" s="313" t="s">
        <v>6806</v>
      </c>
    </row>
    <row r="24833" spans="6:9" x14ac:dyDescent="0.2">
      <c r="F24833" s="310" t="s">
        <v>29873</v>
      </c>
      <c r="G24833" s="311">
        <v>58416</v>
      </c>
      <c r="H24833" s="312" t="s">
        <v>3957</v>
      </c>
      <c r="I24833" s="313" t="s">
        <v>6806</v>
      </c>
    </row>
    <row r="24834" spans="6:9" x14ac:dyDescent="0.2">
      <c r="F24834" s="310" t="s">
        <v>29874</v>
      </c>
      <c r="G24834" s="311">
        <v>58418</v>
      </c>
      <c r="H24834" s="312" t="s">
        <v>3957</v>
      </c>
      <c r="I24834" s="313" t="s">
        <v>6806</v>
      </c>
    </row>
    <row r="24835" spans="6:9" x14ac:dyDescent="0.2">
      <c r="F24835" s="310" t="s">
        <v>29875</v>
      </c>
      <c r="G24835" s="311">
        <v>58420</v>
      </c>
      <c r="H24835" s="312" t="s">
        <v>3957</v>
      </c>
      <c r="I24835" s="313" t="s">
        <v>6806</v>
      </c>
    </row>
    <row r="24836" spans="6:9" x14ac:dyDescent="0.2">
      <c r="F24836" s="310" t="s">
        <v>29876</v>
      </c>
      <c r="G24836" s="311">
        <v>58421</v>
      </c>
      <c r="H24836" s="312" t="s">
        <v>3957</v>
      </c>
      <c r="I24836" s="313" t="s">
        <v>6806</v>
      </c>
    </row>
    <row r="24837" spans="6:9" x14ac:dyDescent="0.2">
      <c r="F24837" s="310" t="s">
        <v>29877</v>
      </c>
      <c r="G24837" s="311">
        <v>58422</v>
      </c>
      <c r="H24837" s="312" t="s">
        <v>3957</v>
      </c>
      <c r="I24837" s="313" t="s">
        <v>6806</v>
      </c>
    </row>
    <row r="24838" spans="6:9" x14ac:dyDescent="0.2">
      <c r="F24838" s="310" t="s">
        <v>29878</v>
      </c>
      <c r="G24838" s="311">
        <v>58423</v>
      </c>
      <c r="H24838" s="312" t="s">
        <v>3957</v>
      </c>
      <c r="I24838" s="313" t="s">
        <v>6806</v>
      </c>
    </row>
    <row r="24839" spans="6:9" x14ac:dyDescent="0.2">
      <c r="F24839" s="310" t="s">
        <v>29879</v>
      </c>
      <c r="G24839" s="311">
        <v>58424</v>
      </c>
      <c r="H24839" s="312" t="s">
        <v>3957</v>
      </c>
      <c r="I24839" s="313" t="s">
        <v>6806</v>
      </c>
    </row>
    <row r="24840" spans="6:9" x14ac:dyDescent="0.2">
      <c r="F24840" s="310" t="s">
        <v>29880</v>
      </c>
      <c r="G24840" s="311">
        <v>58425</v>
      </c>
      <c r="H24840" s="312" t="s">
        <v>3957</v>
      </c>
      <c r="I24840" s="313" t="s">
        <v>6806</v>
      </c>
    </row>
    <row r="24841" spans="6:9" x14ac:dyDescent="0.2">
      <c r="F24841" s="310" t="s">
        <v>29881</v>
      </c>
      <c r="G24841" s="311">
        <v>58426</v>
      </c>
      <c r="H24841" s="312" t="s">
        <v>3957</v>
      </c>
      <c r="I24841" s="313" t="s">
        <v>6806</v>
      </c>
    </row>
    <row r="24842" spans="6:9" x14ac:dyDescent="0.2">
      <c r="F24842" s="310" t="s">
        <v>29882</v>
      </c>
      <c r="G24842" s="311">
        <v>58428</v>
      </c>
      <c r="H24842" s="312" t="s">
        <v>3957</v>
      </c>
      <c r="I24842" s="313" t="s">
        <v>6806</v>
      </c>
    </row>
    <row r="24843" spans="6:9" x14ac:dyDescent="0.2">
      <c r="F24843" s="310" t="s">
        <v>29883</v>
      </c>
      <c r="G24843" s="311">
        <v>58429</v>
      </c>
      <c r="H24843" s="312" t="s">
        <v>3957</v>
      </c>
      <c r="I24843" s="313" t="s">
        <v>6806</v>
      </c>
    </row>
    <row r="24844" spans="6:9" x14ac:dyDescent="0.2">
      <c r="F24844" s="310" t="s">
        <v>29884</v>
      </c>
      <c r="G24844" s="311">
        <v>58430</v>
      </c>
      <c r="H24844" s="312" t="s">
        <v>3957</v>
      </c>
      <c r="I24844" s="313" t="s">
        <v>6806</v>
      </c>
    </row>
    <row r="24845" spans="6:9" x14ac:dyDescent="0.2">
      <c r="F24845" s="310" t="s">
        <v>29885</v>
      </c>
      <c r="G24845" s="311">
        <v>58431</v>
      </c>
      <c r="H24845" s="312" t="s">
        <v>3957</v>
      </c>
      <c r="I24845" s="313" t="s">
        <v>6806</v>
      </c>
    </row>
    <row r="24846" spans="6:9" x14ac:dyDescent="0.2">
      <c r="F24846" s="310" t="s">
        <v>29886</v>
      </c>
      <c r="G24846" s="311">
        <v>58433</v>
      </c>
      <c r="H24846" s="312" t="s">
        <v>3957</v>
      </c>
      <c r="I24846" s="313" t="s">
        <v>6806</v>
      </c>
    </row>
    <row r="24847" spans="6:9" x14ac:dyDescent="0.2">
      <c r="F24847" s="310" t="s">
        <v>29887</v>
      </c>
      <c r="G24847" s="311">
        <v>58436</v>
      </c>
      <c r="H24847" s="312" t="s">
        <v>3957</v>
      </c>
      <c r="I24847" s="313" t="s">
        <v>6806</v>
      </c>
    </row>
    <row r="24848" spans="6:9" x14ac:dyDescent="0.2">
      <c r="F24848" s="310" t="s">
        <v>29888</v>
      </c>
      <c r="G24848" s="311">
        <v>58438</v>
      </c>
      <c r="H24848" s="312" t="s">
        <v>3957</v>
      </c>
      <c r="I24848" s="313" t="s">
        <v>6806</v>
      </c>
    </row>
    <row r="24849" spans="6:9" x14ac:dyDescent="0.2">
      <c r="F24849" s="310" t="s">
        <v>29889</v>
      </c>
      <c r="G24849" s="311">
        <v>58439</v>
      </c>
      <c r="H24849" s="312" t="s">
        <v>3957</v>
      </c>
      <c r="I24849" s="313" t="s">
        <v>6806</v>
      </c>
    </row>
    <row r="24850" spans="6:9" x14ac:dyDescent="0.2">
      <c r="F24850" s="310" t="s">
        <v>29890</v>
      </c>
      <c r="G24850" s="311">
        <v>58440</v>
      </c>
      <c r="H24850" s="312" t="s">
        <v>3957</v>
      </c>
      <c r="I24850" s="313" t="s">
        <v>6806</v>
      </c>
    </row>
    <row r="24851" spans="6:9" x14ac:dyDescent="0.2">
      <c r="F24851" s="310" t="s">
        <v>29891</v>
      </c>
      <c r="G24851" s="311">
        <v>58441</v>
      </c>
      <c r="H24851" s="312" t="s">
        <v>3957</v>
      </c>
      <c r="I24851" s="313" t="s">
        <v>6806</v>
      </c>
    </row>
    <row r="24852" spans="6:9" x14ac:dyDescent="0.2">
      <c r="F24852" s="310" t="s">
        <v>29892</v>
      </c>
      <c r="G24852" s="311">
        <v>58442</v>
      </c>
      <c r="H24852" s="312" t="s">
        <v>3957</v>
      </c>
      <c r="I24852" s="313" t="s">
        <v>6806</v>
      </c>
    </row>
    <row r="24853" spans="6:9" x14ac:dyDescent="0.2">
      <c r="F24853" s="310" t="s">
        <v>29893</v>
      </c>
      <c r="G24853" s="311">
        <v>58443</v>
      </c>
      <c r="H24853" s="312" t="s">
        <v>3957</v>
      </c>
      <c r="I24853" s="313" t="s">
        <v>6806</v>
      </c>
    </row>
    <row r="24854" spans="6:9" x14ac:dyDescent="0.2">
      <c r="F24854" s="310" t="s">
        <v>29894</v>
      </c>
      <c r="G24854" s="311">
        <v>58444</v>
      </c>
      <c r="H24854" s="312" t="s">
        <v>3957</v>
      </c>
      <c r="I24854" s="313" t="s">
        <v>6806</v>
      </c>
    </row>
    <row r="24855" spans="6:9" x14ac:dyDescent="0.2">
      <c r="F24855" s="310" t="s">
        <v>29895</v>
      </c>
      <c r="G24855" s="311">
        <v>58445</v>
      </c>
      <c r="H24855" s="312" t="s">
        <v>3957</v>
      </c>
      <c r="I24855" s="313" t="s">
        <v>6806</v>
      </c>
    </row>
    <row r="24856" spans="6:9" x14ac:dyDescent="0.2">
      <c r="F24856" s="310" t="s">
        <v>29896</v>
      </c>
      <c r="G24856" s="311">
        <v>58448</v>
      </c>
      <c r="H24856" s="312" t="s">
        <v>3957</v>
      </c>
      <c r="I24856" s="313" t="s">
        <v>6806</v>
      </c>
    </row>
    <row r="24857" spans="6:9" x14ac:dyDescent="0.2">
      <c r="F24857" s="310" t="s">
        <v>29897</v>
      </c>
      <c r="G24857" s="311">
        <v>58451</v>
      </c>
      <c r="H24857" s="312" t="s">
        <v>3957</v>
      </c>
      <c r="I24857" s="313" t="s">
        <v>6806</v>
      </c>
    </row>
    <row r="24858" spans="6:9" x14ac:dyDescent="0.2">
      <c r="F24858" s="310" t="s">
        <v>29898</v>
      </c>
      <c r="G24858" s="311">
        <v>58452</v>
      </c>
      <c r="H24858" s="312" t="s">
        <v>3957</v>
      </c>
      <c r="I24858" s="313" t="s">
        <v>6806</v>
      </c>
    </row>
    <row r="24859" spans="6:9" x14ac:dyDescent="0.2">
      <c r="F24859" s="310" t="s">
        <v>29899</v>
      </c>
      <c r="G24859" s="311">
        <v>58454</v>
      </c>
      <c r="H24859" s="312" t="s">
        <v>3957</v>
      </c>
      <c r="I24859" s="313" t="s">
        <v>6806</v>
      </c>
    </row>
    <row r="24860" spans="6:9" x14ac:dyDescent="0.2">
      <c r="F24860" s="310" t="s">
        <v>29900</v>
      </c>
      <c r="G24860" s="311">
        <v>58455</v>
      </c>
      <c r="H24860" s="312" t="s">
        <v>3957</v>
      </c>
      <c r="I24860" s="313" t="s">
        <v>6806</v>
      </c>
    </row>
    <row r="24861" spans="6:9" x14ac:dyDescent="0.2">
      <c r="F24861" s="310" t="s">
        <v>29901</v>
      </c>
      <c r="G24861" s="311">
        <v>58456</v>
      </c>
      <c r="H24861" s="312" t="s">
        <v>3957</v>
      </c>
      <c r="I24861" s="313" t="s">
        <v>6806</v>
      </c>
    </row>
    <row r="24862" spans="6:9" x14ac:dyDescent="0.2">
      <c r="F24862" s="310" t="s">
        <v>29902</v>
      </c>
      <c r="G24862" s="311">
        <v>58458</v>
      </c>
      <c r="H24862" s="312" t="s">
        <v>3957</v>
      </c>
      <c r="I24862" s="313" t="s">
        <v>6806</v>
      </c>
    </row>
    <row r="24863" spans="6:9" x14ac:dyDescent="0.2">
      <c r="F24863" s="310" t="s">
        <v>29903</v>
      </c>
      <c r="G24863" s="311">
        <v>58460</v>
      </c>
      <c r="H24863" s="312" t="s">
        <v>3957</v>
      </c>
      <c r="I24863" s="313" t="s">
        <v>6806</v>
      </c>
    </row>
    <row r="24864" spans="6:9" x14ac:dyDescent="0.2">
      <c r="F24864" s="310" t="s">
        <v>29904</v>
      </c>
      <c r="G24864" s="311">
        <v>58461</v>
      </c>
      <c r="H24864" s="312" t="s">
        <v>3957</v>
      </c>
      <c r="I24864" s="313" t="s">
        <v>6806</v>
      </c>
    </row>
    <row r="24865" spans="6:9" x14ac:dyDescent="0.2">
      <c r="F24865" s="310" t="s">
        <v>29905</v>
      </c>
      <c r="G24865" s="311">
        <v>58463</v>
      </c>
      <c r="H24865" s="312" t="s">
        <v>3957</v>
      </c>
      <c r="I24865" s="313" t="s">
        <v>6806</v>
      </c>
    </row>
    <row r="24866" spans="6:9" x14ac:dyDescent="0.2">
      <c r="F24866" s="310" t="s">
        <v>29906</v>
      </c>
      <c r="G24866" s="311">
        <v>58464</v>
      </c>
      <c r="H24866" s="312" t="s">
        <v>3957</v>
      </c>
      <c r="I24866" s="313" t="s">
        <v>6806</v>
      </c>
    </row>
    <row r="24867" spans="6:9" x14ac:dyDescent="0.2">
      <c r="F24867" s="310" t="s">
        <v>29907</v>
      </c>
      <c r="G24867" s="311">
        <v>58466</v>
      </c>
      <c r="H24867" s="312" t="s">
        <v>3957</v>
      </c>
      <c r="I24867" s="313" t="s">
        <v>6806</v>
      </c>
    </row>
    <row r="24868" spans="6:9" x14ac:dyDescent="0.2">
      <c r="F24868" s="310" t="s">
        <v>29908</v>
      </c>
      <c r="G24868" s="311">
        <v>58467</v>
      </c>
      <c r="H24868" s="312" t="s">
        <v>3957</v>
      </c>
      <c r="I24868" s="313" t="s">
        <v>6806</v>
      </c>
    </row>
    <row r="24869" spans="6:9" x14ac:dyDescent="0.2">
      <c r="F24869" s="310" t="s">
        <v>29909</v>
      </c>
      <c r="G24869" s="311">
        <v>58472</v>
      </c>
      <c r="H24869" s="312" t="s">
        <v>3957</v>
      </c>
      <c r="I24869" s="313" t="s">
        <v>6806</v>
      </c>
    </row>
    <row r="24870" spans="6:9" x14ac:dyDescent="0.2">
      <c r="F24870" s="310" t="s">
        <v>29910</v>
      </c>
      <c r="G24870" s="311">
        <v>58474</v>
      </c>
      <c r="H24870" s="312" t="s">
        <v>3957</v>
      </c>
      <c r="I24870" s="313" t="s">
        <v>6806</v>
      </c>
    </row>
    <row r="24871" spans="6:9" x14ac:dyDescent="0.2">
      <c r="F24871" s="310" t="s">
        <v>29911</v>
      </c>
      <c r="G24871" s="311">
        <v>58475</v>
      </c>
      <c r="H24871" s="312" t="s">
        <v>3957</v>
      </c>
      <c r="I24871" s="313" t="s">
        <v>6806</v>
      </c>
    </row>
    <row r="24872" spans="6:9" x14ac:dyDescent="0.2">
      <c r="F24872" s="310" t="s">
        <v>29912</v>
      </c>
      <c r="G24872" s="311">
        <v>58476</v>
      </c>
      <c r="H24872" s="312" t="s">
        <v>3957</v>
      </c>
      <c r="I24872" s="313" t="s">
        <v>6806</v>
      </c>
    </row>
    <row r="24873" spans="6:9" x14ac:dyDescent="0.2">
      <c r="F24873" s="310" t="s">
        <v>29913</v>
      </c>
      <c r="G24873" s="311">
        <v>58477</v>
      </c>
      <c r="H24873" s="312" t="s">
        <v>3957</v>
      </c>
      <c r="I24873" s="313" t="s">
        <v>6806</v>
      </c>
    </row>
    <row r="24874" spans="6:9" x14ac:dyDescent="0.2">
      <c r="F24874" s="310" t="s">
        <v>29914</v>
      </c>
      <c r="G24874" s="311">
        <v>58478</v>
      </c>
      <c r="H24874" s="312" t="s">
        <v>3957</v>
      </c>
      <c r="I24874" s="313" t="s">
        <v>6806</v>
      </c>
    </row>
    <row r="24875" spans="6:9" x14ac:dyDescent="0.2">
      <c r="F24875" s="310" t="s">
        <v>29915</v>
      </c>
      <c r="G24875" s="311">
        <v>58479</v>
      </c>
      <c r="H24875" s="312" t="s">
        <v>3957</v>
      </c>
      <c r="I24875" s="313" t="s">
        <v>6806</v>
      </c>
    </row>
    <row r="24876" spans="6:9" x14ac:dyDescent="0.2">
      <c r="F24876" s="310" t="s">
        <v>29916</v>
      </c>
      <c r="G24876" s="311">
        <v>58480</v>
      </c>
      <c r="H24876" s="312" t="s">
        <v>3957</v>
      </c>
      <c r="I24876" s="313" t="s">
        <v>6806</v>
      </c>
    </row>
    <row r="24877" spans="6:9" x14ac:dyDescent="0.2">
      <c r="F24877" s="310" t="s">
        <v>29917</v>
      </c>
      <c r="G24877" s="311">
        <v>58481</v>
      </c>
      <c r="H24877" s="312" t="s">
        <v>3957</v>
      </c>
      <c r="I24877" s="313" t="s">
        <v>6806</v>
      </c>
    </row>
    <row r="24878" spans="6:9" x14ac:dyDescent="0.2">
      <c r="F24878" s="310" t="s">
        <v>29918</v>
      </c>
      <c r="G24878" s="311">
        <v>58482</v>
      </c>
      <c r="H24878" s="312" t="s">
        <v>3957</v>
      </c>
      <c r="I24878" s="313" t="s">
        <v>6806</v>
      </c>
    </row>
    <row r="24879" spans="6:9" x14ac:dyDescent="0.2">
      <c r="F24879" s="310" t="s">
        <v>29919</v>
      </c>
      <c r="G24879" s="311">
        <v>58483</v>
      </c>
      <c r="H24879" s="312" t="s">
        <v>3957</v>
      </c>
      <c r="I24879" s="313" t="s">
        <v>6806</v>
      </c>
    </row>
    <row r="24880" spans="6:9" x14ac:dyDescent="0.2">
      <c r="F24880" s="310" t="s">
        <v>29920</v>
      </c>
      <c r="G24880" s="311">
        <v>58484</v>
      </c>
      <c r="H24880" s="312" t="s">
        <v>3957</v>
      </c>
      <c r="I24880" s="313" t="s">
        <v>6806</v>
      </c>
    </row>
    <row r="24881" spans="6:9" x14ac:dyDescent="0.2">
      <c r="F24881" s="310" t="s">
        <v>29921</v>
      </c>
      <c r="G24881" s="311">
        <v>58486</v>
      </c>
      <c r="H24881" s="312" t="s">
        <v>3957</v>
      </c>
      <c r="I24881" s="313" t="s">
        <v>6806</v>
      </c>
    </row>
    <row r="24882" spans="6:9" x14ac:dyDescent="0.2">
      <c r="F24882" s="310" t="s">
        <v>29922</v>
      </c>
      <c r="G24882" s="311">
        <v>58487</v>
      </c>
      <c r="H24882" s="312" t="s">
        <v>3957</v>
      </c>
      <c r="I24882" s="313" t="s">
        <v>6806</v>
      </c>
    </row>
    <row r="24883" spans="6:9" x14ac:dyDescent="0.2">
      <c r="F24883" s="310" t="s">
        <v>29923</v>
      </c>
      <c r="G24883" s="311">
        <v>58488</v>
      </c>
      <c r="H24883" s="312" t="s">
        <v>3957</v>
      </c>
      <c r="I24883" s="313" t="s">
        <v>6806</v>
      </c>
    </row>
    <row r="24884" spans="6:9" x14ac:dyDescent="0.2">
      <c r="F24884" s="310" t="s">
        <v>29924</v>
      </c>
      <c r="G24884" s="311">
        <v>58490</v>
      </c>
      <c r="H24884" s="312" t="s">
        <v>3957</v>
      </c>
      <c r="I24884" s="313" t="s">
        <v>6806</v>
      </c>
    </row>
    <row r="24885" spans="6:9" x14ac:dyDescent="0.2">
      <c r="F24885" s="310" t="s">
        <v>29925</v>
      </c>
      <c r="G24885" s="311">
        <v>58492</v>
      </c>
      <c r="H24885" s="312" t="s">
        <v>3957</v>
      </c>
      <c r="I24885" s="313" t="s">
        <v>6806</v>
      </c>
    </row>
    <row r="24886" spans="6:9" x14ac:dyDescent="0.2">
      <c r="F24886" s="310" t="s">
        <v>29926</v>
      </c>
      <c r="G24886" s="311">
        <v>58494</v>
      </c>
      <c r="H24886" s="312" t="s">
        <v>3957</v>
      </c>
      <c r="I24886" s="313" t="s">
        <v>6806</v>
      </c>
    </row>
    <row r="24887" spans="6:9" x14ac:dyDescent="0.2">
      <c r="F24887" s="310" t="s">
        <v>29927</v>
      </c>
      <c r="G24887" s="311">
        <v>58495</v>
      </c>
      <c r="H24887" s="312" t="s">
        <v>3957</v>
      </c>
      <c r="I24887" s="313" t="s">
        <v>6806</v>
      </c>
    </row>
    <row r="24888" spans="6:9" x14ac:dyDescent="0.2">
      <c r="F24888" s="310" t="s">
        <v>29928</v>
      </c>
      <c r="G24888" s="311">
        <v>58496</v>
      </c>
      <c r="H24888" s="312" t="s">
        <v>3957</v>
      </c>
      <c r="I24888" s="313" t="s">
        <v>6806</v>
      </c>
    </row>
    <row r="24889" spans="6:9" x14ac:dyDescent="0.2">
      <c r="F24889" s="310" t="s">
        <v>29929</v>
      </c>
      <c r="G24889" s="311">
        <v>58497</v>
      </c>
      <c r="H24889" s="312" t="s">
        <v>3957</v>
      </c>
      <c r="I24889" s="313" t="s">
        <v>6806</v>
      </c>
    </row>
    <row r="24890" spans="6:9" x14ac:dyDescent="0.2">
      <c r="F24890" s="310" t="s">
        <v>29930</v>
      </c>
      <c r="G24890" s="311">
        <v>58501</v>
      </c>
      <c r="H24890" s="312" t="s">
        <v>3957</v>
      </c>
      <c r="I24890" s="313" t="s">
        <v>6806</v>
      </c>
    </row>
    <row r="24891" spans="6:9" x14ac:dyDescent="0.2">
      <c r="F24891" s="310" t="s">
        <v>29931</v>
      </c>
      <c r="G24891" s="311">
        <v>58502</v>
      </c>
      <c r="H24891" s="312" t="s">
        <v>3957</v>
      </c>
      <c r="I24891" s="313" t="s">
        <v>6806</v>
      </c>
    </row>
    <row r="24892" spans="6:9" x14ac:dyDescent="0.2">
      <c r="F24892" s="310" t="s">
        <v>29932</v>
      </c>
      <c r="G24892" s="311">
        <v>58503</v>
      </c>
      <c r="H24892" s="312" t="s">
        <v>3957</v>
      </c>
      <c r="I24892" s="313" t="s">
        <v>6806</v>
      </c>
    </row>
    <row r="24893" spans="6:9" x14ac:dyDescent="0.2">
      <c r="F24893" s="310" t="s">
        <v>29933</v>
      </c>
      <c r="G24893" s="311">
        <v>58504</v>
      </c>
      <c r="H24893" s="312" t="s">
        <v>3957</v>
      </c>
      <c r="I24893" s="313" t="s">
        <v>6806</v>
      </c>
    </row>
    <row r="24894" spans="6:9" x14ac:dyDescent="0.2">
      <c r="F24894" s="310" t="s">
        <v>29934</v>
      </c>
      <c r="G24894" s="311">
        <v>58505</v>
      </c>
      <c r="H24894" s="312" t="s">
        <v>3957</v>
      </c>
      <c r="I24894" s="313" t="s">
        <v>6806</v>
      </c>
    </row>
    <row r="24895" spans="6:9" x14ac:dyDescent="0.2">
      <c r="F24895" s="310" t="s">
        <v>29935</v>
      </c>
      <c r="G24895" s="311">
        <v>58506</v>
      </c>
      <c r="H24895" s="312" t="s">
        <v>3957</v>
      </c>
      <c r="I24895" s="313" t="s">
        <v>6806</v>
      </c>
    </row>
    <row r="24896" spans="6:9" x14ac:dyDescent="0.2">
      <c r="F24896" s="310" t="s">
        <v>29936</v>
      </c>
      <c r="G24896" s="311">
        <v>58507</v>
      </c>
      <c r="H24896" s="312" t="s">
        <v>3957</v>
      </c>
      <c r="I24896" s="313" t="s">
        <v>6806</v>
      </c>
    </row>
    <row r="24897" spans="6:9" x14ac:dyDescent="0.2">
      <c r="F24897" s="310" t="s">
        <v>29937</v>
      </c>
      <c r="G24897" s="311">
        <v>58520</v>
      </c>
      <c r="H24897" s="312" t="s">
        <v>3957</v>
      </c>
      <c r="I24897" s="313" t="s">
        <v>6806</v>
      </c>
    </row>
    <row r="24898" spans="6:9" x14ac:dyDescent="0.2">
      <c r="F24898" s="310" t="s">
        <v>29938</v>
      </c>
      <c r="G24898" s="311">
        <v>58521</v>
      </c>
      <c r="H24898" s="312" t="s">
        <v>3957</v>
      </c>
      <c r="I24898" s="313" t="s">
        <v>6806</v>
      </c>
    </row>
    <row r="24899" spans="6:9" x14ac:dyDescent="0.2">
      <c r="F24899" s="310" t="s">
        <v>29939</v>
      </c>
      <c r="G24899" s="311">
        <v>58523</v>
      </c>
      <c r="H24899" s="312" t="s">
        <v>3957</v>
      </c>
      <c r="I24899" s="313" t="s">
        <v>6806</v>
      </c>
    </row>
    <row r="24900" spans="6:9" x14ac:dyDescent="0.2">
      <c r="F24900" s="310" t="s">
        <v>29940</v>
      </c>
      <c r="G24900" s="311">
        <v>58524</v>
      </c>
      <c r="H24900" s="312" t="s">
        <v>3957</v>
      </c>
      <c r="I24900" s="313" t="s">
        <v>6806</v>
      </c>
    </row>
    <row r="24901" spans="6:9" x14ac:dyDescent="0.2">
      <c r="F24901" s="310" t="s">
        <v>29941</v>
      </c>
      <c r="G24901" s="311">
        <v>58528</v>
      </c>
      <c r="H24901" s="312" t="s">
        <v>3957</v>
      </c>
      <c r="I24901" s="313" t="s">
        <v>6806</v>
      </c>
    </row>
    <row r="24902" spans="6:9" x14ac:dyDescent="0.2">
      <c r="F24902" s="310" t="s">
        <v>29942</v>
      </c>
      <c r="G24902" s="311">
        <v>58529</v>
      </c>
      <c r="H24902" s="312" t="s">
        <v>3957</v>
      </c>
      <c r="I24902" s="313" t="s">
        <v>6806</v>
      </c>
    </row>
    <row r="24903" spans="6:9" x14ac:dyDescent="0.2">
      <c r="F24903" s="310" t="s">
        <v>29943</v>
      </c>
      <c r="G24903" s="311">
        <v>58530</v>
      </c>
      <c r="H24903" s="312" t="s">
        <v>3957</v>
      </c>
      <c r="I24903" s="313" t="s">
        <v>6806</v>
      </c>
    </row>
    <row r="24904" spans="6:9" x14ac:dyDescent="0.2">
      <c r="F24904" s="310" t="s">
        <v>29944</v>
      </c>
      <c r="G24904" s="311">
        <v>58531</v>
      </c>
      <c r="H24904" s="312" t="s">
        <v>3957</v>
      </c>
      <c r="I24904" s="313" t="s">
        <v>6806</v>
      </c>
    </row>
    <row r="24905" spans="6:9" x14ac:dyDescent="0.2">
      <c r="F24905" s="310" t="s">
        <v>29945</v>
      </c>
      <c r="G24905" s="311">
        <v>58532</v>
      </c>
      <c r="H24905" s="312" t="s">
        <v>3957</v>
      </c>
      <c r="I24905" s="313" t="s">
        <v>6806</v>
      </c>
    </row>
    <row r="24906" spans="6:9" x14ac:dyDescent="0.2">
      <c r="F24906" s="310" t="s">
        <v>29946</v>
      </c>
      <c r="G24906" s="311">
        <v>58533</v>
      </c>
      <c r="H24906" s="312" t="s">
        <v>3957</v>
      </c>
      <c r="I24906" s="313" t="s">
        <v>6806</v>
      </c>
    </row>
    <row r="24907" spans="6:9" x14ac:dyDescent="0.2">
      <c r="F24907" s="310" t="s">
        <v>29947</v>
      </c>
      <c r="G24907" s="311">
        <v>58535</v>
      </c>
      <c r="H24907" s="312" t="s">
        <v>3957</v>
      </c>
      <c r="I24907" s="313" t="s">
        <v>6806</v>
      </c>
    </row>
    <row r="24908" spans="6:9" x14ac:dyDescent="0.2">
      <c r="F24908" s="310" t="s">
        <v>29948</v>
      </c>
      <c r="G24908" s="311">
        <v>58538</v>
      </c>
      <c r="H24908" s="312" t="s">
        <v>3957</v>
      </c>
      <c r="I24908" s="313" t="s">
        <v>6806</v>
      </c>
    </row>
    <row r="24909" spans="6:9" x14ac:dyDescent="0.2">
      <c r="F24909" s="310" t="s">
        <v>29949</v>
      </c>
      <c r="G24909" s="311">
        <v>58540</v>
      </c>
      <c r="H24909" s="312" t="s">
        <v>3957</v>
      </c>
      <c r="I24909" s="313" t="s">
        <v>6806</v>
      </c>
    </row>
    <row r="24910" spans="6:9" x14ac:dyDescent="0.2">
      <c r="F24910" s="310" t="s">
        <v>29950</v>
      </c>
      <c r="G24910" s="311">
        <v>58541</v>
      </c>
      <c r="H24910" s="312" t="s">
        <v>3957</v>
      </c>
      <c r="I24910" s="313" t="s">
        <v>6806</v>
      </c>
    </row>
    <row r="24911" spans="6:9" x14ac:dyDescent="0.2">
      <c r="F24911" s="310" t="s">
        <v>29951</v>
      </c>
      <c r="G24911" s="311">
        <v>58542</v>
      </c>
      <c r="H24911" s="312" t="s">
        <v>3957</v>
      </c>
      <c r="I24911" s="313" t="s">
        <v>6806</v>
      </c>
    </row>
    <row r="24912" spans="6:9" x14ac:dyDescent="0.2">
      <c r="F24912" s="310" t="s">
        <v>29952</v>
      </c>
      <c r="G24912" s="311">
        <v>58544</v>
      </c>
      <c r="H24912" s="312" t="s">
        <v>3957</v>
      </c>
      <c r="I24912" s="313" t="s">
        <v>6806</v>
      </c>
    </row>
    <row r="24913" spans="6:9" x14ac:dyDescent="0.2">
      <c r="F24913" s="310" t="s">
        <v>29953</v>
      </c>
      <c r="G24913" s="311">
        <v>58545</v>
      </c>
      <c r="H24913" s="312" t="s">
        <v>3957</v>
      </c>
      <c r="I24913" s="313" t="s">
        <v>6806</v>
      </c>
    </row>
    <row r="24914" spans="6:9" x14ac:dyDescent="0.2">
      <c r="F24914" s="310" t="s">
        <v>29954</v>
      </c>
      <c r="G24914" s="311">
        <v>58549</v>
      </c>
      <c r="H24914" s="312" t="s">
        <v>3957</v>
      </c>
      <c r="I24914" s="313" t="s">
        <v>6806</v>
      </c>
    </row>
    <row r="24915" spans="6:9" x14ac:dyDescent="0.2">
      <c r="F24915" s="310" t="s">
        <v>29955</v>
      </c>
      <c r="G24915" s="311">
        <v>58552</v>
      </c>
      <c r="H24915" s="312" t="s">
        <v>3957</v>
      </c>
      <c r="I24915" s="313" t="s">
        <v>6806</v>
      </c>
    </row>
    <row r="24916" spans="6:9" x14ac:dyDescent="0.2">
      <c r="F24916" s="310" t="s">
        <v>29956</v>
      </c>
      <c r="G24916" s="311">
        <v>58554</v>
      </c>
      <c r="H24916" s="312" t="s">
        <v>3957</v>
      </c>
      <c r="I24916" s="313" t="s">
        <v>6806</v>
      </c>
    </row>
    <row r="24917" spans="6:9" x14ac:dyDescent="0.2">
      <c r="F24917" s="310" t="s">
        <v>29957</v>
      </c>
      <c r="G24917" s="311">
        <v>58558</v>
      </c>
      <c r="H24917" s="312" t="s">
        <v>3957</v>
      </c>
      <c r="I24917" s="313" t="s">
        <v>6806</v>
      </c>
    </row>
    <row r="24918" spans="6:9" x14ac:dyDescent="0.2">
      <c r="F24918" s="310" t="s">
        <v>29958</v>
      </c>
      <c r="G24918" s="311">
        <v>58559</v>
      </c>
      <c r="H24918" s="312" t="s">
        <v>3957</v>
      </c>
      <c r="I24918" s="313" t="s">
        <v>6806</v>
      </c>
    </row>
    <row r="24919" spans="6:9" x14ac:dyDescent="0.2">
      <c r="F24919" s="310" t="s">
        <v>29959</v>
      </c>
      <c r="G24919" s="311">
        <v>58560</v>
      </c>
      <c r="H24919" s="312" t="s">
        <v>3957</v>
      </c>
      <c r="I24919" s="313" t="s">
        <v>6806</v>
      </c>
    </row>
    <row r="24920" spans="6:9" x14ac:dyDescent="0.2">
      <c r="F24920" s="310" t="s">
        <v>29960</v>
      </c>
      <c r="G24920" s="311">
        <v>58561</v>
      </c>
      <c r="H24920" s="312" t="s">
        <v>3957</v>
      </c>
      <c r="I24920" s="313" t="s">
        <v>6806</v>
      </c>
    </row>
    <row r="24921" spans="6:9" x14ac:dyDescent="0.2">
      <c r="F24921" s="310" t="s">
        <v>29961</v>
      </c>
      <c r="G24921" s="311">
        <v>58562</v>
      </c>
      <c r="H24921" s="312" t="s">
        <v>3957</v>
      </c>
      <c r="I24921" s="313" t="s">
        <v>6806</v>
      </c>
    </row>
    <row r="24922" spans="6:9" x14ac:dyDescent="0.2">
      <c r="F24922" s="310" t="s">
        <v>29962</v>
      </c>
      <c r="G24922" s="311">
        <v>58563</v>
      </c>
      <c r="H24922" s="312" t="s">
        <v>3957</v>
      </c>
      <c r="I24922" s="313" t="s">
        <v>6806</v>
      </c>
    </row>
    <row r="24923" spans="6:9" x14ac:dyDescent="0.2">
      <c r="F24923" s="310" t="s">
        <v>29963</v>
      </c>
      <c r="G24923" s="311">
        <v>58564</v>
      </c>
      <c r="H24923" s="312" t="s">
        <v>3957</v>
      </c>
      <c r="I24923" s="313" t="s">
        <v>6806</v>
      </c>
    </row>
    <row r="24924" spans="6:9" x14ac:dyDescent="0.2">
      <c r="F24924" s="310" t="s">
        <v>29964</v>
      </c>
      <c r="G24924" s="311">
        <v>58565</v>
      </c>
      <c r="H24924" s="312" t="s">
        <v>3957</v>
      </c>
      <c r="I24924" s="313" t="s">
        <v>6806</v>
      </c>
    </row>
    <row r="24925" spans="6:9" x14ac:dyDescent="0.2">
      <c r="F24925" s="310" t="s">
        <v>29965</v>
      </c>
      <c r="G24925" s="311">
        <v>58566</v>
      </c>
      <c r="H24925" s="312" t="s">
        <v>3957</v>
      </c>
      <c r="I24925" s="313" t="s">
        <v>6806</v>
      </c>
    </row>
    <row r="24926" spans="6:9" x14ac:dyDescent="0.2">
      <c r="F24926" s="310" t="s">
        <v>29966</v>
      </c>
      <c r="G24926" s="311">
        <v>58568</v>
      </c>
      <c r="H24926" s="312" t="s">
        <v>3957</v>
      </c>
      <c r="I24926" s="313" t="s">
        <v>6806</v>
      </c>
    </row>
    <row r="24927" spans="6:9" x14ac:dyDescent="0.2">
      <c r="F24927" s="310" t="s">
        <v>29967</v>
      </c>
      <c r="G24927" s="311">
        <v>58569</v>
      </c>
      <c r="H24927" s="312" t="s">
        <v>3957</v>
      </c>
      <c r="I24927" s="313" t="s">
        <v>6806</v>
      </c>
    </row>
    <row r="24928" spans="6:9" x14ac:dyDescent="0.2">
      <c r="F24928" s="310" t="s">
        <v>29968</v>
      </c>
      <c r="G24928" s="311">
        <v>58570</v>
      </c>
      <c r="H24928" s="312" t="s">
        <v>3957</v>
      </c>
      <c r="I24928" s="313" t="s">
        <v>6806</v>
      </c>
    </row>
    <row r="24929" spans="6:9" x14ac:dyDescent="0.2">
      <c r="F24929" s="310" t="s">
        <v>29969</v>
      </c>
      <c r="G24929" s="311">
        <v>58571</v>
      </c>
      <c r="H24929" s="312" t="s">
        <v>3957</v>
      </c>
      <c r="I24929" s="313" t="s">
        <v>6806</v>
      </c>
    </row>
    <row r="24930" spans="6:9" x14ac:dyDescent="0.2">
      <c r="F24930" s="310" t="s">
        <v>29970</v>
      </c>
      <c r="G24930" s="311">
        <v>58572</v>
      </c>
      <c r="H24930" s="312" t="s">
        <v>3957</v>
      </c>
      <c r="I24930" s="313" t="s">
        <v>6806</v>
      </c>
    </row>
    <row r="24931" spans="6:9" x14ac:dyDescent="0.2">
      <c r="F24931" s="310" t="s">
        <v>29971</v>
      </c>
      <c r="G24931" s="311">
        <v>58573</v>
      </c>
      <c r="H24931" s="312" t="s">
        <v>3957</v>
      </c>
      <c r="I24931" s="313" t="s">
        <v>6806</v>
      </c>
    </row>
    <row r="24932" spans="6:9" x14ac:dyDescent="0.2">
      <c r="F24932" s="310" t="s">
        <v>29972</v>
      </c>
      <c r="G24932" s="311">
        <v>58575</v>
      </c>
      <c r="H24932" s="312" t="s">
        <v>3957</v>
      </c>
      <c r="I24932" s="313" t="s">
        <v>6806</v>
      </c>
    </row>
    <row r="24933" spans="6:9" x14ac:dyDescent="0.2">
      <c r="F24933" s="310" t="s">
        <v>29973</v>
      </c>
      <c r="G24933" s="311">
        <v>58576</v>
      </c>
      <c r="H24933" s="312" t="s">
        <v>3957</v>
      </c>
      <c r="I24933" s="313" t="s">
        <v>6806</v>
      </c>
    </row>
    <row r="24934" spans="6:9" x14ac:dyDescent="0.2">
      <c r="F24934" s="310" t="s">
        <v>29974</v>
      </c>
      <c r="G24934" s="311">
        <v>58577</v>
      </c>
      <c r="H24934" s="312" t="s">
        <v>3957</v>
      </c>
      <c r="I24934" s="313" t="s">
        <v>6806</v>
      </c>
    </row>
    <row r="24935" spans="6:9" x14ac:dyDescent="0.2">
      <c r="F24935" s="310" t="s">
        <v>29975</v>
      </c>
      <c r="G24935" s="311">
        <v>58579</v>
      </c>
      <c r="H24935" s="312" t="s">
        <v>3957</v>
      </c>
      <c r="I24935" s="313" t="s">
        <v>6806</v>
      </c>
    </row>
    <row r="24936" spans="6:9" x14ac:dyDescent="0.2">
      <c r="F24936" s="310" t="s">
        <v>29976</v>
      </c>
      <c r="G24936" s="311">
        <v>58580</v>
      </c>
      <c r="H24936" s="312" t="s">
        <v>3957</v>
      </c>
      <c r="I24936" s="313" t="s">
        <v>6806</v>
      </c>
    </row>
    <row r="24937" spans="6:9" x14ac:dyDescent="0.2">
      <c r="F24937" s="310" t="s">
        <v>29977</v>
      </c>
      <c r="G24937" s="311">
        <v>58581</v>
      </c>
      <c r="H24937" s="312" t="s">
        <v>3957</v>
      </c>
      <c r="I24937" s="313" t="s">
        <v>6806</v>
      </c>
    </row>
    <row r="24938" spans="6:9" x14ac:dyDescent="0.2">
      <c r="F24938" s="310" t="s">
        <v>29978</v>
      </c>
      <c r="G24938" s="311">
        <v>58601</v>
      </c>
      <c r="H24938" s="312" t="s">
        <v>3957</v>
      </c>
      <c r="I24938" s="313" t="s">
        <v>6806</v>
      </c>
    </row>
    <row r="24939" spans="6:9" x14ac:dyDescent="0.2">
      <c r="F24939" s="310" t="s">
        <v>29979</v>
      </c>
      <c r="G24939" s="311">
        <v>58602</v>
      </c>
      <c r="H24939" s="312" t="s">
        <v>3957</v>
      </c>
      <c r="I24939" s="313" t="s">
        <v>6806</v>
      </c>
    </row>
    <row r="24940" spans="6:9" x14ac:dyDescent="0.2">
      <c r="F24940" s="310" t="s">
        <v>29980</v>
      </c>
      <c r="G24940" s="311">
        <v>58620</v>
      </c>
      <c r="H24940" s="312" t="s">
        <v>3957</v>
      </c>
      <c r="I24940" s="313" t="s">
        <v>6806</v>
      </c>
    </row>
    <row r="24941" spans="6:9" x14ac:dyDescent="0.2">
      <c r="F24941" s="310" t="s">
        <v>29981</v>
      </c>
      <c r="G24941" s="311">
        <v>58621</v>
      </c>
      <c r="H24941" s="312" t="s">
        <v>3957</v>
      </c>
      <c r="I24941" s="313" t="s">
        <v>6806</v>
      </c>
    </row>
    <row r="24942" spans="6:9" x14ac:dyDescent="0.2">
      <c r="F24942" s="310" t="s">
        <v>29982</v>
      </c>
      <c r="G24942" s="311">
        <v>58622</v>
      </c>
      <c r="H24942" s="312" t="s">
        <v>3957</v>
      </c>
      <c r="I24942" s="313" t="s">
        <v>6806</v>
      </c>
    </row>
    <row r="24943" spans="6:9" x14ac:dyDescent="0.2">
      <c r="F24943" s="310" t="s">
        <v>29983</v>
      </c>
      <c r="G24943" s="311">
        <v>58623</v>
      </c>
      <c r="H24943" s="312" t="s">
        <v>3957</v>
      </c>
      <c r="I24943" s="313" t="s">
        <v>6806</v>
      </c>
    </row>
    <row r="24944" spans="6:9" x14ac:dyDescent="0.2">
      <c r="F24944" s="310" t="s">
        <v>29984</v>
      </c>
      <c r="G24944" s="311">
        <v>58625</v>
      </c>
      <c r="H24944" s="312" t="s">
        <v>3957</v>
      </c>
      <c r="I24944" s="313" t="s">
        <v>6806</v>
      </c>
    </row>
    <row r="24945" spans="6:9" x14ac:dyDescent="0.2">
      <c r="F24945" s="310" t="s">
        <v>29985</v>
      </c>
      <c r="G24945" s="311">
        <v>58626</v>
      </c>
      <c r="H24945" s="312" t="s">
        <v>3957</v>
      </c>
      <c r="I24945" s="313" t="s">
        <v>6806</v>
      </c>
    </row>
    <row r="24946" spans="6:9" x14ac:dyDescent="0.2">
      <c r="F24946" s="310" t="s">
        <v>29986</v>
      </c>
      <c r="G24946" s="311">
        <v>58627</v>
      </c>
      <c r="H24946" s="312" t="s">
        <v>3957</v>
      </c>
      <c r="I24946" s="313" t="s">
        <v>6806</v>
      </c>
    </row>
    <row r="24947" spans="6:9" x14ac:dyDescent="0.2">
      <c r="F24947" s="310" t="s">
        <v>29987</v>
      </c>
      <c r="G24947" s="311">
        <v>58630</v>
      </c>
      <c r="H24947" s="312" t="s">
        <v>3957</v>
      </c>
      <c r="I24947" s="313" t="s">
        <v>6806</v>
      </c>
    </row>
    <row r="24948" spans="6:9" x14ac:dyDescent="0.2">
      <c r="F24948" s="310" t="s">
        <v>29988</v>
      </c>
      <c r="G24948" s="311">
        <v>58631</v>
      </c>
      <c r="H24948" s="312" t="s">
        <v>3957</v>
      </c>
      <c r="I24948" s="313" t="s">
        <v>6806</v>
      </c>
    </row>
    <row r="24949" spans="6:9" x14ac:dyDescent="0.2">
      <c r="F24949" s="310" t="s">
        <v>29989</v>
      </c>
      <c r="G24949" s="311">
        <v>58632</v>
      </c>
      <c r="H24949" s="312" t="s">
        <v>3957</v>
      </c>
      <c r="I24949" s="313" t="s">
        <v>6806</v>
      </c>
    </row>
    <row r="24950" spans="6:9" x14ac:dyDescent="0.2">
      <c r="F24950" s="310" t="s">
        <v>29990</v>
      </c>
      <c r="G24950" s="311">
        <v>58634</v>
      </c>
      <c r="H24950" s="312" t="s">
        <v>3957</v>
      </c>
      <c r="I24950" s="313" t="s">
        <v>6806</v>
      </c>
    </row>
    <row r="24951" spans="6:9" x14ac:dyDescent="0.2">
      <c r="F24951" s="310" t="s">
        <v>29991</v>
      </c>
      <c r="G24951" s="311">
        <v>58636</v>
      </c>
      <c r="H24951" s="312" t="s">
        <v>3957</v>
      </c>
      <c r="I24951" s="313" t="s">
        <v>6806</v>
      </c>
    </row>
    <row r="24952" spans="6:9" x14ac:dyDescent="0.2">
      <c r="F24952" s="310" t="s">
        <v>29992</v>
      </c>
      <c r="G24952" s="311">
        <v>58638</v>
      </c>
      <c r="H24952" s="312" t="s">
        <v>3957</v>
      </c>
      <c r="I24952" s="313" t="s">
        <v>6806</v>
      </c>
    </row>
    <row r="24953" spans="6:9" x14ac:dyDescent="0.2">
      <c r="F24953" s="310" t="s">
        <v>29993</v>
      </c>
      <c r="G24953" s="311">
        <v>58639</v>
      </c>
      <c r="H24953" s="312" t="s">
        <v>3957</v>
      </c>
      <c r="I24953" s="313" t="s">
        <v>6806</v>
      </c>
    </row>
    <row r="24954" spans="6:9" x14ac:dyDescent="0.2">
      <c r="F24954" s="310" t="s">
        <v>29994</v>
      </c>
      <c r="G24954" s="311">
        <v>58640</v>
      </c>
      <c r="H24954" s="312" t="s">
        <v>3957</v>
      </c>
      <c r="I24954" s="313" t="s">
        <v>6806</v>
      </c>
    </row>
    <row r="24955" spans="6:9" x14ac:dyDescent="0.2">
      <c r="F24955" s="310" t="s">
        <v>29995</v>
      </c>
      <c r="G24955" s="311">
        <v>58641</v>
      </c>
      <c r="H24955" s="312" t="s">
        <v>3957</v>
      </c>
      <c r="I24955" s="313" t="s">
        <v>6806</v>
      </c>
    </row>
    <row r="24956" spans="6:9" x14ac:dyDescent="0.2">
      <c r="F24956" s="310" t="s">
        <v>29996</v>
      </c>
      <c r="G24956" s="311">
        <v>58642</v>
      </c>
      <c r="H24956" s="312" t="s">
        <v>3957</v>
      </c>
      <c r="I24956" s="313" t="s">
        <v>6806</v>
      </c>
    </row>
    <row r="24957" spans="6:9" x14ac:dyDescent="0.2">
      <c r="F24957" s="310" t="s">
        <v>29997</v>
      </c>
      <c r="G24957" s="311">
        <v>58643</v>
      </c>
      <c r="H24957" s="312" t="s">
        <v>3957</v>
      </c>
      <c r="I24957" s="313" t="s">
        <v>6806</v>
      </c>
    </row>
    <row r="24958" spans="6:9" x14ac:dyDescent="0.2">
      <c r="F24958" s="310" t="s">
        <v>29998</v>
      </c>
      <c r="G24958" s="311">
        <v>58644</v>
      </c>
      <c r="H24958" s="312" t="s">
        <v>3957</v>
      </c>
      <c r="I24958" s="313" t="s">
        <v>6806</v>
      </c>
    </row>
    <row r="24959" spans="6:9" x14ac:dyDescent="0.2">
      <c r="F24959" s="310" t="s">
        <v>29999</v>
      </c>
      <c r="G24959" s="311">
        <v>58645</v>
      </c>
      <c r="H24959" s="312" t="s">
        <v>3957</v>
      </c>
      <c r="I24959" s="313" t="s">
        <v>6806</v>
      </c>
    </row>
    <row r="24960" spans="6:9" x14ac:dyDescent="0.2">
      <c r="F24960" s="310" t="s">
        <v>30000</v>
      </c>
      <c r="G24960" s="311">
        <v>58646</v>
      </c>
      <c r="H24960" s="312" t="s">
        <v>3957</v>
      </c>
      <c r="I24960" s="313" t="s">
        <v>6806</v>
      </c>
    </row>
    <row r="24961" spans="6:9" x14ac:dyDescent="0.2">
      <c r="F24961" s="310" t="s">
        <v>30001</v>
      </c>
      <c r="G24961" s="311">
        <v>58647</v>
      </c>
      <c r="H24961" s="312" t="s">
        <v>3957</v>
      </c>
      <c r="I24961" s="313" t="s">
        <v>6806</v>
      </c>
    </row>
    <row r="24962" spans="6:9" x14ac:dyDescent="0.2">
      <c r="F24962" s="310" t="s">
        <v>30002</v>
      </c>
      <c r="G24962" s="311">
        <v>58649</v>
      </c>
      <c r="H24962" s="312" t="s">
        <v>3957</v>
      </c>
      <c r="I24962" s="313" t="s">
        <v>6806</v>
      </c>
    </row>
    <row r="24963" spans="6:9" x14ac:dyDescent="0.2">
      <c r="F24963" s="310" t="s">
        <v>30003</v>
      </c>
      <c r="G24963" s="311">
        <v>58650</v>
      </c>
      <c r="H24963" s="312" t="s">
        <v>3957</v>
      </c>
      <c r="I24963" s="313" t="s">
        <v>6806</v>
      </c>
    </row>
    <row r="24964" spans="6:9" x14ac:dyDescent="0.2">
      <c r="F24964" s="310" t="s">
        <v>30004</v>
      </c>
      <c r="G24964" s="311">
        <v>58651</v>
      </c>
      <c r="H24964" s="312" t="s">
        <v>3957</v>
      </c>
      <c r="I24964" s="313" t="s">
        <v>6806</v>
      </c>
    </row>
    <row r="24965" spans="6:9" x14ac:dyDescent="0.2">
      <c r="F24965" s="310" t="s">
        <v>30005</v>
      </c>
      <c r="G24965" s="311">
        <v>58652</v>
      </c>
      <c r="H24965" s="312" t="s">
        <v>3957</v>
      </c>
      <c r="I24965" s="313" t="s">
        <v>6806</v>
      </c>
    </row>
    <row r="24966" spans="6:9" x14ac:dyDescent="0.2">
      <c r="F24966" s="310" t="s">
        <v>30006</v>
      </c>
      <c r="G24966" s="311">
        <v>58653</v>
      </c>
      <c r="H24966" s="312" t="s">
        <v>3957</v>
      </c>
      <c r="I24966" s="313" t="s">
        <v>6806</v>
      </c>
    </row>
    <row r="24967" spans="6:9" x14ac:dyDescent="0.2">
      <c r="F24967" s="310" t="s">
        <v>30007</v>
      </c>
      <c r="G24967" s="311">
        <v>58654</v>
      </c>
      <c r="H24967" s="312" t="s">
        <v>3957</v>
      </c>
      <c r="I24967" s="313" t="s">
        <v>6806</v>
      </c>
    </row>
    <row r="24968" spans="6:9" x14ac:dyDescent="0.2">
      <c r="F24968" s="310" t="s">
        <v>30008</v>
      </c>
      <c r="G24968" s="311">
        <v>58655</v>
      </c>
      <c r="H24968" s="312" t="s">
        <v>3957</v>
      </c>
      <c r="I24968" s="313" t="s">
        <v>6806</v>
      </c>
    </row>
    <row r="24969" spans="6:9" x14ac:dyDescent="0.2">
      <c r="F24969" s="310" t="s">
        <v>30009</v>
      </c>
      <c r="G24969" s="311">
        <v>58656</v>
      </c>
      <c r="H24969" s="312" t="s">
        <v>3957</v>
      </c>
      <c r="I24969" s="313" t="s">
        <v>6806</v>
      </c>
    </row>
    <row r="24970" spans="6:9" x14ac:dyDescent="0.2">
      <c r="F24970" s="310" t="s">
        <v>30010</v>
      </c>
      <c r="G24970" s="311">
        <v>58701</v>
      </c>
      <c r="H24970" s="312" t="s">
        <v>3957</v>
      </c>
      <c r="I24970" s="313" t="s">
        <v>6806</v>
      </c>
    </row>
    <row r="24971" spans="6:9" x14ac:dyDescent="0.2">
      <c r="F24971" s="315" t="s">
        <v>30011</v>
      </c>
      <c r="G24971" s="316">
        <v>58702</v>
      </c>
      <c r="H24971" s="317" t="s">
        <v>3957</v>
      </c>
      <c r="I24971" s="313" t="s">
        <v>6806</v>
      </c>
    </row>
    <row r="24972" spans="6:9" x14ac:dyDescent="0.2">
      <c r="F24972" s="310" t="s">
        <v>30012</v>
      </c>
      <c r="G24972" s="311">
        <v>58703</v>
      </c>
      <c r="H24972" s="312" t="s">
        <v>3957</v>
      </c>
      <c r="I24972" s="313" t="s">
        <v>6806</v>
      </c>
    </row>
    <row r="24973" spans="6:9" x14ac:dyDescent="0.2">
      <c r="F24973" s="310" t="s">
        <v>30013</v>
      </c>
      <c r="G24973" s="311">
        <v>58704</v>
      </c>
      <c r="H24973" s="312" t="s">
        <v>3957</v>
      </c>
      <c r="I24973" s="313" t="s">
        <v>6806</v>
      </c>
    </row>
    <row r="24974" spans="6:9" x14ac:dyDescent="0.2">
      <c r="F24974" s="310" t="s">
        <v>30014</v>
      </c>
      <c r="G24974" s="311">
        <v>58705</v>
      </c>
      <c r="H24974" s="312" t="s">
        <v>3957</v>
      </c>
      <c r="I24974" s="313" t="s">
        <v>6806</v>
      </c>
    </row>
    <row r="24975" spans="6:9" x14ac:dyDescent="0.2">
      <c r="F24975" s="310" t="s">
        <v>30015</v>
      </c>
      <c r="G24975" s="311">
        <v>58710</v>
      </c>
      <c r="H24975" s="312" t="s">
        <v>3957</v>
      </c>
      <c r="I24975" s="313" t="s">
        <v>6806</v>
      </c>
    </row>
    <row r="24976" spans="6:9" x14ac:dyDescent="0.2">
      <c r="F24976" s="310" t="s">
        <v>30016</v>
      </c>
      <c r="G24976" s="311">
        <v>58711</v>
      </c>
      <c r="H24976" s="312" t="s">
        <v>3957</v>
      </c>
      <c r="I24976" s="313" t="s">
        <v>6806</v>
      </c>
    </row>
    <row r="24977" spans="6:9" x14ac:dyDescent="0.2">
      <c r="F24977" s="310" t="s">
        <v>30017</v>
      </c>
      <c r="G24977" s="311">
        <v>58712</v>
      </c>
      <c r="H24977" s="312" t="s">
        <v>3957</v>
      </c>
      <c r="I24977" s="313" t="s">
        <v>6806</v>
      </c>
    </row>
    <row r="24978" spans="6:9" x14ac:dyDescent="0.2">
      <c r="F24978" s="310" t="s">
        <v>30018</v>
      </c>
      <c r="G24978" s="311">
        <v>58713</v>
      </c>
      <c r="H24978" s="312" t="s">
        <v>3957</v>
      </c>
      <c r="I24978" s="313" t="s">
        <v>6806</v>
      </c>
    </row>
    <row r="24979" spans="6:9" x14ac:dyDescent="0.2">
      <c r="F24979" s="310" t="s">
        <v>30019</v>
      </c>
      <c r="G24979" s="311">
        <v>58716</v>
      </c>
      <c r="H24979" s="312" t="s">
        <v>3957</v>
      </c>
      <c r="I24979" s="313" t="s">
        <v>6806</v>
      </c>
    </row>
    <row r="24980" spans="6:9" x14ac:dyDescent="0.2">
      <c r="F24980" s="310" t="s">
        <v>30020</v>
      </c>
      <c r="G24980" s="311">
        <v>58718</v>
      </c>
      <c r="H24980" s="312" t="s">
        <v>3957</v>
      </c>
      <c r="I24980" s="313" t="s">
        <v>6806</v>
      </c>
    </row>
    <row r="24981" spans="6:9" x14ac:dyDescent="0.2">
      <c r="F24981" s="310" t="s">
        <v>30021</v>
      </c>
      <c r="G24981" s="311">
        <v>58721</v>
      </c>
      <c r="H24981" s="312" t="s">
        <v>3957</v>
      </c>
      <c r="I24981" s="313" t="s">
        <v>6806</v>
      </c>
    </row>
    <row r="24982" spans="6:9" x14ac:dyDescent="0.2">
      <c r="F24982" s="310" t="s">
        <v>30022</v>
      </c>
      <c r="G24982" s="311">
        <v>58722</v>
      </c>
      <c r="H24982" s="312" t="s">
        <v>3957</v>
      </c>
      <c r="I24982" s="313" t="s">
        <v>6806</v>
      </c>
    </row>
    <row r="24983" spans="6:9" x14ac:dyDescent="0.2">
      <c r="F24983" s="310" t="s">
        <v>30023</v>
      </c>
      <c r="G24983" s="311">
        <v>58723</v>
      </c>
      <c r="H24983" s="312" t="s">
        <v>3957</v>
      </c>
      <c r="I24983" s="313" t="s">
        <v>6806</v>
      </c>
    </row>
    <row r="24984" spans="6:9" x14ac:dyDescent="0.2">
      <c r="F24984" s="310" t="s">
        <v>30024</v>
      </c>
      <c r="G24984" s="311">
        <v>58725</v>
      </c>
      <c r="H24984" s="312" t="s">
        <v>3957</v>
      </c>
      <c r="I24984" s="313" t="s">
        <v>6806</v>
      </c>
    </row>
    <row r="24985" spans="6:9" x14ac:dyDescent="0.2">
      <c r="F24985" s="310" t="s">
        <v>30025</v>
      </c>
      <c r="G24985" s="311">
        <v>58727</v>
      </c>
      <c r="H24985" s="312" t="s">
        <v>3957</v>
      </c>
      <c r="I24985" s="313" t="s">
        <v>6806</v>
      </c>
    </row>
    <row r="24986" spans="6:9" x14ac:dyDescent="0.2">
      <c r="F24986" s="310" t="s">
        <v>30026</v>
      </c>
      <c r="G24986" s="311">
        <v>58730</v>
      </c>
      <c r="H24986" s="312" t="s">
        <v>3957</v>
      </c>
      <c r="I24986" s="313" t="s">
        <v>6806</v>
      </c>
    </row>
    <row r="24987" spans="6:9" x14ac:dyDescent="0.2">
      <c r="F24987" s="310" t="s">
        <v>30027</v>
      </c>
      <c r="G24987" s="311">
        <v>58731</v>
      </c>
      <c r="H24987" s="312" t="s">
        <v>3957</v>
      </c>
      <c r="I24987" s="313" t="s">
        <v>6806</v>
      </c>
    </row>
    <row r="24988" spans="6:9" x14ac:dyDescent="0.2">
      <c r="F24988" s="310" t="s">
        <v>30028</v>
      </c>
      <c r="G24988" s="311">
        <v>58733</v>
      </c>
      <c r="H24988" s="312" t="s">
        <v>3957</v>
      </c>
      <c r="I24988" s="313" t="s">
        <v>6806</v>
      </c>
    </row>
    <row r="24989" spans="6:9" x14ac:dyDescent="0.2">
      <c r="F24989" s="310" t="s">
        <v>30029</v>
      </c>
      <c r="G24989" s="311">
        <v>58734</v>
      </c>
      <c r="H24989" s="312" t="s">
        <v>3957</v>
      </c>
      <c r="I24989" s="313" t="s">
        <v>6806</v>
      </c>
    </row>
    <row r="24990" spans="6:9" x14ac:dyDescent="0.2">
      <c r="F24990" s="310" t="s">
        <v>30030</v>
      </c>
      <c r="G24990" s="311">
        <v>58735</v>
      </c>
      <c r="H24990" s="312" t="s">
        <v>3957</v>
      </c>
      <c r="I24990" s="313" t="s">
        <v>6806</v>
      </c>
    </row>
    <row r="24991" spans="6:9" x14ac:dyDescent="0.2">
      <c r="F24991" s="310" t="s">
        <v>30031</v>
      </c>
      <c r="G24991" s="311">
        <v>58736</v>
      </c>
      <c r="H24991" s="312" t="s">
        <v>3957</v>
      </c>
      <c r="I24991" s="313" t="s">
        <v>6806</v>
      </c>
    </row>
    <row r="24992" spans="6:9" x14ac:dyDescent="0.2">
      <c r="F24992" s="310" t="s">
        <v>30032</v>
      </c>
      <c r="G24992" s="311">
        <v>58737</v>
      </c>
      <c r="H24992" s="312" t="s">
        <v>3957</v>
      </c>
      <c r="I24992" s="313" t="s">
        <v>6806</v>
      </c>
    </row>
    <row r="24993" spans="6:9" x14ac:dyDescent="0.2">
      <c r="F24993" s="310" t="s">
        <v>30033</v>
      </c>
      <c r="G24993" s="311">
        <v>58740</v>
      </c>
      <c r="H24993" s="312" t="s">
        <v>3957</v>
      </c>
      <c r="I24993" s="313" t="s">
        <v>6806</v>
      </c>
    </row>
    <row r="24994" spans="6:9" x14ac:dyDescent="0.2">
      <c r="F24994" s="310" t="s">
        <v>30034</v>
      </c>
      <c r="G24994" s="311">
        <v>58741</v>
      </c>
      <c r="H24994" s="312" t="s">
        <v>3957</v>
      </c>
      <c r="I24994" s="313" t="s">
        <v>6806</v>
      </c>
    </row>
    <row r="24995" spans="6:9" x14ac:dyDescent="0.2">
      <c r="F24995" s="310" t="s">
        <v>30035</v>
      </c>
      <c r="G24995" s="311">
        <v>58744</v>
      </c>
      <c r="H24995" s="312" t="s">
        <v>3957</v>
      </c>
      <c r="I24995" s="313" t="s">
        <v>6806</v>
      </c>
    </row>
    <row r="24996" spans="6:9" x14ac:dyDescent="0.2">
      <c r="F24996" s="310" t="s">
        <v>30036</v>
      </c>
      <c r="G24996" s="311">
        <v>58746</v>
      </c>
      <c r="H24996" s="312" t="s">
        <v>3957</v>
      </c>
      <c r="I24996" s="313" t="s">
        <v>6806</v>
      </c>
    </row>
    <row r="24997" spans="6:9" x14ac:dyDescent="0.2">
      <c r="F24997" s="310" t="s">
        <v>30037</v>
      </c>
      <c r="G24997" s="311">
        <v>58748</v>
      </c>
      <c r="H24997" s="312" t="s">
        <v>3957</v>
      </c>
      <c r="I24997" s="313" t="s">
        <v>6806</v>
      </c>
    </row>
    <row r="24998" spans="6:9" x14ac:dyDescent="0.2">
      <c r="F24998" s="310" t="s">
        <v>30038</v>
      </c>
      <c r="G24998" s="311">
        <v>58750</v>
      </c>
      <c r="H24998" s="312" t="s">
        <v>3957</v>
      </c>
      <c r="I24998" s="313" t="s">
        <v>6806</v>
      </c>
    </row>
    <row r="24999" spans="6:9" x14ac:dyDescent="0.2">
      <c r="F24999" s="310" t="s">
        <v>30039</v>
      </c>
      <c r="G24999" s="311">
        <v>58752</v>
      </c>
      <c r="H24999" s="312" t="s">
        <v>3957</v>
      </c>
      <c r="I24999" s="313" t="s">
        <v>6806</v>
      </c>
    </row>
    <row r="25000" spans="6:9" x14ac:dyDescent="0.2">
      <c r="F25000" s="310" t="s">
        <v>30040</v>
      </c>
      <c r="G25000" s="311">
        <v>58755</v>
      </c>
      <c r="H25000" s="312" t="s">
        <v>3957</v>
      </c>
      <c r="I25000" s="313" t="s">
        <v>6806</v>
      </c>
    </row>
    <row r="25001" spans="6:9" x14ac:dyDescent="0.2">
      <c r="F25001" s="310" t="s">
        <v>30041</v>
      </c>
      <c r="G25001" s="311">
        <v>58756</v>
      </c>
      <c r="H25001" s="312" t="s">
        <v>3957</v>
      </c>
      <c r="I25001" s="313" t="s">
        <v>6806</v>
      </c>
    </row>
    <row r="25002" spans="6:9" x14ac:dyDescent="0.2">
      <c r="F25002" s="310" t="s">
        <v>30042</v>
      </c>
      <c r="G25002" s="311">
        <v>58757</v>
      </c>
      <c r="H25002" s="312" t="s">
        <v>3957</v>
      </c>
      <c r="I25002" s="313" t="s">
        <v>6806</v>
      </c>
    </row>
    <row r="25003" spans="6:9" x14ac:dyDescent="0.2">
      <c r="F25003" s="310" t="s">
        <v>30043</v>
      </c>
      <c r="G25003" s="311">
        <v>58758</v>
      </c>
      <c r="H25003" s="312" t="s">
        <v>3957</v>
      </c>
      <c r="I25003" s="313" t="s">
        <v>6806</v>
      </c>
    </row>
    <row r="25004" spans="6:9" x14ac:dyDescent="0.2">
      <c r="F25004" s="310" t="s">
        <v>30044</v>
      </c>
      <c r="G25004" s="311">
        <v>58759</v>
      </c>
      <c r="H25004" s="312" t="s">
        <v>3957</v>
      </c>
      <c r="I25004" s="313" t="s">
        <v>6806</v>
      </c>
    </row>
    <row r="25005" spans="6:9" x14ac:dyDescent="0.2">
      <c r="F25005" s="310" t="s">
        <v>30045</v>
      </c>
      <c r="G25005" s="311">
        <v>58760</v>
      </c>
      <c r="H25005" s="312" t="s">
        <v>3957</v>
      </c>
      <c r="I25005" s="313" t="s">
        <v>6806</v>
      </c>
    </row>
    <row r="25006" spans="6:9" x14ac:dyDescent="0.2">
      <c r="F25006" s="310" t="s">
        <v>30046</v>
      </c>
      <c r="G25006" s="311">
        <v>58761</v>
      </c>
      <c r="H25006" s="312" t="s">
        <v>3957</v>
      </c>
      <c r="I25006" s="313" t="s">
        <v>6806</v>
      </c>
    </row>
    <row r="25007" spans="6:9" x14ac:dyDescent="0.2">
      <c r="F25007" s="310" t="s">
        <v>30047</v>
      </c>
      <c r="G25007" s="311">
        <v>58762</v>
      </c>
      <c r="H25007" s="312" t="s">
        <v>3957</v>
      </c>
      <c r="I25007" s="313" t="s">
        <v>6806</v>
      </c>
    </row>
    <row r="25008" spans="6:9" x14ac:dyDescent="0.2">
      <c r="F25008" s="310" t="s">
        <v>30048</v>
      </c>
      <c r="G25008" s="311">
        <v>58763</v>
      </c>
      <c r="H25008" s="312" t="s">
        <v>3957</v>
      </c>
      <c r="I25008" s="313" t="s">
        <v>6806</v>
      </c>
    </row>
    <row r="25009" spans="6:9" x14ac:dyDescent="0.2">
      <c r="F25009" s="310" t="s">
        <v>30049</v>
      </c>
      <c r="G25009" s="311">
        <v>58765</v>
      </c>
      <c r="H25009" s="312" t="s">
        <v>3957</v>
      </c>
      <c r="I25009" s="313" t="s">
        <v>6806</v>
      </c>
    </row>
    <row r="25010" spans="6:9" x14ac:dyDescent="0.2">
      <c r="F25010" s="310" t="s">
        <v>30050</v>
      </c>
      <c r="G25010" s="311">
        <v>58768</v>
      </c>
      <c r="H25010" s="312" t="s">
        <v>3957</v>
      </c>
      <c r="I25010" s="313" t="s">
        <v>6806</v>
      </c>
    </row>
    <row r="25011" spans="6:9" x14ac:dyDescent="0.2">
      <c r="F25011" s="310" t="s">
        <v>30051</v>
      </c>
      <c r="G25011" s="311">
        <v>58769</v>
      </c>
      <c r="H25011" s="312" t="s">
        <v>3957</v>
      </c>
      <c r="I25011" s="313" t="s">
        <v>6806</v>
      </c>
    </row>
    <row r="25012" spans="6:9" x14ac:dyDescent="0.2">
      <c r="F25012" s="310" t="s">
        <v>30052</v>
      </c>
      <c r="G25012" s="311">
        <v>58770</v>
      </c>
      <c r="H25012" s="312" t="s">
        <v>3957</v>
      </c>
      <c r="I25012" s="313" t="s">
        <v>6806</v>
      </c>
    </row>
    <row r="25013" spans="6:9" x14ac:dyDescent="0.2">
      <c r="F25013" s="310" t="s">
        <v>30053</v>
      </c>
      <c r="G25013" s="311">
        <v>58771</v>
      </c>
      <c r="H25013" s="312" t="s">
        <v>3957</v>
      </c>
      <c r="I25013" s="313" t="s">
        <v>6806</v>
      </c>
    </row>
    <row r="25014" spans="6:9" x14ac:dyDescent="0.2">
      <c r="F25014" s="310" t="s">
        <v>30054</v>
      </c>
      <c r="G25014" s="311">
        <v>58772</v>
      </c>
      <c r="H25014" s="312" t="s">
        <v>3957</v>
      </c>
      <c r="I25014" s="313" t="s">
        <v>6806</v>
      </c>
    </row>
    <row r="25015" spans="6:9" x14ac:dyDescent="0.2">
      <c r="F25015" s="310" t="s">
        <v>30055</v>
      </c>
      <c r="G25015" s="311">
        <v>58773</v>
      </c>
      <c r="H25015" s="312" t="s">
        <v>3957</v>
      </c>
      <c r="I25015" s="313" t="s">
        <v>6806</v>
      </c>
    </row>
    <row r="25016" spans="6:9" x14ac:dyDescent="0.2">
      <c r="F25016" s="310" t="s">
        <v>30056</v>
      </c>
      <c r="G25016" s="311">
        <v>58775</v>
      </c>
      <c r="H25016" s="312" t="s">
        <v>3957</v>
      </c>
      <c r="I25016" s="313" t="s">
        <v>6806</v>
      </c>
    </row>
    <row r="25017" spans="6:9" x14ac:dyDescent="0.2">
      <c r="F25017" s="310" t="s">
        <v>30057</v>
      </c>
      <c r="G25017" s="311">
        <v>58776</v>
      </c>
      <c r="H25017" s="312" t="s">
        <v>3957</v>
      </c>
      <c r="I25017" s="313" t="s">
        <v>6806</v>
      </c>
    </row>
    <row r="25018" spans="6:9" x14ac:dyDescent="0.2">
      <c r="F25018" s="310" t="s">
        <v>30058</v>
      </c>
      <c r="G25018" s="311">
        <v>58778</v>
      </c>
      <c r="H25018" s="312" t="s">
        <v>3957</v>
      </c>
      <c r="I25018" s="313" t="s">
        <v>6806</v>
      </c>
    </row>
    <row r="25019" spans="6:9" x14ac:dyDescent="0.2">
      <c r="F25019" s="310" t="s">
        <v>30059</v>
      </c>
      <c r="G25019" s="311">
        <v>58779</v>
      </c>
      <c r="H25019" s="312" t="s">
        <v>3957</v>
      </c>
      <c r="I25019" s="313" t="s">
        <v>6806</v>
      </c>
    </row>
    <row r="25020" spans="6:9" x14ac:dyDescent="0.2">
      <c r="F25020" s="310" t="s">
        <v>30060</v>
      </c>
      <c r="G25020" s="311">
        <v>58781</v>
      </c>
      <c r="H25020" s="312" t="s">
        <v>3957</v>
      </c>
      <c r="I25020" s="313" t="s">
        <v>6806</v>
      </c>
    </row>
    <row r="25021" spans="6:9" x14ac:dyDescent="0.2">
      <c r="F25021" s="310" t="s">
        <v>30061</v>
      </c>
      <c r="G25021" s="311">
        <v>58782</v>
      </c>
      <c r="H25021" s="312" t="s">
        <v>3957</v>
      </c>
      <c r="I25021" s="313" t="s">
        <v>6806</v>
      </c>
    </row>
    <row r="25022" spans="6:9" x14ac:dyDescent="0.2">
      <c r="F25022" s="310" t="s">
        <v>30062</v>
      </c>
      <c r="G25022" s="311">
        <v>58783</v>
      </c>
      <c r="H25022" s="312" t="s">
        <v>3957</v>
      </c>
      <c r="I25022" s="313" t="s">
        <v>6806</v>
      </c>
    </row>
    <row r="25023" spans="6:9" x14ac:dyDescent="0.2">
      <c r="F25023" s="310" t="s">
        <v>30063</v>
      </c>
      <c r="G25023" s="311">
        <v>58784</v>
      </c>
      <c r="H25023" s="312" t="s">
        <v>3957</v>
      </c>
      <c r="I25023" s="313" t="s">
        <v>6806</v>
      </c>
    </row>
    <row r="25024" spans="6:9" x14ac:dyDescent="0.2">
      <c r="F25024" s="310" t="s">
        <v>30064</v>
      </c>
      <c r="G25024" s="311">
        <v>58785</v>
      </c>
      <c r="H25024" s="312" t="s">
        <v>3957</v>
      </c>
      <c r="I25024" s="313" t="s">
        <v>6806</v>
      </c>
    </row>
    <row r="25025" spans="6:9" x14ac:dyDescent="0.2">
      <c r="F25025" s="310" t="s">
        <v>30065</v>
      </c>
      <c r="G25025" s="311">
        <v>58787</v>
      </c>
      <c r="H25025" s="312" t="s">
        <v>3957</v>
      </c>
      <c r="I25025" s="313" t="s">
        <v>6806</v>
      </c>
    </row>
    <row r="25026" spans="6:9" x14ac:dyDescent="0.2">
      <c r="F25026" s="310" t="s">
        <v>30066</v>
      </c>
      <c r="G25026" s="311">
        <v>58788</v>
      </c>
      <c r="H25026" s="312" t="s">
        <v>3957</v>
      </c>
      <c r="I25026" s="313" t="s">
        <v>6806</v>
      </c>
    </row>
    <row r="25027" spans="6:9" x14ac:dyDescent="0.2">
      <c r="F25027" s="310" t="s">
        <v>30067</v>
      </c>
      <c r="G25027" s="311">
        <v>58789</v>
      </c>
      <c r="H25027" s="312" t="s">
        <v>3957</v>
      </c>
      <c r="I25027" s="313" t="s">
        <v>6806</v>
      </c>
    </row>
    <row r="25028" spans="6:9" x14ac:dyDescent="0.2">
      <c r="F25028" s="310" t="s">
        <v>30068</v>
      </c>
      <c r="G25028" s="311">
        <v>58790</v>
      </c>
      <c r="H25028" s="312" t="s">
        <v>3957</v>
      </c>
      <c r="I25028" s="313" t="s">
        <v>6806</v>
      </c>
    </row>
    <row r="25029" spans="6:9" x14ac:dyDescent="0.2">
      <c r="F25029" s="310" t="s">
        <v>30069</v>
      </c>
      <c r="G25029" s="311">
        <v>58792</v>
      </c>
      <c r="H25029" s="312" t="s">
        <v>3957</v>
      </c>
      <c r="I25029" s="313" t="s">
        <v>6806</v>
      </c>
    </row>
    <row r="25030" spans="6:9" x14ac:dyDescent="0.2">
      <c r="F25030" s="310" t="s">
        <v>30070</v>
      </c>
      <c r="G25030" s="311">
        <v>58793</v>
      </c>
      <c r="H25030" s="312" t="s">
        <v>3957</v>
      </c>
      <c r="I25030" s="313" t="s">
        <v>6806</v>
      </c>
    </row>
    <row r="25031" spans="6:9" x14ac:dyDescent="0.2">
      <c r="F25031" s="310" t="s">
        <v>30071</v>
      </c>
      <c r="G25031" s="311">
        <v>58794</v>
      </c>
      <c r="H25031" s="312" t="s">
        <v>3957</v>
      </c>
      <c r="I25031" s="313" t="s">
        <v>6806</v>
      </c>
    </row>
    <row r="25032" spans="6:9" x14ac:dyDescent="0.2">
      <c r="F25032" s="310" t="s">
        <v>30072</v>
      </c>
      <c r="G25032" s="311">
        <v>58795</v>
      </c>
      <c r="H25032" s="312" t="s">
        <v>3957</v>
      </c>
      <c r="I25032" s="313" t="s">
        <v>6806</v>
      </c>
    </row>
    <row r="25033" spans="6:9" x14ac:dyDescent="0.2">
      <c r="F25033" s="310" t="s">
        <v>30073</v>
      </c>
      <c r="G25033" s="311">
        <v>58801</v>
      </c>
      <c r="H25033" s="312" t="s">
        <v>3957</v>
      </c>
      <c r="I25033" s="313" t="s">
        <v>6806</v>
      </c>
    </row>
    <row r="25034" spans="6:9" x14ac:dyDescent="0.2">
      <c r="F25034" s="310" t="s">
        <v>30074</v>
      </c>
      <c r="G25034" s="311">
        <v>58802</v>
      </c>
      <c r="H25034" s="312" t="s">
        <v>3957</v>
      </c>
      <c r="I25034" s="313" t="s">
        <v>6806</v>
      </c>
    </row>
    <row r="25035" spans="6:9" x14ac:dyDescent="0.2">
      <c r="F25035" s="310" t="s">
        <v>30075</v>
      </c>
      <c r="G25035" s="311">
        <v>58830</v>
      </c>
      <c r="H25035" s="312" t="s">
        <v>3957</v>
      </c>
      <c r="I25035" s="313" t="s">
        <v>6806</v>
      </c>
    </row>
    <row r="25036" spans="6:9" x14ac:dyDescent="0.2">
      <c r="F25036" s="310" t="s">
        <v>30076</v>
      </c>
      <c r="G25036" s="311">
        <v>58831</v>
      </c>
      <c r="H25036" s="312" t="s">
        <v>3957</v>
      </c>
      <c r="I25036" s="313" t="s">
        <v>6806</v>
      </c>
    </row>
    <row r="25037" spans="6:9" x14ac:dyDescent="0.2">
      <c r="F25037" s="310" t="s">
        <v>30077</v>
      </c>
      <c r="G25037" s="311">
        <v>58833</v>
      </c>
      <c r="H25037" s="312" t="s">
        <v>3957</v>
      </c>
      <c r="I25037" s="313" t="s">
        <v>6806</v>
      </c>
    </row>
    <row r="25038" spans="6:9" x14ac:dyDescent="0.2">
      <c r="F25038" s="310" t="s">
        <v>30078</v>
      </c>
      <c r="G25038" s="311">
        <v>58835</v>
      </c>
      <c r="H25038" s="312" t="s">
        <v>3957</v>
      </c>
      <c r="I25038" s="313" t="s">
        <v>6806</v>
      </c>
    </row>
    <row r="25039" spans="6:9" x14ac:dyDescent="0.2">
      <c r="F25039" s="310" t="s">
        <v>30079</v>
      </c>
      <c r="G25039" s="311">
        <v>58838</v>
      </c>
      <c r="H25039" s="312" t="s">
        <v>3957</v>
      </c>
      <c r="I25039" s="313" t="s">
        <v>6806</v>
      </c>
    </row>
    <row r="25040" spans="6:9" x14ac:dyDescent="0.2">
      <c r="F25040" s="310" t="s">
        <v>30080</v>
      </c>
      <c r="G25040" s="311">
        <v>58843</v>
      </c>
      <c r="H25040" s="312" t="s">
        <v>3957</v>
      </c>
      <c r="I25040" s="313" t="s">
        <v>6806</v>
      </c>
    </row>
    <row r="25041" spans="6:9" x14ac:dyDescent="0.2">
      <c r="F25041" s="310" t="s">
        <v>30081</v>
      </c>
      <c r="G25041" s="311">
        <v>58844</v>
      </c>
      <c r="H25041" s="312" t="s">
        <v>3957</v>
      </c>
      <c r="I25041" s="313" t="s">
        <v>6812</v>
      </c>
    </row>
    <row r="25042" spans="6:9" x14ac:dyDescent="0.2">
      <c r="F25042" s="310" t="s">
        <v>30082</v>
      </c>
      <c r="G25042" s="311">
        <v>58845</v>
      </c>
      <c r="H25042" s="312" t="s">
        <v>3957</v>
      </c>
      <c r="I25042" s="313" t="s">
        <v>6812</v>
      </c>
    </row>
    <row r="25043" spans="6:9" x14ac:dyDescent="0.2">
      <c r="F25043" s="310" t="s">
        <v>30083</v>
      </c>
      <c r="G25043" s="311">
        <v>58847</v>
      </c>
      <c r="H25043" s="312" t="s">
        <v>3957</v>
      </c>
      <c r="I25043" s="313" t="s">
        <v>6806</v>
      </c>
    </row>
    <row r="25044" spans="6:9" x14ac:dyDescent="0.2">
      <c r="F25044" s="310" t="s">
        <v>30084</v>
      </c>
      <c r="G25044" s="311">
        <v>58849</v>
      </c>
      <c r="H25044" s="312" t="s">
        <v>3957</v>
      </c>
      <c r="I25044" s="313" t="s">
        <v>6806</v>
      </c>
    </row>
    <row r="25045" spans="6:9" x14ac:dyDescent="0.2">
      <c r="F25045" s="310" t="s">
        <v>30085</v>
      </c>
      <c r="G25045" s="311">
        <v>58852</v>
      </c>
      <c r="H25045" s="312" t="s">
        <v>3957</v>
      </c>
      <c r="I25045" s="313" t="s">
        <v>6806</v>
      </c>
    </row>
    <row r="25046" spans="6:9" x14ac:dyDescent="0.2">
      <c r="F25046" s="310" t="s">
        <v>30086</v>
      </c>
      <c r="G25046" s="311">
        <v>58853</v>
      </c>
      <c r="H25046" s="312" t="s">
        <v>3957</v>
      </c>
      <c r="I25046" s="313" t="s">
        <v>6812</v>
      </c>
    </row>
    <row r="25047" spans="6:9" x14ac:dyDescent="0.2">
      <c r="F25047" s="310" t="s">
        <v>30087</v>
      </c>
      <c r="G25047" s="311">
        <v>58854</v>
      </c>
      <c r="H25047" s="312" t="s">
        <v>3957</v>
      </c>
      <c r="I25047" s="313" t="s">
        <v>6806</v>
      </c>
    </row>
    <row r="25048" spans="6:9" x14ac:dyDescent="0.2">
      <c r="F25048" s="310" t="s">
        <v>30088</v>
      </c>
      <c r="G25048" s="311">
        <v>58856</v>
      </c>
      <c r="H25048" s="312" t="s">
        <v>3957</v>
      </c>
      <c r="I25048" s="313" t="s">
        <v>6806</v>
      </c>
    </row>
    <row r="25049" spans="6:9" x14ac:dyDescent="0.2">
      <c r="F25049" s="310" t="s">
        <v>30089</v>
      </c>
      <c r="G25049" s="311">
        <v>59001</v>
      </c>
      <c r="H25049" s="312" t="s">
        <v>3330</v>
      </c>
      <c r="I25049" s="313" t="s">
        <v>6812</v>
      </c>
    </row>
    <row r="25050" spans="6:9" x14ac:dyDescent="0.2">
      <c r="F25050" s="310" t="s">
        <v>30090</v>
      </c>
      <c r="G25050" s="311">
        <v>59002</v>
      </c>
      <c r="H25050" s="312" t="s">
        <v>3330</v>
      </c>
      <c r="I25050" s="313" t="s">
        <v>6812</v>
      </c>
    </row>
    <row r="25051" spans="6:9" x14ac:dyDescent="0.2">
      <c r="F25051" s="310" t="s">
        <v>30091</v>
      </c>
      <c r="G25051" s="311">
        <v>59003</v>
      </c>
      <c r="H25051" s="312" t="s">
        <v>3330</v>
      </c>
      <c r="I25051" s="313" t="s">
        <v>6812</v>
      </c>
    </row>
    <row r="25052" spans="6:9" x14ac:dyDescent="0.2">
      <c r="F25052" s="310" t="s">
        <v>30092</v>
      </c>
      <c r="G25052" s="311">
        <v>59004</v>
      </c>
      <c r="H25052" s="312" t="s">
        <v>3330</v>
      </c>
      <c r="I25052" s="313" t="s">
        <v>6812</v>
      </c>
    </row>
    <row r="25053" spans="6:9" x14ac:dyDescent="0.2">
      <c r="F25053" s="310" t="s">
        <v>30093</v>
      </c>
      <c r="G25053" s="311">
        <v>59006</v>
      </c>
      <c r="H25053" s="312" t="s">
        <v>3330</v>
      </c>
      <c r="I25053" s="313" t="s">
        <v>6812</v>
      </c>
    </row>
    <row r="25054" spans="6:9" x14ac:dyDescent="0.2">
      <c r="F25054" s="310" t="s">
        <v>30094</v>
      </c>
      <c r="G25054" s="311">
        <v>59007</v>
      </c>
      <c r="H25054" s="312" t="s">
        <v>3330</v>
      </c>
      <c r="I25054" s="313" t="s">
        <v>6812</v>
      </c>
    </row>
    <row r="25055" spans="6:9" x14ac:dyDescent="0.2">
      <c r="F25055" s="310" t="s">
        <v>30095</v>
      </c>
      <c r="G25055" s="311">
        <v>59008</v>
      </c>
      <c r="H25055" s="312" t="s">
        <v>3330</v>
      </c>
      <c r="I25055" s="313" t="s">
        <v>6812</v>
      </c>
    </row>
    <row r="25056" spans="6:9" x14ac:dyDescent="0.2">
      <c r="F25056" s="310" t="s">
        <v>30096</v>
      </c>
      <c r="G25056" s="311">
        <v>59010</v>
      </c>
      <c r="H25056" s="312" t="s">
        <v>3330</v>
      </c>
      <c r="I25056" s="313" t="s">
        <v>6812</v>
      </c>
    </row>
    <row r="25057" spans="6:9" x14ac:dyDescent="0.2">
      <c r="F25057" s="310" t="s">
        <v>30097</v>
      </c>
      <c r="G25057" s="311">
        <v>59011</v>
      </c>
      <c r="H25057" s="312" t="s">
        <v>3330</v>
      </c>
      <c r="I25057" s="313" t="s">
        <v>6812</v>
      </c>
    </row>
    <row r="25058" spans="6:9" x14ac:dyDescent="0.2">
      <c r="F25058" s="310" t="s">
        <v>30098</v>
      </c>
      <c r="G25058" s="311">
        <v>59012</v>
      </c>
      <c r="H25058" s="312" t="s">
        <v>3330</v>
      </c>
      <c r="I25058" s="313" t="s">
        <v>6812</v>
      </c>
    </row>
    <row r="25059" spans="6:9" x14ac:dyDescent="0.2">
      <c r="F25059" s="310" t="s">
        <v>30099</v>
      </c>
      <c r="G25059" s="311">
        <v>59013</v>
      </c>
      <c r="H25059" s="312" t="s">
        <v>3330</v>
      </c>
      <c r="I25059" s="313" t="s">
        <v>6812</v>
      </c>
    </row>
    <row r="25060" spans="6:9" x14ac:dyDescent="0.2">
      <c r="F25060" s="310" t="s">
        <v>30100</v>
      </c>
      <c r="G25060" s="311">
        <v>59014</v>
      </c>
      <c r="H25060" s="312" t="s">
        <v>3330</v>
      </c>
      <c r="I25060" s="313" t="s">
        <v>6812</v>
      </c>
    </row>
    <row r="25061" spans="6:9" x14ac:dyDescent="0.2">
      <c r="F25061" s="310" t="s">
        <v>30101</v>
      </c>
      <c r="G25061" s="311">
        <v>59015</v>
      </c>
      <c r="H25061" s="312" t="s">
        <v>3330</v>
      </c>
      <c r="I25061" s="313" t="s">
        <v>6812</v>
      </c>
    </row>
    <row r="25062" spans="6:9" x14ac:dyDescent="0.2">
      <c r="F25062" s="310" t="s">
        <v>30102</v>
      </c>
      <c r="G25062" s="311">
        <v>59016</v>
      </c>
      <c r="H25062" s="312" t="s">
        <v>3330</v>
      </c>
      <c r="I25062" s="313" t="s">
        <v>6827</v>
      </c>
    </row>
    <row r="25063" spans="6:9" x14ac:dyDescent="0.2">
      <c r="F25063" s="310" t="s">
        <v>30103</v>
      </c>
      <c r="G25063" s="311">
        <v>59018</v>
      </c>
      <c r="H25063" s="312" t="s">
        <v>3330</v>
      </c>
      <c r="I25063" s="313" t="s">
        <v>6812</v>
      </c>
    </row>
    <row r="25064" spans="6:9" x14ac:dyDescent="0.2">
      <c r="F25064" s="310" t="s">
        <v>30104</v>
      </c>
      <c r="G25064" s="311">
        <v>59019</v>
      </c>
      <c r="H25064" s="312" t="s">
        <v>3330</v>
      </c>
      <c r="I25064" s="313" t="s">
        <v>6812</v>
      </c>
    </row>
    <row r="25065" spans="6:9" x14ac:dyDescent="0.2">
      <c r="F25065" s="310" t="s">
        <v>30105</v>
      </c>
      <c r="G25065" s="311">
        <v>59020</v>
      </c>
      <c r="H25065" s="312" t="s">
        <v>3330</v>
      </c>
      <c r="I25065" s="313" t="s">
        <v>6812</v>
      </c>
    </row>
    <row r="25066" spans="6:9" x14ac:dyDescent="0.2">
      <c r="F25066" s="310" t="s">
        <v>30106</v>
      </c>
      <c r="G25066" s="311">
        <v>59022</v>
      </c>
      <c r="H25066" s="312" t="s">
        <v>3330</v>
      </c>
      <c r="I25066" s="313" t="s">
        <v>6812</v>
      </c>
    </row>
    <row r="25067" spans="6:9" x14ac:dyDescent="0.2">
      <c r="F25067" s="310" t="s">
        <v>30107</v>
      </c>
      <c r="G25067" s="311">
        <v>59024</v>
      </c>
      <c r="H25067" s="312" t="s">
        <v>3330</v>
      </c>
      <c r="I25067" s="313" t="s">
        <v>6812</v>
      </c>
    </row>
    <row r="25068" spans="6:9" x14ac:dyDescent="0.2">
      <c r="F25068" s="310" t="s">
        <v>30108</v>
      </c>
      <c r="G25068" s="311">
        <v>59025</v>
      </c>
      <c r="H25068" s="312" t="s">
        <v>3330</v>
      </c>
      <c r="I25068" s="313" t="s">
        <v>6827</v>
      </c>
    </row>
    <row r="25069" spans="6:9" x14ac:dyDescent="0.2">
      <c r="F25069" s="310" t="s">
        <v>30109</v>
      </c>
      <c r="G25069" s="311">
        <v>59026</v>
      </c>
      <c r="H25069" s="312" t="s">
        <v>3330</v>
      </c>
      <c r="I25069" s="313" t="s">
        <v>6812</v>
      </c>
    </row>
    <row r="25070" spans="6:9" x14ac:dyDescent="0.2">
      <c r="F25070" s="310" t="s">
        <v>30110</v>
      </c>
      <c r="G25070" s="311">
        <v>59027</v>
      </c>
      <c r="H25070" s="312" t="s">
        <v>3330</v>
      </c>
      <c r="I25070" s="313" t="s">
        <v>6812</v>
      </c>
    </row>
    <row r="25071" spans="6:9" x14ac:dyDescent="0.2">
      <c r="F25071" s="310" t="s">
        <v>30111</v>
      </c>
      <c r="G25071" s="311">
        <v>59028</v>
      </c>
      <c r="H25071" s="312" t="s">
        <v>3330</v>
      </c>
      <c r="I25071" s="313" t="s">
        <v>6812</v>
      </c>
    </row>
    <row r="25072" spans="6:9" x14ac:dyDescent="0.2">
      <c r="F25072" s="310" t="s">
        <v>30112</v>
      </c>
      <c r="G25072" s="311">
        <v>59029</v>
      </c>
      <c r="H25072" s="312" t="s">
        <v>3330</v>
      </c>
      <c r="I25072" s="313" t="s">
        <v>6812</v>
      </c>
    </row>
    <row r="25073" spans="6:9" x14ac:dyDescent="0.2">
      <c r="F25073" s="310" t="s">
        <v>30113</v>
      </c>
      <c r="G25073" s="311">
        <v>59030</v>
      </c>
      <c r="H25073" s="312" t="s">
        <v>3330</v>
      </c>
      <c r="I25073" s="313" t="s">
        <v>6812</v>
      </c>
    </row>
    <row r="25074" spans="6:9" x14ac:dyDescent="0.2">
      <c r="F25074" s="310" t="s">
        <v>30114</v>
      </c>
      <c r="G25074" s="311">
        <v>59031</v>
      </c>
      <c r="H25074" s="312" t="s">
        <v>3330</v>
      </c>
      <c r="I25074" s="313" t="s">
        <v>6812</v>
      </c>
    </row>
    <row r="25075" spans="6:9" x14ac:dyDescent="0.2">
      <c r="F25075" s="310" t="s">
        <v>30115</v>
      </c>
      <c r="G25075" s="311">
        <v>59032</v>
      </c>
      <c r="H25075" s="312" t="s">
        <v>3330</v>
      </c>
      <c r="I25075" s="313" t="s">
        <v>6812</v>
      </c>
    </row>
    <row r="25076" spans="6:9" x14ac:dyDescent="0.2">
      <c r="F25076" s="310" t="s">
        <v>30116</v>
      </c>
      <c r="G25076" s="311">
        <v>59033</v>
      </c>
      <c r="H25076" s="312" t="s">
        <v>3330</v>
      </c>
      <c r="I25076" s="313" t="s">
        <v>6812</v>
      </c>
    </row>
    <row r="25077" spans="6:9" x14ac:dyDescent="0.2">
      <c r="F25077" s="310" t="s">
        <v>30117</v>
      </c>
      <c r="G25077" s="311">
        <v>59034</v>
      </c>
      <c r="H25077" s="312" t="s">
        <v>3330</v>
      </c>
      <c r="I25077" s="313" t="s">
        <v>6812</v>
      </c>
    </row>
    <row r="25078" spans="6:9" x14ac:dyDescent="0.2">
      <c r="F25078" s="310" t="s">
        <v>30118</v>
      </c>
      <c r="G25078" s="311">
        <v>59035</v>
      </c>
      <c r="H25078" s="312" t="s">
        <v>3330</v>
      </c>
      <c r="I25078" s="313" t="s">
        <v>6812</v>
      </c>
    </row>
    <row r="25079" spans="6:9" x14ac:dyDescent="0.2">
      <c r="F25079" s="310" t="s">
        <v>30119</v>
      </c>
      <c r="G25079" s="311">
        <v>59036</v>
      </c>
      <c r="H25079" s="312" t="s">
        <v>3330</v>
      </c>
      <c r="I25079" s="313" t="s">
        <v>6812</v>
      </c>
    </row>
    <row r="25080" spans="6:9" x14ac:dyDescent="0.2">
      <c r="F25080" s="310" t="s">
        <v>30120</v>
      </c>
      <c r="G25080" s="311">
        <v>59037</v>
      </c>
      <c r="H25080" s="312" t="s">
        <v>3330</v>
      </c>
      <c r="I25080" s="313" t="s">
        <v>6812</v>
      </c>
    </row>
    <row r="25081" spans="6:9" x14ac:dyDescent="0.2">
      <c r="F25081" s="310" t="s">
        <v>30121</v>
      </c>
      <c r="G25081" s="311">
        <v>59038</v>
      </c>
      <c r="H25081" s="312" t="s">
        <v>3330</v>
      </c>
      <c r="I25081" s="313" t="s">
        <v>6812</v>
      </c>
    </row>
    <row r="25082" spans="6:9" x14ac:dyDescent="0.2">
      <c r="F25082" s="310" t="s">
        <v>30122</v>
      </c>
      <c r="G25082" s="311">
        <v>59039</v>
      </c>
      <c r="H25082" s="312" t="s">
        <v>3330</v>
      </c>
      <c r="I25082" s="313" t="s">
        <v>6812</v>
      </c>
    </row>
    <row r="25083" spans="6:9" x14ac:dyDescent="0.2">
      <c r="F25083" s="310" t="s">
        <v>30123</v>
      </c>
      <c r="G25083" s="311">
        <v>59041</v>
      </c>
      <c r="H25083" s="312" t="s">
        <v>3330</v>
      </c>
      <c r="I25083" s="313" t="s">
        <v>6812</v>
      </c>
    </row>
    <row r="25084" spans="6:9" x14ac:dyDescent="0.2">
      <c r="F25084" s="310" t="s">
        <v>30124</v>
      </c>
      <c r="G25084" s="311">
        <v>59043</v>
      </c>
      <c r="H25084" s="312" t="s">
        <v>3330</v>
      </c>
      <c r="I25084" s="313" t="s">
        <v>6812</v>
      </c>
    </row>
    <row r="25085" spans="6:9" x14ac:dyDescent="0.2">
      <c r="F25085" s="310" t="s">
        <v>30125</v>
      </c>
      <c r="G25085" s="311">
        <v>59044</v>
      </c>
      <c r="H25085" s="312" t="s">
        <v>3330</v>
      </c>
      <c r="I25085" s="313" t="s">
        <v>6812</v>
      </c>
    </row>
    <row r="25086" spans="6:9" x14ac:dyDescent="0.2">
      <c r="F25086" s="310" t="s">
        <v>30126</v>
      </c>
      <c r="G25086" s="311">
        <v>59046</v>
      </c>
      <c r="H25086" s="312" t="s">
        <v>3330</v>
      </c>
      <c r="I25086" s="313" t="s">
        <v>6812</v>
      </c>
    </row>
    <row r="25087" spans="6:9" x14ac:dyDescent="0.2">
      <c r="F25087" s="310" t="s">
        <v>30127</v>
      </c>
      <c r="G25087" s="311">
        <v>59047</v>
      </c>
      <c r="H25087" s="312" t="s">
        <v>3330</v>
      </c>
      <c r="I25087" s="313" t="s">
        <v>6812</v>
      </c>
    </row>
    <row r="25088" spans="6:9" x14ac:dyDescent="0.2">
      <c r="F25088" s="310" t="s">
        <v>30128</v>
      </c>
      <c r="G25088" s="311">
        <v>59050</v>
      </c>
      <c r="H25088" s="312" t="s">
        <v>3330</v>
      </c>
      <c r="I25088" s="313" t="s">
        <v>6812</v>
      </c>
    </row>
    <row r="25089" spans="6:9" x14ac:dyDescent="0.2">
      <c r="F25089" s="310" t="s">
        <v>30129</v>
      </c>
      <c r="G25089" s="311">
        <v>59052</v>
      </c>
      <c r="H25089" s="312" t="s">
        <v>3330</v>
      </c>
      <c r="I25089" s="313" t="s">
        <v>6812</v>
      </c>
    </row>
    <row r="25090" spans="6:9" x14ac:dyDescent="0.2">
      <c r="F25090" s="310" t="s">
        <v>30130</v>
      </c>
      <c r="G25090" s="311">
        <v>59053</v>
      </c>
      <c r="H25090" s="312" t="s">
        <v>3330</v>
      </c>
      <c r="I25090" s="313" t="s">
        <v>6812</v>
      </c>
    </row>
    <row r="25091" spans="6:9" x14ac:dyDescent="0.2">
      <c r="F25091" s="310" t="s">
        <v>30131</v>
      </c>
      <c r="G25091" s="311">
        <v>59054</v>
      </c>
      <c r="H25091" s="312" t="s">
        <v>3330</v>
      </c>
      <c r="I25091" s="313" t="s">
        <v>6812</v>
      </c>
    </row>
    <row r="25092" spans="6:9" x14ac:dyDescent="0.2">
      <c r="F25092" s="310" t="s">
        <v>30132</v>
      </c>
      <c r="G25092" s="311">
        <v>59055</v>
      </c>
      <c r="H25092" s="312" t="s">
        <v>3330</v>
      </c>
      <c r="I25092" s="313" t="s">
        <v>6812</v>
      </c>
    </row>
    <row r="25093" spans="6:9" x14ac:dyDescent="0.2">
      <c r="F25093" s="310" t="s">
        <v>30133</v>
      </c>
      <c r="G25093" s="311">
        <v>59057</v>
      </c>
      <c r="H25093" s="312" t="s">
        <v>3330</v>
      </c>
      <c r="I25093" s="313" t="s">
        <v>6812</v>
      </c>
    </row>
    <row r="25094" spans="6:9" x14ac:dyDescent="0.2">
      <c r="F25094" s="310" t="s">
        <v>30134</v>
      </c>
      <c r="G25094" s="311">
        <v>59058</v>
      </c>
      <c r="H25094" s="312" t="s">
        <v>3330</v>
      </c>
      <c r="I25094" s="313" t="s">
        <v>6812</v>
      </c>
    </row>
    <row r="25095" spans="6:9" x14ac:dyDescent="0.2">
      <c r="F25095" s="310" t="s">
        <v>30135</v>
      </c>
      <c r="G25095" s="311">
        <v>59059</v>
      </c>
      <c r="H25095" s="312" t="s">
        <v>3330</v>
      </c>
      <c r="I25095" s="313" t="s">
        <v>6812</v>
      </c>
    </row>
    <row r="25096" spans="6:9" x14ac:dyDescent="0.2">
      <c r="F25096" s="310" t="s">
        <v>30136</v>
      </c>
      <c r="G25096" s="311">
        <v>59061</v>
      </c>
      <c r="H25096" s="312" t="s">
        <v>3330</v>
      </c>
      <c r="I25096" s="313" t="s">
        <v>6812</v>
      </c>
    </row>
    <row r="25097" spans="6:9" x14ac:dyDescent="0.2">
      <c r="F25097" s="310" t="s">
        <v>30137</v>
      </c>
      <c r="G25097" s="311">
        <v>59062</v>
      </c>
      <c r="H25097" s="312" t="s">
        <v>3330</v>
      </c>
      <c r="I25097" s="313" t="s">
        <v>6812</v>
      </c>
    </row>
    <row r="25098" spans="6:9" x14ac:dyDescent="0.2">
      <c r="F25098" s="310" t="s">
        <v>30138</v>
      </c>
      <c r="G25098" s="311">
        <v>59063</v>
      </c>
      <c r="H25098" s="312" t="s">
        <v>3330</v>
      </c>
      <c r="I25098" s="313" t="s">
        <v>6812</v>
      </c>
    </row>
    <row r="25099" spans="6:9" x14ac:dyDescent="0.2">
      <c r="F25099" s="310" t="s">
        <v>30139</v>
      </c>
      <c r="G25099" s="311">
        <v>59064</v>
      </c>
      <c r="H25099" s="312" t="s">
        <v>3330</v>
      </c>
      <c r="I25099" s="313" t="s">
        <v>6812</v>
      </c>
    </row>
    <row r="25100" spans="6:9" x14ac:dyDescent="0.2">
      <c r="F25100" s="310" t="s">
        <v>30140</v>
      </c>
      <c r="G25100" s="311">
        <v>59065</v>
      </c>
      <c r="H25100" s="312" t="s">
        <v>3330</v>
      </c>
      <c r="I25100" s="313" t="s">
        <v>6812</v>
      </c>
    </row>
    <row r="25101" spans="6:9" x14ac:dyDescent="0.2">
      <c r="F25101" s="310" t="s">
        <v>30141</v>
      </c>
      <c r="G25101" s="311">
        <v>59066</v>
      </c>
      <c r="H25101" s="312" t="s">
        <v>3330</v>
      </c>
      <c r="I25101" s="313" t="s">
        <v>6812</v>
      </c>
    </row>
    <row r="25102" spans="6:9" x14ac:dyDescent="0.2">
      <c r="F25102" s="310" t="s">
        <v>30142</v>
      </c>
      <c r="G25102" s="311">
        <v>59067</v>
      </c>
      <c r="H25102" s="312" t="s">
        <v>3330</v>
      </c>
      <c r="I25102" s="313" t="s">
        <v>6812</v>
      </c>
    </row>
    <row r="25103" spans="6:9" x14ac:dyDescent="0.2">
      <c r="F25103" s="310" t="s">
        <v>30143</v>
      </c>
      <c r="G25103" s="311">
        <v>59068</v>
      </c>
      <c r="H25103" s="312" t="s">
        <v>3330</v>
      </c>
      <c r="I25103" s="313" t="s">
        <v>6812</v>
      </c>
    </row>
    <row r="25104" spans="6:9" x14ac:dyDescent="0.2">
      <c r="F25104" s="310" t="s">
        <v>30144</v>
      </c>
      <c r="G25104" s="311">
        <v>59069</v>
      </c>
      <c r="H25104" s="312" t="s">
        <v>3330</v>
      </c>
      <c r="I25104" s="313" t="s">
        <v>6812</v>
      </c>
    </row>
    <row r="25105" spans="6:9" x14ac:dyDescent="0.2">
      <c r="F25105" s="310" t="s">
        <v>30145</v>
      </c>
      <c r="G25105" s="311">
        <v>59070</v>
      </c>
      <c r="H25105" s="312" t="s">
        <v>3330</v>
      </c>
      <c r="I25105" s="313" t="s">
        <v>6812</v>
      </c>
    </row>
    <row r="25106" spans="6:9" x14ac:dyDescent="0.2">
      <c r="F25106" s="310" t="s">
        <v>30146</v>
      </c>
      <c r="G25106" s="311">
        <v>59071</v>
      </c>
      <c r="H25106" s="312" t="s">
        <v>3330</v>
      </c>
      <c r="I25106" s="313" t="s">
        <v>6812</v>
      </c>
    </row>
    <row r="25107" spans="6:9" x14ac:dyDescent="0.2">
      <c r="F25107" s="310" t="s">
        <v>30147</v>
      </c>
      <c r="G25107" s="311">
        <v>59072</v>
      </c>
      <c r="H25107" s="312" t="s">
        <v>3330</v>
      </c>
      <c r="I25107" s="313" t="s">
        <v>6812</v>
      </c>
    </row>
    <row r="25108" spans="6:9" x14ac:dyDescent="0.2">
      <c r="F25108" s="310" t="s">
        <v>30148</v>
      </c>
      <c r="G25108" s="311">
        <v>59073</v>
      </c>
      <c r="H25108" s="312" t="s">
        <v>3330</v>
      </c>
      <c r="I25108" s="313" t="s">
        <v>6812</v>
      </c>
    </row>
    <row r="25109" spans="6:9" x14ac:dyDescent="0.2">
      <c r="F25109" s="310" t="s">
        <v>30149</v>
      </c>
      <c r="G25109" s="311">
        <v>59074</v>
      </c>
      <c r="H25109" s="312" t="s">
        <v>3330</v>
      </c>
      <c r="I25109" s="313" t="s">
        <v>6812</v>
      </c>
    </row>
    <row r="25110" spans="6:9" x14ac:dyDescent="0.2">
      <c r="F25110" s="310" t="s">
        <v>30150</v>
      </c>
      <c r="G25110" s="311">
        <v>59075</v>
      </c>
      <c r="H25110" s="312" t="s">
        <v>3330</v>
      </c>
      <c r="I25110" s="313" t="s">
        <v>6812</v>
      </c>
    </row>
    <row r="25111" spans="6:9" x14ac:dyDescent="0.2">
      <c r="F25111" s="310" t="s">
        <v>30151</v>
      </c>
      <c r="G25111" s="311">
        <v>59076</v>
      </c>
      <c r="H25111" s="312" t="s">
        <v>3330</v>
      </c>
      <c r="I25111" s="313" t="s">
        <v>6812</v>
      </c>
    </row>
    <row r="25112" spans="6:9" x14ac:dyDescent="0.2">
      <c r="F25112" s="310" t="s">
        <v>30152</v>
      </c>
      <c r="G25112" s="311">
        <v>59077</v>
      </c>
      <c r="H25112" s="312" t="s">
        <v>3330</v>
      </c>
      <c r="I25112" s="313" t="s">
        <v>6812</v>
      </c>
    </row>
    <row r="25113" spans="6:9" x14ac:dyDescent="0.2">
      <c r="F25113" s="310" t="s">
        <v>30153</v>
      </c>
      <c r="G25113" s="311">
        <v>59078</v>
      </c>
      <c r="H25113" s="312" t="s">
        <v>3330</v>
      </c>
      <c r="I25113" s="313" t="s">
        <v>6812</v>
      </c>
    </row>
    <row r="25114" spans="6:9" x14ac:dyDescent="0.2">
      <c r="F25114" s="310" t="s">
        <v>30154</v>
      </c>
      <c r="G25114" s="311">
        <v>59079</v>
      </c>
      <c r="H25114" s="312" t="s">
        <v>3330</v>
      </c>
      <c r="I25114" s="313" t="s">
        <v>6812</v>
      </c>
    </row>
    <row r="25115" spans="6:9" x14ac:dyDescent="0.2">
      <c r="F25115" s="310" t="s">
        <v>30155</v>
      </c>
      <c r="G25115" s="311">
        <v>59081</v>
      </c>
      <c r="H25115" s="312" t="s">
        <v>3330</v>
      </c>
      <c r="I25115" s="313" t="s">
        <v>6812</v>
      </c>
    </row>
    <row r="25116" spans="6:9" x14ac:dyDescent="0.2">
      <c r="F25116" s="310" t="s">
        <v>30156</v>
      </c>
      <c r="G25116" s="311">
        <v>59082</v>
      </c>
      <c r="H25116" s="312" t="s">
        <v>3330</v>
      </c>
      <c r="I25116" s="313" t="s">
        <v>6812</v>
      </c>
    </row>
    <row r="25117" spans="6:9" x14ac:dyDescent="0.2">
      <c r="F25117" s="310" t="s">
        <v>30157</v>
      </c>
      <c r="G25117" s="311">
        <v>59083</v>
      </c>
      <c r="H25117" s="312" t="s">
        <v>3330</v>
      </c>
      <c r="I25117" s="313" t="s">
        <v>6812</v>
      </c>
    </row>
    <row r="25118" spans="6:9" x14ac:dyDescent="0.2">
      <c r="F25118" s="310" t="s">
        <v>30158</v>
      </c>
      <c r="G25118" s="311">
        <v>59084</v>
      </c>
      <c r="H25118" s="312" t="s">
        <v>3330</v>
      </c>
      <c r="I25118" s="313" t="s">
        <v>6812</v>
      </c>
    </row>
    <row r="25119" spans="6:9" x14ac:dyDescent="0.2">
      <c r="F25119" s="310" t="s">
        <v>30159</v>
      </c>
      <c r="G25119" s="311">
        <v>59085</v>
      </c>
      <c r="H25119" s="312" t="s">
        <v>3330</v>
      </c>
      <c r="I25119" s="313" t="s">
        <v>6812</v>
      </c>
    </row>
    <row r="25120" spans="6:9" x14ac:dyDescent="0.2">
      <c r="F25120" s="310" t="s">
        <v>30160</v>
      </c>
      <c r="G25120" s="311">
        <v>59086</v>
      </c>
      <c r="H25120" s="312" t="s">
        <v>3330</v>
      </c>
      <c r="I25120" s="313" t="s">
        <v>6812</v>
      </c>
    </row>
    <row r="25121" spans="6:9" x14ac:dyDescent="0.2">
      <c r="F25121" s="310" t="s">
        <v>30161</v>
      </c>
      <c r="G25121" s="311">
        <v>59087</v>
      </c>
      <c r="H25121" s="312" t="s">
        <v>3330</v>
      </c>
      <c r="I25121" s="313" t="s">
        <v>6812</v>
      </c>
    </row>
    <row r="25122" spans="6:9" x14ac:dyDescent="0.2">
      <c r="F25122" s="310" t="s">
        <v>30162</v>
      </c>
      <c r="G25122" s="311">
        <v>59088</v>
      </c>
      <c r="H25122" s="312" t="s">
        <v>3330</v>
      </c>
      <c r="I25122" s="313" t="s">
        <v>6812</v>
      </c>
    </row>
    <row r="25123" spans="6:9" x14ac:dyDescent="0.2">
      <c r="F25123" s="310" t="s">
        <v>30163</v>
      </c>
      <c r="G25123" s="311">
        <v>59089</v>
      </c>
      <c r="H25123" s="312" t="s">
        <v>3330</v>
      </c>
      <c r="I25123" s="313" t="s">
        <v>6812</v>
      </c>
    </row>
    <row r="25124" spans="6:9" x14ac:dyDescent="0.2">
      <c r="F25124" s="310" t="s">
        <v>30164</v>
      </c>
      <c r="G25124" s="311">
        <v>59101</v>
      </c>
      <c r="H25124" s="312" t="s">
        <v>3330</v>
      </c>
      <c r="I25124" s="313" t="s">
        <v>6812</v>
      </c>
    </row>
    <row r="25125" spans="6:9" x14ac:dyDescent="0.2">
      <c r="F25125" s="310" t="s">
        <v>30165</v>
      </c>
      <c r="G25125" s="311">
        <v>59102</v>
      </c>
      <c r="H25125" s="312" t="s">
        <v>3330</v>
      </c>
      <c r="I25125" s="313" t="s">
        <v>6812</v>
      </c>
    </row>
    <row r="25126" spans="6:9" x14ac:dyDescent="0.2">
      <c r="F25126" s="310" t="s">
        <v>30166</v>
      </c>
      <c r="G25126" s="311">
        <v>59103</v>
      </c>
      <c r="H25126" s="312" t="s">
        <v>3330</v>
      </c>
      <c r="I25126" s="313" t="s">
        <v>6812</v>
      </c>
    </row>
    <row r="25127" spans="6:9" x14ac:dyDescent="0.2">
      <c r="F25127" s="310" t="s">
        <v>30167</v>
      </c>
      <c r="G25127" s="311">
        <v>59104</v>
      </c>
      <c r="H25127" s="312" t="s">
        <v>3330</v>
      </c>
      <c r="I25127" s="313" t="s">
        <v>6812</v>
      </c>
    </row>
    <row r="25128" spans="6:9" x14ac:dyDescent="0.2">
      <c r="F25128" s="310" t="s">
        <v>30168</v>
      </c>
      <c r="G25128" s="311">
        <v>59105</v>
      </c>
      <c r="H25128" s="312" t="s">
        <v>3330</v>
      </c>
      <c r="I25128" s="313" t="s">
        <v>6812</v>
      </c>
    </row>
    <row r="25129" spans="6:9" x14ac:dyDescent="0.2">
      <c r="F25129" s="310" t="s">
        <v>30169</v>
      </c>
      <c r="G25129" s="311">
        <v>59106</v>
      </c>
      <c r="H25129" s="312" t="s">
        <v>3330</v>
      </c>
      <c r="I25129" s="313" t="s">
        <v>6812</v>
      </c>
    </row>
    <row r="25130" spans="6:9" x14ac:dyDescent="0.2">
      <c r="F25130" s="310" t="s">
        <v>30170</v>
      </c>
      <c r="G25130" s="311">
        <v>59107</v>
      </c>
      <c r="H25130" s="312" t="s">
        <v>3330</v>
      </c>
      <c r="I25130" s="313" t="s">
        <v>6812</v>
      </c>
    </row>
    <row r="25131" spans="6:9" x14ac:dyDescent="0.2">
      <c r="F25131" s="310" t="s">
        <v>30171</v>
      </c>
      <c r="G25131" s="311">
        <v>59108</v>
      </c>
      <c r="H25131" s="312" t="s">
        <v>3330</v>
      </c>
      <c r="I25131" s="313" t="s">
        <v>6812</v>
      </c>
    </row>
    <row r="25132" spans="6:9" x14ac:dyDescent="0.2">
      <c r="F25132" s="310" t="s">
        <v>30172</v>
      </c>
      <c r="G25132" s="311">
        <v>59111</v>
      </c>
      <c r="H25132" s="312" t="s">
        <v>3330</v>
      </c>
      <c r="I25132" s="313" t="s">
        <v>6812</v>
      </c>
    </row>
    <row r="25133" spans="6:9" x14ac:dyDescent="0.2">
      <c r="F25133" s="310" t="s">
        <v>30173</v>
      </c>
      <c r="G25133" s="311">
        <v>59112</v>
      </c>
      <c r="H25133" s="312" t="s">
        <v>3330</v>
      </c>
      <c r="I25133" s="313" t="s">
        <v>6812</v>
      </c>
    </row>
    <row r="25134" spans="6:9" x14ac:dyDescent="0.2">
      <c r="F25134" s="310" t="s">
        <v>30174</v>
      </c>
      <c r="G25134" s="311">
        <v>59114</v>
      </c>
      <c r="H25134" s="312" t="s">
        <v>3330</v>
      </c>
      <c r="I25134" s="313" t="s">
        <v>6812</v>
      </c>
    </row>
    <row r="25135" spans="6:9" x14ac:dyDescent="0.2">
      <c r="F25135" s="310" t="s">
        <v>30175</v>
      </c>
      <c r="G25135" s="311">
        <v>59115</v>
      </c>
      <c r="H25135" s="312" t="s">
        <v>3330</v>
      </c>
      <c r="I25135" s="313" t="s">
        <v>6812</v>
      </c>
    </row>
    <row r="25136" spans="6:9" x14ac:dyDescent="0.2">
      <c r="F25136" s="310" t="s">
        <v>30176</v>
      </c>
      <c r="G25136" s="311">
        <v>59116</v>
      </c>
      <c r="H25136" s="312" t="s">
        <v>3330</v>
      </c>
      <c r="I25136" s="313" t="s">
        <v>6812</v>
      </c>
    </row>
    <row r="25137" spans="6:9" x14ac:dyDescent="0.2">
      <c r="F25137" s="310" t="s">
        <v>30177</v>
      </c>
      <c r="G25137" s="311">
        <v>59117</v>
      </c>
      <c r="H25137" s="312" t="s">
        <v>3330</v>
      </c>
      <c r="I25137" s="313" t="s">
        <v>6812</v>
      </c>
    </row>
    <row r="25138" spans="6:9" x14ac:dyDescent="0.2">
      <c r="F25138" s="310" t="s">
        <v>30178</v>
      </c>
      <c r="G25138" s="311">
        <v>59201</v>
      </c>
      <c r="H25138" s="312" t="s">
        <v>3330</v>
      </c>
      <c r="I25138" s="313" t="s">
        <v>6806</v>
      </c>
    </row>
    <row r="25139" spans="6:9" x14ac:dyDescent="0.2">
      <c r="F25139" s="310" t="s">
        <v>30179</v>
      </c>
      <c r="G25139" s="311">
        <v>59211</v>
      </c>
      <c r="H25139" s="312" t="s">
        <v>3330</v>
      </c>
      <c r="I25139" s="313" t="s">
        <v>6812</v>
      </c>
    </row>
    <row r="25140" spans="6:9" x14ac:dyDescent="0.2">
      <c r="F25140" s="310" t="s">
        <v>30180</v>
      </c>
      <c r="G25140" s="311">
        <v>59212</v>
      </c>
      <c r="H25140" s="312" t="s">
        <v>3330</v>
      </c>
      <c r="I25140" s="313" t="s">
        <v>6806</v>
      </c>
    </row>
    <row r="25141" spans="6:9" x14ac:dyDescent="0.2">
      <c r="F25141" s="310" t="s">
        <v>30181</v>
      </c>
      <c r="G25141" s="311">
        <v>59213</v>
      </c>
      <c r="H25141" s="312" t="s">
        <v>3330</v>
      </c>
      <c r="I25141" s="313" t="s">
        <v>6806</v>
      </c>
    </row>
    <row r="25142" spans="6:9" x14ac:dyDescent="0.2">
      <c r="F25142" s="310" t="s">
        <v>30182</v>
      </c>
      <c r="G25142" s="311">
        <v>59214</v>
      </c>
      <c r="H25142" s="312" t="s">
        <v>3330</v>
      </c>
      <c r="I25142" s="313" t="s">
        <v>6812</v>
      </c>
    </row>
    <row r="25143" spans="6:9" x14ac:dyDescent="0.2">
      <c r="F25143" s="310" t="s">
        <v>30183</v>
      </c>
      <c r="G25143" s="311">
        <v>59215</v>
      </c>
      <c r="H25143" s="312" t="s">
        <v>3330</v>
      </c>
      <c r="I25143" s="313" t="s">
        <v>6812</v>
      </c>
    </row>
    <row r="25144" spans="6:9" x14ac:dyDescent="0.2">
      <c r="F25144" s="310" t="s">
        <v>30184</v>
      </c>
      <c r="G25144" s="311">
        <v>59217</v>
      </c>
      <c r="H25144" s="312" t="s">
        <v>3330</v>
      </c>
      <c r="I25144" s="313" t="s">
        <v>6806</v>
      </c>
    </row>
    <row r="25145" spans="6:9" x14ac:dyDescent="0.2">
      <c r="F25145" s="310" t="s">
        <v>30185</v>
      </c>
      <c r="G25145" s="311">
        <v>59218</v>
      </c>
      <c r="H25145" s="312" t="s">
        <v>3330</v>
      </c>
      <c r="I25145" s="313" t="s">
        <v>6806</v>
      </c>
    </row>
    <row r="25146" spans="6:9" x14ac:dyDescent="0.2">
      <c r="F25146" s="310" t="s">
        <v>30186</v>
      </c>
      <c r="G25146" s="311">
        <v>59219</v>
      </c>
      <c r="H25146" s="312" t="s">
        <v>3330</v>
      </c>
      <c r="I25146" s="313" t="s">
        <v>6806</v>
      </c>
    </row>
    <row r="25147" spans="6:9" x14ac:dyDescent="0.2">
      <c r="F25147" s="310" t="s">
        <v>30187</v>
      </c>
      <c r="G25147" s="311">
        <v>59221</v>
      </c>
      <c r="H25147" s="312" t="s">
        <v>3330</v>
      </c>
      <c r="I25147" s="313" t="s">
        <v>6806</v>
      </c>
    </row>
    <row r="25148" spans="6:9" x14ac:dyDescent="0.2">
      <c r="F25148" s="310" t="s">
        <v>30188</v>
      </c>
      <c r="G25148" s="311">
        <v>59222</v>
      </c>
      <c r="H25148" s="312" t="s">
        <v>3330</v>
      </c>
      <c r="I25148" s="313" t="s">
        <v>6812</v>
      </c>
    </row>
    <row r="25149" spans="6:9" x14ac:dyDescent="0.2">
      <c r="F25149" s="310" t="s">
        <v>30189</v>
      </c>
      <c r="G25149" s="311">
        <v>59223</v>
      </c>
      <c r="H25149" s="312" t="s">
        <v>3330</v>
      </c>
      <c r="I25149" s="313" t="s">
        <v>6806</v>
      </c>
    </row>
    <row r="25150" spans="6:9" x14ac:dyDescent="0.2">
      <c r="F25150" s="310" t="s">
        <v>30190</v>
      </c>
      <c r="G25150" s="311">
        <v>59225</v>
      </c>
      <c r="H25150" s="312" t="s">
        <v>3330</v>
      </c>
      <c r="I25150" s="313" t="s">
        <v>6806</v>
      </c>
    </row>
    <row r="25151" spans="6:9" x14ac:dyDescent="0.2">
      <c r="F25151" s="310" t="s">
        <v>30191</v>
      </c>
      <c r="G25151" s="311">
        <v>59226</v>
      </c>
      <c r="H25151" s="312" t="s">
        <v>3330</v>
      </c>
      <c r="I25151" s="313" t="s">
        <v>6806</v>
      </c>
    </row>
    <row r="25152" spans="6:9" x14ac:dyDescent="0.2">
      <c r="F25152" s="310" t="s">
        <v>30192</v>
      </c>
      <c r="G25152" s="311">
        <v>59230</v>
      </c>
      <c r="H25152" s="312" t="s">
        <v>3330</v>
      </c>
      <c r="I25152" s="313" t="s">
        <v>6806</v>
      </c>
    </row>
    <row r="25153" spans="6:9" x14ac:dyDescent="0.2">
      <c r="F25153" s="310" t="s">
        <v>30193</v>
      </c>
      <c r="G25153" s="311">
        <v>59231</v>
      </c>
      <c r="H25153" s="312" t="s">
        <v>3330</v>
      </c>
      <c r="I25153" s="313" t="s">
        <v>6806</v>
      </c>
    </row>
    <row r="25154" spans="6:9" x14ac:dyDescent="0.2">
      <c r="F25154" s="310" t="s">
        <v>30194</v>
      </c>
      <c r="G25154" s="311">
        <v>59240</v>
      </c>
      <c r="H25154" s="312" t="s">
        <v>3330</v>
      </c>
      <c r="I25154" s="313" t="s">
        <v>6806</v>
      </c>
    </row>
    <row r="25155" spans="6:9" x14ac:dyDescent="0.2">
      <c r="F25155" s="310" t="s">
        <v>30195</v>
      </c>
      <c r="G25155" s="311">
        <v>59241</v>
      </c>
      <c r="H25155" s="312" t="s">
        <v>3330</v>
      </c>
      <c r="I25155" s="313" t="s">
        <v>6806</v>
      </c>
    </row>
    <row r="25156" spans="6:9" x14ac:dyDescent="0.2">
      <c r="F25156" s="310" t="s">
        <v>30196</v>
      </c>
      <c r="G25156" s="311">
        <v>59242</v>
      </c>
      <c r="H25156" s="312" t="s">
        <v>3330</v>
      </c>
      <c r="I25156" s="313" t="s">
        <v>6806</v>
      </c>
    </row>
    <row r="25157" spans="6:9" x14ac:dyDescent="0.2">
      <c r="F25157" s="310" t="s">
        <v>30197</v>
      </c>
      <c r="G25157" s="311">
        <v>59243</v>
      </c>
      <c r="H25157" s="312" t="s">
        <v>3330</v>
      </c>
      <c r="I25157" s="313" t="s">
        <v>6806</v>
      </c>
    </row>
    <row r="25158" spans="6:9" x14ac:dyDescent="0.2">
      <c r="F25158" s="310" t="s">
        <v>30198</v>
      </c>
      <c r="G25158" s="311">
        <v>59244</v>
      </c>
      <c r="H25158" s="312" t="s">
        <v>3330</v>
      </c>
      <c r="I25158" s="313" t="s">
        <v>6806</v>
      </c>
    </row>
    <row r="25159" spans="6:9" x14ac:dyDescent="0.2">
      <c r="F25159" s="310" t="s">
        <v>30199</v>
      </c>
      <c r="G25159" s="311">
        <v>59247</v>
      </c>
      <c r="H25159" s="312" t="s">
        <v>3330</v>
      </c>
      <c r="I25159" s="313" t="s">
        <v>6806</v>
      </c>
    </row>
    <row r="25160" spans="6:9" x14ac:dyDescent="0.2">
      <c r="F25160" s="310" t="s">
        <v>30200</v>
      </c>
      <c r="G25160" s="311">
        <v>59248</v>
      </c>
      <c r="H25160" s="312" t="s">
        <v>3330</v>
      </c>
      <c r="I25160" s="313" t="s">
        <v>6806</v>
      </c>
    </row>
    <row r="25161" spans="6:9" x14ac:dyDescent="0.2">
      <c r="F25161" s="310" t="s">
        <v>30201</v>
      </c>
      <c r="G25161" s="311">
        <v>59250</v>
      </c>
      <c r="H25161" s="312" t="s">
        <v>3330</v>
      </c>
      <c r="I25161" s="313" t="s">
        <v>6806</v>
      </c>
    </row>
    <row r="25162" spans="6:9" x14ac:dyDescent="0.2">
      <c r="F25162" s="310" t="s">
        <v>30202</v>
      </c>
      <c r="G25162" s="311">
        <v>59252</v>
      </c>
      <c r="H25162" s="312" t="s">
        <v>3330</v>
      </c>
      <c r="I25162" s="313" t="s">
        <v>6812</v>
      </c>
    </row>
    <row r="25163" spans="6:9" x14ac:dyDescent="0.2">
      <c r="F25163" s="310" t="s">
        <v>30203</v>
      </c>
      <c r="G25163" s="311">
        <v>59253</v>
      </c>
      <c r="H25163" s="312" t="s">
        <v>3330</v>
      </c>
      <c r="I25163" s="313" t="s">
        <v>6806</v>
      </c>
    </row>
    <row r="25164" spans="6:9" x14ac:dyDescent="0.2">
      <c r="F25164" s="310" t="s">
        <v>30204</v>
      </c>
      <c r="G25164" s="311">
        <v>59254</v>
      </c>
      <c r="H25164" s="312" t="s">
        <v>3330</v>
      </c>
      <c r="I25164" s="313" t="s">
        <v>6812</v>
      </c>
    </row>
    <row r="25165" spans="6:9" x14ac:dyDescent="0.2">
      <c r="F25165" s="310" t="s">
        <v>30205</v>
      </c>
      <c r="G25165" s="311">
        <v>59255</v>
      </c>
      <c r="H25165" s="312" t="s">
        <v>3330</v>
      </c>
      <c r="I25165" s="313" t="s">
        <v>6806</v>
      </c>
    </row>
    <row r="25166" spans="6:9" x14ac:dyDescent="0.2">
      <c r="F25166" s="310" t="s">
        <v>30206</v>
      </c>
      <c r="G25166" s="311">
        <v>59256</v>
      </c>
      <c r="H25166" s="312" t="s">
        <v>3330</v>
      </c>
      <c r="I25166" s="313" t="s">
        <v>6812</v>
      </c>
    </row>
    <row r="25167" spans="6:9" x14ac:dyDescent="0.2">
      <c r="F25167" s="310" t="s">
        <v>30207</v>
      </c>
      <c r="G25167" s="311">
        <v>59257</v>
      </c>
      <c r="H25167" s="312" t="s">
        <v>3330</v>
      </c>
      <c r="I25167" s="313" t="s">
        <v>6812</v>
      </c>
    </row>
    <row r="25168" spans="6:9" x14ac:dyDescent="0.2">
      <c r="F25168" s="310" t="s">
        <v>30208</v>
      </c>
      <c r="G25168" s="311">
        <v>59258</v>
      </c>
      <c r="H25168" s="312" t="s">
        <v>3330</v>
      </c>
      <c r="I25168" s="313" t="s">
        <v>6812</v>
      </c>
    </row>
    <row r="25169" spans="6:9" x14ac:dyDescent="0.2">
      <c r="F25169" s="310" t="s">
        <v>30209</v>
      </c>
      <c r="G25169" s="311">
        <v>59259</v>
      </c>
      <c r="H25169" s="312" t="s">
        <v>3330</v>
      </c>
      <c r="I25169" s="313" t="s">
        <v>6806</v>
      </c>
    </row>
    <row r="25170" spans="6:9" x14ac:dyDescent="0.2">
      <c r="F25170" s="310" t="s">
        <v>30210</v>
      </c>
      <c r="G25170" s="311">
        <v>59260</v>
      </c>
      <c r="H25170" s="312" t="s">
        <v>3330</v>
      </c>
      <c r="I25170" s="313" t="s">
        <v>6806</v>
      </c>
    </row>
    <row r="25171" spans="6:9" x14ac:dyDescent="0.2">
      <c r="F25171" s="310" t="s">
        <v>30211</v>
      </c>
      <c r="G25171" s="311">
        <v>59261</v>
      </c>
      <c r="H25171" s="312" t="s">
        <v>3330</v>
      </c>
      <c r="I25171" s="313" t="s">
        <v>6812</v>
      </c>
    </row>
    <row r="25172" spans="6:9" x14ac:dyDescent="0.2">
      <c r="F25172" s="310" t="s">
        <v>30212</v>
      </c>
      <c r="G25172" s="311">
        <v>59262</v>
      </c>
      <c r="H25172" s="312" t="s">
        <v>3330</v>
      </c>
      <c r="I25172" s="313" t="s">
        <v>6806</v>
      </c>
    </row>
    <row r="25173" spans="6:9" x14ac:dyDescent="0.2">
      <c r="F25173" s="310" t="s">
        <v>30213</v>
      </c>
      <c r="G25173" s="311">
        <v>59263</v>
      </c>
      <c r="H25173" s="312" t="s">
        <v>3330</v>
      </c>
      <c r="I25173" s="313" t="s">
        <v>6812</v>
      </c>
    </row>
    <row r="25174" spans="6:9" x14ac:dyDescent="0.2">
      <c r="F25174" s="310" t="s">
        <v>30214</v>
      </c>
      <c r="G25174" s="311">
        <v>59270</v>
      </c>
      <c r="H25174" s="312" t="s">
        <v>3330</v>
      </c>
      <c r="I25174" s="313" t="s">
        <v>6812</v>
      </c>
    </row>
    <row r="25175" spans="6:9" x14ac:dyDescent="0.2">
      <c r="F25175" s="310" t="s">
        <v>30215</v>
      </c>
      <c r="G25175" s="311">
        <v>59273</v>
      </c>
      <c r="H25175" s="312" t="s">
        <v>3330</v>
      </c>
      <c r="I25175" s="313" t="s">
        <v>6806</v>
      </c>
    </row>
    <row r="25176" spans="6:9" x14ac:dyDescent="0.2">
      <c r="F25176" s="310" t="s">
        <v>30216</v>
      </c>
      <c r="G25176" s="311">
        <v>59274</v>
      </c>
      <c r="H25176" s="312" t="s">
        <v>3330</v>
      </c>
      <c r="I25176" s="313" t="s">
        <v>6806</v>
      </c>
    </row>
    <row r="25177" spans="6:9" x14ac:dyDescent="0.2">
      <c r="F25177" s="310" t="s">
        <v>30217</v>
      </c>
      <c r="G25177" s="311">
        <v>59275</v>
      </c>
      <c r="H25177" s="312" t="s">
        <v>3330</v>
      </c>
      <c r="I25177" s="313" t="s">
        <v>6812</v>
      </c>
    </row>
    <row r="25178" spans="6:9" x14ac:dyDescent="0.2">
      <c r="F25178" s="310" t="s">
        <v>30218</v>
      </c>
      <c r="G25178" s="311">
        <v>59276</v>
      </c>
      <c r="H25178" s="312" t="s">
        <v>3330</v>
      </c>
      <c r="I25178" s="313" t="s">
        <v>6812</v>
      </c>
    </row>
    <row r="25179" spans="6:9" x14ac:dyDescent="0.2">
      <c r="F25179" s="310" t="s">
        <v>30219</v>
      </c>
      <c r="G25179" s="311">
        <v>59301</v>
      </c>
      <c r="H25179" s="312" t="s">
        <v>3330</v>
      </c>
      <c r="I25179" s="313" t="s">
        <v>6806</v>
      </c>
    </row>
    <row r="25180" spans="6:9" x14ac:dyDescent="0.2">
      <c r="F25180" s="310" t="s">
        <v>30220</v>
      </c>
      <c r="G25180" s="311">
        <v>59311</v>
      </c>
      <c r="H25180" s="312" t="s">
        <v>3330</v>
      </c>
      <c r="I25180" s="313" t="s">
        <v>6812</v>
      </c>
    </row>
    <row r="25181" spans="6:9" x14ac:dyDescent="0.2">
      <c r="F25181" s="310" t="s">
        <v>30221</v>
      </c>
      <c r="G25181" s="311">
        <v>59312</v>
      </c>
      <c r="H25181" s="312" t="s">
        <v>3330</v>
      </c>
      <c r="I25181" s="313" t="s">
        <v>6812</v>
      </c>
    </row>
    <row r="25182" spans="6:9" x14ac:dyDescent="0.2">
      <c r="F25182" s="310" t="s">
        <v>30222</v>
      </c>
      <c r="G25182" s="311">
        <v>59313</v>
      </c>
      <c r="H25182" s="312" t="s">
        <v>3330</v>
      </c>
      <c r="I25182" s="313" t="s">
        <v>6806</v>
      </c>
    </row>
    <row r="25183" spans="6:9" x14ac:dyDescent="0.2">
      <c r="F25183" s="310" t="s">
        <v>30223</v>
      </c>
      <c r="G25183" s="311">
        <v>59314</v>
      </c>
      <c r="H25183" s="312" t="s">
        <v>3330</v>
      </c>
      <c r="I25183" s="313" t="s">
        <v>6812</v>
      </c>
    </row>
    <row r="25184" spans="6:9" x14ac:dyDescent="0.2">
      <c r="F25184" s="310" t="s">
        <v>30224</v>
      </c>
      <c r="G25184" s="311">
        <v>59315</v>
      </c>
      <c r="H25184" s="312" t="s">
        <v>3330</v>
      </c>
      <c r="I25184" s="313" t="s">
        <v>6806</v>
      </c>
    </row>
    <row r="25185" spans="6:9" x14ac:dyDescent="0.2">
      <c r="F25185" s="310" t="s">
        <v>30225</v>
      </c>
      <c r="G25185" s="311">
        <v>59316</v>
      </c>
      <c r="H25185" s="312" t="s">
        <v>3330</v>
      </c>
      <c r="I25185" s="313" t="s">
        <v>6812</v>
      </c>
    </row>
    <row r="25186" spans="6:9" x14ac:dyDescent="0.2">
      <c r="F25186" s="310" t="s">
        <v>30226</v>
      </c>
      <c r="G25186" s="311">
        <v>59317</v>
      </c>
      <c r="H25186" s="312" t="s">
        <v>3330</v>
      </c>
      <c r="I25186" s="313" t="s">
        <v>6812</v>
      </c>
    </row>
    <row r="25187" spans="6:9" x14ac:dyDescent="0.2">
      <c r="F25187" s="310" t="s">
        <v>30227</v>
      </c>
      <c r="G25187" s="311">
        <v>59318</v>
      </c>
      <c r="H25187" s="312" t="s">
        <v>3330</v>
      </c>
      <c r="I25187" s="313" t="s">
        <v>6812</v>
      </c>
    </row>
    <row r="25188" spans="6:9" x14ac:dyDescent="0.2">
      <c r="F25188" s="310" t="s">
        <v>30228</v>
      </c>
      <c r="G25188" s="311">
        <v>59319</v>
      </c>
      <c r="H25188" s="312" t="s">
        <v>3330</v>
      </c>
      <c r="I25188" s="313" t="s">
        <v>6812</v>
      </c>
    </row>
    <row r="25189" spans="6:9" x14ac:dyDescent="0.2">
      <c r="F25189" s="310" t="s">
        <v>30229</v>
      </c>
      <c r="G25189" s="311">
        <v>59322</v>
      </c>
      <c r="H25189" s="312" t="s">
        <v>3330</v>
      </c>
      <c r="I25189" s="313" t="s">
        <v>6812</v>
      </c>
    </row>
    <row r="25190" spans="6:9" x14ac:dyDescent="0.2">
      <c r="F25190" s="310" t="s">
        <v>30230</v>
      </c>
      <c r="G25190" s="311">
        <v>59323</v>
      </c>
      <c r="H25190" s="312" t="s">
        <v>3330</v>
      </c>
      <c r="I25190" s="313" t="s">
        <v>6812</v>
      </c>
    </row>
    <row r="25191" spans="6:9" x14ac:dyDescent="0.2">
      <c r="F25191" s="310" t="s">
        <v>30231</v>
      </c>
      <c r="G25191" s="311">
        <v>59324</v>
      </c>
      <c r="H25191" s="312" t="s">
        <v>3330</v>
      </c>
      <c r="I25191" s="313" t="s">
        <v>6806</v>
      </c>
    </row>
    <row r="25192" spans="6:9" x14ac:dyDescent="0.2">
      <c r="F25192" s="310" t="s">
        <v>30232</v>
      </c>
      <c r="G25192" s="311">
        <v>59326</v>
      </c>
      <c r="H25192" s="312" t="s">
        <v>3330</v>
      </c>
      <c r="I25192" s="313" t="s">
        <v>6806</v>
      </c>
    </row>
    <row r="25193" spans="6:9" x14ac:dyDescent="0.2">
      <c r="F25193" s="310" t="s">
        <v>30233</v>
      </c>
      <c r="G25193" s="311">
        <v>59327</v>
      </c>
      <c r="H25193" s="312" t="s">
        <v>3330</v>
      </c>
      <c r="I25193" s="313" t="s">
        <v>6812</v>
      </c>
    </row>
    <row r="25194" spans="6:9" x14ac:dyDescent="0.2">
      <c r="F25194" s="310" t="s">
        <v>30234</v>
      </c>
      <c r="G25194" s="311">
        <v>59330</v>
      </c>
      <c r="H25194" s="312" t="s">
        <v>3330</v>
      </c>
      <c r="I25194" s="313" t="s">
        <v>6806</v>
      </c>
    </row>
    <row r="25195" spans="6:9" x14ac:dyDescent="0.2">
      <c r="F25195" s="310" t="s">
        <v>30235</v>
      </c>
      <c r="G25195" s="311">
        <v>59332</v>
      </c>
      <c r="H25195" s="312" t="s">
        <v>3330</v>
      </c>
      <c r="I25195" s="313" t="s">
        <v>6812</v>
      </c>
    </row>
    <row r="25196" spans="6:9" x14ac:dyDescent="0.2">
      <c r="F25196" s="310" t="s">
        <v>30236</v>
      </c>
      <c r="G25196" s="311">
        <v>59333</v>
      </c>
      <c r="H25196" s="312" t="s">
        <v>3330</v>
      </c>
      <c r="I25196" s="313" t="s">
        <v>6806</v>
      </c>
    </row>
    <row r="25197" spans="6:9" x14ac:dyDescent="0.2">
      <c r="F25197" s="310" t="s">
        <v>30237</v>
      </c>
      <c r="G25197" s="311">
        <v>59336</v>
      </c>
      <c r="H25197" s="312" t="s">
        <v>3330</v>
      </c>
      <c r="I25197" s="313" t="s">
        <v>6812</v>
      </c>
    </row>
    <row r="25198" spans="6:9" x14ac:dyDescent="0.2">
      <c r="F25198" s="310" t="s">
        <v>30238</v>
      </c>
      <c r="G25198" s="311">
        <v>59337</v>
      </c>
      <c r="H25198" s="312" t="s">
        <v>3330</v>
      </c>
      <c r="I25198" s="313" t="s">
        <v>6812</v>
      </c>
    </row>
    <row r="25199" spans="6:9" x14ac:dyDescent="0.2">
      <c r="F25199" s="310" t="s">
        <v>30239</v>
      </c>
      <c r="G25199" s="311">
        <v>59338</v>
      </c>
      <c r="H25199" s="312" t="s">
        <v>3330</v>
      </c>
      <c r="I25199" s="313" t="s">
        <v>6806</v>
      </c>
    </row>
    <row r="25200" spans="6:9" x14ac:dyDescent="0.2">
      <c r="F25200" s="310" t="s">
        <v>30240</v>
      </c>
      <c r="G25200" s="311">
        <v>59339</v>
      </c>
      <c r="H25200" s="312" t="s">
        <v>3330</v>
      </c>
      <c r="I25200" s="313" t="s">
        <v>6812</v>
      </c>
    </row>
    <row r="25201" spans="6:9" x14ac:dyDescent="0.2">
      <c r="F25201" s="310" t="s">
        <v>30241</v>
      </c>
      <c r="G25201" s="311">
        <v>59341</v>
      </c>
      <c r="H25201" s="312" t="s">
        <v>3330</v>
      </c>
      <c r="I25201" s="313" t="s">
        <v>6806</v>
      </c>
    </row>
    <row r="25202" spans="6:9" x14ac:dyDescent="0.2">
      <c r="F25202" s="310" t="s">
        <v>30242</v>
      </c>
      <c r="G25202" s="311">
        <v>59343</v>
      </c>
      <c r="H25202" s="312" t="s">
        <v>3330</v>
      </c>
      <c r="I25202" s="313" t="s">
        <v>6812</v>
      </c>
    </row>
    <row r="25203" spans="6:9" x14ac:dyDescent="0.2">
      <c r="F25203" s="310" t="s">
        <v>30243</v>
      </c>
      <c r="G25203" s="311">
        <v>59344</v>
      </c>
      <c r="H25203" s="312" t="s">
        <v>3330</v>
      </c>
      <c r="I25203" s="313" t="s">
        <v>6806</v>
      </c>
    </row>
    <row r="25204" spans="6:9" x14ac:dyDescent="0.2">
      <c r="F25204" s="310" t="s">
        <v>30244</v>
      </c>
      <c r="G25204" s="311">
        <v>59345</v>
      </c>
      <c r="H25204" s="312" t="s">
        <v>3330</v>
      </c>
      <c r="I25204" s="313" t="s">
        <v>6812</v>
      </c>
    </row>
    <row r="25205" spans="6:9" x14ac:dyDescent="0.2">
      <c r="F25205" s="310" t="s">
        <v>30245</v>
      </c>
      <c r="G25205" s="311">
        <v>59347</v>
      </c>
      <c r="H25205" s="312" t="s">
        <v>3330</v>
      </c>
      <c r="I25205" s="313" t="s">
        <v>6812</v>
      </c>
    </row>
    <row r="25206" spans="6:9" x14ac:dyDescent="0.2">
      <c r="F25206" s="310" t="s">
        <v>30246</v>
      </c>
      <c r="G25206" s="311">
        <v>59349</v>
      </c>
      <c r="H25206" s="312" t="s">
        <v>3330</v>
      </c>
      <c r="I25206" s="313" t="s">
        <v>6812</v>
      </c>
    </row>
    <row r="25207" spans="6:9" x14ac:dyDescent="0.2">
      <c r="F25207" s="310" t="s">
        <v>30247</v>
      </c>
      <c r="G25207" s="311">
        <v>59351</v>
      </c>
      <c r="H25207" s="312" t="s">
        <v>3330</v>
      </c>
      <c r="I25207" s="313" t="s">
        <v>6812</v>
      </c>
    </row>
    <row r="25208" spans="6:9" x14ac:dyDescent="0.2">
      <c r="F25208" s="310" t="s">
        <v>30248</v>
      </c>
      <c r="G25208" s="311">
        <v>59353</v>
      </c>
      <c r="H25208" s="312" t="s">
        <v>3330</v>
      </c>
      <c r="I25208" s="313" t="s">
        <v>6806</v>
      </c>
    </row>
    <row r="25209" spans="6:9" x14ac:dyDescent="0.2">
      <c r="F25209" s="310" t="s">
        <v>30249</v>
      </c>
      <c r="G25209" s="311">
        <v>59354</v>
      </c>
      <c r="H25209" s="312" t="s">
        <v>3330</v>
      </c>
      <c r="I25209" s="313" t="s">
        <v>6806</v>
      </c>
    </row>
    <row r="25210" spans="6:9" x14ac:dyDescent="0.2">
      <c r="F25210" s="310" t="s">
        <v>30250</v>
      </c>
      <c r="G25210" s="311">
        <v>59401</v>
      </c>
      <c r="H25210" s="312" t="s">
        <v>3330</v>
      </c>
      <c r="I25210" s="313" t="s">
        <v>6812</v>
      </c>
    </row>
    <row r="25211" spans="6:9" x14ac:dyDescent="0.2">
      <c r="F25211" s="310" t="s">
        <v>30251</v>
      </c>
      <c r="G25211" s="311">
        <v>59402</v>
      </c>
      <c r="H25211" s="312" t="s">
        <v>3330</v>
      </c>
      <c r="I25211" s="313" t="s">
        <v>6812</v>
      </c>
    </row>
    <row r="25212" spans="6:9" x14ac:dyDescent="0.2">
      <c r="F25212" s="310" t="s">
        <v>30252</v>
      </c>
      <c r="G25212" s="311">
        <v>59403</v>
      </c>
      <c r="H25212" s="312" t="s">
        <v>3330</v>
      </c>
      <c r="I25212" s="313" t="s">
        <v>6812</v>
      </c>
    </row>
    <row r="25213" spans="6:9" x14ac:dyDescent="0.2">
      <c r="F25213" s="310" t="s">
        <v>30253</v>
      </c>
      <c r="G25213" s="311">
        <v>59404</v>
      </c>
      <c r="H25213" s="312" t="s">
        <v>3330</v>
      </c>
      <c r="I25213" s="313" t="s">
        <v>6812</v>
      </c>
    </row>
    <row r="25214" spans="6:9" x14ac:dyDescent="0.2">
      <c r="F25214" s="310" t="s">
        <v>30254</v>
      </c>
      <c r="G25214" s="311">
        <v>59405</v>
      </c>
      <c r="H25214" s="312" t="s">
        <v>3330</v>
      </c>
      <c r="I25214" s="313" t="s">
        <v>6812</v>
      </c>
    </row>
    <row r="25215" spans="6:9" x14ac:dyDescent="0.2">
      <c r="F25215" s="310" t="s">
        <v>30255</v>
      </c>
      <c r="G25215" s="311">
        <v>59406</v>
      </c>
      <c r="H25215" s="312" t="s">
        <v>3330</v>
      </c>
      <c r="I25215" s="313" t="s">
        <v>6812</v>
      </c>
    </row>
    <row r="25216" spans="6:9" x14ac:dyDescent="0.2">
      <c r="F25216" s="310" t="s">
        <v>30256</v>
      </c>
      <c r="G25216" s="311">
        <v>59410</v>
      </c>
      <c r="H25216" s="312" t="s">
        <v>3330</v>
      </c>
      <c r="I25216" s="313" t="s">
        <v>6812</v>
      </c>
    </row>
    <row r="25217" spans="6:9" x14ac:dyDescent="0.2">
      <c r="F25217" s="310" t="s">
        <v>30257</v>
      </c>
      <c r="G25217" s="311">
        <v>59411</v>
      </c>
      <c r="H25217" s="312" t="s">
        <v>3330</v>
      </c>
      <c r="I25217" s="313" t="s">
        <v>6812</v>
      </c>
    </row>
    <row r="25218" spans="6:9" x14ac:dyDescent="0.2">
      <c r="F25218" s="310" t="s">
        <v>30258</v>
      </c>
      <c r="G25218" s="311">
        <v>59412</v>
      </c>
      <c r="H25218" s="312" t="s">
        <v>3330</v>
      </c>
      <c r="I25218" s="313" t="s">
        <v>6812</v>
      </c>
    </row>
    <row r="25219" spans="6:9" x14ac:dyDescent="0.2">
      <c r="F25219" s="310" t="s">
        <v>30259</v>
      </c>
      <c r="G25219" s="311">
        <v>59414</v>
      </c>
      <c r="H25219" s="312" t="s">
        <v>3330</v>
      </c>
      <c r="I25219" s="313" t="s">
        <v>6812</v>
      </c>
    </row>
    <row r="25220" spans="6:9" x14ac:dyDescent="0.2">
      <c r="F25220" s="310" t="s">
        <v>30260</v>
      </c>
      <c r="G25220" s="311">
        <v>59416</v>
      </c>
      <c r="H25220" s="312" t="s">
        <v>3330</v>
      </c>
      <c r="I25220" s="313" t="s">
        <v>6812</v>
      </c>
    </row>
    <row r="25221" spans="6:9" x14ac:dyDescent="0.2">
      <c r="F25221" s="310" t="s">
        <v>30261</v>
      </c>
      <c r="G25221" s="311">
        <v>59417</v>
      </c>
      <c r="H25221" s="312" t="s">
        <v>3330</v>
      </c>
      <c r="I25221" s="313" t="s">
        <v>6812</v>
      </c>
    </row>
    <row r="25222" spans="6:9" x14ac:dyDescent="0.2">
      <c r="F25222" s="310" t="s">
        <v>30262</v>
      </c>
      <c r="G25222" s="311">
        <v>59418</v>
      </c>
      <c r="H25222" s="312" t="s">
        <v>3330</v>
      </c>
      <c r="I25222" s="313" t="s">
        <v>6812</v>
      </c>
    </row>
    <row r="25223" spans="6:9" x14ac:dyDescent="0.2">
      <c r="F25223" s="310" t="s">
        <v>30263</v>
      </c>
      <c r="G25223" s="311">
        <v>59419</v>
      </c>
      <c r="H25223" s="312" t="s">
        <v>3330</v>
      </c>
      <c r="I25223" s="313" t="s">
        <v>6812</v>
      </c>
    </row>
    <row r="25224" spans="6:9" x14ac:dyDescent="0.2">
      <c r="F25224" s="310" t="s">
        <v>30264</v>
      </c>
      <c r="G25224" s="311">
        <v>59420</v>
      </c>
      <c r="H25224" s="312" t="s">
        <v>3330</v>
      </c>
      <c r="I25224" s="313" t="s">
        <v>6812</v>
      </c>
    </row>
    <row r="25225" spans="6:9" x14ac:dyDescent="0.2">
      <c r="F25225" s="310" t="s">
        <v>30265</v>
      </c>
      <c r="G25225" s="311">
        <v>59421</v>
      </c>
      <c r="H25225" s="312" t="s">
        <v>3330</v>
      </c>
      <c r="I25225" s="313" t="s">
        <v>6812</v>
      </c>
    </row>
    <row r="25226" spans="6:9" x14ac:dyDescent="0.2">
      <c r="F25226" s="310" t="s">
        <v>30266</v>
      </c>
      <c r="G25226" s="311">
        <v>59422</v>
      </c>
      <c r="H25226" s="312" t="s">
        <v>3330</v>
      </c>
      <c r="I25226" s="313" t="s">
        <v>6812</v>
      </c>
    </row>
    <row r="25227" spans="6:9" x14ac:dyDescent="0.2">
      <c r="F25227" s="310" t="s">
        <v>30267</v>
      </c>
      <c r="G25227" s="311">
        <v>59424</v>
      </c>
      <c r="H25227" s="312" t="s">
        <v>3330</v>
      </c>
      <c r="I25227" s="313" t="s">
        <v>6812</v>
      </c>
    </row>
    <row r="25228" spans="6:9" x14ac:dyDescent="0.2">
      <c r="F25228" s="310" t="s">
        <v>30268</v>
      </c>
      <c r="G25228" s="311">
        <v>59425</v>
      </c>
      <c r="H25228" s="312" t="s">
        <v>3330</v>
      </c>
      <c r="I25228" s="313" t="s">
        <v>6812</v>
      </c>
    </row>
    <row r="25229" spans="6:9" x14ac:dyDescent="0.2">
      <c r="F25229" s="310" t="s">
        <v>30269</v>
      </c>
      <c r="G25229" s="311">
        <v>59427</v>
      </c>
      <c r="H25229" s="312" t="s">
        <v>3330</v>
      </c>
      <c r="I25229" s="313" t="s">
        <v>6812</v>
      </c>
    </row>
    <row r="25230" spans="6:9" x14ac:dyDescent="0.2">
      <c r="F25230" s="310" t="s">
        <v>30270</v>
      </c>
      <c r="G25230" s="311">
        <v>59430</v>
      </c>
      <c r="H25230" s="312" t="s">
        <v>3330</v>
      </c>
      <c r="I25230" s="313" t="s">
        <v>6812</v>
      </c>
    </row>
    <row r="25231" spans="6:9" x14ac:dyDescent="0.2">
      <c r="F25231" s="310" t="s">
        <v>30271</v>
      </c>
      <c r="G25231" s="311">
        <v>59432</v>
      </c>
      <c r="H25231" s="312" t="s">
        <v>3330</v>
      </c>
      <c r="I25231" s="313" t="s">
        <v>6812</v>
      </c>
    </row>
    <row r="25232" spans="6:9" x14ac:dyDescent="0.2">
      <c r="F25232" s="310" t="s">
        <v>30272</v>
      </c>
      <c r="G25232" s="311">
        <v>59433</v>
      </c>
      <c r="H25232" s="312" t="s">
        <v>3330</v>
      </c>
      <c r="I25232" s="313" t="s">
        <v>6812</v>
      </c>
    </row>
    <row r="25233" spans="6:9" x14ac:dyDescent="0.2">
      <c r="F25233" s="310" t="s">
        <v>30273</v>
      </c>
      <c r="G25233" s="311">
        <v>59434</v>
      </c>
      <c r="H25233" s="312" t="s">
        <v>3330</v>
      </c>
      <c r="I25233" s="313" t="s">
        <v>6812</v>
      </c>
    </row>
    <row r="25234" spans="6:9" x14ac:dyDescent="0.2">
      <c r="F25234" s="310" t="s">
        <v>30274</v>
      </c>
      <c r="G25234" s="311">
        <v>59435</v>
      </c>
      <c r="H25234" s="312" t="s">
        <v>3330</v>
      </c>
      <c r="I25234" s="313" t="s">
        <v>6812</v>
      </c>
    </row>
    <row r="25235" spans="6:9" x14ac:dyDescent="0.2">
      <c r="F25235" s="310" t="s">
        <v>30275</v>
      </c>
      <c r="G25235" s="311">
        <v>59436</v>
      </c>
      <c r="H25235" s="312" t="s">
        <v>3330</v>
      </c>
      <c r="I25235" s="313" t="s">
        <v>6812</v>
      </c>
    </row>
    <row r="25236" spans="6:9" x14ac:dyDescent="0.2">
      <c r="F25236" s="310" t="s">
        <v>30276</v>
      </c>
      <c r="G25236" s="311">
        <v>59440</v>
      </c>
      <c r="H25236" s="312" t="s">
        <v>3330</v>
      </c>
      <c r="I25236" s="313" t="s">
        <v>6812</v>
      </c>
    </row>
    <row r="25237" spans="6:9" x14ac:dyDescent="0.2">
      <c r="F25237" s="310" t="s">
        <v>30277</v>
      </c>
      <c r="G25237" s="311">
        <v>59441</v>
      </c>
      <c r="H25237" s="312" t="s">
        <v>3330</v>
      </c>
      <c r="I25237" s="313" t="s">
        <v>6812</v>
      </c>
    </row>
    <row r="25238" spans="6:9" x14ac:dyDescent="0.2">
      <c r="F25238" s="310" t="s">
        <v>30278</v>
      </c>
      <c r="G25238" s="311">
        <v>59442</v>
      </c>
      <c r="H25238" s="312" t="s">
        <v>3330</v>
      </c>
      <c r="I25238" s="313" t="s">
        <v>6812</v>
      </c>
    </row>
    <row r="25239" spans="6:9" x14ac:dyDescent="0.2">
      <c r="F25239" s="310" t="s">
        <v>30279</v>
      </c>
      <c r="G25239" s="311">
        <v>59443</v>
      </c>
      <c r="H25239" s="312" t="s">
        <v>3330</v>
      </c>
      <c r="I25239" s="313" t="s">
        <v>6812</v>
      </c>
    </row>
    <row r="25240" spans="6:9" x14ac:dyDescent="0.2">
      <c r="F25240" s="310" t="s">
        <v>30280</v>
      </c>
      <c r="G25240" s="311">
        <v>59444</v>
      </c>
      <c r="H25240" s="312" t="s">
        <v>3330</v>
      </c>
      <c r="I25240" s="313" t="s">
        <v>6812</v>
      </c>
    </row>
    <row r="25241" spans="6:9" x14ac:dyDescent="0.2">
      <c r="F25241" s="310" t="s">
        <v>30281</v>
      </c>
      <c r="G25241" s="311">
        <v>59446</v>
      </c>
      <c r="H25241" s="312" t="s">
        <v>3330</v>
      </c>
      <c r="I25241" s="313" t="s">
        <v>6812</v>
      </c>
    </row>
    <row r="25242" spans="6:9" x14ac:dyDescent="0.2">
      <c r="F25242" s="310" t="s">
        <v>30282</v>
      </c>
      <c r="G25242" s="311">
        <v>59447</v>
      </c>
      <c r="H25242" s="312" t="s">
        <v>3330</v>
      </c>
      <c r="I25242" s="313" t="s">
        <v>6812</v>
      </c>
    </row>
    <row r="25243" spans="6:9" x14ac:dyDescent="0.2">
      <c r="F25243" s="310" t="s">
        <v>30283</v>
      </c>
      <c r="G25243" s="311">
        <v>59448</v>
      </c>
      <c r="H25243" s="312" t="s">
        <v>3330</v>
      </c>
      <c r="I25243" s="313" t="s">
        <v>6812</v>
      </c>
    </row>
    <row r="25244" spans="6:9" x14ac:dyDescent="0.2">
      <c r="F25244" s="310" t="s">
        <v>30284</v>
      </c>
      <c r="G25244" s="311">
        <v>59450</v>
      </c>
      <c r="H25244" s="312" t="s">
        <v>3330</v>
      </c>
      <c r="I25244" s="313" t="s">
        <v>6812</v>
      </c>
    </row>
    <row r="25245" spans="6:9" x14ac:dyDescent="0.2">
      <c r="F25245" s="310" t="s">
        <v>30285</v>
      </c>
      <c r="G25245" s="311">
        <v>59451</v>
      </c>
      <c r="H25245" s="312" t="s">
        <v>3330</v>
      </c>
      <c r="I25245" s="313" t="s">
        <v>6812</v>
      </c>
    </row>
    <row r="25246" spans="6:9" x14ac:dyDescent="0.2">
      <c r="F25246" s="310" t="s">
        <v>30286</v>
      </c>
      <c r="G25246" s="311">
        <v>59452</v>
      </c>
      <c r="H25246" s="312" t="s">
        <v>3330</v>
      </c>
      <c r="I25246" s="313" t="s">
        <v>6812</v>
      </c>
    </row>
    <row r="25247" spans="6:9" x14ac:dyDescent="0.2">
      <c r="F25247" s="310" t="s">
        <v>30287</v>
      </c>
      <c r="G25247" s="311">
        <v>59453</v>
      </c>
      <c r="H25247" s="312" t="s">
        <v>3330</v>
      </c>
      <c r="I25247" s="313" t="s">
        <v>6812</v>
      </c>
    </row>
    <row r="25248" spans="6:9" x14ac:dyDescent="0.2">
      <c r="F25248" s="310" t="s">
        <v>30288</v>
      </c>
      <c r="G25248" s="311">
        <v>59454</v>
      </c>
      <c r="H25248" s="312" t="s">
        <v>3330</v>
      </c>
      <c r="I25248" s="313" t="s">
        <v>6812</v>
      </c>
    </row>
    <row r="25249" spans="6:9" x14ac:dyDescent="0.2">
      <c r="F25249" s="310" t="s">
        <v>30289</v>
      </c>
      <c r="G25249" s="311">
        <v>59456</v>
      </c>
      <c r="H25249" s="312" t="s">
        <v>3330</v>
      </c>
      <c r="I25249" s="313" t="s">
        <v>6812</v>
      </c>
    </row>
    <row r="25250" spans="6:9" x14ac:dyDescent="0.2">
      <c r="F25250" s="310" t="s">
        <v>30290</v>
      </c>
      <c r="G25250" s="311">
        <v>59457</v>
      </c>
      <c r="H25250" s="312" t="s">
        <v>3330</v>
      </c>
      <c r="I25250" s="313" t="s">
        <v>6812</v>
      </c>
    </row>
    <row r="25251" spans="6:9" x14ac:dyDescent="0.2">
      <c r="F25251" s="310" t="s">
        <v>30291</v>
      </c>
      <c r="G25251" s="311">
        <v>59460</v>
      </c>
      <c r="H25251" s="312" t="s">
        <v>3330</v>
      </c>
      <c r="I25251" s="313" t="s">
        <v>6812</v>
      </c>
    </row>
    <row r="25252" spans="6:9" x14ac:dyDescent="0.2">
      <c r="F25252" s="310" t="s">
        <v>30292</v>
      </c>
      <c r="G25252" s="311">
        <v>59461</v>
      </c>
      <c r="H25252" s="312" t="s">
        <v>3330</v>
      </c>
      <c r="I25252" s="313" t="s">
        <v>6812</v>
      </c>
    </row>
    <row r="25253" spans="6:9" x14ac:dyDescent="0.2">
      <c r="F25253" s="310" t="s">
        <v>30293</v>
      </c>
      <c r="G25253" s="311">
        <v>59462</v>
      </c>
      <c r="H25253" s="312" t="s">
        <v>3330</v>
      </c>
      <c r="I25253" s="313" t="s">
        <v>6812</v>
      </c>
    </row>
    <row r="25254" spans="6:9" x14ac:dyDescent="0.2">
      <c r="F25254" s="310" t="s">
        <v>30294</v>
      </c>
      <c r="G25254" s="311">
        <v>59463</v>
      </c>
      <c r="H25254" s="312" t="s">
        <v>3330</v>
      </c>
      <c r="I25254" s="313" t="s">
        <v>6812</v>
      </c>
    </row>
    <row r="25255" spans="6:9" x14ac:dyDescent="0.2">
      <c r="F25255" s="310" t="s">
        <v>30295</v>
      </c>
      <c r="G25255" s="311">
        <v>59464</v>
      </c>
      <c r="H25255" s="312" t="s">
        <v>3330</v>
      </c>
      <c r="I25255" s="313" t="s">
        <v>6812</v>
      </c>
    </row>
    <row r="25256" spans="6:9" x14ac:dyDescent="0.2">
      <c r="F25256" s="310" t="s">
        <v>30296</v>
      </c>
      <c r="G25256" s="311">
        <v>59465</v>
      </c>
      <c r="H25256" s="312" t="s">
        <v>3330</v>
      </c>
      <c r="I25256" s="313" t="s">
        <v>6812</v>
      </c>
    </row>
    <row r="25257" spans="6:9" x14ac:dyDescent="0.2">
      <c r="F25257" s="310" t="s">
        <v>30297</v>
      </c>
      <c r="G25257" s="311">
        <v>59466</v>
      </c>
      <c r="H25257" s="312" t="s">
        <v>3330</v>
      </c>
      <c r="I25257" s="313" t="s">
        <v>6812</v>
      </c>
    </row>
    <row r="25258" spans="6:9" x14ac:dyDescent="0.2">
      <c r="F25258" s="310" t="s">
        <v>30298</v>
      </c>
      <c r="G25258" s="311">
        <v>59467</v>
      </c>
      <c r="H25258" s="312" t="s">
        <v>3330</v>
      </c>
      <c r="I25258" s="313" t="s">
        <v>6812</v>
      </c>
    </row>
    <row r="25259" spans="6:9" x14ac:dyDescent="0.2">
      <c r="F25259" s="310" t="s">
        <v>30299</v>
      </c>
      <c r="G25259" s="311">
        <v>59468</v>
      </c>
      <c r="H25259" s="312" t="s">
        <v>3330</v>
      </c>
      <c r="I25259" s="313" t="s">
        <v>6812</v>
      </c>
    </row>
    <row r="25260" spans="6:9" x14ac:dyDescent="0.2">
      <c r="F25260" s="310" t="s">
        <v>30300</v>
      </c>
      <c r="G25260" s="311">
        <v>59469</v>
      </c>
      <c r="H25260" s="312" t="s">
        <v>3330</v>
      </c>
      <c r="I25260" s="313" t="s">
        <v>6812</v>
      </c>
    </row>
    <row r="25261" spans="6:9" x14ac:dyDescent="0.2">
      <c r="F25261" s="310" t="s">
        <v>30301</v>
      </c>
      <c r="G25261" s="311">
        <v>59471</v>
      </c>
      <c r="H25261" s="312" t="s">
        <v>3330</v>
      </c>
      <c r="I25261" s="313" t="s">
        <v>6812</v>
      </c>
    </row>
    <row r="25262" spans="6:9" x14ac:dyDescent="0.2">
      <c r="F25262" s="310" t="s">
        <v>30302</v>
      </c>
      <c r="G25262" s="311">
        <v>59472</v>
      </c>
      <c r="H25262" s="312" t="s">
        <v>3330</v>
      </c>
      <c r="I25262" s="313" t="s">
        <v>6812</v>
      </c>
    </row>
    <row r="25263" spans="6:9" x14ac:dyDescent="0.2">
      <c r="F25263" s="310" t="s">
        <v>30303</v>
      </c>
      <c r="G25263" s="311">
        <v>59474</v>
      </c>
      <c r="H25263" s="312" t="s">
        <v>3330</v>
      </c>
      <c r="I25263" s="313" t="s">
        <v>6812</v>
      </c>
    </row>
    <row r="25264" spans="6:9" x14ac:dyDescent="0.2">
      <c r="F25264" s="310" t="s">
        <v>30304</v>
      </c>
      <c r="G25264" s="311">
        <v>59477</v>
      </c>
      <c r="H25264" s="312" t="s">
        <v>3330</v>
      </c>
      <c r="I25264" s="313" t="s">
        <v>6812</v>
      </c>
    </row>
    <row r="25265" spans="6:9" x14ac:dyDescent="0.2">
      <c r="F25265" s="310" t="s">
        <v>30305</v>
      </c>
      <c r="G25265" s="311">
        <v>59479</v>
      </c>
      <c r="H25265" s="312" t="s">
        <v>3330</v>
      </c>
      <c r="I25265" s="313" t="s">
        <v>6812</v>
      </c>
    </row>
    <row r="25266" spans="6:9" x14ac:dyDescent="0.2">
      <c r="F25266" s="310" t="s">
        <v>30306</v>
      </c>
      <c r="G25266" s="311">
        <v>59480</v>
      </c>
      <c r="H25266" s="312" t="s">
        <v>3330</v>
      </c>
      <c r="I25266" s="313" t="s">
        <v>6812</v>
      </c>
    </row>
    <row r="25267" spans="6:9" x14ac:dyDescent="0.2">
      <c r="F25267" s="310" t="s">
        <v>30307</v>
      </c>
      <c r="G25267" s="311">
        <v>59482</v>
      </c>
      <c r="H25267" s="312" t="s">
        <v>3330</v>
      </c>
      <c r="I25267" s="313" t="s">
        <v>6812</v>
      </c>
    </row>
    <row r="25268" spans="6:9" x14ac:dyDescent="0.2">
      <c r="F25268" s="310" t="s">
        <v>30308</v>
      </c>
      <c r="G25268" s="311">
        <v>59483</v>
      </c>
      <c r="H25268" s="312" t="s">
        <v>3330</v>
      </c>
      <c r="I25268" s="313" t="s">
        <v>6812</v>
      </c>
    </row>
    <row r="25269" spans="6:9" x14ac:dyDescent="0.2">
      <c r="F25269" s="310" t="s">
        <v>30309</v>
      </c>
      <c r="G25269" s="311">
        <v>59484</v>
      </c>
      <c r="H25269" s="312" t="s">
        <v>3330</v>
      </c>
      <c r="I25269" s="313" t="s">
        <v>6812</v>
      </c>
    </row>
    <row r="25270" spans="6:9" x14ac:dyDescent="0.2">
      <c r="F25270" s="310" t="s">
        <v>30310</v>
      </c>
      <c r="G25270" s="311">
        <v>59485</v>
      </c>
      <c r="H25270" s="312" t="s">
        <v>3330</v>
      </c>
      <c r="I25270" s="313" t="s">
        <v>6812</v>
      </c>
    </row>
    <row r="25271" spans="6:9" x14ac:dyDescent="0.2">
      <c r="F25271" s="310" t="s">
        <v>30311</v>
      </c>
      <c r="G25271" s="311">
        <v>59486</v>
      </c>
      <c r="H25271" s="312" t="s">
        <v>3330</v>
      </c>
      <c r="I25271" s="313" t="s">
        <v>6812</v>
      </c>
    </row>
    <row r="25272" spans="6:9" x14ac:dyDescent="0.2">
      <c r="F25272" s="310" t="s">
        <v>30312</v>
      </c>
      <c r="G25272" s="311">
        <v>59487</v>
      </c>
      <c r="H25272" s="312" t="s">
        <v>3330</v>
      </c>
      <c r="I25272" s="313" t="s">
        <v>6812</v>
      </c>
    </row>
    <row r="25273" spans="6:9" x14ac:dyDescent="0.2">
      <c r="F25273" s="310" t="s">
        <v>30313</v>
      </c>
      <c r="G25273" s="311">
        <v>59489</v>
      </c>
      <c r="H25273" s="312" t="s">
        <v>3330</v>
      </c>
      <c r="I25273" s="313" t="s">
        <v>6812</v>
      </c>
    </row>
    <row r="25274" spans="6:9" x14ac:dyDescent="0.2">
      <c r="F25274" s="310" t="s">
        <v>30314</v>
      </c>
      <c r="G25274" s="311">
        <v>59501</v>
      </c>
      <c r="H25274" s="312" t="s">
        <v>3330</v>
      </c>
      <c r="I25274" s="313" t="s">
        <v>6812</v>
      </c>
    </row>
    <row r="25275" spans="6:9" x14ac:dyDescent="0.2">
      <c r="F25275" s="310" t="s">
        <v>30315</v>
      </c>
      <c r="G25275" s="311">
        <v>59520</v>
      </c>
      <c r="H25275" s="312" t="s">
        <v>3330</v>
      </c>
      <c r="I25275" s="313" t="s">
        <v>6812</v>
      </c>
    </row>
    <row r="25276" spans="6:9" x14ac:dyDescent="0.2">
      <c r="F25276" s="310" t="s">
        <v>30316</v>
      </c>
      <c r="G25276" s="311">
        <v>59521</v>
      </c>
      <c r="H25276" s="312" t="s">
        <v>3330</v>
      </c>
      <c r="I25276" s="313" t="s">
        <v>6812</v>
      </c>
    </row>
    <row r="25277" spans="6:9" x14ac:dyDescent="0.2">
      <c r="F25277" s="310" t="s">
        <v>30317</v>
      </c>
      <c r="G25277" s="311">
        <v>59522</v>
      </c>
      <c r="H25277" s="312" t="s">
        <v>3330</v>
      </c>
      <c r="I25277" s="313" t="s">
        <v>6812</v>
      </c>
    </row>
    <row r="25278" spans="6:9" x14ac:dyDescent="0.2">
      <c r="F25278" s="310" t="s">
        <v>30318</v>
      </c>
      <c r="G25278" s="311">
        <v>59523</v>
      </c>
      <c r="H25278" s="312" t="s">
        <v>3330</v>
      </c>
      <c r="I25278" s="313" t="s">
        <v>6812</v>
      </c>
    </row>
    <row r="25279" spans="6:9" x14ac:dyDescent="0.2">
      <c r="F25279" s="310" t="s">
        <v>30319</v>
      </c>
      <c r="G25279" s="311">
        <v>59524</v>
      </c>
      <c r="H25279" s="312" t="s">
        <v>3330</v>
      </c>
      <c r="I25279" s="313" t="s">
        <v>6812</v>
      </c>
    </row>
    <row r="25280" spans="6:9" x14ac:dyDescent="0.2">
      <c r="F25280" s="310" t="s">
        <v>30320</v>
      </c>
      <c r="G25280" s="311">
        <v>59525</v>
      </c>
      <c r="H25280" s="312" t="s">
        <v>3330</v>
      </c>
      <c r="I25280" s="313" t="s">
        <v>6812</v>
      </c>
    </row>
    <row r="25281" spans="6:9" x14ac:dyDescent="0.2">
      <c r="F25281" s="310" t="s">
        <v>30321</v>
      </c>
      <c r="G25281" s="311">
        <v>59526</v>
      </c>
      <c r="H25281" s="312" t="s">
        <v>3330</v>
      </c>
      <c r="I25281" s="313" t="s">
        <v>6812</v>
      </c>
    </row>
    <row r="25282" spans="6:9" x14ac:dyDescent="0.2">
      <c r="F25282" s="310" t="s">
        <v>30322</v>
      </c>
      <c r="G25282" s="311">
        <v>59527</v>
      </c>
      <c r="H25282" s="312" t="s">
        <v>3330</v>
      </c>
      <c r="I25282" s="313" t="s">
        <v>6812</v>
      </c>
    </row>
    <row r="25283" spans="6:9" x14ac:dyDescent="0.2">
      <c r="F25283" s="310" t="s">
        <v>30323</v>
      </c>
      <c r="G25283" s="311">
        <v>59528</v>
      </c>
      <c r="H25283" s="312" t="s">
        <v>3330</v>
      </c>
      <c r="I25283" s="313" t="s">
        <v>6812</v>
      </c>
    </row>
    <row r="25284" spans="6:9" x14ac:dyDescent="0.2">
      <c r="F25284" s="310" t="s">
        <v>30324</v>
      </c>
      <c r="G25284" s="311">
        <v>59529</v>
      </c>
      <c r="H25284" s="312" t="s">
        <v>3330</v>
      </c>
      <c r="I25284" s="313" t="s">
        <v>6812</v>
      </c>
    </row>
    <row r="25285" spans="6:9" x14ac:dyDescent="0.2">
      <c r="F25285" s="310" t="s">
        <v>30325</v>
      </c>
      <c r="G25285" s="311">
        <v>59530</v>
      </c>
      <c r="H25285" s="312" t="s">
        <v>3330</v>
      </c>
      <c r="I25285" s="313" t="s">
        <v>6812</v>
      </c>
    </row>
    <row r="25286" spans="6:9" x14ac:dyDescent="0.2">
      <c r="F25286" s="310" t="s">
        <v>30326</v>
      </c>
      <c r="G25286" s="311">
        <v>59531</v>
      </c>
      <c r="H25286" s="312" t="s">
        <v>3330</v>
      </c>
      <c r="I25286" s="313" t="s">
        <v>6812</v>
      </c>
    </row>
    <row r="25287" spans="6:9" x14ac:dyDescent="0.2">
      <c r="F25287" s="310" t="s">
        <v>30327</v>
      </c>
      <c r="G25287" s="311">
        <v>59532</v>
      </c>
      <c r="H25287" s="312" t="s">
        <v>3330</v>
      </c>
      <c r="I25287" s="313" t="s">
        <v>6812</v>
      </c>
    </row>
    <row r="25288" spans="6:9" x14ac:dyDescent="0.2">
      <c r="F25288" s="310" t="s">
        <v>30328</v>
      </c>
      <c r="G25288" s="311">
        <v>59535</v>
      </c>
      <c r="H25288" s="312" t="s">
        <v>3330</v>
      </c>
      <c r="I25288" s="313" t="s">
        <v>6812</v>
      </c>
    </row>
    <row r="25289" spans="6:9" x14ac:dyDescent="0.2">
      <c r="F25289" s="310" t="s">
        <v>30329</v>
      </c>
      <c r="G25289" s="311">
        <v>59537</v>
      </c>
      <c r="H25289" s="312" t="s">
        <v>3330</v>
      </c>
      <c r="I25289" s="313" t="s">
        <v>6812</v>
      </c>
    </row>
    <row r="25290" spans="6:9" x14ac:dyDescent="0.2">
      <c r="F25290" s="310" t="s">
        <v>30330</v>
      </c>
      <c r="G25290" s="311">
        <v>59538</v>
      </c>
      <c r="H25290" s="312" t="s">
        <v>3330</v>
      </c>
      <c r="I25290" s="313" t="s">
        <v>6812</v>
      </c>
    </row>
    <row r="25291" spans="6:9" x14ac:dyDescent="0.2">
      <c r="F25291" s="310" t="s">
        <v>30331</v>
      </c>
      <c r="G25291" s="311">
        <v>59540</v>
      </c>
      <c r="H25291" s="312" t="s">
        <v>3330</v>
      </c>
      <c r="I25291" s="313" t="s">
        <v>6812</v>
      </c>
    </row>
    <row r="25292" spans="6:9" x14ac:dyDescent="0.2">
      <c r="F25292" s="310" t="s">
        <v>30332</v>
      </c>
      <c r="G25292" s="311">
        <v>59542</v>
      </c>
      <c r="H25292" s="312" t="s">
        <v>3330</v>
      </c>
      <c r="I25292" s="313" t="s">
        <v>6812</v>
      </c>
    </row>
    <row r="25293" spans="6:9" x14ac:dyDescent="0.2">
      <c r="F25293" s="310" t="s">
        <v>30333</v>
      </c>
      <c r="G25293" s="311">
        <v>59544</v>
      </c>
      <c r="H25293" s="312" t="s">
        <v>3330</v>
      </c>
      <c r="I25293" s="313" t="s">
        <v>6812</v>
      </c>
    </row>
    <row r="25294" spans="6:9" x14ac:dyDescent="0.2">
      <c r="F25294" s="310" t="s">
        <v>30334</v>
      </c>
      <c r="G25294" s="311">
        <v>59545</v>
      </c>
      <c r="H25294" s="312" t="s">
        <v>3330</v>
      </c>
      <c r="I25294" s="313" t="s">
        <v>6812</v>
      </c>
    </row>
    <row r="25295" spans="6:9" x14ac:dyDescent="0.2">
      <c r="F25295" s="310" t="s">
        <v>30335</v>
      </c>
      <c r="G25295" s="311">
        <v>59546</v>
      </c>
      <c r="H25295" s="312" t="s">
        <v>3330</v>
      </c>
      <c r="I25295" s="313" t="s">
        <v>6812</v>
      </c>
    </row>
    <row r="25296" spans="6:9" x14ac:dyDescent="0.2">
      <c r="F25296" s="310" t="s">
        <v>30336</v>
      </c>
      <c r="G25296" s="311">
        <v>59547</v>
      </c>
      <c r="H25296" s="312" t="s">
        <v>3330</v>
      </c>
      <c r="I25296" s="313" t="s">
        <v>6812</v>
      </c>
    </row>
    <row r="25297" spans="6:9" x14ac:dyDescent="0.2">
      <c r="F25297" s="310" t="s">
        <v>30337</v>
      </c>
      <c r="G25297" s="311">
        <v>59601</v>
      </c>
      <c r="H25297" s="312" t="s">
        <v>3330</v>
      </c>
      <c r="I25297" s="313" t="s">
        <v>6812</v>
      </c>
    </row>
    <row r="25298" spans="6:9" x14ac:dyDescent="0.2">
      <c r="F25298" s="310" t="s">
        <v>30338</v>
      </c>
      <c r="G25298" s="311">
        <v>59602</v>
      </c>
      <c r="H25298" s="312" t="s">
        <v>3330</v>
      </c>
      <c r="I25298" s="313" t="s">
        <v>6812</v>
      </c>
    </row>
    <row r="25299" spans="6:9" x14ac:dyDescent="0.2">
      <c r="F25299" s="310" t="s">
        <v>30339</v>
      </c>
      <c r="G25299" s="311">
        <v>59604</v>
      </c>
      <c r="H25299" s="312" t="s">
        <v>3330</v>
      </c>
      <c r="I25299" s="313" t="s">
        <v>6812</v>
      </c>
    </row>
    <row r="25300" spans="6:9" x14ac:dyDescent="0.2">
      <c r="F25300" s="310" t="s">
        <v>30340</v>
      </c>
      <c r="G25300" s="311">
        <v>59620</v>
      </c>
      <c r="H25300" s="312" t="s">
        <v>3330</v>
      </c>
      <c r="I25300" s="313" t="s">
        <v>6812</v>
      </c>
    </row>
    <row r="25301" spans="6:9" x14ac:dyDescent="0.2">
      <c r="F25301" s="310" t="s">
        <v>30341</v>
      </c>
      <c r="G25301" s="311">
        <v>59623</v>
      </c>
      <c r="H25301" s="312" t="s">
        <v>3330</v>
      </c>
      <c r="I25301" s="313" t="s">
        <v>6812</v>
      </c>
    </row>
    <row r="25302" spans="6:9" x14ac:dyDescent="0.2">
      <c r="F25302" s="310" t="s">
        <v>30342</v>
      </c>
      <c r="G25302" s="311">
        <v>59624</v>
      </c>
      <c r="H25302" s="312" t="s">
        <v>3330</v>
      </c>
      <c r="I25302" s="313" t="s">
        <v>6812</v>
      </c>
    </row>
    <row r="25303" spans="6:9" x14ac:dyDescent="0.2">
      <c r="F25303" s="310" t="s">
        <v>30343</v>
      </c>
      <c r="G25303" s="311">
        <v>59625</v>
      </c>
      <c r="H25303" s="312" t="s">
        <v>3330</v>
      </c>
      <c r="I25303" s="313" t="s">
        <v>6812</v>
      </c>
    </row>
    <row r="25304" spans="6:9" x14ac:dyDescent="0.2">
      <c r="F25304" s="310" t="s">
        <v>30344</v>
      </c>
      <c r="G25304" s="311">
        <v>59626</v>
      </c>
      <c r="H25304" s="312" t="s">
        <v>3330</v>
      </c>
      <c r="I25304" s="313" t="s">
        <v>6812</v>
      </c>
    </row>
    <row r="25305" spans="6:9" x14ac:dyDescent="0.2">
      <c r="F25305" s="310" t="s">
        <v>30345</v>
      </c>
      <c r="G25305" s="311">
        <v>59631</v>
      </c>
      <c r="H25305" s="312" t="s">
        <v>3330</v>
      </c>
      <c r="I25305" s="313" t="s">
        <v>6812</v>
      </c>
    </row>
    <row r="25306" spans="6:9" x14ac:dyDescent="0.2">
      <c r="F25306" s="310" t="s">
        <v>30346</v>
      </c>
      <c r="G25306" s="311">
        <v>59632</v>
      </c>
      <c r="H25306" s="312" t="s">
        <v>3330</v>
      </c>
      <c r="I25306" s="313" t="s">
        <v>6812</v>
      </c>
    </row>
    <row r="25307" spans="6:9" x14ac:dyDescent="0.2">
      <c r="F25307" s="310" t="s">
        <v>30347</v>
      </c>
      <c r="G25307" s="311">
        <v>59633</v>
      </c>
      <c r="H25307" s="312" t="s">
        <v>3330</v>
      </c>
      <c r="I25307" s="313" t="s">
        <v>6812</v>
      </c>
    </row>
    <row r="25308" spans="6:9" x14ac:dyDescent="0.2">
      <c r="F25308" s="310" t="s">
        <v>30348</v>
      </c>
      <c r="G25308" s="311">
        <v>59634</v>
      </c>
      <c r="H25308" s="312" t="s">
        <v>3330</v>
      </c>
      <c r="I25308" s="313" t="s">
        <v>6812</v>
      </c>
    </row>
    <row r="25309" spans="6:9" x14ac:dyDescent="0.2">
      <c r="F25309" s="310" t="s">
        <v>30349</v>
      </c>
      <c r="G25309" s="311">
        <v>59635</v>
      </c>
      <c r="H25309" s="312" t="s">
        <v>3330</v>
      </c>
      <c r="I25309" s="313" t="s">
        <v>6812</v>
      </c>
    </row>
    <row r="25310" spans="6:9" x14ac:dyDescent="0.2">
      <c r="F25310" s="310" t="s">
        <v>30350</v>
      </c>
      <c r="G25310" s="311">
        <v>59636</v>
      </c>
      <c r="H25310" s="312" t="s">
        <v>3330</v>
      </c>
      <c r="I25310" s="313" t="s">
        <v>6812</v>
      </c>
    </row>
    <row r="25311" spans="6:9" x14ac:dyDescent="0.2">
      <c r="F25311" s="310" t="s">
        <v>30351</v>
      </c>
      <c r="G25311" s="311">
        <v>59638</v>
      </c>
      <c r="H25311" s="312" t="s">
        <v>3330</v>
      </c>
      <c r="I25311" s="313" t="s">
        <v>6812</v>
      </c>
    </row>
    <row r="25312" spans="6:9" x14ac:dyDescent="0.2">
      <c r="F25312" s="310" t="s">
        <v>30352</v>
      </c>
      <c r="G25312" s="311">
        <v>59639</v>
      </c>
      <c r="H25312" s="312" t="s">
        <v>3330</v>
      </c>
      <c r="I25312" s="313" t="s">
        <v>6812</v>
      </c>
    </row>
    <row r="25313" spans="6:9" x14ac:dyDescent="0.2">
      <c r="F25313" s="310" t="s">
        <v>30353</v>
      </c>
      <c r="G25313" s="311">
        <v>59640</v>
      </c>
      <c r="H25313" s="312" t="s">
        <v>3330</v>
      </c>
      <c r="I25313" s="313" t="s">
        <v>6812</v>
      </c>
    </row>
    <row r="25314" spans="6:9" x14ac:dyDescent="0.2">
      <c r="F25314" s="310" t="s">
        <v>30354</v>
      </c>
      <c r="G25314" s="311">
        <v>59641</v>
      </c>
      <c r="H25314" s="312" t="s">
        <v>3330</v>
      </c>
      <c r="I25314" s="313" t="s">
        <v>6812</v>
      </c>
    </row>
    <row r="25315" spans="6:9" x14ac:dyDescent="0.2">
      <c r="F25315" s="310" t="s">
        <v>30355</v>
      </c>
      <c r="G25315" s="311">
        <v>59642</v>
      </c>
      <c r="H25315" s="312" t="s">
        <v>3330</v>
      </c>
      <c r="I25315" s="313" t="s">
        <v>6812</v>
      </c>
    </row>
    <row r="25316" spans="6:9" x14ac:dyDescent="0.2">
      <c r="F25316" s="310" t="s">
        <v>30356</v>
      </c>
      <c r="G25316" s="311">
        <v>59643</v>
      </c>
      <c r="H25316" s="312" t="s">
        <v>3330</v>
      </c>
      <c r="I25316" s="313" t="s">
        <v>6812</v>
      </c>
    </row>
    <row r="25317" spans="6:9" x14ac:dyDescent="0.2">
      <c r="F25317" s="310" t="s">
        <v>30357</v>
      </c>
      <c r="G25317" s="311">
        <v>59644</v>
      </c>
      <c r="H25317" s="312" t="s">
        <v>3330</v>
      </c>
      <c r="I25317" s="313" t="s">
        <v>6812</v>
      </c>
    </row>
    <row r="25318" spans="6:9" x14ac:dyDescent="0.2">
      <c r="F25318" s="310" t="s">
        <v>30358</v>
      </c>
      <c r="G25318" s="311">
        <v>59645</v>
      </c>
      <c r="H25318" s="312" t="s">
        <v>3330</v>
      </c>
      <c r="I25318" s="313" t="s">
        <v>6812</v>
      </c>
    </row>
    <row r="25319" spans="6:9" x14ac:dyDescent="0.2">
      <c r="F25319" s="310" t="s">
        <v>30359</v>
      </c>
      <c r="G25319" s="311">
        <v>59647</v>
      </c>
      <c r="H25319" s="312" t="s">
        <v>3330</v>
      </c>
      <c r="I25319" s="313" t="s">
        <v>6812</v>
      </c>
    </row>
    <row r="25320" spans="6:9" x14ac:dyDescent="0.2">
      <c r="F25320" s="310" t="s">
        <v>30360</v>
      </c>
      <c r="G25320" s="311">
        <v>59648</v>
      </c>
      <c r="H25320" s="312" t="s">
        <v>3330</v>
      </c>
      <c r="I25320" s="313" t="s">
        <v>6812</v>
      </c>
    </row>
    <row r="25321" spans="6:9" x14ac:dyDescent="0.2">
      <c r="F25321" s="310" t="s">
        <v>30361</v>
      </c>
      <c r="G25321" s="311">
        <v>59701</v>
      </c>
      <c r="H25321" s="312" t="s">
        <v>3330</v>
      </c>
      <c r="I25321" s="313" t="s">
        <v>6812</v>
      </c>
    </row>
    <row r="25322" spans="6:9" x14ac:dyDescent="0.2">
      <c r="F25322" s="310" t="s">
        <v>30362</v>
      </c>
      <c r="G25322" s="311">
        <v>59702</v>
      </c>
      <c r="H25322" s="312" t="s">
        <v>3330</v>
      </c>
      <c r="I25322" s="313" t="s">
        <v>6812</v>
      </c>
    </row>
    <row r="25323" spans="6:9" x14ac:dyDescent="0.2">
      <c r="F25323" s="310" t="s">
        <v>30363</v>
      </c>
      <c r="G25323" s="311">
        <v>59703</v>
      </c>
      <c r="H25323" s="312" t="s">
        <v>3330</v>
      </c>
      <c r="I25323" s="313" t="s">
        <v>6812</v>
      </c>
    </row>
    <row r="25324" spans="6:9" x14ac:dyDescent="0.2">
      <c r="F25324" s="310" t="s">
        <v>30364</v>
      </c>
      <c r="G25324" s="311">
        <v>59707</v>
      </c>
      <c r="H25324" s="312" t="s">
        <v>3330</v>
      </c>
      <c r="I25324" s="313" t="s">
        <v>6812</v>
      </c>
    </row>
    <row r="25325" spans="6:9" x14ac:dyDescent="0.2">
      <c r="F25325" s="310" t="s">
        <v>30365</v>
      </c>
      <c r="G25325" s="311">
        <v>59710</v>
      </c>
      <c r="H25325" s="312" t="s">
        <v>3330</v>
      </c>
      <c r="I25325" s="313" t="s">
        <v>6812</v>
      </c>
    </row>
    <row r="25326" spans="6:9" x14ac:dyDescent="0.2">
      <c r="F25326" s="310" t="s">
        <v>30366</v>
      </c>
      <c r="G25326" s="311">
        <v>59711</v>
      </c>
      <c r="H25326" s="312" t="s">
        <v>3330</v>
      </c>
      <c r="I25326" s="313" t="s">
        <v>6812</v>
      </c>
    </row>
    <row r="25327" spans="6:9" x14ac:dyDescent="0.2">
      <c r="F25327" s="310" t="s">
        <v>30367</v>
      </c>
      <c r="G25327" s="311">
        <v>59713</v>
      </c>
      <c r="H25327" s="312" t="s">
        <v>3330</v>
      </c>
      <c r="I25327" s="313" t="s">
        <v>6812</v>
      </c>
    </row>
    <row r="25328" spans="6:9" x14ac:dyDescent="0.2">
      <c r="F25328" s="310" t="s">
        <v>30368</v>
      </c>
      <c r="G25328" s="311">
        <v>59714</v>
      </c>
      <c r="H25328" s="312" t="s">
        <v>3330</v>
      </c>
      <c r="I25328" s="313" t="s">
        <v>6812</v>
      </c>
    </row>
    <row r="25329" spans="6:9" x14ac:dyDescent="0.2">
      <c r="F25329" s="310" t="s">
        <v>30369</v>
      </c>
      <c r="G25329" s="311">
        <v>59715</v>
      </c>
      <c r="H25329" s="312" t="s">
        <v>3330</v>
      </c>
      <c r="I25329" s="313" t="s">
        <v>6812</v>
      </c>
    </row>
    <row r="25330" spans="6:9" x14ac:dyDescent="0.2">
      <c r="F25330" s="310" t="s">
        <v>30370</v>
      </c>
      <c r="G25330" s="311">
        <v>59716</v>
      </c>
      <c r="H25330" s="312" t="s">
        <v>3330</v>
      </c>
      <c r="I25330" s="313" t="s">
        <v>6812</v>
      </c>
    </row>
    <row r="25331" spans="6:9" x14ac:dyDescent="0.2">
      <c r="F25331" s="310" t="s">
        <v>30371</v>
      </c>
      <c r="G25331" s="311">
        <v>59717</v>
      </c>
      <c r="H25331" s="312" t="s">
        <v>3330</v>
      </c>
      <c r="I25331" s="313" t="s">
        <v>6812</v>
      </c>
    </row>
    <row r="25332" spans="6:9" x14ac:dyDescent="0.2">
      <c r="F25332" s="310" t="s">
        <v>30372</v>
      </c>
      <c r="G25332" s="311">
        <v>59718</v>
      </c>
      <c r="H25332" s="312" t="s">
        <v>3330</v>
      </c>
      <c r="I25332" s="313" t="s">
        <v>6812</v>
      </c>
    </row>
    <row r="25333" spans="6:9" x14ac:dyDescent="0.2">
      <c r="F25333" s="310" t="s">
        <v>30373</v>
      </c>
      <c r="G25333" s="311">
        <v>59719</v>
      </c>
      <c r="H25333" s="312" t="s">
        <v>3330</v>
      </c>
      <c r="I25333" s="313" t="s">
        <v>6812</v>
      </c>
    </row>
    <row r="25334" spans="6:9" x14ac:dyDescent="0.2">
      <c r="F25334" s="310" t="s">
        <v>30374</v>
      </c>
      <c r="G25334" s="311">
        <v>59720</v>
      </c>
      <c r="H25334" s="312" t="s">
        <v>3330</v>
      </c>
      <c r="I25334" s="313" t="s">
        <v>6812</v>
      </c>
    </row>
    <row r="25335" spans="6:9" x14ac:dyDescent="0.2">
      <c r="F25335" s="310" t="s">
        <v>30375</v>
      </c>
      <c r="G25335" s="311">
        <v>59721</v>
      </c>
      <c r="H25335" s="312" t="s">
        <v>3330</v>
      </c>
      <c r="I25335" s="313" t="s">
        <v>6812</v>
      </c>
    </row>
    <row r="25336" spans="6:9" x14ac:dyDescent="0.2">
      <c r="F25336" s="310" t="s">
        <v>30376</v>
      </c>
      <c r="G25336" s="311">
        <v>59722</v>
      </c>
      <c r="H25336" s="312" t="s">
        <v>3330</v>
      </c>
      <c r="I25336" s="313" t="s">
        <v>6812</v>
      </c>
    </row>
    <row r="25337" spans="6:9" x14ac:dyDescent="0.2">
      <c r="F25337" s="310" t="s">
        <v>30377</v>
      </c>
      <c r="G25337" s="311">
        <v>59724</v>
      </c>
      <c r="H25337" s="312" t="s">
        <v>3330</v>
      </c>
      <c r="I25337" s="313" t="s">
        <v>6812</v>
      </c>
    </row>
    <row r="25338" spans="6:9" x14ac:dyDescent="0.2">
      <c r="F25338" s="310" t="s">
        <v>30378</v>
      </c>
      <c r="G25338" s="311">
        <v>59725</v>
      </c>
      <c r="H25338" s="312" t="s">
        <v>3330</v>
      </c>
      <c r="I25338" s="313" t="s">
        <v>6812</v>
      </c>
    </row>
    <row r="25339" spans="6:9" x14ac:dyDescent="0.2">
      <c r="F25339" s="310" t="s">
        <v>30379</v>
      </c>
      <c r="G25339" s="311">
        <v>59727</v>
      </c>
      <c r="H25339" s="312" t="s">
        <v>3330</v>
      </c>
      <c r="I25339" s="313" t="s">
        <v>6812</v>
      </c>
    </row>
    <row r="25340" spans="6:9" x14ac:dyDescent="0.2">
      <c r="F25340" s="310" t="s">
        <v>30380</v>
      </c>
      <c r="G25340" s="311">
        <v>59728</v>
      </c>
      <c r="H25340" s="312" t="s">
        <v>3330</v>
      </c>
      <c r="I25340" s="313" t="s">
        <v>6812</v>
      </c>
    </row>
    <row r="25341" spans="6:9" x14ac:dyDescent="0.2">
      <c r="F25341" s="310" t="s">
        <v>30381</v>
      </c>
      <c r="G25341" s="311">
        <v>59729</v>
      </c>
      <c r="H25341" s="312" t="s">
        <v>3330</v>
      </c>
      <c r="I25341" s="313" t="s">
        <v>6812</v>
      </c>
    </row>
    <row r="25342" spans="6:9" x14ac:dyDescent="0.2">
      <c r="F25342" s="310" t="s">
        <v>30382</v>
      </c>
      <c r="G25342" s="311">
        <v>59730</v>
      </c>
      <c r="H25342" s="312" t="s">
        <v>3330</v>
      </c>
      <c r="I25342" s="313" t="s">
        <v>6812</v>
      </c>
    </row>
    <row r="25343" spans="6:9" x14ac:dyDescent="0.2">
      <c r="F25343" s="310" t="s">
        <v>30383</v>
      </c>
      <c r="G25343" s="311">
        <v>59731</v>
      </c>
      <c r="H25343" s="312" t="s">
        <v>3330</v>
      </c>
      <c r="I25343" s="313" t="s">
        <v>6812</v>
      </c>
    </row>
    <row r="25344" spans="6:9" x14ac:dyDescent="0.2">
      <c r="F25344" s="310" t="s">
        <v>30384</v>
      </c>
      <c r="G25344" s="311">
        <v>59732</v>
      </c>
      <c r="H25344" s="312" t="s">
        <v>3330</v>
      </c>
      <c r="I25344" s="313" t="s">
        <v>6812</v>
      </c>
    </row>
    <row r="25345" spans="6:9" x14ac:dyDescent="0.2">
      <c r="F25345" s="310" t="s">
        <v>30385</v>
      </c>
      <c r="G25345" s="311">
        <v>59733</v>
      </c>
      <c r="H25345" s="312" t="s">
        <v>3330</v>
      </c>
      <c r="I25345" s="313" t="s">
        <v>6812</v>
      </c>
    </row>
    <row r="25346" spans="6:9" x14ac:dyDescent="0.2">
      <c r="F25346" s="310" t="s">
        <v>30386</v>
      </c>
      <c r="G25346" s="311">
        <v>59735</v>
      </c>
      <c r="H25346" s="312" t="s">
        <v>3330</v>
      </c>
      <c r="I25346" s="313" t="s">
        <v>6812</v>
      </c>
    </row>
    <row r="25347" spans="6:9" x14ac:dyDescent="0.2">
      <c r="F25347" s="310" t="s">
        <v>30387</v>
      </c>
      <c r="G25347" s="311">
        <v>59736</v>
      </c>
      <c r="H25347" s="312" t="s">
        <v>3330</v>
      </c>
      <c r="I25347" s="313" t="s">
        <v>6812</v>
      </c>
    </row>
    <row r="25348" spans="6:9" x14ac:dyDescent="0.2">
      <c r="F25348" s="310" t="s">
        <v>30388</v>
      </c>
      <c r="G25348" s="311">
        <v>59739</v>
      </c>
      <c r="H25348" s="312" t="s">
        <v>3330</v>
      </c>
      <c r="I25348" s="313" t="s">
        <v>6812</v>
      </c>
    </row>
    <row r="25349" spans="6:9" x14ac:dyDescent="0.2">
      <c r="F25349" s="310" t="s">
        <v>30389</v>
      </c>
      <c r="G25349" s="311">
        <v>59740</v>
      </c>
      <c r="H25349" s="312" t="s">
        <v>3330</v>
      </c>
      <c r="I25349" s="313" t="s">
        <v>6812</v>
      </c>
    </row>
    <row r="25350" spans="6:9" x14ac:dyDescent="0.2">
      <c r="F25350" s="310" t="s">
        <v>30390</v>
      </c>
      <c r="G25350" s="311">
        <v>59741</v>
      </c>
      <c r="H25350" s="312" t="s">
        <v>3330</v>
      </c>
      <c r="I25350" s="313" t="s">
        <v>6812</v>
      </c>
    </row>
    <row r="25351" spans="6:9" x14ac:dyDescent="0.2">
      <c r="F25351" s="310" t="s">
        <v>30391</v>
      </c>
      <c r="G25351" s="311">
        <v>59743</v>
      </c>
      <c r="H25351" s="312" t="s">
        <v>3330</v>
      </c>
      <c r="I25351" s="313" t="s">
        <v>6812</v>
      </c>
    </row>
    <row r="25352" spans="6:9" x14ac:dyDescent="0.2">
      <c r="F25352" s="310" t="s">
        <v>30392</v>
      </c>
      <c r="G25352" s="311">
        <v>59745</v>
      </c>
      <c r="H25352" s="312" t="s">
        <v>3330</v>
      </c>
      <c r="I25352" s="313" t="s">
        <v>6812</v>
      </c>
    </row>
    <row r="25353" spans="6:9" x14ac:dyDescent="0.2">
      <c r="F25353" s="310" t="s">
        <v>30393</v>
      </c>
      <c r="G25353" s="311">
        <v>59746</v>
      </c>
      <c r="H25353" s="312" t="s">
        <v>3330</v>
      </c>
      <c r="I25353" s="313" t="s">
        <v>6812</v>
      </c>
    </row>
    <row r="25354" spans="6:9" x14ac:dyDescent="0.2">
      <c r="F25354" s="310" t="s">
        <v>30394</v>
      </c>
      <c r="G25354" s="311">
        <v>59747</v>
      </c>
      <c r="H25354" s="312" t="s">
        <v>3330</v>
      </c>
      <c r="I25354" s="313" t="s">
        <v>6812</v>
      </c>
    </row>
    <row r="25355" spans="6:9" x14ac:dyDescent="0.2">
      <c r="F25355" s="310" t="s">
        <v>30395</v>
      </c>
      <c r="G25355" s="311">
        <v>59748</v>
      </c>
      <c r="H25355" s="312" t="s">
        <v>3330</v>
      </c>
      <c r="I25355" s="313" t="s">
        <v>6812</v>
      </c>
    </row>
    <row r="25356" spans="6:9" x14ac:dyDescent="0.2">
      <c r="F25356" s="310" t="s">
        <v>30396</v>
      </c>
      <c r="G25356" s="311">
        <v>59749</v>
      </c>
      <c r="H25356" s="312" t="s">
        <v>3330</v>
      </c>
      <c r="I25356" s="313" t="s">
        <v>6812</v>
      </c>
    </row>
    <row r="25357" spans="6:9" x14ac:dyDescent="0.2">
      <c r="F25357" s="310" t="s">
        <v>30397</v>
      </c>
      <c r="G25357" s="311">
        <v>59750</v>
      </c>
      <c r="H25357" s="312" t="s">
        <v>3330</v>
      </c>
      <c r="I25357" s="313" t="s">
        <v>6812</v>
      </c>
    </row>
    <row r="25358" spans="6:9" x14ac:dyDescent="0.2">
      <c r="F25358" s="310" t="s">
        <v>30398</v>
      </c>
      <c r="G25358" s="311">
        <v>59751</v>
      </c>
      <c r="H25358" s="312" t="s">
        <v>3330</v>
      </c>
      <c r="I25358" s="313" t="s">
        <v>6812</v>
      </c>
    </row>
    <row r="25359" spans="6:9" x14ac:dyDescent="0.2">
      <c r="F25359" s="310" t="s">
        <v>30399</v>
      </c>
      <c r="G25359" s="311">
        <v>59752</v>
      </c>
      <c r="H25359" s="312" t="s">
        <v>3330</v>
      </c>
      <c r="I25359" s="313" t="s">
        <v>6812</v>
      </c>
    </row>
    <row r="25360" spans="6:9" x14ac:dyDescent="0.2">
      <c r="F25360" s="310" t="s">
        <v>30400</v>
      </c>
      <c r="G25360" s="311">
        <v>59754</v>
      </c>
      <c r="H25360" s="312" t="s">
        <v>3330</v>
      </c>
      <c r="I25360" s="313" t="s">
        <v>6812</v>
      </c>
    </row>
    <row r="25361" spans="6:9" x14ac:dyDescent="0.2">
      <c r="F25361" s="310" t="s">
        <v>30401</v>
      </c>
      <c r="G25361" s="311">
        <v>59755</v>
      </c>
      <c r="H25361" s="312" t="s">
        <v>3330</v>
      </c>
      <c r="I25361" s="313" t="s">
        <v>6812</v>
      </c>
    </row>
    <row r="25362" spans="6:9" x14ac:dyDescent="0.2">
      <c r="F25362" s="310" t="s">
        <v>30402</v>
      </c>
      <c r="G25362" s="311">
        <v>59756</v>
      </c>
      <c r="H25362" s="312" t="s">
        <v>3330</v>
      </c>
      <c r="I25362" s="313" t="s">
        <v>6812</v>
      </c>
    </row>
    <row r="25363" spans="6:9" x14ac:dyDescent="0.2">
      <c r="F25363" s="310" t="s">
        <v>30403</v>
      </c>
      <c r="G25363" s="311">
        <v>59758</v>
      </c>
      <c r="H25363" s="312" t="s">
        <v>3330</v>
      </c>
      <c r="I25363" s="313" t="s">
        <v>6812</v>
      </c>
    </row>
    <row r="25364" spans="6:9" x14ac:dyDescent="0.2">
      <c r="F25364" s="310" t="s">
        <v>30404</v>
      </c>
      <c r="G25364" s="311">
        <v>59759</v>
      </c>
      <c r="H25364" s="312" t="s">
        <v>3330</v>
      </c>
      <c r="I25364" s="313" t="s">
        <v>6812</v>
      </c>
    </row>
    <row r="25365" spans="6:9" x14ac:dyDescent="0.2">
      <c r="F25365" s="310" t="s">
        <v>30405</v>
      </c>
      <c r="G25365" s="311">
        <v>59760</v>
      </c>
      <c r="H25365" s="312" t="s">
        <v>3330</v>
      </c>
      <c r="I25365" s="313" t="s">
        <v>6812</v>
      </c>
    </row>
    <row r="25366" spans="6:9" x14ac:dyDescent="0.2">
      <c r="F25366" s="310" t="s">
        <v>30406</v>
      </c>
      <c r="G25366" s="311">
        <v>59761</v>
      </c>
      <c r="H25366" s="312" t="s">
        <v>3330</v>
      </c>
      <c r="I25366" s="313" t="s">
        <v>6812</v>
      </c>
    </row>
    <row r="25367" spans="6:9" x14ac:dyDescent="0.2">
      <c r="F25367" s="310" t="s">
        <v>30407</v>
      </c>
      <c r="G25367" s="311">
        <v>59762</v>
      </c>
      <c r="H25367" s="312" t="s">
        <v>3330</v>
      </c>
      <c r="I25367" s="313" t="s">
        <v>6812</v>
      </c>
    </row>
    <row r="25368" spans="6:9" x14ac:dyDescent="0.2">
      <c r="F25368" s="310" t="s">
        <v>30408</v>
      </c>
      <c r="G25368" s="311">
        <v>59771</v>
      </c>
      <c r="H25368" s="312" t="s">
        <v>3330</v>
      </c>
      <c r="I25368" s="313" t="s">
        <v>6812</v>
      </c>
    </row>
    <row r="25369" spans="6:9" x14ac:dyDescent="0.2">
      <c r="F25369" s="310" t="s">
        <v>30409</v>
      </c>
      <c r="G25369" s="311">
        <v>59772</v>
      </c>
      <c r="H25369" s="312" t="s">
        <v>3330</v>
      </c>
      <c r="I25369" s="313" t="s">
        <v>6812</v>
      </c>
    </row>
    <row r="25370" spans="6:9" x14ac:dyDescent="0.2">
      <c r="F25370" s="310" t="s">
        <v>30410</v>
      </c>
      <c r="G25370" s="311">
        <v>59801</v>
      </c>
      <c r="H25370" s="312" t="s">
        <v>3330</v>
      </c>
      <c r="I25370" s="313" t="s">
        <v>6812</v>
      </c>
    </row>
    <row r="25371" spans="6:9" x14ac:dyDescent="0.2">
      <c r="F25371" s="310" t="s">
        <v>30411</v>
      </c>
      <c r="G25371" s="311">
        <v>59802</v>
      </c>
      <c r="H25371" s="312" t="s">
        <v>3330</v>
      </c>
      <c r="I25371" s="313" t="s">
        <v>6812</v>
      </c>
    </row>
    <row r="25372" spans="6:9" x14ac:dyDescent="0.2">
      <c r="F25372" s="310" t="s">
        <v>30412</v>
      </c>
      <c r="G25372" s="311">
        <v>59803</v>
      </c>
      <c r="H25372" s="312" t="s">
        <v>3330</v>
      </c>
      <c r="I25372" s="313" t="s">
        <v>6812</v>
      </c>
    </row>
    <row r="25373" spans="6:9" x14ac:dyDescent="0.2">
      <c r="F25373" s="310" t="s">
        <v>30413</v>
      </c>
      <c r="G25373" s="311">
        <v>59804</v>
      </c>
      <c r="H25373" s="312" t="s">
        <v>3330</v>
      </c>
      <c r="I25373" s="313" t="s">
        <v>6812</v>
      </c>
    </row>
    <row r="25374" spans="6:9" x14ac:dyDescent="0.2">
      <c r="F25374" s="310" t="s">
        <v>30414</v>
      </c>
      <c r="G25374" s="311">
        <v>59806</v>
      </c>
      <c r="H25374" s="312" t="s">
        <v>3330</v>
      </c>
      <c r="I25374" s="313" t="s">
        <v>6812</v>
      </c>
    </row>
    <row r="25375" spans="6:9" x14ac:dyDescent="0.2">
      <c r="F25375" s="310" t="s">
        <v>30415</v>
      </c>
      <c r="G25375" s="311">
        <v>59807</v>
      </c>
      <c r="H25375" s="312" t="s">
        <v>3330</v>
      </c>
      <c r="I25375" s="313" t="s">
        <v>6812</v>
      </c>
    </row>
    <row r="25376" spans="6:9" x14ac:dyDescent="0.2">
      <c r="F25376" s="310" t="s">
        <v>30416</v>
      </c>
      <c r="G25376" s="311">
        <v>59808</v>
      </c>
      <c r="H25376" s="312" t="s">
        <v>3330</v>
      </c>
      <c r="I25376" s="313" t="s">
        <v>6812</v>
      </c>
    </row>
    <row r="25377" spans="6:9" x14ac:dyDescent="0.2">
      <c r="F25377" s="310" t="s">
        <v>30417</v>
      </c>
      <c r="G25377" s="311">
        <v>59812</v>
      </c>
      <c r="H25377" s="312" t="s">
        <v>3330</v>
      </c>
      <c r="I25377" s="313" t="s">
        <v>6812</v>
      </c>
    </row>
    <row r="25378" spans="6:9" x14ac:dyDescent="0.2">
      <c r="F25378" s="310" t="s">
        <v>30418</v>
      </c>
      <c r="G25378" s="311">
        <v>59820</v>
      </c>
      <c r="H25378" s="312" t="s">
        <v>3330</v>
      </c>
      <c r="I25378" s="313" t="s">
        <v>6812</v>
      </c>
    </row>
    <row r="25379" spans="6:9" x14ac:dyDescent="0.2">
      <c r="F25379" s="310" t="s">
        <v>30419</v>
      </c>
      <c r="G25379" s="311">
        <v>59821</v>
      </c>
      <c r="H25379" s="312" t="s">
        <v>3330</v>
      </c>
      <c r="I25379" s="313" t="s">
        <v>6812</v>
      </c>
    </row>
    <row r="25380" spans="6:9" x14ac:dyDescent="0.2">
      <c r="F25380" s="310" t="s">
        <v>30420</v>
      </c>
      <c r="G25380" s="311">
        <v>59823</v>
      </c>
      <c r="H25380" s="312" t="s">
        <v>3330</v>
      </c>
      <c r="I25380" s="313" t="s">
        <v>6812</v>
      </c>
    </row>
    <row r="25381" spans="6:9" x14ac:dyDescent="0.2">
      <c r="F25381" s="310" t="s">
        <v>30421</v>
      </c>
      <c r="G25381" s="311">
        <v>59824</v>
      </c>
      <c r="H25381" s="312" t="s">
        <v>3330</v>
      </c>
      <c r="I25381" s="313" t="s">
        <v>6812</v>
      </c>
    </row>
    <row r="25382" spans="6:9" x14ac:dyDescent="0.2">
      <c r="F25382" s="310" t="s">
        <v>30422</v>
      </c>
      <c r="G25382" s="311">
        <v>59825</v>
      </c>
      <c r="H25382" s="312" t="s">
        <v>3330</v>
      </c>
      <c r="I25382" s="313" t="s">
        <v>6812</v>
      </c>
    </row>
    <row r="25383" spans="6:9" x14ac:dyDescent="0.2">
      <c r="F25383" s="310" t="s">
        <v>30423</v>
      </c>
      <c r="G25383" s="311">
        <v>59826</v>
      </c>
      <c r="H25383" s="312" t="s">
        <v>3330</v>
      </c>
      <c r="I25383" s="313" t="s">
        <v>6812</v>
      </c>
    </row>
    <row r="25384" spans="6:9" x14ac:dyDescent="0.2">
      <c r="F25384" s="310" t="s">
        <v>30424</v>
      </c>
      <c r="G25384" s="311">
        <v>59827</v>
      </c>
      <c r="H25384" s="312" t="s">
        <v>3330</v>
      </c>
      <c r="I25384" s="313" t="s">
        <v>6812</v>
      </c>
    </row>
    <row r="25385" spans="6:9" x14ac:dyDescent="0.2">
      <c r="F25385" s="310" t="s">
        <v>30425</v>
      </c>
      <c r="G25385" s="311">
        <v>59828</v>
      </c>
      <c r="H25385" s="312" t="s">
        <v>3330</v>
      </c>
      <c r="I25385" s="313" t="s">
        <v>6812</v>
      </c>
    </row>
    <row r="25386" spans="6:9" x14ac:dyDescent="0.2">
      <c r="F25386" s="310" t="s">
        <v>30426</v>
      </c>
      <c r="G25386" s="311">
        <v>59829</v>
      </c>
      <c r="H25386" s="312" t="s">
        <v>3330</v>
      </c>
      <c r="I25386" s="313" t="s">
        <v>6812</v>
      </c>
    </row>
    <row r="25387" spans="6:9" x14ac:dyDescent="0.2">
      <c r="F25387" s="310" t="s">
        <v>30427</v>
      </c>
      <c r="G25387" s="311">
        <v>59830</v>
      </c>
      <c r="H25387" s="312" t="s">
        <v>3330</v>
      </c>
      <c r="I25387" s="313" t="s">
        <v>6812</v>
      </c>
    </row>
    <row r="25388" spans="6:9" x14ac:dyDescent="0.2">
      <c r="F25388" s="310" t="s">
        <v>30428</v>
      </c>
      <c r="G25388" s="311">
        <v>59831</v>
      </c>
      <c r="H25388" s="312" t="s">
        <v>3330</v>
      </c>
      <c r="I25388" s="313" t="s">
        <v>6812</v>
      </c>
    </row>
    <row r="25389" spans="6:9" x14ac:dyDescent="0.2">
      <c r="F25389" s="310" t="s">
        <v>30429</v>
      </c>
      <c r="G25389" s="311">
        <v>59832</v>
      </c>
      <c r="H25389" s="312" t="s">
        <v>3330</v>
      </c>
      <c r="I25389" s="313" t="s">
        <v>6812</v>
      </c>
    </row>
    <row r="25390" spans="6:9" x14ac:dyDescent="0.2">
      <c r="F25390" s="310" t="s">
        <v>30430</v>
      </c>
      <c r="G25390" s="311">
        <v>59833</v>
      </c>
      <c r="H25390" s="312" t="s">
        <v>3330</v>
      </c>
      <c r="I25390" s="313" t="s">
        <v>6812</v>
      </c>
    </row>
    <row r="25391" spans="6:9" x14ac:dyDescent="0.2">
      <c r="F25391" s="310" t="s">
        <v>30431</v>
      </c>
      <c r="G25391" s="311">
        <v>59834</v>
      </c>
      <c r="H25391" s="312" t="s">
        <v>3330</v>
      </c>
      <c r="I25391" s="313" t="s">
        <v>6812</v>
      </c>
    </row>
    <row r="25392" spans="6:9" x14ac:dyDescent="0.2">
      <c r="F25392" s="310" t="s">
        <v>30432</v>
      </c>
      <c r="G25392" s="311">
        <v>59835</v>
      </c>
      <c r="H25392" s="312" t="s">
        <v>3330</v>
      </c>
      <c r="I25392" s="313" t="s">
        <v>6812</v>
      </c>
    </row>
    <row r="25393" spans="6:9" x14ac:dyDescent="0.2">
      <c r="F25393" s="310" t="s">
        <v>30433</v>
      </c>
      <c r="G25393" s="311">
        <v>59837</v>
      </c>
      <c r="H25393" s="312" t="s">
        <v>3330</v>
      </c>
      <c r="I25393" s="313" t="s">
        <v>6812</v>
      </c>
    </row>
    <row r="25394" spans="6:9" x14ac:dyDescent="0.2">
      <c r="F25394" s="310" t="s">
        <v>30434</v>
      </c>
      <c r="G25394" s="311">
        <v>59840</v>
      </c>
      <c r="H25394" s="312" t="s">
        <v>3330</v>
      </c>
      <c r="I25394" s="313" t="s">
        <v>6812</v>
      </c>
    </row>
    <row r="25395" spans="6:9" x14ac:dyDescent="0.2">
      <c r="F25395" s="310" t="s">
        <v>30435</v>
      </c>
      <c r="G25395" s="311">
        <v>59841</v>
      </c>
      <c r="H25395" s="312" t="s">
        <v>3330</v>
      </c>
      <c r="I25395" s="313" t="s">
        <v>6812</v>
      </c>
    </row>
    <row r="25396" spans="6:9" x14ac:dyDescent="0.2">
      <c r="F25396" s="310" t="s">
        <v>30436</v>
      </c>
      <c r="G25396" s="311">
        <v>59842</v>
      </c>
      <c r="H25396" s="312" t="s">
        <v>3330</v>
      </c>
      <c r="I25396" s="313" t="s">
        <v>6812</v>
      </c>
    </row>
    <row r="25397" spans="6:9" x14ac:dyDescent="0.2">
      <c r="F25397" s="310" t="s">
        <v>30437</v>
      </c>
      <c r="G25397" s="311">
        <v>59843</v>
      </c>
      <c r="H25397" s="312" t="s">
        <v>3330</v>
      </c>
      <c r="I25397" s="313" t="s">
        <v>6812</v>
      </c>
    </row>
    <row r="25398" spans="6:9" x14ac:dyDescent="0.2">
      <c r="F25398" s="310" t="s">
        <v>30438</v>
      </c>
      <c r="G25398" s="311">
        <v>59844</v>
      </c>
      <c r="H25398" s="312" t="s">
        <v>3330</v>
      </c>
      <c r="I25398" s="313" t="s">
        <v>6812</v>
      </c>
    </row>
    <row r="25399" spans="6:9" x14ac:dyDescent="0.2">
      <c r="F25399" s="310" t="s">
        <v>30439</v>
      </c>
      <c r="G25399" s="311">
        <v>59845</v>
      </c>
      <c r="H25399" s="312" t="s">
        <v>3330</v>
      </c>
      <c r="I25399" s="313" t="s">
        <v>6812</v>
      </c>
    </row>
    <row r="25400" spans="6:9" x14ac:dyDescent="0.2">
      <c r="F25400" s="310" t="s">
        <v>30440</v>
      </c>
      <c r="G25400" s="311">
        <v>59846</v>
      </c>
      <c r="H25400" s="312" t="s">
        <v>3330</v>
      </c>
      <c r="I25400" s="313" t="s">
        <v>6812</v>
      </c>
    </row>
    <row r="25401" spans="6:9" x14ac:dyDescent="0.2">
      <c r="F25401" s="310" t="s">
        <v>30441</v>
      </c>
      <c r="G25401" s="311">
        <v>59847</v>
      </c>
      <c r="H25401" s="312" t="s">
        <v>3330</v>
      </c>
      <c r="I25401" s="313" t="s">
        <v>6812</v>
      </c>
    </row>
    <row r="25402" spans="6:9" x14ac:dyDescent="0.2">
      <c r="F25402" s="310" t="s">
        <v>30442</v>
      </c>
      <c r="G25402" s="311">
        <v>59848</v>
      </c>
      <c r="H25402" s="312" t="s">
        <v>3330</v>
      </c>
      <c r="I25402" s="313" t="s">
        <v>6812</v>
      </c>
    </row>
    <row r="25403" spans="6:9" x14ac:dyDescent="0.2">
      <c r="F25403" s="310" t="s">
        <v>30443</v>
      </c>
      <c r="G25403" s="311">
        <v>59851</v>
      </c>
      <c r="H25403" s="312" t="s">
        <v>3330</v>
      </c>
      <c r="I25403" s="313" t="s">
        <v>6812</v>
      </c>
    </row>
    <row r="25404" spans="6:9" x14ac:dyDescent="0.2">
      <c r="F25404" s="310" t="s">
        <v>30444</v>
      </c>
      <c r="G25404" s="311">
        <v>59853</v>
      </c>
      <c r="H25404" s="312" t="s">
        <v>3330</v>
      </c>
      <c r="I25404" s="313" t="s">
        <v>6812</v>
      </c>
    </row>
    <row r="25405" spans="6:9" x14ac:dyDescent="0.2">
      <c r="F25405" s="310" t="s">
        <v>30445</v>
      </c>
      <c r="G25405" s="311">
        <v>59854</v>
      </c>
      <c r="H25405" s="312" t="s">
        <v>3330</v>
      </c>
      <c r="I25405" s="313" t="s">
        <v>6812</v>
      </c>
    </row>
    <row r="25406" spans="6:9" x14ac:dyDescent="0.2">
      <c r="F25406" s="310" t="s">
        <v>30446</v>
      </c>
      <c r="G25406" s="311">
        <v>59855</v>
      </c>
      <c r="H25406" s="312" t="s">
        <v>3330</v>
      </c>
      <c r="I25406" s="313" t="s">
        <v>6812</v>
      </c>
    </row>
    <row r="25407" spans="6:9" x14ac:dyDescent="0.2">
      <c r="F25407" s="310" t="s">
        <v>30447</v>
      </c>
      <c r="G25407" s="311">
        <v>59856</v>
      </c>
      <c r="H25407" s="312" t="s">
        <v>3330</v>
      </c>
      <c r="I25407" s="313" t="s">
        <v>6812</v>
      </c>
    </row>
    <row r="25408" spans="6:9" x14ac:dyDescent="0.2">
      <c r="F25408" s="310" t="s">
        <v>30448</v>
      </c>
      <c r="G25408" s="311">
        <v>59858</v>
      </c>
      <c r="H25408" s="312" t="s">
        <v>3330</v>
      </c>
      <c r="I25408" s="313" t="s">
        <v>6812</v>
      </c>
    </row>
    <row r="25409" spans="6:9" x14ac:dyDescent="0.2">
      <c r="F25409" s="310" t="s">
        <v>30449</v>
      </c>
      <c r="G25409" s="311">
        <v>59859</v>
      </c>
      <c r="H25409" s="312" t="s">
        <v>3330</v>
      </c>
      <c r="I25409" s="313" t="s">
        <v>6812</v>
      </c>
    </row>
    <row r="25410" spans="6:9" x14ac:dyDescent="0.2">
      <c r="F25410" s="310" t="s">
        <v>30450</v>
      </c>
      <c r="G25410" s="311">
        <v>59860</v>
      </c>
      <c r="H25410" s="312" t="s">
        <v>3330</v>
      </c>
      <c r="I25410" s="313" t="s">
        <v>6812</v>
      </c>
    </row>
    <row r="25411" spans="6:9" x14ac:dyDescent="0.2">
      <c r="F25411" s="310" t="s">
        <v>30451</v>
      </c>
      <c r="G25411" s="311">
        <v>59863</v>
      </c>
      <c r="H25411" s="312" t="s">
        <v>3330</v>
      </c>
      <c r="I25411" s="313" t="s">
        <v>6812</v>
      </c>
    </row>
    <row r="25412" spans="6:9" x14ac:dyDescent="0.2">
      <c r="F25412" s="310" t="s">
        <v>30452</v>
      </c>
      <c r="G25412" s="311">
        <v>59864</v>
      </c>
      <c r="H25412" s="312" t="s">
        <v>3330</v>
      </c>
      <c r="I25412" s="313" t="s">
        <v>6812</v>
      </c>
    </row>
    <row r="25413" spans="6:9" x14ac:dyDescent="0.2">
      <c r="F25413" s="310" t="s">
        <v>30453</v>
      </c>
      <c r="G25413" s="311">
        <v>59865</v>
      </c>
      <c r="H25413" s="312" t="s">
        <v>3330</v>
      </c>
      <c r="I25413" s="313" t="s">
        <v>6812</v>
      </c>
    </row>
    <row r="25414" spans="6:9" x14ac:dyDescent="0.2">
      <c r="F25414" s="310" t="s">
        <v>30454</v>
      </c>
      <c r="G25414" s="311">
        <v>59866</v>
      </c>
      <c r="H25414" s="312" t="s">
        <v>3330</v>
      </c>
      <c r="I25414" s="313" t="s">
        <v>6812</v>
      </c>
    </row>
    <row r="25415" spans="6:9" x14ac:dyDescent="0.2">
      <c r="F25415" s="310" t="s">
        <v>30455</v>
      </c>
      <c r="G25415" s="311">
        <v>59867</v>
      </c>
      <c r="H25415" s="312" t="s">
        <v>3330</v>
      </c>
      <c r="I25415" s="313" t="s">
        <v>6812</v>
      </c>
    </row>
    <row r="25416" spans="6:9" x14ac:dyDescent="0.2">
      <c r="F25416" s="310" t="s">
        <v>30456</v>
      </c>
      <c r="G25416" s="311">
        <v>59868</v>
      </c>
      <c r="H25416" s="312" t="s">
        <v>3330</v>
      </c>
      <c r="I25416" s="313" t="s">
        <v>6812</v>
      </c>
    </row>
    <row r="25417" spans="6:9" x14ac:dyDescent="0.2">
      <c r="F25417" s="310" t="s">
        <v>30457</v>
      </c>
      <c r="G25417" s="311">
        <v>59870</v>
      </c>
      <c r="H25417" s="312" t="s">
        <v>3330</v>
      </c>
      <c r="I25417" s="313" t="s">
        <v>6812</v>
      </c>
    </row>
    <row r="25418" spans="6:9" x14ac:dyDescent="0.2">
      <c r="F25418" s="310" t="s">
        <v>30458</v>
      </c>
      <c r="G25418" s="311">
        <v>59871</v>
      </c>
      <c r="H25418" s="312" t="s">
        <v>3330</v>
      </c>
      <c r="I25418" s="313" t="s">
        <v>6812</v>
      </c>
    </row>
    <row r="25419" spans="6:9" x14ac:dyDescent="0.2">
      <c r="F25419" s="310" t="s">
        <v>30459</v>
      </c>
      <c r="G25419" s="311">
        <v>59872</v>
      </c>
      <c r="H25419" s="312" t="s">
        <v>3330</v>
      </c>
      <c r="I25419" s="313" t="s">
        <v>6812</v>
      </c>
    </row>
    <row r="25420" spans="6:9" x14ac:dyDescent="0.2">
      <c r="F25420" s="310" t="s">
        <v>30460</v>
      </c>
      <c r="G25420" s="311">
        <v>59873</v>
      </c>
      <c r="H25420" s="312" t="s">
        <v>3330</v>
      </c>
      <c r="I25420" s="313" t="s">
        <v>6812</v>
      </c>
    </row>
    <row r="25421" spans="6:9" x14ac:dyDescent="0.2">
      <c r="F25421" s="310" t="s">
        <v>30461</v>
      </c>
      <c r="G25421" s="311">
        <v>59874</v>
      </c>
      <c r="H25421" s="312" t="s">
        <v>3330</v>
      </c>
      <c r="I25421" s="313" t="s">
        <v>6812</v>
      </c>
    </row>
    <row r="25422" spans="6:9" x14ac:dyDescent="0.2">
      <c r="F25422" s="310" t="s">
        <v>30462</v>
      </c>
      <c r="G25422" s="311">
        <v>59875</v>
      </c>
      <c r="H25422" s="312" t="s">
        <v>3330</v>
      </c>
      <c r="I25422" s="313" t="s">
        <v>6812</v>
      </c>
    </row>
    <row r="25423" spans="6:9" x14ac:dyDescent="0.2">
      <c r="F25423" s="310" t="s">
        <v>30463</v>
      </c>
      <c r="G25423" s="311">
        <v>59901</v>
      </c>
      <c r="H25423" s="312" t="s">
        <v>3330</v>
      </c>
      <c r="I25423" s="313" t="s">
        <v>6812</v>
      </c>
    </row>
    <row r="25424" spans="6:9" x14ac:dyDescent="0.2">
      <c r="F25424" s="310" t="s">
        <v>30464</v>
      </c>
      <c r="G25424" s="311">
        <v>59903</v>
      </c>
      <c r="H25424" s="312" t="s">
        <v>3330</v>
      </c>
      <c r="I25424" s="313" t="s">
        <v>6812</v>
      </c>
    </row>
    <row r="25425" spans="6:9" x14ac:dyDescent="0.2">
      <c r="F25425" s="310" t="s">
        <v>30465</v>
      </c>
      <c r="G25425" s="311">
        <v>59904</v>
      </c>
      <c r="H25425" s="312" t="s">
        <v>3330</v>
      </c>
      <c r="I25425" s="313" t="s">
        <v>6812</v>
      </c>
    </row>
    <row r="25426" spans="6:9" x14ac:dyDescent="0.2">
      <c r="F25426" s="310" t="s">
        <v>30466</v>
      </c>
      <c r="G25426" s="311">
        <v>59910</v>
      </c>
      <c r="H25426" s="312" t="s">
        <v>3330</v>
      </c>
      <c r="I25426" s="313" t="s">
        <v>6812</v>
      </c>
    </row>
    <row r="25427" spans="6:9" x14ac:dyDescent="0.2">
      <c r="F25427" s="310" t="s">
        <v>30467</v>
      </c>
      <c r="G25427" s="311">
        <v>59911</v>
      </c>
      <c r="H25427" s="312" t="s">
        <v>3330</v>
      </c>
      <c r="I25427" s="313" t="s">
        <v>6812</v>
      </c>
    </row>
    <row r="25428" spans="6:9" x14ac:dyDescent="0.2">
      <c r="F25428" s="310" t="s">
        <v>30468</v>
      </c>
      <c r="G25428" s="311">
        <v>59912</v>
      </c>
      <c r="H25428" s="312" t="s">
        <v>3330</v>
      </c>
      <c r="I25428" s="313" t="s">
        <v>6812</v>
      </c>
    </row>
    <row r="25429" spans="6:9" x14ac:dyDescent="0.2">
      <c r="F25429" s="310" t="s">
        <v>30469</v>
      </c>
      <c r="G25429" s="311">
        <v>59913</v>
      </c>
      <c r="H25429" s="312" t="s">
        <v>3330</v>
      </c>
      <c r="I25429" s="313" t="s">
        <v>6812</v>
      </c>
    </row>
    <row r="25430" spans="6:9" x14ac:dyDescent="0.2">
      <c r="F25430" s="310" t="s">
        <v>30470</v>
      </c>
      <c r="G25430" s="311">
        <v>59914</v>
      </c>
      <c r="H25430" s="312" t="s">
        <v>3330</v>
      </c>
      <c r="I25430" s="313" t="s">
        <v>6812</v>
      </c>
    </row>
    <row r="25431" spans="6:9" x14ac:dyDescent="0.2">
      <c r="F25431" s="310" t="s">
        <v>30471</v>
      </c>
      <c r="G25431" s="311">
        <v>59915</v>
      </c>
      <c r="H25431" s="312" t="s">
        <v>3330</v>
      </c>
      <c r="I25431" s="313" t="s">
        <v>6812</v>
      </c>
    </row>
    <row r="25432" spans="6:9" x14ac:dyDescent="0.2">
      <c r="F25432" s="310" t="s">
        <v>30472</v>
      </c>
      <c r="G25432" s="311">
        <v>59916</v>
      </c>
      <c r="H25432" s="312" t="s">
        <v>3330</v>
      </c>
      <c r="I25432" s="313" t="s">
        <v>6812</v>
      </c>
    </row>
    <row r="25433" spans="6:9" x14ac:dyDescent="0.2">
      <c r="F25433" s="310" t="s">
        <v>30473</v>
      </c>
      <c r="G25433" s="311">
        <v>59917</v>
      </c>
      <c r="H25433" s="312" t="s">
        <v>3330</v>
      </c>
      <c r="I25433" s="313" t="s">
        <v>6812</v>
      </c>
    </row>
    <row r="25434" spans="6:9" x14ac:dyDescent="0.2">
      <c r="F25434" s="310" t="s">
        <v>30474</v>
      </c>
      <c r="G25434" s="311">
        <v>59918</v>
      </c>
      <c r="H25434" s="312" t="s">
        <v>3330</v>
      </c>
      <c r="I25434" s="313" t="s">
        <v>6812</v>
      </c>
    </row>
    <row r="25435" spans="6:9" x14ac:dyDescent="0.2">
      <c r="F25435" s="310" t="s">
        <v>30475</v>
      </c>
      <c r="G25435" s="311">
        <v>59919</v>
      </c>
      <c r="H25435" s="312" t="s">
        <v>3330</v>
      </c>
      <c r="I25435" s="313" t="s">
        <v>6812</v>
      </c>
    </row>
    <row r="25436" spans="6:9" x14ac:dyDescent="0.2">
      <c r="F25436" s="310" t="s">
        <v>30476</v>
      </c>
      <c r="G25436" s="311">
        <v>59920</v>
      </c>
      <c r="H25436" s="312" t="s">
        <v>3330</v>
      </c>
      <c r="I25436" s="313" t="s">
        <v>6812</v>
      </c>
    </row>
    <row r="25437" spans="6:9" x14ac:dyDescent="0.2">
      <c r="F25437" s="310" t="s">
        <v>30477</v>
      </c>
      <c r="G25437" s="311">
        <v>59921</v>
      </c>
      <c r="H25437" s="312" t="s">
        <v>3330</v>
      </c>
      <c r="I25437" s="313" t="s">
        <v>6812</v>
      </c>
    </row>
    <row r="25438" spans="6:9" x14ac:dyDescent="0.2">
      <c r="F25438" s="315" t="s">
        <v>30478</v>
      </c>
      <c r="G25438" s="316">
        <v>59922</v>
      </c>
      <c r="H25438" s="317" t="s">
        <v>3330</v>
      </c>
      <c r="I25438" s="313" t="s">
        <v>6812</v>
      </c>
    </row>
    <row r="25439" spans="6:9" x14ac:dyDescent="0.2">
      <c r="F25439" s="310" t="s">
        <v>30479</v>
      </c>
      <c r="G25439" s="311">
        <v>59923</v>
      </c>
      <c r="H25439" s="312" t="s">
        <v>3330</v>
      </c>
      <c r="I25439" s="313" t="s">
        <v>6812</v>
      </c>
    </row>
    <row r="25440" spans="6:9" x14ac:dyDescent="0.2">
      <c r="F25440" s="310" t="s">
        <v>30480</v>
      </c>
      <c r="G25440" s="311">
        <v>59925</v>
      </c>
      <c r="H25440" s="312" t="s">
        <v>3330</v>
      </c>
      <c r="I25440" s="313" t="s">
        <v>6812</v>
      </c>
    </row>
    <row r="25441" spans="6:9" x14ac:dyDescent="0.2">
      <c r="F25441" s="310" t="s">
        <v>30481</v>
      </c>
      <c r="G25441" s="311">
        <v>59926</v>
      </c>
      <c r="H25441" s="312" t="s">
        <v>3330</v>
      </c>
      <c r="I25441" s="313" t="s">
        <v>6812</v>
      </c>
    </row>
    <row r="25442" spans="6:9" x14ac:dyDescent="0.2">
      <c r="F25442" s="310" t="s">
        <v>30482</v>
      </c>
      <c r="G25442" s="311">
        <v>59927</v>
      </c>
      <c r="H25442" s="312" t="s">
        <v>3330</v>
      </c>
      <c r="I25442" s="313" t="s">
        <v>6812</v>
      </c>
    </row>
    <row r="25443" spans="6:9" x14ac:dyDescent="0.2">
      <c r="F25443" s="322" t="s">
        <v>30483</v>
      </c>
      <c r="G25443" s="316">
        <v>59928</v>
      </c>
      <c r="H25443" s="323" t="s">
        <v>3330</v>
      </c>
      <c r="I25443" s="313" t="s">
        <v>6812</v>
      </c>
    </row>
    <row r="25444" spans="6:9" x14ac:dyDescent="0.2">
      <c r="F25444" s="310" t="s">
        <v>30484</v>
      </c>
      <c r="G25444" s="311">
        <v>59929</v>
      </c>
      <c r="H25444" s="312" t="s">
        <v>3330</v>
      </c>
      <c r="I25444" s="313" t="s">
        <v>6812</v>
      </c>
    </row>
    <row r="25445" spans="6:9" x14ac:dyDescent="0.2">
      <c r="F25445" s="310" t="s">
        <v>30485</v>
      </c>
      <c r="G25445" s="311">
        <v>59930</v>
      </c>
      <c r="H25445" s="312" t="s">
        <v>3330</v>
      </c>
      <c r="I25445" s="313" t="s">
        <v>6812</v>
      </c>
    </row>
    <row r="25446" spans="6:9" x14ac:dyDescent="0.2">
      <c r="F25446" s="310" t="s">
        <v>30486</v>
      </c>
      <c r="G25446" s="311">
        <v>59931</v>
      </c>
      <c r="H25446" s="312" t="s">
        <v>3330</v>
      </c>
      <c r="I25446" s="313" t="s">
        <v>6812</v>
      </c>
    </row>
    <row r="25447" spans="6:9" x14ac:dyDescent="0.2">
      <c r="F25447" s="310" t="s">
        <v>30487</v>
      </c>
      <c r="G25447" s="311">
        <v>59932</v>
      </c>
      <c r="H25447" s="312" t="s">
        <v>3330</v>
      </c>
      <c r="I25447" s="313" t="s">
        <v>6812</v>
      </c>
    </row>
    <row r="25448" spans="6:9" x14ac:dyDescent="0.2">
      <c r="F25448" s="310" t="s">
        <v>30488</v>
      </c>
      <c r="G25448" s="311">
        <v>59933</v>
      </c>
      <c r="H25448" s="312" t="s">
        <v>3330</v>
      </c>
      <c r="I25448" s="313" t="s">
        <v>6812</v>
      </c>
    </row>
    <row r="25449" spans="6:9" x14ac:dyDescent="0.2">
      <c r="F25449" s="310" t="s">
        <v>30489</v>
      </c>
      <c r="G25449" s="311">
        <v>59934</v>
      </c>
      <c r="H25449" s="312" t="s">
        <v>3330</v>
      </c>
      <c r="I25449" s="313" t="s">
        <v>6812</v>
      </c>
    </row>
    <row r="25450" spans="6:9" x14ac:dyDescent="0.2">
      <c r="F25450" s="310" t="s">
        <v>30490</v>
      </c>
      <c r="G25450" s="311">
        <v>59935</v>
      </c>
      <c r="H25450" s="312" t="s">
        <v>3330</v>
      </c>
      <c r="I25450" s="313" t="s">
        <v>6812</v>
      </c>
    </row>
    <row r="25451" spans="6:9" x14ac:dyDescent="0.2">
      <c r="F25451" s="310" t="s">
        <v>30491</v>
      </c>
      <c r="G25451" s="311">
        <v>59936</v>
      </c>
      <c r="H25451" s="312" t="s">
        <v>3330</v>
      </c>
      <c r="I25451" s="313" t="s">
        <v>6812</v>
      </c>
    </row>
    <row r="25452" spans="6:9" x14ac:dyDescent="0.2">
      <c r="F25452" s="310" t="s">
        <v>30492</v>
      </c>
      <c r="G25452" s="311">
        <v>59937</v>
      </c>
      <c r="H25452" s="312" t="s">
        <v>3330</v>
      </c>
      <c r="I25452" s="313" t="s">
        <v>6812</v>
      </c>
    </row>
    <row r="25453" spans="6:9" x14ac:dyDescent="0.2">
      <c r="F25453" s="310" t="s">
        <v>30493</v>
      </c>
      <c r="G25453" s="311">
        <v>60001</v>
      </c>
      <c r="H25453" s="312" t="s">
        <v>1764</v>
      </c>
      <c r="I25453" s="313" t="s">
        <v>6831</v>
      </c>
    </row>
    <row r="25454" spans="6:9" x14ac:dyDescent="0.2">
      <c r="F25454" s="310" t="s">
        <v>30494</v>
      </c>
      <c r="G25454" s="311">
        <v>60002</v>
      </c>
      <c r="H25454" s="312" t="s">
        <v>1764</v>
      </c>
      <c r="I25454" s="313" t="s">
        <v>6831</v>
      </c>
    </row>
    <row r="25455" spans="6:9" x14ac:dyDescent="0.2">
      <c r="F25455" s="310" t="s">
        <v>30495</v>
      </c>
      <c r="G25455" s="311">
        <v>60004</v>
      </c>
      <c r="H25455" s="312" t="s">
        <v>1764</v>
      </c>
      <c r="I25455" s="313" t="s">
        <v>6831</v>
      </c>
    </row>
    <row r="25456" spans="6:9" x14ac:dyDescent="0.2">
      <c r="F25456" s="310" t="s">
        <v>30496</v>
      </c>
      <c r="G25456" s="311">
        <v>60005</v>
      </c>
      <c r="H25456" s="312" t="s">
        <v>1764</v>
      </c>
      <c r="I25456" s="313" t="s">
        <v>6831</v>
      </c>
    </row>
    <row r="25457" spans="6:9" x14ac:dyDescent="0.2">
      <c r="F25457" s="310" t="s">
        <v>30497</v>
      </c>
      <c r="G25457" s="311">
        <v>60006</v>
      </c>
      <c r="H25457" s="312" t="s">
        <v>1764</v>
      </c>
      <c r="I25457" s="313" t="s">
        <v>6831</v>
      </c>
    </row>
    <row r="25458" spans="6:9" x14ac:dyDescent="0.2">
      <c r="F25458" s="310" t="s">
        <v>30498</v>
      </c>
      <c r="G25458" s="311">
        <v>60007</v>
      </c>
      <c r="H25458" s="312" t="s">
        <v>1764</v>
      </c>
      <c r="I25458" s="313" t="s">
        <v>6831</v>
      </c>
    </row>
    <row r="25459" spans="6:9" x14ac:dyDescent="0.2">
      <c r="F25459" s="310" t="s">
        <v>30499</v>
      </c>
      <c r="G25459" s="311">
        <v>60008</v>
      </c>
      <c r="H25459" s="312" t="s">
        <v>1764</v>
      </c>
      <c r="I25459" s="313" t="s">
        <v>6831</v>
      </c>
    </row>
    <row r="25460" spans="6:9" x14ac:dyDescent="0.2">
      <c r="F25460" s="310" t="s">
        <v>30500</v>
      </c>
      <c r="G25460" s="311">
        <v>60009</v>
      </c>
      <c r="H25460" s="312" t="s">
        <v>1764</v>
      </c>
      <c r="I25460" s="313" t="s">
        <v>6831</v>
      </c>
    </row>
    <row r="25461" spans="6:9" x14ac:dyDescent="0.2">
      <c r="F25461" s="310" t="s">
        <v>30501</v>
      </c>
      <c r="G25461" s="311">
        <v>60010</v>
      </c>
      <c r="H25461" s="312" t="s">
        <v>1764</v>
      </c>
      <c r="I25461" s="313" t="s">
        <v>6831</v>
      </c>
    </row>
    <row r="25462" spans="6:9" x14ac:dyDescent="0.2">
      <c r="F25462" s="310" t="s">
        <v>30502</v>
      </c>
      <c r="G25462" s="311">
        <v>60011</v>
      </c>
      <c r="H25462" s="312" t="s">
        <v>1764</v>
      </c>
      <c r="I25462" s="313" t="s">
        <v>6831</v>
      </c>
    </row>
    <row r="25463" spans="6:9" x14ac:dyDescent="0.2">
      <c r="F25463" s="310" t="s">
        <v>30503</v>
      </c>
      <c r="G25463" s="311">
        <v>60012</v>
      </c>
      <c r="H25463" s="312" t="s">
        <v>1764</v>
      </c>
      <c r="I25463" s="313" t="s">
        <v>6831</v>
      </c>
    </row>
    <row r="25464" spans="6:9" x14ac:dyDescent="0.2">
      <c r="F25464" s="310" t="s">
        <v>30504</v>
      </c>
      <c r="G25464" s="311">
        <v>60013</v>
      </c>
      <c r="H25464" s="312" t="s">
        <v>1764</v>
      </c>
      <c r="I25464" s="313" t="s">
        <v>6831</v>
      </c>
    </row>
    <row r="25465" spans="6:9" x14ac:dyDescent="0.2">
      <c r="F25465" s="310" t="s">
        <v>30505</v>
      </c>
      <c r="G25465" s="311">
        <v>60014</v>
      </c>
      <c r="H25465" s="312" t="s">
        <v>1764</v>
      </c>
      <c r="I25465" s="313" t="s">
        <v>6831</v>
      </c>
    </row>
    <row r="25466" spans="6:9" x14ac:dyDescent="0.2">
      <c r="F25466" s="310" t="s">
        <v>30506</v>
      </c>
      <c r="G25466" s="311">
        <v>60015</v>
      </c>
      <c r="H25466" s="312" t="s">
        <v>1764</v>
      </c>
      <c r="I25466" s="313" t="s">
        <v>6831</v>
      </c>
    </row>
    <row r="25467" spans="6:9" x14ac:dyDescent="0.2">
      <c r="F25467" s="310" t="s">
        <v>30507</v>
      </c>
      <c r="G25467" s="311">
        <v>60016</v>
      </c>
      <c r="H25467" s="312" t="s">
        <v>1764</v>
      </c>
      <c r="I25467" s="313" t="s">
        <v>6831</v>
      </c>
    </row>
    <row r="25468" spans="6:9" x14ac:dyDescent="0.2">
      <c r="F25468" s="310" t="s">
        <v>30508</v>
      </c>
      <c r="G25468" s="311">
        <v>60017</v>
      </c>
      <c r="H25468" s="312" t="s">
        <v>1764</v>
      </c>
      <c r="I25468" s="313" t="s">
        <v>6831</v>
      </c>
    </row>
    <row r="25469" spans="6:9" x14ac:dyDescent="0.2">
      <c r="F25469" s="310" t="s">
        <v>30509</v>
      </c>
      <c r="G25469" s="311">
        <v>60018</v>
      </c>
      <c r="H25469" s="312" t="s">
        <v>1764</v>
      </c>
      <c r="I25469" s="313" t="s">
        <v>6831</v>
      </c>
    </row>
    <row r="25470" spans="6:9" x14ac:dyDescent="0.2">
      <c r="F25470" s="310" t="s">
        <v>30510</v>
      </c>
      <c r="G25470" s="311">
        <v>60019</v>
      </c>
      <c r="H25470" s="312" t="s">
        <v>1764</v>
      </c>
      <c r="I25470" s="313" t="s">
        <v>6831</v>
      </c>
    </row>
    <row r="25471" spans="6:9" x14ac:dyDescent="0.2">
      <c r="F25471" s="310" t="s">
        <v>30511</v>
      </c>
      <c r="G25471" s="311">
        <v>60020</v>
      </c>
      <c r="H25471" s="312" t="s">
        <v>1764</v>
      </c>
      <c r="I25471" s="313" t="s">
        <v>6831</v>
      </c>
    </row>
    <row r="25472" spans="6:9" x14ac:dyDescent="0.2">
      <c r="F25472" s="310" t="s">
        <v>30512</v>
      </c>
      <c r="G25472" s="311">
        <v>60021</v>
      </c>
      <c r="H25472" s="312" t="s">
        <v>1764</v>
      </c>
      <c r="I25472" s="313" t="s">
        <v>6831</v>
      </c>
    </row>
    <row r="25473" spans="6:9" x14ac:dyDescent="0.2">
      <c r="F25473" s="310" t="s">
        <v>30513</v>
      </c>
      <c r="G25473" s="311">
        <v>60022</v>
      </c>
      <c r="H25473" s="312" t="s">
        <v>1764</v>
      </c>
      <c r="I25473" s="313" t="s">
        <v>6831</v>
      </c>
    </row>
    <row r="25474" spans="6:9" x14ac:dyDescent="0.2">
      <c r="F25474" s="310" t="s">
        <v>30514</v>
      </c>
      <c r="G25474" s="311">
        <v>60025</v>
      </c>
      <c r="H25474" s="312" t="s">
        <v>1764</v>
      </c>
      <c r="I25474" s="313" t="s">
        <v>6831</v>
      </c>
    </row>
    <row r="25475" spans="6:9" x14ac:dyDescent="0.2">
      <c r="F25475" s="310" t="s">
        <v>30515</v>
      </c>
      <c r="G25475" s="311">
        <v>60026</v>
      </c>
      <c r="H25475" s="312" t="s">
        <v>1764</v>
      </c>
      <c r="I25475" s="313" t="s">
        <v>6831</v>
      </c>
    </row>
    <row r="25476" spans="6:9" x14ac:dyDescent="0.2">
      <c r="F25476" s="310" t="s">
        <v>30516</v>
      </c>
      <c r="G25476" s="311">
        <v>60029</v>
      </c>
      <c r="H25476" s="312" t="s">
        <v>1764</v>
      </c>
      <c r="I25476" s="313" t="s">
        <v>6831</v>
      </c>
    </row>
    <row r="25477" spans="6:9" x14ac:dyDescent="0.2">
      <c r="F25477" s="310" t="s">
        <v>30517</v>
      </c>
      <c r="G25477" s="311">
        <v>60030</v>
      </c>
      <c r="H25477" s="312" t="s">
        <v>1764</v>
      </c>
      <c r="I25477" s="313" t="s">
        <v>6831</v>
      </c>
    </row>
    <row r="25478" spans="6:9" x14ac:dyDescent="0.2">
      <c r="F25478" s="310" t="s">
        <v>30518</v>
      </c>
      <c r="G25478" s="311">
        <v>60031</v>
      </c>
      <c r="H25478" s="312" t="s">
        <v>1764</v>
      </c>
      <c r="I25478" s="313" t="s">
        <v>6831</v>
      </c>
    </row>
    <row r="25479" spans="6:9" x14ac:dyDescent="0.2">
      <c r="F25479" s="310" t="s">
        <v>30519</v>
      </c>
      <c r="G25479" s="311">
        <v>60033</v>
      </c>
      <c r="H25479" s="312" t="s">
        <v>1764</v>
      </c>
      <c r="I25479" s="313" t="s">
        <v>6831</v>
      </c>
    </row>
    <row r="25480" spans="6:9" x14ac:dyDescent="0.2">
      <c r="F25480" s="310" t="s">
        <v>30520</v>
      </c>
      <c r="G25480" s="311">
        <v>60034</v>
      </c>
      <c r="H25480" s="312" t="s">
        <v>1764</v>
      </c>
      <c r="I25480" s="313" t="s">
        <v>6831</v>
      </c>
    </row>
    <row r="25481" spans="6:9" x14ac:dyDescent="0.2">
      <c r="F25481" s="310" t="s">
        <v>30521</v>
      </c>
      <c r="G25481" s="311">
        <v>60035</v>
      </c>
      <c r="H25481" s="312" t="s">
        <v>1764</v>
      </c>
      <c r="I25481" s="313" t="s">
        <v>6831</v>
      </c>
    </row>
    <row r="25482" spans="6:9" x14ac:dyDescent="0.2">
      <c r="F25482" s="310" t="s">
        <v>30522</v>
      </c>
      <c r="G25482" s="311">
        <v>60037</v>
      </c>
      <c r="H25482" s="312" t="s">
        <v>1764</v>
      </c>
      <c r="I25482" s="313" t="s">
        <v>6831</v>
      </c>
    </row>
    <row r="25483" spans="6:9" x14ac:dyDescent="0.2">
      <c r="F25483" s="310" t="s">
        <v>30523</v>
      </c>
      <c r="G25483" s="311">
        <v>60038</v>
      </c>
      <c r="H25483" s="312" t="s">
        <v>1764</v>
      </c>
      <c r="I25483" s="313" t="s">
        <v>6831</v>
      </c>
    </row>
    <row r="25484" spans="6:9" x14ac:dyDescent="0.2">
      <c r="F25484" s="310" t="s">
        <v>30524</v>
      </c>
      <c r="G25484" s="311">
        <v>60039</v>
      </c>
      <c r="H25484" s="312" t="s">
        <v>1764</v>
      </c>
      <c r="I25484" s="313" t="s">
        <v>6831</v>
      </c>
    </row>
    <row r="25485" spans="6:9" x14ac:dyDescent="0.2">
      <c r="F25485" s="310" t="s">
        <v>30525</v>
      </c>
      <c r="G25485" s="311">
        <v>60040</v>
      </c>
      <c r="H25485" s="312" t="s">
        <v>1764</v>
      </c>
      <c r="I25485" s="313" t="s">
        <v>6831</v>
      </c>
    </row>
    <row r="25486" spans="6:9" x14ac:dyDescent="0.2">
      <c r="F25486" s="310" t="s">
        <v>30526</v>
      </c>
      <c r="G25486" s="311">
        <v>60041</v>
      </c>
      <c r="H25486" s="312" t="s">
        <v>1764</v>
      </c>
      <c r="I25486" s="313" t="s">
        <v>6831</v>
      </c>
    </row>
    <row r="25487" spans="6:9" x14ac:dyDescent="0.2">
      <c r="F25487" s="310" t="s">
        <v>30527</v>
      </c>
      <c r="G25487" s="311">
        <v>60042</v>
      </c>
      <c r="H25487" s="312" t="s">
        <v>1764</v>
      </c>
      <c r="I25487" s="313" t="s">
        <v>6831</v>
      </c>
    </row>
    <row r="25488" spans="6:9" x14ac:dyDescent="0.2">
      <c r="F25488" s="310" t="s">
        <v>30528</v>
      </c>
      <c r="G25488" s="311">
        <v>60043</v>
      </c>
      <c r="H25488" s="312" t="s">
        <v>1764</v>
      </c>
      <c r="I25488" s="313" t="s">
        <v>6831</v>
      </c>
    </row>
    <row r="25489" spans="6:9" x14ac:dyDescent="0.2">
      <c r="F25489" s="310" t="s">
        <v>30529</v>
      </c>
      <c r="G25489" s="311">
        <v>60044</v>
      </c>
      <c r="H25489" s="312" t="s">
        <v>1764</v>
      </c>
      <c r="I25489" s="313" t="s">
        <v>6831</v>
      </c>
    </row>
    <row r="25490" spans="6:9" x14ac:dyDescent="0.2">
      <c r="F25490" s="310" t="s">
        <v>30530</v>
      </c>
      <c r="G25490" s="311">
        <v>60045</v>
      </c>
      <c r="H25490" s="312" t="s">
        <v>1764</v>
      </c>
      <c r="I25490" s="313" t="s">
        <v>6831</v>
      </c>
    </row>
    <row r="25491" spans="6:9" x14ac:dyDescent="0.2">
      <c r="F25491" s="310" t="s">
        <v>30531</v>
      </c>
      <c r="G25491" s="311">
        <v>60046</v>
      </c>
      <c r="H25491" s="312" t="s">
        <v>1764</v>
      </c>
      <c r="I25491" s="313" t="s">
        <v>6831</v>
      </c>
    </row>
    <row r="25492" spans="6:9" x14ac:dyDescent="0.2">
      <c r="F25492" s="310" t="s">
        <v>30532</v>
      </c>
      <c r="G25492" s="311">
        <v>60047</v>
      </c>
      <c r="H25492" s="312" t="s">
        <v>1764</v>
      </c>
      <c r="I25492" s="313" t="s">
        <v>6831</v>
      </c>
    </row>
    <row r="25493" spans="6:9" x14ac:dyDescent="0.2">
      <c r="F25493" s="310" t="s">
        <v>30533</v>
      </c>
      <c r="G25493" s="311">
        <v>60048</v>
      </c>
      <c r="H25493" s="312" t="s">
        <v>1764</v>
      </c>
      <c r="I25493" s="313" t="s">
        <v>6831</v>
      </c>
    </row>
    <row r="25494" spans="6:9" x14ac:dyDescent="0.2">
      <c r="F25494" s="321">
        <v>60049</v>
      </c>
      <c r="G25494" s="324">
        <v>60049</v>
      </c>
      <c r="H25494" s="312" t="s">
        <v>1764</v>
      </c>
      <c r="I25494" s="313" t="s">
        <v>6831</v>
      </c>
    </row>
    <row r="25495" spans="6:9" x14ac:dyDescent="0.2">
      <c r="F25495" s="321" t="s">
        <v>30534</v>
      </c>
      <c r="G25495" s="311">
        <v>60050</v>
      </c>
      <c r="H25495" s="312" t="s">
        <v>1764</v>
      </c>
      <c r="I25495" s="313" t="s">
        <v>6831</v>
      </c>
    </row>
    <row r="25496" spans="6:9" x14ac:dyDescent="0.2">
      <c r="F25496" s="310" t="s">
        <v>30535</v>
      </c>
      <c r="G25496" s="311">
        <v>60051</v>
      </c>
      <c r="H25496" s="312" t="s">
        <v>1764</v>
      </c>
      <c r="I25496" s="313" t="s">
        <v>6831</v>
      </c>
    </row>
    <row r="25497" spans="6:9" x14ac:dyDescent="0.2">
      <c r="F25497" s="310" t="s">
        <v>30536</v>
      </c>
      <c r="G25497" s="311">
        <v>60053</v>
      </c>
      <c r="H25497" s="312" t="s">
        <v>1764</v>
      </c>
      <c r="I25497" s="313" t="s">
        <v>6831</v>
      </c>
    </row>
    <row r="25498" spans="6:9" x14ac:dyDescent="0.2">
      <c r="F25498" s="310" t="s">
        <v>30537</v>
      </c>
      <c r="G25498" s="311">
        <v>60055</v>
      </c>
      <c r="H25498" s="312" t="s">
        <v>1764</v>
      </c>
      <c r="I25498" s="313" t="s">
        <v>6831</v>
      </c>
    </row>
    <row r="25499" spans="6:9" x14ac:dyDescent="0.2">
      <c r="F25499" s="310" t="s">
        <v>30538</v>
      </c>
      <c r="G25499" s="311">
        <v>60056</v>
      </c>
      <c r="H25499" s="312" t="s">
        <v>1764</v>
      </c>
      <c r="I25499" s="313" t="s">
        <v>6831</v>
      </c>
    </row>
    <row r="25500" spans="6:9" x14ac:dyDescent="0.2">
      <c r="F25500" s="310" t="s">
        <v>30539</v>
      </c>
      <c r="G25500" s="311">
        <v>60060</v>
      </c>
      <c r="H25500" s="312" t="s">
        <v>1764</v>
      </c>
      <c r="I25500" s="313" t="s">
        <v>6831</v>
      </c>
    </row>
    <row r="25501" spans="6:9" x14ac:dyDescent="0.2">
      <c r="F25501" s="310" t="s">
        <v>30540</v>
      </c>
      <c r="G25501" s="311">
        <v>60061</v>
      </c>
      <c r="H25501" s="312" t="s">
        <v>1764</v>
      </c>
      <c r="I25501" s="313" t="s">
        <v>6831</v>
      </c>
    </row>
    <row r="25502" spans="6:9" x14ac:dyDescent="0.2">
      <c r="F25502" s="310" t="s">
        <v>30541</v>
      </c>
      <c r="G25502" s="311">
        <v>60062</v>
      </c>
      <c r="H25502" s="312" t="s">
        <v>1764</v>
      </c>
      <c r="I25502" s="313" t="s">
        <v>6831</v>
      </c>
    </row>
    <row r="25503" spans="6:9" x14ac:dyDescent="0.2">
      <c r="F25503" s="310" t="s">
        <v>30542</v>
      </c>
      <c r="G25503" s="311">
        <v>60064</v>
      </c>
      <c r="H25503" s="312" t="s">
        <v>1764</v>
      </c>
      <c r="I25503" s="313" t="s">
        <v>6831</v>
      </c>
    </row>
    <row r="25504" spans="6:9" x14ac:dyDescent="0.2">
      <c r="F25504" s="310" t="s">
        <v>30543</v>
      </c>
      <c r="G25504" s="311">
        <v>60065</v>
      </c>
      <c r="H25504" s="312" t="s">
        <v>1764</v>
      </c>
      <c r="I25504" s="313" t="s">
        <v>6831</v>
      </c>
    </row>
    <row r="25505" spans="6:9" x14ac:dyDescent="0.2">
      <c r="F25505" s="310" t="s">
        <v>30544</v>
      </c>
      <c r="G25505" s="311">
        <v>60067</v>
      </c>
      <c r="H25505" s="312" t="s">
        <v>1764</v>
      </c>
      <c r="I25505" s="313" t="s">
        <v>6831</v>
      </c>
    </row>
    <row r="25506" spans="6:9" x14ac:dyDescent="0.2">
      <c r="F25506" s="310" t="s">
        <v>30545</v>
      </c>
      <c r="G25506" s="311">
        <v>60068</v>
      </c>
      <c r="H25506" s="312" t="s">
        <v>1764</v>
      </c>
      <c r="I25506" s="313" t="s">
        <v>6831</v>
      </c>
    </row>
    <row r="25507" spans="6:9" x14ac:dyDescent="0.2">
      <c r="F25507" s="310" t="s">
        <v>30546</v>
      </c>
      <c r="G25507" s="311">
        <v>60069</v>
      </c>
      <c r="H25507" s="312" t="s">
        <v>1764</v>
      </c>
      <c r="I25507" s="313" t="s">
        <v>6831</v>
      </c>
    </row>
    <row r="25508" spans="6:9" x14ac:dyDescent="0.2">
      <c r="F25508" s="310" t="s">
        <v>30547</v>
      </c>
      <c r="G25508" s="311">
        <v>60070</v>
      </c>
      <c r="H25508" s="312" t="s">
        <v>1764</v>
      </c>
      <c r="I25508" s="313" t="s">
        <v>6831</v>
      </c>
    </row>
    <row r="25509" spans="6:9" x14ac:dyDescent="0.2">
      <c r="F25509" s="310" t="s">
        <v>30548</v>
      </c>
      <c r="G25509" s="311">
        <v>60071</v>
      </c>
      <c r="H25509" s="312" t="s">
        <v>1764</v>
      </c>
      <c r="I25509" s="313" t="s">
        <v>6831</v>
      </c>
    </row>
    <row r="25510" spans="6:9" x14ac:dyDescent="0.2">
      <c r="F25510" s="310" t="s">
        <v>30549</v>
      </c>
      <c r="G25510" s="311">
        <v>60072</v>
      </c>
      <c r="H25510" s="312" t="s">
        <v>1764</v>
      </c>
      <c r="I25510" s="313" t="s">
        <v>6831</v>
      </c>
    </row>
    <row r="25511" spans="6:9" x14ac:dyDescent="0.2">
      <c r="F25511" s="310" t="s">
        <v>30550</v>
      </c>
      <c r="G25511" s="311">
        <v>60073</v>
      </c>
      <c r="H25511" s="312" t="s">
        <v>1764</v>
      </c>
      <c r="I25511" s="313" t="s">
        <v>6831</v>
      </c>
    </row>
    <row r="25512" spans="6:9" x14ac:dyDescent="0.2">
      <c r="F25512" s="310" t="s">
        <v>30551</v>
      </c>
      <c r="G25512" s="311">
        <v>60074</v>
      </c>
      <c r="H25512" s="312" t="s">
        <v>1764</v>
      </c>
      <c r="I25512" s="313" t="s">
        <v>6831</v>
      </c>
    </row>
    <row r="25513" spans="6:9" x14ac:dyDescent="0.2">
      <c r="F25513" s="310" t="s">
        <v>30552</v>
      </c>
      <c r="G25513" s="311">
        <v>60075</v>
      </c>
      <c r="H25513" s="312" t="s">
        <v>1764</v>
      </c>
      <c r="I25513" s="313" t="s">
        <v>6831</v>
      </c>
    </row>
    <row r="25514" spans="6:9" x14ac:dyDescent="0.2">
      <c r="F25514" s="310" t="s">
        <v>30553</v>
      </c>
      <c r="G25514" s="311">
        <v>60076</v>
      </c>
      <c r="H25514" s="312" t="s">
        <v>1764</v>
      </c>
      <c r="I25514" s="313" t="s">
        <v>6831</v>
      </c>
    </row>
    <row r="25515" spans="6:9" x14ac:dyDescent="0.2">
      <c r="F25515" s="310" t="s">
        <v>30554</v>
      </c>
      <c r="G25515" s="311">
        <v>60077</v>
      </c>
      <c r="H25515" s="312" t="s">
        <v>1764</v>
      </c>
      <c r="I25515" s="313" t="s">
        <v>6831</v>
      </c>
    </row>
    <row r="25516" spans="6:9" x14ac:dyDescent="0.2">
      <c r="F25516" s="310" t="s">
        <v>30555</v>
      </c>
      <c r="G25516" s="311">
        <v>60078</v>
      </c>
      <c r="H25516" s="312" t="s">
        <v>1764</v>
      </c>
      <c r="I25516" s="313" t="s">
        <v>6831</v>
      </c>
    </row>
    <row r="25517" spans="6:9" x14ac:dyDescent="0.2">
      <c r="F25517" s="310" t="s">
        <v>30556</v>
      </c>
      <c r="G25517" s="311">
        <v>60079</v>
      </c>
      <c r="H25517" s="312" t="s">
        <v>1764</v>
      </c>
      <c r="I25517" s="313" t="s">
        <v>6831</v>
      </c>
    </row>
    <row r="25518" spans="6:9" x14ac:dyDescent="0.2">
      <c r="F25518" s="310" t="s">
        <v>30557</v>
      </c>
      <c r="G25518" s="311">
        <v>60081</v>
      </c>
      <c r="H25518" s="312" t="s">
        <v>1764</v>
      </c>
      <c r="I25518" s="313" t="s">
        <v>6831</v>
      </c>
    </row>
    <row r="25519" spans="6:9" x14ac:dyDescent="0.2">
      <c r="F25519" s="310" t="s">
        <v>30558</v>
      </c>
      <c r="G25519" s="311">
        <v>60082</v>
      </c>
      <c r="H25519" s="312" t="s">
        <v>1764</v>
      </c>
      <c r="I25519" s="313" t="s">
        <v>6831</v>
      </c>
    </row>
    <row r="25520" spans="6:9" x14ac:dyDescent="0.2">
      <c r="F25520" s="310" t="s">
        <v>30559</v>
      </c>
      <c r="G25520" s="311">
        <v>60083</v>
      </c>
      <c r="H25520" s="312" t="s">
        <v>1764</v>
      </c>
      <c r="I25520" s="313" t="s">
        <v>6831</v>
      </c>
    </row>
    <row r="25521" spans="6:9" x14ac:dyDescent="0.2">
      <c r="F25521" s="310" t="s">
        <v>30560</v>
      </c>
      <c r="G25521" s="311">
        <v>60084</v>
      </c>
      <c r="H25521" s="312" t="s">
        <v>1764</v>
      </c>
      <c r="I25521" s="313" t="s">
        <v>6831</v>
      </c>
    </row>
    <row r="25522" spans="6:9" x14ac:dyDescent="0.2">
      <c r="F25522" s="310" t="s">
        <v>30561</v>
      </c>
      <c r="G25522" s="311">
        <v>60085</v>
      </c>
      <c r="H25522" s="312" t="s">
        <v>1764</v>
      </c>
      <c r="I25522" s="313" t="s">
        <v>6831</v>
      </c>
    </row>
    <row r="25523" spans="6:9" x14ac:dyDescent="0.2">
      <c r="F25523" s="310" t="s">
        <v>30562</v>
      </c>
      <c r="G25523" s="311">
        <v>60086</v>
      </c>
      <c r="H25523" s="312" t="s">
        <v>1764</v>
      </c>
      <c r="I25523" s="313" t="s">
        <v>6831</v>
      </c>
    </row>
    <row r="25524" spans="6:9" x14ac:dyDescent="0.2">
      <c r="F25524" s="310" t="s">
        <v>30563</v>
      </c>
      <c r="G25524" s="311">
        <v>60087</v>
      </c>
      <c r="H25524" s="312" t="s">
        <v>1764</v>
      </c>
      <c r="I25524" s="313" t="s">
        <v>6831</v>
      </c>
    </row>
    <row r="25525" spans="6:9" x14ac:dyDescent="0.2">
      <c r="F25525" s="310" t="s">
        <v>30564</v>
      </c>
      <c r="G25525" s="311">
        <v>60088</v>
      </c>
      <c r="H25525" s="312" t="s">
        <v>1764</v>
      </c>
      <c r="I25525" s="313" t="s">
        <v>6831</v>
      </c>
    </row>
    <row r="25526" spans="6:9" x14ac:dyDescent="0.2">
      <c r="F25526" s="310" t="s">
        <v>30565</v>
      </c>
      <c r="G25526" s="311">
        <v>60089</v>
      </c>
      <c r="H25526" s="312" t="s">
        <v>1764</v>
      </c>
      <c r="I25526" s="313" t="s">
        <v>6831</v>
      </c>
    </row>
    <row r="25527" spans="6:9" x14ac:dyDescent="0.2">
      <c r="F25527" s="310" t="s">
        <v>30566</v>
      </c>
      <c r="G25527" s="311">
        <v>60090</v>
      </c>
      <c r="H25527" s="312" t="s">
        <v>1764</v>
      </c>
      <c r="I25527" s="313" t="s">
        <v>6831</v>
      </c>
    </row>
    <row r="25528" spans="6:9" x14ac:dyDescent="0.2">
      <c r="F25528" s="310" t="s">
        <v>30567</v>
      </c>
      <c r="G25528" s="311">
        <v>60091</v>
      </c>
      <c r="H25528" s="312" t="s">
        <v>1764</v>
      </c>
      <c r="I25528" s="313" t="s">
        <v>6831</v>
      </c>
    </row>
    <row r="25529" spans="6:9" x14ac:dyDescent="0.2">
      <c r="F25529" s="321">
        <v>60092</v>
      </c>
      <c r="G25529" s="324">
        <v>60092</v>
      </c>
      <c r="H25529" s="312" t="s">
        <v>1764</v>
      </c>
      <c r="I25529" s="313" t="s">
        <v>6831</v>
      </c>
    </row>
    <row r="25530" spans="6:9" x14ac:dyDescent="0.2">
      <c r="F25530" s="310" t="s">
        <v>30568</v>
      </c>
      <c r="G25530" s="311">
        <v>60093</v>
      </c>
      <c r="H25530" s="312" t="s">
        <v>1764</v>
      </c>
      <c r="I25530" s="313" t="s">
        <v>6831</v>
      </c>
    </row>
    <row r="25531" spans="6:9" x14ac:dyDescent="0.2">
      <c r="F25531" s="310" t="s">
        <v>30569</v>
      </c>
      <c r="G25531" s="311">
        <v>60094</v>
      </c>
      <c r="H25531" s="312" t="s">
        <v>1764</v>
      </c>
      <c r="I25531" s="313" t="s">
        <v>6831</v>
      </c>
    </row>
    <row r="25532" spans="6:9" x14ac:dyDescent="0.2">
      <c r="F25532" s="310" t="s">
        <v>30570</v>
      </c>
      <c r="G25532" s="311">
        <v>60095</v>
      </c>
      <c r="H25532" s="312" t="s">
        <v>1764</v>
      </c>
      <c r="I25532" s="313" t="s">
        <v>6831</v>
      </c>
    </row>
    <row r="25533" spans="6:9" x14ac:dyDescent="0.2">
      <c r="F25533" s="310" t="s">
        <v>30571</v>
      </c>
      <c r="G25533" s="311">
        <v>60096</v>
      </c>
      <c r="H25533" s="312" t="s">
        <v>1764</v>
      </c>
      <c r="I25533" s="313" t="s">
        <v>6831</v>
      </c>
    </row>
    <row r="25534" spans="6:9" x14ac:dyDescent="0.2">
      <c r="F25534" s="310" t="s">
        <v>30572</v>
      </c>
      <c r="G25534" s="311">
        <v>60097</v>
      </c>
      <c r="H25534" s="312" t="s">
        <v>1764</v>
      </c>
      <c r="I25534" s="313" t="s">
        <v>6831</v>
      </c>
    </row>
    <row r="25535" spans="6:9" x14ac:dyDescent="0.2">
      <c r="F25535" s="310" t="s">
        <v>30573</v>
      </c>
      <c r="G25535" s="311">
        <v>60098</v>
      </c>
      <c r="H25535" s="312" t="s">
        <v>1764</v>
      </c>
      <c r="I25535" s="313" t="s">
        <v>6831</v>
      </c>
    </row>
    <row r="25536" spans="6:9" x14ac:dyDescent="0.2">
      <c r="F25536" s="310" t="s">
        <v>30574</v>
      </c>
      <c r="G25536" s="311">
        <v>60099</v>
      </c>
      <c r="H25536" s="312" t="s">
        <v>1764</v>
      </c>
      <c r="I25536" s="313" t="s">
        <v>6831</v>
      </c>
    </row>
    <row r="25537" spans="6:9" x14ac:dyDescent="0.2">
      <c r="F25537" s="310" t="s">
        <v>30575</v>
      </c>
      <c r="G25537" s="311">
        <v>60101</v>
      </c>
      <c r="H25537" s="312" t="s">
        <v>1764</v>
      </c>
      <c r="I25537" s="313" t="s">
        <v>6831</v>
      </c>
    </row>
    <row r="25538" spans="6:9" x14ac:dyDescent="0.2">
      <c r="F25538" s="310" t="s">
        <v>30576</v>
      </c>
      <c r="G25538" s="311">
        <v>60102</v>
      </c>
      <c r="H25538" s="312" t="s">
        <v>1764</v>
      </c>
      <c r="I25538" s="313" t="s">
        <v>6831</v>
      </c>
    </row>
    <row r="25539" spans="6:9" x14ac:dyDescent="0.2">
      <c r="F25539" s="310" t="s">
        <v>30577</v>
      </c>
      <c r="G25539" s="311">
        <v>60103</v>
      </c>
      <c r="H25539" s="312" t="s">
        <v>1764</v>
      </c>
      <c r="I25539" s="313" t="s">
        <v>6831</v>
      </c>
    </row>
    <row r="25540" spans="6:9" x14ac:dyDescent="0.2">
      <c r="F25540" s="310" t="s">
        <v>30578</v>
      </c>
      <c r="G25540" s="311">
        <v>60104</v>
      </c>
      <c r="H25540" s="312" t="s">
        <v>1764</v>
      </c>
      <c r="I25540" s="313" t="s">
        <v>6831</v>
      </c>
    </row>
    <row r="25541" spans="6:9" x14ac:dyDescent="0.2">
      <c r="F25541" s="310" t="s">
        <v>30579</v>
      </c>
      <c r="G25541" s="311">
        <v>60105</v>
      </c>
      <c r="H25541" s="312" t="s">
        <v>1764</v>
      </c>
      <c r="I25541" s="313" t="s">
        <v>6831</v>
      </c>
    </row>
    <row r="25542" spans="6:9" x14ac:dyDescent="0.2">
      <c r="F25542" s="310" t="s">
        <v>30580</v>
      </c>
      <c r="G25542" s="311">
        <v>60106</v>
      </c>
      <c r="H25542" s="312" t="s">
        <v>1764</v>
      </c>
      <c r="I25542" s="313" t="s">
        <v>6831</v>
      </c>
    </row>
    <row r="25543" spans="6:9" x14ac:dyDescent="0.2">
      <c r="F25543" s="310" t="s">
        <v>30581</v>
      </c>
      <c r="G25543" s="311">
        <v>60107</v>
      </c>
      <c r="H25543" s="312" t="s">
        <v>1764</v>
      </c>
      <c r="I25543" s="313" t="s">
        <v>6831</v>
      </c>
    </row>
    <row r="25544" spans="6:9" x14ac:dyDescent="0.2">
      <c r="F25544" s="310" t="s">
        <v>30582</v>
      </c>
      <c r="G25544" s="311">
        <v>60108</v>
      </c>
      <c r="H25544" s="312" t="s">
        <v>1764</v>
      </c>
      <c r="I25544" s="313" t="s">
        <v>6831</v>
      </c>
    </row>
    <row r="25545" spans="6:9" x14ac:dyDescent="0.2">
      <c r="F25545" s="310" t="s">
        <v>30583</v>
      </c>
      <c r="G25545" s="311">
        <v>60109</v>
      </c>
      <c r="H25545" s="312" t="s">
        <v>1764</v>
      </c>
      <c r="I25545" s="313" t="s">
        <v>6831</v>
      </c>
    </row>
    <row r="25546" spans="6:9" x14ac:dyDescent="0.2">
      <c r="F25546" s="310" t="s">
        <v>30584</v>
      </c>
      <c r="G25546" s="311">
        <v>60110</v>
      </c>
      <c r="H25546" s="312" t="s">
        <v>1764</v>
      </c>
      <c r="I25546" s="313" t="s">
        <v>6831</v>
      </c>
    </row>
    <row r="25547" spans="6:9" x14ac:dyDescent="0.2">
      <c r="F25547" s="310" t="s">
        <v>30585</v>
      </c>
      <c r="G25547" s="311">
        <v>60111</v>
      </c>
      <c r="H25547" s="312" t="s">
        <v>1764</v>
      </c>
      <c r="I25547" s="313" t="s">
        <v>6831</v>
      </c>
    </row>
    <row r="25548" spans="6:9" x14ac:dyDescent="0.2">
      <c r="F25548" s="310" t="s">
        <v>30586</v>
      </c>
      <c r="G25548" s="311">
        <v>60112</v>
      </c>
      <c r="H25548" s="312" t="s">
        <v>1764</v>
      </c>
      <c r="I25548" s="313" t="s">
        <v>6831</v>
      </c>
    </row>
    <row r="25549" spans="6:9" x14ac:dyDescent="0.2">
      <c r="F25549" s="310" t="s">
        <v>30587</v>
      </c>
      <c r="G25549" s="311">
        <v>60113</v>
      </c>
      <c r="H25549" s="312" t="s">
        <v>1764</v>
      </c>
      <c r="I25549" s="313" t="s">
        <v>6831</v>
      </c>
    </row>
    <row r="25550" spans="6:9" x14ac:dyDescent="0.2">
      <c r="F25550" s="310" t="s">
        <v>30588</v>
      </c>
      <c r="G25550" s="311">
        <v>60115</v>
      </c>
      <c r="H25550" s="312" t="s">
        <v>1764</v>
      </c>
      <c r="I25550" s="313" t="s">
        <v>6831</v>
      </c>
    </row>
    <row r="25551" spans="6:9" x14ac:dyDescent="0.2">
      <c r="F25551" s="310" t="s">
        <v>30589</v>
      </c>
      <c r="G25551" s="311">
        <v>60116</v>
      </c>
      <c r="H25551" s="312" t="s">
        <v>1764</v>
      </c>
      <c r="I25551" s="313" t="s">
        <v>6831</v>
      </c>
    </row>
    <row r="25552" spans="6:9" x14ac:dyDescent="0.2">
      <c r="F25552" s="310" t="s">
        <v>30590</v>
      </c>
      <c r="G25552" s="311">
        <v>60117</v>
      </c>
      <c r="H25552" s="312" t="s">
        <v>1764</v>
      </c>
      <c r="I25552" s="313" t="s">
        <v>6831</v>
      </c>
    </row>
    <row r="25553" spans="6:9" x14ac:dyDescent="0.2">
      <c r="F25553" s="310" t="s">
        <v>30591</v>
      </c>
      <c r="G25553" s="311">
        <v>60118</v>
      </c>
      <c r="H25553" s="312" t="s">
        <v>1764</v>
      </c>
      <c r="I25553" s="313" t="s">
        <v>6831</v>
      </c>
    </row>
    <row r="25554" spans="6:9" x14ac:dyDescent="0.2">
      <c r="F25554" s="310" t="s">
        <v>30592</v>
      </c>
      <c r="G25554" s="311">
        <v>60119</v>
      </c>
      <c r="H25554" s="312" t="s">
        <v>1764</v>
      </c>
      <c r="I25554" s="313" t="s">
        <v>6831</v>
      </c>
    </row>
    <row r="25555" spans="6:9" x14ac:dyDescent="0.2">
      <c r="F25555" s="310" t="s">
        <v>30593</v>
      </c>
      <c r="G25555" s="311">
        <v>60120</v>
      </c>
      <c r="H25555" s="312" t="s">
        <v>1764</v>
      </c>
      <c r="I25555" s="313" t="s">
        <v>6831</v>
      </c>
    </row>
    <row r="25556" spans="6:9" x14ac:dyDescent="0.2">
      <c r="F25556" s="310" t="s">
        <v>30594</v>
      </c>
      <c r="G25556" s="311">
        <v>60121</v>
      </c>
      <c r="H25556" s="312" t="s">
        <v>1764</v>
      </c>
      <c r="I25556" s="313" t="s">
        <v>6831</v>
      </c>
    </row>
    <row r="25557" spans="6:9" x14ac:dyDescent="0.2">
      <c r="F25557" s="310" t="s">
        <v>30595</v>
      </c>
      <c r="G25557" s="311">
        <v>60122</v>
      </c>
      <c r="H25557" s="312" t="s">
        <v>1764</v>
      </c>
      <c r="I25557" s="313" t="s">
        <v>6831</v>
      </c>
    </row>
    <row r="25558" spans="6:9" x14ac:dyDescent="0.2">
      <c r="F25558" s="310" t="s">
        <v>30596</v>
      </c>
      <c r="G25558" s="311">
        <v>60123</v>
      </c>
      <c r="H25558" s="312" t="s">
        <v>1764</v>
      </c>
      <c r="I25558" s="313" t="s">
        <v>6831</v>
      </c>
    </row>
    <row r="25559" spans="6:9" x14ac:dyDescent="0.2">
      <c r="F25559" s="310" t="s">
        <v>30597</v>
      </c>
      <c r="G25559" s="311">
        <v>60124</v>
      </c>
      <c r="H25559" s="312" t="s">
        <v>1764</v>
      </c>
      <c r="I25559" s="313" t="s">
        <v>6831</v>
      </c>
    </row>
    <row r="25560" spans="6:9" x14ac:dyDescent="0.2">
      <c r="F25560" s="310" t="s">
        <v>30598</v>
      </c>
      <c r="G25560" s="311">
        <v>60126</v>
      </c>
      <c r="H25560" s="312" t="s">
        <v>1764</v>
      </c>
      <c r="I25560" s="313" t="s">
        <v>6831</v>
      </c>
    </row>
    <row r="25561" spans="6:9" x14ac:dyDescent="0.2">
      <c r="F25561" s="310" t="s">
        <v>30599</v>
      </c>
      <c r="G25561" s="311">
        <v>60128</v>
      </c>
      <c r="H25561" s="312" t="s">
        <v>1764</v>
      </c>
      <c r="I25561" s="313" t="s">
        <v>6831</v>
      </c>
    </row>
    <row r="25562" spans="6:9" x14ac:dyDescent="0.2">
      <c r="F25562" s="310" t="s">
        <v>30600</v>
      </c>
      <c r="G25562" s="311">
        <v>60129</v>
      </c>
      <c r="H25562" s="312" t="s">
        <v>1764</v>
      </c>
      <c r="I25562" s="313" t="s">
        <v>6831</v>
      </c>
    </row>
    <row r="25563" spans="6:9" x14ac:dyDescent="0.2">
      <c r="F25563" s="310" t="s">
        <v>30601</v>
      </c>
      <c r="G25563" s="311">
        <v>60130</v>
      </c>
      <c r="H25563" s="312" t="s">
        <v>1764</v>
      </c>
      <c r="I25563" s="313" t="s">
        <v>6831</v>
      </c>
    </row>
    <row r="25564" spans="6:9" x14ac:dyDescent="0.2">
      <c r="F25564" s="310" t="s">
        <v>30602</v>
      </c>
      <c r="G25564" s="311">
        <v>60131</v>
      </c>
      <c r="H25564" s="312" t="s">
        <v>1764</v>
      </c>
      <c r="I25564" s="313" t="s">
        <v>6831</v>
      </c>
    </row>
    <row r="25565" spans="6:9" x14ac:dyDescent="0.2">
      <c r="F25565" s="310" t="s">
        <v>30603</v>
      </c>
      <c r="G25565" s="311">
        <v>60132</v>
      </c>
      <c r="H25565" s="312" t="s">
        <v>1764</v>
      </c>
      <c r="I25565" s="313" t="s">
        <v>6831</v>
      </c>
    </row>
    <row r="25566" spans="6:9" x14ac:dyDescent="0.2">
      <c r="F25566" s="310" t="s">
        <v>30604</v>
      </c>
      <c r="G25566" s="311">
        <v>60133</v>
      </c>
      <c r="H25566" s="312" t="s">
        <v>1764</v>
      </c>
      <c r="I25566" s="313" t="s">
        <v>6831</v>
      </c>
    </row>
    <row r="25567" spans="6:9" x14ac:dyDescent="0.2">
      <c r="F25567" s="310" t="s">
        <v>30605</v>
      </c>
      <c r="G25567" s="311">
        <v>60134</v>
      </c>
      <c r="H25567" s="312" t="s">
        <v>1764</v>
      </c>
      <c r="I25567" s="313" t="s">
        <v>6831</v>
      </c>
    </row>
    <row r="25568" spans="6:9" x14ac:dyDescent="0.2">
      <c r="F25568" s="310" t="s">
        <v>30606</v>
      </c>
      <c r="G25568" s="311">
        <v>60135</v>
      </c>
      <c r="H25568" s="312" t="s">
        <v>1764</v>
      </c>
      <c r="I25568" s="313" t="s">
        <v>6831</v>
      </c>
    </row>
    <row r="25569" spans="6:9" x14ac:dyDescent="0.2">
      <c r="F25569" s="310" t="s">
        <v>30607</v>
      </c>
      <c r="G25569" s="311">
        <v>60136</v>
      </c>
      <c r="H25569" s="312" t="s">
        <v>1764</v>
      </c>
      <c r="I25569" s="313" t="s">
        <v>6831</v>
      </c>
    </row>
    <row r="25570" spans="6:9" x14ac:dyDescent="0.2">
      <c r="F25570" s="310" t="s">
        <v>30608</v>
      </c>
      <c r="G25570" s="311">
        <v>60137</v>
      </c>
      <c r="H25570" s="312" t="s">
        <v>1764</v>
      </c>
      <c r="I25570" s="313" t="s">
        <v>6831</v>
      </c>
    </row>
    <row r="25571" spans="6:9" x14ac:dyDescent="0.2">
      <c r="F25571" s="310" t="s">
        <v>30609</v>
      </c>
      <c r="G25571" s="311">
        <v>60138</v>
      </c>
      <c r="H25571" s="312" t="s">
        <v>1764</v>
      </c>
      <c r="I25571" s="313" t="s">
        <v>6831</v>
      </c>
    </row>
    <row r="25572" spans="6:9" x14ac:dyDescent="0.2">
      <c r="F25572" s="310" t="s">
        <v>30610</v>
      </c>
      <c r="G25572" s="311">
        <v>60139</v>
      </c>
      <c r="H25572" s="312" t="s">
        <v>1764</v>
      </c>
      <c r="I25572" s="313" t="s">
        <v>6831</v>
      </c>
    </row>
    <row r="25573" spans="6:9" x14ac:dyDescent="0.2">
      <c r="F25573" s="310" t="s">
        <v>30611</v>
      </c>
      <c r="G25573" s="311">
        <v>60140</v>
      </c>
      <c r="H25573" s="312" t="s">
        <v>1764</v>
      </c>
      <c r="I25573" s="313" t="s">
        <v>6831</v>
      </c>
    </row>
    <row r="25574" spans="6:9" x14ac:dyDescent="0.2">
      <c r="F25574" s="310" t="s">
        <v>30612</v>
      </c>
      <c r="G25574" s="311">
        <v>60141</v>
      </c>
      <c r="H25574" s="312" t="s">
        <v>1764</v>
      </c>
      <c r="I25574" s="313" t="s">
        <v>6831</v>
      </c>
    </row>
    <row r="25575" spans="6:9" x14ac:dyDescent="0.2">
      <c r="F25575" s="310" t="s">
        <v>30613</v>
      </c>
      <c r="G25575" s="311">
        <v>60142</v>
      </c>
      <c r="H25575" s="312" t="s">
        <v>1764</v>
      </c>
      <c r="I25575" s="313" t="s">
        <v>6831</v>
      </c>
    </row>
    <row r="25576" spans="6:9" x14ac:dyDescent="0.2">
      <c r="F25576" s="310" t="s">
        <v>30614</v>
      </c>
      <c r="G25576" s="311">
        <v>60143</v>
      </c>
      <c r="H25576" s="312" t="s">
        <v>1764</v>
      </c>
      <c r="I25576" s="313" t="s">
        <v>6831</v>
      </c>
    </row>
    <row r="25577" spans="6:9" x14ac:dyDescent="0.2">
      <c r="F25577" s="310" t="s">
        <v>30615</v>
      </c>
      <c r="G25577" s="311">
        <v>60144</v>
      </c>
      <c r="H25577" s="312" t="s">
        <v>1764</v>
      </c>
      <c r="I25577" s="313" t="s">
        <v>6831</v>
      </c>
    </row>
    <row r="25578" spans="6:9" x14ac:dyDescent="0.2">
      <c r="F25578" s="310" t="s">
        <v>30616</v>
      </c>
      <c r="G25578" s="311">
        <v>60145</v>
      </c>
      <c r="H25578" s="312" t="s">
        <v>1764</v>
      </c>
      <c r="I25578" s="313" t="s">
        <v>6831</v>
      </c>
    </row>
    <row r="25579" spans="6:9" x14ac:dyDescent="0.2">
      <c r="F25579" s="310" t="s">
        <v>30617</v>
      </c>
      <c r="G25579" s="311">
        <v>60146</v>
      </c>
      <c r="H25579" s="312" t="s">
        <v>1764</v>
      </c>
      <c r="I25579" s="313" t="s">
        <v>6831</v>
      </c>
    </row>
    <row r="25580" spans="6:9" x14ac:dyDescent="0.2">
      <c r="F25580" s="310" t="s">
        <v>30618</v>
      </c>
      <c r="G25580" s="311">
        <v>60147</v>
      </c>
      <c r="H25580" s="312" t="s">
        <v>1764</v>
      </c>
      <c r="I25580" s="313" t="s">
        <v>6831</v>
      </c>
    </row>
    <row r="25581" spans="6:9" x14ac:dyDescent="0.2">
      <c r="F25581" s="310" t="s">
        <v>30619</v>
      </c>
      <c r="G25581" s="311">
        <v>60148</v>
      </c>
      <c r="H25581" s="312" t="s">
        <v>1764</v>
      </c>
      <c r="I25581" s="313" t="s">
        <v>6831</v>
      </c>
    </row>
    <row r="25582" spans="6:9" x14ac:dyDescent="0.2">
      <c r="F25582" s="310" t="s">
        <v>30620</v>
      </c>
      <c r="G25582" s="311">
        <v>60150</v>
      </c>
      <c r="H25582" s="312" t="s">
        <v>1764</v>
      </c>
      <c r="I25582" s="313" t="s">
        <v>6831</v>
      </c>
    </row>
    <row r="25583" spans="6:9" x14ac:dyDescent="0.2">
      <c r="F25583" s="310" t="s">
        <v>30621</v>
      </c>
      <c r="G25583" s="311">
        <v>60151</v>
      </c>
      <c r="H25583" s="312" t="s">
        <v>1764</v>
      </c>
      <c r="I25583" s="313" t="s">
        <v>6831</v>
      </c>
    </row>
    <row r="25584" spans="6:9" x14ac:dyDescent="0.2">
      <c r="F25584" s="310" t="s">
        <v>30622</v>
      </c>
      <c r="G25584" s="311">
        <v>60152</v>
      </c>
      <c r="H25584" s="312" t="s">
        <v>1764</v>
      </c>
      <c r="I25584" s="313" t="s">
        <v>6831</v>
      </c>
    </row>
    <row r="25585" spans="6:9" x14ac:dyDescent="0.2">
      <c r="F25585" s="310" t="s">
        <v>30623</v>
      </c>
      <c r="G25585" s="311">
        <v>60153</v>
      </c>
      <c r="H25585" s="312" t="s">
        <v>1764</v>
      </c>
      <c r="I25585" s="313" t="s">
        <v>6831</v>
      </c>
    </row>
    <row r="25586" spans="6:9" x14ac:dyDescent="0.2">
      <c r="F25586" s="310" t="s">
        <v>30624</v>
      </c>
      <c r="G25586" s="311">
        <v>60154</v>
      </c>
      <c r="H25586" s="312" t="s">
        <v>1764</v>
      </c>
      <c r="I25586" s="313" t="s">
        <v>6831</v>
      </c>
    </row>
    <row r="25587" spans="6:9" x14ac:dyDescent="0.2">
      <c r="F25587" s="310" t="s">
        <v>30625</v>
      </c>
      <c r="G25587" s="311">
        <v>60155</v>
      </c>
      <c r="H25587" s="312" t="s">
        <v>1764</v>
      </c>
      <c r="I25587" s="313" t="s">
        <v>6831</v>
      </c>
    </row>
    <row r="25588" spans="6:9" x14ac:dyDescent="0.2">
      <c r="F25588" s="310" t="s">
        <v>30626</v>
      </c>
      <c r="G25588" s="311">
        <v>60156</v>
      </c>
      <c r="H25588" s="312" t="s">
        <v>1764</v>
      </c>
      <c r="I25588" s="313" t="s">
        <v>6831</v>
      </c>
    </row>
    <row r="25589" spans="6:9" x14ac:dyDescent="0.2">
      <c r="F25589" s="310" t="s">
        <v>30627</v>
      </c>
      <c r="G25589" s="311">
        <v>60157</v>
      </c>
      <c r="H25589" s="312" t="s">
        <v>1764</v>
      </c>
      <c r="I25589" s="313" t="s">
        <v>6831</v>
      </c>
    </row>
    <row r="25590" spans="6:9" x14ac:dyDescent="0.2">
      <c r="F25590" s="310" t="s">
        <v>30628</v>
      </c>
      <c r="G25590" s="311">
        <v>60159</v>
      </c>
      <c r="H25590" s="312" t="s">
        <v>1764</v>
      </c>
      <c r="I25590" s="313" t="s">
        <v>6831</v>
      </c>
    </row>
    <row r="25591" spans="6:9" x14ac:dyDescent="0.2">
      <c r="F25591" s="310" t="s">
        <v>30629</v>
      </c>
      <c r="G25591" s="311">
        <v>60160</v>
      </c>
      <c r="H25591" s="312" t="s">
        <v>1764</v>
      </c>
      <c r="I25591" s="313" t="s">
        <v>6831</v>
      </c>
    </row>
    <row r="25592" spans="6:9" x14ac:dyDescent="0.2">
      <c r="F25592" s="310" t="s">
        <v>30630</v>
      </c>
      <c r="G25592" s="311">
        <v>60161</v>
      </c>
      <c r="H25592" s="312" t="s">
        <v>1764</v>
      </c>
      <c r="I25592" s="313" t="s">
        <v>6831</v>
      </c>
    </row>
    <row r="25593" spans="6:9" x14ac:dyDescent="0.2">
      <c r="F25593" s="310" t="s">
        <v>30631</v>
      </c>
      <c r="G25593" s="311">
        <v>60162</v>
      </c>
      <c r="H25593" s="312" t="s">
        <v>1764</v>
      </c>
      <c r="I25593" s="313" t="s">
        <v>6831</v>
      </c>
    </row>
    <row r="25594" spans="6:9" x14ac:dyDescent="0.2">
      <c r="F25594" s="310" t="s">
        <v>30632</v>
      </c>
      <c r="G25594" s="311">
        <v>60163</v>
      </c>
      <c r="H25594" s="312" t="s">
        <v>1764</v>
      </c>
      <c r="I25594" s="313" t="s">
        <v>6831</v>
      </c>
    </row>
    <row r="25595" spans="6:9" x14ac:dyDescent="0.2">
      <c r="F25595" s="310" t="s">
        <v>30633</v>
      </c>
      <c r="G25595" s="311">
        <v>60164</v>
      </c>
      <c r="H25595" s="312" t="s">
        <v>1764</v>
      </c>
      <c r="I25595" s="313" t="s">
        <v>6831</v>
      </c>
    </row>
    <row r="25596" spans="6:9" x14ac:dyDescent="0.2">
      <c r="F25596" s="310" t="s">
        <v>30634</v>
      </c>
      <c r="G25596" s="311">
        <v>60165</v>
      </c>
      <c r="H25596" s="312" t="s">
        <v>1764</v>
      </c>
      <c r="I25596" s="313" t="s">
        <v>6831</v>
      </c>
    </row>
    <row r="25597" spans="6:9" x14ac:dyDescent="0.2">
      <c r="F25597" s="310" t="s">
        <v>30635</v>
      </c>
      <c r="G25597" s="311">
        <v>60168</v>
      </c>
      <c r="H25597" s="312" t="s">
        <v>1764</v>
      </c>
      <c r="I25597" s="313" t="s">
        <v>6831</v>
      </c>
    </row>
    <row r="25598" spans="6:9" x14ac:dyDescent="0.2">
      <c r="F25598" s="310" t="s">
        <v>30636</v>
      </c>
      <c r="G25598" s="311">
        <v>60169</v>
      </c>
      <c r="H25598" s="312" t="s">
        <v>1764</v>
      </c>
      <c r="I25598" s="313" t="s">
        <v>6831</v>
      </c>
    </row>
    <row r="25599" spans="6:9" x14ac:dyDescent="0.2">
      <c r="F25599" s="310" t="s">
        <v>30637</v>
      </c>
      <c r="G25599" s="311">
        <v>60170</v>
      </c>
      <c r="H25599" s="312" t="s">
        <v>1764</v>
      </c>
      <c r="I25599" s="313" t="s">
        <v>6831</v>
      </c>
    </row>
    <row r="25600" spans="6:9" x14ac:dyDescent="0.2">
      <c r="F25600" s="310" t="s">
        <v>30638</v>
      </c>
      <c r="G25600" s="311">
        <v>60171</v>
      </c>
      <c r="H25600" s="312" t="s">
        <v>1764</v>
      </c>
      <c r="I25600" s="313" t="s">
        <v>6831</v>
      </c>
    </row>
    <row r="25601" spans="6:9" x14ac:dyDescent="0.2">
      <c r="F25601" s="310" t="s">
        <v>30639</v>
      </c>
      <c r="G25601" s="311">
        <v>60172</v>
      </c>
      <c r="H25601" s="312" t="s">
        <v>1764</v>
      </c>
      <c r="I25601" s="313" t="s">
        <v>6831</v>
      </c>
    </row>
    <row r="25602" spans="6:9" x14ac:dyDescent="0.2">
      <c r="F25602" s="310" t="s">
        <v>30640</v>
      </c>
      <c r="G25602" s="311">
        <v>60173</v>
      </c>
      <c r="H25602" s="312" t="s">
        <v>1764</v>
      </c>
      <c r="I25602" s="313" t="s">
        <v>6831</v>
      </c>
    </row>
    <row r="25603" spans="6:9" x14ac:dyDescent="0.2">
      <c r="F25603" s="310" t="s">
        <v>30641</v>
      </c>
      <c r="G25603" s="311">
        <v>60174</v>
      </c>
      <c r="H25603" s="312" t="s">
        <v>1764</v>
      </c>
      <c r="I25603" s="313" t="s">
        <v>6831</v>
      </c>
    </row>
    <row r="25604" spans="6:9" x14ac:dyDescent="0.2">
      <c r="F25604" s="310" t="s">
        <v>30642</v>
      </c>
      <c r="G25604" s="311">
        <v>60175</v>
      </c>
      <c r="H25604" s="312" t="s">
        <v>1764</v>
      </c>
      <c r="I25604" s="313" t="s">
        <v>6831</v>
      </c>
    </row>
    <row r="25605" spans="6:9" x14ac:dyDescent="0.2">
      <c r="F25605" s="310" t="s">
        <v>30643</v>
      </c>
      <c r="G25605" s="311">
        <v>60176</v>
      </c>
      <c r="H25605" s="312" t="s">
        <v>1764</v>
      </c>
      <c r="I25605" s="313" t="s">
        <v>6831</v>
      </c>
    </row>
    <row r="25606" spans="6:9" x14ac:dyDescent="0.2">
      <c r="F25606" s="310" t="s">
        <v>30644</v>
      </c>
      <c r="G25606" s="311">
        <v>60177</v>
      </c>
      <c r="H25606" s="312" t="s">
        <v>1764</v>
      </c>
      <c r="I25606" s="313" t="s">
        <v>6831</v>
      </c>
    </row>
    <row r="25607" spans="6:9" x14ac:dyDescent="0.2">
      <c r="F25607" s="310" t="s">
        <v>30645</v>
      </c>
      <c r="G25607" s="311">
        <v>60178</v>
      </c>
      <c r="H25607" s="312" t="s">
        <v>1764</v>
      </c>
      <c r="I25607" s="313" t="s">
        <v>6831</v>
      </c>
    </row>
    <row r="25608" spans="6:9" x14ac:dyDescent="0.2">
      <c r="F25608" s="310" t="s">
        <v>30646</v>
      </c>
      <c r="G25608" s="311">
        <v>60179</v>
      </c>
      <c r="H25608" s="312" t="s">
        <v>1764</v>
      </c>
      <c r="I25608" s="313" t="s">
        <v>6831</v>
      </c>
    </row>
    <row r="25609" spans="6:9" x14ac:dyDescent="0.2">
      <c r="F25609" s="310" t="s">
        <v>30647</v>
      </c>
      <c r="G25609" s="311">
        <v>60180</v>
      </c>
      <c r="H25609" s="312" t="s">
        <v>1764</v>
      </c>
      <c r="I25609" s="313" t="s">
        <v>6831</v>
      </c>
    </row>
    <row r="25610" spans="6:9" x14ac:dyDescent="0.2">
      <c r="F25610" s="310" t="s">
        <v>30648</v>
      </c>
      <c r="G25610" s="311">
        <v>60181</v>
      </c>
      <c r="H25610" s="312" t="s">
        <v>1764</v>
      </c>
      <c r="I25610" s="313" t="s">
        <v>6831</v>
      </c>
    </row>
    <row r="25611" spans="6:9" x14ac:dyDescent="0.2">
      <c r="F25611" s="310" t="s">
        <v>30649</v>
      </c>
      <c r="G25611" s="311">
        <v>60183</v>
      </c>
      <c r="H25611" s="312" t="s">
        <v>1764</v>
      </c>
      <c r="I25611" s="313" t="s">
        <v>6831</v>
      </c>
    </row>
    <row r="25612" spans="6:9" x14ac:dyDescent="0.2">
      <c r="F25612" s="310" t="s">
        <v>30650</v>
      </c>
      <c r="G25612" s="311">
        <v>60184</v>
      </c>
      <c r="H25612" s="312" t="s">
        <v>1764</v>
      </c>
      <c r="I25612" s="313" t="s">
        <v>6831</v>
      </c>
    </row>
    <row r="25613" spans="6:9" x14ac:dyDescent="0.2">
      <c r="F25613" s="310" t="s">
        <v>30651</v>
      </c>
      <c r="G25613" s="311">
        <v>60185</v>
      </c>
      <c r="H25613" s="312" t="s">
        <v>1764</v>
      </c>
      <c r="I25613" s="313" t="s">
        <v>6831</v>
      </c>
    </row>
    <row r="25614" spans="6:9" x14ac:dyDescent="0.2">
      <c r="F25614" s="310" t="s">
        <v>30652</v>
      </c>
      <c r="G25614" s="311">
        <v>60186</v>
      </c>
      <c r="H25614" s="312" t="s">
        <v>1764</v>
      </c>
      <c r="I25614" s="313" t="s">
        <v>6831</v>
      </c>
    </row>
    <row r="25615" spans="6:9" x14ac:dyDescent="0.2">
      <c r="F25615" s="310" t="s">
        <v>30653</v>
      </c>
      <c r="G25615" s="311">
        <v>60187</v>
      </c>
      <c r="H25615" s="312" t="s">
        <v>1764</v>
      </c>
      <c r="I25615" s="313" t="s">
        <v>6831</v>
      </c>
    </row>
    <row r="25616" spans="6:9" x14ac:dyDescent="0.2">
      <c r="F25616" s="310" t="s">
        <v>30654</v>
      </c>
      <c r="G25616" s="311">
        <v>60188</v>
      </c>
      <c r="H25616" s="312" t="s">
        <v>1764</v>
      </c>
      <c r="I25616" s="313" t="s">
        <v>6831</v>
      </c>
    </row>
    <row r="25617" spans="6:9" x14ac:dyDescent="0.2">
      <c r="F25617" s="310" t="s">
        <v>30655</v>
      </c>
      <c r="G25617" s="311">
        <v>60189</v>
      </c>
      <c r="H25617" s="312" t="s">
        <v>1764</v>
      </c>
      <c r="I25617" s="313" t="s">
        <v>6831</v>
      </c>
    </row>
    <row r="25618" spans="6:9" x14ac:dyDescent="0.2">
      <c r="F25618" s="310" t="s">
        <v>30656</v>
      </c>
      <c r="G25618" s="311">
        <v>60190</v>
      </c>
      <c r="H25618" s="312" t="s">
        <v>1764</v>
      </c>
      <c r="I25618" s="313" t="s">
        <v>6831</v>
      </c>
    </row>
    <row r="25619" spans="6:9" x14ac:dyDescent="0.2">
      <c r="F25619" s="310" t="s">
        <v>30657</v>
      </c>
      <c r="G25619" s="311">
        <v>60191</v>
      </c>
      <c r="H25619" s="312" t="s">
        <v>1764</v>
      </c>
      <c r="I25619" s="313" t="s">
        <v>6831</v>
      </c>
    </row>
    <row r="25620" spans="6:9" x14ac:dyDescent="0.2">
      <c r="F25620" s="310" t="s">
        <v>30658</v>
      </c>
      <c r="G25620" s="311">
        <v>60192</v>
      </c>
      <c r="H25620" s="312" t="s">
        <v>1764</v>
      </c>
      <c r="I25620" s="313" t="s">
        <v>6831</v>
      </c>
    </row>
    <row r="25621" spans="6:9" x14ac:dyDescent="0.2">
      <c r="F25621" s="310" t="s">
        <v>30659</v>
      </c>
      <c r="G25621" s="311">
        <v>60193</v>
      </c>
      <c r="H25621" s="312" t="s">
        <v>1764</v>
      </c>
      <c r="I25621" s="313" t="s">
        <v>6831</v>
      </c>
    </row>
    <row r="25622" spans="6:9" x14ac:dyDescent="0.2">
      <c r="F25622" s="310" t="s">
        <v>30660</v>
      </c>
      <c r="G25622" s="311">
        <v>60194</v>
      </c>
      <c r="H25622" s="312" t="s">
        <v>1764</v>
      </c>
      <c r="I25622" s="313" t="s">
        <v>6831</v>
      </c>
    </row>
    <row r="25623" spans="6:9" x14ac:dyDescent="0.2">
      <c r="F25623" s="310" t="s">
        <v>30661</v>
      </c>
      <c r="G25623" s="311">
        <v>60195</v>
      </c>
      <c r="H25623" s="312" t="s">
        <v>1764</v>
      </c>
      <c r="I25623" s="313" t="s">
        <v>6831</v>
      </c>
    </row>
    <row r="25624" spans="6:9" x14ac:dyDescent="0.2">
      <c r="F25624" s="310" t="s">
        <v>30662</v>
      </c>
      <c r="G25624" s="311">
        <v>60196</v>
      </c>
      <c r="H25624" s="312" t="s">
        <v>1764</v>
      </c>
      <c r="I25624" s="313" t="s">
        <v>6831</v>
      </c>
    </row>
    <row r="25625" spans="6:9" x14ac:dyDescent="0.2">
      <c r="F25625" s="310" t="s">
        <v>30663</v>
      </c>
      <c r="G25625" s="311">
        <v>60197</v>
      </c>
      <c r="H25625" s="312" t="s">
        <v>1764</v>
      </c>
      <c r="I25625" s="313" t="s">
        <v>6831</v>
      </c>
    </row>
    <row r="25626" spans="6:9" x14ac:dyDescent="0.2">
      <c r="F25626" s="310" t="s">
        <v>30664</v>
      </c>
      <c r="G25626" s="311">
        <v>60199</v>
      </c>
      <c r="H25626" s="312" t="s">
        <v>1764</v>
      </c>
      <c r="I25626" s="313" t="s">
        <v>6831</v>
      </c>
    </row>
    <row r="25627" spans="6:9" x14ac:dyDescent="0.2">
      <c r="F25627" s="310" t="s">
        <v>30665</v>
      </c>
      <c r="G25627" s="311">
        <v>60201</v>
      </c>
      <c r="H25627" s="312" t="s">
        <v>1764</v>
      </c>
      <c r="I25627" s="313" t="s">
        <v>6831</v>
      </c>
    </row>
    <row r="25628" spans="6:9" x14ac:dyDescent="0.2">
      <c r="F25628" s="310" t="s">
        <v>30666</v>
      </c>
      <c r="G25628" s="311">
        <v>60202</v>
      </c>
      <c r="H25628" s="312" t="s">
        <v>1764</v>
      </c>
      <c r="I25628" s="313" t="s">
        <v>6831</v>
      </c>
    </row>
    <row r="25629" spans="6:9" x14ac:dyDescent="0.2">
      <c r="F25629" s="310" t="s">
        <v>30667</v>
      </c>
      <c r="G25629" s="311">
        <v>60203</v>
      </c>
      <c r="H25629" s="312" t="s">
        <v>1764</v>
      </c>
      <c r="I25629" s="313" t="s">
        <v>6831</v>
      </c>
    </row>
    <row r="25630" spans="6:9" x14ac:dyDescent="0.2">
      <c r="F25630" s="310" t="s">
        <v>30668</v>
      </c>
      <c r="G25630" s="311">
        <v>60204</v>
      </c>
      <c r="H25630" s="312" t="s">
        <v>1764</v>
      </c>
      <c r="I25630" s="313" t="s">
        <v>6831</v>
      </c>
    </row>
    <row r="25631" spans="6:9" x14ac:dyDescent="0.2">
      <c r="F25631" s="310" t="s">
        <v>30669</v>
      </c>
      <c r="G25631" s="311">
        <v>60208</v>
      </c>
      <c r="H25631" s="312" t="s">
        <v>1764</v>
      </c>
      <c r="I25631" s="313" t="s">
        <v>6831</v>
      </c>
    </row>
    <row r="25632" spans="6:9" x14ac:dyDescent="0.2">
      <c r="F25632" s="310" t="s">
        <v>30670</v>
      </c>
      <c r="G25632" s="311">
        <v>60209</v>
      </c>
      <c r="H25632" s="312" t="s">
        <v>1764</v>
      </c>
      <c r="I25632" s="313" t="s">
        <v>6831</v>
      </c>
    </row>
    <row r="25633" spans="6:9" x14ac:dyDescent="0.2">
      <c r="F25633" s="310" t="s">
        <v>30671</v>
      </c>
      <c r="G25633" s="311">
        <v>60290</v>
      </c>
      <c r="H25633" s="312" t="s">
        <v>1764</v>
      </c>
      <c r="I25633" s="313" t="s">
        <v>6831</v>
      </c>
    </row>
    <row r="25634" spans="6:9" x14ac:dyDescent="0.2">
      <c r="F25634" s="310" t="s">
        <v>30672</v>
      </c>
      <c r="G25634" s="311">
        <v>60301</v>
      </c>
      <c r="H25634" s="312" t="s">
        <v>1764</v>
      </c>
      <c r="I25634" s="313" t="s">
        <v>6831</v>
      </c>
    </row>
    <row r="25635" spans="6:9" x14ac:dyDescent="0.2">
      <c r="F25635" s="310" t="s">
        <v>30673</v>
      </c>
      <c r="G25635" s="311">
        <v>60302</v>
      </c>
      <c r="H25635" s="312" t="s">
        <v>1764</v>
      </c>
      <c r="I25635" s="313" t="s">
        <v>6831</v>
      </c>
    </row>
    <row r="25636" spans="6:9" x14ac:dyDescent="0.2">
      <c r="F25636" s="310" t="s">
        <v>30674</v>
      </c>
      <c r="G25636" s="311">
        <v>60303</v>
      </c>
      <c r="H25636" s="312" t="s">
        <v>1764</v>
      </c>
      <c r="I25636" s="313" t="s">
        <v>6831</v>
      </c>
    </row>
    <row r="25637" spans="6:9" x14ac:dyDescent="0.2">
      <c r="F25637" s="310" t="s">
        <v>30675</v>
      </c>
      <c r="G25637" s="311">
        <v>60304</v>
      </c>
      <c r="H25637" s="312" t="s">
        <v>1764</v>
      </c>
      <c r="I25637" s="313" t="s">
        <v>6831</v>
      </c>
    </row>
    <row r="25638" spans="6:9" x14ac:dyDescent="0.2">
      <c r="F25638" s="310" t="s">
        <v>30676</v>
      </c>
      <c r="G25638" s="311">
        <v>60305</v>
      </c>
      <c r="H25638" s="312" t="s">
        <v>1764</v>
      </c>
      <c r="I25638" s="313" t="s">
        <v>6831</v>
      </c>
    </row>
    <row r="25639" spans="6:9" x14ac:dyDescent="0.2">
      <c r="F25639" s="310" t="s">
        <v>30677</v>
      </c>
      <c r="G25639" s="311">
        <v>60399</v>
      </c>
      <c r="H25639" s="312" t="s">
        <v>1764</v>
      </c>
      <c r="I25639" s="313" t="s">
        <v>6831</v>
      </c>
    </row>
    <row r="25640" spans="6:9" x14ac:dyDescent="0.2">
      <c r="F25640" s="310" t="s">
        <v>30678</v>
      </c>
      <c r="G25640" s="311">
        <v>60401</v>
      </c>
      <c r="H25640" s="312" t="s">
        <v>1764</v>
      </c>
      <c r="I25640" s="313" t="s">
        <v>6831</v>
      </c>
    </row>
    <row r="25641" spans="6:9" x14ac:dyDescent="0.2">
      <c r="F25641" s="310" t="s">
        <v>30679</v>
      </c>
      <c r="G25641" s="311">
        <v>60402</v>
      </c>
      <c r="H25641" s="312" t="s">
        <v>1764</v>
      </c>
      <c r="I25641" s="313" t="s">
        <v>6831</v>
      </c>
    </row>
    <row r="25642" spans="6:9" x14ac:dyDescent="0.2">
      <c r="F25642" s="310" t="s">
        <v>30680</v>
      </c>
      <c r="G25642" s="311">
        <v>60403</v>
      </c>
      <c r="H25642" s="312" t="s">
        <v>1764</v>
      </c>
      <c r="I25642" s="313" t="s">
        <v>6831</v>
      </c>
    </row>
    <row r="25643" spans="6:9" x14ac:dyDescent="0.2">
      <c r="F25643" s="310" t="s">
        <v>30681</v>
      </c>
      <c r="G25643" s="311">
        <v>60404</v>
      </c>
      <c r="H25643" s="312" t="s">
        <v>1764</v>
      </c>
      <c r="I25643" s="313" t="s">
        <v>6831</v>
      </c>
    </row>
    <row r="25644" spans="6:9" x14ac:dyDescent="0.2">
      <c r="F25644" s="310" t="s">
        <v>30682</v>
      </c>
      <c r="G25644" s="311">
        <v>60406</v>
      </c>
      <c r="H25644" s="312" t="s">
        <v>1764</v>
      </c>
      <c r="I25644" s="313" t="s">
        <v>6831</v>
      </c>
    </row>
    <row r="25645" spans="6:9" x14ac:dyDescent="0.2">
      <c r="F25645" s="310" t="s">
        <v>30683</v>
      </c>
      <c r="G25645" s="311">
        <v>60407</v>
      </c>
      <c r="H25645" s="312" t="s">
        <v>1764</v>
      </c>
      <c r="I25645" s="313" t="s">
        <v>6831</v>
      </c>
    </row>
    <row r="25646" spans="6:9" x14ac:dyDescent="0.2">
      <c r="F25646" s="310" t="s">
        <v>30684</v>
      </c>
      <c r="G25646" s="311">
        <v>60408</v>
      </c>
      <c r="H25646" s="312" t="s">
        <v>1764</v>
      </c>
      <c r="I25646" s="313" t="s">
        <v>6831</v>
      </c>
    </row>
    <row r="25647" spans="6:9" x14ac:dyDescent="0.2">
      <c r="F25647" s="310" t="s">
        <v>30685</v>
      </c>
      <c r="G25647" s="311">
        <v>60409</v>
      </c>
      <c r="H25647" s="312" t="s">
        <v>1764</v>
      </c>
      <c r="I25647" s="313" t="s">
        <v>6831</v>
      </c>
    </row>
    <row r="25648" spans="6:9" x14ac:dyDescent="0.2">
      <c r="F25648" s="310" t="s">
        <v>30686</v>
      </c>
      <c r="G25648" s="311">
        <v>60410</v>
      </c>
      <c r="H25648" s="312" t="s">
        <v>1764</v>
      </c>
      <c r="I25648" s="313" t="s">
        <v>6831</v>
      </c>
    </row>
    <row r="25649" spans="6:9" x14ac:dyDescent="0.2">
      <c r="F25649" s="310" t="s">
        <v>30687</v>
      </c>
      <c r="G25649" s="311">
        <v>60411</v>
      </c>
      <c r="H25649" s="312" t="s">
        <v>1764</v>
      </c>
      <c r="I25649" s="313" t="s">
        <v>6831</v>
      </c>
    </row>
    <row r="25650" spans="6:9" x14ac:dyDescent="0.2">
      <c r="F25650" s="310" t="s">
        <v>30688</v>
      </c>
      <c r="G25650" s="311">
        <v>60412</v>
      </c>
      <c r="H25650" s="312" t="s">
        <v>1764</v>
      </c>
      <c r="I25650" s="313" t="s">
        <v>6831</v>
      </c>
    </row>
    <row r="25651" spans="6:9" x14ac:dyDescent="0.2">
      <c r="F25651" s="310" t="s">
        <v>30689</v>
      </c>
      <c r="G25651" s="311">
        <v>60415</v>
      </c>
      <c r="H25651" s="312" t="s">
        <v>1764</v>
      </c>
      <c r="I25651" s="313" t="s">
        <v>6831</v>
      </c>
    </row>
    <row r="25652" spans="6:9" x14ac:dyDescent="0.2">
      <c r="F25652" s="310" t="s">
        <v>30690</v>
      </c>
      <c r="G25652" s="311">
        <v>60416</v>
      </c>
      <c r="H25652" s="312" t="s">
        <v>1764</v>
      </c>
      <c r="I25652" s="313" t="s">
        <v>6831</v>
      </c>
    </row>
    <row r="25653" spans="6:9" x14ac:dyDescent="0.2">
      <c r="F25653" s="310" t="s">
        <v>30691</v>
      </c>
      <c r="G25653" s="311">
        <v>60417</v>
      </c>
      <c r="H25653" s="312" t="s">
        <v>1764</v>
      </c>
      <c r="I25653" s="313" t="s">
        <v>6831</v>
      </c>
    </row>
    <row r="25654" spans="6:9" x14ac:dyDescent="0.2">
      <c r="F25654" s="310" t="s">
        <v>30692</v>
      </c>
      <c r="G25654" s="311">
        <v>60419</v>
      </c>
      <c r="H25654" s="312" t="s">
        <v>1764</v>
      </c>
      <c r="I25654" s="313" t="s">
        <v>6831</v>
      </c>
    </row>
    <row r="25655" spans="6:9" x14ac:dyDescent="0.2">
      <c r="F25655" s="310" t="s">
        <v>30693</v>
      </c>
      <c r="G25655" s="311">
        <v>60420</v>
      </c>
      <c r="H25655" s="312" t="s">
        <v>1764</v>
      </c>
      <c r="I25655" s="313" t="s">
        <v>6831</v>
      </c>
    </row>
    <row r="25656" spans="6:9" x14ac:dyDescent="0.2">
      <c r="F25656" s="310" t="s">
        <v>30694</v>
      </c>
      <c r="G25656" s="311">
        <v>60421</v>
      </c>
      <c r="H25656" s="312" t="s">
        <v>1764</v>
      </c>
      <c r="I25656" s="313" t="s">
        <v>6831</v>
      </c>
    </row>
    <row r="25657" spans="6:9" x14ac:dyDescent="0.2">
      <c r="F25657" s="310" t="s">
        <v>30695</v>
      </c>
      <c r="G25657" s="311">
        <v>60422</v>
      </c>
      <c r="H25657" s="312" t="s">
        <v>1764</v>
      </c>
      <c r="I25657" s="313" t="s">
        <v>6831</v>
      </c>
    </row>
    <row r="25658" spans="6:9" x14ac:dyDescent="0.2">
      <c r="F25658" s="310" t="s">
        <v>30696</v>
      </c>
      <c r="G25658" s="311">
        <v>60423</v>
      </c>
      <c r="H25658" s="312" t="s">
        <v>1764</v>
      </c>
      <c r="I25658" s="313" t="s">
        <v>6831</v>
      </c>
    </row>
    <row r="25659" spans="6:9" x14ac:dyDescent="0.2">
      <c r="F25659" s="310" t="s">
        <v>30697</v>
      </c>
      <c r="G25659" s="311">
        <v>60424</v>
      </c>
      <c r="H25659" s="312" t="s">
        <v>1764</v>
      </c>
      <c r="I25659" s="313" t="s">
        <v>6831</v>
      </c>
    </row>
    <row r="25660" spans="6:9" x14ac:dyDescent="0.2">
      <c r="F25660" s="310" t="s">
        <v>30698</v>
      </c>
      <c r="G25660" s="311">
        <v>60425</v>
      </c>
      <c r="H25660" s="312" t="s">
        <v>1764</v>
      </c>
      <c r="I25660" s="313" t="s">
        <v>6831</v>
      </c>
    </row>
    <row r="25661" spans="6:9" x14ac:dyDescent="0.2">
      <c r="F25661" s="310" t="s">
        <v>30699</v>
      </c>
      <c r="G25661" s="311">
        <v>60426</v>
      </c>
      <c r="H25661" s="312" t="s">
        <v>1764</v>
      </c>
      <c r="I25661" s="313" t="s">
        <v>6831</v>
      </c>
    </row>
    <row r="25662" spans="6:9" x14ac:dyDescent="0.2">
      <c r="F25662" s="310" t="s">
        <v>30700</v>
      </c>
      <c r="G25662" s="311">
        <v>60428</v>
      </c>
      <c r="H25662" s="312" t="s">
        <v>1764</v>
      </c>
      <c r="I25662" s="313" t="s">
        <v>6831</v>
      </c>
    </row>
    <row r="25663" spans="6:9" x14ac:dyDescent="0.2">
      <c r="F25663" s="310" t="s">
        <v>30701</v>
      </c>
      <c r="G25663" s="311">
        <v>60429</v>
      </c>
      <c r="H25663" s="312" t="s">
        <v>1764</v>
      </c>
      <c r="I25663" s="313" t="s">
        <v>6831</v>
      </c>
    </row>
    <row r="25664" spans="6:9" x14ac:dyDescent="0.2">
      <c r="F25664" s="310" t="s">
        <v>30702</v>
      </c>
      <c r="G25664" s="311">
        <v>60430</v>
      </c>
      <c r="H25664" s="312" t="s">
        <v>1764</v>
      </c>
      <c r="I25664" s="313" t="s">
        <v>6831</v>
      </c>
    </row>
    <row r="25665" spans="6:9" x14ac:dyDescent="0.2">
      <c r="F25665" s="310" t="s">
        <v>30703</v>
      </c>
      <c r="G25665" s="311">
        <v>60431</v>
      </c>
      <c r="H25665" s="312" t="s">
        <v>1764</v>
      </c>
      <c r="I25665" s="313" t="s">
        <v>6831</v>
      </c>
    </row>
    <row r="25666" spans="6:9" x14ac:dyDescent="0.2">
      <c r="F25666" s="310" t="s">
        <v>30704</v>
      </c>
      <c r="G25666" s="311">
        <v>60432</v>
      </c>
      <c r="H25666" s="312" t="s">
        <v>1764</v>
      </c>
      <c r="I25666" s="313" t="s">
        <v>6831</v>
      </c>
    </row>
    <row r="25667" spans="6:9" x14ac:dyDescent="0.2">
      <c r="F25667" s="310" t="s">
        <v>30705</v>
      </c>
      <c r="G25667" s="311">
        <v>60433</v>
      </c>
      <c r="H25667" s="312" t="s">
        <v>1764</v>
      </c>
      <c r="I25667" s="313" t="s">
        <v>6831</v>
      </c>
    </row>
    <row r="25668" spans="6:9" x14ac:dyDescent="0.2">
      <c r="F25668" s="310" t="s">
        <v>30706</v>
      </c>
      <c r="G25668" s="311">
        <v>60434</v>
      </c>
      <c r="H25668" s="312" t="s">
        <v>1764</v>
      </c>
      <c r="I25668" s="313" t="s">
        <v>6831</v>
      </c>
    </row>
    <row r="25669" spans="6:9" x14ac:dyDescent="0.2">
      <c r="F25669" s="310" t="s">
        <v>30707</v>
      </c>
      <c r="G25669" s="311">
        <v>60435</v>
      </c>
      <c r="H25669" s="312" t="s">
        <v>1764</v>
      </c>
      <c r="I25669" s="313" t="s">
        <v>6831</v>
      </c>
    </row>
    <row r="25670" spans="6:9" x14ac:dyDescent="0.2">
      <c r="F25670" s="310" t="s">
        <v>30708</v>
      </c>
      <c r="G25670" s="311">
        <v>60436</v>
      </c>
      <c r="H25670" s="312" t="s">
        <v>1764</v>
      </c>
      <c r="I25670" s="313" t="s">
        <v>6831</v>
      </c>
    </row>
    <row r="25671" spans="6:9" x14ac:dyDescent="0.2">
      <c r="F25671" s="310" t="s">
        <v>30709</v>
      </c>
      <c r="G25671" s="311">
        <v>60437</v>
      </c>
      <c r="H25671" s="312" t="s">
        <v>1764</v>
      </c>
      <c r="I25671" s="313" t="s">
        <v>6831</v>
      </c>
    </row>
    <row r="25672" spans="6:9" x14ac:dyDescent="0.2">
      <c r="F25672" s="310" t="s">
        <v>30710</v>
      </c>
      <c r="G25672" s="311">
        <v>60438</v>
      </c>
      <c r="H25672" s="312" t="s">
        <v>1764</v>
      </c>
      <c r="I25672" s="313" t="s">
        <v>6831</v>
      </c>
    </row>
    <row r="25673" spans="6:9" x14ac:dyDescent="0.2">
      <c r="F25673" s="310" t="s">
        <v>30711</v>
      </c>
      <c r="G25673" s="311">
        <v>60439</v>
      </c>
      <c r="H25673" s="312" t="s">
        <v>1764</v>
      </c>
      <c r="I25673" s="313" t="s">
        <v>6831</v>
      </c>
    </row>
    <row r="25674" spans="6:9" x14ac:dyDescent="0.2">
      <c r="F25674" s="310" t="s">
        <v>30712</v>
      </c>
      <c r="G25674" s="311">
        <v>60440</v>
      </c>
      <c r="H25674" s="312" t="s">
        <v>1764</v>
      </c>
      <c r="I25674" s="313" t="s">
        <v>6831</v>
      </c>
    </row>
    <row r="25675" spans="6:9" x14ac:dyDescent="0.2">
      <c r="F25675" s="310" t="s">
        <v>30713</v>
      </c>
      <c r="G25675" s="311">
        <v>60441</v>
      </c>
      <c r="H25675" s="312" t="s">
        <v>1764</v>
      </c>
      <c r="I25675" s="313" t="s">
        <v>6831</v>
      </c>
    </row>
    <row r="25676" spans="6:9" x14ac:dyDescent="0.2">
      <c r="F25676" s="310" t="s">
        <v>30714</v>
      </c>
      <c r="G25676" s="311">
        <v>60442</v>
      </c>
      <c r="H25676" s="312" t="s">
        <v>1764</v>
      </c>
      <c r="I25676" s="313" t="s">
        <v>6831</v>
      </c>
    </row>
    <row r="25677" spans="6:9" x14ac:dyDescent="0.2">
      <c r="F25677" s="310" t="s">
        <v>30715</v>
      </c>
      <c r="G25677" s="311">
        <v>60443</v>
      </c>
      <c r="H25677" s="312" t="s">
        <v>1764</v>
      </c>
      <c r="I25677" s="313" t="s">
        <v>6831</v>
      </c>
    </row>
    <row r="25678" spans="6:9" x14ac:dyDescent="0.2">
      <c r="F25678" s="310" t="s">
        <v>30716</v>
      </c>
      <c r="G25678" s="311">
        <v>60444</v>
      </c>
      <c r="H25678" s="312" t="s">
        <v>1764</v>
      </c>
      <c r="I25678" s="313" t="s">
        <v>6831</v>
      </c>
    </row>
    <row r="25679" spans="6:9" x14ac:dyDescent="0.2">
      <c r="F25679" s="310" t="s">
        <v>30717</v>
      </c>
      <c r="G25679" s="311">
        <v>60445</v>
      </c>
      <c r="H25679" s="312" t="s">
        <v>1764</v>
      </c>
      <c r="I25679" s="313" t="s">
        <v>6831</v>
      </c>
    </row>
    <row r="25680" spans="6:9" x14ac:dyDescent="0.2">
      <c r="F25680" s="310" t="s">
        <v>30718</v>
      </c>
      <c r="G25680" s="311">
        <v>60446</v>
      </c>
      <c r="H25680" s="312" t="s">
        <v>1764</v>
      </c>
      <c r="I25680" s="313" t="s">
        <v>6831</v>
      </c>
    </row>
    <row r="25681" spans="6:9" x14ac:dyDescent="0.2">
      <c r="F25681" s="310" t="s">
        <v>30719</v>
      </c>
      <c r="G25681" s="311">
        <v>60447</v>
      </c>
      <c r="H25681" s="312" t="s">
        <v>1764</v>
      </c>
      <c r="I25681" s="313" t="s">
        <v>6831</v>
      </c>
    </row>
    <row r="25682" spans="6:9" x14ac:dyDescent="0.2">
      <c r="F25682" s="310" t="s">
        <v>30720</v>
      </c>
      <c r="G25682" s="311">
        <v>60448</v>
      </c>
      <c r="H25682" s="312" t="s">
        <v>1764</v>
      </c>
      <c r="I25682" s="313" t="s">
        <v>6831</v>
      </c>
    </row>
    <row r="25683" spans="6:9" x14ac:dyDescent="0.2">
      <c r="F25683" s="310" t="s">
        <v>30721</v>
      </c>
      <c r="G25683" s="311">
        <v>60449</v>
      </c>
      <c r="H25683" s="312" t="s">
        <v>1764</v>
      </c>
      <c r="I25683" s="313" t="s">
        <v>6831</v>
      </c>
    </row>
    <row r="25684" spans="6:9" x14ac:dyDescent="0.2">
      <c r="F25684" s="310" t="s">
        <v>30722</v>
      </c>
      <c r="G25684" s="311">
        <v>60450</v>
      </c>
      <c r="H25684" s="312" t="s">
        <v>1764</v>
      </c>
      <c r="I25684" s="313" t="s">
        <v>6831</v>
      </c>
    </row>
    <row r="25685" spans="6:9" x14ac:dyDescent="0.2">
      <c r="F25685" s="310" t="s">
        <v>30723</v>
      </c>
      <c r="G25685" s="311">
        <v>60451</v>
      </c>
      <c r="H25685" s="312" t="s">
        <v>1764</v>
      </c>
      <c r="I25685" s="313" t="s">
        <v>6831</v>
      </c>
    </row>
    <row r="25686" spans="6:9" x14ac:dyDescent="0.2">
      <c r="F25686" s="310" t="s">
        <v>30724</v>
      </c>
      <c r="G25686" s="311">
        <v>60452</v>
      </c>
      <c r="H25686" s="312" t="s">
        <v>1764</v>
      </c>
      <c r="I25686" s="313" t="s">
        <v>6831</v>
      </c>
    </row>
    <row r="25687" spans="6:9" x14ac:dyDescent="0.2">
      <c r="F25687" s="310" t="s">
        <v>30725</v>
      </c>
      <c r="G25687" s="311">
        <v>60453</v>
      </c>
      <c r="H25687" s="312" t="s">
        <v>1764</v>
      </c>
      <c r="I25687" s="313" t="s">
        <v>6831</v>
      </c>
    </row>
    <row r="25688" spans="6:9" x14ac:dyDescent="0.2">
      <c r="F25688" s="310" t="s">
        <v>30726</v>
      </c>
      <c r="G25688" s="311">
        <v>60454</v>
      </c>
      <c r="H25688" s="312" t="s">
        <v>1764</v>
      </c>
      <c r="I25688" s="313" t="s">
        <v>6831</v>
      </c>
    </row>
    <row r="25689" spans="6:9" x14ac:dyDescent="0.2">
      <c r="F25689" s="310" t="s">
        <v>30727</v>
      </c>
      <c r="G25689" s="311">
        <v>60455</v>
      </c>
      <c r="H25689" s="312" t="s">
        <v>1764</v>
      </c>
      <c r="I25689" s="313" t="s">
        <v>6831</v>
      </c>
    </row>
    <row r="25690" spans="6:9" x14ac:dyDescent="0.2">
      <c r="F25690" s="310" t="s">
        <v>30728</v>
      </c>
      <c r="G25690" s="311">
        <v>60456</v>
      </c>
      <c r="H25690" s="312" t="s">
        <v>1764</v>
      </c>
      <c r="I25690" s="313" t="s">
        <v>6831</v>
      </c>
    </row>
    <row r="25691" spans="6:9" x14ac:dyDescent="0.2">
      <c r="F25691" s="310" t="s">
        <v>30729</v>
      </c>
      <c r="G25691" s="311">
        <v>60457</v>
      </c>
      <c r="H25691" s="312" t="s">
        <v>1764</v>
      </c>
      <c r="I25691" s="313" t="s">
        <v>6831</v>
      </c>
    </row>
    <row r="25692" spans="6:9" x14ac:dyDescent="0.2">
      <c r="F25692" s="310" t="s">
        <v>30730</v>
      </c>
      <c r="G25692" s="311">
        <v>60458</v>
      </c>
      <c r="H25692" s="312" t="s">
        <v>1764</v>
      </c>
      <c r="I25692" s="313" t="s">
        <v>6831</v>
      </c>
    </row>
    <row r="25693" spans="6:9" x14ac:dyDescent="0.2">
      <c r="F25693" s="310" t="s">
        <v>30731</v>
      </c>
      <c r="G25693" s="311">
        <v>60459</v>
      </c>
      <c r="H25693" s="312" t="s">
        <v>1764</v>
      </c>
      <c r="I25693" s="313" t="s">
        <v>6831</v>
      </c>
    </row>
    <row r="25694" spans="6:9" x14ac:dyDescent="0.2">
      <c r="F25694" s="310" t="s">
        <v>30732</v>
      </c>
      <c r="G25694" s="311">
        <v>60460</v>
      </c>
      <c r="H25694" s="312" t="s">
        <v>1764</v>
      </c>
      <c r="I25694" s="313" t="s">
        <v>6831</v>
      </c>
    </row>
    <row r="25695" spans="6:9" x14ac:dyDescent="0.2">
      <c r="F25695" s="310" t="s">
        <v>30733</v>
      </c>
      <c r="G25695" s="311">
        <v>60461</v>
      </c>
      <c r="H25695" s="312" t="s">
        <v>1764</v>
      </c>
      <c r="I25695" s="313" t="s">
        <v>6831</v>
      </c>
    </row>
    <row r="25696" spans="6:9" x14ac:dyDescent="0.2">
      <c r="F25696" s="310" t="s">
        <v>30734</v>
      </c>
      <c r="G25696" s="311">
        <v>60462</v>
      </c>
      <c r="H25696" s="312" t="s">
        <v>1764</v>
      </c>
      <c r="I25696" s="313" t="s">
        <v>6831</v>
      </c>
    </row>
    <row r="25697" spans="6:9" x14ac:dyDescent="0.2">
      <c r="F25697" s="310" t="s">
        <v>30735</v>
      </c>
      <c r="G25697" s="311">
        <v>60463</v>
      </c>
      <c r="H25697" s="312" t="s">
        <v>1764</v>
      </c>
      <c r="I25697" s="313" t="s">
        <v>6831</v>
      </c>
    </row>
    <row r="25698" spans="6:9" x14ac:dyDescent="0.2">
      <c r="F25698" s="310" t="s">
        <v>30736</v>
      </c>
      <c r="G25698" s="311">
        <v>60464</v>
      </c>
      <c r="H25698" s="312" t="s">
        <v>1764</v>
      </c>
      <c r="I25698" s="313" t="s">
        <v>6831</v>
      </c>
    </row>
    <row r="25699" spans="6:9" x14ac:dyDescent="0.2">
      <c r="F25699" s="310" t="s">
        <v>30737</v>
      </c>
      <c r="G25699" s="311">
        <v>60465</v>
      </c>
      <c r="H25699" s="312" t="s">
        <v>1764</v>
      </c>
      <c r="I25699" s="313" t="s">
        <v>6831</v>
      </c>
    </row>
    <row r="25700" spans="6:9" x14ac:dyDescent="0.2">
      <c r="F25700" s="310" t="s">
        <v>30738</v>
      </c>
      <c r="G25700" s="311">
        <v>60466</v>
      </c>
      <c r="H25700" s="312" t="s">
        <v>1764</v>
      </c>
      <c r="I25700" s="313" t="s">
        <v>6831</v>
      </c>
    </row>
    <row r="25701" spans="6:9" x14ac:dyDescent="0.2">
      <c r="F25701" s="310" t="s">
        <v>30739</v>
      </c>
      <c r="G25701" s="311">
        <v>60467</v>
      </c>
      <c r="H25701" s="312" t="s">
        <v>1764</v>
      </c>
      <c r="I25701" s="313" t="s">
        <v>6831</v>
      </c>
    </row>
    <row r="25702" spans="6:9" x14ac:dyDescent="0.2">
      <c r="F25702" s="310" t="s">
        <v>30740</v>
      </c>
      <c r="G25702" s="311">
        <v>60468</v>
      </c>
      <c r="H25702" s="312" t="s">
        <v>1764</v>
      </c>
      <c r="I25702" s="313" t="s">
        <v>6831</v>
      </c>
    </row>
    <row r="25703" spans="6:9" x14ac:dyDescent="0.2">
      <c r="F25703" s="310" t="s">
        <v>30741</v>
      </c>
      <c r="G25703" s="311">
        <v>60469</v>
      </c>
      <c r="H25703" s="312" t="s">
        <v>1764</v>
      </c>
      <c r="I25703" s="313" t="s">
        <v>6831</v>
      </c>
    </row>
    <row r="25704" spans="6:9" x14ac:dyDescent="0.2">
      <c r="F25704" s="310" t="s">
        <v>30742</v>
      </c>
      <c r="G25704" s="311">
        <v>60470</v>
      </c>
      <c r="H25704" s="312" t="s">
        <v>1764</v>
      </c>
      <c r="I25704" s="313" t="s">
        <v>6831</v>
      </c>
    </row>
    <row r="25705" spans="6:9" x14ac:dyDescent="0.2">
      <c r="F25705" s="310" t="s">
        <v>30743</v>
      </c>
      <c r="G25705" s="311">
        <v>60471</v>
      </c>
      <c r="H25705" s="312" t="s">
        <v>1764</v>
      </c>
      <c r="I25705" s="313" t="s">
        <v>6831</v>
      </c>
    </row>
    <row r="25706" spans="6:9" x14ac:dyDescent="0.2">
      <c r="F25706" s="310" t="s">
        <v>30744</v>
      </c>
      <c r="G25706" s="311">
        <v>60472</v>
      </c>
      <c r="H25706" s="312" t="s">
        <v>1764</v>
      </c>
      <c r="I25706" s="313" t="s">
        <v>6831</v>
      </c>
    </row>
    <row r="25707" spans="6:9" x14ac:dyDescent="0.2">
      <c r="F25707" s="310" t="s">
        <v>30745</v>
      </c>
      <c r="G25707" s="311">
        <v>60473</v>
      </c>
      <c r="H25707" s="312" t="s">
        <v>1764</v>
      </c>
      <c r="I25707" s="313" t="s">
        <v>6831</v>
      </c>
    </row>
    <row r="25708" spans="6:9" x14ac:dyDescent="0.2">
      <c r="F25708" s="310" t="s">
        <v>30746</v>
      </c>
      <c r="G25708" s="311">
        <v>60474</v>
      </c>
      <c r="H25708" s="312" t="s">
        <v>1764</v>
      </c>
      <c r="I25708" s="313" t="s">
        <v>6831</v>
      </c>
    </row>
    <row r="25709" spans="6:9" x14ac:dyDescent="0.2">
      <c r="F25709" s="310" t="s">
        <v>30747</v>
      </c>
      <c r="G25709" s="311">
        <v>60475</v>
      </c>
      <c r="H25709" s="312" t="s">
        <v>1764</v>
      </c>
      <c r="I25709" s="313" t="s">
        <v>6831</v>
      </c>
    </row>
    <row r="25710" spans="6:9" x14ac:dyDescent="0.2">
      <c r="F25710" s="310" t="s">
        <v>30748</v>
      </c>
      <c r="G25710" s="311">
        <v>60476</v>
      </c>
      <c r="H25710" s="312" t="s">
        <v>1764</v>
      </c>
      <c r="I25710" s="313" t="s">
        <v>6831</v>
      </c>
    </row>
    <row r="25711" spans="6:9" x14ac:dyDescent="0.2">
      <c r="F25711" s="310" t="s">
        <v>30749</v>
      </c>
      <c r="G25711" s="311">
        <v>60477</v>
      </c>
      <c r="H25711" s="312" t="s">
        <v>1764</v>
      </c>
      <c r="I25711" s="313" t="s">
        <v>6831</v>
      </c>
    </row>
    <row r="25712" spans="6:9" x14ac:dyDescent="0.2">
      <c r="F25712" s="310" t="s">
        <v>30750</v>
      </c>
      <c r="G25712" s="311">
        <v>60478</v>
      </c>
      <c r="H25712" s="312" t="s">
        <v>1764</v>
      </c>
      <c r="I25712" s="313" t="s">
        <v>6831</v>
      </c>
    </row>
    <row r="25713" spans="6:9" x14ac:dyDescent="0.2">
      <c r="F25713" s="310" t="s">
        <v>30751</v>
      </c>
      <c r="G25713" s="311">
        <v>60479</v>
      </c>
      <c r="H25713" s="312" t="s">
        <v>1764</v>
      </c>
      <c r="I25713" s="313" t="s">
        <v>6831</v>
      </c>
    </row>
    <row r="25714" spans="6:9" x14ac:dyDescent="0.2">
      <c r="F25714" s="310" t="s">
        <v>30752</v>
      </c>
      <c r="G25714" s="311">
        <v>60480</v>
      </c>
      <c r="H25714" s="312" t="s">
        <v>1764</v>
      </c>
      <c r="I25714" s="313" t="s">
        <v>6831</v>
      </c>
    </row>
    <row r="25715" spans="6:9" x14ac:dyDescent="0.2">
      <c r="F25715" s="310" t="s">
        <v>30753</v>
      </c>
      <c r="G25715" s="311">
        <v>60481</v>
      </c>
      <c r="H25715" s="312" t="s">
        <v>1764</v>
      </c>
      <c r="I25715" s="313" t="s">
        <v>6831</v>
      </c>
    </row>
    <row r="25716" spans="6:9" x14ac:dyDescent="0.2">
      <c r="F25716" s="310" t="s">
        <v>30754</v>
      </c>
      <c r="G25716" s="311">
        <v>60482</v>
      </c>
      <c r="H25716" s="312" t="s">
        <v>1764</v>
      </c>
      <c r="I25716" s="313" t="s">
        <v>6831</v>
      </c>
    </row>
    <row r="25717" spans="6:9" x14ac:dyDescent="0.2">
      <c r="F25717" s="310" t="s">
        <v>30755</v>
      </c>
      <c r="G25717" s="311">
        <v>60484</v>
      </c>
      <c r="H25717" s="312" t="s">
        <v>1764</v>
      </c>
      <c r="I25717" s="313" t="s">
        <v>6831</v>
      </c>
    </row>
    <row r="25718" spans="6:9" x14ac:dyDescent="0.2">
      <c r="F25718" s="310" t="s">
        <v>30756</v>
      </c>
      <c r="G25718" s="311">
        <v>60487</v>
      </c>
      <c r="H25718" s="312" t="s">
        <v>1764</v>
      </c>
      <c r="I25718" s="313" t="s">
        <v>6831</v>
      </c>
    </row>
    <row r="25719" spans="6:9" x14ac:dyDescent="0.2">
      <c r="F25719" s="310" t="s">
        <v>30757</v>
      </c>
      <c r="G25719" s="311">
        <v>60490</v>
      </c>
      <c r="H25719" s="312" t="s">
        <v>1764</v>
      </c>
      <c r="I25719" s="313" t="s">
        <v>6831</v>
      </c>
    </row>
    <row r="25720" spans="6:9" x14ac:dyDescent="0.2">
      <c r="F25720" s="310" t="s">
        <v>30758</v>
      </c>
      <c r="G25720" s="311">
        <v>60491</v>
      </c>
      <c r="H25720" s="312" t="s">
        <v>1764</v>
      </c>
      <c r="I25720" s="313" t="s">
        <v>6831</v>
      </c>
    </row>
    <row r="25721" spans="6:9" x14ac:dyDescent="0.2">
      <c r="F25721" s="310" t="s">
        <v>30759</v>
      </c>
      <c r="G25721" s="311">
        <v>60499</v>
      </c>
      <c r="H25721" s="312" t="s">
        <v>1764</v>
      </c>
      <c r="I25721" s="313" t="s">
        <v>6831</v>
      </c>
    </row>
    <row r="25722" spans="6:9" x14ac:dyDescent="0.2">
      <c r="F25722" s="310" t="s">
        <v>30760</v>
      </c>
      <c r="G25722" s="311">
        <v>60501</v>
      </c>
      <c r="H25722" s="312" t="s">
        <v>1764</v>
      </c>
      <c r="I25722" s="313" t="s">
        <v>6831</v>
      </c>
    </row>
    <row r="25723" spans="6:9" x14ac:dyDescent="0.2">
      <c r="F25723" s="310" t="s">
        <v>30761</v>
      </c>
      <c r="G25723" s="311">
        <v>60502</v>
      </c>
      <c r="H25723" s="312" t="s">
        <v>1764</v>
      </c>
      <c r="I25723" s="313" t="s">
        <v>6831</v>
      </c>
    </row>
    <row r="25724" spans="6:9" x14ac:dyDescent="0.2">
      <c r="F25724" s="310" t="s">
        <v>30762</v>
      </c>
      <c r="G25724" s="311">
        <v>60503</v>
      </c>
      <c r="H25724" s="312" t="s">
        <v>1764</v>
      </c>
      <c r="I25724" s="313" t="s">
        <v>6831</v>
      </c>
    </row>
    <row r="25725" spans="6:9" x14ac:dyDescent="0.2">
      <c r="F25725" s="310" t="s">
        <v>30763</v>
      </c>
      <c r="G25725" s="311">
        <v>60504</v>
      </c>
      <c r="H25725" s="312" t="s">
        <v>1764</v>
      </c>
      <c r="I25725" s="313" t="s">
        <v>6831</v>
      </c>
    </row>
    <row r="25726" spans="6:9" x14ac:dyDescent="0.2">
      <c r="F25726" s="310" t="s">
        <v>30764</v>
      </c>
      <c r="G25726" s="311">
        <v>60505</v>
      </c>
      <c r="H25726" s="312" t="s">
        <v>1764</v>
      </c>
      <c r="I25726" s="313" t="s">
        <v>6831</v>
      </c>
    </row>
    <row r="25727" spans="6:9" x14ac:dyDescent="0.2">
      <c r="F25727" s="310" t="s">
        <v>30765</v>
      </c>
      <c r="G25727" s="311">
        <v>60506</v>
      </c>
      <c r="H25727" s="312" t="s">
        <v>1764</v>
      </c>
      <c r="I25727" s="313" t="s">
        <v>6831</v>
      </c>
    </row>
    <row r="25728" spans="6:9" x14ac:dyDescent="0.2">
      <c r="F25728" s="310" t="s">
        <v>30766</v>
      </c>
      <c r="G25728" s="311">
        <v>60507</v>
      </c>
      <c r="H25728" s="312" t="s">
        <v>1764</v>
      </c>
      <c r="I25728" s="313" t="s">
        <v>6831</v>
      </c>
    </row>
    <row r="25729" spans="6:9" x14ac:dyDescent="0.2">
      <c r="F25729" s="310" t="s">
        <v>30767</v>
      </c>
      <c r="G25729" s="311">
        <v>60510</v>
      </c>
      <c r="H25729" s="312" t="s">
        <v>1764</v>
      </c>
      <c r="I25729" s="313" t="s">
        <v>6831</v>
      </c>
    </row>
    <row r="25730" spans="6:9" x14ac:dyDescent="0.2">
      <c r="F25730" s="310" t="s">
        <v>30768</v>
      </c>
      <c r="G25730" s="311">
        <v>60511</v>
      </c>
      <c r="H25730" s="312" t="s">
        <v>1764</v>
      </c>
      <c r="I25730" s="313" t="s">
        <v>6831</v>
      </c>
    </row>
    <row r="25731" spans="6:9" x14ac:dyDescent="0.2">
      <c r="F25731" s="310" t="s">
        <v>30769</v>
      </c>
      <c r="G25731" s="311">
        <v>60512</v>
      </c>
      <c r="H25731" s="312" t="s">
        <v>1764</v>
      </c>
      <c r="I25731" s="313" t="s">
        <v>6831</v>
      </c>
    </row>
    <row r="25732" spans="6:9" x14ac:dyDescent="0.2">
      <c r="F25732" s="310" t="s">
        <v>30770</v>
      </c>
      <c r="G25732" s="311">
        <v>60513</v>
      </c>
      <c r="H25732" s="312" t="s">
        <v>1764</v>
      </c>
      <c r="I25732" s="313" t="s">
        <v>6831</v>
      </c>
    </row>
    <row r="25733" spans="6:9" x14ac:dyDescent="0.2">
      <c r="F25733" s="310" t="s">
        <v>30771</v>
      </c>
      <c r="G25733" s="311">
        <v>60514</v>
      </c>
      <c r="H25733" s="312" t="s">
        <v>1764</v>
      </c>
      <c r="I25733" s="313" t="s">
        <v>6831</v>
      </c>
    </row>
    <row r="25734" spans="6:9" x14ac:dyDescent="0.2">
      <c r="F25734" s="310" t="s">
        <v>30772</v>
      </c>
      <c r="G25734" s="311">
        <v>60515</v>
      </c>
      <c r="H25734" s="312" t="s">
        <v>1764</v>
      </c>
      <c r="I25734" s="313" t="s">
        <v>6831</v>
      </c>
    </row>
    <row r="25735" spans="6:9" x14ac:dyDescent="0.2">
      <c r="F25735" s="310" t="s">
        <v>30773</v>
      </c>
      <c r="G25735" s="311">
        <v>60516</v>
      </c>
      <c r="H25735" s="312" t="s">
        <v>1764</v>
      </c>
      <c r="I25735" s="313" t="s">
        <v>6831</v>
      </c>
    </row>
    <row r="25736" spans="6:9" x14ac:dyDescent="0.2">
      <c r="F25736" s="310" t="s">
        <v>30774</v>
      </c>
      <c r="G25736" s="311">
        <v>60517</v>
      </c>
      <c r="H25736" s="312" t="s">
        <v>1764</v>
      </c>
      <c r="I25736" s="313" t="s">
        <v>6831</v>
      </c>
    </row>
    <row r="25737" spans="6:9" x14ac:dyDescent="0.2">
      <c r="F25737" s="310" t="s">
        <v>30775</v>
      </c>
      <c r="G25737" s="311">
        <v>60518</v>
      </c>
      <c r="H25737" s="312" t="s">
        <v>1764</v>
      </c>
      <c r="I25737" s="313" t="s">
        <v>6831</v>
      </c>
    </row>
    <row r="25738" spans="6:9" x14ac:dyDescent="0.2">
      <c r="F25738" s="310" t="s">
        <v>30776</v>
      </c>
      <c r="G25738" s="311">
        <v>60519</v>
      </c>
      <c r="H25738" s="312" t="s">
        <v>1764</v>
      </c>
      <c r="I25738" s="313" t="s">
        <v>6831</v>
      </c>
    </row>
    <row r="25739" spans="6:9" x14ac:dyDescent="0.2">
      <c r="F25739" s="310" t="s">
        <v>30777</v>
      </c>
      <c r="G25739" s="311">
        <v>60520</v>
      </c>
      <c r="H25739" s="312" t="s">
        <v>1764</v>
      </c>
      <c r="I25739" s="313" t="s">
        <v>6831</v>
      </c>
    </row>
    <row r="25740" spans="6:9" x14ac:dyDescent="0.2">
      <c r="F25740" s="310" t="s">
        <v>30778</v>
      </c>
      <c r="G25740" s="311">
        <v>60521</v>
      </c>
      <c r="H25740" s="312" t="s">
        <v>1764</v>
      </c>
      <c r="I25740" s="313" t="s">
        <v>6831</v>
      </c>
    </row>
    <row r="25741" spans="6:9" x14ac:dyDescent="0.2">
      <c r="F25741" s="310" t="s">
        <v>30779</v>
      </c>
      <c r="G25741" s="311">
        <v>60522</v>
      </c>
      <c r="H25741" s="312" t="s">
        <v>1764</v>
      </c>
      <c r="I25741" s="313" t="s">
        <v>6831</v>
      </c>
    </row>
    <row r="25742" spans="6:9" x14ac:dyDescent="0.2">
      <c r="F25742" s="310" t="s">
        <v>30780</v>
      </c>
      <c r="G25742" s="311">
        <v>60523</v>
      </c>
      <c r="H25742" s="312" t="s">
        <v>1764</v>
      </c>
      <c r="I25742" s="313" t="s">
        <v>6831</v>
      </c>
    </row>
    <row r="25743" spans="6:9" x14ac:dyDescent="0.2">
      <c r="F25743" s="310" t="s">
        <v>30781</v>
      </c>
      <c r="G25743" s="311">
        <v>60525</v>
      </c>
      <c r="H25743" s="312" t="s">
        <v>1764</v>
      </c>
      <c r="I25743" s="313" t="s">
        <v>6831</v>
      </c>
    </row>
    <row r="25744" spans="6:9" x14ac:dyDescent="0.2">
      <c r="F25744" s="310" t="s">
        <v>30782</v>
      </c>
      <c r="G25744" s="311">
        <v>60526</v>
      </c>
      <c r="H25744" s="312" t="s">
        <v>1764</v>
      </c>
      <c r="I25744" s="313" t="s">
        <v>6831</v>
      </c>
    </row>
    <row r="25745" spans="6:9" x14ac:dyDescent="0.2">
      <c r="F25745" s="310" t="s">
        <v>30783</v>
      </c>
      <c r="G25745" s="311">
        <v>60527</v>
      </c>
      <c r="H25745" s="312" t="s">
        <v>1764</v>
      </c>
      <c r="I25745" s="313" t="s">
        <v>6831</v>
      </c>
    </row>
    <row r="25746" spans="6:9" x14ac:dyDescent="0.2">
      <c r="F25746" s="310" t="s">
        <v>30784</v>
      </c>
      <c r="G25746" s="311">
        <v>60530</v>
      </c>
      <c r="H25746" s="312" t="s">
        <v>1764</v>
      </c>
      <c r="I25746" s="313" t="s">
        <v>6831</v>
      </c>
    </row>
    <row r="25747" spans="6:9" x14ac:dyDescent="0.2">
      <c r="F25747" s="310" t="s">
        <v>30785</v>
      </c>
      <c r="G25747" s="311">
        <v>60531</v>
      </c>
      <c r="H25747" s="312" t="s">
        <v>1764</v>
      </c>
      <c r="I25747" s="313" t="s">
        <v>6831</v>
      </c>
    </row>
    <row r="25748" spans="6:9" x14ac:dyDescent="0.2">
      <c r="F25748" s="310" t="s">
        <v>30786</v>
      </c>
      <c r="G25748" s="311">
        <v>60532</v>
      </c>
      <c r="H25748" s="312" t="s">
        <v>1764</v>
      </c>
      <c r="I25748" s="313" t="s">
        <v>6831</v>
      </c>
    </row>
    <row r="25749" spans="6:9" x14ac:dyDescent="0.2">
      <c r="F25749" s="310" t="s">
        <v>30787</v>
      </c>
      <c r="G25749" s="311">
        <v>60534</v>
      </c>
      <c r="H25749" s="312" t="s">
        <v>1764</v>
      </c>
      <c r="I25749" s="313" t="s">
        <v>6831</v>
      </c>
    </row>
    <row r="25750" spans="6:9" x14ac:dyDescent="0.2">
      <c r="F25750" s="310" t="s">
        <v>30788</v>
      </c>
      <c r="G25750" s="311">
        <v>60536</v>
      </c>
      <c r="H25750" s="312" t="s">
        <v>1764</v>
      </c>
      <c r="I25750" s="313" t="s">
        <v>6845</v>
      </c>
    </row>
    <row r="25751" spans="6:9" x14ac:dyDescent="0.2">
      <c r="F25751" s="310" t="s">
        <v>30789</v>
      </c>
      <c r="G25751" s="311">
        <v>60537</v>
      </c>
      <c r="H25751" s="312" t="s">
        <v>1764</v>
      </c>
      <c r="I25751" s="313" t="s">
        <v>6845</v>
      </c>
    </row>
    <row r="25752" spans="6:9" x14ac:dyDescent="0.2">
      <c r="F25752" s="310" t="s">
        <v>30790</v>
      </c>
      <c r="G25752" s="311">
        <v>60538</v>
      </c>
      <c r="H25752" s="312" t="s">
        <v>1764</v>
      </c>
      <c r="I25752" s="313" t="s">
        <v>6831</v>
      </c>
    </row>
    <row r="25753" spans="6:9" x14ac:dyDescent="0.2">
      <c r="F25753" s="310" t="s">
        <v>30791</v>
      </c>
      <c r="G25753" s="311">
        <v>60539</v>
      </c>
      <c r="H25753" s="312" t="s">
        <v>1764</v>
      </c>
      <c r="I25753" s="313" t="s">
        <v>6831</v>
      </c>
    </row>
    <row r="25754" spans="6:9" x14ac:dyDescent="0.2">
      <c r="F25754" s="310" t="s">
        <v>30792</v>
      </c>
      <c r="G25754" s="311">
        <v>60540</v>
      </c>
      <c r="H25754" s="312" t="s">
        <v>1764</v>
      </c>
      <c r="I25754" s="313" t="s">
        <v>6831</v>
      </c>
    </row>
    <row r="25755" spans="6:9" x14ac:dyDescent="0.2">
      <c r="F25755" s="310" t="s">
        <v>30793</v>
      </c>
      <c r="G25755" s="311">
        <v>60541</v>
      </c>
      <c r="H25755" s="312" t="s">
        <v>1764</v>
      </c>
      <c r="I25755" s="313" t="s">
        <v>6831</v>
      </c>
    </row>
    <row r="25756" spans="6:9" x14ac:dyDescent="0.2">
      <c r="F25756" s="310" t="s">
        <v>30794</v>
      </c>
      <c r="G25756" s="311">
        <v>60542</v>
      </c>
      <c r="H25756" s="312" t="s">
        <v>1764</v>
      </c>
      <c r="I25756" s="313" t="s">
        <v>6831</v>
      </c>
    </row>
    <row r="25757" spans="6:9" x14ac:dyDescent="0.2">
      <c r="F25757" s="310" t="s">
        <v>30795</v>
      </c>
      <c r="G25757" s="311">
        <v>60543</v>
      </c>
      <c r="H25757" s="312" t="s">
        <v>1764</v>
      </c>
      <c r="I25757" s="313" t="s">
        <v>6831</v>
      </c>
    </row>
    <row r="25758" spans="6:9" x14ac:dyDescent="0.2">
      <c r="F25758" s="310" t="s">
        <v>30796</v>
      </c>
      <c r="G25758" s="311">
        <v>60544</v>
      </c>
      <c r="H25758" s="312" t="s">
        <v>1764</v>
      </c>
      <c r="I25758" s="313" t="s">
        <v>6831</v>
      </c>
    </row>
    <row r="25759" spans="6:9" x14ac:dyDescent="0.2">
      <c r="F25759" s="310" t="s">
        <v>30797</v>
      </c>
      <c r="G25759" s="311">
        <v>60545</v>
      </c>
      <c r="H25759" s="312" t="s">
        <v>1764</v>
      </c>
      <c r="I25759" s="313" t="s">
        <v>6831</v>
      </c>
    </row>
    <row r="25760" spans="6:9" x14ac:dyDescent="0.2">
      <c r="F25760" s="310" t="s">
        <v>30798</v>
      </c>
      <c r="G25760" s="311">
        <v>60546</v>
      </c>
      <c r="H25760" s="312" t="s">
        <v>1764</v>
      </c>
      <c r="I25760" s="313" t="s">
        <v>6831</v>
      </c>
    </row>
    <row r="25761" spans="6:9" x14ac:dyDescent="0.2">
      <c r="F25761" s="310" t="s">
        <v>30799</v>
      </c>
      <c r="G25761" s="311">
        <v>60548</v>
      </c>
      <c r="H25761" s="312" t="s">
        <v>1764</v>
      </c>
      <c r="I25761" s="313" t="s">
        <v>6831</v>
      </c>
    </row>
    <row r="25762" spans="6:9" x14ac:dyDescent="0.2">
      <c r="F25762" s="310" t="s">
        <v>30800</v>
      </c>
      <c r="G25762" s="311">
        <v>60549</v>
      </c>
      <c r="H25762" s="312" t="s">
        <v>1764</v>
      </c>
      <c r="I25762" s="313" t="s">
        <v>6845</v>
      </c>
    </row>
    <row r="25763" spans="6:9" x14ac:dyDescent="0.2">
      <c r="F25763" s="310" t="s">
        <v>30801</v>
      </c>
      <c r="G25763" s="311">
        <v>60550</v>
      </c>
      <c r="H25763" s="312" t="s">
        <v>1764</v>
      </c>
      <c r="I25763" s="313" t="s">
        <v>6831</v>
      </c>
    </row>
    <row r="25764" spans="6:9" x14ac:dyDescent="0.2">
      <c r="F25764" s="310" t="s">
        <v>30802</v>
      </c>
      <c r="G25764" s="311">
        <v>60551</v>
      </c>
      <c r="H25764" s="312" t="s">
        <v>1764</v>
      </c>
      <c r="I25764" s="313" t="s">
        <v>6845</v>
      </c>
    </row>
    <row r="25765" spans="6:9" x14ac:dyDescent="0.2">
      <c r="F25765" s="310" t="s">
        <v>30803</v>
      </c>
      <c r="G25765" s="311">
        <v>60552</v>
      </c>
      <c r="H25765" s="312" t="s">
        <v>1764</v>
      </c>
      <c r="I25765" s="313" t="s">
        <v>6831</v>
      </c>
    </row>
    <row r="25766" spans="6:9" x14ac:dyDescent="0.2">
      <c r="F25766" s="310" t="s">
        <v>30804</v>
      </c>
      <c r="G25766" s="311">
        <v>60553</v>
      </c>
      <c r="H25766" s="312" t="s">
        <v>1764</v>
      </c>
      <c r="I25766" s="313" t="s">
        <v>6831</v>
      </c>
    </row>
    <row r="25767" spans="6:9" x14ac:dyDescent="0.2">
      <c r="F25767" s="310" t="s">
        <v>30805</v>
      </c>
      <c r="G25767" s="311">
        <v>60554</v>
      </c>
      <c r="H25767" s="312" t="s">
        <v>1764</v>
      </c>
      <c r="I25767" s="313" t="s">
        <v>6831</v>
      </c>
    </row>
    <row r="25768" spans="6:9" x14ac:dyDescent="0.2">
      <c r="F25768" s="310" t="s">
        <v>30806</v>
      </c>
      <c r="G25768" s="311">
        <v>60555</v>
      </c>
      <c r="H25768" s="312" t="s">
        <v>1764</v>
      </c>
      <c r="I25768" s="313" t="s">
        <v>6831</v>
      </c>
    </row>
    <row r="25769" spans="6:9" x14ac:dyDescent="0.2">
      <c r="F25769" s="310" t="s">
        <v>30807</v>
      </c>
      <c r="G25769" s="311">
        <v>60556</v>
      </c>
      <c r="H25769" s="312" t="s">
        <v>1764</v>
      </c>
      <c r="I25769" s="313" t="s">
        <v>6831</v>
      </c>
    </row>
    <row r="25770" spans="6:9" x14ac:dyDescent="0.2">
      <c r="F25770" s="310" t="s">
        <v>30808</v>
      </c>
      <c r="G25770" s="311">
        <v>60557</v>
      </c>
      <c r="H25770" s="312" t="s">
        <v>1764</v>
      </c>
      <c r="I25770" s="313" t="s">
        <v>6845</v>
      </c>
    </row>
    <row r="25771" spans="6:9" x14ac:dyDescent="0.2">
      <c r="F25771" s="310" t="s">
        <v>30809</v>
      </c>
      <c r="G25771" s="311">
        <v>60558</v>
      </c>
      <c r="H25771" s="312" t="s">
        <v>1764</v>
      </c>
      <c r="I25771" s="313" t="s">
        <v>6831</v>
      </c>
    </row>
    <row r="25772" spans="6:9" x14ac:dyDescent="0.2">
      <c r="F25772" s="310" t="s">
        <v>30810</v>
      </c>
      <c r="G25772" s="311">
        <v>60559</v>
      </c>
      <c r="H25772" s="312" t="s">
        <v>1764</v>
      </c>
      <c r="I25772" s="313" t="s">
        <v>6831</v>
      </c>
    </row>
    <row r="25773" spans="6:9" x14ac:dyDescent="0.2">
      <c r="F25773" s="310" t="s">
        <v>30811</v>
      </c>
      <c r="G25773" s="311">
        <v>60560</v>
      </c>
      <c r="H25773" s="312" t="s">
        <v>1764</v>
      </c>
      <c r="I25773" s="313" t="s">
        <v>6831</v>
      </c>
    </row>
    <row r="25774" spans="6:9" x14ac:dyDescent="0.2">
      <c r="F25774" s="310" t="s">
        <v>30812</v>
      </c>
      <c r="G25774" s="311">
        <v>60561</v>
      </c>
      <c r="H25774" s="312" t="s">
        <v>1764</v>
      </c>
      <c r="I25774" s="313" t="s">
        <v>6831</v>
      </c>
    </row>
    <row r="25775" spans="6:9" x14ac:dyDescent="0.2">
      <c r="F25775" s="310" t="s">
        <v>30813</v>
      </c>
      <c r="G25775" s="311">
        <v>60563</v>
      </c>
      <c r="H25775" s="312" t="s">
        <v>1764</v>
      </c>
      <c r="I25775" s="313" t="s">
        <v>6831</v>
      </c>
    </row>
    <row r="25776" spans="6:9" x14ac:dyDescent="0.2">
      <c r="F25776" s="310" t="s">
        <v>30814</v>
      </c>
      <c r="G25776" s="311">
        <v>60564</v>
      </c>
      <c r="H25776" s="312" t="s">
        <v>1764</v>
      </c>
      <c r="I25776" s="313" t="s">
        <v>6831</v>
      </c>
    </row>
    <row r="25777" spans="6:9" x14ac:dyDescent="0.2">
      <c r="F25777" s="310" t="s">
        <v>30815</v>
      </c>
      <c r="G25777" s="311">
        <v>60565</v>
      </c>
      <c r="H25777" s="312" t="s">
        <v>1764</v>
      </c>
      <c r="I25777" s="313" t="s">
        <v>6831</v>
      </c>
    </row>
    <row r="25778" spans="6:9" x14ac:dyDescent="0.2">
      <c r="F25778" s="310" t="s">
        <v>30816</v>
      </c>
      <c r="G25778" s="311">
        <v>60566</v>
      </c>
      <c r="H25778" s="312" t="s">
        <v>1764</v>
      </c>
      <c r="I25778" s="313" t="s">
        <v>6831</v>
      </c>
    </row>
    <row r="25779" spans="6:9" x14ac:dyDescent="0.2">
      <c r="F25779" s="310" t="s">
        <v>30817</v>
      </c>
      <c r="G25779" s="311">
        <v>60567</v>
      </c>
      <c r="H25779" s="312" t="s">
        <v>1764</v>
      </c>
      <c r="I25779" s="313" t="s">
        <v>6831</v>
      </c>
    </row>
    <row r="25780" spans="6:9" x14ac:dyDescent="0.2">
      <c r="F25780" s="310" t="s">
        <v>30818</v>
      </c>
      <c r="G25780" s="311">
        <v>60568</v>
      </c>
      <c r="H25780" s="312" t="s">
        <v>1764</v>
      </c>
      <c r="I25780" s="313" t="s">
        <v>6831</v>
      </c>
    </row>
    <row r="25781" spans="6:9" x14ac:dyDescent="0.2">
      <c r="F25781" s="310" t="s">
        <v>30819</v>
      </c>
      <c r="G25781" s="311">
        <v>60572</v>
      </c>
      <c r="H25781" s="312" t="s">
        <v>1764</v>
      </c>
      <c r="I25781" s="313" t="s">
        <v>6831</v>
      </c>
    </row>
    <row r="25782" spans="6:9" x14ac:dyDescent="0.2">
      <c r="F25782" s="310" t="s">
        <v>30820</v>
      </c>
      <c r="G25782" s="311">
        <v>60585</v>
      </c>
      <c r="H25782" s="312" t="s">
        <v>1764</v>
      </c>
      <c r="I25782" s="313" t="s">
        <v>6831</v>
      </c>
    </row>
    <row r="25783" spans="6:9" x14ac:dyDescent="0.2">
      <c r="F25783" s="310" t="s">
        <v>30821</v>
      </c>
      <c r="G25783" s="311">
        <v>60586</v>
      </c>
      <c r="H25783" s="312" t="s">
        <v>1764</v>
      </c>
      <c r="I25783" s="313" t="s">
        <v>6831</v>
      </c>
    </row>
    <row r="25784" spans="6:9" x14ac:dyDescent="0.2">
      <c r="F25784" s="310" t="s">
        <v>30822</v>
      </c>
      <c r="G25784" s="311">
        <v>60598</v>
      </c>
      <c r="H25784" s="312" t="s">
        <v>1764</v>
      </c>
      <c r="I25784" s="313" t="s">
        <v>6831</v>
      </c>
    </row>
    <row r="25785" spans="6:9" x14ac:dyDescent="0.2">
      <c r="F25785" s="310" t="s">
        <v>30823</v>
      </c>
      <c r="G25785" s="311">
        <v>60599</v>
      </c>
      <c r="H25785" s="312" t="s">
        <v>1764</v>
      </c>
      <c r="I25785" s="313" t="s">
        <v>6831</v>
      </c>
    </row>
    <row r="25786" spans="6:9" x14ac:dyDescent="0.2">
      <c r="F25786" s="310" t="s">
        <v>30824</v>
      </c>
      <c r="G25786" s="311">
        <v>60601</v>
      </c>
      <c r="H25786" s="312" t="s">
        <v>1764</v>
      </c>
      <c r="I25786" s="313" t="s">
        <v>6831</v>
      </c>
    </row>
    <row r="25787" spans="6:9" x14ac:dyDescent="0.2">
      <c r="F25787" s="310" t="s">
        <v>30825</v>
      </c>
      <c r="G25787" s="311">
        <v>60602</v>
      </c>
      <c r="H25787" s="312" t="s">
        <v>1764</v>
      </c>
      <c r="I25787" s="313" t="s">
        <v>6831</v>
      </c>
    </row>
    <row r="25788" spans="6:9" x14ac:dyDescent="0.2">
      <c r="F25788" s="310" t="s">
        <v>30826</v>
      </c>
      <c r="G25788" s="311">
        <v>60603</v>
      </c>
      <c r="H25788" s="312" t="s">
        <v>1764</v>
      </c>
      <c r="I25788" s="313" t="s">
        <v>6831</v>
      </c>
    </row>
    <row r="25789" spans="6:9" x14ac:dyDescent="0.2">
      <c r="F25789" s="310" t="s">
        <v>30827</v>
      </c>
      <c r="G25789" s="311">
        <v>60604</v>
      </c>
      <c r="H25789" s="312" t="s">
        <v>1764</v>
      </c>
      <c r="I25789" s="313" t="s">
        <v>6831</v>
      </c>
    </row>
    <row r="25790" spans="6:9" x14ac:dyDescent="0.2">
      <c r="F25790" s="310" t="s">
        <v>30828</v>
      </c>
      <c r="G25790" s="311">
        <v>60605</v>
      </c>
      <c r="H25790" s="312" t="s">
        <v>1764</v>
      </c>
      <c r="I25790" s="313" t="s">
        <v>6831</v>
      </c>
    </row>
    <row r="25791" spans="6:9" x14ac:dyDescent="0.2">
      <c r="F25791" s="310" t="s">
        <v>30829</v>
      </c>
      <c r="G25791" s="311">
        <v>60606</v>
      </c>
      <c r="H25791" s="312" t="s">
        <v>1764</v>
      </c>
      <c r="I25791" s="313" t="s">
        <v>6831</v>
      </c>
    </row>
    <row r="25792" spans="6:9" x14ac:dyDescent="0.2">
      <c r="F25792" s="310" t="s">
        <v>30830</v>
      </c>
      <c r="G25792" s="311">
        <v>60607</v>
      </c>
      <c r="H25792" s="312" t="s">
        <v>1764</v>
      </c>
      <c r="I25792" s="313" t="s">
        <v>6831</v>
      </c>
    </row>
    <row r="25793" spans="6:9" x14ac:dyDescent="0.2">
      <c r="F25793" s="310" t="s">
        <v>30831</v>
      </c>
      <c r="G25793" s="311">
        <v>60608</v>
      </c>
      <c r="H25793" s="312" t="s">
        <v>1764</v>
      </c>
      <c r="I25793" s="313" t="s">
        <v>6831</v>
      </c>
    </row>
    <row r="25794" spans="6:9" x14ac:dyDescent="0.2">
      <c r="F25794" s="310" t="s">
        <v>30832</v>
      </c>
      <c r="G25794" s="311">
        <v>60609</v>
      </c>
      <c r="H25794" s="312" t="s">
        <v>1764</v>
      </c>
      <c r="I25794" s="313" t="s">
        <v>6831</v>
      </c>
    </row>
    <row r="25795" spans="6:9" x14ac:dyDescent="0.2">
      <c r="F25795" s="310" t="s">
        <v>30833</v>
      </c>
      <c r="G25795" s="311">
        <v>60610</v>
      </c>
      <c r="H25795" s="312" t="s">
        <v>1764</v>
      </c>
      <c r="I25795" s="313" t="s">
        <v>6831</v>
      </c>
    </row>
    <row r="25796" spans="6:9" x14ac:dyDescent="0.2">
      <c r="F25796" s="310" t="s">
        <v>30834</v>
      </c>
      <c r="G25796" s="311">
        <v>60611</v>
      </c>
      <c r="H25796" s="312" t="s">
        <v>1764</v>
      </c>
      <c r="I25796" s="313" t="s">
        <v>6831</v>
      </c>
    </row>
    <row r="25797" spans="6:9" x14ac:dyDescent="0.2">
      <c r="F25797" s="310" t="s">
        <v>30835</v>
      </c>
      <c r="G25797" s="311">
        <v>60612</v>
      </c>
      <c r="H25797" s="312" t="s">
        <v>1764</v>
      </c>
      <c r="I25797" s="313" t="s">
        <v>6831</v>
      </c>
    </row>
    <row r="25798" spans="6:9" x14ac:dyDescent="0.2">
      <c r="F25798" s="310" t="s">
        <v>30836</v>
      </c>
      <c r="G25798" s="311">
        <v>60613</v>
      </c>
      <c r="H25798" s="312" t="s">
        <v>1764</v>
      </c>
      <c r="I25798" s="313" t="s">
        <v>6831</v>
      </c>
    </row>
    <row r="25799" spans="6:9" x14ac:dyDescent="0.2">
      <c r="F25799" s="310" t="s">
        <v>30837</v>
      </c>
      <c r="G25799" s="311">
        <v>60614</v>
      </c>
      <c r="H25799" s="312" t="s">
        <v>1764</v>
      </c>
      <c r="I25799" s="313" t="s">
        <v>6831</v>
      </c>
    </row>
    <row r="25800" spans="6:9" x14ac:dyDescent="0.2">
      <c r="F25800" s="310" t="s">
        <v>30838</v>
      </c>
      <c r="G25800" s="311">
        <v>60615</v>
      </c>
      <c r="H25800" s="312" t="s">
        <v>1764</v>
      </c>
      <c r="I25800" s="313" t="s">
        <v>6831</v>
      </c>
    </row>
    <row r="25801" spans="6:9" x14ac:dyDescent="0.2">
      <c r="F25801" s="310" t="s">
        <v>30839</v>
      </c>
      <c r="G25801" s="311">
        <v>60616</v>
      </c>
      <c r="H25801" s="312" t="s">
        <v>1764</v>
      </c>
      <c r="I25801" s="313" t="s">
        <v>6831</v>
      </c>
    </row>
    <row r="25802" spans="6:9" x14ac:dyDescent="0.2">
      <c r="F25802" s="310" t="s">
        <v>30840</v>
      </c>
      <c r="G25802" s="311">
        <v>60617</v>
      </c>
      <c r="H25802" s="312" t="s">
        <v>1764</v>
      </c>
      <c r="I25802" s="313" t="s">
        <v>6831</v>
      </c>
    </row>
    <row r="25803" spans="6:9" x14ac:dyDescent="0.2">
      <c r="F25803" s="310" t="s">
        <v>30841</v>
      </c>
      <c r="G25803" s="311">
        <v>60618</v>
      </c>
      <c r="H25803" s="312" t="s">
        <v>1764</v>
      </c>
      <c r="I25803" s="313" t="s">
        <v>6831</v>
      </c>
    </row>
    <row r="25804" spans="6:9" x14ac:dyDescent="0.2">
      <c r="F25804" s="310" t="s">
        <v>30842</v>
      </c>
      <c r="G25804" s="311">
        <v>60619</v>
      </c>
      <c r="H25804" s="312" t="s">
        <v>1764</v>
      </c>
      <c r="I25804" s="313" t="s">
        <v>6831</v>
      </c>
    </row>
    <row r="25805" spans="6:9" x14ac:dyDescent="0.2">
      <c r="F25805" s="310" t="s">
        <v>30843</v>
      </c>
      <c r="G25805" s="311">
        <v>60620</v>
      </c>
      <c r="H25805" s="312" t="s">
        <v>1764</v>
      </c>
      <c r="I25805" s="313" t="s">
        <v>6831</v>
      </c>
    </row>
    <row r="25806" spans="6:9" x14ac:dyDescent="0.2">
      <c r="F25806" s="310" t="s">
        <v>30844</v>
      </c>
      <c r="G25806" s="311">
        <v>60621</v>
      </c>
      <c r="H25806" s="312" t="s">
        <v>1764</v>
      </c>
      <c r="I25806" s="313" t="s">
        <v>6831</v>
      </c>
    </row>
    <row r="25807" spans="6:9" x14ac:dyDescent="0.2">
      <c r="F25807" s="310" t="s">
        <v>30845</v>
      </c>
      <c r="G25807" s="311">
        <v>60622</v>
      </c>
      <c r="H25807" s="312" t="s">
        <v>1764</v>
      </c>
      <c r="I25807" s="313" t="s">
        <v>6831</v>
      </c>
    </row>
    <row r="25808" spans="6:9" x14ac:dyDescent="0.2">
      <c r="F25808" s="310" t="s">
        <v>30846</v>
      </c>
      <c r="G25808" s="311">
        <v>60623</v>
      </c>
      <c r="H25808" s="312" t="s">
        <v>1764</v>
      </c>
      <c r="I25808" s="313" t="s">
        <v>6831</v>
      </c>
    </row>
    <row r="25809" spans="6:9" x14ac:dyDescent="0.2">
      <c r="F25809" s="310" t="s">
        <v>30847</v>
      </c>
      <c r="G25809" s="311">
        <v>60624</v>
      </c>
      <c r="H25809" s="312" t="s">
        <v>1764</v>
      </c>
      <c r="I25809" s="313" t="s">
        <v>6831</v>
      </c>
    </row>
    <row r="25810" spans="6:9" x14ac:dyDescent="0.2">
      <c r="F25810" s="310" t="s">
        <v>30848</v>
      </c>
      <c r="G25810" s="311">
        <v>60625</v>
      </c>
      <c r="H25810" s="312" t="s">
        <v>1764</v>
      </c>
      <c r="I25810" s="313" t="s">
        <v>6831</v>
      </c>
    </row>
    <row r="25811" spans="6:9" x14ac:dyDescent="0.2">
      <c r="F25811" s="310" t="s">
        <v>30849</v>
      </c>
      <c r="G25811" s="311">
        <v>60626</v>
      </c>
      <c r="H25811" s="312" t="s">
        <v>1764</v>
      </c>
      <c r="I25811" s="313" t="s">
        <v>6831</v>
      </c>
    </row>
    <row r="25812" spans="6:9" x14ac:dyDescent="0.2">
      <c r="F25812" s="310" t="s">
        <v>30850</v>
      </c>
      <c r="G25812" s="311">
        <v>60628</v>
      </c>
      <c r="H25812" s="312" t="s">
        <v>1764</v>
      </c>
      <c r="I25812" s="313" t="s">
        <v>6831</v>
      </c>
    </row>
    <row r="25813" spans="6:9" x14ac:dyDescent="0.2">
      <c r="F25813" s="310" t="s">
        <v>30851</v>
      </c>
      <c r="G25813" s="311">
        <v>60629</v>
      </c>
      <c r="H25813" s="312" t="s">
        <v>1764</v>
      </c>
      <c r="I25813" s="313" t="s">
        <v>6831</v>
      </c>
    </row>
    <row r="25814" spans="6:9" x14ac:dyDescent="0.2">
      <c r="F25814" s="310" t="s">
        <v>30852</v>
      </c>
      <c r="G25814" s="311">
        <v>60630</v>
      </c>
      <c r="H25814" s="312" t="s">
        <v>1764</v>
      </c>
      <c r="I25814" s="313" t="s">
        <v>6831</v>
      </c>
    </row>
    <row r="25815" spans="6:9" x14ac:dyDescent="0.2">
      <c r="F25815" s="310" t="s">
        <v>30853</v>
      </c>
      <c r="G25815" s="311">
        <v>60631</v>
      </c>
      <c r="H25815" s="312" t="s">
        <v>1764</v>
      </c>
      <c r="I25815" s="313" t="s">
        <v>6831</v>
      </c>
    </row>
    <row r="25816" spans="6:9" x14ac:dyDescent="0.2">
      <c r="F25816" s="310" t="s">
        <v>30854</v>
      </c>
      <c r="G25816" s="311">
        <v>60632</v>
      </c>
      <c r="H25816" s="312" t="s">
        <v>1764</v>
      </c>
      <c r="I25816" s="313" t="s">
        <v>6831</v>
      </c>
    </row>
    <row r="25817" spans="6:9" x14ac:dyDescent="0.2">
      <c r="F25817" s="310" t="s">
        <v>30855</v>
      </c>
      <c r="G25817" s="311">
        <v>60633</v>
      </c>
      <c r="H25817" s="312" t="s">
        <v>1764</v>
      </c>
      <c r="I25817" s="313" t="s">
        <v>6831</v>
      </c>
    </row>
    <row r="25818" spans="6:9" x14ac:dyDescent="0.2">
      <c r="F25818" s="310" t="s">
        <v>30856</v>
      </c>
      <c r="G25818" s="311">
        <v>60634</v>
      </c>
      <c r="H25818" s="312" t="s">
        <v>1764</v>
      </c>
      <c r="I25818" s="313" t="s">
        <v>6831</v>
      </c>
    </row>
    <row r="25819" spans="6:9" x14ac:dyDescent="0.2">
      <c r="F25819" s="310" t="s">
        <v>30857</v>
      </c>
      <c r="G25819" s="311">
        <v>60636</v>
      </c>
      <c r="H25819" s="312" t="s">
        <v>1764</v>
      </c>
      <c r="I25819" s="313" t="s">
        <v>6831</v>
      </c>
    </row>
    <row r="25820" spans="6:9" x14ac:dyDescent="0.2">
      <c r="F25820" s="310" t="s">
        <v>30858</v>
      </c>
      <c r="G25820" s="311">
        <v>60637</v>
      </c>
      <c r="H25820" s="312" t="s">
        <v>1764</v>
      </c>
      <c r="I25820" s="313" t="s">
        <v>6831</v>
      </c>
    </row>
    <row r="25821" spans="6:9" x14ac:dyDescent="0.2">
      <c r="F25821" s="310" t="s">
        <v>30859</v>
      </c>
      <c r="G25821" s="311">
        <v>60638</v>
      </c>
      <c r="H25821" s="312" t="s">
        <v>1764</v>
      </c>
      <c r="I25821" s="313" t="s">
        <v>6831</v>
      </c>
    </row>
    <row r="25822" spans="6:9" x14ac:dyDescent="0.2">
      <c r="F25822" s="310" t="s">
        <v>30860</v>
      </c>
      <c r="G25822" s="311">
        <v>60639</v>
      </c>
      <c r="H25822" s="312" t="s">
        <v>1764</v>
      </c>
      <c r="I25822" s="313" t="s">
        <v>6831</v>
      </c>
    </row>
    <row r="25823" spans="6:9" x14ac:dyDescent="0.2">
      <c r="F25823" s="310" t="s">
        <v>30861</v>
      </c>
      <c r="G25823" s="311">
        <v>60640</v>
      </c>
      <c r="H25823" s="312" t="s">
        <v>1764</v>
      </c>
      <c r="I25823" s="313" t="s">
        <v>6831</v>
      </c>
    </row>
    <row r="25824" spans="6:9" x14ac:dyDescent="0.2">
      <c r="F25824" s="310" t="s">
        <v>30862</v>
      </c>
      <c r="G25824" s="311">
        <v>60641</v>
      </c>
      <c r="H25824" s="312" t="s">
        <v>1764</v>
      </c>
      <c r="I25824" s="313" t="s">
        <v>6831</v>
      </c>
    </row>
    <row r="25825" spans="6:9" x14ac:dyDescent="0.2">
      <c r="F25825" s="310" t="s">
        <v>30863</v>
      </c>
      <c r="G25825" s="311">
        <v>60642</v>
      </c>
      <c r="H25825" s="312" t="s">
        <v>1764</v>
      </c>
      <c r="I25825" s="313" t="s">
        <v>6831</v>
      </c>
    </row>
    <row r="25826" spans="6:9" x14ac:dyDescent="0.2">
      <c r="F25826" s="310" t="s">
        <v>30864</v>
      </c>
      <c r="G25826" s="311">
        <v>60643</v>
      </c>
      <c r="H25826" s="312" t="s">
        <v>1764</v>
      </c>
      <c r="I25826" s="313" t="s">
        <v>6831</v>
      </c>
    </row>
    <row r="25827" spans="6:9" x14ac:dyDescent="0.2">
      <c r="F25827" s="310" t="s">
        <v>30865</v>
      </c>
      <c r="G25827" s="311">
        <v>60644</v>
      </c>
      <c r="H25827" s="312" t="s">
        <v>1764</v>
      </c>
      <c r="I25827" s="313" t="s">
        <v>6831</v>
      </c>
    </row>
    <row r="25828" spans="6:9" x14ac:dyDescent="0.2">
      <c r="F25828" s="310" t="s">
        <v>30866</v>
      </c>
      <c r="G25828" s="311">
        <v>60645</v>
      </c>
      <c r="H25828" s="312" t="s">
        <v>1764</v>
      </c>
      <c r="I25828" s="313" t="s">
        <v>6831</v>
      </c>
    </row>
    <row r="25829" spans="6:9" x14ac:dyDescent="0.2">
      <c r="F25829" s="310" t="s">
        <v>30867</v>
      </c>
      <c r="G25829" s="311">
        <v>60646</v>
      </c>
      <c r="H25829" s="312" t="s">
        <v>1764</v>
      </c>
      <c r="I25829" s="313" t="s">
        <v>6831</v>
      </c>
    </row>
    <row r="25830" spans="6:9" x14ac:dyDescent="0.2">
      <c r="F25830" s="310" t="s">
        <v>30868</v>
      </c>
      <c r="G25830" s="311">
        <v>60647</v>
      </c>
      <c r="H25830" s="312" t="s">
        <v>1764</v>
      </c>
      <c r="I25830" s="313" t="s">
        <v>6831</v>
      </c>
    </row>
    <row r="25831" spans="6:9" x14ac:dyDescent="0.2">
      <c r="F25831" s="310" t="s">
        <v>30869</v>
      </c>
      <c r="G25831" s="311">
        <v>60649</v>
      </c>
      <c r="H25831" s="312" t="s">
        <v>1764</v>
      </c>
      <c r="I25831" s="313" t="s">
        <v>6831</v>
      </c>
    </row>
    <row r="25832" spans="6:9" x14ac:dyDescent="0.2">
      <c r="F25832" s="310" t="s">
        <v>30870</v>
      </c>
      <c r="G25832" s="311">
        <v>60651</v>
      </c>
      <c r="H25832" s="312" t="s">
        <v>1764</v>
      </c>
      <c r="I25832" s="313" t="s">
        <v>6831</v>
      </c>
    </row>
    <row r="25833" spans="6:9" x14ac:dyDescent="0.2">
      <c r="F25833" s="310" t="s">
        <v>30871</v>
      </c>
      <c r="G25833" s="311">
        <v>60652</v>
      </c>
      <c r="H25833" s="312" t="s">
        <v>1764</v>
      </c>
      <c r="I25833" s="313" t="s">
        <v>6831</v>
      </c>
    </row>
    <row r="25834" spans="6:9" x14ac:dyDescent="0.2">
      <c r="F25834" s="310" t="s">
        <v>30872</v>
      </c>
      <c r="G25834" s="311">
        <v>60653</v>
      </c>
      <c r="H25834" s="312" t="s">
        <v>1764</v>
      </c>
      <c r="I25834" s="313" t="s">
        <v>6831</v>
      </c>
    </row>
    <row r="25835" spans="6:9" x14ac:dyDescent="0.2">
      <c r="F25835" s="310" t="s">
        <v>30873</v>
      </c>
      <c r="G25835" s="311">
        <v>60654</v>
      </c>
      <c r="H25835" s="312" t="s">
        <v>1764</v>
      </c>
      <c r="I25835" s="313" t="s">
        <v>6831</v>
      </c>
    </row>
    <row r="25836" spans="6:9" x14ac:dyDescent="0.2">
      <c r="F25836" s="310" t="s">
        <v>30874</v>
      </c>
      <c r="G25836" s="311">
        <v>60655</v>
      </c>
      <c r="H25836" s="312" t="s">
        <v>1764</v>
      </c>
      <c r="I25836" s="313" t="s">
        <v>6831</v>
      </c>
    </row>
    <row r="25837" spans="6:9" x14ac:dyDescent="0.2">
      <c r="F25837" s="310" t="s">
        <v>30875</v>
      </c>
      <c r="G25837" s="311">
        <v>60656</v>
      </c>
      <c r="H25837" s="312" t="s">
        <v>1764</v>
      </c>
      <c r="I25837" s="313" t="s">
        <v>6831</v>
      </c>
    </row>
    <row r="25838" spans="6:9" x14ac:dyDescent="0.2">
      <c r="F25838" s="310" t="s">
        <v>30876</v>
      </c>
      <c r="G25838" s="311">
        <v>60657</v>
      </c>
      <c r="H25838" s="312" t="s">
        <v>1764</v>
      </c>
      <c r="I25838" s="313" t="s">
        <v>6831</v>
      </c>
    </row>
    <row r="25839" spans="6:9" x14ac:dyDescent="0.2">
      <c r="F25839" s="310" t="s">
        <v>30877</v>
      </c>
      <c r="G25839" s="311">
        <v>60659</v>
      </c>
      <c r="H25839" s="312" t="s">
        <v>1764</v>
      </c>
      <c r="I25839" s="313" t="s">
        <v>6831</v>
      </c>
    </row>
    <row r="25840" spans="6:9" x14ac:dyDescent="0.2">
      <c r="F25840" s="310" t="s">
        <v>30878</v>
      </c>
      <c r="G25840" s="311">
        <v>60660</v>
      </c>
      <c r="H25840" s="312" t="s">
        <v>1764</v>
      </c>
      <c r="I25840" s="313" t="s">
        <v>6831</v>
      </c>
    </row>
    <row r="25841" spans="6:9" x14ac:dyDescent="0.2">
      <c r="F25841" s="310" t="s">
        <v>30879</v>
      </c>
      <c r="G25841" s="311">
        <v>60661</v>
      </c>
      <c r="H25841" s="312" t="s">
        <v>1764</v>
      </c>
      <c r="I25841" s="313" t="s">
        <v>6831</v>
      </c>
    </row>
    <row r="25842" spans="6:9" x14ac:dyDescent="0.2">
      <c r="F25842" s="310" t="s">
        <v>30880</v>
      </c>
      <c r="G25842" s="311">
        <v>60664</v>
      </c>
      <c r="H25842" s="312" t="s">
        <v>1764</v>
      </c>
      <c r="I25842" s="313" t="s">
        <v>6831</v>
      </c>
    </row>
    <row r="25843" spans="6:9" x14ac:dyDescent="0.2">
      <c r="F25843" s="310" t="s">
        <v>30881</v>
      </c>
      <c r="G25843" s="311">
        <v>60666</v>
      </c>
      <c r="H25843" s="312" t="s">
        <v>1764</v>
      </c>
      <c r="I25843" s="313" t="s">
        <v>6831</v>
      </c>
    </row>
    <row r="25844" spans="6:9" x14ac:dyDescent="0.2">
      <c r="F25844" s="310" t="s">
        <v>30882</v>
      </c>
      <c r="G25844" s="311">
        <v>60668</v>
      </c>
      <c r="H25844" s="312" t="s">
        <v>1764</v>
      </c>
      <c r="I25844" s="313" t="s">
        <v>6831</v>
      </c>
    </row>
    <row r="25845" spans="6:9" x14ac:dyDescent="0.2">
      <c r="F25845" s="310" t="s">
        <v>30883</v>
      </c>
      <c r="G25845" s="311">
        <v>60669</v>
      </c>
      <c r="H25845" s="312" t="s">
        <v>1764</v>
      </c>
      <c r="I25845" s="313" t="s">
        <v>6831</v>
      </c>
    </row>
    <row r="25846" spans="6:9" x14ac:dyDescent="0.2">
      <c r="F25846" s="310" t="s">
        <v>30884</v>
      </c>
      <c r="G25846" s="311">
        <v>60670</v>
      </c>
      <c r="H25846" s="312" t="s">
        <v>1764</v>
      </c>
      <c r="I25846" s="313" t="s">
        <v>6831</v>
      </c>
    </row>
    <row r="25847" spans="6:9" x14ac:dyDescent="0.2">
      <c r="F25847" s="310" t="s">
        <v>30885</v>
      </c>
      <c r="G25847" s="311">
        <v>60673</v>
      </c>
      <c r="H25847" s="312" t="s">
        <v>1764</v>
      </c>
      <c r="I25847" s="313" t="s">
        <v>6831</v>
      </c>
    </row>
    <row r="25848" spans="6:9" x14ac:dyDescent="0.2">
      <c r="F25848" s="310" t="s">
        <v>30886</v>
      </c>
      <c r="G25848" s="311">
        <v>60674</v>
      </c>
      <c r="H25848" s="312" t="s">
        <v>1764</v>
      </c>
      <c r="I25848" s="313" t="s">
        <v>6831</v>
      </c>
    </row>
    <row r="25849" spans="6:9" x14ac:dyDescent="0.2">
      <c r="F25849" s="310" t="s">
        <v>30887</v>
      </c>
      <c r="G25849" s="311">
        <v>60675</v>
      </c>
      <c r="H25849" s="312" t="s">
        <v>1764</v>
      </c>
      <c r="I25849" s="313" t="s">
        <v>6831</v>
      </c>
    </row>
    <row r="25850" spans="6:9" x14ac:dyDescent="0.2">
      <c r="F25850" s="310" t="s">
        <v>30888</v>
      </c>
      <c r="G25850" s="311">
        <v>60677</v>
      </c>
      <c r="H25850" s="312" t="s">
        <v>1764</v>
      </c>
      <c r="I25850" s="313" t="s">
        <v>6831</v>
      </c>
    </row>
    <row r="25851" spans="6:9" x14ac:dyDescent="0.2">
      <c r="F25851" s="310" t="s">
        <v>30889</v>
      </c>
      <c r="G25851" s="311">
        <v>60678</v>
      </c>
      <c r="H25851" s="312" t="s">
        <v>1764</v>
      </c>
      <c r="I25851" s="313" t="s">
        <v>6831</v>
      </c>
    </row>
    <row r="25852" spans="6:9" x14ac:dyDescent="0.2">
      <c r="F25852" s="310" t="s">
        <v>30890</v>
      </c>
      <c r="G25852" s="311">
        <v>60680</v>
      </c>
      <c r="H25852" s="312" t="s">
        <v>1764</v>
      </c>
      <c r="I25852" s="313" t="s">
        <v>6831</v>
      </c>
    </row>
    <row r="25853" spans="6:9" x14ac:dyDescent="0.2">
      <c r="F25853" s="310" t="s">
        <v>30891</v>
      </c>
      <c r="G25853" s="311">
        <v>60681</v>
      </c>
      <c r="H25853" s="312" t="s">
        <v>1764</v>
      </c>
      <c r="I25853" s="313" t="s">
        <v>6831</v>
      </c>
    </row>
    <row r="25854" spans="6:9" x14ac:dyDescent="0.2">
      <c r="F25854" s="310" t="s">
        <v>30892</v>
      </c>
      <c r="G25854" s="311">
        <v>60682</v>
      </c>
      <c r="H25854" s="312" t="s">
        <v>1764</v>
      </c>
      <c r="I25854" s="313" t="s">
        <v>6831</v>
      </c>
    </row>
    <row r="25855" spans="6:9" x14ac:dyDescent="0.2">
      <c r="F25855" s="310" t="s">
        <v>30893</v>
      </c>
      <c r="G25855" s="311">
        <v>60684</v>
      </c>
      <c r="H25855" s="312" t="s">
        <v>1764</v>
      </c>
      <c r="I25855" s="313" t="s">
        <v>6831</v>
      </c>
    </row>
    <row r="25856" spans="6:9" x14ac:dyDescent="0.2">
      <c r="F25856" s="310" t="s">
        <v>30894</v>
      </c>
      <c r="G25856" s="311">
        <v>60685</v>
      </c>
      <c r="H25856" s="312" t="s">
        <v>1764</v>
      </c>
      <c r="I25856" s="313" t="s">
        <v>6831</v>
      </c>
    </row>
    <row r="25857" spans="6:9" x14ac:dyDescent="0.2">
      <c r="F25857" s="310" t="s">
        <v>30895</v>
      </c>
      <c r="G25857" s="311">
        <v>60686</v>
      </c>
      <c r="H25857" s="312" t="s">
        <v>1764</v>
      </c>
      <c r="I25857" s="313" t="s">
        <v>6831</v>
      </c>
    </row>
    <row r="25858" spans="6:9" x14ac:dyDescent="0.2">
      <c r="F25858" s="310" t="s">
        <v>30896</v>
      </c>
      <c r="G25858" s="311">
        <v>60687</v>
      </c>
      <c r="H25858" s="312" t="s">
        <v>1764</v>
      </c>
      <c r="I25858" s="313" t="s">
        <v>6831</v>
      </c>
    </row>
    <row r="25859" spans="6:9" x14ac:dyDescent="0.2">
      <c r="F25859" s="310" t="s">
        <v>30897</v>
      </c>
      <c r="G25859" s="311">
        <v>60688</v>
      </c>
      <c r="H25859" s="312" t="s">
        <v>1764</v>
      </c>
      <c r="I25859" s="313" t="s">
        <v>6831</v>
      </c>
    </row>
    <row r="25860" spans="6:9" x14ac:dyDescent="0.2">
      <c r="F25860" s="310" t="s">
        <v>30898</v>
      </c>
      <c r="G25860" s="311">
        <v>60689</v>
      </c>
      <c r="H25860" s="312" t="s">
        <v>1764</v>
      </c>
      <c r="I25860" s="313" t="s">
        <v>6831</v>
      </c>
    </row>
    <row r="25861" spans="6:9" x14ac:dyDescent="0.2">
      <c r="F25861" s="310" t="s">
        <v>30899</v>
      </c>
      <c r="G25861" s="311">
        <v>60690</v>
      </c>
      <c r="H25861" s="312" t="s">
        <v>1764</v>
      </c>
      <c r="I25861" s="313" t="s">
        <v>6831</v>
      </c>
    </row>
    <row r="25862" spans="6:9" x14ac:dyDescent="0.2">
      <c r="F25862" s="310" t="s">
        <v>30900</v>
      </c>
      <c r="G25862" s="311">
        <v>60691</v>
      </c>
      <c r="H25862" s="312" t="s">
        <v>1764</v>
      </c>
      <c r="I25862" s="313" t="s">
        <v>6831</v>
      </c>
    </row>
    <row r="25863" spans="6:9" x14ac:dyDescent="0.2">
      <c r="F25863" s="310" t="s">
        <v>30901</v>
      </c>
      <c r="G25863" s="311">
        <v>60693</v>
      </c>
      <c r="H25863" s="312" t="s">
        <v>1764</v>
      </c>
      <c r="I25863" s="313" t="s">
        <v>6831</v>
      </c>
    </row>
    <row r="25864" spans="6:9" x14ac:dyDescent="0.2">
      <c r="F25864" s="310" t="s">
        <v>30902</v>
      </c>
      <c r="G25864" s="311">
        <v>60694</v>
      </c>
      <c r="H25864" s="312" t="s">
        <v>1764</v>
      </c>
      <c r="I25864" s="313" t="s">
        <v>6831</v>
      </c>
    </row>
    <row r="25865" spans="6:9" x14ac:dyDescent="0.2">
      <c r="F25865" s="310" t="s">
        <v>30903</v>
      </c>
      <c r="G25865" s="311">
        <v>60695</v>
      </c>
      <c r="H25865" s="312" t="s">
        <v>1764</v>
      </c>
      <c r="I25865" s="313" t="s">
        <v>6831</v>
      </c>
    </row>
    <row r="25866" spans="6:9" x14ac:dyDescent="0.2">
      <c r="F25866" s="310" t="s">
        <v>30904</v>
      </c>
      <c r="G25866" s="311">
        <v>60696</v>
      </c>
      <c r="H25866" s="312" t="s">
        <v>1764</v>
      </c>
      <c r="I25866" s="313" t="s">
        <v>6831</v>
      </c>
    </row>
    <row r="25867" spans="6:9" x14ac:dyDescent="0.2">
      <c r="F25867" s="310" t="s">
        <v>30905</v>
      </c>
      <c r="G25867" s="311">
        <v>60697</v>
      </c>
      <c r="H25867" s="312" t="s">
        <v>1764</v>
      </c>
      <c r="I25867" s="313" t="s">
        <v>6831</v>
      </c>
    </row>
    <row r="25868" spans="6:9" x14ac:dyDescent="0.2">
      <c r="F25868" s="310" t="s">
        <v>30906</v>
      </c>
      <c r="G25868" s="311">
        <v>60699</v>
      </c>
      <c r="H25868" s="312" t="s">
        <v>1764</v>
      </c>
      <c r="I25868" s="313" t="s">
        <v>6831</v>
      </c>
    </row>
    <row r="25869" spans="6:9" x14ac:dyDescent="0.2">
      <c r="F25869" s="310" t="s">
        <v>30907</v>
      </c>
      <c r="G25869" s="311">
        <v>60701</v>
      </c>
      <c r="H25869" s="312" t="s">
        <v>1764</v>
      </c>
      <c r="I25869" s="313" t="s">
        <v>6831</v>
      </c>
    </row>
    <row r="25870" spans="6:9" x14ac:dyDescent="0.2">
      <c r="F25870" s="310" t="s">
        <v>30908</v>
      </c>
      <c r="G25870" s="311">
        <v>60706</v>
      </c>
      <c r="H25870" s="312" t="s">
        <v>1764</v>
      </c>
      <c r="I25870" s="313" t="s">
        <v>6831</v>
      </c>
    </row>
    <row r="25871" spans="6:9" x14ac:dyDescent="0.2">
      <c r="F25871" s="310" t="s">
        <v>30909</v>
      </c>
      <c r="G25871" s="311">
        <v>60707</v>
      </c>
      <c r="H25871" s="312" t="s">
        <v>1764</v>
      </c>
      <c r="I25871" s="313" t="s">
        <v>6831</v>
      </c>
    </row>
    <row r="25872" spans="6:9" x14ac:dyDescent="0.2">
      <c r="F25872" s="310" t="s">
        <v>30910</v>
      </c>
      <c r="G25872" s="311">
        <v>60712</v>
      </c>
      <c r="H25872" s="312" t="s">
        <v>1764</v>
      </c>
      <c r="I25872" s="313" t="s">
        <v>6831</v>
      </c>
    </row>
    <row r="25873" spans="6:9" x14ac:dyDescent="0.2">
      <c r="F25873" s="310" t="s">
        <v>30911</v>
      </c>
      <c r="G25873" s="311">
        <v>60714</v>
      </c>
      <c r="H25873" s="312" t="s">
        <v>1764</v>
      </c>
      <c r="I25873" s="313" t="s">
        <v>6831</v>
      </c>
    </row>
    <row r="25874" spans="6:9" x14ac:dyDescent="0.2">
      <c r="F25874" s="310" t="s">
        <v>30912</v>
      </c>
      <c r="G25874" s="311">
        <v>60803</v>
      </c>
      <c r="H25874" s="312" t="s">
        <v>1764</v>
      </c>
      <c r="I25874" s="313" t="s">
        <v>6831</v>
      </c>
    </row>
    <row r="25875" spans="6:9" x14ac:dyDescent="0.2">
      <c r="F25875" s="310" t="s">
        <v>30913</v>
      </c>
      <c r="G25875" s="311">
        <v>60804</v>
      </c>
      <c r="H25875" s="312" t="s">
        <v>1764</v>
      </c>
      <c r="I25875" s="313" t="s">
        <v>6831</v>
      </c>
    </row>
    <row r="25876" spans="6:9" x14ac:dyDescent="0.2">
      <c r="F25876" s="310" t="s">
        <v>30914</v>
      </c>
      <c r="G25876" s="311">
        <v>60805</v>
      </c>
      <c r="H25876" s="312" t="s">
        <v>1764</v>
      </c>
      <c r="I25876" s="313" t="s">
        <v>6831</v>
      </c>
    </row>
    <row r="25877" spans="6:9" x14ac:dyDescent="0.2">
      <c r="F25877" s="310" t="s">
        <v>30915</v>
      </c>
      <c r="G25877" s="311">
        <v>60827</v>
      </c>
      <c r="H25877" s="312" t="s">
        <v>1764</v>
      </c>
      <c r="I25877" s="313" t="s">
        <v>6831</v>
      </c>
    </row>
    <row r="25878" spans="6:9" x14ac:dyDescent="0.2">
      <c r="F25878" s="310" t="s">
        <v>30916</v>
      </c>
      <c r="G25878" s="311">
        <v>60901</v>
      </c>
      <c r="H25878" s="312" t="s">
        <v>1764</v>
      </c>
      <c r="I25878" s="313" t="s">
        <v>6831</v>
      </c>
    </row>
    <row r="25879" spans="6:9" x14ac:dyDescent="0.2">
      <c r="F25879" s="310" t="s">
        <v>30917</v>
      </c>
      <c r="G25879" s="311">
        <v>60910</v>
      </c>
      <c r="H25879" s="312" t="s">
        <v>1764</v>
      </c>
      <c r="I25879" s="313" t="s">
        <v>6831</v>
      </c>
    </row>
    <row r="25880" spans="6:9" x14ac:dyDescent="0.2">
      <c r="F25880" s="310" t="s">
        <v>30918</v>
      </c>
      <c r="G25880" s="311">
        <v>60911</v>
      </c>
      <c r="H25880" s="312" t="s">
        <v>1764</v>
      </c>
      <c r="I25880" s="313" t="s">
        <v>6845</v>
      </c>
    </row>
    <row r="25881" spans="6:9" x14ac:dyDescent="0.2">
      <c r="F25881" s="310" t="s">
        <v>30919</v>
      </c>
      <c r="G25881" s="311">
        <v>60912</v>
      </c>
      <c r="H25881" s="312" t="s">
        <v>1764</v>
      </c>
      <c r="I25881" s="313" t="s">
        <v>6845</v>
      </c>
    </row>
    <row r="25882" spans="6:9" x14ac:dyDescent="0.2">
      <c r="F25882" s="310" t="s">
        <v>30920</v>
      </c>
      <c r="G25882" s="311">
        <v>60913</v>
      </c>
      <c r="H25882" s="312" t="s">
        <v>1764</v>
      </c>
      <c r="I25882" s="313" t="s">
        <v>6831</v>
      </c>
    </row>
    <row r="25883" spans="6:9" x14ac:dyDescent="0.2">
      <c r="F25883" s="310" t="s">
        <v>30921</v>
      </c>
      <c r="G25883" s="311">
        <v>60914</v>
      </c>
      <c r="H25883" s="312" t="s">
        <v>1764</v>
      </c>
      <c r="I25883" s="313" t="s">
        <v>6831</v>
      </c>
    </row>
    <row r="25884" spans="6:9" x14ac:dyDescent="0.2">
      <c r="F25884" s="310" t="s">
        <v>30922</v>
      </c>
      <c r="G25884" s="311">
        <v>60915</v>
      </c>
      <c r="H25884" s="312" t="s">
        <v>1764</v>
      </c>
      <c r="I25884" s="313" t="s">
        <v>6831</v>
      </c>
    </row>
    <row r="25885" spans="6:9" x14ac:dyDescent="0.2">
      <c r="F25885" s="310" t="s">
        <v>30923</v>
      </c>
      <c r="G25885" s="311">
        <v>60917</v>
      </c>
      <c r="H25885" s="312" t="s">
        <v>1764</v>
      </c>
      <c r="I25885" s="313" t="s">
        <v>6831</v>
      </c>
    </row>
    <row r="25886" spans="6:9" x14ac:dyDescent="0.2">
      <c r="F25886" s="310" t="s">
        <v>30924</v>
      </c>
      <c r="G25886" s="311">
        <v>60918</v>
      </c>
      <c r="H25886" s="312" t="s">
        <v>1764</v>
      </c>
      <c r="I25886" s="313" t="s">
        <v>6845</v>
      </c>
    </row>
    <row r="25887" spans="6:9" x14ac:dyDescent="0.2">
      <c r="F25887" s="310" t="s">
        <v>30925</v>
      </c>
      <c r="G25887" s="311">
        <v>60919</v>
      </c>
      <c r="H25887" s="312" t="s">
        <v>1764</v>
      </c>
      <c r="I25887" s="313" t="s">
        <v>6831</v>
      </c>
    </row>
    <row r="25888" spans="6:9" x14ac:dyDescent="0.2">
      <c r="F25888" s="310" t="s">
        <v>30926</v>
      </c>
      <c r="G25888" s="311">
        <v>60920</v>
      </c>
      <c r="H25888" s="312" t="s">
        <v>1764</v>
      </c>
      <c r="I25888" s="313" t="s">
        <v>6831</v>
      </c>
    </row>
    <row r="25889" spans="6:9" x14ac:dyDescent="0.2">
      <c r="F25889" s="310" t="s">
        <v>30927</v>
      </c>
      <c r="G25889" s="311">
        <v>60921</v>
      </c>
      <c r="H25889" s="312" t="s">
        <v>1764</v>
      </c>
      <c r="I25889" s="313" t="s">
        <v>6845</v>
      </c>
    </row>
    <row r="25890" spans="6:9" x14ac:dyDescent="0.2">
      <c r="F25890" s="310" t="s">
        <v>30928</v>
      </c>
      <c r="G25890" s="311">
        <v>60922</v>
      </c>
      <c r="H25890" s="312" t="s">
        <v>1764</v>
      </c>
      <c r="I25890" s="313" t="s">
        <v>6845</v>
      </c>
    </row>
    <row r="25891" spans="6:9" x14ac:dyDescent="0.2">
      <c r="F25891" s="310" t="s">
        <v>30929</v>
      </c>
      <c r="G25891" s="311">
        <v>60924</v>
      </c>
      <c r="H25891" s="312" t="s">
        <v>1764</v>
      </c>
      <c r="I25891" s="313" t="s">
        <v>6845</v>
      </c>
    </row>
    <row r="25892" spans="6:9" x14ac:dyDescent="0.2">
      <c r="F25892" s="310" t="s">
        <v>30930</v>
      </c>
      <c r="G25892" s="311">
        <v>60926</v>
      </c>
      <c r="H25892" s="312" t="s">
        <v>1764</v>
      </c>
      <c r="I25892" s="313" t="s">
        <v>6845</v>
      </c>
    </row>
    <row r="25893" spans="6:9" x14ac:dyDescent="0.2">
      <c r="F25893" s="310" t="s">
        <v>30931</v>
      </c>
      <c r="G25893" s="311">
        <v>60927</v>
      </c>
      <c r="H25893" s="312" t="s">
        <v>1764</v>
      </c>
      <c r="I25893" s="313" t="s">
        <v>6845</v>
      </c>
    </row>
    <row r="25894" spans="6:9" x14ac:dyDescent="0.2">
      <c r="F25894" s="310" t="s">
        <v>30932</v>
      </c>
      <c r="G25894" s="311">
        <v>60928</v>
      </c>
      <c r="H25894" s="312" t="s">
        <v>1764</v>
      </c>
      <c r="I25894" s="313" t="s">
        <v>6845</v>
      </c>
    </row>
    <row r="25895" spans="6:9" x14ac:dyDescent="0.2">
      <c r="F25895" s="310" t="s">
        <v>30933</v>
      </c>
      <c r="G25895" s="311">
        <v>60929</v>
      </c>
      <c r="H25895" s="312" t="s">
        <v>1764</v>
      </c>
      <c r="I25895" s="313" t="s">
        <v>6845</v>
      </c>
    </row>
    <row r="25896" spans="6:9" x14ac:dyDescent="0.2">
      <c r="F25896" s="310" t="s">
        <v>30934</v>
      </c>
      <c r="G25896" s="311">
        <v>60930</v>
      </c>
      <c r="H25896" s="312" t="s">
        <v>1764</v>
      </c>
      <c r="I25896" s="313" t="s">
        <v>6845</v>
      </c>
    </row>
    <row r="25897" spans="6:9" x14ac:dyDescent="0.2">
      <c r="F25897" s="310" t="s">
        <v>30935</v>
      </c>
      <c r="G25897" s="311">
        <v>60931</v>
      </c>
      <c r="H25897" s="312" t="s">
        <v>1764</v>
      </c>
      <c r="I25897" s="313" t="s">
        <v>6845</v>
      </c>
    </row>
    <row r="25898" spans="6:9" x14ac:dyDescent="0.2">
      <c r="F25898" s="310" t="s">
        <v>30936</v>
      </c>
      <c r="G25898" s="311">
        <v>60932</v>
      </c>
      <c r="H25898" s="312" t="s">
        <v>1764</v>
      </c>
      <c r="I25898" s="313" t="s">
        <v>6845</v>
      </c>
    </row>
    <row r="25899" spans="6:9" x14ac:dyDescent="0.2">
      <c r="F25899" s="310" t="s">
        <v>30937</v>
      </c>
      <c r="G25899" s="311">
        <v>60933</v>
      </c>
      <c r="H25899" s="312" t="s">
        <v>1764</v>
      </c>
      <c r="I25899" s="313" t="s">
        <v>6845</v>
      </c>
    </row>
    <row r="25900" spans="6:9" x14ac:dyDescent="0.2">
      <c r="F25900" s="310" t="s">
        <v>30938</v>
      </c>
      <c r="G25900" s="311">
        <v>60934</v>
      </c>
      <c r="H25900" s="312" t="s">
        <v>1764</v>
      </c>
      <c r="I25900" s="313" t="s">
        <v>6831</v>
      </c>
    </row>
    <row r="25901" spans="6:9" x14ac:dyDescent="0.2">
      <c r="F25901" s="310" t="s">
        <v>30939</v>
      </c>
      <c r="G25901" s="311">
        <v>60935</v>
      </c>
      <c r="H25901" s="312" t="s">
        <v>1764</v>
      </c>
      <c r="I25901" s="313" t="s">
        <v>6831</v>
      </c>
    </row>
    <row r="25902" spans="6:9" x14ac:dyDescent="0.2">
      <c r="F25902" s="310" t="s">
        <v>30940</v>
      </c>
      <c r="G25902" s="311">
        <v>60936</v>
      </c>
      <c r="H25902" s="312" t="s">
        <v>1764</v>
      </c>
      <c r="I25902" s="313" t="s">
        <v>6845</v>
      </c>
    </row>
    <row r="25903" spans="6:9" x14ac:dyDescent="0.2">
      <c r="F25903" s="310" t="s">
        <v>30941</v>
      </c>
      <c r="G25903" s="311">
        <v>60938</v>
      </c>
      <c r="H25903" s="312" t="s">
        <v>1764</v>
      </c>
      <c r="I25903" s="313" t="s">
        <v>6845</v>
      </c>
    </row>
    <row r="25904" spans="6:9" x14ac:dyDescent="0.2">
      <c r="F25904" s="310" t="s">
        <v>30942</v>
      </c>
      <c r="G25904" s="311">
        <v>60939</v>
      </c>
      <c r="H25904" s="312" t="s">
        <v>1764</v>
      </c>
      <c r="I25904" s="313" t="s">
        <v>6845</v>
      </c>
    </row>
    <row r="25905" spans="6:9" x14ac:dyDescent="0.2">
      <c r="F25905" s="310" t="s">
        <v>30943</v>
      </c>
      <c r="G25905" s="311">
        <v>60940</v>
      </c>
      <c r="H25905" s="312" t="s">
        <v>1764</v>
      </c>
      <c r="I25905" s="313" t="s">
        <v>6831</v>
      </c>
    </row>
    <row r="25906" spans="6:9" x14ac:dyDescent="0.2">
      <c r="F25906" s="310" t="s">
        <v>30944</v>
      </c>
      <c r="G25906" s="311">
        <v>60941</v>
      </c>
      <c r="H25906" s="312" t="s">
        <v>1764</v>
      </c>
      <c r="I25906" s="313" t="s">
        <v>6831</v>
      </c>
    </row>
    <row r="25907" spans="6:9" x14ac:dyDescent="0.2">
      <c r="F25907" s="310" t="s">
        <v>30945</v>
      </c>
      <c r="G25907" s="311">
        <v>60942</v>
      </c>
      <c r="H25907" s="312" t="s">
        <v>1764</v>
      </c>
      <c r="I25907" s="313" t="s">
        <v>6845</v>
      </c>
    </row>
    <row r="25908" spans="6:9" x14ac:dyDescent="0.2">
      <c r="F25908" s="310" t="s">
        <v>30946</v>
      </c>
      <c r="G25908" s="311">
        <v>60944</v>
      </c>
      <c r="H25908" s="312" t="s">
        <v>1764</v>
      </c>
      <c r="I25908" s="313" t="s">
        <v>6831</v>
      </c>
    </row>
    <row r="25909" spans="6:9" x14ac:dyDescent="0.2">
      <c r="F25909" s="310" t="s">
        <v>30947</v>
      </c>
      <c r="G25909" s="311">
        <v>60945</v>
      </c>
      <c r="H25909" s="312" t="s">
        <v>1764</v>
      </c>
      <c r="I25909" s="313" t="s">
        <v>6845</v>
      </c>
    </row>
    <row r="25910" spans="6:9" x14ac:dyDescent="0.2">
      <c r="F25910" s="310" t="s">
        <v>30948</v>
      </c>
      <c r="G25910" s="311">
        <v>60946</v>
      </c>
      <c r="H25910" s="312" t="s">
        <v>1764</v>
      </c>
      <c r="I25910" s="313" t="s">
        <v>6831</v>
      </c>
    </row>
    <row r="25911" spans="6:9" x14ac:dyDescent="0.2">
      <c r="F25911" s="310" t="s">
        <v>30949</v>
      </c>
      <c r="G25911" s="311">
        <v>60948</v>
      </c>
      <c r="H25911" s="312" t="s">
        <v>1764</v>
      </c>
      <c r="I25911" s="313" t="s">
        <v>6845</v>
      </c>
    </row>
    <row r="25912" spans="6:9" x14ac:dyDescent="0.2">
      <c r="F25912" s="310" t="s">
        <v>30950</v>
      </c>
      <c r="G25912" s="311">
        <v>60949</v>
      </c>
      <c r="H25912" s="312" t="s">
        <v>1764</v>
      </c>
      <c r="I25912" s="313" t="s">
        <v>6845</v>
      </c>
    </row>
    <row r="25913" spans="6:9" x14ac:dyDescent="0.2">
      <c r="F25913" s="310" t="s">
        <v>30951</v>
      </c>
      <c r="G25913" s="311">
        <v>60950</v>
      </c>
      <c r="H25913" s="312" t="s">
        <v>1764</v>
      </c>
      <c r="I25913" s="313" t="s">
        <v>6831</v>
      </c>
    </row>
    <row r="25914" spans="6:9" x14ac:dyDescent="0.2">
      <c r="F25914" s="310" t="s">
        <v>30952</v>
      </c>
      <c r="G25914" s="311">
        <v>60951</v>
      </c>
      <c r="H25914" s="312" t="s">
        <v>1764</v>
      </c>
      <c r="I25914" s="313" t="s">
        <v>6845</v>
      </c>
    </row>
    <row r="25915" spans="6:9" x14ac:dyDescent="0.2">
      <c r="F25915" s="310" t="s">
        <v>30953</v>
      </c>
      <c r="G25915" s="311">
        <v>60952</v>
      </c>
      <c r="H25915" s="312" t="s">
        <v>1764</v>
      </c>
      <c r="I25915" s="313" t="s">
        <v>6845</v>
      </c>
    </row>
    <row r="25916" spans="6:9" x14ac:dyDescent="0.2">
      <c r="F25916" s="310" t="s">
        <v>30954</v>
      </c>
      <c r="G25916" s="311">
        <v>60953</v>
      </c>
      <c r="H25916" s="312" t="s">
        <v>1764</v>
      </c>
      <c r="I25916" s="313" t="s">
        <v>6845</v>
      </c>
    </row>
    <row r="25917" spans="6:9" x14ac:dyDescent="0.2">
      <c r="F25917" s="310" t="s">
        <v>30955</v>
      </c>
      <c r="G25917" s="311">
        <v>60954</v>
      </c>
      <c r="H25917" s="312" t="s">
        <v>1764</v>
      </c>
      <c r="I25917" s="313" t="s">
        <v>6831</v>
      </c>
    </row>
    <row r="25918" spans="6:9" x14ac:dyDescent="0.2">
      <c r="F25918" s="310" t="s">
        <v>30956</v>
      </c>
      <c r="G25918" s="311">
        <v>60955</v>
      </c>
      <c r="H25918" s="312" t="s">
        <v>1764</v>
      </c>
      <c r="I25918" s="313" t="s">
        <v>6845</v>
      </c>
    </row>
    <row r="25919" spans="6:9" x14ac:dyDescent="0.2">
      <c r="F25919" s="310" t="s">
        <v>30957</v>
      </c>
      <c r="G25919" s="311">
        <v>60956</v>
      </c>
      <c r="H25919" s="312" t="s">
        <v>1764</v>
      </c>
      <c r="I25919" s="313" t="s">
        <v>6845</v>
      </c>
    </row>
    <row r="25920" spans="6:9" x14ac:dyDescent="0.2">
      <c r="F25920" s="310" t="s">
        <v>30958</v>
      </c>
      <c r="G25920" s="311">
        <v>60957</v>
      </c>
      <c r="H25920" s="312" t="s">
        <v>1764</v>
      </c>
      <c r="I25920" s="313" t="s">
        <v>6845</v>
      </c>
    </row>
    <row r="25921" spans="6:9" x14ac:dyDescent="0.2">
      <c r="F25921" s="310" t="s">
        <v>30959</v>
      </c>
      <c r="G25921" s="311">
        <v>60958</v>
      </c>
      <c r="H25921" s="312" t="s">
        <v>1764</v>
      </c>
      <c r="I25921" s="313" t="s">
        <v>6831</v>
      </c>
    </row>
    <row r="25922" spans="6:9" x14ac:dyDescent="0.2">
      <c r="F25922" s="310" t="s">
        <v>30960</v>
      </c>
      <c r="G25922" s="311">
        <v>60959</v>
      </c>
      <c r="H25922" s="312" t="s">
        <v>1764</v>
      </c>
      <c r="I25922" s="313" t="s">
        <v>6845</v>
      </c>
    </row>
    <row r="25923" spans="6:9" x14ac:dyDescent="0.2">
      <c r="F25923" s="310" t="s">
        <v>30961</v>
      </c>
      <c r="G25923" s="311">
        <v>60960</v>
      </c>
      <c r="H25923" s="312" t="s">
        <v>1764</v>
      </c>
      <c r="I25923" s="313" t="s">
        <v>6845</v>
      </c>
    </row>
    <row r="25924" spans="6:9" x14ac:dyDescent="0.2">
      <c r="F25924" s="310" t="s">
        <v>30962</v>
      </c>
      <c r="G25924" s="311">
        <v>60961</v>
      </c>
      <c r="H25924" s="312" t="s">
        <v>1764</v>
      </c>
      <c r="I25924" s="313" t="s">
        <v>6831</v>
      </c>
    </row>
    <row r="25925" spans="6:9" x14ac:dyDescent="0.2">
      <c r="F25925" s="310" t="s">
        <v>30963</v>
      </c>
      <c r="G25925" s="311">
        <v>60962</v>
      </c>
      <c r="H25925" s="312" t="s">
        <v>1764</v>
      </c>
      <c r="I25925" s="313" t="s">
        <v>6845</v>
      </c>
    </row>
    <row r="25926" spans="6:9" x14ac:dyDescent="0.2">
      <c r="F25926" s="310" t="s">
        <v>30964</v>
      </c>
      <c r="G25926" s="311">
        <v>60963</v>
      </c>
      <c r="H25926" s="312" t="s">
        <v>1764</v>
      </c>
      <c r="I25926" s="313" t="s">
        <v>6845</v>
      </c>
    </row>
    <row r="25927" spans="6:9" x14ac:dyDescent="0.2">
      <c r="F25927" s="310" t="s">
        <v>30965</v>
      </c>
      <c r="G25927" s="311">
        <v>60964</v>
      </c>
      <c r="H25927" s="312" t="s">
        <v>1764</v>
      </c>
      <c r="I25927" s="313" t="s">
        <v>6831</v>
      </c>
    </row>
    <row r="25928" spans="6:9" x14ac:dyDescent="0.2">
      <c r="F25928" s="310" t="s">
        <v>30966</v>
      </c>
      <c r="G25928" s="311">
        <v>60966</v>
      </c>
      <c r="H25928" s="312" t="s">
        <v>1764</v>
      </c>
      <c r="I25928" s="313" t="s">
        <v>6845</v>
      </c>
    </row>
    <row r="25929" spans="6:9" x14ac:dyDescent="0.2">
      <c r="F25929" s="310" t="s">
        <v>30967</v>
      </c>
      <c r="G25929" s="311">
        <v>60967</v>
      </c>
      <c r="H25929" s="312" t="s">
        <v>1764</v>
      </c>
      <c r="I25929" s="313" t="s">
        <v>6845</v>
      </c>
    </row>
    <row r="25930" spans="6:9" x14ac:dyDescent="0.2">
      <c r="F25930" s="310" t="s">
        <v>30968</v>
      </c>
      <c r="G25930" s="311">
        <v>60968</v>
      </c>
      <c r="H25930" s="312" t="s">
        <v>1764</v>
      </c>
      <c r="I25930" s="313" t="s">
        <v>6845</v>
      </c>
    </row>
    <row r="25931" spans="6:9" x14ac:dyDescent="0.2">
      <c r="F25931" s="310" t="s">
        <v>30969</v>
      </c>
      <c r="G25931" s="311">
        <v>60969</v>
      </c>
      <c r="H25931" s="312" t="s">
        <v>1764</v>
      </c>
      <c r="I25931" s="313" t="s">
        <v>6831</v>
      </c>
    </row>
    <row r="25932" spans="6:9" x14ac:dyDescent="0.2">
      <c r="F25932" s="310" t="s">
        <v>30970</v>
      </c>
      <c r="G25932" s="311">
        <v>60970</v>
      </c>
      <c r="H25932" s="312" t="s">
        <v>1764</v>
      </c>
      <c r="I25932" s="313" t="s">
        <v>6845</v>
      </c>
    </row>
    <row r="25933" spans="6:9" x14ac:dyDescent="0.2">
      <c r="F25933" s="310" t="s">
        <v>30971</v>
      </c>
      <c r="G25933" s="311">
        <v>60973</v>
      </c>
      <c r="H25933" s="312" t="s">
        <v>1764</v>
      </c>
      <c r="I25933" s="313" t="s">
        <v>6845</v>
      </c>
    </row>
    <row r="25934" spans="6:9" x14ac:dyDescent="0.2">
      <c r="F25934" s="310" t="s">
        <v>30972</v>
      </c>
      <c r="G25934" s="311">
        <v>60974</v>
      </c>
      <c r="H25934" s="312" t="s">
        <v>1764</v>
      </c>
      <c r="I25934" s="313" t="s">
        <v>6845</v>
      </c>
    </row>
    <row r="25935" spans="6:9" x14ac:dyDescent="0.2">
      <c r="F25935" s="310" t="s">
        <v>30973</v>
      </c>
      <c r="G25935" s="311">
        <v>61001</v>
      </c>
      <c r="H25935" s="312" t="s">
        <v>1764</v>
      </c>
      <c r="I25935" s="313" t="s">
        <v>6806</v>
      </c>
    </row>
    <row r="25936" spans="6:9" x14ac:dyDescent="0.2">
      <c r="F25936" s="310" t="s">
        <v>30974</v>
      </c>
      <c r="G25936" s="311">
        <v>61006</v>
      </c>
      <c r="H25936" s="312" t="s">
        <v>1764</v>
      </c>
      <c r="I25936" s="313" t="s">
        <v>6831</v>
      </c>
    </row>
    <row r="25937" spans="6:9" x14ac:dyDescent="0.2">
      <c r="F25937" s="310" t="s">
        <v>30975</v>
      </c>
      <c r="G25937" s="311">
        <v>61007</v>
      </c>
      <c r="H25937" s="312" t="s">
        <v>1764</v>
      </c>
      <c r="I25937" s="313" t="s">
        <v>6831</v>
      </c>
    </row>
    <row r="25938" spans="6:9" x14ac:dyDescent="0.2">
      <c r="F25938" s="310" t="s">
        <v>30976</v>
      </c>
      <c r="G25938" s="311">
        <v>61008</v>
      </c>
      <c r="H25938" s="312" t="s">
        <v>1764</v>
      </c>
      <c r="I25938" s="313" t="s">
        <v>6831</v>
      </c>
    </row>
    <row r="25939" spans="6:9" x14ac:dyDescent="0.2">
      <c r="F25939" s="310" t="s">
        <v>30977</v>
      </c>
      <c r="G25939" s="311">
        <v>61010</v>
      </c>
      <c r="H25939" s="312" t="s">
        <v>1764</v>
      </c>
      <c r="I25939" s="313" t="s">
        <v>6831</v>
      </c>
    </row>
    <row r="25940" spans="6:9" x14ac:dyDescent="0.2">
      <c r="F25940" s="310" t="s">
        <v>30978</v>
      </c>
      <c r="G25940" s="311">
        <v>61011</v>
      </c>
      <c r="H25940" s="312" t="s">
        <v>1764</v>
      </c>
      <c r="I25940" s="313" t="s">
        <v>6831</v>
      </c>
    </row>
    <row r="25941" spans="6:9" x14ac:dyDescent="0.2">
      <c r="F25941" s="310" t="s">
        <v>30979</v>
      </c>
      <c r="G25941" s="311">
        <v>61012</v>
      </c>
      <c r="H25941" s="312" t="s">
        <v>1764</v>
      </c>
      <c r="I25941" s="313" t="s">
        <v>6831</v>
      </c>
    </row>
    <row r="25942" spans="6:9" x14ac:dyDescent="0.2">
      <c r="F25942" s="310" t="s">
        <v>30980</v>
      </c>
      <c r="G25942" s="311">
        <v>61013</v>
      </c>
      <c r="H25942" s="312" t="s">
        <v>1764</v>
      </c>
      <c r="I25942" s="313" t="s">
        <v>6831</v>
      </c>
    </row>
    <row r="25943" spans="6:9" x14ac:dyDescent="0.2">
      <c r="F25943" s="310" t="s">
        <v>30981</v>
      </c>
      <c r="G25943" s="311">
        <v>61014</v>
      </c>
      <c r="H25943" s="312" t="s">
        <v>1764</v>
      </c>
      <c r="I25943" s="313" t="s">
        <v>6806</v>
      </c>
    </row>
    <row r="25944" spans="6:9" x14ac:dyDescent="0.2">
      <c r="F25944" s="310" t="s">
        <v>30982</v>
      </c>
      <c r="G25944" s="311">
        <v>61015</v>
      </c>
      <c r="H25944" s="312" t="s">
        <v>1764</v>
      </c>
      <c r="I25944" s="313" t="s">
        <v>6831</v>
      </c>
    </row>
    <row r="25945" spans="6:9" x14ac:dyDescent="0.2">
      <c r="F25945" s="310" t="s">
        <v>30983</v>
      </c>
      <c r="G25945" s="311">
        <v>61016</v>
      </c>
      <c r="H25945" s="312" t="s">
        <v>1764</v>
      </c>
      <c r="I25945" s="313" t="s">
        <v>6831</v>
      </c>
    </row>
    <row r="25946" spans="6:9" x14ac:dyDescent="0.2">
      <c r="F25946" s="310" t="s">
        <v>30984</v>
      </c>
      <c r="G25946" s="311">
        <v>61018</v>
      </c>
      <c r="H25946" s="312" t="s">
        <v>1764</v>
      </c>
      <c r="I25946" s="313" t="s">
        <v>6831</v>
      </c>
    </row>
    <row r="25947" spans="6:9" x14ac:dyDescent="0.2">
      <c r="F25947" s="310" t="s">
        <v>30985</v>
      </c>
      <c r="G25947" s="311">
        <v>61019</v>
      </c>
      <c r="H25947" s="312" t="s">
        <v>1764</v>
      </c>
      <c r="I25947" s="313" t="s">
        <v>6831</v>
      </c>
    </row>
    <row r="25948" spans="6:9" x14ac:dyDescent="0.2">
      <c r="F25948" s="310" t="s">
        <v>30986</v>
      </c>
      <c r="G25948" s="311">
        <v>61020</v>
      </c>
      <c r="H25948" s="312" t="s">
        <v>1764</v>
      </c>
      <c r="I25948" s="313" t="s">
        <v>6831</v>
      </c>
    </row>
    <row r="25949" spans="6:9" x14ac:dyDescent="0.2">
      <c r="F25949" s="310" t="s">
        <v>30987</v>
      </c>
      <c r="G25949" s="311">
        <v>61021</v>
      </c>
      <c r="H25949" s="312" t="s">
        <v>1764</v>
      </c>
      <c r="I25949" s="313" t="s">
        <v>6831</v>
      </c>
    </row>
    <row r="25950" spans="6:9" x14ac:dyDescent="0.2">
      <c r="F25950" s="310" t="s">
        <v>30988</v>
      </c>
      <c r="G25950" s="311">
        <v>61024</v>
      </c>
      <c r="H25950" s="312" t="s">
        <v>1764</v>
      </c>
      <c r="I25950" s="313" t="s">
        <v>6831</v>
      </c>
    </row>
    <row r="25951" spans="6:9" x14ac:dyDescent="0.2">
      <c r="F25951" s="310" t="s">
        <v>30989</v>
      </c>
      <c r="G25951" s="311">
        <v>61025</v>
      </c>
      <c r="H25951" s="312" t="s">
        <v>1764</v>
      </c>
      <c r="I25951" s="313" t="s">
        <v>6806</v>
      </c>
    </row>
    <row r="25952" spans="6:9" x14ac:dyDescent="0.2">
      <c r="F25952" s="310" t="s">
        <v>30990</v>
      </c>
      <c r="G25952" s="311">
        <v>61027</v>
      </c>
      <c r="H25952" s="312" t="s">
        <v>1764</v>
      </c>
      <c r="I25952" s="313" t="s">
        <v>6831</v>
      </c>
    </row>
    <row r="25953" spans="6:9" x14ac:dyDescent="0.2">
      <c r="F25953" s="310" t="s">
        <v>30991</v>
      </c>
      <c r="G25953" s="311">
        <v>61028</v>
      </c>
      <c r="H25953" s="312" t="s">
        <v>1764</v>
      </c>
      <c r="I25953" s="313" t="s">
        <v>6806</v>
      </c>
    </row>
    <row r="25954" spans="6:9" x14ac:dyDescent="0.2">
      <c r="F25954" s="310" t="s">
        <v>30992</v>
      </c>
      <c r="G25954" s="311">
        <v>61030</v>
      </c>
      <c r="H25954" s="312" t="s">
        <v>1764</v>
      </c>
      <c r="I25954" s="313" t="s">
        <v>6831</v>
      </c>
    </row>
    <row r="25955" spans="6:9" x14ac:dyDescent="0.2">
      <c r="F25955" s="310" t="s">
        <v>30993</v>
      </c>
      <c r="G25955" s="311">
        <v>61031</v>
      </c>
      <c r="H25955" s="312" t="s">
        <v>1764</v>
      </c>
      <c r="I25955" s="313" t="s">
        <v>6831</v>
      </c>
    </row>
    <row r="25956" spans="6:9" x14ac:dyDescent="0.2">
      <c r="F25956" s="310" t="s">
        <v>30994</v>
      </c>
      <c r="G25956" s="311">
        <v>61032</v>
      </c>
      <c r="H25956" s="312" t="s">
        <v>1764</v>
      </c>
      <c r="I25956" s="313" t="s">
        <v>6831</v>
      </c>
    </row>
    <row r="25957" spans="6:9" x14ac:dyDescent="0.2">
      <c r="F25957" s="310" t="s">
        <v>30995</v>
      </c>
      <c r="G25957" s="311">
        <v>61036</v>
      </c>
      <c r="H25957" s="312" t="s">
        <v>1764</v>
      </c>
      <c r="I25957" s="313" t="s">
        <v>6806</v>
      </c>
    </row>
    <row r="25958" spans="6:9" x14ac:dyDescent="0.2">
      <c r="F25958" s="310" t="s">
        <v>30996</v>
      </c>
      <c r="G25958" s="311">
        <v>61037</v>
      </c>
      <c r="H25958" s="312" t="s">
        <v>1764</v>
      </c>
      <c r="I25958" s="313" t="s">
        <v>6831</v>
      </c>
    </row>
    <row r="25959" spans="6:9" x14ac:dyDescent="0.2">
      <c r="F25959" s="310" t="s">
        <v>30997</v>
      </c>
      <c r="G25959" s="311">
        <v>61038</v>
      </c>
      <c r="H25959" s="312" t="s">
        <v>1764</v>
      </c>
      <c r="I25959" s="313" t="s">
        <v>6831</v>
      </c>
    </row>
    <row r="25960" spans="6:9" x14ac:dyDescent="0.2">
      <c r="F25960" s="310" t="s">
        <v>30998</v>
      </c>
      <c r="G25960" s="311">
        <v>61039</v>
      </c>
      <c r="H25960" s="312" t="s">
        <v>1764</v>
      </c>
      <c r="I25960" s="313" t="s">
        <v>6831</v>
      </c>
    </row>
    <row r="25961" spans="6:9" x14ac:dyDescent="0.2">
      <c r="F25961" s="310" t="s">
        <v>30999</v>
      </c>
      <c r="G25961" s="311">
        <v>61041</v>
      </c>
      <c r="H25961" s="312" t="s">
        <v>1764</v>
      </c>
      <c r="I25961" s="313" t="s">
        <v>6806</v>
      </c>
    </row>
    <row r="25962" spans="6:9" x14ac:dyDescent="0.2">
      <c r="F25962" s="310" t="s">
        <v>31000</v>
      </c>
      <c r="G25962" s="311">
        <v>61042</v>
      </c>
      <c r="H25962" s="312" t="s">
        <v>1764</v>
      </c>
      <c r="I25962" s="313" t="s">
        <v>6831</v>
      </c>
    </row>
    <row r="25963" spans="6:9" x14ac:dyDescent="0.2">
      <c r="F25963" s="310" t="s">
        <v>31001</v>
      </c>
      <c r="G25963" s="311">
        <v>61043</v>
      </c>
      <c r="H25963" s="312" t="s">
        <v>1764</v>
      </c>
      <c r="I25963" s="313" t="s">
        <v>6831</v>
      </c>
    </row>
    <row r="25964" spans="6:9" x14ac:dyDescent="0.2">
      <c r="F25964" s="310" t="s">
        <v>31002</v>
      </c>
      <c r="G25964" s="311">
        <v>61044</v>
      </c>
      <c r="H25964" s="312" t="s">
        <v>1764</v>
      </c>
      <c r="I25964" s="313" t="s">
        <v>6831</v>
      </c>
    </row>
    <row r="25965" spans="6:9" x14ac:dyDescent="0.2">
      <c r="F25965" s="310" t="s">
        <v>31003</v>
      </c>
      <c r="G25965" s="311">
        <v>61046</v>
      </c>
      <c r="H25965" s="312" t="s">
        <v>1764</v>
      </c>
      <c r="I25965" s="313" t="s">
        <v>6831</v>
      </c>
    </row>
    <row r="25966" spans="6:9" x14ac:dyDescent="0.2">
      <c r="F25966" s="310" t="s">
        <v>31004</v>
      </c>
      <c r="G25966" s="311">
        <v>61047</v>
      </c>
      <c r="H25966" s="312" t="s">
        <v>1764</v>
      </c>
      <c r="I25966" s="313" t="s">
        <v>6831</v>
      </c>
    </row>
    <row r="25967" spans="6:9" x14ac:dyDescent="0.2">
      <c r="F25967" s="310" t="s">
        <v>31005</v>
      </c>
      <c r="G25967" s="311">
        <v>61048</v>
      </c>
      <c r="H25967" s="312" t="s">
        <v>1764</v>
      </c>
      <c r="I25967" s="313" t="s">
        <v>6831</v>
      </c>
    </row>
    <row r="25968" spans="6:9" x14ac:dyDescent="0.2">
      <c r="F25968" s="310" t="s">
        <v>31006</v>
      </c>
      <c r="G25968" s="311">
        <v>61049</v>
      </c>
      <c r="H25968" s="312" t="s">
        <v>1764</v>
      </c>
      <c r="I25968" s="313" t="s">
        <v>6831</v>
      </c>
    </row>
    <row r="25969" spans="6:9" x14ac:dyDescent="0.2">
      <c r="F25969" s="310" t="s">
        <v>31007</v>
      </c>
      <c r="G25969" s="311">
        <v>61050</v>
      </c>
      <c r="H25969" s="312" t="s">
        <v>1764</v>
      </c>
      <c r="I25969" s="313" t="s">
        <v>6831</v>
      </c>
    </row>
    <row r="25970" spans="6:9" x14ac:dyDescent="0.2">
      <c r="F25970" s="310" t="s">
        <v>31008</v>
      </c>
      <c r="G25970" s="311">
        <v>61051</v>
      </c>
      <c r="H25970" s="312" t="s">
        <v>1764</v>
      </c>
      <c r="I25970" s="313" t="s">
        <v>6831</v>
      </c>
    </row>
    <row r="25971" spans="6:9" x14ac:dyDescent="0.2">
      <c r="F25971" s="310" t="s">
        <v>31009</v>
      </c>
      <c r="G25971" s="311">
        <v>61052</v>
      </c>
      <c r="H25971" s="312" t="s">
        <v>1764</v>
      </c>
      <c r="I25971" s="313" t="s">
        <v>6831</v>
      </c>
    </row>
    <row r="25972" spans="6:9" x14ac:dyDescent="0.2">
      <c r="F25972" s="310" t="s">
        <v>31010</v>
      </c>
      <c r="G25972" s="311">
        <v>61053</v>
      </c>
      <c r="H25972" s="312" t="s">
        <v>1764</v>
      </c>
      <c r="I25972" s="313" t="s">
        <v>6806</v>
      </c>
    </row>
    <row r="25973" spans="6:9" x14ac:dyDescent="0.2">
      <c r="F25973" s="310" t="s">
        <v>31011</v>
      </c>
      <c r="G25973" s="311">
        <v>61054</v>
      </c>
      <c r="H25973" s="312" t="s">
        <v>1764</v>
      </c>
      <c r="I25973" s="313" t="s">
        <v>6831</v>
      </c>
    </row>
    <row r="25974" spans="6:9" x14ac:dyDescent="0.2">
      <c r="F25974" s="310" t="s">
        <v>31012</v>
      </c>
      <c r="G25974" s="311">
        <v>61057</v>
      </c>
      <c r="H25974" s="312" t="s">
        <v>1764</v>
      </c>
      <c r="I25974" s="313" t="s">
        <v>6831</v>
      </c>
    </row>
    <row r="25975" spans="6:9" x14ac:dyDescent="0.2">
      <c r="F25975" s="310" t="s">
        <v>31013</v>
      </c>
      <c r="G25975" s="311">
        <v>61059</v>
      </c>
      <c r="H25975" s="312" t="s">
        <v>1764</v>
      </c>
      <c r="I25975" s="313" t="s">
        <v>6831</v>
      </c>
    </row>
    <row r="25976" spans="6:9" x14ac:dyDescent="0.2">
      <c r="F25976" s="310" t="s">
        <v>31014</v>
      </c>
      <c r="G25976" s="311">
        <v>61060</v>
      </c>
      <c r="H25976" s="312" t="s">
        <v>1764</v>
      </c>
      <c r="I25976" s="313" t="s">
        <v>6831</v>
      </c>
    </row>
    <row r="25977" spans="6:9" x14ac:dyDescent="0.2">
      <c r="F25977" s="310" t="s">
        <v>31015</v>
      </c>
      <c r="G25977" s="311">
        <v>61061</v>
      </c>
      <c r="H25977" s="312" t="s">
        <v>1764</v>
      </c>
      <c r="I25977" s="313" t="s">
        <v>6831</v>
      </c>
    </row>
    <row r="25978" spans="6:9" x14ac:dyDescent="0.2">
      <c r="F25978" s="310" t="s">
        <v>31016</v>
      </c>
      <c r="G25978" s="311">
        <v>61062</v>
      </c>
      <c r="H25978" s="312" t="s">
        <v>1764</v>
      </c>
      <c r="I25978" s="313" t="s">
        <v>6831</v>
      </c>
    </row>
    <row r="25979" spans="6:9" x14ac:dyDescent="0.2">
      <c r="F25979" s="310" t="s">
        <v>31017</v>
      </c>
      <c r="G25979" s="311">
        <v>61063</v>
      </c>
      <c r="H25979" s="312" t="s">
        <v>1764</v>
      </c>
      <c r="I25979" s="313" t="s">
        <v>6831</v>
      </c>
    </row>
    <row r="25980" spans="6:9" x14ac:dyDescent="0.2">
      <c r="F25980" s="310" t="s">
        <v>31018</v>
      </c>
      <c r="G25980" s="311">
        <v>61064</v>
      </c>
      <c r="H25980" s="312" t="s">
        <v>1764</v>
      </c>
      <c r="I25980" s="313" t="s">
        <v>6831</v>
      </c>
    </row>
    <row r="25981" spans="6:9" x14ac:dyDescent="0.2">
      <c r="F25981" s="310" t="s">
        <v>31019</v>
      </c>
      <c r="G25981" s="311">
        <v>61065</v>
      </c>
      <c r="H25981" s="312" t="s">
        <v>1764</v>
      </c>
      <c r="I25981" s="313" t="s">
        <v>6831</v>
      </c>
    </row>
    <row r="25982" spans="6:9" x14ac:dyDescent="0.2">
      <c r="F25982" s="310" t="s">
        <v>31020</v>
      </c>
      <c r="G25982" s="311">
        <v>61067</v>
      </c>
      <c r="H25982" s="312" t="s">
        <v>1764</v>
      </c>
      <c r="I25982" s="313" t="s">
        <v>6831</v>
      </c>
    </row>
    <row r="25983" spans="6:9" x14ac:dyDescent="0.2">
      <c r="F25983" s="310" t="s">
        <v>31021</v>
      </c>
      <c r="G25983" s="311">
        <v>61068</v>
      </c>
      <c r="H25983" s="312" t="s">
        <v>1764</v>
      </c>
      <c r="I25983" s="313" t="s">
        <v>6831</v>
      </c>
    </row>
    <row r="25984" spans="6:9" x14ac:dyDescent="0.2">
      <c r="F25984" s="310" t="s">
        <v>31022</v>
      </c>
      <c r="G25984" s="311">
        <v>61070</v>
      </c>
      <c r="H25984" s="312" t="s">
        <v>1764</v>
      </c>
      <c r="I25984" s="313" t="s">
        <v>6831</v>
      </c>
    </row>
    <row r="25985" spans="6:9" x14ac:dyDescent="0.2">
      <c r="F25985" s="310" t="s">
        <v>31023</v>
      </c>
      <c r="G25985" s="311">
        <v>61071</v>
      </c>
      <c r="H25985" s="312" t="s">
        <v>1764</v>
      </c>
      <c r="I25985" s="313" t="s">
        <v>6831</v>
      </c>
    </row>
    <row r="25986" spans="6:9" x14ac:dyDescent="0.2">
      <c r="F25986" s="310" t="s">
        <v>31024</v>
      </c>
      <c r="G25986" s="311">
        <v>61072</v>
      </c>
      <c r="H25986" s="312" t="s">
        <v>1764</v>
      </c>
      <c r="I25986" s="313" t="s">
        <v>6803</v>
      </c>
    </row>
    <row r="25987" spans="6:9" x14ac:dyDescent="0.2">
      <c r="F25987" s="310" t="s">
        <v>31025</v>
      </c>
      <c r="G25987" s="311">
        <v>61073</v>
      </c>
      <c r="H25987" s="312" t="s">
        <v>1764</v>
      </c>
      <c r="I25987" s="313" t="s">
        <v>6831</v>
      </c>
    </row>
    <row r="25988" spans="6:9" x14ac:dyDescent="0.2">
      <c r="F25988" s="310" t="s">
        <v>31026</v>
      </c>
      <c r="G25988" s="311">
        <v>61074</v>
      </c>
      <c r="H25988" s="312" t="s">
        <v>1764</v>
      </c>
      <c r="I25988" s="313" t="s">
        <v>6806</v>
      </c>
    </row>
    <row r="25989" spans="6:9" x14ac:dyDescent="0.2">
      <c r="F25989" s="310" t="s">
        <v>31027</v>
      </c>
      <c r="G25989" s="311">
        <v>61075</v>
      </c>
      <c r="H25989" s="312" t="s">
        <v>1764</v>
      </c>
      <c r="I25989" s="313" t="s">
        <v>6806</v>
      </c>
    </row>
    <row r="25990" spans="6:9" x14ac:dyDescent="0.2">
      <c r="F25990" s="310" t="s">
        <v>31028</v>
      </c>
      <c r="G25990" s="311">
        <v>61077</v>
      </c>
      <c r="H25990" s="312" t="s">
        <v>1764</v>
      </c>
      <c r="I25990" s="313" t="s">
        <v>6831</v>
      </c>
    </row>
    <row r="25991" spans="6:9" x14ac:dyDescent="0.2">
      <c r="F25991" s="310" t="s">
        <v>31029</v>
      </c>
      <c r="G25991" s="311">
        <v>61078</v>
      </c>
      <c r="H25991" s="312" t="s">
        <v>1764</v>
      </c>
      <c r="I25991" s="313" t="s">
        <v>6831</v>
      </c>
    </row>
    <row r="25992" spans="6:9" x14ac:dyDescent="0.2">
      <c r="F25992" s="310" t="s">
        <v>31030</v>
      </c>
      <c r="G25992" s="311">
        <v>61079</v>
      </c>
      <c r="H25992" s="312" t="s">
        <v>1764</v>
      </c>
      <c r="I25992" s="313" t="s">
        <v>6803</v>
      </c>
    </row>
    <row r="25993" spans="6:9" x14ac:dyDescent="0.2">
      <c r="F25993" s="310" t="s">
        <v>31031</v>
      </c>
      <c r="G25993" s="311">
        <v>61080</v>
      </c>
      <c r="H25993" s="312" t="s">
        <v>1764</v>
      </c>
      <c r="I25993" s="313" t="s">
        <v>6803</v>
      </c>
    </row>
    <row r="25994" spans="6:9" x14ac:dyDescent="0.2">
      <c r="F25994" s="310" t="s">
        <v>31032</v>
      </c>
      <c r="G25994" s="311">
        <v>61081</v>
      </c>
      <c r="H25994" s="312" t="s">
        <v>1764</v>
      </c>
      <c r="I25994" s="313" t="s">
        <v>6831</v>
      </c>
    </row>
    <row r="25995" spans="6:9" x14ac:dyDescent="0.2">
      <c r="F25995" s="310" t="s">
        <v>31033</v>
      </c>
      <c r="G25995" s="311">
        <v>61084</v>
      </c>
      <c r="H25995" s="312" t="s">
        <v>1764</v>
      </c>
      <c r="I25995" s="313" t="s">
        <v>6831</v>
      </c>
    </row>
    <row r="25996" spans="6:9" x14ac:dyDescent="0.2">
      <c r="F25996" s="310" t="s">
        <v>31034</v>
      </c>
      <c r="G25996" s="311">
        <v>61085</v>
      </c>
      <c r="H25996" s="312" t="s">
        <v>1764</v>
      </c>
      <c r="I25996" s="313" t="s">
        <v>6831</v>
      </c>
    </row>
    <row r="25997" spans="6:9" x14ac:dyDescent="0.2">
      <c r="F25997" s="310" t="s">
        <v>31035</v>
      </c>
      <c r="G25997" s="311">
        <v>61087</v>
      </c>
      <c r="H25997" s="312" t="s">
        <v>1764</v>
      </c>
      <c r="I25997" s="313" t="s">
        <v>6831</v>
      </c>
    </row>
    <row r="25998" spans="6:9" x14ac:dyDescent="0.2">
      <c r="F25998" s="310" t="s">
        <v>31036</v>
      </c>
      <c r="G25998" s="311">
        <v>61088</v>
      </c>
      <c r="H25998" s="312" t="s">
        <v>1764</v>
      </c>
      <c r="I25998" s="313" t="s">
        <v>6831</v>
      </c>
    </row>
    <row r="25999" spans="6:9" x14ac:dyDescent="0.2">
      <c r="F25999" s="310" t="s">
        <v>31037</v>
      </c>
      <c r="G25999" s="311">
        <v>61089</v>
      </c>
      <c r="H25999" s="312" t="s">
        <v>1764</v>
      </c>
      <c r="I25999" s="313" t="s">
        <v>6831</v>
      </c>
    </row>
    <row r="26000" spans="6:9" x14ac:dyDescent="0.2">
      <c r="F26000" s="310" t="s">
        <v>31038</v>
      </c>
      <c r="G26000" s="311">
        <v>61091</v>
      </c>
      <c r="H26000" s="312" t="s">
        <v>1764</v>
      </c>
      <c r="I26000" s="313" t="s">
        <v>6831</v>
      </c>
    </row>
    <row r="26001" spans="6:9" x14ac:dyDescent="0.2">
      <c r="F26001" s="310" t="s">
        <v>31039</v>
      </c>
      <c r="G26001" s="311">
        <v>61101</v>
      </c>
      <c r="H26001" s="312" t="s">
        <v>1764</v>
      </c>
      <c r="I26001" s="313" t="s">
        <v>6831</v>
      </c>
    </row>
    <row r="26002" spans="6:9" x14ac:dyDescent="0.2">
      <c r="F26002" s="310" t="s">
        <v>31040</v>
      </c>
      <c r="G26002" s="311">
        <v>61102</v>
      </c>
      <c r="H26002" s="312" t="s">
        <v>1764</v>
      </c>
      <c r="I26002" s="313" t="s">
        <v>6831</v>
      </c>
    </row>
    <row r="26003" spans="6:9" x14ac:dyDescent="0.2">
      <c r="F26003" s="310" t="s">
        <v>31041</v>
      </c>
      <c r="G26003" s="311">
        <v>61103</v>
      </c>
      <c r="H26003" s="312" t="s">
        <v>1764</v>
      </c>
      <c r="I26003" s="313" t="s">
        <v>6831</v>
      </c>
    </row>
    <row r="26004" spans="6:9" x14ac:dyDescent="0.2">
      <c r="F26004" s="310" t="s">
        <v>31042</v>
      </c>
      <c r="G26004" s="311">
        <v>61104</v>
      </c>
      <c r="H26004" s="312" t="s">
        <v>1764</v>
      </c>
      <c r="I26004" s="313" t="s">
        <v>6831</v>
      </c>
    </row>
    <row r="26005" spans="6:9" x14ac:dyDescent="0.2">
      <c r="F26005" s="310" t="s">
        <v>31043</v>
      </c>
      <c r="G26005" s="311">
        <v>61105</v>
      </c>
      <c r="H26005" s="312" t="s">
        <v>1764</v>
      </c>
      <c r="I26005" s="313" t="s">
        <v>6831</v>
      </c>
    </row>
    <row r="26006" spans="6:9" x14ac:dyDescent="0.2">
      <c r="F26006" s="310" t="s">
        <v>31044</v>
      </c>
      <c r="G26006" s="311">
        <v>61106</v>
      </c>
      <c r="H26006" s="312" t="s">
        <v>1764</v>
      </c>
      <c r="I26006" s="313" t="s">
        <v>6831</v>
      </c>
    </row>
    <row r="26007" spans="6:9" x14ac:dyDescent="0.2">
      <c r="F26007" s="310" t="s">
        <v>31045</v>
      </c>
      <c r="G26007" s="311">
        <v>61107</v>
      </c>
      <c r="H26007" s="312" t="s">
        <v>1764</v>
      </c>
      <c r="I26007" s="313" t="s">
        <v>6831</v>
      </c>
    </row>
    <row r="26008" spans="6:9" x14ac:dyDescent="0.2">
      <c r="F26008" s="310" t="s">
        <v>31046</v>
      </c>
      <c r="G26008" s="311">
        <v>61108</v>
      </c>
      <c r="H26008" s="312" t="s">
        <v>1764</v>
      </c>
      <c r="I26008" s="313" t="s">
        <v>6831</v>
      </c>
    </row>
    <row r="26009" spans="6:9" x14ac:dyDescent="0.2">
      <c r="F26009" s="310" t="s">
        <v>31047</v>
      </c>
      <c r="G26009" s="311">
        <v>61109</v>
      </c>
      <c r="H26009" s="312" t="s">
        <v>1764</v>
      </c>
      <c r="I26009" s="313" t="s">
        <v>6831</v>
      </c>
    </row>
    <row r="26010" spans="6:9" x14ac:dyDescent="0.2">
      <c r="F26010" s="310" t="s">
        <v>31048</v>
      </c>
      <c r="G26010" s="311">
        <v>61110</v>
      </c>
      <c r="H26010" s="312" t="s">
        <v>1764</v>
      </c>
      <c r="I26010" s="313" t="s">
        <v>6831</v>
      </c>
    </row>
    <row r="26011" spans="6:9" x14ac:dyDescent="0.2">
      <c r="F26011" s="310" t="s">
        <v>31049</v>
      </c>
      <c r="G26011" s="311">
        <v>61111</v>
      </c>
      <c r="H26011" s="312" t="s">
        <v>1764</v>
      </c>
      <c r="I26011" s="313" t="s">
        <v>6831</v>
      </c>
    </row>
    <row r="26012" spans="6:9" x14ac:dyDescent="0.2">
      <c r="F26012" s="310" t="s">
        <v>31050</v>
      </c>
      <c r="G26012" s="311">
        <v>61112</v>
      </c>
      <c r="H26012" s="312" t="s">
        <v>1764</v>
      </c>
      <c r="I26012" s="313" t="s">
        <v>6831</v>
      </c>
    </row>
    <row r="26013" spans="6:9" x14ac:dyDescent="0.2">
      <c r="F26013" s="310" t="s">
        <v>31051</v>
      </c>
      <c r="G26013" s="311">
        <v>61114</v>
      </c>
      <c r="H26013" s="312" t="s">
        <v>1764</v>
      </c>
      <c r="I26013" s="313" t="s">
        <v>6831</v>
      </c>
    </row>
    <row r="26014" spans="6:9" x14ac:dyDescent="0.2">
      <c r="F26014" s="310" t="s">
        <v>31052</v>
      </c>
      <c r="G26014" s="311">
        <v>61115</v>
      </c>
      <c r="H26014" s="312" t="s">
        <v>1764</v>
      </c>
      <c r="I26014" s="313" t="s">
        <v>6831</v>
      </c>
    </row>
    <row r="26015" spans="6:9" x14ac:dyDescent="0.2">
      <c r="F26015" s="310" t="s">
        <v>31053</v>
      </c>
      <c r="G26015" s="311">
        <v>61125</v>
      </c>
      <c r="H26015" s="312" t="s">
        <v>1764</v>
      </c>
      <c r="I26015" s="313" t="s">
        <v>6831</v>
      </c>
    </row>
    <row r="26016" spans="6:9" x14ac:dyDescent="0.2">
      <c r="F26016" s="310" t="s">
        <v>31054</v>
      </c>
      <c r="G26016" s="311">
        <v>61126</v>
      </c>
      <c r="H26016" s="312" t="s">
        <v>1764</v>
      </c>
      <c r="I26016" s="313" t="s">
        <v>6831</v>
      </c>
    </row>
    <row r="26017" spans="6:9" x14ac:dyDescent="0.2">
      <c r="F26017" s="310" t="s">
        <v>31055</v>
      </c>
      <c r="G26017" s="311">
        <v>61130</v>
      </c>
      <c r="H26017" s="312" t="s">
        <v>1764</v>
      </c>
      <c r="I26017" s="313" t="s">
        <v>6831</v>
      </c>
    </row>
    <row r="26018" spans="6:9" x14ac:dyDescent="0.2">
      <c r="F26018" s="310" t="s">
        <v>31056</v>
      </c>
      <c r="G26018" s="311">
        <v>61131</v>
      </c>
      <c r="H26018" s="312" t="s">
        <v>1764</v>
      </c>
      <c r="I26018" s="313" t="s">
        <v>6831</v>
      </c>
    </row>
    <row r="26019" spans="6:9" x14ac:dyDescent="0.2">
      <c r="F26019" s="310" t="s">
        <v>31057</v>
      </c>
      <c r="G26019" s="311">
        <v>61132</v>
      </c>
      <c r="H26019" s="312" t="s">
        <v>1764</v>
      </c>
      <c r="I26019" s="313" t="s">
        <v>6831</v>
      </c>
    </row>
    <row r="26020" spans="6:9" x14ac:dyDescent="0.2">
      <c r="F26020" s="310" t="s">
        <v>31058</v>
      </c>
      <c r="G26020" s="311">
        <v>61201</v>
      </c>
      <c r="H26020" s="312" t="s">
        <v>1764</v>
      </c>
      <c r="I26020" s="313" t="s">
        <v>6806</v>
      </c>
    </row>
    <row r="26021" spans="6:9" x14ac:dyDescent="0.2">
      <c r="F26021" s="310" t="s">
        <v>31059</v>
      </c>
      <c r="G26021" s="311">
        <v>61204</v>
      </c>
      <c r="H26021" s="312" t="s">
        <v>1764</v>
      </c>
      <c r="I26021" s="313" t="s">
        <v>6806</v>
      </c>
    </row>
    <row r="26022" spans="6:9" x14ac:dyDescent="0.2">
      <c r="F26022" s="310" t="s">
        <v>31060</v>
      </c>
      <c r="G26022" s="311">
        <v>61230</v>
      </c>
      <c r="H26022" s="312" t="s">
        <v>1764</v>
      </c>
      <c r="I26022" s="313" t="s">
        <v>6831</v>
      </c>
    </row>
    <row r="26023" spans="6:9" x14ac:dyDescent="0.2">
      <c r="F26023" s="310" t="s">
        <v>31061</v>
      </c>
      <c r="G26023" s="311">
        <v>61231</v>
      </c>
      <c r="H26023" s="312" t="s">
        <v>1764</v>
      </c>
      <c r="I26023" s="313" t="s">
        <v>6845</v>
      </c>
    </row>
    <row r="26024" spans="6:9" x14ac:dyDescent="0.2">
      <c r="F26024" s="310" t="s">
        <v>31062</v>
      </c>
      <c r="G26024" s="311">
        <v>61232</v>
      </c>
      <c r="H26024" s="312" t="s">
        <v>1764</v>
      </c>
      <c r="I26024" s="313" t="s">
        <v>6806</v>
      </c>
    </row>
    <row r="26025" spans="6:9" x14ac:dyDescent="0.2">
      <c r="F26025" s="310" t="s">
        <v>31063</v>
      </c>
      <c r="G26025" s="311">
        <v>61233</v>
      </c>
      <c r="H26025" s="312" t="s">
        <v>1764</v>
      </c>
      <c r="I26025" s="313" t="s">
        <v>6806</v>
      </c>
    </row>
    <row r="26026" spans="6:9" x14ac:dyDescent="0.2">
      <c r="F26026" s="310" t="s">
        <v>31064</v>
      </c>
      <c r="G26026" s="311">
        <v>61234</v>
      </c>
      <c r="H26026" s="312" t="s">
        <v>1764</v>
      </c>
      <c r="I26026" s="313" t="s">
        <v>6845</v>
      </c>
    </row>
    <row r="26027" spans="6:9" x14ac:dyDescent="0.2">
      <c r="F26027" s="310" t="s">
        <v>31065</v>
      </c>
      <c r="G26027" s="311">
        <v>61235</v>
      </c>
      <c r="H26027" s="312" t="s">
        <v>1764</v>
      </c>
      <c r="I26027" s="313" t="s">
        <v>6845</v>
      </c>
    </row>
    <row r="26028" spans="6:9" x14ac:dyDescent="0.2">
      <c r="F26028" s="310" t="s">
        <v>31066</v>
      </c>
      <c r="G26028" s="311">
        <v>61236</v>
      </c>
      <c r="H26028" s="312" t="s">
        <v>1764</v>
      </c>
      <c r="I26028" s="313" t="s">
        <v>6806</v>
      </c>
    </row>
    <row r="26029" spans="6:9" x14ac:dyDescent="0.2">
      <c r="F26029" s="310" t="s">
        <v>31067</v>
      </c>
      <c r="G26029" s="311">
        <v>61237</v>
      </c>
      <c r="H26029" s="312" t="s">
        <v>1764</v>
      </c>
      <c r="I26029" s="313" t="s">
        <v>6806</v>
      </c>
    </row>
    <row r="26030" spans="6:9" x14ac:dyDescent="0.2">
      <c r="F26030" s="310" t="s">
        <v>31068</v>
      </c>
      <c r="G26030" s="311">
        <v>61238</v>
      </c>
      <c r="H26030" s="312" t="s">
        <v>1764</v>
      </c>
      <c r="I26030" s="313" t="s">
        <v>6845</v>
      </c>
    </row>
    <row r="26031" spans="6:9" x14ac:dyDescent="0.2">
      <c r="F26031" s="310" t="s">
        <v>31069</v>
      </c>
      <c r="G26031" s="311">
        <v>61239</v>
      </c>
      <c r="H26031" s="312" t="s">
        <v>1764</v>
      </c>
      <c r="I26031" s="313" t="s">
        <v>6806</v>
      </c>
    </row>
    <row r="26032" spans="6:9" x14ac:dyDescent="0.2">
      <c r="F26032" s="310" t="s">
        <v>31070</v>
      </c>
      <c r="G26032" s="311">
        <v>61240</v>
      </c>
      <c r="H26032" s="312" t="s">
        <v>1764</v>
      </c>
      <c r="I26032" s="313" t="s">
        <v>6806</v>
      </c>
    </row>
    <row r="26033" spans="6:9" x14ac:dyDescent="0.2">
      <c r="F26033" s="310" t="s">
        <v>31071</v>
      </c>
      <c r="G26033" s="311">
        <v>61241</v>
      </c>
      <c r="H26033" s="312" t="s">
        <v>1764</v>
      </c>
      <c r="I26033" s="313" t="s">
        <v>6806</v>
      </c>
    </row>
    <row r="26034" spans="6:9" x14ac:dyDescent="0.2">
      <c r="F26034" s="310" t="s">
        <v>31072</v>
      </c>
      <c r="G26034" s="311">
        <v>61242</v>
      </c>
      <c r="H26034" s="312" t="s">
        <v>1764</v>
      </c>
      <c r="I26034" s="313" t="s">
        <v>6806</v>
      </c>
    </row>
    <row r="26035" spans="6:9" x14ac:dyDescent="0.2">
      <c r="F26035" s="310" t="s">
        <v>31073</v>
      </c>
      <c r="G26035" s="311">
        <v>61243</v>
      </c>
      <c r="H26035" s="312" t="s">
        <v>1764</v>
      </c>
      <c r="I26035" s="313" t="s">
        <v>6831</v>
      </c>
    </row>
    <row r="26036" spans="6:9" x14ac:dyDescent="0.2">
      <c r="F26036" s="310" t="s">
        <v>31074</v>
      </c>
      <c r="G26036" s="311">
        <v>61244</v>
      </c>
      <c r="H26036" s="312" t="s">
        <v>1764</v>
      </c>
      <c r="I26036" s="313" t="s">
        <v>6806</v>
      </c>
    </row>
    <row r="26037" spans="6:9" x14ac:dyDescent="0.2">
      <c r="F26037" s="310" t="s">
        <v>31075</v>
      </c>
      <c r="G26037" s="311">
        <v>61250</v>
      </c>
      <c r="H26037" s="312" t="s">
        <v>1764</v>
      </c>
      <c r="I26037" s="313" t="s">
        <v>6831</v>
      </c>
    </row>
    <row r="26038" spans="6:9" x14ac:dyDescent="0.2">
      <c r="F26038" s="310" t="s">
        <v>31076</v>
      </c>
      <c r="G26038" s="311">
        <v>61251</v>
      </c>
      <c r="H26038" s="312" t="s">
        <v>1764</v>
      </c>
      <c r="I26038" s="313" t="s">
        <v>6831</v>
      </c>
    </row>
    <row r="26039" spans="6:9" x14ac:dyDescent="0.2">
      <c r="F26039" s="310" t="s">
        <v>31077</v>
      </c>
      <c r="G26039" s="311">
        <v>61252</v>
      </c>
      <c r="H26039" s="312" t="s">
        <v>1764</v>
      </c>
      <c r="I26039" s="313" t="s">
        <v>6831</v>
      </c>
    </row>
    <row r="26040" spans="6:9" x14ac:dyDescent="0.2">
      <c r="F26040" s="310" t="s">
        <v>31078</v>
      </c>
      <c r="G26040" s="311">
        <v>61254</v>
      </c>
      <c r="H26040" s="312" t="s">
        <v>1764</v>
      </c>
      <c r="I26040" s="313" t="s">
        <v>6831</v>
      </c>
    </row>
    <row r="26041" spans="6:9" x14ac:dyDescent="0.2">
      <c r="F26041" s="310" t="s">
        <v>31079</v>
      </c>
      <c r="G26041" s="311">
        <v>61256</v>
      </c>
      <c r="H26041" s="312" t="s">
        <v>1764</v>
      </c>
      <c r="I26041" s="313" t="s">
        <v>6806</v>
      </c>
    </row>
    <row r="26042" spans="6:9" x14ac:dyDescent="0.2">
      <c r="F26042" s="310" t="s">
        <v>31080</v>
      </c>
      <c r="G26042" s="311">
        <v>61257</v>
      </c>
      <c r="H26042" s="312" t="s">
        <v>1764</v>
      </c>
      <c r="I26042" s="313" t="s">
        <v>6806</v>
      </c>
    </row>
    <row r="26043" spans="6:9" x14ac:dyDescent="0.2">
      <c r="F26043" s="310" t="s">
        <v>31081</v>
      </c>
      <c r="G26043" s="311">
        <v>61258</v>
      </c>
      <c r="H26043" s="312" t="s">
        <v>1764</v>
      </c>
      <c r="I26043" s="313" t="s">
        <v>6831</v>
      </c>
    </row>
    <row r="26044" spans="6:9" x14ac:dyDescent="0.2">
      <c r="F26044" s="310" t="s">
        <v>31082</v>
      </c>
      <c r="G26044" s="311">
        <v>61259</v>
      </c>
      <c r="H26044" s="312" t="s">
        <v>1764</v>
      </c>
      <c r="I26044" s="313" t="s">
        <v>6806</v>
      </c>
    </row>
    <row r="26045" spans="6:9" x14ac:dyDescent="0.2">
      <c r="F26045" s="310" t="s">
        <v>31083</v>
      </c>
      <c r="G26045" s="311">
        <v>61260</v>
      </c>
      <c r="H26045" s="312" t="s">
        <v>1764</v>
      </c>
      <c r="I26045" s="313" t="s">
        <v>6806</v>
      </c>
    </row>
    <row r="26046" spans="6:9" x14ac:dyDescent="0.2">
      <c r="F26046" s="310" t="s">
        <v>31084</v>
      </c>
      <c r="G26046" s="311">
        <v>61261</v>
      </c>
      <c r="H26046" s="312" t="s">
        <v>1764</v>
      </c>
      <c r="I26046" s="313" t="s">
        <v>6831</v>
      </c>
    </row>
    <row r="26047" spans="6:9" x14ac:dyDescent="0.2">
      <c r="F26047" s="310" t="s">
        <v>31085</v>
      </c>
      <c r="G26047" s="311">
        <v>61262</v>
      </c>
      <c r="H26047" s="312" t="s">
        <v>1764</v>
      </c>
      <c r="I26047" s="313" t="s">
        <v>6806</v>
      </c>
    </row>
    <row r="26048" spans="6:9" x14ac:dyDescent="0.2">
      <c r="F26048" s="310" t="s">
        <v>31086</v>
      </c>
      <c r="G26048" s="311">
        <v>61263</v>
      </c>
      <c r="H26048" s="312" t="s">
        <v>1764</v>
      </c>
      <c r="I26048" s="313" t="s">
        <v>6806</v>
      </c>
    </row>
    <row r="26049" spans="6:9" x14ac:dyDescent="0.2">
      <c r="F26049" s="310" t="s">
        <v>31087</v>
      </c>
      <c r="G26049" s="311">
        <v>61264</v>
      </c>
      <c r="H26049" s="312" t="s">
        <v>1764</v>
      </c>
      <c r="I26049" s="313" t="s">
        <v>6806</v>
      </c>
    </row>
    <row r="26050" spans="6:9" x14ac:dyDescent="0.2">
      <c r="F26050" s="310" t="s">
        <v>31088</v>
      </c>
      <c r="G26050" s="311">
        <v>61265</v>
      </c>
      <c r="H26050" s="312" t="s">
        <v>1764</v>
      </c>
      <c r="I26050" s="313" t="s">
        <v>6806</v>
      </c>
    </row>
    <row r="26051" spans="6:9" x14ac:dyDescent="0.2">
      <c r="F26051" s="310" t="s">
        <v>31089</v>
      </c>
      <c r="G26051" s="311">
        <v>61266</v>
      </c>
      <c r="H26051" s="312" t="s">
        <v>1764</v>
      </c>
      <c r="I26051" s="313" t="s">
        <v>6806</v>
      </c>
    </row>
    <row r="26052" spans="6:9" x14ac:dyDescent="0.2">
      <c r="F26052" s="310" t="s">
        <v>31090</v>
      </c>
      <c r="G26052" s="311">
        <v>61270</v>
      </c>
      <c r="H26052" s="312" t="s">
        <v>1764</v>
      </c>
      <c r="I26052" s="313" t="s">
        <v>6831</v>
      </c>
    </row>
    <row r="26053" spans="6:9" x14ac:dyDescent="0.2">
      <c r="F26053" s="310" t="s">
        <v>31091</v>
      </c>
      <c r="G26053" s="311">
        <v>61272</v>
      </c>
      <c r="H26053" s="312" t="s">
        <v>1764</v>
      </c>
      <c r="I26053" s="313" t="s">
        <v>6806</v>
      </c>
    </row>
    <row r="26054" spans="6:9" x14ac:dyDescent="0.2">
      <c r="F26054" s="310" t="s">
        <v>31092</v>
      </c>
      <c r="G26054" s="311">
        <v>61273</v>
      </c>
      <c r="H26054" s="312" t="s">
        <v>1764</v>
      </c>
      <c r="I26054" s="313" t="s">
        <v>6806</v>
      </c>
    </row>
    <row r="26055" spans="6:9" x14ac:dyDescent="0.2">
      <c r="F26055" s="310" t="s">
        <v>31093</v>
      </c>
      <c r="G26055" s="311">
        <v>61274</v>
      </c>
      <c r="H26055" s="312" t="s">
        <v>1764</v>
      </c>
      <c r="I26055" s="313" t="s">
        <v>6806</v>
      </c>
    </row>
    <row r="26056" spans="6:9" x14ac:dyDescent="0.2">
      <c r="F26056" s="310" t="s">
        <v>31094</v>
      </c>
      <c r="G26056" s="311">
        <v>61275</v>
      </c>
      <c r="H26056" s="312" t="s">
        <v>1764</v>
      </c>
      <c r="I26056" s="313" t="s">
        <v>6806</v>
      </c>
    </row>
    <row r="26057" spans="6:9" x14ac:dyDescent="0.2">
      <c r="F26057" s="310" t="s">
        <v>31095</v>
      </c>
      <c r="G26057" s="311">
        <v>61276</v>
      </c>
      <c r="H26057" s="312" t="s">
        <v>1764</v>
      </c>
      <c r="I26057" s="313" t="s">
        <v>6806</v>
      </c>
    </row>
    <row r="26058" spans="6:9" x14ac:dyDescent="0.2">
      <c r="F26058" s="310" t="s">
        <v>31096</v>
      </c>
      <c r="G26058" s="311">
        <v>61277</v>
      </c>
      <c r="H26058" s="312" t="s">
        <v>1764</v>
      </c>
      <c r="I26058" s="313" t="s">
        <v>6831</v>
      </c>
    </row>
    <row r="26059" spans="6:9" x14ac:dyDescent="0.2">
      <c r="F26059" s="310" t="s">
        <v>31097</v>
      </c>
      <c r="G26059" s="311">
        <v>61278</v>
      </c>
      <c r="H26059" s="312" t="s">
        <v>1764</v>
      </c>
      <c r="I26059" s="313" t="s">
        <v>6806</v>
      </c>
    </row>
    <row r="26060" spans="6:9" x14ac:dyDescent="0.2">
      <c r="F26060" s="310" t="s">
        <v>31098</v>
      </c>
      <c r="G26060" s="311">
        <v>61279</v>
      </c>
      <c r="H26060" s="312" t="s">
        <v>1764</v>
      </c>
      <c r="I26060" s="313" t="s">
        <v>6806</v>
      </c>
    </row>
    <row r="26061" spans="6:9" x14ac:dyDescent="0.2">
      <c r="F26061" s="310" t="s">
        <v>31099</v>
      </c>
      <c r="G26061" s="311">
        <v>61281</v>
      </c>
      <c r="H26061" s="312" t="s">
        <v>1764</v>
      </c>
      <c r="I26061" s="313" t="s">
        <v>6806</v>
      </c>
    </row>
    <row r="26062" spans="6:9" x14ac:dyDescent="0.2">
      <c r="F26062" s="310" t="s">
        <v>31100</v>
      </c>
      <c r="G26062" s="311">
        <v>61282</v>
      </c>
      <c r="H26062" s="312" t="s">
        <v>1764</v>
      </c>
      <c r="I26062" s="313" t="s">
        <v>6806</v>
      </c>
    </row>
    <row r="26063" spans="6:9" x14ac:dyDescent="0.2">
      <c r="F26063" s="310" t="s">
        <v>31101</v>
      </c>
      <c r="G26063" s="311">
        <v>61283</v>
      </c>
      <c r="H26063" s="312" t="s">
        <v>1764</v>
      </c>
      <c r="I26063" s="313" t="s">
        <v>6831</v>
      </c>
    </row>
    <row r="26064" spans="6:9" x14ac:dyDescent="0.2">
      <c r="F26064" s="310" t="s">
        <v>31102</v>
      </c>
      <c r="G26064" s="311">
        <v>61284</v>
      </c>
      <c r="H26064" s="312" t="s">
        <v>1764</v>
      </c>
      <c r="I26064" s="313" t="s">
        <v>6806</v>
      </c>
    </row>
    <row r="26065" spans="6:9" x14ac:dyDescent="0.2">
      <c r="F26065" s="310" t="s">
        <v>31103</v>
      </c>
      <c r="G26065" s="311">
        <v>61285</v>
      </c>
      <c r="H26065" s="312" t="s">
        <v>1764</v>
      </c>
      <c r="I26065" s="313" t="s">
        <v>6806</v>
      </c>
    </row>
    <row r="26066" spans="6:9" x14ac:dyDescent="0.2">
      <c r="F26066" s="310" t="s">
        <v>31104</v>
      </c>
      <c r="G26066" s="311">
        <v>61299</v>
      </c>
      <c r="H26066" s="312" t="s">
        <v>1764</v>
      </c>
      <c r="I26066" s="313" t="s">
        <v>6806</v>
      </c>
    </row>
    <row r="26067" spans="6:9" x14ac:dyDescent="0.2">
      <c r="F26067" s="310" t="s">
        <v>31105</v>
      </c>
      <c r="G26067" s="311">
        <v>61301</v>
      </c>
      <c r="H26067" s="312" t="s">
        <v>1764</v>
      </c>
      <c r="I26067" s="313" t="s">
        <v>6845</v>
      </c>
    </row>
    <row r="26068" spans="6:9" x14ac:dyDescent="0.2">
      <c r="F26068" s="310" t="s">
        <v>31106</v>
      </c>
      <c r="G26068" s="311">
        <v>61310</v>
      </c>
      <c r="H26068" s="312" t="s">
        <v>1764</v>
      </c>
      <c r="I26068" s="313" t="s">
        <v>6831</v>
      </c>
    </row>
    <row r="26069" spans="6:9" x14ac:dyDescent="0.2">
      <c r="F26069" s="310" t="s">
        <v>31107</v>
      </c>
      <c r="G26069" s="311">
        <v>61311</v>
      </c>
      <c r="H26069" s="312" t="s">
        <v>1764</v>
      </c>
      <c r="I26069" s="313" t="s">
        <v>6831</v>
      </c>
    </row>
    <row r="26070" spans="6:9" x14ac:dyDescent="0.2">
      <c r="F26070" s="310" t="s">
        <v>31108</v>
      </c>
      <c r="G26070" s="311">
        <v>61312</v>
      </c>
      <c r="H26070" s="312" t="s">
        <v>1764</v>
      </c>
      <c r="I26070" s="313" t="s">
        <v>6845</v>
      </c>
    </row>
    <row r="26071" spans="6:9" x14ac:dyDescent="0.2">
      <c r="F26071" s="310" t="s">
        <v>31109</v>
      </c>
      <c r="G26071" s="311">
        <v>61313</v>
      </c>
      <c r="H26071" s="312" t="s">
        <v>1764</v>
      </c>
      <c r="I26071" s="313" t="s">
        <v>6831</v>
      </c>
    </row>
    <row r="26072" spans="6:9" x14ac:dyDescent="0.2">
      <c r="F26072" s="310" t="s">
        <v>31110</v>
      </c>
      <c r="G26072" s="311">
        <v>61314</v>
      </c>
      <c r="H26072" s="312" t="s">
        <v>1764</v>
      </c>
      <c r="I26072" s="313" t="s">
        <v>6845</v>
      </c>
    </row>
    <row r="26073" spans="6:9" x14ac:dyDescent="0.2">
      <c r="F26073" s="310" t="s">
        <v>31111</v>
      </c>
      <c r="G26073" s="311">
        <v>61315</v>
      </c>
      <c r="H26073" s="312" t="s">
        <v>1764</v>
      </c>
      <c r="I26073" s="313" t="s">
        <v>6845</v>
      </c>
    </row>
    <row r="26074" spans="6:9" x14ac:dyDescent="0.2">
      <c r="F26074" s="310" t="s">
        <v>31112</v>
      </c>
      <c r="G26074" s="311">
        <v>61316</v>
      </c>
      <c r="H26074" s="312" t="s">
        <v>1764</v>
      </c>
      <c r="I26074" s="313" t="s">
        <v>6845</v>
      </c>
    </row>
    <row r="26075" spans="6:9" x14ac:dyDescent="0.2">
      <c r="F26075" s="310" t="s">
        <v>31113</v>
      </c>
      <c r="G26075" s="311">
        <v>61317</v>
      </c>
      <c r="H26075" s="312" t="s">
        <v>1764</v>
      </c>
      <c r="I26075" s="313" t="s">
        <v>6845</v>
      </c>
    </row>
    <row r="26076" spans="6:9" x14ac:dyDescent="0.2">
      <c r="F26076" s="310" t="s">
        <v>31114</v>
      </c>
      <c r="G26076" s="311">
        <v>61318</v>
      </c>
      <c r="H26076" s="312" t="s">
        <v>1764</v>
      </c>
      <c r="I26076" s="313" t="s">
        <v>6831</v>
      </c>
    </row>
    <row r="26077" spans="6:9" x14ac:dyDescent="0.2">
      <c r="F26077" s="310" t="s">
        <v>31115</v>
      </c>
      <c r="G26077" s="311">
        <v>61319</v>
      </c>
      <c r="H26077" s="312" t="s">
        <v>1764</v>
      </c>
      <c r="I26077" s="313" t="s">
        <v>6831</v>
      </c>
    </row>
    <row r="26078" spans="6:9" x14ac:dyDescent="0.2">
      <c r="F26078" s="310" t="s">
        <v>31116</v>
      </c>
      <c r="G26078" s="311">
        <v>61320</v>
      </c>
      <c r="H26078" s="312" t="s">
        <v>1764</v>
      </c>
      <c r="I26078" s="313" t="s">
        <v>6845</v>
      </c>
    </row>
    <row r="26079" spans="6:9" x14ac:dyDescent="0.2">
      <c r="F26079" s="310" t="s">
        <v>31117</v>
      </c>
      <c r="G26079" s="311">
        <v>61321</v>
      </c>
      <c r="H26079" s="312" t="s">
        <v>1764</v>
      </c>
      <c r="I26079" s="313" t="s">
        <v>6831</v>
      </c>
    </row>
    <row r="26080" spans="6:9" x14ac:dyDescent="0.2">
      <c r="F26080" s="310" t="s">
        <v>31118</v>
      </c>
      <c r="G26080" s="311">
        <v>61322</v>
      </c>
      <c r="H26080" s="312" t="s">
        <v>1764</v>
      </c>
      <c r="I26080" s="313" t="s">
        <v>6845</v>
      </c>
    </row>
    <row r="26081" spans="6:9" x14ac:dyDescent="0.2">
      <c r="F26081" s="310" t="s">
        <v>31119</v>
      </c>
      <c r="G26081" s="311">
        <v>61323</v>
      </c>
      <c r="H26081" s="312" t="s">
        <v>1764</v>
      </c>
      <c r="I26081" s="313" t="s">
        <v>6845</v>
      </c>
    </row>
    <row r="26082" spans="6:9" x14ac:dyDescent="0.2">
      <c r="F26082" s="310" t="s">
        <v>31120</v>
      </c>
      <c r="G26082" s="311">
        <v>61324</v>
      </c>
      <c r="H26082" s="312" t="s">
        <v>1764</v>
      </c>
      <c r="I26082" s="313" t="s">
        <v>6831</v>
      </c>
    </row>
    <row r="26083" spans="6:9" x14ac:dyDescent="0.2">
      <c r="F26083" s="310" t="s">
        <v>31121</v>
      </c>
      <c r="G26083" s="311">
        <v>61325</v>
      </c>
      <c r="H26083" s="312" t="s">
        <v>1764</v>
      </c>
      <c r="I26083" s="313" t="s">
        <v>6831</v>
      </c>
    </row>
    <row r="26084" spans="6:9" x14ac:dyDescent="0.2">
      <c r="F26084" s="310" t="s">
        <v>31122</v>
      </c>
      <c r="G26084" s="311">
        <v>61326</v>
      </c>
      <c r="H26084" s="312" t="s">
        <v>1764</v>
      </c>
      <c r="I26084" s="313" t="s">
        <v>6845</v>
      </c>
    </row>
    <row r="26085" spans="6:9" x14ac:dyDescent="0.2">
      <c r="F26085" s="310" t="s">
        <v>31123</v>
      </c>
      <c r="G26085" s="311">
        <v>61327</v>
      </c>
      <c r="H26085" s="312" t="s">
        <v>1764</v>
      </c>
      <c r="I26085" s="313" t="s">
        <v>6845</v>
      </c>
    </row>
    <row r="26086" spans="6:9" x14ac:dyDescent="0.2">
      <c r="F26086" s="310" t="s">
        <v>31124</v>
      </c>
      <c r="G26086" s="311">
        <v>61328</v>
      </c>
      <c r="H26086" s="312" t="s">
        <v>1764</v>
      </c>
      <c r="I26086" s="313" t="s">
        <v>6845</v>
      </c>
    </row>
    <row r="26087" spans="6:9" x14ac:dyDescent="0.2">
      <c r="F26087" s="310" t="s">
        <v>31125</v>
      </c>
      <c r="G26087" s="311">
        <v>61329</v>
      </c>
      <c r="H26087" s="312" t="s">
        <v>1764</v>
      </c>
      <c r="I26087" s="313" t="s">
        <v>6845</v>
      </c>
    </row>
    <row r="26088" spans="6:9" x14ac:dyDescent="0.2">
      <c r="F26088" s="310" t="s">
        <v>31126</v>
      </c>
      <c r="G26088" s="311">
        <v>61330</v>
      </c>
      <c r="H26088" s="312" t="s">
        <v>1764</v>
      </c>
      <c r="I26088" s="313" t="s">
        <v>6845</v>
      </c>
    </row>
    <row r="26089" spans="6:9" x14ac:dyDescent="0.2">
      <c r="F26089" s="310" t="s">
        <v>31127</v>
      </c>
      <c r="G26089" s="311">
        <v>61331</v>
      </c>
      <c r="H26089" s="312" t="s">
        <v>1764</v>
      </c>
      <c r="I26089" s="313" t="s">
        <v>6831</v>
      </c>
    </row>
    <row r="26090" spans="6:9" x14ac:dyDescent="0.2">
      <c r="F26090" s="310" t="s">
        <v>31128</v>
      </c>
      <c r="G26090" s="311">
        <v>61332</v>
      </c>
      <c r="H26090" s="312" t="s">
        <v>1764</v>
      </c>
      <c r="I26090" s="313" t="s">
        <v>6831</v>
      </c>
    </row>
    <row r="26091" spans="6:9" x14ac:dyDescent="0.2">
      <c r="F26091" s="310" t="s">
        <v>31129</v>
      </c>
      <c r="G26091" s="311">
        <v>61333</v>
      </c>
      <c r="H26091" s="312" t="s">
        <v>1764</v>
      </c>
      <c r="I26091" s="313" t="s">
        <v>6831</v>
      </c>
    </row>
    <row r="26092" spans="6:9" x14ac:dyDescent="0.2">
      <c r="F26092" s="310" t="s">
        <v>31130</v>
      </c>
      <c r="G26092" s="311">
        <v>61334</v>
      </c>
      <c r="H26092" s="312" t="s">
        <v>1764</v>
      </c>
      <c r="I26092" s="313" t="s">
        <v>6831</v>
      </c>
    </row>
    <row r="26093" spans="6:9" x14ac:dyDescent="0.2">
      <c r="F26093" s="310" t="s">
        <v>31131</v>
      </c>
      <c r="G26093" s="311">
        <v>61335</v>
      </c>
      <c r="H26093" s="312" t="s">
        <v>1764</v>
      </c>
      <c r="I26093" s="313" t="s">
        <v>6845</v>
      </c>
    </row>
    <row r="26094" spans="6:9" x14ac:dyDescent="0.2">
      <c r="F26094" s="310" t="s">
        <v>31132</v>
      </c>
      <c r="G26094" s="311">
        <v>61336</v>
      </c>
      <c r="H26094" s="312" t="s">
        <v>1764</v>
      </c>
      <c r="I26094" s="313" t="s">
        <v>6845</v>
      </c>
    </row>
    <row r="26095" spans="6:9" x14ac:dyDescent="0.2">
      <c r="F26095" s="310" t="s">
        <v>31133</v>
      </c>
      <c r="G26095" s="311">
        <v>61337</v>
      </c>
      <c r="H26095" s="312" t="s">
        <v>1764</v>
      </c>
      <c r="I26095" s="313" t="s">
        <v>6845</v>
      </c>
    </row>
    <row r="26096" spans="6:9" x14ac:dyDescent="0.2">
      <c r="F26096" s="310" t="s">
        <v>31134</v>
      </c>
      <c r="G26096" s="311">
        <v>61338</v>
      </c>
      <c r="H26096" s="312" t="s">
        <v>1764</v>
      </c>
      <c r="I26096" s="313" t="s">
        <v>6845</v>
      </c>
    </row>
    <row r="26097" spans="6:9" x14ac:dyDescent="0.2">
      <c r="F26097" s="310" t="s">
        <v>31135</v>
      </c>
      <c r="G26097" s="311">
        <v>61340</v>
      </c>
      <c r="H26097" s="312" t="s">
        <v>1764</v>
      </c>
      <c r="I26097" s="313" t="s">
        <v>6845</v>
      </c>
    </row>
    <row r="26098" spans="6:9" x14ac:dyDescent="0.2">
      <c r="F26098" s="310" t="s">
        <v>31136</v>
      </c>
      <c r="G26098" s="311">
        <v>61341</v>
      </c>
      <c r="H26098" s="312" t="s">
        <v>1764</v>
      </c>
      <c r="I26098" s="313" t="s">
        <v>6845</v>
      </c>
    </row>
    <row r="26099" spans="6:9" x14ac:dyDescent="0.2">
      <c r="F26099" s="310" t="s">
        <v>31137</v>
      </c>
      <c r="G26099" s="311">
        <v>61342</v>
      </c>
      <c r="H26099" s="312" t="s">
        <v>1764</v>
      </c>
      <c r="I26099" s="313" t="s">
        <v>6831</v>
      </c>
    </row>
    <row r="26100" spans="6:9" x14ac:dyDescent="0.2">
      <c r="F26100" s="310" t="s">
        <v>31138</v>
      </c>
      <c r="G26100" s="311">
        <v>61344</v>
      </c>
      <c r="H26100" s="312" t="s">
        <v>1764</v>
      </c>
      <c r="I26100" s="313" t="s">
        <v>6845</v>
      </c>
    </row>
    <row r="26101" spans="6:9" x14ac:dyDescent="0.2">
      <c r="F26101" s="310" t="s">
        <v>31139</v>
      </c>
      <c r="G26101" s="311">
        <v>61345</v>
      </c>
      <c r="H26101" s="312" t="s">
        <v>1764</v>
      </c>
      <c r="I26101" s="313" t="s">
        <v>6845</v>
      </c>
    </row>
    <row r="26102" spans="6:9" x14ac:dyDescent="0.2">
      <c r="F26102" s="310" t="s">
        <v>31140</v>
      </c>
      <c r="G26102" s="311">
        <v>61346</v>
      </c>
      <c r="H26102" s="312" t="s">
        <v>1764</v>
      </c>
      <c r="I26102" s="313" t="s">
        <v>6831</v>
      </c>
    </row>
    <row r="26103" spans="6:9" x14ac:dyDescent="0.2">
      <c r="F26103" s="310" t="s">
        <v>31141</v>
      </c>
      <c r="G26103" s="311">
        <v>61348</v>
      </c>
      <c r="H26103" s="312" t="s">
        <v>1764</v>
      </c>
      <c r="I26103" s="313" t="s">
        <v>6845</v>
      </c>
    </row>
    <row r="26104" spans="6:9" x14ac:dyDescent="0.2">
      <c r="F26104" s="310" t="s">
        <v>31142</v>
      </c>
      <c r="G26104" s="311">
        <v>61349</v>
      </c>
      <c r="H26104" s="312" t="s">
        <v>1764</v>
      </c>
      <c r="I26104" s="313" t="s">
        <v>6831</v>
      </c>
    </row>
    <row r="26105" spans="6:9" x14ac:dyDescent="0.2">
      <c r="F26105" s="310" t="s">
        <v>31143</v>
      </c>
      <c r="G26105" s="311">
        <v>61350</v>
      </c>
      <c r="H26105" s="312" t="s">
        <v>1764</v>
      </c>
      <c r="I26105" s="313" t="s">
        <v>6845</v>
      </c>
    </row>
    <row r="26106" spans="6:9" x14ac:dyDescent="0.2">
      <c r="F26106" s="310" t="s">
        <v>31144</v>
      </c>
      <c r="G26106" s="311">
        <v>61353</v>
      </c>
      <c r="H26106" s="312" t="s">
        <v>1764</v>
      </c>
      <c r="I26106" s="313" t="s">
        <v>6831</v>
      </c>
    </row>
    <row r="26107" spans="6:9" x14ac:dyDescent="0.2">
      <c r="F26107" s="310" t="s">
        <v>31145</v>
      </c>
      <c r="G26107" s="311">
        <v>61354</v>
      </c>
      <c r="H26107" s="312" t="s">
        <v>1764</v>
      </c>
      <c r="I26107" s="313" t="s">
        <v>6845</v>
      </c>
    </row>
    <row r="26108" spans="6:9" x14ac:dyDescent="0.2">
      <c r="F26108" s="310" t="s">
        <v>31146</v>
      </c>
      <c r="G26108" s="311">
        <v>61356</v>
      </c>
      <c r="H26108" s="312" t="s">
        <v>1764</v>
      </c>
      <c r="I26108" s="313" t="s">
        <v>6845</v>
      </c>
    </row>
    <row r="26109" spans="6:9" x14ac:dyDescent="0.2">
      <c r="F26109" s="310" t="s">
        <v>31147</v>
      </c>
      <c r="G26109" s="311">
        <v>61358</v>
      </c>
      <c r="H26109" s="312" t="s">
        <v>1764</v>
      </c>
      <c r="I26109" s="313" t="s">
        <v>6831</v>
      </c>
    </row>
    <row r="26110" spans="6:9" x14ac:dyDescent="0.2">
      <c r="F26110" s="310" t="s">
        <v>31148</v>
      </c>
      <c r="G26110" s="311">
        <v>61359</v>
      </c>
      <c r="H26110" s="312" t="s">
        <v>1764</v>
      </c>
      <c r="I26110" s="313" t="s">
        <v>6845</v>
      </c>
    </row>
    <row r="26111" spans="6:9" x14ac:dyDescent="0.2">
      <c r="F26111" s="310" t="s">
        <v>31149</v>
      </c>
      <c r="G26111" s="311">
        <v>61360</v>
      </c>
      <c r="H26111" s="312" t="s">
        <v>1764</v>
      </c>
      <c r="I26111" s="313" t="s">
        <v>6831</v>
      </c>
    </row>
    <row r="26112" spans="6:9" x14ac:dyDescent="0.2">
      <c r="F26112" s="310" t="s">
        <v>31150</v>
      </c>
      <c r="G26112" s="311">
        <v>61361</v>
      </c>
      <c r="H26112" s="312" t="s">
        <v>1764</v>
      </c>
      <c r="I26112" s="313" t="s">
        <v>6845</v>
      </c>
    </row>
    <row r="26113" spans="6:9" x14ac:dyDescent="0.2">
      <c r="F26113" s="310" t="s">
        <v>31151</v>
      </c>
      <c r="G26113" s="311">
        <v>61362</v>
      </c>
      <c r="H26113" s="312" t="s">
        <v>1764</v>
      </c>
      <c r="I26113" s="313" t="s">
        <v>6845</v>
      </c>
    </row>
    <row r="26114" spans="6:9" x14ac:dyDescent="0.2">
      <c r="F26114" s="310" t="s">
        <v>31152</v>
      </c>
      <c r="G26114" s="311">
        <v>61363</v>
      </c>
      <c r="H26114" s="312" t="s">
        <v>1764</v>
      </c>
      <c r="I26114" s="313" t="s">
        <v>6845</v>
      </c>
    </row>
    <row r="26115" spans="6:9" x14ac:dyDescent="0.2">
      <c r="F26115" s="310" t="s">
        <v>31153</v>
      </c>
      <c r="G26115" s="311">
        <v>61364</v>
      </c>
      <c r="H26115" s="312" t="s">
        <v>1764</v>
      </c>
      <c r="I26115" s="313" t="s">
        <v>6831</v>
      </c>
    </row>
    <row r="26116" spans="6:9" x14ac:dyDescent="0.2">
      <c r="F26116" s="310" t="s">
        <v>31154</v>
      </c>
      <c r="G26116" s="311">
        <v>61367</v>
      </c>
      <c r="H26116" s="312" t="s">
        <v>1764</v>
      </c>
      <c r="I26116" s="313" t="s">
        <v>6831</v>
      </c>
    </row>
    <row r="26117" spans="6:9" x14ac:dyDescent="0.2">
      <c r="F26117" s="310" t="s">
        <v>31155</v>
      </c>
      <c r="G26117" s="311">
        <v>61368</v>
      </c>
      <c r="H26117" s="312" t="s">
        <v>1764</v>
      </c>
      <c r="I26117" s="313" t="s">
        <v>6845</v>
      </c>
    </row>
    <row r="26118" spans="6:9" x14ac:dyDescent="0.2">
      <c r="F26118" s="310" t="s">
        <v>31156</v>
      </c>
      <c r="G26118" s="311">
        <v>61369</v>
      </c>
      <c r="H26118" s="312" t="s">
        <v>1764</v>
      </c>
      <c r="I26118" s="313" t="s">
        <v>6831</v>
      </c>
    </row>
    <row r="26119" spans="6:9" x14ac:dyDescent="0.2">
      <c r="F26119" s="310" t="s">
        <v>31157</v>
      </c>
      <c r="G26119" s="311">
        <v>61370</v>
      </c>
      <c r="H26119" s="312" t="s">
        <v>1764</v>
      </c>
      <c r="I26119" s="313" t="s">
        <v>6831</v>
      </c>
    </row>
    <row r="26120" spans="6:9" x14ac:dyDescent="0.2">
      <c r="F26120" s="310" t="s">
        <v>31158</v>
      </c>
      <c r="G26120" s="311">
        <v>61371</v>
      </c>
      <c r="H26120" s="312" t="s">
        <v>1764</v>
      </c>
      <c r="I26120" s="313" t="s">
        <v>6845</v>
      </c>
    </row>
    <row r="26121" spans="6:9" x14ac:dyDescent="0.2">
      <c r="F26121" s="310" t="s">
        <v>31159</v>
      </c>
      <c r="G26121" s="311">
        <v>61372</v>
      </c>
      <c r="H26121" s="312" t="s">
        <v>1764</v>
      </c>
      <c r="I26121" s="313" t="s">
        <v>6845</v>
      </c>
    </row>
    <row r="26122" spans="6:9" x14ac:dyDescent="0.2">
      <c r="F26122" s="310" t="s">
        <v>31160</v>
      </c>
      <c r="G26122" s="311">
        <v>61373</v>
      </c>
      <c r="H26122" s="312" t="s">
        <v>1764</v>
      </c>
      <c r="I26122" s="313" t="s">
        <v>6845</v>
      </c>
    </row>
    <row r="26123" spans="6:9" x14ac:dyDescent="0.2">
      <c r="F26123" s="310" t="s">
        <v>31161</v>
      </c>
      <c r="G26123" s="311">
        <v>61374</v>
      </c>
      <c r="H26123" s="312" t="s">
        <v>1764</v>
      </c>
      <c r="I26123" s="313" t="s">
        <v>6845</v>
      </c>
    </row>
    <row r="26124" spans="6:9" x14ac:dyDescent="0.2">
      <c r="F26124" s="310" t="s">
        <v>31162</v>
      </c>
      <c r="G26124" s="311">
        <v>61375</v>
      </c>
      <c r="H26124" s="312" t="s">
        <v>1764</v>
      </c>
      <c r="I26124" s="313" t="s">
        <v>6845</v>
      </c>
    </row>
    <row r="26125" spans="6:9" x14ac:dyDescent="0.2">
      <c r="F26125" s="310" t="s">
        <v>31163</v>
      </c>
      <c r="G26125" s="311">
        <v>61376</v>
      </c>
      <c r="H26125" s="312" t="s">
        <v>1764</v>
      </c>
      <c r="I26125" s="313" t="s">
        <v>6831</v>
      </c>
    </row>
    <row r="26126" spans="6:9" x14ac:dyDescent="0.2">
      <c r="F26126" s="310" t="s">
        <v>31164</v>
      </c>
      <c r="G26126" s="311">
        <v>61377</v>
      </c>
      <c r="H26126" s="312" t="s">
        <v>1764</v>
      </c>
      <c r="I26126" s="313" t="s">
        <v>6831</v>
      </c>
    </row>
    <row r="26127" spans="6:9" x14ac:dyDescent="0.2">
      <c r="F26127" s="310" t="s">
        <v>31165</v>
      </c>
      <c r="G26127" s="311">
        <v>61378</v>
      </c>
      <c r="H26127" s="312" t="s">
        <v>1764</v>
      </c>
      <c r="I26127" s="313" t="s">
        <v>6831</v>
      </c>
    </row>
    <row r="26128" spans="6:9" x14ac:dyDescent="0.2">
      <c r="F26128" s="310" t="s">
        <v>31166</v>
      </c>
      <c r="G26128" s="311">
        <v>61379</v>
      </c>
      <c r="H26128" s="312" t="s">
        <v>1764</v>
      </c>
      <c r="I26128" s="313" t="s">
        <v>6845</v>
      </c>
    </row>
    <row r="26129" spans="6:9" x14ac:dyDescent="0.2">
      <c r="F26129" s="310" t="s">
        <v>31167</v>
      </c>
      <c r="G26129" s="311">
        <v>61401</v>
      </c>
      <c r="H26129" s="312" t="s">
        <v>1764</v>
      </c>
      <c r="I26129" s="313" t="s">
        <v>6845</v>
      </c>
    </row>
    <row r="26130" spans="6:9" x14ac:dyDescent="0.2">
      <c r="F26130" s="310" t="s">
        <v>31168</v>
      </c>
      <c r="G26130" s="311">
        <v>61402</v>
      </c>
      <c r="H26130" s="312" t="s">
        <v>1764</v>
      </c>
      <c r="I26130" s="313" t="s">
        <v>6845</v>
      </c>
    </row>
    <row r="26131" spans="6:9" x14ac:dyDescent="0.2">
      <c r="F26131" s="310" t="s">
        <v>31169</v>
      </c>
      <c r="G26131" s="311">
        <v>61410</v>
      </c>
      <c r="H26131" s="312" t="s">
        <v>1764</v>
      </c>
      <c r="I26131" s="313" t="s">
        <v>6845</v>
      </c>
    </row>
    <row r="26132" spans="6:9" x14ac:dyDescent="0.2">
      <c r="F26132" s="310" t="s">
        <v>31170</v>
      </c>
      <c r="G26132" s="311">
        <v>61411</v>
      </c>
      <c r="H26132" s="312" t="s">
        <v>1764</v>
      </c>
      <c r="I26132" s="313" t="s">
        <v>6845</v>
      </c>
    </row>
    <row r="26133" spans="6:9" x14ac:dyDescent="0.2">
      <c r="F26133" s="310" t="s">
        <v>31171</v>
      </c>
      <c r="G26133" s="311">
        <v>61412</v>
      </c>
      <c r="H26133" s="312" t="s">
        <v>1764</v>
      </c>
      <c r="I26133" s="313" t="s">
        <v>6845</v>
      </c>
    </row>
    <row r="26134" spans="6:9" x14ac:dyDescent="0.2">
      <c r="F26134" s="310" t="s">
        <v>31172</v>
      </c>
      <c r="G26134" s="311">
        <v>61413</v>
      </c>
      <c r="H26134" s="312" t="s">
        <v>1764</v>
      </c>
      <c r="I26134" s="313" t="s">
        <v>6845</v>
      </c>
    </row>
    <row r="26135" spans="6:9" x14ac:dyDescent="0.2">
      <c r="F26135" s="310" t="s">
        <v>31173</v>
      </c>
      <c r="G26135" s="311">
        <v>61414</v>
      </c>
      <c r="H26135" s="312" t="s">
        <v>1764</v>
      </c>
      <c r="I26135" s="313" t="s">
        <v>6845</v>
      </c>
    </row>
    <row r="26136" spans="6:9" x14ac:dyDescent="0.2">
      <c r="F26136" s="310" t="s">
        <v>31174</v>
      </c>
      <c r="G26136" s="311">
        <v>61415</v>
      </c>
      <c r="H26136" s="312" t="s">
        <v>1764</v>
      </c>
      <c r="I26136" s="313" t="s">
        <v>6845</v>
      </c>
    </row>
    <row r="26137" spans="6:9" x14ac:dyDescent="0.2">
      <c r="F26137" s="310" t="s">
        <v>31175</v>
      </c>
      <c r="G26137" s="311">
        <v>61416</v>
      </c>
      <c r="H26137" s="312" t="s">
        <v>1764</v>
      </c>
      <c r="I26137" s="313" t="s">
        <v>6845</v>
      </c>
    </row>
    <row r="26138" spans="6:9" x14ac:dyDescent="0.2">
      <c r="F26138" s="310" t="s">
        <v>31176</v>
      </c>
      <c r="G26138" s="311">
        <v>61417</v>
      </c>
      <c r="H26138" s="312" t="s">
        <v>1764</v>
      </c>
      <c r="I26138" s="313" t="s">
        <v>6845</v>
      </c>
    </row>
    <row r="26139" spans="6:9" x14ac:dyDescent="0.2">
      <c r="F26139" s="310" t="s">
        <v>31177</v>
      </c>
      <c r="G26139" s="311">
        <v>61418</v>
      </c>
      <c r="H26139" s="312" t="s">
        <v>1764</v>
      </c>
      <c r="I26139" s="313" t="s">
        <v>6845</v>
      </c>
    </row>
    <row r="26140" spans="6:9" x14ac:dyDescent="0.2">
      <c r="F26140" s="310" t="s">
        <v>31178</v>
      </c>
      <c r="G26140" s="311">
        <v>61419</v>
      </c>
      <c r="H26140" s="312" t="s">
        <v>1764</v>
      </c>
      <c r="I26140" s="313" t="s">
        <v>6845</v>
      </c>
    </row>
    <row r="26141" spans="6:9" x14ac:dyDescent="0.2">
      <c r="F26141" s="310" t="s">
        <v>31179</v>
      </c>
      <c r="G26141" s="311">
        <v>61420</v>
      </c>
      <c r="H26141" s="312" t="s">
        <v>1764</v>
      </c>
      <c r="I26141" s="313" t="s">
        <v>6845</v>
      </c>
    </row>
    <row r="26142" spans="6:9" x14ac:dyDescent="0.2">
      <c r="F26142" s="310" t="s">
        <v>31180</v>
      </c>
      <c r="G26142" s="311">
        <v>61421</v>
      </c>
      <c r="H26142" s="312" t="s">
        <v>1764</v>
      </c>
      <c r="I26142" s="313" t="s">
        <v>6845</v>
      </c>
    </row>
    <row r="26143" spans="6:9" x14ac:dyDescent="0.2">
      <c r="F26143" s="310" t="s">
        <v>31181</v>
      </c>
      <c r="G26143" s="311">
        <v>61422</v>
      </c>
      <c r="H26143" s="312" t="s">
        <v>1764</v>
      </c>
      <c r="I26143" s="313" t="s">
        <v>6845</v>
      </c>
    </row>
    <row r="26144" spans="6:9" x14ac:dyDescent="0.2">
      <c r="F26144" s="310" t="s">
        <v>31182</v>
      </c>
      <c r="G26144" s="311">
        <v>61423</v>
      </c>
      <c r="H26144" s="312" t="s">
        <v>1764</v>
      </c>
      <c r="I26144" s="313" t="s">
        <v>6845</v>
      </c>
    </row>
    <row r="26145" spans="6:9" x14ac:dyDescent="0.2">
      <c r="F26145" s="310" t="s">
        <v>31183</v>
      </c>
      <c r="G26145" s="311">
        <v>61424</v>
      </c>
      <c r="H26145" s="312" t="s">
        <v>1764</v>
      </c>
      <c r="I26145" s="313" t="s">
        <v>6845</v>
      </c>
    </row>
    <row r="26146" spans="6:9" x14ac:dyDescent="0.2">
      <c r="F26146" s="310" t="s">
        <v>31184</v>
      </c>
      <c r="G26146" s="311">
        <v>61425</v>
      </c>
      <c r="H26146" s="312" t="s">
        <v>1764</v>
      </c>
      <c r="I26146" s="313" t="s">
        <v>6845</v>
      </c>
    </row>
    <row r="26147" spans="6:9" x14ac:dyDescent="0.2">
      <c r="F26147" s="310" t="s">
        <v>31185</v>
      </c>
      <c r="G26147" s="311">
        <v>61426</v>
      </c>
      <c r="H26147" s="312" t="s">
        <v>1764</v>
      </c>
      <c r="I26147" s="313" t="s">
        <v>6845</v>
      </c>
    </row>
    <row r="26148" spans="6:9" x14ac:dyDescent="0.2">
      <c r="F26148" s="310" t="s">
        <v>31186</v>
      </c>
      <c r="G26148" s="311">
        <v>61427</v>
      </c>
      <c r="H26148" s="312" t="s">
        <v>1764</v>
      </c>
      <c r="I26148" s="313" t="s">
        <v>6845</v>
      </c>
    </row>
    <row r="26149" spans="6:9" x14ac:dyDescent="0.2">
      <c r="F26149" s="310" t="s">
        <v>31187</v>
      </c>
      <c r="G26149" s="311">
        <v>61428</v>
      </c>
      <c r="H26149" s="312" t="s">
        <v>1764</v>
      </c>
      <c r="I26149" s="313" t="s">
        <v>6845</v>
      </c>
    </row>
    <row r="26150" spans="6:9" x14ac:dyDescent="0.2">
      <c r="F26150" s="310" t="s">
        <v>31188</v>
      </c>
      <c r="G26150" s="311">
        <v>61430</v>
      </c>
      <c r="H26150" s="312" t="s">
        <v>1764</v>
      </c>
      <c r="I26150" s="313" t="s">
        <v>6845</v>
      </c>
    </row>
    <row r="26151" spans="6:9" x14ac:dyDescent="0.2">
      <c r="F26151" s="310" t="s">
        <v>31189</v>
      </c>
      <c r="G26151" s="311">
        <v>61431</v>
      </c>
      <c r="H26151" s="312" t="s">
        <v>1764</v>
      </c>
      <c r="I26151" s="313" t="s">
        <v>6845</v>
      </c>
    </row>
    <row r="26152" spans="6:9" x14ac:dyDescent="0.2">
      <c r="F26152" s="310" t="s">
        <v>31190</v>
      </c>
      <c r="G26152" s="311">
        <v>61432</v>
      </c>
      <c r="H26152" s="312" t="s">
        <v>1764</v>
      </c>
      <c r="I26152" s="313" t="s">
        <v>6845</v>
      </c>
    </row>
    <row r="26153" spans="6:9" x14ac:dyDescent="0.2">
      <c r="F26153" s="310" t="s">
        <v>31191</v>
      </c>
      <c r="G26153" s="311">
        <v>61433</v>
      </c>
      <c r="H26153" s="312" t="s">
        <v>1764</v>
      </c>
      <c r="I26153" s="313" t="s">
        <v>6845</v>
      </c>
    </row>
    <row r="26154" spans="6:9" x14ac:dyDescent="0.2">
      <c r="F26154" s="310" t="s">
        <v>31192</v>
      </c>
      <c r="G26154" s="311">
        <v>61434</v>
      </c>
      <c r="H26154" s="312" t="s">
        <v>1764</v>
      </c>
      <c r="I26154" s="313" t="s">
        <v>6845</v>
      </c>
    </row>
    <row r="26155" spans="6:9" x14ac:dyDescent="0.2">
      <c r="F26155" s="310" t="s">
        <v>31193</v>
      </c>
      <c r="G26155" s="311">
        <v>61435</v>
      </c>
      <c r="H26155" s="312" t="s">
        <v>1764</v>
      </c>
      <c r="I26155" s="313" t="s">
        <v>6845</v>
      </c>
    </row>
    <row r="26156" spans="6:9" x14ac:dyDescent="0.2">
      <c r="F26156" s="310" t="s">
        <v>31194</v>
      </c>
      <c r="G26156" s="311">
        <v>61436</v>
      </c>
      <c r="H26156" s="312" t="s">
        <v>1764</v>
      </c>
      <c r="I26156" s="313" t="s">
        <v>6845</v>
      </c>
    </row>
    <row r="26157" spans="6:9" x14ac:dyDescent="0.2">
      <c r="F26157" s="310" t="s">
        <v>31195</v>
      </c>
      <c r="G26157" s="311">
        <v>61437</v>
      </c>
      <c r="H26157" s="312" t="s">
        <v>1764</v>
      </c>
      <c r="I26157" s="313" t="s">
        <v>6845</v>
      </c>
    </row>
    <row r="26158" spans="6:9" x14ac:dyDescent="0.2">
      <c r="F26158" s="310" t="s">
        <v>31196</v>
      </c>
      <c r="G26158" s="311">
        <v>61438</v>
      </c>
      <c r="H26158" s="312" t="s">
        <v>1764</v>
      </c>
      <c r="I26158" s="313" t="s">
        <v>6845</v>
      </c>
    </row>
    <row r="26159" spans="6:9" x14ac:dyDescent="0.2">
      <c r="F26159" s="310" t="s">
        <v>31197</v>
      </c>
      <c r="G26159" s="311">
        <v>61439</v>
      </c>
      <c r="H26159" s="312" t="s">
        <v>1764</v>
      </c>
      <c r="I26159" s="313" t="s">
        <v>6845</v>
      </c>
    </row>
    <row r="26160" spans="6:9" x14ac:dyDescent="0.2">
      <c r="F26160" s="310" t="s">
        <v>31198</v>
      </c>
      <c r="G26160" s="311">
        <v>61440</v>
      </c>
      <c r="H26160" s="312" t="s">
        <v>1764</v>
      </c>
      <c r="I26160" s="313" t="s">
        <v>6845</v>
      </c>
    </row>
    <row r="26161" spans="6:9" x14ac:dyDescent="0.2">
      <c r="F26161" s="310" t="s">
        <v>31199</v>
      </c>
      <c r="G26161" s="311">
        <v>61441</v>
      </c>
      <c r="H26161" s="312" t="s">
        <v>1764</v>
      </c>
      <c r="I26161" s="313" t="s">
        <v>6845</v>
      </c>
    </row>
    <row r="26162" spans="6:9" x14ac:dyDescent="0.2">
      <c r="F26162" s="310" t="s">
        <v>31200</v>
      </c>
      <c r="G26162" s="311">
        <v>61442</v>
      </c>
      <c r="H26162" s="312" t="s">
        <v>1764</v>
      </c>
      <c r="I26162" s="313" t="s">
        <v>6845</v>
      </c>
    </row>
    <row r="26163" spans="6:9" x14ac:dyDescent="0.2">
      <c r="F26163" s="310" t="s">
        <v>31201</v>
      </c>
      <c r="G26163" s="311">
        <v>61443</v>
      </c>
      <c r="H26163" s="312" t="s">
        <v>1764</v>
      </c>
      <c r="I26163" s="313" t="s">
        <v>6845</v>
      </c>
    </row>
    <row r="26164" spans="6:9" x14ac:dyDescent="0.2">
      <c r="F26164" s="310" t="s">
        <v>31202</v>
      </c>
      <c r="G26164" s="311">
        <v>61447</v>
      </c>
      <c r="H26164" s="312" t="s">
        <v>1764</v>
      </c>
      <c r="I26164" s="313" t="s">
        <v>6845</v>
      </c>
    </row>
    <row r="26165" spans="6:9" x14ac:dyDescent="0.2">
      <c r="F26165" s="310" t="s">
        <v>31203</v>
      </c>
      <c r="G26165" s="311">
        <v>61448</v>
      </c>
      <c r="H26165" s="312" t="s">
        <v>1764</v>
      </c>
      <c r="I26165" s="313" t="s">
        <v>6845</v>
      </c>
    </row>
    <row r="26166" spans="6:9" x14ac:dyDescent="0.2">
      <c r="F26166" s="310" t="s">
        <v>31204</v>
      </c>
      <c r="G26166" s="311">
        <v>61449</v>
      </c>
      <c r="H26166" s="312" t="s">
        <v>1764</v>
      </c>
      <c r="I26166" s="313" t="s">
        <v>6845</v>
      </c>
    </row>
    <row r="26167" spans="6:9" x14ac:dyDescent="0.2">
      <c r="F26167" s="310" t="s">
        <v>31205</v>
      </c>
      <c r="G26167" s="311">
        <v>61450</v>
      </c>
      <c r="H26167" s="312" t="s">
        <v>1764</v>
      </c>
      <c r="I26167" s="313" t="s">
        <v>6845</v>
      </c>
    </row>
    <row r="26168" spans="6:9" x14ac:dyDescent="0.2">
      <c r="F26168" s="310" t="s">
        <v>31206</v>
      </c>
      <c r="G26168" s="311">
        <v>61451</v>
      </c>
      <c r="H26168" s="312" t="s">
        <v>1764</v>
      </c>
      <c r="I26168" s="313" t="s">
        <v>6845</v>
      </c>
    </row>
    <row r="26169" spans="6:9" x14ac:dyDescent="0.2">
      <c r="F26169" s="310" t="s">
        <v>31207</v>
      </c>
      <c r="G26169" s="311">
        <v>61452</v>
      </c>
      <c r="H26169" s="312" t="s">
        <v>1764</v>
      </c>
      <c r="I26169" s="313" t="s">
        <v>6845</v>
      </c>
    </row>
    <row r="26170" spans="6:9" x14ac:dyDescent="0.2">
      <c r="F26170" s="310" t="s">
        <v>31208</v>
      </c>
      <c r="G26170" s="311">
        <v>61453</v>
      </c>
      <c r="H26170" s="312" t="s">
        <v>1764</v>
      </c>
      <c r="I26170" s="313" t="s">
        <v>6845</v>
      </c>
    </row>
    <row r="26171" spans="6:9" x14ac:dyDescent="0.2">
      <c r="F26171" s="310" t="s">
        <v>31209</v>
      </c>
      <c r="G26171" s="311">
        <v>61454</v>
      </c>
      <c r="H26171" s="312" t="s">
        <v>1764</v>
      </c>
      <c r="I26171" s="313" t="s">
        <v>6845</v>
      </c>
    </row>
    <row r="26172" spans="6:9" x14ac:dyDescent="0.2">
      <c r="F26172" s="310" t="s">
        <v>31210</v>
      </c>
      <c r="G26172" s="311">
        <v>61455</v>
      </c>
      <c r="H26172" s="312" t="s">
        <v>1764</v>
      </c>
      <c r="I26172" s="313" t="s">
        <v>6845</v>
      </c>
    </row>
    <row r="26173" spans="6:9" x14ac:dyDescent="0.2">
      <c r="F26173" s="310" t="s">
        <v>31211</v>
      </c>
      <c r="G26173" s="311">
        <v>61458</v>
      </c>
      <c r="H26173" s="312" t="s">
        <v>1764</v>
      </c>
      <c r="I26173" s="313" t="s">
        <v>6845</v>
      </c>
    </row>
    <row r="26174" spans="6:9" x14ac:dyDescent="0.2">
      <c r="F26174" s="310" t="s">
        <v>31212</v>
      </c>
      <c r="G26174" s="311">
        <v>61459</v>
      </c>
      <c r="H26174" s="312" t="s">
        <v>1764</v>
      </c>
      <c r="I26174" s="313" t="s">
        <v>6845</v>
      </c>
    </row>
    <row r="26175" spans="6:9" x14ac:dyDescent="0.2">
      <c r="F26175" s="310" t="s">
        <v>31213</v>
      </c>
      <c r="G26175" s="311">
        <v>61460</v>
      </c>
      <c r="H26175" s="312" t="s">
        <v>1764</v>
      </c>
      <c r="I26175" s="313" t="s">
        <v>6845</v>
      </c>
    </row>
    <row r="26176" spans="6:9" x14ac:dyDescent="0.2">
      <c r="F26176" s="310" t="s">
        <v>31214</v>
      </c>
      <c r="G26176" s="311">
        <v>61462</v>
      </c>
      <c r="H26176" s="312" t="s">
        <v>1764</v>
      </c>
      <c r="I26176" s="313" t="s">
        <v>6845</v>
      </c>
    </row>
    <row r="26177" spans="6:9" x14ac:dyDescent="0.2">
      <c r="F26177" s="310" t="s">
        <v>31215</v>
      </c>
      <c r="G26177" s="311">
        <v>61465</v>
      </c>
      <c r="H26177" s="312" t="s">
        <v>1764</v>
      </c>
      <c r="I26177" s="313" t="s">
        <v>6845</v>
      </c>
    </row>
    <row r="26178" spans="6:9" x14ac:dyDescent="0.2">
      <c r="F26178" s="310" t="s">
        <v>31216</v>
      </c>
      <c r="G26178" s="311">
        <v>61466</v>
      </c>
      <c r="H26178" s="312" t="s">
        <v>1764</v>
      </c>
      <c r="I26178" s="313" t="s">
        <v>6845</v>
      </c>
    </row>
    <row r="26179" spans="6:9" x14ac:dyDescent="0.2">
      <c r="F26179" s="310" t="s">
        <v>31217</v>
      </c>
      <c r="G26179" s="311">
        <v>61467</v>
      </c>
      <c r="H26179" s="312" t="s">
        <v>1764</v>
      </c>
      <c r="I26179" s="313" t="s">
        <v>6845</v>
      </c>
    </row>
    <row r="26180" spans="6:9" x14ac:dyDescent="0.2">
      <c r="F26180" s="310" t="s">
        <v>31218</v>
      </c>
      <c r="G26180" s="311">
        <v>61468</v>
      </c>
      <c r="H26180" s="312" t="s">
        <v>1764</v>
      </c>
      <c r="I26180" s="313" t="s">
        <v>6806</v>
      </c>
    </row>
    <row r="26181" spans="6:9" x14ac:dyDescent="0.2">
      <c r="F26181" s="310" t="s">
        <v>31219</v>
      </c>
      <c r="G26181" s="311">
        <v>61469</v>
      </c>
      <c r="H26181" s="312" t="s">
        <v>1764</v>
      </c>
      <c r="I26181" s="313" t="s">
        <v>6845</v>
      </c>
    </row>
    <row r="26182" spans="6:9" x14ac:dyDescent="0.2">
      <c r="F26182" s="310" t="s">
        <v>31220</v>
      </c>
      <c r="G26182" s="311">
        <v>61470</v>
      </c>
      <c r="H26182" s="312" t="s">
        <v>1764</v>
      </c>
      <c r="I26182" s="313" t="s">
        <v>6845</v>
      </c>
    </row>
    <row r="26183" spans="6:9" x14ac:dyDescent="0.2">
      <c r="F26183" s="310" t="s">
        <v>31221</v>
      </c>
      <c r="G26183" s="311">
        <v>61471</v>
      </c>
      <c r="H26183" s="312" t="s">
        <v>1764</v>
      </c>
      <c r="I26183" s="313" t="s">
        <v>6845</v>
      </c>
    </row>
    <row r="26184" spans="6:9" x14ac:dyDescent="0.2">
      <c r="F26184" s="310" t="s">
        <v>31222</v>
      </c>
      <c r="G26184" s="311">
        <v>61472</v>
      </c>
      <c r="H26184" s="312" t="s">
        <v>1764</v>
      </c>
      <c r="I26184" s="313" t="s">
        <v>6845</v>
      </c>
    </row>
    <row r="26185" spans="6:9" x14ac:dyDescent="0.2">
      <c r="F26185" s="310" t="s">
        <v>31223</v>
      </c>
      <c r="G26185" s="311">
        <v>61473</v>
      </c>
      <c r="H26185" s="312" t="s">
        <v>1764</v>
      </c>
      <c r="I26185" s="313" t="s">
        <v>6845</v>
      </c>
    </row>
    <row r="26186" spans="6:9" x14ac:dyDescent="0.2">
      <c r="F26186" s="310" t="s">
        <v>31224</v>
      </c>
      <c r="G26186" s="311">
        <v>61474</v>
      </c>
      <c r="H26186" s="312" t="s">
        <v>1764</v>
      </c>
      <c r="I26186" s="313" t="s">
        <v>6845</v>
      </c>
    </row>
    <row r="26187" spans="6:9" x14ac:dyDescent="0.2">
      <c r="F26187" s="310" t="s">
        <v>31225</v>
      </c>
      <c r="G26187" s="311">
        <v>61475</v>
      </c>
      <c r="H26187" s="312" t="s">
        <v>1764</v>
      </c>
      <c r="I26187" s="313" t="s">
        <v>6845</v>
      </c>
    </row>
    <row r="26188" spans="6:9" x14ac:dyDescent="0.2">
      <c r="F26188" s="310" t="s">
        <v>31226</v>
      </c>
      <c r="G26188" s="311">
        <v>61476</v>
      </c>
      <c r="H26188" s="312" t="s">
        <v>1764</v>
      </c>
      <c r="I26188" s="313" t="s">
        <v>6845</v>
      </c>
    </row>
    <row r="26189" spans="6:9" x14ac:dyDescent="0.2">
      <c r="F26189" s="310" t="s">
        <v>31227</v>
      </c>
      <c r="G26189" s="311">
        <v>61477</v>
      </c>
      <c r="H26189" s="312" t="s">
        <v>1764</v>
      </c>
      <c r="I26189" s="313" t="s">
        <v>6845</v>
      </c>
    </row>
    <row r="26190" spans="6:9" x14ac:dyDescent="0.2">
      <c r="F26190" s="310" t="s">
        <v>31228</v>
      </c>
      <c r="G26190" s="311">
        <v>61478</v>
      </c>
      <c r="H26190" s="312" t="s">
        <v>1764</v>
      </c>
      <c r="I26190" s="313" t="s">
        <v>6845</v>
      </c>
    </row>
    <row r="26191" spans="6:9" x14ac:dyDescent="0.2">
      <c r="F26191" s="310" t="s">
        <v>31229</v>
      </c>
      <c r="G26191" s="311">
        <v>61479</v>
      </c>
      <c r="H26191" s="312" t="s">
        <v>1764</v>
      </c>
      <c r="I26191" s="313" t="s">
        <v>6845</v>
      </c>
    </row>
    <row r="26192" spans="6:9" x14ac:dyDescent="0.2">
      <c r="F26192" s="310" t="s">
        <v>31230</v>
      </c>
      <c r="G26192" s="311">
        <v>61480</v>
      </c>
      <c r="H26192" s="312" t="s">
        <v>1764</v>
      </c>
      <c r="I26192" s="313" t="s">
        <v>6845</v>
      </c>
    </row>
    <row r="26193" spans="6:9" x14ac:dyDescent="0.2">
      <c r="F26193" s="310" t="s">
        <v>31231</v>
      </c>
      <c r="G26193" s="311">
        <v>61482</v>
      </c>
      <c r="H26193" s="312" t="s">
        <v>1764</v>
      </c>
      <c r="I26193" s="313" t="s">
        <v>6845</v>
      </c>
    </row>
    <row r="26194" spans="6:9" x14ac:dyDescent="0.2">
      <c r="F26194" s="310" t="s">
        <v>31232</v>
      </c>
      <c r="G26194" s="311">
        <v>61483</v>
      </c>
      <c r="H26194" s="312" t="s">
        <v>1764</v>
      </c>
      <c r="I26194" s="313" t="s">
        <v>6845</v>
      </c>
    </row>
    <row r="26195" spans="6:9" x14ac:dyDescent="0.2">
      <c r="F26195" s="310" t="s">
        <v>31233</v>
      </c>
      <c r="G26195" s="311">
        <v>61484</v>
      </c>
      <c r="H26195" s="312" t="s">
        <v>1764</v>
      </c>
      <c r="I26195" s="313" t="s">
        <v>6845</v>
      </c>
    </row>
    <row r="26196" spans="6:9" x14ac:dyDescent="0.2">
      <c r="F26196" s="310" t="s">
        <v>31234</v>
      </c>
      <c r="G26196" s="311">
        <v>61485</v>
      </c>
      <c r="H26196" s="312" t="s">
        <v>1764</v>
      </c>
      <c r="I26196" s="313" t="s">
        <v>6845</v>
      </c>
    </row>
    <row r="26197" spans="6:9" x14ac:dyDescent="0.2">
      <c r="F26197" s="310" t="s">
        <v>31235</v>
      </c>
      <c r="G26197" s="311">
        <v>61486</v>
      </c>
      <c r="H26197" s="312" t="s">
        <v>1764</v>
      </c>
      <c r="I26197" s="313" t="s">
        <v>6845</v>
      </c>
    </row>
    <row r="26198" spans="6:9" x14ac:dyDescent="0.2">
      <c r="F26198" s="310" t="s">
        <v>31236</v>
      </c>
      <c r="G26198" s="311">
        <v>61488</v>
      </c>
      <c r="H26198" s="312" t="s">
        <v>1764</v>
      </c>
      <c r="I26198" s="313" t="s">
        <v>6845</v>
      </c>
    </row>
    <row r="26199" spans="6:9" x14ac:dyDescent="0.2">
      <c r="F26199" s="310" t="s">
        <v>31237</v>
      </c>
      <c r="G26199" s="311">
        <v>61489</v>
      </c>
      <c r="H26199" s="312" t="s">
        <v>1764</v>
      </c>
      <c r="I26199" s="313" t="s">
        <v>6845</v>
      </c>
    </row>
    <row r="26200" spans="6:9" x14ac:dyDescent="0.2">
      <c r="F26200" s="310" t="s">
        <v>31238</v>
      </c>
      <c r="G26200" s="311">
        <v>61490</v>
      </c>
      <c r="H26200" s="312" t="s">
        <v>1764</v>
      </c>
      <c r="I26200" s="313" t="s">
        <v>6845</v>
      </c>
    </row>
    <row r="26201" spans="6:9" x14ac:dyDescent="0.2">
      <c r="F26201" s="310" t="s">
        <v>31239</v>
      </c>
      <c r="G26201" s="311">
        <v>61491</v>
      </c>
      <c r="H26201" s="312" t="s">
        <v>1764</v>
      </c>
      <c r="I26201" s="313" t="s">
        <v>6845</v>
      </c>
    </row>
    <row r="26202" spans="6:9" x14ac:dyDescent="0.2">
      <c r="F26202" s="310" t="s">
        <v>31240</v>
      </c>
      <c r="G26202" s="311">
        <v>61501</v>
      </c>
      <c r="H26202" s="312" t="s">
        <v>1764</v>
      </c>
      <c r="I26202" s="313" t="s">
        <v>6845</v>
      </c>
    </row>
    <row r="26203" spans="6:9" x14ac:dyDescent="0.2">
      <c r="F26203" s="310" t="s">
        <v>31241</v>
      </c>
      <c r="G26203" s="311">
        <v>61516</v>
      </c>
      <c r="H26203" s="312" t="s">
        <v>1764</v>
      </c>
      <c r="I26203" s="313" t="s">
        <v>6831</v>
      </c>
    </row>
    <row r="26204" spans="6:9" x14ac:dyDescent="0.2">
      <c r="F26204" s="310" t="s">
        <v>31242</v>
      </c>
      <c r="G26204" s="311">
        <v>61517</v>
      </c>
      <c r="H26204" s="312" t="s">
        <v>1764</v>
      </c>
      <c r="I26204" s="313" t="s">
        <v>6845</v>
      </c>
    </row>
    <row r="26205" spans="6:9" x14ac:dyDescent="0.2">
      <c r="F26205" s="310" t="s">
        <v>31243</v>
      </c>
      <c r="G26205" s="311">
        <v>61519</v>
      </c>
      <c r="H26205" s="312" t="s">
        <v>1764</v>
      </c>
      <c r="I26205" s="313" t="s">
        <v>6845</v>
      </c>
    </row>
    <row r="26206" spans="6:9" x14ac:dyDescent="0.2">
      <c r="F26206" s="310" t="s">
        <v>31244</v>
      </c>
      <c r="G26206" s="311">
        <v>61520</v>
      </c>
      <c r="H26206" s="312" t="s">
        <v>1764</v>
      </c>
      <c r="I26206" s="313" t="s">
        <v>6845</v>
      </c>
    </row>
    <row r="26207" spans="6:9" x14ac:dyDescent="0.2">
      <c r="F26207" s="310" t="s">
        <v>31245</v>
      </c>
      <c r="G26207" s="311">
        <v>61523</v>
      </c>
      <c r="H26207" s="312" t="s">
        <v>1764</v>
      </c>
      <c r="I26207" s="313" t="s">
        <v>6845</v>
      </c>
    </row>
    <row r="26208" spans="6:9" x14ac:dyDescent="0.2">
      <c r="F26208" s="310" t="s">
        <v>31246</v>
      </c>
      <c r="G26208" s="311">
        <v>61524</v>
      </c>
      <c r="H26208" s="312" t="s">
        <v>1764</v>
      </c>
      <c r="I26208" s="313" t="s">
        <v>6845</v>
      </c>
    </row>
    <row r="26209" spans="6:9" x14ac:dyDescent="0.2">
      <c r="F26209" s="310" t="s">
        <v>31247</v>
      </c>
      <c r="G26209" s="311">
        <v>61525</v>
      </c>
      <c r="H26209" s="312" t="s">
        <v>1764</v>
      </c>
      <c r="I26209" s="313" t="s">
        <v>6845</v>
      </c>
    </row>
    <row r="26210" spans="6:9" x14ac:dyDescent="0.2">
      <c r="F26210" s="310" t="s">
        <v>31248</v>
      </c>
      <c r="G26210" s="311">
        <v>61526</v>
      </c>
      <c r="H26210" s="312" t="s">
        <v>1764</v>
      </c>
      <c r="I26210" s="313" t="s">
        <v>6845</v>
      </c>
    </row>
    <row r="26211" spans="6:9" x14ac:dyDescent="0.2">
      <c r="F26211" s="310" t="s">
        <v>31249</v>
      </c>
      <c r="G26211" s="311">
        <v>61528</v>
      </c>
      <c r="H26211" s="312" t="s">
        <v>1764</v>
      </c>
      <c r="I26211" s="313" t="s">
        <v>6845</v>
      </c>
    </row>
    <row r="26212" spans="6:9" x14ac:dyDescent="0.2">
      <c r="F26212" s="310" t="s">
        <v>31250</v>
      </c>
      <c r="G26212" s="311">
        <v>61529</v>
      </c>
      <c r="H26212" s="312" t="s">
        <v>1764</v>
      </c>
      <c r="I26212" s="313" t="s">
        <v>6845</v>
      </c>
    </row>
    <row r="26213" spans="6:9" x14ac:dyDescent="0.2">
      <c r="F26213" s="310" t="s">
        <v>31251</v>
      </c>
      <c r="G26213" s="311">
        <v>61530</v>
      </c>
      <c r="H26213" s="312" t="s">
        <v>1764</v>
      </c>
      <c r="I26213" s="313" t="s">
        <v>6845</v>
      </c>
    </row>
    <row r="26214" spans="6:9" x14ac:dyDescent="0.2">
      <c r="F26214" s="310" t="s">
        <v>31252</v>
      </c>
      <c r="G26214" s="311">
        <v>61531</v>
      </c>
      <c r="H26214" s="312" t="s">
        <v>1764</v>
      </c>
      <c r="I26214" s="313" t="s">
        <v>6845</v>
      </c>
    </row>
    <row r="26215" spans="6:9" x14ac:dyDescent="0.2">
      <c r="F26215" s="310" t="s">
        <v>31253</v>
      </c>
      <c r="G26215" s="311">
        <v>61532</v>
      </c>
      <c r="H26215" s="312" t="s">
        <v>1764</v>
      </c>
      <c r="I26215" s="313" t="s">
        <v>6845</v>
      </c>
    </row>
    <row r="26216" spans="6:9" x14ac:dyDescent="0.2">
      <c r="F26216" s="310" t="s">
        <v>31254</v>
      </c>
      <c r="G26216" s="311">
        <v>61533</v>
      </c>
      <c r="H26216" s="312" t="s">
        <v>1764</v>
      </c>
      <c r="I26216" s="313" t="s">
        <v>6845</v>
      </c>
    </row>
    <row r="26217" spans="6:9" x14ac:dyDescent="0.2">
      <c r="F26217" s="310" t="s">
        <v>31255</v>
      </c>
      <c r="G26217" s="311">
        <v>61534</v>
      </c>
      <c r="H26217" s="312" t="s">
        <v>1764</v>
      </c>
      <c r="I26217" s="313" t="s">
        <v>6845</v>
      </c>
    </row>
    <row r="26218" spans="6:9" x14ac:dyDescent="0.2">
      <c r="F26218" s="310" t="s">
        <v>31256</v>
      </c>
      <c r="G26218" s="311">
        <v>61535</v>
      </c>
      <c r="H26218" s="312" t="s">
        <v>1764</v>
      </c>
      <c r="I26218" s="313" t="s">
        <v>6845</v>
      </c>
    </row>
    <row r="26219" spans="6:9" x14ac:dyDescent="0.2">
      <c r="F26219" s="310" t="s">
        <v>31257</v>
      </c>
      <c r="G26219" s="311">
        <v>61536</v>
      </c>
      <c r="H26219" s="312" t="s">
        <v>1764</v>
      </c>
      <c r="I26219" s="313" t="s">
        <v>6845</v>
      </c>
    </row>
    <row r="26220" spans="6:9" x14ac:dyDescent="0.2">
      <c r="F26220" s="310" t="s">
        <v>31258</v>
      </c>
      <c r="G26220" s="311">
        <v>61537</v>
      </c>
      <c r="H26220" s="312" t="s">
        <v>1764</v>
      </c>
      <c r="I26220" s="313" t="s">
        <v>6845</v>
      </c>
    </row>
    <row r="26221" spans="6:9" x14ac:dyDescent="0.2">
      <c r="F26221" s="310" t="s">
        <v>31259</v>
      </c>
      <c r="G26221" s="311">
        <v>61539</v>
      </c>
      <c r="H26221" s="312" t="s">
        <v>1764</v>
      </c>
      <c r="I26221" s="313" t="s">
        <v>6845</v>
      </c>
    </row>
    <row r="26222" spans="6:9" x14ac:dyDescent="0.2">
      <c r="F26222" s="310" t="s">
        <v>31260</v>
      </c>
      <c r="G26222" s="311">
        <v>61540</v>
      </c>
      <c r="H26222" s="312" t="s">
        <v>1764</v>
      </c>
      <c r="I26222" s="313" t="s">
        <v>6845</v>
      </c>
    </row>
    <row r="26223" spans="6:9" x14ac:dyDescent="0.2">
      <c r="F26223" s="310" t="s">
        <v>31261</v>
      </c>
      <c r="G26223" s="311">
        <v>61541</v>
      </c>
      <c r="H26223" s="312" t="s">
        <v>1764</v>
      </c>
      <c r="I26223" s="313" t="s">
        <v>6845</v>
      </c>
    </row>
    <row r="26224" spans="6:9" x14ac:dyDescent="0.2">
      <c r="F26224" s="310" t="s">
        <v>31262</v>
      </c>
      <c r="G26224" s="311">
        <v>61542</v>
      </c>
      <c r="H26224" s="312" t="s">
        <v>1764</v>
      </c>
      <c r="I26224" s="313" t="s">
        <v>6845</v>
      </c>
    </row>
    <row r="26225" spans="6:9" x14ac:dyDescent="0.2">
      <c r="F26225" s="310" t="s">
        <v>31263</v>
      </c>
      <c r="G26225" s="311">
        <v>61543</v>
      </c>
      <c r="H26225" s="312" t="s">
        <v>1764</v>
      </c>
      <c r="I26225" s="313" t="s">
        <v>6845</v>
      </c>
    </row>
    <row r="26226" spans="6:9" x14ac:dyDescent="0.2">
      <c r="F26226" s="310" t="s">
        <v>31264</v>
      </c>
      <c r="G26226" s="311">
        <v>61544</v>
      </c>
      <c r="H26226" s="312" t="s">
        <v>1764</v>
      </c>
      <c r="I26226" s="313" t="s">
        <v>6845</v>
      </c>
    </row>
    <row r="26227" spans="6:9" x14ac:dyDescent="0.2">
      <c r="F26227" s="310" t="s">
        <v>31265</v>
      </c>
      <c r="G26227" s="311">
        <v>61545</v>
      </c>
      <c r="H26227" s="312" t="s">
        <v>1764</v>
      </c>
      <c r="I26227" s="313" t="s">
        <v>6845</v>
      </c>
    </row>
    <row r="26228" spans="6:9" x14ac:dyDescent="0.2">
      <c r="F26228" s="310" t="s">
        <v>31266</v>
      </c>
      <c r="G26228" s="311">
        <v>61546</v>
      </c>
      <c r="H26228" s="312" t="s">
        <v>1764</v>
      </c>
      <c r="I26228" s="313" t="s">
        <v>6845</v>
      </c>
    </row>
    <row r="26229" spans="6:9" x14ac:dyDescent="0.2">
      <c r="F26229" s="310" t="s">
        <v>31267</v>
      </c>
      <c r="G26229" s="311">
        <v>61547</v>
      </c>
      <c r="H26229" s="312" t="s">
        <v>1764</v>
      </c>
      <c r="I26229" s="313" t="s">
        <v>6845</v>
      </c>
    </row>
    <row r="26230" spans="6:9" x14ac:dyDescent="0.2">
      <c r="F26230" s="310" t="s">
        <v>31268</v>
      </c>
      <c r="G26230" s="311">
        <v>61548</v>
      </c>
      <c r="H26230" s="312" t="s">
        <v>1764</v>
      </c>
      <c r="I26230" s="313" t="s">
        <v>6845</v>
      </c>
    </row>
    <row r="26231" spans="6:9" x14ac:dyDescent="0.2">
      <c r="F26231" s="310" t="s">
        <v>31269</v>
      </c>
      <c r="G26231" s="311">
        <v>61550</v>
      </c>
      <c r="H26231" s="312" t="s">
        <v>1764</v>
      </c>
      <c r="I26231" s="313" t="s">
        <v>6845</v>
      </c>
    </row>
    <row r="26232" spans="6:9" x14ac:dyDescent="0.2">
      <c r="F26232" s="310" t="s">
        <v>31270</v>
      </c>
      <c r="G26232" s="311">
        <v>61552</v>
      </c>
      <c r="H26232" s="312" t="s">
        <v>1764</v>
      </c>
      <c r="I26232" s="313" t="s">
        <v>6845</v>
      </c>
    </row>
    <row r="26233" spans="6:9" x14ac:dyDescent="0.2">
      <c r="F26233" s="310" t="s">
        <v>31271</v>
      </c>
      <c r="G26233" s="311">
        <v>61553</v>
      </c>
      <c r="H26233" s="312" t="s">
        <v>1764</v>
      </c>
      <c r="I26233" s="313" t="s">
        <v>6845</v>
      </c>
    </row>
    <row r="26234" spans="6:9" x14ac:dyDescent="0.2">
      <c r="F26234" s="310" t="s">
        <v>31272</v>
      </c>
      <c r="G26234" s="311">
        <v>61554</v>
      </c>
      <c r="H26234" s="312" t="s">
        <v>1764</v>
      </c>
      <c r="I26234" s="313" t="s">
        <v>6845</v>
      </c>
    </row>
    <row r="26235" spans="6:9" x14ac:dyDescent="0.2">
      <c r="F26235" s="310" t="s">
        <v>31273</v>
      </c>
      <c r="G26235" s="311">
        <v>61555</v>
      </c>
      <c r="H26235" s="312" t="s">
        <v>1764</v>
      </c>
      <c r="I26235" s="313" t="s">
        <v>6845</v>
      </c>
    </row>
    <row r="26236" spans="6:9" x14ac:dyDescent="0.2">
      <c r="F26236" s="310" t="s">
        <v>31274</v>
      </c>
      <c r="G26236" s="311">
        <v>61558</v>
      </c>
      <c r="H26236" s="312" t="s">
        <v>1764</v>
      </c>
      <c r="I26236" s="313" t="s">
        <v>6845</v>
      </c>
    </row>
    <row r="26237" spans="6:9" x14ac:dyDescent="0.2">
      <c r="F26237" s="310" t="s">
        <v>31275</v>
      </c>
      <c r="G26237" s="311">
        <v>61559</v>
      </c>
      <c r="H26237" s="312" t="s">
        <v>1764</v>
      </c>
      <c r="I26237" s="313" t="s">
        <v>6845</v>
      </c>
    </row>
    <row r="26238" spans="6:9" x14ac:dyDescent="0.2">
      <c r="F26238" s="310" t="s">
        <v>31276</v>
      </c>
      <c r="G26238" s="311">
        <v>61560</v>
      </c>
      <c r="H26238" s="312" t="s">
        <v>1764</v>
      </c>
      <c r="I26238" s="313" t="s">
        <v>6845</v>
      </c>
    </row>
    <row r="26239" spans="6:9" x14ac:dyDescent="0.2">
      <c r="F26239" s="310" t="s">
        <v>31277</v>
      </c>
      <c r="G26239" s="311">
        <v>61561</v>
      </c>
      <c r="H26239" s="312" t="s">
        <v>1764</v>
      </c>
      <c r="I26239" s="313" t="s">
        <v>6845</v>
      </c>
    </row>
    <row r="26240" spans="6:9" x14ac:dyDescent="0.2">
      <c r="F26240" s="310" t="s">
        <v>31278</v>
      </c>
      <c r="G26240" s="311">
        <v>61562</v>
      </c>
      <c r="H26240" s="312" t="s">
        <v>1764</v>
      </c>
      <c r="I26240" s="313" t="s">
        <v>6845</v>
      </c>
    </row>
    <row r="26241" spans="6:9" x14ac:dyDescent="0.2">
      <c r="F26241" s="310" t="s">
        <v>31279</v>
      </c>
      <c r="G26241" s="311">
        <v>61563</v>
      </c>
      <c r="H26241" s="312" t="s">
        <v>1764</v>
      </c>
      <c r="I26241" s="313" t="s">
        <v>6845</v>
      </c>
    </row>
    <row r="26242" spans="6:9" x14ac:dyDescent="0.2">
      <c r="F26242" s="310" t="s">
        <v>31280</v>
      </c>
      <c r="G26242" s="311">
        <v>61564</v>
      </c>
      <c r="H26242" s="312" t="s">
        <v>1764</v>
      </c>
      <c r="I26242" s="313" t="s">
        <v>6845</v>
      </c>
    </row>
    <row r="26243" spans="6:9" x14ac:dyDescent="0.2">
      <c r="F26243" s="310" t="s">
        <v>31281</v>
      </c>
      <c r="G26243" s="311">
        <v>61565</v>
      </c>
      <c r="H26243" s="312" t="s">
        <v>1764</v>
      </c>
      <c r="I26243" s="313" t="s">
        <v>6845</v>
      </c>
    </row>
    <row r="26244" spans="6:9" x14ac:dyDescent="0.2">
      <c r="F26244" s="310" t="s">
        <v>31282</v>
      </c>
      <c r="G26244" s="311">
        <v>61567</v>
      </c>
      <c r="H26244" s="312" t="s">
        <v>1764</v>
      </c>
      <c r="I26244" s="313" t="s">
        <v>6845</v>
      </c>
    </row>
    <row r="26245" spans="6:9" x14ac:dyDescent="0.2">
      <c r="F26245" s="310" t="s">
        <v>31283</v>
      </c>
      <c r="G26245" s="311">
        <v>61568</v>
      </c>
      <c r="H26245" s="312" t="s">
        <v>1764</v>
      </c>
      <c r="I26245" s="313" t="s">
        <v>6845</v>
      </c>
    </row>
    <row r="26246" spans="6:9" x14ac:dyDescent="0.2">
      <c r="F26246" s="310" t="s">
        <v>31284</v>
      </c>
      <c r="G26246" s="311">
        <v>61569</v>
      </c>
      <c r="H26246" s="312" t="s">
        <v>1764</v>
      </c>
      <c r="I26246" s="313" t="s">
        <v>6845</v>
      </c>
    </row>
    <row r="26247" spans="6:9" x14ac:dyDescent="0.2">
      <c r="F26247" s="310" t="s">
        <v>31285</v>
      </c>
      <c r="G26247" s="311">
        <v>61570</v>
      </c>
      <c r="H26247" s="312" t="s">
        <v>1764</v>
      </c>
      <c r="I26247" s="313" t="s">
        <v>6845</v>
      </c>
    </row>
    <row r="26248" spans="6:9" x14ac:dyDescent="0.2">
      <c r="F26248" s="310" t="s">
        <v>31286</v>
      </c>
      <c r="G26248" s="311">
        <v>61571</v>
      </c>
      <c r="H26248" s="312" t="s">
        <v>1764</v>
      </c>
      <c r="I26248" s="313" t="s">
        <v>6845</v>
      </c>
    </row>
    <row r="26249" spans="6:9" x14ac:dyDescent="0.2">
      <c r="F26249" s="310" t="s">
        <v>31287</v>
      </c>
      <c r="G26249" s="311">
        <v>61572</v>
      </c>
      <c r="H26249" s="312" t="s">
        <v>1764</v>
      </c>
      <c r="I26249" s="313" t="s">
        <v>6845</v>
      </c>
    </row>
    <row r="26250" spans="6:9" x14ac:dyDescent="0.2">
      <c r="F26250" s="310" t="s">
        <v>31288</v>
      </c>
      <c r="G26250" s="311">
        <v>61601</v>
      </c>
      <c r="H26250" s="312" t="s">
        <v>1764</v>
      </c>
      <c r="I26250" s="313" t="s">
        <v>6845</v>
      </c>
    </row>
    <row r="26251" spans="6:9" x14ac:dyDescent="0.2">
      <c r="F26251" s="310" t="s">
        <v>31289</v>
      </c>
      <c r="G26251" s="311">
        <v>61602</v>
      </c>
      <c r="H26251" s="312" t="s">
        <v>1764</v>
      </c>
      <c r="I26251" s="313" t="s">
        <v>6845</v>
      </c>
    </row>
    <row r="26252" spans="6:9" x14ac:dyDescent="0.2">
      <c r="F26252" s="310" t="s">
        <v>31290</v>
      </c>
      <c r="G26252" s="311">
        <v>61603</v>
      </c>
      <c r="H26252" s="312" t="s">
        <v>1764</v>
      </c>
      <c r="I26252" s="313" t="s">
        <v>6845</v>
      </c>
    </row>
    <row r="26253" spans="6:9" x14ac:dyDescent="0.2">
      <c r="F26253" s="310" t="s">
        <v>31291</v>
      </c>
      <c r="G26253" s="311">
        <v>61604</v>
      </c>
      <c r="H26253" s="312" t="s">
        <v>1764</v>
      </c>
      <c r="I26253" s="313" t="s">
        <v>6845</v>
      </c>
    </row>
    <row r="26254" spans="6:9" x14ac:dyDescent="0.2">
      <c r="F26254" s="310" t="s">
        <v>31292</v>
      </c>
      <c r="G26254" s="311">
        <v>61605</v>
      </c>
      <c r="H26254" s="312" t="s">
        <v>1764</v>
      </c>
      <c r="I26254" s="313" t="s">
        <v>6845</v>
      </c>
    </row>
    <row r="26255" spans="6:9" x14ac:dyDescent="0.2">
      <c r="F26255" s="310" t="s">
        <v>31293</v>
      </c>
      <c r="G26255" s="311">
        <v>61606</v>
      </c>
      <c r="H26255" s="312" t="s">
        <v>1764</v>
      </c>
      <c r="I26255" s="313" t="s">
        <v>6845</v>
      </c>
    </row>
    <row r="26256" spans="6:9" x14ac:dyDescent="0.2">
      <c r="F26256" s="310" t="s">
        <v>31294</v>
      </c>
      <c r="G26256" s="311">
        <v>61607</v>
      </c>
      <c r="H26256" s="312" t="s">
        <v>1764</v>
      </c>
      <c r="I26256" s="313" t="s">
        <v>6845</v>
      </c>
    </row>
    <row r="26257" spans="6:9" x14ac:dyDescent="0.2">
      <c r="F26257" s="310" t="s">
        <v>31295</v>
      </c>
      <c r="G26257" s="311">
        <v>61610</v>
      </c>
      <c r="H26257" s="312" t="s">
        <v>1764</v>
      </c>
      <c r="I26257" s="313" t="s">
        <v>6845</v>
      </c>
    </row>
    <row r="26258" spans="6:9" x14ac:dyDescent="0.2">
      <c r="F26258" s="310" t="s">
        <v>31296</v>
      </c>
      <c r="G26258" s="311">
        <v>61611</v>
      </c>
      <c r="H26258" s="312" t="s">
        <v>1764</v>
      </c>
      <c r="I26258" s="313" t="s">
        <v>6845</v>
      </c>
    </row>
    <row r="26259" spans="6:9" x14ac:dyDescent="0.2">
      <c r="F26259" s="310" t="s">
        <v>31297</v>
      </c>
      <c r="G26259" s="311">
        <v>61612</v>
      </c>
      <c r="H26259" s="312" t="s">
        <v>1764</v>
      </c>
      <c r="I26259" s="313" t="s">
        <v>6845</v>
      </c>
    </row>
    <row r="26260" spans="6:9" x14ac:dyDescent="0.2">
      <c r="F26260" s="310" t="s">
        <v>31298</v>
      </c>
      <c r="G26260" s="311">
        <v>61613</v>
      </c>
      <c r="H26260" s="312" t="s">
        <v>1764</v>
      </c>
      <c r="I26260" s="313" t="s">
        <v>6845</v>
      </c>
    </row>
    <row r="26261" spans="6:9" x14ac:dyDescent="0.2">
      <c r="F26261" s="310" t="s">
        <v>31299</v>
      </c>
      <c r="G26261" s="311">
        <v>61614</v>
      </c>
      <c r="H26261" s="312" t="s">
        <v>1764</v>
      </c>
      <c r="I26261" s="313" t="s">
        <v>6845</v>
      </c>
    </row>
    <row r="26262" spans="6:9" x14ac:dyDescent="0.2">
      <c r="F26262" s="310" t="s">
        <v>31300</v>
      </c>
      <c r="G26262" s="311">
        <v>61615</v>
      </c>
      <c r="H26262" s="312" t="s">
        <v>1764</v>
      </c>
      <c r="I26262" s="313" t="s">
        <v>6845</v>
      </c>
    </row>
    <row r="26263" spans="6:9" x14ac:dyDescent="0.2">
      <c r="F26263" s="310" t="s">
        <v>31301</v>
      </c>
      <c r="G26263" s="311">
        <v>61616</v>
      </c>
      <c r="H26263" s="312" t="s">
        <v>1764</v>
      </c>
      <c r="I26263" s="313" t="s">
        <v>6845</v>
      </c>
    </row>
    <row r="26264" spans="6:9" x14ac:dyDescent="0.2">
      <c r="F26264" s="310" t="s">
        <v>31302</v>
      </c>
      <c r="G26264" s="311">
        <v>61625</v>
      </c>
      <c r="H26264" s="312" t="s">
        <v>1764</v>
      </c>
      <c r="I26264" s="313" t="s">
        <v>6845</v>
      </c>
    </row>
    <row r="26265" spans="6:9" x14ac:dyDescent="0.2">
      <c r="F26265" s="310" t="s">
        <v>31303</v>
      </c>
      <c r="G26265" s="311">
        <v>61629</v>
      </c>
      <c r="H26265" s="312" t="s">
        <v>1764</v>
      </c>
      <c r="I26265" s="313" t="s">
        <v>6845</v>
      </c>
    </row>
    <row r="26266" spans="6:9" x14ac:dyDescent="0.2">
      <c r="F26266" s="310" t="s">
        <v>31304</v>
      </c>
      <c r="G26266" s="311">
        <v>61630</v>
      </c>
      <c r="H26266" s="312" t="s">
        <v>1764</v>
      </c>
      <c r="I26266" s="313" t="s">
        <v>6845</v>
      </c>
    </row>
    <row r="26267" spans="6:9" x14ac:dyDescent="0.2">
      <c r="F26267" s="310" t="s">
        <v>31305</v>
      </c>
      <c r="G26267" s="311">
        <v>61633</v>
      </c>
      <c r="H26267" s="312" t="s">
        <v>1764</v>
      </c>
      <c r="I26267" s="313" t="s">
        <v>6845</v>
      </c>
    </row>
    <row r="26268" spans="6:9" x14ac:dyDescent="0.2">
      <c r="F26268" s="310" t="s">
        <v>31306</v>
      </c>
      <c r="G26268" s="311">
        <v>61634</v>
      </c>
      <c r="H26268" s="312" t="s">
        <v>1764</v>
      </c>
      <c r="I26268" s="313" t="s">
        <v>6845</v>
      </c>
    </row>
    <row r="26269" spans="6:9" x14ac:dyDescent="0.2">
      <c r="F26269" s="310" t="s">
        <v>31307</v>
      </c>
      <c r="G26269" s="311">
        <v>61635</v>
      </c>
      <c r="H26269" s="312" t="s">
        <v>1764</v>
      </c>
      <c r="I26269" s="313" t="s">
        <v>6845</v>
      </c>
    </row>
    <row r="26270" spans="6:9" x14ac:dyDescent="0.2">
      <c r="F26270" s="310" t="s">
        <v>31308</v>
      </c>
      <c r="G26270" s="311">
        <v>61636</v>
      </c>
      <c r="H26270" s="312" t="s">
        <v>1764</v>
      </c>
      <c r="I26270" s="313" t="s">
        <v>6845</v>
      </c>
    </row>
    <row r="26271" spans="6:9" x14ac:dyDescent="0.2">
      <c r="F26271" s="310" t="s">
        <v>31309</v>
      </c>
      <c r="G26271" s="311">
        <v>61637</v>
      </c>
      <c r="H26271" s="312" t="s">
        <v>1764</v>
      </c>
      <c r="I26271" s="313" t="s">
        <v>6845</v>
      </c>
    </row>
    <row r="26272" spans="6:9" x14ac:dyDescent="0.2">
      <c r="F26272" s="310" t="s">
        <v>31310</v>
      </c>
      <c r="G26272" s="311">
        <v>61638</v>
      </c>
      <c r="H26272" s="312" t="s">
        <v>1764</v>
      </c>
      <c r="I26272" s="313" t="s">
        <v>6845</v>
      </c>
    </row>
    <row r="26273" spans="6:9" x14ac:dyDescent="0.2">
      <c r="F26273" s="310" t="s">
        <v>31311</v>
      </c>
      <c r="G26273" s="311">
        <v>61639</v>
      </c>
      <c r="H26273" s="312" t="s">
        <v>1764</v>
      </c>
      <c r="I26273" s="313" t="s">
        <v>6845</v>
      </c>
    </row>
    <row r="26274" spans="6:9" x14ac:dyDescent="0.2">
      <c r="F26274" s="310" t="s">
        <v>31312</v>
      </c>
      <c r="G26274" s="311">
        <v>61641</v>
      </c>
      <c r="H26274" s="312" t="s">
        <v>1764</v>
      </c>
      <c r="I26274" s="313" t="s">
        <v>6845</v>
      </c>
    </row>
    <row r="26275" spans="6:9" x14ac:dyDescent="0.2">
      <c r="F26275" s="310" t="s">
        <v>31313</v>
      </c>
      <c r="G26275" s="311">
        <v>61643</v>
      </c>
      <c r="H26275" s="312" t="s">
        <v>1764</v>
      </c>
      <c r="I26275" s="313" t="s">
        <v>6845</v>
      </c>
    </row>
    <row r="26276" spans="6:9" x14ac:dyDescent="0.2">
      <c r="F26276" s="310" t="s">
        <v>31314</v>
      </c>
      <c r="G26276" s="311">
        <v>61650</v>
      </c>
      <c r="H26276" s="312" t="s">
        <v>1764</v>
      </c>
      <c r="I26276" s="313" t="s">
        <v>6845</v>
      </c>
    </row>
    <row r="26277" spans="6:9" x14ac:dyDescent="0.2">
      <c r="F26277" s="310" t="s">
        <v>31315</v>
      </c>
      <c r="G26277" s="311">
        <v>61651</v>
      </c>
      <c r="H26277" s="312" t="s">
        <v>1764</v>
      </c>
      <c r="I26277" s="313" t="s">
        <v>6845</v>
      </c>
    </row>
    <row r="26278" spans="6:9" x14ac:dyDescent="0.2">
      <c r="F26278" s="310" t="s">
        <v>31316</v>
      </c>
      <c r="G26278" s="311">
        <v>61652</v>
      </c>
      <c r="H26278" s="312" t="s">
        <v>1764</v>
      </c>
      <c r="I26278" s="313" t="s">
        <v>6845</v>
      </c>
    </row>
    <row r="26279" spans="6:9" x14ac:dyDescent="0.2">
      <c r="F26279" s="310" t="s">
        <v>31317</v>
      </c>
      <c r="G26279" s="311">
        <v>61653</v>
      </c>
      <c r="H26279" s="312" t="s">
        <v>1764</v>
      </c>
      <c r="I26279" s="313" t="s">
        <v>6845</v>
      </c>
    </row>
    <row r="26280" spans="6:9" x14ac:dyDescent="0.2">
      <c r="F26280" s="310" t="s">
        <v>31318</v>
      </c>
      <c r="G26280" s="311">
        <v>61654</v>
      </c>
      <c r="H26280" s="312" t="s">
        <v>1764</v>
      </c>
      <c r="I26280" s="313" t="s">
        <v>6845</v>
      </c>
    </row>
    <row r="26281" spans="6:9" x14ac:dyDescent="0.2">
      <c r="F26281" s="310" t="s">
        <v>31319</v>
      </c>
      <c r="G26281" s="311">
        <v>61655</v>
      </c>
      <c r="H26281" s="312" t="s">
        <v>1764</v>
      </c>
      <c r="I26281" s="313" t="s">
        <v>6845</v>
      </c>
    </row>
    <row r="26282" spans="6:9" x14ac:dyDescent="0.2">
      <c r="F26282" s="310" t="s">
        <v>31320</v>
      </c>
      <c r="G26282" s="311">
        <v>61656</v>
      </c>
      <c r="H26282" s="312" t="s">
        <v>1764</v>
      </c>
      <c r="I26282" s="313" t="s">
        <v>6845</v>
      </c>
    </row>
    <row r="26283" spans="6:9" x14ac:dyDescent="0.2">
      <c r="F26283" s="310" t="s">
        <v>31321</v>
      </c>
      <c r="G26283" s="311">
        <v>61701</v>
      </c>
      <c r="H26283" s="312" t="s">
        <v>1764</v>
      </c>
      <c r="I26283" s="313" t="s">
        <v>6845</v>
      </c>
    </row>
    <row r="26284" spans="6:9" x14ac:dyDescent="0.2">
      <c r="F26284" s="310" t="s">
        <v>31322</v>
      </c>
      <c r="G26284" s="311">
        <v>61702</v>
      </c>
      <c r="H26284" s="312" t="s">
        <v>1764</v>
      </c>
      <c r="I26284" s="313" t="s">
        <v>6845</v>
      </c>
    </row>
    <row r="26285" spans="6:9" x14ac:dyDescent="0.2">
      <c r="F26285" s="310" t="s">
        <v>31323</v>
      </c>
      <c r="G26285" s="311">
        <v>61704</v>
      </c>
      <c r="H26285" s="312" t="s">
        <v>1764</v>
      </c>
      <c r="I26285" s="313" t="s">
        <v>6845</v>
      </c>
    </row>
    <row r="26286" spans="6:9" x14ac:dyDescent="0.2">
      <c r="F26286" s="310" t="s">
        <v>31324</v>
      </c>
      <c r="G26286" s="311">
        <v>61705</v>
      </c>
      <c r="H26286" s="312" t="s">
        <v>1764</v>
      </c>
      <c r="I26286" s="313" t="s">
        <v>6845</v>
      </c>
    </row>
    <row r="26287" spans="6:9" x14ac:dyDescent="0.2">
      <c r="F26287" s="310" t="s">
        <v>31325</v>
      </c>
      <c r="G26287" s="311">
        <v>61709</v>
      </c>
      <c r="H26287" s="312" t="s">
        <v>1764</v>
      </c>
      <c r="I26287" s="313" t="s">
        <v>6845</v>
      </c>
    </row>
    <row r="26288" spans="6:9" x14ac:dyDescent="0.2">
      <c r="F26288" s="310" t="s">
        <v>31326</v>
      </c>
      <c r="G26288" s="311">
        <v>61710</v>
      </c>
      <c r="H26288" s="312" t="s">
        <v>1764</v>
      </c>
      <c r="I26288" s="313" t="s">
        <v>6845</v>
      </c>
    </row>
    <row r="26289" spans="6:9" x14ac:dyDescent="0.2">
      <c r="F26289" s="310" t="s">
        <v>31327</v>
      </c>
      <c r="G26289" s="311">
        <v>61720</v>
      </c>
      <c r="H26289" s="312" t="s">
        <v>1764</v>
      </c>
      <c r="I26289" s="313" t="s">
        <v>6845</v>
      </c>
    </row>
    <row r="26290" spans="6:9" x14ac:dyDescent="0.2">
      <c r="F26290" s="310" t="s">
        <v>31328</v>
      </c>
      <c r="G26290" s="311">
        <v>61721</v>
      </c>
      <c r="H26290" s="312" t="s">
        <v>1764</v>
      </c>
      <c r="I26290" s="313" t="s">
        <v>6845</v>
      </c>
    </row>
    <row r="26291" spans="6:9" x14ac:dyDescent="0.2">
      <c r="F26291" s="310" t="s">
        <v>31329</v>
      </c>
      <c r="G26291" s="311">
        <v>61722</v>
      </c>
      <c r="H26291" s="312" t="s">
        <v>1764</v>
      </c>
      <c r="I26291" s="313" t="s">
        <v>6845</v>
      </c>
    </row>
    <row r="26292" spans="6:9" x14ac:dyDescent="0.2">
      <c r="F26292" s="310" t="s">
        <v>31330</v>
      </c>
      <c r="G26292" s="311">
        <v>61723</v>
      </c>
      <c r="H26292" s="312" t="s">
        <v>1764</v>
      </c>
      <c r="I26292" s="313" t="s">
        <v>6845</v>
      </c>
    </row>
    <row r="26293" spans="6:9" x14ac:dyDescent="0.2">
      <c r="F26293" s="310" t="s">
        <v>31331</v>
      </c>
      <c r="G26293" s="311">
        <v>61724</v>
      </c>
      <c r="H26293" s="312" t="s">
        <v>1764</v>
      </c>
      <c r="I26293" s="313" t="s">
        <v>6845</v>
      </c>
    </row>
    <row r="26294" spans="6:9" x14ac:dyDescent="0.2">
      <c r="F26294" s="310" t="s">
        <v>31332</v>
      </c>
      <c r="G26294" s="311">
        <v>61725</v>
      </c>
      <c r="H26294" s="312" t="s">
        <v>1764</v>
      </c>
      <c r="I26294" s="313" t="s">
        <v>6845</v>
      </c>
    </row>
    <row r="26295" spans="6:9" x14ac:dyDescent="0.2">
      <c r="F26295" s="310" t="s">
        <v>31333</v>
      </c>
      <c r="G26295" s="311">
        <v>61726</v>
      </c>
      <c r="H26295" s="312" t="s">
        <v>1764</v>
      </c>
      <c r="I26295" s="313" t="s">
        <v>6845</v>
      </c>
    </row>
    <row r="26296" spans="6:9" x14ac:dyDescent="0.2">
      <c r="F26296" s="310" t="s">
        <v>31334</v>
      </c>
      <c r="G26296" s="311">
        <v>61727</v>
      </c>
      <c r="H26296" s="312" t="s">
        <v>1764</v>
      </c>
      <c r="I26296" s="313" t="s">
        <v>6845</v>
      </c>
    </row>
    <row r="26297" spans="6:9" x14ac:dyDescent="0.2">
      <c r="F26297" s="310" t="s">
        <v>31335</v>
      </c>
      <c r="G26297" s="311">
        <v>61728</v>
      </c>
      <c r="H26297" s="312" t="s">
        <v>1764</v>
      </c>
      <c r="I26297" s="313" t="s">
        <v>6845</v>
      </c>
    </row>
    <row r="26298" spans="6:9" x14ac:dyDescent="0.2">
      <c r="F26298" s="310" t="s">
        <v>31336</v>
      </c>
      <c r="G26298" s="311">
        <v>61729</v>
      </c>
      <c r="H26298" s="312" t="s">
        <v>1764</v>
      </c>
      <c r="I26298" s="313" t="s">
        <v>6845</v>
      </c>
    </row>
    <row r="26299" spans="6:9" x14ac:dyDescent="0.2">
      <c r="F26299" s="310" t="s">
        <v>31337</v>
      </c>
      <c r="G26299" s="311">
        <v>61730</v>
      </c>
      <c r="H26299" s="312" t="s">
        <v>1764</v>
      </c>
      <c r="I26299" s="313" t="s">
        <v>6845</v>
      </c>
    </row>
    <row r="26300" spans="6:9" x14ac:dyDescent="0.2">
      <c r="F26300" s="310" t="s">
        <v>31338</v>
      </c>
      <c r="G26300" s="311">
        <v>61731</v>
      </c>
      <c r="H26300" s="312" t="s">
        <v>1764</v>
      </c>
      <c r="I26300" s="313" t="s">
        <v>6845</v>
      </c>
    </row>
    <row r="26301" spans="6:9" x14ac:dyDescent="0.2">
      <c r="F26301" s="310" t="s">
        <v>31339</v>
      </c>
      <c r="G26301" s="311">
        <v>61732</v>
      </c>
      <c r="H26301" s="312" t="s">
        <v>1764</v>
      </c>
      <c r="I26301" s="313" t="s">
        <v>6845</v>
      </c>
    </row>
    <row r="26302" spans="6:9" x14ac:dyDescent="0.2">
      <c r="F26302" s="310" t="s">
        <v>31340</v>
      </c>
      <c r="G26302" s="311">
        <v>61733</v>
      </c>
      <c r="H26302" s="312" t="s">
        <v>1764</v>
      </c>
      <c r="I26302" s="313" t="s">
        <v>6845</v>
      </c>
    </row>
    <row r="26303" spans="6:9" x14ac:dyDescent="0.2">
      <c r="F26303" s="310" t="s">
        <v>31341</v>
      </c>
      <c r="G26303" s="311">
        <v>61734</v>
      </c>
      <c r="H26303" s="312" t="s">
        <v>1764</v>
      </c>
      <c r="I26303" s="313" t="s">
        <v>6845</v>
      </c>
    </row>
    <row r="26304" spans="6:9" x14ac:dyDescent="0.2">
      <c r="F26304" s="310" t="s">
        <v>31342</v>
      </c>
      <c r="G26304" s="311">
        <v>61735</v>
      </c>
      <c r="H26304" s="312" t="s">
        <v>1764</v>
      </c>
      <c r="I26304" s="313" t="s">
        <v>6845</v>
      </c>
    </row>
    <row r="26305" spans="6:9" x14ac:dyDescent="0.2">
      <c r="F26305" s="310" t="s">
        <v>31343</v>
      </c>
      <c r="G26305" s="311">
        <v>61736</v>
      </c>
      <c r="H26305" s="312" t="s">
        <v>1764</v>
      </c>
      <c r="I26305" s="313" t="s">
        <v>6845</v>
      </c>
    </row>
    <row r="26306" spans="6:9" x14ac:dyDescent="0.2">
      <c r="F26306" s="310" t="s">
        <v>31344</v>
      </c>
      <c r="G26306" s="311">
        <v>61737</v>
      </c>
      <c r="H26306" s="312" t="s">
        <v>1764</v>
      </c>
      <c r="I26306" s="313" t="s">
        <v>6845</v>
      </c>
    </row>
    <row r="26307" spans="6:9" x14ac:dyDescent="0.2">
      <c r="F26307" s="310" t="s">
        <v>31345</v>
      </c>
      <c r="G26307" s="311">
        <v>61738</v>
      </c>
      <c r="H26307" s="312" t="s">
        <v>1764</v>
      </c>
      <c r="I26307" s="313" t="s">
        <v>6845</v>
      </c>
    </row>
    <row r="26308" spans="6:9" x14ac:dyDescent="0.2">
      <c r="F26308" s="310" t="s">
        <v>31346</v>
      </c>
      <c r="G26308" s="311">
        <v>61739</v>
      </c>
      <c r="H26308" s="312" t="s">
        <v>1764</v>
      </c>
      <c r="I26308" s="313" t="s">
        <v>6845</v>
      </c>
    </row>
    <row r="26309" spans="6:9" x14ac:dyDescent="0.2">
      <c r="F26309" s="310" t="s">
        <v>31347</v>
      </c>
      <c r="G26309" s="311">
        <v>61740</v>
      </c>
      <c r="H26309" s="312" t="s">
        <v>1764</v>
      </c>
      <c r="I26309" s="313" t="s">
        <v>6831</v>
      </c>
    </row>
    <row r="26310" spans="6:9" x14ac:dyDescent="0.2">
      <c r="F26310" s="310" t="s">
        <v>31348</v>
      </c>
      <c r="G26310" s="311">
        <v>61741</v>
      </c>
      <c r="H26310" s="312" t="s">
        <v>1764</v>
      </c>
      <c r="I26310" s="313" t="s">
        <v>6831</v>
      </c>
    </row>
    <row r="26311" spans="6:9" x14ac:dyDescent="0.2">
      <c r="F26311" s="310" t="s">
        <v>31349</v>
      </c>
      <c r="G26311" s="311">
        <v>61742</v>
      </c>
      <c r="H26311" s="312" t="s">
        <v>1764</v>
      </c>
      <c r="I26311" s="313" t="s">
        <v>6845</v>
      </c>
    </row>
    <row r="26312" spans="6:9" x14ac:dyDescent="0.2">
      <c r="F26312" s="310" t="s">
        <v>31350</v>
      </c>
      <c r="G26312" s="311">
        <v>61743</v>
      </c>
      <c r="H26312" s="312" t="s">
        <v>1764</v>
      </c>
      <c r="I26312" s="313" t="s">
        <v>6845</v>
      </c>
    </row>
    <row r="26313" spans="6:9" x14ac:dyDescent="0.2">
      <c r="F26313" s="310" t="s">
        <v>31351</v>
      </c>
      <c r="G26313" s="311">
        <v>61744</v>
      </c>
      <c r="H26313" s="312" t="s">
        <v>1764</v>
      </c>
      <c r="I26313" s="313" t="s">
        <v>6845</v>
      </c>
    </row>
    <row r="26314" spans="6:9" x14ac:dyDescent="0.2">
      <c r="F26314" s="310" t="s">
        <v>31352</v>
      </c>
      <c r="G26314" s="311">
        <v>61745</v>
      </c>
      <c r="H26314" s="312" t="s">
        <v>1764</v>
      </c>
      <c r="I26314" s="313" t="s">
        <v>6845</v>
      </c>
    </row>
    <row r="26315" spans="6:9" x14ac:dyDescent="0.2">
      <c r="F26315" s="310" t="s">
        <v>31353</v>
      </c>
      <c r="G26315" s="311">
        <v>61747</v>
      </c>
      <c r="H26315" s="312" t="s">
        <v>1764</v>
      </c>
      <c r="I26315" s="313" t="s">
        <v>6845</v>
      </c>
    </row>
    <row r="26316" spans="6:9" x14ac:dyDescent="0.2">
      <c r="F26316" s="310" t="s">
        <v>31354</v>
      </c>
      <c r="G26316" s="311">
        <v>61748</v>
      </c>
      <c r="H26316" s="312" t="s">
        <v>1764</v>
      </c>
      <c r="I26316" s="313" t="s">
        <v>6845</v>
      </c>
    </row>
    <row r="26317" spans="6:9" x14ac:dyDescent="0.2">
      <c r="F26317" s="310" t="s">
        <v>31355</v>
      </c>
      <c r="G26317" s="311">
        <v>61749</v>
      </c>
      <c r="H26317" s="312" t="s">
        <v>1764</v>
      </c>
      <c r="I26317" s="313" t="s">
        <v>6845</v>
      </c>
    </row>
    <row r="26318" spans="6:9" x14ac:dyDescent="0.2">
      <c r="F26318" s="310" t="s">
        <v>31356</v>
      </c>
      <c r="G26318" s="311">
        <v>61750</v>
      </c>
      <c r="H26318" s="312" t="s">
        <v>1764</v>
      </c>
      <c r="I26318" s="313" t="s">
        <v>6845</v>
      </c>
    </row>
    <row r="26319" spans="6:9" x14ac:dyDescent="0.2">
      <c r="F26319" s="310" t="s">
        <v>31357</v>
      </c>
      <c r="G26319" s="311">
        <v>61751</v>
      </c>
      <c r="H26319" s="312" t="s">
        <v>1764</v>
      </c>
      <c r="I26319" s="313" t="s">
        <v>6845</v>
      </c>
    </row>
    <row r="26320" spans="6:9" x14ac:dyDescent="0.2">
      <c r="F26320" s="310" t="s">
        <v>31358</v>
      </c>
      <c r="G26320" s="311">
        <v>61752</v>
      </c>
      <c r="H26320" s="312" t="s">
        <v>1764</v>
      </c>
      <c r="I26320" s="313" t="s">
        <v>6845</v>
      </c>
    </row>
    <row r="26321" spans="6:9" x14ac:dyDescent="0.2">
      <c r="F26321" s="310" t="s">
        <v>31359</v>
      </c>
      <c r="G26321" s="311">
        <v>61753</v>
      </c>
      <c r="H26321" s="312" t="s">
        <v>1764</v>
      </c>
      <c r="I26321" s="313" t="s">
        <v>6845</v>
      </c>
    </row>
    <row r="26322" spans="6:9" x14ac:dyDescent="0.2">
      <c r="F26322" s="310" t="s">
        <v>31360</v>
      </c>
      <c r="G26322" s="311">
        <v>61754</v>
      </c>
      <c r="H26322" s="312" t="s">
        <v>1764</v>
      </c>
      <c r="I26322" s="313" t="s">
        <v>6845</v>
      </c>
    </row>
    <row r="26323" spans="6:9" x14ac:dyDescent="0.2">
      <c r="F26323" s="310" t="s">
        <v>31361</v>
      </c>
      <c r="G26323" s="311">
        <v>61755</v>
      </c>
      <c r="H26323" s="312" t="s">
        <v>1764</v>
      </c>
      <c r="I26323" s="313" t="s">
        <v>6845</v>
      </c>
    </row>
    <row r="26324" spans="6:9" x14ac:dyDescent="0.2">
      <c r="F26324" s="310" t="s">
        <v>31362</v>
      </c>
      <c r="G26324" s="311">
        <v>61756</v>
      </c>
      <c r="H26324" s="312" t="s">
        <v>1764</v>
      </c>
      <c r="I26324" s="313" t="s">
        <v>6845</v>
      </c>
    </row>
    <row r="26325" spans="6:9" x14ac:dyDescent="0.2">
      <c r="F26325" s="310" t="s">
        <v>31363</v>
      </c>
      <c r="G26325" s="311">
        <v>61758</v>
      </c>
      <c r="H26325" s="312" t="s">
        <v>1764</v>
      </c>
      <c r="I26325" s="313" t="s">
        <v>6845</v>
      </c>
    </row>
    <row r="26326" spans="6:9" x14ac:dyDescent="0.2">
      <c r="F26326" s="310" t="s">
        <v>31364</v>
      </c>
      <c r="G26326" s="311">
        <v>61759</v>
      </c>
      <c r="H26326" s="312" t="s">
        <v>1764</v>
      </c>
      <c r="I26326" s="313" t="s">
        <v>6845</v>
      </c>
    </row>
    <row r="26327" spans="6:9" x14ac:dyDescent="0.2">
      <c r="F26327" s="310" t="s">
        <v>31365</v>
      </c>
      <c r="G26327" s="311">
        <v>61760</v>
      </c>
      <c r="H26327" s="312" t="s">
        <v>1764</v>
      </c>
      <c r="I26327" s="313" t="s">
        <v>6831</v>
      </c>
    </row>
    <row r="26328" spans="6:9" x14ac:dyDescent="0.2">
      <c r="F26328" s="310" t="s">
        <v>31366</v>
      </c>
      <c r="G26328" s="311">
        <v>61761</v>
      </c>
      <c r="H26328" s="312" t="s">
        <v>1764</v>
      </c>
      <c r="I26328" s="313" t="s">
        <v>6845</v>
      </c>
    </row>
    <row r="26329" spans="6:9" x14ac:dyDescent="0.2">
      <c r="F26329" s="310" t="s">
        <v>31367</v>
      </c>
      <c r="G26329" s="311">
        <v>61764</v>
      </c>
      <c r="H26329" s="312" t="s">
        <v>1764</v>
      </c>
      <c r="I26329" s="313" t="s">
        <v>6831</v>
      </c>
    </row>
    <row r="26330" spans="6:9" x14ac:dyDescent="0.2">
      <c r="F26330" s="310" t="s">
        <v>31368</v>
      </c>
      <c r="G26330" s="311">
        <v>61769</v>
      </c>
      <c r="H26330" s="312" t="s">
        <v>1764</v>
      </c>
      <c r="I26330" s="313" t="s">
        <v>6831</v>
      </c>
    </row>
    <row r="26331" spans="6:9" x14ac:dyDescent="0.2">
      <c r="F26331" s="310" t="s">
        <v>31369</v>
      </c>
      <c r="G26331" s="311">
        <v>61770</v>
      </c>
      <c r="H26331" s="312" t="s">
        <v>1764</v>
      </c>
      <c r="I26331" s="313" t="s">
        <v>6845</v>
      </c>
    </row>
    <row r="26332" spans="6:9" x14ac:dyDescent="0.2">
      <c r="F26332" s="310" t="s">
        <v>31370</v>
      </c>
      <c r="G26332" s="311">
        <v>61771</v>
      </c>
      <c r="H26332" s="312" t="s">
        <v>1764</v>
      </c>
      <c r="I26332" s="313" t="s">
        <v>6845</v>
      </c>
    </row>
    <row r="26333" spans="6:9" x14ac:dyDescent="0.2">
      <c r="F26333" s="310" t="s">
        <v>31371</v>
      </c>
      <c r="G26333" s="311">
        <v>61772</v>
      </c>
      <c r="H26333" s="312" t="s">
        <v>1764</v>
      </c>
      <c r="I26333" s="313" t="s">
        <v>6845</v>
      </c>
    </row>
    <row r="26334" spans="6:9" x14ac:dyDescent="0.2">
      <c r="F26334" s="310" t="s">
        <v>31372</v>
      </c>
      <c r="G26334" s="311">
        <v>61773</v>
      </c>
      <c r="H26334" s="312" t="s">
        <v>1764</v>
      </c>
      <c r="I26334" s="313" t="s">
        <v>6845</v>
      </c>
    </row>
    <row r="26335" spans="6:9" x14ac:dyDescent="0.2">
      <c r="F26335" s="310" t="s">
        <v>31373</v>
      </c>
      <c r="G26335" s="311">
        <v>61774</v>
      </c>
      <c r="H26335" s="312" t="s">
        <v>1764</v>
      </c>
      <c r="I26335" s="313" t="s">
        <v>6845</v>
      </c>
    </row>
    <row r="26336" spans="6:9" x14ac:dyDescent="0.2">
      <c r="F26336" s="310" t="s">
        <v>31374</v>
      </c>
      <c r="G26336" s="311">
        <v>61775</v>
      </c>
      <c r="H26336" s="312" t="s">
        <v>1764</v>
      </c>
      <c r="I26336" s="313" t="s">
        <v>6845</v>
      </c>
    </row>
    <row r="26337" spans="6:9" x14ac:dyDescent="0.2">
      <c r="F26337" s="310" t="s">
        <v>31375</v>
      </c>
      <c r="G26337" s="311">
        <v>61776</v>
      </c>
      <c r="H26337" s="312" t="s">
        <v>1764</v>
      </c>
      <c r="I26337" s="313" t="s">
        <v>6845</v>
      </c>
    </row>
    <row r="26338" spans="6:9" x14ac:dyDescent="0.2">
      <c r="F26338" s="310" t="s">
        <v>31376</v>
      </c>
      <c r="G26338" s="311">
        <v>61777</v>
      </c>
      <c r="H26338" s="312" t="s">
        <v>1764</v>
      </c>
      <c r="I26338" s="313" t="s">
        <v>6845</v>
      </c>
    </row>
    <row r="26339" spans="6:9" x14ac:dyDescent="0.2">
      <c r="F26339" s="310" t="s">
        <v>31377</v>
      </c>
      <c r="G26339" s="311">
        <v>61778</v>
      </c>
      <c r="H26339" s="312" t="s">
        <v>1764</v>
      </c>
      <c r="I26339" s="313" t="s">
        <v>6845</v>
      </c>
    </row>
    <row r="26340" spans="6:9" x14ac:dyDescent="0.2">
      <c r="F26340" s="310" t="s">
        <v>31378</v>
      </c>
      <c r="G26340" s="311">
        <v>61790</v>
      </c>
      <c r="H26340" s="312" t="s">
        <v>1764</v>
      </c>
      <c r="I26340" s="313" t="s">
        <v>6845</v>
      </c>
    </row>
    <row r="26341" spans="6:9" x14ac:dyDescent="0.2">
      <c r="F26341" s="310" t="s">
        <v>31379</v>
      </c>
      <c r="G26341" s="311">
        <v>61791</v>
      </c>
      <c r="H26341" s="312" t="s">
        <v>1764</v>
      </c>
      <c r="I26341" s="313" t="s">
        <v>6845</v>
      </c>
    </row>
    <row r="26342" spans="6:9" x14ac:dyDescent="0.2">
      <c r="F26342" s="310" t="s">
        <v>31380</v>
      </c>
      <c r="G26342" s="311">
        <v>61799</v>
      </c>
      <c r="H26342" s="312" t="s">
        <v>1764</v>
      </c>
      <c r="I26342" s="313" t="s">
        <v>6845</v>
      </c>
    </row>
    <row r="26343" spans="6:9" x14ac:dyDescent="0.2">
      <c r="F26343" s="310" t="s">
        <v>31381</v>
      </c>
      <c r="G26343" s="311">
        <v>61801</v>
      </c>
      <c r="H26343" s="312" t="s">
        <v>1764</v>
      </c>
      <c r="I26343" s="313" t="s">
        <v>6845</v>
      </c>
    </row>
    <row r="26344" spans="6:9" x14ac:dyDescent="0.2">
      <c r="F26344" s="310" t="s">
        <v>31382</v>
      </c>
      <c r="G26344" s="311">
        <v>61802</v>
      </c>
      <c r="H26344" s="312" t="s">
        <v>1764</v>
      </c>
      <c r="I26344" s="313" t="s">
        <v>6845</v>
      </c>
    </row>
    <row r="26345" spans="6:9" x14ac:dyDescent="0.2">
      <c r="F26345" s="310" t="s">
        <v>31383</v>
      </c>
      <c r="G26345" s="311">
        <v>61803</v>
      </c>
      <c r="H26345" s="312" t="s">
        <v>1764</v>
      </c>
      <c r="I26345" s="313" t="s">
        <v>6845</v>
      </c>
    </row>
    <row r="26346" spans="6:9" x14ac:dyDescent="0.2">
      <c r="F26346" s="310" t="s">
        <v>31384</v>
      </c>
      <c r="G26346" s="311">
        <v>61810</v>
      </c>
      <c r="H26346" s="312" t="s">
        <v>1764</v>
      </c>
      <c r="I26346" s="313" t="s">
        <v>6845</v>
      </c>
    </row>
    <row r="26347" spans="6:9" x14ac:dyDescent="0.2">
      <c r="F26347" s="310" t="s">
        <v>31385</v>
      </c>
      <c r="G26347" s="311">
        <v>61811</v>
      </c>
      <c r="H26347" s="312" t="s">
        <v>1764</v>
      </c>
      <c r="I26347" s="313" t="s">
        <v>6845</v>
      </c>
    </row>
    <row r="26348" spans="6:9" x14ac:dyDescent="0.2">
      <c r="F26348" s="310" t="s">
        <v>31386</v>
      </c>
      <c r="G26348" s="311">
        <v>61812</v>
      </c>
      <c r="H26348" s="312" t="s">
        <v>1764</v>
      </c>
      <c r="I26348" s="313" t="s">
        <v>6845</v>
      </c>
    </row>
    <row r="26349" spans="6:9" x14ac:dyDescent="0.2">
      <c r="F26349" s="310" t="s">
        <v>31387</v>
      </c>
      <c r="G26349" s="311">
        <v>61813</v>
      </c>
      <c r="H26349" s="312" t="s">
        <v>1764</v>
      </c>
      <c r="I26349" s="313" t="s">
        <v>6845</v>
      </c>
    </row>
    <row r="26350" spans="6:9" x14ac:dyDescent="0.2">
      <c r="F26350" s="310" t="s">
        <v>31388</v>
      </c>
      <c r="G26350" s="311">
        <v>61814</v>
      </c>
      <c r="H26350" s="312" t="s">
        <v>1764</v>
      </c>
      <c r="I26350" s="313" t="s">
        <v>6845</v>
      </c>
    </row>
    <row r="26351" spans="6:9" x14ac:dyDescent="0.2">
      <c r="F26351" s="310" t="s">
        <v>31389</v>
      </c>
      <c r="G26351" s="311">
        <v>61815</v>
      </c>
      <c r="H26351" s="312" t="s">
        <v>1764</v>
      </c>
      <c r="I26351" s="313" t="s">
        <v>6845</v>
      </c>
    </row>
    <row r="26352" spans="6:9" x14ac:dyDescent="0.2">
      <c r="F26352" s="310" t="s">
        <v>31390</v>
      </c>
      <c r="G26352" s="311">
        <v>61816</v>
      </c>
      <c r="H26352" s="312" t="s">
        <v>1764</v>
      </c>
      <c r="I26352" s="313" t="s">
        <v>6845</v>
      </c>
    </row>
    <row r="26353" spans="6:9" x14ac:dyDescent="0.2">
      <c r="F26353" s="310" t="s">
        <v>31391</v>
      </c>
      <c r="G26353" s="311">
        <v>61817</v>
      </c>
      <c r="H26353" s="312" t="s">
        <v>1764</v>
      </c>
      <c r="I26353" s="313" t="s">
        <v>6845</v>
      </c>
    </row>
    <row r="26354" spans="6:9" x14ac:dyDescent="0.2">
      <c r="F26354" s="310" t="s">
        <v>31392</v>
      </c>
      <c r="G26354" s="311">
        <v>61818</v>
      </c>
      <c r="H26354" s="312" t="s">
        <v>1764</v>
      </c>
      <c r="I26354" s="313" t="s">
        <v>6845</v>
      </c>
    </row>
    <row r="26355" spans="6:9" x14ac:dyDescent="0.2">
      <c r="F26355" s="310" t="s">
        <v>31393</v>
      </c>
      <c r="G26355" s="311">
        <v>61820</v>
      </c>
      <c r="H26355" s="312" t="s">
        <v>1764</v>
      </c>
      <c r="I26355" s="313" t="s">
        <v>6845</v>
      </c>
    </row>
    <row r="26356" spans="6:9" x14ac:dyDescent="0.2">
      <c r="F26356" s="310" t="s">
        <v>31394</v>
      </c>
      <c r="G26356" s="311">
        <v>61821</v>
      </c>
      <c r="H26356" s="312" t="s">
        <v>1764</v>
      </c>
      <c r="I26356" s="313" t="s">
        <v>6845</v>
      </c>
    </row>
    <row r="26357" spans="6:9" x14ac:dyDescent="0.2">
      <c r="F26357" s="310" t="s">
        <v>31395</v>
      </c>
      <c r="G26357" s="311">
        <v>61822</v>
      </c>
      <c r="H26357" s="312" t="s">
        <v>1764</v>
      </c>
      <c r="I26357" s="313" t="s">
        <v>6845</v>
      </c>
    </row>
    <row r="26358" spans="6:9" x14ac:dyDescent="0.2">
      <c r="F26358" s="310" t="s">
        <v>31396</v>
      </c>
      <c r="G26358" s="311">
        <v>61824</v>
      </c>
      <c r="H26358" s="312" t="s">
        <v>1764</v>
      </c>
      <c r="I26358" s="313" t="s">
        <v>6845</v>
      </c>
    </row>
    <row r="26359" spans="6:9" x14ac:dyDescent="0.2">
      <c r="F26359" s="310" t="s">
        <v>31397</v>
      </c>
      <c r="G26359" s="311">
        <v>61825</v>
      </c>
      <c r="H26359" s="312" t="s">
        <v>1764</v>
      </c>
      <c r="I26359" s="313" t="s">
        <v>6845</v>
      </c>
    </row>
    <row r="26360" spans="6:9" x14ac:dyDescent="0.2">
      <c r="F26360" s="310" t="s">
        <v>31398</v>
      </c>
      <c r="G26360" s="311">
        <v>61826</v>
      </c>
      <c r="H26360" s="312" t="s">
        <v>1764</v>
      </c>
      <c r="I26360" s="313" t="s">
        <v>6845</v>
      </c>
    </row>
    <row r="26361" spans="6:9" x14ac:dyDescent="0.2">
      <c r="F26361" s="310" t="s">
        <v>31399</v>
      </c>
      <c r="G26361" s="311">
        <v>61830</v>
      </c>
      <c r="H26361" s="312" t="s">
        <v>1764</v>
      </c>
      <c r="I26361" s="313" t="s">
        <v>6845</v>
      </c>
    </row>
    <row r="26362" spans="6:9" x14ac:dyDescent="0.2">
      <c r="F26362" s="310" t="s">
        <v>31400</v>
      </c>
      <c r="G26362" s="311">
        <v>61831</v>
      </c>
      <c r="H26362" s="312" t="s">
        <v>1764</v>
      </c>
      <c r="I26362" s="313" t="s">
        <v>6845</v>
      </c>
    </row>
    <row r="26363" spans="6:9" x14ac:dyDescent="0.2">
      <c r="F26363" s="310" t="s">
        <v>31401</v>
      </c>
      <c r="G26363" s="311">
        <v>61832</v>
      </c>
      <c r="H26363" s="312" t="s">
        <v>1764</v>
      </c>
      <c r="I26363" s="313" t="s">
        <v>6845</v>
      </c>
    </row>
    <row r="26364" spans="6:9" x14ac:dyDescent="0.2">
      <c r="F26364" s="310" t="s">
        <v>31402</v>
      </c>
      <c r="G26364" s="311">
        <v>61833</v>
      </c>
      <c r="H26364" s="312" t="s">
        <v>1764</v>
      </c>
      <c r="I26364" s="313" t="s">
        <v>6845</v>
      </c>
    </row>
    <row r="26365" spans="6:9" x14ac:dyDescent="0.2">
      <c r="F26365" s="310" t="s">
        <v>31403</v>
      </c>
      <c r="G26365" s="311">
        <v>61834</v>
      </c>
      <c r="H26365" s="312" t="s">
        <v>1764</v>
      </c>
      <c r="I26365" s="313" t="s">
        <v>6845</v>
      </c>
    </row>
    <row r="26366" spans="6:9" x14ac:dyDescent="0.2">
      <c r="F26366" s="310" t="s">
        <v>31404</v>
      </c>
      <c r="G26366" s="311">
        <v>61839</v>
      </c>
      <c r="H26366" s="312" t="s">
        <v>1764</v>
      </c>
      <c r="I26366" s="313" t="s">
        <v>6845</v>
      </c>
    </row>
    <row r="26367" spans="6:9" x14ac:dyDescent="0.2">
      <c r="F26367" s="310" t="s">
        <v>31405</v>
      </c>
      <c r="G26367" s="311">
        <v>61840</v>
      </c>
      <c r="H26367" s="312" t="s">
        <v>1764</v>
      </c>
      <c r="I26367" s="313" t="s">
        <v>6845</v>
      </c>
    </row>
    <row r="26368" spans="6:9" x14ac:dyDescent="0.2">
      <c r="F26368" s="310" t="s">
        <v>31406</v>
      </c>
      <c r="G26368" s="311">
        <v>61841</v>
      </c>
      <c r="H26368" s="312" t="s">
        <v>1764</v>
      </c>
      <c r="I26368" s="313" t="s">
        <v>6845</v>
      </c>
    </row>
    <row r="26369" spans="6:9" x14ac:dyDescent="0.2">
      <c r="F26369" s="310" t="s">
        <v>31407</v>
      </c>
      <c r="G26369" s="311">
        <v>61842</v>
      </c>
      <c r="H26369" s="312" t="s">
        <v>1764</v>
      </c>
      <c r="I26369" s="313" t="s">
        <v>6845</v>
      </c>
    </row>
    <row r="26370" spans="6:9" x14ac:dyDescent="0.2">
      <c r="F26370" s="310" t="s">
        <v>31408</v>
      </c>
      <c r="G26370" s="311">
        <v>61843</v>
      </c>
      <c r="H26370" s="312" t="s">
        <v>1764</v>
      </c>
      <c r="I26370" s="313" t="s">
        <v>6845</v>
      </c>
    </row>
    <row r="26371" spans="6:9" x14ac:dyDescent="0.2">
      <c r="F26371" s="310" t="s">
        <v>31409</v>
      </c>
      <c r="G26371" s="311">
        <v>61844</v>
      </c>
      <c r="H26371" s="312" t="s">
        <v>1764</v>
      </c>
      <c r="I26371" s="313" t="s">
        <v>6845</v>
      </c>
    </row>
    <row r="26372" spans="6:9" x14ac:dyDescent="0.2">
      <c r="F26372" s="310" t="s">
        <v>31410</v>
      </c>
      <c r="G26372" s="311">
        <v>61845</v>
      </c>
      <c r="H26372" s="312" t="s">
        <v>1764</v>
      </c>
      <c r="I26372" s="313" t="s">
        <v>6845</v>
      </c>
    </row>
    <row r="26373" spans="6:9" x14ac:dyDescent="0.2">
      <c r="F26373" s="310" t="s">
        <v>31411</v>
      </c>
      <c r="G26373" s="311">
        <v>61846</v>
      </c>
      <c r="H26373" s="312" t="s">
        <v>1764</v>
      </c>
      <c r="I26373" s="313" t="s">
        <v>6845</v>
      </c>
    </row>
    <row r="26374" spans="6:9" x14ac:dyDescent="0.2">
      <c r="F26374" s="310" t="s">
        <v>31412</v>
      </c>
      <c r="G26374" s="311">
        <v>61847</v>
      </c>
      <c r="H26374" s="312" t="s">
        <v>1764</v>
      </c>
      <c r="I26374" s="313" t="s">
        <v>6845</v>
      </c>
    </row>
    <row r="26375" spans="6:9" x14ac:dyDescent="0.2">
      <c r="F26375" s="310" t="s">
        <v>31413</v>
      </c>
      <c r="G26375" s="311">
        <v>61848</v>
      </c>
      <c r="H26375" s="312" t="s">
        <v>1764</v>
      </c>
      <c r="I26375" s="313" t="s">
        <v>6845</v>
      </c>
    </row>
    <row r="26376" spans="6:9" x14ac:dyDescent="0.2">
      <c r="F26376" s="310" t="s">
        <v>31414</v>
      </c>
      <c r="G26376" s="311">
        <v>61849</v>
      </c>
      <c r="H26376" s="312" t="s">
        <v>1764</v>
      </c>
      <c r="I26376" s="313" t="s">
        <v>6845</v>
      </c>
    </row>
    <row r="26377" spans="6:9" x14ac:dyDescent="0.2">
      <c r="F26377" s="310" t="s">
        <v>31415</v>
      </c>
      <c r="G26377" s="311">
        <v>61850</v>
      </c>
      <c r="H26377" s="312" t="s">
        <v>1764</v>
      </c>
      <c r="I26377" s="313" t="s">
        <v>6845</v>
      </c>
    </row>
    <row r="26378" spans="6:9" x14ac:dyDescent="0.2">
      <c r="F26378" s="310" t="s">
        <v>31416</v>
      </c>
      <c r="G26378" s="311">
        <v>61851</v>
      </c>
      <c r="H26378" s="312" t="s">
        <v>1764</v>
      </c>
      <c r="I26378" s="313" t="s">
        <v>6845</v>
      </c>
    </row>
    <row r="26379" spans="6:9" x14ac:dyDescent="0.2">
      <c r="F26379" s="310" t="s">
        <v>31417</v>
      </c>
      <c r="G26379" s="311">
        <v>61852</v>
      </c>
      <c r="H26379" s="312" t="s">
        <v>1764</v>
      </c>
      <c r="I26379" s="313" t="s">
        <v>6845</v>
      </c>
    </row>
    <row r="26380" spans="6:9" x14ac:dyDescent="0.2">
      <c r="F26380" s="310" t="s">
        <v>31418</v>
      </c>
      <c r="G26380" s="311">
        <v>61853</v>
      </c>
      <c r="H26380" s="312" t="s">
        <v>1764</v>
      </c>
      <c r="I26380" s="313" t="s">
        <v>6845</v>
      </c>
    </row>
    <row r="26381" spans="6:9" x14ac:dyDescent="0.2">
      <c r="F26381" s="310" t="s">
        <v>31419</v>
      </c>
      <c r="G26381" s="311">
        <v>61854</v>
      </c>
      <c r="H26381" s="312" t="s">
        <v>1764</v>
      </c>
      <c r="I26381" s="313" t="s">
        <v>6845</v>
      </c>
    </row>
    <row r="26382" spans="6:9" x14ac:dyDescent="0.2">
      <c r="F26382" s="310" t="s">
        <v>31420</v>
      </c>
      <c r="G26382" s="311">
        <v>61855</v>
      </c>
      <c r="H26382" s="312" t="s">
        <v>1764</v>
      </c>
      <c r="I26382" s="313" t="s">
        <v>6845</v>
      </c>
    </row>
    <row r="26383" spans="6:9" x14ac:dyDescent="0.2">
      <c r="F26383" s="310" t="s">
        <v>31421</v>
      </c>
      <c r="G26383" s="311">
        <v>61856</v>
      </c>
      <c r="H26383" s="312" t="s">
        <v>1764</v>
      </c>
      <c r="I26383" s="313" t="s">
        <v>6845</v>
      </c>
    </row>
    <row r="26384" spans="6:9" x14ac:dyDescent="0.2">
      <c r="F26384" s="310" t="s">
        <v>31422</v>
      </c>
      <c r="G26384" s="311">
        <v>61857</v>
      </c>
      <c r="H26384" s="312" t="s">
        <v>1764</v>
      </c>
      <c r="I26384" s="313" t="s">
        <v>6845</v>
      </c>
    </row>
    <row r="26385" spans="6:9" x14ac:dyDescent="0.2">
      <c r="F26385" s="310" t="s">
        <v>31423</v>
      </c>
      <c r="G26385" s="311">
        <v>61858</v>
      </c>
      <c r="H26385" s="312" t="s">
        <v>1764</v>
      </c>
      <c r="I26385" s="313" t="s">
        <v>6845</v>
      </c>
    </row>
    <row r="26386" spans="6:9" x14ac:dyDescent="0.2">
      <c r="F26386" s="310" t="s">
        <v>31424</v>
      </c>
      <c r="G26386" s="311">
        <v>61859</v>
      </c>
      <c r="H26386" s="312" t="s">
        <v>1764</v>
      </c>
      <c r="I26386" s="313" t="s">
        <v>6845</v>
      </c>
    </row>
    <row r="26387" spans="6:9" x14ac:dyDescent="0.2">
      <c r="F26387" s="310" t="s">
        <v>31425</v>
      </c>
      <c r="G26387" s="311">
        <v>61862</v>
      </c>
      <c r="H26387" s="312" t="s">
        <v>1764</v>
      </c>
      <c r="I26387" s="313" t="s">
        <v>6845</v>
      </c>
    </row>
    <row r="26388" spans="6:9" x14ac:dyDescent="0.2">
      <c r="F26388" s="310" t="s">
        <v>31426</v>
      </c>
      <c r="G26388" s="311">
        <v>61863</v>
      </c>
      <c r="H26388" s="312" t="s">
        <v>1764</v>
      </c>
      <c r="I26388" s="313" t="s">
        <v>6845</v>
      </c>
    </row>
    <row r="26389" spans="6:9" x14ac:dyDescent="0.2">
      <c r="F26389" s="310" t="s">
        <v>31427</v>
      </c>
      <c r="G26389" s="311">
        <v>61864</v>
      </c>
      <c r="H26389" s="312" t="s">
        <v>1764</v>
      </c>
      <c r="I26389" s="313" t="s">
        <v>6845</v>
      </c>
    </row>
    <row r="26390" spans="6:9" x14ac:dyDescent="0.2">
      <c r="F26390" s="310" t="s">
        <v>31428</v>
      </c>
      <c r="G26390" s="311">
        <v>61865</v>
      </c>
      <c r="H26390" s="312" t="s">
        <v>1764</v>
      </c>
      <c r="I26390" s="313" t="s">
        <v>6845</v>
      </c>
    </row>
    <row r="26391" spans="6:9" x14ac:dyDescent="0.2">
      <c r="F26391" s="310" t="s">
        <v>31429</v>
      </c>
      <c r="G26391" s="311">
        <v>61866</v>
      </c>
      <c r="H26391" s="312" t="s">
        <v>1764</v>
      </c>
      <c r="I26391" s="313" t="s">
        <v>6845</v>
      </c>
    </row>
    <row r="26392" spans="6:9" x14ac:dyDescent="0.2">
      <c r="F26392" s="310" t="s">
        <v>31430</v>
      </c>
      <c r="G26392" s="311">
        <v>61870</v>
      </c>
      <c r="H26392" s="312" t="s">
        <v>1764</v>
      </c>
      <c r="I26392" s="313" t="s">
        <v>6845</v>
      </c>
    </row>
    <row r="26393" spans="6:9" x14ac:dyDescent="0.2">
      <c r="F26393" s="310" t="s">
        <v>31431</v>
      </c>
      <c r="G26393" s="311">
        <v>61871</v>
      </c>
      <c r="H26393" s="312" t="s">
        <v>1764</v>
      </c>
      <c r="I26393" s="313" t="s">
        <v>6845</v>
      </c>
    </row>
    <row r="26394" spans="6:9" x14ac:dyDescent="0.2">
      <c r="F26394" s="310" t="s">
        <v>31432</v>
      </c>
      <c r="G26394" s="311">
        <v>61872</v>
      </c>
      <c r="H26394" s="312" t="s">
        <v>1764</v>
      </c>
      <c r="I26394" s="313" t="s">
        <v>6845</v>
      </c>
    </row>
    <row r="26395" spans="6:9" x14ac:dyDescent="0.2">
      <c r="F26395" s="310" t="s">
        <v>31433</v>
      </c>
      <c r="G26395" s="311">
        <v>61873</v>
      </c>
      <c r="H26395" s="312" t="s">
        <v>1764</v>
      </c>
      <c r="I26395" s="313" t="s">
        <v>6845</v>
      </c>
    </row>
    <row r="26396" spans="6:9" x14ac:dyDescent="0.2">
      <c r="F26396" s="310" t="s">
        <v>31434</v>
      </c>
      <c r="G26396" s="311">
        <v>61874</v>
      </c>
      <c r="H26396" s="312" t="s">
        <v>1764</v>
      </c>
      <c r="I26396" s="313" t="s">
        <v>6845</v>
      </c>
    </row>
    <row r="26397" spans="6:9" x14ac:dyDescent="0.2">
      <c r="F26397" s="310" t="s">
        <v>31435</v>
      </c>
      <c r="G26397" s="311">
        <v>61875</v>
      </c>
      <c r="H26397" s="312" t="s">
        <v>1764</v>
      </c>
      <c r="I26397" s="313" t="s">
        <v>6845</v>
      </c>
    </row>
    <row r="26398" spans="6:9" x14ac:dyDescent="0.2">
      <c r="F26398" s="310" t="s">
        <v>31436</v>
      </c>
      <c r="G26398" s="311">
        <v>61876</v>
      </c>
      <c r="H26398" s="312" t="s">
        <v>1764</v>
      </c>
      <c r="I26398" s="313" t="s">
        <v>6845</v>
      </c>
    </row>
    <row r="26399" spans="6:9" x14ac:dyDescent="0.2">
      <c r="F26399" s="310" t="s">
        <v>31437</v>
      </c>
      <c r="G26399" s="311">
        <v>61877</v>
      </c>
      <c r="H26399" s="312" t="s">
        <v>1764</v>
      </c>
      <c r="I26399" s="313" t="s">
        <v>6845</v>
      </c>
    </row>
    <row r="26400" spans="6:9" x14ac:dyDescent="0.2">
      <c r="F26400" s="310" t="s">
        <v>31438</v>
      </c>
      <c r="G26400" s="311">
        <v>61878</v>
      </c>
      <c r="H26400" s="312" t="s">
        <v>1764</v>
      </c>
      <c r="I26400" s="313" t="s">
        <v>6845</v>
      </c>
    </row>
    <row r="26401" spans="6:9" x14ac:dyDescent="0.2">
      <c r="F26401" s="310" t="s">
        <v>31439</v>
      </c>
      <c r="G26401" s="311">
        <v>61880</v>
      </c>
      <c r="H26401" s="312" t="s">
        <v>1764</v>
      </c>
      <c r="I26401" s="313" t="s">
        <v>6845</v>
      </c>
    </row>
    <row r="26402" spans="6:9" x14ac:dyDescent="0.2">
      <c r="F26402" s="310" t="s">
        <v>31440</v>
      </c>
      <c r="G26402" s="311">
        <v>61882</v>
      </c>
      <c r="H26402" s="312" t="s">
        <v>1764</v>
      </c>
      <c r="I26402" s="313" t="s">
        <v>6845</v>
      </c>
    </row>
    <row r="26403" spans="6:9" x14ac:dyDescent="0.2">
      <c r="F26403" s="310" t="s">
        <v>31441</v>
      </c>
      <c r="G26403" s="311">
        <v>61883</v>
      </c>
      <c r="H26403" s="312" t="s">
        <v>1764</v>
      </c>
      <c r="I26403" s="313" t="s">
        <v>6845</v>
      </c>
    </row>
    <row r="26404" spans="6:9" x14ac:dyDescent="0.2">
      <c r="F26404" s="310" t="s">
        <v>31442</v>
      </c>
      <c r="G26404" s="311">
        <v>61884</v>
      </c>
      <c r="H26404" s="312" t="s">
        <v>1764</v>
      </c>
      <c r="I26404" s="313" t="s">
        <v>6845</v>
      </c>
    </row>
    <row r="26405" spans="6:9" x14ac:dyDescent="0.2">
      <c r="F26405" s="310" t="s">
        <v>31443</v>
      </c>
      <c r="G26405" s="311">
        <v>61910</v>
      </c>
      <c r="H26405" s="312" t="s">
        <v>1764</v>
      </c>
      <c r="I26405" s="313" t="s">
        <v>6845</v>
      </c>
    </row>
    <row r="26406" spans="6:9" x14ac:dyDescent="0.2">
      <c r="F26406" s="310" t="s">
        <v>31444</v>
      </c>
      <c r="G26406" s="311">
        <v>61911</v>
      </c>
      <c r="H26406" s="312" t="s">
        <v>1764</v>
      </c>
      <c r="I26406" s="313" t="s">
        <v>6845</v>
      </c>
    </row>
    <row r="26407" spans="6:9" x14ac:dyDescent="0.2">
      <c r="F26407" s="310" t="s">
        <v>31445</v>
      </c>
      <c r="G26407" s="311">
        <v>61912</v>
      </c>
      <c r="H26407" s="312" t="s">
        <v>1764</v>
      </c>
      <c r="I26407" s="313" t="s">
        <v>6845</v>
      </c>
    </row>
    <row r="26408" spans="6:9" x14ac:dyDescent="0.2">
      <c r="F26408" s="310" t="s">
        <v>31446</v>
      </c>
      <c r="G26408" s="311">
        <v>61913</v>
      </c>
      <c r="H26408" s="312" t="s">
        <v>1764</v>
      </c>
      <c r="I26408" s="313" t="s">
        <v>6845</v>
      </c>
    </row>
    <row r="26409" spans="6:9" x14ac:dyDescent="0.2">
      <c r="F26409" s="310" t="s">
        <v>31447</v>
      </c>
      <c r="G26409" s="311">
        <v>61914</v>
      </c>
      <c r="H26409" s="312" t="s">
        <v>1764</v>
      </c>
      <c r="I26409" s="313" t="s">
        <v>6845</v>
      </c>
    </row>
    <row r="26410" spans="6:9" x14ac:dyDescent="0.2">
      <c r="F26410" s="310" t="s">
        <v>31448</v>
      </c>
      <c r="G26410" s="311">
        <v>61917</v>
      </c>
      <c r="H26410" s="312" t="s">
        <v>1764</v>
      </c>
      <c r="I26410" s="313" t="s">
        <v>6845</v>
      </c>
    </row>
    <row r="26411" spans="6:9" x14ac:dyDescent="0.2">
      <c r="F26411" s="310" t="s">
        <v>31449</v>
      </c>
      <c r="G26411" s="311">
        <v>61919</v>
      </c>
      <c r="H26411" s="312" t="s">
        <v>1764</v>
      </c>
      <c r="I26411" s="313" t="s">
        <v>6845</v>
      </c>
    </row>
    <row r="26412" spans="6:9" x14ac:dyDescent="0.2">
      <c r="F26412" s="310" t="s">
        <v>31450</v>
      </c>
      <c r="G26412" s="311">
        <v>61920</v>
      </c>
      <c r="H26412" s="312" t="s">
        <v>1764</v>
      </c>
      <c r="I26412" s="313" t="s">
        <v>6845</v>
      </c>
    </row>
    <row r="26413" spans="6:9" x14ac:dyDescent="0.2">
      <c r="F26413" s="310" t="s">
        <v>31451</v>
      </c>
      <c r="G26413" s="311">
        <v>61924</v>
      </c>
      <c r="H26413" s="312" t="s">
        <v>1764</v>
      </c>
      <c r="I26413" s="313" t="s">
        <v>6845</v>
      </c>
    </row>
    <row r="26414" spans="6:9" x14ac:dyDescent="0.2">
      <c r="F26414" s="310" t="s">
        <v>31452</v>
      </c>
      <c r="G26414" s="311">
        <v>61925</v>
      </c>
      <c r="H26414" s="312" t="s">
        <v>1764</v>
      </c>
      <c r="I26414" s="313" t="s">
        <v>6845</v>
      </c>
    </row>
    <row r="26415" spans="6:9" x14ac:dyDescent="0.2">
      <c r="F26415" s="310" t="s">
        <v>31453</v>
      </c>
      <c r="G26415" s="311">
        <v>61928</v>
      </c>
      <c r="H26415" s="312" t="s">
        <v>1764</v>
      </c>
      <c r="I26415" s="313" t="s">
        <v>6845</v>
      </c>
    </row>
    <row r="26416" spans="6:9" x14ac:dyDescent="0.2">
      <c r="F26416" s="310" t="s">
        <v>31454</v>
      </c>
      <c r="G26416" s="311">
        <v>61929</v>
      </c>
      <c r="H26416" s="312" t="s">
        <v>1764</v>
      </c>
      <c r="I26416" s="313" t="s">
        <v>6845</v>
      </c>
    </row>
    <row r="26417" spans="6:9" x14ac:dyDescent="0.2">
      <c r="F26417" s="310" t="s">
        <v>31455</v>
      </c>
      <c r="G26417" s="311">
        <v>61930</v>
      </c>
      <c r="H26417" s="312" t="s">
        <v>1764</v>
      </c>
      <c r="I26417" s="313" t="s">
        <v>6845</v>
      </c>
    </row>
    <row r="26418" spans="6:9" x14ac:dyDescent="0.2">
      <c r="F26418" s="310" t="s">
        <v>31456</v>
      </c>
      <c r="G26418" s="311">
        <v>61931</v>
      </c>
      <c r="H26418" s="312" t="s">
        <v>1764</v>
      </c>
      <c r="I26418" s="313" t="s">
        <v>6845</v>
      </c>
    </row>
    <row r="26419" spans="6:9" x14ac:dyDescent="0.2">
      <c r="F26419" s="310" t="s">
        <v>31457</v>
      </c>
      <c r="G26419" s="311">
        <v>61932</v>
      </c>
      <c r="H26419" s="312" t="s">
        <v>1764</v>
      </c>
      <c r="I26419" s="313" t="s">
        <v>6845</v>
      </c>
    </row>
    <row r="26420" spans="6:9" x14ac:dyDescent="0.2">
      <c r="F26420" s="310" t="s">
        <v>31458</v>
      </c>
      <c r="G26420" s="311">
        <v>61933</v>
      </c>
      <c r="H26420" s="312" t="s">
        <v>1764</v>
      </c>
      <c r="I26420" s="313" t="s">
        <v>6845</v>
      </c>
    </row>
    <row r="26421" spans="6:9" x14ac:dyDescent="0.2">
      <c r="F26421" s="310" t="s">
        <v>31459</v>
      </c>
      <c r="G26421" s="311">
        <v>61936</v>
      </c>
      <c r="H26421" s="312" t="s">
        <v>1764</v>
      </c>
      <c r="I26421" s="313" t="s">
        <v>6845</v>
      </c>
    </row>
    <row r="26422" spans="6:9" x14ac:dyDescent="0.2">
      <c r="F26422" s="310" t="s">
        <v>31460</v>
      </c>
      <c r="G26422" s="311">
        <v>61937</v>
      </c>
      <c r="H26422" s="312" t="s">
        <v>1764</v>
      </c>
      <c r="I26422" s="313" t="s">
        <v>6845</v>
      </c>
    </row>
    <row r="26423" spans="6:9" x14ac:dyDescent="0.2">
      <c r="F26423" s="310" t="s">
        <v>31461</v>
      </c>
      <c r="G26423" s="311">
        <v>61938</v>
      </c>
      <c r="H26423" s="312" t="s">
        <v>1764</v>
      </c>
      <c r="I26423" s="313" t="s">
        <v>6845</v>
      </c>
    </row>
    <row r="26424" spans="6:9" x14ac:dyDescent="0.2">
      <c r="F26424" s="310" t="s">
        <v>31462</v>
      </c>
      <c r="G26424" s="311">
        <v>61940</v>
      </c>
      <c r="H26424" s="312" t="s">
        <v>1764</v>
      </c>
      <c r="I26424" s="313" t="s">
        <v>6845</v>
      </c>
    </row>
    <row r="26425" spans="6:9" x14ac:dyDescent="0.2">
      <c r="F26425" s="310" t="s">
        <v>31463</v>
      </c>
      <c r="G26425" s="311">
        <v>61941</v>
      </c>
      <c r="H26425" s="312" t="s">
        <v>1764</v>
      </c>
      <c r="I26425" s="313" t="s">
        <v>6845</v>
      </c>
    </row>
    <row r="26426" spans="6:9" x14ac:dyDescent="0.2">
      <c r="F26426" s="310" t="s">
        <v>31464</v>
      </c>
      <c r="G26426" s="311">
        <v>61942</v>
      </c>
      <c r="H26426" s="312" t="s">
        <v>1764</v>
      </c>
      <c r="I26426" s="313" t="s">
        <v>6845</v>
      </c>
    </row>
    <row r="26427" spans="6:9" x14ac:dyDescent="0.2">
      <c r="F26427" s="310" t="s">
        <v>31465</v>
      </c>
      <c r="G26427" s="311">
        <v>61943</v>
      </c>
      <c r="H26427" s="312" t="s">
        <v>1764</v>
      </c>
      <c r="I26427" s="313" t="s">
        <v>6845</v>
      </c>
    </row>
    <row r="26428" spans="6:9" x14ac:dyDescent="0.2">
      <c r="F26428" s="310" t="s">
        <v>31466</v>
      </c>
      <c r="G26428" s="311">
        <v>61944</v>
      </c>
      <c r="H26428" s="312" t="s">
        <v>1764</v>
      </c>
      <c r="I26428" s="313" t="s">
        <v>6845</v>
      </c>
    </row>
    <row r="26429" spans="6:9" x14ac:dyDescent="0.2">
      <c r="F26429" s="310" t="s">
        <v>31467</v>
      </c>
      <c r="G26429" s="311">
        <v>61949</v>
      </c>
      <c r="H26429" s="312" t="s">
        <v>1764</v>
      </c>
      <c r="I26429" s="313" t="s">
        <v>6845</v>
      </c>
    </row>
    <row r="26430" spans="6:9" x14ac:dyDescent="0.2">
      <c r="F26430" s="310" t="s">
        <v>31468</v>
      </c>
      <c r="G26430" s="311">
        <v>61951</v>
      </c>
      <c r="H26430" s="312" t="s">
        <v>1764</v>
      </c>
      <c r="I26430" s="313" t="s">
        <v>6845</v>
      </c>
    </row>
    <row r="26431" spans="6:9" x14ac:dyDescent="0.2">
      <c r="F26431" s="310" t="s">
        <v>31469</v>
      </c>
      <c r="G26431" s="311">
        <v>61953</v>
      </c>
      <c r="H26431" s="312" t="s">
        <v>1764</v>
      </c>
      <c r="I26431" s="313" t="s">
        <v>6845</v>
      </c>
    </row>
    <row r="26432" spans="6:9" x14ac:dyDescent="0.2">
      <c r="F26432" s="310" t="s">
        <v>31470</v>
      </c>
      <c r="G26432" s="311">
        <v>61955</v>
      </c>
      <c r="H26432" s="312" t="s">
        <v>1764</v>
      </c>
      <c r="I26432" s="313" t="s">
        <v>6845</v>
      </c>
    </row>
    <row r="26433" spans="6:9" x14ac:dyDescent="0.2">
      <c r="F26433" s="310" t="s">
        <v>31471</v>
      </c>
      <c r="G26433" s="311">
        <v>61956</v>
      </c>
      <c r="H26433" s="312" t="s">
        <v>1764</v>
      </c>
      <c r="I26433" s="313" t="s">
        <v>6845</v>
      </c>
    </row>
    <row r="26434" spans="6:9" x14ac:dyDescent="0.2">
      <c r="F26434" s="310" t="s">
        <v>31472</v>
      </c>
      <c r="G26434" s="311">
        <v>61957</v>
      </c>
      <c r="H26434" s="312" t="s">
        <v>1764</v>
      </c>
      <c r="I26434" s="313" t="s">
        <v>6845</v>
      </c>
    </row>
    <row r="26435" spans="6:9" x14ac:dyDescent="0.2">
      <c r="F26435" s="310" t="s">
        <v>31473</v>
      </c>
      <c r="G26435" s="311">
        <v>62001</v>
      </c>
      <c r="H26435" s="312" t="s">
        <v>1764</v>
      </c>
      <c r="I26435" s="313" t="s">
        <v>6845</v>
      </c>
    </row>
    <row r="26436" spans="6:9" x14ac:dyDescent="0.2">
      <c r="F26436" s="310" t="s">
        <v>31474</v>
      </c>
      <c r="G26436" s="311">
        <v>62002</v>
      </c>
      <c r="H26436" s="312" t="s">
        <v>1764</v>
      </c>
      <c r="I26436" s="313" t="s">
        <v>6845</v>
      </c>
    </row>
    <row r="26437" spans="6:9" x14ac:dyDescent="0.2">
      <c r="F26437" s="310" t="s">
        <v>31475</v>
      </c>
      <c r="G26437" s="311">
        <v>62006</v>
      </c>
      <c r="H26437" s="312" t="s">
        <v>1764</v>
      </c>
      <c r="I26437" s="313" t="s">
        <v>6845</v>
      </c>
    </row>
    <row r="26438" spans="6:9" x14ac:dyDescent="0.2">
      <c r="F26438" s="310" t="s">
        <v>31476</v>
      </c>
      <c r="G26438" s="311">
        <v>62009</v>
      </c>
      <c r="H26438" s="312" t="s">
        <v>1764</v>
      </c>
      <c r="I26438" s="313" t="s">
        <v>6845</v>
      </c>
    </row>
    <row r="26439" spans="6:9" x14ac:dyDescent="0.2">
      <c r="F26439" s="310" t="s">
        <v>31477</v>
      </c>
      <c r="G26439" s="311">
        <v>62010</v>
      </c>
      <c r="H26439" s="312" t="s">
        <v>1764</v>
      </c>
      <c r="I26439" s="313" t="s">
        <v>6845</v>
      </c>
    </row>
    <row r="26440" spans="6:9" x14ac:dyDescent="0.2">
      <c r="F26440" s="310" t="s">
        <v>31478</v>
      </c>
      <c r="G26440" s="311">
        <v>62011</v>
      </c>
      <c r="H26440" s="312" t="s">
        <v>1764</v>
      </c>
      <c r="I26440" s="313" t="s">
        <v>6845</v>
      </c>
    </row>
    <row r="26441" spans="6:9" x14ac:dyDescent="0.2">
      <c r="F26441" s="310" t="s">
        <v>31479</v>
      </c>
      <c r="G26441" s="311">
        <v>62012</v>
      </c>
      <c r="H26441" s="312" t="s">
        <v>1764</v>
      </c>
      <c r="I26441" s="313" t="s">
        <v>6845</v>
      </c>
    </row>
    <row r="26442" spans="6:9" x14ac:dyDescent="0.2">
      <c r="F26442" s="310" t="s">
        <v>31480</v>
      </c>
      <c r="G26442" s="311">
        <v>62013</v>
      </c>
      <c r="H26442" s="312" t="s">
        <v>1764</v>
      </c>
      <c r="I26442" s="313" t="s">
        <v>6845</v>
      </c>
    </row>
    <row r="26443" spans="6:9" x14ac:dyDescent="0.2">
      <c r="F26443" s="310" t="s">
        <v>31481</v>
      </c>
      <c r="G26443" s="311">
        <v>62014</v>
      </c>
      <c r="H26443" s="312" t="s">
        <v>1764</v>
      </c>
      <c r="I26443" s="313" t="s">
        <v>6845</v>
      </c>
    </row>
    <row r="26444" spans="6:9" x14ac:dyDescent="0.2">
      <c r="F26444" s="310" t="s">
        <v>31482</v>
      </c>
      <c r="G26444" s="311">
        <v>62015</v>
      </c>
      <c r="H26444" s="312" t="s">
        <v>1764</v>
      </c>
      <c r="I26444" s="313" t="s">
        <v>6845</v>
      </c>
    </row>
    <row r="26445" spans="6:9" x14ac:dyDescent="0.2">
      <c r="F26445" s="310" t="s">
        <v>31483</v>
      </c>
      <c r="G26445" s="311">
        <v>62016</v>
      </c>
      <c r="H26445" s="312" t="s">
        <v>1764</v>
      </c>
      <c r="I26445" s="313" t="s">
        <v>6845</v>
      </c>
    </row>
    <row r="26446" spans="6:9" x14ac:dyDescent="0.2">
      <c r="F26446" s="310" t="s">
        <v>31484</v>
      </c>
      <c r="G26446" s="311">
        <v>62017</v>
      </c>
      <c r="H26446" s="312" t="s">
        <v>1764</v>
      </c>
      <c r="I26446" s="313" t="s">
        <v>6845</v>
      </c>
    </row>
    <row r="26447" spans="6:9" x14ac:dyDescent="0.2">
      <c r="F26447" s="310" t="s">
        <v>31485</v>
      </c>
      <c r="G26447" s="311">
        <v>62018</v>
      </c>
      <c r="H26447" s="312" t="s">
        <v>1764</v>
      </c>
      <c r="I26447" s="313" t="s">
        <v>6845</v>
      </c>
    </row>
    <row r="26448" spans="6:9" x14ac:dyDescent="0.2">
      <c r="F26448" s="310" t="s">
        <v>31486</v>
      </c>
      <c r="G26448" s="311">
        <v>62019</v>
      </c>
      <c r="H26448" s="312" t="s">
        <v>1764</v>
      </c>
      <c r="I26448" s="313" t="s">
        <v>6845</v>
      </c>
    </row>
    <row r="26449" spans="6:9" x14ac:dyDescent="0.2">
      <c r="F26449" s="310" t="s">
        <v>31487</v>
      </c>
      <c r="G26449" s="311">
        <v>62021</v>
      </c>
      <c r="H26449" s="312" t="s">
        <v>1764</v>
      </c>
      <c r="I26449" s="313" t="s">
        <v>6845</v>
      </c>
    </row>
    <row r="26450" spans="6:9" x14ac:dyDescent="0.2">
      <c r="F26450" s="310" t="s">
        <v>31488</v>
      </c>
      <c r="G26450" s="311">
        <v>62022</v>
      </c>
      <c r="H26450" s="312" t="s">
        <v>1764</v>
      </c>
      <c r="I26450" s="313" t="s">
        <v>6845</v>
      </c>
    </row>
    <row r="26451" spans="6:9" x14ac:dyDescent="0.2">
      <c r="F26451" s="310" t="s">
        <v>31489</v>
      </c>
      <c r="G26451" s="311">
        <v>62023</v>
      </c>
      <c r="H26451" s="312" t="s">
        <v>1764</v>
      </c>
      <c r="I26451" s="313" t="s">
        <v>6845</v>
      </c>
    </row>
    <row r="26452" spans="6:9" x14ac:dyDescent="0.2">
      <c r="F26452" s="310" t="s">
        <v>31490</v>
      </c>
      <c r="G26452" s="311">
        <v>62024</v>
      </c>
      <c r="H26452" s="312" t="s">
        <v>1764</v>
      </c>
      <c r="I26452" s="313" t="s">
        <v>6845</v>
      </c>
    </row>
    <row r="26453" spans="6:9" x14ac:dyDescent="0.2">
      <c r="F26453" s="310" t="s">
        <v>31491</v>
      </c>
      <c r="G26453" s="311">
        <v>62025</v>
      </c>
      <c r="H26453" s="312" t="s">
        <v>1764</v>
      </c>
      <c r="I26453" s="313" t="s">
        <v>6845</v>
      </c>
    </row>
    <row r="26454" spans="6:9" x14ac:dyDescent="0.2">
      <c r="F26454" s="310" t="s">
        <v>31492</v>
      </c>
      <c r="G26454" s="311">
        <v>62026</v>
      </c>
      <c r="H26454" s="312" t="s">
        <v>1764</v>
      </c>
      <c r="I26454" s="313" t="s">
        <v>6845</v>
      </c>
    </row>
    <row r="26455" spans="6:9" x14ac:dyDescent="0.2">
      <c r="F26455" s="310" t="s">
        <v>31493</v>
      </c>
      <c r="G26455" s="311">
        <v>62027</v>
      </c>
      <c r="H26455" s="312" t="s">
        <v>1764</v>
      </c>
      <c r="I26455" s="313" t="s">
        <v>6845</v>
      </c>
    </row>
    <row r="26456" spans="6:9" x14ac:dyDescent="0.2">
      <c r="F26456" s="310" t="s">
        <v>31494</v>
      </c>
      <c r="G26456" s="311">
        <v>62028</v>
      </c>
      <c r="H26456" s="312" t="s">
        <v>1764</v>
      </c>
      <c r="I26456" s="313" t="s">
        <v>6845</v>
      </c>
    </row>
    <row r="26457" spans="6:9" x14ac:dyDescent="0.2">
      <c r="F26457" s="310" t="s">
        <v>31495</v>
      </c>
      <c r="G26457" s="311">
        <v>62030</v>
      </c>
      <c r="H26457" s="312" t="s">
        <v>1764</v>
      </c>
      <c r="I26457" s="313" t="s">
        <v>6845</v>
      </c>
    </row>
    <row r="26458" spans="6:9" x14ac:dyDescent="0.2">
      <c r="F26458" s="310" t="s">
        <v>31496</v>
      </c>
      <c r="G26458" s="311">
        <v>62031</v>
      </c>
      <c r="H26458" s="312" t="s">
        <v>1764</v>
      </c>
      <c r="I26458" s="313" t="s">
        <v>6845</v>
      </c>
    </row>
    <row r="26459" spans="6:9" x14ac:dyDescent="0.2">
      <c r="F26459" s="310" t="s">
        <v>31497</v>
      </c>
      <c r="G26459" s="311">
        <v>62032</v>
      </c>
      <c r="H26459" s="312" t="s">
        <v>1764</v>
      </c>
      <c r="I26459" s="313" t="s">
        <v>6845</v>
      </c>
    </row>
    <row r="26460" spans="6:9" x14ac:dyDescent="0.2">
      <c r="F26460" s="310" t="s">
        <v>31498</v>
      </c>
      <c r="G26460" s="311">
        <v>62033</v>
      </c>
      <c r="H26460" s="312" t="s">
        <v>1764</v>
      </c>
      <c r="I26460" s="313" t="s">
        <v>6845</v>
      </c>
    </row>
    <row r="26461" spans="6:9" x14ac:dyDescent="0.2">
      <c r="F26461" s="310" t="s">
        <v>31499</v>
      </c>
      <c r="G26461" s="311">
        <v>62034</v>
      </c>
      <c r="H26461" s="312" t="s">
        <v>1764</v>
      </c>
      <c r="I26461" s="313" t="s">
        <v>6845</v>
      </c>
    </row>
    <row r="26462" spans="6:9" x14ac:dyDescent="0.2">
      <c r="F26462" s="310" t="s">
        <v>31500</v>
      </c>
      <c r="G26462" s="311">
        <v>62035</v>
      </c>
      <c r="H26462" s="312" t="s">
        <v>1764</v>
      </c>
      <c r="I26462" s="313" t="s">
        <v>6845</v>
      </c>
    </row>
    <row r="26463" spans="6:9" x14ac:dyDescent="0.2">
      <c r="F26463" s="310" t="s">
        <v>31501</v>
      </c>
      <c r="G26463" s="311">
        <v>62036</v>
      </c>
      <c r="H26463" s="312" t="s">
        <v>1764</v>
      </c>
      <c r="I26463" s="313" t="s">
        <v>6845</v>
      </c>
    </row>
    <row r="26464" spans="6:9" x14ac:dyDescent="0.2">
      <c r="F26464" s="310" t="s">
        <v>31502</v>
      </c>
      <c r="G26464" s="311">
        <v>62037</v>
      </c>
      <c r="H26464" s="312" t="s">
        <v>1764</v>
      </c>
      <c r="I26464" s="313" t="s">
        <v>6845</v>
      </c>
    </row>
    <row r="26465" spans="6:9" x14ac:dyDescent="0.2">
      <c r="F26465" s="310" t="s">
        <v>31503</v>
      </c>
      <c r="G26465" s="311">
        <v>62040</v>
      </c>
      <c r="H26465" s="312" t="s">
        <v>1764</v>
      </c>
      <c r="I26465" s="313" t="s">
        <v>6845</v>
      </c>
    </row>
    <row r="26466" spans="6:9" x14ac:dyDescent="0.2">
      <c r="F26466" s="310" t="s">
        <v>31504</v>
      </c>
      <c r="G26466" s="311">
        <v>62044</v>
      </c>
      <c r="H26466" s="312" t="s">
        <v>1764</v>
      </c>
      <c r="I26466" s="313" t="s">
        <v>6845</v>
      </c>
    </row>
    <row r="26467" spans="6:9" x14ac:dyDescent="0.2">
      <c r="F26467" s="310" t="s">
        <v>31505</v>
      </c>
      <c r="G26467" s="311">
        <v>62045</v>
      </c>
      <c r="H26467" s="312" t="s">
        <v>1764</v>
      </c>
      <c r="I26467" s="313" t="s">
        <v>6845</v>
      </c>
    </row>
    <row r="26468" spans="6:9" x14ac:dyDescent="0.2">
      <c r="F26468" s="310" t="s">
        <v>31506</v>
      </c>
      <c r="G26468" s="311">
        <v>62046</v>
      </c>
      <c r="H26468" s="312" t="s">
        <v>1764</v>
      </c>
      <c r="I26468" s="313" t="s">
        <v>6845</v>
      </c>
    </row>
    <row r="26469" spans="6:9" x14ac:dyDescent="0.2">
      <c r="F26469" s="310" t="s">
        <v>31507</v>
      </c>
      <c r="G26469" s="311">
        <v>62047</v>
      </c>
      <c r="H26469" s="312" t="s">
        <v>1764</v>
      </c>
      <c r="I26469" s="313" t="s">
        <v>6845</v>
      </c>
    </row>
    <row r="26470" spans="6:9" x14ac:dyDescent="0.2">
      <c r="F26470" s="310" t="s">
        <v>31508</v>
      </c>
      <c r="G26470" s="311">
        <v>62048</v>
      </c>
      <c r="H26470" s="312" t="s">
        <v>1764</v>
      </c>
      <c r="I26470" s="313" t="s">
        <v>6845</v>
      </c>
    </row>
    <row r="26471" spans="6:9" x14ac:dyDescent="0.2">
      <c r="F26471" s="310" t="s">
        <v>31509</v>
      </c>
      <c r="G26471" s="311">
        <v>62049</v>
      </c>
      <c r="H26471" s="312" t="s">
        <v>1764</v>
      </c>
      <c r="I26471" s="313" t="s">
        <v>6845</v>
      </c>
    </row>
    <row r="26472" spans="6:9" x14ac:dyDescent="0.2">
      <c r="F26472" s="310" t="s">
        <v>31510</v>
      </c>
      <c r="G26472" s="311">
        <v>62050</v>
      </c>
      <c r="H26472" s="312" t="s">
        <v>1764</v>
      </c>
      <c r="I26472" s="313" t="s">
        <v>6845</v>
      </c>
    </row>
    <row r="26473" spans="6:9" x14ac:dyDescent="0.2">
      <c r="F26473" s="310" t="s">
        <v>31511</v>
      </c>
      <c r="G26473" s="311">
        <v>62051</v>
      </c>
      <c r="H26473" s="312" t="s">
        <v>1764</v>
      </c>
      <c r="I26473" s="313" t="s">
        <v>6845</v>
      </c>
    </row>
    <row r="26474" spans="6:9" x14ac:dyDescent="0.2">
      <c r="F26474" s="310" t="s">
        <v>31512</v>
      </c>
      <c r="G26474" s="311">
        <v>62052</v>
      </c>
      <c r="H26474" s="312" t="s">
        <v>1764</v>
      </c>
      <c r="I26474" s="313" t="s">
        <v>6845</v>
      </c>
    </row>
    <row r="26475" spans="6:9" x14ac:dyDescent="0.2">
      <c r="F26475" s="310" t="s">
        <v>31513</v>
      </c>
      <c r="G26475" s="311">
        <v>62053</v>
      </c>
      <c r="H26475" s="312" t="s">
        <v>1764</v>
      </c>
      <c r="I26475" s="313" t="s">
        <v>6845</v>
      </c>
    </row>
    <row r="26476" spans="6:9" x14ac:dyDescent="0.2">
      <c r="F26476" s="310" t="s">
        <v>31514</v>
      </c>
      <c r="G26476" s="311">
        <v>62054</v>
      </c>
      <c r="H26476" s="312" t="s">
        <v>1764</v>
      </c>
      <c r="I26476" s="313" t="s">
        <v>6845</v>
      </c>
    </row>
    <row r="26477" spans="6:9" x14ac:dyDescent="0.2">
      <c r="F26477" s="310" t="s">
        <v>31515</v>
      </c>
      <c r="G26477" s="311">
        <v>62056</v>
      </c>
      <c r="H26477" s="312" t="s">
        <v>1764</v>
      </c>
      <c r="I26477" s="313" t="s">
        <v>6845</v>
      </c>
    </row>
    <row r="26478" spans="6:9" x14ac:dyDescent="0.2">
      <c r="F26478" s="310" t="s">
        <v>31516</v>
      </c>
      <c r="G26478" s="311">
        <v>62058</v>
      </c>
      <c r="H26478" s="312" t="s">
        <v>1764</v>
      </c>
      <c r="I26478" s="313" t="s">
        <v>6845</v>
      </c>
    </row>
    <row r="26479" spans="6:9" x14ac:dyDescent="0.2">
      <c r="F26479" s="310" t="s">
        <v>31517</v>
      </c>
      <c r="G26479" s="311">
        <v>62059</v>
      </c>
      <c r="H26479" s="312" t="s">
        <v>1764</v>
      </c>
      <c r="I26479" s="313" t="s">
        <v>6845</v>
      </c>
    </row>
    <row r="26480" spans="6:9" x14ac:dyDescent="0.2">
      <c r="F26480" s="310" t="s">
        <v>31518</v>
      </c>
      <c r="G26480" s="311">
        <v>62060</v>
      </c>
      <c r="H26480" s="312" t="s">
        <v>1764</v>
      </c>
      <c r="I26480" s="313" t="s">
        <v>6845</v>
      </c>
    </row>
    <row r="26481" spans="6:9" x14ac:dyDescent="0.2">
      <c r="F26481" s="310" t="s">
        <v>31519</v>
      </c>
      <c r="G26481" s="311">
        <v>62061</v>
      </c>
      <c r="H26481" s="312" t="s">
        <v>1764</v>
      </c>
      <c r="I26481" s="313" t="s">
        <v>6845</v>
      </c>
    </row>
    <row r="26482" spans="6:9" x14ac:dyDescent="0.2">
      <c r="F26482" s="310" t="s">
        <v>31520</v>
      </c>
      <c r="G26482" s="311">
        <v>62062</v>
      </c>
      <c r="H26482" s="312" t="s">
        <v>1764</v>
      </c>
      <c r="I26482" s="313" t="s">
        <v>6845</v>
      </c>
    </row>
    <row r="26483" spans="6:9" x14ac:dyDescent="0.2">
      <c r="F26483" s="310" t="s">
        <v>31521</v>
      </c>
      <c r="G26483" s="311">
        <v>62063</v>
      </c>
      <c r="H26483" s="312" t="s">
        <v>1764</v>
      </c>
      <c r="I26483" s="313" t="s">
        <v>6845</v>
      </c>
    </row>
    <row r="26484" spans="6:9" x14ac:dyDescent="0.2">
      <c r="F26484" s="310" t="s">
        <v>31522</v>
      </c>
      <c r="G26484" s="311">
        <v>62065</v>
      </c>
      <c r="H26484" s="312" t="s">
        <v>1764</v>
      </c>
      <c r="I26484" s="313" t="s">
        <v>6845</v>
      </c>
    </row>
    <row r="26485" spans="6:9" x14ac:dyDescent="0.2">
      <c r="F26485" s="310" t="s">
        <v>31523</v>
      </c>
      <c r="G26485" s="311">
        <v>62067</v>
      </c>
      <c r="H26485" s="312" t="s">
        <v>1764</v>
      </c>
      <c r="I26485" s="313" t="s">
        <v>6845</v>
      </c>
    </row>
    <row r="26486" spans="6:9" x14ac:dyDescent="0.2">
      <c r="F26486" s="310" t="s">
        <v>31524</v>
      </c>
      <c r="G26486" s="311">
        <v>62069</v>
      </c>
      <c r="H26486" s="312" t="s">
        <v>1764</v>
      </c>
      <c r="I26486" s="313" t="s">
        <v>6845</v>
      </c>
    </row>
    <row r="26487" spans="6:9" x14ac:dyDescent="0.2">
      <c r="F26487" s="310" t="s">
        <v>31525</v>
      </c>
      <c r="G26487" s="311">
        <v>62070</v>
      </c>
      <c r="H26487" s="312" t="s">
        <v>1764</v>
      </c>
      <c r="I26487" s="313" t="s">
        <v>6845</v>
      </c>
    </row>
    <row r="26488" spans="6:9" x14ac:dyDescent="0.2">
      <c r="F26488" s="310" t="s">
        <v>31526</v>
      </c>
      <c r="G26488" s="311">
        <v>62071</v>
      </c>
      <c r="H26488" s="312" t="s">
        <v>1764</v>
      </c>
      <c r="I26488" s="313" t="s">
        <v>6845</v>
      </c>
    </row>
    <row r="26489" spans="6:9" x14ac:dyDescent="0.2">
      <c r="F26489" s="310" t="s">
        <v>31527</v>
      </c>
      <c r="G26489" s="311">
        <v>62074</v>
      </c>
      <c r="H26489" s="312" t="s">
        <v>1764</v>
      </c>
      <c r="I26489" s="313" t="s">
        <v>6845</v>
      </c>
    </row>
    <row r="26490" spans="6:9" x14ac:dyDescent="0.2">
      <c r="F26490" s="310" t="s">
        <v>31528</v>
      </c>
      <c r="G26490" s="311">
        <v>62075</v>
      </c>
      <c r="H26490" s="312" t="s">
        <v>1764</v>
      </c>
      <c r="I26490" s="313" t="s">
        <v>6845</v>
      </c>
    </row>
    <row r="26491" spans="6:9" x14ac:dyDescent="0.2">
      <c r="F26491" s="310" t="s">
        <v>31529</v>
      </c>
      <c r="G26491" s="311">
        <v>62076</v>
      </c>
      <c r="H26491" s="312" t="s">
        <v>1764</v>
      </c>
      <c r="I26491" s="313" t="s">
        <v>6845</v>
      </c>
    </row>
    <row r="26492" spans="6:9" x14ac:dyDescent="0.2">
      <c r="F26492" s="310" t="s">
        <v>31530</v>
      </c>
      <c r="G26492" s="311">
        <v>62077</v>
      </c>
      <c r="H26492" s="312" t="s">
        <v>1764</v>
      </c>
      <c r="I26492" s="313" t="s">
        <v>6845</v>
      </c>
    </row>
    <row r="26493" spans="6:9" x14ac:dyDescent="0.2">
      <c r="F26493" s="310" t="s">
        <v>31531</v>
      </c>
      <c r="G26493" s="311">
        <v>62078</v>
      </c>
      <c r="H26493" s="312" t="s">
        <v>1764</v>
      </c>
      <c r="I26493" s="313" t="s">
        <v>6845</v>
      </c>
    </row>
    <row r="26494" spans="6:9" x14ac:dyDescent="0.2">
      <c r="F26494" s="310" t="s">
        <v>31532</v>
      </c>
      <c r="G26494" s="311">
        <v>62079</v>
      </c>
      <c r="H26494" s="312" t="s">
        <v>1764</v>
      </c>
      <c r="I26494" s="313" t="s">
        <v>6845</v>
      </c>
    </row>
    <row r="26495" spans="6:9" x14ac:dyDescent="0.2">
      <c r="F26495" s="310" t="s">
        <v>31533</v>
      </c>
      <c r="G26495" s="311">
        <v>62080</v>
      </c>
      <c r="H26495" s="312" t="s">
        <v>1764</v>
      </c>
      <c r="I26495" s="313" t="s">
        <v>6845</v>
      </c>
    </row>
    <row r="26496" spans="6:9" x14ac:dyDescent="0.2">
      <c r="F26496" s="310" t="s">
        <v>31534</v>
      </c>
      <c r="G26496" s="311">
        <v>62081</v>
      </c>
      <c r="H26496" s="312" t="s">
        <v>1764</v>
      </c>
      <c r="I26496" s="313" t="s">
        <v>6845</v>
      </c>
    </row>
    <row r="26497" spans="6:9" x14ac:dyDescent="0.2">
      <c r="F26497" s="310" t="s">
        <v>31535</v>
      </c>
      <c r="G26497" s="311">
        <v>62082</v>
      </c>
      <c r="H26497" s="312" t="s">
        <v>1764</v>
      </c>
      <c r="I26497" s="313" t="s">
        <v>6845</v>
      </c>
    </row>
    <row r="26498" spans="6:9" x14ac:dyDescent="0.2">
      <c r="F26498" s="310" t="s">
        <v>31536</v>
      </c>
      <c r="G26498" s="311">
        <v>62083</v>
      </c>
      <c r="H26498" s="312" t="s">
        <v>1764</v>
      </c>
      <c r="I26498" s="313" t="s">
        <v>6845</v>
      </c>
    </row>
    <row r="26499" spans="6:9" x14ac:dyDescent="0.2">
      <c r="F26499" s="310" t="s">
        <v>31537</v>
      </c>
      <c r="G26499" s="311">
        <v>62084</v>
      </c>
      <c r="H26499" s="312" t="s">
        <v>1764</v>
      </c>
      <c r="I26499" s="313" t="s">
        <v>6845</v>
      </c>
    </row>
    <row r="26500" spans="6:9" x14ac:dyDescent="0.2">
      <c r="F26500" s="310" t="s">
        <v>31538</v>
      </c>
      <c r="G26500" s="311">
        <v>62085</v>
      </c>
      <c r="H26500" s="312" t="s">
        <v>1764</v>
      </c>
      <c r="I26500" s="313" t="s">
        <v>6845</v>
      </c>
    </row>
    <row r="26501" spans="6:9" x14ac:dyDescent="0.2">
      <c r="F26501" s="310" t="s">
        <v>31539</v>
      </c>
      <c r="G26501" s="311">
        <v>62086</v>
      </c>
      <c r="H26501" s="312" t="s">
        <v>1764</v>
      </c>
      <c r="I26501" s="313" t="s">
        <v>6845</v>
      </c>
    </row>
    <row r="26502" spans="6:9" x14ac:dyDescent="0.2">
      <c r="F26502" s="310" t="s">
        <v>31540</v>
      </c>
      <c r="G26502" s="311">
        <v>62087</v>
      </c>
      <c r="H26502" s="312" t="s">
        <v>1764</v>
      </c>
      <c r="I26502" s="313" t="s">
        <v>6845</v>
      </c>
    </row>
    <row r="26503" spans="6:9" x14ac:dyDescent="0.2">
      <c r="F26503" s="310" t="s">
        <v>31541</v>
      </c>
      <c r="G26503" s="311">
        <v>62088</v>
      </c>
      <c r="H26503" s="312" t="s">
        <v>1764</v>
      </c>
      <c r="I26503" s="313" t="s">
        <v>6845</v>
      </c>
    </row>
    <row r="26504" spans="6:9" x14ac:dyDescent="0.2">
      <c r="F26504" s="310" t="s">
        <v>31542</v>
      </c>
      <c r="G26504" s="311">
        <v>62089</v>
      </c>
      <c r="H26504" s="312" t="s">
        <v>1764</v>
      </c>
      <c r="I26504" s="313" t="s">
        <v>6845</v>
      </c>
    </row>
    <row r="26505" spans="6:9" x14ac:dyDescent="0.2">
      <c r="F26505" s="310" t="s">
        <v>31543</v>
      </c>
      <c r="G26505" s="311">
        <v>62090</v>
      </c>
      <c r="H26505" s="312" t="s">
        <v>1764</v>
      </c>
      <c r="I26505" s="313" t="s">
        <v>6845</v>
      </c>
    </row>
    <row r="26506" spans="6:9" x14ac:dyDescent="0.2">
      <c r="F26506" s="310" t="s">
        <v>31544</v>
      </c>
      <c r="G26506" s="311">
        <v>62091</v>
      </c>
      <c r="H26506" s="312" t="s">
        <v>1764</v>
      </c>
      <c r="I26506" s="313" t="s">
        <v>6845</v>
      </c>
    </row>
    <row r="26507" spans="6:9" x14ac:dyDescent="0.2">
      <c r="F26507" s="310" t="s">
        <v>31545</v>
      </c>
      <c r="G26507" s="311">
        <v>62092</v>
      </c>
      <c r="H26507" s="312" t="s">
        <v>1764</v>
      </c>
      <c r="I26507" s="313" t="s">
        <v>6845</v>
      </c>
    </row>
    <row r="26508" spans="6:9" x14ac:dyDescent="0.2">
      <c r="F26508" s="310" t="s">
        <v>31546</v>
      </c>
      <c r="G26508" s="311">
        <v>62093</v>
      </c>
      <c r="H26508" s="312" t="s">
        <v>1764</v>
      </c>
      <c r="I26508" s="313" t="s">
        <v>6845</v>
      </c>
    </row>
    <row r="26509" spans="6:9" x14ac:dyDescent="0.2">
      <c r="F26509" s="310" t="s">
        <v>31547</v>
      </c>
      <c r="G26509" s="311">
        <v>62094</v>
      </c>
      <c r="H26509" s="312" t="s">
        <v>1764</v>
      </c>
      <c r="I26509" s="313" t="s">
        <v>6845</v>
      </c>
    </row>
    <row r="26510" spans="6:9" x14ac:dyDescent="0.2">
      <c r="F26510" s="310" t="s">
        <v>31548</v>
      </c>
      <c r="G26510" s="311">
        <v>62095</v>
      </c>
      <c r="H26510" s="312" t="s">
        <v>1764</v>
      </c>
      <c r="I26510" s="313" t="s">
        <v>6845</v>
      </c>
    </row>
    <row r="26511" spans="6:9" x14ac:dyDescent="0.2">
      <c r="F26511" s="310" t="s">
        <v>31549</v>
      </c>
      <c r="G26511" s="311">
        <v>62097</v>
      </c>
      <c r="H26511" s="312" t="s">
        <v>1764</v>
      </c>
      <c r="I26511" s="313" t="s">
        <v>6845</v>
      </c>
    </row>
    <row r="26512" spans="6:9" x14ac:dyDescent="0.2">
      <c r="F26512" s="310" t="s">
        <v>31550</v>
      </c>
      <c r="G26512" s="311">
        <v>62098</v>
      </c>
      <c r="H26512" s="312" t="s">
        <v>1764</v>
      </c>
      <c r="I26512" s="313" t="s">
        <v>6845</v>
      </c>
    </row>
    <row r="26513" spans="6:9" x14ac:dyDescent="0.2">
      <c r="F26513" s="310" t="s">
        <v>31551</v>
      </c>
      <c r="G26513" s="311">
        <v>62201</v>
      </c>
      <c r="H26513" s="312" t="s">
        <v>1764</v>
      </c>
      <c r="I26513" s="313" t="s">
        <v>6845</v>
      </c>
    </row>
    <row r="26514" spans="6:9" x14ac:dyDescent="0.2">
      <c r="F26514" s="310" t="s">
        <v>31552</v>
      </c>
      <c r="G26514" s="311">
        <v>62202</v>
      </c>
      <c r="H26514" s="312" t="s">
        <v>1764</v>
      </c>
      <c r="I26514" s="313" t="s">
        <v>6845</v>
      </c>
    </row>
    <row r="26515" spans="6:9" x14ac:dyDescent="0.2">
      <c r="F26515" s="310" t="s">
        <v>31553</v>
      </c>
      <c r="G26515" s="311">
        <v>62203</v>
      </c>
      <c r="H26515" s="312" t="s">
        <v>1764</v>
      </c>
      <c r="I26515" s="313" t="s">
        <v>6845</v>
      </c>
    </row>
    <row r="26516" spans="6:9" x14ac:dyDescent="0.2">
      <c r="F26516" s="310" t="s">
        <v>31554</v>
      </c>
      <c r="G26516" s="311">
        <v>62204</v>
      </c>
      <c r="H26516" s="312" t="s">
        <v>1764</v>
      </c>
      <c r="I26516" s="313" t="s">
        <v>6845</v>
      </c>
    </row>
    <row r="26517" spans="6:9" x14ac:dyDescent="0.2">
      <c r="F26517" s="310" t="s">
        <v>31555</v>
      </c>
      <c r="G26517" s="311">
        <v>62205</v>
      </c>
      <c r="H26517" s="312" t="s">
        <v>1764</v>
      </c>
      <c r="I26517" s="313" t="s">
        <v>6845</v>
      </c>
    </row>
    <row r="26518" spans="6:9" x14ac:dyDescent="0.2">
      <c r="F26518" s="310" t="s">
        <v>31556</v>
      </c>
      <c r="G26518" s="311">
        <v>62206</v>
      </c>
      <c r="H26518" s="312" t="s">
        <v>1764</v>
      </c>
      <c r="I26518" s="313" t="s">
        <v>6845</v>
      </c>
    </row>
    <row r="26519" spans="6:9" x14ac:dyDescent="0.2">
      <c r="F26519" s="310" t="s">
        <v>31557</v>
      </c>
      <c r="G26519" s="311">
        <v>62207</v>
      </c>
      <c r="H26519" s="312" t="s">
        <v>1764</v>
      </c>
      <c r="I26519" s="313" t="s">
        <v>6845</v>
      </c>
    </row>
    <row r="26520" spans="6:9" x14ac:dyDescent="0.2">
      <c r="F26520" s="310" t="s">
        <v>31558</v>
      </c>
      <c r="G26520" s="311">
        <v>62208</v>
      </c>
      <c r="H26520" s="312" t="s">
        <v>1764</v>
      </c>
      <c r="I26520" s="313" t="s">
        <v>6845</v>
      </c>
    </row>
    <row r="26521" spans="6:9" x14ac:dyDescent="0.2">
      <c r="F26521" s="310" t="s">
        <v>31559</v>
      </c>
      <c r="G26521" s="311">
        <v>62214</v>
      </c>
      <c r="H26521" s="312" t="s">
        <v>1764</v>
      </c>
      <c r="I26521" s="313" t="s">
        <v>6845</v>
      </c>
    </row>
    <row r="26522" spans="6:9" x14ac:dyDescent="0.2">
      <c r="F26522" s="310" t="s">
        <v>31560</v>
      </c>
      <c r="G26522" s="311">
        <v>62215</v>
      </c>
      <c r="H26522" s="312" t="s">
        <v>1764</v>
      </c>
      <c r="I26522" s="313" t="s">
        <v>6845</v>
      </c>
    </row>
    <row r="26523" spans="6:9" x14ac:dyDescent="0.2">
      <c r="F26523" s="310" t="s">
        <v>31561</v>
      </c>
      <c r="G26523" s="311">
        <v>62216</v>
      </c>
      <c r="H26523" s="312" t="s">
        <v>1764</v>
      </c>
      <c r="I26523" s="313" t="s">
        <v>6845</v>
      </c>
    </row>
    <row r="26524" spans="6:9" x14ac:dyDescent="0.2">
      <c r="F26524" s="310" t="s">
        <v>31562</v>
      </c>
      <c r="G26524" s="311">
        <v>62217</v>
      </c>
      <c r="H26524" s="312" t="s">
        <v>1764</v>
      </c>
      <c r="I26524" s="313" t="s">
        <v>6845</v>
      </c>
    </row>
    <row r="26525" spans="6:9" x14ac:dyDescent="0.2">
      <c r="F26525" s="310" t="s">
        <v>31563</v>
      </c>
      <c r="G26525" s="311">
        <v>62218</v>
      </c>
      <c r="H26525" s="312" t="s">
        <v>1764</v>
      </c>
      <c r="I26525" s="313" t="s">
        <v>6845</v>
      </c>
    </row>
    <row r="26526" spans="6:9" x14ac:dyDescent="0.2">
      <c r="F26526" s="310" t="s">
        <v>31564</v>
      </c>
      <c r="G26526" s="311">
        <v>62219</v>
      </c>
      <c r="H26526" s="312" t="s">
        <v>1764</v>
      </c>
      <c r="I26526" s="313" t="s">
        <v>6845</v>
      </c>
    </row>
    <row r="26527" spans="6:9" x14ac:dyDescent="0.2">
      <c r="F26527" s="310" t="s">
        <v>31565</v>
      </c>
      <c r="G26527" s="311">
        <v>62220</v>
      </c>
      <c r="H26527" s="312" t="s">
        <v>1764</v>
      </c>
      <c r="I26527" s="313" t="s">
        <v>6845</v>
      </c>
    </row>
    <row r="26528" spans="6:9" x14ac:dyDescent="0.2">
      <c r="F26528" s="310" t="s">
        <v>31566</v>
      </c>
      <c r="G26528" s="311">
        <v>62221</v>
      </c>
      <c r="H26528" s="312" t="s">
        <v>1764</v>
      </c>
      <c r="I26528" s="313" t="s">
        <v>6845</v>
      </c>
    </row>
    <row r="26529" spans="6:9" x14ac:dyDescent="0.2">
      <c r="F26529" s="310" t="s">
        <v>31567</v>
      </c>
      <c r="G26529" s="311">
        <v>62222</v>
      </c>
      <c r="H26529" s="312" t="s">
        <v>1764</v>
      </c>
      <c r="I26529" s="313" t="s">
        <v>6845</v>
      </c>
    </row>
    <row r="26530" spans="6:9" x14ac:dyDescent="0.2">
      <c r="F26530" s="310" t="s">
        <v>31568</v>
      </c>
      <c r="G26530" s="311">
        <v>62223</v>
      </c>
      <c r="H26530" s="312" t="s">
        <v>1764</v>
      </c>
      <c r="I26530" s="313" t="s">
        <v>6845</v>
      </c>
    </row>
    <row r="26531" spans="6:9" x14ac:dyDescent="0.2">
      <c r="F26531" s="310" t="s">
        <v>31569</v>
      </c>
      <c r="G26531" s="311">
        <v>62225</v>
      </c>
      <c r="H26531" s="312" t="s">
        <v>1764</v>
      </c>
      <c r="I26531" s="313" t="s">
        <v>6845</v>
      </c>
    </row>
    <row r="26532" spans="6:9" x14ac:dyDescent="0.2">
      <c r="F26532" s="310" t="s">
        <v>31570</v>
      </c>
      <c r="G26532" s="311">
        <v>62226</v>
      </c>
      <c r="H26532" s="312" t="s">
        <v>1764</v>
      </c>
      <c r="I26532" s="313" t="s">
        <v>6845</v>
      </c>
    </row>
    <row r="26533" spans="6:9" x14ac:dyDescent="0.2">
      <c r="F26533" s="310" t="s">
        <v>31571</v>
      </c>
      <c r="G26533" s="311">
        <v>62230</v>
      </c>
      <c r="H26533" s="312" t="s">
        <v>1764</v>
      </c>
      <c r="I26533" s="313" t="s">
        <v>6845</v>
      </c>
    </row>
    <row r="26534" spans="6:9" x14ac:dyDescent="0.2">
      <c r="F26534" s="310" t="s">
        <v>31572</v>
      </c>
      <c r="G26534" s="311">
        <v>62231</v>
      </c>
      <c r="H26534" s="312" t="s">
        <v>1764</v>
      </c>
      <c r="I26534" s="313" t="s">
        <v>6845</v>
      </c>
    </row>
    <row r="26535" spans="6:9" x14ac:dyDescent="0.2">
      <c r="F26535" s="310" t="s">
        <v>31573</v>
      </c>
      <c r="G26535" s="311">
        <v>62232</v>
      </c>
      <c r="H26535" s="312" t="s">
        <v>1764</v>
      </c>
      <c r="I26535" s="313" t="s">
        <v>6845</v>
      </c>
    </row>
    <row r="26536" spans="6:9" x14ac:dyDescent="0.2">
      <c r="F26536" s="310" t="s">
        <v>31574</v>
      </c>
      <c r="G26536" s="311">
        <v>62233</v>
      </c>
      <c r="H26536" s="312" t="s">
        <v>1764</v>
      </c>
      <c r="I26536" s="313" t="s">
        <v>6845</v>
      </c>
    </row>
    <row r="26537" spans="6:9" x14ac:dyDescent="0.2">
      <c r="F26537" s="310" t="s">
        <v>31575</v>
      </c>
      <c r="G26537" s="311">
        <v>62234</v>
      </c>
      <c r="H26537" s="312" t="s">
        <v>1764</v>
      </c>
      <c r="I26537" s="313" t="s">
        <v>6845</v>
      </c>
    </row>
    <row r="26538" spans="6:9" x14ac:dyDescent="0.2">
      <c r="F26538" s="310" t="s">
        <v>31576</v>
      </c>
      <c r="G26538" s="311">
        <v>62236</v>
      </c>
      <c r="H26538" s="312" t="s">
        <v>1764</v>
      </c>
      <c r="I26538" s="313" t="s">
        <v>6845</v>
      </c>
    </row>
    <row r="26539" spans="6:9" x14ac:dyDescent="0.2">
      <c r="F26539" s="310" t="s">
        <v>31577</v>
      </c>
      <c r="G26539" s="311">
        <v>62237</v>
      </c>
      <c r="H26539" s="312" t="s">
        <v>1764</v>
      </c>
      <c r="I26539" s="313" t="s">
        <v>6845</v>
      </c>
    </row>
    <row r="26540" spans="6:9" x14ac:dyDescent="0.2">
      <c r="F26540" s="310" t="s">
        <v>31578</v>
      </c>
      <c r="G26540" s="311">
        <v>62238</v>
      </c>
      <c r="H26540" s="312" t="s">
        <v>1764</v>
      </c>
      <c r="I26540" s="313" t="s">
        <v>6845</v>
      </c>
    </row>
    <row r="26541" spans="6:9" x14ac:dyDescent="0.2">
      <c r="F26541" s="310" t="s">
        <v>31579</v>
      </c>
      <c r="G26541" s="311">
        <v>62239</v>
      </c>
      <c r="H26541" s="312" t="s">
        <v>1764</v>
      </c>
      <c r="I26541" s="313" t="s">
        <v>6845</v>
      </c>
    </row>
    <row r="26542" spans="6:9" x14ac:dyDescent="0.2">
      <c r="F26542" s="310" t="s">
        <v>31580</v>
      </c>
      <c r="G26542" s="311">
        <v>62240</v>
      </c>
      <c r="H26542" s="312" t="s">
        <v>1764</v>
      </c>
      <c r="I26542" s="313" t="s">
        <v>6845</v>
      </c>
    </row>
    <row r="26543" spans="6:9" x14ac:dyDescent="0.2">
      <c r="F26543" s="310" t="s">
        <v>31581</v>
      </c>
      <c r="G26543" s="311">
        <v>62241</v>
      </c>
      <c r="H26543" s="312" t="s">
        <v>1764</v>
      </c>
      <c r="I26543" s="313" t="s">
        <v>6845</v>
      </c>
    </row>
    <row r="26544" spans="6:9" x14ac:dyDescent="0.2">
      <c r="F26544" s="310" t="s">
        <v>31582</v>
      </c>
      <c r="G26544" s="311">
        <v>62242</v>
      </c>
      <c r="H26544" s="312" t="s">
        <v>1764</v>
      </c>
      <c r="I26544" s="313" t="s">
        <v>6845</v>
      </c>
    </row>
    <row r="26545" spans="6:9" x14ac:dyDescent="0.2">
      <c r="F26545" s="310" t="s">
        <v>31583</v>
      </c>
      <c r="G26545" s="311">
        <v>62243</v>
      </c>
      <c r="H26545" s="312" t="s">
        <v>1764</v>
      </c>
      <c r="I26545" s="313" t="s">
        <v>6845</v>
      </c>
    </row>
    <row r="26546" spans="6:9" x14ac:dyDescent="0.2">
      <c r="F26546" s="310" t="s">
        <v>31584</v>
      </c>
      <c r="G26546" s="311">
        <v>62244</v>
      </c>
      <c r="H26546" s="312" t="s">
        <v>1764</v>
      </c>
      <c r="I26546" s="313" t="s">
        <v>6845</v>
      </c>
    </row>
    <row r="26547" spans="6:9" x14ac:dyDescent="0.2">
      <c r="F26547" s="310" t="s">
        <v>31585</v>
      </c>
      <c r="G26547" s="311">
        <v>62245</v>
      </c>
      <c r="H26547" s="312" t="s">
        <v>1764</v>
      </c>
      <c r="I26547" s="313" t="s">
        <v>6845</v>
      </c>
    </row>
    <row r="26548" spans="6:9" x14ac:dyDescent="0.2">
      <c r="F26548" s="310" t="s">
        <v>31586</v>
      </c>
      <c r="G26548" s="311">
        <v>62246</v>
      </c>
      <c r="H26548" s="312" t="s">
        <v>1764</v>
      </c>
      <c r="I26548" s="313" t="s">
        <v>6845</v>
      </c>
    </row>
    <row r="26549" spans="6:9" x14ac:dyDescent="0.2">
      <c r="F26549" s="310" t="s">
        <v>31587</v>
      </c>
      <c r="G26549" s="311">
        <v>62247</v>
      </c>
      <c r="H26549" s="312" t="s">
        <v>1764</v>
      </c>
      <c r="I26549" s="313" t="s">
        <v>6845</v>
      </c>
    </row>
    <row r="26550" spans="6:9" x14ac:dyDescent="0.2">
      <c r="F26550" s="310" t="s">
        <v>31588</v>
      </c>
      <c r="G26550" s="311">
        <v>62248</v>
      </c>
      <c r="H26550" s="312" t="s">
        <v>1764</v>
      </c>
      <c r="I26550" s="313" t="s">
        <v>6845</v>
      </c>
    </row>
    <row r="26551" spans="6:9" x14ac:dyDescent="0.2">
      <c r="F26551" s="310" t="s">
        <v>31589</v>
      </c>
      <c r="G26551" s="311">
        <v>62249</v>
      </c>
      <c r="H26551" s="312" t="s">
        <v>1764</v>
      </c>
      <c r="I26551" s="313" t="s">
        <v>6845</v>
      </c>
    </row>
    <row r="26552" spans="6:9" x14ac:dyDescent="0.2">
      <c r="F26552" s="310" t="s">
        <v>31590</v>
      </c>
      <c r="G26552" s="311">
        <v>62250</v>
      </c>
      <c r="H26552" s="312" t="s">
        <v>1764</v>
      </c>
      <c r="I26552" s="313" t="s">
        <v>6845</v>
      </c>
    </row>
    <row r="26553" spans="6:9" x14ac:dyDescent="0.2">
      <c r="F26553" s="310" t="s">
        <v>31591</v>
      </c>
      <c r="G26553" s="311">
        <v>62252</v>
      </c>
      <c r="H26553" s="312" t="s">
        <v>1764</v>
      </c>
      <c r="I26553" s="313" t="s">
        <v>6845</v>
      </c>
    </row>
    <row r="26554" spans="6:9" x14ac:dyDescent="0.2">
      <c r="F26554" s="310" t="s">
        <v>31592</v>
      </c>
      <c r="G26554" s="311">
        <v>62253</v>
      </c>
      <c r="H26554" s="312" t="s">
        <v>1764</v>
      </c>
      <c r="I26554" s="313" t="s">
        <v>6845</v>
      </c>
    </row>
    <row r="26555" spans="6:9" x14ac:dyDescent="0.2">
      <c r="F26555" s="310" t="s">
        <v>31593</v>
      </c>
      <c r="G26555" s="311">
        <v>62254</v>
      </c>
      <c r="H26555" s="312" t="s">
        <v>1764</v>
      </c>
      <c r="I26555" s="313" t="s">
        <v>6845</v>
      </c>
    </row>
    <row r="26556" spans="6:9" x14ac:dyDescent="0.2">
      <c r="F26556" s="310" t="s">
        <v>31594</v>
      </c>
      <c r="G26556" s="311">
        <v>62255</v>
      </c>
      <c r="H26556" s="312" t="s">
        <v>1764</v>
      </c>
      <c r="I26556" s="313" t="s">
        <v>6845</v>
      </c>
    </row>
    <row r="26557" spans="6:9" x14ac:dyDescent="0.2">
      <c r="F26557" s="310" t="s">
        <v>31595</v>
      </c>
      <c r="G26557" s="311">
        <v>62256</v>
      </c>
      <c r="H26557" s="312" t="s">
        <v>1764</v>
      </c>
      <c r="I26557" s="313" t="s">
        <v>6845</v>
      </c>
    </row>
    <row r="26558" spans="6:9" x14ac:dyDescent="0.2">
      <c r="F26558" s="310" t="s">
        <v>31596</v>
      </c>
      <c r="G26558" s="311">
        <v>62257</v>
      </c>
      <c r="H26558" s="312" t="s">
        <v>1764</v>
      </c>
      <c r="I26558" s="313" t="s">
        <v>6845</v>
      </c>
    </row>
    <row r="26559" spans="6:9" x14ac:dyDescent="0.2">
      <c r="F26559" s="310" t="s">
        <v>31597</v>
      </c>
      <c r="G26559" s="311">
        <v>62258</v>
      </c>
      <c r="H26559" s="312" t="s">
        <v>1764</v>
      </c>
      <c r="I26559" s="313" t="s">
        <v>6845</v>
      </c>
    </row>
    <row r="26560" spans="6:9" x14ac:dyDescent="0.2">
      <c r="F26560" s="310" t="s">
        <v>31598</v>
      </c>
      <c r="G26560" s="311">
        <v>62259</v>
      </c>
      <c r="H26560" s="312" t="s">
        <v>1764</v>
      </c>
      <c r="I26560" s="313" t="s">
        <v>6845</v>
      </c>
    </row>
    <row r="26561" spans="6:9" x14ac:dyDescent="0.2">
      <c r="F26561" s="310" t="s">
        <v>31599</v>
      </c>
      <c r="G26561" s="311">
        <v>62260</v>
      </c>
      <c r="H26561" s="312" t="s">
        <v>1764</v>
      </c>
      <c r="I26561" s="313" t="s">
        <v>6845</v>
      </c>
    </row>
    <row r="26562" spans="6:9" x14ac:dyDescent="0.2">
      <c r="F26562" s="310" t="s">
        <v>31600</v>
      </c>
      <c r="G26562" s="311">
        <v>62261</v>
      </c>
      <c r="H26562" s="312" t="s">
        <v>1764</v>
      </c>
      <c r="I26562" s="313" t="s">
        <v>6845</v>
      </c>
    </row>
    <row r="26563" spans="6:9" x14ac:dyDescent="0.2">
      <c r="F26563" s="310" t="s">
        <v>31601</v>
      </c>
      <c r="G26563" s="311">
        <v>62262</v>
      </c>
      <c r="H26563" s="312" t="s">
        <v>1764</v>
      </c>
      <c r="I26563" s="313" t="s">
        <v>6845</v>
      </c>
    </row>
    <row r="26564" spans="6:9" x14ac:dyDescent="0.2">
      <c r="F26564" s="310" t="s">
        <v>31602</v>
      </c>
      <c r="G26564" s="311">
        <v>62263</v>
      </c>
      <c r="H26564" s="312" t="s">
        <v>1764</v>
      </c>
      <c r="I26564" s="313" t="s">
        <v>6845</v>
      </c>
    </row>
    <row r="26565" spans="6:9" x14ac:dyDescent="0.2">
      <c r="F26565" s="310" t="s">
        <v>31603</v>
      </c>
      <c r="G26565" s="311">
        <v>62264</v>
      </c>
      <c r="H26565" s="312" t="s">
        <v>1764</v>
      </c>
      <c r="I26565" s="313" t="s">
        <v>6845</v>
      </c>
    </row>
    <row r="26566" spans="6:9" x14ac:dyDescent="0.2">
      <c r="F26566" s="310" t="s">
        <v>31604</v>
      </c>
      <c r="G26566" s="311">
        <v>62265</v>
      </c>
      <c r="H26566" s="312" t="s">
        <v>1764</v>
      </c>
      <c r="I26566" s="313" t="s">
        <v>6845</v>
      </c>
    </row>
    <row r="26567" spans="6:9" x14ac:dyDescent="0.2">
      <c r="F26567" s="310" t="s">
        <v>31605</v>
      </c>
      <c r="G26567" s="311">
        <v>62266</v>
      </c>
      <c r="H26567" s="312" t="s">
        <v>1764</v>
      </c>
      <c r="I26567" s="313" t="s">
        <v>6845</v>
      </c>
    </row>
    <row r="26568" spans="6:9" x14ac:dyDescent="0.2">
      <c r="F26568" s="310" t="s">
        <v>31606</v>
      </c>
      <c r="G26568" s="311">
        <v>62268</v>
      </c>
      <c r="H26568" s="312" t="s">
        <v>1764</v>
      </c>
      <c r="I26568" s="313" t="s">
        <v>6845</v>
      </c>
    </row>
    <row r="26569" spans="6:9" x14ac:dyDescent="0.2">
      <c r="F26569" s="310" t="s">
        <v>31607</v>
      </c>
      <c r="G26569" s="311">
        <v>62269</v>
      </c>
      <c r="H26569" s="312" t="s">
        <v>1764</v>
      </c>
      <c r="I26569" s="313" t="s">
        <v>6845</v>
      </c>
    </row>
    <row r="26570" spans="6:9" x14ac:dyDescent="0.2">
      <c r="F26570" s="310" t="s">
        <v>31608</v>
      </c>
      <c r="G26570" s="311">
        <v>62271</v>
      </c>
      <c r="H26570" s="312" t="s">
        <v>1764</v>
      </c>
      <c r="I26570" s="313" t="s">
        <v>6845</v>
      </c>
    </row>
    <row r="26571" spans="6:9" x14ac:dyDescent="0.2">
      <c r="F26571" s="310" t="s">
        <v>31609</v>
      </c>
      <c r="G26571" s="311">
        <v>62272</v>
      </c>
      <c r="H26571" s="312" t="s">
        <v>1764</v>
      </c>
      <c r="I26571" s="313" t="s">
        <v>6845</v>
      </c>
    </row>
    <row r="26572" spans="6:9" x14ac:dyDescent="0.2">
      <c r="F26572" s="310" t="s">
        <v>31610</v>
      </c>
      <c r="G26572" s="311">
        <v>62273</v>
      </c>
      <c r="H26572" s="312" t="s">
        <v>1764</v>
      </c>
      <c r="I26572" s="313" t="s">
        <v>6845</v>
      </c>
    </row>
    <row r="26573" spans="6:9" x14ac:dyDescent="0.2">
      <c r="F26573" s="310" t="s">
        <v>31611</v>
      </c>
      <c r="G26573" s="311">
        <v>62274</v>
      </c>
      <c r="H26573" s="312" t="s">
        <v>1764</v>
      </c>
      <c r="I26573" s="313" t="s">
        <v>6845</v>
      </c>
    </row>
    <row r="26574" spans="6:9" x14ac:dyDescent="0.2">
      <c r="F26574" s="310" t="s">
        <v>31612</v>
      </c>
      <c r="G26574" s="311">
        <v>62275</v>
      </c>
      <c r="H26574" s="312" t="s">
        <v>1764</v>
      </c>
      <c r="I26574" s="313" t="s">
        <v>6845</v>
      </c>
    </row>
    <row r="26575" spans="6:9" x14ac:dyDescent="0.2">
      <c r="F26575" s="310" t="s">
        <v>31613</v>
      </c>
      <c r="G26575" s="311">
        <v>62277</v>
      </c>
      <c r="H26575" s="312" t="s">
        <v>1764</v>
      </c>
      <c r="I26575" s="313" t="s">
        <v>6845</v>
      </c>
    </row>
    <row r="26576" spans="6:9" x14ac:dyDescent="0.2">
      <c r="F26576" s="310" t="s">
        <v>31614</v>
      </c>
      <c r="G26576" s="311">
        <v>62278</v>
      </c>
      <c r="H26576" s="312" t="s">
        <v>1764</v>
      </c>
      <c r="I26576" s="313" t="s">
        <v>6845</v>
      </c>
    </row>
    <row r="26577" spans="6:9" x14ac:dyDescent="0.2">
      <c r="F26577" s="310" t="s">
        <v>31615</v>
      </c>
      <c r="G26577" s="311">
        <v>62279</v>
      </c>
      <c r="H26577" s="312" t="s">
        <v>1764</v>
      </c>
      <c r="I26577" s="313" t="s">
        <v>6845</v>
      </c>
    </row>
    <row r="26578" spans="6:9" x14ac:dyDescent="0.2">
      <c r="F26578" s="310" t="s">
        <v>31616</v>
      </c>
      <c r="G26578" s="311">
        <v>62280</v>
      </c>
      <c r="H26578" s="312" t="s">
        <v>1764</v>
      </c>
      <c r="I26578" s="313" t="s">
        <v>6845</v>
      </c>
    </row>
    <row r="26579" spans="6:9" x14ac:dyDescent="0.2">
      <c r="F26579" s="310" t="s">
        <v>31617</v>
      </c>
      <c r="G26579" s="311">
        <v>62281</v>
      </c>
      <c r="H26579" s="312" t="s">
        <v>1764</v>
      </c>
      <c r="I26579" s="313" t="s">
        <v>6845</v>
      </c>
    </row>
    <row r="26580" spans="6:9" x14ac:dyDescent="0.2">
      <c r="F26580" s="310" t="s">
        <v>31618</v>
      </c>
      <c r="G26580" s="311">
        <v>62282</v>
      </c>
      <c r="H26580" s="312" t="s">
        <v>1764</v>
      </c>
      <c r="I26580" s="313" t="s">
        <v>6845</v>
      </c>
    </row>
    <row r="26581" spans="6:9" x14ac:dyDescent="0.2">
      <c r="F26581" s="310" t="s">
        <v>31619</v>
      </c>
      <c r="G26581" s="311">
        <v>62284</v>
      </c>
      <c r="H26581" s="312" t="s">
        <v>1764</v>
      </c>
      <c r="I26581" s="313" t="s">
        <v>6845</v>
      </c>
    </row>
    <row r="26582" spans="6:9" x14ac:dyDescent="0.2">
      <c r="F26582" s="310" t="s">
        <v>31620</v>
      </c>
      <c r="G26582" s="311">
        <v>62285</v>
      </c>
      <c r="H26582" s="312" t="s">
        <v>1764</v>
      </c>
      <c r="I26582" s="313" t="s">
        <v>6845</v>
      </c>
    </row>
    <row r="26583" spans="6:9" x14ac:dyDescent="0.2">
      <c r="F26583" s="310" t="s">
        <v>31621</v>
      </c>
      <c r="G26583" s="311">
        <v>62286</v>
      </c>
      <c r="H26583" s="312" t="s">
        <v>1764</v>
      </c>
      <c r="I26583" s="313" t="s">
        <v>6845</v>
      </c>
    </row>
    <row r="26584" spans="6:9" x14ac:dyDescent="0.2">
      <c r="F26584" s="310" t="s">
        <v>31622</v>
      </c>
      <c r="G26584" s="311">
        <v>62288</v>
      </c>
      <c r="H26584" s="312" t="s">
        <v>1764</v>
      </c>
      <c r="I26584" s="313" t="s">
        <v>6845</v>
      </c>
    </row>
    <row r="26585" spans="6:9" x14ac:dyDescent="0.2">
      <c r="F26585" s="310" t="s">
        <v>31623</v>
      </c>
      <c r="G26585" s="311">
        <v>62289</v>
      </c>
      <c r="H26585" s="312" t="s">
        <v>1764</v>
      </c>
      <c r="I26585" s="313" t="s">
        <v>6845</v>
      </c>
    </row>
    <row r="26586" spans="6:9" x14ac:dyDescent="0.2">
      <c r="F26586" s="310" t="s">
        <v>31624</v>
      </c>
      <c r="G26586" s="311">
        <v>62292</v>
      </c>
      <c r="H26586" s="312" t="s">
        <v>1764</v>
      </c>
      <c r="I26586" s="313" t="s">
        <v>6845</v>
      </c>
    </row>
    <row r="26587" spans="6:9" x14ac:dyDescent="0.2">
      <c r="F26587" s="310" t="s">
        <v>31625</v>
      </c>
      <c r="G26587" s="311">
        <v>62293</v>
      </c>
      <c r="H26587" s="312" t="s">
        <v>1764</v>
      </c>
      <c r="I26587" s="313" t="s">
        <v>6845</v>
      </c>
    </row>
    <row r="26588" spans="6:9" x14ac:dyDescent="0.2">
      <c r="F26588" s="310" t="s">
        <v>31626</v>
      </c>
      <c r="G26588" s="311">
        <v>62294</v>
      </c>
      <c r="H26588" s="312" t="s">
        <v>1764</v>
      </c>
      <c r="I26588" s="313" t="s">
        <v>6845</v>
      </c>
    </row>
    <row r="26589" spans="6:9" x14ac:dyDescent="0.2">
      <c r="F26589" s="310" t="s">
        <v>31627</v>
      </c>
      <c r="G26589" s="311">
        <v>62295</v>
      </c>
      <c r="H26589" s="312" t="s">
        <v>1764</v>
      </c>
      <c r="I26589" s="313" t="s">
        <v>6845</v>
      </c>
    </row>
    <row r="26590" spans="6:9" x14ac:dyDescent="0.2">
      <c r="F26590" s="310" t="s">
        <v>31628</v>
      </c>
      <c r="G26590" s="311">
        <v>62297</v>
      </c>
      <c r="H26590" s="312" t="s">
        <v>1764</v>
      </c>
      <c r="I26590" s="313" t="s">
        <v>6845</v>
      </c>
    </row>
    <row r="26591" spans="6:9" x14ac:dyDescent="0.2">
      <c r="F26591" s="310" t="s">
        <v>31629</v>
      </c>
      <c r="G26591" s="311">
        <v>62298</v>
      </c>
      <c r="H26591" s="312" t="s">
        <v>1764</v>
      </c>
      <c r="I26591" s="313" t="s">
        <v>6845</v>
      </c>
    </row>
    <row r="26592" spans="6:9" x14ac:dyDescent="0.2">
      <c r="F26592" s="310" t="s">
        <v>31630</v>
      </c>
      <c r="G26592" s="311">
        <v>62301</v>
      </c>
      <c r="H26592" s="312" t="s">
        <v>1764</v>
      </c>
      <c r="I26592" s="313" t="s">
        <v>6845</v>
      </c>
    </row>
    <row r="26593" spans="6:9" x14ac:dyDescent="0.2">
      <c r="F26593" s="310" t="s">
        <v>31631</v>
      </c>
      <c r="G26593" s="311">
        <v>62305</v>
      </c>
      <c r="H26593" s="312" t="s">
        <v>1764</v>
      </c>
      <c r="I26593" s="313" t="s">
        <v>6845</v>
      </c>
    </row>
    <row r="26594" spans="6:9" x14ac:dyDescent="0.2">
      <c r="F26594" s="310" t="s">
        <v>31632</v>
      </c>
      <c r="G26594" s="311">
        <v>62306</v>
      </c>
      <c r="H26594" s="312" t="s">
        <v>1764</v>
      </c>
      <c r="I26594" s="313" t="s">
        <v>6845</v>
      </c>
    </row>
    <row r="26595" spans="6:9" x14ac:dyDescent="0.2">
      <c r="F26595" s="310" t="s">
        <v>31633</v>
      </c>
      <c r="G26595" s="311">
        <v>62311</v>
      </c>
      <c r="H26595" s="312" t="s">
        <v>1764</v>
      </c>
      <c r="I26595" s="313" t="s">
        <v>6845</v>
      </c>
    </row>
    <row r="26596" spans="6:9" x14ac:dyDescent="0.2">
      <c r="F26596" s="310" t="s">
        <v>31634</v>
      </c>
      <c r="G26596" s="311">
        <v>62312</v>
      </c>
      <c r="H26596" s="312" t="s">
        <v>1764</v>
      </c>
      <c r="I26596" s="313" t="s">
        <v>6845</v>
      </c>
    </row>
    <row r="26597" spans="6:9" x14ac:dyDescent="0.2">
      <c r="F26597" s="310" t="s">
        <v>31635</v>
      </c>
      <c r="G26597" s="311">
        <v>62313</v>
      </c>
      <c r="H26597" s="312" t="s">
        <v>1764</v>
      </c>
      <c r="I26597" s="313" t="s">
        <v>6845</v>
      </c>
    </row>
    <row r="26598" spans="6:9" x14ac:dyDescent="0.2">
      <c r="F26598" s="310" t="s">
        <v>31636</v>
      </c>
      <c r="G26598" s="311">
        <v>62314</v>
      </c>
      <c r="H26598" s="312" t="s">
        <v>1764</v>
      </c>
      <c r="I26598" s="313" t="s">
        <v>6845</v>
      </c>
    </row>
    <row r="26599" spans="6:9" x14ac:dyDescent="0.2">
      <c r="F26599" s="310" t="s">
        <v>31637</v>
      </c>
      <c r="G26599" s="311">
        <v>62316</v>
      </c>
      <c r="H26599" s="312" t="s">
        <v>1764</v>
      </c>
      <c r="I26599" s="313" t="s">
        <v>6845</v>
      </c>
    </row>
    <row r="26600" spans="6:9" x14ac:dyDescent="0.2">
      <c r="F26600" s="310" t="s">
        <v>31638</v>
      </c>
      <c r="G26600" s="311">
        <v>62319</v>
      </c>
      <c r="H26600" s="312" t="s">
        <v>1764</v>
      </c>
      <c r="I26600" s="313" t="s">
        <v>6845</v>
      </c>
    </row>
    <row r="26601" spans="6:9" x14ac:dyDescent="0.2">
      <c r="F26601" s="310" t="s">
        <v>31639</v>
      </c>
      <c r="G26601" s="311">
        <v>62320</v>
      </c>
      <c r="H26601" s="312" t="s">
        <v>1764</v>
      </c>
      <c r="I26601" s="313" t="s">
        <v>6845</v>
      </c>
    </row>
    <row r="26602" spans="6:9" x14ac:dyDescent="0.2">
      <c r="F26602" s="310" t="s">
        <v>31640</v>
      </c>
      <c r="G26602" s="311">
        <v>62321</v>
      </c>
      <c r="H26602" s="312" t="s">
        <v>1764</v>
      </c>
      <c r="I26602" s="313" t="s">
        <v>6845</v>
      </c>
    </row>
    <row r="26603" spans="6:9" x14ac:dyDescent="0.2">
      <c r="F26603" s="310" t="s">
        <v>31641</v>
      </c>
      <c r="G26603" s="311">
        <v>62323</v>
      </c>
      <c r="H26603" s="312" t="s">
        <v>1764</v>
      </c>
      <c r="I26603" s="313" t="s">
        <v>6845</v>
      </c>
    </row>
    <row r="26604" spans="6:9" x14ac:dyDescent="0.2">
      <c r="F26604" s="310" t="s">
        <v>31642</v>
      </c>
      <c r="G26604" s="311">
        <v>62324</v>
      </c>
      <c r="H26604" s="312" t="s">
        <v>1764</v>
      </c>
      <c r="I26604" s="313" t="s">
        <v>6845</v>
      </c>
    </row>
    <row r="26605" spans="6:9" x14ac:dyDescent="0.2">
      <c r="F26605" s="310" t="s">
        <v>31643</v>
      </c>
      <c r="G26605" s="311">
        <v>62325</v>
      </c>
      <c r="H26605" s="312" t="s">
        <v>1764</v>
      </c>
      <c r="I26605" s="313" t="s">
        <v>6845</v>
      </c>
    </row>
    <row r="26606" spans="6:9" x14ac:dyDescent="0.2">
      <c r="F26606" s="310" t="s">
        <v>31644</v>
      </c>
      <c r="G26606" s="311">
        <v>62326</v>
      </c>
      <c r="H26606" s="312" t="s">
        <v>1764</v>
      </c>
      <c r="I26606" s="313" t="s">
        <v>6845</v>
      </c>
    </row>
    <row r="26607" spans="6:9" x14ac:dyDescent="0.2">
      <c r="F26607" s="310" t="s">
        <v>31645</v>
      </c>
      <c r="G26607" s="311">
        <v>62329</v>
      </c>
      <c r="H26607" s="312" t="s">
        <v>1764</v>
      </c>
      <c r="I26607" s="313" t="s">
        <v>6845</v>
      </c>
    </row>
    <row r="26608" spans="6:9" x14ac:dyDescent="0.2">
      <c r="F26608" s="310" t="s">
        <v>31646</v>
      </c>
      <c r="G26608" s="311">
        <v>62330</v>
      </c>
      <c r="H26608" s="312" t="s">
        <v>1764</v>
      </c>
      <c r="I26608" s="313" t="s">
        <v>6845</v>
      </c>
    </row>
    <row r="26609" spans="6:9" x14ac:dyDescent="0.2">
      <c r="F26609" s="310" t="s">
        <v>31647</v>
      </c>
      <c r="G26609" s="311">
        <v>62334</v>
      </c>
      <c r="H26609" s="312" t="s">
        <v>1764</v>
      </c>
      <c r="I26609" s="313" t="s">
        <v>6845</v>
      </c>
    </row>
    <row r="26610" spans="6:9" x14ac:dyDescent="0.2">
      <c r="F26610" s="310" t="s">
        <v>31648</v>
      </c>
      <c r="G26610" s="311">
        <v>62336</v>
      </c>
      <c r="H26610" s="312" t="s">
        <v>1764</v>
      </c>
      <c r="I26610" s="313" t="s">
        <v>6845</v>
      </c>
    </row>
    <row r="26611" spans="6:9" x14ac:dyDescent="0.2">
      <c r="F26611" s="310" t="s">
        <v>31649</v>
      </c>
      <c r="G26611" s="311">
        <v>62338</v>
      </c>
      <c r="H26611" s="312" t="s">
        <v>1764</v>
      </c>
      <c r="I26611" s="313" t="s">
        <v>6845</v>
      </c>
    </row>
    <row r="26612" spans="6:9" x14ac:dyDescent="0.2">
      <c r="F26612" s="310" t="s">
        <v>31650</v>
      </c>
      <c r="G26612" s="311">
        <v>62339</v>
      </c>
      <c r="H26612" s="312" t="s">
        <v>1764</v>
      </c>
      <c r="I26612" s="313" t="s">
        <v>6845</v>
      </c>
    </row>
    <row r="26613" spans="6:9" x14ac:dyDescent="0.2">
      <c r="F26613" s="310" t="s">
        <v>31651</v>
      </c>
      <c r="G26613" s="311">
        <v>62340</v>
      </c>
      <c r="H26613" s="312" t="s">
        <v>1764</v>
      </c>
      <c r="I26613" s="313" t="s">
        <v>6845</v>
      </c>
    </row>
    <row r="26614" spans="6:9" x14ac:dyDescent="0.2">
      <c r="F26614" s="310" t="s">
        <v>31652</v>
      </c>
      <c r="G26614" s="311">
        <v>62341</v>
      </c>
      <c r="H26614" s="312" t="s">
        <v>1764</v>
      </c>
      <c r="I26614" s="313" t="s">
        <v>6845</v>
      </c>
    </row>
    <row r="26615" spans="6:9" x14ac:dyDescent="0.2">
      <c r="F26615" s="310" t="s">
        <v>31653</v>
      </c>
      <c r="G26615" s="311">
        <v>62343</v>
      </c>
      <c r="H26615" s="312" t="s">
        <v>1764</v>
      </c>
      <c r="I26615" s="313" t="s">
        <v>6845</v>
      </c>
    </row>
    <row r="26616" spans="6:9" x14ac:dyDescent="0.2">
      <c r="F26616" s="310" t="s">
        <v>31654</v>
      </c>
      <c r="G26616" s="311">
        <v>62344</v>
      </c>
      <c r="H26616" s="312" t="s">
        <v>1764</v>
      </c>
      <c r="I26616" s="313" t="s">
        <v>6845</v>
      </c>
    </row>
    <row r="26617" spans="6:9" x14ac:dyDescent="0.2">
      <c r="F26617" s="310" t="s">
        <v>31655</v>
      </c>
      <c r="G26617" s="311">
        <v>62345</v>
      </c>
      <c r="H26617" s="312" t="s">
        <v>1764</v>
      </c>
      <c r="I26617" s="313" t="s">
        <v>6845</v>
      </c>
    </row>
    <row r="26618" spans="6:9" x14ac:dyDescent="0.2">
      <c r="F26618" s="310" t="s">
        <v>31656</v>
      </c>
      <c r="G26618" s="311">
        <v>62346</v>
      </c>
      <c r="H26618" s="312" t="s">
        <v>1764</v>
      </c>
      <c r="I26618" s="313" t="s">
        <v>6845</v>
      </c>
    </row>
    <row r="26619" spans="6:9" x14ac:dyDescent="0.2">
      <c r="F26619" s="310" t="s">
        <v>31657</v>
      </c>
      <c r="G26619" s="311">
        <v>62347</v>
      </c>
      <c r="H26619" s="312" t="s">
        <v>1764</v>
      </c>
      <c r="I26619" s="313" t="s">
        <v>6845</v>
      </c>
    </row>
    <row r="26620" spans="6:9" x14ac:dyDescent="0.2">
      <c r="F26620" s="310" t="s">
        <v>31658</v>
      </c>
      <c r="G26620" s="311">
        <v>62348</v>
      </c>
      <c r="H26620" s="312" t="s">
        <v>1764</v>
      </c>
      <c r="I26620" s="313" t="s">
        <v>6845</v>
      </c>
    </row>
    <row r="26621" spans="6:9" x14ac:dyDescent="0.2">
      <c r="F26621" s="310" t="s">
        <v>31659</v>
      </c>
      <c r="G26621" s="311">
        <v>62349</v>
      </c>
      <c r="H26621" s="312" t="s">
        <v>1764</v>
      </c>
      <c r="I26621" s="313" t="s">
        <v>6845</v>
      </c>
    </row>
    <row r="26622" spans="6:9" x14ac:dyDescent="0.2">
      <c r="F26622" s="310" t="s">
        <v>31660</v>
      </c>
      <c r="G26622" s="311">
        <v>62351</v>
      </c>
      <c r="H26622" s="312" t="s">
        <v>1764</v>
      </c>
      <c r="I26622" s="313" t="s">
        <v>6845</v>
      </c>
    </row>
    <row r="26623" spans="6:9" x14ac:dyDescent="0.2">
      <c r="F26623" s="310" t="s">
        <v>31661</v>
      </c>
      <c r="G26623" s="311">
        <v>62352</v>
      </c>
      <c r="H26623" s="312" t="s">
        <v>1764</v>
      </c>
      <c r="I26623" s="313" t="s">
        <v>6845</v>
      </c>
    </row>
    <row r="26624" spans="6:9" x14ac:dyDescent="0.2">
      <c r="F26624" s="310" t="s">
        <v>31662</v>
      </c>
      <c r="G26624" s="311">
        <v>62353</v>
      </c>
      <c r="H26624" s="312" t="s">
        <v>1764</v>
      </c>
      <c r="I26624" s="313" t="s">
        <v>6845</v>
      </c>
    </row>
    <row r="26625" spans="6:9" x14ac:dyDescent="0.2">
      <c r="F26625" s="310" t="s">
        <v>31663</v>
      </c>
      <c r="G26625" s="311">
        <v>62354</v>
      </c>
      <c r="H26625" s="312" t="s">
        <v>1764</v>
      </c>
      <c r="I26625" s="313" t="s">
        <v>6845</v>
      </c>
    </row>
    <row r="26626" spans="6:9" x14ac:dyDescent="0.2">
      <c r="F26626" s="310" t="s">
        <v>31664</v>
      </c>
      <c r="G26626" s="311">
        <v>62355</v>
      </c>
      <c r="H26626" s="312" t="s">
        <v>1764</v>
      </c>
      <c r="I26626" s="313" t="s">
        <v>6845</v>
      </c>
    </row>
    <row r="26627" spans="6:9" x14ac:dyDescent="0.2">
      <c r="F26627" s="310" t="s">
        <v>31665</v>
      </c>
      <c r="G26627" s="311">
        <v>62356</v>
      </c>
      <c r="H26627" s="312" t="s">
        <v>1764</v>
      </c>
      <c r="I26627" s="313" t="s">
        <v>6845</v>
      </c>
    </row>
    <row r="26628" spans="6:9" x14ac:dyDescent="0.2">
      <c r="F26628" s="310" t="s">
        <v>31666</v>
      </c>
      <c r="G26628" s="311">
        <v>62357</v>
      </c>
      <c r="H26628" s="312" t="s">
        <v>1764</v>
      </c>
      <c r="I26628" s="313" t="s">
        <v>6845</v>
      </c>
    </row>
    <row r="26629" spans="6:9" x14ac:dyDescent="0.2">
      <c r="F26629" s="310" t="s">
        <v>31667</v>
      </c>
      <c r="G26629" s="311">
        <v>62358</v>
      </c>
      <c r="H26629" s="312" t="s">
        <v>1764</v>
      </c>
      <c r="I26629" s="313" t="s">
        <v>6845</v>
      </c>
    </row>
    <row r="26630" spans="6:9" x14ac:dyDescent="0.2">
      <c r="F26630" s="310" t="s">
        <v>31668</v>
      </c>
      <c r="G26630" s="311">
        <v>62359</v>
      </c>
      <c r="H26630" s="312" t="s">
        <v>1764</v>
      </c>
      <c r="I26630" s="313" t="s">
        <v>6845</v>
      </c>
    </row>
    <row r="26631" spans="6:9" x14ac:dyDescent="0.2">
      <c r="F26631" s="310" t="s">
        <v>31669</v>
      </c>
      <c r="G26631" s="311">
        <v>62360</v>
      </c>
      <c r="H26631" s="312" t="s">
        <v>1764</v>
      </c>
      <c r="I26631" s="313" t="s">
        <v>6845</v>
      </c>
    </row>
    <row r="26632" spans="6:9" x14ac:dyDescent="0.2">
      <c r="F26632" s="310" t="s">
        <v>31670</v>
      </c>
      <c r="G26632" s="311">
        <v>62361</v>
      </c>
      <c r="H26632" s="312" t="s">
        <v>1764</v>
      </c>
      <c r="I26632" s="313" t="s">
        <v>6845</v>
      </c>
    </row>
    <row r="26633" spans="6:9" x14ac:dyDescent="0.2">
      <c r="F26633" s="310" t="s">
        <v>31671</v>
      </c>
      <c r="G26633" s="311">
        <v>62362</v>
      </c>
      <c r="H26633" s="312" t="s">
        <v>1764</v>
      </c>
      <c r="I26633" s="313" t="s">
        <v>6845</v>
      </c>
    </row>
    <row r="26634" spans="6:9" x14ac:dyDescent="0.2">
      <c r="F26634" s="310" t="s">
        <v>31672</v>
      </c>
      <c r="G26634" s="311">
        <v>62363</v>
      </c>
      <c r="H26634" s="312" t="s">
        <v>1764</v>
      </c>
      <c r="I26634" s="313" t="s">
        <v>6845</v>
      </c>
    </row>
    <row r="26635" spans="6:9" x14ac:dyDescent="0.2">
      <c r="F26635" s="310" t="s">
        <v>31673</v>
      </c>
      <c r="G26635" s="311">
        <v>62365</v>
      </c>
      <c r="H26635" s="312" t="s">
        <v>1764</v>
      </c>
      <c r="I26635" s="313" t="s">
        <v>6845</v>
      </c>
    </row>
    <row r="26636" spans="6:9" x14ac:dyDescent="0.2">
      <c r="F26636" s="310" t="s">
        <v>31674</v>
      </c>
      <c r="G26636" s="311">
        <v>62366</v>
      </c>
      <c r="H26636" s="312" t="s">
        <v>1764</v>
      </c>
      <c r="I26636" s="313" t="s">
        <v>6845</v>
      </c>
    </row>
    <row r="26637" spans="6:9" x14ac:dyDescent="0.2">
      <c r="F26637" s="310" t="s">
        <v>31675</v>
      </c>
      <c r="G26637" s="311">
        <v>62367</v>
      </c>
      <c r="H26637" s="312" t="s">
        <v>1764</v>
      </c>
      <c r="I26637" s="313" t="s">
        <v>6845</v>
      </c>
    </row>
    <row r="26638" spans="6:9" x14ac:dyDescent="0.2">
      <c r="F26638" s="310" t="s">
        <v>31676</v>
      </c>
      <c r="G26638" s="311">
        <v>62370</v>
      </c>
      <c r="H26638" s="312" t="s">
        <v>1764</v>
      </c>
      <c r="I26638" s="313" t="s">
        <v>6845</v>
      </c>
    </row>
    <row r="26639" spans="6:9" x14ac:dyDescent="0.2">
      <c r="F26639" s="310" t="s">
        <v>31677</v>
      </c>
      <c r="G26639" s="311">
        <v>62373</v>
      </c>
      <c r="H26639" s="312" t="s">
        <v>1764</v>
      </c>
      <c r="I26639" s="313" t="s">
        <v>6845</v>
      </c>
    </row>
    <row r="26640" spans="6:9" x14ac:dyDescent="0.2">
      <c r="F26640" s="310" t="s">
        <v>31678</v>
      </c>
      <c r="G26640" s="311">
        <v>62374</v>
      </c>
      <c r="H26640" s="312" t="s">
        <v>1764</v>
      </c>
      <c r="I26640" s="313" t="s">
        <v>6845</v>
      </c>
    </row>
    <row r="26641" spans="6:9" x14ac:dyDescent="0.2">
      <c r="F26641" s="310" t="s">
        <v>31679</v>
      </c>
      <c r="G26641" s="311">
        <v>62375</v>
      </c>
      <c r="H26641" s="312" t="s">
        <v>1764</v>
      </c>
      <c r="I26641" s="313" t="s">
        <v>6845</v>
      </c>
    </row>
    <row r="26642" spans="6:9" x14ac:dyDescent="0.2">
      <c r="F26642" s="310" t="s">
        <v>31680</v>
      </c>
      <c r="G26642" s="311">
        <v>62376</v>
      </c>
      <c r="H26642" s="312" t="s">
        <v>1764</v>
      </c>
      <c r="I26642" s="313" t="s">
        <v>6845</v>
      </c>
    </row>
    <row r="26643" spans="6:9" x14ac:dyDescent="0.2">
      <c r="F26643" s="310" t="s">
        <v>31681</v>
      </c>
      <c r="G26643" s="311">
        <v>62378</v>
      </c>
      <c r="H26643" s="312" t="s">
        <v>1764</v>
      </c>
      <c r="I26643" s="313" t="s">
        <v>6845</v>
      </c>
    </row>
    <row r="26644" spans="6:9" x14ac:dyDescent="0.2">
      <c r="F26644" s="310" t="s">
        <v>31682</v>
      </c>
      <c r="G26644" s="311">
        <v>62379</v>
      </c>
      <c r="H26644" s="312" t="s">
        <v>1764</v>
      </c>
      <c r="I26644" s="313" t="s">
        <v>6845</v>
      </c>
    </row>
    <row r="26645" spans="6:9" x14ac:dyDescent="0.2">
      <c r="F26645" s="310" t="s">
        <v>31683</v>
      </c>
      <c r="G26645" s="311">
        <v>62380</v>
      </c>
      <c r="H26645" s="312" t="s">
        <v>1764</v>
      </c>
      <c r="I26645" s="313" t="s">
        <v>6845</v>
      </c>
    </row>
    <row r="26646" spans="6:9" x14ac:dyDescent="0.2">
      <c r="F26646" s="310" t="s">
        <v>31684</v>
      </c>
      <c r="G26646" s="311">
        <v>62401</v>
      </c>
      <c r="H26646" s="312" t="s">
        <v>1764</v>
      </c>
      <c r="I26646" s="313" t="s">
        <v>6845</v>
      </c>
    </row>
    <row r="26647" spans="6:9" x14ac:dyDescent="0.2">
      <c r="F26647" s="310" t="s">
        <v>31685</v>
      </c>
      <c r="G26647" s="311">
        <v>62410</v>
      </c>
      <c r="H26647" s="312" t="s">
        <v>1764</v>
      </c>
      <c r="I26647" s="313" t="s">
        <v>6845</v>
      </c>
    </row>
    <row r="26648" spans="6:9" x14ac:dyDescent="0.2">
      <c r="F26648" s="310" t="s">
        <v>31686</v>
      </c>
      <c r="G26648" s="311">
        <v>62411</v>
      </c>
      <c r="H26648" s="312" t="s">
        <v>1764</v>
      </c>
      <c r="I26648" s="313" t="s">
        <v>6845</v>
      </c>
    </row>
    <row r="26649" spans="6:9" x14ac:dyDescent="0.2">
      <c r="F26649" s="310" t="s">
        <v>31687</v>
      </c>
      <c r="G26649" s="311">
        <v>62413</v>
      </c>
      <c r="H26649" s="312" t="s">
        <v>1764</v>
      </c>
      <c r="I26649" s="313" t="s">
        <v>6845</v>
      </c>
    </row>
    <row r="26650" spans="6:9" x14ac:dyDescent="0.2">
      <c r="F26650" s="310" t="s">
        <v>31688</v>
      </c>
      <c r="G26650" s="311">
        <v>62414</v>
      </c>
      <c r="H26650" s="312" t="s">
        <v>1764</v>
      </c>
      <c r="I26650" s="313" t="s">
        <v>6845</v>
      </c>
    </row>
    <row r="26651" spans="6:9" x14ac:dyDescent="0.2">
      <c r="F26651" s="310" t="s">
        <v>31689</v>
      </c>
      <c r="G26651" s="311">
        <v>62417</v>
      </c>
      <c r="H26651" s="312" t="s">
        <v>1764</v>
      </c>
      <c r="I26651" s="313" t="s">
        <v>6845</v>
      </c>
    </row>
    <row r="26652" spans="6:9" x14ac:dyDescent="0.2">
      <c r="F26652" s="310" t="s">
        <v>31690</v>
      </c>
      <c r="G26652" s="311">
        <v>62418</v>
      </c>
      <c r="H26652" s="312" t="s">
        <v>1764</v>
      </c>
      <c r="I26652" s="313" t="s">
        <v>6845</v>
      </c>
    </row>
    <row r="26653" spans="6:9" x14ac:dyDescent="0.2">
      <c r="F26653" s="310" t="s">
        <v>31691</v>
      </c>
      <c r="G26653" s="311">
        <v>62419</v>
      </c>
      <c r="H26653" s="312" t="s">
        <v>1764</v>
      </c>
      <c r="I26653" s="313" t="s">
        <v>6845</v>
      </c>
    </row>
    <row r="26654" spans="6:9" x14ac:dyDescent="0.2">
      <c r="F26654" s="310" t="s">
        <v>31692</v>
      </c>
      <c r="G26654" s="311">
        <v>62420</v>
      </c>
      <c r="H26654" s="312" t="s">
        <v>1764</v>
      </c>
      <c r="I26654" s="313" t="s">
        <v>6845</v>
      </c>
    </row>
    <row r="26655" spans="6:9" x14ac:dyDescent="0.2">
      <c r="F26655" s="310" t="s">
        <v>31693</v>
      </c>
      <c r="G26655" s="311">
        <v>62421</v>
      </c>
      <c r="H26655" s="312" t="s">
        <v>1764</v>
      </c>
      <c r="I26655" s="313" t="s">
        <v>6845</v>
      </c>
    </row>
    <row r="26656" spans="6:9" x14ac:dyDescent="0.2">
      <c r="F26656" s="310" t="s">
        <v>31694</v>
      </c>
      <c r="G26656" s="311">
        <v>62422</v>
      </c>
      <c r="H26656" s="312" t="s">
        <v>1764</v>
      </c>
      <c r="I26656" s="313" t="s">
        <v>6845</v>
      </c>
    </row>
    <row r="26657" spans="6:9" x14ac:dyDescent="0.2">
      <c r="F26657" s="310" t="s">
        <v>31695</v>
      </c>
      <c r="G26657" s="311">
        <v>62423</v>
      </c>
      <c r="H26657" s="312" t="s">
        <v>1764</v>
      </c>
      <c r="I26657" s="313" t="s">
        <v>6845</v>
      </c>
    </row>
    <row r="26658" spans="6:9" x14ac:dyDescent="0.2">
      <c r="F26658" s="310" t="s">
        <v>31696</v>
      </c>
      <c r="G26658" s="311">
        <v>62424</v>
      </c>
      <c r="H26658" s="312" t="s">
        <v>1764</v>
      </c>
      <c r="I26658" s="313" t="s">
        <v>6845</v>
      </c>
    </row>
    <row r="26659" spans="6:9" x14ac:dyDescent="0.2">
      <c r="F26659" s="310" t="s">
        <v>31697</v>
      </c>
      <c r="G26659" s="311">
        <v>62425</v>
      </c>
      <c r="H26659" s="312" t="s">
        <v>1764</v>
      </c>
      <c r="I26659" s="313" t="s">
        <v>6845</v>
      </c>
    </row>
    <row r="26660" spans="6:9" x14ac:dyDescent="0.2">
      <c r="F26660" s="310" t="s">
        <v>31698</v>
      </c>
      <c r="G26660" s="311">
        <v>62426</v>
      </c>
      <c r="H26660" s="312" t="s">
        <v>1764</v>
      </c>
      <c r="I26660" s="313" t="s">
        <v>6845</v>
      </c>
    </row>
    <row r="26661" spans="6:9" x14ac:dyDescent="0.2">
      <c r="F26661" s="310" t="s">
        <v>31699</v>
      </c>
      <c r="G26661" s="311">
        <v>62427</v>
      </c>
      <c r="H26661" s="312" t="s">
        <v>1764</v>
      </c>
      <c r="I26661" s="313" t="s">
        <v>6845</v>
      </c>
    </row>
    <row r="26662" spans="6:9" x14ac:dyDescent="0.2">
      <c r="F26662" s="310" t="s">
        <v>31700</v>
      </c>
      <c r="G26662" s="311">
        <v>62428</v>
      </c>
      <c r="H26662" s="312" t="s">
        <v>1764</v>
      </c>
      <c r="I26662" s="313" t="s">
        <v>6845</v>
      </c>
    </row>
    <row r="26663" spans="6:9" x14ac:dyDescent="0.2">
      <c r="F26663" s="310" t="s">
        <v>31701</v>
      </c>
      <c r="G26663" s="311">
        <v>62431</v>
      </c>
      <c r="H26663" s="312" t="s">
        <v>1764</v>
      </c>
      <c r="I26663" s="313" t="s">
        <v>6845</v>
      </c>
    </row>
    <row r="26664" spans="6:9" x14ac:dyDescent="0.2">
      <c r="F26664" s="310" t="s">
        <v>31702</v>
      </c>
      <c r="G26664" s="311">
        <v>62432</v>
      </c>
      <c r="H26664" s="312" t="s">
        <v>1764</v>
      </c>
      <c r="I26664" s="313" t="s">
        <v>6845</v>
      </c>
    </row>
    <row r="26665" spans="6:9" x14ac:dyDescent="0.2">
      <c r="F26665" s="310" t="s">
        <v>31703</v>
      </c>
      <c r="G26665" s="311">
        <v>62433</v>
      </c>
      <c r="H26665" s="312" t="s">
        <v>1764</v>
      </c>
      <c r="I26665" s="313" t="s">
        <v>6845</v>
      </c>
    </row>
    <row r="26666" spans="6:9" x14ac:dyDescent="0.2">
      <c r="F26666" s="310" t="s">
        <v>31704</v>
      </c>
      <c r="G26666" s="311">
        <v>62434</v>
      </c>
      <c r="H26666" s="312" t="s">
        <v>1764</v>
      </c>
      <c r="I26666" s="313" t="s">
        <v>6845</v>
      </c>
    </row>
    <row r="26667" spans="6:9" x14ac:dyDescent="0.2">
      <c r="F26667" s="310" t="s">
        <v>31705</v>
      </c>
      <c r="G26667" s="311">
        <v>62435</v>
      </c>
      <c r="H26667" s="312" t="s">
        <v>1764</v>
      </c>
      <c r="I26667" s="313" t="s">
        <v>6845</v>
      </c>
    </row>
    <row r="26668" spans="6:9" x14ac:dyDescent="0.2">
      <c r="F26668" s="310" t="s">
        <v>31706</v>
      </c>
      <c r="G26668" s="311">
        <v>62436</v>
      </c>
      <c r="H26668" s="312" t="s">
        <v>1764</v>
      </c>
      <c r="I26668" s="313" t="s">
        <v>6845</v>
      </c>
    </row>
    <row r="26669" spans="6:9" x14ac:dyDescent="0.2">
      <c r="F26669" s="310" t="s">
        <v>31707</v>
      </c>
      <c r="G26669" s="311">
        <v>62438</v>
      </c>
      <c r="H26669" s="312" t="s">
        <v>1764</v>
      </c>
      <c r="I26669" s="313" t="s">
        <v>6845</v>
      </c>
    </row>
    <row r="26670" spans="6:9" x14ac:dyDescent="0.2">
      <c r="F26670" s="310" t="s">
        <v>31708</v>
      </c>
      <c r="G26670" s="311">
        <v>62439</v>
      </c>
      <c r="H26670" s="312" t="s">
        <v>1764</v>
      </c>
      <c r="I26670" s="313" t="s">
        <v>6845</v>
      </c>
    </row>
    <row r="26671" spans="6:9" x14ac:dyDescent="0.2">
      <c r="F26671" s="310" t="s">
        <v>31709</v>
      </c>
      <c r="G26671" s="311">
        <v>62440</v>
      </c>
      <c r="H26671" s="312" t="s">
        <v>1764</v>
      </c>
      <c r="I26671" s="313" t="s">
        <v>6845</v>
      </c>
    </row>
    <row r="26672" spans="6:9" x14ac:dyDescent="0.2">
      <c r="F26672" s="310" t="s">
        <v>31710</v>
      </c>
      <c r="G26672" s="311">
        <v>62441</v>
      </c>
      <c r="H26672" s="312" t="s">
        <v>1764</v>
      </c>
      <c r="I26672" s="313" t="s">
        <v>6845</v>
      </c>
    </row>
    <row r="26673" spans="6:9" x14ac:dyDescent="0.2">
      <c r="F26673" s="310" t="s">
        <v>31711</v>
      </c>
      <c r="G26673" s="311">
        <v>62442</v>
      </c>
      <c r="H26673" s="312" t="s">
        <v>1764</v>
      </c>
      <c r="I26673" s="313" t="s">
        <v>6845</v>
      </c>
    </row>
    <row r="26674" spans="6:9" x14ac:dyDescent="0.2">
      <c r="F26674" s="310" t="s">
        <v>31712</v>
      </c>
      <c r="G26674" s="311">
        <v>62443</v>
      </c>
      <c r="H26674" s="312" t="s">
        <v>1764</v>
      </c>
      <c r="I26674" s="313" t="s">
        <v>6845</v>
      </c>
    </row>
    <row r="26675" spans="6:9" x14ac:dyDescent="0.2">
      <c r="F26675" s="310" t="s">
        <v>31713</v>
      </c>
      <c r="G26675" s="311">
        <v>62444</v>
      </c>
      <c r="H26675" s="312" t="s">
        <v>1764</v>
      </c>
      <c r="I26675" s="313" t="s">
        <v>6845</v>
      </c>
    </row>
    <row r="26676" spans="6:9" x14ac:dyDescent="0.2">
      <c r="F26676" s="310" t="s">
        <v>31714</v>
      </c>
      <c r="G26676" s="311">
        <v>62445</v>
      </c>
      <c r="H26676" s="312" t="s">
        <v>1764</v>
      </c>
      <c r="I26676" s="313" t="s">
        <v>6845</v>
      </c>
    </row>
    <row r="26677" spans="6:9" x14ac:dyDescent="0.2">
      <c r="F26677" s="310" t="s">
        <v>31715</v>
      </c>
      <c r="G26677" s="311">
        <v>62446</v>
      </c>
      <c r="H26677" s="312" t="s">
        <v>1764</v>
      </c>
      <c r="I26677" s="313" t="s">
        <v>6845</v>
      </c>
    </row>
    <row r="26678" spans="6:9" x14ac:dyDescent="0.2">
      <c r="F26678" s="310" t="s">
        <v>31716</v>
      </c>
      <c r="G26678" s="311">
        <v>62447</v>
      </c>
      <c r="H26678" s="312" t="s">
        <v>1764</v>
      </c>
      <c r="I26678" s="313" t="s">
        <v>6845</v>
      </c>
    </row>
    <row r="26679" spans="6:9" x14ac:dyDescent="0.2">
      <c r="F26679" s="310" t="s">
        <v>31717</v>
      </c>
      <c r="G26679" s="311">
        <v>62448</v>
      </c>
      <c r="H26679" s="312" t="s">
        <v>1764</v>
      </c>
      <c r="I26679" s="313" t="s">
        <v>6845</v>
      </c>
    </row>
    <row r="26680" spans="6:9" x14ac:dyDescent="0.2">
      <c r="F26680" s="310" t="s">
        <v>31718</v>
      </c>
      <c r="G26680" s="311">
        <v>62449</v>
      </c>
      <c r="H26680" s="312" t="s">
        <v>1764</v>
      </c>
      <c r="I26680" s="313" t="s">
        <v>6845</v>
      </c>
    </row>
    <row r="26681" spans="6:9" x14ac:dyDescent="0.2">
      <c r="F26681" s="310" t="s">
        <v>31719</v>
      </c>
      <c r="G26681" s="311">
        <v>62450</v>
      </c>
      <c r="H26681" s="312" t="s">
        <v>1764</v>
      </c>
      <c r="I26681" s="313" t="s">
        <v>6845</v>
      </c>
    </row>
    <row r="26682" spans="6:9" x14ac:dyDescent="0.2">
      <c r="F26682" s="310" t="s">
        <v>31720</v>
      </c>
      <c r="G26682" s="311">
        <v>62451</v>
      </c>
      <c r="H26682" s="312" t="s">
        <v>1764</v>
      </c>
      <c r="I26682" s="313" t="s">
        <v>6845</v>
      </c>
    </row>
    <row r="26683" spans="6:9" x14ac:dyDescent="0.2">
      <c r="F26683" s="310" t="s">
        <v>31721</v>
      </c>
      <c r="G26683" s="311">
        <v>62452</v>
      </c>
      <c r="H26683" s="312" t="s">
        <v>1764</v>
      </c>
      <c r="I26683" s="313" t="s">
        <v>6845</v>
      </c>
    </row>
    <row r="26684" spans="6:9" x14ac:dyDescent="0.2">
      <c r="F26684" s="310" t="s">
        <v>31722</v>
      </c>
      <c r="G26684" s="311">
        <v>62454</v>
      </c>
      <c r="H26684" s="312" t="s">
        <v>1764</v>
      </c>
      <c r="I26684" s="313" t="s">
        <v>6845</v>
      </c>
    </row>
    <row r="26685" spans="6:9" x14ac:dyDescent="0.2">
      <c r="F26685" s="310" t="s">
        <v>31723</v>
      </c>
      <c r="G26685" s="311">
        <v>62458</v>
      </c>
      <c r="H26685" s="312" t="s">
        <v>1764</v>
      </c>
      <c r="I26685" s="313" t="s">
        <v>6845</v>
      </c>
    </row>
    <row r="26686" spans="6:9" x14ac:dyDescent="0.2">
      <c r="F26686" s="310" t="s">
        <v>31724</v>
      </c>
      <c r="G26686" s="311">
        <v>62459</v>
      </c>
      <c r="H26686" s="312" t="s">
        <v>1764</v>
      </c>
      <c r="I26686" s="313" t="s">
        <v>6845</v>
      </c>
    </row>
    <row r="26687" spans="6:9" x14ac:dyDescent="0.2">
      <c r="F26687" s="310" t="s">
        <v>31725</v>
      </c>
      <c r="G26687" s="311">
        <v>62460</v>
      </c>
      <c r="H26687" s="312" t="s">
        <v>1764</v>
      </c>
      <c r="I26687" s="313" t="s">
        <v>6845</v>
      </c>
    </row>
    <row r="26688" spans="6:9" x14ac:dyDescent="0.2">
      <c r="F26688" s="310" t="s">
        <v>31726</v>
      </c>
      <c r="G26688" s="311">
        <v>62461</v>
      </c>
      <c r="H26688" s="312" t="s">
        <v>1764</v>
      </c>
      <c r="I26688" s="313" t="s">
        <v>6845</v>
      </c>
    </row>
    <row r="26689" spans="6:9" x14ac:dyDescent="0.2">
      <c r="F26689" s="310" t="s">
        <v>31727</v>
      </c>
      <c r="G26689" s="311">
        <v>62462</v>
      </c>
      <c r="H26689" s="312" t="s">
        <v>1764</v>
      </c>
      <c r="I26689" s="313" t="s">
        <v>6845</v>
      </c>
    </row>
    <row r="26690" spans="6:9" x14ac:dyDescent="0.2">
      <c r="F26690" s="310" t="s">
        <v>31728</v>
      </c>
      <c r="G26690" s="311">
        <v>62463</v>
      </c>
      <c r="H26690" s="312" t="s">
        <v>1764</v>
      </c>
      <c r="I26690" s="313" t="s">
        <v>6845</v>
      </c>
    </row>
    <row r="26691" spans="6:9" x14ac:dyDescent="0.2">
      <c r="F26691" s="310" t="s">
        <v>31729</v>
      </c>
      <c r="G26691" s="311">
        <v>62464</v>
      </c>
      <c r="H26691" s="312" t="s">
        <v>1764</v>
      </c>
      <c r="I26691" s="313" t="s">
        <v>6845</v>
      </c>
    </row>
    <row r="26692" spans="6:9" x14ac:dyDescent="0.2">
      <c r="F26692" s="310" t="s">
        <v>31730</v>
      </c>
      <c r="G26692" s="311">
        <v>62465</v>
      </c>
      <c r="H26692" s="312" t="s">
        <v>1764</v>
      </c>
      <c r="I26692" s="313" t="s">
        <v>6845</v>
      </c>
    </row>
    <row r="26693" spans="6:9" x14ac:dyDescent="0.2">
      <c r="F26693" s="310" t="s">
        <v>31731</v>
      </c>
      <c r="G26693" s="311">
        <v>62466</v>
      </c>
      <c r="H26693" s="312" t="s">
        <v>1764</v>
      </c>
      <c r="I26693" s="313" t="s">
        <v>6845</v>
      </c>
    </row>
    <row r="26694" spans="6:9" x14ac:dyDescent="0.2">
      <c r="F26694" s="310" t="s">
        <v>31732</v>
      </c>
      <c r="G26694" s="311">
        <v>62467</v>
      </c>
      <c r="H26694" s="312" t="s">
        <v>1764</v>
      </c>
      <c r="I26694" s="313" t="s">
        <v>6845</v>
      </c>
    </row>
    <row r="26695" spans="6:9" x14ac:dyDescent="0.2">
      <c r="F26695" s="310" t="s">
        <v>31733</v>
      </c>
      <c r="G26695" s="311">
        <v>62468</v>
      </c>
      <c r="H26695" s="312" t="s">
        <v>1764</v>
      </c>
      <c r="I26695" s="313" t="s">
        <v>6845</v>
      </c>
    </row>
    <row r="26696" spans="6:9" x14ac:dyDescent="0.2">
      <c r="F26696" s="310" t="s">
        <v>31734</v>
      </c>
      <c r="G26696" s="311">
        <v>62469</v>
      </c>
      <c r="H26696" s="312" t="s">
        <v>1764</v>
      </c>
      <c r="I26696" s="313" t="s">
        <v>6845</v>
      </c>
    </row>
    <row r="26697" spans="6:9" x14ac:dyDescent="0.2">
      <c r="F26697" s="310" t="s">
        <v>31735</v>
      </c>
      <c r="G26697" s="311">
        <v>62471</v>
      </c>
      <c r="H26697" s="312" t="s">
        <v>1764</v>
      </c>
      <c r="I26697" s="313" t="s">
        <v>6845</v>
      </c>
    </row>
    <row r="26698" spans="6:9" x14ac:dyDescent="0.2">
      <c r="F26698" s="310" t="s">
        <v>31736</v>
      </c>
      <c r="G26698" s="311">
        <v>62473</v>
      </c>
      <c r="H26698" s="312" t="s">
        <v>1764</v>
      </c>
      <c r="I26698" s="313" t="s">
        <v>6845</v>
      </c>
    </row>
    <row r="26699" spans="6:9" x14ac:dyDescent="0.2">
      <c r="F26699" s="310" t="s">
        <v>31737</v>
      </c>
      <c r="G26699" s="311">
        <v>62474</v>
      </c>
      <c r="H26699" s="312" t="s">
        <v>1764</v>
      </c>
      <c r="I26699" s="313" t="s">
        <v>6845</v>
      </c>
    </row>
    <row r="26700" spans="6:9" x14ac:dyDescent="0.2">
      <c r="F26700" s="310" t="s">
        <v>31738</v>
      </c>
      <c r="G26700" s="311">
        <v>62475</v>
      </c>
      <c r="H26700" s="312" t="s">
        <v>1764</v>
      </c>
      <c r="I26700" s="313" t="s">
        <v>6845</v>
      </c>
    </row>
    <row r="26701" spans="6:9" x14ac:dyDescent="0.2">
      <c r="F26701" s="310" t="s">
        <v>31739</v>
      </c>
      <c r="G26701" s="311">
        <v>62476</v>
      </c>
      <c r="H26701" s="312" t="s">
        <v>1764</v>
      </c>
      <c r="I26701" s="313" t="s">
        <v>6845</v>
      </c>
    </row>
    <row r="26702" spans="6:9" x14ac:dyDescent="0.2">
      <c r="F26702" s="310" t="s">
        <v>31740</v>
      </c>
      <c r="G26702" s="311">
        <v>62477</v>
      </c>
      <c r="H26702" s="312" t="s">
        <v>1764</v>
      </c>
      <c r="I26702" s="313" t="s">
        <v>6845</v>
      </c>
    </row>
    <row r="26703" spans="6:9" x14ac:dyDescent="0.2">
      <c r="F26703" s="310" t="s">
        <v>31741</v>
      </c>
      <c r="G26703" s="311">
        <v>62478</v>
      </c>
      <c r="H26703" s="312" t="s">
        <v>1764</v>
      </c>
      <c r="I26703" s="313" t="s">
        <v>6845</v>
      </c>
    </row>
    <row r="26704" spans="6:9" x14ac:dyDescent="0.2">
      <c r="F26704" s="310" t="s">
        <v>31742</v>
      </c>
      <c r="G26704" s="311">
        <v>62479</v>
      </c>
      <c r="H26704" s="312" t="s">
        <v>1764</v>
      </c>
      <c r="I26704" s="313" t="s">
        <v>6845</v>
      </c>
    </row>
    <row r="26705" spans="6:9" x14ac:dyDescent="0.2">
      <c r="F26705" s="310" t="s">
        <v>31743</v>
      </c>
      <c r="G26705" s="311">
        <v>62480</v>
      </c>
      <c r="H26705" s="312" t="s">
        <v>1764</v>
      </c>
      <c r="I26705" s="313" t="s">
        <v>6845</v>
      </c>
    </row>
    <row r="26706" spans="6:9" x14ac:dyDescent="0.2">
      <c r="F26706" s="310" t="s">
        <v>31744</v>
      </c>
      <c r="G26706" s="311">
        <v>62481</v>
      </c>
      <c r="H26706" s="312" t="s">
        <v>1764</v>
      </c>
      <c r="I26706" s="313" t="s">
        <v>6845</v>
      </c>
    </row>
    <row r="26707" spans="6:9" x14ac:dyDescent="0.2">
      <c r="F26707" s="310" t="s">
        <v>31745</v>
      </c>
      <c r="G26707" s="311">
        <v>62501</v>
      </c>
      <c r="H26707" s="312" t="s">
        <v>1764</v>
      </c>
      <c r="I26707" s="313" t="s">
        <v>6845</v>
      </c>
    </row>
    <row r="26708" spans="6:9" x14ac:dyDescent="0.2">
      <c r="F26708" s="310" t="s">
        <v>31746</v>
      </c>
      <c r="G26708" s="311">
        <v>62510</v>
      </c>
      <c r="H26708" s="312" t="s">
        <v>1764</v>
      </c>
      <c r="I26708" s="313" t="s">
        <v>6845</v>
      </c>
    </row>
    <row r="26709" spans="6:9" x14ac:dyDescent="0.2">
      <c r="F26709" s="310" t="s">
        <v>31747</v>
      </c>
      <c r="G26709" s="311">
        <v>62512</v>
      </c>
      <c r="H26709" s="312" t="s">
        <v>1764</v>
      </c>
      <c r="I26709" s="313" t="s">
        <v>6845</v>
      </c>
    </row>
    <row r="26710" spans="6:9" x14ac:dyDescent="0.2">
      <c r="F26710" s="310" t="s">
        <v>31748</v>
      </c>
      <c r="G26710" s="311">
        <v>62513</v>
      </c>
      <c r="H26710" s="312" t="s">
        <v>1764</v>
      </c>
      <c r="I26710" s="313" t="s">
        <v>6845</v>
      </c>
    </row>
    <row r="26711" spans="6:9" x14ac:dyDescent="0.2">
      <c r="F26711" s="310" t="s">
        <v>31749</v>
      </c>
      <c r="G26711" s="311">
        <v>62514</v>
      </c>
      <c r="H26711" s="312" t="s">
        <v>1764</v>
      </c>
      <c r="I26711" s="313" t="s">
        <v>6845</v>
      </c>
    </row>
    <row r="26712" spans="6:9" x14ac:dyDescent="0.2">
      <c r="F26712" s="310" t="s">
        <v>31750</v>
      </c>
      <c r="G26712" s="311">
        <v>62515</v>
      </c>
      <c r="H26712" s="312" t="s">
        <v>1764</v>
      </c>
      <c r="I26712" s="313" t="s">
        <v>6845</v>
      </c>
    </row>
    <row r="26713" spans="6:9" x14ac:dyDescent="0.2">
      <c r="F26713" s="310" t="s">
        <v>31751</v>
      </c>
      <c r="G26713" s="311">
        <v>62517</v>
      </c>
      <c r="H26713" s="312" t="s">
        <v>1764</v>
      </c>
      <c r="I26713" s="313" t="s">
        <v>6845</v>
      </c>
    </row>
    <row r="26714" spans="6:9" x14ac:dyDescent="0.2">
      <c r="F26714" s="310" t="s">
        <v>31752</v>
      </c>
      <c r="G26714" s="311">
        <v>62518</v>
      </c>
      <c r="H26714" s="312" t="s">
        <v>1764</v>
      </c>
      <c r="I26714" s="313" t="s">
        <v>6845</v>
      </c>
    </row>
    <row r="26715" spans="6:9" x14ac:dyDescent="0.2">
      <c r="F26715" s="310" t="s">
        <v>31753</v>
      </c>
      <c r="G26715" s="311">
        <v>62519</v>
      </c>
      <c r="H26715" s="312" t="s">
        <v>1764</v>
      </c>
      <c r="I26715" s="313" t="s">
        <v>6845</v>
      </c>
    </row>
    <row r="26716" spans="6:9" x14ac:dyDescent="0.2">
      <c r="F26716" s="310" t="s">
        <v>31754</v>
      </c>
      <c r="G26716" s="311">
        <v>62520</v>
      </c>
      <c r="H26716" s="312" t="s">
        <v>1764</v>
      </c>
      <c r="I26716" s="313" t="s">
        <v>6845</v>
      </c>
    </row>
    <row r="26717" spans="6:9" x14ac:dyDescent="0.2">
      <c r="F26717" s="310" t="s">
        <v>31755</v>
      </c>
      <c r="G26717" s="311">
        <v>62521</v>
      </c>
      <c r="H26717" s="312" t="s">
        <v>1764</v>
      </c>
      <c r="I26717" s="313" t="s">
        <v>6845</v>
      </c>
    </row>
    <row r="26718" spans="6:9" x14ac:dyDescent="0.2">
      <c r="F26718" s="310" t="s">
        <v>31756</v>
      </c>
      <c r="G26718" s="311">
        <v>62522</v>
      </c>
      <c r="H26718" s="312" t="s">
        <v>1764</v>
      </c>
      <c r="I26718" s="313" t="s">
        <v>6845</v>
      </c>
    </row>
    <row r="26719" spans="6:9" x14ac:dyDescent="0.2">
      <c r="F26719" s="310" t="s">
        <v>31757</v>
      </c>
      <c r="G26719" s="311">
        <v>62523</v>
      </c>
      <c r="H26719" s="312" t="s">
        <v>1764</v>
      </c>
      <c r="I26719" s="313" t="s">
        <v>6845</v>
      </c>
    </row>
    <row r="26720" spans="6:9" x14ac:dyDescent="0.2">
      <c r="F26720" s="310" t="s">
        <v>31758</v>
      </c>
      <c r="G26720" s="311">
        <v>62524</v>
      </c>
      <c r="H26720" s="312" t="s">
        <v>1764</v>
      </c>
      <c r="I26720" s="313" t="s">
        <v>6845</v>
      </c>
    </row>
    <row r="26721" spans="6:9" x14ac:dyDescent="0.2">
      <c r="F26721" s="310" t="s">
        <v>31759</v>
      </c>
      <c r="G26721" s="311">
        <v>62525</v>
      </c>
      <c r="H26721" s="312" t="s">
        <v>1764</v>
      </c>
      <c r="I26721" s="313" t="s">
        <v>6845</v>
      </c>
    </row>
    <row r="26722" spans="6:9" x14ac:dyDescent="0.2">
      <c r="F26722" s="310" t="s">
        <v>31760</v>
      </c>
      <c r="G26722" s="311">
        <v>62526</v>
      </c>
      <c r="H26722" s="312" t="s">
        <v>1764</v>
      </c>
      <c r="I26722" s="313" t="s">
        <v>6845</v>
      </c>
    </row>
    <row r="26723" spans="6:9" x14ac:dyDescent="0.2">
      <c r="F26723" s="310" t="s">
        <v>31761</v>
      </c>
      <c r="G26723" s="311">
        <v>62530</v>
      </c>
      <c r="H26723" s="312" t="s">
        <v>1764</v>
      </c>
      <c r="I26723" s="313" t="s">
        <v>6845</v>
      </c>
    </row>
    <row r="26724" spans="6:9" x14ac:dyDescent="0.2">
      <c r="F26724" s="310" t="s">
        <v>31762</v>
      </c>
      <c r="G26724" s="311">
        <v>62531</v>
      </c>
      <c r="H26724" s="312" t="s">
        <v>1764</v>
      </c>
      <c r="I26724" s="313" t="s">
        <v>6845</v>
      </c>
    </row>
    <row r="26725" spans="6:9" x14ac:dyDescent="0.2">
      <c r="F26725" s="310" t="s">
        <v>31763</v>
      </c>
      <c r="G26725" s="311">
        <v>62532</v>
      </c>
      <c r="H26725" s="312" t="s">
        <v>1764</v>
      </c>
      <c r="I26725" s="313" t="s">
        <v>6845</v>
      </c>
    </row>
    <row r="26726" spans="6:9" x14ac:dyDescent="0.2">
      <c r="F26726" s="310" t="s">
        <v>31764</v>
      </c>
      <c r="G26726" s="311">
        <v>62533</v>
      </c>
      <c r="H26726" s="312" t="s">
        <v>1764</v>
      </c>
      <c r="I26726" s="313" t="s">
        <v>6845</v>
      </c>
    </row>
    <row r="26727" spans="6:9" x14ac:dyDescent="0.2">
      <c r="F26727" s="310" t="s">
        <v>31765</v>
      </c>
      <c r="G26727" s="311">
        <v>62534</v>
      </c>
      <c r="H26727" s="312" t="s">
        <v>1764</v>
      </c>
      <c r="I26727" s="313" t="s">
        <v>6845</v>
      </c>
    </row>
    <row r="26728" spans="6:9" x14ac:dyDescent="0.2">
      <c r="F26728" s="310" t="s">
        <v>31766</v>
      </c>
      <c r="G26728" s="311">
        <v>62535</v>
      </c>
      <c r="H26728" s="312" t="s">
        <v>1764</v>
      </c>
      <c r="I26728" s="313" t="s">
        <v>6845</v>
      </c>
    </row>
    <row r="26729" spans="6:9" x14ac:dyDescent="0.2">
      <c r="F26729" s="310" t="s">
        <v>31767</v>
      </c>
      <c r="G26729" s="311">
        <v>62536</v>
      </c>
      <c r="H26729" s="312" t="s">
        <v>1764</v>
      </c>
      <c r="I26729" s="313" t="s">
        <v>6845</v>
      </c>
    </row>
    <row r="26730" spans="6:9" x14ac:dyDescent="0.2">
      <c r="F26730" s="310" t="s">
        <v>31768</v>
      </c>
      <c r="G26730" s="311">
        <v>62537</v>
      </c>
      <c r="H26730" s="312" t="s">
        <v>1764</v>
      </c>
      <c r="I26730" s="313" t="s">
        <v>6845</v>
      </c>
    </row>
    <row r="26731" spans="6:9" x14ac:dyDescent="0.2">
      <c r="F26731" s="310" t="s">
        <v>31769</v>
      </c>
      <c r="G26731" s="311">
        <v>62538</v>
      </c>
      <c r="H26731" s="312" t="s">
        <v>1764</v>
      </c>
      <c r="I26731" s="313" t="s">
        <v>6845</v>
      </c>
    </row>
    <row r="26732" spans="6:9" x14ac:dyDescent="0.2">
      <c r="F26732" s="310" t="s">
        <v>31770</v>
      </c>
      <c r="G26732" s="311">
        <v>62539</v>
      </c>
      <c r="H26732" s="312" t="s">
        <v>1764</v>
      </c>
      <c r="I26732" s="313" t="s">
        <v>6845</v>
      </c>
    </row>
    <row r="26733" spans="6:9" x14ac:dyDescent="0.2">
      <c r="F26733" s="310" t="s">
        <v>31771</v>
      </c>
      <c r="G26733" s="311">
        <v>62540</v>
      </c>
      <c r="H26733" s="312" t="s">
        <v>1764</v>
      </c>
      <c r="I26733" s="313" t="s">
        <v>6845</v>
      </c>
    </row>
    <row r="26734" spans="6:9" x14ac:dyDescent="0.2">
      <c r="F26734" s="310" t="s">
        <v>31772</v>
      </c>
      <c r="G26734" s="311">
        <v>62541</v>
      </c>
      <c r="H26734" s="312" t="s">
        <v>1764</v>
      </c>
      <c r="I26734" s="313" t="s">
        <v>6845</v>
      </c>
    </row>
    <row r="26735" spans="6:9" x14ac:dyDescent="0.2">
      <c r="F26735" s="310" t="s">
        <v>31773</v>
      </c>
      <c r="G26735" s="311">
        <v>62543</v>
      </c>
      <c r="H26735" s="312" t="s">
        <v>1764</v>
      </c>
      <c r="I26735" s="313" t="s">
        <v>6845</v>
      </c>
    </row>
    <row r="26736" spans="6:9" x14ac:dyDescent="0.2">
      <c r="F26736" s="310" t="s">
        <v>31774</v>
      </c>
      <c r="G26736" s="311">
        <v>62544</v>
      </c>
      <c r="H26736" s="312" t="s">
        <v>1764</v>
      </c>
      <c r="I26736" s="313" t="s">
        <v>6845</v>
      </c>
    </row>
    <row r="26737" spans="6:9" x14ac:dyDescent="0.2">
      <c r="F26737" s="310" t="s">
        <v>31775</v>
      </c>
      <c r="G26737" s="311">
        <v>62545</v>
      </c>
      <c r="H26737" s="312" t="s">
        <v>1764</v>
      </c>
      <c r="I26737" s="313" t="s">
        <v>6845</v>
      </c>
    </row>
    <row r="26738" spans="6:9" x14ac:dyDescent="0.2">
      <c r="F26738" s="310" t="s">
        <v>31776</v>
      </c>
      <c r="G26738" s="311">
        <v>62546</v>
      </c>
      <c r="H26738" s="312" t="s">
        <v>1764</v>
      </c>
      <c r="I26738" s="313" t="s">
        <v>6845</v>
      </c>
    </row>
    <row r="26739" spans="6:9" x14ac:dyDescent="0.2">
      <c r="F26739" s="310" t="s">
        <v>31777</v>
      </c>
      <c r="G26739" s="311">
        <v>62547</v>
      </c>
      <c r="H26739" s="312" t="s">
        <v>1764</v>
      </c>
      <c r="I26739" s="313" t="s">
        <v>6845</v>
      </c>
    </row>
    <row r="26740" spans="6:9" x14ac:dyDescent="0.2">
      <c r="F26740" s="310" t="s">
        <v>31778</v>
      </c>
      <c r="G26740" s="311">
        <v>62548</v>
      </c>
      <c r="H26740" s="312" t="s">
        <v>1764</v>
      </c>
      <c r="I26740" s="313" t="s">
        <v>6845</v>
      </c>
    </row>
    <row r="26741" spans="6:9" x14ac:dyDescent="0.2">
      <c r="F26741" s="310" t="s">
        <v>31779</v>
      </c>
      <c r="G26741" s="311">
        <v>62549</v>
      </c>
      <c r="H26741" s="312" t="s">
        <v>1764</v>
      </c>
      <c r="I26741" s="313" t="s">
        <v>6845</v>
      </c>
    </row>
    <row r="26742" spans="6:9" x14ac:dyDescent="0.2">
      <c r="F26742" s="310" t="s">
        <v>31780</v>
      </c>
      <c r="G26742" s="311">
        <v>62550</v>
      </c>
      <c r="H26742" s="312" t="s">
        <v>1764</v>
      </c>
      <c r="I26742" s="313" t="s">
        <v>6845</v>
      </c>
    </row>
    <row r="26743" spans="6:9" x14ac:dyDescent="0.2">
      <c r="F26743" s="310" t="s">
        <v>31781</v>
      </c>
      <c r="G26743" s="311">
        <v>62551</v>
      </c>
      <c r="H26743" s="312" t="s">
        <v>1764</v>
      </c>
      <c r="I26743" s="313" t="s">
        <v>6845</v>
      </c>
    </row>
    <row r="26744" spans="6:9" x14ac:dyDescent="0.2">
      <c r="F26744" s="310" t="s">
        <v>31782</v>
      </c>
      <c r="G26744" s="311">
        <v>62553</v>
      </c>
      <c r="H26744" s="312" t="s">
        <v>1764</v>
      </c>
      <c r="I26744" s="313" t="s">
        <v>6845</v>
      </c>
    </row>
    <row r="26745" spans="6:9" x14ac:dyDescent="0.2">
      <c r="F26745" s="310" t="s">
        <v>31783</v>
      </c>
      <c r="G26745" s="311">
        <v>62554</v>
      </c>
      <c r="H26745" s="312" t="s">
        <v>1764</v>
      </c>
      <c r="I26745" s="313" t="s">
        <v>6845</v>
      </c>
    </row>
    <row r="26746" spans="6:9" x14ac:dyDescent="0.2">
      <c r="F26746" s="310" t="s">
        <v>31784</v>
      </c>
      <c r="G26746" s="311">
        <v>62555</v>
      </c>
      <c r="H26746" s="312" t="s">
        <v>1764</v>
      </c>
      <c r="I26746" s="313" t="s">
        <v>6845</v>
      </c>
    </row>
    <row r="26747" spans="6:9" x14ac:dyDescent="0.2">
      <c r="F26747" s="310" t="s">
        <v>31785</v>
      </c>
      <c r="G26747" s="311">
        <v>62556</v>
      </c>
      <c r="H26747" s="312" t="s">
        <v>1764</v>
      </c>
      <c r="I26747" s="313" t="s">
        <v>6845</v>
      </c>
    </row>
    <row r="26748" spans="6:9" x14ac:dyDescent="0.2">
      <c r="F26748" s="310" t="s">
        <v>31786</v>
      </c>
      <c r="G26748" s="311">
        <v>62557</v>
      </c>
      <c r="H26748" s="312" t="s">
        <v>1764</v>
      </c>
      <c r="I26748" s="313" t="s">
        <v>6845</v>
      </c>
    </row>
    <row r="26749" spans="6:9" x14ac:dyDescent="0.2">
      <c r="F26749" s="310" t="s">
        <v>31787</v>
      </c>
      <c r="G26749" s="311">
        <v>62558</v>
      </c>
      <c r="H26749" s="312" t="s">
        <v>1764</v>
      </c>
      <c r="I26749" s="313" t="s">
        <v>6845</v>
      </c>
    </row>
    <row r="26750" spans="6:9" x14ac:dyDescent="0.2">
      <c r="F26750" s="310" t="s">
        <v>31788</v>
      </c>
      <c r="G26750" s="311">
        <v>62560</v>
      </c>
      <c r="H26750" s="312" t="s">
        <v>1764</v>
      </c>
      <c r="I26750" s="313" t="s">
        <v>6845</v>
      </c>
    </row>
    <row r="26751" spans="6:9" x14ac:dyDescent="0.2">
      <c r="F26751" s="310" t="s">
        <v>31789</v>
      </c>
      <c r="G26751" s="311">
        <v>62561</v>
      </c>
      <c r="H26751" s="312" t="s">
        <v>1764</v>
      </c>
      <c r="I26751" s="313" t="s">
        <v>6845</v>
      </c>
    </row>
    <row r="26752" spans="6:9" x14ac:dyDescent="0.2">
      <c r="F26752" s="310" t="s">
        <v>31790</v>
      </c>
      <c r="G26752" s="311">
        <v>62563</v>
      </c>
      <c r="H26752" s="312" t="s">
        <v>1764</v>
      </c>
      <c r="I26752" s="313" t="s">
        <v>6845</v>
      </c>
    </row>
    <row r="26753" spans="6:9" x14ac:dyDescent="0.2">
      <c r="F26753" s="310" t="s">
        <v>31791</v>
      </c>
      <c r="G26753" s="311">
        <v>62565</v>
      </c>
      <c r="H26753" s="312" t="s">
        <v>1764</v>
      </c>
      <c r="I26753" s="313" t="s">
        <v>6845</v>
      </c>
    </row>
    <row r="26754" spans="6:9" x14ac:dyDescent="0.2">
      <c r="F26754" s="310" t="s">
        <v>31792</v>
      </c>
      <c r="G26754" s="311">
        <v>62567</v>
      </c>
      <c r="H26754" s="312" t="s">
        <v>1764</v>
      </c>
      <c r="I26754" s="313" t="s">
        <v>6845</v>
      </c>
    </row>
    <row r="26755" spans="6:9" x14ac:dyDescent="0.2">
      <c r="F26755" s="310" t="s">
        <v>31793</v>
      </c>
      <c r="G26755" s="311">
        <v>62568</v>
      </c>
      <c r="H26755" s="312" t="s">
        <v>1764</v>
      </c>
      <c r="I26755" s="313" t="s">
        <v>6845</v>
      </c>
    </row>
    <row r="26756" spans="6:9" x14ac:dyDescent="0.2">
      <c r="F26756" s="310" t="s">
        <v>31794</v>
      </c>
      <c r="G26756" s="311">
        <v>62570</v>
      </c>
      <c r="H26756" s="312" t="s">
        <v>1764</v>
      </c>
      <c r="I26756" s="313" t="s">
        <v>6845</v>
      </c>
    </row>
    <row r="26757" spans="6:9" x14ac:dyDescent="0.2">
      <c r="F26757" s="310" t="s">
        <v>31795</v>
      </c>
      <c r="G26757" s="311">
        <v>62571</v>
      </c>
      <c r="H26757" s="312" t="s">
        <v>1764</v>
      </c>
      <c r="I26757" s="313" t="s">
        <v>6845</v>
      </c>
    </row>
    <row r="26758" spans="6:9" x14ac:dyDescent="0.2">
      <c r="F26758" s="310" t="s">
        <v>31796</v>
      </c>
      <c r="G26758" s="311">
        <v>62572</v>
      </c>
      <c r="H26758" s="312" t="s">
        <v>1764</v>
      </c>
      <c r="I26758" s="313" t="s">
        <v>6845</v>
      </c>
    </row>
    <row r="26759" spans="6:9" x14ac:dyDescent="0.2">
      <c r="F26759" s="310" t="s">
        <v>31797</v>
      </c>
      <c r="G26759" s="311">
        <v>62573</v>
      </c>
      <c r="H26759" s="312" t="s">
        <v>1764</v>
      </c>
      <c r="I26759" s="313" t="s">
        <v>6845</v>
      </c>
    </row>
    <row r="26760" spans="6:9" x14ac:dyDescent="0.2">
      <c r="F26760" s="310" t="s">
        <v>31798</v>
      </c>
      <c r="G26760" s="311">
        <v>62601</v>
      </c>
      <c r="H26760" s="312" t="s">
        <v>1764</v>
      </c>
      <c r="I26760" s="313" t="s">
        <v>6845</v>
      </c>
    </row>
    <row r="26761" spans="6:9" x14ac:dyDescent="0.2">
      <c r="F26761" s="310" t="s">
        <v>31799</v>
      </c>
      <c r="G26761" s="311">
        <v>62610</v>
      </c>
      <c r="H26761" s="312" t="s">
        <v>1764</v>
      </c>
      <c r="I26761" s="313" t="s">
        <v>6845</v>
      </c>
    </row>
    <row r="26762" spans="6:9" x14ac:dyDescent="0.2">
      <c r="F26762" s="310" t="s">
        <v>31800</v>
      </c>
      <c r="G26762" s="311">
        <v>62611</v>
      </c>
      <c r="H26762" s="312" t="s">
        <v>1764</v>
      </c>
      <c r="I26762" s="313" t="s">
        <v>6845</v>
      </c>
    </row>
    <row r="26763" spans="6:9" x14ac:dyDescent="0.2">
      <c r="F26763" s="310" t="s">
        <v>31801</v>
      </c>
      <c r="G26763" s="311">
        <v>62612</v>
      </c>
      <c r="H26763" s="312" t="s">
        <v>1764</v>
      </c>
      <c r="I26763" s="313" t="s">
        <v>6845</v>
      </c>
    </row>
    <row r="26764" spans="6:9" x14ac:dyDescent="0.2">
      <c r="F26764" s="310" t="s">
        <v>31802</v>
      </c>
      <c r="G26764" s="311">
        <v>62613</v>
      </c>
      <c r="H26764" s="312" t="s">
        <v>1764</v>
      </c>
      <c r="I26764" s="313" t="s">
        <v>6845</v>
      </c>
    </row>
    <row r="26765" spans="6:9" x14ac:dyDescent="0.2">
      <c r="F26765" s="310" t="s">
        <v>31803</v>
      </c>
      <c r="G26765" s="311">
        <v>62615</v>
      </c>
      <c r="H26765" s="312" t="s">
        <v>1764</v>
      </c>
      <c r="I26765" s="313" t="s">
        <v>6845</v>
      </c>
    </row>
    <row r="26766" spans="6:9" x14ac:dyDescent="0.2">
      <c r="F26766" s="310" t="s">
        <v>31804</v>
      </c>
      <c r="G26766" s="311">
        <v>62617</v>
      </c>
      <c r="H26766" s="312" t="s">
        <v>1764</v>
      </c>
      <c r="I26766" s="313" t="s">
        <v>6845</v>
      </c>
    </row>
    <row r="26767" spans="6:9" x14ac:dyDescent="0.2">
      <c r="F26767" s="310" t="s">
        <v>31805</v>
      </c>
      <c r="G26767" s="311">
        <v>62618</v>
      </c>
      <c r="H26767" s="312" t="s">
        <v>1764</v>
      </c>
      <c r="I26767" s="313" t="s">
        <v>6845</v>
      </c>
    </row>
    <row r="26768" spans="6:9" x14ac:dyDescent="0.2">
      <c r="F26768" s="310" t="s">
        <v>31806</v>
      </c>
      <c r="G26768" s="311">
        <v>62621</v>
      </c>
      <c r="H26768" s="312" t="s">
        <v>1764</v>
      </c>
      <c r="I26768" s="313" t="s">
        <v>6845</v>
      </c>
    </row>
    <row r="26769" spans="6:9" x14ac:dyDescent="0.2">
      <c r="F26769" s="310" t="s">
        <v>31807</v>
      </c>
      <c r="G26769" s="311">
        <v>62622</v>
      </c>
      <c r="H26769" s="312" t="s">
        <v>1764</v>
      </c>
      <c r="I26769" s="313" t="s">
        <v>6845</v>
      </c>
    </row>
    <row r="26770" spans="6:9" x14ac:dyDescent="0.2">
      <c r="F26770" s="310" t="s">
        <v>31808</v>
      </c>
      <c r="G26770" s="311">
        <v>62624</v>
      </c>
      <c r="H26770" s="312" t="s">
        <v>1764</v>
      </c>
      <c r="I26770" s="313" t="s">
        <v>6845</v>
      </c>
    </row>
    <row r="26771" spans="6:9" x14ac:dyDescent="0.2">
      <c r="F26771" s="310" t="s">
        <v>31809</v>
      </c>
      <c r="G26771" s="311">
        <v>62625</v>
      </c>
      <c r="H26771" s="312" t="s">
        <v>1764</v>
      </c>
      <c r="I26771" s="313" t="s">
        <v>6845</v>
      </c>
    </row>
    <row r="26772" spans="6:9" x14ac:dyDescent="0.2">
      <c r="F26772" s="310" t="s">
        <v>31810</v>
      </c>
      <c r="G26772" s="311">
        <v>62626</v>
      </c>
      <c r="H26772" s="312" t="s">
        <v>1764</v>
      </c>
      <c r="I26772" s="313" t="s">
        <v>6845</v>
      </c>
    </row>
    <row r="26773" spans="6:9" x14ac:dyDescent="0.2">
      <c r="F26773" s="310" t="s">
        <v>31811</v>
      </c>
      <c r="G26773" s="311">
        <v>62627</v>
      </c>
      <c r="H26773" s="312" t="s">
        <v>1764</v>
      </c>
      <c r="I26773" s="313" t="s">
        <v>6845</v>
      </c>
    </row>
    <row r="26774" spans="6:9" x14ac:dyDescent="0.2">
      <c r="F26774" s="310" t="s">
        <v>31812</v>
      </c>
      <c r="G26774" s="311">
        <v>62628</v>
      </c>
      <c r="H26774" s="312" t="s">
        <v>1764</v>
      </c>
      <c r="I26774" s="313" t="s">
        <v>6845</v>
      </c>
    </row>
    <row r="26775" spans="6:9" x14ac:dyDescent="0.2">
      <c r="F26775" s="310" t="s">
        <v>31813</v>
      </c>
      <c r="G26775" s="311">
        <v>62629</v>
      </c>
      <c r="H26775" s="312" t="s">
        <v>1764</v>
      </c>
      <c r="I26775" s="313" t="s">
        <v>6845</v>
      </c>
    </row>
    <row r="26776" spans="6:9" x14ac:dyDescent="0.2">
      <c r="F26776" s="310" t="s">
        <v>31814</v>
      </c>
      <c r="G26776" s="311">
        <v>62630</v>
      </c>
      <c r="H26776" s="312" t="s">
        <v>1764</v>
      </c>
      <c r="I26776" s="313" t="s">
        <v>6845</v>
      </c>
    </row>
    <row r="26777" spans="6:9" x14ac:dyDescent="0.2">
      <c r="F26777" s="310" t="s">
        <v>31815</v>
      </c>
      <c r="G26777" s="311">
        <v>62631</v>
      </c>
      <c r="H26777" s="312" t="s">
        <v>1764</v>
      </c>
      <c r="I26777" s="313" t="s">
        <v>6845</v>
      </c>
    </row>
    <row r="26778" spans="6:9" x14ac:dyDescent="0.2">
      <c r="F26778" s="310" t="s">
        <v>31816</v>
      </c>
      <c r="G26778" s="311">
        <v>62633</v>
      </c>
      <c r="H26778" s="312" t="s">
        <v>1764</v>
      </c>
      <c r="I26778" s="313" t="s">
        <v>6845</v>
      </c>
    </row>
    <row r="26779" spans="6:9" x14ac:dyDescent="0.2">
      <c r="F26779" s="310" t="s">
        <v>31817</v>
      </c>
      <c r="G26779" s="311">
        <v>62634</v>
      </c>
      <c r="H26779" s="312" t="s">
        <v>1764</v>
      </c>
      <c r="I26779" s="313" t="s">
        <v>6845</v>
      </c>
    </row>
    <row r="26780" spans="6:9" x14ac:dyDescent="0.2">
      <c r="F26780" s="310" t="s">
        <v>31818</v>
      </c>
      <c r="G26780" s="311">
        <v>62635</v>
      </c>
      <c r="H26780" s="312" t="s">
        <v>1764</v>
      </c>
      <c r="I26780" s="313" t="s">
        <v>6845</v>
      </c>
    </row>
    <row r="26781" spans="6:9" x14ac:dyDescent="0.2">
      <c r="F26781" s="310" t="s">
        <v>31819</v>
      </c>
      <c r="G26781" s="311">
        <v>62638</v>
      </c>
      <c r="H26781" s="312" t="s">
        <v>1764</v>
      </c>
      <c r="I26781" s="313" t="s">
        <v>6845</v>
      </c>
    </row>
    <row r="26782" spans="6:9" x14ac:dyDescent="0.2">
      <c r="F26782" s="310" t="s">
        <v>31820</v>
      </c>
      <c r="G26782" s="311">
        <v>62639</v>
      </c>
      <c r="H26782" s="312" t="s">
        <v>1764</v>
      </c>
      <c r="I26782" s="313" t="s">
        <v>6845</v>
      </c>
    </row>
    <row r="26783" spans="6:9" x14ac:dyDescent="0.2">
      <c r="F26783" s="310" t="s">
        <v>31821</v>
      </c>
      <c r="G26783" s="311">
        <v>62640</v>
      </c>
      <c r="H26783" s="312" t="s">
        <v>1764</v>
      </c>
      <c r="I26783" s="313" t="s">
        <v>6845</v>
      </c>
    </row>
    <row r="26784" spans="6:9" x14ac:dyDescent="0.2">
      <c r="F26784" s="310" t="s">
        <v>31822</v>
      </c>
      <c r="G26784" s="311">
        <v>62642</v>
      </c>
      <c r="H26784" s="312" t="s">
        <v>1764</v>
      </c>
      <c r="I26784" s="313" t="s">
        <v>6845</v>
      </c>
    </row>
    <row r="26785" spans="6:9" x14ac:dyDescent="0.2">
      <c r="F26785" s="310" t="s">
        <v>31823</v>
      </c>
      <c r="G26785" s="311">
        <v>62643</v>
      </c>
      <c r="H26785" s="312" t="s">
        <v>1764</v>
      </c>
      <c r="I26785" s="313" t="s">
        <v>6845</v>
      </c>
    </row>
    <row r="26786" spans="6:9" x14ac:dyDescent="0.2">
      <c r="F26786" s="310" t="s">
        <v>31824</v>
      </c>
      <c r="G26786" s="311">
        <v>62644</v>
      </c>
      <c r="H26786" s="312" t="s">
        <v>1764</v>
      </c>
      <c r="I26786" s="313" t="s">
        <v>6845</v>
      </c>
    </row>
    <row r="26787" spans="6:9" x14ac:dyDescent="0.2">
      <c r="F26787" s="310" t="s">
        <v>31825</v>
      </c>
      <c r="G26787" s="311">
        <v>62649</v>
      </c>
      <c r="H26787" s="312" t="s">
        <v>1764</v>
      </c>
      <c r="I26787" s="313" t="s">
        <v>6845</v>
      </c>
    </row>
    <row r="26788" spans="6:9" x14ac:dyDescent="0.2">
      <c r="F26788" s="310" t="s">
        <v>31826</v>
      </c>
      <c r="G26788" s="311">
        <v>62650</v>
      </c>
      <c r="H26788" s="312" t="s">
        <v>1764</v>
      </c>
      <c r="I26788" s="313" t="s">
        <v>6845</v>
      </c>
    </row>
    <row r="26789" spans="6:9" x14ac:dyDescent="0.2">
      <c r="F26789" s="310" t="s">
        <v>31827</v>
      </c>
      <c r="G26789" s="311">
        <v>62651</v>
      </c>
      <c r="H26789" s="312" t="s">
        <v>1764</v>
      </c>
      <c r="I26789" s="313" t="s">
        <v>6845</v>
      </c>
    </row>
    <row r="26790" spans="6:9" x14ac:dyDescent="0.2">
      <c r="F26790" s="310" t="s">
        <v>31828</v>
      </c>
      <c r="G26790" s="311">
        <v>62655</v>
      </c>
      <c r="H26790" s="312" t="s">
        <v>1764</v>
      </c>
      <c r="I26790" s="313" t="s">
        <v>6845</v>
      </c>
    </row>
    <row r="26791" spans="6:9" x14ac:dyDescent="0.2">
      <c r="F26791" s="310" t="s">
        <v>31829</v>
      </c>
      <c r="G26791" s="311">
        <v>62656</v>
      </c>
      <c r="H26791" s="312" t="s">
        <v>1764</v>
      </c>
      <c r="I26791" s="313" t="s">
        <v>6845</v>
      </c>
    </row>
    <row r="26792" spans="6:9" x14ac:dyDescent="0.2">
      <c r="F26792" s="310" t="s">
        <v>31830</v>
      </c>
      <c r="G26792" s="311">
        <v>62659</v>
      </c>
      <c r="H26792" s="312" t="s">
        <v>1764</v>
      </c>
      <c r="I26792" s="313" t="s">
        <v>6845</v>
      </c>
    </row>
    <row r="26793" spans="6:9" x14ac:dyDescent="0.2">
      <c r="F26793" s="310" t="s">
        <v>31831</v>
      </c>
      <c r="G26793" s="311">
        <v>62660</v>
      </c>
      <c r="H26793" s="312" t="s">
        <v>1764</v>
      </c>
      <c r="I26793" s="313" t="s">
        <v>6845</v>
      </c>
    </row>
    <row r="26794" spans="6:9" x14ac:dyDescent="0.2">
      <c r="F26794" s="310" t="s">
        <v>31832</v>
      </c>
      <c r="G26794" s="311">
        <v>62661</v>
      </c>
      <c r="H26794" s="312" t="s">
        <v>1764</v>
      </c>
      <c r="I26794" s="313" t="s">
        <v>6845</v>
      </c>
    </row>
    <row r="26795" spans="6:9" x14ac:dyDescent="0.2">
      <c r="F26795" s="310" t="s">
        <v>31833</v>
      </c>
      <c r="G26795" s="311">
        <v>62662</v>
      </c>
      <c r="H26795" s="312" t="s">
        <v>1764</v>
      </c>
      <c r="I26795" s="313" t="s">
        <v>6845</v>
      </c>
    </row>
    <row r="26796" spans="6:9" x14ac:dyDescent="0.2">
      <c r="F26796" s="310" t="s">
        <v>31834</v>
      </c>
      <c r="G26796" s="311">
        <v>62663</v>
      </c>
      <c r="H26796" s="312" t="s">
        <v>1764</v>
      </c>
      <c r="I26796" s="313" t="s">
        <v>6845</v>
      </c>
    </row>
    <row r="26797" spans="6:9" x14ac:dyDescent="0.2">
      <c r="F26797" s="310" t="s">
        <v>31835</v>
      </c>
      <c r="G26797" s="311">
        <v>62664</v>
      </c>
      <c r="H26797" s="312" t="s">
        <v>1764</v>
      </c>
      <c r="I26797" s="313" t="s">
        <v>6845</v>
      </c>
    </row>
    <row r="26798" spans="6:9" x14ac:dyDescent="0.2">
      <c r="F26798" s="310" t="s">
        <v>31836</v>
      </c>
      <c r="G26798" s="311">
        <v>62665</v>
      </c>
      <c r="H26798" s="312" t="s">
        <v>1764</v>
      </c>
      <c r="I26798" s="313" t="s">
        <v>6845</v>
      </c>
    </row>
    <row r="26799" spans="6:9" x14ac:dyDescent="0.2">
      <c r="F26799" s="310" t="s">
        <v>31837</v>
      </c>
      <c r="G26799" s="311">
        <v>62666</v>
      </c>
      <c r="H26799" s="312" t="s">
        <v>1764</v>
      </c>
      <c r="I26799" s="313" t="s">
        <v>6845</v>
      </c>
    </row>
    <row r="26800" spans="6:9" x14ac:dyDescent="0.2">
      <c r="F26800" s="310" t="s">
        <v>31838</v>
      </c>
      <c r="G26800" s="311">
        <v>62667</v>
      </c>
      <c r="H26800" s="312" t="s">
        <v>1764</v>
      </c>
      <c r="I26800" s="313" t="s">
        <v>6845</v>
      </c>
    </row>
    <row r="26801" spans="6:9" x14ac:dyDescent="0.2">
      <c r="F26801" s="310" t="s">
        <v>31839</v>
      </c>
      <c r="G26801" s="311">
        <v>62668</v>
      </c>
      <c r="H26801" s="312" t="s">
        <v>1764</v>
      </c>
      <c r="I26801" s="313" t="s">
        <v>6845</v>
      </c>
    </row>
    <row r="26802" spans="6:9" x14ac:dyDescent="0.2">
      <c r="F26802" s="310" t="s">
        <v>31840</v>
      </c>
      <c r="G26802" s="311">
        <v>62670</v>
      </c>
      <c r="H26802" s="312" t="s">
        <v>1764</v>
      </c>
      <c r="I26802" s="313" t="s">
        <v>6845</v>
      </c>
    </row>
    <row r="26803" spans="6:9" x14ac:dyDescent="0.2">
      <c r="F26803" s="310" t="s">
        <v>31841</v>
      </c>
      <c r="G26803" s="311">
        <v>62671</v>
      </c>
      <c r="H26803" s="312" t="s">
        <v>1764</v>
      </c>
      <c r="I26803" s="313" t="s">
        <v>6845</v>
      </c>
    </row>
    <row r="26804" spans="6:9" x14ac:dyDescent="0.2">
      <c r="F26804" s="310" t="s">
        <v>31842</v>
      </c>
      <c r="G26804" s="311">
        <v>62672</v>
      </c>
      <c r="H26804" s="312" t="s">
        <v>1764</v>
      </c>
      <c r="I26804" s="313" t="s">
        <v>6845</v>
      </c>
    </row>
    <row r="26805" spans="6:9" x14ac:dyDescent="0.2">
      <c r="F26805" s="310" t="s">
        <v>31843</v>
      </c>
      <c r="G26805" s="311">
        <v>62673</v>
      </c>
      <c r="H26805" s="312" t="s">
        <v>1764</v>
      </c>
      <c r="I26805" s="313" t="s">
        <v>6845</v>
      </c>
    </row>
    <row r="26806" spans="6:9" x14ac:dyDescent="0.2">
      <c r="F26806" s="310" t="s">
        <v>31844</v>
      </c>
      <c r="G26806" s="311">
        <v>62674</v>
      </c>
      <c r="H26806" s="312" t="s">
        <v>1764</v>
      </c>
      <c r="I26806" s="313" t="s">
        <v>6845</v>
      </c>
    </row>
    <row r="26807" spans="6:9" x14ac:dyDescent="0.2">
      <c r="F26807" s="310" t="s">
        <v>31845</v>
      </c>
      <c r="G26807" s="311">
        <v>62675</v>
      </c>
      <c r="H26807" s="312" t="s">
        <v>1764</v>
      </c>
      <c r="I26807" s="313" t="s">
        <v>6845</v>
      </c>
    </row>
    <row r="26808" spans="6:9" x14ac:dyDescent="0.2">
      <c r="F26808" s="310" t="s">
        <v>31846</v>
      </c>
      <c r="G26808" s="311">
        <v>62677</v>
      </c>
      <c r="H26808" s="312" t="s">
        <v>1764</v>
      </c>
      <c r="I26808" s="313" t="s">
        <v>6845</v>
      </c>
    </row>
    <row r="26809" spans="6:9" x14ac:dyDescent="0.2">
      <c r="F26809" s="310" t="s">
        <v>31847</v>
      </c>
      <c r="G26809" s="311">
        <v>62681</v>
      </c>
      <c r="H26809" s="312" t="s">
        <v>1764</v>
      </c>
      <c r="I26809" s="313" t="s">
        <v>6845</v>
      </c>
    </row>
    <row r="26810" spans="6:9" x14ac:dyDescent="0.2">
      <c r="F26810" s="310" t="s">
        <v>31848</v>
      </c>
      <c r="G26810" s="311">
        <v>62682</v>
      </c>
      <c r="H26810" s="312" t="s">
        <v>1764</v>
      </c>
      <c r="I26810" s="313" t="s">
        <v>6845</v>
      </c>
    </row>
    <row r="26811" spans="6:9" x14ac:dyDescent="0.2">
      <c r="F26811" s="310" t="s">
        <v>31849</v>
      </c>
      <c r="G26811" s="311">
        <v>62683</v>
      </c>
      <c r="H26811" s="312" t="s">
        <v>1764</v>
      </c>
      <c r="I26811" s="313" t="s">
        <v>6845</v>
      </c>
    </row>
    <row r="26812" spans="6:9" x14ac:dyDescent="0.2">
      <c r="F26812" s="310" t="s">
        <v>31850</v>
      </c>
      <c r="G26812" s="311">
        <v>62684</v>
      </c>
      <c r="H26812" s="312" t="s">
        <v>1764</v>
      </c>
      <c r="I26812" s="313" t="s">
        <v>6845</v>
      </c>
    </row>
    <row r="26813" spans="6:9" x14ac:dyDescent="0.2">
      <c r="F26813" s="310" t="s">
        <v>31851</v>
      </c>
      <c r="G26813" s="311">
        <v>62685</v>
      </c>
      <c r="H26813" s="312" t="s">
        <v>1764</v>
      </c>
      <c r="I26813" s="313" t="s">
        <v>6845</v>
      </c>
    </row>
    <row r="26814" spans="6:9" x14ac:dyDescent="0.2">
      <c r="F26814" s="310" t="s">
        <v>31852</v>
      </c>
      <c r="G26814" s="311">
        <v>62688</v>
      </c>
      <c r="H26814" s="312" t="s">
        <v>1764</v>
      </c>
      <c r="I26814" s="313" t="s">
        <v>6845</v>
      </c>
    </row>
    <row r="26815" spans="6:9" x14ac:dyDescent="0.2">
      <c r="F26815" s="310" t="s">
        <v>31853</v>
      </c>
      <c r="G26815" s="311">
        <v>62689</v>
      </c>
      <c r="H26815" s="312" t="s">
        <v>1764</v>
      </c>
      <c r="I26815" s="313" t="s">
        <v>6845</v>
      </c>
    </row>
    <row r="26816" spans="6:9" x14ac:dyDescent="0.2">
      <c r="F26816" s="310" t="s">
        <v>31854</v>
      </c>
      <c r="G26816" s="311">
        <v>62690</v>
      </c>
      <c r="H26816" s="312" t="s">
        <v>1764</v>
      </c>
      <c r="I26816" s="313" t="s">
        <v>6845</v>
      </c>
    </row>
    <row r="26817" spans="6:9" x14ac:dyDescent="0.2">
      <c r="F26817" s="310" t="s">
        <v>31855</v>
      </c>
      <c r="G26817" s="311">
        <v>62691</v>
      </c>
      <c r="H26817" s="312" t="s">
        <v>1764</v>
      </c>
      <c r="I26817" s="313" t="s">
        <v>6845</v>
      </c>
    </row>
    <row r="26818" spans="6:9" x14ac:dyDescent="0.2">
      <c r="F26818" s="310" t="s">
        <v>31856</v>
      </c>
      <c r="G26818" s="311">
        <v>62692</v>
      </c>
      <c r="H26818" s="312" t="s">
        <v>1764</v>
      </c>
      <c r="I26818" s="313" t="s">
        <v>6845</v>
      </c>
    </row>
    <row r="26819" spans="6:9" x14ac:dyDescent="0.2">
      <c r="F26819" s="310" t="s">
        <v>31857</v>
      </c>
      <c r="G26819" s="311">
        <v>62693</v>
      </c>
      <c r="H26819" s="312" t="s">
        <v>1764</v>
      </c>
      <c r="I26819" s="313" t="s">
        <v>6845</v>
      </c>
    </row>
    <row r="26820" spans="6:9" x14ac:dyDescent="0.2">
      <c r="F26820" s="310" t="s">
        <v>31858</v>
      </c>
      <c r="G26820" s="311">
        <v>62694</v>
      </c>
      <c r="H26820" s="312" t="s">
        <v>1764</v>
      </c>
      <c r="I26820" s="313" t="s">
        <v>6845</v>
      </c>
    </row>
    <row r="26821" spans="6:9" x14ac:dyDescent="0.2">
      <c r="F26821" s="310" t="s">
        <v>31859</v>
      </c>
      <c r="G26821" s="311">
        <v>62695</v>
      </c>
      <c r="H26821" s="312" t="s">
        <v>1764</v>
      </c>
      <c r="I26821" s="313" t="s">
        <v>6845</v>
      </c>
    </row>
    <row r="26822" spans="6:9" x14ac:dyDescent="0.2">
      <c r="F26822" s="310" t="s">
        <v>31860</v>
      </c>
      <c r="G26822" s="311">
        <v>62701</v>
      </c>
      <c r="H26822" s="312" t="s">
        <v>1764</v>
      </c>
      <c r="I26822" s="313" t="s">
        <v>6845</v>
      </c>
    </row>
    <row r="26823" spans="6:9" x14ac:dyDescent="0.2">
      <c r="F26823" s="310" t="s">
        <v>31861</v>
      </c>
      <c r="G26823" s="311">
        <v>62702</v>
      </c>
      <c r="H26823" s="312" t="s">
        <v>1764</v>
      </c>
      <c r="I26823" s="313" t="s">
        <v>6845</v>
      </c>
    </row>
    <row r="26824" spans="6:9" x14ac:dyDescent="0.2">
      <c r="F26824" s="310" t="s">
        <v>31862</v>
      </c>
      <c r="G26824" s="311">
        <v>62703</v>
      </c>
      <c r="H26824" s="312" t="s">
        <v>1764</v>
      </c>
      <c r="I26824" s="313" t="s">
        <v>6845</v>
      </c>
    </row>
    <row r="26825" spans="6:9" x14ac:dyDescent="0.2">
      <c r="F26825" s="310" t="s">
        <v>31863</v>
      </c>
      <c r="G26825" s="311">
        <v>62704</v>
      </c>
      <c r="H26825" s="312" t="s">
        <v>1764</v>
      </c>
      <c r="I26825" s="313" t="s">
        <v>6845</v>
      </c>
    </row>
    <row r="26826" spans="6:9" x14ac:dyDescent="0.2">
      <c r="F26826" s="310" t="s">
        <v>31864</v>
      </c>
      <c r="G26826" s="311">
        <v>62705</v>
      </c>
      <c r="H26826" s="312" t="s">
        <v>1764</v>
      </c>
      <c r="I26826" s="313" t="s">
        <v>6845</v>
      </c>
    </row>
    <row r="26827" spans="6:9" x14ac:dyDescent="0.2">
      <c r="F26827" s="310" t="s">
        <v>31865</v>
      </c>
      <c r="G26827" s="311">
        <v>62706</v>
      </c>
      <c r="H26827" s="312" t="s">
        <v>1764</v>
      </c>
      <c r="I26827" s="313" t="s">
        <v>6845</v>
      </c>
    </row>
    <row r="26828" spans="6:9" x14ac:dyDescent="0.2">
      <c r="F26828" s="310" t="s">
        <v>31866</v>
      </c>
      <c r="G26828" s="311">
        <v>62707</v>
      </c>
      <c r="H26828" s="312" t="s">
        <v>1764</v>
      </c>
      <c r="I26828" s="313" t="s">
        <v>6845</v>
      </c>
    </row>
    <row r="26829" spans="6:9" x14ac:dyDescent="0.2">
      <c r="F26829" s="310" t="s">
        <v>31867</v>
      </c>
      <c r="G26829" s="311">
        <v>62708</v>
      </c>
      <c r="H26829" s="312" t="s">
        <v>1764</v>
      </c>
      <c r="I26829" s="313" t="s">
        <v>6845</v>
      </c>
    </row>
    <row r="26830" spans="6:9" x14ac:dyDescent="0.2">
      <c r="F26830" s="310" t="s">
        <v>31868</v>
      </c>
      <c r="G26830" s="311">
        <v>62711</v>
      </c>
      <c r="H26830" s="312" t="s">
        <v>1764</v>
      </c>
      <c r="I26830" s="313" t="s">
        <v>6845</v>
      </c>
    </row>
    <row r="26831" spans="6:9" x14ac:dyDescent="0.2">
      <c r="F26831" s="310" t="s">
        <v>31869</v>
      </c>
      <c r="G26831" s="311">
        <v>62712</v>
      </c>
      <c r="H26831" s="312" t="s">
        <v>1764</v>
      </c>
      <c r="I26831" s="313" t="s">
        <v>6845</v>
      </c>
    </row>
    <row r="26832" spans="6:9" x14ac:dyDescent="0.2">
      <c r="F26832" s="310" t="s">
        <v>31870</v>
      </c>
      <c r="G26832" s="311">
        <v>62715</v>
      </c>
      <c r="H26832" s="312" t="s">
        <v>1764</v>
      </c>
      <c r="I26832" s="313" t="s">
        <v>6845</v>
      </c>
    </row>
    <row r="26833" spans="6:9" x14ac:dyDescent="0.2">
      <c r="F26833" s="310" t="s">
        <v>31871</v>
      </c>
      <c r="G26833" s="311">
        <v>62716</v>
      </c>
      <c r="H26833" s="312" t="s">
        <v>1764</v>
      </c>
      <c r="I26833" s="313" t="s">
        <v>6845</v>
      </c>
    </row>
    <row r="26834" spans="6:9" x14ac:dyDescent="0.2">
      <c r="F26834" s="310" t="s">
        <v>31872</v>
      </c>
      <c r="G26834" s="311">
        <v>62719</v>
      </c>
      <c r="H26834" s="312" t="s">
        <v>1764</v>
      </c>
      <c r="I26834" s="313" t="s">
        <v>6845</v>
      </c>
    </row>
    <row r="26835" spans="6:9" x14ac:dyDescent="0.2">
      <c r="F26835" s="310" t="s">
        <v>31873</v>
      </c>
      <c r="G26835" s="311">
        <v>62721</v>
      </c>
      <c r="H26835" s="312" t="s">
        <v>1764</v>
      </c>
      <c r="I26835" s="313" t="s">
        <v>6845</v>
      </c>
    </row>
    <row r="26836" spans="6:9" x14ac:dyDescent="0.2">
      <c r="F26836" s="310" t="s">
        <v>31874</v>
      </c>
      <c r="G26836" s="311">
        <v>62722</v>
      </c>
      <c r="H26836" s="312" t="s">
        <v>1764</v>
      </c>
      <c r="I26836" s="313" t="s">
        <v>6845</v>
      </c>
    </row>
    <row r="26837" spans="6:9" x14ac:dyDescent="0.2">
      <c r="F26837" s="310" t="s">
        <v>31875</v>
      </c>
      <c r="G26837" s="311">
        <v>62723</v>
      </c>
      <c r="H26837" s="312" t="s">
        <v>1764</v>
      </c>
      <c r="I26837" s="313" t="s">
        <v>6845</v>
      </c>
    </row>
    <row r="26838" spans="6:9" x14ac:dyDescent="0.2">
      <c r="F26838" s="310" t="s">
        <v>31876</v>
      </c>
      <c r="G26838" s="311">
        <v>62726</v>
      </c>
      <c r="H26838" s="312" t="s">
        <v>1764</v>
      </c>
      <c r="I26838" s="313" t="s">
        <v>6845</v>
      </c>
    </row>
    <row r="26839" spans="6:9" x14ac:dyDescent="0.2">
      <c r="F26839" s="310" t="s">
        <v>31877</v>
      </c>
      <c r="G26839" s="311">
        <v>62736</v>
      </c>
      <c r="H26839" s="312" t="s">
        <v>1764</v>
      </c>
      <c r="I26839" s="313" t="s">
        <v>6845</v>
      </c>
    </row>
    <row r="26840" spans="6:9" x14ac:dyDescent="0.2">
      <c r="F26840" s="310" t="s">
        <v>31878</v>
      </c>
      <c r="G26840" s="311">
        <v>62739</v>
      </c>
      <c r="H26840" s="312" t="s">
        <v>1764</v>
      </c>
      <c r="I26840" s="313" t="s">
        <v>6845</v>
      </c>
    </row>
    <row r="26841" spans="6:9" x14ac:dyDescent="0.2">
      <c r="F26841" s="321">
        <v>62746</v>
      </c>
      <c r="G26841" s="324">
        <v>62746</v>
      </c>
      <c r="H26841" s="312" t="s">
        <v>1764</v>
      </c>
      <c r="I26841" s="313" t="s">
        <v>6845</v>
      </c>
    </row>
    <row r="26842" spans="6:9" x14ac:dyDescent="0.2">
      <c r="F26842" s="310" t="s">
        <v>31879</v>
      </c>
      <c r="G26842" s="311">
        <v>62756</v>
      </c>
      <c r="H26842" s="312" t="s">
        <v>1764</v>
      </c>
      <c r="I26842" s="313" t="s">
        <v>6845</v>
      </c>
    </row>
    <row r="26843" spans="6:9" x14ac:dyDescent="0.2">
      <c r="F26843" s="310" t="s">
        <v>31880</v>
      </c>
      <c r="G26843" s="311">
        <v>62757</v>
      </c>
      <c r="H26843" s="312" t="s">
        <v>1764</v>
      </c>
      <c r="I26843" s="313" t="s">
        <v>6845</v>
      </c>
    </row>
    <row r="26844" spans="6:9" x14ac:dyDescent="0.2">
      <c r="F26844" s="310" t="s">
        <v>31881</v>
      </c>
      <c r="G26844" s="311">
        <v>62761</v>
      </c>
      <c r="H26844" s="312" t="s">
        <v>1764</v>
      </c>
      <c r="I26844" s="313" t="s">
        <v>6845</v>
      </c>
    </row>
    <row r="26845" spans="6:9" x14ac:dyDescent="0.2">
      <c r="F26845" s="310" t="s">
        <v>31882</v>
      </c>
      <c r="G26845" s="311">
        <v>62762</v>
      </c>
      <c r="H26845" s="312" t="s">
        <v>1764</v>
      </c>
      <c r="I26845" s="313" t="s">
        <v>6845</v>
      </c>
    </row>
    <row r="26846" spans="6:9" x14ac:dyDescent="0.2">
      <c r="F26846" s="310" t="s">
        <v>31883</v>
      </c>
      <c r="G26846" s="311">
        <v>62763</v>
      </c>
      <c r="H26846" s="312" t="s">
        <v>1764</v>
      </c>
      <c r="I26846" s="313" t="s">
        <v>6845</v>
      </c>
    </row>
    <row r="26847" spans="6:9" x14ac:dyDescent="0.2">
      <c r="F26847" s="310" t="s">
        <v>31884</v>
      </c>
      <c r="G26847" s="311">
        <v>62764</v>
      </c>
      <c r="H26847" s="312" t="s">
        <v>1764</v>
      </c>
      <c r="I26847" s="313" t="s">
        <v>6845</v>
      </c>
    </row>
    <row r="26848" spans="6:9" x14ac:dyDescent="0.2">
      <c r="F26848" s="310" t="s">
        <v>31885</v>
      </c>
      <c r="G26848" s="311">
        <v>62765</v>
      </c>
      <c r="H26848" s="312" t="s">
        <v>1764</v>
      </c>
      <c r="I26848" s="313" t="s">
        <v>6845</v>
      </c>
    </row>
    <row r="26849" spans="6:9" x14ac:dyDescent="0.2">
      <c r="F26849" s="310" t="s">
        <v>31886</v>
      </c>
      <c r="G26849" s="311">
        <v>62766</v>
      </c>
      <c r="H26849" s="312" t="s">
        <v>1764</v>
      </c>
      <c r="I26849" s="313" t="s">
        <v>6845</v>
      </c>
    </row>
    <row r="26850" spans="6:9" x14ac:dyDescent="0.2">
      <c r="F26850" s="310" t="s">
        <v>31887</v>
      </c>
      <c r="G26850" s="311">
        <v>62767</v>
      </c>
      <c r="H26850" s="312" t="s">
        <v>1764</v>
      </c>
      <c r="I26850" s="313" t="s">
        <v>6845</v>
      </c>
    </row>
    <row r="26851" spans="6:9" x14ac:dyDescent="0.2">
      <c r="F26851" s="310" t="s">
        <v>31888</v>
      </c>
      <c r="G26851" s="311">
        <v>62769</v>
      </c>
      <c r="H26851" s="312" t="s">
        <v>1764</v>
      </c>
      <c r="I26851" s="313" t="s">
        <v>6845</v>
      </c>
    </row>
    <row r="26852" spans="6:9" x14ac:dyDescent="0.2">
      <c r="F26852" s="310" t="s">
        <v>31889</v>
      </c>
      <c r="G26852" s="311">
        <v>62776</v>
      </c>
      <c r="H26852" s="312" t="s">
        <v>1764</v>
      </c>
      <c r="I26852" s="313" t="s">
        <v>6845</v>
      </c>
    </row>
    <row r="26853" spans="6:9" x14ac:dyDescent="0.2">
      <c r="F26853" s="310" t="s">
        <v>31890</v>
      </c>
      <c r="G26853" s="311">
        <v>62777</v>
      </c>
      <c r="H26853" s="312" t="s">
        <v>1764</v>
      </c>
      <c r="I26853" s="313" t="s">
        <v>6845</v>
      </c>
    </row>
    <row r="26854" spans="6:9" x14ac:dyDescent="0.2">
      <c r="F26854" s="310" t="s">
        <v>31891</v>
      </c>
      <c r="G26854" s="311">
        <v>62781</v>
      </c>
      <c r="H26854" s="312" t="s">
        <v>1764</v>
      </c>
      <c r="I26854" s="313" t="s">
        <v>6845</v>
      </c>
    </row>
    <row r="26855" spans="6:9" x14ac:dyDescent="0.2">
      <c r="F26855" s="310" t="s">
        <v>31892</v>
      </c>
      <c r="G26855" s="311">
        <v>62786</v>
      </c>
      <c r="H26855" s="312" t="s">
        <v>1764</v>
      </c>
      <c r="I26855" s="313" t="s">
        <v>6845</v>
      </c>
    </row>
    <row r="26856" spans="6:9" x14ac:dyDescent="0.2">
      <c r="F26856" s="310" t="s">
        <v>31893</v>
      </c>
      <c r="G26856" s="311">
        <v>62791</v>
      </c>
      <c r="H26856" s="312" t="s">
        <v>1764</v>
      </c>
      <c r="I26856" s="313" t="s">
        <v>6845</v>
      </c>
    </row>
    <row r="26857" spans="6:9" x14ac:dyDescent="0.2">
      <c r="F26857" s="310" t="s">
        <v>31894</v>
      </c>
      <c r="G26857" s="311">
        <v>62794</v>
      </c>
      <c r="H26857" s="312" t="s">
        <v>1764</v>
      </c>
      <c r="I26857" s="313" t="s">
        <v>6845</v>
      </c>
    </row>
    <row r="26858" spans="6:9" x14ac:dyDescent="0.2">
      <c r="F26858" s="310" t="s">
        <v>31895</v>
      </c>
      <c r="G26858" s="311">
        <v>62796</v>
      </c>
      <c r="H26858" s="312" t="s">
        <v>1764</v>
      </c>
      <c r="I26858" s="313" t="s">
        <v>6845</v>
      </c>
    </row>
    <row r="26859" spans="6:9" x14ac:dyDescent="0.2">
      <c r="F26859" s="310" t="s">
        <v>31896</v>
      </c>
      <c r="G26859" s="311">
        <v>62801</v>
      </c>
      <c r="H26859" s="312" t="s">
        <v>1764</v>
      </c>
      <c r="I26859" s="313" t="s">
        <v>6845</v>
      </c>
    </row>
    <row r="26860" spans="6:9" x14ac:dyDescent="0.2">
      <c r="F26860" s="310" t="s">
        <v>31897</v>
      </c>
      <c r="G26860" s="311">
        <v>62803</v>
      </c>
      <c r="H26860" s="312" t="s">
        <v>1764</v>
      </c>
      <c r="I26860" s="313" t="s">
        <v>6845</v>
      </c>
    </row>
    <row r="26861" spans="6:9" x14ac:dyDescent="0.2">
      <c r="F26861" s="322" t="s">
        <v>31898</v>
      </c>
      <c r="G26861" s="316">
        <v>62805</v>
      </c>
      <c r="H26861" s="323" t="s">
        <v>1764</v>
      </c>
      <c r="I26861" s="313" t="s">
        <v>6845</v>
      </c>
    </row>
    <row r="26862" spans="6:9" x14ac:dyDescent="0.2">
      <c r="F26862" s="310" t="s">
        <v>31899</v>
      </c>
      <c r="G26862" s="311">
        <v>62806</v>
      </c>
      <c r="H26862" s="312" t="s">
        <v>1764</v>
      </c>
      <c r="I26862" s="313" t="s">
        <v>6845</v>
      </c>
    </row>
    <row r="26863" spans="6:9" x14ac:dyDescent="0.2">
      <c r="F26863" s="310" t="s">
        <v>31900</v>
      </c>
      <c r="G26863" s="311">
        <v>62807</v>
      </c>
      <c r="H26863" s="312" t="s">
        <v>1764</v>
      </c>
      <c r="I26863" s="313" t="s">
        <v>6845</v>
      </c>
    </row>
    <row r="26864" spans="6:9" x14ac:dyDescent="0.2">
      <c r="F26864" s="310" t="s">
        <v>31901</v>
      </c>
      <c r="G26864" s="311">
        <v>62808</v>
      </c>
      <c r="H26864" s="312" t="s">
        <v>1764</v>
      </c>
      <c r="I26864" s="313" t="s">
        <v>6845</v>
      </c>
    </row>
    <row r="26865" spans="6:9" x14ac:dyDescent="0.2">
      <c r="F26865" s="310" t="s">
        <v>31902</v>
      </c>
      <c r="G26865" s="311">
        <v>62809</v>
      </c>
      <c r="H26865" s="312" t="s">
        <v>1764</v>
      </c>
      <c r="I26865" s="313" t="s">
        <v>6845</v>
      </c>
    </row>
    <row r="26866" spans="6:9" x14ac:dyDescent="0.2">
      <c r="F26866" s="310" t="s">
        <v>31903</v>
      </c>
      <c r="G26866" s="311">
        <v>62810</v>
      </c>
      <c r="H26866" s="312" t="s">
        <v>1764</v>
      </c>
      <c r="I26866" s="313" t="s">
        <v>6845</v>
      </c>
    </row>
    <row r="26867" spans="6:9" x14ac:dyDescent="0.2">
      <c r="F26867" s="310" t="s">
        <v>31904</v>
      </c>
      <c r="G26867" s="311">
        <v>62811</v>
      </c>
      <c r="H26867" s="312" t="s">
        <v>1764</v>
      </c>
      <c r="I26867" s="313" t="s">
        <v>6845</v>
      </c>
    </row>
    <row r="26868" spans="6:9" x14ac:dyDescent="0.2">
      <c r="F26868" s="310" t="s">
        <v>31905</v>
      </c>
      <c r="G26868" s="311">
        <v>62812</v>
      </c>
      <c r="H26868" s="312" t="s">
        <v>1764</v>
      </c>
      <c r="I26868" s="313" t="s">
        <v>6845</v>
      </c>
    </row>
    <row r="26869" spans="6:9" x14ac:dyDescent="0.2">
      <c r="F26869" s="310" t="s">
        <v>31906</v>
      </c>
      <c r="G26869" s="311">
        <v>62814</v>
      </c>
      <c r="H26869" s="312" t="s">
        <v>1764</v>
      </c>
      <c r="I26869" s="313" t="s">
        <v>6845</v>
      </c>
    </row>
    <row r="26870" spans="6:9" x14ac:dyDescent="0.2">
      <c r="F26870" s="310" t="s">
        <v>31907</v>
      </c>
      <c r="G26870" s="311">
        <v>62815</v>
      </c>
      <c r="H26870" s="312" t="s">
        <v>1764</v>
      </c>
      <c r="I26870" s="313" t="s">
        <v>6845</v>
      </c>
    </row>
    <row r="26871" spans="6:9" x14ac:dyDescent="0.2">
      <c r="F26871" s="310" t="s">
        <v>31908</v>
      </c>
      <c r="G26871" s="311">
        <v>62816</v>
      </c>
      <c r="H26871" s="312" t="s">
        <v>1764</v>
      </c>
      <c r="I26871" s="313" t="s">
        <v>6845</v>
      </c>
    </row>
    <row r="26872" spans="6:9" x14ac:dyDescent="0.2">
      <c r="F26872" s="310" t="s">
        <v>31909</v>
      </c>
      <c r="G26872" s="311">
        <v>62817</v>
      </c>
      <c r="H26872" s="312" t="s">
        <v>1764</v>
      </c>
      <c r="I26872" s="313" t="s">
        <v>6845</v>
      </c>
    </row>
    <row r="26873" spans="6:9" x14ac:dyDescent="0.2">
      <c r="F26873" s="310" t="s">
        <v>31910</v>
      </c>
      <c r="G26873" s="311">
        <v>62818</v>
      </c>
      <c r="H26873" s="312" t="s">
        <v>1764</v>
      </c>
      <c r="I26873" s="313" t="s">
        <v>6845</v>
      </c>
    </row>
    <row r="26874" spans="6:9" x14ac:dyDescent="0.2">
      <c r="F26874" s="310" t="s">
        <v>31911</v>
      </c>
      <c r="G26874" s="311">
        <v>62819</v>
      </c>
      <c r="H26874" s="312" t="s">
        <v>1764</v>
      </c>
      <c r="I26874" s="313" t="s">
        <v>6845</v>
      </c>
    </row>
    <row r="26875" spans="6:9" x14ac:dyDescent="0.2">
      <c r="F26875" s="310" t="s">
        <v>31912</v>
      </c>
      <c r="G26875" s="311">
        <v>62820</v>
      </c>
      <c r="H26875" s="312" t="s">
        <v>1764</v>
      </c>
      <c r="I26875" s="313" t="s">
        <v>6845</v>
      </c>
    </row>
    <row r="26876" spans="6:9" x14ac:dyDescent="0.2">
      <c r="F26876" s="310" t="s">
        <v>31913</v>
      </c>
      <c r="G26876" s="311">
        <v>62821</v>
      </c>
      <c r="H26876" s="312" t="s">
        <v>1764</v>
      </c>
      <c r="I26876" s="313" t="s">
        <v>6845</v>
      </c>
    </row>
    <row r="26877" spans="6:9" x14ac:dyDescent="0.2">
      <c r="F26877" s="310" t="s">
        <v>31914</v>
      </c>
      <c r="G26877" s="311">
        <v>62822</v>
      </c>
      <c r="H26877" s="312" t="s">
        <v>1764</v>
      </c>
      <c r="I26877" s="313" t="s">
        <v>6845</v>
      </c>
    </row>
    <row r="26878" spans="6:9" x14ac:dyDescent="0.2">
      <c r="F26878" s="310" t="s">
        <v>31915</v>
      </c>
      <c r="G26878" s="311">
        <v>62823</v>
      </c>
      <c r="H26878" s="312" t="s">
        <v>1764</v>
      </c>
      <c r="I26878" s="313" t="s">
        <v>6845</v>
      </c>
    </row>
    <row r="26879" spans="6:9" x14ac:dyDescent="0.2">
      <c r="F26879" s="310" t="s">
        <v>31916</v>
      </c>
      <c r="G26879" s="311">
        <v>62824</v>
      </c>
      <c r="H26879" s="312" t="s">
        <v>1764</v>
      </c>
      <c r="I26879" s="313" t="s">
        <v>6845</v>
      </c>
    </row>
    <row r="26880" spans="6:9" x14ac:dyDescent="0.2">
      <c r="F26880" s="310" t="s">
        <v>31917</v>
      </c>
      <c r="G26880" s="311">
        <v>62825</v>
      </c>
      <c r="H26880" s="312" t="s">
        <v>1764</v>
      </c>
      <c r="I26880" s="313" t="s">
        <v>6845</v>
      </c>
    </row>
    <row r="26881" spans="6:9" x14ac:dyDescent="0.2">
      <c r="F26881" s="310" t="s">
        <v>31918</v>
      </c>
      <c r="G26881" s="311">
        <v>62827</v>
      </c>
      <c r="H26881" s="312" t="s">
        <v>1764</v>
      </c>
      <c r="I26881" s="313" t="s">
        <v>6845</v>
      </c>
    </row>
    <row r="26882" spans="6:9" x14ac:dyDescent="0.2">
      <c r="F26882" s="310" t="s">
        <v>31919</v>
      </c>
      <c r="G26882" s="311">
        <v>62828</v>
      </c>
      <c r="H26882" s="312" t="s">
        <v>1764</v>
      </c>
      <c r="I26882" s="313" t="s">
        <v>6845</v>
      </c>
    </row>
    <row r="26883" spans="6:9" x14ac:dyDescent="0.2">
      <c r="F26883" s="310" t="s">
        <v>31920</v>
      </c>
      <c r="G26883" s="311">
        <v>62829</v>
      </c>
      <c r="H26883" s="312" t="s">
        <v>1764</v>
      </c>
      <c r="I26883" s="313" t="s">
        <v>6845</v>
      </c>
    </row>
    <row r="26884" spans="6:9" x14ac:dyDescent="0.2">
      <c r="F26884" s="310" t="s">
        <v>31921</v>
      </c>
      <c r="G26884" s="311">
        <v>62830</v>
      </c>
      <c r="H26884" s="312" t="s">
        <v>1764</v>
      </c>
      <c r="I26884" s="313" t="s">
        <v>6845</v>
      </c>
    </row>
    <row r="26885" spans="6:9" x14ac:dyDescent="0.2">
      <c r="F26885" s="310" t="s">
        <v>31922</v>
      </c>
      <c r="G26885" s="311">
        <v>62831</v>
      </c>
      <c r="H26885" s="312" t="s">
        <v>1764</v>
      </c>
      <c r="I26885" s="313" t="s">
        <v>6845</v>
      </c>
    </row>
    <row r="26886" spans="6:9" x14ac:dyDescent="0.2">
      <c r="F26886" s="310" t="s">
        <v>31923</v>
      </c>
      <c r="G26886" s="311">
        <v>62832</v>
      </c>
      <c r="H26886" s="312" t="s">
        <v>1764</v>
      </c>
      <c r="I26886" s="313" t="s">
        <v>6845</v>
      </c>
    </row>
    <row r="26887" spans="6:9" x14ac:dyDescent="0.2">
      <c r="F26887" s="310" t="s">
        <v>31924</v>
      </c>
      <c r="G26887" s="311">
        <v>62833</v>
      </c>
      <c r="H26887" s="312" t="s">
        <v>1764</v>
      </c>
      <c r="I26887" s="313" t="s">
        <v>6845</v>
      </c>
    </row>
    <row r="26888" spans="6:9" x14ac:dyDescent="0.2">
      <c r="F26888" s="310" t="s">
        <v>31925</v>
      </c>
      <c r="G26888" s="311">
        <v>62834</v>
      </c>
      <c r="H26888" s="312" t="s">
        <v>1764</v>
      </c>
      <c r="I26888" s="313" t="s">
        <v>6845</v>
      </c>
    </row>
    <row r="26889" spans="6:9" x14ac:dyDescent="0.2">
      <c r="F26889" s="310" t="s">
        <v>31926</v>
      </c>
      <c r="G26889" s="311">
        <v>62835</v>
      </c>
      <c r="H26889" s="312" t="s">
        <v>1764</v>
      </c>
      <c r="I26889" s="313" t="s">
        <v>6845</v>
      </c>
    </row>
    <row r="26890" spans="6:9" x14ac:dyDescent="0.2">
      <c r="F26890" s="310" t="s">
        <v>31927</v>
      </c>
      <c r="G26890" s="311">
        <v>62836</v>
      </c>
      <c r="H26890" s="312" t="s">
        <v>1764</v>
      </c>
      <c r="I26890" s="313" t="s">
        <v>6845</v>
      </c>
    </row>
    <row r="26891" spans="6:9" x14ac:dyDescent="0.2">
      <c r="F26891" s="310" t="s">
        <v>31928</v>
      </c>
      <c r="G26891" s="311">
        <v>62837</v>
      </c>
      <c r="H26891" s="312" t="s">
        <v>1764</v>
      </c>
      <c r="I26891" s="313" t="s">
        <v>6845</v>
      </c>
    </row>
    <row r="26892" spans="6:9" x14ac:dyDescent="0.2">
      <c r="F26892" s="310" t="s">
        <v>31929</v>
      </c>
      <c r="G26892" s="311">
        <v>62838</v>
      </c>
      <c r="H26892" s="312" t="s">
        <v>1764</v>
      </c>
      <c r="I26892" s="313" t="s">
        <v>6845</v>
      </c>
    </row>
    <row r="26893" spans="6:9" x14ac:dyDescent="0.2">
      <c r="F26893" s="310" t="s">
        <v>31930</v>
      </c>
      <c r="G26893" s="311">
        <v>62839</v>
      </c>
      <c r="H26893" s="312" t="s">
        <v>1764</v>
      </c>
      <c r="I26893" s="313" t="s">
        <v>6845</v>
      </c>
    </row>
    <row r="26894" spans="6:9" x14ac:dyDescent="0.2">
      <c r="F26894" s="310" t="s">
        <v>31931</v>
      </c>
      <c r="G26894" s="311">
        <v>62840</v>
      </c>
      <c r="H26894" s="312" t="s">
        <v>1764</v>
      </c>
      <c r="I26894" s="313" t="s">
        <v>6845</v>
      </c>
    </row>
    <row r="26895" spans="6:9" x14ac:dyDescent="0.2">
      <c r="F26895" s="310" t="s">
        <v>31932</v>
      </c>
      <c r="G26895" s="311">
        <v>62841</v>
      </c>
      <c r="H26895" s="312" t="s">
        <v>1764</v>
      </c>
      <c r="I26895" s="313" t="s">
        <v>6845</v>
      </c>
    </row>
    <row r="26896" spans="6:9" x14ac:dyDescent="0.2">
      <c r="F26896" s="310" t="s">
        <v>31933</v>
      </c>
      <c r="G26896" s="311">
        <v>62842</v>
      </c>
      <c r="H26896" s="312" t="s">
        <v>1764</v>
      </c>
      <c r="I26896" s="313" t="s">
        <v>6845</v>
      </c>
    </row>
    <row r="26897" spans="6:9" x14ac:dyDescent="0.2">
      <c r="F26897" s="310" t="s">
        <v>31934</v>
      </c>
      <c r="G26897" s="311">
        <v>62843</v>
      </c>
      <c r="H26897" s="312" t="s">
        <v>1764</v>
      </c>
      <c r="I26897" s="313" t="s">
        <v>6845</v>
      </c>
    </row>
    <row r="26898" spans="6:9" x14ac:dyDescent="0.2">
      <c r="F26898" s="310" t="s">
        <v>31935</v>
      </c>
      <c r="G26898" s="311">
        <v>62844</v>
      </c>
      <c r="H26898" s="312" t="s">
        <v>1764</v>
      </c>
      <c r="I26898" s="313" t="s">
        <v>6845</v>
      </c>
    </row>
    <row r="26899" spans="6:9" x14ac:dyDescent="0.2">
      <c r="F26899" s="310" t="s">
        <v>31936</v>
      </c>
      <c r="G26899" s="311">
        <v>62846</v>
      </c>
      <c r="H26899" s="312" t="s">
        <v>1764</v>
      </c>
      <c r="I26899" s="313" t="s">
        <v>6845</v>
      </c>
    </row>
    <row r="26900" spans="6:9" x14ac:dyDescent="0.2">
      <c r="F26900" s="310" t="s">
        <v>31937</v>
      </c>
      <c r="G26900" s="311">
        <v>62848</v>
      </c>
      <c r="H26900" s="312" t="s">
        <v>1764</v>
      </c>
      <c r="I26900" s="313" t="s">
        <v>6845</v>
      </c>
    </row>
    <row r="26901" spans="6:9" x14ac:dyDescent="0.2">
      <c r="F26901" s="310" t="s">
        <v>31938</v>
      </c>
      <c r="G26901" s="311">
        <v>62849</v>
      </c>
      <c r="H26901" s="312" t="s">
        <v>1764</v>
      </c>
      <c r="I26901" s="313" t="s">
        <v>6845</v>
      </c>
    </row>
    <row r="26902" spans="6:9" x14ac:dyDescent="0.2">
      <c r="F26902" s="310" t="s">
        <v>31939</v>
      </c>
      <c r="G26902" s="311">
        <v>62850</v>
      </c>
      <c r="H26902" s="312" t="s">
        <v>1764</v>
      </c>
      <c r="I26902" s="313" t="s">
        <v>6845</v>
      </c>
    </row>
    <row r="26903" spans="6:9" x14ac:dyDescent="0.2">
      <c r="F26903" s="310" t="s">
        <v>31940</v>
      </c>
      <c r="G26903" s="311">
        <v>62851</v>
      </c>
      <c r="H26903" s="312" t="s">
        <v>1764</v>
      </c>
      <c r="I26903" s="313" t="s">
        <v>6845</v>
      </c>
    </row>
    <row r="26904" spans="6:9" x14ac:dyDescent="0.2">
      <c r="F26904" s="310" t="s">
        <v>31941</v>
      </c>
      <c r="G26904" s="311">
        <v>62852</v>
      </c>
      <c r="H26904" s="312" t="s">
        <v>1764</v>
      </c>
      <c r="I26904" s="313" t="s">
        <v>6845</v>
      </c>
    </row>
    <row r="26905" spans="6:9" x14ac:dyDescent="0.2">
      <c r="F26905" s="310" t="s">
        <v>31942</v>
      </c>
      <c r="G26905" s="311">
        <v>62853</v>
      </c>
      <c r="H26905" s="312" t="s">
        <v>1764</v>
      </c>
      <c r="I26905" s="313" t="s">
        <v>6845</v>
      </c>
    </row>
    <row r="26906" spans="6:9" x14ac:dyDescent="0.2">
      <c r="F26906" s="310" t="s">
        <v>31943</v>
      </c>
      <c r="G26906" s="311">
        <v>62854</v>
      </c>
      <c r="H26906" s="312" t="s">
        <v>1764</v>
      </c>
      <c r="I26906" s="313" t="s">
        <v>6845</v>
      </c>
    </row>
    <row r="26907" spans="6:9" x14ac:dyDescent="0.2">
      <c r="F26907" s="310" t="s">
        <v>31944</v>
      </c>
      <c r="G26907" s="311">
        <v>62855</v>
      </c>
      <c r="H26907" s="312" t="s">
        <v>1764</v>
      </c>
      <c r="I26907" s="313" t="s">
        <v>6845</v>
      </c>
    </row>
    <row r="26908" spans="6:9" x14ac:dyDescent="0.2">
      <c r="F26908" s="310" t="s">
        <v>31945</v>
      </c>
      <c r="G26908" s="311">
        <v>62856</v>
      </c>
      <c r="H26908" s="312" t="s">
        <v>1764</v>
      </c>
      <c r="I26908" s="313" t="s">
        <v>6845</v>
      </c>
    </row>
    <row r="26909" spans="6:9" x14ac:dyDescent="0.2">
      <c r="F26909" s="322" t="s">
        <v>31946</v>
      </c>
      <c r="G26909" s="316">
        <v>62857</v>
      </c>
      <c r="H26909" s="323" t="s">
        <v>1764</v>
      </c>
      <c r="I26909" s="313" t="s">
        <v>6845</v>
      </c>
    </row>
    <row r="26910" spans="6:9" x14ac:dyDescent="0.2">
      <c r="F26910" s="310" t="s">
        <v>31947</v>
      </c>
      <c r="G26910" s="311">
        <v>62858</v>
      </c>
      <c r="H26910" s="312" t="s">
        <v>1764</v>
      </c>
      <c r="I26910" s="313" t="s">
        <v>6845</v>
      </c>
    </row>
    <row r="26911" spans="6:9" x14ac:dyDescent="0.2">
      <c r="F26911" s="310" t="s">
        <v>31948</v>
      </c>
      <c r="G26911" s="311">
        <v>62859</v>
      </c>
      <c r="H26911" s="312" t="s">
        <v>1764</v>
      </c>
      <c r="I26911" s="313" t="s">
        <v>6845</v>
      </c>
    </row>
    <row r="26912" spans="6:9" x14ac:dyDescent="0.2">
      <c r="F26912" s="310" t="s">
        <v>31949</v>
      </c>
      <c r="G26912" s="311">
        <v>62860</v>
      </c>
      <c r="H26912" s="312" t="s">
        <v>1764</v>
      </c>
      <c r="I26912" s="313" t="s">
        <v>6845</v>
      </c>
    </row>
    <row r="26913" spans="6:9" x14ac:dyDescent="0.2">
      <c r="F26913" s="310" t="s">
        <v>31950</v>
      </c>
      <c r="G26913" s="311">
        <v>62861</v>
      </c>
      <c r="H26913" s="312" t="s">
        <v>1764</v>
      </c>
      <c r="I26913" s="313" t="s">
        <v>6845</v>
      </c>
    </row>
    <row r="26914" spans="6:9" x14ac:dyDescent="0.2">
      <c r="F26914" s="310" t="s">
        <v>31951</v>
      </c>
      <c r="G26914" s="311">
        <v>62862</v>
      </c>
      <c r="H26914" s="312" t="s">
        <v>1764</v>
      </c>
      <c r="I26914" s="313" t="s">
        <v>6845</v>
      </c>
    </row>
    <row r="26915" spans="6:9" x14ac:dyDescent="0.2">
      <c r="F26915" s="310" t="s">
        <v>31952</v>
      </c>
      <c r="G26915" s="311">
        <v>62863</v>
      </c>
      <c r="H26915" s="312" t="s">
        <v>1764</v>
      </c>
      <c r="I26915" s="313" t="s">
        <v>6845</v>
      </c>
    </row>
    <row r="26916" spans="6:9" x14ac:dyDescent="0.2">
      <c r="F26916" s="310" t="s">
        <v>31953</v>
      </c>
      <c r="G26916" s="311">
        <v>62864</v>
      </c>
      <c r="H26916" s="312" t="s">
        <v>1764</v>
      </c>
      <c r="I26916" s="313" t="s">
        <v>6845</v>
      </c>
    </row>
    <row r="26917" spans="6:9" x14ac:dyDescent="0.2">
      <c r="F26917" s="310" t="s">
        <v>31954</v>
      </c>
      <c r="G26917" s="311">
        <v>62865</v>
      </c>
      <c r="H26917" s="312" t="s">
        <v>1764</v>
      </c>
      <c r="I26917" s="313" t="s">
        <v>6845</v>
      </c>
    </row>
    <row r="26918" spans="6:9" x14ac:dyDescent="0.2">
      <c r="F26918" s="310" t="s">
        <v>31955</v>
      </c>
      <c r="G26918" s="311">
        <v>62866</v>
      </c>
      <c r="H26918" s="312" t="s">
        <v>1764</v>
      </c>
      <c r="I26918" s="313" t="s">
        <v>6845</v>
      </c>
    </row>
    <row r="26919" spans="6:9" x14ac:dyDescent="0.2">
      <c r="F26919" s="310" t="s">
        <v>31956</v>
      </c>
      <c r="G26919" s="311">
        <v>62867</v>
      </c>
      <c r="H26919" s="312" t="s">
        <v>1764</v>
      </c>
      <c r="I26919" s="313" t="s">
        <v>6845</v>
      </c>
    </row>
    <row r="26920" spans="6:9" x14ac:dyDescent="0.2">
      <c r="F26920" s="310" t="s">
        <v>31957</v>
      </c>
      <c r="G26920" s="311">
        <v>62868</v>
      </c>
      <c r="H26920" s="312" t="s">
        <v>1764</v>
      </c>
      <c r="I26920" s="313" t="s">
        <v>6845</v>
      </c>
    </row>
    <row r="26921" spans="6:9" x14ac:dyDescent="0.2">
      <c r="F26921" s="310" t="s">
        <v>31958</v>
      </c>
      <c r="G26921" s="311">
        <v>62869</v>
      </c>
      <c r="H26921" s="312" t="s">
        <v>1764</v>
      </c>
      <c r="I26921" s="313" t="s">
        <v>6845</v>
      </c>
    </row>
    <row r="26922" spans="6:9" x14ac:dyDescent="0.2">
      <c r="F26922" s="310" t="s">
        <v>31959</v>
      </c>
      <c r="G26922" s="311">
        <v>62870</v>
      </c>
      <c r="H26922" s="312" t="s">
        <v>1764</v>
      </c>
      <c r="I26922" s="313" t="s">
        <v>6845</v>
      </c>
    </row>
    <row r="26923" spans="6:9" x14ac:dyDescent="0.2">
      <c r="F26923" s="310" t="s">
        <v>31960</v>
      </c>
      <c r="G26923" s="311">
        <v>62871</v>
      </c>
      <c r="H26923" s="312" t="s">
        <v>1764</v>
      </c>
      <c r="I26923" s="313" t="s">
        <v>6845</v>
      </c>
    </row>
    <row r="26924" spans="6:9" x14ac:dyDescent="0.2">
      <c r="F26924" s="310" t="s">
        <v>31961</v>
      </c>
      <c r="G26924" s="311">
        <v>62872</v>
      </c>
      <c r="H26924" s="312" t="s">
        <v>1764</v>
      </c>
      <c r="I26924" s="313" t="s">
        <v>6845</v>
      </c>
    </row>
    <row r="26925" spans="6:9" x14ac:dyDescent="0.2">
      <c r="F26925" s="310" t="s">
        <v>31962</v>
      </c>
      <c r="G26925" s="311">
        <v>62874</v>
      </c>
      <c r="H26925" s="312" t="s">
        <v>1764</v>
      </c>
      <c r="I26925" s="313" t="s">
        <v>6845</v>
      </c>
    </row>
    <row r="26926" spans="6:9" x14ac:dyDescent="0.2">
      <c r="F26926" s="310" t="s">
        <v>31963</v>
      </c>
      <c r="G26926" s="311">
        <v>62875</v>
      </c>
      <c r="H26926" s="312" t="s">
        <v>1764</v>
      </c>
      <c r="I26926" s="313" t="s">
        <v>6845</v>
      </c>
    </row>
    <row r="26927" spans="6:9" x14ac:dyDescent="0.2">
      <c r="F26927" s="310" t="s">
        <v>31964</v>
      </c>
      <c r="G26927" s="311">
        <v>62876</v>
      </c>
      <c r="H26927" s="312" t="s">
        <v>1764</v>
      </c>
      <c r="I26927" s="313" t="s">
        <v>6845</v>
      </c>
    </row>
    <row r="26928" spans="6:9" x14ac:dyDescent="0.2">
      <c r="F26928" s="310" t="s">
        <v>31965</v>
      </c>
      <c r="G26928" s="311">
        <v>62877</v>
      </c>
      <c r="H26928" s="312" t="s">
        <v>1764</v>
      </c>
      <c r="I26928" s="313" t="s">
        <v>6845</v>
      </c>
    </row>
    <row r="26929" spans="6:9" x14ac:dyDescent="0.2">
      <c r="F26929" s="310" t="s">
        <v>31966</v>
      </c>
      <c r="G26929" s="311">
        <v>62878</v>
      </c>
      <c r="H26929" s="312" t="s">
        <v>1764</v>
      </c>
      <c r="I26929" s="313" t="s">
        <v>6845</v>
      </c>
    </row>
    <row r="26930" spans="6:9" x14ac:dyDescent="0.2">
      <c r="F26930" s="310" t="s">
        <v>31967</v>
      </c>
      <c r="G26930" s="311">
        <v>62879</v>
      </c>
      <c r="H26930" s="312" t="s">
        <v>1764</v>
      </c>
      <c r="I26930" s="313" t="s">
        <v>6845</v>
      </c>
    </row>
    <row r="26931" spans="6:9" x14ac:dyDescent="0.2">
      <c r="F26931" s="310" t="s">
        <v>31968</v>
      </c>
      <c r="G26931" s="311">
        <v>62880</v>
      </c>
      <c r="H26931" s="312" t="s">
        <v>1764</v>
      </c>
      <c r="I26931" s="313" t="s">
        <v>6845</v>
      </c>
    </row>
    <row r="26932" spans="6:9" x14ac:dyDescent="0.2">
      <c r="F26932" s="310" t="s">
        <v>31969</v>
      </c>
      <c r="G26932" s="311">
        <v>62881</v>
      </c>
      <c r="H26932" s="312" t="s">
        <v>1764</v>
      </c>
      <c r="I26932" s="313" t="s">
        <v>6845</v>
      </c>
    </row>
    <row r="26933" spans="6:9" x14ac:dyDescent="0.2">
      <c r="F26933" s="310" t="s">
        <v>31970</v>
      </c>
      <c r="G26933" s="311">
        <v>62882</v>
      </c>
      <c r="H26933" s="312" t="s">
        <v>1764</v>
      </c>
      <c r="I26933" s="313" t="s">
        <v>6845</v>
      </c>
    </row>
    <row r="26934" spans="6:9" x14ac:dyDescent="0.2">
      <c r="F26934" s="310" t="s">
        <v>31971</v>
      </c>
      <c r="G26934" s="311">
        <v>62883</v>
      </c>
      <c r="H26934" s="312" t="s">
        <v>1764</v>
      </c>
      <c r="I26934" s="313" t="s">
        <v>6845</v>
      </c>
    </row>
    <row r="26935" spans="6:9" x14ac:dyDescent="0.2">
      <c r="F26935" s="310" t="s">
        <v>31972</v>
      </c>
      <c r="G26935" s="311">
        <v>62884</v>
      </c>
      <c r="H26935" s="312" t="s">
        <v>1764</v>
      </c>
      <c r="I26935" s="313" t="s">
        <v>6845</v>
      </c>
    </row>
    <row r="26936" spans="6:9" x14ac:dyDescent="0.2">
      <c r="F26936" s="310" t="s">
        <v>31973</v>
      </c>
      <c r="G26936" s="311">
        <v>62885</v>
      </c>
      <c r="H26936" s="312" t="s">
        <v>1764</v>
      </c>
      <c r="I26936" s="313" t="s">
        <v>6845</v>
      </c>
    </row>
    <row r="26937" spans="6:9" x14ac:dyDescent="0.2">
      <c r="F26937" s="310" t="s">
        <v>31974</v>
      </c>
      <c r="G26937" s="311">
        <v>62886</v>
      </c>
      <c r="H26937" s="312" t="s">
        <v>1764</v>
      </c>
      <c r="I26937" s="313" t="s">
        <v>6845</v>
      </c>
    </row>
    <row r="26938" spans="6:9" x14ac:dyDescent="0.2">
      <c r="F26938" s="310" t="s">
        <v>31975</v>
      </c>
      <c r="G26938" s="311">
        <v>62887</v>
      </c>
      <c r="H26938" s="312" t="s">
        <v>1764</v>
      </c>
      <c r="I26938" s="313" t="s">
        <v>6845</v>
      </c>
    </row>
    <row r="26939" spans="6:9" x14ac:dyDescent="0.2">
      <c r="F26939" s="310" t="s">
        <v>31976</v>
      </c>
      <c r="G26939" s="311">
        <v>62888</v>
      </c>
      <c r="H26939" s="312" t="s">
        <v>1764</v>
      </c>
      <c r="I26939" s="313" t="s">
        <v>6845</v>
      </c>
    </row>
    <row r="26940" spans="6:9" x14ac:dyDescent="0.2">
      <c r="F26940" s="310" t="s">
        <v>31977</v>
      </c>
      <c r="G26940" s="311">
        <v>62889</v>
      </c>
      <c r="H26940" s="312" t="s">
        <v>1764</v>
      </c>
      <c r="I26940" s="313" t="s">
        <v>6845</v>
      </c>
    </row>
    <row r="26941" spans="6:9" x14ac:dyDescent="0.2">
      <c r="F26941" s="310" t="s">
        <v>31978</v>
      </c>
      <c r="G26941" s="311">
        <v>62890</v>
      </c>
      <c r="H26941" s="312" t="s">
        <v>1764</v>
      </c>
      <c r="I26941" s="313" t="s">
        <v>6845</v>
      </c>
    </row>
    <row r="26942" spans="6:9" x14ac:dyDescent="0.2">
      <c r="F26942" s="310" t="s">
        <v>31979</v>
      </c>
      <c r="G26942" s="311">
        <v>62891</v>
      </c>
      <c r="H26942" s="312" t="s">
        <v>1764</v>
      </c>
      <c r="I26942" s="313" t="s">
        <v>6845</v>
      </c>
    </row>
    <row r="26943" spans="6:9" x14ac:dyDescent="0.2">
      <c r="F26943" s="310" t="s">
        <v>31980</v>
      </c>
      <c r="G26943" s="311">
        <v>62892</v>
      </c>
      <c r="H26943" s="312" t="s">
        <v>1764</v>
      </c>
      <c r="I26943" s="313" t="s">
        <v>6845</v>
      </c>
    </row>
    <row r="26944" spans="6:9" x14ac:dyDescent="0.2">
      <c r="F26944" s="310" t="s">
        <v>31981</v>
      </c>
      <c r="G26944" s="311">
        <v>62893</v>
      </c>
      <c r="H26944" s="312" t="s">
        <v>1764</v>
      </c>
      <c r="I26944" s="313" t="s">
        <v>6845</v>
      </c>
    </row>
    <row r="26945" spans="6:9" x14ac:dyDescent="0.2">
      <c r="F26945" s="310" t="s">
        <v>31982</v>
      </c>
      <c r="G26945" s="311">
        <v>62894</v>
      </c>
      <c r="H26945" s="312" t="s">
        <v>1764</v>
      </c>
      <c r="I26945" s="313" t="s">
        <v>6845</v>
      </c>
    </row>
    <row r="26946" spans="6:9" x14ac:dyDescent="0.2">
      <c r="F26946" s="310" t="s">
        <v>31983</v>
      </c>
      <c r="G26946" s="311">
        <v>62895</v>
      </c>
      <c r="H26946" s="312" t="s">
        <v>1764</v>
      </c>
      <c r="I26946" s="313" t="s">
        <v>6845</v>
      </c>
    </row>
    <row r="26947" spans="6:9" x14ac:dyDescent="0.2">
      <c r="F26947" s="310" t="s">
        <v>31984</v>
      </c>
      <c r="G26947" s="311">
        <v>62896</v>
      </c>
      <c r="H26947" s="312" t="s">
        <v>1764</v>
      </c>
      <c r="I26947" s="313" t="s">
        <v>6845</v>
      </c>
    </row>
    <row r="26948" spans="6:9" x14ac:dyDescent="0.2">
      <c r="F26948" s="310" t="s">
        <v>31985</v>
      </c>
      <c r="G26948" s="311">
        <v>62897</v>
      </c>
      <c r="H26948" s="312" t="s">
        <v>1764</v>
      </c>
      <c r="I26948" s="313" t="s">
        <v>6845</v>
      </c>
    </row>
    <row r="26949" spans="6:9" x14ac:dyDescent="0.2">
      <c r="F26949" s="310" t="s">
        <v>31986</v>
      </c>
      <c r="G26949" s="311">
        <v>62898</v>
      </c>
      <c r="H26949" s="312" t="s">
        <v>1764</v>
      </c>
      <c r="I26949" s="313" t="s">
        <v>6845</v>
      </c>
    </row>
    <row r="26950" spans="6:9" x14ac:dyDescent="0.2">
      <c r="F26950" s="310" t="s">
        <v>31987</v>
      </c>
      <c r="G26950" s="311">
        <v>62899</v>
      </c>
      <c r="H26950" s="312" t="s">
        <v>1764</v>
      </c>
      <c r="I26950" s="313" t="s">
        <v>6845</v>
      </c>
    </row>
    <row r="26951" spans="6:9" x14ac:dyDescent="0.2">
      <c r="F26951" s="310" t="s">
        <v>31988</v>
      </c>
      <c r="G26951" s="311">
        <v>62901</v>
      </c>
      <c r="H26951" s="312" t="s">
        <v>1764</v>
      </c>
      <c r="I26951" s="313" t="s">
        <v>6845</v>
      </c>
    </row>
    <row r="26952" spans="6:9" x14ac:dyDescent="0.2">
      <c r="F26952" s="310" t="s">
        <v>31989</v>
      </c>
      <c r="G26952" s="311">
        <v>62902</v>
      </c>
      <c r="H26952" s="312" t="s">
        <v>1764</v>
      </c>
      <c r="I26952" s="313" t="s">
        <v>6845</v>
      </c>
    </row>
    <row r="26953" spans="6:9" x14ac:dyDescent="0.2">
      <c r="F26953" s="310" t="s">
        <v>31990</v>
      </c>
      <c r="G26953" s="311">
        <v>62903</v>
      </c>
      <c r="H26953" s="312" t="s">
        <v>1764</v>
      </c>
      <c r="I26953" s="313" t="s">
        <v>6845</v>
      </c>
    </row>
    <row r="26954" spans="6:9" x14ac:dyDescent="0.2">
      <c r="F26954" s="310" t="s">
        <v>31991</v>
      </c>
      <c r="G26954" s="311">
        <v>62905</v>
      </c>
      <c r="H26954" s="312" t="s">
        <v>1764</v>
      </c>
      <c r="I26954" s="313" t="s">
        <v>6845</v>
      </c>
    </row>
    <row r="26955" spans="6:9" x14ac:dyDescent="0.2">
      <c r="F26955" s="310" t="s">
        <v>31992</v>
      </c>
      <c r="G26955" s="311">
        <v>62906</v>
      </c>
      <c r="H26955" s="312" t="s">
        <v>1764</v>
      </c>
      <c r="I26955" s="313" t="s">
        <v>6845</v>
      </c>
    </row>
    <row r="26956" spans="6:9" x14ac:dyDescent="0.2">
      <c r="F26956" s="310" t="s">
        <v>31993</v>
      </c>
      <c r="G26956" s="311">
        <v>62907</v>
      </c>
      <c r="H26956" s="312" t="s">
        <v>1764</v>
      </c>
      <c r="I26956" s="313" t="s">
        <v>6845</v>
      </c>
    </row>
    <row r="26957" spans="6:9" x14ac:dyDescent="0.2">
      <c r="F26957" s="310" t="s">
        <v>31994</v>
      </c>
      <c r="G26957" s="311">
        <v>62908</v>
      </c>
      <c r="H26957" s="312" t="s">
        <v>1764</v>
      </c>
      <c r="I26957" s="313" t="s">
        <v>6845</v>
      </c>
    </row>
    <row r="26958" spans="6:9" x14ac:dyDescent="0.2">
      <c r="F26958" s="310" t="s">
        <v>31995</v>
      </c>
      <c r="G26958" s="311">
        <v>62909</v>
      </c>
      <c r="H26958" s="312" t="s">
        <v>1764</v>
      </c>
      <c r="I26958" s="313" t="s">
        <v>6845</v>
      </c>
    </row>
    <row r="26959" spans="6:9" x14ac:dyDescent="0.2">
      <c r="F26959" s="310" t="s">
        <v>31996</v>
      </c>
      <c r="G26959" s="311">
        <v>62910</v>
      </c>
      <c r="H26959" s="312" t="s">
        <v>1764</v>
      </c>
      <c r="I26959" s="313" t="s">
        <v>6845</v>
      </c>
    </row>
    <row r="26960" spans="6:9" x14ac:dyDescent="0.2">
      <c r="F26960" s="310" t="s">
        <v>31997</v>
      </c>
      <c r="G26960" s="311">
        <v>62912</v>
      </c>
      <c r="H26960" s="312" t="s">
        <v>1764</v>
      </c>
      <c r="I26960" s="313" t="s">
        <v>6845</v>
      </c>
    </row>
    <row r="26961" spans="6:9" x14ac:dyDescent="0.2">
      <c r="F26961" s="310" t="s">
        <v>31998</v>
      </c>
      <c r="G26961" s="311">
        <v>62914</v>
      </c>
      <c r="H26961" s="312" t="s">
        <v>1764</v>
      </c>
      <c r="I26961" s="313" t="s">
        <v>6845</v>
      </c>
    </row>
    <row r="26962" spans="6:9" x14ac:dyDescent="0.2">
      <c r="F26962" s="310" t="s">
        <v>31999</v>
      </c>
      <c r="G26962" s="311">
        <v>62915</v>
      </c>
      <c r="H26962" s="312" t="s">
        <v>1764</v>
      </c>
      <c r="I26962" s="313" t="s">
        <v>6845</v>
      </c>
    </row>
    <row r="26963" spans="6:9" x14ac:dyDescent="0.2">
      <c r="F26963" s="310" t="s">
        <v>32000</v>
      </c>
      <c r="G26963" s="311">
        <v>62916</v>
      </c>
      <c r="H26963" s="312" t="s">
        <v>1764</v>
      </c>
      <c r="I26963" s="313" t="s">
        <v>6845</v>
      </c>
    </row>
    <row r="26964" spans="6:9" x14ac:dyDescent="0.2">
      <c r="F26964" s="310" t="s">
        <v>32001</v>
      </c>
      <c r="G26964" s="311">
        <v>62917</v>
      </c>
      <c r="H26964" s="312" t="s">
        <v>1764</v>
      </c>
      <c r="I26964" s="313" t="s">
        <v>6845</v>
      </c>
    </row>
    <row r="26965" spans="6:9" x14ac:dyDescent="0.2">
      <c r="F26965" s="310" t="s">
        <v>32002</v>
      </c>
      <c r="G26965" s="311">
        <v>62918</v>
      </c>
      <c r="H26965" s="312" t="s">
        <v>1764</v>
      </c>
      <c r="I26965" s="313" t="s">
        <v>6845</v>
      </c>
    </row>
    <row r="26966" spans="6:9" x14ac:dyDescent="0.2">
      <c r="F26966" s="310" t="s">
        <v>32003</v>
      </c>
      <c r="G26966" s="311">
        <v>62919</v>
      </c>
      <c r="H26966" s="312" t="s">
        <v>1764</v>
      </c>
      <c r="I26966" s="313" t="s">
        <v>6845</v>
      </c>
    </row>
    <row r="26967" spans="6:9" x14ac:dyDescent="0.2">
      <c r="F26967" s="310" t="s">
        <v>32004</v>
      </c>
      <c r="G26967" s="311">
        <v>62920</v>
      </c>
      <c r="H26967" s="312" t="s">
        <v>1764</v>
      </c>
      <c r="I26967" s="313" t="s">
        <v>6845</v>
      </c>
    </row>
    <row r="26968" spans="6:9" x14ac:dyDescent="0.2">
      <c r="F26968" s="310" t="s">
        <v>32005</v>
      </c>
      <c r="G26968" s="311">
        <v>62921</v>
      </c>
      <c r="H26968" s="312" t="s">
        <v>1764</v>
      </c>
      <c r="I26968" s="313" t="s">
        <v>6845</v>
      </c>
    </row>
    <row r="26969" spans="6:9" x14ac:dyDescent="0.2">
      <c r="F26969" s="310" t="s">
        <v>32006</v>
      </c>
      <c r="G26969" s="311">
        <v>62922</v>
      </c>
      <c r="H26969" s="312" t="s">
        <v>1764</v>
      </c>
      <c r="I26969" s="313" t="s">
        <v>6845</v>
      </c>
    </row>
    <row r="26970" spans="6:9" x14ac:dyDescent="0.2">
      <c r="F26970" s="310" t="s">
        <v>32007</v>
      </c>
      <c r="G26970" s="311">
        <v>62923</v>
      </c>
      <c r="H26970" s="312" t="s">
        <v>1764</v>
      </c>
      <c r="I26970" s="313" t="s">
        <v>6845</v>
      </c>
    </row>
    <row r="26971" spans="6:9" x14ac:dyDescent="0.2">
      <c r="F26971" s="310" t="s">
        <v>32008</v>
      </c>
      <c r="G26971" s="311">
        <v>62924</v>
      </c>
      <c r="H26971" s="312" t="s">
        <v>1764</v>
      </c>
      <c r="I26971" s="313" t="s">
        <v>6845</v>
      </c>
    </row>
    <row r="26972" spans="6:9" x14ac:dyDescent="0.2">
      <c r="F26972" s="310" t="s">
        <v>32009</v>
      </c>
      <c r="G26972" s="311">
        <v>62926</v>
      </c>
      <c r="H26972" s="312" t="s">
        <v>1764</v>
      </c>
      <c r="I26972" s="313" t="s">
        <v>6845</v>
      </c>
    </row>
    <row r="26973" spans="6:9" x14ac:dyDescent="0.2">
      <c r="F26973" s="310" t="s">
        <v>32010</v>
      </c>
      <c r="G26973" s="311">
        <v>62927</v>
      </c>
      <c r="H26973" s="312" t="s">
        <v>1764</v>
      </c>
      <c r="I26973" s="313" t="s">
        <v>6845</v>
      </c>
    </row>
    <row r="26974" spans="6:9" x14ac:dyDescent="0.2">
      <c r="F26974" s="310" t="s">
        <v>32011</v>
      </c>
      <c r="G26974" s="311">
        <v>62928</v>
      </c>
      <c r="H26974" s="312" t="s">
        <v>1764</v>
      </c>
      <c r="I26974" s="313" t="s">
        <v>6845</v>
      </c>
    </row>
    <row r="26975" spans="6:9" x14ac:dyDescent="0.2">
      <c r="F26975" s="310" t="s">
        <v>32012</v>
      </c>
      <c r="G26975" s="311">
        <v>62930</v>
      </c>
      <c r="H26975" s="312" t="s">
        <v>1764</v>
      </c>
      <c r="I26975" s="313" t="s">
        <v>6845</v>
      </c>
    </row>
    <row r="26976" spans="6:9" x14ac:dyDescent="0.2">
      <c r="F26976" s="310" t="s">
        <v>32013</v>
      </c>
      <c r="G26976" s="311">
        <v>62931</v>
      </c>
      <c r="H26976" s="312" t="s">
        <v>1764</v>
      </c>
      <c r="I26976" s="313" t="s">
        <v>6845</v>
      </c>
    </row>
    <row r="26977" spans="6:9" x14ac:dyDescent="0.2">
      <c r="F26977" s="310" t="s">
        <v>32014</v>
      </c>
      <c r="G26977" s="311">
        <v>62932</v>
      </c>
      <c r="H26977" s="312" t="s">
        <v>1764</v>
      </c>
      <c r="I26977" s="313" t="s">
        <v>6845</v>
      </c>
    </row>
    <row r="26978" spans="6:9" x14ac:dyDescent="0.2">
      <c r="F26978" s="310" t="s">
        <v>32015</v>
      </c>
      <c r="G26978" s="311">
        <v>62933</v>
      </c>
      <c r="H26978" s="312" t="s">
        <v>1764</v>
      </c>
      <c r="I26978" s="313" t="s">
        <v>6845</v>
      </c>
    </row>
    <row r="26979" spans="6:9" x14ac:dyDescent="0.2">
      <c r="F26979" s="310" t="s">
        <v>32016</v>
      </c>
      <c r="G26979" s="311">
        <v>62934</v>
      </c>
      <c r="H26979" s="312" t="s">
        <v>1764</v>
      </c>
      <c r="I26979" s="313" t="s">
        <v>6845</v>
      </c>
    </row>
    <row r="26980" spans="6:9" x14ac:dyDescent="0.2">
      <c r="F26980" s="310" t="s">
        <v>32017</v>
      </c>
      <c r="G26980" s="311">
        <v>62935</v>
      </c>
      <c r="H26980" s="312" t="s">
        <v>1764</v>
      </c>
      <c r="I26980" s="313" t="s">
        <v>6845</v>
      </c>
    </row>
    <row r="26981" spans="6:9" x14ac:dyDescent="0.2">
      <c r="F26981" s="310" t="s">
        <v>32018</v>
      </c>
      <c r="G26981" s="311">
        <v>62938</v>
      </c>
      <c r="H26981" s="312" t="s">
        <v>1764</v>
      </c>
      <c r="I26981" s="313" t="s">
        <v>6845</v>
      </c>
    </row>
    <row r="26982" spans="6:9" x14ac:dyDescent="0.2">
      <c r="F26982" s="310" t="s">
        <v>32019</v>
      </c>
      <c r="G26982" s="311">
        <v>62939</v>
      </c>
      <c r="H26982" s="312" t="s">
        <v>1764</v>
      </c>
      <c r="I26982" s="313" t="s">
        <v>6845</v>
      </c>
    </row>
    <row r="26983" spans="6:9" x14ac:dyDescent="0.2">
      <c r="F26983" s="310" t="s">
        <v>32020</v>
      </c>
      <c r="G26983" s="311">
        <v>62940</v>
      </c>
      <c r="H26983" s="312" t="s">
        <v>1764</v>
      </c>
      <c r="I26983" s="313" t="s">
        <v>6845</v>
      </c>
    </row>
    <row r="26984" spans="6:9" x14ac:dyDescent="0.2">
      <c r="F26984" s="310" t="s">
        <v>32021</v>
      </c>
      <c r="G26984" s="311">
        <v>62941</v>
      </c>
      <c r="H26984" s="312" t="s">
        <v>1764</v>
      </c>
      <c r="I26984" s="313" t="s">
        <v>6845</v>
      </c>
    </row>
    <row r="26985" spans="6:9" x14ac:dyDescent="0.2">
      <c r="F26985" s="310" t="s">
        <v>32022</v>
      </c>
      <c r="G26985" s="311">
        <v>62942</v>
      </c>
      <c r="H26985" s="312" t="s">
        <v>1764</v>
      </c>
      <c r="I26985" s="313" t="s">
        <v>6845</v>
      </c>
    </row>
    <row r="26986" spans="6:9" x14ac:dyDescent="0.2">
      <c r="F26986" s="310" t="s">
        <v>32023</v>
      </c>
      <c r="G26986" s="311">
        <v>62943</v>
      </c>
      <c r="H26986" s="312" t="s">
        <v>1764</v>
      </c>
      <c r="I26986" s="313" t="s">
        <v>6845</v>
      </c>
    </row>
    <row r="26987" spans="6:9" x14ac:dyDescent="0.2">
      <c r="F26987" s="310" t="s">
        <v>32024</v>
      </c>
      <c r="G26987" s="311">
        <v>62946</v>
      </c>
      <c r="H26987" s="312" t="s">
        <v>1764</v>
      </c>
      <c r="I26987" s="313" t="s">
        <v>6845</v>
      </c>
    </row>
    <row r="26988" spans="6:9" x14ac:dyDescent="0.2">
      <c r="F26988" s="310" t="s">
        <v>32025</v>
      </c>
      <c r="G26988" s="311">
        <v>62947</v>
      </c>
      <c r="H26988" s="312" t="s">
        <v>1764</v>
      </c>
      <c r="I26988" s="313" t="s">
        <v>6845</v>
      </c>
    </row>
    <row r="26989" spans="6:9" x14ac:dyDescent="0.2">
      <c r="F26989" s="310" t="s">
        <v>32026</v>
      </c>
      <c r="G26989" s="311">
        <v>62948</v>
      </c>
      <c r="H26989" s="312" t="s">
        <v>1764</v>
      </c>
      <c r="I26989" s="313" t="s">
        <v>6845</v>
      </c>
    </row>
    <row r="26990" spans="6:9" x14ac:dyDescent="0.2">
      <c r="F26990" s="310" t="s">
        <v>32027</v>
      </c>
      <c r="G26990" s="311">
        <v>62949</v>
      </c>
      <c r="H26990" s="312" t="s">
        <v>1764</v>
      </c>
      <c r="I26990" s="313" t="s">
        <v>6845</v>
      </c>
    </row>
    <row r="26991" spans="6:9" x14ac:dyDescent="0.2">
      <c r="F26991" s="310" t="s">
        <v>32028</v>
      </c>
      <c r="G26991" s="311">
        <v>62950</v>
      </c>
      <c r="H26991" s="312" t="s">
        <v>1764</v>
      </c>
      <c r="I26991" s="313" t="s">
        <v>6845</v>
      </c>
    </row>
    <row r="26992" spans="6:9" x14ac:dyDescent="0.2">
      <c r="F26992" s="310" t="s">
        <v>32029</v>
      </c>
      <c r="G26992" s="311">
        <v>62951</v>
      </c>
      <c r="H26992" s="312" t="s">
        <v>1764</v>
      </c>
      <c r="I26992" s="313" t="s">
        <v>6845</v>
      </c>
    </row>
    <row r="26993" spans="6:9" x14ac:dyDescent="0.2">
      <c r="F26993" s="310" t="s">
        <v>32030</v>
      </c>
      <c r="G26993" s="311">
        <v>62952</v>
      </c>
      <c r="H26993" s="312" t="s">
        <v>1764</v>
      </c>
      <c r="I26993" s="313" t="s">
        <v>6845</v>
      </c>
    </row>
    <row r="26994" spans="6:9" x14ac:dyDescent="0.2">
      <c r="F26994" s="310" t="s">
        <v>32031</v>
      </c>
      <c r="G26994" s="311">
        <v>62953</v>
      </c>
      <c r="H26994" s="312" t="s">
        <v>1764</v>
      </c>
      <c r="I26994" s="313" t="s">
        <v>6845</v>
      </c>
    </row>
    <row r="26995" spans="6:9" x14ac:dyDescent="0.2">
      <c r="F26995" s="310" t="s">
        <v>32032</v>
      </c>
      <c r="G26995" s="311">
        <v>62954</v>
      </c>
      <c r="H26995" s="312" t="s">
        <v>1764</v>
      </c>
      <c r="I26995" s="313" t="s">
        <v>6845</v>
      </c>
    </row>
    <row r="26996" spans="6:9" x14ac:dyDescent="0.2">
      <c r="F26996" s="310" t="s">
        <v>32033</v>
      </c>
      <c r="G26996" s="311">
        <v>62955</v>
      </c>
      <c r="H26996" s="312" t="s">
        <v>1764</v>
      </c>
      <c r="I26996" s="313" t="s">
        <v>6845</v>
      </c>
    </row>
    <row r="26997" spans="6:9" x14ac:dyDescent="0.2">
      <c r="F26997" s="310" t="s">
        <v>32034</v>
      </c>
      <c r="G26997" s="311">
        <v>62956</v>
      </c>
      <c r="H26997" s="312" t="s">
        <v>1764</v>
      </c>
      <c r="I26997" s="313" t="s">
        <v>6845</v>
      </c>
    </row>
    <row r="26998" spans="6:9" x14ac:dyDescent="0.2">
      <c r="F26998" s="310" t="s">
        <v>32035</v>
      </c>
      <c r="G26998" s="311">
        <v>62957</v>
      </c>
      <c r="H26998" s="312" t="s">
        <v>1764</v>
      </c>
      <c r="I26998" s="313" t="s">
        <v>6845</v>
      </c>
    </row>
    <row r="26999" spans="6:9" x14ac:dyDescent="0.2">
      <c r="F26999" s="310" t="s">
        <v>32036</v>
      </c>
      <c r="G26999" s="311">
        <v>62958</v>
      </c>
      <c r="H26999" s="312" t="s">
        <v>1764</v>
      </c>
      <c r="I26999" s="313" t="s">
        <v>6845</v>
      </c>
    </row>
    <row r="27000" spans="6:9" x14ac:dyDescent="0.2">
      <c r="F27000" s="310" t="s">
        <v>32037</v>
      </c>
      <c r="G27000" s="311">
        <v>62959</v>
      </c>
      <c r="H27000" s="312" t="s">
        <v>1764</v>
      </c>
      <c r="I27000" s="313" t="s">
        <v>6845</v>
      </c>
    </row>
    <row r="27001" spans="6:9" x14ac:dyDescent="0.2">
      <c r="F27001" s="310" t="s">
        <v>32038</v>
      </c>
      <c r="G27001" s="311">
        <v>62960</v>
      </c>
      <c r="H27001" s="312" t="s">
        <v>1764</v>
      </c>
      <c r="I27001" s="313" t="s">
        <v>6845</v>
      </c>
    </row>
    <row r="27002" spans="6:9" x14ac:dyDescent="0.2">
      <c r="F27002" s="310" t="s">
        <v>32039</v>
      </c>
      <c r="G27002" s="311">
        <v>62961</v>
      </c>
      <c r="H27002" s="312" t="s">
        <v>1764</v>
      </c>
      <c r="I27002" s="313" t="s">
        <v>6845</v>
      </c>
    </row>
    <row r="27003" spans="6:9" x14ac:dyDescent="0.2">
      <c r="F27003" s="310" t="s">
        <v>32040</v>
      </c>
      <c r="G27003" s="311">
        <v>62962</v>
      </c>
      <c r="H27003" s="312" t="s">
        <v>1764</v>
      </c>
      <c r="I27003" s="313" t="s">
        <v>6845</v>
      </c>
    </row>
    <row r="27004" spans="6:9" x14ac:dyDescent="0.2">
      <c r="F27004" s="310" t="s">
        <v>32041</v>
      </c>
      <c r="G27004" s="311">
        <v>62963</v>
      </c>
      <c r="H27004" s="312" t="s">
        <v>1764</v>
      </c>
      <c r="I27004" s="313" t="s">
        <v>6845</v>
      </c>
    </row>
    <row r="27005" spans="6:9" x14ac:dyDescent="0.2">
      <c r="F27005" s="310" t="s">
        <v>32042</v>
      </c>
      <c r="G27005" s="311">
        <v>62964</v>
      </c>
      <c r="H27005" s="312" t="s">
        <v>1764</v>
      </c>
      <c r="I27005" s="313" t="s">
        <v>6845</v>
      </c>
    </row>
    <row r="27006" spans="6:9" x14ac:dyDescent="0.2">
      <c r="F27006" s="310" t="s">
        <v>32043</v>
      </c>
      <c r="G27006" s="311">
        <v>62965</v>
      </c>
      <c r="H27006" s="312" t="s">
        <v>1764</v>
      </c>
      <c r="I27006" s="313" t="s">
        <v>6845</v>
      </c>
    </row>
    <row r="27007" spans="6:9" x14ac:dyDescent="0.2">
      <c r="F27007" s="310" t="s">
        <v>32044</v>
      </c>
      <c r="G27007" s="311">
        <v>62966</v>
      </c>
      <c r="H27007" s="312" t="s">
        <v>1764</v>
      </c>
      <c r="I27007" s="313" t="s">
        <v>6845</v>
      </c>
    </row>
    <row r="27008" spans="6:9" x14ac:dyDescent="0.2">
      <c r="F27008" s="310" t="s">
        <v>32045</v>
      </c>
      <c r="G27008" s="311">
        <v>62967</v>
      </c>
      <c r="H27008" s="312" t="s">
        <v>1764</v>
      </c>
      <c r="I27008" s="313" t="s">
        <v>6845</v>
      </c>
    </row>
    <row r="27009" spans="6:9" x14ac:dyDescent="0.2">
      <c r="F27009" s="310" t="s">
        <v>32046</v>
      </c>
      <c r="G27009" s="311">
        <v>62969</v>
      </c>
      <c r="H27009" s="312" t="s">
        <v>1764</v>
      </c>
      <c r="I27009" s="313" t="s">
        <v>6845</v>
      </c>
    </row>
    <row r="27010" spans="6:9" x14ac:dyDescent="0.2">
      <c r="F27010" s="310" t="s">
        <v>32047</v>
      </c>
      <c r="G27010" s="311">
        <v>62970</v>
      </c>
      <c r="H27010" s="312" t="s">
        <v>1764</v>
      </c>
      <c r="I27010" s="313" t="s">
        <v>6845</v>
      </c>
    </row>
    <row r="27011" spans="6:9" x14ac:dyDescent="0.2">
      <c r="F27011" s="310" t="s">
        <v>32048</v>
      </c>
      <c r="G27011" s="311">
        <v>62971</v>
      </c>
      <c r="H27011" s="312" t="s">
        <v>1764</v>
      </c>
      <c r="I27011" s="313" t="s">
        <v>6845</v>
      </c>
    </row>
    <row r="27012" spans="6:9" x14ac:dyDescent="0.2">
      <c r="F27012" s="310" t="s">
        <v>32049</v>
      </c>
      <c r="G27012" s="311">
        <v>62972</v>
      </c>
      <c r="H27012" s="312" t="s">
        <v>1764</v>
      </c>
      <c r="I27012" s="313" t="s">
        <v>6845</v>
      </c>
    </row>
    <row r="27013" spans="6:9" x14ac:dyDescent="0.2">
      <c r="F27013" s="310" t="s">
        <v>32050</v>
      </c>
      <c r="G27013" s="311">
        <v>62973</v>
      </c>
      <c r="H27013" s="312" t="s">
        <v>1764</v>
      </c>
      <c r="I27013" s="313" t="s">
        <v>6845</v>
      </c>
    </row>
    <row r="27014" spans="6:9" x14ac:dyDescent="0.2">
      <c r="F27014" s="310" t="s">
        <v>32051</v>
      </c>
      <c r="G27014" s="311">
        <v>62974</v>
      </c>
      <c r="H27014" s="312" t="s">
        <v>1764</v>
      </c>
      <c r="I27014" s="313" t="s">
        <v>6845</v>
      </c>
    </row>
    <row r="27015" spans="6:9" x14ac:dyDescent="0.2">
      <c r="F27015" s="310" t="s">
        <v>32052</v>
      </c>
      <c r="G27015" s="311">
        <v>62975</v>
      </c>
      <c r="H27015" s="312" t="s">
        <v>1764</v>
      </c>
      <c r="I27015" s="313" t="s">
        <v>6845</v>
      </c>
    </row>
    <row r="27016" spans="6:9" x14ac:dyDescent="0.2">
      <c r="F27016" s="310" t="s">
        <v>32053</v>
      </c>
      <c r="G27016" s="311">
        <v>62976</v>
      </c>
      <c r="H27016" s="312" t="s">
        <v>1764</v>
      </c>
      <c r="I27016" s="313" t="s">
        <v>6845</v>
      </c>
    </row>
    <row r="27017" spans="6:9" x14ac:dyDescent="0.2">
      <c r="F27017" s="310" t="s">
        <v>32054</v>
      </c>
      <c r="G27017" s="311">
        <v>62977</v>
      </c>
      <c r="H27017" s="312" t="s">
        <v>1764</v>
      </c>
      <c r="I27017" s="313" t="s">
        <v>6845</v>
      </c>
    </row>
    <row r="27018" spans="6:9" x14ac:dyDescent="0.2">
      <c r="F27018" s="310" t="s">
        <v>32055</v>
      </c>
      <c r="G27018" s="311">
        <v>62979</v>
      </c>
      <c r="H27018" s="312" t="s">
        <v>1764</v>
      </c>
      <c r="I27018" s="313" t="s">
        <v>6845</v>
      </c>
    </row>
    <row r="27019" spans="6:9" x14ac:dyDescent="0.2">
      <c r="F27019" s="310" t="s">
        <v>32056</v>
      </c>
      <c r="G27019" s="311">
        <v>62982</v>
      </c>
      <c r="H27019" s="312" t="s">
        <v>1764</v>
      </c>
      <c r="I27019" s="313" t="s">
        <v>6845</v>
      </c>
    </row>
    <row r="27020" spans="6:9" x14ac:dyDescent="0.2">
      <c r="F27020" s="310" t="s">
        <v>32057</v>
      </c>
      <c r="G27020" s="311">
        <v>62983</v>
      </c>
      <c r="H27020" s="312" t="s">
        <v>1764</v>
      </c>
      <c r="I27020" s="313" t="s">
        <v>6845</v>
      </c>
    </row>
    <row r="27021" spans="6:9" x14ac:dyDescent="0.2">
      <c r="F27021" s="310" t="s">
        <v>32058</v>
      </c>
      <c r="G27021" s="311">
        <v>62984</v>
      </c>
      <c r="H27021" s="312" t="s">
        <v>1764</v>
      </c>
      <c r="I27021" s="313" t="s">
        <v>6845</v>
      </c>
    </row>
    <row r="27022" spans="6:9" x14ac:dyDescent="0.2">
      <c r="F27022" s="310" t="s">
        <v>32059</v>
      </c>
      <c r="G27022" s="311">
        <v>62985</v>
      </c>
      <c r="H27022" s="312" t="s">
        <v>1764</v>
      </c>
      <c r="I27022" s="313" t="s">
        <v>6845</v>
      </c>
    </row>
    <row r="27023" spans="6:9" x14ac:dyDescent="0.2">
      <c r="F27023" s="310" t="s">
        <v>32060</v>
      </c>
      <c r="G27023" s="311">
        <v>62987</v>
      </c>
      <c r="H27023" s="312" t="s">
        <v>1764</v>
      </c>
      <c r="I27023" s="313" t="s">
        <v>6845</v>
      </c>
    </row>
    <row r="27024" spans="6:9" x14ac:dyDescent="0.2">
      <c r="F27024" s="310" t="s">
        <v>32061</v>
      </c>
      <c r="G27024" s="311">
        <v>62988</v>
      </c>
      <c r="H27024" s="312" t="s">
        <v>1764</v>
      </c>
      <c r="I27024" s="313" t="s">
        <v>6845</v>
      </c>
    </row>
    <row r="27025" spans="6:9" x14ac:dyDescent="0.2">
      <c r="F27025" s="310" t="s">
        <v>32062</v>
      </c>
      <c r="G27025" s="311">
        <v>62990</v>
      </c>
      <c r="H27025" s="312" t="s">
        <v>1764</v>
      </c>
      <c r="I27025" s="313" t="s">
        <v>6845</v>
      </c>
    </row>
    <row r="27026" spans="6:9" x14ac:dyDescent="0.2">
      <c r="F27026" s="310" t="s">
        <v>32063</v>
      </c>
      <c r="G27026" s="311">
        <v>62992</v>
      </c>
      <c r="H27026" s="312" t="s">
        <v>1764</v>
      </c>
      <c r="I27026" s="313" t="s">
        <v>6845</v>
      </c>
    </row>
    <row r="27027" spans="6:9" x14ac:dyDescent="0.2">
      <c r="F27027" s="310" t="s">
        <v>32064</v>
      </c>
      <c r="G27027" s="311">
        <v>62993</v>
      </c>
      <c r="H27027" s="312" t="s">
        <v>1764</v>
      </c>
      <c r="I27027" s="313" t="s">
        <v>6845</v>
      </c>
    </row>
    <row r="27028" spans="6:9" x14ac:dyDescent="0.2">
      <c r="F27028" s="310" t="s">
        <v>32065</v>
      </c>
      <c r="G27028" s="311">
        <v>62994</v>
      </c>
      <c r="H27028" s="312" t="s">
        <v>1764</v>
      </c>
      <c r="I27028" s="313" t="s">
        <v>6845</v>
      </c>
    </row>
    <row r="27029" spans="6:9" x14ac:dyDescent="0.2">
      <c r="F27029" s="310" t="s">
        <v>32066</v>
      </c>
      <c r="G27029" s="311">
        <v>62995</v>
      </c>
      <c r="H27029" s="312" t="s">
        <v>1764</v>
      </c>
      <c r="I27029" s="313" t="s">
        <v>6845</v>
      </c>
    </row>
    <row r="27030" spans="6:9" x14ac:dyDescent="0.2">
      <c r="F27030" s="310" t="s">
        <v>32067</v>
      </c>
      <c r="G27030" s="311">
        <v>62996</v>
      </c>
      <c r="H27030" s="312" t="s">
        <v>1764</v>
      </c>
      <c r="I27030" s="313" t="s">
        <v>6845</v>
      </c>
    </row>
    <row r="27031" spans="6:9" x14ac:dyDescent="0.2">
      <c r="F27031" s="310" t="s">
        <v>32068</v>
      </c>
      <c r="G27031" s="311">
        <v>62997</v>
      </c>
      <c r="H27031" s="312" t="s">
        <v>1764</v>
      </c>
      <c r="I27031" s="313" t="s">
        <v>6845</v>
      </c>
    </row>
    <row r="27032" spans="6:9" x14ac:dyDescent="0.2">
      <c r="F27032" s="310" t="s">
        <v>32069</v>
      </c>
      <c r="G27032" s="311">
        <v>62998</v>
      </c>
      <c r="H27032" s="312" t="s">
        <v>1764</v>
      </c>
      <c r="I27032" s="313" t="s">
        <v>6845</v>
      </c>
    </row>
    <row r="27033" spans="6:9" x14ac:dyDescent="0.2">
      <c r="F27033" s="310" t="s">
        <v>32070</v>
      </c>
      <c r="G27033" s="311">
        <v>62999</v>
      </c>
      <c r="H27033" s="312" t="s">
        <v>1764</v>
      </c>
      <c r="I27033" s="313" t="s">
        <v>6845</v>
      </c>
    </row>
    <row r="27034" spans="6:9" x14ac:dyDescent="0.2">
      <c r="F27034" s="322" t="s">
        <v>32071</v>
      </c>
      <c r="G27034" s="316">
        <v>63001</v>
      </c>
      <c r="H27034" s="323" t="s">
        <v>3174</v>
      </c>
      <c r="I27034" s="313" t="s">
        <v>6845</v>
      </c>
    </row>
    <row r="27035" spans="6:9" x14ac:dyDescent="0.2">
      <c r="F27035" s="310" t="s">
        <v>32072</v>
      </c>
      <c r="G27035" s="311">
        <v>63005</v>
      </c>
      <c r="H27035" s="312" t="s">
        <v>3174</v>
      </c>
      <c r="I27035" s="313" t="s">
        <v>6845</v>
      </c>
    </row>
    <row r="27036" spans="6:9" x14ac:dyDescent="0.2">
      <c r="F27036" s="310" t="s">
        <v>32073</v>
      </c>
      <c r="G27036" s="311">
        <v>63006</v>
      </c>
      <c r="H27036" s="312" t="s">
        <v>3174</v>
      </c>
      <c r="I27036" s="313" t="s">
        <v>6845</v>
      </c>
    </row>
    <row r="27037" spans="6:9" x14ac:dyDescent="0.2">
      <c r="F27037" s="310" t="s">
        <v>32074</v>
      </c>
      <c r="G27037" s="311">
        <v>63010</v>
      </c>
      <c r="H27037" s="312" t="s">
        <v>3174</v>
      </c>
      <c r="I27037" s="313" t="s">
        <v>6845</v>
      </c>
    </row>
    <row r="27038" spans="6:9" x14ac:dyDescent="0.2">
      <c r="F27038" s="310" t="s">
        <v>32075</v>
      </c>
      <c r="G27038" s="311">
        <v>63011</v>
      </c>
      <c r="H27038" s="312" t="s">
        <v>3174</v>
      </c>
      <c r="I27038" s="313" t="s">
        <v>6845</v>
      </c>
    </row>
    <row r="27039" spans="6:9" x14ac:dyDescent="0.2">
      <c r="F27039" s="310" t="s">
        <v>32076</v>
      </c>
      <c r="G27039" s="311">
        <v>63012</v>
      </c>
      <c r="H27039" s="312" t="s">
        <v>3174</v>
      </c>
      <c r="I27039" s="313" t="s">
        <v>6845</v>
      </c>
    </row>
    <row r="27040" spans="6:9" x14ac:dyDescent="0.2">
      <c r="F27040" s="310" t="s">
        <v>32077</v>
      </c>
      <c r="G27040" s="311">
        <v>63013</v>
      </c>
      <c r="H27040" s="312" t="s">
        <v>3174</v>
      </c>
      <c r="I27040" s="313" t="s">
        <v>6845</v>
      </c>
    </row>
    <row r="27041" spans="6:9" x14ac:dyDescent="0.2">
      <c r="F27041" s="310" t="s">
        <v>32078</v>
      </c>
      <c r="G27041" s="311">
        <v>63014</v>
      </c>
      <c r="H27041" s="312" t="s">
        <v>3174</v>
      </c>
      <c r="I27041" s="313" t="s">
        <v>6845</v>
      </c>
    </row>
    <row r="27042" spans="6:9" x14ac:dyDescent="0.2">
      <c r="F27042" s="310" t="s">
        <v>32079</v>
      </c>
      <c r="G27042" s="311">
        <v>63015</v>
      </c>
      <c r="H27042" s="312" t="s">
        <v>3174</v>
      </c>
      <c r="I27042" s="313" t="s">
        <v>6845</v>
      </c>
    </row>
    <row r="27043" spans="6:9" x14ac:dyDescent="0.2">
      <c r="F27043" s="310" t="s">
        <v>32080</v>
      </c>
      <c r="G27043" s="311">
        <v>63016</v>
      </c>
      <c r="H27043" s="312" t="s">
        <v>3174</v>
      </c>
      <c r="I27043" s="313" t="s">
        <v>6845</v>
      </c>
    </row>
    <row r="27044" spans="6:9" x14ac:dyDescent="0.2">
      <c r="F27044" s="310" t="s">
        <v>32081</v>
      </c>
      <c r="G27044" s="311">
        <v>63017</v>
      </c>
      <c r="H27044" s="312" t="s">
        <v>3174</v>
      </c>
      <c r="I27044" s="313" t="s">
        <v>6845</v>
      </c>
    </row>
    <row r="27045" spans="6:9" x14ac:dyDescent="0.2">
      <c r="F27045" s="310" t="s">
        <v>32082</v>
      </c>
      <c r="G27045" s="311">
        <v>63019</v>
      </c>
      <c r="H27045" s="312" t="s">
        <v>3174</v>
      </c>
      <c r="I27045" s="313" t="s">
        <v>6845</v>
      </c>
    </row>
    <row r="27046" spans="6:9" x14ac:dyDescent="0.2">
      <c r="F27046" s="310" t="s">
        <v>32083</v>
      </c>
      <c r="G27046" s="311">
        <v>63020</v>
      </c>
      <c r="H27046" s="312" t="s">
        <v>3174</v>
      </c>
      <c r="I27046" s="313" t="s">
        <v>6845</v>
      </c>
    </row>
    <row r="27047" spans="6:9" x14ac:dyDescent="0.2">
      <c r="F27047" s="310" t="s">
        <v>32084</v>
      </c>
      <c r="G27047" s="311">
        <v>63021</v>
      </c>
      <c r="H27047" s="312" t="s">
        <v>3174</v>
      </c>
      <c r="I27047" s="313" t="s">
        <v>6845</v>
      </c>
    </row>
    <row r="27048" spans="6:9" x14ac:dyDescent="0.2">
      <c r="F27048" s="310" t="s">
        <v>32085</v>
      </c>
      <c r="G27048" s="311">
        <v>63022</v>
      </c>
      <c r="H27048" s="312" t="s">
        <v>3174</v>
      </c>
      <c r="I27048" s="313" t="s">
        <v>6845</v>
      </c>
    </row>
    <row r="27049" spans="6:9" x14ac:dyDescent="0.2">
      <c r="F27049" s="310" t="s">
        <v>32086</v>
      </c>
      <c r="G27049" s="311">
        <v>63023</v>
      </c>
      <c r="H27049" s="312" t="s">
        <v>3174</v>
      </c>
      <c r="I27049" s="313" t="s">
        <v>6845</v>
      </c>
    </row>
    <row r="27050" spans="6:9" x14ac:dyDescent="0.2">
      <c r="F27050" s="310" t="s">
        <v>32087</v>
      </c>
      <c r="G27050" s="311">
        <v>63024</v>
      </c>
      <c r="H27050" s="312" t="s">
        <v>3174</v>
      </c>
      <c r="I27050" s="313" t="s">
        <v>6845</v>
      </c>
    </row>
    <row r="27051" spans="6:9" x14ac:dyDescent="0.2">
      <c r="F27051" s="310" t="s">
        <v>32088</v>
      </c>
      <c r="G27051" s="311">
        <v>63025</v>
      </c>
      <c r="H27051" s="312" t="s">
        <v>3174</v>
      </c>
      <c r="I27051" s="313" t="s">
        <v>6845</v>
      </c>
    </row>
    <row r="27052" spans="6:9" x14ac:dyDescent="0.2">
      <c r="F27052" s="310" t="s">
        <v>32089</v>
      </c>
      <c r="G27052" s="311">
        <v>63026</v>
      </c>
      <c r="H27052" s="312" t="s">
        <v>3174</v>
      </c>
      <c r="I27052" s="313" t="s">
        <v>6845</v>
      </c>
    </row>
    <row r="27053" spans="6:9" x14ac:dyDescent="0.2">
      <c r="F27053" s="310" t="s">
        <v>32090</v>
      </c>
      <c r="G27053" s="311">
        <v>63028</v>
      </c>
      <c r="H27053" s="312" t="s">
        <v>3174</v>
      </c>
      <c r="I27053" s="313" t="s">
        <v>6845</v>
      </c>
    </row>
    <row r="27054" spans="6:9" x14ac:dyDescent="0.2">
      <c r="F27054" s="310" t="s">
        <v>32091</v>
      </c>
      <c r="G27054" s="311">
        <v>63030</v>
      </c>
      <c r="H27054" s="312" t="s">
        <v>3174</v>
      </c>
      <c r="I27054" s="313" t="s">
        <v>6845</v>
      </c>
    </row>
    <row r="27055" spans="6:9" x14ac:dyDescent="0.2">
      <c r="F27055" s="310" t="s">
        <v>32092</v>
      </c>
      <c r="G27055" s="311">
        <v>63031</v>
      </c>
      <c r="H27055" s="312" t="s">
        <v>3174</v>
      </c>
      <c r="I27055" s="313" t="s">
        <v>6845</v>
      </c>
    </row>
    <row r="27056" spans="6:9" x14ac:dyDescent="0.2">
      <c r="F27056" s="310" t="s">
        <v>32093</v>
      </c>
      <c r="G27056" s="311">
        <v>63032</v>
      </c>
      <c r="H27056" s="312" t="s">
        <v>3174</v>
      </c>
      <c r="I27056" s="313" t="s">
        <v>6845</v>
      </c>
    </row>
    <row r="27057" spans="6:9" x14ac:dyDescent="0.2">
      <c r="F27057" s="310" t="s">
        <v>32094</v>
      </c>
      <c r="G27057" s="311">
        <v>63033</v>
      </c>
      <c r="H27057" s="312" t="s">
        <v>3174</v>
      </c>
      <c r="I27057" s="313" t="s">
        <v>6845</v>
      </c>
    </row>
    <row r="27058" spans="6:9" x14ac:dyDescent="0.2">
      <c r="F27058" s="310" t="s">
        <v>32095</v>
      </c>
      <c r="G27058" s="311">
        <v>63034</v>
      </c>
      <c r="H27058" s="312" t="s">
        <v>3174</v>
      </c>
      <c r="I27058" s="313" t="s">
        <v>6845</v>
      </c>
    </row>
    <row r="27059" spans="6:9" x14ac:dyDescent="0.2">
      <c r="F27059" s="310" t="s">
        <v>32096</v>
      </c>
      <c r="G27059" s="311">
        <v>63036</v>
      </c>
      <c r="H27059" s="312" t="s">
        <v>3174</v>
      </c>
      <c r="I27059" s="313" t="s">
        <v>6845</v>
      </c>
    </row>
    <row r="27060" spans="6:9" x14ac:dyDescent="0.2">
      <c r="F27060" s="310" t="s">
        <v>32097</v>
      </c>
      <c r="G27060" s="311">
        <v>63037</v>
      </c>
      <c r="H27060" s="312" t="s">
        <v>3174</v>
      </c>
      <c r="I27060" s="313" t="s">
        <v>6845</v>
      </c>
    </row>
    <row r="27061" spans="6:9" x14ac:dyDescent="0.2">
      <c r="F27061" s="310" t="s">
        <v>32098</v>
      </c>
      <c r="G27061" s="311">
        <v>63038</v>
      </c>
      <c r="H27061" s="312" t="s">
        <v>3174</v>
      </c>
      <c r="I27061" s="313" t="s">
        <v>6845</v>
      </c>
    </row>
    <row r="27062" spans="6:9" x14ac:dyDescent="0.2">
      <c r="F27062" s="310" t="s">
        <v>32099</v>
      </c>
      <c r="G27062" s="311">
        <v>63039</v>
      </c>
      <c r="H27062" s="312" t="s">
        <v>3174</v>
      </c>
      <c r="I27062" s="313" t="s">
        <v>6845</v>
      </c>
    </row>
    <row r="27063" spans="6:9" x14ac:dyDescent="0.2">
      <c r="F27063" s="310" t="s">
        <v>32100</v>
      </c>
      <c r="G27063" s="311">
        <v>63040</v>
      </c>
      <c r="H27063" s="312" t="s">
        <v>3174</v>
      </c>
      <c r="I27063" s="313" t="s">
        <v>6845</v>
      </c>
    </row>
    <row r="27064" spans="6:9" x14ac:dyDescent="0.2">
      <c r="F27064" s="310" t="s">
        <v>32101</v>
      </c>
      <c r="G27064" s="311">
        <v>63041</v>
      </c>
      <c r="H27064" s="312" t="s">
        <v>3174</v>
      </c>
      <c r="I27064" s="313" t="s">
        <v>6845</v>
      </c>
    </row>
    <row r="27065" spans="6:9" x14ac:dyDescent="0.2">
      <c r="F27065" s="310" t="s">
        <v>32102</v>
      </c>
      <c r="G27065" s="311">
        <v>63042</v>
      </c>
      <c r="H27065" s="312" t="s">
        <v>3174</v>
      </c>
      <c r="I27065" s="313" t="s">
        <v>6845</v>
      </c>
    </row>
    <row r="27066" spans="6:9" x14ac:dyDescent="0.2">
      <c r="F27066" s="310" t="s">
        <v>32103</v>
      </c>
      <c r="G27066" s="311">
        <v>63043</v>
      </c>
      <c r="H27066" s="312" t="s">
        <v>3174</v>
      </c>
      <c r="I27066" s="313" t="s">
        <v>6845</v>
      </c>
    </row>
    <row r="27067" spans="6:9" x14ac:dyDescent="0.2">
      <c r="F27067" s="310" t="s">
        <v>32104</v>
      </c>
      <c r="G27067" s="311">
        <v>63044</v>
      </c>
      <c r="H27067" s="312" t="s">
        <v>3174</v>
      </c>
      <c r="I27067" s="313" t="s">
        <v>6845</v>
      </c>
    </row>
    <row r="27068" spans="6:9" x14ac:dyDescent="0.2">
      <c r="F27068" s="310" t="s">
        <v>32105</v>
      </c>
      <c r="G27068" s="311">
        <v>63045</v>
      </c>
      <c r="H27068" s="312" t="s">
        <v>3174</v>
      </c>
      <c r="I27068" s="313" t="s">
        <v>6845</v>
      </c>
    </row>
    <row r="27069" spans="6:9" x14ac:dyDescent="0.2">
      <c r="F27069" s="310" t="s">
        <v>32106</v>
      </c>
      <c r="G27069" s="311">
        <v>63047</v>
      </c>
      <c r="H27069" s="312" t="s">
        <v>3174</v>
      </c>
      <c r="I27069" s="313" t="s">
        <v>6845</v>
      </c>
    </row>
    <row r="27070" spans="6:9" x14ac:dyDescent="0.2">
      <c r="F27070" s="310" t="s">
        <v>32107</v>
      </c>
      <c r="G27070" s="311">
        <v>63048</v>
      </c>
      <c r="H27070" s="312" t="s">
        <v>3174</v>
      </c>
      <c r="I27070" s="313" t="s">
        <v>6845</v>
      </c>
    </row>
    <row r="27071" spans="6:9" x14ac:dyDescent="0.2">
      <c r="F27071" s="310" t="s">
        <v>32108</v>
      </c>
      <c r="G27071" s="311">
        <v>63049</v>
      </c>
      <c r="H27071" s="312" t="s">
        <v>3174</v>
      </c>
      <c r="I27071" s="313" t="s">
        <v>6845</v>
      </c>
    </row>
    <row r="27072" spans="6:9" x14ac:dyDescent="0.2">
      <c r="F27072" s="310" t="s">
        <v>32109</v>
      </c>
      <c r="G27072" s="311">
        <v>63050</v>
      </c>
      <c r="H27072" s="312" t="s">
        <v>3174</v>
      </c>
      <c r="I27072" s="313" t="s">
        <v>6845</v>
      </c>
    </row>
    <row r="27073" spans="6:9" x14ac:dyDescent="0.2">
      <c r="F27073" s="310" t="s">
        <v>32110</v>
      </c>
      <c r="G27073" s="311">
        <v>63051</v>
      </c>
      <c r="H27073" s="312" t="s">
        <v>3174</v>
      </c>
      <c r="I27073" s="313" t="s">
        <v>6845</v>
      </c>
    </row>
    <row r="27074" spans="6:9" x14ac:dyDescent="0.2">
      <c r="F27074" s="310" t="s">
        <v>32111</v>
      </c>
      <c r="G27074" s="311">
        <v>63052</v>
      </c>
      <c r="H27074" s="312" t="s">
        <v>3174</v>
      </c>
      <c r="I27074" s="313" t="s">
        <v>6845</v>
      </c>
    </row>
    <row r="27075" spans="6:9" x14ac:dyDescent="0.2">
      <c r="F27075" s="310" t="s">
        <v>32112</v>
      </c>
      <c r="G27075" s="311">
        <v>63053</v>
      </c>
      <c r="H27075" s="312" t="s">
        <v>3174</v>
      </c>
      <c r="I27075" s="313" t="s">
        <v>6845</v>
      </c>
    </row>
    <row r="27076" spans="6:9" x14ac:dyDescent="0.2">
      <c r="F27076" s="310" t="s">
        <v>32113</v>
      </c>
      <c r="G27076" s="311">
        <v>63055</v>
      </c>
      <c r="H27076" s="312" t="s">
        <v>3174</v>
      </c>
      <c r="I27076" s="313" t="s">
        <v>6845</v>
      </c>
    </row>
    <row r="27077" spans="6:9" x14ac:dyDescent="0.2">
      <c r="F27077" s="310" t="s">
        <v>32114</v>
      </c>
      <c r="G27077" s="311">
        <v>63056</v>
      </c>
      <c r="H27077" s="312" t="s">
        <v>3174</v>
      </c>
      <c r="I27077" s="313" t="s">
        <v>6845</v>
      </c>
    </row>
    <row r="27078" spans="6:9" x14ac:dyDescent="0.2">
      <c r="F27078" s="310" t="s">
        <v>32115</v>
      </c>
      <c r="G27078" s="311">
        <v>63057</v>
      </c>
      <c r="H27078" s="312" t="s">
        <v>3174</v>
      </c>
      <c r="I27078" s="313" t="s">
        <v>6845</v>
      </c>
    </row>
    <row r="27079" spans="6:9" x14ac:dyDescent="0.2">
      <c r="F27079" s="310" t="s">
        <v>32116</v>
      </c>
      <c r="G27079" s="311">
        <v>63060</v>
      </c>
      <c r="H27079" s="312" t="s">
        <v>3174</v>
      </c>
      <c r="I27079" s="313" t="s">
        <v>6845</v>
      </c>
    </row>
    <row r="27080" spans="6:9" x14ac:dyDescent="0.2">
      <c r="F27080" s="310" t="s">
        <v>32117</v>
      </c>
      <c r="G27080" s="311">
        <v>63061</v>
      </c>
      <c r="H27080" s="312" t="s">
        <v>3174</v>
      </c>
      <c r="I27080" s="313" t="s">
        <v>6845</v>
      </c>
    </row>
    <row r="27081" spans="6:9" x14ac:dyDescent="0.2">
      <c r="F27081" s="310" t="s">
        <v>32118</v>
      </c>
      <c r="G27081" s="311">
        <v>63065</v>
      </c>
      <c r="H27081" s="312" t="s">
        <v>3174</v>
      </c>
      <c r="I27081" s="313" t="s">
        <v>6845</v>
      </c>
    </row>
    <row r="27082" spans="6:9" x14ac:dyDescent="0.2">
      <c r="F27082" s="310" t="s">
        <v>32119</v>
      </c>
      <c r="G27082" s="311">
        <v>63066</v>
      </c>
      <c r="H27082" s="312" t="s">
        <v>3174</v>
      </c>
      <c r="I27082" s="313" t="s">
        <v>6845</v>
      </c>
    </row>
    <row r="27083" spans="6:9" x14ac:dyDescent="0.2">
      <c r="F27083" s="310" t="s">
        <v>32120</v>
      </c>
      <c r="G27083" s="311">
        <v>63068</v>
      </c>
      <c r="H27083" s="312" t="s">
        <v>3174</v>
      </c>
      <c r="I27083" s="313" t="s">
        <v>6845</v>
      </c>
    </row>
    <row r="27084" spans="6:9" x14ac:dyDescent="0.2">
      <c r="F27084" s="310" t="s">
        <v>32121</v>
      </c>
      <c r="G27084" s="311">
        <v>63069</v>
      </c>
      <c r="H27084" s="312" t="s">
        <v>3174</v>
      </c>
      <c r="I27084" s="313" t="s">
        <v>6845</v>
      </c>
    </row>
    <row r="27085" spans="6:9" x14ac:dyDescent="0.2">
      <c r="F27085" s="310" t="s">
        <v>32122</v>
      </c>
      <c r="G27085" s="311">
        <v>63070</v>
      </c>
      <c r="H27085" s="312" t="s">
        <v>3174</v>
      </c>
      <c r="I27085" s="313" t="s">
        <v>6845</v>
      </c>
    </row>
    <row r="27086" spans="6:9" x14ac:dyDescent="0.2">
      <c r="F27086" s="310" t="s">
        <v>32123</v>
      </c>
      <c r="G27086" s="311">
        <v>63071</v>
      </c>
      <c r="H27086" s="312" t="s">
        <v>3174</v>
      </c>
      <c r="I27086" s="313" t="s">
        <v>6845</v>
      </c>
    </row>
    <row r="27087" spans="6:9" x14ac:dyDescent="0.2">
      <c r="F27087" s="310" t="s">
        <v>32124</v>
      </c>
      <c r="G27087" s="311">
        <v>63072</v>
      </c>
      <c r="H27087" s="312" t="s">
        <v>3174</v>
      </c>
      <c r="I27087" s="313" t="s">
        <v>6845</v>
      </c>
    </row>
    <row r="27088" spans="6:9" x14ac:dyDescent="0.2">
      <c r="F27088" s="310" t="s">
        <v>32125</v>
      </c>
      <c r="G27088" s="311">
        <v>63073</v>
      </c>
      <c r="H27088" s="312" t="s">
        <v>3174</v>
      </c>
      <c r="I27088" s="313" t="s">
        <v>6845</v>
      </c>
    </row>
    <row r="27089" spans="6:9" x14ac:dyDescent="0.2">
      <c r="F27089" s="310" t="s">
        <v>32126</v>
      </c>
      <c r="G27089" s="311">
        <v>63074</v>
      </c>
      <c r="H27089" s="312" t="s">
        <v>3174</v>
      </c>
      <c r="I27089" s="313" t="s">
        <v>6845</v>
      </c>
    </row>
    <row r="27090" spans="6:9" x14ac:dyDescent="0.2">
      <c r="F27090" s="310" t="s">
        <v>32127</v>
      </c>
      <c r="G27090" s="311">
        <v>63077</v>
      </c>
      <c r="H27090" s="312" t="s">
        <v>3174</v>
      </c>
      <c r="I27090" s="313" t="s">
        <v>6845</v>
      </c>
    </row>
    <row r="27091" spans="6:9" x14ac:dyDescent="0.2">
      <c r="F27091" s="310" t="s">
        <v>32128</v>
      </c>
      <c r="G27091" s="311">
        <v>63079</v>
      </c>
      <c r="H27091" s="312" t="s">
        <v>3174</v>
      </c>
      <c r="I27091" s="313" t="s">
        <v>6845</v>
      </c>
    </row>
    <row r="27092" spans="6:9" x14ac:dyDescent="0.2">
      <c r="F27092" s="310" t="s">
        <v>32129</v>
      </c>
      <c r="G27092" s="311">
        <v>63080</v>
      </c>
      <c r="H27092" s="312" t="s">
        <v>3174</v>
      </c>
      <c r="I27092" s="313" t="s">
        <v>6845</v>
      </c>
    </row>
    <row r="27093" spans="6:9" x14ac:dyDescent="0.2">
      <c r="F27093" s="310" t="s">
        <v>32130</v>
      </c>
      <c r="G27093" s="311">
        <v>63084</v>
      </c>
      <c r="H27093" s="312" t="s">
        <v>3174</v>
      </c>
      <c r="I27093" s="313" t="s">
        <v>6845</v>
      </c>
    </row>
    <row r="27094" spans="6:9" x14ac:dyDescent="0.2">
      <c r="F27094" s="310" t="s">
        <v>32131</v>
      </c>
      <c r="G27094" s="311">
        <v>63087</v>
      </c>
      <c r="H27094" s="312" t="s">
        <v>3174</v>
      </c>
      <c r="I27094" s="313" t="s">
        <v>6845</v>
      </c>
    </row>
    <row r="27095" spans="6:9" x14ac:dyDescent="0.2">
      <c r="F27095" s="310" t="s">
        <v>32132</v>
      </c>
      <c r="G27095" s="311">
        <v>63088</v>
      </c>
      <c r="H27095" s="312" t="s">
        <v>3174</v>
      </c>
      <c r="I27095" s="313" t="s">
        <v>6845</v>
      </c>
    </row>
    <row r="27096" spans="6:9" x14ac:dyDescent="0.2">
      <c r="F27096" s="310" t="s">
        <v>32133</v>
      </c>
      <c r="G27096" s="311">
        <v>63089</v>
      </c>
      <c r="H27096" s="312" t="s">
        <v>3174</v>
      </c>
      <c r="I27096" s="313" t="s">
        <v>6845</v>
      </c>
    </row>
    <row r="27097" spans="6:9" x14ac:dyDescent="0.2">
      <c r="F27097" s="310" t="s">
        <v>32134</v>
      </c>
      <c r="G27097" s="311">
        <v>63090</v>
      </c>
      <c r="H27097" s="312" t="s">
        <v>3174</v>
      </c>
      <c r="I27097" s="313" t="s">
        <v>6845</v>
      </c>
    </row>
    <row r="27098" spans="6:9" x14ac:dyDescent="0.2">
      <c r="F27098" s="310" t="s">
        <v>32135</v>
      </c>
      <c r="G27098" s="311">
        <v>63091</v>
      </c>
      <c r="H27098" s="312" t="s">
        <v>3174</v>
      </c>
      <c r="I27098" s="313" t="s">
        <v>6845</v>
      </c>
    </row>
    <row r="27099" spans="6:9" x14ac:dyDescent="0.2">
      <c r="F27099" s="310" t="s">
        <v>32136</v>
      </c>
      <c r="G27099" s="311">
        <v>63099</v>
      </c>
      <c r="H27099" s="312" t="s">
        <v>3174</v>
      </c>
      <c r="I27099" s="313" t="s">
        <v>6845</v>
      </c>
    </row>
    <row r="27100" spans="6:9" x14ac:dyDescent="0.2">
      <c r="F27100" s="310" t="s">
        <v>32137</v>
      </c>
      <c r="G27100" s="311">
        <v>63101</v>
      </c>
      <c r="H27100" s="312" t="s">
        <v>3174</v>
      </c>
      <c r="I27100" s="313" t="s">
        <v>6845</v>
      </c>
    </row>
    <row r="27101" spans="6:9" x14ac:dyDescent="0.2">
      <c r="F27101" s="310" t="s">
        <v>32138</v>
      </c>
      <c r="G27101" s="311">
        <v>63102</v>
      </c>
      <c r="H27101" s="312" t="s">
        <v>3174</v>
      </c>
      <c r="I27101" s="313" t="s">
        <v>6845</v>
      </c>
    </row>
    <row r="27102" spans="6:9" x14ac:dyDescent="0.2">
      <c r="F27102" s="310" t="s">
        <v>32139</v>
      </c>
      <c r="G27102" s="311">
        <v>63103</v>
      </c>
      <c r="H27102" s="312" t="s">
        <v>3174</v>
      </c>
      <c r="I27102" s="313" t="s">
        <v>6845</v>
      </c>
    </row>
    <row r="27103" spans="6:9" x14ac:dyDescent="0.2">
      <c r="F27103" s="310" t="s">
        <v>32140</v>
      </c>
      <c r="G27103" s="311">
        <v>63104</v>
      </c>
      <c r="H27103" s="312" t="s">
        <v>3174</v>
      </c>
      <c r="I27103" s="313" t="s">
        <v>6845</v>
      </c>
    </row>
    <row r="27104" spans="6:9" x14ac:dyDescent="0.2">
      <c r="F27104" s="310" t="s">
        <v>32141</v>
      </c>
      <c r="G27104" s="311">
        <v>63105</v>
      </c>
      <c r="H27104" s="312" t="s">
        <v>3174</v>
      </c>
      <c r="I27104" s="313" t="s">
        <v>6845</v>
      </c>
    </row>
    <row r="27105" spans="6:9" x14ac:dyDescent="0.2">
      <c r="F27105" s="310" t="s">
        <v>32142</v>
      </c>
      <c r="G27105" s="311">
        <v>63106</v>
      </c>
      <c r="H27105" s="312" t="s">
        <v>3174</v>
      </c>
      <c r="I27105" s="313" t="s">
        <v>6845</v>
      </c>
    </row>
    <row r="27106" spans="6:9" x14ac:dyDescent="0.2">
      <c r="F27106" s="310" t="s">
        <v>32143</v>
      </c>
      <c r="G27106" s="311">
        <v>63107</v>
      </c>
      <c r="H27106" s="312" t="s">
        <v>3174</v>
      </c>
      <c r="I27106" s="313" t="s">
        <v>6845</v>
      </c>
    </row>
    <row r="27107" spans="6:9" x14ac:dyDescent="0.2">
      <c r="F27107" s="310" t="s">
        <v>32144</v>
      </c>
      <c r="G27107" s="311">
        <v>63108</v>
      </c>
      <c r="H27107" s="312" t="s">
        <v>3174</v>
      </c>
      <c r="I27107" s="313" t="s">
        <v>6845</v>
      </c>
    </row>
    <row r="27108" spans="6:9" x14ac:dyDescent="0.2">
      <c r="F27108" s="310" t="s">
        <v>32145</v>
      </c>
      <c r="G27108" s="311">
        <v>63109</v>
      </c>
      <c r="H27108" s="312" t="s">
        <v>3174</v>
      </c>
      <c r="I27108" s="313" t="s">
        <v>6845</v>
      </c>
    </row>
    <row r="27109" spans="6:9" x14ac:dyDescent="0.2">
      <c r="F27109" s="310" t="s">
        <v>32146</v>
      </c>
      <c r="G27109" s="311">
        <v>63110</v>
      </c>
      <c r="H27109" s="312" t="s">
        <v>3174</v>
      </c>
      <c r="I27109" s="313" t="s">
        <v>6845</v>
      </c>
    </row>
    <row r="27110" spans="6:9" x14ac:dyDescent="0.2">
      <c r="F27110" s="310" t="s">
        <v>32147</v>
      </c>
      <c r="G27110" s="311">
        <v>63111</v>
      </c>
      <c r="H27110" s="312" t="s">
        <v>3174</v>
      </c>
      <c r="I27110" s="313" t="s">
        <v>6845</v>
      </c>
    </row>
    <row r="27111" spans="6:9" x14ac:dyDescent="0.2">
      <c r="F27111" s="310" t="s">
        <v>32148</v>
      </c>
      <c r="G27111" s="311">
        <v>63112</v>
      </c>
      <c r="H27111" s="312" t="s">
        <v>3174</v>
      </c>
      <c r="I27111" s="313" t="s">
        <v>6845</v>
      </c>
    </row>
    <row r="27112" spans="6:9" x14ac:dyDescent="0.2">
      <c r="F27112" s="310" t="s">
        <v>32149</v>
      </c>
      <c r="G27112" s="311">
        <v>63113</v>
      </c>
      <c r="H27112" s="312" t="s">
        <v>3174</v>
      </c>
      <c r="I27112" s="313" t="s">
        <v>6845</v>
      </c>
    </row>
    <row r="27113" spans="6:9" x14ac:dyDescent="0.2">
      <c r="F27113" s="310" t="s">
        <v>32150</v>
      </c>
      <c r="G27113" s="311">
        <v>63114</v>
      </c>
      <c r="H27113" s="312" t="s">
        <v>3174</v>
      </c>
      <c r="I27113" s="313" t="s">
        <v>6845</v>
      </c>
    </row>
    <row r="27114" spans="6:9" x14ac:dyDescent="0.2">
      <c r="F27114" s="310" t="s">
        <v>32151</v>
      </c>
      <c r="G27114" s="311">
        <v>63115</v>
      </c>
      <c r="H27114" s="312" t="s">
        <v>3174</v>
      </c>
      <c r="I27114" s="313" t="s">
        <v>6845</v>
      </c>
    </row>
    <row r="27115" spans="6:9" x14ac:dyDescent="0.2">
      <c r="F27115" s="310" t="s">
        <v>32152</v>
      </c>
      <c r="G27115" s="311">
        <v>63116</v>
      </c>
      <c r="H27115" s="312" t="s">
        <v>3174</v>
      </c>
      <c r="I27115" s="313" t="s">
        <v>6845</v>
      </c>
    </row>
    <row r="27116" spans="6:9" x14ac:dyDescent="0.2">
      <c r="F27116" s="310" t="s">
        <v>32153</v>
      </c>
      <c r="G27116" s="311">
        <v>63117</v>
      </c>
      <c r="H27116" s="312" t="s">
        <v>3174</v>
      </c>
      <c r="I27116" s="313" t="s">
        <v>6845</v>
      </c>
    </row>
    <row r="27117" spans="6:9" x14ac:dyDescent="0.2">
      <c r="F27117" s="310" t="s">
        <v>32154</v>
      </c>
      <c r="G27117" s="311">
        <v>63118</v>
      </c>
      <c r="H27117" s="312" t="s">
        <v>3174</v>
      </c>
      <c r="I27117" s="313" t="s">
        <v>6845</v>
      </c>
    </row>
    <row r="27118" spans="6:9" x14ac:dyDescent="0.2">
      <c r="F27118" s="310" t="s">
        <v>32155</v>
      </c>
      <c r="G27118" s="311">
        <v>63119</v>
      </c>
      <c r="H27118" s="312" t="s">
        <v>3174</v>
      </c>
      <c r="I27118" s="313" t="s">
        <v>6845</v>
      </c>
    </row>
    <row r="27119" spans="6:9" x14ac:dyDescent="0.2">
      <c r="F27119" s="310" t="s">
        <v>32156</v>
      </c>
      <c r="G27119" s="311">
        <v>63120</v>
      </c>
      <c r="H27119" s="312" t="s">
        <v>3174</v>
      </c>
      <c r="I27119" s="313" t="s">
        <v>6845</v>
      </c>
    </row>
    <row r="27120" spans="6:9" x14ac:dyDescent="0.2">
      <c r="F27120" s="310" t="s">
        <v>32157</v>
      </c>
      <c r="G27120" s="311">
        <v>63121</v>
      </c>
      <c r="H27120" s="312" t="s">
        <v>3174</v>
      </c>
      <c r="I27120" s="313" t="s">
        <v>6845</v>
      </c>
    </row>
    <row r="27121" spans="6:9" x14ac:dyDescent="0.2">
      <c r="F27121" s="310" t="s">
        <v>32158</v>
      </c>
      <c r="G27121" s="311">
        <v>63122</v>
      </c>
      <c r="H27121" s="312" t="s">
        <v>3174</v>
      </c>
      <c r="I27121" s="313" t="s">
        <v>6845</v>
      </c>
    </row>
    <row r="27122" spans="6:9" x14ac:dyDescent="0.2">
      <c r="F27122" s="310" t="s">
        <v>32159</v>
      </c>
      <c r="G27122" s="311">
        <v>63123</v>
      </c>
      <c r="H27122" s="312" t="s">
        <v>3174</v>
      </c>
      <c r="I27122" s="313" t="s">
        <v>6845</v>
      </c>
    </row>
    <row r="27123" spans="6:9" x14ac:dyDescent="0.2">
      <c r="F27123" s="310" t="s">
        <v>32160</v>
      </c>
      <c r="G27123" s="311">
        <v>63124</v>
      </c>
      <c r="H27123" s="312" t="s">
        <v>3174</v>
      </c>
      <c r="I27123" s="313" t="s">
        <v>6845</v>
      </c>
    </row>
    <row r="27124" spans="6:9" x14ac:dyDescent="0.2">
      <c r="F27124" s="310" t="s">
        <v>32161</v>
      </c>
      <c r="G27124" s="311">
        <v>63125</v>
      </c>
      <c r="H27124" s="312" t="s">
        <v>3174</v>
      </c>
      <c r="I27124" s="313" t="s">
        <v>6845</v>
      </c>
    </row>
    <row r="27125" spans="6:9" x14ac:dyDescent="0.2">
      <c r="F27125" s="310" t="s">
        <v>32162</v>
      </c>
      <c r="G27125" s="311">
        <v>63126</v>
      </c>
      <c r="H27125" s="312" t="s">
        <v>3174</v>
      </c>
      <c r="I27125" s="313" t="s">
        <v>6845</v>
      </c>
    </row>
    <row r="27126" spans="6:9" x14ac:dyDescent="0.2">
      <c r="F27126" s="310" t="s">
        <v>32163</v>
      </c>
      <c r="G27126" s="311">
        <v>63127</v>
      </c>
      <c r="H27126" s="312" t="s">
        <v>3174</v>
      </c>
      <c r="I27126" s="313" t="s">
        <v>6845</v>
      </c>
    </row>
    <row r="27127" spans="6:9" x14ac:dyDescent="0.2">
      <c r="F27127" s="310" t="s">
        <v>32164</v>
      </c>
      <c r="G27127" s="311">
        <v>63128</v>
      </c>
      <c r="H27127" s="312" t="s">
        <v>3174</v>
      </c>
      <c r="I27127" s="313" t="s">
        <v>6845</v>
      </c>
    </row>
    <row r="27128" spans="6:9" x14ac:dyDescent="0.2">
      <c r="F27128" s="310" t="s">
        <v>32165</v>
      </c>
      <c r="G27128" s="311">
        <v>63129</v>
      </c>
      <c r="H27128" s="312" t="s">
        <v>3174</v>
      </c>
      <c r="I27128" s="313" t="s">
        <v>6845</v>
      </c>
    </row>
    <row r="27129" spans="6:9" x14ac:dyDescent="0.2">
      <c r="F27129" s="310" t="s">
        <v>32166</v>
      </c>
      <c r="G27129" s="311">
        <v>63130</v>
      </c>
      <c r="H27129" s="312" t="s">
        <v>3174</v>
      </c>
      <c r="I27129" s="313" t="s">
        <v>6845</v>
      </c>
    </row>
    <row r="27130" spans="6:9" x14ac:dyDescent="0.2">
      <c r="F27130" s="310" t="s">
        <v>32167</v>
      </c>
      <c r="G27130" s="311">
        <v>63131</v>
      </c>
      <c r="H27130" s="312" t="s">
        <v>3174</v>
      </c>
      <c r="I27130" s="313" t="s">
        <v>6845</v>
      </c>
    </row>
    <row r="27131" spans="6:9" x14ac:dyDescent="0.2">
      <c r="F27131" s="310" t="s">
        <v>32168</v>
      </c>
      <c r="G27131" s="311">
        <v>63132</v>
      </c>
      <c r="H27131" s="312" t="s">
        <v>3174</v>
      </c>
      <c r="I27131" s="313" t="s">
        <v>6845</v>
      </c>
    </row>
    <row r="27132" spans="6:9" x14ac:dyDescent="0.2">
      <c r="F27132" s="310" t="s">
        <v>32169</v>
      </c>
      <c r="G27132" s="311">
        <v>63133</v>
      </c>
      <c r="H27132" s="312" t="s">
        <v>3174</v>
      </c>
      <c r="I27132" s="313" t="s">
        <v>6845</v>
      </c>
    </row>
    <row r="27133" spans="6:9" x14ac:dyDescent="0.2">
      <c r="F27133" s="310" t="s">
        <v>32170</v>
      </c>
      <c r="G27133" s="311">
        <v>63134</v>
      </c>
      <c r="H27133" s="312" t="s">
        <v>3174</v>
      </c>
      <c r="I27133" s="313" t="s">
        <v>6845</v>
      </c>
    </row>
    <row r="27134" spans="6:9" x14ac:dyDescent="0.2">
      <c r="F27134" s="310" t="s">
        <v>32171</v>
      </c>
      <c r="G27134" s="311">
        <v>63135</v>
      </c>
      <c r="H27134" s="312" t="s">
        <v>3174</v>
      </c>
      <c r="I27134" s="313" t="s">
        <v>6845</v>
      </c>
    </row>
    <row r="27135" spans="6:9" x14ac:dyDescent="0.2">
      <c r="F27135" s="310" t="s">
        <v>32172</v>
      </c>
      <c r="G27135" s="311">
        <v>63136</v>
      </c>
      <c r="H27135" s="312" t="s">
        <v>3174</v>
      </c>
      <c r="I27135" s="313" t="s">
        <v>6845</v>
      </c>
    </row>
    <row r="27136" spans="6:9" x14ac:dyDescent="0.2">
      <c r="F27136" s="310" t="s">
        <v>32173</v>
      </c>
      <c r="G27136" s="311">
        <v>63137</v>
      </c>
      <c r="H27136" s="312" t="s">
        <v>3174</v>
      </c>
      <c r="I27136" s="313" t="s">
        <v>6845</v>
      </c>
    </row>
    <row r="27137" spans="6:9" x14ac:dyDescent="0.2">
      <c r="F27137" s="310" t="s">
        <v>32174</v>
      </c>
      <c r="G27137" s="311">
        <v>63138</v>
      </c>
      <c r="H27137" s="312" t="s">
        <v>3174</v>
      </c>
      <c r="I27137" s="313" t="s">
        <v>6845</v>
      </c>
    </row>
    <row r="27138" spans="6:9" x14ac:dyDescent="0.2">
      <c r="F27138" s="310" t="s">
        <v>32175</v>
      </c>
      <c r="G27138" s="311">
        <v>63139</v>
      </c>
      <c r="H27138" s="312" t="s">
        <v>3174</v>
      </c>
      <c r="I27138" s="313" t="s">
        <v>6845</v>
      </c>
    </row>
    <row r="27139" spans="6:9" x14ac:dyDescent="0.2">
      <c r="F27139" s="310" t="s">
        <v>32176</v>
      </c>
      <c r="G27139" s="311">
        <v>63140</v>
      </c>
      <c r="H27139" s="312" t="s">
        <v>3174</v>
      </c>
      <c r="I27139" s="313" t="s">
        <v>6845</v>
      </c>
    </row>
    <row r="27140" spans="6:9" x14ac:dyDescent="0.2">
      <c r="F27140" s="310" t="s">
        <v>32177</v>
      </c>
      <c r="G27140" s="311">
        <v>63141</v>
      </c>
      <c r="H27140" s="312" t="s">
        <v>3174</v>
      </c>
      <c r="I27140" s="313" t="s">
        <v>6845</v>
      </c>
    </row>
    <row r="27141" spans="6:9" x14ac:dyDescent="0.2">
      <c r="F27141" s="310" t="s">
        <v>32178</v>
      </c>
      <c r="G27141" s="311">
        <v>63143</v>
      </c>
      <c r="H27141" s="312" t="s">
        <v>3174</v>
      </c>
      <c r="I27141" s="313" t="s">
        <v>6845</v>
      </c>
    </row>
    <row r="27142" spans="6:9" x14ac:dyDescent="0.2">
      <c r="F27142" s="310" t="s">
        <v>32179</v>
      </c>
      <c r="G27142" s="311">
        <v>63144</v>
      </c>
      <c r="H27142" s="312" t="s">
        <v>3174</v>
      </c>
      <c r="I27142" s="313" t="s">
        <v>6845</v>
      </c>
    </row>
    <row r="27143" spans="6:9" x14ac:dyDescent="0.2">
      <c r="F27143" s="310" t="s">
        <v>32180</v>
      </c>
      <c r="G27143" s="311">
        <v>63145</v>
      </c>
      <c r="H27143" s="312" t="s">
        <v>3174</v>
      </c>
      <c r="I27143" s="313" t="s">
        <v>6845</v>
      </c>
    </row>
    <row r="27144" spans="6:9" x14ac:dyDescent="0.2">
      <c r="F27144" s="310" t="s">
        <v>32181</v>
      </c>
      <c r="G27144" s="311">
        <v>63146</v>
      </c>
      <c r="H27144" s="312" t="s">
        <v>3174</v>
      </c>
      <c r="I27144" s="313" t="s">
        <v>6845</v>
      </c>
    </row>
    <row r="27145" spans="6:9" x14ac:dyDescent="0.2">
      <c r="F27145" s="310" t="s">
        <v>32182</v>
      </c>
      <c r="G27145" s="311">
        <v>63147</v>
      </c>
      <c r="H27145" s="312" t="s">
        <v>3174</v>
      </c>
      <c r="I27145" s="313" t="s">
        <v>6845</v>
      </c>
    </row>
    <row r="27146" spans="6:9" x14ac:dyDescent="0.2">
      <c r="F27146" s="310" t="s">
        <v>32183</v>
      </c>
      <c r="G27146" s="311">
        <v>63150</v>
      </c>
      <c r="H27146" s="312" t="s">
        <v>3174</v>
      </c>
      <c r="I27146" s="313" t="s">
        <v>6845</v>
      </c>
    </row>
    <row r="27147" spans="6:9" x14ac:dyDescent="0.2">
      <c r="F27147" s="310" t="s">
        <v>32184</v>
      </c>
      <c r="G27147" s="311">
        <v>63151</v>
      </c>
      <c r="H27147" s="312" t="s">
        <v>3174</v>
      </c>
      <c r="I27147" s="313" t="s">
        <v>6845</v>
      </c>
    </row>
    <row r="27148" spans="6:9" x14ac:dyDescent="0.2">
      <c r="F27148" s="310" t="s">
        <v>32185</v>
      </c>
      <c r="G27148" s="311">
        <v>63155</v>
      </c>
      <c r="H27148" s="312" t="s">
        <v>3174</v>
      </c>
      <c r="I27148" s="313" t="s">
        <v>6845</v>
      </c>
    </row>
    <row r="27149" spans="6:9" x14ac:dyDescent="0.2">
      <c r="F27149" s="310" t="s">
        <v>32186</v>
      </c>
      <c r="G27149" s="311">
        <v>63156</v>
      </c>
      <c r="H27149" s="312" t="s">
        <v>3174</v>
      </c>
      <c r="I27149" s="313" t="s">
        <v>6845</v>
      </c>
    </row>
    <row r="27150" spans="6:9" x14ac:dyDescent="0.2">
      <c r="F27150" s="310" t="s">
        <v>32187</v>
      </c>
      <c r="G27150" s="311">
        <v>63157</v>
      </c>
      <c r="H27150" s="312" t="s">
        <v>3174</v>
      </c>
      <c r="I27150" s="313" t="s">
        <v>6845</v>
      </c>
    </row>
    <row r="27151" spans="6:9" x14ac:dyDescent="0.2">
      <c r="F27151" s="310" t="s">
        <v>32188</v>
      </c>
      <c r="G27151" s="311">
        <v>63158</v>
      </c>
      <c r="H27151" s="312" t="s">
        <v>3174</v>
      </c>
      <c r="I27151" s="313" t="s">
        <v>6845</v>
      </c>
    </row>
    <row r="27152" spans="6:9" x14ac:dyDescent="0.2">
      <c r="F27152" s="310" t="s">
        <v>32189</v>
      </c>
      <c r="G27152" s="311">
        <v>63160</v>
      </c>
      <c r="H27152" s="312" t="s">
        <v>3174</v>
      </c>
      <c r="I27152" s="313" t="s">
        <v>6845</v>
      </c>
    </row>
    <row r="27153" spans="6:9" x14ac:dyDescent="0.2">
      <c r="F27153" s="310" t="s">
        <v>32190</v>
      </c>
      <c r="G27153" s="311">
        <v>63163</v>
      </c>
      <c r="H27153" s="312" t="s">
        <v>3174</v>
      </c>
      <c r="I27153" s="313" t="s">
        <v>6845</v>
      </c>
    </row>
    <row r="27154" spans="6:9" x14ac:dyDescent="0.2">
      <c r="F27154" s="310" t="s">
        <v>32191</v>
      </c>
      <c r="G27154" s="311">
        <v>63164</v>
      </c>
      <c r="H27154" s="312" t="s">
        <v>3174</v>
      </c>
      <c r="I27154" s="313" t="s">
        <v>6845</v>
      </c>
    </row>
    <row r="27155" spans="6:9" x14ac:dyDescent="0.2">
      <c r="F27155" s="310" t="s">
        <v>32192</v>
      </c>
      <c r="G27155" s="311">
        <v>63166</v>
      </c>
      <c r="H27155" s="312" t="s">
        <v>3174</v>
      </c>
      <c r="I27155" s="313" t="s">
        <v>6845</v>
      </c>
    </row>
    <row r="27156" spans="6:9" x14ac:dyDescent="0.2">
      <c r="F27156" s="310" t="s">
        <v>32193</v>
      </c>
      <c r="G27156" s="311">
        <v>63167</v>
      </c>
      <c r="H27156" s="312" t="s">
        <v>3174</v>
      </c>
      <c r="I27156" s="313" t="s">
        <v>6845</v>
      </c>
    </row>
    <row r="27157" spans="6:9" x14ac:dyDescent="0.2">
      <c r="F27157" s="310" t="s">
        <v>32194</v>
      </c>
      <c r="G27157" s="311">
        <v>63169</v>
      </c>
      <c r="H27157" s="312" t="s">
        <v>3174</v>
      </c>
      <c r="I27157" s="313" t="s">
        <v>6845</v>
      </c>
    </row>
    <row r="27158" spans="6:9" x14ac:dyDescent="0.2">
      <c r="F27158" s="310" t="s">
        <v>32195</v>
      </c>
      <c r="G27158" s="311">
        <v>63171</v>
      </c>
      <c r="H27158" s="312" t="s">
        <v>3174</v>
      </c>
      <c r="I27158" s="313" t="s">
        <v>6845</v>
      </c>
    </row>
    <row r="27159" spans="6:9" x14ac:dyDescent="0.2">
      <c r="F27159" s="310" t="s">
        <v>32196</v>
      </c>
      <c r="G27159" s="311">
        <v>63177</v>
      </c>
      <c r="H27159" s="312" t="s">
        <v>3174</v>
      </c>
      <c r="I27159" s="313" t="s">
        <v>6845</v>
      </c>
    </row>
    <row r="27160" spans="6:9" x14ac:dyDescent="0.2">
      <c r="F27160" s="310" t="s">
        <v>32197</v>
      </c>
      <c r="G27160" s="311">
        <v>63178</v>
      </c>
      <c r="H27160" s="312" t="s">
        <v>3174</v>
      </c>
      <c r="I27160" s="313" t="s">
        <v>6845</v>
      </c>
    </row>
    <row r="27161" spans="6:9" x14ac:dyDescent="0.2">
      <c r="F27161" s="310" t="s">
        <v>32198</v>
      </c>
      <c r="G27161" s="311">
        <v>63179</v>
      </c>
      <c r="H27161" s="312" t="s">
        <v>3174</v>
      </c>
      <c r="I27161" s="313" t="s">
        <v>6845</v>
      </c>
    </row>
    <row r="27162" spans="6:9" x14ac:dyDescent="0.2">
      <c r="F27162" s="310" t="s">
        <v>32199</v>
      </c>
      <c r="G27162" s="311">
        <v>63180</v>
      </c>
      <c r="H27162" s="312" t="s">
        <v>3174</v>
      </c>
      <c r="I27162" s="313" t="s">
        <v>6845</v>
      </c>
    </row>
    <row r="27163" spans="6:9" x14ac:dyDescent="0.2">
      <c r="F27163" s="310" t="s">
        <v>32200</v>
      </c>
      <c r="G27163" s="311">
        <v>63182</v>
      </c>
      <c r="H27163" s="312" t="s">
        <v>3174</v>
      </c>
      <c r="I27163" s="313" t="s">
        <v>6845</v>
      </c>
    </row>
    <row r="27164" spans="6:9" x14ac:dyDescent="0.2">
      <c r="F27164" s="310" t="s">
        <v>32201</v>
      </c>
      <c r="G27164" s="311">
        <v>63188</v>
      </c>
      <c r="H27164" s="312" t="s">
        <v>3174</v>
      </c>
      <c r="I27164" s="313" t="s">
        <v>6845</v>
      </c>
    </row>
    <row r="27165" spans="6:9" x14ac:dyDescent="0.2">
      <c r="F27165" s="322" t="s">
        <v>32202</v>
      </c>
      <c r="G27165" s="316">
        <v>63190</v>
      </c>
      <c r="H27165" s="323" t="s">
        <v>3174</v>
      </c>
      <c r="I27165" s="313" t="s">
        <v>6845</v>
      </c>
    </row>
    <row r="27166" spans="6:9" x14ac:dyDescent="0.2">
      <c r="F27166" s="310" t="s">
        <v>32203</v>
      </c>
      <c r="G27166" s="311">
        <v>63195</v>
      </c>
      <c r="H27166" s="312" t="s">
        <v>3174</v>
      </c>
      <c r="I27166" s="313" t="s">
        <v>6845</v>
      </c>
    </row>
    <row r="27167" spans="6:9" x14ac:dyDescent="0.2">
      <c r="F27167" s="310" t="s">
        <v>32204</v>
      </c>
      <c r="G27167" s="311">
        <v>63197</v>
      </c>
      <c r="H27167" s="312" t="s">
        <v>3174</v>
      </c>
      <c r="I27167" s="313" t="s">
        <v>6845</v>
      </c>
    </row>
    <row r="27168" spans="6:9" x14ac:dyDescent="0.2">
      <c r="F27168" s="322" t="s">
        <v>32205</v>
      </c>
      <c r="G27168" s="316">
        <v>63198</v>
      </c>
      <c r="H27168" s="323" t="s">
        <v>3174</v>
      </c>
      <c r="I27168" s="313" t="s">
        <v>6845</v>
      </c>
    </row>
    <row r="27169" spans="6:9" x14ac:dyDescent="0.2">
      <c r="F27169" s="310" t="s">
        <v>32206</v>
      </c>
      <c r="G27169" s="311">
        <v>63199</v>
      </c>
      <c r="H27169" s="312" t="s">
        <v>3174</v>
      </c>
      <c r="I27169" s="313" t="s">
        <v>6845</v>
      </c>
    </row>
    <row r="27170" spans="6:9" x14ac:dyDescent="0.2">
      <c r="F27170" s="310" t="s">
        <v>32207</v>
      </c>
      <c r="G27170" s="311">
        <v>63301</v>
      </c>
      <c r="H27170" s="312" t="s">
        <v>3174</v>
      </c>
      <c r="I27170" s="313" t="s">
        <v>6845</v>
      </c>
    </row>
    <row r="27171" spans="6:9" x14ac:dyDescent="0.2">
      <c r="F27171" s="310" t="s">
        <v>32208</v>
      </c>
      <c r="G27171" s="311">
        <v>63302</v>
      </c>
      <c r="H27171" s="312" t="s">
        <v>3174</v>
      </c>
      <c r="I27171" s="313" t="s">
        <v>6845</v>
      </c>
    </row>
    <row r="27172" spans="6:9" x14ac:dyDescent="0.2">
      <c r="F27172" s="310" t="s">
        <v>32209</v>
      </c>
      <c r="G27172" s="311">
        <v>63303</v>
      </c>
      <c r="H27172" s="312" t="s">
        <v>3174</v>
      </c>
      <c r="I27172" s="313" t="s">
        <v>6845</v>
      </c>
    </row>
    <row r="27173" spans="6:9" x14ac:dyDescent="0.2">
      <c r="F27173" s="310" t="s">
        <v>32210</v>
      </c>
      <c r="G27173" s="311">
        <v>63304</v>
      </c>
      <c r="H27173" s="312" t="s">
        <v>3174</v>
      </c>
      <c r="I27173" s="313" t="s">
        <v>6845</v>
      </c>
    </row>
    <row r="27174" spans="6:9" x14ac:dyDescent="0.2">
      <c r="F27174" s="310" t="s">
        <v>32211</v>
      </c>
      <c r="G27174" s="311">
        <v>63330</v>
      </c>
      <c r="H27174" s="312" t="s">
        <v>3174</v>
      </c>
      <c r="I27174" s="313" t="s">
        <v>6845</v>
      </c>
    </row>
    <row r="27175" spans="6:9" x14ac:dyDescent="0.2">
      <c r="F27175" s="310" t="s">
        <v>32212</v>
      </c>
      <c r="G27175" s="311">
        <v>63332</v>
      </c>
      <c r="H27175" s="312" t="s">
        <v>3174</v>
      </c>
      <c r="I27175" s="313" t="s">
        <v>6845</v>
      </c>
    </row>
    <row r="27176" spans="6:9" x14ac:dyDescent="0.2">
      <c r="F27176" s="310" t="s">
        <v>32213</v>
      </c>
      <c r="G27176" s="311">
        <v>63333</v>
      </c>
      <c r="H27176" s="312" t="s">
        <v>3174</v>
      </c>
      <c r="I27176" s="313" t="s">
        <v>6845</v>
      </c>
    </row>
    <row r="27177" spans="6:9" x14ac:dyDescent="0.2">
      <c r="F27177" s="310" t="s">
        <v>32214</v>
      </c>
      <c r="G27177" s="311">
        <v>63334</v>
      </c>
      <c r="H27177" s="312" t="s">
        <v>3174</v>
      </c>
      <c r="I27177" s="313" t="s">
        <v>6845</v>
      </c>
    </row>
    <row r="27178" spans="6:9" x14ac:dyDescent="0.2">
      <c r="F27178" s="310" t="s">
        <v>32215</v>
      </c>
      <c r="G27178" s="311">
        <v>63336</v>
      </c>
      <c r="H27178" s="312" t="s">
        <v>3174</v>
      </c>
      <c r="I27178" s="313" t="s">
        <v>6845</v>
      </c>
    </row>
    <row r="27179" spans="6:9" x14ac:dyDescent="0.2">
      <c r="F27179" s="310" t="s">
        <v>32216</v>
      </c>
      <c r="G27179" s="311">
        <v>63338</v>
      </c>
      <c r="H27179" s="312" t="s">
        <v>3174</v>
      </c>
      <c r="I27179" s="313" t="s">
        <v>6845</v>
      </c>
    </row>
    <row r="27180" spans="6:9" x14ac:dyDescent="0.2">
      <c r="F27180" s="310" t="s">
        <v>32217</v>
      </c>
      <c r="G27180" s="311">
        <v>63339</v>
      </c>
      <c r="H27180" s="312" t="s">
        <v>3174</v>
      </c>
      <c r="I27180" s="313" t="s">
        <v>6845</v>
      </c>
    </row>
    <row r="27181" spans="6:9" x14ac:dyDescent="0.2">
      <c r="F27181" s="310" t="s">
        <v>32218</v>
      </c>
      <c r="G27181" s="311">
        <v>63341</v>
      </c>
      <c r="H27181" s="312" t="s">
        <v>3174</v>
      </c>
      <c r="I27181" s="313" t="s">
        <v>6845</v>
      </c>
    </row>
    <row r="27182" spans="6:9" x14ac:dyDescent="0.2">
      <c r="F27182" s="310" t="s">
        <v>32219</v>
      </c>
      <c r="G27182" s="311">
        <v>63342</v>
      </c>
      <c r="H27182" s="312" t="s">
        <v>3174</v>
      </c>
      <c r="I27182" s="313" t="s">
        <v>6845</v>
      </c>
    </row>
    <row r="27183" spans="6:9" x14ac:dyDescent="0.2">
      <c r="F27183" s="310" t="s">
        <v>32220</v>
      </c>
      <c r="G27183" s="311">
        <v>63343</v>
      </c>
      <c r="H27183" s="312" t="s">
        <v>3174</v>
      </c>
      <c r="I27183" s="313" t="s">
        <v>6845</v>
      </c>
    </row>
    <row r="27184" spans="6:9" x14ac:dyDescent="0.2">
      <c r="F27184" s="310" t="s">
        <v>32221</v>
      </c>
      <c r="G27184" s="311">
        <v>63344</v>
      </c>
      <c r="H27184" s="312" t="s">
        <v>3174</v>
      </c>
      <c r="I27184" s="313" t="s">
        <v>6845</v>
      </c>
    </row>
    <row r="27185" spans="6:9" x14ac:dyDescent="0.2">
      <c r="F27185" s="310" t="s">
        <v>32222</v>
      </c>
      <c r="G27185" s="311">
        <v>63345</v>
      </c>
      <c r="H27185" s="312" t="s">
        <v>3174</v>
      </c>
      <c r="I27185" s="313" t="s">
        <v>6845</v>
      </c>
    </row>
    <row r="27186" spans="6:9" x14ac:dyDescent="0.2">
      <c r="F27186" s="310" t="s">
        <v>32223</v>
      </c>
      <c r="G27186" s="311">
        <v>63346</v>
      </c>
      <c r="H27186" s="312" t="s">
        <v>3174</v>
      </c>
      <c r="I27186" s="313" t="s">
        <v>6845</v>
      </c>
    </row>
    <row r="27187" spans="6:9" x14ac:dyDescent="0.2">
      <c r="F27187" s="310" t="s">
        <v>32224</v>
      </c>
      <c r="G27187" s="311">
        <v>63347</v>
      </c>
      <c r="H27187" s="312" t="s">
        <v>3174</v>
      </c>
      <c r="I27187" s="313" t="s">
        <v>6845</v>
      </c>
    </row>
    <row r="27188" spans="6:9" x14ac:dyDescent="0.2">
      <c r="F27188" s="310" t="s">
        <v>32225</v>
      </c>
      <c r="G27188" s="311">
        <v>63348</v>
      </c>
      <c r="H27188" s="312" t="s">
        <v>3174</v>
      </c>
      <c r="I27188" s="313" t="s">
        <v>6845</v>
      </c>
    </row>
    <row r="27189" spans="6:9" x14ac:dyDescent="0.2">
      <c r="F27189" s="310" t="s">
        <v>32226</v>
      </c>
      <c r="G27189" s="311">
        <v>63349</v>
      </c>
      <c r="H27189" s="312" t="s">
        <v>3174</v>
      </c>
      <c r="I27189" s="313" t="s">
        <v>6845</v>
      </c>
    </row>
    <row r="27190" spans="6:9" x14ac:dyDescent="0.2">
      <c r="F27190" s="310" t="s">
        <v>32227</v>
      </c>
      <c r="G27190" s="311">
        <v>63350</v>
      </c>
      <c r="H27190" s="312" t="s">
        <v>3174</v>
      </c>
      <c r="I27190" s="313" t="s">
        <v>6845</v>
      </c>
    </row>
    <row r="27191" spans="6:9" x14ac:dyDescent="0.2">
      <c r="F27191" s="310" t="s">
        <v>32228</v>
      </c>
      <c r="G27191" s="311">
        <v>63351</v>
      </c>
      <c r="H27191" s="312" t="s">
        <v>3174</v>
      </c>
      <c r="I27191" s="313" t="s">
        <v>6845</v>
      </c>
    </row>
    <row r="27192" spans="6:9" x14ac:dyDescent="0.2">
      <c r="F27192" s="310" t="s">
        <v>32229</v>
      </c>
      <c r="G27192" s="311">
        <v>63352</v>
      </c>
      <c r="H27192" s="312" t="s">
        <v>3174</v>
      </c>
      <c r="I27192" s="313" t="s">
        <v>6845</v>
      </c>
    </row>
    <row r="27193" spans="6:9" x14ac:dyDescent="0.2">
      <c r="F27193" s="310" t="s">
        <v>32230</v>
      </c>
      <c r="G27193" s="311">
        <v>63353</v>
      </c>
      <c r="H27193" s="312" t="s">
        <v>3174</v>
      </c>
      <c r="I27193" s="313" t="s">
        <v>6845</v>
      </c>
    </row>
    <row r="27194" spans="6:9" x14ac:dyDescent="0.2">
      <c r="F27194" s="310" t="s">
        <v>32231</v>
      </c>
      <c r="G27194" s="311">
        <v>63357</v>
      </c>
      <c r="H27194" s="312" t="s">
        <v>3174</v>
      </c>
      <c r="I27194" s="313" t="s">
        <v>6845</v>
      </c>
    </row>
    <row r="27195" spans="6:9" x14ac:dyDescent="0.2">
      <c r="F27195" s="310" t="s">
        <v>32232</v>
      </c>
      <c r="G27195" s="311">
        <v>63359</v>
      </c>
      <c r="H27195" s="312" t="s">
        <v>3174</v>
      </c>
      <c r="I27195" s="313" t="s">
        <v>6845</v>
      </c>
    </row>
    <row r="27196" spans="6:9" x14ac:dyDescent="0.2">
      <c r="F27196" s="310" t="s">
        <v>32233</v>
      </c>
      <c r="G27196" s="311">
        <v>63361</v>
      </c>
      <c r="H27196" s="312" t="s">
        <v>3174</v>
      </c>
      <c r="I27196" s="313" t="s">
        <v>6845</v>
      </c>
    </row>
    <row r="27197" spans="6:9" x14ac:dyDescent="0.2">
      <c r="F27197" s="310" t="s">
        <v>32234</v>
      </c>
      <c r="G27197" s="311">
        <v>63362</v>
      </c>
      <c r="H27197" s="312" t="s">
        <v>3174</v>
      </c>
      <c r="I27197" s="313" t="s">
        <v>6845</v>
      </c>
    </row>
    <row r="27198" spans="6:9" x14ac:dyDescent="0.2">
      <c r="F27198" s="310" t="s">
        <v>32235</v>
      </c>
      <c r="G27198" s="311">
        <v>63363</v>
      </c>
      <c r="H27198" s="312" t="s">
        <v>3174</v>
      </c>
      <c r="I27198" s="313" t="s">
        <v>6845</v>
      </c>
    </row>
    <row r="27199" spans="6:9" x14ac:dyDescent="0.2">
      <c r="F27199" s="310" t="s">
        <v>32236</v>
      </c>
      <c r="G27199" s="311">
        <v>63365</v>
      </c>
      <c r="H27199" s="312" t="s">
        <v>3174</v>
      </c>
      <c r="I27199" s="313" t="s">
        <v>6845</v>
      </c>
    </row>
    <row r="27200" spans="6:9" x14ac:dyDescent="0.2">
      <c r="F27200" s="310" t="s">
        <v>32237</v>
      </c>
      <c r="G27200" s="311">
        <v>63366</v>
      </c>
      <c r="H27200" s="312" t="s">
        <v>3174</v>
      </c>
      <c r="I27200" s="313" t="s">
        <v>6845</v>
      </c>
    </row>
    <row r="27201" spans="6:9" x14ac:dyDescent="0.2">
      <c r="F27201" s="310" t="s">
        <v>32238</v>
      </c>
      <c r="G27201" s="311">
        <v>63367</v>
      </c>
      <c r="H27201" s="312" t="s">
        <v>3174</v>
      </c>
      <c r="I27201" s="313" t="s">
        <v>6845</v>
      </c>
    </row>
    <row r="27202" spans="6:9" x14ac:dyDescent="0.2">
      <c r="F27202" s="310" t="s">
        <v>32239</v>
      </c>
      <c r="G27202" s="311">
        <v>63368</v>
      </c>
      <c r="H27202" s="312" t="s">
        <v>3174</v>
      </c>
      <c r="I27202" s="313" t="s">
        <v>6845</v>
      </c>
    </row>
    <row r="27203" spans="6:9" x14ac:dyDescent="0.2">
      <c r="F27203" s="310" t="s">
        <v>32240</v>
      </c>
      <c r="G27203" s="311">
        <v>63369</v>
      </c>
      <c r="H27203" s="312" t="s">
        <v>3174</v>
      </c>
      <c r="I27203" s="313" t="s">
        <v>6845</v>
      </c>
    </row>
    <row r="27204" spans="6:9" x14ac:dyDescent="0.2">
      <c r="F27204" s="310" t="s">
        <v>32241</v>
      </c>
      <c r="G27204" s="311">
        <v>63370</v>
      </c>
      <c r="H27204" s="312" t="s">
        <v>3174</v>
      </c>
      <c r="I27204" s="313" t="s">
        <v>6845</v>
      </c>
    </row>
    <row r="27205" spans="6:9" x14ac:dyDescent="0.2">
      <c r="F27205" s="310" t="s">
        <v>32242</v>
      </c>
      <c r="G27205" s="311">
        <v>63373</v>
      </c>
      <c r="H27205" s="312" t="s">
        <v>3174</v>
      </c>
      <c r="I27205" s="313" t="s">
        <v>6845</v>
      </c>
    </row>
    <row r="27206" spans="6:9" x14ac:dyDescent="0.2">
      <c r="F27206" s="310" t="s">
        <v>32243</v>
      </c>
      <c r="G27206" s="311">
        <v>63376</v>
      </c>
      <c r="H27206" s="312" t="s">
        <v>3174</v>
      </c>
      <c r="I27206" s="313" t="s">
        <v>6845</v>
      </c>
    </row>
    <row r="27207" spans="6:9" x14ac:dyDescent="0.2">
      <c r="F27207" s="310" t="s">
        <v>32244</v>
      </c>
      <c r="G27207" s="311">
        <v>63377</v>
      </c>
      <c r="H27207" s="312" t="s">
        <v>3174</v>
      </c>
      <c r="I27207" s="313" t="s">
        <v>6845</v>
      </c>
    </row>
    <row r="27208" spans="6:9" x14ac:dyDescent="0.2">
      <c r="F27208" s="310" t="s">
        <v>32245</v>
      </c>
      <c r="G27208" s="311">
        <v>63378</v>
      </c>
      <c r="H27208" s="312" t="s">
        <v>3174</v>
      </c>
      <c r="I27208" s="313" t="s">
        <v>6845</v>
      </c>
    </row>
    <row r="27209" spans="6:9" x14ac:dyDescent="0.2">
      <c r="F27209" s="310" t="s">
        <v>32246</v>
      </c>
      <c r="G27209" s="311">
        <v>63379</v>
      </c>
      <c r="H27209" s="312" t="s">
        <v>3174</v>
      </c>
      <c r="I27209" s="313" t="s">
        <v>6845</v>
      </c>
    </row>
    <row r="27210" spans="6:9" x14ac:dyDescent="0.2">
      <c r="F27210" s="310" t="s">
        <v>32247</v>
      </c>
      <c r="G27210" s="311">
        <v>63381</v>
      </c>
      <c r="H27210" s="312" t="s">
        <v>3174</v>
      </c>
      <c r="I27210" s="313" t="s">
        <v>6845</v>
      </c>
    </row>
    <row r="27211" spans="6:9" x14ac:dyDescent="0.2">
      <c r="F27211" s="310" t="s">
        <v>32248</v>
      </c>
      <c r="G27211" s="311">
        <v>63382</v>
      </c>
      <c r="H27211" s="312" t="s">
        <v>3174</v>
      </c>
      <c r="I27211" s="313" t="s">
        <v>6845</v>
      </c>
    </row>
    <row r="27212" spans="6:9" x14ac:dyDescent="0.2">
      <c r="F27212" s="310" t="s">
        <v>32249</v>
      </c>
      <c r="G27212" s="311">
        <v>63383</v>
      </c>
      <c r="H27212" s="312" t="s">
        <v>3174</v>
      </c>
      <c r="I27212" s="313" t="s">
        <v>6845</v>
      </c>
    </row>
    <row r="27213" spans="6:9" x14ac:dyDescent="0.2">
      <c r="F27213" s="310" t="s">
        <v>32250</v>
      </c>
      <c r="G27213" s="311">
        <v>63384</v>
      </c>
      <c r="H27213" s="312" t="s">
        <v>3174</v>
      </c>
      <c r="I27213" s="313" t="s">
        <v>6845</v>
      </c>
    </row>
    <row r="27214" spans="6:9" x14ac:dyDescent="0.2">
      <c r="F27214" s="310" t="s">
        <v>32251</v>
      </c>
      <c r="G27214" s="311">
        <v>63385</v>
      </c>
      <c r="H27214" s="312" t="s">
        <v>3174</v>
      </c>
      <c r="I27214" s="313" t="s">
        <v>6845</v>
      </c>
    </row>
    <row r="27215" spans="6:9" x14ac:dyDescent="0.2">
      <c r="F27215" s="310" t="s">
        <v>32252</v>
      </c>
      <c r="G27215" s="311">
        <v>63386</v>
      </c>
      <c r="H27215" s="312" t="s">
        <v>3174</v>
      </c>
      <c r="I27215" s="313" t="s">
        <v>6845</v>
      </c>
    </row>
    <row r="27216" spans="6:9" x14ac:dyDescent="0.2">
      <c r="F27216" s="310" t="s">
        <v>32253</v>
      </c>
      <c r="G27216" s="311">
        <v>63387</v>
      </c>
      <c r="H27216" s="312" t="s">
        <v>3174</v>
      </c>
      <c r="I27216" s="313" t="s">
        <v>6845</v>
      </c>
    </row>
    <row r="27217" spans="6:9" x14ac:dyDescent="0.2">
      <c r="F27217" s="310" t="s">
        <v>32254</v>
      </c>
      <c r="G27217" s="311">
        <v>63388</v>
      </c>
      <c r="H27217" s="312" t="s">
        <v>3174</v>
      </c>
      <c r="I27217" s="313" t="s">
        <v>6845</v>
      </c>
    </row>
    <row r="27218" spans="6:9" x14ac:dyDescent="0.2">
      <c r="F27218" s="310" t="s">
        <v>32255</v>
      </c>
      <c r="G27218" s="311">
        <v>63389</v>
      </c>
      <c r="H27218" s="312" t="s">
        <v>3174</v>
      </c>
      <c r="I27218" s="313" t="s">
        <v>6845</v>
      </c>
    </row>
    <row r="27219" spans="6:9" x14ac:dyDescent="0.2">
      <c r="F27219" s="310" t="s">
        <v>32256</v>
      </c>
      <c r="G27219" s="311">
        <v>63390</v>
      </c>
      <c r="H27219" s="312" t="s">
        <v>3174</v>
      </c>
      <c r="I27219" s="313" t="s">
        <v>6845</v>
      </c>
    </row>
    <row r="27220" spans="6:9" x14ac:dyDescent="0.2">
      <c r="F27220" s="310" t="s">
        <v>32257</v>
      </c>
      <c r="G27220" s="311">
        <v>63401</v>
      </c>
      <c r="H27220" s="312" t="s">
        <v>3174</v>
      </c>
      <c r="I27220" s="313" t="s">
        <v>6845</v>
      </c>
    </row>
    <row r="27221" spans="6:9" x14ac:dyDescent="0.2">
      <c r="F27221" s="310" t="s">
        <v>32258</v>
      </c>
      <c r="G27221" s="311">
        <v>63430</v>
      </c>
      <c r="H27221" s="312" t="s">
        <v>3174</v>
      </c>
      <c r="I27221" s="313" t="s">
        <v>6845</v>
      </c>
    </row>
    <row r="27222" spans="6:9" x14ac:dyDescent="0.2">
      <c r="F27222" s="310" t="s">
        <v>32259</v>
      </c>
      <c r="G27222" s="311">
        <v>63431</v>
      </c>
      <c r="H27222" s="312" t="s">
        <v>3174</v>
      </c>
      <c r="I27222" s="313" t="s">
        <v>6845</v>
      </c>
    </row>
    <row r="27223" spans="6:9" x14ac:dyDescent="0.2">
      <c r="F27223" s="310" t="s">
        <v>32260</v>
      </c>
      <c r="G27223" s="311">
        <v>63432</v>
      </c>
      <c r="H27223" s="312" t="s">
        <v>3174</v>
      </c>
      <c r="I27223" s="313" t="s">
        <v>6845</v>
      </c>
    </row>
    <row r="27224" spans="6:9" x14ac:dyDescent="0.2">
      <c r="F27224" s="310" t="s">
        <v>32261</v>
      </c>
      <c r="G27224" s="311">
        <v>63433</v>
      </c>
      <c r="H27224" s="312" t="s">
        <v>3174</v>
      </c>
      <c r="I27224" s="313" t="s">
        <v>6845</v>
      </c>
    </row>
    <row r="27225" spans="6:9" x14ac:dyDescent="0.2">
      <c r="F27225" s="310" t="s">
        <v>32262</v>
      </c>
      <c r="G27225" s="311">
        <v>63434</v>
      </c>
      <c r="H27225" s="312" t="s">
        <v>3174</v>
      </c>
      <c r="I27225" s="313" t="s">
        <v>6845</v>
      </c>
    </row>
    <row r="27226" spans="6:9" x14ac:dyDescent="0.2">
      <c r="F27226" s="310" t="s">
        <v>32263</v>
      </c>
      <c r="G27226" s="311">
        <v>63435</v>
      </c>
      <c r="H27226" s="312" t="s">
        <v>3174</v>
      </c>
      <c r="I27226" s="313" t="s">
        <v>6845</v>
      </c>
    </row>
    <row r="27227" spans="6:9" x14ac:dyDescent="0.2">
      <c r="F27227" s="310" t="s">
        <v>32264</v>
      </c>
      <c r="G27227" s="311">
        <v>63436</v>
      </c>
      <c r="H27227" s="312" t="s">
        <v>3174</v>
      </c>
      <c r="I27227" s="313" t="s">
        <v>6845</v>
      </c>
    </row>
    <row r="27228" spans="6:9" x14ac:dyDescent="0.2">
      <c r="F27228" s="310" t="s">
        <v>32265</v>
      </c>
      <c r="G27228" s="311">
        <v>63437</v>
      </c>
      <c r="H27228" s="312" t="s">
        <v>3174</v>
      </c>
      <c r="I27228" s="313" t="s">
        <v>6845</v>
      </c>
    </row>
    <row r="27229" spans="6:9" x14ac:dyDescent="0.2">
      <c r="F27229" s="310" t="s">
        <v>32266</v>
      </c>
      <c r="G27229" s="311">
        <v>63438</v>
      </c>
      <c r="H27229" s="312" t="s">
        <v>3174</v>
      </c>
      <c r="I27229" s="313" t="s">
        <v>6845</v>
      </c>
    </row>
    <row r="27230" spans="6:9" x14ac:dyDescent="0.2">
      <c r="F27230" s="310" t="s">
        <v>32267</v>
      </c>
      <c r="G27230" s="311">
        <v>63439</v>
      </c>
      <c r="H27230" s="312" t="s">
        <v>3174</v>
      </c>
      <c r="I27230" s="313" t="s">
        <v>6845</v>
      </c>
    </row>
    <row r="27231" spans="6:9" x14ac:dyDescent="0.2">
      <c r="F27231" s="310" t="s">
        <v>32268</v>
      </c>
      <c r="G27231" s="311">
        <v>63440</v>
      </c>
      <c r="H27231" s="312" t="s">
        <v>3174</v>
      </c>
      <c r="I27231" s="313" t="s">
        <v>6845</v>
      </c>
    </row>
    <row r="27232" spans="6:9" x14ac:dyDescent="0.2">
      <c r="F27232" s="310" t="s">
        <v>32269</v>
      </c>
      <c r="G27232" s="311">
        <v>63441</v>
      </c>
      <c r="H27232" s="312" t="s">
        <v>3174</v>
      </c>
      <c r="I27232" s="313" t="s">
        <v>6845</v>
      </c>
    </row>
    <row r="27233" spans="6:9" x14ac:dyDescent="0.2">
      <c r="F27233" s="310" t="s">
        <v>32270</v>
      </c>
      <c r="G27233" s="311">
        <v>63442</v>
      </c>
      <c r="H27233" s="312" t="s">
        <v>3174</v>
      </c>
      <c r="I27233" s="313" t="s">
        <v>6845</v>
      </c>
    </row>
    <row r="27234" spans="6:9" x14ac:dyDescent="0.2">
      <c r="F27234" s="310" t="s">
        <v>32271</v>
      </c>
      <c r="G27234" s="311">
        <v>63443</v>
      </c>
      <c r="H27234" s="312" t="s">
        <v>3174</v>
      </c>
      <c r="I27234" s="313" t="s">
        <v>6845</v>
      </c>
    </row>
    <row r="27235" spans="6:9" x14ac:dyDescent="0.2">
      <c r="F27235" s="310" t="s">
        <v>32272</v>
      </c>
      <c r="G27235" s="311">
        <v>63445</v>
      </c>
      <c r="H27235" s="312" t="s">
        <v>3174</v>
      </c>
      <c r="I27235" s="313" t="s">
        <v>6845</v>
      </c>
    </row>
    <row r="27236" spans="6:9" x14ac:dyDescent="0.2">
      <c r="F27236" s="310" t="s">
        <v>32273</v>
      </c>
      <c r="G27236" s="311">
        <v>63446</v>
      </c>
      <c r="H27236" s="312" t="s">
        <v>3174</v>
      </c>
      <c r="I27236" s="313" t="s">
        <v>6845</v>
      </c>
    </row>
    <row r="27237" spans="6:9" x14ac:dyDescent="0.2">
      <c r="F27237" s="310" t="s">
        <v>32274</v>
      </c>
      <c r="G27237" s="311">
        <v>63447</v>
      </c>
      <c r="H27237" s="312" t="s">
        <v>3174</v>
      </c>
      <c r="I27237" s="313" t="s">
        <v>6845</v>
      </c>
    </row>
    <row r="27238" spans="6:9" x14ac:dyDescent="0.2">
      <c r="F27238" s="310" t="s">
        <v>32275</v>
      </c>
      <c r="G27238" s="311">
        <v>63448</v>
      </c>
      <c r="H27238" s="312" t="s">
        <v>3174</v>
      </c>
      <c r="I27238" s="313" t="s">
        <v>6845</v>
      </c>
    </row>
    <row r="27239" spans="6:9" x14ac:dyDescent="0.2">
      <c r="F27239" s="310" t="s">
        <v>32276</v>
      </c>
      <c r="G27239" s="311">
        <v>63450</v>
      </c>
      <c r="H27239" s="312" t="s">
        <v>3174</v>
      </c>
      <c r="I27239" s="313" t="s">
        <v>6845</v>
      </c>
    </row>
    <row r="27240" spans="6:9" x14ac:dyDescent="0.2">
      <c r="F27240" s="310" t="s">
        <v>32277</v>
      </c>
      <c r="G27240" s="311">
        <v>63451</v>
      </c>
      <c r="H27240" s="312" t="s">
        <v>3174</v>
      </c>
      <c r="I27240" s="313" t="s">
        <v>6845</v>
      </c>
    </row>
    <row r="27241" spans="6:9" x14ac:dyDescent="0.2">
      <c r="F27241" s="310" t="s">
        <v>32278</v>
      </c>
      <c r="G27241" s="311">
        <v>63452</v>
      </c>
      <c r="H27241" s="312" t="s">
        <v>3174</v>
      </c>
      <c r="I27241" s="313" t="s">
        <v>6845</v>
      </c>
    </row>
    <row r="27242" spans="6:9" x14ac:dyDescent="0.2">
      <c r="F27242" s="310" t="s">
        <v>32279</v>
      </c>
      <c r="G27242" s="311">
        <v>63453</v>
      </c>
      <c r="H27242" s="312" t="s">
        <v>3174</v>
      </c>
      <c r="I27242" s="313" t="s">
        <v>6845</v>
      </c>
    </row>
    <row r="27243" spans="6:9" x14ac:dyDescent="0.2">
      <c r="F27243" s="310" t="s">
        <v>32280</v>
      </c>
      <c r="G27243" s="311">
        <v>63454</v>
      </c>
      <c r="H27243" s="312" t="s">
        <v>3174</v>
      </c>
      <c r="I27243" s="313" t="s">
        <v>6845</v>
      </c>
    </row>
    <row r="27244" spans="6:9" x14ac:dyDescent="0.2">
      <c r="F27244" s="310" t="s">
        <v>32281</v>
      </c>
      <c r="G27244" s="311">
        <v>63456</v>
      </c>
      <c r="H27244" s="312" t="s">
        <v>3174</v>
      </c>
      <c r="I27244" s="313" t="s">
        <v>6845</v>
      </c>
    </row>
    <row r="27245" spans="6:9" x14ac:dyDescent="0.2">
      <c r="F27245" s="310" t="s">
        <v>32282</v>
      </c>
      <c r="G27245" s="311">
        <v>63457</v>
      </c>
      <c r="H27245" s="312" t="s">
        <v>3174</v>
      </c>
      <c r="I27245" s="313" t="s">
        <v>6845</v>
      </c>
    </row>
    <row r="27246" spans="6:9" x14ac:dyDescent="0.2">
      <c r="F27246" s="310" t="s">
        <v>32283</v>
      </c>
      <c r="G27246" s="311">
        <v>63458</v>
      </c>
      <c r="H27246" s="312" t="s">
        <v>3174</v>
      </c>
      <c r="I27246" s="313" t="s">
        <v>6845</v>
      </c>
    </row>
    <row r="27247" spans="6:9" x14ac:dyDescent="0.2">
      <c r="F27247" s="310" t="s">
        <v>32284</v>
      </c>
      <c r="G27247" s="311">
        <v>63459</v>
      </c>
      <c r="H27247" s="312" t="s">
        <v>3174</v>
      </c>
      <c r="I27247" s="313" t="s">
        <v>6845</v>
      </c>
    </row>
    <row r="27248" spans="6:9" x14ac:dyDescent="0.2">
      <c r="F27248" s="310" t="s">
        <v>32285</v>
      </c>
      <c r="G27248" s="311">
        <v>63460</v>
      </c>
      <c r="H27248" s="312" t="s">
        <v>3174</v>
      </c>
      <c r="I27248" s="313" t="s">
        <v>6845</v>
      </c>
    </row>
    <row r="27249" spans="6:9" x14ac:dyDescent="0.2">
      <c r="F27249" s="310" t="s">
        <v>32286</v>
      </c>
      <c r="G27249" s="311">
        <v>63461</v>
      </c>
      <c r="H27249" s="312" t="s">
        <v>3174</v>
      </c>
      <c r="I27249" s="313" t="s">
        <v>6845</v>
      </c>
    </row>
    <row r="27250" spans="6:9" x14ac:dyDescent="0.2">
      <c r="F27250" s="310" t="s">
        <v>32287</v>
      </c>
      <c r="G27250" s="311">
        <v>63462</v>
      </c>
      <c r="H27250" s="312" t="s">
        <v>3174</v>
      </c>
      <c r="I27250" s="313" t="s">
        <v>6845</v>
      </c>
    </row>
    <row r="27251" spans="6:9" x14ac:dyDescent="0.2">
      <c r="F27251" s="310" t="s">
        <v>32288</v>
      </c>
      <c r="G27251" s="311">
        <v>63463</v>
      </c>
      <c r="H27251" s="312" t="s">
        <v>3174</v>
      </c>
      <c r="I27251" s="313" t="s">
        <v>6845</v>
      </c>
    </row>
    <row r="27252" spans="6:9" x14ac:dyDescent="0.2">
      <c r="F27252" s="310" t="s">
        <v>32289</v>
      </c>
      <c r="G27252" s="311">
        <v>63464</v>
      </c>
      <c r="H27252" s="312" t="s">
        <v>3174</v>
      </c>
      <c r="I27252" s="313" t="s">
        <v>6845</v>
      </c>
    </row>
    <row r="27253" spans="6:9" x14ac:dyDescent="0.2">
      <c r="F27253" s="310" t="s">
        <v>32290</v>
      </c>
      <c r="G27253" s="311">
        <v>63465</v>
      </c>
      <c r="H27253" s="312" t="s">
        <v>3174</v>
      </c>
      <c r="I27253" s="313" t="s">
        <v>6845</v>
      </c>
    </row>
    <row r="27254" spans="6:9" x14ac:dyDescent="0.2">
      <c r="F27254" s="310" t="s">
        <v>32291</v>
      </c>
      <c r="G27254" s="311">
        <v>63466</v>
      </c>
      <c r="H27254" s="312" t="s">
        <v>3174</v>
      </c>
      <c r="I27254" s="313" t="s">
        <v>6845</v>
      </c>
    </row>
    <row r="27255" spans="6:9" x14ac:dyDescent="0.2">
      <c r="F27255" s="310" t="s">
        <v>32292</v>
      </c>
      <c r="G27255" s="311">
        <v>63467</v>
      </c>
      <c r="H27255" s="312" t="s">
        <v>3174</v>
      </c>
      <c r="I27255" s="313" t="s">
        <v>6845</v>
      </c>
    </row>
    <row r="27256" spans="6:9" x14ac:dyDescent="0.2">
      <c r="F27256" s="310" t="s">
        <v>32293</v>
      </c>
      <c r="G27256" s="311">
        <v>63468</v>
      </c>
      <c r="H27256" s="312" t="s">
        <v>3174</v>
      </c>
      <c r="I27256" s="313" t="s">
        <v>6845</v>
      </c>
    </row>
    <row r="27257" spans="6:9" x14ac:dyDescent="0.2">
      <c r="F27257" s="310" t="s">
        <v>32294</v>
      </c>
      <c r="G27257" s="311">
        <v>63469</v>
      </c>
      <c r="H27257" s="312" t="s">
        <v>3174</v>
      </c>
      <c r="I27257" s="313" t="s">
        <v>6845</v>
      </c>
    </row>
    <row r="27258" spans="6:9" x14ac:dyDescent="0.2">
      <c r="F27258" s="310" t="s">
        <v>32295</v>
      </c>
      <c r="G27258" s="311">
        <v>63471</v>
      </c>
      <c r="H27258" s="312" t="s">
        <v>3174</v>
      </c>
      <c r="I27258" s="313" t="s">
        <v>6845</v>
      </c>
    </row>
    <row r="27259" spans="6:9" x14ac:dyDescent="0.2">
      <c r="F27259" s="310" t="s">
        <v>32296</v>
      </c>
      <c r="G27259" s="311">
        <v>63472</v>
      </c>
      <c r="H27259" s="312" t="s">
        <v>3174</v>
      </c>
      <c r="I27259" s="313" t="s">
        <v>6845</v>
      </c>
    </row>
    <row r="27260" spans="6:9" x14ac:dyDescent="0.2">
      <c r="F27260" s="310" t="s">
        <v>32297</v>
      </c>
      <c r="G27260" s="311">
        <v>63473</v>
      </c>
      <c r="H27260" s="312" t="s">
        <v>3174</v>
      </c>
      <c r="I27260" s="313" t="s">
        <v>6845</v>
      </c>
    </row>
    <row r="27261" spans="6:9" x14ac:dyDescent="0.2">
      <c r="F27261" s="310" t="s">
        <v>32298</v>
      </c>
      <c r="G27261" s="311">
        <v>63474</v>
      </c>
      <c r="H27261" s="312" t="s">
        <v>3174</v>
      </c>
      <c r="I27261" s="313" t="s">
        <v>6845</v>
      </c>
    </row>
    <row r="27262" spans="6:9" x14ac:dyDescent="0.2">
      <c r="F27262" s="310" t="s">
        <v>32299</v>
      </c>
      <c r="G27262" s="311">
        <v>63501</v>
      </c>
      <c r="H27262" s="312" t="s">
        <v>3174</v>
      </c>
      <c r="I27262" s="313" t="s">
        <v>6845</v>
      </c>
    </row>
    <row r="27263" spans="6:9" x14ac:dyDescent="0.2">
      <c r="F27263" s="310" t="s">
        <v>32300</v>
      </c>
      <c r="G27263" s="311">
        <v>63530</v>
      </c>
      <c r="H27263" s="312" t="s">
        <v>3174</v>
      </c>
      <c r="I27263" s="313" t="s">
        <v>6845</v>
      </c>
    </row>
    <row r="27264" spans="6:9" x14ac:dyDescent="0.2">
      <c r="F27264" s="310" t="s">
        <v>32301</v>
      </c>
      <c r="G27264" s="311">
        <v>63531</v>
      </c>
      <c r="H27264" s="312" t="s">
        <v>3174</v>
      </c>
      <c r="I27264" s="313" t="s">
        <v>6845</v>
      </c>
    </row>
    <row r="27265" spans="6:9" x14ac:dyDescent="0.2">
      <c r="F27265" s="310" t="s">
        <v>32302</v>
      </c>
      <c r="G27265" s="311">
        <v>63532</v>
      </c>
      <c r="H27265" s="312" t="s">
        <v>3174</v>
      </c>
      <c r="I27265" s="313" t="s">
        <v>6845</v>
      </c>
    </row>
    <row r="27266" spans="6:9" x14ac:dyDescent="0.2">
      <c r="F27266" s="310" t="s">
        <v>32303</v>
      </c>
      <c r="G27266" s="311">
        <v>63533</v>
      </c>
      <c r="H27266" s="312" t="s">
        <v>3174</v>
      </c>
      <c r="I27266" s="313" t="s">
        <v>6845</v>
      </c>
    </row>
    <row r="27267" spans="6:9" x14ac:dyDescent="0.2">
      <c r="F27267" s="310" t="s">
        <v>32304</v>
      </c>
      <c r="G27267" s="311">
        <v>63534</v>
      </c>
      <c r="H27267" s="312" t="s">
        <v>3174</v>
      </c>
      <c r="I27267" s="313" t="s">
        <v>6845</v>
      </c>
    </row>
    <row r="27268" spans="6:9" x14ac:dyDescent="0.2">
      <c r="F27268" s="310" t="s">
        <v>32305</v>
      </c>
      <c r="G27268" s="311">
        <v>63535</v>
      </c>
      <c r="H27268" s="312" t="s">
        <v>3174</v>
      </c>
      <c r="I27268" s="313" t="s">
        <v>6845</v>
      </c>
    </row>
    <row r="27269" spans="6:9" x14ac:dyDescent="0.2">
      <c r="F27269" s="310" t="s">
        <v>32306</v>
      </c>
      <c r="G27269" s="311">
        <v>63536</v>
      </c>
      <c r="H27269" s="312" t="s">
        <v>3174</v>
      </c>
      <c r="I27269" s="313" t="s">
        <v>6845</v>
      </c>
    </row>
    <row r="27270" spans="6:9" x14ac:dyDescent="0.2">
      <c r="F27270" s="310" t="s">
        <v>32307</v>
      </c>
      <c r="G27270" s="311">
        <v>63537</v>
      </c>
      <c r="H27270" s="312" t="s">
        <v>3174</v>
      </c>
      <c r="I27270" s="313" t="s">
        <v>6845</v>
      </c>
    </row>
    <row r="27271" spans="6:9" x14ac:dyDescent="0.2">
      <c r="F27271" s="310" t="s">
        <v>32308</v>
      </c>
      <c r="G27271" s="311">
        <v>63538</v>
      </c>
      <c r="H27271" s="312" t="s">
        <v>3174</v>
      </c>
      <c r="I27271" s="313" t="s">
        <v>6845</v>
      </c>
    </row>
    <row r="27272" spans="6:9" x14ac:dyDescent="0.2">
      <c r="F27272" s="310" t="s">
        <v>32309</v>
      </c>
      <c r="G27272" s="311">
        <v>63539</v>
      </c>
      <c r="H27272" s="312" t="s">
        <v>3174</v>
      </c>
      <c r="I27272" s="313" t="s">
        <v>6845</v>
      </c>
    </row>
    <row r="27273" spans="6:9" x14ac:dyDescent="0.2">
      <c r="F27273" s="310" t="s">
        <v>32310</v>
      </c>
      <c r="G27273" s="311">
        <v>63540</v>
      </c>
      <c r="H27273" s="312" t="s">
        <v>3174</v>
      </c>
      <c r="I27273" s="313" t="s">
        <v>6845</v>
      </c>
    </row>
    <row r="27274" spans="6:9" x14ac:dyDescent="0.2">
      <c r="F27274" s="310" t="s">
        <v>32311</v>
      </c>
      <c r="G27274" s="311">
        <v>63541</v>
      </c>
      <c r="H27274" s="312" t="s">
        <v>3174</v>
      </c>
      <c r="I27274" s="313" t="s">
        <v>6845</v>
      </c>
    </row>
    <row r="27275" spans="6:9" x14ac:dyDescent="0.2">
      <c r="F27275" s="310" t="s">
        <v>32312</v>
      </c>
      <c r="G27275" s="311">
        <v>63543</v>
      </c>
      <c r="H27275" s="312" t="s">
        <v>3174</v>
      </c>
      <c r="I27275" s="313" t="s">
        <v>6845</v>
      </c>
    </row>
    <row r="27276" spans="6:9" x14ac:dyDescent="0.2">
      <c r="F27276" s="310" t="s">
        <v>32313</v>
      </c>
      <c r="G27276" s="311">
        <v>63544</v>
      </c>
      <c r="H27276" s="312" t="s">
        <v>3174</v>
      </c>
      <c r="I27276" s="313" t="s">
        <v>6845</v>
      </c>
    </row>
    <row r="27277" spans="6:9" x14ac:dyDescent="0.2">
      <c r="F27277" s="310" t="s">
        <v>32314</v>
      </c>
      <c r="G27277" s="311">
        <v>63545</v>
      </c>
      <c r="H27277" s="312" t="s">
        <v>3174</v>
      </c>
      <c r="I27277" s="313" t="s">
        <v>6845</v>
      </c>
    </row>
    <row r="27278" spans="6:9" x14ac:dyDescent="0.2">
      <c r="F27278" s="310" t="s">
        <v>32315</v>
      </c>
      <c r="G27278" s="311">
        <v>63546</v>
      </c>
      <c r="H27278" s="312" t="s">
        <v>3174</v>
      </c>
      <c r="I27278" s="313" t="s">
        <v>6845</v>
      </c>
    </row>
    <row r="27279" spans="6:9" x14ac:dyDescent="0.2">
      <c r="F27279" s="310" t="s">
        <v>32316</v>
      </c>
      <c r="G27279" s="311">
        <v>63547</v>
      </c>
      <c r="H27279" s="312" t="s">
        <v>3174</v>
      </c>
      <c r="I27279" s="313" t="s">
        <v>6845</v>
      </c>
    </row>
    <row r="27280" spans="6:9" x14ac:dyDescent="0.2">
      <c r="F27280" s="310" t="s">
        <v>32317</v>
      </c>
      <c r="G27280" s="311">
        <v>63548</v>
      </c>
      <c r="H27280" s="312" t="s">
        <v>3174</v>
      </c>
      <c r="I27280" s="313" t="s">
        <v>6845</v>
      </c>
    </row>
    <row r="27281" spans="6:9" x14ac:dyDescent="0.2">
      <c r="F27281" s="310" t="s">
        <v>32318</v>
      </c>
      <c r="G27281" s="311">
        <v>63549</v>
      </c>
      <c r="H27281" s="312" t="s">
        <v>3174</v>
      </c>
      <c r="I27281" s="313" t="s">
        <v>6845</v>
      </c>
    </row>
    <row r="27282" spans="6:9" x14ac:dyDescent="0.2">
      <c r="F27282" s="310" t="s">
        <v>32319</v>
      </c>
      <c r="G27282" s="311">
        <v>63551</v>
      </c>
      <c r="H27282" s="312" t="s">
        <v>3174</v>
      </c>
      <c r="I27282" s="313" t="s">
        <v>6845</v>
      </c>
    </row>
    <row r="27283" spans="6:9" x14ac:dyDescent="0.2">
      <c r="F27283" s="310" t="s">
        <v>32320</v>
      </c>
      <c r="G27283" s="311">
        <v>63552</v>
      </c>
      <c r="H27283" s="312" t="s">
        <v>3174</v>
      </c>
      <c r="I27283" s="313" t="s">
        <v>6845</v>
      </c>
    </row>
    <row r="27284" spans="6:9" x14ac:dyDescent="0.2">
      <c r="F27284" s="310" t="s">
        <v>32321</v>
      </c>
      <c r="G27284" s="311">
        <v>63555</v>
      </c>
      <c r="H27284" s="312" t="s">
        <v>3174</v>
      </c>
      <c r="I27284" s="313" t="s">
        <v>6845</v>
      </c>
    </row>
    <row r="27285" spans="6:9" x14ac:dyDescent="0.2">
      <c r="F27285" s="310" t="s">
        <v>32322</v>
      </c>
      <c r="G27285" s="311">
        <v>63556</v>
      </c>
      <c r="H27285" s="312" t="s">
        <v>3174</v>
      </c>
      <c r="I27285" s="313" t="s">
        <v>6845</v>
      </c>
    </row>
    <row r="27286" spans="6:9" x14ac:dyDescent="0.2">
      <c r="F27286" s="310" t="s">
        <v>32323</v>
      </c>
      <c r="G27286" s="311">
        <v>63557</v>
      </c>
      <c r="H27286" s="312" t="s">
        <v>3174</v>
      </c>
      <c r="I27286" s="313" t="s">
        <v>6845</v>
      </c>
    </row>
    <row r="27287" spans="6:9" x14ac:dyDescent="0.2">
      <c r="F27287" s="310" t="s">
        <v>32324</v>
      </c>
      <c r="G27287" s="311">
        <v>63558</v>
      </c>
      <c r="H27287" s="312" t="s">
        <v>3174</v>
      </c>
      <c r="I27287" s="313" t="s">
        <v>6845</v>
      </c>
    </row>
    <row r="27288" spans="6:9" x14ac:dyDescent="0.2">
      <c r="F27288" s="310" t="s">
        <v>32325</v>
      </c>
      <c r="G27288" s="311">
        <v>63559</v>
      </c>
      <c r="H27288" s="312" t="s">
        <v>3174</v>
      </c>
      <c r="I27288" s="313" t="s">
        <v>6845</v>
      </c>
    </row>
    <row r="27289" spans="6:9" x14ac:dyDescent="0.2">
      <c r="F27289" s="310" t="s">
        <v>32326</v>
      </c>
      <c r="G27289" s="311">
        <v>63560</v>
      </c>
      <c r="H27289" s="312" t="s">
        <v>3174</v>
      </c>
      <c r="I27289" s="313" t="s">
        <v>6845</v>
      </c>
    </row>
    <row r="27290" spans="6:9" x14ac:dyDescent="0.2">
      <c r="F27290" s="310" t="s">
        <v>32327</v>
      </c>
      <c r="G27290" s="311">
        <v>63561</v>
      </c>
      <c r="H27290" s="312" t="s">
        <v>3174</v>
      </c>
      <c r="I27290" s="313" t="s">
        <v>6845</v>
      </c>
    </row>
    <row r="27291" spans="6:9" x14ac:dyDescent="0.2">
      <c r="F27291" s="310" t="s">
        <v>32328</v>
      </c>
      <c r="G27291" s="311">
        <v>63563</v>
      </c>
      <c r="H27291" s="312" t="s">
        <v>3174</v>
      </c>
      <c r="I27291" s="313" t="s">
        <v>6845</v>
      </c>
    </row>
    <row r="27292" spans="6:9" x14ac:dyDescent="0.2">
      <c r="F27292" s="310" t="s">
        <v>32329</v>
      </c>
      <c r="G27292" s="311">
        <v>63565</v>
      </c>
      <c r="H27292" s="312" t="s">
        <v>3174</v>
      </c>
      <c r="I27292" s="313" t="s">
        <v>6845</v>
      </c>
    </row>
    <row r="27293" spans="6:9" x14ac:dyDescent="0.2">
      <c r="F27293" s="310" t="s">
        <v>32330</v>
      </c>
      <c r="G27293" s="311">
        <v>63566</v>
      </c>
      <c r="H27293" s="312" t="s">
        <v>3174</v>
      </c>
      <c r="I27293" s="313" t="s">
        <v>6845</v>
      </c>
    </row>
    <row r="27294" spans="6:9" x14ac:dyDescent="0.2">
      <c r="F27294" s="310" t="s">
        <v>32331</v>
      </c>
      <c r="G27294" s="311">
        <v>63567</v>
      </c>
      <c r="H27294" s="312" t="s">
        <v>3174</v>
      </c>
      <c r="I27294" s="313" t="s">
        <v>6845</v>
      </c>
    </row>
    <row r="27295" spans="6:9" x14ac:dyDescent="0.2">
      <c r="F27295" s="310" t="s">
        <v>32332</v>
      </c>
      <c r="G27295" s="311">
        <v>63601</v>
      </c>
      <c r="H27295" s="312" t="s">
        <v>3174</v>
      </c>
      <c r="I27295" s="313" t="s">
        <v>6845</v>
      </c>
    </row>
    <row r="27296" spans="6:9" x14ac:dyDescent="0.2">
      <c r="F27296" s="310" t="s">
        <v>32333</v>
      </c>
      <c r="G27296" s="311">
        <v>63620</v>
      </c>
      <c r="H27296" s="312" t="s">
        <v>3174</v>
      </c>
      <c r="I27296" s="313" t="s">
        <v>6845</v>
      </c>
    </row>
    <row r="27297" spans="6:9" x14ac:dyDescent="0.2">
      <c r="F27297" s="310" t="s">
        <v>32334</v>
      </c>
      <c r="G27297" s="311">
        <v>63621</v>
      </c>
      <c r="H27297" s="312" t="s">
        <v>3174</v>
      </c>
      <c r="I27297" s="313" t="s">
        <v>6845</v>
      </c>
    </row>
    <row r="27298" spans="6:9" x14ac:dyDescent="0.2">
      <c r="F27298" s="310" t="s">
        <v>32335</v>
      </c>
      <c r="G27298" s="311">
        <v>63622</v>
      </c>
      <c r="H27298" s="312" t="s">
        <v>3174</v>
      </c>
      <c r="I27298" s="313" t="s">
        <v>6845</v>
      </c>
    </row>
    <row r="27299" spans="6:9" x14ac:dyDescent="0.2">
      <c r="F27299" s="310" t="s">
        <v>32336</v>
      </c>
      <c r="G27299" s="311">
        <v>63623</v>
      </c>
      <c r="H27299" s="312" t="s">
        <v>3174</v>
      </c>
      <c r="I27299" s="313" t="s">
        <v>6845</v>
      </c>
    </row>
    <row r="27300" spans="6:9" x14ac:dyDescent="0.2">
      <c r="F27300" s="310" t="s">
        <v>32337</v>
      </c>
      <c r="G27300" s="311">
        <v>63624</v>
      </c>
      <c r="H27300" s="312" t="s">
        <v>3174</v>
      </c>
      <c r="I27300" s="313" t="s">
        <v>6845</v>
      </c>
    </row>
    <row r="27301" spans="6:9" x14ac:dyDescent="0.2">
      <c r="F27301" s="310" t="s">
        <v>32338</v>
      </c>
      <c r="G27301" s="311">
        <v>63625</v>
      </c>
      <c r="H27301" s="312" t="s">
        <v>3174</v>
      </c>
      <c r="I27301" s="313" t="s">
        <v>6845</v>
      </c>
    </row>
    <row r="27302" spans="6:9" x14ac:dyDescent="0.2">
      <c r="F27302" s="310" t="s">
        <v>32339</v>
      </c>
      <c r="G27302" s="311">
        <v>63626</v>
      </c>
      <c r="H27302" s="312" t="s">
        <v>3174</v>
      </c>
      <c r="I27302" s="313" t="s">
        <v>6845</v>
      </c>
    </row>
    <row r="27303" spans="6:9" x14ac:dyDescent="0.2">
      <c r="F27303" s="310" t="s">
        <v>32340</v>
      </c>
      <c r="G27303" s="311">
        <v>63627</v>
      </c>
      <c r="H27303" s="312" t="s">
        <v>3174</v>
      </c>
      <c r="I27303" s="313" t="s">
        <v>6845</v>
      </c>
    </row>
    <row r="27304" spans="6:9" x14ac:dyDescent="0.2">
      <c r="F27304" s="310" t="s">
        <v>32341</v>
      </c>
      <c r="G27304" s="311">
        <v>63628</v>
      </c>
      <c r="H27304" s="312" t="s">
        <v>3174</v>
      </c>
      <c r="I27304" s="313" t="s">
        <v>6845</v>
      </c>
    </row>
    <row r="27305" spans="6:9" x14ac:dyDescent="0.2">
      <c r="F27305" s="310" t="s">
        <v>32342</v>
      </c>
      <c r="G27305" s="311">
        <v>63629</v>
      </c>
      <c r="H27305" s="312" t="s">
        <v>3174</v>
      </c>
      <c r="I27305" s="313" t="s">
        <v>6845</v>
      </c>
    </row>
    <row r="27306" spans="6:9" x14ac:dyDescent="0.2">
      <c r="F27306" s="310" t="s">
        <v>32343</v>
      </c>
      <c r="G27306" s="311">
        <v>63630</v>
      </c>
      <c r="H27306" s="312" t="s">
        <v>3174</v>
      </c>
      <c r="I27306" s="313" t="s">
        <v>6845</v>
      </c>
    </row>
    <row r="27307" spans="6:9" x14ac:dyDescent="0.2">
      <c r="F27307" s="310" t="s">
        <v>32344</v>
      </c>
      <c r="G27307" s="311">
        <v>63631</v>
      </c>
      <c r="H27307" s="312" t="s">
        <v>3174</v>
      </c>
      <c r="I27307" s="313" t="s">
        <v>6845</v>
      </c>
    </row>
    <row r="27308" spans="6:9" x14ac:dyDescent="0.2">
      <c r="F27308" s="310" t="s">
        <v>32345</v>
      </c>
      <c r="G27308" s="311">
        <v>63632</v>
      </c>
      <c r="H27308" s="312" t="s">
        <v>3174</v>
      </c>
      <c r="I27308" s="313" t="s">
        <v>6845</v>
      </c>
    </row>
    <row r="27309" spans="6:9" x14ac:dyDescent="0.2">
      <c r="F27309" s="310" t="s">
        <v>32346</v>
      </c>
      <c r="G27309" s="311">
        <v>63633</v>
      </c>
      <c r="H27309" s="312" t="s">
        <v>3174</v>
      </c>
      <c r="I27309" s="313" t="s">
        <v>6845</v>
      </c>
    </row>
    <row r="27310" spans="6:9" x14ac:dyDescent="0.2">
      <c r="F27310" s="310" t="s">
        <v>32347</v>
      </c>
      <c r="G27310" s="311">
        <v>63636</v>
      </c>
      <c r="H27310" s="312" t="s">
        <v>3174</v>
      </c>
      <c r="I27310" s="313" t="s">
        <v>6845</v>
      </c>
    </row>
    <row r="27311" spans="6:9" x14ac:dyDescent="0.2">
      <c r="F27311" s="310" t="s">
        <v>32348</v>
      </c>
      <c r="G27311" s="311">
        <v>63637</v>
      </c>
      <c r="H27311" s="312" t="s">
        <v>3174</v>
      </c>
      <c r="I27311" s="313" t="s">
        <v>6845</v>
      </c>
    </row>
    <row r="27312" spans="6:9" x14ac:dyDescent="0.2">
      <c r="F27312" s="310" t="s">
        <v>32349</v>
      </c>
      <c r="G27312" s="311">
        <v>63638</v>
      </c>
      <c r="H27312" s="312" t="s">
        <v>3174</v>
      </c>
      <c r="I27312" s="313" t="s">
        <v>6845</v>
      </c>
    </row>
    <row r="27313" spans="6:9" x14ac:dyDescent="0.2">
      <c r="F27313" s="310" t="s">
        <v>32350</v>
      </c>
      <c r="G27313" s="311">
        <v>63640</v>
      </c>
      <c r="H27313" s="312" t="s">
        <v>3174</v>
      </c>
      <c r="I27313" s="313" t="s">
        <v>6845</v>
      </c>
    </row>
    <row r="27314" spans="6:9" x14ac:dyDescent="0.2">
      <c r="F27314" s="310" t="s">
        <v>32351</v>
      </c>
      <c r="G27314" s="311">
        <v>63645</v>
      </c>
      <c r="H27314" s="312" t="s">
        <v>3174</v>
      </c>
      <c r="I27314" s="313" t="s">
        <v>6845</v>
      </c>
    </row>
    <row r="27315" spans="6:9" x14ac:dyDescent="0.2">
      <c r="F27315" s="310" t="s">
        <v>32352</v>
      </c>
      <c r="G27315" s="311">
        <v>63648</v>
      </c>
      <c r="H27315" s="312" t="s">
        <v>3174</v>
      </c>
      <c r="I27315" s="313" t="s">
        <v>6845</v>
      </c>
    </row>
    <row r="27316" spans="6:9" x14ac:dyDescent="0.2">
      <c r="F27316" s="310" t="s">
        <v>32353</v>
      </c>
      <c r="G27316" s="311">
        <v>63650</v>
      </c>
      <c r="H27316" s="312" t="s">
        <v>3174</v>
      </c>
      <c r="I27316" s="313" t="s">
        <v>6845</v>
      </c>
    </row>
    <row r="27317" spans="6:9" x14ac:dyDescent="0.2">
      <c r="F27317" s="310" t="s">
        <v>32354</v>
      </c>
      <c r="G27317" s="311">
        <v>63651</v>
      </c>
      <c r="H27317" s="312" t="s">
        <v>3174</v>
      </c>
      <c r="I27317" s="313" t="s">
        <v>6845</v>
      </c>
    </row>
    <row r="27318" spans="6:9" x14ac:dyDescent="0.2">
      <c r="F27318" s="310" t="s">
        <v>32355</v>
      </c>
      <c r="G27318" s="311">
        <v>63653</v>
      </c>
      <c r="H27318" s="312" t="s">
        <v>3174</v>
      </c>
      <c r="I27318" s="313" t="s">
        <v>6845</v>
      </c>
    </row>
    <row r="27319" spans="6:9" x14ac:dyDescent="0.2">
      <c r="F27319" s="310" t="s">
        <v>32356</v>
      </c>
      <c r="G27319" s="311">
        <v>63654</v>
      </c>
      <c r="H27319" s="312" t="s">
        <v>3174</v>
      </c>
      <c r="I27319" s="313" t="s">
        <v>6845</v>
      </c>
    </row>
    <row r="27320" spans="6:9" x14ac:dyDescent="0.2">
      <c r="F27320" s="310" t="s">
        <v>32357</v>
      </c>
      <c r="G27320" s="311">
        <v>63655</v>
      </c>
      <c r="H27320" s="312" t="s">
        <v>3174</v>
      </c>
      <c r="I27320" s="313" t="s">
        <v>6845</v>
      </c>
    </row>
    <row r="27321" spans="6:9" x14ac:dyDescent="0.2">
      <c r="F27321" s="310" t="s">
        <v>32358</v>
      </c>
      <c r="G27321" s="311">
        <v>63656</v>
      </c>
      <c r="H27321" s="312" t="s">
        <v>3174</v>
      </c>
      <c r="I27321" s="313" t="s">
        <v>6845</v>
      </c>
    </row>
    <row r="27322" spans="6:9" x14ac:dyDescent="0.2">
      <c r="F27322" s="310" t="s">
        <v>32359</v>
      </c>
      <c r="G27322" s="311">
        <v>63660</v>
      </c>
      <c r="H27322" s="312" t="s">
        <v>3174</v>
      </c>
      <c r="I27322" s="313" t="s">
        <v>6845</v>
      </c>
    </row>
    <row r="27323" spans="6:9" x14ac:dyDescent="0.2">
      <c r="F27323" s="310" t="s">
        <v>32360</v>
      </c>
      <c r="G27323" s="311">
        <v>63662</v>
      </c>
      <c r="H27323" s="312" t="s">
        <v>3174</v>
      </c>
      <c r="I27323" s="313" t="s">
        <v>6845</v>
      </c>
    </row>
    <row r="27324" spans="6:9" x14ac:dyDescent="0.2">
      <c r="F27324" s="310" t="s">
        <v>32361</v>
      </c>
      <c r="G27324" s="311">
        <v>63663</v>
      </c>
      <c r="H27324" s="312" t="s">
        <v>3174</v>
      </c>
      <c r="I27324" s="313" t="s">
        <v>6845</v>
      </c>
    </row>
    <row r="27325" spans="6:9" x14ac:dyDescent="0.2">
      <c r="F27325" s="310" t="s">
        <v>32362</v>
      </c>
      <c r="G27325" s="311">
        <v>63664</v>
      </c>
      <c r="H27325" s="312" t="s">
        <v>3174</v>
      </c>
      <c r="I27325" s="313" t="s">
        <v>6845</v>
      </c>
    </row>
    <row r="27326" spans="6:9" x14ac:dyDescent="0.2">
      <c r="F27326" s="310" t="s">
        <v>32363</v>
      </c>
      <c r="G27326" s="311">
        <v>63665</v>
      </c>
      <c r="H27326" s="312" t="s">
        <v>3174</v>
      </c>
      <c r="I27326" s="313" t="s">
        <v>6845</v>
      </c>
    </row>
    <row r="27327" spans="6:9" x14ac:dyDescent="0.2">
      <c r="F27327" s="310" t="s">
        <v>32364</v>
      </c>
      <c r="G27327" s="311">
        <v>63666</v>
      </c>
      <c r="H27327" s="312" t="s">
        <v>3174</v>
      </c>
      <c r="I27327" s="313" t="s">
        <v>6845</v>
      </c>
    </row>
    <row r="27328" spans="6:9" x14ac:dyDescent="0.2">
      <c r="F27328" s="310" t="s">
        <v>32365</v>
      </c>
      <c r="G27328" s="311">
        <v>63670</v>
      </c>
      <c r="H27328" s="312" t="s">
        <v>3174</v>
      </c>
      <c r="I27328" s="313" t="s">
        <v>6845</v>
      </c>
    </row>
    <row r="27329" spans="6:9" x14ac:dyDescent="0.2">
      <c r="F27329" s="310" t="s">
        <v>32366</v>
      </c>
      <c r="G27329" s="311">
        <v>63673</v>
      </c>
      <c r="H27329" s="312" t="s">
        <v>3174</v>
      </c>
      <c r="I27329" s="313" t="s">
        <v>6845</v>
      </c>
    </row>
    <row r="27330" spans="6:9" x14ac:dyDescent="0.2">
      <c r="F27330" s="310" t="s">
        <v>32367</v>
      </c>
      <c r="G27330" s="311">
        <v>63674</v>
      </c>
      <c r="H27330" s="312" t="s">
        <v>3174</v>
      </c>
      <c r="I27330" s="313" t="s">
        <v>6845</v>
      </c>
    </row>
    <row r="27331" spans="6:9" x14ac:dyDescent="0.2">
      <c r="F27331" s="310" t="s">
        <v>32368</v>
      </c>
      <c r="G27331" s="311">
        <v>63675</v>
      </c>
      <c r="H27331" s="312" t="s">
        <v>3174</v>
      </c>
      <c r="I27331" s="313" t="s">
        <v>6845</v>
      </c>
    </row>
    <row r="27332" spans="6:9" x14ac:dyDescent="0.2">
      <c r="F27332" s="310" t="s">
        <v>32369</v>
      </c>
      <c r="G27332" s="311">
        <v>63701</v>
      </c>
      <c r="H27332" s="312" t="s">
        <v>3174</v>
      </c>
      <c r="I27332" s="313" t="s">
        <v>6845</v>
      </c>
    </row>
    <row r="27333" spans="6:9" x14ac:dyDescent="0.2">
      <c r="F27333" s="310" t="s">
        <v>32370</v>
      </c>
      <c r="G27333" s="311">
        <v>63702</v>
      </c>
      <c r="H27333" s="312" t="s">
        <v>3174</v>
      </c>
      <c r="I27333" s="313" t="s">
        <v>6845</v>
      </c>
    </row>
    <row r="27334" spans="6:9" x14ac:dyDescent="0.2">
      <c r="F27334" s="310" t="s">
        <v>32371</v>
      </c>
      <c r="G27334" s="311">
        <v>63703</v>
      </c>
      <c r="H27334" s="312" t="s">
        <v>3174</v>
      </c>
      <c r="I27334" s="313" t="s">
        <v>6845</v>
      </c>
    </row>
    <row r="27335" spans="6:9" x14ac:dyDescent="0.2">
      <c r="F27335" s="310" t="s">
        <v>32372</v>
      </c>
      <c r="G27335" s="311">
        <v>63730</v>
      </c>
      <c r="H27335" s="312" t="s">
        <v>3174</v>
      </c>
      <c r="I27335" s="313" t="s">
        <v>6845</v>
      </c>
    </row>
    <row r="27336" spans="6:9" x14ac:dyDescent="0.2">
      <c r="F27336" s="310" t="s">
        <v>32373</v>
      </c>
      <c r="G27336" s="311">
        <v>63732</v>
      </c>
      <c r="H27336" s="312" t="s">
        <v>3174</v>
      </c>
      <c r="I27336" s="313" t="s">
        <v>6845</v>
      </c>
    </row>
    <row r="27337" spans="6:9" x14ac:dyDescent="0.2">
      <c r="F27337" s="310" t="s">
        <v>32374</v>
      </c>
      <c r="G27337" s="311">
        <v>63735</v>
      </c>
      <c r="H27337" s="312" t="s">
        <v>3174</v>
      </c>
      <c r="I27337" s="313" t="s">
        <v>6845</v>
      </c>
    </row>
    <row r="27338" spans="6:9" x14ac:dyDescent="0.2">
      <c r="F27338" s="310" t="s">
        <v>32375</v>
      </c>
      <c r="G27338" s="311">
        <v>63736</v>
      </c>
      <c r="H27338" s="312" t="s">
        <v>3174</v>
      </c>
      <c r="I27338" s="313" t="s">
        <v>6845</v>
      </c>
    </row>
    <row r="27339" spans="6:9" x14ac:dyDescent="0.2">
      <c r="F27339" s="310" t="s">
        <v>32376</v>
      </c>
      <c r="G27339" s="311">
        <v>63737</v>
      </c>
      <c r="H27339" s="312" t="s">
        <v>3174</v>
      </c>
      <c r="I27339" s="313" t="s">
        <v>6845</v>
      </c>
    </row>
    <row r="27340" spans="6:9" x14ac:dyDescent="0.2">
      <c r="F27340" s="310" t="s">
        <v>32377</v>
      </c>
      <c r="G27340" s="311">
        <v>63738</v>
      </c>
      <c r="H27340" s="312" t="s">
        <v>3174</v>
      </c>
      <c r="I27340" s="313" t="s">
        <v>6845</v>
      </c>
    </row>
    <row r="27341" spans="6:9" x14ac:dyDescent="0.2">
      <c r="F27341" s="310" t="s">
        <v>32378</v>
      </c>
      <c r="G27341" s="311">
        <v>63739</v>
      </c>
      <c r="H27341" s="312" t="s">
        <v>3174</v>
      </c>
      <c r="I27341" s="313" t="s">
        <v>6845</v>
      </c>
    </row>
    <row r="27342" spans="6:9" x14ac:dyDescent="0.2">
      <c r="F27342" s="310" t="s">
        <v>32379</v>
      </c>
      <c r="G27342" s="311">
        <v>63740</v>
      </c>
      <c r="H27342" s="312" t="s">
        <v>3174</v>
      </c>
      <c r="I27342" s="313" t="s">
        <v>6845</v>
      </c>
    </row>
    <row r="27343" spans="6:9" x14ac:dyDescent="0.2">
      <c r="F27343" s="310" t="s">
        <v>32380</v>
      </c>
      <c r="G27343" s="311">
        <v>63742</v>
      </c>
      <c r="H27343" s="312" t="s">
        <v>3174</v>
      </c>
      <c r="I27343" s="313" t="s">
        <v>6845</v>
      </c>
    </row>
    <row r="27344" spans="6:9" x14ac:dyDescent="0.2">
      <c r="F27344" s="310" t="s">
        <v>32381</v>
      </c>
      <c r="G27344" s="311">
        <v>63743</v>
      </c>
      <c r="H27344" s="312" t="s">
        <v>3174</v>
      </c>
      <c r="I27344" s="313" t="s">
        <v>6845</v>
      </c>
    </row>
    <row r="27345" spans="6:9" x14ac:dyDescent="0.2">
      <c r="F27345" s="310" t="s">
        <v>32382</v>
      </c>
      <c r="G27345" s="311">
        <v>63744</v>
      </c>
      <c r="H27345" s="312" t="s">
        <v>3174</v>
      </c>
      <c r="I27345" s="313" t="s">
        <v>6845</v>
      </c>
    </row>
    <row r="27346" spans="6:9" x14ac:dyDescent="0.2">
      <c r="F27346" s="310" t="s">
        <v>32383</v>
      </c>
      <c r="G27346" s="311">
        <v>63745</v>
      </c>
      <c r="H27346" s="312" t="s">
        <v>3174</v>
      </c>
      <c r="I27346" s="313" t="s">
        <v>6845</v>
      </c>
    </row>
    <row r="27347" spans="6:9" x14ac:dyDescent="0.2">
      <c r="F27347" s="310" t="s">
        <v>32384</v>
      </c>
      <c r="G27347" s="311">
        <v>63746</v>
      </c>
      <c r="H27347" s="312" t="s">
        <v>3174</v>
      </c>
      <c r="I27347" s="313" t="s">
        <v>6845</v>
      </c>
    </row>
    <row r="27348" spans="6:9" x14ac:dyDescent="0.2">
      <c r="F27348" s="310" t="s">
        <v>32385</v>
      </c>
      <c r="G27348" s="311">
        <v>63747</v>
      </c>
      <c r="H27348" s="312" t="s">
        <v>3174</v>
      </c>
      <c r="I27348" s="313" t="s">
        <v>6845</v>
      </c>
    </row>
    <row r="27349" spans="6:9" x14ac:dyDescent="0.2">
      <c r="F27349" s="310" t="s">
        <v>32386</v>
      </c>
      <c r="G27349" s="311">
        <v>63748</v>
      </c>
      <c r="H27349" s="312" t="s">
        <v>3174</v>
      </c>
      <c r="I27349" s="313" t="s">
        <v>6845</v>
      </c>
    </row>
    <row r="27350" spans="6:9" x14ac:dyDescent="0.2">
      <c r="F27350" s="310" t="s">
        <v>32387</v>
      </c>
      <c r="G27350" s="311">
        <v>63750</v>
      </c>
      <c r="H27350" s="312" t="s">
        <v>3174</v>
      </c>
      <c r="I27350" s="313" t="s">
        <v>6845</v>
      </c>
    </row>
    <row r="27351" spans="6:9" x14ac:dyDescent="0.2">
      <c r="F27351" s="310" t="s">
        <v>32388</v>
      </c>
      <c r="G27351" s="311">
        <v>63751</v>
      </c>
      <c r="H27351" s="312" t="s">
        <v>3174</v>
      </c>
      <c r="I27351" s="313" t="s">
        <v>6845</v>
      </c>
    </row>
    <row r="27352" spans="6:9" x14ac:dyDescent="0.2">
      <c r="F27352" s="310" t="s">
        <v>32389</v>
      </c>
      <c r="G27352" s="311">
        <v>63752</v>
      </c>
      <c r="H27352" s="312" t="s">
        <v>3174</v>
      </c>
      <c r="I27352" s="313" t="s">
        <v>6845</v>
      </c>
    </row>
    <row r="27353" spans="6:9" x14ac:dyDescent="0.2">
      <c r="F27353" s="310" t="s">
        <v>32390</v>
      </c>
      <c r="G27353" s="311">
        <v>63755</v>
      </c>
      <c r="H27353" s="312" t="s">
        <v>3174</v>
      </c>
      <c r="I27353" s="313" t="s">
        <v>6845</v>
      </c>
    </row>
    <row r="27354" spans="6:9" x14ac:dyDescent="0.2">
      <c r="F27354" s="310" t="s">
        <v>32391</v>
      </c>
      <c r="G27354" s="311">
        <v>63758</v>
      </c>
      <c r="H27354" s="312" t="s">
        <v>3174</v>
      </c>
      <c r="I27354" s="313" t="s">
        <v>6845</v>
      </c>
    </row>
    <row r="27355" spans="6:9" x14ac:dyDescent="0.2">
      <c r="F27355" s="310" t="s">
        <v>32392</v>
      </c>
      <c r="G27355" s="311">
        <v>63760</v>
      </c>
      <c r="H27355" s="312" t="s">
        <v>3174</v>
      </c>
      <c r="I27355" s="313" t="s">
        <v>6845</v>
      </c>
    </row>
    <row r="27356" spans="6:9" x14ac:dyDescent="0.2">
      <c r="F27356" s="310" t="s">
        <v>32393</v>
      </c>
      <c r="G27356" s="311">
        <v>63763</v>
      </c>
      <c r="H27356" s="312" t="s">
        <v>3174</v>
      </c>
      <c r="I27356" s="313" t="s">
        <v>6845</v>
      </c>
    </row>
    <row r="27357" spans="6:9" x14ac:dyDescent="0.2">
      <c r="F27357" s="310" t="s">
        <v>32394</v>
      </c>
      <c r="G27357" s="311">
        <v>63764</v>
      </c>
      <c r="H27357" s="312" t="s">
        <v>3174</v>
      </c>
      <c r="I27357" s="313" t="s">
        <v>6845</v>
      </c>
    </row>
    <row r="27358" spans="6:9" x14ac:dyDescent="0.2">
      <c r="F27358" s="310" t="s">
        <v>32395</v>
      </c>
      <c r="G27358" s="311">
        <v>63766</v>
      </c>
      <c r="H27358" s="312" t="s">
        <v>3174</v>
      </c>
      <c r="I27358" s="313" t="s">
        <v>6845</v>
      </c>
    </row>
    <row r="27359" spans="6:9" x14ac:dyDescent="0.2">
      <c r="F27359" s="310" t="s">
        <v>32396</v>
      </c>
      <c r="G27359" s="311">
        <v>63767</v>
      </c>
      <c r="H27359" s="312" t="s">
        <v>3174</v>
      </c>
      <c r="I27359" s="313" t="s">
        <v>6845</v>
      </c>
    </row>
    <row r="27360" spans="6:9" x14ac:dyDescent="0.2">
      <c r="F27360" s="310" t="s">
        <v>32397</v>
      </c>
      <c r="G27360" s="311">
        <v>63769</v>
      </c>
      <c r="H27360" s="312" t="s">
        <v>3174</v>
      </c>
      <c r="I27360" s="313" t="s">
        <v>6845</v>
      </c>
    </row>
    <row r="27361" spans="6:9" x14ac:dyDescent="0.2">
      <c r="F27361" s="310" t="s">
        <v>32398</v>
      </c>
      <c r="G27361" s="311">
        <v>63770</v>
      </c>
      <c r="H27361" s="312" t="s">
        <v>3174</v>
      </c>
      <c r="I27361" s="313" t="s">
        <v>6845</v>
      </c>
    </row>
    <row r="27362" spans="6:9" x14ac:dyDescent="0.2">
      <c r="F27362" s="310" t="s">
        <v>32399</v>
      </c>
      <c r="G27362" s="311">
        <v>63771</v>
      </c>
      <c r="H27362" s="312" t="s">
        <v>3174</v>
      </c>
      <c r="I27362" s="313" t="s">
        <v>6845</v>
      </c>
    </row>
    <row r="27363" spans="6:9" x14ac:dyDescent="0.2">
      <c r="F27363" s="310" t="s">
        <v>32400</v>
      </c>
      <c r="G27363" s="311">
        <v>63774</v>
      </c>
      <c r="H27363" s="312" t="s">
        <v>3174</v>
      </c>
      <c r="I27363" s="313" t="s">
        <v>6845</v>
      </c>
    </row>
    <row r="27364" spans="6:9" x14ac:dyDescent="0.2">
      <c r="F27364" s="310" t="s">
        <v>32401</v>
      </c>
      <c r="G27364" s="311">
        <v>63775</v>
      </c>
      <c r="H27364" s="312" t="s">
        <v>3174</v>
      </c>
      <c r="I27364" s="313" t="s">
        <v>6845</v>
      </c>
    </row>
    <row r="27365" spans="6:9" x14ac:dyDescent="0.2">
      <c r="F27365" s="310" t="s">
        <v>32402</v>
      </c>
      <c r="G27365" s="311">
        <v>63776</v>
      </c>
      <c r="H27365" s="312" t="s">
        <v>3174</v>
      </c>
      <c r="I27365" s="313" t="s">
        <v>6845</v>
      </c>
    </row>
    <row r="27366" spans="6:9" x14ac:dyDescent="0.2">
      <c r="F27366" s="310" t="s">
        <v>32403</v>
      </c>
      <c r="G27366" s="311">
        <v>63779</v>
      </c>
      <c r="H27366" s="312" t="s">
        <v>3174</v>
      </c>
      <c r="I27366" s="313" t="s">
        <v>6845</v>
      </c>
    </row>
    <row r="27367" spans="6:9" x14ac:dyDescent="0.2">
      <c r="F27367" s="310" t="s">
        <v>32404</v>
      </c>
      <c r="G27367" s="311">
        <v>63780</v>
      </c>
      <c r="H27367" s="312" t="s">
        <v>3174</v>
      </c>
      <c r="I27367" s="313" t="s">
        <v>6845</v>
      </c>
    </row>
    <row r="27368" spans="6:9" x14ac:dyDescent="0.2">
      <c r="F27368" s="310" t="s">
        <v>32405</v>
      </c>
      <c r="G27368" s="311">
        <v>63781</v>
      </c>
      <c r="H27368" s="312" t="s">
        <v>3174</v>
      </c>
      <c r="I27368" s="313" t="s">
        <v>6845</v>
      </c>
    </row>
    <row r="27369" spans="6:9" x14ac:dyDescent="0.2">
      <c r="F27369" s="310" t="s">
        <v>32406</v>
      </c>
      <c r="G27369" s="311">
        <v>63782</v>
      </c>
      <c r="H27369" s="312" t="s">
        <v>3174</v>
      </c>
      <c r="I27369" s="313" t="s">
        <v>6845</v>
      </c>
    </row>
    <row r="27370" spans="6:9" x14ac:dyDescent="0.2">
      <c r="F27370" s="310" t="s">
        <v>32407</v>
      </c>
      <c r="G27370" s="311">
        <v>63783</v>
      </c>
      <c r="H27370" s="312" t="s">
        <v>3174</v>
      </c>
      <c r="I27370" s="313" t="s">
        <v>6845</v>
      </c>
    </row>
    <row r="27371" spans="6:9" x14ac:dyDescent="0.2">
      <c r="F27371" s="310" t="s">
        <v>32408</v>
      </c>
      <c r="G27371" s="311">
        <v>63784</v>
      </c>
      <c r="H27371" s="312" t="s">
        <v>3174</v>
      </c>
      <c r="I27371" s="313" t="s">
        <v>6845</v>
      </c>
    </row>
    <row r="27372" spans="6:9" x14ac:dyDescent="0.2">
      <c r="F27372" s="310" t="s">
        <v>32409</v>
      </c>
      <c r="G27372" s="311">
        <v>63785</v>
      </c>
      <c r="H27372" s="312" t="s">
        <v>3174</v>
      </c>
      <c r="I27372" s="313" t="s">
        <v>6845</v>
      </c>
    </row>
    <row r="27373" spans="6:9" x14ac:dyDescent="0.2">
      <c r="F27373" s="310" t="s">
        <v>32410</v>
      </c>
      <c r="G27373" s="311">
        <v>63787</v>
      </c>
      <c r="H27373" s="312" t="s">
        <v>3174</v>
      </c>
      <c r="I27373" s="313" t="s">
        <v>6845</v>
      </c>
    </row>
    <row r="27374" spans="6:9" x14ac:dyDescent="0.2">
      <c r="F27374" s="310" t="s">
        <v>32411</v>
      </c>
      <c r="G27374" s="311">
        <v>63801</v>
      </c>
      <c r="H27374" s="312" t="s">
        <v>3174</v>
      </c>
      <c r="I27374" s="313" t="s">
        <v>6845</v>
      </c>
    </row>
    <row r="27375" spans="6:9" x14ac:dyDescent="0.2">
      <c r="F27375" s="310" t="s">
        <v>32412</v>
      </c>
      <c r="G27375" s="311">
        <v>63820</v>
      </c>
      <c r="H27375" s="312" t="s">
        <v>3174</v>
      </c>
      <c r="I27375" s="313" t="s">
        <v>6845</v>
      </c>
    </row>
    <row r="27376" spans="6:9" x14ac:dyDescent="0.2">
      <c r="F27376" s="310" t="s">
        <v>32413</v>
      </c>
      <c r="G27376" s="311">
        <v>63821</v>
      </c>
      <c r="H27376" s="312" t="s">
        <v>3174</v>
      </c>
      <c r="I27376" s="313" t="s">
        <v>6845</v>
      </c>
    </row>
    <row r="27377" spans="6:9" x14ac:dyDescent="0.2">
      <c r="F27377" s="310" t="s">
        <v>32414</v>
      </c>
      <c r="G27377" s="311">
        <v>63822</v>
      </c>
      <c r="H27377" s="312" t="s">
        <v>3174</v>
      </c>
      <c r="I27377" s="313" t="s">
        <v>6845</v>
      </c>
    </row>
    <row r="27378" spans="6:9" x14ac:dyDescent="0.2">
      <c r="F27378" s="310" t="s">
        <v>32415</v>
      </c>
      <c r="G27378" s="311">
        <v>63823</v>
      </c>
      <c r="H27378" s="312" t="s">
        <v>3174</v>
      </c>
      <c r="I27378" s="313" t="s">
        <v>6845</v>
      </c>
    </row>
    <row r="27379" spans="6:9" x14ac:dyDescent="0.2">
      <c r="F27379" s="310" t="s">
        <v>32416</v>
      </c>
      <c r="G27379" s="311">
        <v>63824</v>
      </c>
      <c r="H27379" s="312" t="s">
        <v>3174</v>
      </c>
      <c r="I27379" s="313" t="s">
        <v>6845</v>
      </c>
    </row>
    <row r="27380" spans="6:9" x14ac:dyDescent="0.2">
      <c r="F27380" s="310" t="s">
        <v>32417</v>
      </c>
      <c r="G27380" s="311">
        <v>63825</v>
      </c>
      <c r="H27380" s="312" t="s">
        <v>3174</v>
      </c>
      <c r="I27380" s="313" t="s">
        <v>6845</v>
      </c>
    </row>
    <row r="27381" spans="6:9" x14ac:dyDescent="0.2">
      <c r="F27381" s="310" t="s">
        <v>32418</v>
      </c>
      <c r="G27381" s="311">
        <v>63826</v>
      </c>
      <c r="H27381" s="312" t="s">
        <v>3174</v>
      </c>
      <c r="I27381" s="313" t="s">
        <v>6845</v>
      </c>
    </row>
    <row r="27382" spans="6:9" x14ac:dyDescent="0.2">
      <c r="F27382" s="310" t="s">
        <v>32419</v>
      </c>
      <c r="G27382" s="311">
        <v>63827</v>
      </c>
      <c r="H27382" s="312" t="s">
        <v>3174</v>
      </c>
      <c r="I27382" s="313" t="s">
        <v>6845</v>
      </c>
    </row>
    <row r="27383" spans="6:9" x14ac:dyDescent="0.2">
      <c r="F27383" s="310" t="s">
        <v>32420</v>
      </c>
      <c r="G27383" s="311">
        <v>63828</v>
      </c>
      <c r="H27383" s="312" t="s">
        <v>3174</v>
      </c>
      <c r="I27383" s="313" t="s">
        <v>6845</v>
      </c>
    </row>
    <row r="27384" spans="6:9" x14ac:dyDescent="0.2">
      <c r="F27384" s="310" t="s">
        <v>32421</v>
      </c>
      <c r="G27384" s="311">
        <v>63829</v>
      </c>
      <c r="H27384" s="312" t="s">
        <v>3174</v>
      </c>
      <c r="I27384" s="313" t="s">
        <v>6845</v>
      </c>
    </row>
    <row r="27385" spans="6:9" x14ac:dyDescent="0.2">
      <c r="F27385" s="310" t="s">
        <v>32422</v>
      </c>
      <c r="G27385" s="311">
        <v>63830</v>
      </c>
      <c r="H27385" s="312" t="s">
        <v>3174</v>
      </c>
      <c r="I27385" s="313" t="s">
        <v>6845</v>
      </c>
    </row>
    <row r="27386" spans="6:9" x14ac:dyDescent="0.2">
      <c r="F27386" s="310" t="s">
        <v>32423</v>
      </c>
      <c r="G27386" s="311">
        <v>63833</v>
      </c>
      <c r="H27386" s="312" t="s">
        <v>3174</v>
      </c>
      <c r="I27386" s="313" t="s">
        <v>6845</v>
      </c>
    </row>
    <row r="27387" spans="6:9" x14ac:dyDescent="0.2">
      <c r="F27387" s="310" t="s">
        <v>32424</v>
      </c>
      <c r="G27387" s="311">
        <v>63834</v>
      </c>
      <c r="H27387" s="312" t="s">
        <v>3174</v>
      </c>
      <c r="I27387" s="313" t="s">
        <v>6845</v>
      </c>
    </row>
    <row r="27388" spans="6:9" x14ac:dyDescent="0.2">
      <c r="F27388" s="310" t="s">
        <v>32425</v>
      </c>
      <c r="G27388" s="311">
        <v>63837</v>
      </c>
      <c r="H27388" s="312" t="s">
        <v>3174</v>
      </c>
      <c r="I27388" s="313" t="s">
        <v>6845</v>
      </c>
    </row>
    <row r="27389" spans="6:9" x14ac:dyDescent="0.2">
      <c r="F27389" s="310" t="s">
        <v>32426</v>
      </c>
      <c r="G27389" s="311">
        <v>63839</v>
      </c>
      <c r="H27389" s="312" t="s">
        <v>3174</v>
      </c>
      <c r="I27389" s="313" t="s">
        <v>6845</v>
      </c>
    </row>
    <row r="27390" spans="6:9" x14ac:dyDescent="0.2">
      <c r="F27390" s="310" t="s">
        <v>32427</v>
      </c>
      <c r="G27390" s="311">
        <v>63840</v>
      </c>
      <c r="H27390" s="312" t="s">
        <v>3174</v>
      </c>
      <c r="I27390" s="313" t="s">
        <v>6845</v>
      </c>
    </row>
    <row r="27391" spans="6:9" x14ac:dyDescent="0.2">
      <c r="F27391" s="310" t="s">
        <v>32428</v>
      </c>
      <c r="G27391" s="311">
        <v>63841</v>
      </c>
      <c r="H27391" s="312" t="s">
        <v>3174</v>
      </c>
      <c r="I27391" s="313" t="s">
        <v>6845</v>
      </c>
    </row>
    <row r="27392" spans="6:9" x14ac:dyDescent="0.2">
      <c r="F27392" s="310" t="s">
        <v>32429</v>
      </c>
      <c r="G27392" s="311">
        <v>63845</v>
      </c>
      <c r="H27392" s="312" t="s">
        <v>3174</v>
      </c>
      <c r="I27392" s="313" t="s">
        <v>6845</v>
      </c>
    </row>
    <row r="27393" spans="6:9" x14ac:dyDescent="0.2">
      <c r="F27393" s="310" t="s">
        <v>32430</v>
      </c>
      <c r="G27393" s="311">
        <v>63846</v>
      </c>
      <c r="H27393" s="312" t="s">
        <v>3174</v>
      </c>
      <c r="I27393" s="313" t="s">
        <v>6845</v>
      </c>
    </row>
    <row r="27394" spans="6:9" x14ac:dyDescent="0.2">
      <c r="F27394" s="310" t="s">
        <v>32431</v>
      </c>
      <c r="G27394" s="311">
        <v>63847</v>
      </c>
      <c r="H27394" s="312" t="s">
        <v>3174</v>
      </c>
      <c r="I27394" s="313" t="s">
        <v>6845</v>
      </c>
    </row>
    <row r="27395" spans="6:9" x14ac:dyDescent="0.2">
      <c r="F27395" s="310" t="s">
        <v>32432</v>
      </c>
      <c r="G27395" s="311">
        <v>63848</v>
      </c>
      <c r="H27395" s="312" t="s">
        <v>3174</v>
      </c>
      <c r="I27395" s="313" t="s">
        <v>6845</v>
      </c>
    </row>
    <row r="27396" spans="6:9" x14ac:dyDescent="0.2">
      <c r="F27396" s="310" t="s">
        <v>32433</v>
      </c>
      <c r="G27396" s="311">
        <v>63849</v>
      </c>
      <c r="H27396" s="312" t="s">
        <v>3174</v>
      </c>
      <c r="I27396" s="313" t="s">
        <v>6845</v>
      </c>
    </row>
    <row r="27397" spans="6:9" x14ac:dyDescent="0.2">
      <c r="F27397" s="310" t="s">
        <v>32434</v>
      </c>
      <c r="G27397" s="311">
        <v>63850</v>
      </c>
      <c r="H27397" s="312" t="s">
        <v>3174</v>
      </c>
      <c r="I27397" s="313" t="s">
        <v>6845</v>
      </c>
    </row>
    <row r="27398" spans="6:9" x14ac:dyDescent="0.2">
      <c r="F27398" s="310" t="s">
        <v>32435</v>
      </c>
      <c r="G27398" s="311">
        <v>63851</v>
      </c>
      <c r="H27398" s="312" t="s">
        <v>3174</v>
      </c>
      <c r="I27398" s="313" t="s">
        <v>6845</v>
      </c>
    </row>
    <row r="27399" spans="6:9" x14ac:dyDescent="0.2">
      <c r="F27399" s="310" t="s">
        <v>32436</v>
      </c>
      <c r="G27399" s="311">
        <v>63852</v>
      </c>
      <c r="H27399" s="312" t="s">
        <v>3174</v>
      </c>
      <c r="I27399" s="313" t="s">
        <v>6845</v>
      </c>
    </row>
    <row r="27400" spans="6:9" x14ac:dyDescent="0.2">
      <c r="F27400" s="310" t="s">
        <v>32437</v>
      </c>
      <c r="G27400" s="311">
        <v>63853</v>
      </c>
      <c r="H27400" s="312" t="s">
        <v>3174</v>
      </c>
      <c r="I27400" s="313" t="s">
        <v>6845</v>
      </c>
    </row>
    <row r="27401" spans="6:9" x14ac:dyDescent="0.2">
      <c r="F27401" s="310" t="s">
        <v>32438</v>
      </c>
      <c r="G27401" s="311">
        <v>63855</v>
      </c>
      <c r="H27401" s="312" t="s">
        <v>3174</v>
      </c>
      <c r="I27401" s="313" t="s">
        <v>6845</v>
      </c>
    </row>
    <row r="27402" spans="6:9" x14ac:dyDescent="0.2">
      <c r="F27402" s="310" t="s">
        <v>32439</v>
      </c>
      <c r="G27402" s="311">
        <v>63857</v>
      </c>
      <c r="H27402" s="312" t="s">
        <v>3174</v>
      </c>
      <c r="I27402" s="313" t="s">
        <v>6845</v>
      </c>
    </row>
    <row r="27403" spans="6:9" x14ac:dyDescent="0.2">
      <c r="F27403" s="310" t="s">
        <v>32440</v>
      </c>
      <c r="G27403" s="311">
        <v>63860</v>
      </c>
      <c r="H27403" s="312" t="s">
        <v>3174</v>
      </c>
      <c r="I27403" s="313" t="s">
        <v>6845</v>
      </c>
    </row>
    <row r="27404" spans="6:9" x14ac:dyDescent="0.2">
      <c r="F27404" s="310" t="s">
        <v>32441</v>
      </c>
      <c r="G27404" s="311">
        <v>63862</v>
      </c>
      <c r="H27404" s="312" t="s">
        <v>3174</v>
      </c>
      <c r="I27404" s="313" t="s">
        <v>6845</v>
      </c>
    </row>
    <row r="27405" spans="6:9" x14ac:dyDescent="0.2">
      <c r="F27405" s="310" t="s">
        <v>32442</v>
      </c>
      <c r="G27405" s="311">
        <v>63863</v>
      </c>
      <c r="H27405" s="312" t="s">
        <v>3174</v>
      </c>
      <c r="I27405" s="313" t="s">
        <v>6845</v>
      </c>
    </row>
    <row r="27406" spans="6:9" x14ac:dyDescent="0.2">
      <c r="F27406" s="310" t="s">
        <v>32443</v>
      </c>
      <c r="G27406" s="311">
        <v>63866</v>
      </c>
      <c r="H27406" s="312" t="s">
        <v>3174</v>
      </c>
      <c r="I27406" s="313" t="s">
        <v>6845</v>
      </c>
    </row>
    <row r="27407" spans="6:9" x14ac:dyDescent="0.2">
      <c r="F27407" s="310" t="s">
        <v>32444</v>
      </c>
      <c r="G27407" s="311">
        <v>63867</v>
      </c>
      <c r="H27407" s="312" t="s">
        <v>3174</v>
      </c>
      <c r="I27407" s="313" t="s">
        <v>6845</v>
      </c>
    </row>
    <row r="27408" spans="6:9" x14ac:dyDescent="0.2">
      <c r="F27408" s="310" t="s">
        <v>32445</v>
      </c>
      <c r="G27408" s="311">
        <v>63868</v>
      </c>
      <c r="H27408" s="312" t="s">
        <v>3174</v>
      </c>
      <c r="I27408" s="313" t="s">
        <v>6845</v>
      </c>
    </row>
    <row r="27409" spans="6:9" x14ac:dyDescent="0.2">
      <c r="F27409" s="310" t="s">
        <v>32446</v>
      </c>
      <c r="G27409" s="311">
        <v>63869</v>
      </c>
      <c r="H27409" s="312" t="s">
        <v>3174</v>
      </c>
      <c r="I27409" s="313" t="s">
        <v>6845</v>
      </c>
    </row>
    <row r="27410" spans="6:9" x14ac:dyDescent="0.2">
      <c r="F27410" s="310" t="s">
        <v>32447</v>
      </c>
      <c r="G27410" s="311">
        <v>63870</v>
      </c>
      <c r="H27410" s="312" t="s">
        <v>3174</v>
      </c>
      <c r="I27410" s="313" t="s">
        <v>6845</v>
      </c>
    </row>
    <row r="27411" spans="6:9" x14ac:dyDescent="0.2">
      <c r="F27411" s="310" t="s">
        <v>32448</v>
      </c>
      <c r="G27411" s="311">
        <v>63873</v>
      </c>
      <c r="H27411" s="312" t="s">
        <v>3174</v>
      </c>
      <c r="I27411" s="313" t="s">
        <v>6845</v>
      </c>
    </row>
    <row r="27412" spans="6:9" x14ac:dyDescent="0.2">
      <c r="F27412" s="310" t="s">
        <v>32449</v>
      </c>
      <c r="G27412" s="311">
        <v>63874</v>
      </c>
      <c r="H27412" s="312" t="s">
        <v>3174</v>
      </c>
      <c r="I27412" s="313" t="s">
        <v>6845</v>
      </c>
    </row>
    <row r="27413" spans="6:9" x14ac:dyDescent="0.2">
      <c r="F27413" s="310" t="s">
        <v>32450</v>
      </c>
      <c r="G27413" s="311">
        <v>63875</v>
      </c>
      <c r="H27413" s="312" t="s">
        <v>3174</v>
      </c>
      <c r="I27413" s="313" t="s">
        <v>6845</v>
      </c>
    </row>
    <row r="27414" spans="6:9" x14ac:dyDescent="0.2">
      <c r="F27414" s="310" t="s">
        <v>32451</v>
      </c>
      <c r="G27414" s="311">
        <v>63876</v>
      </c>
      <c r="H27414" s="312" t="s">
        <v>3174</v>
      </c>
      <c r="I27414" s="313" t="s">
        <v>6845</v>
      </c>
    </row>
    <row r="27415" spans="6:9" x14ac:dyDescent="0.2">
      <c r="F27415" s="310" t="s">
        <v>32452</v>
      </c>
      <c r="G27415" s="311">
        <v>63877</v>
      </c>
      <c r="H27415" s="312" t="s">
        <v>3174</v>
      </c>
      <c r="I27415" s="313" t="s">
        <v>6845</v>
      </c>
    </row>
    <row r="27416" spans="6:9" x14ac:dyDescent="0.2">
      <c r="F27416" s="310" t="s">
        <v>32453</v>
      </c>
      <c r="G27416" s="311">
        <v>63878</v>
      </c>
      <c r="H27416" s="312" t="s">
        <v>3174</v>
      </c>
      <c r="I27416" s="313" t="s">
        <v>6845</v>
      </c>
    </row>
    <row r="27417" spans="6:9" x14ac:dyDescent="0.2">
      <c r="F27417" s="310" t="s">
        <v>32454</v>
      </c>
      <c r="G27417" s="311">
        <v>63879</v>
      </c>
      <c r="H27417" s="312" t="s">
        <v>3174</v>
      </c>
      <c r="I27417" s="313" t="s">
        <v>6845</v>
      </c>
    </row>
    <row r="27418" spans="6:9" x14ac:dyDescent="0.2">
      <c r="F27418" s="310" t="s">
        <v>32455</v>
      </c>
      <c r="G27418" s="311">
        <v>63880</v>
      </c>
      <c r="H27418" s="312" t="s">
        <v>3174</v>
      </c>
      <c r="I27418" s="313" t="s">
        <v>6845</v>
      </c>
    </row>
    <row r="27419" spans="6:9" x14ac:dyDescent="0.2">
      <c r="F27419" s="310" t="s">
        <v>32456</v>
      </c>
      <c r="G27419" s="311">
        <v>63881</v>
      </c>
      <c r="H27419" s="312" t="s">
        <v>3174</v>
      </c>
      <c r="I27419" s="313" t="s">
        <v>6845</v>
      </c>
    </row>
    <row r="27420" spans="6:9" x14ac:dyDescent="0.2">
      <c r="F27420" s="310" t="s">
        <v>32457</v>
      </c>
      <c r="G27420" s="311">
        <v>63882</v>
      </c>
      <c r="H27420" s="312" t="s">
        <v>3174</v>
      </c>
      <c r="I27420" s="313" t="s">
        <v>6845</v>
      </c>
    </row>
    <row r="27421" spans="6:9" x14ac:dyDescent="0.2">
      <c r="F27421" s="310" t="s">
        <v>32458</v>
      </c>
      <c r="G27421" s="311">
        <v>63901</v>
      </c>
      <c r="H27421" s="312" t="s">
        <v>3174</v>
      </c>
      <c r="I27421" s="313" t="s">
        <v>6845</v>
      </c>
    </row>
    <row r="27422" spans="6:9" x14ac:dyDescent="0.2">
      <c r="F27422" s="310" t="s">
        <v>32459</v>
      </c>
      <c r="G27422" s="311">
        <v>63902</v>
      </c>
      <c r="H27422" s="312" t="s">
        <v>3174</v>
      </c>
      <c r="I27422" s="313" t="s">
        <v>6839</v>
      </c>
    </row>
    <row r="27423" spans="6:9" x14ac:dyDescent="0.2">
      <c r="F27423" s="310" t="s">
        <v>32460</v>
      </c>
      <c r="G27423" s="311">
        <v>63931</v>
      </c>
      <c r="H27423" s="312" t="s">
        <v>3174</v>
      </c>
      <c r="I27423" s="313" t="s">
        <v>6845</v>
      </c>
    </row>
    <row r="27424" spans="6:9" x14ac:dyDescent="0.2">
      <c r="F27424" s="310" t="s">
        <v>32461</v>
      </c>
      <c r="G27424" s="311">
        <v>63932</v>
      </c>
      <c r="H27424" s="312" t="s">
        <v>3174</v>
      </c>
      <c r="I27424" s="313" t="s">
        <v>6845</v>
      </c>
    </row>
    <row r="27425" spans="6:9" x14ac:dyDescent="0.2">
      <c r="F27425" s="310" t="s">
        <v>32462</v>
      </c>
      <c r="G27425" s="311">
        <v>63933</v>
      </c>
      <c r="H27425" s="312" t="s">
        <v>3174</v>
      </c>
      <c r="I27425" s="313" t="s">
        <v>6845</v>
      </c>
    </row>
    <row r="27426" spans="6:9" x14ac:dyDescent="0.2">
      <c r="F27426" s="310" t="s">
        <v>32463</v>
      </c>
      <c r="G27426" s="311">
        <v>63934</v>
      </c>
      <c r="H27426" s="312" t="s">
        <v>3174</v>
      </c>
      <c r="I27426" s="313" t="s">
        <v>6845</v>
      </c>
    </row>
    <row r="27427" spans="6:9" x14ac:dyDescent="0.2">
      <c r="F27427" s="310" t="s">
        <v>32464</v>
      </c>
      <c r="G27427" s="311">
        <v>63935</v>
      </c>
      <c r="H27427" s="312" t="s">
        <v>3174</v>
      </c>
      <c r="I27427" s="313" t="s">
        <v>6845</v>
      </c>
    </row>
    <row r="27428" spans="6:9" x14ac:dyDescent="0.2">
      <c r="F27428" s="310" t="s">
        <v>32465</v>
      </c>
      <c r="G27428" s="311">
        <v>63936</v>
      </c>
      <c r="H27428" s="312" t="s">
        <v>3174</v>
      </c>
      <c r="I27428" s="313" t="s">
        <v>6845</v>
      </c>
    </row>
    <row r="27429" spans="6:9" x14ac:dyDescent="0.2">
      <c r="F27429" s="310" t="s">
        <v>32466</v>
      </c>
      <c r="G27429" s="311">
        <v>63937</v>
      </c>
      <c r="H27429" s="312" t="s">
        <v>3174</v>
      </c>
      <c r="I27429" s="313" t="s">
        <v>6845</v>
      </c>
    </row>
    <row r="27430" spans="6:9" x14ac:dyDescent="0.2">
      <c r="F27430" s="310" t="s">
        <v>32467</v>
      </c>
      <c r="G27430" s="311">
        <v>63938</v>
      </c>
      <c r="H27430" s="312" t="s">
        <v>3174</v>
      </c>
      <c r="I27430" s="313" t="s">
        <v>6845</v>
      </c>
    </row>
    <row r="27431" spans="6:9" x14ac:dyDescent="0.2">
      <c r="F27431" s="310" t="s">
        <v>32468</v>
      </c>
      <c r="G27431" s="311">
        <v>63939</v>
      </c>
      <c r="H27431" s="312" t="s">
        <v>3174</v>
      </c>
      <c r="I27431" s="313" t="s">
        <v>6845</v>
      </c>
    </row>
    <row r="27432" spans="6:9" x14ac:dyDescent="0.2">
      <c r="F27432" s="310" t="s">
        <v>32469</v>
      </c>
      <c r="G27432" s="311">
        <v>63940</v>
      </c>
      <c r="H27432" s="312" t="s">
        <v>3174</v>
      </c>
      <c r="I27432" s="313" t="s">
        <v>6845</v>
      </c>
    </row>
    <row r="27433" spans="6:9" x14ac:dyDescent="0.2">
      <c r="F27433" s="310" t="s">
        <v>32470</v>
      </c>
      <c r="G27433" s="311">
        <v>63941</v>
      </c>
      <c r="H27433" s="312" t="s">
        <v>3174</v>
      </c>
      <c r="I27433" s="313" t="s">
        <v>6845</v>
      </c>
    </row>
    <row r="27434" spans="6:9" x14ac:dyDescent="0.2">
      <c r="F27434" s="310" t="s">
        <v>32471</v>
      </c>
      <c r="G27434" s="311">
        <v>63942</v>
      </c>
      <c r="H27434" s="312" t="s">
        <v>3174</v>
      </c>
      <c r="I27434" s="313" t="s">
        <v>6845</v>
      </c>
    </row>
    <row r="27435" spans="6:9" x14ac:dyDescent="0.2">
      <c r="F27435" s="310" t="s">
        <v>32472</v>
      </c>
      <c r="G27435" s="311">
        <v>63943</v>
      </c>
      <c r="H27435" s="312" t="s">
        <v>3174</v>
      </c>
      <c r="I27435" s="313" t="s">
        <v>6845</v>
      </c>
    </row>
    <row r="27436" spans="6:9" x14ac:dyDescent="0.2">
      <c r="F27436" s="310" t="s">
        <v>32473</v>
      </c>
      <c r="G27436" s="311">
        <v>63944</v>
      </c>
      <c r="H27436" s="312" t="s">
        <v>3174</v>
      </c>
      <c r="I27436" s="313" t="s">
        <v>6845</v>
      </c>
    </row>
    <row r="27437" spans="6:9" x14ac:dyDescent="0.2">
      <c r="F27437" s="310" t="s">
        <v>32474</v>
      </c>
      <c r="G27437" s="311">
        <v>63945</v>
      </c>
      <c r="H27437" s="312" t="s">
        <v>3174</v>
      </c>
      <c r="I27437" s="313" t="s">
        <v>6845</v>
      </c>
    </row>
    <row r="27438" spans="6:9" x14ac:dyDescent="0.2">
      <c r="F27438" s="310" t="s">
        <v>32475</v>
      </c>
      <c r="G27438" s="311">
        <v>63950</v>
      </c>
      <c r="H27438" s="312" t="s">
        <v>3174</v>
      </c>
      <c r="I27438" s="313" t="s">
        <v>6845</v>
      </c>
    </row>
    <row r="27439" spans="6:9" x14ac:dyDescent="0.2">
      <c r="F27439" s="310" t="s">
        <v>32476</v>
      </c>
      <c r="G27439" s="311">
        <v>63951</v>
      </c>
      <c r="H27439" s="312" t="s">
        <v>3174</v>
      </c>
      <c r="I27439" s="313" t="s">
        <v>6845</v>
      </c>
    </row>
    <row r="27440" spans="6:9" x14ac:dyDescent="0.2">
      <c r="F27440" s="310" t="s">
        <v>32477</v>
      </c>
      <c r="G27440" s="311">
        <v>63952</v>
      </c>
      <c r="H27440" s="312" t="s">
        <v>3174</v>
      </c>
      <c r="I27440" s="313" t="s">
        <v>6845</v>
      </c>
    </row>
    <row r="27441" spans="6:9" x14ac:dyDescent="0.2">
      <c r="F27441" s="310" t="s">
        <v>32478</v>
      </c>
      <c r="G27441" s="311">
        <v>63953</v>
      </c>
      <c r="H27441" s="312" t="s">
        <v>3174</v>
      </c>
      <c r="I27441" s="313" t="s">
        <v>6845</v>
      </c>
    </row>
    <row r="27442" spans="6:9" x14ac:dyDescent="0.2">
      <c r="F27442" s="310" t="s">
        <v>32479</v>
      </c>
      <c r="G27442" s="311">
        <v>63954</v>
      </c>
      <c r="H27442" s="312" t="s">
        <v>3174</v>
      </c>
      <c r="I27442" s="313" t="s">
        <v>6845</v>
      </c>
    </row>
    <row r="27443" spans="6:9" x14ac:dyDescent="0.2">
      <c r="F27443" s="310" t="s">
        <v>32480</v>
      </c>
      <c r="G27443" s="311">
        <v>63955</v>
      </c>
      <c r="H27443" s="312" t="s">
        <v>3174</v>
      </c>
      <c r="I27443" s="313" t="s">
        <v>6845</v>
      </c>
    </row>
    <row r="27444" spans="6:9" x14ac:dyDescent="0.2">
      <c r="F27444" s="310" t="s">
        <v>32481</v>
      </c>
      <c r="G27444" s="311">
        <v>63956</v>
      </c>
      <c r="H27444" s="312" t="s">
        <v>3174</v>
      </c>
      <c r="I27444" s="313" t="s">
        <v>6845</v>
      </c>
    </row>
    <row r="27445" spans="6:9" x14ac:dyDescent="0.2">
      <c r="F27445" s="310" t="s">
        <v>32482</v>
      </c>
      <c r="G27445" s="311">
        <v>63957</v>
      </c>
      <c r="H27445" s="312" t="s">
        <v>3174</v>
      </c>
      <c r="I27445" s="313" t="s">
        <v>6845</v>
      </c>
    </row>
    <row r="27446" spans="6:9" x14ac:dyDescent="0.2">
      <c r="F27446" s="310" t="s">
        <v>32483</v>
      </c>
      <c r="G27446" s="311">
        <v>63960</v>
      </c>
      <c r="H27446" s="312" t="s">
        <v>3174</v>
      </c>
      <c r="I27446" s="313" t="s">
        <v>6845</v>
      </c>
    </row>
    <row r="27447" spans="6:9" x14ac:dyDescent="0.2">
      <c r="F27447" s="310" t="s">
        <v>32484</v>
      </c>
      <c r="G27447" s="311">
        <v>63961</v>
      </c>
      <c r="H27447" s="312" t="s">
        <v>3174</v>
      </c>
      <c r="I27447" s="313" t="s">
        <v>6845</v>
      </c>
    </row>
    <row r="27448" spans="6:9" x14ac:dyDescent="0.2">
      <c r="F27448" s="310" t="s">
        <v>32485</v>
      </c>
      <c r="G27448" s="311">
        <v>63962</v>
      </c>
      <c r="H27448" s="312" t="s">
        <v>3174</v>
      </c>
      <c r="I27448" s="313" t="s">
        <v>6845</v>
      </c>
    </row>
    <row r="27449" spans="6:9" x14ac:dyDescent="0.2">
      <c r="F27449" s="310" t="s">
        <v>32486</v>
      </c>
      <c r="G27449" s="311">
        <v>63963</v>
      </c>
      <c r="H27449" s="312" t="s">
        <v>3174</v>
      </c>
      <c r="I27449" s="313" t="s">
        <v>6845</v>
      </c>
    </row>
    <row r="27450" spans="6:9" x14ac:dyDescent="0.2">
      <c r="F27450" s="310" t="s">
        <v>32487</v>
      </c>
      <c r="G27450" s="311">
        <v>63964</v>
      </c>
      <c r="H27450" s="312" t="s">
        <v>3174</v>
      </c>
      <c r="I27450" s="313" t="s">
        <v>6845</v>
      </c>
    </row>
    <row r="27451" spans="6:9" x14ac:dyDescent="0.2">
      <c r="F27451" s="310" t="s">
        <v>32488</v>
      </c>
      <c r="G27451" s="311">
        <v>63965</v>
      </c>
      <c r="H27451" s="312" t="s">
        <v>3174</v>
      </c>
      <c r="I27451" s="313" t="s">
        <v>6845</v>
      </c>
    </row>
    <row r="27452" spans="6:9" x14ac:dyDescent="0.2">
      <c r="F27452" s="310" t="s">
        <v>32489</v>
      </c>
      <c r="G27452" s="311">
        <v>63966</v>
      </c>
      <c r="H27452" s="312" t="s">
        <v>3174</v>
      </c>
      <c r="I27452" s="313" t="s">
        <v>6845</v>
      </c>
    </row>
    <row r="27453" spans="6:9" x14ac:dyDescent="0.2">
      <c r="F27453" s="310" t="s">
        <v>32490</v>
      </c>
      <c r="G27453" s="311">
        <v>63967</v>
      </c>
      <c r="H27453" s="312" t="s">
        <v>3174</v>
      </c>
      <c r="I27453" s="313" t="s">
        <v>6845</v>
      </c>
    </row>
    <row r="27454" spans="6:9" x14ac:dyDescent="0.2">
      <c r="F27454" s="310" t="s">
        <v>32491</v>
      </c>
      <c r="G27454" s="311">
        <v>64001</v>
      </c>
      <c r="H27454" s="312" t="s">
        <v>3174</v>
      </c>
      <c r="I27454" s="313" t="s">
        <v>6836</v>
      </c>
    </row>
    <row r="27455" spans="6:9" x14ac:dyDescent="0.2">
      <c r="F27455" s="310" t="s">
        <v>32492</v>
      </c>
      <c r="G27455" s="311">
        <v>64002</v>
      </c>
      <c r="H27455" s="312" t="s">
        <v>3174</v>
      </c>
      <c r="I27455" s="313" t="s">
        <v>6836</v>
      </c>
    </row>
    <row r="27456" spans="6:9" x14ac:dyDescent="0.2">
      <c r="F27456" s="310" t="s">
        <v>32493</v>
      </c>
      <c r="G27456" s="311">
        <v>64011</v>
      </c>
      <c r="H27456" s="312" t="s">
        <v>3174</v>
      </c>
      <c r="I27456" s="313" t="s">
        <v>6845</v>
      </c>
    </row>
    <row r="27457" spans="6:9" x14ac:dyDescent="0.2">
      <c r="F27457" s="310" t="s">
        <v>32494</v>
      </c>
      <c r="G27457" s="311">
        <v>64012</v>
      </c>
      <c r="H27457" s="312" t="s">
        <v>3174</v>
      </c>
      <c r="I27457" s="313" t="s">
        <v>6836</v>
      </c>
    </row>
    <row r="27458" spans="6:9" x14ac:dyDescent="0.2">
      <c r="F27458" s="310" t="s">
        <v>32495</v>
      </c>
      <c r="G27458" s="311">
        <v>64013</v>
      </c>
      <c r="H27458" s="312" t="s">
        <v>3174</v>
      </c>
      <c r="I27458" s="313" t="s">
        <v>6836</v>
      </c>
    </row>
    <row r="27459" spans="6:9" x14ac:dyDescent="0.2">
      <c r="F27459" s="310" t="s">
        <v>32496</v>
      </c>
      <c r="G27459" s="311">
        <v>64014</v>
      </c>
      <c r="H27459" s="312" t="s">
        <v>3174</v>
      </c>
      <c r="I27459" s="313" t="s">
        <v>6836</v>
      </c>
    </row>
    <row r="27460" spans="6:9" x14ac:dyDescent="0.2">
      <c r="F27460" s="310" t="s">
        <v>32497</v>
      </c>
      <c r="G27460" s="311">
        <v>64015</v>
      </c>
      <c r="H27460" s="312" t="s">
        <v>3174</v>
      </c>
      <c r="I27460" s="313" t="s">
        <v>6836</v>
      </c>
    </row>
    <row r="27461" spans="6:9" x14ac:dyDescent="0.2">
      <c r="F27461" s="310" t="s">
        <v>32498</v>
      </c>
      <c r="G27461" s="311">
        <v>64016</v>
      </c>
      <c r="H27461" s="312" t="s">
        <v>3174</v>
      </c>
      <c r="I27461" s="313" t="s">
        <v>6845</v>
      </c>
    </row>
    <row r="27462" spans="6:9" x14ac:dyDescent="0.2">
      <c r="F27462" s="310" t="s">
        <v>32499</v>
      </c>
      <c r="G27462" s="311">
        <v>64017</v>
      </c>
      <c r="H27462" s="312" t="s">
        <v>3174</v>
      </c>
      <c r="I27462" s="313" t="s">
        <v>6836</v>
      </c>
    </row>
    <row r="27463" spans="6:9" x14ac:dyDescent="0.2">
      <c r="F27463" s="310" t="s">
        <v>32500</v>
      </c>
      <c r="G27463" s="311">
        <v>64018</v>
      </c>
      <c r="H27463" s="312" t="s">
        <v>3174</v>
      </c>
      <c r="I27463" s="313" t="s">
        <v>6845</v>
      </c>
    </row>
    <row r="27464" spans="6:9" x14ac:dyDescent="0.2">
      <c r="F27464" s="310" t="s">
        <v>32501</v>
      </c>
      <c r="G27464" s="311">
        <v>64019</v>
      </c>
      <c r="H27464" s="312" t="s">
        <v>3174</v>
      </c>
      <c r="I27464" s="313" t="s">
        <v>6845</v>
      </c>
    </row>
    <row r="27465" spans="6:9" x14ac:dyDescent="0.2">
      <c r="F27465" s="310" t="s">
        <v>32502</v>
      </c>
      <c r="G27465" s="311">
        <v>64020</v>
      </c>
      <c r="H27465" s="312" t="s">
        <v>3174</v>
      </c>
      <c r="I27465" s="313" t="s">
        <v>6845</v>
      </c>
    </row>
    <row r="27466" spans="6:9" x14ac:dyDescent="0.2">
      <c r="F27466" s="310" t="s">
        <v>32503</v>
      </c>
      <c r="G27466" s="311">
        <v>64021</v>
      </c>
      <c r="H27466" s="312" t="s">
        <v>3174</v>
      </c>
      <c r="I27466" s="313" t="s">
        <v>6836</v>
      </c>
    </row>
    <row r="27467" spans="6:9" x14ac:dyDescent="0.2">
      <c r="F27467" s="310" t="s">
        <v>32504</v>
      </c>
      <c r="G27467" s="311">
        <v>64022</v>
      </c>
      <c r="H27467" s="312" t="s">
        <v>3174</v>
      </c>
      <c r="I27467" s="313" t="s">
        <v>6845</v>
      </c>
    </row>
    <row r="27468" spans="6:9" x14ac:dyDescent="0.2">
      <c r="F27468" s="310" t="s">
        <v>32505</v>
      </c>
      <c r="G27468" s="311">
        <v>64024</v>
      </c>
      <c r="H27468" s="312" t="s">
        <v>3174</v>
      </c>
      <c r="I27468" s="313" t="s">
        <v>6845</v>
      </c>
    </row>
    <row r="27469" spans="6:9" x14ac:dyDescent="0.2">
      <c r="F27469" s="310" t="s">
        <v>32506</v>
      </c>
      <c r="G27469" s="311">
        <v>64028</v>
      </c>
      <c r="H27469" s="312" t="s">
        <v>3174</v>
      </c>
      <c r="I27469" s="313" t="s">
        <v>6836</v>
      </c>
    </row>
    <row r="27470" spans="6:9" x14ac:dyDescent="0.2">
      <c r="F27470" s="310" t="s">
        <v>32507</v>
      </c>
      <c r="G27470" s="311">
        <v>64029</v>
      </c>
      <c r="H27470" s="312" t="s">
        <v>3174</v>
      </c>
      <c r="I27470" s="313" t="s">
        <v>6836</v>
      </c>
    </row>
    <row r="27471" spans="6:9" x14ac:dyDescent="0.2">
      <c r="F27471" s="310" t="s">
        <v>32508</v>
      </c>
      <c r="G27471" s="311">
        <v>64030</v>
      </c>
      <c r="H27471" s="312" t="s">
        <v>3174</v>
      </c>
      <c r="I27471" s="313" t="s">
        <v>6836</v>
      </c>
    </row>
    <row r="27472" spans="6:9" x14ac:dyDescent="0.2">
      <c r="F27472" s="310" t="s">
        <v>32509</v>
      </c>
      <c r="G27472" s="311">
        <v>64034</v>
      </c>
      <c r="H27472" s="312" t="s">
        <v>3174</v>
      </c>
      <c r="I27472" s="313" t="s">
        <v>6845</v>
      </c>
    </row>
    <row r="27473" spans="6:9" x14ac:dyDescent="0.2">
      <c r="F27473" s="310" t="s">
        <v>32510</v>
      </c>
      <c r="G27473" s="311">
        <v>64035</v>
      </c>
      <c r="H27473" s="312" t="s">
        <v>3174</v>
      </c>
      <c r="I27473" s="313" t="s">
        <v>6845</v>
      </c>
    </row>
    <row r="27474" spans="6:9" x14ac:dyDescent="0.2">
      <c r="F27474" s="310" t="s">
        <v>32511</v>
      </c>
      <c r="G27474" s="311">
        <v>64036</v>
      </c>
      <c r="H27474" s="312" t="s">
        <v>3174</v>
      </c>
      <c r="I27474" s="313" t="s">
        <v>6836</v>
      </c>
    </row>
    <row r="27475" spans="6:9" x14ac:dyDescent="0.2">
      <c r="F27475" s="310" t="s">
        <v>32512</v>
      </c>
      <c r="G27475" s="311">
        <v>64037</v>
      </c>
      <c r="H27475" s="312" t="s">
        <v>3174</v>
      </c>
      <c r="I27475" s="313" t="s">
        <v>6836</v>
      </c>
    </row>
    <row r="27476" spans="6:9" x14ac:dyDescent="0.2">
      <c r="F27476" s="310" t="s">
        <v>32513</v>
      </c>
      <c r="G27476" s="311">
        <v>64040</v>
      </c>
      <c r="H27476" s="312" t="s">
        <v>3174</v>
      </c>
      <c r="I27476" s="313" t="s">
        <v>6845</v>
      </c>
    </row>
    <row r="27477" spans="6:9" x14ac:dyDescent="0.2">
      <c r="F27477" s="310" t="s">
        <v>32514</v>
      </c>
      <c r="G27477" s="311">
        <v>64048</v>
      </c>
      <c r="H27477" s="312" t="s">
        <v>3174</v>
      </c>
      <c r="I27477" s="313" t="s">
        <v>6845</v>
      </c>
    </row>
    <row r="27478" spans="6:9" x14ac:dyDescent="0.2">
      <c r="F27478" s="310" t="s">
        <v>32515</v>
      </c>
      <c r="G27478" s="311">
        <v>64050</v>
      </c>
      <c r="H27478" s="312" t="s">
        <v>3174</v>
      </c>
      <c r="I27478" s="313" t="s">
        <v>6836</v>
      </c>
    </row>
    <row r="27479" spans="6:9" x14ac:dyDescent="0.2">
      <c r="F27479" s="310" t="s">
        <v>32516</v>
      </c>
      <c r="G27479" s="311">
        <v>64051</v>
      </c>
      <c r="H27479" s="312" t="s">
        <v>3174</v>
      </c>
      <c r="I27479" s="313" t="s">
        <v>6836</v>
      </c>
    </row>
    <row r="27480" spans="6:9" x14ac:dyDescent="0.2">
      <c r="F27480" s="310" t="s">
        <v>32517</v>
      </c>
      <c r="G27480" s="311">
        <v>64052</v>
      </c>
      <c r="H27480" s="312" t="s">
        <v>3174</v>
      </c>
      <c r="I27480" s="313" t="s">
        <v>6836</v>
      </c>
    </row>
    <row r="27481" spans="6:9" x14ac:dyDescent="0.2">
      <c r="F27481" s="310" t="s">
        <v>32518</v>
      </c>
      <c r="G27481" s="311">
        <v>64053</v>
      </c>
      <c r="H27481" s="312" t="s">
        <v>3174</v>
      </c>
      <c r="I27481" s="313" t="s">
        <v>6836</v>
      </c>
    </row>
    <row r="27482" spans="6:9" x14ac:dyDescent="0.2">
      <c r="F27482" s="310" t="s">
        <v>32519</v>
      </c>
      <c r="G27482" s="311">
        <v>64054</v>
      </c>
      <c r="H27482" s="312" t="s">
        <v>3174</v>
      </c>
      <c r="I27482" s="313" t="s">
        <v>6836</v>
      </c>
    </row>
    <row r="27483" spans="6:9" x14ac:dyDescent="0.2">
      <c r="F27483" s="310" t="s">
        <v>32520</v>
      </c>
      <c r="G27483" s="311">
        <v>64055</v>
      </c>
      <c r="H27483" s="312" t="s">
        <v>3174</v>
      </c>
      <c r="I27483" s="313" t="s">
        <v>6836</v>
      </c>
    </row>
    <row r="27484" spans="6:9" x14ac:dyDescent="0.2">
      <c r="F27484" s="310" t="s">
        <v>32521</v>
      </c>
      <c r="G27484" s="311">
        <v>64056</v>
      </c>
      <c r="H27484" s="312" t="s">
        <v>3174</v>
      </c>
      <c r="I27484" s="313" t="s">
        <v>6836</v>
      </c>
    </row>
    <row r="27485" spans="6:9" x14ac:dyDescent="0.2">
      <c r="F27485" s="310" t="s">
        <v>32522</v>
      </c>
      <c r="G27485" s="311">
        <v>64057</v>
      </c>
      <c r="H27485" s="312" t="s">
        <v>3174</v>
      </c>
      <c r="I27485" s="313" t="s">
        <v>6836</v>
      </c>
    </row>
    <row r="27486" spans="6:9" x14ac:dyDescent="0.2">
      <c r="F27486" s="310" t="s">
        <v>32523</v>
      </c>
      <c r="G27486" s="311">
        <v>64058</v>
      </c>
      <c r="H27486" s="312" t="s">
        <v>3174</v>
      </c>
      <c r="I27486" s="313" t="s">
        <v>6836</v>
      </c>
    </row>
    <row r="27487" spans="6:9" x14ac:dyDescent="0.2">
      <c r="F27487" s="310" t="s">
        <v>32524</v>
      </c>
      <c r="G27487" s="311">
        <v>64060</v>
      </c>
      <c r="H27487" s="312" t="s">
        <v>3174</v>
      </c>
      <c r="I27487" s="313" t="s">
        <v>6845</v>
      </c>
    </row>
    <row r="27488" spans="6:9" x14ac:dyDescent="0.2">
      <c r="F27488" s="310" t="s">
        <v>32525</v>
      </c>
      <c r="G27488" s="311">
        <v>64061</v>
      </c>
      <c r="H27488" s="312" t="s">
        <v>3174</v>
      </c>
      <c r="I27488" s="313" t="s">
        <v>6845</v>
      </c>
    </row>
    <row r="27489" spans="6:9" x14ac:dyDescent="0.2">
      <c r="F27489" s="310" t="s">
        <v>32526</v>
      </c>
      <c r="G27489" s="311">
        <v>64062</v>
      </c>
      <c r="H27489" s="312" t="s">
        <v>3174</v>
      </c>
      <c r="I27489" s="313" t="s">
        <v>6845</v>
      </c>
    </row>
    <row r="27490" spans="6:9" x14ac:dyDescent="0.2">
      <c r="F27490" s="310" t="s">
        <v>32527</v>
      </c>
      <c r="G27490" s="311">
        <v>64063</v>
      </c>
      <c r="H27490" s="312" t="s">
        <v>3174</v>
      </c>
      <c r="I27490" s="313" t="s">
        <v>6836</v>
      </c>
    </row>
    <row r="27491" spans="6:9" x14ac:dyDescent="0.2">
      <c r="F27491" s="310" t="s">
        <v>32528</v>
      </c>
      <c r="G27491" s="311">
        <v>64064</v>
      </c>
      <c r="H27491" s="312" t="s">
        <v>3174</v>
      </c>
      <c r="I27491" s="313" t="s">
        <v>6836</v>
      </c>
    </row>
    <row r="27492" spans="6:9" x14ac:dyDescent="0.2">
      <c r="F27492" s="310" t="s">
        <v>32529</v>
      </c>
      <c r="G27492" s="311">
        <v>64065</v>
      </c>
      <c r="H27492" s="312" t="s">
        <v>3174</v>
      </c>
      <c r="I27492" s="313" t="s">
        <v>6836</v>
      </c>
    </row>
    <row r="27493" spans="6:9" x14ac:dyDescent="0.2">
      <c r="F27493" s="310" t="s">
        <v>32530</v>
      </c>
      <c r="G27493" s="311">
        <v>64066</v>
      </c>
      <c r="H27493" s="312" t="s">
        <v>3174</v>
      </c>
      <c r="I27493" s="313" t="s">
        <v>6836</v>
      </c>
    </row>
    <row r="27494" spans="6:9" x14ac:dyDescent="0.2">
      <c r="F27494" s="310" t="s">
        <v>32531</v>
      </c>
      <c r="G27494" s="311">
        <v>64067</v>
      </c>
      <c r="H27494" s="312" t="s">
        <v>3174</v>
      </c>
      <c r="I27494" s="313" t="s">
        <v>6845</v>
      </c>
    </row>
    <row r="27495" spans="6:9" x14ac:dyDescent="0.2">
      <c r="F27495" s="310" t="s">
        <v>32532</v>
      </c>
      <c r="G27495" s="311">
        <v>64068</v>
      </c>
      <c r="H27495" s="312" t="s">
        <v>3174</v>
      </c>
      <c r="I27495" s="313" t="s">
        <v>6845</v>
      </c>
    </row>
    <row r="27496" spans="6:9" x14ac:dyDescent="0.2">
      <c r="F27496" s="310" t="s">
        <v>32533</v>
      </c>
      <c r="G27496" s="311">
        <v>64069</v>
      </c>
      <c r="H27496" s="312" t="s">
        <v>3174</v>
      </c>
      <c r="I27496" s="313" t="s">
        <v>6845</v>
      </c>
    </row>
    <row r="27497" spans="6:9" x14ac:dyDescent="0.2">
      <c r="F27497" s="310" t="s">
        <v>32534</v>
      </c>
      <c r="G27497" s="311">
        <v>64070</v>
      </c>
      <c r="H27497" s="312" t="s">
        <v>3174</v>
      </c>
      <c r="I27497" s="313" t="s">
        <v>6845</v>
      </c>
    </row>
    <row r="27498" spans="6:9" x14ac:dyDescent="0.2">
      <c r="F27498" s="310" t="s">
        <v>32535</v>
      </c>
      <c r="G27498" s="311">
        <v>64071</v>
      </c>
      <c r="H27498" s="312" t="s">
        <v>3174</v>
      </c>
      <c r="I27498" s="313" t="s">
        <v>6845</v>
      </c>
    </row>
    <row r="27499" spans="6:9" x14ac:dyDescent="0.2">
      <c r="F27499" s="310" t="s">
        <v>32536</v>
      </c>
      <c r="G27499" s="311">
        <v>64072</v>
      </c>
      <c r="H27499" s="312" t="s">
        <v>3174</v>
      </c>
      <c r="I27499" s="313" t="s">
        <v>6845</v>
      </c>
    </row>
    <row r="27500" spans="6:9" x14ac:dyDescent="0.2">
      <c r="F27500" s="310" t="s">
        <v>32537</v>
      </c>
      <c r="G27500" s="311">
        <v>64073</v>
      </c>
      <c r="H27500" s="312" t="s">
        <v>3174</v>
      </c>
      <c r="I27500" s="313" t="s">
        <v>6845</v>
      </c>
    </row>
    <row r="27501" spans="6:9" x14ac:dyDescent="0.2">
      <c r="F27501" s="310" t="s">
        <v>32538</v>
      </c>
      <c r="G27501" s="311">
        <v>64074</v>
      </c>
      <c r="H27501" s="312" t="s">
        <v>3174</v>
      </c>
      <c r="I27501" s="313" t="s">
        <v>6845</v>
      </c>
    </row>
    <row r="27502" spans="6:9" x14ac:dyDescent="0.2">
      <c r="F27502" s="310" t="s">
        <v>32539</v>
      </c>
      <c r="G27502" s="311">
        <v>64075</v>
      </c>
      <c r="H27502" s="312" t="s">
        <v>3174</v>
      </c>
      <c r="I27502" s="313" t="s">
        <v>6845</v>
      </c>
    </row>
    <row r="27503" spans="6:9" x14ac:dyDescent="0.2">
      <c r="F27503" s="310" t="s">
        <v>32540</v>
      </c>
      <c r="G27503" s="311">
        <v>64076</v>
      </c>
      <c r="H27503" s="312" t="s">
        <v>3174</v>
      </c>
      <c r="I27503" s="313" t="s">
        <v>6845</v>
      </c>
    </row>
    <row r="27504" spans="6:9" x14ac:dyDescent="0.2">
      <c r="F27504" s="310" t="s">
        <v>32541</v>
      </c>
      <c r="G27504" s="311">
        <v>64077</v>
      </c>
      <c r="H27504" s="312" t="s">
        <v>3174</v>
      </c>
      <c r="I27504" s="313" t="s">
        <v>6845</v>
      </c>
    </row>
    <row r="27505" spans="6:9" x14ac:dyDescent="0.2">
      <c r="F27505" s="310" t="s">
        <v>32542</v>
      </c>
      <c r="G27505" s="311">
        <v>64078</v>
      </c>
      <c r="H27505" s="312" t="s">
        <v>3174</v>
      </c>
      <c r="I27505" s="313" t="s">
        <v>6845</v>
      </c>
    </row>
    <row r="27506" spans="6:9" x14ac:dyDescent="0.2">
      <c r="F27506" s="310" t="s">
        <v>32543</v>
      </c>
      <c r="G27506" s="311">
        <v>64079</v>
      </c>
      <c r="H27506" s="312" t="s">
        <v>3174</v>
      </c>
      <c r="I27506" s="313" t="s">
        <v>6845</v>
      </c>
    </row>
    <row r="27507" spans="6:9" x14ac:dyDescent="0.2">
      <c r="F27507" s="310" t="s">
        <v>32544</v>
      </c>
      <c r="G27507" s="311">
        <v>64080</v>
      </c>
      <c r="H27507" s="312" t="s">
        <v>3174</v>
      </c>
      <c r="I27507" s="313" t="s">
        <v>6845</v>
      </c>
    </row>
    <row r="27508" spans="6:9" x14ac:dyDescent="0.2">
      <c r="F27508" s="310" t="s">
        <v>32545</v>
      </c>
      <c r="G27508" s="311">
        <v>64081</v>
      </c>
      <c r="H27508" s="312" t="s">
        <v>3174</v>
      </c>
      <c r="I27508" s="313" t="s">
        <v>6836</v>
      </c>
    </row>
    <row r="27509" spans="6:9" x14ac:dyDescent="0.2">
      <c r="F27509" s="310" t="s">
        <v>32546</v>
      </c>
      <c r="G27509" s="311">
        <v>64082</v>
      </c>
      <c r="H27509" s="312" t="s">
        <v>3174</v>
      </c>
      <c r="I27509" s="313" t="s">
        <v>6836</v>
      </c>
    </row>
    <row r="27510" spans="6:9" x14ac:dyDescent="0.2">
      <c r="F27510" s="310" t="s">
        <v>32547</v>
      </c>
      <c r="G27510" s="311">
        <v>64083</v>
      </c>
      <c r="H27510" s="312" t="s">
        <v>3174</v>
      </c>
      <c r="I27510" s="313" t="s">
        <v>6845</v>
      </c>
    </row>
    <row r="27511" spans="6:9" x14ac:dyDescent="0.2">
      <c r="F27511" s="310" t="s">
        <v>32548</v>
      </c>
      <c r="G27511" s="311">
        <v>64084</v>
      </c>
      <c r="H27511" s="312" t="s">
        <v>3174</v>
      </c>
      <c r="I27511" s="313" t="s">
        <v>6845</v>
      </c>
    </row>
    <row r="27512" spans="6:9" x14ac:dyDescent="0.2">
      <c r="F27512" s="310" t="s">
        <v>32549</v>
      </c>
      <c r="G27512" s="311">
        <v>64085</v>
      </c>
      <c r="H27512" s="312" t="s">
        <v>3174</v>
      </c>
      <c r="I27512" s="313" t="s">
        <v>6845</v>
      </c>
    </row>
    <row r="27513" spans="6:9" x14ac:dyDescent="0.2">
      <c r="F27513" s="310" t="s">
        <v>32550</v>
      </c>
      <c r="G27513" s="311">
        <v>64086</v>
      </c>
      <c r="H27513" s="312" t="s">
        <v>3174</v>
      </c>
      <c r="I27513" s="313" t="s">
        <v>6845</v>
      </c>
    </row>
    <row r="27514" spans="6:9" x14ac:dyDescent="0.2">
      <c r="F27514" s="310" t="s">
        <v>32551</v>
      </c>
      <c r="G27514" s="311">
        <v>64088</v>
      </c>
      <c r="H27514" s="312" t="s">
        <v>3174</v>
      </c>
      <c r="I27514" s="313" t="s">
        <v>6836</v>
      </c>
    </row>
    <row r="27515" spans="6:9" x14ac:dyDescent="0.2">
      <c r="F27515" s="310" t="s">
        <v>32552</v>
      </c>
      <c r="G27515" s="311">
        <v>64089</v>
      </c>
      <c r="H27515" s="312" t="s">
        <v>3174</v>
      </c>
      <c r="I27515" s="313" t="s">
        <v>6845</v>
      </c>
    </row>
    <row r="27516" spans="6:9" x14ac:dyDescent="0.2">
      <c r="F27516" s="310" t="s">
        <v>32553</v>
      </c>
      <c r="G27516" s="311">
        <v>64090</v>
      </c>
      <c r="H27516" s="312" t="s">
        <v>3174</v>
      </c>
      <c r="I27516" s="313" t="s">
        <v>6836</v>
      </c>
    </row>
    <row r="27517" spans="6:9" x14ac:dyDescent="0.2">
      <c r="F27517" s="310" t="s">
        <v>32554</v>
      </c>
      <c r="G27517" s="311">
        <v>64092</v>
      </c>
      <c r="H27517" s="312" t="s">
        <v>3174</v>
      </c>
      <c r="I27517" s="313" t="s">
        <v>6836</v>
      </c>
    </row>
    <row r="27518" spans="6:9" x14ac:dyDescent="0.2">
      <c r="F27518" s="310" t="s">
        <v>32555</v>
      </c>
      <c r="G27518" s="311">
        <v>64093</v>
      </c>
      <c r="H27518" s="312" t="s">
        <v>3174</v>
      </c>
      <c r="I27518" s="313" t="s">
        <v>6845</v>
      </c>
    </row>
    <row r="27519" spans="6:9" x14ac:dyDescent="0.2">
      <c r="F27519" s="310" t="s">
        <v>32556</v>
      </c>
      <c r="G27519" s="311">
        <v>64096</v>
      </c>
      <c r="H27519" s="312" t="s">
        <v>3174</v>
      </c>
      <c r="I27519" s="313" t="s">
        <v>6836</v>
      </c>
    </row>
    <row r="27520" spans="6:9" x14ac:dyDescent="0.2">
      <c r="F27520" s="310" t="s">
        <v>32557</v>
      </c>
      <c r="G27520" s="311">
        <v>64097</v>
      </c>
      <c r="H27520" s="312" t="s">
        <v>3174</v>
      </c>
      <c r="I27520" s="313" t="s">
        <v>6845</v>
      </c>
    </row>
    <row r="27521" spans="6:9" x14ac:dyDescent="0.2">
      <c r="F27521" s="310" t="s">
        <v>32558</v>
      </c>
      <c r="G27521" s="311">
        <v>64098</v>
      </c>
      <c r="H27521" s="312" t="s">
        <v>3174</v>
      </c>
      <c r="I27521" s="313" t="s">
        <v>6845</v>
      </c>
    </row>
    <row r="27522" spans="6:9" x14ac:dyDescent="0.2">
      <c r="F27522" s="310" t="s">
        <v>32559</v>
      </c>
      <c r="G27522" s="311">
        <v>64101</v>
      </c>
      <c r="H27522" s="312" t="s">
        <v>3174</v>
      </c>
      <c r="I27522" s="313" t="s">
        <v>6836</v>
      </c>
    </row>
    <row r="27523" spans="6:9" x14ac:dyDescent="0.2">
      <c r="F27523" s="310" t="s">
        <v>32560</v>
      </c>
      <c r="G27523" s="311">
        <v>64102</v>
      </c>
      <c r="H27523" s="312" t="s">
        <v>3174</v>
      </c>
      <c r="I27523" s="313" t="s">
        <v>6836</v>
      </c>
    </row>
    <row r="27524" spans="6:9" x14ac:dyDescent="0.2">
      <c r="F27524" s="310" t="s">
        <v>32561</v>
      </c>
      <c r="G27524" s="311">
        <v>64105</v>
      </c>
      <c r="H27524" s="312" t="s">
        <v>3174</v>
      </c>
      <c r="I27524" s="313" t="s">
        <v>6836</v>
      </c>
    </row>
    <row r="27525" spans="6:9" x14ac:dyDescent="0.2">
      <c r="F27525" s="310" t="s">
        <v>32562</v>
      </c>
      <c r="G27525" s="311">
        <v>64106</v>
      </c>
      <c r="H27525" s="312" t="s">
        <v>3174</v>
      </c>
      <c r="I27525" s="313" t="s">
        <v>6836</v>
      </c>
    </row>
    <row r="27526" spans="6:9" x14ac:dyDescent="0.2">
      <c r="F27526" s="310" t="s">
        <v>32563</v>
      </c>
      <c r="G27526" s="311">
        <v>64108</v>
      </c>
      <c r="H27526" s="312" t="s">
        <v>3174</v>
      </c>
      <c r="I27526" s="313" t="s">
        <v>6836</v>
      </c>
    </row>
    <row r="27527" spans="6:9" x14ac:dyDescent="0.2">
      <c r="F27527" s="310" t="s">
        <v>32564</v>
      </c>
      <c r="G27527" s="311">
        <v>64109</v>
      </c>
      <c r="H27527" s="312" t="s">
        <v>3174</v>
      </c>
      <c r="I27527" s="313" t="s">
        <v>6836</v>
      </c>
    </row>
    <row r="27528" spans="6:9" x14ac:dyDescent="0.2">
      <c r="F27528" s="310" t="s">
        <v>32565</v>
      </c>
      <c r="G27528" s="311">
        <v>64110</v>
      </c>
      <c r="H27528" s="312" t="s">
        <v>3174</v>
      </c>
      <c r="I27528" s="313" t="s">
        <v>6836</v>
      </c>
    </row>
    <row r="27529" spans="6:9" x14ac:dyDescent="0.2">
      <c r="F27529" s="310" t="s">
        <v>32566</v>
      </c>
      <c r="G27529" s="311">
        <v>64111</v>
      </c>
      <c r="H27529" s="312" t="s">
        <v>3174</v>
      </c>
      <c r="I27529" s="313" t="s">
        <v>6836</v>
      </c>
    </row>
    <row r="27530" spans="6:9" x14ac:dyDescent="0.2">
      <c r="F27530" s="310" t="s">
        <v>32567</v>
      </c>
      <c r="G27530" s="311">
        <v>64112</v>
      </c>
      <c r="H27530" s="312" t="s">
        <v>3174</v>
      </c>
      <c r="I27530" s="313" t="s">
        <v>6836</v>
      </c>
    </row>
    <row r="27531" spans="6:9" x14ac:dyDescent="0.2">
      <c r="F27531" s="310" t="s">
        <v>32568</v>
      </c>
      <c r="G27531" s="311">
        <v>64113</v>
      </c>
      <c r="H27531" s="312" t="s">
        <v>3174</v>
      </c>
      <c r="I27531" s="313" t="s">
        <v>6836</v>
      </c>
    </row>
    <row r="27532" spans="6:9" x14ac:dyDescent="0.2">
      <c r="F27532" s="310" t="s">
        <v>32569</v>
      </c>
      <c r="G27532" s="311">
        <v>64114</v>
      </c>
      <c r="H27532" s="312" t="s">
        <v>3174</v>
      </c>
      <c r="I27532" s="313" t="s">
        <v>6836</v>
      </c>
    </row>
    <row r="27533" spans="6:9" x14ac:dyDescent="0.2">
      <c r="F27533" s="310" t="s">
        <v>32570</v>
      </c>
      <c r="G27533" s="311">
        <v>64116</v>
      </c>
      <c r="H27533" s="312" t="s">
        <v>3174</v>
      </c>
      <c r="I27533" s="313" t="s">
        <v>6836</v>
      </c>
    </row>
    <row r="27534" spans="6:9" x14ac:dyDescent="0.2">
      <c r="F27534" s="310" t="s">
        <v>32571</v>
      </c>
      <c r="G27534" s="311">
        <v>64117</v>
      </c>
      <c r="H27534" s="312" t="s">
        <v>3174</v>
      </c>
      <c r="I27534" s="313" t="s">
        <v>6836</v>
      </c>
    </row>
    <row r="27535" spans="6:9" x14ac:dyDescent="0.2">
      <c r="F27535" s="310" t="s">
        <v>32572</v>
      </c>
      <c r="G27535" s="311">
        <v>64118</v>
      </c>
      <c r="H27535" s="312" t="s">
        <v>3174</v>
      </c>
      <c r="I27535" s="313" t="s">
        <v>6836</v>
      </c>
    </row>
    <row r="27536" spans="6:9" x14ac:dyDescent="0.2">
      <c r="F27536" s="310" t="s">
        <v>32573</v>
      </c>
      <c r="G27536" s="311">
        <v>64119</v>
      </c>
      <c r="H27536" s="312" t="s">
        <v>3174</v>
      </c>
      <c r="I27536" s="313" t="s">
        <v>6836</v>
      </c>
    </row>
    <row r="27537" spans="6:9" x14ac:dyDescent="0.2">
      <c r="F27537" s="310" t="s">
        <v>32574</v>
      </c>
      <c r="G27537" s="311">
        <v>64120</v>
      </c>
      <c r="H27537" s="312" t="s">
        <v>3174</v>
      </c>
      <c r="I27537" s="313" t="s">
        <v>6836</v>
      </c>
    </row>
    <row r="27538" spans="6:9" x14ac:dyDescent="0.2">
      <c r="F27538" s="310" t="s">
        <v>32575</v>
      </c>
      <c r="G27538" s="311">
        <v>64121</v>
      </c>
      <c r="H27538" s="312" t="s">
        <v>3174</v>
      </c>
      <c r="I27538" s="313" t="s">
        <v>6836</v>
      </c>
    </row>
    <row r="27539" spans="6:9" x14ac:dyDescent="0.2">
      <c r="F27539" s="310" t="s">
        <v>32576</v>
      </c>
      <c r="G27539" s="311">
        <v>64123</v>
      </c>
      <c r="H27539" s="312" t="s">
        <v>3174</v>
      </c>
      <c r="I27539" s="313" t="s">
        <v>6836</v>
      </c>
    </row>
    <row r="27540" spans="6:9" x14ac:dyDescent="0.2">
      <c r="F27540" s="310" t="s">
        <v>32577</v>
      </c>
      <c r="G27540" s="311">
        <v>64124</v>
      </c>
      <c r="H27540" s="312" t="s">
        <v>3174</v>
      </c>
      <c r="I27540" s="313" t="s">
        <v>6836</v>
      </c>
    </row>
    <row r="27541" spans="6:9" x14ac:dyDescent="0.2">
      <c r="F27541" s="310" t="s">
        <v>32578</v>
      </c>
      <c r="G27541" s="311">
        <v>64125</v>
      </c>
      <c r="H27541" s="312" t="s">
        <v>3174</v>
      </c>
      <c r="I27541" s="313" t="s">
        <v>6836</v>
      </c>
    </row>
    <row r="27542" spans="6:9" x14ac:dyDescent="0.2">
      <c r="F27542" s="310" t="s">
        <v>32579</v>
      </c>
      <c r="G27542" s="311">
        <v>64126</v>
      </c>
      <c r="H27542" s="312" t="s">
        <v>3174</v>
      </c>
      <c r="I27542" s="313" t="s">
        <v>6836</v>
      </c>
    </row>
    <row r="27543" spans="6:9" x14ac:dyDescent="0.2">
      <c r="F27543" s="310" t="s">
        <v>32580</v>
      </c>
      <c r="G27543" s="311">
        <v>64127</v>
      </c>
      <c r="H27543" s="312" t="s">
        <v>3174</v>
      </c>
      <c r="I27543" s="313" t="s">
        <v>6836</v>
      </c>
    </row>
    <row r="27544" spans="6:9" x14ac:dyDescent="0.2">
      <c r="F27544" s="310" t="s">
        <v>32581</v>
      </c>
      <c r="G27544" s="311">
        <v>64128</v>
      </c>
      <c r="H27544" s="312" t="s">
        <v>3174</v>
      </c>
      <c r="I27544" s="313" t="s">
        <v>6836</v>
      </c>
    </row>
    <row r="27545" spans="6:9" x14ac:dyDescent="0.2">
      <c r="F27545" s="310" t="s">
        <v>32582</v>
      </c>
      <c r="G27545" s="311">
        <v>64129</v>
      </c>
      <c r="H27545" s="312" t="s">
        <v>3174</v>
      </c>
      <c r="I27545" s="313" t="s">
        <v>6836</v>
      </c>
    </row>
    <row r="27546" spans="6:9" x14ac:dyDescent="0.2">
      <c r="F27546" s="310" t="s">
        <v>32583</v>
      </c>
      <c r="G27546" s="311">
        <v>64130</v>
      </c>
      <c r="H27546" s="312" t="s">
        <v>3174</v>
      </c>
      <c r="I27546" s="313" t="s">
        <v>6836</v>
      </c>
    </row>
    <row r="27547" spans="6:9" x14ac:dyDescent="0.2">
      <c r="F27547" s="310" t="s">
        <v>32584</v>
      </c>
      <c r="G27547" s="311">
        <v>64131</v>
      </c>
      <c r="H27547" s="312" t="s">
        <v>3174</v>
      </c>
      <c r="I27547" s="313" t="s">
        <v>6836</v>
      </c>
    </row>
    <row r="27548" spans="6:9" x14ac:dyDescent="0.2">
      <c r="F27548" s="310" t="s">
        <v>32585</v>
      </c>
      <c r="G27548" s="311">
        <v>64132</v>
      </c>
      <c r="H27548" s="312" t="s">
        <v>3174</v>
      </c>
      <c r="I27548" s="313" t="s">
        <v>6836</v>
      </c>
    </row>
    <row r="27549" spans="6:9" x14ac:dyDescent="0.2">
      <c r="F27549" s="310" t="s">
        <v>32586</v>
      </c>
      <c r="G27549" s="311">
        <v>64133</v>
      </c>
      <c r="H27549" s="312" t="s">
        <v>3174</v>
      </c>
      <c r="I27549" s="313" t="s">
        <v>6836</v>
      </c>
    </row>
    <row r="27550" spans="6:9" x14ac:dyDescent="0.2">
      <c r="F27550" s="310" t="s">
        <v>32587</v>
      </c>
      <c r="G27550" s="311">
        <v>64134</v>
      </c>
      <c r="H27550" s="312" t="s">
        <v>3174</v>
      </c>
      <c r="I27550" s="313" t="s">
        <v>6836</v>
      </c>
    </row>
    <row r="27551" spans="6:9" x14ac:dyDescent="0.2">
      <c r="F27551" s="310" t="s">
        <v>32588</v>
      </c>
      <c r="G27551" s="311">
        <v>64136</v>
      </c>
      <c r="H27551" s="312" t="s">
        <v>3174</v>
      </c>
      <c r="I27551" s="313" t="s">
        <v>6836</v>
      </c>
    </row>
    <row r="27552" spans="6:9" x14ac:dyDescent="0.2">
      <c r="F27552" s="310" t="s">
        <v>32589</v>
      </c>
      <c r="G27552" s="311">
        <v>64137</v>
      </c>
      <c r="H27552" s="312" t="s">
        <v>3174</v>
      </c>
      <c r="I27552" s="313" t="s">
        <v>6836</v>
      </c>
    </row>
    <row r="27553" spans="6:9" x14ac:dyDescent="0.2">
      <c r="F27553" s="310" t="s">
        <v>32590</v>
      </c>
      <c r="G27553" s="311">
        <v>64138</v>
      </c>
      <c r="H27553" s="312" t="s">
        <v>3174</v>
      </c>
      <c r="I27553" s="313" t="s">
        <v>6836</v>
      </c>
    </row>
    <row r="27554" spans="6:9" x14ac:dyDescent="0.2">
      <c r="F27554" s="310" t="s">
        <v>32591</v>
      </c>
      <c r="G27554" s="311">
        <v>64139</v>
      </c>
      <c r="H27554" s="312" t="s">
        <v>3174</v>
      </c>
      <c r="I27554" s="313" t="s">
        <v>6836</v>
      </c>
    </row>
    <row r="27555" spans="6:9" x14ac:dyDescent="0.2">
      <c r="F27555" s="310" t="s">
        <v>32592</v>
      </c>
      <c r="G27555" s="311">
        <v>64141</v>
      </c>
      <c r="H27555" s="312" t="s">
        <v>3174</v>
      </c>
      <c r="I27555" s="313" t="s">
        <v>6836</v>
      </c>
    </row>
    <row r="27556" spans="6:9" x14ac:dyDescent="0.2">
      <c r="F27556" s="310" t="s">
        <v>32593</v>
      </c>
      <c r="G27556" s="311">
        <v>64144</v>
      </c>
      <c r="H27556" s="312" t="s">
        <v>3174</v>
      </c>
      <c r="I27556" s="313" t="s">
        <v>6836</v>
      </c>
    </row>
    <row r="27557" spans="6:9" x14ac:dyDescent="0.2">
      <c r="F27557" s="310" t="s">
        <v>32594</v>
      </c>
      <c r="G27557" s="311">
        <v>64145</v>
      </c>
      <c r="H27557" s="312" t="s">
        <v>3174</v>
      </c>
      <c r="I27557" s="313" t="s">
        <v>6836</v>
      </c>
    </row>
    <row r="27558" spans="6:9" x14ac:dyDescent="0.2">
      <c r="F27558" s="310" t="s">
        <v>32595</v>
      </c>
      <c r="G27558" s="311">
        <v>64146</v>
      </c>
      <c r="H27558" s="312" t="s">
        <v>3174</v>
      </c>
      <c r="I27558" s="313" t="s">
        <v>6836</v>
      </c>
    </row>
    <row r="27559" spans="6:9" x14ac:dyDescent="0.2">
      <c r="F27559" s="310" t="s">
        <v>32596</v>
      </c>
      <c r="G27559" s="311">
        <v>64147</v>
      </c>
      <c r="H27559" s="312" t="s">
        <v>3174</v>
      </c>
      <c r="I27559" s="313" t="s">
        <v>6836</v>
      </c>
    </row>
    <row r="27560" spans="6:9" x14ac:dyDescent="0.2">
      <c r="F27560" s="310" t="s">
        <v>32597</v>
      </c>
      <c r="G27560" s="311">
        <v>64148</v>
      </c>
      <c r="H27560" s="312" t="s">
        <v>3174</v>
      </c>
      <c r="I27560" s="313" t="s">
        <v>6836</v>
      </c>
    </row>
    <row r="27561" spans="6:9" x14ac:dyDescent="0.2">
      <c r="F27561" s="310" t="s">
        <v>32598</v>
      </c>
      <c r="G27561" s="311">
        <v>64149</v>
      </c>
      <c r="H27561" s="312" t="s">
        <v>3174</v>
      </c>
      <c r="I27561" s="313" t="s">
        <v>6836</v>
      </c>
    </row>
    <row r="27562" spans="6:9" x14ac:dyDescent="0.2">
      <c r="F27562" s="310" t="s">
        <v>32599</v>
      </c>
      <c r="G27562" s="311">
        <v>64150</v>
      </c>
      <c r="H27562" s="312" t="s">
        <v>3174</v>
      </c>
      <c r="I27562" s="313" t="s">
        <v>6836</v>
      </c>
    </row>
    <row r="27563" spans="6:9" x14ac:dyDescent="0.2">
      <c r="F27563" s="310" t="s">
        <v>32600</v>
      </c>
      <c r="G27563" s="311">
        <v>64151</v>
      </c>
      <c r="H27563" s="312" t="s">
        <v>3174</v>
      </c>
      <c r="I27563" s="313" t="s">
        <v>6836</v>
      </c>
    </row>
    <row r="27564" spans="6:9" x14ac:dyDescent="0.2">
      <c r="F27564" s="310" t="s">
        <v>32601</v>
      </c>
      <c r="G27564" s="311">
        <v>64152</v>
      </c>
      <c r="H27564" s="312" t="s">
        <v>3174</v>
      </c>
      <c r="I27564" s="313" t="s">
        <v>6836</v>
      </c>
    </row>
    <row r="27565" spans="6:9" x14ac:dyDescent="0.2">
      <c r="F27565" s="310" t="s">
        <v>32602</v>
      </c>
      <c r="G27565" s="311">
        <v>64153</v>
      </c>
      <c r="H27565" s="312" t="s">
        <v>3174</v>
      </c>
      <c r="I27565" s="313" t="s">
        <v>6845</v>
      </c>
    </row>
    <row r="27566" spans="6:9" x14ac:dyDescent="0.2">
      <c r="F27566" s="310" t="s">
        <v>32603</v>
      </c>
      <c r="G27566" s="311">
        <v>64154</v>
      </c>
      <c r="H27566" s="312" t="s">
        <v>3174</v>
      </c>
      <c r="I27566" s="313" t="s">
        <v>6836</v>
      </c>
    </row>
    <row r="27567" spans="6:9" x14ac:dyDescent="0.2">
      <c r="F27567" s="310" t="s">
        <v>32604</v>
      </c>
      <c r="G27567" s="311">
        <v>64155</v>
      </c>
      <c r="H27567" s="312" t="s">
        <v>3174</v>
      </c>
      <c r="I27567" s="313" t="s">
        <v>6845</v>
      </c>
    </row>
    <row r="27568" spans="6:9" x14ac:dyDescent="0.2">
      <c r="F27568" s="310" t="s">
        <v>32605</v>
      </c>
      <c r="G27568" s="311">
        <v>64156</v>
      </c>
      <c r="H27568" s="312" t="s">
        <v>3174</v>
      </c>
      <c r="I27568" s="313" t="s">
        <v>6836</v>
      </c>
    </row>
    <row r="27569" spans="6:9" x14ac:dyDescent="0.2">
      <c r="F27569" s="310" t="s">
        <v>32606</v>
      </c>
      <c r="G27569" s="311">
        <v>64157</v>
      </c>
      <c r="H27569" s="312" t="s">
        <v>3174</v>
      </c>
      <c r="I27569" s="313" t="s">
        <v>6845</v>
      </c>
    </row>
    <row r="27570" spans="6:9" x14ac:dyDescent="0.2">
      <c r="F27570" s="310" t="s">
        <v>32607</v>
      </c>
      <c r="G27570" s="311">
        <v>64158</v>
      </c>
      <c r="H27570" s="312" t="s">
        <v>3174</v>
      </c>
      <c r="I27570" s="313" t="s">
        <v>6836</v>
      </c>
    </row>
    <row r="27571" spans="6:9" x14ac:dyDescent="0.2">
      <c r="F27571" s="310" t="s">
        <v>32608</v>
      </c>
      <c r="G27571" s="311">
        <v>64161</v>
      </c>
      <c r="H27571" s="312" t="s">
        <v>3174</v>
      </c>
      <c r="I27571" s="313" t="s">
        <v>6836</v>
      </c>
    </row>
    <row r="27572" spans="6:9" x14ac:dyDescent="0.2">
      <c r="F27572" s="310" t="s">
        <v>32609</v>
      </c>
      <c r="G27572" s="311">
        <v>64163</v>
      </c>
      <c r="H27572" s="312" t="s">
        <v>3174</v>
      </c>
      <c r="I27572" s="313" t="s">
        <v>6845</v>
      </c>
    </row>
    <row r="27573" spans="6:9" x14ac:dyDescent="0.2">
      <c r="F27573" s="310" t="s">
        <v>32610</v>
      </c>
      <c r="G27573" s="311">
        <v>64164</v>
      </c>
      <c r="H27573" s="312" t="s">
        <v>3174</v>
      </c>
      <c r="I27573" s="313" t="s">
        <v>6845</v>
      </c>
    </row>
    <row r="27574" spans="6:9" x14ac:dyDescent="0.2">
      <c r="F27574" s="310" t="s">
        <v>32611</v>
      </c>
      <c r="G27574" s="311">
        <v>64165</v>
      </c>
      <c r="H27574" s="312" t="s">
        <v>3174</v>
      </c>
      <c r="I27574" s="313" t="s">
        <v>6845</v>
      </c>
    </row>
    <row r="27575" spans="6:9" x14ac:dyDescent="0.2">
      <c r="F27575" s="310" t="s">
        <v>32612</v>
      </c>
      <c r="G27575" s="311">
        <v>64166</v>
      </c>
      <c r="H27575" s="312" t="s">
        <v>3174</v>
      </c>
      <c r="I27575" s="313" t="s">
        <v>6845</v>
      </c>
    </row>
    <row r="27576" spans="6:9" x14ac:dyDescent="0.2">
      <c r="F27576" s="310" t="s">
        <v>32613</v>
      </c>
      <c r="G27576" s="311">
        <v>64167</v>
      </c>
      <c r="H27576" s="312" t="s">
        <v>3174</v>
      </c>
      <c r="I27576" s="313" t="s">
        <v>6845</v>
      </c>
    </row>
    <row r="27577" spans="6:9" x14ac:dyDescent="0.2">
      <c r="F27577" s="310" t="s">
        <v>32614</v>
      </c>
      <c r="G27577" s="311">
        <v>64168</v>
      </c>
      <c r="H27577" s="312" t="s">
        <v>3174</v>
      </c>
      <c r="I27577" s="313" t="s">
        <v>6836</v>
      </c>
    </row>
    <row r="27578" spans="6:9" x14ac:dyDescent="0.2">
      <c r="F27578" s="310" t="s">
        <v>32615</v>
      </c>
      <c r="G27578" s="311">
        <v>64170</v>
      </c>
      <c r="H27578" s="312" t="s">
        <v>3174</v>
      </c>
      <c r="I27578" s="313" t="s">
        <v>6836</v>
      </c>
    </row>
    <row r="27579" spans="6:9" x14ac:dyDescent="0.2">
      <c r="F27579" s="310" t="s">
        <v>32616</v>
      </c>
      <c r="G27579" s="311">
        <v>64171</v>
      </c>
      <c r="H27579" s="312" t="s">
        <v>3174</v>
      </c>
      <c r="I27579" s="313" t="s">
        <v>6836</v>
      </c>
    </row>
    <row r="27580" spans="6:9" x14ac:dyDescent="0.2">
      <c r="F27580" s="310" t="s">
        <v>32617</v>
      </c>
      <c r="G27580" s="311">
        <v>64179</v>
      </c>
      <c r="H27580" s="312" t="s">
        <v>3174</v>
      </c>
      <c r="I27580" s="313" t="s">
        <v>6836</v>
      </c>
    </row>
    <row r="27581" spans="6:9" x14ac:dyDescent="0.2">
      <c r="F27581" s="310" t="s">
        <v>32618</v>
      </c>
      <c r="G27581" s="311">
        <v>64180</v>
      </c>
      <c r="H27581" s="312" t="s">
        <v>3174</v>
      </c>
      <c r="I27581" s="313" t="s">
        <v>6836</v>
      </c>
    </row>
    <row r="27582" spans="6:9" x14ac:dyDescent="0.2">
      <c r="F27582" s="310" t="s">
        <v>32619</v>
      </c>
      <c r="G27582" s="311">
        <v>64184</v>
      </c>
      <c r="H27582" s="312" t="s">
        <v>3174</v>
      </c>
      <c r="I27582" s="313" t="s">
        <v>6836</v>
      </c>
    </row>
    <row r="27583" spans="6:9" x14ac:dyDescent="0.2">
      <c r="F27583" s="310" t="s">
        <v>32620</v>
      </c>
      <c r="G27583" s="311">
        <v>64187</v>
      </c>
      <c r="H27583" s="312" t="s">
        <v>3174</v>
      </c>
      <c r="I27583" s="313" t="s">
        <v>6836</v>
      </c>
    </row>
    <row r="27584" spans="6:9" x14ac:dyDescent="0.2">
      <c r="F27584" s="310" t="s">
        <v>32621</v>
      </c>
      <c r="G27584" s="311">
        <v>64188</v>
      </c>
      <c r="H27584" s="312" t="s">
        <v>3174</v>
      </c>
      <c r="I27584" s="313" t="s">
        <v>6836</v>
      </c>
    </row>
    <row r="27585" spans="6:9" x14ac:dyDescent="0.2">
      <c r="F27585" s="310" t="s">
        <v>32622</v>
      </c>
      <c r="G27585" s="311">
        <v>64190</v>
      </c>
      <c r="H27585" s="312" t="s">
        <v>3174</v>
      </c>
      <c r="I27585" s="313" t="s">
        <v>6836</v>
      </c>
    </row>
    <row r="27586" spans="6:9" x14ac:dyDescent="0.2">
      <c r="F27586" s="310" t="s">
        <v>32623</v>
      </c>
      <c r="G27586" s="311">
        <v>64191</v>
      </c>
      <c r="H27586" s="312" t="s">
        <v>3174</v>
      </c>
      <c r="I27586" s="313" t="s">
        <v>6836</v>
      </c>
    </row>
    <row r="27587" spans="6:9" x14ac:dyDescent="0.2">
      <c r="F27587" s="322" t="s">
        <v>32624</v>
      </c>
      <c r="G27587" s="316">
        <v>64192</v>
      </c>
      <c r="H27587" s="323" t="s">
        <v>3174</v>
      </c>
      <c r="I27587" s="313" t="s">
        <v>6836</v>
      </c>
    </row>
    <row r="27588" spans="6:9" x14ac:dyDescent="0.2">
      <c r="F27588" s="322" t="s">
        <v>32625</v>
      </c>
      <c r="G27588" s="316">
        <v>64193</v>
      </c>
      <c r="H27588" s="323" t="s">
        <v>3174</v>
      </c>
      <c r="I27588" s="313" t="s">
        <v>6836</v>
      </c>
    </row>
    <row r="27589" spans="6:9" x14ac:dyDescent="0.2">
      <c r="F27589" s="310" t="s">
        <v>32626</v>
      </c>
      <c r="G27589" s="311">
        <v>64195</v>
      </c>
      <c r="H27589" s="312" t="s">
        <v>3174</v>
      </c>
      <c r="I27589" s="313" t="s">
        <v>6836</v>
      </c>
    </row>
    <row r="27590" spans="6:9" x14ac:dyDescent="0.2">
      <c r="F27590" s="310" t="s">
        <v>32627</v>
      </c>
      <c r="G27590" s="311">
        <v>64196</v>
      </c>
      <c r="H27590" s="312" t="s">
        <v>3174</v>
      </c>
      <c r="I27590" s="313" t="s">
        <v>6836</v>
      </c>
    </row>
    <row r="27591" spans="6:9" x14ac:dyDescent="0.2">
      <c r="F27591" s="310" t="s">
        <v>32628</v>
      </c>
      <c r="G27591" s="311">
        <v>64197</v>
      </c>
      <c r="H27591" s="312" t="s">
        <v>3174</v>
      </c>
      <c r="I27591" s="313" t="s">
        <v>6836</v>
      </c>
    </row>
    <row r="27592" spans="6:9" x14ac:dyDescent="0.2">
      <c r="F27592" s="310" t="s">
        <v>32629</v>
      </c>
      <c r="G27592" s="311">
        <v>64198</v>
      </c>
      <c r="H27592" s="312" t="s">
        <v>3174</v>
      </c>
      <c r="I27592" s="313" t="s">
        <v>6836</v>
      </c>
    </row>
    <row r="27593" spans="6:9" x14ac:dyDescent="0.2">
      <c r="F27593" s="310" t="s">
        <v>32630</v>
      </c>
      <c r="G27593" s="311">
        <v>64199</v>
      </c>
      <c r="H27593" s="312" t="s">
        <v>3174</v>
      </c>
      <c r="I27593" s="313" t="s">
        <v>6836</v>
      </c>
    </row>
    <row r="27594" spans="6:9" x14ac:dyDescent="0.2">
      <c r="F27594" s="310" t="s">
        <v>32631</v>
      </c>
      <c r="G27594" s="311">
        <v>64401</v>
      </c>
      <c r="H27594" s="312" t="s">
        <v>3174</v>
      </c>
      <c r="I27594" s="313" t="s">
        <v>6845</v>
      </c>
    </row>
    <row r="27595" spans="6:9" x14ac:dyDescent="0.2">
      <c r="F27595" s="310" t="s">
        <v>32632</v>
      </c>
      <c r="G27595" s="311">
        <v>64402</v>
      </c>
      <c r="H27595" s="312" t="s">
        <v>3174</v>
      </c>
      <c r="I27595" s="313" t="s">
        <v>6845</v>
      </c>
    </row>
    <row r="27596" spans="6:9" x14ac:dyDescent="0.2">
      <c r="F27596" s="310" t="s">
        <v>32633</v>
      </c>
      <c r="G27596" s="311">
        <v>64420</v>
      </c>
      <c r="H27596" s="312" t="s">
        <v>3174</v>
      </c>
      <c r="I27596" s="313" t="s">
        <v>6836</v>
      </c>
    </row>
    <row r="27597" spans="6:9" x14ac:dyDescent="0.2">
      <c r="F27597" s="310" t="s">
        <v>32634</v>
      </c>
      <c r="G27597" s="311">
        <v>64421</v>
      </c>
      <c r="H27597" s="312" t="s">
        <v>3174</v>
      </c>
      <c r="I27597" s="313" t="s">
        <v>6845</v>
      </c>
    </row>
    <row r="27598" spans="6:9" x14ac:dyDescent="0.2">
      <c r="F27598" s="310" t="s">
        <v>32635</v>
      </c>
      <c r="G27598" s="311">
        <v>64422</v>
      </c>
      <c r="H27598" s="312" t="s">
        <v>3174</v>
      </c>
      <c r="I27598" s="313" t="s">
        <v>6845</v>
      </c>
    </row>
    <row r="27599" spans="6:9" x14ac:dyDescent="0.2">
      <c r="F27599" s="310" t="s">
        <v>32636</v>
      </c>
      <c r="G27599" s="311">
        <v>64423</v>
      </c>
      <c r="H27599" s="312" t="s">
        <v>3174</v>
      </c>
      <c r="I27599" s="313" t="s">
        <v>6845</v>
      </c>
    </row>
    <row r="27600" spans="6:9" x14ac:dyDescent="0.2">
      <c r="F27600" s="310" t="s">
        <v>32637</v>
      </c>
      <c r="G27600" s="311">
        <v>64424</v>
      </c>
      <c r="H27600" s="312" t="s">
        <v>3174</v>
      </c>
      <c r="I27600" s="313" t="s">
        <v>6845</v>
      </c>
    </row>
    <row r="27601" spans="6:9" x14ac:dyDescent="0.2">
      <c r="F27601" s="310" t="s">
        <v>32638</v>
      </c>
      <c r="G27601" s="311">
        <v>64426</v>
      </c>
      <c r="H27601" s="312" t="s">
        <v>3174</v>
      </c>
      <c r="I27601" s="313" t="s">
        <v>6845</v>
      </c>
    </row>
    <row r="27602" spans="6:9" x14ac:dyDescent="0.2">
      <c r="F27602" s="310" t="s">
        <v>32639</v>
      </c>
      <c r="G27602" s="311">
        <v>64427</v>
      </c>
      <c r="H27602" s="312" t="s">
        <v>3174</v>
      </c>
      <c r="I27602" s="313" t="s">
        <v>6845</v>
      </c>
    </row>
    <row r="27603" spans="6:9" x14ac:dyDescent="0.2">
      <c r="F27603" s="310" t="s">
        <v>32640</v>
      </c>
      <c r="G27603" s="311">
        <v>64428</v>
      </c>
      <c r="H27603" s="312" t="s">
        <v>3174</v>
      </c>
      <c r="I27603" s="313" t="s">
        <v>6845</v>
      </c>
    </row>
    <row r="27604" spans="6:9" x14ac:dyDescent="0.2">
      <c r="F27604" s="310" t="s">
        <v>32641</v>
      </c>
      <c r="G27604" s="311">
        <v>64429</v>
      </c>
      <c r="H27604" s="312" t="s">
        <v>3174</v>
      </c>
      <c r="I27604" s="313" t="s">
        <v>6845</v>
      </c>
    </row>
    <row r="27605" spans="6:9" x14ac:dyDescent="0.2">
      <c r="F27605" s="310" t="s">
        <v>32642</v>
      </c>
      <c r="G27605" s="311">
        <v>64430</v>
      </c>
      <c r="H27605" s="312" t="s">
        <v>3174</v>
      </c>
      <c r="I27605" s="313" t="s">
        <v>6845</v>
      </c>
    </row>
    <row r="27606" spans="6:9" x14ac:dyDescent="0.2">
      <c r="F27606" s="310" t="s">
        <v>32643</v>
      </c>
      <c r="G27606" s="311">
        <v>64431</v>
      </c>
      <c r="H27606" s="312" t="s">
        <v>3174</v>
      </c>
      <c r="I27606" s="313" t="s">
        <v>6845</v>
      </c>
    </row>
    <row r="27607" spans="6:9" x14ac:dyDescent="0.2">
      <c r="F27607" s="310" t="s">
        <v>32644</v>
      </c>
      <c r="G27607" s="311">
        <v>64432</v>
      </c>
      <c r="H27607" s="312" t="s">
        <v>3174</v>
      </c>
      <c r="I27607" s="313" t="s">
        <v>6845</v>
      </c>
    </row>
    <row r="27608" spans="6:9" x14ac:dyDescent="0.2">
      <c r="F27608" s="310" t="s">
        <v>32645</v>
      </c>
      <c r="G27608" s="311">
        <v>64433</v>
      </c>
      <c r="H27608" s="312" t="s">
        <v>3174</v>
      </c>
      <c r="I27608" s="313" t="s">
        <v>6845</v>
      </c>
    </row>
    <row r="27609" spans="6:9" x14ac:dyDescent="0.2">
      <c r="F27609" s="310" t="s">
        <v>32646</v>
      </c>
      <c r="G27609" s="311">
        <v>64434</v>
      </c>
      <c r="H27609" s="312" t="s">
        <v>3174</v>
      </c>
      <c r="I27609" s="313" t="s">
        <v>6845</v>
      </c>
    </row>
    <row r="27610" spans="6:9" x14ac:dyDescent="0.2">
      <c r="F27610" s="310" t="s">
        <v>32647</v>
      </c>
      <c r="G27610" s="311">
        <v>64436</v>
      </c>
      <c r="H27610" s="312" t="s">
        <v>3174</v>
      </c>
      <c r="I27610" s="313" t="s">
        <v>6845</v>
      </c>
    </row>
    <row r="27611" spans="6:9" x14ac:dyDescent="0.2">
      <c r="F27611" s="310" t="s">
        <v>32648</v>
      </c>
      <c r="G27611" s="311">
        <v>64437</v>
      </c>
      <c r="H27611" s="312" t="s">
        <v>3174</v>
      </c>
      <c r="I27611" s="313" t="s">
        <v>6845</v>
      </c>
    </row>
    <row r="27612" spans="6:9" x14ac:dyDescent="0.2">
      <c r="F27612" s="310" t="s">
        <v>32649</v>
      </c>
      <c r="G27612" s="311">
        <v>64438</v>
      </c>
      <c r="H27612" s="312" t="s">
        <v>3174</v>
      </c>
      <c r="I27612" s="313" t="s">
        <v>6845</v>
      </c>
    </row>
    <row r="27613" spans="6:9" x14ac:dyDescent="0.2">
      <c r="F27613" s="310" t="s">
        <v>32650</v>
      </c>
      <c r="G27613" s="311">
        <v>64439</v>
      </c>
      <c r="H27613" s="312" t="s">
        <v>3174</v>
      </c>
      <c r="I27613" s="313" t="s">
        <v>6845</v>
      </c>
    </row>
    <row r="27614" spans="6:9" x14ac:dyDescent="0.2">
      <c r="F27614" s="310" t="s">
        <v>32651</v>
      </c>
      <c r="G27614" s="311">
        <v>64440</v>
      </c>
      <c r="H27614" s="312" t="s">
        <v>3174</v>
      </c>
      <c r="I27614" s="313" t="s">
        <v>6845</v>
      </c>
    </row>
    <row r="27615" spans="6:9" x14ac:dyDescent="0.2">
      <c r="F27615" s="310" t="s">
        <v>32652</v>
      </c>
      <c r="G27615" s="311">
        <v>64441</v>
      </c>
      <c r="H27615" s="312" t="s">
        <v>3174</v>
      </c>
      <c r="I27615" s="313" t="s">
        <v>6845</v>
      </c>
    </row>
    <row r="27616" spans="6:9" x14ac:dyDescent="0.2">
      <c r="F27616" s="310" t="s">
        <v>32653</v>
      </c>
      <c r="G27616" s="311">
        <v>64442</v>
      </c>
      <c r="H27616" s="312" t="s">
        <v>3174</v>
      </c>
      <c r="I27616" s="313" t="s">
        <v>6845</v>
      </c>
    </row>
    <row r="27617" spans="6:9" x14ac:dyDescent="0.2">
      <c r="F27617" s="310" t="s">
        <v>32654</v>
      </c>
      <c r="G27617" s="311">
        <v>64443</v>
      </c>
      <c r="H27617" s="312" t="s">
        <v>3174</v>
      </c>
      <c r="I27617" s="313" t="s">
        <v>6836</v>
      </c>
    </row>
    <row r="27618" spans="6:9" x14ac:dyDescent="0.2">
      <c r="F27618" s="310" t="s">
        <v>32655</v>
      </c>
      <c r="G27618" s="311">
        <v>64444</v>
      </c>
      <c r="H27618" s="312" t="s">
        <v>3174</v>
      </c>
      <c r="I27618" s="313" t="s">
        <v>6845</v>
      </c>
    </row>
    <row r="27619" spans="6:9" x14ac:dyDescent="0.2">
      <c r="F27619" s="310" t="s">
        <v>32656</v>
      </c>
      <c r="G27619" s="311">
        <v>64445</v>
      </c>
      <c r="H27619" s="312" t="s">
        <v>3174</v>
      </c>
      <c r="I27619" s="313" t="s">
        <v>6845</v>
      </c>
    </row>
    <row r="27620" spans="6:9" x14ac:dyDescent="0.2">
      <c r="F27620" s="310" t="s">
        <v>32657</v>
      </c>
      <c r="G27620" s="311">
        <v>64446</v>
      </c>
      <c r="H27620" s="312" t="s">
        <v>3174</v>
      </c>
      <c r="I27620" s="313" t="s">
        <v>6845</v>
      </c>
    </row>
    <row r="27621" spans="6:9" x14ac:dyDescent="0.2">
      <c r="F27621" s="310" t="s">
        <v>32658</v>
      </c>
      <c r="G27621" s="311">
        <v>64448</v>
      </c>
      <c r="H27621" s="312" t="s">
        <v>3174</v>
      </c>
      <c r="I27621" s="313" t="s">
        <v>6845</v>
      </c>
    </row>
    <row r="27622" spans="6:9" x14ac:dyDescent="0.2">
      <c r="F27622" s="310" t="s">
        <v>32659</v>
      </c>
      <c r="G27622" s="311">
        <v>64449</v>
      </c>
      <c r="H27622" s="312" t="s">
        <v>3174</v>
      </c>
      <c r="I27622" s="313" t="s">
        <v>6845</v>
      </c>
    </row>
    <row r="27623" spans="6:9" x14ac:dyDescent="0.2">
      <c r="F27623" s="310" t="s">
        <v>32660</v>
      </c>
      <c r="G27623" s="311">
        <v>64451</v>
      </c>
      <c r="H27623" s="312" t="s">
        <v>3174</v>
      </c>
      <c r="I27623" s="313" t="s">
        <v>6845</v>
      </c>
    </row>
    <row r="27624" spans="6:9" x14ac:dyDescent="0.2">
      <c r="F27624" s="310" t="s">
        <v>32661</v>
      </c>
      <c r="G27624" s="311">
        <v>64453</v>
      </c>
      <c r="H27624" s="312" t="s">
        <v>3174</v>
      </c>
      <c r="I27624" s="313" t="s">
        <v>6845</v>
      </c>
    </row>
    <row r="27625" spans="6:9" x14ac:dyDescent="0.2">
      <c r="F27625" s="310" t="s">
        <v>32662</v>
      </c>
      <c r="G27625" s="311">
        <v>64454</v>
      </c>
      <c r="H27625" s="312" t="s">
        <v>3174</v>
      </c>
      <c r="I27625" s="313" t="s">
        <v>6845</v>
      </c>
    </row>
    <row r="27626" spans="6:9" x14ac:dyDescent="0.2">
      <c r="F27626" s="310" t="s">
        <v>32663</v>
      </c>
      <c r="G27626" s="311">
        <v>64455</v>
      </c>
      <c r="H27626" s="312" t="s">
        <v>3174</v>
      </c>
      <c r="I27626" s="313" t="s">
        <v>6845</v>
      </c>
    </row>
    <row r="27627" spans="6:9" x14ac:dyDescent="0.2">
      <c r="F27627" s="310" t="s">
        <v>32664</v>
      </c>
      <c r="G27627" s="311">
        <v>64456</v>
      </c>
      <c r="H27627" s="312" t="s">
        <v>3174</v>
      </c>
      <c r="I27627" s="313" t="s">
        <v>6845</v>
      </c>
    </row>
    <row r="27628" spans="6:9" x14ac:dyDescent="0.2">
      <c r="F27628" s="310" t="s">
        <v>32665</v>
      </c>
      <c r="G27628" s="311">
        <v>64457</v>
      </c>
      <c r="H27628" s="312" t="s">
        <v>3174</v>
      </c>
      <c r="I27628" s="313" t="s">
        <v>6845</v>
      </c>
    </row>
    <row r="27629" spans="6:9" x14ac:dyDescent="0.2">
      <c r="F27629" s="310" t="s">
        <v>32666</v>
      </c>
      <c r="G27629" s="311">
        <v>64458</v>
      </c>
      <c r="H27629" s="312" t="s">
        <v>3174</v>
      </c>
      <c r="I27629" s="313" t="s">
        <v>6845</v>
      </c>
    </row>
    <row r="27630" spans="6:9" x14ac:dyDescent="0.2">
      <c r="F27630" s="310" t="s">
        <v>32667</v>
      </c>
      <c r="G27630" s="311">
        <v>64459</v>
      </c>
      <c r="H27630" s="312" t="s">
        <v>3174</v>
      </c>
      <c r="I27630" s="313" t="s">
        <v>6845</v>
      </c>
    </row>
    <row r="27631" spans="6:9" x14ac:dyDescent="0.2">
      <c r="F27631" s="310" t="s">
        <v>32668</v>
      </c>
      <c r="G27631" s="311">
        <v>64461</v>
      </c>
      <c r="H27631" s="312" t="s">
        <v>3174</v>
      </c>
      <c r="I27631" s="313" t="s">
        <v>6845</v>
      </c>
    </row>
    <row r="27632" spans="6:9" x14ac:dyDescent="0.2">
      <c r="F27632" s="310" t="s">
        <v>32669</v>
      </c>
      <c r="G27632" s="311">
        <v>64463</v>
      </c>
      <c r="H27632" s="312" t="s">
        <v>3174</v>
      </c>
      <c r="I27632" s="313" t="s">
        <v>6845</v>
      </c>
    </row>
    <row r="27633" spans="6:9" x14ac:dyDescent="0.2">
      <c r="F27633" s="310" t="s">
        <v>32670</v>
      </c>
      <c r="G27633" s="311">
        <v>64465</v>
      </c>
      <c r="H27633" s="312" t="s">
        <v>3174</v>
      </c>
      <c r="I27633" s="313" t="s">
        <v>6845</v>
      </c>
    </row>
    <row r="27634" spans="6:9" x14ac:dyDescent="0.2">
      <c r="F27634" s="310" t="s">
        <v>32671</v>
      </c>
      <c r="G27634" s="311">
        <v>64466</v>
      </c>
      <c r="H27634" s="312" t="s">
        <v>3174</v>
      </c>
      <c r="I27634" s="313" t="s">
        <v>6845</v>
      </c>
    </row>
    <row r="27635" spans="6:9" x14ac:dyDescent="0.2">
      <c r="F27635" s="310" t="s">
        <v>32672</v>
      </c>
      <c r="G27635" s="311">
        <v>64467</v>
      </c>
      <c r="H27635" s="312" t="s">
        <v>3174</v>
      </c>
      <c r="I27635" s="313" t="s">
        <v>6845</v>
      </c>
    </row>
    <row r="27636" spans="6:9" x14ac:dyDescent="0.2">
      <c r="F27636" s="310" t="s">
        <v>32673</v>
      </c>
      <c r="G27636" s="311">
        <v>64468</v>
      </c>
      <c r="H27636" s="312" t="s">
        <v>3174</v>
      </c>
      <c r="I27636" s="313" t="s">
        <v>6845</v>
      </c>
    </row>
    <row r="27637" spans="6:9" x14ac:dyDescent="0.2">
      <c r="F27637" s="310" t="s">
        <v>32674</v>
      </c>
      <c r="G27637" s="311">
        <v>64469</v>
      </c>
      <c r="H27637" s="312" t="s">
        <v>3174</v>
      </c>
      <c r="I27637" s="313" t="s">
        <v>6845</v>
      </c>
    </row>
    <row r="27638" spans="6:9" x14ac:dyDescent="0.2">
      <c r="F27638" s="310" t="s">
        <v>32675</v>
      </c>
      <c r="G27638" s="311">
        <v>64470</v>
      </c>
      <c r="H27638" s="312" t="s">
        <v>3174</v>
      </c>
      <c r="I27638" s="313" t="s">
        <v>6845</v>
      </c>
    </row>
    <row r="27639" spans="6:9" x14ac:dyDescent="0.2">
      <c r="F27639" s="310" t="s">
        <v>32676</v>
      </c>
      <c r="G27639" s="311">
        <v>64471</v>
      </c>
      <c r="H27639" s="312" t="s">
        <v>3174</v>
      </c>
      <c r="I27639" s="313" t="s">
        <v>6845</v>
      </c>
    </row>
    <row r="27640" spans="6:9" x14ac:dyDescent="0.2">
      <c r="F27640" s="310" t="s">
        <v>32677</v>
      </c>
      <c r="G27640" s="311">
        <v>64473</v>
      </c>
      <c r="H27640" s="312" t="s">
        <v>3174</v>
      </c>
      <c r="I27640" s="313" t="s">
        <v>6845</v>
      </c>
    </row>
    <row r="27641" spans="6:9" x14ac:dyDescent="0.2">
      <c r="F27641" s="310" t="s">
        <v>32678</v>
      </c>
      <c r="G27641" s="311">
        <v>64474</v>
      </c>
      <c r="H27641" s="312" t="s">
        <v>3174</v>
      </c>
      <c r="I27641" s="313" t="s">
        <v>6845</v>
      </c>
    </row>
    <row r="27642" spans="6:9" x14ac:dyDescent="0.2">
      <c r="F27642" s="310" t="s">
        <v>32679</v>
      </c>
      <c r="G27642" s="311">
        <v>64475</v>
      </c>
      <c r="H27642" s="312" t="s">
        <v>3174</v>
      </c>
      <c r="I27642" s="313" t="s">
        <v>6845</v>
      </c>
    </row>
    <row r="27643" spans="6:9" x14ac:dyDescent="0.2">
      <c r="F27643" s="310" t="s">
        <v>32680</v>
      </c>
      <c r="G27643" s="311">
        <v>64476</v>
      </c>
      <c r="H27643" s="312" t="s">
        <v>3174</v>
      </c>
      <c r="I27643" s="313" t="s">
        <v>6845</v>
      </c>
    </row>
    <row r="27644" spans="6:9" x14ac:dyDescent="0.2">
      <c r="F27644" s="310" t="s">
        <v>32681</v>
      </c>
      <c r="G27644" s="311">
        <v>64477</v>
      </c>
      <c r="H27644" s="312" t="s">
        <v>3174</v>
      </c>
      <c r="I27644" s="313" t="s">
        <v>6845</v>
      </c>
    </row>
    <row r="27645" spans="6:9" x14ac:dyDescent="0.2">
      <c r="F27645" s="310" t="s">
        <v>32682</v>
      </c>
      <c r="G27645" s="311">
        <v>64479</v>
      </c>
      <c r="H27645" s="312" t="s">
        <v>3174</v>
      </c>
      <c r="I27645" s="313" t="s">
        <v>6845</v>
      </c>
    </row>
    <row r="27646" spans="6:9" x14ac:dyDescent="0.2">
      <c r="F27646" s="310" t="s">
        <v>32683</v>
      </c>
      <c r="G27646" s="311">
        <v>64480</v>
      </c>
      <c r="H27646" s="312" t="s">
        <v>3174</v>
      </c>
      <c r="I27646" s="313" t="s">
        <v>6845</v>
      </c>
    </row>
    <row r="27647" spans="6:9" x14ac:dyDescent="0.2">
      <c r="F27647" s="310" t="s">
        <v>32684</v>
      </c>
      <c r="G27647" s="311">
        <v>64481</v>
      </c>
      <c r="H27647" s="312" t="s">
        <v>3174</v>
      </c>
      <c r="I27647" s="313" t="s">
        <v>6845</v>
      </c>
    </row>
    <row r="27648" spans="6:9" x14ac:dyDescent="0.2">
      <c r="F27648" s="310" t="s">
        <v>32685</v>
      </c>
      <c r="G27648" s="311">
        <v>64482</v>
      </c>
      <c r="H27648" s="312" t="s">
        <v>3174</v>
      </c>
      <c r="I27648" s="313" t="s">
        <v>6845</v>
      </c>
    </row>
    <row r="27649" spans="6:9" x14ac:dyDescent="0.2">
      <c r="F27649" s="310" t="s">
        <v>32686</v>
      </c>
      <c r="G27649" s="311">
        <v>64483</v>
      </c>
      <c r="H27649" s="312" t="s">
        <v>3174</v>
      </c>
      <c r="I27649" s="313" t="s">
        <v>6836</v>
      </c>
    </row>
    <row r="27650" spans="6:9" x14ac:dyDescent="0.2">
      <c r="F27650" s="310" t="s">
        <v>32687</v>
      </c>
      <c r="G27650" s="311">
        <v>64484</v>
      </c>
      <c r="H27650" s="312" t="s">
        <v>3174</v>
      </c>
      <c r="I27650" s="313" t="s">
        <v>6836</v>
      </c>
    </row>
    <row r="27651" spans="6:9" x14ac:dyDescent="0.2">
      <c r="F27651" s="310" t="s">
        <v>32688</v>
      </c>
      <c r="G27651" s="311">
        <v>64485</v>
      </c>
      <c r="H27651" s="312" t="s">
        <v>3174</v>
      </c>
      <c r="I27651" s="313" t="s">
        <v>6845</v>
      </c>
    </row>
    <row r="27652" spans="6:9" x14ac:dyDescent="0.2">
      <c r="F27652" s="310" t="s">
        <v>32689</v>
      </c>
      <c r="G27652" s="311">
        <v>64486</v>
      </c>
      <c r="H27652" s="312" t="s">
        <v>3174</v>
      </c>
      <c r="I27652" s="313" t="s">
        <v>6845</v>
      </c>
    </row>
    <row r="27653" spans="6:9" x14ac:dyDescent="0.2">
      <c r="F27653" s="310" t="s">
        <v>32690</v>
      </c>
      <c r="G27653" s="311">
        <v>64487</v>
      </c>
      <c r="H27653" s="312" t="s">
        <v>3174</v>
      </c>
      <c r="I27653" s="313" t="s">
        <v>6845</v>
      </c>
    </row>
    <row r="27654" spans="6:9" x14ac:dyDescent="0.2">
      <c r="F27654" s="310" t="s">
        <v>32691</v>
      </c>
      <c r="G27654" s="311">
        <v>64489</v>
      </c>
      <c r="H27654" s="312" t="s">
        <v>3174</v>
      </c>
      <c r="I27654" s="313" t="s">
        <v>6845</v>
      </c>
    </row>
    <row r="27655" spans="6:9" x14ac:dyDescent="0.2">
      <c r="F27655" s="310" t="s">
        <v>32692</v>
      </c>
      <c r="G27655" s="311">
        <v>64490</v>
      </c>
      <c r="H27655" s="312" t="s">
        <v>3174</v>
      </c>
      <c r="I27655" s="313" t="s">
        <v>6845</v>
      </c>
    </row>
    <row r="27656" spans="6:9" x14ac:dyDescent="0.2">
      <c r="F27656" s="310" t="s">
        <v>32693</v>
      </c>
      <c r="G27656" s="311">
        <v>64491</v>
      </c>
      <c r="H27656" s="312" t="s">
        <v>3174</v>
      </c>
      <c r="I27656" s="313" t="s">
        <v>6845</v>
      </c>
    </row>
    <row r="27657" spans="6:9" x14ac:dyDescent="0.2">
      <c r="F27657" s="310" t="s">
        <v>32694</v>
      </c>
      <c r="G27657" s="311">
        <v>64492</v>
      </c>
      <c r="H27657" s="312" t="s">
        <v>3174</v>
      </c>
      <c r="I27657" s="313" t="s">
        <v>6845</v>
      </c>
    </row>
    <row r="27658" spans="6:9" x14ac:dyDescent="0.2">
      <c r="F27658" s="310" t="s">
        <v>32695</v>
      </c>
      <c r="G27658" s="311">
        <v>64493</v>
      </c>
      <c r="H27658" s="312" t="s">
        <v>3174</v>
      </c>
      <c r="I27658" s="313" t="s">
        <v>6845</v>
      </c>
    </row>
    <row r="27659" spans="6:9" x14ac:dyDescent="0.2">
      <c r="F27659" s="310" t="s">
        <v>32696</v>
      </c>
      <c r="G27659" s="311">
        <v>64494</v>
      </c>
      <c r="H27659" s="312" t="s">
        <v>3174</v>
      </c>
      <c r="I27659" s="313" t="s">
        <v>6845</v>
      </c>
    </row>
    <row r="27660" spans="6:9" x14ac:dyDescent="0.2">
      <c r="F27660" s="310" t="s">
        <v>32697</v>
      </c>
      <c r="G27660" s="311">
        <v>64496</v>
      </c>
      <c r="H27660" s="312" t="s">
        <v>3174</v>
      </c>
      <c r="I27660" s="313" t="s">
        <v>6845</v>
      </c>
    </row>
    <row r="27661" spans="6:9" x14ac:dyDescent="0.2">
      <c r="F27661" s="310" t="s">
        <v>32698</v>
      </c>
      <c r="G27661" s="311">
        <v>64497</v>
      </c>
      <c r="H27661" s="312" t="s">
        <v>3174</v>
      </c>
      <c r="I27661" s="313" t="s">
        <v>6845</v>
      </c>
    </row>
    <row r="27662" spans="6:9" x14ac:dyDescent="0.2">
      <c r="F27662" s="310" t="s">
        <v>32699</v>
      </c>
      <c r="G27662" s="311">
        <v>64498</v>
      </c>
      <c r="H27662" s="312" t="s">
        <v>3174</v>
      </c>
      <c r="I27662" s="313" t="s">
        <v>6845</v>
      </c>
    </row>
    <row r="27663" spans="6:9" x14ac:dyDescent="0.2">
      <c r="F27663" s="310" t="s">
        <v>32700</v>
      </c>
      <c r="G27663" s="311">
        <v>64499</v>
      </c>
      <c r="H27663" s="312" t="s">
        <v>3174</v>
      </c>
      <c r="I27663" s="313" t="s">
        <v>6836</v>
      </c>
    </row>
    <row r="27664" spans="6:9" x14ac:dyDescent="0.2">
      <c r="F27664" s="310" t="s">
        <v>32701</v>
      </c>
      <c r="G27664" s="311">
        <v>64501</v>
      </c>
      <c r="H27664" s="312" t="s">
        <v>3174</v>
      </c>
      <c r="I27664" s="313" t="s">
        <v>6836</v>
      </c>
    </row>
    <row r="27665" spans="6:9" x14ac:dyDescent="0.2">
      <c r="F27665" s="310" t="s">
        <v>32702</v>
      </c>
      <c r="G27665" s="311">
        <v>64502</v>
      </c>
      <c r="H27665" s="312" t="s">
        <v>3174</v>
      </c>
      <c r="I27665" s="313" t="s">
        <v>6836</v>
      </c>
    </row>
    <row r="27666" spans="6:9" x14ac:dyDescent="0.2">
      <c r="F27666" s="310" t="s">
        <v>32703</v>
      </c>
      <c r="G27666" s="311">
        <v>64503</v>
      </c>
      <c r="H27666" s="312" t="s">
        <v>3174</v>
      </c>
      <c r="I27666" s="313" t="s">
        <v>6836</v>
      </c>
    </row>
    <row r="27667" spans="6:9" x14ac:dyDescent="0.2">
      <c r="F27667" s="310" t="s">
        <v>32704</v>
      </c>
      <c r="G27667" s="311">
        <v>64504</v>
      </c>
      <c r="H27667" s="312" t="s">
        <v>3174</v>
      </c>
      <c r="I27667" s="313" t="s">
        <v>6836</v>
      </c>
    </row>
    <row r="27668" spans="6:9" x14ac:dyDescent="0.2">
      <c r="F27668" s="310" t="s">
        <v>32705</v>
      </c>
      <c r="G27668" s="311">
        <v>64505</v>
      </c>
      <c r="H27668" s="312" t="s">
        <v>3174</v>
      </c>
      <c r="I27668" s="313" t="s">
        <v>6836</v>
      </c>
    </row>
    <row r="27669" spans="6:9" x14ac:dyDescent="0.2">
      <c r="F27669" s="310" t="s">
        <v>32706</v>
      </c>
      <c r="G27669" s="311">
        <v>64506</v>
      </c>
      <c r="H27669" s="312" t="s">
        <v>3174</v>
      </c>
      <c r="I27669" s="313" t="s">
        <v>6836</v>
      </c>
    </row>
    <row r="27670" spans="6:9" x14ac:dyDescent="0.2">
      <c r="F27670" s="310" t="s">
        <v>32707</v>
      </c>
      <c r="G27670" s="311">
        <v>64507</v>
      </c>
      <c r="H27670" s="312" t="s">
        <v>3174</v>
      </c>
      <c r="I27670" s="313" t="s">
        <v>6836</v>
      </c>
    </row>
    <row r="27671" spans="6:9" x14ac:dyDescent="0.2">
      <c r="F27671" s="310" t="s">
        <v>32708</v>
      </c>
      <c r="G27671" s="311">
        <v>64508</v>
      </c>
      <c r="H27671" s="312" t="s">
        <v>3174</v>
      </c>
      <c r="I27671" s="313" t="s">
        <v>6836</v>
      </c>
    </row>
    <row r="27672" spans="6:9" x14ac:dyDescent="0.2">
      <c r="F27672" s="310" t="s">
        <v>32709</v>
      </c>
      <c r="G27672" s="311">
        <v>64601</v>
      </c>
      <c r="H27672" s="312" t="s">
        <v>3174</v>
      </c>
      <c r="I27672" s="313" t="s">
        <v>6845</v>
      </c>
    </row>
    <row r="27673" spans="6:9" x14ac:dyDescent="0.2">
      <c r="F27673" s="310" t="s">
        <v>32710</v>
      </c>
      <c r="G27673" s="311">
        <v>64620</v>
      </c>
      <c r="H27673" s="312" t="s">
        <v>3174</v>
      </c>
      <c r="I27673" s="313" t="s">
        <v>6845</v>
      </c>
    </row>
    <row r="27674" spans="6:9" x14ac:dyDescent="0.2">
      <c r="F27674" s="310" t="s">
        <v>32711</v>
      </c>
      <c r="G27674" s="311">
        <v>64622</v>
      </c>
      <c r="H27674" s="312" t="s">
        <v>3174</v>
      </c>
      <c r="I27674" s="313" t="s">
        <v>6836</v>
      </c>
    </row>
    <row r="27675" spans="6:9" x14ac:dyDescent="0.2">
      <c r="F27675" s="310" t="s">
        <v>32712</v>
      </c>
      <c r="G27675" s="311">
        <v>64623</v>
      </c>
      <c r="H27675" s="312" t="s">
        <v>3174</v>
      </c>
      <c r="I27675" s="313" t="s">
        <v>6836</v>
      </c>
    </row>
    <row r="27676" spans="6:9" x14ac:dyDescent="0.2">
      <c r="F27676" s="310" t="s">
        <v>32713</v>
      </c>
      <c r="G27676" s="311">
        <v>64624</v>
      </c>
      <c r="H27676" s="312" t="s">
        <v>3174</v>
      </c>
      <c r="I27676" s="313" t="s">
        <v>6845</v>
      </c>
    </row>
    <row r="27677" spans="6:9" x14ac:dyDescent="0.2">
      <c r="F27677" s="310" t="s">
        <v>32714</v>
      </c>
      <c r="G27677" s="311">
        <v>64625</v>
      </c>
      <c r="H27677" s="312" t="s">
        <v>3174</v>
      </c>
      <c r="I27677" s="313" t="s">
        <v>6845</v>
      </c>
    </row>
    <row r="27678" spans="6:9" x14ac:dyDescent="0.2">
      <c r="F27678" s="310" t="s">
        <v>32715</v>
      </c>
      <c r="G27678" s="311">
        <v>64628</v>
      </c>
      <c r="H27678" s="312" t="s">
        <v>3174</v>
      </c>
      <c r="I27678" s="313" t="s">
        <v>6845</v>
      </c>
    </row>
    <row r="27679" spans="6:9" x14ac:dyDescent="0.2">
      <c r="F27679" s="310" t="s">
        <v>32716</v>
      </c>
      <c r="G27679" s="311">
        <v>64630</v>
      </c>
      <c r="H27679" s="312" t="s">
        <v>3174</v>
      </c>
      <c r="I27679" s="313" t="s">
        <v>6845</v>
      </c>
    </row>
    <row r="27680" spans="6:9" x14ac:dyDescent="0.2">
      <c r="F27680" s="310" t="s">
        <v>32717</v>
      </c>
      <c r="G27680" s="311">
        <v>64631</v>
      </c>
      <c r="H27680" s="312" t="s">
        <v>3174</v>
      </c>
      <c r="I27680" s="313" t="s">
        <v>6845</v>
      </c>
    </row>
    <row r="27681" spans="6:9" x14ac:dyDescent="0.2">
      <c r="F27681" s="310" t="s">
        <v>32718</v>
      </c>
      <c r="G27681" s="311">
        <v>64632</v>
      </c>
      <c r="H27681" s="312" t="s">
        <v>3174</v>
      </c>
      <c r="I27681" s="313" t="s">
        <v>6845</v>
      </c>
    </row>
    <row r="27682" spans="6:9" x14ac:dyDescent="0.2">
      <c r="F27682" s="310" t="s">
        <v>32719</v>
      </c>
      <c r="G27682" s="311">
        <v>64633</v>
      </c>
      <c r="H27682" s="312" t="s">
        <v>3174</v>
      </c>
      <c r="I27682" s="313" t="s">
        <v>6836</v>
      </c>
    </row>
    <row r="27683" spans="6:9" x14ac:dyDescent="0.2">
      <c r="F27683" s="310" t="s">
        <v>32720</v>
      </c>
      <c r="G27683" s="311">
        <v>64635</v>
      </c>
      <c r="H27683" s="312" t="s">
        <v>3174</v>
      </c>
      <c r="I27683" s="313" t="s">
        <v>6845</v>
      </c>
    </row>
    <row r="27684" spans="6:9" x14ac:dyDescent="0.2">
      <c r="F27684" s="310" t="s">
        <v>32721</v>
      </c>
      <c r="G27684" s="311">
        <v>64636</v>
      </c>
      <c r="H27684" s="312" t="s">
        <v>3174</v>
      </c>
      <c r="I27684" s="313" t="s">
        <v>6845</v>
      </c>
    </row>
    <row r="27685" spans="6:9" x14ac:dyDescent="0.2">
      <c r="F27685" s="310" t="s">
        <v>32722</v>
      </c>
      <c r="G27685" s="311">
        <v>64637</v>
      </c>
      <c r="H27685" s="312" t="s">
        <v>3174</v>
      </c>
      <c r="I27685" s="313" t="s">
        <v>6845</v>
      </c>
    </row>
    <row r="27686" spans="6:9" x14ac:dyDescent="0.2">
      <c r="F27686" s="310" t="s">
        <v>32723</v>
      </c>
      <c r="G27686" s="311">
        <v>64638</v>
      </c>
      <c r="H27686" s="312" t="s">
        <v>3174</v>
      </c>
      <c r="I27686" s="313" t="s">
        <v>6845</v>
      </c>
    </row>
    <row r="27687" spans="6:9" x14ac:dyDescent="0.2">
      <c r="F27687" s="310" t="s">
        <v>32724</v>
      </c>
      <c r="G27687" s="311">
        <v>64639</v>
      </c>
      <c r="H27687" s="312" t="s">
        <v>3174</v>
      </c>
      <c r="I27687" s="313" t="s">
        <v>6836</v>
      </c>
    </row>
    <row r="27688" spans="6:9" x14ac:dyDescent="0.2">
      <c r="F27688" s="310" t="s">
        <v>32725</v>
      </c>
      <c r="G27688" s="311">
        <v>64640</v>
      </c>
      <c r="H27688" s="312" t="s">
        <v>3174</v>
      </c>
      <c r="I27688" s="313" t="s">
        <v>6845</v>
      </c>
    </row>
    <row r="27689" spans="6:9" x14ac:dyDescent="0.2">
      <c r="F27689" s="310" t="s">
        <v>32726</v>
      </c>
      <c r="G27689" s="311">
        <v>64641</v>
      </c>
      <c r="H27689" s="312" t="s">
        <v>3174</v>
      </c>
      <c r="I27689" s="313" t="s">
        <v>6845</v>
      </c>
    </row>
    <row r="27690" spans="6:9" x14ac:dyDescent="0.2">
      <c r="F27690" s="310" t="s">
        <v>32727</v>
      </c>
      <c r="G27690" s="311">
        <v>64642</v>
      </c>
      <c r="H27690" s="312" t="s">
        <v>3174</v>
      </c>
      <c r="I27690" s="313" t="s">
        <v>6845</v>
      </c>
    </row>
    <row r="27691" spans="6:9" x14ac:dyDescent="0.2">
      <c r="F27691" s="310" t="s">
        <v>32728</v>
      </c>
      <c r="G27691" s="311">
        <v>64643</v>
      </c>
      <c r="H27691" s="312" t="s">
        <v>3174</v>
      </c>
      <c r="I27691" s="313" t="s">
        <v>6836</v>
      </c>
    </row>
    <row r="27692" spans="6:9" x14ac:dyDescent="0.2">
      <c r="F27692" s="310" t="s">
        <v>32729</v>
      </c>
      <c r="G27692" s="311">
        <v>64644</v>
      </c>
      <c r="H27692" s="312" t="s">
        <v>3174</v>
      </c>
      <c r="I27692" s="313" t="s">
        <v>6845</v>
      </c>
    </row>
    <row r="27693" spans="6:9" x14ac:dyDescent="0.2">
      <c r="F27693" s="310" t="s">
        <v>32730</v>
      </c>
      <c r="G27693" s="311">
        <v>64645</v>
      </c>
      <c r="H27693" s="312" t="s">
        <v>3174</v>
      </c>
      <c r="I27693" s="313" t="s">
        <v>6845</v>
      </c>
    </row>
    <row r="27694" spans="6:9" x14ac:dyDescent="0.2">
      <c r="F27694" s="310" t="s">
        <v>32731</v>
      </c>
      <c r="G27694" s="311">
        <v>64646</v>
      </c>
      <c r="H27694" s="312" t="s">
        <v>3174</v>
      </c>
      <c r="I27694" s="313" t="s">
        <v>6845</v>
      </c>
    </row>
    <row r="27695" spans="6:9" x14ac:dyDescent="0.2">
      <c r="F27695" s="310" t="s">
        <v>32732</v>
      </c>
      <c r="G27695" s="311">
        <v>64647</v>
      </c>
      <c r="H27695" s="312" t="s">
        <v>3174</v>
      </c>
      <c r="I27695" s="313" t="s">
        <v>6845</v>
      </c>
    </row>
    <row r="27696" spans="6:9" x14ac:dyDescent="0.2">
      <c r="F27696" s="310" t="s">
        <v>32733</v>
      </c>
      <c r="G27696" s="311">
        <v>64648</v>
      </c>
      <c r="H27696" s="312" t="s">
        <v>3174</v>
      </c>
      <c r="I27696" s="313" t="s">
        <v>6845</v>
      </c>
    </row>
    <row r="27697" spans="6:9" x14ac:dyDescent="0.2">
      <c r="F27697" s="310" t="s">
        <v>32734</v>
      </c>
      <c r="G27697" s="311">
        <v>64649</v>
      </c>
      <c r="H27697" s="312" t="s">
        <v>3174</v>
      </c>
      <c r="I27697" s="313" t="s">
        <v>6845</v>
      </c>
    </row>
    <row r="27698" spans="6:9" x14ac:dyDescent="0.2">
      <c r="F27698" s="310" t="s">
        <v>32735</v>
      </c>
      <c r="G27698" s="311">
        <v>64650</v>
      </c>
      <c r="H27698" s="312" t="s">
        <v>3174</v>
      </c>
      <c r="I27698" s="313" t="s">
        <v>6845</v>
      </c>
    </row>
    <row r="27699" spans="6:9" x14ac:dyDescent="0.2">
      <c r="F27699" s="310" t="s">
        <v>32736</v>
      </c>
      <c r="G27699" s="311">
        <v>64651</v>
      </c>
      <c r="H27699" s="312" t="s">
        <v>3174</v>
      </c>
      <c r="I27699" s="313" t="s">
        <v>6845</v>
      </c>
    </row>
    <row r="27700" spans="6:9" x14ac:dyDescent="0.2">
      <c r="F27700" s="310" t="s">
        <v>32737</v>
      </c>
      <c r="G27700" s="311">
        <v>64652</v>
      </c>
      <c r="H27700" s="312" t="s">
        <v>3174</v>
      </c>
      <c r="I27700" s="313" t="s">
        <v>6845</v>
      </c>
    </row>
    <row r="27701" spans="6:9" x14ac:dyDescent="0.2">
      <c r="F27701" s="310" t="s">
        <v>32738</v>
      </c>
      <c r="G27701" s="311">
        <v>64653</v>
      </c>
      <c r="H27701" s="312" t="s">
        <v>3174</v>
      </c>
      <c r="I27701" s="313" t="s">
        <v>6845</v>
      </c>
    </row>
    <row r="27702" spans="6:9" x14ac:dyDescent="0.2">
      <c r="F27702" s="310" t="s">
        <v>32739</v>
      </c>
      <c r="G27702" s="311">
        <v>64654</v>
      </c>
      <c r="H27702" s="312" t="s">
        <v>3174</v>
      </c>
      <c r="I27702" s="313" t="s">
        <v>6836</v>
      </c>
    </row>
    <row r="27703" spans="6:9" x14ac:dyDescent="0.2">
      <c r="F27703" s="310" t="s">
        <v>32740</v>
      </c>
      <c r="G27703" s="311">
        <v>64655</v>
      </c>
      <c r="H27703" s="312" t="s">
        <v>3174</v>
      </c>
      <c r="I27703" s="313" t="s">
        <v>6845</v>
      </c>
    </row>
    <row r="27704" spans="6:9" x14ac:dyDescent="0.2">
      <c r="F27704" s="310" t="s">
        <v>32741</v>
      </c>
      <c r="G27704" s="311">
        <v>64656</v>
      </c>
      <c r="H27704" s="312" t="s">
        <v>3174</v>
      </c>
      <c r="I27704" s="313" t="s">
        <v>6845</v>
      </c>
    </row>
    <row r="27705" spans="6:9" x14ac:dyDescent="0.2">
      <c r="F27705" s="310" t="s">
        <v>32742</v>
      </c>
      <c r="G27705" s="311">
        <v>64657</v>
      </c>
      <c r="H27705" s="312" t="s">
        <v>3174</v>
      </c>
      <c r="I27705" s="313" t="s">
        <v>6845</v>
      </c>
    </row>
    <row r="27706" spans="6:9" x14ac:dyDescent="0.2">
      <c r="F27706" s="310" t="s">
        <v>32743</v>
      </c>
      <c r="G27706" s="311">
        <v>64658</v>
      </c>
      <c r="H27706" s="312" t="s">
        <v>3174</v>
      </c>
      <c r="I27706" s="313" t="s">
        <v>6845</v>
      </c>
    </row>
    <row r="27707" spans="6:9" x14ac:dyDescent="0.2">
      <c r="F27707" s="310" t="s">
        <v>32744</v>
      </c>
      <c r="G27707" s="311">
        <v>64659</v>
      </c>
      <c r="H27707" s="312" t="s">
        <v>3174</v>
      </c>
      <c r="I27707" s="313" t="s">
        <v>6845</v>
      </c>
    </row>
    <row r="27708" spans="6:9" x14ac:dyDescent="0.2">
      <c r="F27708" s="310" t="s">
        <v>32745</v>
      </c>
      <c r="G27708" s="311">
        <v>64660</v>
      </c>
      <c r="H27708" s="312" t="s">
        <v>3174</v>
      </c>
      <c r="I27708" s="313" t="s">
        <v>6836</v>
      </c>
    </row>
    <row r="27709" spans="6:9" x14ac:dyDescent="0.2">
      <c r="F27709" s="310" t="s">
        <v>32746</v>
      </c>
      <c r="G27709" s="311">
        <v>64661</v>
      </c>
      <c r="H27709" s="312" t="s">
        <v>3174</v>
      </c>
      <c r="I27709" s="313" t="s">
        <v>6845</v>
      </c>
    </row>
    <row r="27710" spans="6:9" x14ac:dyDescent="0.2">
      <c r="F27710" s="310" t="s">
        <v>32747</v>
      </c>
      <c r="G27710" s="311">
        <v>64664</v>
      </c>
      <c r="H27710" s="312" t="s">
        <v>3174</v>
      </c>
      <c r="I27710" s="313" t="s">
        <v>6845</v>
      </c>
    </row>
    <row r="27711" spans="6:9" x14ac:dyDescent="0.2">
      <c r="F27711" s="310" t="s">
        <v>32748</v>
      </c>
      <c r="G27711" s="311">
        <v>64667</v>
      </c>
      <c r="H27711" s="312" t="s">
        <v>3174</v>
      </c>
      <c r="I27711" s="313" t="s">
        <v>6845</v>
      </c>
    </row>
    <row r="27712" spans="6:9" x14ac:dyDescent="0.2">
      <c r="F27712" s="310" t="s">
        <v>32749</v>
      </c>
      <c r="G27712" s="311">
        <v>64668</v>
      </c>
      <c r="H27712" s="312" t="s">
        <v>3174</v>
      </c>
      <c r="I27712" s="313" t="s">
        <v>6845</v>
      </c>
    </row>
    <row r="27713" spans="6:9" x14ac:dyDescent="0.2">
      <c r="F27713" s="310" t="s">
        <v>32750</v>
      </c>
      <c r="G27713" s="311">
        <v>64670</v>
      </c>
      <c r="H27713" s="312" t="s">
        <v>3174</v>
      </c>
      <c r="I27713" s="313" t="s">
        <v>6845</v>
      </c>
    </row>
    <row r="27714" spans="6:9" x14ac:dyDescent="0.2">
      <c r="F27714" s="310" t="s">
        <v>32751</v>
      </c>
      <c r="G27714" s="311">
        <v>64671</v>
      </c>
      <c r="H27714" s="312" t="s">
        <v>3174</v>
      </c>
      <c r="I27714" s="313" t="s">
        <v>6845</v>
      </c>
    </row>
    <row r="27715" spans="6:9" x14ac:dyDescent="0.2">
      <c r="F27715" s="310" t="s">
        <v>32752</v>
      </c>
      <c r="G27715" s="311">
        <v>64672</v>
      </c>
      <c r="H27715" s="312" t="s">
        <v>3174</v>
      </c>
      <c r="I27715" s="313" t="s">
        <v>6845</v>
      </c>
    </row>
    <row r="27716" spans="6:9" x14ac:dyDescent="0.2">
      <c r="F27716" s="310" t="s">
        <v>32753</v>
      </c>
      <c r="G27716" s="311">
        <v>64673</v>
      </c>
      <c r="H27716" s="312" t="s">
        <v>3174</v>
      </c>
      <c r="I27716" s="313" t="s">
        <v>6845</v>
      </c>
    </row>
    <row r="27717" spans="6:9" x14ac:dyDescent="0.2">
      <c r="F27717" s="310" t="s">
        <v>32754</v>
      </c>
      <c r="G27717" s="311">
        <v>64674</v>
      </c>
      <c r="H27717" s="312" t="s">
        <v>3174</v>
      </c>
      <c r="I27717" s="313" t="s">
        <v>6845</v>
      </c>
    </row>
    <row r="27718" spans="6:9" x14ac:dyDescent="0.2">
      <c r="F27718" s="310" t="s">
        <v>32755</v>
      </c>
      <c r="G27718" s="311">
        <v>64676</v>
      </c>
      <c r="H27718" s="312" t="s">
        <v>3174</v>
      </c>
      <c r="I27718" s="313" t="s">
        <v>6836</v>
      </c>
    </row>
    <row r="27719" spans="6:9" x14ac:dyDescent="0.2">
      <c r="F27719" s="310" t="s">
        <v>32756</v>
      </c>
      <c r="G27719" s="311">
        <v>64679</v>
      </c>
      <c r="H27719" s="312" t="s">
        <v>3174</v>
      </c>
      <c r="I27719" s="313" t="s">
        <v>6845</v>
      </c>
    </row>
    <row r="27720" spans="6:9" x14ac:dyDescent="0.2">
      <c r="F27720" s="310" t="s">
        <v>32757</v>
      </c>
      <c r="G27720" s="311">
        <v>64680</v>
      </c>
      <c r="H27720" s="312" t="s">
        <v>3174</v>
      </c>
      <c r="I27720" s="313" t="s">
        <v>6845</v>
      </c>
    </row>
    <row r="27721" spans="6:9" x14ac:dyDescent="0.2">
      <c r="F27721" s="310" t="s">
        <v>32758</v>
      </c>
      <c r="G27721" s="311">
        <v>64681</v>
      </c>
      <c r="H27721" s="312" t="s">
        <v>3174</v>
      </c>
      <c r="I27721" s="313" t="s">
        <v>6836</v>
      </c>
    </row>
    <row r="27722" spans="6:9" x14ac:dyDescent="0.2">
      <c r="F27722" s="310" t="s">
        <v>32759</v>
      </c>
      <c r="G27722" s="311">
        <v>64682</v>
      </c>
      <c r="H27722" s="312" t="s">
        <v>3174</v>
      </c>
      <c r="I27722" s="313" t="s">
        <v>6836</v>
      </c>
    </row>
    <row r="27723" spans="6:9" x14ac:dyDescent="0.2">
      <c r="F27723" s="310" t="s">
        <v>32760</v>
      </c>
      <c r="G27723" s="311">
        <v>64683</v>
      </c>
      <c r="H27723" s="312" t="s">
        <v>3174</v>
      </c>
      <c r="I27723" s="313" t="s">
        <v>6845</v>
      </c>
    </row>
    <row r="27724" spans="6:9" x14ac:dyDescent="0.2">
      <c r="F27724" s="310" t="s">
        <v>32761</v>
      </c>
      <c r="G27724" s="311">
        <v>64686</v>
      </c>
      <c r="H27724" s="312" t="s">
        <v>3174</v>
      </c>
      <c r="I27724" s="313" t="s">
        <v>6845</v>
      </c>
    </row>
    <row r="27725" spans="6:9" x14ac:dyDescent="0.2">
      <c r="F27725" s="310" t="s">
        <v>32762</v>
      </c>
      <c r="G27725" s="311">
        <v>64688</v>
      </c>
      <c r="H27725" s="312" t="s">
        <v>3174</v>
      </c>
      <c r="I27725" s="313" t="s">
        <v>6845</v>
      </c>
    </row>
    <row r="27726" spans="6:9" x14ac:dyDescent="0.2">
      <c r="F27726" s="310" t="s">
        <v>32763</v>
      </c>
      <c r="G27726" s="311">
        <v>64689</v>
      </c>
      <c r="H27726" s="312" t="s">
        <v>3174</v>
      </c>
      <c r="I27726" s="313" t="s">
        <v>6845</v>
      </c>
    </row>
    <row r="27727" spans="6:9" x14ac:dyDescent="0.2">
      <c r="F27727" s="310" t="s">
        <v>32764</v>
      </c>
      <c r="G27727" s="311">
        <v>64701</v>
      </c>
      <c r="H27727" s="312" t="s">
        <v>3174</v>
      </c>
      <c r="I27727" s="313" t="s">
        <v>6845</v>
      </c>
    </row>
    <row r="27728" spans="6:9" x14ac:dyDescent="0.2">
      <c r="F27728" s="310" t="s">
        <v>32765</v>
      </c>
      <c r="G27728" s="311">
        <v>64720</v>
      </c>
      <c r="H27728" s="312" t="s">
        <v>3174</v>
      </c>
      <c r="I27728" s="313" t="s">
        <v>6845</v>
      </c>
    </row>
    <row r="27729" spans="6:9" x14ac:dyDescent="0.2">
      <c r="F27729" s="310" t="s">
        <v>32766</v>
      </c>
      <c r="G27729" s="311">
        <v>64722</v>
      </c>
      <c r="H27729" s="312" t="s">
        <v>3174</v>
      </c>
      <c r="I27729" s="313" t="s">
        <v>6845</v>
      </c>
    </row>
    <row r="27730" spans="6:9" x14ac:dyDescent="0.2">
      <c r="F27730" s="310" t="s">
        <v>32767</v>
      </c>
      <c r="G27730" s="311">
        <v>64723</v>
      </c>
      <c r="H27730" s="312" t="s">
        <v>3174</v>
      </c>
      <c r="I27730" s="313" t="s">
        <v>6845</v>
      </c>
    </row>
    <row r="27731" spans="6:9" x14ac:dyDescent="0.2">
      <c r="F27731" s="310" t="s">
        <v>32768</v>
      </c>
      <c r="G27731" s="311">
        <v>64724</v>
      </c>
      <c r="H27731" s="312" t="s">
        <v>3174</v>
      </c>
      <c r="I27731" s="313" t="s">
        <v>6845</v>
      </c>
    </row>
    <row r="27732" spans="6:9" x14ac:dyDescent="0.2">
      <c r="F27732" s="310" t="s">
        <v>32769</v>
      </c>
      <c r="G27732" s="311">
        <v>64725</v>
      </c>
      <c r="H27732" s="312" t="s">
        <v>3174</v>
      </c>
      <c r="I27732" s="313" t="s">
        <v>6845</v>
      </c>
    </row>
    <row r="27733" spans="6:9" x14ac:dyDescent="0.2">
      <c r="F27733" s="310" t="s">
        <v>32770</v>
      </c>
      <c r="G27733" s="311">
        <v>64726</v>
      </c>
      <c r="H27733" s="312" t="s">
        <v>3174</v>
      </c>
      <c r="I27733" s="313" t="s">
        <v>6845</v>
      </c>
    </row>
    <row r="27734" spans="6:9" x14ac:dyDescent="0.2">
      <c r="F27734" s="310" t="s">
        <v>32771</v>
      </c>
      <c r="G27734" s="311">
        <v>64728</v>
      </c>
      <c r="H27734" s="312" t="s">
        <v>3174</v>
      </c>
      <c r="I27734" s="313" t="s">
        <v>6845</v>
      </c>
    </row>
    <row r="27735" spans="6:9" x14ac:dyDescent="0.2">
      <c r="F27735" s="310" t="s">
        <v>32772</v>
      </c>
      <c r="G27735" s="311">
        <v>64730</v>
      </c>
      <c r="H27735" s="312" t="s">
        <v>3174</v>
      </c>
      <c r="I27735" s="313" t="s">
        <v>6845</v>
      </c>
    </row>
    <row r="27736" spans="6:9" x14ac:dyDescent="0.2">
      <c r="F27736" s="310" t="s">
        <v>32773</v>
      </c>
      <c r="G27736" s="311">
        <v>64733</v>
      </c>
      <c r="H27736" s="312" t="s">
        <v>3174</v>
      </c>
      <c r="I27736" s="313" t="s">
        <v>6845</v>
      </c>
    </row>
    <row r="27737" spans="6:9" x14ac:dyDescent="0.2">
      <c r="F27737" s="310" t="s">
        <v>32774</v>
      </c>
      <c r="G27737" s="311">
        <v>64734</v>
      </c>
      <c r="H27737" s="312" t="s">
        <v>3174</v>
      </c>
      <c r="I27737" s="313" t="s">
        <v>6836</v>
      </c>
    </row>
    <row r="27738" spans="6:9" x14ac:dyDescent="0.2">
      <c r="F27738" s="310" t="s">
        <v>32775</v>
      </c>
      <c r="G27738" s="311">
        <v>64735</v>
      </c>
      <c r="H27738" s="312" t="s">
        <v>3174</v>
      </c>
      <c r="I27738" s="313" t="s">
        <v>6845</v>
      </c>
    </row>
    <row r="27739" spans="6:9" x14ac:dyDescent="0.2">
      <c r="F27739" s="310" t="s">
        <v>32776</v>
      </c>
      <c r="G27739" s="311">
        <v>64738</v>
      </c>
      <c r="H27739" s="312" t="s">
        <v>3174</v>
      </c>
      <c r="I27739" s="313" t="s">
        <v>6845</v>
      </c>
    </row>
    <row r="27740" spans="6:9" x14ac:dyDescent="0.2">
      <c r="F27740" s="310" t="s">
        <v>32777</v>
      </c>
      <c r="G27740" s="311">
        <v>64739</v>
      </c>
      <c r="H27740" s="312" t="s">
        <v>3174</v>
      </c>
      <c r="I27740" s="313" t="s">
        <v>6845</v>
      </c>
    </row>
    <row r="27741" spans="6:9" x14ac:dyDescent="0.2">
      <c r="F27741" s="310" t="s">
        <v>32778</v>
      </c>
      <c r="G27741" s="311">
        <v>64740</v>
      </c>
      <c r="H27741" s="312" t="s">
        <v>3174</v>
      </c>
      <c r="I27741" s="313" t="s">
        <v>6845</v>
      </c>
    </row>
    <row r="27742" spans="6:9" x14ac:dyDescent="0.2">
      <c r="F27742" s="310" t="s">
        <v>32779</v>
      </c>
      <c r="G27742" s="311">
        <v>64741</v>
      </c>
      <c r="H27742" s="312" t="s">
        <v>3174</v>
      </c>
      <c r="I27742" s="313" t="s">
        <v>6845</v>
      </c>
    </row>
    <row r="27743" spans="6:9" x14ac:dyDescent="0.2">
      <c r="F27743" s="310" t="s">
        <v>32780</v>
      </c>
      <c r="G27743" s="311">
        <v>64742</v>
      </c>
      <c r="H27743" s="312" t="s">
        <v>3174</v>
      </c>
      <c r="I27743" s="313" t="s">
        <v>6845</v>
      </c>
    </row>
    <row r="27744" spans="6:9" x14ac:dyDescent="0.2">
      <c r="F27744" s="310" t="s">
        <v>32781</v>
      </c>
      <c r="G27744" s="311">
        <v>64743</v>
      </c>
      <c r="H27744" s="312" t="s">
        <v>3174</v>
      </c>
      <c r="I27744" s="313" t="s">
        <v>6836</v>
      </c>
    </row>
    <row r="27745" spans="6:9" x14ac:dyDescent="0.2">
      <c r="F27745" s="310" t="s">
        <v>32782</v>
      </c>
      <c r="G27745" s="311">
        <v>64744</v>
      </c>
      <c r="H27745" s="312" t="s">
        <v>3174</v>
      </c>
      <c r="I27745" s="313" t="s">
        <v>6845</v>
      </c>
    </row>
    <row r="27746" spans="6:9" x14ac:dyDescent="0.2">
      <c r="F27746" s="310" t="s">
        <v>32783</v>
      </c>
      <c r="G27746" s="311">
        <v>64745</v>
      </c>
      <c r="H27746" s="312" t="s">
        <v>3174</v>
      </c>
      <c r="I27746" s="313" t="s">
        <v>6845</v>
      </c>
    </row>
    <row r="27747" spans="6:9" x14ac:dyDescent="0.2">
      <c r="F27747" s="310" t="s">
        <v>32784</v>
      </c>
      <c r="G27747" s="311">
        <v>64746</v>
      </c>
      <c r="H27747" s="312" t="s">
        <v>3174</v>
      </c>
      <c r="I27747" s="313" t="s">
        <v>6845</v>
      </c>
    </row>
    <row r="27748" spans="6:9" x14ac:dyDescent="0.2">
      <c r="F27748" s="310" t="s">
        <v>32785</v>
      </c>
      <c r="G27748" s="311">
        <v>64747</v>
      </c>
      <c r="H27748" s="312" t="s">
        <v>3174</v>
      </c>
      <c r="I27748" s="313" t="s">
        <v>6845</v>
      </c>
    </row>
    <row r="27749" spans="6:9" x14ac:dyDescent="0.2">
      <c r="F27749" s="310" t="s">
        <v>32786</v>
      </c>
      <c r="G27749" s="311">
        <v>64748</v>
      </c>
      <c r="H27749" s="312" t="s">
        <v>3174</v>
      </c>
      <c r="I27749" s="313" t="s">
        <v>6845</v>
      </c>
    </row>
    <row r="27750" spans="6:9" x14ac:dyDescent="0.2">
      <c r="F27750" s="310" t="s">
        <v>32787</v>
      </c>
      <c r="G27750" s="311">
        <v>64750</v>
      </c>
      <c r="H27750" s="312" t="s">
        <v>3174</v>
      </c>
      <c r="I27750" s="313" t="s">
        <v>6845</v>
      </c>
    </row>
    <row r="27751" spans="6:9" x14ac:dyDescent="0.2">
      <c r="F27751" s="310" t="s">
        <v>32788</v>
      </c>
      <c r="G27751" s="311">
        <v>64752</v>
      </c>
      <c r="H27751" s="312" t="s">
        <v>3174</v>
      </c>
      <c r="I27751" s="313" t="s">
        <v>6845</v>
      </c>
    </row>
    <row r="27752" spans="6:9" x14ac:dyDescent="0.2">
      <c r="F27752" s="310" t="s">
        <v>32789</v>
      </c>
      <c r="G27752" s="311">
        <v>64755</v>
      </c>
      <c r="H27752" s="312" t="s">
        <v>3174</v>
      </c>
      <c r="I27752" s="313" t="s">
        <v>6845</v>
      </c>
    </row>
    <row r="27753" spans="6:9" x14ac:dyDescent="0.2">
      <c r="F27753" s="310" t="s">
        <v>32790</v>
      </c>
      <c r="G27753" s="311">
        <v>64756</v>
      </c>
      <c r="H27753" s="312" t="s">
        <v>3174</v>
      </c>
      <c r="I27753" s="313" t="s">
        <v>6845</v>
      </c>
    </row>
    <row r="27754" spans="6:9" x14ac:dyDescent="0.2">
      <c r="F27754" s="310" t="s">
        <v>32791</v>
      </c>
      <c r="G27754" s="311">
        <v>64759</v>
      </c>
      <c r="H27754" s="312" t="s">
        <v>3174</v>
      </c>
      <c r="I27754" s="313" t="s">
        <v>6845</v>
      </c>
    </row>
    <row r="27755" spans="6:9" x14ac:dyDescent="0.2">
      <c r="F27755" s="310" t="s">
        <v>32792</v>
      </c>
      <c r="G27755" s="311">
        <v>64761</v>
      </c>
      <c r="H27755" s="312" t="s">
        <v>3174</v>
      </c>
      <c r="I27755" s="313" t="s">
        <v>6845</v>
      </c>
    </row>
    <row r="27756" spans="6:9" x14ac:dyDescent="0.2">
      <c r="F27756" s="310" t="s">
        <v>32793</v>
      </c>
      <c r="G27756" s="311">
        <v>64762</v>
      </c>
      <c r="H27756" s="312" t="s">
        <v>3174</v>
      </c>
      <c r="I27756" s="313" t="s">
        <v>6845</v>
      </c>
    </row>
    <row r="27757" spans="6:9" x14ac:dyDescent="0.2">
      <c r="F27757" s="310" t="s">
        <v>32794</v>
      </c>
      <c r="G27757" s="311">
        <v>64763</v>
      </c>
      <c r="H27757" s="312" t="s">
        <v>3174</v>
      </c>
      <c r="I27757" s="313" t="s">
        <v>6845</v>
      </c>
    </row>
    <row r="27758" spans="6:9" x14ac:dyDescent="0.2">
      <c r="F27758" s="310" t="s">
        <v>32795</v>
      </c>
      <c r="G27758" s="311">
        <v>64765</v>
      </c>
      <c r="H27758" s="312" t="s">
        <v>3174</v>
      </c>
      <c r="I27758" s="313" t="s">
        <v>6836</v>
      </c>
    </row>
    <row r="27759" spans="6:9" x14ac:dyDescent="0.2">
      <c r="F27759" s="310" t="s">
        <v>32796</v>
      </c>
      <c r="G27759" s="311">
        <v>64766</v>
      </c>
      <c r="H27759" s="312" t="s">
        <v>3174</v>
      </c>
      <c r="I27759" s="313" t="s">
        <v>6845</v>
      </c>
    </row>
    <row r="27760" spans="6:9" x14ac:dyDescent="0.2">
      <c r="F27760" s="310" t="s">
        <v>32797</v>
      </c>
      <c r="G27760" s="311">
        <v>64767</v>
      </c>
      <c r="H27760" s="312" t="s">
        <v>3174</v>
      </c>
      <c r="I27760" s="313" t="s">
        <v>6845</v>
      </c>
    </row>
    <row r="27761" spans="6:9" x14ac:dyDescent="0.2">
      <c r="F27761" s="310" t="s">
        <v>32798</v>
      </c>
      <c r="G27761" s="311">
        <v>64769</v>
      </c>
      <c r="H27761" s="312" t="s">
        <v>3174</v>
      </c>
      <c r="I27761" s="313" t="s">
        <v>6845</v>
      </c>
    </row>
    <row r="27762" spans="6:9" x14ac:dyDescent="0.2">
      <c r="F27762" s="310" t="s">
        <v>32799</v>
      </c>
      <c r="G27762" s="311">
        <v>64770</v>
      </c>
      <c r="H27762" s="312" t="s">
        <v>3174</v>
      </c>
      <c r="I27762" s="313" t="s">
        <v>6845</v>
      </c>
    </row>
    <row r="27763" spans="6:9" x14ac:dyDescent="0.2">
      <c r="F27763" s="310" t="s">
        <v>32800</v>
      </c>
      <c r="G27763" s="311">
        <v>64771</v>
      </c>
      <c r="H27763" s="312" t="s">
        <v>3174</v>
      </c>
      <c r="I27763" s="313" t="s">
        <v>6845</v>
      </c>
    </row>
    <row r="27764" spans="6:9" x14ac:dyDescent="0.2">
      <c r="F27764" s="310" t="s">
        <v>32801</v>
      </c>
      <c r="G27764" s="311">
        <v>64772</v>
      </c>
      <c r="H27764" s="312" t="s">
        <v>3174</v>
      </c>
      <c r="I27764" s="313" t="s">
        <v>6845</v>
      </c>
    </row>
    <row r="27765" spans="6:9" x14ac:dyDescent="0.2">
      <c r="F27765" s="310" t="s">
        <v>32802</v>
      </c>
      <c r="G27765" s="311">
        <v>64776</v>
      </c>
      <c r="H27765" s="312" t="s">
        <v>3174</v>
      </c>
      <c r="I27765" s="313" t="s">
        <v>6845</v>
      </c>
    </row>
    <row r="27766" spans="6:9" x14ac:dyDescent="0.2">
      <c r="F27766" s="310" t="s">
        <v>32803</v>
      </c>
      <c r="G27766" s="311">
        <v>64778</v>
      </c>
      <c r="H27766" s="312" t="s">
        <v>3174</v>
      </c>
      <c r="I27766" s="313" t="s">
        <v>6845</v>
      </c>
    </row>
    <row r="27767" spans="6:9" x14ac:dyDescent="0.2">
      <c r="F27767" s="310" t="s">
        <v>32804</v>
      </c>
      <c r="G27767" s="311">
        <v>64779</v>
      </c>
      <c r="H27767" s="312" t="s">
        <v>3174</v>
      </c>
      <c r="I27767" s="313" t="s">
        <v>6845</v>
      </c>
    </row>
    <row r="27768" spans="6:9" x14ac:dyDescent="0.2">
      <c r="F27768" s="310" t="s">
        <v>32805</v>
      </c>
      <c r="G27768" s="311">
        <v>64780</v>
      </c>
      <c r="H27768" s="312" t="s">
        <v>3174</v>
      </c>
      <c r="I27768" s="313" t="s">
        <v>6845</v>
      </c>
    </row>
    <row r="27769" spans="6:9" x14ac:dyDescent="0.2">
      <c r="F27769" s="310" t="s">
        <v>32806</v>
      </c>
      <c r="G27769" s="311">
        <v>64781</v>
      </c>
      <c r="H27769" s="312" t="s">
        <v>3174</v>
      </c>
      <c r="I27769" s="313" t="s">
        <v>6836</v>
      </c>
    </row>
    <row r="27770" spans="6:9" x14ac:dyDescent="0.2">
      <c r="F27770" s="310" t="s">
        <v>32807</v>
      </c>
      <c r="G27770" s="311">
        <v>64783</v>
      </c>
      <c r="H27770" s="312" t="s">
        <v>3174</v>
      </c>
      <c r="I27770" s="313" t="s">
        <v>6845</v>
      </c>
    </row>
    <row r="27771" spans="6:9" x14ac:dyDescent="0.2">
      <c r="F27771" s="310" t="s">
        <v>32808</v>
      </c>
      <c r="G27771" s="311">
        <v>64784</v>
      </c>
      <c r="H27771" s="312" t="s">
        <v>3174</v>
      </c>
      <c r="I27771" s="313" t="s">
        <v>6845</v>
      </c>
    </row>
    <row r="27772" spans="6:9" x14ac:dyDescent="0.2">
      <c r="F27772" s="310" t="s">
        <v>32809</v>
      </c>
      <c r="G27772" s="311">
        <v>64788</v>
      </c>
      <c r="H27772" s="312" t="s">
        <v>3174</v>
      </c>
      <c r="I27772" s="313" t="s">
        <v>6845</v>
      </c>
    </row>
    <row r="27773" spans="6:9" x14ac:dyDescent="0.2">
      <c r="F27773" s="310" t="s">
        <v>32810</v>
      </c>
      <c r="G27773" s="311">
        <v>64790</v>
      </c>
      <c r="H27773" s="312" t="s">
        <v>3174</v>
      </c>
      <c r="I27773" s="313" t="s">
        <v>6845</v>
      </c>
    </row>
    <row r="27774" spans="6:9" x14ac:dyDescent="0.2">
      <c r="F27774" s="310" t="s">
        <v>32811</v>
      </c>
      <c r="G27774" s="311">
        <v>64801</v>
      </c>
      <c r="H27774" s="312" t="s">
        <v>3174</v>
      </c>
      <c r="I27774" s="313" t="s">
        <v>6836</v>
      </c>
    </row>
    <row r="27775" spans="6:9" x14ac:dyDescent="0.2">
      <c r="F27775" s="310" t="s">
        <v>32812</v>
      </c>
      <c r="G27775" s="311">
        <v>64802</v>
      </c>
      <c r="H27775" s="312" t="s">
        <v>3174</v>
      </c>
      <c r="I27775" s="313" t="s">
        <v>6836</v>
      </c>
    </row>
    <row r="27776" spans="6:9" x14ac:dyDescent="0.2">
      <c r="F27776" s="310" t="s">
        <v>32813</v>
      </c>
      <c r="G27776" s="311">
        <v>64803</v>
      </c>
      <c r="H27776" s="312" t="s">
        <v>3174</v>
      </c>
      <c r="I27776" s="313" t="s">
        <v>6836</v>
      </c>
    </row>
    <row r="27777" spans="6:9" x14ac:dyDescent="0.2">
      <c r="F27777" s="310" t="s">
        <v>32814</v>
      </c>
      <c r="G27777" s="311">
        <v>64804</v>
      </c>
      <c r="H27777" s="312" t="s">
        <v>3174</v>
      </c>
      <c r="I27777" s="313" t="s">
        <v>6836</v>
      </c>
    </row>
    <row r="27778" spans="6:9" x14ac:dyDescent="0.2">
      <c r="F27778" s="310" t="s">
        <v>32815</v>
      </c>
      <c r="G27778" s="311">
        <v>64830</v>
      </c>
      <c r="H27778" s="312" t="s">
        <v>3174</v>
      </c>
      <c r="I27778" s="313" t="s">
        <v>6836</v>
      </c>
    </row>
    <row r="27779" spans="6:9" x14ac:dyDescent="0.2">
      <c r="F27779" s="310" t="s">
        <v>32816</v>
      </c>
      <c r="G27779" s="311">
        <v>64831</v>
      </c>
      <c r="H27779" s="312" t="s">
        <v>3174</v>
      </c>
      <c r="I27779" s="313" t="s">
        <v>6845</v>
      </c>
    </row>
    <row r="27780" spans="6:9" x14ac:dyDescent="0.2">
      <c r="F27780" s="310" t="s">
        <v>32817</v>
      </c>
      <c r="G27780" s="311">
        <v>64832</v>
      </c>
      <c r="H27780" s="312" t="s">
        <v>3174</v>
      </c>
      <c r="I27780" s="313" t="s">
        <v>6845</v>
      </c>
    </row>
    <row r="27781" spans="6:9" x14ac:dyDescent="0.2">
      <c r="F27781" s="310" t="s">
        <v>32818</v>
      </c>
      <c r="G27781" s="311">
        <v>64833</v>
      </c>
      <c r="H27781" s="312" t="s">
        <v>3174</v>
      </c>
      <c r="I27781" s="313" t="s">
        <v>6845</v>
      </c>
    </row>
    <row r="27782" spans="6:9" x14ac:dyDescent="0.2">
      <c r="F27782" s="310" t="s">
        <v>32819</v>
      </c>
      <c r="G27782" s="311">
        <v>64834</v>
      </c>
      <c r="H27782" s="312" t="s">
        <v>3174</v>
      </c>
      <c r="I27782" s="313" t="s">
        <v>6836</v>
      </c>
    </row>
    <row r="27783" spans="6:9" x14ac:dyDescent="0.2">
      <c r="F27783" s="310" t="s">
        <v>32820</v>
      </c>
      <c r="G27783" s="311">
        <v>64835</v>
      </c>
      <c r="H27783" s="312" t="s">
        <v>3174</v>
      </c>
      <c r="I27783" s="313" t="s">
        <v>6836</v>
      </c>
    </row>
    <row r="27784" spans="6:9" x14ac:dyDescent="0.2">
      <c r="F27784" s="310" t="s">
        <v>32821</v>
      </c>
      <c r="G27784" s="311">
        <v>64836</v>
      </c>
      <c r="H27784" s="312" t="s">
        <v>3174</v>
      </c>
      <c r="I27784" s="313" t="s">
        <v>6845</v>
      </c>
    </row>
    <row r="27785" spans="6:9" x14ac:dyDescent="0.2">
      <c r="F27785" s="310" t="s">
        <v>32822</v>
      </c>
      <c r="G27785" s="311">
        <v>64840</v>
      </c>
      <c r="H27785" s="312" t="s">
        <v>3174</v>
      </c>
      <c r="I27785" s="313" t="s">
        <v>6845</v>
      </c>
    </row>
    <row r="27786" spans="6:9" x14ac:dyDescent="0.2">
      <c r="F27786" s="310" t="s">
        <v>32823</v>
      </c>
      <c r="G27786" s="311">
        <v>64841</v>
      </c>
      <c r="H27786" s="312" t="s">
        <v>3174</v>
      </c>
      <c r="I27786" s="313" t="s">
        <v>6836</v>
      </c>
    </row>
    <row r="27787" spans="6:9" x14ac:dyDescent="0.2">
      <c r="F27787" s="310" t="s">
        <v>32824</v>
      </c>
      <c r="G27787" s="311">
        <v>64842</v>
      </c>
      <c r="H27787" s="312" t="s">
        <v>3174</v>
      </c>
      <c r="I27787" s="313" t="s">
        <v>6845</v>
      </c>
    </row>
    <row r="27788" spans="6:9" x14ac:dyDescent="0.2">
      <c r="F27788" s="310" t="s">
        <v>32825</v>
      </c>
      <c r="G27788" s="311">
        <v>64843</v>
      </c>
      <c r="H27788" s="312" t="s">
        <v>3174</v>
      </c>
      <c r="I27788" s="313" t="s">
        <v>6845</v>
      </c>
    </row>
    <row r="27789" spans="6:9" x14ac:dyDescent="0.2">
      <c r="F27789" s="310" t="s">
        <v>32826</v>
      </c>
      <c r="G27789" s="311">
        <v>64844</v>
      </c>
      <c r="H27789" s="312" t="s">
        <v>3174</v>
      </c>
      <c r="I27789" s="313" t="s">
        <v>6845</v>
      </c>
    </row>
    <row r="27790" spans="6:9" x14ac:dyDescent="0.2">
      <c r="F27790" s="310" t="s">
        <v>32827</v>
      </c>
      <c r="G27790" s="311">
        <v>64847</v>
      </c>
      <c r="H27790" s="312" t="s">
        <v>3174</v>
      </c>
      <c r="I27790" s="313" t="s">
        <v>6836</v>
      </c>
    </row>
    <row r="27791" spans="6:9" x14ac:dyDescent="0.2">
      <c r="F27791" s="310" t="s">
        <v>32828</v>
      </c>
      <c r="G27791" s="311">
        <v>64848</v>
      </c>
      <c r="H27791" s="312" t="s">
        <v>3174</v>
      </c>
      <c r="I27791" s="313" t="s">
        <v>6845</v>
      </c>
    </row>
    <row r="27792" spans="6:9" x14ac:dyDescent="0.2">
      <c r="F27792" s="310" t="s">
        <v>32829</v>
      </c>
      <c r="G27792" s="311">
        <v>64849</v>
      </c>
      <c r="H27792" s="312" t="s">
        <v>3174</v>
      </c>
      <c r="I27792" s="313" t="s">
        <v>6836</v>
      </c>
    </row>
    <row r="27793" spans="6:9" x14ac:dyDescent="0.2">
      <c r="F27793" s="310" t="s">
        <v>32830</v>
      </c>
      <c r="G27793" s="311">
        <v>64850</v>
      </c>
      <c r="H27793" s="312" t="s">
        <v>3174</v>
      </c>
      <c r="I27793" s="313" t="s">
        <v>6845</v>
      </c>
    </row>
    <row r="27794" spans="6:9" x14ac:dyDescent="0.2">
      <c r="F27794" s="310" t="s">
        <v>32831</v>
      </c>
      <c r="G27794" s="311">
        <v>64853</v>
      </c>
      <c r="H27794" s="312" t="s">
        <v>3174</v>
      </c>
      <c r="I27794" s="313" t="s">
        <v>6836</v>
      </c>
    </row>
    <row r="27795" spans="6:9" x14ac:dyDescent="0.2">
      <c r="F27795" s="310" t="s">
        <v>32832</v>
      </c>
      <c r="G27795" s="311">
        <v>64854</v>
      </c>
      <c r="H27795" s="312" t="s">
        <v>3174</v>
      </c>
      <c r="I27795" s="313" t="s">
        <v>6845</v>
      </c>
    </row>
    <row r="27796" spans="6:9" x14ac:dyDescent="0.2">
      <c r="F27796" s="310" t="s">
        <v>32833</v>
      </c>
      <c r="G27796" s="311">
        <v>64855</v>
      </c>
      <c r="H27796" s="312" t="s">
        <v>3174</v>
      </c>
      <c r="I27796" s="313" t="s">
        <v>6845</v>
      </c>
    </row>
    <row r="27797" spans="6:9" x14ac:dyDescent="0.2">
      <c r="F27797" s="310" t="s">
        <v>32834</v>
      </c>
      <c r="G27797" s="311">
        <v>64856</v>
      </c>
      <c r="H27797" s="312" t="s">
        <v>3174</v>
      </c>
      <c r="I27797" s="313" t="s">
        <v>6845</v>
      </c>
    </row>
    <row r="27798" spans="6:9" x14ac:dyDescent="0.2">
      <c r="F27798" s="310" t="s">
        <v>32835</v>
      </c>
      <c r="G27798" s="311">
        <v>64857</v>
      </c>
      <c r="H27798" s="312" t="s">
        <v>3174</v>
      </c>
      <c r="I27798" s="313" t="s">
        <v>6836</v>
      </c>
    </row>
    <row r="27799" spans="6:9" x14ac:dyDescent="0.2">
      <c r="F27799" s="310" t="s">
        <v>32836</v>
      </c>
      <c r="G27799" s="311">
        <v>64858</v>
      </c>
      <c r="H27799" s="312" t="s">
        <v>3174</v>
      </c>
      <c r="I27799" s="313" t="s">
        <v>6845</v>
      </c>
    </row>
    <row r="27800" spans="6:9" x14ac:dyDescent="0.2">
      <c r="F27800" s="310" t="s">
        <v>32837</v>
      </c>
      <c r="G27800" s="311">
        <v>64859</v>
      </c>
      <c r="H27800" s="312" t="s">
        <v>3174</v>
      </c>
      <c r="I27800" s="313" t="s">
        <v>6836</v>
      </c>
    </row>
    <row r="27801" spans="6:9" x14ac:dyDescent="0.2">
      <c r="F27801" s="310" t="s">
        <v>32838</v>
      </c>
      <c r="G27801" s="311">
        <v>64861</v>
      </c>
      <c r="H27801" s="312" t="s">
        <v>3174</v>
      </c>
      <c r="I27801" s="313" t="s">
        <v>6845</v>
      </c>
    </row>
    <row r="27802" spans="6:9" x14ac:dyDescent="0.2">
      <c r="F27802" s="310" t="s">
        <v>32839</v>
      </c>
      <c r="G27802" s="311">
        <v>64862</v>
      </c>
      <c r="H27802" s="312" t="s">
        <v>3174</v>
      </c>
      <c r="I27802" s="313" t="s">
        <v>6845</v>
      </c>
    </row>
    <row r="27803" spans="6:9" x14ac:dyDescent="0.2">
      <c r="F27803" s="310" t="s">
        <v>32840</v>
      </c>
      <c r="G27803" s="311">
        <v>64863</v>
      </c>
      <c r="H27803" s="312" t="s">
        <v>3174</v>
      </c>
      <c r="I27803" s="313" t="s">
        <v>6845</v>
      </c>
    </row>
    <row r="27804" spans="6:9" x14ac:dyDescent="0.2">
      <c r="F27804" s="310" t="s">
        <v>32841</v>
      </c>
      <c r="G27804" s="311">
        <v>64864</v>
      </c>
      <c r="H27804" s="312" t="s">
        <v>3174</v>
      </c>
      <c r="I27804" s="313" t="s">
        <v>6836</v>
      </c>
    </row>
    <row r="27805" spans="6:9" x14ac:dyDescent="0.2">
      <c r="F27805" s="310" t="s">
        <v>32842</v>
      </c>
      <c r="G27805" s="311">
        <v>64865</v>
      </c>
      <c r="H27805" s="312" t="s">
        <v>3174</v>
      </c>
      <c r="I27805" s="313" t="s">
        <v>6845</v>
      </c>
    </row>
    <row r="27806" spans="6:9" x14ac:dyDescent="0.2">
      <c r="F27806" s="310" t="s">
        <v>32843</v>
      </c>
      <c r="G27806" s="311">
        <v>64866</v>
      </c>
      <c r="H27806" s="312" t="s">
        <v>3174</v>
      </c>
      <c r="I27806" s="313" t="s">
        <v>6836</v>
      </c>
    </row>
    <row r="27807" spans="6:9" x14ac:dyDescent="0.2">
      <c r="F27807" s="310" t="s">
        <v>32844</v>
      </c>
      <c r="G27807" s="311">
        <v>64867</v>
      </c>
      <c r="H27807" s="312" t="s">
        <v>3174</v>
      </c>
      <c r="I27807" s="313" t="s">
        <v>6845</v>
      </c>
    </row>
    <row r="27808" spans="6:9" x14ac:dyDescent="0.2">
      <c r="F27808" s="310" t="s">
        <v>32845</v>
      </c>
      <c r="G27808" s="311">
        <v>64868</v>
      </c>
      <c r="H27808" s="312" t="s">
        <v>3174</v>
      </c>
      <c r="I27808" s="313" t="s">
        <v>6845</v>
      </c>
    </row>
    <row r="27809" spans="6:9" x14ac:dyDescent="0.2">
      <c r="F27809" s="310" t="s">
        <v>32846</v>
      </c>
      <c r="G27809" s="311">
        <v>64869</v>
      </c>
      <c r="H27809" s="312" t="s">
        <v>3174</v>
      </c>
      <c r="I27809" s="313" t="s">
        <v>6836</v>
      </c>
    </row>
    <row r="27810" spans="6:9" x14ac:dyDescent="0.2">
      <c r="F27810" s="310" t="s">
        <v>32847</v>
      </c>
      <c r="G27810" s="311">
        <v>64870</v>
      </c>
      <c r="H27810" s="312" t="s">
        <v>3174</v>
      </c>
      <c r="I27810" s="313" t="s">
        <v>6836</v>
      </c>
    </row>
    <row r="27811" spans="6:9" x14ac:dyDescent="0.2">
      <c r="F27811" s="310" t="s">
        <v>32848</v>
      </c>
      <c r="G27811" s="311">
        <v>64873</v>
      </c>
      <c r="H27811" s="312" t="s">
        <v>3174</v>
      </c>
      <c r="I27811" s="313" t="s">
        <v>6836</v>
      </c>
    </row>
    <row r="27812" spans="6:9" x14ac:dyDescent="0.2">
      <c r="F27812" s="310" t="s">
        <v>32849</v>
      </c>
      <c r="G27812" s="311">
        <v>64874</v>
      </c>
      <c r="H27812" s="312" t="s">
        <v>3174</v>
      </c>
      <c r="I27812" s="313" t="s">
        <v>6845</v>
      </c>
    </row>
    <row r="27813" spans="6:9" x14ac:dyDescent="0.2">
      <c r="F27813" s="310" t="s">
        <v>32850</v>
      </c>
      <c r="G27813" s="311">
        <v>64999</v>
      </c>
      <c r="H27813" s="312" t="s">
        <v>3174</v>
      </c>
      <c r="I27813" s="313" t="s">
        <v>6836</v>
      </c>
    </row>
    <row r="27814" spans="6:9" x14ac:dyDescent="0.2">
      <c r="F27814" s="310" t="s">
        <v>32851</v>
      </c>
      <c r="G27814" s="311">
        <v>65001</v>
      </c>
      <c r="H27814" s="312" t="s">
        <v>3174</v>
      </c>
      <c r="I27814" s="313" t="s">
        <v>6845</v>
      </c>
    </row>
    <row r="27815" spans="6:9" x14ac:dyDescent="0.2">
      <c r="F27815" s="310" t="s">
        <v>32852</v>
      </c>
      <c r="G27815" s="311">
        <v>65010</v>
      </c>
      <c r="H27815" s="312" t="s">
        <v>3174</v>
      </c>
      <c r="I27815" s="313" t="s">
        <v>6845</v>
      </c>
    </row>
    <row r="27816" spans="6:9" x14ac:dyDescent="0.2">
      <c r="F27816" s="310" t="s">
        <v>32853</v>
      </c>
      <c r="G27816" s="311">
        <v>65011</v>
      </c>
      <c r="H27816" s="312" t="s">
        <v>3174</v>
      </c>
      <c r="I27816" s="313" t="s">
        <v>6845</v>
      </c>
    </row>
    <row r="27817" spans="6:9" x14ac:dyDescent="0.2">
      <c r="F27817" s="310" t="s">
        <v>32854</v>
      </c>
      <c r="G27817" s="311">
        <v>65013</v>
      </c>
      <c r="H27817" s="312" t="s">
        <v>3174</v>
      </c>
      <c r="I27817" s="313" t="s">
        <v>6845</v>
      </c>
    </row>
    <row r="27818" spans="6:9" x14ac:dyDescent="0.2">
      <c r="F27818" s="310" t="s">
        <v>32855</v>
      </c>
      <c r="G27818" s="311">
        <v>65014</v>
      </c>
      <c r="H27818" s="312" t="s">
        <v>3174</v>
      </c>
      <c r="I27818" s="313" t="s">
        <v>6845</v>
      </c>
    </row>
    <row r="27819" spans="6:9" x14ac:dyDescent="0.2">
      <c r="F27819" s="310" t="s">
        <v>32856</v>
      </c>
      <c r="G27819" s="311">
        <v>65016</v>
      </c>
      <c r="H27819" s="312" t="s">
        <v>3174</v>
      </c>
      <c r="I27819" s="313" t="s">
        <v>6845</v>
      </c>
    </row>
    <row r="27820" spans="6:9" x14ac:dyDescent="0.2">
      <c r="F27820" s="310" t="s">
        <v>32857</v>
      </c>
      <c r="G27820" s="311">
        <v>65017</v>
      </c>
      <c r="H27820" s="312" t="s">
        <v>3174</v>
      </c>
      <c r="I27820" s="313" t="s">
        <v>6845</v>
      </c>
    </row>
    <row r="27821" spans="6:9" x14ac:dyDescent="0.2">
      <c r="F27821" s="310" t="s">
        <v>32858</v>
      </c>
      <c r="G27821" s="311">
        <v>65018</v>
      </c>
      <c r="H27821" s="312" t="s">
        <v>3174</v>
      </c>
      <c r="I27821" s="313" t="s">
        <v>6845</v>
      </c>
    </row>
    <row r="27822" spans="6:9" x14ac:dyDescent="0.2">
      <c r="F27822" s="310" t="s">
        <v>32859</v>
      </c>
      <c r="G27822" s="311">
        <v>65020</v>
      </c>
      <c r="H27822" s="312" t="s">
        <v>3174</v>
      </c>
      <c r="I27822" s="313" t="s">
        <v>6845</v>
      </c>
    </row>
    <row r="27823" spans="6:9" x14ac:dyDescent="0.2">
      <c r="F27823" s="310" t="s">
        <v>32860</v>
      </c>
      <c r="G27823" s="311">
        <v>65023</v>
      </c>
      <c r="H27823" s="312" t="s">
        <v>3174</v>
      </c>
      <c r="I27823" s="313" t="s">
        <v>6845</v>
      </c>
    </row>
    <row r="27824" spans="6:9" x14ac:dyDescent="0.2">
      <c r="F27824" s="310" t="s">
        <v>32861</v>
      </c>
      <c r="G27824" s="311">
        <v>65024</v>
      </c>
      <c r="H27824" s="312" t="s">
        <v>3174</v>
      </c>
      <c r="I27824" s="313" t="s">
        <v>6845</v>
      </c>
    </row>
    <row r="27825" spans="6:9" x14ac:dyDescent="0.2">
      <c r="F27825" s="310" t="s">
        <v>32862</v>
      </c>
      <c r="G27825" s="311">
        <v>65025</v>
      </c>
      <c r="H27825" s="312" t="s">
        <v>3174</v>
      </c>
      <c r="I27825" s="313" t="s">
        <v>6845</v>
      </c>
    </row>
    <row r="27826" spans="6:9" x14ac:dyDescent="0.2">
      <c r="F27826" s="310" t="s">
        <v>32863</v>
      </c>
      <c r="G27826" s="311">
        <v>65026</v>
      </c>
      <c r="H27826" s="312" t="s">
        <v>3174</v>
      </c>
      <c r="I27826" s="313" t="s">
        <v>6845</v>
      </c>
    </row>
    <row r="27827" spans="6:9" x14ac:dyDescent="0.2">
      <c r="F27827" s="310" t="s">
        <v>32864</v>
      </c>
      <c r="G27827" s="311">
        <v>65032</v>
      </c>
      <c r="H27827" s="312" t="s">
        <v>3174</v>
      </c>
      <c r="I27827" s="313" t="s">
        <v>6845</v>
      </c>
    </row>
    <row r="27828" spans="6:9" x14ac:dyDescent="0.2">
      <c r="F27828" s="310" t="s">
        <v>32865</v>
      </c>
      <c r="G27828" s="311">
        <v>65034</v>
      </c>
      <c r="H27828" s="312" t="s">
        <v>3174</v>
      </c>
      <c r="I27828" s="313" t="s">
        <v>6845</v>
      </c>
    </row>
    <row r="27829" spans="6:9" x14ac:dyDescent="0.2">
      <c r="F27829" s="310" t="s">
        <v>32866</v>
      </c>
      <c r="G27829" s="311">
        <v>65035</v>
      </c>
      <c r="H27829" s="312" t="s">
        <v>3174</v>
      </c>
      <c r="I27829" s="313" t="s">
        <v>6845</v>
      </c>
    </row>
    <row r="27830" spans="6:9" x14ac:dyDescent="0.2">
      <c r="F27830" s="310" t="s">
        <v>32867</v>
      </c>
      <c r="G27830" s="311">
        <v>65036</v>
      </c>
      <c r="H27830" s="312" t="s">
        <v>3174</v>
      </c>
      <c r="I27830" s="313" t="s">
        <v>6845</v>
      </c>
    </row>
    <row r="27831" spans="6:9" x14ac:dyDescent="0.2">
      <c r="F27831" s="310" t="s">
        <v>32868</v>
      </c>
      <c r="G27831" s="311">
        <v>65037</v>
      </c>
      <c r="H27831" s="312" t="s">
        <v>3174</v>
      </c>
      <c r="I27831" s="313" t="s">
        <v>6845</v>
      </c>
    </row>
    <row r="27832" spans="6:9" x14ac:dyDescent="0.2">
      <c r="F27832" s="310" t="s">
        <v>32869</v>
      </c>
      <c r="G27832" s="311">
        <v>65038</v>
      </c>
      <c r="H27832" s="312" t="s">
        <v>3174</v>
      </c>
      <c r="I27832" s="313" t="s">
        <v>6845</v>
      </c>
    </row>
    <row r="27833" spans="6:9" x14ac:dyDescent="0.2">
      <c r="F27833" s="310" t="s">
        <v>32870</v>
      </c>
      <c r="G27833" s="311">
        <v>65039</v>
      </c>
      <c r="H27833" s="312" t="s">
        <v>3174</v>
      </c>
      <c r="I27833" s="313" t="s">
        <v>6845</v>
      </c>
    </row>
    <row r="27834" spans="6:9" x14ac:dyDescent="0.2">
      <c r="F27834" s="310" t="s">
        <v>32871</v>
      </c>
      <c r="G27834" s="311">
        <v>65040</v>
      </c>
      <c r="H27834" s="312" t="s">
        <v>3174</v>
      </c>
      <c r="I27834" s="313" t="s">
        <v>6845</v>
      </c>
    </row>
    <row r="27835" spans="6:9" x14ac:dyDescent="0.2">
      <c r="F27835" s="310" t="s">
        <v>32872</v>
      </c>
      <c r="G27835" s="311">
        <v>65041</v>
      </c>
      <c r="H27835" s="312" t="s">
        <v>3174</v>
      </c>
      <c r="I27835" s="313" t="s">
        <v>6845</v>
      </c>
    </row>
    <row r="27836" spans="6:9" x14ac:dyDescent="0.2">
      <c r="F27836" s="310" t="s">
        <v>32873</v>
      </c>
      <c r="G27836" s="311">
        <v>65042</v>
      </c>
      <c r="H27836" s="312" t="s">
        <v>3174</v>
      </c>
      <c r="I27836" s="313" t="s">
        <v>6845</v>
      </c>
    </row>
    <row r="27837" spans="6:9" x14ac:dyDescent="0.2">
      <c r="F27837" s="310" t="s">
        <v>32874</v>
      </c>
      <c r="G27837" s="311">
        <v>65043</v>
      </c>
      <c r="H27837" s="312" t="s">
        <v>3174</v>
      </c>
      <c r="I27837" s="313" t="s">
        <v>6845</v>
      </c>
    </row>
    <row r="27838" spans="6:9" x14ac:dyDescent="0.2">
      <c r="F27838" s="310" t="s">
        <v>32875</v>
      </c>
      <c r="G27838" s="311">
        <v>65046</v>
      </c>
      <c r="H27838" s="312" t="s">
        <v>3174</v>
      </c>
      <c r="I27838" s="313" t="s">
        <v>6845</v>
      </c>
    </row>
    <row r="27839" spans="6:9" x14ac:dyDescent="0.2">
      <c r="F27839" s="310" t="s">
        <v>32876</v>
      </c>
      <c r="G27839" s="311">
        <v>65047</v>
      </c>
      <c r="H27839" s="312" t="s">
        <v>3174</v>
      </c>
      <c r="I27839" s="313" t="s">
        <v>6845</v>
      </c>
    </row>
    <row r="27840" spans="6:9" x14ac:dyDescent="0.2">
      <c r="F27840" s="310" t="s">
        <v>32877</v>
      </c>
      <c r="G27840" s="311">
        <v>65048</v>
      </c>
      <c r="H27840" s="312" t="s">
        <v>3174</v>
      </c>
      <c r="I27840" s="313" t="s">
        <v>6845</v>
      </c>
    </row>
    <row r="27841" spans="6:9" x14ac:dyDescent="0.2">
      <c r="F27841" s="310" t="s">
        <v>32878</v>
      </c>
      <c r="G27841" s="311">
        <v>65049</v>
      </c>
      <c r="H27841" s="312" t="s">
        <v>3174</v>
      </c>
      <c r="I27841" s="313" t="s">
        <v>6845</v>
      </c>
    </row>
    <row r="27842" spans="6:9" x14ac:dyDescent="0.2">
      <c r="F27842" s="310" t="s">
        <v>32879</v>
      </c>
      <c r="G27842" s="311">
        <v>65050</v>
      </c>
      <c r="H27842" s="312" t="s">
        <v>3174</v>
      </c>
      <c r="I27842" s="313" t="s">
        <v>6845</v>
      </c>
    </row>
    <row r="27843" spans="6:9" x14ac:dyDescent="0.2">
      <c r="F27843" s="310" t="s">
        <v>32880</v>
      </c>
      <c r="G27843" s="311">
        <v>65051</v>
      </c>
      <c r="H27843" s="312" t="s">
        <v>3174</v>
      </c>
      <c r="I27843" s="313" t="s">
        <v>6845</v>
      </c>
    </row>
    <row r="27844" spans="6:9" x14ac:dyDescent="0.2">
      <c r="F27844" s="310" t="s">
        <v>32881</v>
      </c>
      <c r="G27844" s="311">
        <v>65052</v>
      </c>
      <c r="H27844" s="312" t="s">
        <v>3174</v>
      </c>
      <c r="I27844" s="313" t="s">
        <v>6845</v>
      </c>
    </row>
    <row r="27845" spans="6:9" x14ac:dyDescent="0.2">
      <c r="F27845" s="310" t="s">
        <v>32882</v>
      </c>
      <c r="G27845" s="311">
        <v>65053</v>
      </c>
      <c r="H27845" s="312" t="s">
        <v>3174</v>
      </c>
      <c r="I27845" s="313" t="s">
        <v>6845</v>
      </c>
    </row>
    <row r="27846" spans="6:9" x14ac:dyDescent="0.2">
      <c r="F27846" s="310" t="s">
        <v>32883</v>
      </c>
      <c r="G27846" s="311">
        <v>65054</v>
      </c>
      <c r="H27846" s="312" t="s">
        <v>3174</v>
      </c>
      <c r="I27846" s="313" t="s">
        <v>6845</v>
      </c>
    </row>
    <row r="27847" spans="6:9" x14ac:dyDescent="0.2">
      <c r="F27847" s="310" t="s">
        <v>32884</v>
      </c>
      <c r="G27847" s="311">
        <v>65055</v>
      </c>
      <c r="H27847" s="312" t="s">
        <v>3174</v>
      </c>
      <c r="I27847" s="313" t="s">
        <v>6845</v>
      </c>
    </row>
    <row r="27848" spans="6:9" x14ac:dyDescent="0.2">
      <c r="F27848" s="310" t="s">
        <v>32885</v>
      </c>
      <c r="G27848" s="311">
        <v>65058</v>
      </c>
      <c r="H27848" s="312" t="s">
        <v>3174</v>
      </c>
      <c r="I27848" s="313" t="s">
        <v>6845</v>
      </c>
    </row>
    <row r="27849" spans="6:9" x14ac:dyDescent="0.2">
      <c r="F27849" s="310" t="s">
        <v>32886</v>
      </c>
      <c r="G27849" s="311">
        <v>65059</v>
      </c>
      <c r="H27849" s="312" t="s">
        <v>3174</v>
      </c>
      <c r="I27849" s="313" t="s">
        <v>6845</v>
      </c>
    </row>
    <row r="27850" spans="6:9" x14ac:dyDescent="0.2">
      <c r="F27850" s="310" t="s">
        <v>32887</v>
      </c>
      <c r="G27850" s="311">
        <v>65061</v>
      </c>
      <c r="H27850" s="312" t="s">
        <v>3174</v>
      </c>
      <c r="I27850" s="313" t="s">
        <v>6845</v>
      </c>
    </row>
    <row r="27851" spans="6:9" x14ac:dyDescent="0.2">
      <c r="F27851" s="310" t="s">
        <v>32888</v>
      </c>
      <c r="G27851" s="311">
        <v>65062</v>
      </c>
      <c r="H27851" s="312" t="s">
        <v>3174</v>
      </c>
      <c r="I27851" s="313" t="s">
        <v>6845</v>
      </c>
    </row>
    <row r="27852" spans="6:9" x14ac:dyDescent="0.2">
      <c r="F27852" s="310" t="s">
        <v>32889</v>
      </c>
      <c r="G27852" s="311">
        <v>65063</v>
      </c>
      <c r="H27852" s="312" t="s">
        <v>3174</v>
      </c>
      <c r="I27852" s="313" t="s">
        <v>6845</v>
      </c>
    </row>
    <row r="27853" spans="6:9" x14ac:dyDescent="0.2">
      <c r="F27853" s="310" t="s">
        <v>32890</v>
      </c>
      <c r="G27853" s="311">
        <v>65064</v>
      </c>
      <c r="H27853" s="312" t="s">
        <v>3174</v>
      </c>
      <c r="I27853" s="313" t="s">
        <v>6845</v>
      </c>
    </row>
    <row r="27854" spans="6:9" x14ac:dyDescent="0.2">
      <c r="F27854" s="310" t="s">
        <v>32891</v>
      </c>
      <c r="G27854" s="311">
        <v>65065</v>
      </c>
      <c r="H27854" s="312" t="s">
        <v>3174</v>
      </c>
      <c r="I27854" s="313" t="s">
        <v>6845</v>
      </c>
    </row>
    <row r="27855" spans="6:9" x14ac:dyDescent="0.2">
      <c r="F27855" s="310" t="s">
        <v>32892</v>
      </c>
      <c r="G27855" s="311">
        <v>65066</v>
      </c>
      <c r="H27855" s="312" t="s">
        <v>3174</v>
      </c>
      <c r="I27855" s="313" t="s">
        <v>6845</v>
      </c>
    </row>
    <row r="27856" spans="6:9" x14ac:dyDescent="0.2">
      <c r="F27856" s="310" t="s">
        <v>32893</v>
      </c>
      <c r="G27856" s="311">
        <v>65067</v>
      </c>
      <c r="H27856" s="312" t="s">
        <v>3174</v>
      </c>
      <c r="I27856" s="313" t="s">
        <v>6845</v>
      </c>
    </row>
    <row r="27857" spans="6:9" x14ac:dyDescent="0.2">
      <c r="F27857" s="310" t="s">
        <v>32894</v>
      </c>
      <c r="G27857" s="311">
        <v>65068</v>
      </c>
      <c r="H27857" s="312" t="s">
        <v>3174</v>
      </c>
      <c r="I27857" s="313" t="s">
        <v>6845</v>
      </c>
    </row>
    <row r="27858" spans="6:9" x14ac:dyDescent="0.2">
      <c r="F27858" s="310" t="s">
        <v>32895</v>
      </c>
      <c r="G27858" s="311">
        <v>65069</v>
      </c>
      <c r="H27858" s="312" t="s">
        <v>3174</v>
      </c>
      <c r="I27858" s="313" t="s">
        <v>6845</v>
      </c>
    </row>
    <row r="27859" spans="6:9" x14ac:dyDescent="0.2">
      <c r="F27859" s="310" t="s">
        <v>32896</v>
      </c>
      <c r="G27859" s="311">
        <v>65072</v>
      </c>
      <c r="H27859" s="312" t="s">
        <v>3174</v>
      </c>
      <c r="I27859" s="313" t="s">
        <v>6845</v>
      </c>
    </row>
    <row r="27860" spans="6:9" x14ac:dyDescent="0.2">
      <c r="F27860" s="310" t="s">
        <v>32897</v>
      </c>
      <c r="G27860" s="311">
        <v>65074</v>
      </c>
      <c r="H27860" s="312" t="s">
        <v>3174</v>
      </c>
      <c r="I27860" s="313" t="s">
        <v>6845</v>
      </c>
    </row>
    <row r="27861" spans="6:9" x14ac:dyDescent="0.2">
      <c r="F27861" s="310" t="s">
        <v>32898</v>
      </c>
      <c r="G27861" s="311">
        <v>65075</v>
      </c>
      <c r="H27861" s="312" t="s">
        <v>3174</v>
      </c>
      <c r="I27861" s="313" t="s">
        <v>6845</v>
      </c>
    </row>
    <row r="27862" spans="6:9" x14ac:dyDescent="0.2">
      <c r="F27862" s="310" t="s">
        <v>32899</v>
      </c>
      <c r="G27862" s="311">
        <v>65076</v>
      </c>
      <c r="H27862" s="312" t="s">
        <v>3174</v>
      </c>
      <c r="I27862" s="313" t="s">
        <v>6845</v>
      </c>
    </row>
    <row r="27863" spans="6:9" x14ac:dyDescent="0.2">
      <c r="F27863" s="310" t="s">
        <v>32900</v>
      </c>
      <c r="G27863" s="311">
        <v>65077</v>
      </c>
      <c r="H27863" s="312" t="s">
        <v>3174</v>
      </c>
      <c r="I27863" s="313" t="s">
        <v>6845</v>
      </c>
    </row>
    <row r="27864" spans="6:9" x14ac:dyDescent="0.2">
      <c r="F27864" s="310" t="s">
        <v>32901</v>
      </c>
      <c r="G27864" s="311">
        <v>65078</v>
      </c>
      <c r="H27864" s="312" t="s">
        <v>3174</v>
      </c>
      <c r="I27864" s="313" t="s">
        <v>6845</v>
      </c>
    </row>
    <row r="27865" spans="6:9" x14ac:dyDescent="0.2">
      <c r="F27865" s="310" t="s">
        <v>32902</v>
      </c>
      <c r="G27865" s="311">
        <v>65079</v>
      </c>
      <c r="H27865" s="312" t="s">
        <v>3174</v>
      </c>
      <c r="I27865" s="313" t="s">
        <v>6845</v>
      </c>
    </row>
    <row r="27866" spans="6:9" x14ac:dyDescent="0.2">
      <c r="F27866" s="310" t="s">
        <v>32903</v>
      </c>
      <c r="G27866" s="311">
        <v>65080</v>
      </c>
      <c r="H27866" s="312" t="s">
        <v>3174</v>
      </c>
      <c r="I27866" s="313" t="s">
        <v>6845</v>
      </c>
    </row>
    <row r="27867" spans="6:9" x14ac:dyDescent="0.2">
      <c r="F27867" s="310" t="s">
        <v>32904</v>
      </c>
      <c r="G27867" s="311">
        <v>65081</v>
      </c>
      <c r="H27867" s="312" t="s">
        <v>3174</v>
      </c>
      <c r="I27867" s="313" t="s">
        <v>6845</v>
      </c>
    </row>
    <row r="27868" spans="6:9" x14ac:dyDescent="0.2">
      <c r="F27868" s="310" t="s">
        <v>32905</v>
      </c>
      <c r="G27868" s="311">
        <v>65082</v>
      </c>
      <c r="H27868" s="312" t="s">
        <v>3174</v>
      </c>
      <c r="I27868" s="313" t="s">
        <v>6845</v>
      </c>
    </row>
    <row r="27869" spans="6:9" x14ac:dyDescent="0.2">
      <c r="F27869" s="310" t="s">
        <v>32906</v>
      </c>
      <c r="G27869" s="311">
        <v>65083</v>
      </c>
      <c r="H27869" s="312" t="s">
        <v>3174</v>
      </c>
      <c r="I27869" s="313" t="s">
        <v>6845</v>
      </c>
    </row>
    <row r="27870" spans="6:9" x14ac:dyDescent="0.2">
      <c r="F27870" s="310" t="s">
        <v>32907</v>
      </c>
      <c r="G27870" s="311">
        <v>65084</v>
      </c>
      <c r="H27870" s="312" t="s">
        <v>3174</v>
      </c>
      <c r="I27870" s="313" t="s">
        <v>6845</v>
      </c>
    </row>
    <row r="27871" spans="6:9" x14ac:dyDescent="0.2">
      <c r="F27871" s="310" t="s">
        <v>32908</v>
      </c>
      <c r="G27871" s="311">
        <v>65085</v>
      </c>
      <c r="H27871" s="312" t="s">
        <v>3174</v>
      </c>
      <c r="I27871" s="313" t="s">
        <v>6845</v>
      </c>
    </row>
    <row r="27872" spans="6:9" x14ac:dyDescent="0.2">
      <c r="F27872" s="310" t="s">
        <v>32909</v>
      </c>
      <c r="G27872" s="311">
        <v>65101</v>
      </c>
      <c r="H27872" s="312" t="s">
        <v>3174</v>
      </c>
      <c r="I27872" s="313" t="s">
        <v>6845</v>
      </c>
    </row>
    <row r="27873" spans="6:9" x14ac:dyDescent="0.2">
      <c r="F27873" s="315" t="s">
        <v>32910</v>
      </c>
      <c r="G27873" s="316">
        <v>65102</v>
      </c>
      <c r="H27873" s="317" t="s">
        <v>3174</v>
      </c>
      <c r="I27873" s="313" t="s">
        <v>6845</v>
      </c>
    </row>
    <row r="27874" spans="6:9" x14ac:dyDescent="0.2">
      <c r="F27874" s="315" t="s">
        <v>32911</v>
      </c>
      <c r="G27874" s="316">
        <v>65103</v>
      </c>
      <c r="H27874" s="317" t="s">
        <v>3174</v>
      </c>
      <c r="I27874" s="313" t="s">
        <v>6845</v>
      </c>
    </row>
    <row r="27875" spans="6:9" x14ac:dyDescent="0.2">
      <c r="F27875" s="315" t="s">
        <v>32912</v>
      </c>
      <c r="G27875" s="316">
        <v>65104</v>
      </c>
      <c r="H27875" s="317" t="s">
        <v>3174</v>
      </c>
      <c r="I27875" s="313" t="s">
        <v>6845</v>
      </c>
    </row>
    <row r="27876" spans="6:9" x14ac:dyDescent="0.2">
      <c r="F27876" s="315" t="s">
        <v>32913</v>
      </c>
      <c r="G27876" s="316">
        <v>65105</v>
      </c>
      <c r="H27876" s="317" t="s">
        <v>3174</v>
      </c>
      <c r="I27876" s="313" t="s">
        <v>6845</v>
      </c>
    </row>
    <row r="27877" spans="6:9" x14ac:dyDescent="0.2">
      <c r="F27877" s="315" t="s">
        <v>32914</v>
      </c>
      <c r="G27877" s="316">
        <v>65106</v>
      </c>
      <c r="H27877" s="317" t="s">
        <v>3174</v>
      </c>
      <c r="I27877" s="313" t="s">
        <v>6845</v>
      </c>
    </row>
    <row r="27878" spans="6:9" x14ac:dyDescent="0.2">
      <c r="F27878" s="315" t="s">
        <v>32915</v>
      </c>
      <c r="G27878" s="316">
        <v>65107</v>
      </c>
      <c r="H27878" s="317" t="s">
        <v>3174</v>
      </c>
      <c r="I27878" s="313" t="s">
        <v>6845</v>
      </c>
    </row>
    <row r="27879" spans="6:9" x14ac:dyDescent="0.2">
      <c r="F27879" s="315" t="s">
        <v>32916</v>
      </c>
      <c r="G27879" s="316">
        <v>65108</v>
      </c>
      <c r="H27879" s="317" t="s">
        <v>3174</v>
      </c>
      <c r="I27879" s="313" t="s">
        <v>6845</v>
      </c>
    </row>
    <row r="27880" spans="6:9" x14ac:dyDescent="0.2">
      <c r="F27880" s="310" t="s">
        <v>32917</v>
      </c>
      <c r="G27880" s="311">
        <v>65109</v>
      </c>
      <c r="H27880" s="312" t="s">
        <v>3174</v>
      </c>
      <c r="I27880" s="313" t="s">
        <v>6845</v>
      </c>
    </row>
    <row r="27881" spans="6:9" x14ac:dyDescent="0.2">
      <c r="F27881" s="310" t="s">
        <v>32918</v>
      </c>
      <c r="G27881" s="311">
        <v>65110</v>
      </c>
      <c r="H27881" s="312" t="s">
        <v>3174</v>
      </c>
      <c r="I27881" s="313" t="s">
        <v>6845</v>
      </c>
    </row>
    <row r="27882" spans="6:9" x14ac:dyDescent="0.2">
      <c r="F27882" s="310" t="s">
        <v>32919</v>
      </c>
      <c r="G27882" s="311">
        <v>65111</v>
      </c>
      <c r="H27882" s="312" t="s">
        <v>3174</v>
      </c>
      <c r="I27882" s="313" t="s">
        <v>6845</v>
      </c>
    </row>
    <row r="27883" spans="6:9" x14ac:dyDescent="0.2">
      <c r="F27883" s="310" t="s">
        <v>32920</v>
      </c>
      <c r="G27883" s="311">
        <v>65201</v>
      </c>
      <c r="H27883" s="312" t="s">
        <v>3174</v>
      </c>
      <c r="I27883" s="313" t="s">
        <v>6845</v>
      </c>
    </row>
    <row r="27884" spans="6:9" x14ac:dyDescent="0.2">
      <c r="F27884" s="310" t="s">
        <v>32921</v>
      </c>
      <c r="G27884" s="311">
        <v>65202</v>
      </c>
      <c r="H27884" s="312" t="s">
        <v>3174</v>
      </c>
      <c r="I27884" s="313" t="s">
        <v>6845</v>
      </c>
    </row>
    <row r="27885" spans="6:9" x14ac:dyDescent="0.2">
      <c r="F27885" s="310" t="s">
        <v>32922</v>
      </c>
      <c r="G27885" s="311">
        <v>65203</v>
      </c>
      <c r="H27885" s="312" t="s">
        <v>3174</v>
      </c>
      <c r="I27885" s="313" t="s">
        <v>6845</v>
      </c>
    </row>
    <row r="27886" spans="6:9" x14ac:dyDescent="0.2">
      <c r="F27886" s="310" t="s">
        <v>32923</v>
      </c>
      <c r="G27886" s="311">
        <v>65205</v>
      </c>
      <c r="H27886" s="312" t="s">
        <v>3174</v>
      </c>
      <c r="I27886" s="313" t="s">
        <v>6845</v>
      </c>
    </row>
    <row r="27887" spans="6:9" x14ac:dyDescent="0.2">
      <c r="F27887" s="310" t="s">
        <v>32924</v>
      </c>
      <c r="G27887" s="311">
        <v>65211</v>
      </c>
      <c r="H27887" s="312" t="s">
        <v>3174</v>
      </c>
      <c r="I27887" s="313" t="s">
        <v>6845</v>
      </c>
    </row>
    <row r="27888" spans="6:9" x14ac:dyDescent="0.2">
      <c r="F27888" s="310" t="s">
        <v>32925</v>
      </c>
      <c r="G27888" s="311">
        <v>65212</v>
      </c>
      <c r="H27888" s="312" t="s">
        <v>3174</v>
      </c>
      <c r="I27888" s="313" t="s">
        <v>6845</v>
      </c>
    </row>
    <row r="27889" spans="6:9" x14ac:dyDescent="0.2">
      <c r="F27889" s="310" t="s">
        <v>32926</v>
      </c>
      <c r="G27889" s="311">
        <v>65215</v>
      </c>
      <c r="H27889" s="312" t="s">
        <v>3174</v>
      </c>
      <c r="I27889" s="313" t="s">
        <v>6845</v>
      </c>
    </row>
    <row r="27890" spans="6:9" x14ac:dyDescent="0.2">
      <c r="F27890" s="310" t="s">
        <v>32927</v>
      </c>
      <c r="G27890" s="311">
        <v>65216</v>
      </c>
      <c r="H27890" s="312" t="s">
        <v>3174</v>
      </c>
      <c r="I27890" s="313" t="s">
        <v>6845</v>
      </c>
    </row>
    <row r="27891" spans="6:9" x14ac:dyDescent="0.2">
      <c r="F27891" s="310" t="s">
        <v>32928</v>
      </c>
      <c r="G27891" s="311">
        <v>65217</v>
      </c>
      <c r="H27891" s="312" t="s">
        <v>3174</v>
      </c>
      <c r="I27891" s="313" t="s">
        <v>6845</v>
      </c>
    </row>
    <row r="27892" spans="6:9" x14ac:dyDescent="0.2">
      <c r="F27892" s="310" t="s">
        <v>32929</v>
      </c>
      <c r="G27892" s="311">
        <v>65218</v>
      </c>
      <c r="H27892" s="312" t="s">
        <v>3174</v>
      </c>
      <c r="I27892" s="313" t="s">
        <v>6845</v>
      </c>
    </row>
    <row r="27893" spans="6:9" x14ac:dyDescent="0.2">
      <c r="F27893" s="310" t="s">
        <v>32930</v>
      </c>
      <c r="G27893" s="311">
        <v>65230</v>
      </c>
      <c r="H27893" s="312" t="s">
        <v>3174</v>
      </c>
      <c r="I27893" s="313" t="s">
        <v>6836</v>
      </c>
    </row>
    <row r="27894" spans="6:9" x14ac:dyDescent="0.2">
      <c r="F27894" s="310" t="s">
        <v>32931</v>
      </c>
      <c r="G27894" s="311">
        <v>65231</v>
      </c>
      <c r="H27894" s="312" t="s">
        <v>3174</v>
      </c>
      <c r="I27894" s="313" t="s">
        <v>6845</v>
      </c>
    </row>
    <row r="27895" spans="6:9" x14ac:dyDescent="0.2">
      <c r="F27895" s="310" t="s">
        <v>32932</v>
      </c>
      <c r="G27895" s="311">
        <v>65232</v>
      </c>
      <c r="H27895" s="312" t="s">
        <v>3174</v>
      </c>
      <c r="I27895" s="313" t="s">
        <v>6845</v>
      </c>
    </row>
    <row r="27896" spans="6:9" x14ac:dyDescent="0.2">
      <c r="F27896" s="310" t="s">
        <v>32933</v>
      </c>
      <c r="G27896" s="311">
        <v>65233</v>
      </c>
      <c r="H27896" s="312" t="s">
        <v>3174</v>
      </c>
      <c r="I27896" s="313" t="s">
        <v>6845</v>
      </c>
    </row>
    <row r="27897" spans="6:9" x14ac:dyDescent="0.2">
      <c r="F27897" s="310" t="s">
        <v>32934</v>
      </c>
      <c r="G27897" s="311">
        <v>65236</v>
      </c>
      <c r="H27897" s="312" t="s">
        <v>3174</v>
      </c>
      <c r="I27897" s="313" t="s">
        <v>6836</v>
      </c>
    </row>
    <row r="27898" spans="6:9" x14ac:dyDescent="0.2">
      <c r="F27898" s="310" t="s">
        <v>32935</v>
      </c>
      <c r="G27898" s="311">
        <v>65237</v>
      </c>
      <c r="H27898" s="312" t="s">
        <v>3174</v>
      </c>
      <c r="I27898" s="313" t="s">
        <v>6845</v>
      </c>
    </row>
    <row r="27899" spans="6:9" x14ac:dyDescent="0.2">
      <c r="F27899" s="310" t="s">
        <v>32936</v>
      </c>
      <c r="G27899" s="311">
        <v>65239</v>
      </c>
      <c r="H27899" s="312" t="s">
        <v>3174</v>
      </c>
      <c r="I27899" s="313" t="s">
        <v>6845</v>
      </c>
    </row>
    <row r="27900" spans="6:9" x14ac:dyDescent="0.2">
      <c r="F27900" s="310" t="s">
        <v>32937</v>
      </c>
      <c r="G27900" s="311">
        <v>65240</v>
      </c>
      <c r="H27900" s="312" t="s">
        <v>3174</v>
      </c>
      <c r="I27900" s="313" t="s">
        <v>6845</v>
      </c>
    </row>
    <row r="27901" spans="6:9" x14ac:dyDescent="0.2">
      <c r="F27901" s="310" t="s">
        <v>32938</v>
      </c>
      <c r="G27901" s="311">
        <v>65243</v>
      </c>
      <c r="H27901" s="312" t="s">
        <v>3174</v>
      </c>
      <c r="I27901" s="313" t="s">
        <v>6845</v>
      </c>
    </row>
    <row r="27902" spans="6:9" x14ac:dyDescent="0.2">
      <c r="F27902" s="310" t="s">
        <v>32939</v>
      </c>
      <c r="G27902" s="311">
        <v>65244</v>
      </c>
      <c r="H27902" s="312" t="s">
        <v>3174</v>
      </c>
      <c r="I27902" s="313" t="s">
        <v>6836</v>
      </c>
    </row>
    <row r="27903" spans="6:9" x14ac:dyDescent="0.2">
      <c r="F27903" s="310" t="s">
        <v>32940</v>
      </c>
      <c r="G27903" s="311">
        <v>65246</v>
      </c>
      <c r="H27903" s="312" t="s">
        <v>3174</v>
      </c>
      <c r="I27903" s="313" t="s">
        <v>6836</v>
      </c>
    </row>
    <row r="27904" spans="6:9" x14ac:dyDescent="0.2">
      <c r="F27904" s="310" t="s">
        <v>32941</v>
      </c>
      <c r="G27904" s="311">
        <v>65247</v>
      </c>
      <c r="H27904" s="312" t="s">
        <v>3174</v>
      </c>
      <c r="I27904" s="313" t="s">
        <v>6845</v>
      </c>
    </row>
    <row r="27905" spans="6:9" x14ac:dyDescent="0.2">
      <c r="F27905" s="310" t="s">
        <v>32942</v>
      </c>
      <c r="G27905" s="311">
        <v>65248</v>
      </c>
      <c r="H27905" s="312" t="s">
        <v>3174</v>
      </c>
      <c r="I27905" s="313" t="s">
        <v>6845</v>
      </c>
    </row>
    <row r="27906" spans="6:9" x14ac:dyDescent="0.2">
      <c r="F27906" s="310" t="s">
        <v>32943</v>
      </c>
      <c r="G27906" s="311">
        <v>65250</v>
      </c>
      <c r="H27906" s="312" t="s">
        <v>3174</v>
      </c>
      <c r="I27906" s="313" t="s">
        <v>6845</v>
      </c>
    </row>
    <row r="27907" spans="6:9" x14ac:dyDescent="0.2">
      <c r="F27907" s="310" t="s">
        <v>32944</v>
      </c>
      <c r="G27907" s="311">
        <v>65251</v>
      </c>
      <c r="H27907" s="312" t="s">
        <v>3174</v>
      </c>
      <c r="I27907" s="313" t="s">
        <v>6845</v>
      </c>
    </row>
    <row r="27908" spans="6:9" x14ac:dyDescent="0.2">
      <c r="F27908" s="310" t="s">
        <v>32945</v>
      </c>
      <c r="G27908" s="311">
        <v>65254</v>
      </c>
      <c r="H27908" s="312" t="s">
        <v>3174</v>
      </c>
      <c r="I27908" s="313" t="s">
        <v>6836</v>
      </c>
    </row>
    <row r="27909" spans="6:9" x14ac:dyDescent="0.2">
      <c r="F27909" s="310" t="s">
        <v>32946</v>
      </c>
      <c r="G27909" s="311">
        <v>65255</v>
      </c>
      <c r="H27909" s="312" t="s">
        <v>3174</v>
      </c>
      <c r="I27909" s="313" t="s">
        <v>6845</v>
      </c>
    </row>
    <row r="27910" spans="6:9" x14ac:dyDescent="0.2">
      <c r="F27910" s="310" t="s">
        <v>32947</v>
      </c>
      <c r="G27910" s="311">
        <v>65256</v>
      </c>
      <c r="H27910" s="312" t="s">
        <v>3174</v>
      </c>
      <c r="I27910" s="313" t="s">
        <v>6845</v>
      </c>
    </row>
    <row r="27911" spans="6:9" x14ac:dyDescent="0.2">
      <c r="F27911" s="310" t="s">
        <v>32948</v>
      </c>
      <c r="G27911" s="311">
        <v>65257</v>
      </c>
      <c r="H27911" s="312" t="s">
        <v>3174</v>
      </c>
      <c r="I27911" s="313" t="s">
        <v>6845</v>
      </c>
    </row>
    <row r="27912" spans="6:9" x14ac:dyDescent="0.2">
      <c r="F27912" s="310" t="s">
        <v>32949</v>
      </c>
      <c r="G27912" s="311">
        <v>65258</v>
      </c>
      <c r="H27912" s="312" t="s">
        <v>3174</v>
      </c>
      <c r="I27912" s="313" t="s">
        <v>6845</v>
      </c>
    </row>
    <row r="27913" spans="6:9" x14ac:dyDescent="0.2">
      <c r="F27913" s="310" t="s">
        <v>32950</v>
      </c>
      <c r="G27913" s="311">
        <v>65259</v>
      </c>
      <c r="H27913" s="312" t="s">
        <v>3174</v>
      </c>
      <c r="I27913" s="313" t="s">
        <v>6845</v>
      </c>
    </row>
    <row r="27914" spans="6:9" x14ac:dyDescent="0.2">
      <c r="F27914" s="310" t="s">
        <v>32951</v>
      </c>
      <c r="G27914" s="311">
        <v>65260</v>
      </c>
      <c r="H27914" s="312" t="s">
        <v>3174</v>
      </c>
      <c r="I27914" s="313" t="s">
        <v>6845</v>
      </c>
    </row>
    <row r="27915" spans="6:9" x14ac:dyDescent="0.2">
      <c r="F27915" s="310" t="s">
        <v>32952</v>
      </c>
      <c r="G27915" s="311">
        <v>65261</v>
      </c>
      <c r="H27915" s="312" t="s">
        <v>3174</v>
      </c>
      <c r="I27915" s="313" t="s">
        <v>6836</v>
      </c>
    </row>
    <row r="27916" spans="6:9" x14ac:dyDescent="0.2">
      <c r="F27916" s="310" t="s">
        <v>32953</v>
      </c>
      <c r="G27916" s="311">
        <v>65262</v>
      </c>
      <c r="H27916" s="312" t="s">
        <v>3174</v>
      </c>
      <c r="I27916" s="313" t="s">
        <v>6845</v>
      </c>
    </row>
    <row r="27917" spans="6:9" x14ac:dyDescent="0.2">
      <c r="F27917" s="310" t="s">
        <v>32954</v>
      </c>
      <c r="G27917" s="311">
        <v>65263</v>
      </c>
      <c r="H27917" s="312" t="s">
        <v>3174</v>
      </c>
      <c r="I27917" s="313" t="s">
        <v>6845</v>
      </c>
    </row>
    <row r="27918" spans="6:9" x14ac:dyDescent="0.2">
      <c r="F27918" s="310" t="s">
        <v>32955</v>
      </c>
      <c r="G27918" s="311">
        <v>65264</v>
      </c>
      <c r="H27918" s="312" t="s">
        <v>3174</v>
      </c>
      <c r="I27918" s="313" t="s">
        <v>6845</v>
      </c>
    </row>
    <row r="27919" spans="6:9" x14ac:dyDescent="0.2">
      <c r="F27919" s="310" t="s">
        <v>32956</v>
      </c>
      <c r="G27919" s="311">
        <v>65265</v>
      </c>
      <c r="H27919" s="312" t="s">
        <v>3174</v>
      </c>
      <c r="I27919" s="313" t="s">
        <v>6845</v>
      </c>
    </row>
    <row r="27920" spans="6:9" x14ac:dyDescent="0.2">
      <c r="F27920" s="310" t="s">
        <v>32957</v>
      </c>
      <c r="G27920" s="311">
        <v>65270</v>
      </c>
      <c r="H27920" s="312" t="s">
        <v>3174</v>
      </c>
      <c r="I27920" s="313" t="s">
        <v>6845</v>
      </c>
    </row>
    <row r="27921" spans="6:9" x14ac:dyDescent="0.2">
      <c r="F27921" s="310" t="s">
        <v>32958</v>
      </c>
      <c r="G27921" s="311">
        <v>65274</v>
      </c>
      <c r="H27921" s="312" t="s">
        <v>3174</v>
      </c>
      <c r="I27921" s="313" t="s">
        <v>6845</v>
      </c>
    </row>
    <row r="27922" spans="6:9" x14ac:dyDescent="0.2">
      <c r="F27922" s="310" t="s">
        <v>32959</v>
      </c>
      <c r="G27922" s="311">
        <v>65275</v>
      </c>
      <c r="H27922" s="312" t="s">
        <v>3174</v>
      </c>
      <c r="I27922" s="313" t="s">
        <v>6845</v>
      </c>
    </row>
    <row r="27923" spans="6:9" x14ac:dyDescent="0.2">
      <c r="F27923" s="310" t="s">
        <v>32960</v>
      </c>
      <c r="G27923" s="311">
        <v>65276</v>
      </c>
      <c r="H27923" s="312" t="s">
        <v>3174</v>
      </c>
      <c r="I27923" s="313" t="s">
        <v>6845</v>
      </c>
    </row>
    <row r="27924" spans="6:9" x14ac:dyDescent="0.2">
      <c r="F27924" s="310" t="s">
        <v>32961</v>
      </c>
      <c r="G27924" s="311">
        <v>65278</v>
      </c>
      <c r="H27924" s="312" t="s">
        <v>3174</v>
      </c>
      <c r="I27924" s="313" t="s">
        <v>6845</v>
      </c>
    </row>
    <row r="27925" spans="6:9" x14ac:dyDescent="0.2">
      <c r="F27925" s="310" t="s">
        <v>32962</v>
      </c>
      <c r="G27925" s="311">
        <v>65279</v>
      </c>
      <c r="H27925" s="312" t="s">
        <v>3174</v>
      </c>
      <c r="I27925" s="313" t="s">
        <v>6845</v>
      </c>
    </row>
    <row r="27926" spans="6:9" x14ac:dyDescent="0.2">
      <c r="F27926" s="310" t="s">
        <v>32963</v>
      </c>
      <c r="G27926" s="311">
        <v>65280</v>
      </c>
      <c r="H27926" s="312" t="s">
        <v>3174</v>
      </c>
      <c r="I27926" s="313" t="s">
        <v>6845</v>
      </c>
    </row>
    <row r="27927" spans="6:9" x14ac:dyDescent="0.2">
      <c r="F27927" s="310" t="s">
        <v>32964</v>
      </c>
      <c r="G27927" s="311">
        <v>65281</v>
      </c>
      <c r="H27927" s="312" t="s">
        <v>3174</v>
      </c>
      <c r="I27927" s="313" t="s">
        <v>6836</v>
      </c>
    </row>
    <row r="27928" spans="6:9" x14ac:dyDescent="0.2">
      <c r="F27928" s="310" t="s">
        <v>32965</v>
      </c>
      <c r="G27928" s="311">
        <v>65282</v>
      </c>
      <c r="H27928" s="312" t="s">
        <v>3174</v>
      </c>
      <c r="I27928" s="313" t="s">
        <v>6845</v>
      </c>
    </row>
    <row r="27929" spans="6:9" x14ac:dyDescent="0.2">
      <c r="F27929" s="310" t="s">
        <v>32966</v>
      </c>
      <c r="G27929" s="311">
        <v>65283</v>
      </c>
      <c r="H27929" s="312" t="s">
        <v>3174</v>
      </c>
      <c r="I27929" s="313" t="s">
        <v>6845</v>
      </c>
    </row>
    <row r="27930" spans="6:9" x14ac:dyDescent="0.2">
      <c r="F27930" s="310" t="s">
        <v>32967</v>
      </c>
      <c r="G27930" s="311">
        <v>65284</v>
      </c>
      <c r="H27930" s="312" t="s">
        <v>3174</v>
      </c>
      <c r="I27930" s="313" t="s">
        <v>6845</v>
      </c>
    </row>
    <row r="27931" spans="6:9" x14ac:dyDescent="0.2">
      <c r="F27931" s="310" t="s">
        <v>32968</v>
      </c>
      <c r="G27931" s="311">
        <v>65285</v>
      </c>
      <c r="H27931" s="312" t="s">
        <v>3174</v>
      </c>
      <c r="I27931" s="313" t="s">
        <v>6845</v>
      </c>
    </row>
    <row r="27932" spans="6:9" x14ac:dyDescent="0.2">
      <c r="F27932" s="310" t="s">
        <v>32969</v>
      </c>
      <c r="G27932" s="311">
        <v>65286</v>
      </c>
      <c r="H27932" s="312" t="s">
        <v>3174</v>
      </c>
      <c r="I27932" s="313" t="s">
        <v>6836</v>
      </c>
    </row>
    <row r="27933" spans="6:9" x14ac:dyDescent="0.2">
      <c r="F27933" s="310" t="s">
        <v>32970</v>
      </c>
      <c r="G27933" s="311">
        <v>65287</v>
      </c>
      <c r="H27933" s="312" t="s">
        <v>3174</v>
      </c>
      <c r="I27933" s="313" t="s">
        <v>6845</v>
      </c>
    </row>
    <row r="27934" spans="6:9" x14ac:dyDescent="0.2">
      <c r="F27934" s="310" t="s">
        <v>32971</v>
      </c>
      <c r="G27934" s="311">
        <v>65299</v>
      </c>
      <c r="H27934" s="312" t="s">
        <v>3174</v>
      </c>
      <c r="I27934" s="313" t="s">
        <v>6845</v>
      </c>
    </row>
    <row r="27935" spans="6:9" x14ac:dyDescent="0.2">
      <c r="F27935" s="310" t="s">
        <v>32972</v>
      </c>
      <c r="G27935" s="311">
        <v>65301</v>
      </c>
      <c r="H27935" s="312" t="s">
        <v>3174</v>
      </c>
      <c r="I27935" s="313" t="s">
        <v>6845</v>
      </c>
    </row>
    <row r="27936" spans="6:9" x14ac:dyDescent="0.2">
      <c r="F27936" s="310" t="s">
        <v>32973</v>
      </c>
      <c r="G27936" s="311">
        <v>65302</v>
      </c>
      <c r="H27936" s="312" t="s">
        <v>3174</v>
      </c>
      <c r="I27936" s="313" t="s">
        <v>6836</v>
      </c>
    </row>
    <row r="27937" spans="6:9" x14ac:dyDescent="0.2">
      <c r="F27937" s="310" t="s">
        <v>32974</v>
      </c>
      <c r="G27937" s="311">
        <v>65305</v>
      </c>
      <c r="H27937" s="312" t="s">
        <v>3174</v>
      </c>
      <c r="I27937" s="313" t="s">
        <v>6845</v>
      </c>
    </row>
    <row r="27938" spans="6:9" x14ac:dyDescent="0.2">
      <c r="F27938" s="310" t="s">
        <v>32975</v>
      </c>
      <c r="G27938" s="311">
        <v>65320</v>
      </c>
      <c r="H27938" s="312" t="s">
        <v>3174</v>
      </c>
      <c r="I27938" s="313" t="s">
        <v>6836</v>
      </c>
    </row>
    <row r="27939" spans="6:9" x14ac:dyDescent="0.2">
      <c r="F27939" s="310" t="s">
        <v>32976</v>
      </c>
      <c r="G27939" s="311">
        <v>65321</v>
      </c>
      <c r="H27939" s="312" t="s">
        <v>3174</v>
      </c>
      <c r="I27939" s="313" t="s">
        <v>6836</v>
      </c>
    </row>
    <row r="27940" spans="6:9" x14ac:dyDescent="0.2">
      <c r="F27940" s="310" t="s">
        <v>32977</v>
      </c>
      <c r="G27940" s="311">
        <v>65322</v>
      </c>
      <c r="H27940" s="312" t="s">
        <v>3174</v>
      </c>
      <c r="I27940" s="313" t="s">
        <v>6845</v>
      </c>
    </row>
    <row r="27941" spans="6:9" x14ac:dyDescent="0.2">
      <c r="F27941" s="310" t="s">
        <v>32978</v>
      </c>
      <c r="G27941" s="311">
        <v>65323</v>
      </c>
      <c r="H27941" s="312" t="s">
        <v>3174</v>
      </c>
      <c r="I27941" s="313" t="s">
        <v>6845</v>
      </c>
    </row>
    <row r="27942" spans="6:9" x14ac:dyDescent="0.2">
      <c r="F27942" s="310" t="s">
        <v>32979</v>
      </c>
      <c r="G27942" s="311">
        <v>65324</v>
      </c>
      <c r="H27942" s="312" t="s">
        <v>3174</v>
      </c>
      <c r="I27942" s="313" t="s">
        <v>6845</v>
      </c>
    </row>
    <row r="27943" spans="6:9" x14ac:dyDescent="0.2">
      <c r="F27943" s="310" t="s">
        <v>32980</v>
      </c>
      <c r="G27943" s="311">
        <v>65325</v>
      </c>
      <c r="H27943" s="312" t="s">
        <v>3174</v>
      </c>
      <c r="I27943" s="313" t="s">
        <v>6845</v>
      </c>
    </row>
    <row r="27944" spans="6:9" x14ac:dyDescent="0.2">
      <c r="F27944" s="310" t="s">
        <v>32981</v>
      </c>
      <c r="G27944" s="311">
        <v>65326</v>
      </c>
      <c r="H27944" s="312" t="s">
        <v>3174</v>
      </c>
      <c r="I27944" s="313" t="s">
        <v>6845</v>
      </c>
    </row>
    <row r="27945" spans="6:9" x14ac:dyDescent="0.2">
      <c r="F27945" s="310" t="s">
        <v>32982</v>
      </c>
      <c r="G27945" s="311">
        <v>65327</v>
      </c>
      <c r="H27945" s="312" t="s">
        <v>3174</v>
      </c>
      <c r="I27945" s="313" t="s">
        <v>6836</v>
      </c>
    </row>
    <row r="27946" spans="6:9" x14ac:dyDescent="0.2">
      <c r="F27946" s="310" t="s">
        <v>32983</v>
      </c>
      <c r="G27946" s="311">
        <v>65329</v>
      </c>
      <c r="H27946" s="312" t="s">
        <v>3174</v>
      </c>
      <c r="I27946" s="313" t="s">
        <v>6845</v>
      </c>
    </row>
    <row r="27947" spans="6:9" x14ac:dyDescent="0.2">
      <c r="F27947" s="310" t="s">
        <v>32984</v>
      </c>
      <c r="G27947" s="311">
        <v>65330</v>
      </c>
      <c r="H27947" s="312" t="s">
        <v>3174</v>
      </c>
      <c r="I27947" s="313" t="s">
        <v>6836</v>
      </c>
    </row>
    <row r="27948" spans="6:9" x14ac:dyDescent="0.2">
      <c r="F27948" s="310" t="s">
        <v>32985</v>
      </c>
      <c r="G27948" s="311">
        <v>65332</v>
      </c>
      <c r="H27948" s="312" t="s">
        <v>3174</v>
      </c>
      <c r="I27948" s="313" t="s">
        <v>6845</v>
      </c>
    </row>
    <row r="27949" spans="6:9" x14ac:dyDescent="0.2">
      <c r="F27949" s="310" t="s">
        <v>32986</v>
      </c>
      <c r="G27949" s="311">
        <v>65333</v>
      </c>
      <c r="H27949" s="312" t="s">
        <v>3174</v>
      </c>
      <c r="I27949" s="313" t="s">
        <v>6836</v>
      </c>
    </row>
    <row r="27950" spans="6:9" x14ac:dyDescent="0.2">
      <c r="F27950" s="310" t="s">
        <v>32987</v>
      </c>
      <c r="G27950" s="311">
        <v>65334</v>
      </c>
      <c r="H27950" s="312" t="s">
        <v>3174</v>
      </c>
      <c r="I27950" s="313" t="s">
        <v>6845</v>
      </c>
    </row>
    <row r="27951" spans="6:9" x14ac:dyDescent="0.2">
      <c r="F27951" s="310" t="s">
        <v>32988</v>
      </c>
      <c r="G27951" s="311">
        <v>65335</v>
      </c>
      <c r="H27951" s="312" t="s">
        <v>3174</v>
      </c>
      <c r="I27951" s="313" t="s">
        <v>6845</v>
      </c>
    </row>
    <row r="27952" spans="6:9" x14ac:dyDescent="0.2">
      <c r="F27952" s="310" t="s">
        <v>32989</v>
      </c>
      <c r="G27952" s="311">
        <v>65336</v>
      </c>
      <c r="H27952" s="312" t="s">
        <v>3174</v>
      </c>
      <c r="I27952" s="313" t="s">
        <v>6845</v>
      </c>
    </row>
    <row r="27953" spans="6:9" x14ac:dyDescent="0.2">
      <c r="F27953" s="310" t="s">
        <v>32990</v>
      </c>
      <c r="G27953" s="311">
        <v>65337</v>
      </c>
      <c r="H27953" s="312" t="s">
        <v>3174</v>
      </c>
      <c r="I27953" s="313" t="s">
        <v>6845</v>
      </c>
    </row>
    <row r="27954" spans="6:9" x14ac:dyDescent="0.2">
      <c r="F27954" s="310" t="s">
        <v>32991</v>
      </c>
      <c r="G27954" s="311">
        <v>65338</v>
      </c>
      <c r="H27954" s="312" t="s">
        <v>3174</v>
      </c>
      <c r="I27954" s="313" t="s">
        <v>6845</v>
      </c>
    </row>
    <row r="27955" spans="6:9" x14ac:dyDescent="0.2">
      <c r="F27955" s="310" t="s">
        <v>32992</v>
      </c>
      <c r="G27955" s="311">
        <v>65339</v>
      </c>
      <c r="H27955" s="312" t="s">
        <v>3174</v>
      </c>
      <c r="I27955" s="313" t="s">
        <v>6836</v>
      </c>
    </row>
    <row r="27956" spans="6:9" x14ac:dyDescent="0.2">
      <c r="F27956" s="310" t="s">
        <v>32993</v>
      </c>
      <c r="G27956" s="311">
        <v>65340</v>
      </c>
      <c r="H27956" s="312" t="s">
        <v>3174</v>
      </c>
      <c r="I27956" s="313" t="s">
        <v>6836</v>
      </c>
    </row>
    <row r="27957" spans="6:9" x14ac:dyDescent="0.2">
      <c r="F27957" s="310" t="s">
        <v>32994</v>
      </c>
      <c r="G27957" s="311">
        <v>65344</v>
      </c>
      <c r="H27957" s="312" t="s">
        <v>3174</v>
      </c>
      <c r="I27957" s="313" t="s">
        <v>6836</v>
      </c>
    </row>
    <row r="27958" spans="6:9" x14ac:dyDescent="0.2">
      <c r="F27958" s="310" t="s">
        <v>32995</v>
      </c>
      <c r="G27958" s="311">
        <v>65345</v>
      </c>
      <c r="H27958" s="312" t="s">
        <v>3174</v>
      </c>
      <c r="I27958" s="313" t="s">
        <v>6845</v>
      </c>
    </row>
    <row r="27959" spans="6:9" x14ac:dyDescent="0.2">
      <c r="F27959" s="310" t="s">
        <v>32996</v>
      </c>
      <c r="G27959" s="311">
        <v>65347</v>
      </c>
      <c r="H27959" s="312" t="s">
        <v>3174</v>
      </c>
      <c r="I27959" s="313" t="s">
        <v>6836</v>
      </c>
    </row>
    <row r="27960" spans="6:9" x14ac:dyDescent="0.2">
      <c r="F27960" s="310" t="s">
        <v>32997</v>
      </c>
      <c r="G27960" s="311">
        <v>65348</v>
      </c>
      <c r="H27960" s="312" t="s">
        <v>3174</v>
      </c>
      <c r="I27960" s="313" t="s">
        <v>6845</v>
      </c>
    </row>
    <row r="27961" spans="6:9" x14ac:dyDescent="0.2">
      <c r="F27961" s="310" t="s">
        <v>32998</v>
      </c>
      <c r="G27961" s="311">
        <v>65349</v>
      </c>
      <c r="H27961" s="312" t="s">
        <v>3174</v>
      </c>
      <c r="I27961" s="313" t="s">
        <v>6836</v>
      </c>
    </row>
    <row r="27962" spans="6:9" x14ac:dyDescent="0.2">
      <c r="F27962" s="310" t="s">
        <v>32999</v>
      </c>
      <c r="G27962" s="311">
        <v>65350</v>
      </c>
      <c r="H27962" s="312" t="s">
        <v>3174</v>
      </c>
      <c r="I27962" s="313" t="s">
        <v>6845</v>
      </c>
    </row>
    <row r="27963" spans="6:9" x14ac:dyDescent="0.2">
      <c r="F27963" s="310" t="s">
        <v>33000</v>
      </c>
      <c r="G27963" s="311">
        <v>65351</v>
      </c>
      <c r="H27963" s="312" t="s">
        <v>3174</v>
      </c>
      <c r="I27963" s="313" t="s">
        <v>6836</v>
      </c>
    </row>
    <row r="27964" spans="6:9" x14ac:dyDescent="0.2">
      <c r="F27964" s="310" t="s">
        <v>33001</v>
      </c>
      <c r="G27964" s="311">
        <v>65354</v>
      </c>
      <c r="H27964" s="312" t="s">
        <v>3174</v>
      </c>
      <c r="I27964" s="313" t="s">
        <v>6845</v>
      </c>
    </row>
    <row r="27965" spans="6:9" x14ac:dyDescent="0.2">
      <c r="F27965" s="310" t="s">
        <v>33002</v>
      </c>
      <c r="G27965" s="311">
        <v>65355</v>
      </c>
      <c r="H27965" s="312" t="s">
        <v>3174</v>
      </c>
      <c r="I27965" s="313" t="s">
        <v>6845</v>
      </c>
    </row>
    <row r="27966" spans="6:9" x14ac:dyDescent="0.2">
      <c r="F27966" s="310" t="s">
        <v>33003</v>
      </c>
      <c r="G27966" s="311">
        <v>65360</v>
      </c>
      <c r="H27966" s="312" t="s">
        <v>3174</v>
      </c>
      <c r="I27966" s="313" t="s">
        <v>6845</v>
      </c>
    </row>
    <row r="27967" spans="6:9" x14ac:dyDescent="0.2">
      <c r="F27967" s="310" t="s">
        <v>33004</v>
      </c>
      <c r="G27967" s="311">
        <v>65401</v>
      </c>
      <c r="H27967" s="312" t="s">
        <v>3174</v>
      </c>
      <c r="I27967" s="313" t="s">
        <v>6845</v>
      </c>
    </row>
    <row r="27968" spans="6:9" x14ac:dyDescent="0.2">
      <c r="F27968" s="310" t="s">
        <v>33005</v>
      </c>
      <c r="G27968" s="311">
        <v>65402</v>
      </c>
      <c r="H27968" s="312" t="s">
        <v>3174</v>
      </c>
      <c r="I27968" s="313" t="s">
        <v>6845</v>
      </c>
    </row>
    <row r="27969" spans="6:9" x14ac:dyDescent="0.2">
      <c r="F27969" s="310" t="s">
        <v>33006</v>
      </c>
      <c r="G27969" s="311">
        <v>65409</v>
      </c>
      <c r="H27969" s="312" t="s">
        <v>3174</v>
      </c>
      <c r="I27969" s="313" t="s">
        <v>6845</v>
      </c>
    </row>
    <row r="27970" spans="6:9" x14ac:dyDescent="0.2">
      <c r="F27970" s="310" t="s">
        <v>33007</v>
      </c>
      <c r="G27970" s="311">
        <v>65436</v>
      </c>
      <c r="H27970" s="312" t="s">
        <v>3174</v>
      </c>
      <c r="I27970" s="313" t="s">
        <v>6845</v>
      </c>
    </row>
    <row r="27971" spans="6:9" x14ac:dyDescent="0.2">
      <c r="F27971" s="310" t="s">
        <v>33008</v>
      </c>
      <c r="G27971" s="311">
        <v>65438</v>
      </c>
      <c r="H27971" s="312" t="s">
        <v>3174</v>
      </c>
      <c r="I27971" s="313" t="s">
        <v>6845</v>
      </c>
    </row>
    <row r="27972" spans="6:9" x14ac:dyDescent="0.2">
      <c r="F27972" s="310" t="s">
        <v>33009</v>
      </c>
      <c r="G27972" s="311">
        <v>65439</v>
      </c>
      <c r="H27972" s="312" t="s">
        <v>3174</v>
      </c>
      <c r="I27972" s="313" t="s">
        <v>6845</v>
      </c>
    </row>
    <row r="27973" spans="6:9" x14ac:dyDescent="0.2">
      <c r="F27973" s="310" t="s">
        <v>33010</v>
      </c>
      <c r="G27973" s="311">
        <v>65440</v>
      </c>
      <c r="H27973" s="312" t="s">
        <v>3174</v>
      </c>
      <c r="I27973" s="313" t="s">
        <v>6845</v>
      </c>
    </row>
    <row r="27974" spans="6:9" x14ac:dyDescent="0.2">
      <c r="F27974" s="310" t="s">
        <v>33011</v>
      </c>
      <c r="G27974" s="311">
        <v>65441</v>
      </c>
      <c r="H27974" s="312" t="s">
        <v>3174</v>
      </c>
      <c r="I27974" s="313" t="s">
        <v>6845</v>
      </c>
    </row>
    <row r="27975" spans="6:9" x14ac:dyDescent="0.2">
      <c r="F27975" s="310" t="s">
        <v>33012</v>
      </c>
      <c r="G27975" s="311">
        <v>65443</v>
      </c>
      <c r="H27975" s="312" t="s">
        <v>3174</v>
      </c>
      <c r="I27975" s="313" t="s">
        <v>6845</v>
      </c>
    </row>
    <row r="27976" spans="6:9" x14ac:dyDescent="0.2">
      <c r="F27976" s="310" t="s">
        <v>33013</v>
      </c>
      <c r="G27976" s="311">
        <v>65444</v>
      </c>
      <c r="H27976" s="312" t="s">
        <v>3174</v>
      </c>
      <c r="I27976" s="313" t="s">
        <v>6845</v>
      </c>
    </row>
    <row r="27977" spans="6:9" x14ac:dyDescent="0.2">
      <c r="F27977" s="310" t="s">
        <v>33014</v>
      </c>
      <c r="G27977" s="311">
        <v>65446</v>
      </c>
      <c r="H27977" s="312" t="s">
        <v>3174</v>
      </c>
      <c r="I27977" s="313" t="s">
        <v>6845</v>
      </c>
    </row>
    <row r="27978" spans="6:9" x14ac:dyDescent="0.2">
      <c r="F27978" s="310" t="s">
        <v>33015</v>
      </c>
      <c r="G27978" s="311">
        <v>65449</v>
      </c>
      <c r="H27978" s="312" t="s">
        <v>3174</v>
      </c>
      <c r="I27978" s="313" t="s">
        <v>6845</v>
      </c>
    </row>
    <row r="27979" spans="6:9" x14ac:dyDescent="0.2">
      <c r="F27979" s="310" t="s">
        <v>33016</v>
      </c>
      <c r="G27979" s="311">
        <v>65452</v>
      </c>
      <c r="H27979" s="312" t="s">
        <v>3174</v>
      </c>
      <c r="I27979" s="313" t="s">
        <v>6845</v>
      </c>
    </row>
    <row r="27980" spans="6:9" x14ac:dyDescent="0.2">
      <c r="F27980" s="310" t="s">
        <v>33017</v>
      </c>
      <c r="G27980" s="311">
        <v>65453</v>
      </c>
      <c r="H27980" s="312" t="s">
        <v>3174</v>
      </c>
      <c r="I27980" s="313" t="s">
        <v>6845</v>
      </c>
    </row>
    <row r="27981" spans="6:9" x14ac:dyDescent="0.2">
      <c r="F27981" s="310" t="s">
        <v>33018</v>
      </c>
      <c r="G27981" s="311">
        <v>65456</v>
      </c>
      <c r="H27981" s="312" t="s">
        <v>3174</v>
      </c>
      <c r="I27981" s="313" t="s">
        <v>6845</v>
      </c>
    </row>
    <row r="27982" spans="6:9" x14ac:dyDescent="0.2">
      <c r="F27982" s="310" t="s">
        <v>33019</v>
      </c>
      <c r="G27982" s="311">
        <v>65457</v>
      </c>
      <c r="H27982" s="312" t="s">
        <v>3174</v>
      </c>
      <c r="I27982" s="313" t="s">
        <v>6845</v>
      </c>
    </row>
    <row r="27983" spans="6:9" x14ac:dyDescent="0.2">
      <c r="F27983" s="310" t="s">
        <v>33020</v>
      </c>
      <c r="G27983" s="311">
        <v>65459</v>
      </c>
      <c r="H27983" s="312" t="s">
        <v>3174</v>
      </c>
      <c r="I27983" s="313" t="s">
        <v>6845</v>
      </c>
    </row>
    <row r="27984" spans="6:9" x14ac:dyDescent="0.2">
      <c r="F27984" s="310" t="s">
        <v>33021</v>
      </c>
      <c r="G27984" s="311">
        <v>65461</v>
      </c>
      <c r="H27984" s="312" t="s">
        <v>3174</v>
      </c>
      <c r="I27984" s="313" t="s">
        <v>6845</v>
      </c>
    </row>
    <row r="27985" spans="6:9" x14ac:dyDescent="0.2">
      <c r="F27985" s="310" t="s">
        <v>33022</v>
      </c>
      <c r="G27985" s="311">
        <v>65462</v>
      </c>
      <c r="H27985" s="312" t="s">
        <v>3174</v>
      </c>
      <c r="I27985" s="313" t="s">
        <v>6845</v>
      </c>
    </row>
    <row r="27986" spans="6:9" x14ac:dyDescent="0.2">
      <c r="F27986" s="310" t="s">
        <v>33023</v>
      </c>
      <c r="G27986" s="311">
        <v>65463</v>
      </c>
      <c r="H27986" s="312" t="s">
        <v>3174</v>
      </c>
      <c r="I27986" s="313" t="s">
        <v>6845</v>
      </c>
    </row>
    <row r="27987" spans="6:9" x14ac:dyDescent="0.2">
      <c r="F27987" s="310" t="s">
        <v>33024</v>
      </c>
      <c r="G27987" s="311">
        <v>65464</v>
      </c>
      <c r="H27987" s="312" t="s">
        <v>3174</v>
      </c>
      <c r="I27987" s="313" t="s">
        <v>6845</v>
      </c>
    </row>
    <row r="27988" spans="6:9" x14ac:dyDescent="0.2">
      <c r="F27988" s="310" t="s">
        <v>33025</v>
      </c>
      <c r="G27988" s="311">
        <v>65466</v>
      </c>
      <c r="H27988" s="312" t="s">
        <v>3174</v>
      </c>
      <c r="I27988" s="313" t="s">
        <v>6845</v>
      </c>
    </row>
    <row r="27989" spans="6:9" x14ac:dyDescent="0.2">
      <c r="F27989" s="310" t="s">
        <v>33026</v>
      </c>
      <c r="G27989" s="311">
        <v>65468</v>
      </c>
      <c r="H27989" s="312" t="s">
        <v>3174</v>
      </c>
      <c r="I27989" s="313" t="s">
        <v>6845</v>
      </c>
    </row>
    <row r="27990" spans="6:9" x14ac:dyDescent="0.2">
      <c r="F27990" s="310" t="s">
        <v>33027</v>
      </c>
      <c r="G27990" s="311">
        <v>65470</v>
      </c>
      <c r="H27990" s="312" t="s">
        <v>3174</v>
      </c>
      <c r="I27990" s="313" t="s">
        <v>6845</v>
      </c>
    </row>
    <row r="27991" spans="6:9" x14ac:dyDescent="0.2">
      <c r="F27991" s="310" t="s">
        <v>33028</v>
      </c>
      <c r="G27991" s="311">
        <v>65473</v>
      </c>
      <c r="H27991" s="312" t="s">
        <v>3174</v>
      </c>
      <c r="I27991" s="313" t="s">
        <v>6845</v>
      </c>
    </row>
    <row r="27992" spans="6:9" x14ac:dyDescent="0.2">
      <c r="F27992" s="310" t="s">
        <v>33029</v>
      </c>
      <c r="G27992" s="311">
        <v>65479</v>
      </c>
      <c r="H27992" s="312" t="s">
        <v>3174</v>
      </c>
      <c r="I27992" s="313" t="s">
        <v>6845</v>
      </c>
    </row>
    <row r="27993" spans="6:9" x14ac:dyDescent="0.2">
      <c r="F27993" s="310" t="s">
        <v>33030</v>
      </c>
      <c r="G27993" s="311">
        <v>65483</v>
      </c>
      <c r="H27993" s="312" t="s">
        <v>3174</v>
      </c>
      <c r="I27993" s="313" t="s">
        <v>6845</v>
      </c>
    </row>
    <row r="27994" spans="6:9" x14ac:dyDescent="0.2">
      <c r="F27994" s="310" t="s">
        <v>33031</v>
      </c>
      <c r="G27994" s="311">
        <v>65484</v>
      </c>
      <c r="H27994" s="312" t="s">
        <v>3174</v>
      </c>
      <c r="I27994" s="313" t="s">
        <v>6845</v>
      </c>
    </row>
    <row r="27995" spans="6:9" x14ac:dyDescent="0.2">
      <c r="F27995" s="310" t="s">
        <v>33032</v>
      </c>
      <c r="G27995" s="311">
        <v>65486</v>
      </c>
      <c r="H27995" s="312" t="s">
        <v>3174</v>
      </c>
      <c r="I27995" s="313" t="s">
        <v>6845</v>
      </c>
    </row>
    <row r="27996" spans="6:9" x14ac:dyDescent="0.2">
      <c r="F27996" s="310" t="s">
        <v>33033</v>
      </c>
      <c r="G27996" s="311">
        <v>65501</v>
      </c>
      <c r="H27996" s="312" t="s">
        <v>3174</v>
      </c>
      <c r="I27996" s="313" t="s">
        <v>6845</v>
      </c>
    </row>
    <row r="27997" spans="6:9" x14ac:dyDescent="0.2">
      <c r="F27997" s="310" t="s">
        <v>33034</v>
      </c>
      <c r="G27997" s="311">
        <v>65529</v>
      </c>
      <c r="H27997" s="312" t="s">
        <v>3174</v>
      </c>
      <c r="I27997" s="313" t="s">
        <v>6845</v>
      </c>
    </row>
    <row r="27998" spans="6:9" x14ac:dyDescent="0.2">
      <c r="F27998" s="310" t="s">
        <v>33035</v>
      </c>
      <c r="G27998" s="311">
        <v>65532</v>
      </c>
      <c r="H27998" s="312" t="s">
        <v>3174</v>
      </c>
      <c r="I27998" s="313" t="s">
        <v>6845</v>
      </c>
    </row>
    <row r="27999" spans="6:9" x14ac:dyDescent="0.2">
      <c r="F27999" s="310" t="s">
        <v>33036</v>
      </c>
      <c r="G27999" s="311">
        <v>65534</v>
      </c>
      <c r="H27999" s="312" t="s">
        <v>3174</v>
      </c>
      <c r="I27999" s="313" t="s">
        <v>6845</v>
      </c>
    </row>
    <row r="28000" spans="6:9" x14ac:dyDescent="0.2">
      <c r="F28000" s="310" t="s">
        <v>33037</v>
      </c>
      <c r="G28000" s="311">
        <v>65535</v>
      </c>
      <c r="H28000" s="312" t="s">
        <v>3174</v>
      </c>
      <c r="I28000" s="313" t="s">
        <v>6845</v>
      </c>
    </row>
    <row r="28001" spans="6:9" x14ac:dyDescent="0.2">
      <c r="F28001" s="310" t="s">
        <v>33038</v>
      </c>
      <c r="G28001" s="311">
        <v>65536</v>
      </c>
      <c r="H28001" s="312" t="s">
        <v>3174</v>
      </c>
      <c r="I28001" s="313" t="s">
        <v>6845</v>
      </c>
    </row>
    <row r="28002" spans="6:9" x14ac:dyDescent="0.2">
      <c r="F28002" s="310" t="s">
        <v>33039</v>
      </c>
      <c r="G28002" s="311">
        <v>65541</v>
      </c>
      <c r="H28002" s="312" t="s">
        <v>3174</v>
      </c>
      <c r="I28002" s="313" t="s">
        <v>6845</v>
      </c>
    </row>
    <row r="28003" spans="6:9" x14ac:dyDescent="0.2">
      <c r="F28003" s="310" t="s">
        <v>33040</v>
      </c>
      <c r="G28003" s="311">
        <v>65542</v>
      </c>
      <c r="H28003" s="312" t="s">
        <v>3174</v>
      </c>
      <c r="I28003" s="313" t="s">
        <v>6845</v>
      </c>
    </row>
    <row r="28004" spans="6:9" x14ac:dyDescent="0.2">
      <c r="F28004" s="310" t="s">
        <v>33041</v>
      </c>
      <c r="G28004" s="311">
        <v>65543</v>
      </c>
      <c r="H28004" s="312" t="s">
        <v>3174</v>
      </c>
      <c r="I28004" s="313" t="s">
        <v>6845</v>
      </c>
    </row>
    <row r="28005" spans="6:9" x14ac:dyDescent="0.2">
      <c r="F28005" s="310" t="s">
        <v>33042</v>
      </c>
      <c r="G28005" s="311">
        <v>65546</v>
      </c>
      <c r="H28005" s="312" t="s">
        <v>3174</v>
      </c>
      <c r="I28005" s="313" t="s">
        <v>6845</v>
      </c>
    </row>
    <row r="28006" spans="6:9" x14ac:dyDescent="0.2">
      <c r="F28006" s="310" t="s">
        <v>33043</v>
      </c>
      <c r="G28006" s="311">
        <v>65548</v>
      </c>
      <c r="H28006" s="312" t="s">
        <v>3174</v>
      </c>
      <c r="I28006" s="313" t="s">
        <v>6845</v>
      </c>
    </row>
    <row r="28007" spans="6:9" x14ac:dyDescent="0.2">
      <c r="F28007" s="310" t="s">
        <v>33044</v>
      </c>
      <c r="G28007" s="311">
        <v>65550</v>
      </c>
      <c r="H28007" s="312" t="s">
        <v>3174</v>
      </c>
      <c r="I28007" s="313" t="s">
        <v>6845</v>
      </c>
    </row>
    <row r="28008" spans="6:9" x14ac:dyDescent="0.2">
      <c r="F28008" s="310" t="s">
        <v>33045</v>
      </c>
      <c r="G28008" s="311">
        <v>65552</v>
      </c>
      <c r="H28008" s="312" t="s">
        <v>3174</v>
      </c>
      <c r="I28008" s="313" t="s">
        <v>6845</v>
      </c>
    </row>
    <row r="28009" spans="6:9" x14ac:dyDescent="0.2">
      <c r="F28009" s="310" t="s">
        <v>33046</v>
      </c>
      <c r="G28009" s="311">
        <v>65555</v>
      </c>
      <c r="H28009" s="312" t="s">
        <v>3174</v>
      </c>
      <c r="I28009" s="313" t="s">
        <v>6845</v>
      </c>
    </row>
    <row r="28010" spans="6:9" x14ac:dyDescent="0.2">
      <c r="F28010" s="310" t="s">
        <v>33047</v>
      </c>
      <c r="G28010" s="311">
        <v>65556</v>
      </c>
      <c r="H28010" s="312" t="s">
        <v>3174</v>
      </c>
      <c r="I28010" s="313" t="s">
        <v>6845</v>
      </c>
    </row>
    <row r="28011" spans="6:9" x14ac:dyDescent="0.2">
      <c r="F28011" s="310" t="s">
        <v>33048</v>
      </c>
      <c r="G28011" s="311">
        <v>65557</v>
      </c>
      <c r="H28011" s="312" t="s">
        <v>3174</v>
      </c>
      <c r="I28011" s="313" t="s">
        <v>6845</v>
      </c>
    </row>
    <row r="28012" spans="6:9" x14ac:dyDescent="0.2">
      <c r="F28012" s="310" t="s">
        <v>33049</v>
      </c>
      <c r="G28012" s="311">
        <v>65559</v>
      </c>
      <c r="H28012" s="312" t="s">
        <v>3174</v>
      </c>
      <c r="I28012" s="313" t="s">
        <v>6845</v>
      </c>
    </row>
    <row r="28013" spans="6:9" x14ac:dyDescent="0.2">
      <c r="F28013" s="310" t="s">
        <v>33050</v>
      </c>
      <c r="G28013" s="311">
        <v>65560</v>
      </c>
      <c r="H28013" s="312" t="s">
        <v>3174</v>
      </c>
      <c r="I28013" s="313" t="s">
        <v>6845</v>
      </c>
    </row>
    <row r="28014" spans="6:9" x14ac:dyDescent="0.2">
      <c r="F28014" s="310" t="s">
        <v>33051</v>
      </c>
      <c r="G28014" s="311">
        <v>65564</v>
      </c>
      <c r="H28014" s="312" t="s">
        <v>3174</v>
      </c>
      <c r="I28014" s="313" t="s">
        <v>6845</v>
      </c>
    </row>
    <row r="28015" spans="6:9" x14ac:dyDescent="0.2">
      <c r="F28015" s="310" t="s">
        <v>33052</v>
      </c>
      <c r="G28015" s="311">
        <v>65565</v>
      </c>
      <c r="H28015" s="312" t="s">
        <v>3174</v>
      </c>
      <c r="I28015" s="313" t="s">
        <v>6845</v>
      </c>
    </row>
    <row r="28016" spans="6:9" x14ac:dyDescent="0.2">
      <c r="F28016" s="310" t="s">
        <v>33053</v>
      </c>
      <c r="G28016" s="311">
        <v>65566</v>
      </c>
      <c r="H28016" s="312" t="s">
        <v>3174</v>
      </c>
      <c r="I28016" s="313" t="s">
        <v>6845</v>
      </c>
    </row>
    <row r="28017" spans="6:9" x14ac:dyDescent="0.2">
      <c r="F28017" s="310" t="s">
        <v>33054</v>
      </c>
      <c r="G28017" s="311">
        <v>65567</v>
      </c>
      <c r="H28017" s="312" t="s">
        <v>3174</v>
      </c>
      <c r="I28017" s="313" t="s">
        <v>6845</v>
      </c>
    </row>
    <row r="28018" spans="6:9" x14ac:dyDescent="0.2">
      <c r="F28018" s="310" t="s">
        <v>33055</v>
      </c>
      <c r="G28018" s="311">
        <v>65570</v>
      </c>
      <c r="H28018" s="312" t="s">
        <v>3174</v>
      </c>
      <c r="I28018" s="313" t="s">
        <v>6845</v>
      </c>
    </row>
    <row r="28019" spans="6:9" x14ac:dyDescent="0.2">
      <c r="F28019" s="310" t="s">
        <v>33056</v>
      </c>
      <c r="G28019" s="311">
        <v>65571</v>
      </c>
      <c r="H28019" s="312" t="s">
        <v>3174</v>
      </c>
      <c r="I28019" s="313" t="s">
        <v>6845</v>
      </c>
    </row>
    <row r="28020" spans="6:9" x14ac:dyDescent="0.2">
      <c r="F28020" s="310" t="s">
        <v>33057</v>
      </c>
      <c r="G28020" s="311">
        <v>65580</v>
      </c>
      <c r="H28020" s="312" t="s">
        <v>3174</v>
      </c>
      <c r="I28020" s="313" t="s">
        <v>6845</v>
      </c>
    </row>
    <row r="28021" spans="6:9" x14ac:dyDescent="0.2">
      <c r="F28021" s="310" t="s">
        <v>33058</v>
      </c>
      <c r="G28021" s="311">
        <v>65582</v>
      </c>
      <c r="H28021" s="312" t="s">
        <v>3174</v>
      </c>
      <c r="I28021" s="313" t="s">
        <v>6845</v>
      </c>
    </row>
    <row r="28022" spans="6:9" x14ac:dyDescent="0.2">
      <c r="F28022" s="310" t="s">
        <v>33059</v>
      </c>
      <c r="G28022" s="311">
        <v>65583</v>
      </c>
      <c r="H28022" s="312" t="s">
        <v>3174</v>
      </c>
      <c r="I28022" s="313" t="s">
        <v>6845</v>
      </c>
    </row>
    <row r="28023" spans="6:9" x14ac:dyDescent="0.2">
      <c r="F28023" s="310" t="s">
        <v>33060</v>
      </c>
      <c r="G28023" s="311">
        <v>65584</v>
      </c>
      <c r="H28023" s="312" t="s">
        <v>3174</v>
      </c>
      <c r="I28023" s="313" t="s">
        <v>6845</v>
      </c>
    </row>
    <row r="28024" spans="6:9" x14ac:dyDescent="0.2">
      <c r="F28024" s="310" t="s">
        <v>33061</v>
      </c>
      <c r="G28024" s="311">
        <v>65586</v>
      </c>
      <c r="H28024" s="312" t="s">
        <v>3174</v>
      </c>
      <c r="I28024" s="313" t="s">
        <v>6845</v>
      </c>
    </row>
    <row r="28025" spans="6:9" x14ac:dyDescent="0.2">
      <c r="F28025" s="310" t="s">
        <v>33062</v>
      </c>
      <c r="G28025" s="311">
        <v>65588</v>
      </c>
      <c r="H28025" s="312" t="s">
        <v>3174</v>
      </c>
      <c r="I28025" s="313" t="s">
        <v>6845</v>
      </c>
    </row>
    <row r="28026" spans="6:9" x14ac:dyDescent="0.2">
      <c r="F28026" s="310" t="s">
        <v>33063</v>
      </c>
      <c r="G28026" s="311">
        <v>65589</v>
      </c>
      <c r="H28026" s="312" t="s">
        <v>3174</v>
      </c>
      <c r="I28026" s="313" t="s">
        <v>6845</v>
      </c>
    </row>
    <row r="28027" spans="6:9" x14ac:dyDescent="0.2">
      <c r="F28027" s="310" t="s">
        <v>33064</v>
      </c>
      <c r="G28027" s="311">
        <v>65590</v>
      </c>
      <c r="H28027" s="312" t="s">
        <v>3174</v>
      </c>
      <c r="I28027" s="313" t="s">
        <v>6845</v>
      </c>
    </row>
    <row r="28028" spans="6:9" x14ac:dyDescent="0.2">
      <c r="F28028" s="310" t="s">
        <v>33065</v>
      </c>
      <c r="G28028" s="311">
        <v>65591</v>
      </c>
      <c r="H28028" s="312" t="s">
        <v>3174</v>
      </c>
      <c r="I28028" s="313" t="s">
        <v>6845</v>
      </c>
    </row>
    <row r="28029" spans="6:9" x14ac:dyDescent="0.2">
      <c r="F28029" s="310" t="s">
        <v>33066</v>
      </c>
      <c r="G28029" s="311">
        <v>65601</v>
      </c>
      <c r="H28029" s="312" t="s">
        <v>3174</v>
      </c>
      <c r="I28029" s="313" t="s">
        <v>6845</v>
      </c>
    </row>
    <row r="28030" spans="6:9" x14ac:dyDescent="0.2">
      <c r="F28030" s="310" t="s">
        <v>33067</v>
      </c>
      <c r="G28030" s="311">
        <v>65603</v>
      </c>
      <c r="H28030" s="312" t="s">
        <v>3174</v>
      </c>
      <c r="I28030" s="313" t="s">
        <v>6845</v>
      </c>
    </row>
    <row r="28031" spans="6:9" x14ac:dyDescent="0.2">
      <c r="F28031" s="310" t="s">
        <v>33068</v>
      </c>
      <c r="G28031" s="311">
        <v>65604</v>
      </c>
      <c r="H28031" s="312" t="s">
        <v>3174</v>
      </c>
      <c r="I28031" s="313" t="s">
        <v>6845</v>
      </c>
    </row>
    <row r="28032" spans="6:9" x14ac:dyDescent="0.2">
      <c r="F28032" s="310" t="s">
        <v>33069</v>
      </c>
      <c r="G28032" s="311">
        <v>65605</v>
      </c>
      <c r="H28032" s="312" t="s">
        <v>3174</v>
      </c>
      <c r="I28032" s="313" t="s">
        <v>6845</v>
      </c>
    </row>
    <row r="28033" spans="6:9" x14ac:dyDescent="0.2">
      <c r="F28033" s="310" t="s">
        <v>33070</v>
      </c>
      <c r="G28033" s="311">
        <v>65606</v>
      </c>
      <c r="H28033" s="312" t="s">
        <v>3174</v>
      </c>
      <c r="I28033" s="313" t="s">
        <v>6845</v>
      </c>
    </row>
    <row r="28034" spans="6:9" x14ac:dyDescent="0.2">
      <c r="F28034" s="310" t="s">
        <v>33071</v>
      </c>
      <c r="G28034" s="311">
        <v>65607</v>
      </c>
      <c r="H28034" s="312" t="s">
        <v>3174</v>
      </c>
      <c r="I28034" s="313" t="s">
        <v>6836</v>
      </c>
    </row>
    <row r="28035" spans="6:9" x14ac:dyDescent="0.2">
      <c r="F28035" s="310" t="s">
        <v>33072</v>
      </c>
      <c r="G28035" s="311">
        <v>65608</v>
      </c>
      <c r="H28035" s="312" t="s">
        <v>3174</v>
      </c>
      <c r="I28035" s="313" t="s">
        <v>6845</v>
      </c>
    </row>
    <row r="28036" spans="6:9" x14ac:dyDescent="0.2">
      <c r="F28036" s="310" t="s">
        <v>33073</v>
      </c>
      <c r="G28036" s="311">
        <v>65609</v>
      </c>
      <c r="H28036" s="312" t="s">
        <v>3174</v>
      </c>
      <c r="I28036" s="313" t="s">
        <v>6845</v>
      </c>
    </row>
    <row r="28037" spans="6:9" x14ac:dyDescent="0.2">
      <c r="F28037" s="310" t="s">
        <v>33074</v>
      </c>
      <c r="G28037" s="311">
        <v>65610</v>
      </c>
      <c r="H28037" s="312" t="s">
        <v>3174</v>
      </c>
      <c r="I28037" s="313" t="s">
        <v>6836</v>
      </c>
    </row>
    <row r="28038" spans="6:9" x14ac:dyDescent="0.2">
      <c r="F28038" s="310" t="s">
        <v>33075</v>
      </c>
      <c r="G28038" s="311">
        <v>65611</v>
      </c>
      <c r="H28038" s="312" t="s">
        <v>3174</v>
      </c>
      <c r="I28038" s="313" t="s">
        <v>6839</v>
      </c>
    </row>
    <row r="28039" spans="6:9" x14ac:dyDescent="0.2">
      <c r="F28039" s="310" t="s">
        <v>33076</v>
      </c>
      <c r="G28039" s="311">
        <v>65612</v>
      </c>
      <c r="H28039" s="312" t="s">
        <v>3174</v>
      </c>
      <c r="I28039" s="313" t="s">
        <v>6845</v>
      </c>
    </row>
    <row r="28040" spans="6:9" x14ac:dyDescent="0.2">
      <c r="F28040" s="310" t="s">
        <v>33077</v>
      </c>
      <c r="G28040" s="311">
        <v>65613</v>
      </c>
      <c r="H28040" s="312" t="s">
        <v>3174</v>
      </c>
      <c r="I28040" s="313" t="s">
        <v>6845</v>
      </c>
    </row>
    <row r="28041" spans="6:9" x14ac:dyDescent="0.2">
      <c r="F28041" s="310" t="s">
        <v>33078</v>
      </c>
      <c r="G28041" s="311">
        <v>65614</v>
      </c>
      <c r="H28041" s="312" t="s">
        <v>3174</v>
      </c>
      <c r="I28041" s="313" t="s">
        <v>6845</v>
      </c>
    </row>
    <row r="28042" spans="6:9" x14ac:dyDescent="0.2">
      <c r="F28042" s="310" t="s">
        <v>33079</v>
      </c>
      <c r="G28042" s="311">
        <v>65615</v>
      </c>
      <c r="H28042" s="312" t="s">
        <v>3174</v>
      </c>
      <c r="I28042" s="313" t="s">
        <v>6836</v>
      </c>
    </row>
    <row r="28043" spans="6:9" x14ac:dyDescent="0.2">
      <c r="F28043" s="310" t="s">
        <v>33080</v>
      </c>
      <c r="G28043" s="311">
        <v>65616</v>
      </c>
      <c r="H28043" s="312" t="s">
        <v>3174</v>
      </c>
      <c r="I28043" s="313" t="s">
        <v>6845</v>
      </c>
    </row>
    <row r="28044" spans="6:9" x14ac:dyDescent="0.2">
      <c r="F28044" s="310" t="s">
        <v>33081</v>
      </c>
      <c r="G28044" s="311">
        <v>65617</v>
      </c>
      <c r="H28044" s="312" t="s">
        <v>3174</v>
      </c>
      <c r="I28044" s="313" t="s">
        <v>6845</v>
      </c>
    </row>
    <row r="28045" spans="6:9" x14ac:dyDescent="0.2">
      <c r="F28045" s="310" t="s">
        <v>33082</v>
      </c>
      <c r="G28045" s="311">
        <v>65618</v>
      </c>
      <c r="H28045" s="312" t="s">
        <v>3174</v>
      </c>
      <c r="I28045" s="313" t="s">
        <v>6845</v>
      </c>
    </row>
    <row r="28046" spans="6:9" x14ac:dyDescent="0.2">
      <c r="F28046" s="310" t="s">
        <v>33083</v>
      </c>
      <c r="G28046" s="311">
        <v>65619</v>
      </c>
      <c r="H28046" s="312" t="s">
        <v>3174</v>
      </c>
      <c r="I28046" s="313" t="s">
        <v>6845</v>
      </c>
    </row>
    <row r="28047" spans="6:9" x14ac:dyDescent="0.2">
      <c r="F28047" s="310" t="s">
        <v>33084</v>
      </c>
      <c r="G28047" s="311">
        <v>65620</v>
      </c>
      <c r="H28047" s="312" t="s">
        <v>3174</v>
      </c>
      <c r="I28047" s="313" t="s">
        <v>6845</v>
      </c>
    </row>
    <row r="28048" spans="6:9" x14ac:dyDescent="0.2">
      <c r="F28048" s="310" t="s">
        <v>33085</v>
      </c>
      <c r="G28048" s="311">
        <v>65622</v>
      </c>
      <c r="H28048" s="312" t="s">
        <v>3174</v>
      </c>
      <c r="I28048" s="313" t="s">
        <v>6845</v>
      </c>
    </row>
    <row r="28049" spans="6:9" x14ac:dyDescent="0.2">
      <c r="F28049" s="310" t="s">
        <v>33086</v>
      </c>
      <c r="G28049" s="311">
        <v>65623</v>
      </c>
      <c r="H28049" s="312" t="s">
        <v>3174</v>
      </c>
      <c r="I28049" s="313" t="s">
        <v>6845</v>
      </c>
    </row>
    <row r="28050" spans="6:9" x14ac:dyDescent="0.2">
      <c r="F28050" s="310" t="s">
        <v>33087</v>
      </c>
      <c r="G28050" s="311">
        <v>65624</v>
      </c>
      <c r="H28050" s="312" t="s">
        <v>3174</v>
      </c>
      <c r="I28050" s="313" t="s">
        <v>6845</v>
      </c>
    </row>
    <row r="28051" spans="6:9" x14ac:dyDescent="0.2">
      <c r="F28051" s="310" t="s">
        <v>33088</v>
      </c>
      <c r="G28051" s="311">
        <v>65625</v>
      </c>
      <c r="H28051" s="312" t="s">
        <v>3174</v>
      </c>
      <c r="I28051" s="313" t="s">
        <v>6845</v>
      </c>
    </row>
    <row r="28052" spans="6:9" x14ac:dyDescent="0.2">
      <c r="F28052" s="310" t="s">
        <v>33089</v>
      </c>
      <c r="G28052" s="311">
        <v>65626</v>
      </c>
      <c r="H28052" s="312" t="s">
        <v>3174</v>
      </c>
      <c r="I28052" s="313" t="s">
        <v>6845</v>
      </c>
    </row>
    <row r="28053" spans="6:9" x14ac:dyDescent="0.2">
      <c r="F28053" s="310" t="s">
        <v>33090</v>
      </c>
      <c r="G28053" s="311">
        <v>65627</v>
      </c>
      <c r="H28053" s="312" t="s">
        <v>3174</v>
      </c>
      <c r="I28053" s="313" t="s">
        <v>6845</v>
      </c>
    </row>
    <row r="28054" spans="6:9" x14ac:dyDescent="0.2">
      <c r="F28054" s="310" t="s">
        <v>33091</v>
      </c>
      <c r="G28054" s="311">
        <v>65629</v>
      </c>
      <c r="H28054" s="312" t="s">
        <v>3174</v>
      </c>
      <c r="I28054" s="313" t="s">
        <v>6845</v>
      </c>
    </row>
    <row r="28055" spans="6:9" x14ac:dyDescent="0.2">
      <c r="F28055" s="310" t="s">
        <v>33092</v>
      </c>
      <c r="G28055" s="311">
        <v>65630</v>
      </c>
      <c r="H28055" s="312" t="s">
        <v>3174</v>
      </c>
      <c r="I28055" s="313" t="s">
        <v>6845</v>
      </c>
    </row>
    <row r="28056" spans="6:9" x14ac:dyDescent="0.2">
      <c r="F28056" s="310" t="s">
        <v>33093</v>
      </c>
      <c r="G28056" s="311">
        <v>65631</v>
      </c>
      <c r="H28056" s="312" t="s">
        <v>3174</v>
      </c>
      <c r="I28056" s="313" t="s">
        <v>6845</v>
      </c>
    </row>
    <row r="28057" spans="6:9" x14ac:dyDescent="0.2">
      <c r="F28057" s="310" t="s">
        <v>33094</v>
      </c>
      <c r="G28057" s="311">
        <v>65632</v>
      </c>
      <c r="H28057" s="312" t="s">
        <v>3174</v>
      </c>
      <c r="I28057" s="313" t="s">
        <v>6845</v>
      </c>
    </row>
    <row r="28058" spans="6:9" x14ac:dyDescent="0.2">
      <c r="F28058" s="310" t="s">
        <v>33095</v>
      </c>
      <c r="G28058" s="311">
        <v>65633</v>
      </c>
      <c r="H28058" s="312" t="s">
        <v>3174</v>
      </c>
      <c r="I28058" s="313" t="s">
        <v>6845</v>
      </c>
    </row>
    <row r="28059" spans="6:9" x14ac:dyDescent="0.2">
      <c r="F28059" s="310" t="s">
        <v>33096</v>
      </c>
      <c r="G28059" s="311">
        <v>65634</v>
      </c>
      <c r="H28059" s="312" t="s">
        <v>3174</v>
      </c>
      <c r="I28059" s="313" t="s">
        <v>6845</v>
      </c>
    </row>
    <row r="28060" spans="6:9" x14ac:dyDescent="0.2">
      <c r="F28060" s="310" t="s">
        <v>33097</v>
      </c>
      <c r="G28060" s="311">
        <v>65635</v>
      </c>
      <c r="H28060" s="312" t="s">
        <v>3174</v>
      </c>
      <c r="I28060" s="313" t="s">
        <v>6845</v>
      </c>
    </row>
    <row r="28061" spans="6:9" x14ac:dyDescent="0.2">
      <c r="F28061" s="310" t="s">
        <v>33098</v>
      </c>
      <c r="G28061" s="311">
        <v>65636</v>
      </c>
      <c r="H28061" s="312" t="s">
        <v>3174</v>
      </c>
      <c r="I28061" s="313" t="s">
        <v>6845</v>
      </c>
    </row>
    <row r="28062" spans="6:9" x14ac:dyDescent="0.2">
      <c r="F28062" s="310" t="s">
        <v>33099</v>
      </c>
      <c r="G28062" s="311">
        <v>65637</v>
      </c>
      <c r="H28062" s="312" t="s">
        <v>3174</v>
      </c>
      <c r="I28062" s="313" t="s">
        <v>6845</v>
      </c>
    </row>
    <row r="28063" spans="6:9" x14ac:dyDescent="0.2">
      <c r="F28063" s="310" t="s">
        <v>33100</v>
      </c>
      <c r="G28063" s="311">
        <v>65638</v>
      </c>
      <c r="H28063" s="312" t="s">
        <v>3174</v>
      </c>
      <c r="I28063" s="313" t="s">
        <v>6845</v>
      </c>
    </row>
    <row r="28064" spans="6:9" x14ac:dyDescent="0.2">
      <c r="F28064" s="310" t="s">
        <v>33101</v>
      </c>
      <c r="G28064" s="311">
        <v>65640</v>
      </c>
      <c r="H28064" s="312" t="s">
        <v>3174</v>
      </c>
      <c r="I28064" s="313" t="s">
        <v>6845</v>
      </c>
    </row>
    <row r="28065" spans="6:9" x14ac:dyDescent="0.2">
      <c r="F28065" s="310" t="s">
        <v>33102</v>
      </c>
      <c r="G28065" s="311">
        <v>65641</v>
      </c>
      <c r="H28065" s="312" t="s">
        <v>3174</v>
      </c>
      <c r="I28065" s="313" t="s">
        <v>6839</v>
      </c>
    </row>
    <row r="28066" spans="6:9" x14ac:dyDescent="0.2">
      <c r="F28066" s="310" t="s">
        <v>33103</v>
      </c>
      <c r="G28066" s="311">
        <v>65644</v>
      </c>
      <c r="H28066" s="312" t="s">
        <v>3174</v>
      </c>
      <c r="I28066" s="313" t="s">
        <v>6845</v>
      </c>
    </row>
    <row r="28067" spans="6:9" x14ac:dyDescent="0.2">
      <c r="F28067" s="310" t="s">
        <v>33104</v>
      </c>
      <c r="G28067" s="311">
        <v>65645</v>
      </c>
      <c r="H28067" s="312" t="s">
        <v>3174</v>
      </c>
      <c r="I28067" s="313" t="s">
        <v>6845</v>
      </c>
    </row>
    <row r="28068" spans="6:9" x14ac:dyDescent="0.2">
      <c r="F28068" s="310" t="s">
        <v>33105</v>
      </c>
      <c r="G28068" s="311">
        <v>65646</v>
      </c>
      <c r="H28068" s="312" t="s">
        <v>3174</v>
      </c>
      <c r="I28068" s="313" t="s">
        <v>6845</v>
      </c>
    </row>
    <row r="28069" spans="6:9" x14ac:dyDescent="0.2">
      <c r="F28069" s="310" t="s">
        <v>33106</v>
      </c>
      <c r="G28069" s="311">
        <v>65647</v>
      </c>
      <c r="H28069" s="312" t="s">
        <v>3174</v>
      </c>
      <c r="I28069" s="313" t="s">
        <v>6845</v>
      </c>
    </row>
    <row r="28070" spans="6:9" x14ac:dyDescent="0.2">
      <c r="F28070" s="310" t="s">
        <v>33107</v>
      </c>
      <c r="G28070" s="311">
        <v>65648</v>
      </c>
      <c r="H28070" s="312" t="s">
        <v>3174</v>
      </c>
      <c r="I28070" s="313" t="s">
        <v>6845</v>
      </c>
    </row>
    <row r="28071" spans="6:9" x14ac:dyDescent="0.2">
      <c r="F28071" s="310" t="s">
        <v>33108</v>
      </c>
      <c r="G28071" s="311">
        <v>65649</v>
      </c>
      <c r="H28071" s="312" t="s">
        <v>3174</v>
      </c>
      <c r="I28071" s="313" t="s">
        <v>6845</v>
      </c>
    </row>
    <row r="28072" spans="6:9" x14ac:dyDescent="0.2">
      <c r="F28072" s="310" t="s">
        <v>33109</v>
      </c>
      <c r="G28072" s="311">
        <v>65650</v>
      </c>
      <c r="H28072" s="312" t="s">
        <v>3174</v>
      </c>
      <c r="I28072" s="313" t="s">
        <v>6845</v>
      </c>
    </row>
    <row r="28073" spans="6:9" x14ac:dyDescent="0.2">
      <c r="F28073" s="310" t="s">
        <v>33110</v>
      </c>
      <c r="G28073" s="311">
        <v>65652</v>
      </c>
      <c r="H28073" s="312" t="s">
        <v>3174</v>
      </c>
      <c r="I28073" s="313" t="s">
        <v>6845</v>
      </c>
    </row>
    <row r="28074" spans="6:9" x14ac:dyDescent="0.2">
      <c r="F28074" s="310" t="s">
        <v>33111</v>
      </c>
      <c r="G28074" s="311">
        <v>65653</v>
      </c>
      <c r="H28074" s="312" t="s">
        <v>3174</v>
      </c>
      <c r="I28074" s="313" t="s">
        <v>6845</v>
      </c>
    </row>
    <row r="28075" spans="6:9" x14ac:dyDescent="0.2">
      <c r="F28075" s="310" t="s">
        <v>33112</v>
      </c>
      <c r="G28075" s="311">
        <v>65654</v>
      </c>
      <c r="H28075" s="312" t="s">
        <v>3174</v>
      </c>
      <c r="I28075" s="313" t="s">
        <v>6836</v>
      </c>
    </row>
    <row r="28076" spans="6:9" x14ac:dyDescent="0.2">
      <c r="F28076" s="310" t="s">
        <v>33113</v>
      </c>
      <c r="G28076" s="311">
        <v>65655</v>
      </c>
      <c r="H28076" s="312" t="s">
        <v>3174</v>
      </c>
      <c r="I28076" s="313" t="s">
        <v>6845</v>
      </c>
    </row>
    <row r="28077" spans="6:9" x14ac:dyDescent="0.2">
      <c r="F28077" s="310" t="s">
        <v>33114</v>
      </c>
      <c r="G28077" s="311">
        <v>65656</v>
      </c>
      <c r="H28077" s="312" t="s">
        <v>3174</v>
      </c>
      <c r="I28077" s="313" t="s">
        <v>6845</v>
      </c>
    </row>
    <row r="28078" spans="6:9" x14ac:dyDescent="0.2">
      <c r="F28078" s="310" t="s">
        <v>33115</v>
      </c>
      <c r="G28078" s="311">
        <v>65657</v>
      </c>
      <c r="H28078" s="312" t="s">
        <v>3174</v>
      </c>
      <c r="I28078" s="313" t="s">
        <v>6845</v>
      </c>
    </row>
    <row r="28079" spans="6:9" x14ac:dyDescent="0.2">
      <c r="F28079" s="310" t="s">
        <v>33116</v>
      </c>
      <c r="G28079" s="311">
        <v>65658</v>
      </c>
      <c r="H28079" s="312" t="s">
        <v>3174</v>
      </c>
      <c r="I28079" s="313" t="s">
        <v>6839</v>
      </c>
    </row>
    <row r="28080" spans="6:9" x14ac:dyDescent="0.2">
      <c r="F28080" s="310" t="s">
        <v>33117</v>
      </c>
      <c r="G28080" s="311">
        <v>65660</v>
      </c>
      <c r="H28080" s="312" t="s">
        <v>3174</v>
      </c>
      <c r="I28080" s="313" t="s">
        <v>6845</v>
      </c>
    </row>
    <row r="28081" spans="6:9" x14ac:dyDescent="0.2">
      <c r="F28081" s="310" t="s">
        <v>33118</v>
      </c>
      <c r="G28081" s="311">
        <v>65661</v>
      </c>
      <c r="H28081" s="312" t="s">
        <v>3174</v>
      </c>
      <c r="I28081" s="313" t="s">
        <v>6836</v>
      </c>
    </row>
    <row r="28082" spans="6:9" x14ac:dyDescent="0.2">
      <c r="F28082" s="310" t="s">
        <v>33119</v>
      </c>
      <c r="G28082" s="311">
        <v>65662</v>
      </c>
      <c r="H28082" s="312" t="s">
        <v>3174</v>
      </c>
      <c r="I28082" s="313" t="s">
        <v>6845</v>
      </c>
    </row>
    <row r="28083" spans="6:9" x14ac:dyDescent="0.2">
      <c r="F28083" s="310" t="s">
        <v>33120</v>
      </c>
      <c r="G28083" s="311">
        <v>65663</v>
      </c>
      <c r="H28083" s="312" t="s">
        <v>3174</v>
      </c>
      <c r="I28083" s="313" t="s">
        <v>6845</v>
      </c>
    </row>
    <row r="28084" spans="6:9" x14ac:dyDescent="0.2">
      <c r="F28084" s="310" t="s">
        <v>33121</v>
      </c>
      <c r="G28084" s="311">
        <v>65664</v>
      </c>
      <c r="H28084" s="312" t="s">
        <v>3174</v>
      </c>
      <c r="I28084" s="313" t="s">
        <v>6836</v>
      </c>
    </row>
    <row r="28085" spans="6:9" x14ac:dyDescent="0.2">
      <c r="F28085" s="310" t="s">
        <v>33122</v>
      </c>
      <c r="G28085" s="311">
        <v>65666</v>
      </c>
      <c r="H28085" s="312" t="s">
        <v>3174</v>
      </c>
      <c r="I28085" s="313" t="s">
        <v>6845</v>
      </c>
    </row>
    <row r="28086" spans="6:9" x14ac:dyDescent="0.2">
      <c r="F28086" s="310" t="s">
        <v>33123</v>
      </c>
      <c r="G28086" s="311">
        <v>65667</v>
      </c>
      <c r="H28086" s="312" t="s">
        <v>3174</v>
      </c>
      <c r="I28086" s="313" t="s">
        <v>6845</v>
      </c>
    </row>
    <row r="28087" spans="6:9" x14ac:dyDescent="0.2">
      <c r="F28087" s="310" t="s">
        <v>33124</v>
      </c>
      <c r="G28087" s="311">
        <v>65668</v>
      </c>
      <c r="H28087" s="312" t="s">
        <v>3174</v>
      </c>
      <c r="I28087" s="313" t="s">
        <v>6845</v>
      </c>
    </row>
    <row r="28088" spans="6:9" x14ac:dyDescent="0.2">
      <c r="F28088" s="310" t="s">
        <v>33125</v>
      </c>
      <c r="G28088" s="311">
        <v>65669</v>
      </c>
      <c r="H28088" s="312" t="s">
        <v>3174</v>
      </c>
      <c r="I28088" s="313" t="s">
        <v>6845</v>
      </c>
    </row>
    <row r="28089" spans="6:9" x14ac:dyDescent="0.2">
      <c r="F28089" s="310" t="s">
        <v>33126</v>
      </c>
      <c r="G28089" s="311">
        <v>65672</v>
      </c>
      <c r="H28089" s="312" t="s">
        <v>3174</v>
      </c>
      <c r="I28089" s="313" t="s">
        <v>6845</v>
      </c>
    </row>
    <row r="28090" spans="6:9" x14ac:dyDescent="0.2">
      <c r="F28090" s="310" t="s">
        <v>33127</v>
      </c>
      <c r="G28090" s="311">
        <v>65673</v>
      </c>
      <c r="H28090" s="312" t="s">
        <v>3174</v>
      </c>
      <c r="I28090" s="313" t="s">
        <v>6845</v>
      </c>
    </row>
    <row r="28091" spans="6:9" x14ac:dyDescent="0.2">
      <c r="F28091" s="310" t="s">
        <v>33128</v>
      </c>
      <c r="G28091" s="311">
        <v>65674</v>
      </c>
      <c r="H28091" s="312" t="s">
        <v>3174</v>
      </c>
      <c r="I28091" s="313" t="s">
        <v>6836</v>
      </c>
    </row>
    <row r="28092" spans="6:9" x14ac:dyDescent="0.2">
      <c r="F28092" s="310" t="s">
        <v>33129</v>
      </c>
      <c r="G28092" s="311">
        <v>65675</v>
      </c>
      <c r="H28092" s="312" t="s">
        <v>3174</v>
      </c>
      <c r="I28092" s="313" t="s">
        <v>6836</v>
      </c>
    </row>
    <row r="28093" spans="6:9" x14ac:dyDescent="0.2">
      <c r="F28093" s="310" t="s">
        <v>33130</v>
      </c>
      <c r="G28093" s="311">
        <v>65676</v>
      </c>
      <c r="H28093" s="312" t="s">
        <v>3174</v>
      </c>
      <c r="I28093" s="313" t="s">
        <v>6845</v>
      </c>
    </row>
    <row r="28094" spans="6:9" x14ac:dyDescent="0.2">
      <c r="F28094" s="310" t="s">
        <v>33131</v>
      </c>
      <c r="G28094" s="311">
        <v>65679</v>
      </c>
      <c r="H28094" s="312" t="s">
        <v>3174</v>
      </c>
      <c r="I28094" s="313" t="s">
        <v>6845</v>
      </c>
    </row>
    <row r="28095" spans="6:9" x14ac:dyDescent="0.2">
      <c r="F28095" s="310" t="s">
        <v>33132</v>
      </c>
      <c r="G28095" s="311">
        <v>65680</v>
      </c>
      <c r="H28095" s="312" t="s">
        <v>3174</v>
      </c>
      <c r="I28095" s="313" t="s">
        <v>6845</v>
      </c>
    </row>
    <row r="28096" spans="6:9" x14ac:dyDescent="0.2">
      <c r="F28096" s="310" t="s">
        <v>33133</v>
      </c>
      <c r="G28096" s="311">
        <v>65681</v>
      </c>
      <c r="H28096" s="312" t="s">
        <v>3174</v>
      </c>
      <c r="I28096" s="313" t="s">
        <v>6839</v>
      </c>
    </row>
    <row r="28097" spans="6:9" x14ac:dyDescent="0.2">
      <c r="F28097" s="310" t="s">
        <v>33134</v>
      </c>
      <c r="G28097" s="311">
        <v>65682</v>
      </c>
      <c r="H28097" s="312" t="s">
        <v>3174</v>
      </c>
      <c r="I28097" s="313" t="s">
        <v>6845</v>
      </c>
    </row>
    <row r="28098" spans="6:9" x14ac:dyDescent="0.2">
      <c r="F28098" s="310" t="s">
        <v>33135</v>
      </c>
      <c r="G28098" s="311">
        <v>65685</v>
      </c>
      <c r="H28098" s="312" t="s">
        <v>3174</v>
      </c>
      <c r="I28098" s="313" t="s">
        <v>6845</v>
      </c>
    </row>
    <row r="28099" spans="6:9" x14ac:dyDescent="0.2">
      <c r="F28099" s="310" t="s">
        <v>33136</v>
      </c>
      <c r="G28099" s="311">
        <v>65686</v>
      </c>
      <c r="H28099" s="312" t="s">
        <v>3174</v>
      </c>
      <c r="I28099" s="313" t="s">
        <v>6845</v>
      </c>
    </row>
    <row r="28100" spans="6:9" x14ac:dyDescent="0.2">
      <c r="F28100" s="310" t="s">
        <v>33137</v>
      </c>
      <c r="G28100" s="311">
        <v>65688</v>
      </c>
      <c r="H28100" s="312" t="s">
        <v>3174</v>
      </c>
      <c r="I28100" s="313" t="s">
        <v>6845</v>
      </c>
    </row>
    <row r="28101" spans="6:9" x14ac:dyDescent="0.2">
      <c r="F28101" s="310" t="s">
        <v>33138</v>
      </c>
      <c r="G28101" s="311">
        <v>65689</v>
      </c>
      <c r="H28101" s="312" t="s">
        <v>3174</v>
      </c>
      <c r="I28101" s="313" t="s">
        <v>6845</v>
      </c>
    </row>
    <row r="28102" spans="6:9" x14ac:dyDescent="0.2">
      <c r="F28102" s="310" t="s">
        <v>33139</v>
      </c>
      <c r="G28102" s="311">
        <v>65690</v>
      </c>
      <c r="H28102" s="312" t="s">
        <v>3174</v>
      </c>
      <c r="I28102" s="313" t="s">
        <v>6845</v>
      </c>
    </row>
    <row r="28103" spans="6:9" x14ac:dyDescent="0.2">
      <c r="F28103" s="310" t="s">
        <v>33140</v>
      </c>
      <c r="G28103" s="311">
        <v>65692</v>
      </c>
      <c r="H28103" s="312" t="s">
        <v>3174</v>
      </c>
      <c r="I28103" s="313" t="s">
        <v>6845</v>
      </c>
    </row>
    <row r="28104" spans="6:9" x14ac:dyDescent="0.2">
      <c r="F28104" s="310" t="s">
        <v>33141</v>
      </c>
      <c r="G28104" s="311">
        <v>65701</v>
      </c>
      <c r="H28104" s="312" t="s">
        <v>3174</v>
      </c>
      <c r="I28104" s="313" t="s">
        <v>6845</v>
      </c>
    </row>
    <row r="28105" spans="6:9" x14ac:dyDescent="0.2">
      <c r="F28105" s="310" t="s">
        <v>33142</v>
      </c>
      <c r="G28105" s="311">
        <v>65702</v>
      </c>
      <c r="H28105" s="312" t="s">
        <v>3174</v>
      </c>
      <c r="I28105" s="313" t="s">
        <v>6845</v>
      </c>
    </row>
    <row r="28106" spans="6:9" x14ac:dyDescent="0.2">
      <c r="F28106" s="310" t="s">
        <v>33143</v>
      </c>
      <c r="G28106" s="311">
        <v>65704</v>
      </c>
      <c r="H28106" s="312" t="s">
        <v>3174</v>
      </c>
      <c r="I28106" s="313" t="s">
        <v>6845</v>
      </c>
    </row>
    <row r="28107" spans="6:9" x14ac:dyDescent="0.2">
      <c r="F28107" s="310" t="s">
        <v>33144</v>
      </c>
      <c r="G28107" s="311">
        <v>65705</v>
      </c>
      <c r="H28107" s="312" t="s">
        <v>3174</v>
      </c>
      <c r="I28107" s="313" t="s">
        <v>6845</v>
      </c>
    </row>
    <row r="28108" spans="6:9" x14ac:dyDescent="0.2">
      <c r="F28108" s="310" t="s">
        <v>33145</v>
      </c>
      <c r="G28108" s="311">
        <v>65706</v>
      </c>
      <c r="H28108" s="312" t="s">
        <v>3174</v>
      </c>
      <c r="I28108" s="313" t="s">
        <v>6845</v>
      </c>
    </row>
    <row r="28109" spans="6:9" x14ac:dyDescent="0.2">
      <c r="F28109" s="310" t="s">
        <v>33146</v>
      </c>
      <c r="G28109" s="311">
        <v>65707</v>
      </c>
      <c r="H28109" s="312" t="s">
        <v>3174</v>
      </c>
      <c r="I28109" s="313" t="s">
        <v>6845</v>
      </c>
    </row>
    <row r="28110" spans="6:9" x14ac:dyDescent="0.2">
      <c r="F28110" s="310" t="s">
        <v>33147</v>
      </c>
      <c r="G28110" s="311">
        <v>65708</v>
      </c>
      <c r="H28110" s="312" t="s">
        <v>3174</v>
      </c>
      <c r="I28110" s="313" t="s">
        <v>6845</v>
      </c>
    </row>
    <row r="28111" spans="6:9" x14ac:dyDescent="0.2">
      <c r="F28111" s="310" t="s">
        <v>33148</v>
      </c>
      <c r="G28111" s="311">
        <v>65710</v>
      </c>
      <c r="H28111" s="312" t="s">
        <v>3174</v>
      </c>
      <c r="I28111" s="313" t="s">
        <v>6845</v>
      </c>
    </row>
    <row r="28112" spans="6:9" x14ac:dyDescent="0.2">
      <c r="F28112" s="310" t="s">
        <v>33149</v>
      </c>
      <c r="G28112" s="311">
        <v>65711</v>
      </c>
      <c r="H28112" s="312" t="s">
        <v>3174</v>
      </c>
      <c r="I28112" s="313" t="s">
        <v>6845</v>
      </c>
    </row>
    <row r="28113" spans="6:9" x14ac:dyDescent="0.2">
      <c r="F28113" s="310" t="s">
        <v>33150</v>
      </c>
      <c r="G28113" s="311">
        <v>65712</v>
      </c>
      <c r="H28113" s="312" t="s">
        <v>3174</v>
      </c>
      <c r="I28113" s="313" t="s">
        <v>6845</v>
      </c>
    </row>
    <row r="28114" spans="6:9" x14ac:dyDescent="0.2">
      <c r="F28114" s="310" t="s">
        <v>33151</v>
      </c>
      <c r="G28114" s="311">
        <v>65713</v>
      </c>
      <c r="H28114" s="312" t="s">
        <v>3174</v>
      </c>
      <c r="I28114" s="313" t="s">
        <v>6845</v>
      </c>
    </row>
    <row r="28115" spans="6:9" x14ac:dyDescent="0.2">
      <c r="F28115" s="310" t="s">
        <v>33152</v>
      </c>
      <c r="G28115" s="311">
        <v>65714</v>
      </c>
      <c r="H28115" s="312" t="s">
        <v>3174</v>
      </c>
      <c r="I28115" s="313" t="s">
        <v>6845</v>
      </c>
    </row>
    <row r="28116" spans="6:9" x14ac:dyDescent="0.2">
      <c r="F28116" s="310" t="s">
        <v>33153</v>
      </c>
      <c r="G28116" s="311">
        <v>65715</v>
      </c>
      <c r="H28116" s="312" t="s">
        <v>3174</v>
      </c>
      <c r="I28116" s="313" t="s">
        <v>6845</v>
      </c>
    </row>
    <row r="28117" spans="6:9" x14ac:dyDescent="0.2">
      <c r="F28117" s="310" t="s">
        <v>33154</v>
      </c>
      <c r="G28117" s="311">
        <v>65717</v>
      </c>
      <c r="H28117" s="312" t="s">
        <v>3174</v>
      </c>
      <c r="I28117" s="313" t="s">
        <v>6845</v>
      </c>
    </row>
    <row r="28118" spans="6:9" x14ac:dyDescent="0.2">
      <c r="F28118" s="310" t="s">
        <v>33155</v>
      </c>
      <c r="G28118" s="311">
        <v>65720</v>
      </c>
      <c r="H28118" s="312" t="s">
        <v>3174</v>
      </c>
      <c r="I28118" s="313" t="s">
        <v>6845</v>
      </c>
    </row>
    <row r="28119" spans="6:9" x14ac:dyDescent="0.2">
      <c r="F28119" s="310" t="s">
        <v>33156</v>
      </c>
      <c r="G28119" s="311">
        <v>65721</v>
      </c>
      <c r="H28119" s="312" t="s">
        <v>3174</v>
      </c>
      <c r="I28119" s="313" t="s">
        <v>6845</v>
      </c>
    </row>
    <row r="28120" spans="6:9" x14ac:dyDescent="0.2">
      <c r="F28120" s="310" t="s">
        <v>33157</v>
      </c>
      <c r="G28120" s="311">
        <v>65722</v>
      </c>
      <c r="H28120" s="312" t="s">
        <v>3174</v>
      </c>
      <c r="I28120" s="313" t="s">
        <v>6845</v>
      </c>
    </row>
    <row r="28121" spans="6:9" x14ac:dyDescent="0.2">
      <c r="F28121" s="310" t="s">
        <v>33158</v>
      </c>
      <c r="G28121" s="311">
        <v>65723</v>
      </c>
      <c r="H28121" s="312" t="s">
        <v>3174</v>
      </c>
      <c r="I28121" s="313" t="s">
        <v>6836</v>
      </c>
    </row>
    <row r="28122" spans="6:9" x14ac:dyDescent="0.2">
      <c r="F28122" s="310" t="s">
        <v>33159</v>
      </c>
      <c r="G28122" s="311">
        <v>65724</v>
      </c>
      <c r="H28122" s="312" t="s">
        <v>3174</v>
      </c>
      <c r="I28122" s="313" t="s">
        <v>6845</v>
      </c>
    </row>
    <row r="28123" spans="6:9" x14ac:dyDescent="0.2">
      <c r="F28123" s="310" t="s">
        <v>33160</v>
      </c>
      <c r="G28123" s="311">
        <v>65725</v>
      </c>
      <c r="H28123" s="312" t="s">
        <v>3174</v>
      </c>
      <c r="I28123" s="313" t="s">
        <v>6845</v>
      </c>
    </row>
    <row r="28124" spans="6:9" x14ac:dyDescent="0.2">
      <c r="F28124" s="310" t="s">
        <v>33161</v>
      </c>
      <c r="G28124" s="311">
        <v>65726</v>
      </c>
      <c r="H28124" s="312" t="s">
        <v>3174</v>
      </c>
      <c r="I28124" s="313" t="s">
        <v>6836</v>
      </c>
    </row>
    <row r="28125" spans="6:9" x14ac:dyDescent="0.2">
      <c r="F28125" s="310" t="s">
        <v>33162</v>
      </c>
      <c r="G28125" s="311">
        <v>65727</v>
      </c>
      <c r="H28125" s="312" t="s">
        <v>3174</v>
      </c>
      <c r="I28125" s="313" t="s">
        <v>6845</v>
      </c>
    </row>
    <row r="28126" spans="6:9" x14ac:dyDescent="0.2">
      <c r="F28126" s="310" t="s">
        <v>33163</v>
      </c>
      <c r="G28126" s="311">
        <v>65728</v>
      </c>
      <c r="H28126" s="312" t="s">
        <v>3174</v>
      </c>
      <c r="I28126" s="313" t="s">
        <v>6845</v>
      </c>
    </row>
    <row r="28127" spans="6:9" x14ac:dyDescent="0.2">
      <c r="F28127" s="310" t="s">
        <v>33164</v>
      </c>
      <c r="G28127" s="311">
        <v>65729</v>
      </c>
      <c r="H28127" s="312" t="s">
        <v>3174</v>
      </c>
      <c r="I28127" s="313" t="s">
        <v>6845</v>
      </c>
    </row>
    <row r="28128" spans="6:9" x14ac:dyDescent="0.2">
      <c r="F28128" s="310" t="s">
        <v>33165</v>
      </c>
      <c r="G28128" s="311">
        <v>65730</v>
      </c>
      <c r="H28128" s="312" t="s">
        <v>3174</v>
      </c>
      <c r="I28128" s="313" t="s">
        <v>6845</v>
      </c>
    </row>
    <row r="28129" spans="6:9" x14ac:dyDescent="0.2">
      <c r="F28129" s="310" t="s">
        <v>33166</v>
      </c>
      <c r="G28129" s="311">
        <v>65731</v>
      </c>
      <c r="H28129" s="312" t="s">
        <v>3174</v>
      </c>
      <c r="I28129" s="313" t="s">
        <v>6845</v>
      </c>
    </row>
    <row r="28130" spans="6:9" x14ac:dyDescent="0.2">
      <c r="F28130" s="310" t="s">
        <v>33167</v>
      </c>
      <c r="G28130" s="311">
        <v>65732</v>
      </c>
      <c r="H28130" s="312" t="s">
        <v>3174</v>
      </c>
      <c r="I28130" s="313" t="s">
        <v>6845</v>
      </c>
    </row>
    <row r="28131" spans="6:9" x14ac:dyDescent="0.2">
      <c r="F28131" s="310" t="s">
        <v>33168</v>
      </c>
      <c r="G28131" s="311">
        <v>65733</v>
      </c>
      <c r="H28131" s="312" t="s">
        <v>3174</v>
      </c>
      <c r="I28131" s="313" t="s">
        <v>6845</v>
      </c>
    </row>
    <row r="28132" spans="6:9" x14ac:dyDescent="0.2">
      <c r="F28132" s="310" t="s">
        <v>33169</v>
      </c>
      <c r="G28132" s="311">
        <v>65734</v>
      </c>
      <c r="H28132" s="312" t="s">
        <v>3174</v>
      </c>
      <c r="I28132" s="313" t="s">
        <v>6845</v>
      </c>
    </row>
    <row r="28133" spans="6:9" x14ac:dyDescent="0.2">
      <c r="F28133" s="310" t="s">
        <v>33170</v>
      </c>
      <c r="G28133" s="311">
        <v>65735</v>
      </c>
      <c r="H28133" s="312" t="s">
        <v>3174</v>
      </c>
      <c r="I28133" s="313" t="s">
        <v>6845</v>
      </c>
    </row>
    <row r="28134" spans="6:9" x14ac:dyDescent="0.2">
      <c r="F28134" s="310" t="s">
        <v>33171</v>
      </c>
      <c r="G28134" s="311">
        <v>65737</v>
      </c>
      <c r="H28134" s="312" t="s">
        <v>3174</v>
      </c>
      <c r="I28134" s="313" t="s">
        <v>6845</v>
      </c>
    </row>
    <row r="28135" spans="6:9" x14ac:dyDescent="0.2">
      <c r="F28135" s="310" t="s">
        <v>33172</v>
      </c>
      <c r="G28135" s="311">
        <v>65738</v>
      </c>
      <c r="H28135" s="312" t="s">
        <v>3174</v>
      </c>
      <c r="I28135" s="313" t="s">
        <v>6845</v>
      </c>
    </row>
    <row r="28136" spans="6:9" x14ac:dyDescent="0.2">
      <c r="F28136" s="310" t="s">
        <v>33173</v>
      </c>
      <c r="G28136" s="311">
        <v>65739</v>
      </c>
      <c r="H28136" s="312" t="s">
        <v>3174</v>
      </c>
      <c r="I28136" s="313" t="s">
        <v>6845</v>
      </c>
    </row>
    <row r="28137" spans="6:9" x14ac:dyDescent="0.2">
      <c r="F28137" s="310" t="s">
        <v>33174</v>
      </c>
      <c r="G28137" s="311">
        <v>65740</v>
      </c>
      <c r="H28137" s="312" t="s">
        <v>3174</v>
      </c>
      <c r="I28137" s="313" t="s">
        <v>6845</v>
      </c>
    </row>
    <row r="28138" spans="6:9" x14ac:dyDescent="0.2">
      <c r="F28138" s="310" t="s">
        <v>33175</v>
      </c>
      <c r="G28138" s="311">
        <v>65741</v>
      </c>
      <c r="H28138" s="312" t="s">
        <v>3174</v>
      </c>
      <c r="I28138" s="313" t="s">
        <v>6845</v>
      </c>
    </row>
    <row r="28139" spans="6:9" x14ac:dyDescent="0.2">
      <c r="F28139" s="310" t="s">
        <v>33176</v>
      </c>
      <c r="G28139" s="311">
        <v>65742</v>
      </c>
      <c r="H28139" s="312" t="s">
        <v>3174</v>
      </c>
      <c r="I28139" s="313" t="s">
        <v>6845</v>
      </c>
    </row>
    <row r="28140" spans="6:9" x14ac:dyDescent="0.2">
      <c r="F28140" s="310" t="s">
        <v>33177</v>
      </c>
      <c r="G28140" s="311">
        <v>65744</v>
      </c>
      <c r="H28140" s="312" t="s">
        <v>3174</v>
      </c>
      <c r="I28140" s="313" t="s">
        <v>6845</v>
      </c>
    </row>
    <row r="28141" spans="6:9" x14ac:dyDescent="0.2">
      <c r="F28141" s="310" t="s">
        <v>33178</v>
      </c>
      <c r="G28141" s="311">
        <v>65745</v>
      </c>
      <c r="H28141" s="312" t="s">
        <v>3174</v>
      </c>
      <c r="I28141" s="313" t="s">
        <v>6845</v>
      </c>
    </row>
    <row r="28142" spans="6:9" x14ac:dyDescent="0.2">
      <c r="F28142" s="310" t="s">
        <v>33179</v>
      </c>
      <c r="G28142" s="311">
        <v>65746</v>
      </c>
      <c r="H28142" s="312" t="s">
        <v>3174</v>
      </c>
      <c r="I28142" s="313" t="s">
        <v>6845</v>
      </c>
    </row>
    <row r="28143" spans="6:9" x14ac:dyDescent="0.2">
      <c r="F28143" s="310" t="s">
        <v>33180</v>
      </c>
      <c r="G28143" s="311">
        <v>65747</v>
      </c>
      <c r="H28143" s="312" t="s">
        <v>3174</v>
      </c>
      <c r="I28143" s="313" t="s">
        <v>6839</v>
      </c>
    </row>
    <row r="28144" spans="6:9" x14ac:dyDescent="0.2">
      <c r="F28144" s="310" t="s">
        <v>33181</v>
      </c>
      <c r="G28144" s="311">
        <v>65752</v>
      </c>
      <c r="H28144" s="312" t="s">
        <v>3174</v>
      </c>
      <c r="I28144" s="313" t="s">
        <v>6836</v>
      </c>
    </row>
    <row r="28145" spans="6:9" x14ac:dyDescent="0.2">
      <c r="F28145" s="310" t="s">
        <v>33182</v>
      </c>
      <c r="G28145" s="311">
        <v>65753</v>
      </c>
      <c r="H28145" s="312" t="s">
        <v>3174</v>
      </c>
      <c r="I28145" s="313" t="s">
        <v>6845</v>
      </c>
    </row>
    <row r="28146" spans="6:9" x14ac:dyDescent="0.2">
      <c r="F28146" s="310" t="s">
        <v>33183</v>
      </c>
      <c r="G28146" s="311">
        <v>65754</v>
      </c>
      <c r="H28146" s="312" t="s">
        <v>3174</v>
      </c>
      <c r="I28146" s="313" t="s">
        <v>6845</v>
      </c>
    </row>
    <row r="28147" spans="6:9" x14ac:dyDescent="0.2">
      <c r="F28147" s="310" t="s">
        <v>33184</v>
      </c>
      <c r="G28147" s="311">
        <v>65755</v>
      </c>
      <c r="H28147" s="312" t="s">
        <v>3174</v>
      </c>
      <c r="I28147" s="313" t="s">
        <v>6845</v>
      </c>
    </row>
    <row r="28148" spans="6:9" x14ac:dyDescent="0.2">
      <c r="F28148" s="310" t="s">
        <v>33185</v>
      </c>
      <c r="G28148" s="311">
        <v>65756</v>
      </c>
      <c r="H28148" s="312" t="s">
        <v>3174</v>
      </c>
      <c r="I28148" s="313" t="s">
        <v>6845</v>
      </c>
    </row>
    <row r="28149" spans="6:9" x14ac:dyDescent="0.2">
      <c r="F28149" s="310" t="s">
        <v>33186</v>
      </c>
      <c r="G28149" s="311">
        <v>65757</v>
      </c>
      <c r="H28149" s="312" t="s">
        <v>3174</v>
      </c>
      <c r="I28149" s="313" t="s">
        <v>6845</v>
      </c>
    </row>
    <row r="28150" spans="6:9" x14ac:dyDescent="0.2">
      <c r="F28150" s="310" t="s">
        <v>33187</v>
      </c>
      <c r="G28150" s="311">
        <v>65759</v>
      </c>
      <c r="H28150" s="312" t="s">
        <v>3174</v>
      </c>
      <c r="I28150" s="313" t="s">
        <v>6845</v>
      </c>
    </row>
    <row r="28151" spans="6:9" x14ac:dyDescent="0.2">
      <c r="F28151" s="310" t="s">
        <v>33188</v>
      </c>
      <c r="G28151" s="311">
        <v>65760</v>
      </c>
      <c r="H28151" s="312" t="s">
        <v>3174</v>
      </c>
      <c r="I28151" s="313" t="s">
        <v>6845</v>
      </c>
    </row>
    <row r="28152" spans="6:9" x14ac:dyDescent="0.2">
      <c r="F28152" s="310" t="s">
        <v>33189</v>
      </c>
      <c r="G28152" s="311">
        <v>65761</v>
      </c>
      <c r="H28152" s="312" t="s">
        <v>3174</v>
      </c>
      <c r="I28152" s="313" t="s">
        <v>6845</v>
      </c>
    </row>
    <row r="28153" spans="6:9" x14ac:dyDescent="0.2">
      <c r="F28153" s="310" t="s">
        <v>33190</v>
      </c>
      <c r="G28153" s="311">
        <v>65762</v>
      </c>
      <c r="H28153" s="312" t="s">
        <v>3174</v>
      </c>
      <c r="I28153" s="313" t="s">
        <v>6845</v>
      </c>
    </row>
    <row r="28154" spans="6:9" x14ac:dyDescent="0.2">
      <c r="F28154" s="310" t="s">
        <v>33191</v>
      </c>
      <c r="G28154" s="311">
        <v>65764</v>
      </c>
      <c r="H28154" s="312" t="s">
        <v>3174</v>
      </c>
      <c r="I28154" s="313" t="s">
        <v>6845</v>
      </c>
    </row>
    <row r="28155" spans="6:9" x14ac:dyDescent="0.2">
      <c r="F28155" s="310" t="s">
        <v>33192</v>
      </c>
      <c r="G28155" s="311">
        <v>65765</v>
      </c>
      <c r="H28155" s="312" t="s">
        <v>3174</v>
      </c>
      <c r="I28155" s="313" t="s">
        <v>6845</v>
      </c>
    </row>
    <row r="28156" spans="6:9" x14ac:dyDescent="0.2">
      <c r="F28156" s="310" t="s">
        <v>33193</v>
      </c>
      <c r="G28156" s="311">
        <v>65766</v>
      </c>
      <c r="H28156" s="312" t="s">
        <v>3174</v>
      </c>
      <c r="I28156" s="313" t="s">
        <v>6845</v>
      </c>
    </row>
    <row r="28157" spans="6:9" x14ac:dyDescent="0.2">
      <c r="F28157" s="310" t="s">
        <v>33194</v>
      </c>
      <c r="G28157" s="311">
        <v>65767</v>
      </c>
      <c r="H28157" s="312" t="s">
        <v>3174</v>
      </c>
      <c r="I28157" s="313" t="s">
        <v>6845</v>
      </c>
    </row>
    <row r="28158" spans="6:9" x14ac:dyDescent="0.2">
      <c r="F28158" s="310" t="s">
        <v>33195</v>
      </c>
      <c r="G28158" s="311">
        <v>65768</v>
      </c>
      <c r="H28158" s="312" t="s">
        <v>3174</v>
      </c>
      <c r="I28158" s="313" t="s">
        <v>6845</v>
      </c>
    </row>
    <row r="28159" spans="6:9" x14ac:dyDescent="0.2">
      <c r="F28159" s="310" t="s">
        <v>33196</v>
      </c>
      <c r="G28159" s="311">
        <v>65769</v>
      </c>
      <c r="H28159" s="312" t="s">
        <v>3174</v>
      </c>
      <c r="I28159" s="313" t="s">
        <v>6845</v>
      </c>
    </row>
    <row r="28160" spans="6:9" x14ac:dyDescent="0.2">
      <c r="F28160" s="310" t="s">
        <v>33197</v>
      </c>
      <c r="G28160" s="311">
        <v>65770</v>
      </c>
      <c r="H28160" s="312" t="s">
        <v>3174</v>
      </c>
      <c r="I28160" s="313" t="s">
        <v>6845</v>
      </c>
    </row>
    <row r="28161" spans="6:9" x14ac:dyDescent="0.2">
      <c r="F28161" s="310" t="s">
        <v>33198</v>
      </c>
      <c r="G28161" s="311">
        <v>65771</v>
      </c>
      <c r="H28161" s="312" t="s">
        <v>3174</v>
      </c>
      <c r="I28161" s="313" t="s">
        <v>6845</v>
      </c>
    </row>
    <row r="28162" spans="6:9" x14ac:dyDescent="0.2">
      <c r="F28162" s="310" t="s">
        <v>33199</v>
      </c>
      <c r="G28162" s="311">
        <v>65772</v>
      </c>
      <c r="H28162" s="312" t="s">
        <v>3174</v>
      </c>
      <c r="I28162" s="313" t="s">
        <v>6845</v>
      </c>
    </row>
    <row r="28163" spans="6:9" x14ac:dyDescent="0.2">
      <c r="F28163" s="310" t="s">
        <v>33200</v>
      </c>
      <c r="G28163" s="311">
        <v>65773</v>
      </c>
      <c r="H28163" s="312" t="s">
        <v>3174</v>
      </c>
      <c r="I28163" s="313" t="s">
        <v>6845</v>
      </c>
    </row>
    <row r="28164" spans="6:9" x14ac:dyDescent="0.2">
      <c r="F28164" s="310" t="s">
        <v>33201</v>
      </c>
      <c r="G28164" s="311">
        <v>65774</v>
      </c>
      <c r="H28164" s="312" t="s">
        <v>3174</v>
      </c>
      <c r="I28164" s="313" t="s">
        <v>6836</v>
      </c>
    </row>
    <row r="28165" spans="6:9" x14ac:dyDescent="0.2">
      <c r="F28165" s="310" t="s">
        <v>33202</v>
      </c>
      <c r="G28165" s="311">
        <v>65775</v>
      </c>
      <c r="H28165" s="312" t="s">
        <v>3174</v>
      </c>
      <c r="I28165" s="313" t="s">
        <v>6845</v>
      </c>
    </row>
    <row r="28166" spans="6:9" x14ac:dyDescent="0.2">
      <c r="F28166" s="310" t="s">
        <v>33203</v>
      </c>
      <c r="G28166" s="311">
        <v>65776</v>
      </c>
      <c r="H28166" s="312" t="s">
        <v>3174</v>
      </c>
      <c r="I28166" s="313" t="s">
        <v>6836</v>
      </c>
    </row>
    <row r="28167" spans="6:9" x14ac:dyDescent="0.2">
      <c r="F28167" s="310" t="s">
        <v>33204</v>
      </c>
      <c r="G28167" s="311">
        <v>65777</v>
      </c>
      <c r="H28167" s="312" t="s">
        <v>3174</v>
      </c>
      <c r="I28167" s="313" t="s">
        <v>6845</v>
      </c>
    </row>
    <row r="28168" spans="6:9" x14ac:dyDescent="0.2">
      <c r="F28168" s="310" t="s">
        <v>33205</v>
      </c>
      <c r="G28168" s="311">
        <v>65778</v>
      </c>
      <c r="H28168" s="312" t="s">
        <v>3174</v>
      </c>
      <c r="I28168" s="313" t="s">
        <v>6845</v>
      </c>
    </row>
    <row r="28169" spans="6:9" x14ac:dyDescent="0.2">
      <c r="F28169" s="310" t="s">
        <v>33206</v>
      </c>
      <c r="G28169" s="311">
        <v>65779</v>
      </c>
      <c r="H28169" s="312" t="s">
        <v>3174</v>
      </c>
      <c r="I28169" s="313" t="s">
        <v>6845</v>
      </c>
    </row>
    <row r="28170" spans="6:9" x14ac:dyDescent="0.2">
      <c r="F28170" s="310" t="s">
        <v>33207</v>
      </c>
      <c r="G28170" s="311">
        <v>65781</v>
      </c>
      <c r="H28170" s="312" t="s">
        <v>3174</v>
      </c>
      <c r="I28170" s="313" t="s">
        <v>6845</v>
      </c>
    </row>
    <row r="28171" spans="6:9" x14ac:dyDescent="0.2">
      <c r="F28171" s="310" t="s">
        <v>33208</v>
      </c>
      <c r="G28171" s="311">
        <v>65783</v>
      </c>
      <c r="H28171" s="312" t="s">
        <v>3174</v>
      </c>
      <c r="I28171" s="313" t="s">
        <v>6845</v>
      </c>
    </row>
    <row r="28172" spans="6:9" x14ac:dyDescent="0.2">
      <c r="F28172" s="310" t="s">
        <v>33209</v>
      </c>
      <c r="G28172" s="311">
        <v>65784</v>
      </c>
      <c r="H28172" s="312" t="s">
        <v>3174</v>
      </c>
      <c r="I28172" s="313" t="s">
        <v>6845</v>
      </c>
    </row>
    <row r="28173" spans="6:9" x14ac:dyDescent="0.2">
      <c r="F28173" s="310" t="s">
        <v>33210</v>
      </c>
      <c r="G28173" s="311">
        <v>65785</v>
      </c>
      <c r="H28173" s="312" t="s">
        <v>3174</v>
      </c>
      <c r="I28173" s="313" t="s">
        <v>6845</v>
      </c>
    </row>
    <row r="28174" spans="6:9" x14ac:dyDescent="0.2">
      <c r="F28174" s="310" t="s">
        <v>33211</v>
      </c>
      <c r="G28174" s="311">
        <v>65786</v>
      </c>
      <c r="H28174" s="312" t="s">
        <v>3174</v>
      </c>
      <c r="I28174" s="313" t="s">
        <v>6845</v>
      </c>
    </row>
    <row r="28175" spans="6:9" x14ac:dyDescent="0.2">
      <c r="F28175" s="310" t="s">
        <v>33212</v>
      </c>
      <c r="G28175" s="311">
        <v>65787</v>
      </c>
      <c r="H28175" s="312" t="s">
        <v>3174</v>
      </c>
      <c r="I28175" s="313" t="s">
        <v>6845</v>
      </c>
    </row>
    <row r="28176" spans="6:9" x14ac:dyDescent="0.2">
      <c r="F28176" s="310" t="s">
        <v>33213</v>
      </c>
      <c r="G28176" s="311">
        <v>65788</v>
      </c>
      <c r="H28176" s="312" t="s">
        <v>3174</v>
      </c>
      <c r="I28176" s="313" t="s">
        <v>6845</v>
      </c>
    </row>
    <row r="28177" spans="6:9" x14ac:dyDescent="0.2">
      <c r="F28177" s="310" t="s">
        <v>33214</v>
      </c>
      <c r="G28177" s="311">
        <v>65789</v>
      </c>
      <c r="H28177" s="312" t="s">
        <v>3174</v>
      </c>
      <c r="I28177" s="313" t="s">
        <v>6845</v>
      </c>
    </row>
    <row r="28178" spans="6:9" x14ac:dyDescent="0.2">
      <c r="F28178" s="310" t="s">
        <v>33215</v>
      </c>
      <c r="G28178" s="311">
        <v>65790</v>
      </c>
      <c r="H28178" s="312" t="s">
        <v>3174</v>
      </c>
      <c r="I28178" s="313" t="s">
        <v>6845</v>
      </c>
    </row>
    <row r="28179" spans="6:9" x14ac:dyDescent="0.2">
      <c r="F28179" s="310" t="s">
        <v>33216</v>
      </c>
      <c r="G28179" s="311">
        <v>65791</v>
      </c>
      <c r="H28179" s="312" t="s">
        <v>3174</v>
      </c>
      <c r="I28179" s="313" t="s">
        <v>6845</v>
      </c>
    </row>
    <row r="28180" spans="6:9" x14ac:dyDescent="0.2">
      <c r="F28180" s="310" t="s">
        <v>33217</v>
      </c>
      <c r="G28180" s="311">
        <v>65793</v>
      </c>
      <c r="H28180" s="312" t="s">
        <v>3174</v>
      </c>
      <c r="I28180" s="313" t="s">
        <v>6845</v>
      </c>
    </row>
    <row r="28181" spans="6:9" x14ac:dyDescent="0.2">
      <c r="F28181" s="310" t="s">
        <v>33218</v>
      </c>
      <c r="G28181" s="311">
        <v>65801</v>
      </c>
      <c r="H28181" s="312" t="s">
        <v>3174</v>
      </c>
      <c r="I28181" s="313" t="s">
        <v>6839</v>
      </c>
    </row>
    <row r="28182" spans="6:9" x14ac:dyDescent="0.2">
      <c r="F28182" s="310" t="s">
        <v>33219</v>
      </c>
      <c r="G28182" s="311">
        <v>65802</v>
      </c>
      <c r="H28182" s="312" t="s">
        <v>3174</v>
      </c>
      <c r="I28182" s="313" t="s">
        <v>6845</v>
      </c>
    </row>
    <row r="28183" spans="6:9" x14ac:dyDescent="0.2">
      <c r="F28183" s="310" t="s">
        <v>33220</v>
      </c>
      <c r="G28183" s="311">
        <v>65803</v>
      </c>
      <c r="H28183" s="312" t="s">
        <v>3174</v>
      </c>
      <c r="I28183" s="313" t="s">
        <v>6845</v>
      </c>
    </row>
    <row r="28184" spans="6:9" x14ac:dyDescent="0.2">
      <c r="F28184" s="310" t="s">
        <v>33221</v>
      </c>
      <c r="G28184" s="311">
        <v>65804</v>
      </c>
      <c r="H28184" s="312" t="s">
        <v>3174</v>
      </c>
      <c r="I28184" s="313" t="s">
        <v>6839</v>
      </c>
    </row>
    <row r="28185" spans="6:9" x14ac:dyDescent="0.2">
      <c r="F28185" s="310" t="s">
        <v>33222</v>
      </c>
      <c r="G28185" s="311">
        <v>65805</v>
      </c>
      <c r="H28185" s="312" t="s">
        <v>3174</v>
      </c>
      <c r="I28185" s="313" t="s">
        <v>6839</v>
      </c>
    </row>
    <row r="28186" spans="6:9" x14ac:dyDescent="0.2">
      <c r="F28186" s="310" t="s">
        <v>33223</v>
      </c>
      <c r="G28186" s="311">
        <v>65806</v>
      </c>
      <c r="H28186" s="312" t="s">
        <v>3174</v>
      </c>
      <c r="I28186" s="313" t="s">
        <v>6839</v>
      </c>
    </row>
    <row r="28187" spans="6:9" x14ac:dyDescent="0.2">
      <c r="F28187" s="310" t="s">
        <v>33224</v>
      </c>
      <c r="G28187" s="311">
        <v>65807</v>
      </c>
      <c r="H28187" s="312" t="s">
        <v>3174</v>
      </c>
      <c r="I28187" s="313" t="s">
        <v>6839</v>
      </c>
    </row>
    <row r="28188" spans="6:9" x14ac:dyDescent="0.2">
      <c r="F28188" s="310" t="s">
        <v>33225</v>
      </c>
      <c r="G28188" s="311">
        <v>65808</v>
      </c>
      <c r="H28188" s="312" t="s">
        <v>3174</v>
      </c>
      <c r="I28188" s="313" t="s">
        <v>6839</v>
      </c>
    </row>
    <row r="28189" spans="6:9" x14ac:dyDescent="0.2">
      <c r="F28189" s="310" t="s">
        <v>33226</v>
      </c>
      <c r="G28189" s="311">
        <v>65809</v>
      </c>
      <c r="H28189" s="312" t="s">
        <v>3174</v>
      </c>
      <c r="I28189" s="313" t="s">
        <v>6845</v>
      </c>
    </row>
    <row r="28190" spans="6:9" x14ac:dyDescent="0.2">
      <c r="F28190" s="310" t="s">
        <v>33227</v>
      </c>
      <c r="G28190" s="311">
        <v>65810</v>
      </c>
      <c r="H28190" s="312" t="s">
        <v>3174</v>
      </c>
      <c r="I28190" s="313" t="s">
        <v>6845</v>
      </c>
    </row>
    <row r="28191" spans="6:9" x14ac:dyDescent="0.2">
      <c r="F28191" s="310" t="s">
        <v>33228</v>
      </c>
      <c r="G28191" s="311">
        <v>65814</v>
      </c>
      <c r="H28191" s="312" t="s">
        <v>3174</v>
      </c>
      <c r="I28191" s="313" t="s">
        <v>6839</v>
      </c>
    </row>
    <row r="28192" spans="6:9" x14ac:dyDescent="0.2">
      <c r="F28192" s="310" t="s">
        <v>33229</v>
      </c>
      <c r="G28192" s="311">
        <v>65817</v>
      </c>
      <c r="H28192" s="312" t="s">
        <v>3174</v>
      </c>
      <c r="I28192" s="313" t="s">
        <v>6839</v>
      </c>
    </row>
    <row r="28193" spans="6:9" x14ac:dyDescent="0.2">
      <c r="F28193" s="310" t="s">
        <v>33230</v>
      </c>
      <c r="G28193" s="311">
        <v>65890</v>
      </c>
      <c r="H28193" s="312" t="s">
        <v>3174</v>
      </c>
      <c r="I28193" s="313" t="s">
        <v>6839</v>
      </c>
    </row>
    <row r="28194" spans="6:9" x14ac:dyDescent="0.2">
      <c r="F28194" s="310" t="s">
        <v>33231</v>
      </c>
      <c r="G28194" s="311">
        <v>65897</v>
      </c>
      <c r="H28194" s="312" t="s">
        <v>3174</v>
      </c>
      <c r="I28194" s="313" t="s">
        <v>6839</v>
      </c>
    </row>
    <row r="28195" spans="6:9" x14ac:dyDescent="0.2">
      <c r="F28195" s="310" t="s">
        <v>33232</v>
      </c>
      <c r="G28195" s="311">
        <v>65898</v>
      </c>
      <c r="H28195" s="312" t="s">
        <v>3174</v>
      </c>
      <c r="I28195" s="313" t="s">
        <v>6839</v>
      </c>
    </row>
    <row r="28196" spans="6:9" x14ac:dyDescent="0.2">
      <c r="F28196" s="310" t="s">
        <v>33233</v>
      </c>
      <c r="G28196" s="311">
        <v>65899</v>
      </c>
      <c r="H28196" s="312" t="s">
        <v>3174</v>
      </c>
      <c r="I28196" s="313" t="s">
        <v>6839</v>
      </c>
    </row>
    <row r="28197" spans="6:9" x14ac:dyDescent="0.2">
      <c r="F28197" s="310" t="s">
        <v>33234</v>
      </c>
      <c r="G28197" s="311">
        <v>66002</v>
      </c>
      <c r="H28197" s="312" t="s">
        <v>2201</v>
      </c>
      <c r="I28197" s="313" t="s">
        <v>6836</v>
      </c>
    </row>
    <row r="28198" spans="6:9" x14ac:dyDescent="0.2">
      <c r="F28198" s="310" t="s">
        <v>33235</v>
      </c>
      <c r="G28198" s="311">
        <v>66006</v>
      </c>
      <c r="H28198" s="312" t="s">
        <v>2201</v>
      </c>
      <c r="I28198" s="313" t="s">
        <v>6836</v>
      </c>
    </row>
    <row r="28199" spans="6:9" x14ac:dyDescent="0.2">
      <c r="F28199" s="310" t="s">
        <v>33236</v>
      </c>
      <c r="G28199" s="311">
        <v>66007</v>
      </c>
      <c r="H28199" s="312" t="s">
        <v>2201</v>
      </c>
      <c r="I28199" s="313" t="s">
        <v>6836</v>
      </c>
    </row>
    <row r="28200" spans="6:9" x14ac:dyDescent="0.2">
      <c r="F28200" s="310" t="s">
        <v>33237</v>
      </c>
      <c r="G28200" s="311">
        <v>66008</v>
      </c>
      <c r="H28200" s="312" t="s">
        <v>2201</v>
      </c>
      <c r="I28200" s="313" t="s">
        <v>6836</v>
      </c>
    </row>
    <row r="28201" spans="6:9" x14ac:dyDescent="0.2">
      <c r="F28201" s="310" t="s">
        <v>33238</v>
      </c>
      <c r="G28201" s="311">
        <v>66010</v>
      </c>
      <c r="H28201" s="312" t="s">
        <v>2201</v>
      </c>
      <c r="I28201" s="313" t="s">
        <v>6836</v>
      </c>
    </row>
    <row r="28202" spans="6:9" x14ac:dyDescent="0.2">
      <c r="F28202" s="310" t="s">
        <v>33239</v>
      </c>
      <c r="G28202" s="311">
        <v>66012</v>
      </c>
      <c r="H28202" s="312" t="s">
        <v>2201</v>
      </c>
      <c r="I28202" s="313" t="s">
        <v>6836</v>
      </c>
    </row>
    <row r="28203" spans="6:9" x14ac:dyDescent="0.2">
      <c r="F28203" s="310" t="s">
        <v>33240</v>
      </c>
      <c r="G28203" s="311">
        <v>66013</v>
      </c>
      <c r="H28203" s="312" t="s">
        <v>2201</v>
      </c>
      <c r="I28203" s="313" t="s">
        <v>6836</v>
      </c>
    </row>
    <row r="28204" spans="6:9" x14ac:dyDescent="0.2">
      <c r="F28204" s="310" t="s">
        <v>33241</v>
      </c>
      <c r="G28204" s="311">
        <v>66014</v>
      </c>
      <c r="H28204" s="312" t="s">
        <v>2201</v>
      </c>
      <c r="I28204" s="313" t="s">
        <v>6836</v>
      </c>
    </row>
    <row r="28205" spans="6:9" x14ac:dyDescent="0.2">
      <c r="F28205" s="310" t="s">
        <v>33242</v>
      </c>
      <c r="G28205" s="311">
        <v>66015</v>
      </c>
      <c r="H28205" s="312" t="s">
        <v>2201</v>
      </c>
      <c r="I28205" s="313" t="s">
        <v>6836</v>
      </c>
    </row>
    <row r="28206" spans="6:9" x14ac:dyDescent="0.2">
      <c r="F28206" s="310" t="s">
        <v>33243</v>
      </c>
      <c r="G28206" s="311">
        <v>66016</v>
      </c>
      <c r="H28206" s="312" t="s">
        <v>2201</v>
      </c>
      <c r="I28206" s="313" t="s">
        <v>6836</v>
      </c>
    </row>
    <row r="28207" spans="6:9" x14ac:dyDescent="0.2">
      <c r="F28207" s="310" t="s">
        <v>33244</v>
      </c>
      <c r="G28207" s="311">
        <v>66017</v>
      </c>
      <c r="H28207" s="312" t="s">
        <v>2201</v>
      </c>
      <c r="I28207" s="313" t="s">
        <v>6836</v>
      </c>
    </row>
    <row r="28208" spans="6:9" x14ac:dyDescent="0.2">
      <c r="F28208" s="310" t="s">
        <v>33245</v>
      </c>
      <c r="G28208" s="311">
        <v>66018</v>
      </c>
      <c r="H28208" s="312" t="s">
        <v>2201</v>
      </c>
      <c r="I28208" s="313" t="s">
        <v>6836</v>
      </c>
    </row>
    <row r="28209" spans="6:9" x14ac:dyDescent="0.2">
      <c r="F28209" s="310" t="s">
        <v>33246</v>
      </c>
      <c r="G28209" s="311">
        <v>66019</v>
      </c>
      <c r="H28209" s="312" t="s">
        <v>2201</v>
      </c>
      <c r="I28209" s="313" t="s">
        <v>6836</v>
      </c>
    </row>
    <row r="28210" spans="6:9" x14ac:dyDescent="0.2">
      <c r="F28210" s="310" t="s">
        <v>33247</v>
      </c>
      <c r="G28210" s="311">
        <v>66020</v>
      </c>
      <c r="H28210" s="312" t="s">
        <v>2201</v>
      </c>
      <c r="I28210" s="313" t="s">
        <v>6836</v>
      </c>
    </row>
    <row r="28211" spans="6:9" x14ac:dyDescent="0.2">
      <c r="F28211" s="310" t="s">
        <v>33248</v>
      </c>
      <c r="G28211" s="311">
        <v>66021</v>
      </c>
      <c r="H28211" s="312" t="s">
        <v>2201</v>
      </c>
      <c r="I28211" s="313" t="s">
        <v>6836</v>
      </c>
    </row>
    <row r="28212" spans="6:9" x14ac:dyDescent="0.2">
      <c r="F28212" s="310" t="s">
        <v>33249</v>
      </c>
      <c r="G28212" s="311">
        <v>66023</v>
      </c>
      <c r="H28212" s="312" t="s">
        <v>2201</v>
      </c>
      <c r="I28212" s="313" t="s">
        <v>6836</v>
      </c>
    </row>
    <row r="28213" spans="6:9" x14ac:dyDescent="0.2">
      <c r="F28213" s="310" t="s">
        <v>33250</v>
      </c>
      <c r="G28213" s="311">
        <v>66024</v>
      </c>
      <c r="H28213" s="312" t="s">
        <v>2201</v>
      </c>
      <c r="I28213" s="313" t="s">
        <v>6836</v>
      </c>
    </row>
    <row r="28214" spans="6:9" x14ac:dyDescent="0.2">
      <c r="F28214" s="310" t="s">
        <v>33251</v>
      </c>
      <c r="G28214" s="311">
        <v>66025</v>
      </c>
      <c r="H28214" s="312" t="s">
        <v>2201</v>
      </c>
      <c r="I28214" s="313" t="s">
        <v>6836</v>
      </c>
    </row>
    <row r="28215" spans="6:9" x14ac:dyDescent="0.2">
      <c r="F28215" s="310" t="s">
        <v>33252</v>
      </c>
      <c r="G28215" s="311">
        <v>66026</v>
      </c>
      <c r="H28215" s="312" t="s">
        <v>2201</v>
      </c>
      <c r="I28215" s="313" t="s">
        <v>6836</v>
      </c>
    </row>
    <row r="28216" spans="6:9" x14ac:dyDescent="0.2">
      <c r="F28216" s="310" t="s">
        <v>33253</v>
      </c>
      <c r="G28216" s="311">
        <v>66027</v>
      </c>
      <c r="H28216" s="312" t="s">
        <v>2201</v>
      </c>
      <c r="I28216" s="313" t="s">
        <v>6836</v>
      </c>
    </row>
    <row r="28217" spans="6:9" x14ac:dyDescent="0.2">
      <c r="F28217" s="310" t="s">
        <v>33254</v>
      </c>
      <c r="G28217" s="311">
        <v>66030</v>
      </c>
      <c r="H28217" s="312" t="s">
        <v>2201</v>
      </c>
      <c r="I28217" s="313" t="s">
        <v>6836</v>
      </c>
    </row>
    <row r="28218" spans="6:9" x14ac:dyDescent="0.2">
      <c r="F28218" s="310" t="s">
        <v>33255</v>
      </c>
      <c r="G28218" s="311">
        <v>66031</v>
      </c>
      <c r="H28218" s="312" t="s">
        <v>2201</v>
      </c>
      <c r="I28218" s="313" t="s">
        <v>6836</v>
      </c>
    </row>
    <row r="28219" spans="6:9" x14ac:dyDescent="0.2">
      <c r="F28219" s="310" t="s">
        <v>33256</v>
      </c>
      <c r="G28219" s="311">
        <v>66032</v>
      </c>
      <c r="H28219" s="312" t="s">
        <v>2201</v>
      </c>
      <c r="I28219" s="313" t="s">
        <v>6836</v>
      </c>
    </row>
    <row r="28220" spans="6:9" x14ac:dyDescent="0.2">
      <c r="F28220" s="310" t="s">
        <v>33257</v>
      </c>
      <c r="G28220" s="311">
        <v>66033</v>
      </c>
      <c r="H28220" s="312" t="s">
        <v>2201</v>
      </c>
      <c r="I28220" s="313" t="s">
        <v>6836</v>
      </c>
    </row>
    <row r="28221" spans="6:9" x14ac:dyDescent="0.2">
      <c r="F28221" s="310" t="s">
        <v>33258</v>
      </c>
      <c r="G28221" s="311">
        <v>66035</v>
      </c>
      <c r="H28221" s="312" t="s">
        <v>2201</v>
      </c>
      <c r="I28221" s="313" t="s">
        <v>6836</v>
      </c>
    </row>
    <row r="28222" spans="6:9" x14ac:dyDescent="0.2">
      <c r="F28222" s="310" t="s">
        <v>33259</v>
      </c>
      <c r="G28222" s="311">
        <v>66036</v>
      </c>
      <c r="H28222" s="312" t="s">
        <v>2201</v>
      </c>
      <c r="I28222" s="313" t="s">
        <v>6836</v>
      </c>
    </row>
    <row r="28223" spans="6:9" x14ac:dyDescent="0.2">
      <c r="F28223" s="310" t="s">
        <v>33260</v>
      </c>
      <c r="G28223" s="311">
        <v>66039</v>
      </c>
      <c r="H28223" s="312" t="s">
        <v>2201</v>
      </c>
      <c r="I28223" s="313" t="s">
        <v>6836</v>
      </c>
    </row>
    <row r="28224" spans="6:9" x14ac:dyDescent="0.2">
      <c r="F28224" s="310" t="s">
        <v>33261</v>
      </c>
      <c r="G28224" s="311">
        <v>66040</v>
      </c>
      <c r="H28224" s="312" t="s">
        <v>2201</v>
      </c>
      <c r="I28224" s="313" t="s">
        <v>6836</v>
      </c>
    </row>
    <row r="28225" spans="6:9" x14ac:dyDescent="0.2">
      <c r="F28225" s="310" t="s">
        <v>33262</v>
      </c>
      <c r="G28225" s="311">
        <v>66041</v>
      </c>
      <c r="H28225" s="312" t="s">
        <v>2201</v>
      </c>
      <c r="I28225" s="313" t="s">
        <v>6836</v>
      </c>
    </row>
    <row r="28226" spans="6:9" x14ac:dyDescent="0.2">
      <c r="F28226" s="310" t="s">
        <v>33263</v>
      </c>
      <c r="G28226" s="311">
        <v>66042</v>
      </c>
      <c r="H28226" s="312" t="s">
        <v>2201</v>
      </c>
      <c r="I28226" s="313" t="s">
        <v>6836</v>
      </c>
    </row>
    <row r="28227" spans="6:9" x14ac:dyDescent="0.2">
      <c r="F28227" s="310" t="s">
        <v>33264</v>
      </c>
      <c r="G28227" s="311">
        <v>66043</v>
      </c>
      <c r="H28227" s="312" t="s">
        <v>2201</v>
      </c>
      <c r="I28227" s="313" t="s">
        <v>6836</v>
      </c>
    </row>
    <row r="28228" spans="6:9" x14ac:dyDescent="0.2">
      <c r="F28228" s="310" t="s">
        <v>33265</v>
      </c>
      <c r="G28228" s="311">
        <v>66044</v>
      </c>
      <c r="H28228" s="312" t="s">
        <v>2201</v>
      </c>
      <c r="I28228" s="313" t="s">
        <v>6836</v>
      </c>
    </row>
    <row r="28229" spans="6:9" x14ac:dyDescent="0.2">
      <c r="F28229" s="310" t="s">
        <v>33266</v>
      </c>
      <c r="G28229" s="311">
        <v>66045</v>
      </c>
      <c r="H28229" s="312" t="s">
        <v>2201</v>
      </c>
      <c r="I28229" s="313" t="s">
        <v>6836</v>
      </c>
    </row>
    <row r="28230" spans="6:9" x14ac:dyDescent="0.2">
      <c r="F28230" s="310" t="s">
        <v>33267</v>
      </c>
      <c r="G28230" s="311">
        <v>66046</v>
      </c>
      <c r="H28230" s="312" t="s">
        <v>2201</v>
      </c>
      <c r="I28230" s="313" t="s">
        <v>6836</v>
      </c>
    </row>
    <row r="28231" spans="6:9" x14ac:dyDescent="0.2">
      <c r="F28231" s="310" t="s">
        <v>33268</v>
      </c>
      <c r="G28231" s="311">
        <v>66047</v>
      </c>
      <c r="H28231" s="312" t="s">
        <v>2201</v>
      </c>
      <c r="I28231" s="313" t="s">
        <v>6836</v>
      </c>
    </row>
    <row r="28232" spans="6:9" x14ac:dyDescent="0.2">
      <c r="F28232" s="310" t="s">
        <v>33269</v>
      </c>
      <c r="G28232" s="311">
        <v>66048</v>
      </c>
      <c r="H28232" s="312" t="s">
        <v>2201</v>
      </c>
      <c r="I28232" s="313" t="s">
        <v>6836</v>
      </c>
    </row>
    <row r="28233" spans="6:9" x14ac:dyDescent="0.2">
      <c r="F28233" s="310" t="s">
        <v>33270</v>
      </c>
      <c r="G28233" s="311">
        <v>66049</v>
      </c>
      <c r="H28233" s="312" t="s">
        <v>2201</v>
      </c>
      <c r="I28233" s="313" t="s">
        <v>6836</v>
      </c>
    </row>
    <row r="28234" spans="6:9" x14ac:dyDescent="0.2">
      <c r="F28234" s="310" t="s">
        <v>33271</v>
      </c>
      <c r="G28234" s="311">
        <v>66050</v>
      </c>
      <c r="H28234" s="312" t="s">
        <v>2201</v>
      </c>
      <c r="I28234" s="313" t="s">
        <v>6836</v>
      </c>
    </row>
    <row r="28235" spans="6:9" x14ac:dyDescent="0.2">
      <c r="F28235" s="310" t="s">
        <v>33272</v>
      </c>
      <c r="G28235" s="311">
        <v>66051</v>
      </c>
      <c r="H28235" s="312" t="s">
        <v>2201</v>
      </c>
      <c r="I28235" s="313" t="s">
        <v>6836</v>
      </c>
    </row>
    <row r="28236" spans="6:9" x14ac:dyDescent="0.2">
      <c r="F28236" s="310" t="s">
        <v>33273</v>
      </c>
      <c r="G28236" s="311">
        <v>66052</v>
      </c>
      <c r="H28236" s="312" t="s">
        <v>2201</v>
      </c>
      <c r="I28236" s="313" t="s">
        <v>6836</v>
      </c>
    </row>
    <row r="28237" spans="6:9" x14ac:dyDescent="0.2">
      <c r="F28237" s="310" t="s">
        <v>33274</v>
      </c>
      <c r="G28237" s="311">
        <v>66053</v>
      </c>
      <c r="H28237" s="312" t="s">
        <v>2201</v>
      </c>
      <c r="I28237" s="313" t="s">
        <v>6836</v>
      </c>
    </row>
    <row r="28238" spans="6:9" x14ac:dyDescent="0.2">
      <c r="F28238" s="310" t="s">
        <v>33275</v>
      </c>
      <c r="G28238" s="311">
        <v>66054</v>
      </c>
      <c r="H28238" s="312" t="s">
        <v>2201</v>
      </c>
      <c r="I28238" s="313" t="s">
        <v>6836</v>
      </c>
    </row>
    <row r="28239" spans="6:9" x14ac:dyDescent="0.2">
      <c r="F28239" s="310" t="s">
        <v>33276</v>
      </c>
      <c r="G28239" s="311">
        <v>66056</v>
      </c>
      <c r="H28239" s="312" t="s">
        <v>2201</v>
      </c>
      <c r="I28239" s="313" t="s">
        <v>6836</v>
      </c>
    </row>
    <row r="28240" spans="6:9" x14ac:dyDescent="0.2">
      <c r="F28240" s="310" t="s">
        <v>33277</v>
      </c>
      <c r="G28240" s="311">
        <v>66058</v>
      </c>
      <c r="H28240" s="312" t="s">
        <v>2201</v>
      </c>
      <c r="I28240" s="313" t="s">
        <v>6836</v>
      </c>
    </row>
    <row r="28241" spans="6:9" x14ac:dyDescent="0.2">
      <c r="F28241" s="310" t="s">
        <v>33278</v>
      </c>
      <c r="G28241" s="311">
        <v>66060</v>
      </c>
      <c r="H28241" s="312" t="s">
        <v>2201</v>
      </c>
      <c r="I28241" s="313" t="s">
        <v>6836</v>
      </c>
    </row>
    <row r="28242" spans="6:9" x14ac:dyDescent="0.2">
      <c r="F28242" s="310" t="s">
        <v>33279</v>
      </c>
      <c r="G28242" s="311">
        <v>66061</v>
      </c>
      <c r="H28242" s="312" t="s">
        <v>2201</v>
      </c>
      <c r="I28242" s="313" t="s">
        <v>6836</v>
      </c>
    </row>
    <row r="28243" spans="6:9" x14ac:dyDescent="0.2">
      <c r="F28243" s="310" t="s">
        <v>33280</v>
      </c>
      <c r="G28243" s="311">
        <v>66062</v>
      </c>
      <c r="H28243" s="312" t="s">
        <v>2201</v>
      </c>
      <c r="I28243" s="313" t="s">
        <v>6836</v>
      </c>
    </row>
    <row r="28244" spans="6:9" x14ac:dyDescent="0.2">
      <c r="F28244" s="310" t="s">
        <v>33281</v>
      </c>
      <c r="G28244" s="311">
        <v>66063</v>
      </c>
      <c r="H28244" s="312" t="s">
        <v>2201</v>
      </c>
      <c r="I28244" s="313" t="s">
        <v>6836</v>
      </c>
    </row>
    <row r="28245" spans="6:9" x14ac:dyDescent="0.2">
      <c r="F28245" s="310" t="s">
        <v>33282</v>
      </c>
      <c r="G28245" s="311">
        <v>66064</v>
      </c>
      <c r="H28245" s="312" t="s">
        <v>2201</v>
      </c>
      <c r="I28245" s="313" t="s">
        <v>6836</v>
      </c>
    </row>
    <row r="28246" spans="6:9" x14ac:dyDescent="0.2">
      <c r="F28246" s="310" t="s">
        <v>33283</v>
      </c>
      <c r="G28246" s="311">
        <v>66066</v>
      </c>
      <c r="H28246" s="312" t="s">
        <v>2201</v>
      </c>
      <c r="I28246" s="313" t="s">
        <v>6836</v>
      </c>
    </row>
    <row r="28247" spans="6:9" x14ac:dyDescent="0.2">
      <c r="F28247" s="310" t="s">
        <v>33284</v>
      </c>
      <c r="G28247" s="311">
        <v>66067</v>
      </c>
      <c r="H28247" s="312" t="s">
        <v>2201</v>
      </c>
      <c r="I28247" s="313" t="s">
        <v>6836</v>
      </c>
    </row>
    <row r="28248" spans="6:9" x14ac:dyDescent="0.2">
      <c r="F28248" s="310" t="s">
        <v>33285</v>
      </c>
      <c r="G28248" s="311">
        <v>66070</v>
      </c>
      <c r="H28248" s="312" t="s">
        <v>2201</v>
      </c>
      <c r="I28248" s="313" t="s">
        <v>6836</v>
      </c>
    </row>
    <row r="28249" spans="6:9" x14ac:dyDescent="0.2">
      <c r="F28249" s="310" t="s">
        <v>33286</v>
      </c>
      <c r="G28249" s="311">
        <v>66071</v>
      </c>
      <c r="H28249" s="312" t="s">
        <v>2201</v>
      </c>
      <c r="I28249" s="313" t="s">
        <v>6836</v>
      </c>
    </row>
    <row r="28250" spans="6:9" x14ac:dyDescent="0.2">
      <c r="F28250" s="310" t="s">
        <v>33287</v>
      </c>
      <c r="G28250" s="311">
        <v>66072</v>
      </c>
      <c r="H28250" s="312" t="s">
        <v>2201</v>
      </c>
      <c r="I28250" s="313" t="s">
        <v>6836</v>
      </c>
    </row>
    <row r="28251" spans="6:9" x14ac:dyDescent="0.2">
      <c r="F28251" s="310" t="s">
        <v>33288</v>
      </c>
      <c r="G28251" s="311">
        <v>66073</v>
      </c>
      <c r="H28251" s="312" t="s">
        <v>2201</v>
      </c>
      <c r="I28251" s="313" t="s">
        <v>6836</v>
      </c>
    </row>
    <row r="28252" spans="6:9" x14ac:dyDescent="0.2">
      <c r="F28252" s="310" t="s">
        <v>33289</v>
      </c>
      <c r="G28252" s="311">
        <v>66075</v>
      </c>
      <c r="H28252" s="312" t="s">
        <v>2201</v>
      </c>
      <c r="I28252" s="313" t="s">
        <v>6836</v>
      </c>
    </row>
    <row r="28253" spans="6:9" x14ac:dyDescent="0.2">
      <c r="F28253" s="310" t="s">
        <v>33290</v>
      </c>
      <c r="G28253" s="311">
        <v>66076</v>
      </c>
      <c r="H28253" s="312" t="s">
        <v>2201</v>
      </c>
      <c r="I28253" s="313" t="s">
        <v>6836</v>
      </c>
    </row>
    <row r="28254" spans="6:9" x14ac:dyDescent="0.2">
      <c r="F28254" s="310" t="s">
        <v>33291</v>
      </c>
      <c r="G28254" s="311">
        <v>66078</v>
      </c>
      <c r="H28254" s="312" t="s">
        <v>2201</v>
      </c>
      <c r="I28254" s="313" t="s">
        <v>6836</v>
      </c>
    </row>
    <row r="28255" spans="6:9" x14ac:dyDescent="0.2">
      <c r="F28255" s="310" t="s">
        <v>33292</v>
      </c>
      <c r="G28255" s="311">
        <v>66079</v>
      </c>
      <c r="H28255" s="312" t="s">
        <v>2201</v>
      </c>
      <c r="I28255" s="313" t="s">
        <v>6836</v>
      </c>
    </row>
    <row r="28256" spans="6:9" x14ac:dyDescent="0.2">
      <c r="F28256" s="310" t="s">
        <v>33293</v>
      </c>
      <c r="G28256" s="311">
        <v>66080</v>
      </c>
      <c r="H28256" s="312" t="s">
        <v>2201</v>
      </c>
      <c r="I28256" s="313" t="s">
        <v>6836</v>
      </c>
    </row>
    <row r="28257" spans="6:9" x14ac:dyDescent="0.2">
      <c r="F28257" s="310" t="s">
        <v>33294</v>
      </c>
      <c r="G28257" s="311">
        <v>66083</v>
      </c>
      <c r="H28257" s="312" t="s">
        <v>2201</v>
      </c>
      <c r="I28257" s="313" t="s">
        <v>6836</v>
      </c>
    </row>
    <row r="28258" spans="6:9" x14ac:dyDescent="0.2">
      <c r="F28258" s="310" t="s">
        <v>33295</v>
      </c>
      <c r="G28258" s="311">
        <v>66085</v>
      </c>
      <c r="H28258" s="312" t="s">
        <v>2201</v>
      </c>
      <c r="I28258" s="313" t="s">
        <v>6836</v>
      </c>
    </row>
    <row r="28259" spans="6:9" x14ac:dyDescent="0.2">
      <c r="F28259" s="310" t="s">
        <v>33296</v>
      </c>
      <c r="G28259" s="311">
        <v>66086</v>
      </c>
      <c r="H28259" s="312" t="s">
        <v>2201</v>
      </c>
      <c r="I28259" s="313" t="s">
        <v>6836</v>
      </c>
    </row>
    <row r="28260" spans="6:9" x14ac:dyDescent="0.2">
      <c r="F28260" s="310" t="s">
        <v>33297</v>
      </c>
      <c r="G28260" s="311">
        <v>66087</v>
      </c>
      <c r="H28260" s="312" t="s">
        <v>2201</v>
      </c>
      <c r="I28260" s="313" t="s">
        <v>6836</v>
      </c>
    </row>
    <row r="28261" spans="6:9" x14ac:dyDescent="0.2">
      <c r="F28261" s="310" t="s">
        <v>33298</v>
      </c>
      <c r="G28261" s="311">
        <v>66088</v>
      </c>
      <c r="H28261" s="312" t="s">
        <v>2201</v>
      </c>
      <c r="I28261" s="313" t="s">
        <v>6836</v>
      </c>
    </row>
    <row r="28262" spans="6:9" x14ac:dyDescent="0.2">
      <c r="F28262" s="310" t="s">
        <v>33299</v>
      </c>
      <c r="G28262" s="311">
        <v>66090</v>
      </c>
      <c r="H28262" s="312" t="s">
        <v>2201</v>
      </c>
      <c r="I28262" s="313" t="s">
        <v>6836</v>
      </c>
    </row>
    <row r="28263" spans="6:9" x14ac:dyDescent="0.2">
      <c r="F28263" s="310" t="s">
        <v>33300</v>
      </c>
      <c r="G28263" s="311">
        <v>66091</v>
      </c>
      <c r="H28263" s="312" t="s">
        <v>2201</v>
      </c>
      <c r="I28263" s="313" t="s">
        <v>6836</v>
      </c>
    </row>
    <row r="28264" spans="6:9" x14ac:dyDescent="0.2">
      <c r="F28264" s="310" t="s">
        <v>33301</v>
      </c>
      <c r="G28264" s="311">
        <v>66092</v>
      </c>
      <c r="H28264" s="312" t="s">
        <v>2201</v>
      </c>
      <c r="I28264" s="313" t="s">
        <v>6836</v>
      </c>
    </row>
    <row r="28265" spans="6:9" x14ac:dyDescent="0.2">
      <c r="F28265" s="310" t="s">
        <v>33302</v>
      </c>
      <c r="G28265" s="311">
        <v>66093</v>
      </c>
      <c r="H28265" s="312" t="s">
        <v>2201</v>
      </c>
      <c r="I28265" s="313" t="s">
        <v>6836</v>
      </c>
    </row>
    <row r="28266" spans="6:9" x14ac:dyDescent="0.2">
      <c r="F28266" s="310" t="s">
        <v>33303</v>
      </c>
      <c r="G28266" s="311">
        <v>66094</v>
      </c>
      <c r="H28266" s="312" t="s">
        <v>2201</v>
      </c>
      <c r="I28266" s="313" t="s">
        <v>6836</v>
      </c>
    </row>
    <row r="28267" spans="6:9" x14ac:dyDescent="0.2">
      <c r="F28267" s="310" t="s">
        <v>33304</v>
      </c>
      <c r="G28267" s="311">
        <v>66095</v>
      </c>
      <c r="H28267" s="312" t="s">
        <v>2201</v>
      </c>
      <c r="I28267" s="313" t="s">
        <v>6836</v>
      </c>
    </row>
    <row r="28268" spans="6:9" x14ac:dyDescent="0.2">
      <c r="F28268" s="310" t="s">
        <v>33305</v>
      </c>
      <c r="G28268" s="311">
        <v>66097</v>
      </c>
      <c r="H28268" s="312" t="s">
        <v>2201</v>
      </c>
      <c r="I28268" s="313" t="s">
        <v>6836</v>
      </c>
    </row>
    <row r="28269" spans="6:9" x14ac:dyDescent="0.2">
      <c r="F28269" s="310" t="s">
        <v>33306</v>
      </c>
      <c r="G28269" s="311">
        <v>66101</v>
      </c>
      <c r="H28269" s="312" t="s">
        <v>2201</v>
      </c>
      <c r="I28269" s="313" t="s">
        <v>6836</v>
      </c>
    </row>
    <row r="28270" spans="6:9" x14ac:dyDescent="0.2">
      <c r="F28270" s="310" t="s">
        <v>33307</v>
      </c>
      <c r="G28270" s="311">
        <v>66102</v>
      </c>
      <c r="H28270" s="312" t="s">
        <v>2201</v>
      </c>
      <c r="I28270" s="313" t="s">
        <v>6836</v>
      </c>
    </row>
    <row r="28271" spans="6:9" x14ac:dyDescent="0.2">
      <c r="F28271" s="310" t="s">
        <v>33308</v>
      </c>
      <c r="G28271" s="311">
        <v>66103</v>
      </c>
      <c r="H28271" s="312" t="s">
        <v>2201</v>
      </c>
      <c r="I28271" s="313" t="s">
        <v>6836</v>
      </c>
    </row>
    <row r="28272" spans="6:9" x14ac:dyDescent="0.2">
      <c r="F28272" s="310" t="s">
        <v>33309</v>
      </c>
      <c r="G28272" s="311">
        <v>66104</v>
      </c>
      <c r="H28272" s="312" t="s">
        <v>2201</v>
      </c>
      <c r="I28272" s="313" t="s">
        <v>6836</v>
      </c>
    </row>
    <row r="28273" spans="6:9" x14ac:dyDescent="0.2">
      <c r="F28273" s="310" t="s">
        <v>33310</v>
      </c>
      <c r="G28273" s="311">
        <v>66105</v>
      </c>
      <c r="H28273" s="312" t="s">
        <v>2201</v>
      </c>
      <c r="I28273" s="313" t="s">
        <v>6836</v>
      </c>
    </row>
    <row r="28274" spans="6:9" x14ac:dyDescent="0.2">
      <c r="F28274" s="310" t="s">
        <v>33311</v>
      </c>
      <c r="G28274" s="311">
        <v>66106</v>
      </c>
      <c r="H28274" s="312" t="s">
        <v>2201</v>
      </c>
      <c r="I28274" s="313" t="s">
        <v>6836</v>
      </c>
    </row>
    <row r="28275" spans="6:9" x14ac:dyDescent="0.2">
      <c r="F28275" s="310" t="s">
        <v>33312</v>
      </c>
      <c r="G28275" s="311">
        <v>66109</v>
      </c>
      <c r="H28275" s="312" t="s">
        <v>2201</v>
      </c>
      <c r="I28275" s="313" t="s">
        <v>6836</v>
      </c>
    </row>
    <row r="28276" spans="6:9" x14ac:dyDescent="0.2">
      <c r="F28276" s="310" t="s">
        <v>33313</v>
      </c>
      <c r="G28276" s="311">
        <v>66110</v>
      </c>
      <c r="H28276" s="312" t="s">
        <v>2201</v>
      </c>
      <c r="I28276" s="313" t="s">
        <v>6836</v>
      </c>
    </row>
    <row r="28277" spans="6:9" x14ac:dyDescent="0.2">
      <c r="F28277" s="310" t="s">
        <v>33314</v>
      </c>
      <c r="G28277" s="311">
        <v>66111</v>
      </c>
      <c r="H28277" s="312" t="s">
        <v>2201</v>
      </c>
      <c r="I28277" s="313" t="s">
        <v>6836</v>
      </c>
    </row>
    <row r="28278" spans="6:9" x14ac:dyDescent="0.2">
      <c r="F28278" s="310" t="s">
        <v>33315</v>
      </c>
      <c r="G28278" s="311">
        <v>66112</v>
      </c>
      <c r="H28278" s="312" t="s">
        <v>2201</v>
      </c>
      <c r="I28278" s="313" t="s">
        <v>6836</v>
      </c>
    </row>
    <row r="28279" spans="6:9" x14ac:dyDescent="0.2">
      <c r="F28279" s="310" t="s">
        <v>33316</v>
      </c>
      <c r="G28279" s="311">
        <v>66113</v>
      </c>
      <c r="H28279" s="312" t="s">
        <v>2201</v>
      </c>
      <c r="I28279" s="313" t="s">
        <v>6836</v>
      </c>
    </row>
    <row r="28280" spans="6:9" x14ac:dyDescent="0.2">
      <c r="F28280" s="310" t="s">
        <v>33317</v>
      </c>
      <c r="G28280" s="311">
        <v>66115</v>
      </c>
      <c r="H28280" s="312" t="s">
        <v>2201</v>
      </c>
      <c r="I28280" s="313" t="s">
        <v>6836</v>
      </c>
    </row>
    <row r="28281" spans="6:9" x14ac:dyDescent="0.2">
      <c r="F28281" s="310" t="s">
        <v>33318</v>
      </c>
      <c r="G28281" s="311">
        <v>66117</v>
      </c>
      <c r="H28281" s="312" t="s">
        <v>2201</v>
      </c>
      <c r="I28281" s="313" t="s">
        <v>6836</v>
      </c>
    </row>
    <row r="28282" spans="6:9" x14ac:dyDescent="0.2">
      <c r="F28282" s="310" t="s">
        <v>33319</v>
      </c>
      <c r="G28282" s="311">
        <v>66118</v>
      </c>
      <c r="H28282" s="312" t="s">
        <v>2201</v>
      </c>
      <c r="I28282" s="313" t="s">
        <v>6836</v>
      </c>
    </row>
    <row r="28283" spans="6:9" x14ac:dyDescent="0.2">
      <c r="F28283" s="310" t="s">
        <v>33320</v>
      </c>
      <c r="G28283" s="311">
        <v>66119</v>
      </c>
      <c r="H28283" s="312" t="s">
        <v>2201</v>
      </c>
      <c r="I28283" s="313" t="s">
        <v>6836</v>
      </c>
    </row>
    <row r="28284" spans="6:9" x14ac:dyDescent="0.2">
      <c r="F28284" s="310" t="s">
        <v>33321</v>
      </c>
      <c r="G28284" s="311">
        <v>66160</v>
      </c>
      <c r="H28284" s="312" t="s">
        <v>2201</v>
      </c>
      <c r="I28284" s="313" t="s">
        <v>6836</v>
      </c>
    </row>
    <row r="28285" spans="6:9" x14ac:dyDescent="0.2">
      <c r="F28285" s="310" t="s">
        <v>33322</v>
      </c>
      <c r="G28285" s="311">
        <v>66201</v>
      </c>
      <c r="H28285" s="312" t="s">
        <v>2201</v>
      </c>
      <c r="I28285" s="313" t="s">
        <v>6836</v>
      </c>
    </row>
    <row r="28286" spans="6:9" x14ac:dyDescent="0.2">
      <c r="F28286" s="310" t="s">
        <v>33323</v>
      </c>
      <c r="G28286" s="311">
        <v>66202</v>
      </c>
      <c r="H28286" s="312" t="s">
        <v>2201</v>
      </c>
      <c r="I28286" s="313" t="s">
        <v>6836</v>
      </c>
    </row>
    <row r="28287" spans="6:9" x14ac:dyDescent="0.2">
      <c r="F28287" s="310" t="s">
        <v>33324</v>
      </c>
      <c r="G28287" s="311">
        <v>66203</v>
      </c>
      <c r="H28287" s="312" t="s">
        <v>2201</v>
      </c>
      <c r="I28287" s="313" t="s">
        <v>6836</v>
      </c>
    </row>
    <row r="28288" spans="6:9" x14ac:dyDescent="0.2">
      <c r="F28288" s="310" t="s">
        <v>33325</v>
      </c>
      <c r="G28288" s="311">
        <v>66204</v>
      </c>
      <c r="H28288" s="312" t="s">
        <v>2201</v>
      </c>
      <c r="I28288" s="313" t="s">
        <v>6836</v>
      </c>
    </row>
    <row r="28289" spans="6:9" x14ac:dyDescent="0.2">
      <c r="F28289" s="310" t="s">
        <v>33326</v>
      </c>
      <c r="G28289" s="311">
        <v>66205</v>
      </c>
      <c r="H28289" s="312" t="s">
        <v>2201</v>
      </c>
      <c r="I28289" s="313" t="s">
        <v>6836</v>
      </c>
    </row>
    <row r="28290" spans="6:9" x14ac:dyDescent="0.2">
      <c r="F28290" s="310" t="s">
        <v>33327</v>
      </c>
      <c r="G28290" s="311">
        <v>66206</v>
      </c>
      <c r="H28290" s="312" t="s">
        <v>2201</v>
      </c>
      <c r="I28290" s="313" t="s">
        <v>6836</v>
      </c>
    </row>
    <row r="28291" spans="6:9" x14ac:dyDescent="0.2">
      <c r="F28291" s="310" t="s">
        <v>33328</v>
      </c>
      <c r="G28291" s="311">
        <v>66207</v>
      </c>
      <c r="H28291" s="312" t="s">
        <v>2201</v>
      </c>
      <c r="I28291" s="313" t="s">
        <v>6836</v>
      </c>
    </row>
    <row r="28292" spans="6:9" x14ac:dyDescent="0.2">
      <c r="F28292" s="310" t="s">
        <v>33329</v>
      </c>
      <c r="G28292" s="311">
        <v>66208</v>
      </c>
      <c r="H28292" s="312" t="s">
        <v>2201</v>
      </c>
      <c r="I28292" s="313" t="s">
        <v>6836</v>
      </c>
    </row>
    <row r="28293" spans="6:9" x14ac:dyDescent="0.2">
      <c r="F28293" s="310" t="s">
        <v>33330</v>
      </c>
      <c r="G28293" s="311">
        <v>66209</v>
      </c>
      <c r="H28293" s="312" t="s">
        <v>2201</v>
      </c>
      <c r="I28293" s="313" t="s">
        <v>6836</v>
      </c>
    </row>
    <row r="28294" spans="6:9" x14ac:dyDescent="0.2">
      <c r="F28294" s="310" t="s">
        <v>33331</v>
      </c>
      <c r="G28294" s="311">
        <v>66210</v>
      </c>
      <c r="H28294" s="312" t="s">
        <v>2201</v>
      </c>
      <c r="I28294" s="313" t="s">
        <v>6836</v>
      </c>
    </row>
    <row r="28295" spans="6:9" x14ac:dyDescent="0.2">
      <c r="F28295" s="310" t="s">
        <v>33332</v>
      </c>
      <c r="G28295" s="311">
        <v>66211</v>
      </c>
      <c r="H28295" s="312" t="s">
        <v>2201</v>
      </c>
      <c r="I28295" s="313" t="s">
        <v>6836</v>
      </c>
    </row>
    <row r="28296" spans="6:9" x14ac:dyDescent="0.2">
      <c r="F28296" s="310" t="s">
        <v>33333</v>
      </c>
      <c r="G28296" s="311">
        <v>66212</v>
      </c>
      <c r="H28296" s="312" t="s">
        <v>2201</v>
      </c>
      <c r="I28296" s="313" t="s">
        <v>6836</v>
      </c>
    </row>
    <row r="28297" spans="6:9" x14ac:dyDescent="0.2">
      <c r="F28297" s="310" t="s">
        <v>33334</v>
      </c>
      <c r="G28297" s="311">
        <v>66213</v>
      </c>
      <c r="H28297" s="312" t="s">
        <v>2201</v>
      </c>
      <c r="I28297" s="313" t="s">
        <v>6836</v>
      </c>
    </row>
    <row r="28298" spans="6:9" x14ac:dyDescent="0.2">
      <c r="F28298" s="310" t="s">
        <v>33335</v>
      </c>
      <c r="G28298" s="311">
        <v>66214</v>
      </c>
      <c r="H28298" s="312" t="s">
        <v>2201</v>
      </c>
      <c r="I28298" s="313" t="s">
        <v>6836</v>
      </c>
    </row>
    <row r="28299" spans="6:9" x14ac:dyDescent="0.2">
      <c r="F28299" s="310" t="s">
        <v>33336</v>
      </c>
      <c r="G28299" s="311">
        <v>66215</v>
      </c>
      <c r="H28299" s="312" t="s">
        <v>2201</v>
      </c>
      <c r="I28299" s="313" t="s">
        <v>6836</v>
      </c>
    </row>
    <row r="28300" spans="6:9" x14ac:dyDescent="0.2">
      <c r="F28300" s="310" t="s">
        <v>33337</v>
      </c>
      <c r="G28300" s="311">
        <v>66216</v>
      </c>
      <c r="H28300" s="312" t="s">
        <v>2201</v>
      </c>
      <c r="I28300" s="313" t="s">
        <v>6836</v>
      </c>
    </row>
    <row r="28301" spans="6:9" x14ac:dyDescent="0.2">
      <c r="F28301" s="310" t="s">
        <v>33338</v>
      </c>
      <c r="G28301" s="311">
        <v>66217</v>
      </c>
      <c r="H28301" s="312" t="s">
        <v>2201</v>
      </c>
      <c r="I28301" s="313" t="s">
        <v>6836</v>
      </c>
    </row>
    <row r="28302" spans="6:9" x14ac:dyDescent="0.2">
      <c r="F28302" s="310" t="s">
        <v>33339</v>
      </c>
      <c r="G28302" s="311">
        <v>66218</v>
      </c>
      <c r="H28302" s="312" t="s">
        <v>2201</v>
      </c>
      <c r="I28302" s="313" t="s">
        <v>6836</v>
      </c>
    </row>
    <row r="28303" spans="6:9" x14ac:dyDescent="0.2">
      <c r="F28303" s="310" t="s">
        <v>33340</v>
      </c>
      <c r="G28303" s="311">
        <v>66219</v>
      </c>
      <c r="H28303" s="312" t="s">
        <v>2201</v>
      </c>
      <c r="I28303" s="313" t="s">
        <v>6836</v>
      </c>
    </row>
    <row r="28304" spans="6:9" x14ac:dyDescent="0.2">
      <c r="F28304" s="310" t="s">
        <v>33341</v>
      </c>
      <c r="G28304" s="311">
        <v>66220</v>
      </c>
      <c r="H28304" s="312" t="s">
        <v>2201</v>
      </c>
      <c r="I28304" s="313" t="s">
        <v>6836</v>
      </c>
    </row>
    <row r="28305" spans="6:9" x14ac:dyDescent="0.2">
      <c r="F28305" s="310" t="s">
        <v>33342</v>
      </c>
      <c r="G28305" s="311">
        <v>66221</v>
      </c>
      <c r="H28305" s="312" t="s">
        <v>2201</v>
      </c>
      <c r="I28305" s="313" t="s">
        <v>6836</v>
      </c>
    </row>
    <row r="28306" spans="6:9" x14ac:dyDescent="0.2">
      <c r="F28306" s="310" t="s">
        <v>33343</v>
      </c>
      <c r="G28306" s="311">
        <v>66222</v>
      </c>
      <c r="H28306" s="312" t="s">
        <v>2201</v>
      </c>
      <c r="I28306" s="313" t="s">
        <v>6836</v>
      </c>
    </row>
    <row r="28307" spans="6:9" x14ac:dyDescent="0.2">
      <c r="F28307" s="310" t="s">
        <v>33344</v>
      </c>
      <c r="G28307" s="311">
        <v>66223</v>
      </c>
      <c r="H28307" s="312" t="s">
        <v>2201</v>
      </c>
      <c r="I28307" s="313" t="s">
        <v>6836</v>
      </c>
    </row>
    <row r="28308" spans="6:9" x14ac:dyDescent="0.2">
      <c r="F28308" s="310" t="s">
        <v>33345</v>
      </c>
      <c r="G28308" s="311">
        <v>66224</v>
      </c>
      <c r="H28308" s="312" t="s">
        <v>2201</v>
      </c>
      <c r="I28308" s="313" t="s">
        <v>6836</v>
      </c>
    </row>
    <row r="28309" spans="6:9" x14ac:dyDescent="0.2">
      <c r="F28309" s="310" t="s">
        <v>33346</v>
      </c>
      <c r="G28309" s="311">
        <v>66225</v>
      </c>
      <c r="H28309" s="312" t="s">
        <v>2201</v>
      </c>
      <c r="I28309" s="313" t="s">
        <v>6836</v>
      </c>
    </row>
    <row r="28310" spans="6:9" x14ac:dyDescent="0.2">
      <c r="F28310" s="310" t="s">
        <v>33347</v>
      </c>
      <c r="G28310" s="311">
        <v>66226</v>
      </c>
      <c r="H28310" s="312" t="s">
        <v>2201</v>
      </c>
      <c r="I28310" s="313" t="s">
        <v>6836</v>
      </c>
    </row>
    <row r="28311" spans="6:9" x14ac:dyDescent="0.2">
      <c r="F28311" s="310" t="s">
        <v>33348</v>
      </c>
      <c r="G28311" s="311">
        <v>66227</v>
      </c>
      <c r="H28311" s="312" t="s">
        <v>2201</v>
      </c>
      <c r="I28311" s="313" t="s">
        <v>6836</v>
      </c>
    </row>
    <row r="28312" spans="6:9" x14ac:dyDescent="0.2">
      <c r="F28312" s="310" t="s">
        <v>33349</v>
      </c>
      <c r="G28312" s="311">
        <v>66250</v>
      </c>
      <c r="H28312" s="312" t="s">
        <v>2201</v>
      </c>
      <c r="I28312" s="313" t="s">
        <v>6836</v>
      </c>
    </row>
    <row r="28313" spans="6:9" x14ac:dyDescent="0.2">
      <c r="F28313" s="310" t="s">
        <v>33350</v>
      </c>
      <c r="G28313" s="311">
        <v>66251</v>
      </c>
      <c r="H28313" s="312" t="s">
        <v>2201</v>
      </c>
      <c r="I28313" s="313" t="s">
        <v>6836</v>
      </c>
    </row>
    <row r="28314" spans="6:9" x14ac:dyDescent="0.2">
      <c r="F28314" s="310" t="s">
        <v>33351</v>
      </c>
      <c r="G28314" s="311">
        <v>66276</v>
      </c>
      <c r="H28314" s="312" t="s">
        <v>2201</v>
      </c>
      <c r="I28314" s="313" t="s">
        <v>6836</v>
      </c>
    </row>
    <row r="28315" spans="6:9" x14ac:dyDescent="0.2">
      <c r="F28315" s="310" t="s">
        <v>33352</v>
      </c>
      <c r="G28315" s="311">
        <v>66282</v>
      </c>
      <c r="H28315" s="312" t="s">
        <v>2201</v>
      </c>
      <c r="I28315" s="313" t="s">
        <v>6836</v>
      </c>
    </row>
    <row r="28316" spans="6:9" x14ac:dyDescent="0.2">
      <c r="F28316" s="310" t="s">
        <v>33353</v>
      </c>
      <c r="G28316" s="311">
        <v>66283</v>
      </c>
      <c r="H28316" s="312" t="s">
        <v>2201</v>
      </c>
      <c r="I28316" s="313" t="s">
        <v>6836</v>
      </c>
    </row>
    <row r="28317" spans="6:9" x14ac:dyDescent="0.2">
      <c r="F28317" s="310" t="s">
        <v>33354</v>
      </c>
      <c r="G28317" s="311">
        <v>66285</v>
      </c>
      <c r="H28317" s="312" t="s">
        <v>2201</v>
      </c>
      <c r="I28317" s="313" t="s">
        <v>6836</v>
      </c>
    </row>
    <row r="28318" spans="6:9" x14ac:dyDescent="0.2">
      <c r="F28318" s="310" t="s">
        <v>33355</v>
      </c>
      <c r="G28318" s="311">
        <v>66286</v>
      </c>
      <c r="H28318" s="312" t="s">
        <v>2201</v>
      </c>
      <c r="I28318" s="313" t="s">
        <v>6836</v>
      </c>
    </row>
    <row r="28319" spans="6:9" x14ac:dyDescent="0.2">
      <c r="F28319" s="310" t="s">
        <v>33356</v>
      </c>
      <c r="G28319" s="311">
        <v>66401</v>
      </c>
      <c r="H28319" s="312" t="s">
        <v>2201</v>
      </c>
      <c r="I28319" s="313" t="s">
        <v>6836</v>
      </c>
    </row>
    <row r="28320" spans="6:9" x14ac:dyDescent="0.2">
      <c r="F28320" s="310" t="s">
        <v>33357</v>
      </c>
      <c r="G28320" s="311">
        <v>66402</v>
      </c>
      <c r="H28320" s="312" t="s">
        <v>2201</v>
      </c>
      <c r="I28320" s="313" t="s">
        <v>6836</v>
      </c>
    </row>
    <row r="28321" spans="6:9" x14ac:dyDescent="0.2">
      <c r="F28321" s="310" t="s">
        <v>33358</v>
      </c>
      <c r="G28321" s="311">
        <v>66403</v>
      </c>
      <c r="H28321" s="312" t="s">
        <v>2201</v>
      </c>
      <c r="I28321" s="313" t="s">
        <v>6836</v>
      </c>
    </row>
    <row r="28322" spans="6:9" x14ac:dyDescent="0.2">
      <c r="F28322" s="310" t="s">
        <v>33359</v>
      </c>
      <c r="G28322" s="311">
        <v>66404</v>
      </c>
      <c r="H28322" s="312" t="s">
        <v>2201</v>
      </c>
      <c r="I28322" s="313" t="s">
        <v>6836</v>
      </c>
    </row>
    <row r="28323" spans="6:9" x14ac:dyDescent="0.2">
      <c r="F28323" s="310" t="s">
        <v>33360</v>
      </c>
      <c r="G28323" s="311">
        <v>66406</v>
      </c>
      <c r="H28323" s="312" t="s">
        <v>2201</v>
      </c>
      <c r="I28323" s="313" t="s">
        <v>6836</v>
      </c>
    </row>
    <row r="28324" spans="6:9" x14ac:dyDescent="0.2">
      <c r="F28324" s="310" t="s">
        <v>33361</v>
      </c>
      <c r="G28324" s="311">
        <v>66407</v>
      </c>
      <c r="H28324" s="312" t="s">
        <v>2201</v>
      </c>
      <c r="I28324" s="313" t="s">
        <v>6836</v>
      </c>
    </row>
    <row r="28325" spans="6:9" x14ac:dyDescent="0.2">
      <c r="F28325" s="310" t="s">
        <v>33362</v>
      </c>
      <c r="G28325" s="311">
        <v>66408</v>
      </c>
      <c r="H28325" s="312" t="s">
        <v>2201</v>
      </c>
      <c r="I28325" s="313" t="s">
        <v>6836</v>
      </c>
    </row>
    <row r="28326" spans="6:9" x14ac:dyDescent="0.2">
      <c r="F28326" s="310" t="s">
        <v>33363</v>
      </c>
      <c r="G28326" s="311">
        <v>66409</v>
      </c>
      <c r="H28326" s="312" t="s">
        <v>2201</v>
      </c>
      <c r="I28326" s="313" t="s">
        <v>6836</v>
      </c>
    </row>
    <row r="28327" spans="6:9" x14ac:dyDescent="0.2">
      <c r="F28327" s="310" t="s">
        <v>33364</v>
      </c>
      <c r="G28327" s="311">
        <v>66411</v>
      </c>
      <c r="H28327" s="312" t="s">
        <v>2201</v>
      </c>
      <c r="I28327" s="313" t="s">
        <v>6836</v>
      </c>
    </row>
    <row r="28328" spans="6:9" x14ac:dyDescent="0.2">
      <c r="F28328" s="310" t="s">
        <v>33365</v>
      </c>
      <c r="G28328" s="311">
        <v>66412</v>
      </c>
      <c r="H28328" s="312" t="s">
        <v>2201</v>
      </c>
      <c r="I28328" s="313" t="s">
        <v>6836</v>
      </c>
    </row>
    <row r="28329" spans="6:9" x14ac:dyDescent="0.2">
      <c r="F28329" s="310" t="s">
        <v>33366</v>
      </c>
      <c r="G28329" s="311">
        <v>66413</v>
      </c>
      <c r="H28329" s="312" t="s">
        <v>2201</v>
      </c>
      <c r="I28329" s="313" t="s">
        <v>6836</v>
      </c>
    </row>
    <row r="28330" spans="6:9" x14ac:dyDescent="0.2">
      <c r="F28330" s="310" t="s">
        <v>33367</v>
      </c>
      <c r="G28330" s="311">
        <v>66414</v>
      </c>
      <c r="H28330" s="312" t="s">
        <v>2201</v>
      </c>
      <c r="I28330" s="313" t="s">
        <v>6836</v>
      </c>
    </row>
    <row r="28331" spans="6:9" x14ac:dyDescent="0.2">
      <c r="F28331" s="310" t="s">
        <v>33368</v>
      </c>
      <c r="G28331" s="311">
        <v>66415</v>
      </c>
      <c r="H28331" s="312" t="s">
        <v>2201</v>
      </c>
      <c r="I28331" s="313" t="s">
        <v>6836</v>
      </c>
    </row>
    <row r="28332" spans="6:9" x14ac:dyDescent="0.2">
      <c r="F28332" s="310" t="s">
        <v>33369</v>
      </c>
      <c r="G28332" s="311">
        <v>66416</v>
      </c>
      <c r="H28332" s="312" t="s">
        <v>2201</v>
      </c>
      <c r="I28332" s="313" t="s">
        <v>6836</v>
      </c>
    </row>
    <row r="28333" spans="6:9" x14ac:dyDescent="0.2">
      <c r="F28333" s="310" t="s">
        <v>33370</v>
      </c>
      <c r="G28333" s="311">
        <v>66417</v>
      </c>
      <c r="H28333" s="312" t="s">
        <v>2201</v>
      </c>
      <c r="I28333" s="313" t="s">
        <v>6836</v>
      </c>
    </row>
    <row r="28334" spans="6:9" x14ac:dyDescent="0.2">
      <c r="F28334" s="310" t="s">
        <v>33371</v>
      </c>
      <c r="G28334" s="311">
        <v>66418</v>
      </c>
      <c r="H28334" s="312" t="s">
        <v>2201</v>
      </c>
      <c r="I28334" s="313" t="s">
        <v>6836</v>
      </c>
    </row>
    <row r="28335" spans="6:9" x14ac:dyDescent="0.2">
      <c r="F28335" s="310" t="s">
        <v>33372</v>
      </c>
      <c r="G28335" s="311">
        <v>66419</v>
      </c>
      <c r="H28335" s="312" t="s">
        <v>2201</v>
      </c>
      <c r="I28335" s="313" t="s">
        <v>6836</v>
      </c>
    </row>
    <row r="28336" spans="6:9" x14ac:dyDescent="0.2">
      <c r="F28336" s="310" t="s">
        <v>33373</v>
      </c>
      <c r="G28336" s="311">
        <v>66420</v>
      </c>
      <c r="H28336" s="312" t="s">
        <v>2201</v>
      </c>
      <c r="I28336" s="313" t="s">
        <v>6836</v>
      </c>
    </row>
    <row r="28337" spans="6:9" x14ac:dyDescent="0.2">
      <c r="F28337" s="310" t="s">
        <v>33374</v>
      </c>
      <c r="G28337" s="311">
        <v>66422</v>
      </c>
      <c r="H28337" s="312" t="s">
        <v>2201</v>
      </c>
      <c r="I28337" s="313" t="s">
        <v>6836</v>
      </c>
    </row>
    <row r="28338" spans="6:9" x14ac:dyDescent="0.2">
      <c r="F28338" s="310" t="s">
        <v>33375</v>
      </c>
      <c r="G28338" s="311">
        <v>66423</v>
      </c>
      <c r="H28338" s="312" t="s">
        <v>2201</v>
      </c>
      <c r="I28338" s="313" t="s">
        <v>6836</v>
      </c>
    </row>
    <row r="28339" spans="6:9" x14ac:dyDescent="0.2">
      <c r="F28339" s="310" t="s">
        <v>33376</v>
      </c>
      <c r="G28339" s="311">
        <v>66424</v>
      </c>
      <c r="H28339" s="312" t="s">
        <v>2201</v>
      </c>
      <c r="I28339" s="313" t="s">
        <v>6836</v>
      </c>
    </row>
    <row r="28340" spans="6:9" x14ac:dyDescent="0.2">
      <c r="F28340" s="310" t="s">
        <v>33377</v>
      </c>
      <c r="G28340" s="311">
        <v>66425</v>
      </c>
      <c r="H28340" s="312" t="s">
        <v>2201</v>
      </c>
      <c r="I28340" s="313" t="s">
        <v>6836</v>
      </c>
    </row>
    <row r="28341" spans="6:9" x14ac:dyDescent="0.2">
      <c r="F28341" s="310" t="s">
        <v>33378</v>
      </c>
      <c r="G28341" s="311">
        <v>66426</v>
      </c>
      <c r="H28341" s="312" t="s">
        <v>2201</v>
      </c>
      <c r="I28341" s="313" t="s">
        <v>6836</v>
      </c>
    </row>
    <row r="28342" spans="6:9" x14ac:dyDescent="0.2">
      <c r="F28342" s="310" t="s">
        <v>33379</v>
      </c>
      <c r="G28342" s="311">
        <v>66427</v>
      </c>
      <c r="H28342" s="312" t="s">
        <v>2201</v>
      </c>
      <c r="I28342" s="313" t="s">
        <v>6836</v>
      </c>
    </row>
    <row r="28343" spans="6:9" x14ac:dyDescent="0.2">
      <c r="F28343" s="310" t="s">
        <v>33380</v>
      </c>
      <c r="G28343" s="311">
        <v>66428</v>
      </c>
      <c r="H28343" s="312" t="s">
        <v>2201</v>
      </c>
      <c r="I28343" s="313" t="s">
        <v>6836</v>
      </c>
    </row>
    <row r="28344" spans="6:9" x14ac:dyDescent="0.2">
      <c r="F28344" s="310" t="s">
        <v>33381</v>
      </c>
      <c r="G28344" s="311">
        <v>66429</v>
      </c>
      <c r="H28344" s="312" t="s">
        <v>2201</v>
      </c>
      <c r="I28344" s="313" t="s">
        <v>6836</v>
      </c>
    </row>
    <row r="28345" spans="6:9" x14ac:dyDescent="0.2">
      <c r="F28345" s="310" t="s">
        <v>33382</v>
      </c>
      <c r="G28345" s="311">
        <v>66431</v>
      </c>
      <c r="H28345" s="312" t="s">
        <v>2201</v>
      </c>
      <c r="I28345" s="313" t="s">
        <v>6836</v>
      </c>
    </row>
    <row r="28346" spans="6:9" x14ac:dyDescent="0.2">
      <c r="F28346" s="310" t="s">
        <v>33383</v>
      </c>
      <c r="G28346" s="311">
        <v>66432</v>
      </c>
      <c r="H28346" s="312" t="s">
        <v>2201</v>
      </c>
      <c r="I28346" s="313" t="s">
        <v>6836</v>
      </c>
    </row>
    <row r="28347" spans="6:9" x14ac:dyDescent="0.2">
      <c r="F28347" s="310" t="s">
        <v>33384</v>
      </c>
      <c r="G28347" s="311">
        <v>66434</v>
      </c>
      <c r="H28347" s="312" t="s">
        <v>2201</v>
      </c>
      <c r="I28347" s="313" t="s">
        <v>6836</v>
      </c>
    </row>
    <row r="28348" spans="6:9" x14ac:dyDescent="0.2">
      <c r="F28348" s="310" t="s">
        <v>33385</v>
      </c>
      <c r="G28348" s="311">
        <v>66436</v>
      </c>
      <c r="H28348" s="312" t="s">
        <v>2201</v>
      </c>
      <c r="I28348" s="313" t="s">
        <v>6836</v>
      </c>
    </row>
    <row r="28349" spans="6:9" x14ac:dyDescent="0.2">
      <c r="F28349" s="310" t="s">
        <v>33386</v>
      </c>
      <c r="G28349" s="311">
        <v>66438</v>
      </c>
      <c r="H28349" s="312" t="s">
        <v>2201</v>
      </c>
      <c r="I28349" s="313" t="s">
        <v>6836</v>
      </c>
    </row>
    <row r="28350" spans="6:9" x14ac:dyDescent="0.2">
      <c r="F28350" s="310" t="s">
        <v>33387</v>
      </c>
      <c r="G28350" s="311">
        <v>66439</v>
      </c>
      <c r="H28350" s="312" t="s">
        <v>2201</v>
      </c>
      <c r="I28350" s="313" t="s">
        <v>6836</v>
      </c>
    </row>
    <row r="28351" spans="6:9" x14ac:dyDescent="0.2">
      <c r="F28351" s="310" t="s">
        <v>33388</v>
      </c>
      <c r="G28351" s="311">
        <v>66440</v>
      </c>
      <c r="H28351" s="312" t="s">
        <v>2201</v>
      </c>
      <c r="I28351" s="313" t="s">
        <v>6836</v>
      </c>
    </row>
    <row r="28352" spans="6:9" x14ac:dyDescent="0.2">
      <c r="F28352" s="310" t="s">
        <v>33389</v>
      </c>
      <c r="G28352" s="311">
        <v>66441</v>
      </c>
      <c r="H28352" s="312" t="s">
        <v>2201</v>
      </c>
      <c r="I28352" s="313" t="s">
        <v>6836</v>
      </c>
    </row>
    <row r="28353" spans="6:9" x14ac:dyDescent="0.2">
      <c r="F28353" s="310" t="s">
        <v>33390</v>
      </c>
      <c r="G28353" s="311">
        <v>66442</v>
      </c>
      <c r="H28353" s="312" t="s">
        <v>2201</v>
      </c>
      <c r="I28353" s="313" t="s">
        <v>6836</v>
      </c>
    </row>
    <row r="28354" spans="6:9" x14ac:dyDescent="0.2">
      <c r="F28354" s="310" t="s">
        <v>33391</v>
      </c>
      <c r="G28354" s="311">
        <v>66449</v>
      </c>
      <c r="H28354" s="312" t="s">
        <v>2201</v>
      </c>
      <c r="I28354" s="313" t="s">
        <v>6836</v>
      </c>
    </row>
    <row r="28355" spans="6:9" x14ac:dyDescent="0.2">
      <c r="F28355" s="310" t="s">
        <v>33392</v>
      </c>
      <c r="G28355" s="311">
        <v>66451</v>
      </c>
      <c r="H28355" s="312" t="s">
        <v>2201</v>
      </c>
      <c r="I28355" s="313" t="s">
        <v>6836</v>
      </c>
    </row>
    <row r="28356" spans="6:9" x14ac:dyDescent="0.2">
      <c r="F28356" s="310" t="s">
        <v>33393</v>
      </c>
      <c r="G28356" s="311">
        <v>66501</v>
      </c>
      <c r="H28356" s="312" t="s">
        <v>2201</v>
      </c>
      <c r="I28356" s="313" t="s">
        <v>6836</v>
      </c>
    </row>
    <row r="28357" spans="6:9" x14ac:dyDescent="0.2">
      <c r="F28357" s="310" t="s">
        <v>33394</v>
      </c>
      <c r="G28357" s="311">
        <v>66502</v>
      </c>
      <c r="H28357" s="312" t="s">
        <v>2201</v>
      </c>
      <c r="I28357" s="313" t="s">
        <v>6836</v>
      </c>
    </row>
    <row r="28358" spans="6:9" x14ac:dyDescent="0.2">
      <c r="F28358" s="310" t="s">
        <v>33395</v>
      </c>
      <c r="G28358" s="311">
        <v>66503</v>
      </c>
      <c r="H28358" s="312" t="s">
        <v>2201</v>
      </c>
      <c r="I28358" s="313" t="s">
        <v>6836</v>
      </c>
    </row>
    <row r="28359" spans="6:9" x14ac:dyDescent="0.2">
      <c r="F28359" s="310" t="s">
        <v>33396</v>
      </c>
      <c r="G28359" s="311">
        <v>66505</v>
      </c>
      <c r="H28359" s="312" t="s">
        <v>2201</v>
      </c>
      <c r="I28359" s="313" t="s">
        <v>6836</v>
      </c>
    </row>
    <row r="28360" spans="6:9" x14ac:dyDescent="0.2">
      <c r="F28360" s="310" t="s">
        <v>33397</v>
      </c>
      <c r="G28360" s="311">
        <v>66506</v>
      </c>
      <c r="H28360" s="312" t="s">
        <v>2201</v>
      </c>
      <c r="I28360" s="313" t="s">
        <v>6836</v>
      </c>
    </row>
    <row r="28361" spans="6:9" x14ac:dyDescent="0.2">
      <c r="F28361" s="310" t="s">
        <v>33398</v>
      </c>
      <c r="G28361" s="311">
        <v>66507</v>
      </c>
      <c r="H28361" s="312" t="s">
        <v>2201</v>
      </c>
      <c r="I28361" s="313" t="s">
        <v>6836</v>
      </c>
    </row>
    <row r="28362" spans="6:9" x14ac:dyDescent="0.2">
      <c r="F28362" s="310" t="s">
        <v>33399</v>
      </c>
      <c r="G28362" s="311">
        <v>66508</v>
      </c>
      <c r="H28362" s="312" t="s">
        <v>2201</v>
      </c>
      <c r="I28362" s="313" t="s">
        <v>6836</v>
      </c>
    </row>
    <row r="28363" spans="6:9" x14ac:dyDescent="0.2">
      <c r="F28363" s="310" t="s">
        <v>33400</v>
      </c>
      <c r="G28363" s="311">
        <v>66509</v>
      </c>
      <c r="H28363" s="312" t="s">
        <v>2201</v>
      </c>
      <c r="I28363" s="313" t="s">
        <v>6836</v>
      </c>
    </row>
    <row r="28364" spans="6:9" x14ac:dyDescent="0.2">
      <c r="F28364" s="310" t="s">
        <v>33401</v>
      </c>
      <c r="G28364" s="311">
        <v>66510</v>
      </c>
      <c r="H28364" s="312" t="s">
        <v>2201</v>
      </c>
      <c r="I28364" s="313" t="s">
        <v>6836</v>
      </c>
    </row>
    <row r="28365" spans="6:9" x14ac:dyDescent="0.2">
      <c r="F28365" s="310" t="s">
        <v>33402</v>
      </c>
      <c r="G28365" s="311">
        <v>66512</v>
      </c>
      <c r="H28365" s="312" t="s">
        <v>2201</v>
      </c>
      <c r="I28365" s="313" t="s">
        <v>6836</v>
      </c>
    </row>
    <row r="28366" spans="6:9" x14ac:dyDescent="0.2">
      <c r="F28366" s="310" t="s">
        <v>33403</v>
      </c>
      <c r="G28366" s="311">
        <v>66514</v>
      </c>
      <c r="H28366" s="312" t="s">
        <v>2201</v>
      </c>
      <c r="I28366" s="313" t="s">
        <v>6836</v>
      </c>
    </row>
    <row r="28367" spans="6:9" x14ac:dyDescent="0.2">
      <c r="F28367" s="310" t="s">
        <v>33404</v>
      </c>
      <c r="G28367" s="311">
        <v>66515</v>
      </c>
      <c r="H28367" s="312" t="s">
        <v>2201</v>
      </c>
      <c r="I28367" s="313" t="s">
        <v>6836</v>
      </c>
    </row>
    <row r="28368" spans="6:9" x14ac:dyDescent="0.2">
      <c r="F28368" s="310" t="s">
        <v>33405</v>
      </c>
      <c r="G28368" s="311">
        <v>66516</v>
      </c>
      <c r="H28368" s="312" t="s">
        <v>2201</v>
      </c>
      <c r="I28368" s="313" t="s">
        <v>6836</v>
      </c>
    </row>
    <row r="28369" spans="6:9" x14ac:dyDescent="0.2">
      <c r="F28369" s="310" t="s">
        <v>33406</v>
      </c>
      <c r="G28369" s="311">
        <v>66517</v>
      </c>
      <c r="H28369" s="312" t="s">
        <v>2201</v>
      </c>
      <c r="I28369" s="313" t="s">
        <v>6836</v>
      </c>
    </row>
    <row r="28370" spans="6:9" x14ac:dyDescent="0.2">
      <c r="F28370" s="310" t="s">
        <v>33407</v>
      </c>
      <c r="G28370" s="311">
        <v>66518</v>
      </c>
      <c r="H28370" s="312" t="s">
        <v>2201</v>
      </c>
      <c r="I28370" s="313" t="s">
        <v>6836</v>
      </c>
    </row>
    <row r="28371" spans="6:9" x14ac:dyDescent="0.2">
      <c r="F28371" s="310" t="s">
        <v>33408</v>
      </c>
      <c r="G28371" s="311">
        <v>66520</v>
      </c>
      <c r="H28371" s="312" t="s">
        <v>2201</v>
      </c>
      <c r="I28371" s="313" t="s">
        <v>6836</v>
      </c>
    </row>
    <row r="28372" spans="6:9" x14ac:dyDescent="0.2">
      <c r="F28372" s="310" t="s">
        <v>33409</v>
      </c>
      <c r="G28372" s="311">
        <v>66521</v>
      </c>
      <c r="H28372" s="312" t="s">
        <v>2201</v>
      </c>
      <c r="I28372" s="313" t="s">
        <v>6836</v>
      </c>
    </row>
    <row r="28373" spans="6:9" x14ac:dyDescent="0.2">
      <c r="F28373" s="310" t="s">
        <v>33410</v>
      </c>
      <c r="G28373" s="311">
        <v>66522</v>
      </c>
      <c r="H28373" s="312" t="s">
        <v>2201</v>
      </c>
      <c r="I28373" s="313" t="s">
        <v>6836</v>
      </c>
    </row>
    <row r="28374" spans="6:9" x14ac:dyDescent="0.2">
      <c r="F28374" s="310" t="s">
        <v>33411</v>
      </c>
      <c r="G28374" s="311">
        <v>66523</v>
      </c>
      <c r="H28374" s="312" t="s">
        <v>2201</v>
      </c>
      <c r="I28374" s="313" t="s">
        <v>6836</v>
      </c>
    </row>
    <row r="28375" spans="6:9" x14ac:dyDescent="0.2">
      <c r="F28375" s="310" t="s">
        <v>33412</v>
      </c>
      <c r="G28375" s="311">
        <v>66524</v>
      </c>
      <c r="H28375" s="312" t="s">
        <v>2201</v>
      </c>
      <c r="I28375" s="313" t="s">
        <v>6836</v>
      </c>
    </row>
    <row r="28376" spans="6:9" x14ac:dyDescent="0.2">
      <c r="F28376" s="310" t="s">
        <v>33413</v>
      </c>
      <c r="G28376" s="311">
        <v>66526</v>
      </c>
      <c r="H28376" s="312" t="s">
        <v>2201</v>
      </c>
      <c r="I28376" s="313" t="s">
        <v>6836</v>
      </c>
    </row>
    <row r="28377" spans="6:9" x14ac:dyDescent="0.2">
      <c r="F28377" s="310" t="s">
        <v>33414</v>
      </c>
      <c r="G28377" s="311">
        <v>66527</v>
      </c>
      <c r="H28377" s="312" t="s">
        <v>2201</v>
      </c>
      <c r="I28377" s="313" t="s">
        <v>6836</v>
      </c>
    </row>
    <row r="28378" spans="6:9" x14ac:dyDescent="0.2">
      <c r="F28378" s="310" t="s">
        <v>33415</v>
      </c>
      <c r="G28378" s="311">
        <v>66528</v>
      </c>
      <c r="H28378" s="312" t="s">
        <v>2201</v>
      </c>
      <c r="I28378" s="313" t="s">
        <v>6836</v>
      </c>
    </row>
    <row r="28379" spans="6:9" x14ac:dyDescent="0.2">
      <c r="F28379" s="310" t="s">
        <v>33416</v>
      </c>
      <c r="G28379" s="311">
        <v>66531</v>
      </c>
      <c r="H28379" s="312" t="s">
        <v>2201</v>
      </c>
      <c r="I28379" s="313" t="s">
        <v>6836</v>
      </c>
    </row>
    <row r="28380" spans="6:9" x14ac:dyDescent="0.2">
      <c r="F28380" s="310" t="s">
        <v>33417</v>
      </c>
      <c r="G28380" s="311">
        <v>66532</v>
      </c>
      <c r="H28380" s="312" t="s">
        <v>2201</v>
      </c>
      <c r="I28380" s="313" t="s">
        <v>6836</v>
      </c>
    </row>
    <row r="28381" spans="6:9" x14ac:dyDescent="0.2">
      <c r="F28381" s="310" t="s">
        <v>33418</v>
      </c>
      <c r="G28381" s="311">
        <v>66533</v>
      </c>
      <c r="H28381" s="312" t="s">
        <v>2201</v>
      </c>
      <c r="I28381" s="313" t="s">
        <v>6836</v>
      </c>
    </row>
    <row r="28382" spans="6:9" x14ac:dyDescent="0.2">
      <c r="F28382" s="310" t="s">
        <v>33419</v>
      </c>
      <c r="G28382" s="311">
        <v>66534</v>
      </c>
      <c r="H28382" s="312" t="s">
        <v>2201</v>
      </c>
      <c r="I28382" s="313" t="s">
        <v>6836</v>
      </c>
    </row>
    <row r="28383" spans="6:9" x14ac:dyDescent="0.2">
      <c r="F28383" s="310" t="s">
        <v>33420</v>
      </c>
      <c r="G28383" s="311">
        <v>66535</v>
      </c>
      <c r="H28383" s="312" t="s">
        <v>2201</v>
      </c>
      <c r="I28383" s="313" t="s">
        <v>6836</v>
      </c>
    </row>
    <row r="28384" spans="6:9" x14ac:dyDescent="0.2">
      <c r="F28384" s="310" t="s">
        <v>33421</v>
      </c>
      <c r="G28384" s="311">
        <v>66536</v>
      </c>
      <c r="H28384" s="312" t="s">
        <v>2201</v>
      </c>
      <c r="I28384" s="313" t="s">
        <v>6836</v>
      </c>
    </row>
    <row r="28385" spans="6:9" x14ac:dyDescent="0.2">
      <c r="F28385" s="310" t="s">
        <v>33422</v>
      </c>
      <c r="G28385" s="311">
        <v>66537</v>
      </c>
      <c r="H28385" s="312" t="s">
        <v>2201</v>
      </c>
      <c r="I28385" s="313" t="s">
        <v>6836</v>
      </c>
    </row>
    <row r="28386" spans="6:9" x14ac:dyDescent="0.2">
      <c r="F28386" s="310" t="s">
        <v>33423</v>
      </c>
      <c r="G28386" s="311">
        <v>66538</v>
      </c>
      <c r="H28386" s="312" t="s">
        <v>2201</v>
      </c>
      <c r="I28386" s="313" t="s">
        <v>6836</v>
      </c>
    </row>
    <row r="28387" spans="6:9" x14ac:dyDescent="0.2">
      <c r="F28387" s="310" t="s">
        <v>33424</v>
      </c>
      <c r="G28387" s="311">
        <v>66539</v>
      </c>
      <c r="H28387" s="312" t="s">
        <v>2201</v>
      </c>
      <c r="I28387" s="313" t="s">
        <v>6836</v>
      </c>
    </row>
    <row r="28388" spans="6:9" x14ac:dyDescent="0.2">
      <c r="F28388" s="310" t="s">
        <v>33425</v>
      </c>
      <c r="G28388" s="311">
        <v>66540</v>
      </c>
      <c r="H28388" s="312" t="s">
        <v>2201</v>
      </c>
      <c r="I28388" s="313" t="s">
        <v>6836</v>
      </c>
    </row>
    <row r="28389" spans="6:9" x14ac:dyDescent="0.2">
      <c r="F28389" s="310" t="s">
        <v>33426</v>
      </c>
      <c r="G28389" s="311">
        <v>66541</v>
      </c>
      <c r="H28389" s="312" t="s">
        <v>2201</v>
      </c>
      <c r="I28389" s="313" t="s">
        <v>6836</v>
      </c>
    </row>
    <row r="28390" spans="6:9" x14ac:dyDescent="0.2">
      <c r="F28390" s="310" t="s">
        <v>33427</v>
      </c>
      <c r="G28390" s="311">
        <v>66542</v>
      </c>
      <c r="H28390" s="312" t="s">
        <v>2201</v>
      </c>
      <c r="I28390" s="313" t="s">
        <v>6836</v>
      </c>
    </row>
    <row r="28391" spans="6:9" x14ac:dyDescent="0.2">
      <c r="F28391" s="310" t="s">
        <v>33428</v>
      </c>
      <c r="G28391" s="311">
        <v>66543</v>
      </c>
      <c r="H28391" s="312" t="s">
        <v>2201</v>
      </c>
      <c r="I28391" s="313" t="s">
        <v>6836</v>
      </c>
    </row>
    <row r="28392" spans="6:9" x14ac:dyDescent="0.2">
      <c r="F28392" s="310" t="s">
        <v>33429</v>
      </c>
      <c r="G28392" s="311">
        <v>66544</v>
      </c>
      <c r="H28392" s="312" t="s">
        <v>2201</v>
      </c>
      <c r="I28392" s="313" t="s">
        <v>6836</v>
      </c>
    </row>
    <row r="28393" spans="6:9" x14ac:dyDescent="0.2">
      <c r="F28393" s="310" t="s">
        <v>33430</v>
      </c>
      <c r="G28393" s="311">
        <v>66546</v>
      </c>
      <c r="H28393" s="312" t="s">
        <v>2201</v>
      </c>
      <c r="I28393" s="313" t="s">
        <v>6836</v>
      </c>
    </row>
    <row r="28394" spans="6:9" x14ac:dyDescent="0.2">
      <c r="F28394" s="310" t="s">
        <v>33431</v>
      </c>
      <c r="G28394" s="311">
        <v>66547</v>
      </c>
      <c r="H28394" s="312" t="s">
        <v>2201</v>
      </c>
      <c r="I28394" s="313" t="s">
        <v>6836</v>
      </c>
    </row>
    <row r="28395" spans="6:9" x14ac:dyDescent="0.2">
      <c r="F28395" s="310" t="s">
        <v>33432</v>
      </c>
      <c r="G28395" s="311">
        <v>66548</v>
      </c>
      <c r="H28395" s="312" t="s">
        <v>2201</v>
      </c>
      <c r="I28395" s="313" t="s">
        <v>6836</v>
      </c>
    </row>
    <row r="28396" spans="6:9" x14ac:dyDescent="0.2">
      <c r="F28396" s="310" t="s">
        <v>33433</v>
      </c>
      <c r="G28396" s="311">
        <v>66549</v>
      </c>
      <c r="H28396" s="312" t="s">
        <v>2201</v>
      </c>
      <c r="I28396" s="313" t="s">
        <v>6836</v>
      </c>
    </row>
    <row r="28397" spans="6:9" x14ac:dyDescent="0.2">
      <c r="F28397" s="310" t="s">
        <v>33434</v>
      </c>
      <c r="G28397" s="311">
        <v>66550</v>
      </c>
      <c r="H28397" s="312" t="s">
        <v>2201</v>
      </c>
      <c r="I28397" s="313" t="s">
        <v>6836</v>
      </c>
    </row>
    <row r="28398" spans="6:9" x14ac:dyDescent="0.2">
      <c r="F28398" s="310" t="s">
        <v>33435</v>
      </c>
      <c r="G28398" s="311">
        <v>66552</v>
      </c>
      <c r="H28398" s="312" t="s">
        <v>2201</v>
      </c>
      <c r="I28398" s="313" t="s">
        <v>6836</v>
      </c>
    </row>
    <row r="28399" spans="6:9" x14ac:dyDescent="0.2">
      <c r="F28399" s="310" t="s">
        <v>33436</v>
      </c>
      <c r="G28399" s="311">
        <v>66554</v>
      </c>
      <c r="H28399" s="312" t="s">
        <v>2201</v>
      </c>
      <c r="I28399" s="313" t="s">
        <v>6836</v>
      </c>
    </row>
    <row r="28400" spans="6:9" x14ac:dyDescent="0.2">
      <c r="F28400" s="310" t="s">
        <v>33437</v>
      </c>
      <c r="G28400" s="311">
        <v>66601</v>
      </c>
      <c r="H28400" s="312" t="s">
        <v>2201</v>
      </c>
      <c r="I28400" s="313" t="s">
        <v>6836</v>
      </c>
    </row>
    <row r="28401" spans="6:9" x14ac:dyDescent="0.2">
      <c r="F28401" s="310" t="s">
        <v>33438</v>
      </c>
      <c r="G28401" s="311">
        <v>66603</v>
      </c>
      <c r="H28401" s="312" t="s">
        <v>2201</v>
      </c>
      <c r="I28401" s="313" t="s">
        <v>6836</v>
      </c>
    </row>
    <row r="28402" spans="6:9" x14ac:dyDescent="0.2">
      <c r="F28402" s="310" t="s">
        <v>33439</v>
      </c>
      <c r="G28402" s="311">
        <v>66604</v>
      </c>
      <c r="H28402" s="312" t="s">
        <v>2201</v>
      </c>
      <c r="I28402" s="313" t="s">
        <v>6836</v>
      </c>
    </row>
    <row r="28403" spans="6:9" x14ac:dyDescent="0.2">
      <c r="F28403" s="310" t="s">
        <v>33440</v>
      </c>
      <c r="G28403" s="311">
        <v>66605</v>
      </c>
      <c r="H28403" s="312" t="s">
        <v>2201</v>
      </c>
      <c r="I28403" s="313" t="s">
        <v>6836</v>
      </c>
    </row>
    <row r="28404" spans="6:9" x14ac:dyDescent="0.2">
      <c r="F28404" s="310" t="s">
        <v>33441</v>
      </c>
      <c r="G28404" s="311">
        <v>66606</v>
      </c>
      <c r="H28404" s="312" t="s">
        <v>2201</v>
      </c>
      <c r="I28404" s="313" t="s">
        <v>6836</v>
      </c>
    </row>
    <row r="28405" spans="6:9" x14ac:dyDescent="0.2">
      <c r="F28405" s="310" t="s">
        <v>33442</v>
      </c>
      <c r="G28405" s="311">
        <v>66607</v>
      </c>
      <c r="H28405" s="312" t="s">
        <v>2201</v>
      </c>
      <c r="I28405" s="313" t="s">
        <v>6836</v>
      </c>
    </row>
    <row r="28406" spans="6:9" x14ac:dyDescent="0.2">
      <c r="F28406" s="310" t="s">
        <v>33443</v>
      </c>
      <c r="G28406" s="311">
        <v>66608</v>
      </c>
      <c r="H28406" s="312" t="s">
        <v>2201</v>
      </c>
      <c r="I28406" s="313" t="s">
        <v>6836</v>
      </c>
    </row>
    <row r="28407" spans="6:9" x14ac:dyDescent="0.2">
      <c r="F28407" s="310" t="s">
        <v>33444</v>
      </c>
      <c r="G28407" s="311">
        <v>66609</v>
      </c>
      <c r="H28407" s="312" t="s">
        <v>2201</v>
      </c>
      <c r="I28407" s="313" t="s">
        <v>6836</v>
      </c>
    </row>
    <row r="28408" spans="6:9" x14ac:dyDescent="0.2">
      <c r="F28408" s="310" t="s">
        <v>33445</v>
      </c>
      <c r="G28408" s="311">
        <v>66610</v>
      </c>
      <c r="H28408" s="312" t="s">
        <v>2201</v>
      </c>
      <c r="I28408" s="313" t="s">
        <v>6836</v>
      </c>
    </row>
    <row r="28409" spans="6:9" x14ac:dyDescent="0.2">
      <c r="F28409" s="310" t="s">
        <v>33446</v>
      </c>
      <c r="G28409" s="311">
        <v>66611</v>
      </c>
      <c r="H28409" s="312" t="s">
        <v>2201</v>
      </c>
      <c r="I28409" s="313" t="s">
        <v>6836</v>
      </c>
    </row>
    <row r="28410" spans="6:9" x14ac:dyDescent="0.2">
      <c r="F28410" s="310" t="s">
        <v>33447</v>
      </c>
      <c r="G28410" s="311">
        <v>66612</v>
      </c>
      <c r="H28410" s="312" t="s">
        <v>2201</v>
      </c>
      <c r="I28410" s="313" t="s">
        <v>6836</v>
      </c>
    </row>
    <row r="28411" spans="6:9" x14ac:dyDescent="0.2">
      <c r="F28411" s="310" t="s">
        <v>33448</v>
      </c>
      <c r="G28411" s="311">
        <v>66614</v>
      </c>
      <c r="H28411" s="312" t="s">
        <v>2201</v>
      </c>
      <c r="I28411" s="313" t="s">
        <v>6836</v>
      </c>
    </row>
    <row r="28412" spans="6:9" x14ac:dyDescent="0.2">
      <c r="F28412" s="310" t="s">
        <v>33449</v>
      </c>
      <c r="G28412" s="311">
        <v>66615</v>
      </c>
      <c r="H28412" s="312" t="s">
        <v>2201</v>
      </c>
      <c r="I28412" s="313" t="s">
        <v>6836</v>
      </c>
    </row>
    <row r="28413" spans="6:9" x14ac:dyDescent="0.2">
      <c r="F28413" s="310" t="s">
        <v>33450</v>
      </c>
      <c r="G28413" s="311">
        <v>66616</v>
      </c>
      <c r="H28413" s="312" t="s">
        <v>2201</v>
      </c>
      <c r="I28413" s="313" t="s">
        <v>6836</v>
      </c>
    </row>
    <row r="28414" spans="6:9" x14ac:dyDescent="0.2">
      <c r="F28414" s="310" t="s">
        <v>33451</v>
      </c>
      <c r="G28414" s="311">
        <v>66617</v>
      </c>
      <c r="H28414" s="312" t="s">
        <v>2201</v>
      </c>
      <c r="I28414" s="313" t="s">
        <v>6836</v>
      </c>
    </row>
    <row r="28415" spans="6:9" x14ac:dyDescent="0.2">
      <c r="F28415" s="310" t="s">
        <v>33452</v>
      </c>
      <c r="G28415" s="311">
        <v>66618</v>
      </c>
      <c r="H28415" s="312" t="s">
        <v>2201</v>
      </c>
      <c r="I28415" s="313" t="s">
        <v>6836</v>
      </c>
    </row>
    <row r="28416" spans="6:9" x14ac:dyDescent="0.2">
      <c r="F28416" s="310" t="s">
        <v>33453</v>
      </c>
      <c r="G28416" s="311">
        <v>66619</v>
      </c>
      <c r="H28416" s="312" t="s">
        <v>2201</v>
      </c>
      <c r="I28416" s="313" t="s">
        <v>6836</v>
      </c>
    </row>
    <row r="28417" spans="6:9" x14ac:dyDescent="0.2">
      <c r="F28417" s="310" t="s">
        <v>33454</v>
      </c>
      <c r="G28417" s="311">
        <v>66620</v>
      </c>
      <c r="H28417" s="312" t="s">
        <v>2201</v>
      </c>
      <c r="I28417" s="313" t="s">
        <v>6836</v>
      </c>
    </row>
    <row r="28418" spans="6:9" x14ac:dyDescent="0.2">
      <c r="F28418" s="310" t="s">
        <v>33455</v>
      </c>
      <c r="G28418" s="311">
        <v>66621</v>
      </c>
      <c r="H28418" s="312" t="s">
        <v>2201</v>
      </c>
      <c r="I28418" s="313" t="s">
        <v>6836</v>
      </c>
    </row>
    <row r="28419" spans="6:9" x14ac:dyDescent="0.2">
      <c r="F28419" s="310" t="s">
        <v>33456</v>
      </c>
      <c r="G28419" s="311">
        <v>66622</v>
      </c>
      <c r="H28419" s="312" t="s">
        <v>2201</v>
      </c>
      <c r="I28419" s="313" t="s">
        <v>6836</v>
      </c>
    </row>
    <row r="28420" spans="6:9" x14ac:dyDescent="0.2">
      <c r="F28420" s="310" t="s">
        <v>33457</v>
      </c>
      <c r="G28420" s="311">
        <v>66624</v>
      </c>
      <c r="H28420" s="312" t="s">
        <v>2201</v>
      </c>
      <c r="I28420" s="313" t="s">
        <v>6836</v>
      </c>
    </row>
    <row r="28421" spans="6:9" x14ac:dyDescent="0.2">
      <c r="F28421" s="310" t="s">
        <v>33458</v>
      </c>
      <c r="G28421" s="311">
        <v>66625</v>
      </c>
      <c r="H28421" s="312" t="s">
        <v>2201</v>
      </c>
      <c r="I28421" s="313" t="s">
        <v>6836</v>
      </c>
    </row>
    <row r="28422" spans="6:9" x14ac:dyDescent="0.2">
      <c r="F28422" s="310" t="s">
        <v>33459</v>
      </c>
      <c r="G28422" s="311">
        <v>66626</v>
      </c>
      <c r="H28422" s="312" t="s">
        <v>2201</v>
      </c>
      <c r="I28422" s="313" t="s">
        <v>6836</v>
      </c>
    </row>
    <row r="28423" spans="6:9" x14ac:dyDescent="0.2">
      <c r="F28423" s="310" t="s">
        <v>33460</v>
      </c>
      <c r="G28423" s="311">
        <v>66628</v>
      </c>
      <c r="H28423" s="312" t="s">
        <v>2201</v>
      </c>
      <c r="I28423" s="313" t="s">
        <v>6836</v>
      </c>
    </row>
    <row r="28424" spans="6:9" x14ac:dyDescent="0.2">
      <c r="F28424" s="310" t="s">
        <v>33461</v>
      </c>
      <c r="G28424" s="311">
        <v>66629</v>
      </c>
      <c r="H28424" s="312" t="s">
        <v>2201</v>
      </c>
      <c r="I28424" s="313" t="s">
        <v>6836</v>
      </c>
    </row>
    <row r="28425" spans="6:9" x14ac:dyDescent="0.2">
      <c r="F28425" s="310" t="s">
        <v>33462</v>
      </c>
      <c r="G28425" s="311">
        <v>66636</v>
      </c>
      <c r="H28425" s="312" t="s">
        <v>2201</v>
      </c>
      <c r="I28425" s="313" t="s">
        <v>6836</v>
      </c>
    </row>
    <row r="28426" spans="6:9" x14ac:dyDescent="0.2">
      <c r="F28426" s="310" t="s">
        <v>33463</v>
      </c>
      <c r="G28426" s="311">
        <v>66647</v>
      </c>
      <c r="H28426" s="312" t="s">
        <v>2201</v>
      </c>
      <c r="I28426" s="313" t="s">
        <v>6836</v>
      </c>
    </row>
    <row r="28427" spans="6:9" x14ac:dyDescent="0.2">
      <c r="F28427" s="310" t="s">
        <v>33464</v>
      </c>
      <c r="G28427" s="311">
        <v>66667</v>
      </c>
      <c r="H28427" s="312" t="s">
        <v>2201</v>
      </c>
      <c r="I28427" s="313" t="s">
        <v>6836</v>
      </c>
    </row>
    <row r="28428" spans="6:9" x14ac:dyDescent="0.2">
      <c r="F28428" s="310" t="s">
        <v>33465</v>
      </c>
      <c r="G28428" s="311">
        <v>66675</v>
      </c>
      <c r="H28428" s="312" t="s">
        <v>2201</v>
      </c>
      <c r="I28428" s="313" t="s">
        <v>6836</v>
      </c>
    </row>
    <row r="28429" spans="6:9" x14ac:dyDescent="0.2">
      <c r="F28429" s="310" t="s">
        <v>33466</v>
      </c>
      <c r="G28429" s="311">
        <v>66683</v>
      </c>
      <c r="H28429" s="312" t="s">
        <v>2201</v>
      </c>
      <c r="I28429" s="313" t="s">
        <v>6836</v>
      </c>
    </row>
    <row r="28430" spans="6:9" x14ac:dyDescent="0.2">
      <c r="F28430" s="310" t="s">
        <v>33467</v>
      </c>
      <c r="G28430" s="311">
        <v>66699</v>
      </c>
      <c r="H28430" s="312" t="s">
        <v>2201</v>
      </c>
      <c r="I28430" s="313" t="s">
        <v>6836</v>
      </c>
    </row>
    <row r="28431" spans="6:9" x14ac:dyDescent="0.2">
      <c r="F28431" s="310" t="s">
        <v>33468</v>
      </c>
      <c r="G28431" s="311">
        <v>66701</v>
      </c>
      <c r="H28431" s="312" t="s">
        <v>2201</v>
      </c>
      <c r="I28431" s="313" t="s">
        <v>6836</v>
      </c>
    </row>
    <row r="28432" spans="6:9" x14ac:dyDescent="0.2">
      <c r="F28432" s="310" t="s">
        <v>33469</v>
      </c>
      <c r="G28432" s="311">
        <v>66710</v>
      </c>
      <c r="H28432" s="312" t="s">
        <v>2201</v>
      </c>
      <c r="I28432" s="313" t="s">
        <v>6836</v>
      </c>
    </row>
    <row r="28433" spans="6:9" x14ac:dyDescent="0.2">
      <c r="F28433" s="310" t="s">
        <v>33470</v>
      </c>
      <c r="G28433" s="311">
        <v>66711</v>
      </c>
      <c r="H28433" s="312" t="s">
        <v>2201</v>
      </c>
      <c r="I28433" s="313" t="s">
        <v>6836</v>
      </c>
    </row>
    <row r="28434" spans="6:9" x14ac:dyDescent="0.2">
      <c r="F28434" s="310" t="s">
        <v>33471</v>
      </c>
      <c r="G28434" s="311">
        <v>66712</v>
      </c>
      <c r="H28434" s="312" t="s">
        <v>2201</v>
      </c>
      <c r="I28434" s="313" t="s">
        <v>6836</v>
      </c>
    </row>
    <row r="28435" spans="6:9" x14ac:dyDescent="0.2">
      <c r="F28435" s="310" t="s">
        <v>33472</v>
      </c>
      <c r="G28435" s="311">
        <v>66713</v>
      </c>
      <c r="H28435" s="312" t="s">
        <v>2201</v>
      </c>
      <c r="I28435" s="313" t="s">
        <v>6836</v>
      </c>
    </row>
    <row r="28436" spans="6:9" x14ac:dyDescent="0.2">
      <c r="F28436" s="310" t="s">
        <v>33473</v>
      </c>
      <c r="G28436" s="311">
        <v>66714</v>
      </c>
      <c r="H28436" s="312" t="s">
        <v>2201</v>
      </c>
      <c r="I28436" s="313" t="s">
        <v>6836</v>
      </c>
    </row>
    <row r="28437" spans="6:9" x14ac:dyDescent="0.2">
      <c r="F28437" s="310" t="s">
        <v>33474</v>
      </c>
      <c r="G28437" s="311">
        <v>66716</v>
      </c>
      <c r="H28437" s="312" t="s">
        <v>2201</v>
      </c>
      <c r="I28437" s="313" t="s">
        <v>6836</v>
      </c>
    </row>
    <row r="28438" spans="6:9" x14ac:dyDescent="0.2">
      <c r="F28438" s="310" t="s">
        <v>33475</v>
      </c>
      <c r="G28438" s="311">
        <v>66717</v>
      </c>
      <c r="H28438" s="312" t="s">
        <v>2201</v>
      </c>
      <c r="I28438" s="313" t="s">
        <v>6836</v>
      </c>
    </row>
    <row r="28439" spans="6:9" x14ac:dyDescent="0.2">
      <c r="F28439" s="310" t="s">
        <v>33476</v>
      </c>
      <c r="G28439" s="311">
        <v>66720</v>
      </c>
      <c r="H28439" s="312" t="s">
        <v>2201</v>
      </c>
      <c r="I28439" s="313" t="s">
        <v>6836</v>
      </c>
    </row>
    <row r="28440" spans="6:9" x14ac:dyDescent="0.2">
      <c r="F28440" s="310" t="s">
        <v>33477</v>
      </c>
      <c r="G28440" s="311">
        <v>66724</v>
      </c>
      <c r="H28440" s="312" t="s">
        <v>2201</v>
      </c>
      <c r="I28440" s="313" t="s">
        <v>6836</v>
      </c>
    </row>
    <row r="28441" spans="6:9" x14ac:dyDescent="0.2">
      <c r="F28441" s="310" t="s">
        <v>33478</v>
      </c>
      <c r="G28441" s="311">
        <v>66725</v>
      </c>
      <c r="H28441" s="312" t="s">
        <v>2201</v>
      </c>
      <c r="I28441" s="313" t="s">
        <v>6836</v>
      </c>
    </row>
    <row r="28442" spans="6:9" x14ac:dyDescent="0.2">
      <c r="F28442" s="310" t="s">
        <v>33479</v>
      </c>
      <c r="G28442" s="311">
        <v>66728</v>
      </c>
      <c r="H28442" s="312" t="s">
        <v>2201</v>
      </c>
      <c r="I28442" s="313" t="s">
        <v>6836</v>
      </c>
    </row>
    <row r="28443" spans="6:9" x14ac:dyDescent="0.2">
      <c r="F28443" s="310" t="s">
        <v>33480</v>
      </c>
      <c r="G28443" s="311">
        <v>66732</v>
      </c>
      <c r="H28443" s="312" t="s">
        <v>2201</v>
      </c>
      <c r="I28443" s="313" t="s">
        <v>6836</v>
      </c>
    </row>
    <row r="28444" spans="6:9" x14ac:dyDescent="0.2">
      <c r="F28444" s="310" t="s">
        <v>33481</v>
      </c>
      <c r="G28444" s="311">
        <v>66733</v>
      </c>
      <c r="H28444" s="312" t="s">
        <v>2201</v>
      </c>
      <c r="I28444" s="313" t="s">
        <v>6836</v>
      </c>
    </row>
    <row r="28445" spans="6:9" x14ac:dyDescent="0.2">
      <c r="F28445" s="310" t="s">
        <v>33482</v>
      </c>
      <c r="G28445" s="311">
        <v>66734</v>
      </c>
      <c r="H28445" s="312" t="s">
        <v>2201</v>
      </c>
      <c r="I28445" s="313" t="s">
        <v>6836</v>
      </c>
    </row>
    <row r="28446" spans="6:9" x14ac:dyDescent="0.2">
      <c r="F28446" s="310" t="s">
        <v>33483</v>
      </c>
      <c r="G28446" s="311">
        <v>66735</v>
      </c>
      <c r="H28446" s="312" t="s">
        <v>2201</v>
      </c>
      <c r="I28446" s="313" t="s">
        <v>6836</v>
      </c>
    </row>
    <row r="28447" spans="6:9" x14ac:dyDescent="0.2">
      <c r="F28447" s="310" t="s">
        <v>33484</v>
      </c>
      <c r="G28447" s="311">
        <v>66736</v>
      </c>
      <c r="H28447" s="312" t="s">
        <v>2201</v>
      </c>
      <c r="I28447" s="313" t="s">
        <v>6836</v>
      </c>
    </row>
    <row r="28448" spans="6:9" x14ac:dyDescent="0.2">
      <c r="F28448" s="310" t="s">
        <v>33485</v>
      </c>
      <c r="G28448" s="311">
        <v>66738</v>
      </c>
      <c r="H28448" s="312" t="s">
        <v>2201</v>
      </c>
      <c r="I28448" s="313" t="s">
        <v>6836</v>
      </c>
    </row>
    <row r="28449" spans="6:9" x14ac:dyDescent="0.2">
      <c r="F28449" s="310" t="s">
        <v>33486</v>
      </c>
      <c r="G28449" s="311">
        <v>66739</v>
      </c>
      <c r="H28449" s="312" t="s">
        <v>2201</v>
      </c>
      <c r="I28449" s="313" t="s">
        <v>6836</v>
      </c>
    </row>
    <row r="28450" spans="6:9" x14ac:dyDescent="0.2">
      <c r="F28450" s="310" t="s">
        <v>33487</v>
      </c>
      <c r="G28450" s="311">
        <v>66740</v>
      </c>
      <c r="H28450" s="312" t="s">
        <v>2201</v>
      </c>
      <c r="I28450" s="313" t="s">
        <v>6836</v>
      </c>
    </row>
    <row r="28451" spans="6:9" x14ac:dyDescent="0.2">
      <c r="F28451" s="310" t="s">
        <v>33488</v>
      </c>
      <c r="G28451" s="311">
        <v>66741</v>
      </c>
      <c r="H28451" s="312" t="s">
        <v>2201</v>
      </c>
      <c r="I28451" s="313" t="s">
        <v>6836</v>
      </c>
    </row>
    <row r="28452" spans="6:9" x14ac:dyDescent="0.2">
      <c r="F28452" s="310" t="s">
        <v>33489</v>
      </c>
      <c r="G28452" s="311">
        <v>66742</v>
      </c>
      <c r="H28452" s="312" t="s">
        <v>2201</v>
      </c>
      <c r="I28452" s="313" t="s">
        <v>6836</v>
      </c>
    </row>
    <row r="28453" spans="6:9" x14ac:dyDescent="0.2">
      <c r="F28453" s="310" t="s">
        <v>33490</v>
      </c>
      <c r="G28453" s="311">
        <v>66743</v>
      </c>
      <c r="H28453" s="312" t="s">
        <v>2201</v>
      </c>
      <c r="I28453" s="313" t="s">
        <v>6836</v>
      </c>
    </row>
    <row r="28454" spans="6:9" x14ac:dyDescent="0.2">
      <c r="F28454" s="310" t="s">
        <v>33491</v>
      </c>
      <c r="G28454" s="311">
        <v>66746</v>
      </c>
      <c r="H28454" s="312" t="s">
        <v>2201</v>
      </c>
      <c r="I28454" s="313" t="s">
        <v>6836</v>
      </c>
    </row>
    <row r="28455" spans="6:9" x14ac:dyDescent="0.2">
      <c r="F28455" s="310" t="s">
        <v>33492</v>
      </c>
      <c r="G28455" s="311">
        <v>66748</v>
      </c>
      <c r="H28455" s="312" t="s">
        <v>2201</v>
      </c>
      <c r="I28455" s="313" t="s">
        <v>6836</v>
      </c>
    </row>
    <row r="28456" spans="6:9" x14ac:dyDescent="0.2">
      <c r="F28456" s="310" t="s">
        <v>33493</v>
      </c>
      <c r="G28456" s="311">
        <v>66749</v>
      </c>
      <c r="H28456" s="312" t="s">
        <v>2201</v>
      </c>
      <c r="I28456" s="313" t="s">
        <v>6836</v>
      </c>
    </row>
    <row r="28457" spans="6:9" x14ac:dyDescent="0.2">
      <c r="F28457" s="310" t="s">
        <v>33494</v>
      </c>
      <c r="G28457" s="311">
        <v>66751</v>
      </c>
      <c r="H28457" s="312" t="s">
        <v>2201</v>
      </c>
      <c r="I28457" s="313" t="s">
        <v>6836</v>
      </c>
    </row>
    <row r="28458" spans="6:9" x14ac:dyDescent="0.2">
      <c r="F28458" s="310" t="s">
        <v>33495</v>
      </c>
      <c r="G28458" s="311">
        <v>66753</v>
      </c>
      <c r="H28458" s="312" t="s">
        <v>2201</v>
      </c>
      <c r="I28458" s="313" t="s">
        <v>6836</v>
      </c>
    </row>
    <row r="28459" spans="6:9" x14ac:dyDescent="0.2">
      <c r="F28459" s="310" t="s">
        <v>33496</v>
      </c>
      <c r="G28459" s="311">
        <v>66754</v>
      </c>
      <c r="H28459" s="312" t="s">
        <v>2201</v>
      </c>
      <c r="I28459" s="313" t="s">
        <v>6836</v>
      </c>
    </row>
    <row r="28460" spans="6:9" x14ac:dyDescent="0.2">
      <c r="F28460" s="310" t="s">
        <v>33497</v>
      </c>
      <c r="G28460" s="311">
        <v>66755</v>
      </c>
      <c r="H28460" s="312" t="s">
        <v>2201</v>
      </c>
      <c r="I28460" s="313" t="s">
        <v>6836</v>
      </c>
    </row>
    <row r="28461" spans="6:9" x14ac:dyDescent="0.2">
      <c r="F28461" s="310" t="s">
        <v>33498</v>
      </c>
      <c r="G28461" s="311">
        <v>66756</v>
      </c>
      <c r="H28461" s="312" t="s">
        <v>2201</v>
      </c>
      <c r="I28461" s="313" t="s">
        <v>6836</v>
      </c>
    </row>
    <row r="28462" spans="6:9" x14ac:dyDescent="0.2">
      <c r="F28462" s="310" t="s">
        <v>33499</v>
      </c>
      <c r="G28462" s="311">
        <v>66757</v>
      </c>
      <c r="H28462" s="312" t="s">
        <v>2201</v>
      </c>
      <c r="I28462" s="313" t="s">
        <v>6836</v>
      </c>
    </row>
    <row r="28463" spans="6:9" x14ac:dyDescent="0.2">
      <c r="F28463" s="310" t="s">
        <v>33500</v>
      </c>
      <c r="G28463" s="311">
        <v>66758</v>
      </c>
      <c r="H28463" s="312" t="s">
        <v>2201</v>
      </c>
      <c r="I28463" s="313" t="s">
        <v>6836</v>
      </c>
    </row>
    <row r="28464" spans="6:9" x14ac:dyDescent="0.2">
      <c r="F28464" s="310" t="s">
        <v>33501</v>
      </c>
      <c r="G28464" s="311">
        <v>66759</v>
      </c>
      <c r="H28464" s="312" t="s">
        <v>2201</v>
      </c>
      <c r="I28464" s="313" t="s">
        <v>6836</v>
      </c>
    </row>
    <row r="28465" spans="6:9" x14ac:dyDescent="0.2">
      <c r="F28465" s="310" t="s">
        <v>33502</v>
      </c>
      <c r="G28465" s="311">
        <v>66760</v>
      </c>
      <c r="H28465" s="312" t="s">
        <v>2201</v>
      </c>
      <c r="I28465" s="313" t="s">
        <v>6836</v>
      </c>
    </row>
    <row r="28466" spans="6:9" x14ac:dyDescent="0.2">
      <c r="F28466" s="310" t="s">
        <v>33503</v>
      </c>
      <c r="G28466" s="311">
        <v>66761</v>
      </c>
      <c r="H28466" s="312" t="s">
        <v>2201</v>
      </c>
      <c r="I28466" s="313" t="s">
        <v>6836</v>
      </c>
    </row>
    <row r="28467" spans="6:9" x14ac:dyDescent="0.2">
      <c r="F28467" s="310" t="s">
        <v>33504</v>
      </c>
      <c r="G28467" s="311">
        <v>66762</v>
      </c>
      <c r="H28467" s="312" t="s">
        <v>2201</v>
      </c>
      <c r="I28467" s="313" t="s">
        <v>6836</v>
      </c>
    </row>
    <row r="28468" spans="6:9" x14ac:dyDescent="0.2">
      <c r="F28468" s="310" t="s">
        <v>33505</v>
      </c>
      <c r="G28468" s="311">
        <v>66763</v>
      </c>
      <c r="H28468" s="312" t="s">
        <v>2201</v>
      </c>
      <c r="I28468" s="313" t="s">
        <v>6836</v>
      </c>
    </row>
    <row r="28469" spans="6:9" x14ac:dyDescent="0.2">
      <c r="F28469" s="310" t="s">
        <v>33506</v>
      </c>
      <c r="G28469" s="311">
        <v>66767</v>
      </c>
      <c r="H28469" s="312" t="s">
        <v>2201</v>
      </c>
      <c r="I28469" s="313" t="s">
        <v>6836</v>
      </c>
    </row>
    <row r="28470" spans="6:9" x14ac:dyDescent="0.2">
      <c r="F28470" s="310" t="s">
        <v>33507</v>
      </c>
      <c r="G28470" s="311">
        <v>66769</v>
      </c>
      <c r="H28470" s="312" t="s">
        <v>2201</v>
      </c>
      <c r="I28470" s="313" t="s">
        <v>6836</v>
      </c>
    </row>
    <row r="28471" spans="6:9" x14ac:dyDescent="0.2">
      <c r="F28471" s="310" t="s">
        <v>33508</v>
      </c>
      <c r="G28471" s="311">
        <v>66770</v>
      </c>
      <c r="H28471" s="312" t="s">
        <v>2201</v>
      </c>
      <c r="I28471" s="313" t="s">
        <v>6836</v>
      </c>
    </row>
    <row r="28472" spans="6:9" x14ac:dyDescent="0.2">
      <c r="F28472" s="310" t="s">
        <v>33509</v>
      </c>
      <c r="G28472" s="311">
        <v>66771</v>
      </c>
      <c r="H28472" s="312" t="s">
        <v>2201</v>
      </c>
      <c r="I28472" s="313" t="s">
        <v>6836</v>
      </c>
    </row>
    <row r="28473" spans="6:9" x14ac:dyDescent="0.2">
      <c r="F28473" s="310" t="s">
        <v>33510</v>
      </c>
      <c r="G28473" s="311">
        <v>66772</v>
      </c>
      <c r="H28473" s="312" t="s">
        <v>2201</v>
      </c>
      <c r="I28473" s="313" t="s">
        <v>6836</v>
      </c>
    </row>
    <row r="28474" spans="6:9" x14ac:dyDescent="0.2">
      <c r="F28474" s="310" t="s">
        <v>33511</v>
      </c>
      <c r="G28474" s="311">
        <v>66773</v>
      </c>
      <c r="H28474" s="312" t="s">
        <v>2201</v>
      </c>
      <c r="I28474" s="313" t="s">
        <v>6836</v>
      </c>
    </row>
    <row r="28475" spans="6:9" x14ac:dyDescent="0.2">
      <c r="F28475" s="310" t="s">
        <v>33512</v>
      </c>
      <c r="G28475" s="311">
        <v>66775</v>
      </c>
      <c r="H28475" s="312" t="s">
        <v>2201</v>
      </c>
      <c r="I28475" s="313" t="s">
        <v>6836</v>
      </c>
    </row>
    <row r="28476" spans="6:9" x14ac:dyDescent="0.2">
      <c r="F28476" s="310" t="s">
        <v>33513</v>
      </c>
      <c r="G28476" s="311">
        <v>66776</v>
      </c>
      <c r="H28476" s="312" t="s">
        <v>2201</v>
      </c>
      <c r="I28476" s="313" t="s">
        <v>6836</v>
      </c>
    </row>
    <row r="28477" spans="6:9" x14ac:dyDescent="0.2">
      <c r="F28477" s="310" t="s">
        <v>33514</v>
      </c>
      <c r="G28477" s="311">
        <v>66777</v>
      </c>
      <c r="H28477" s="312" t="s">
        <v>2201</v>
      </c>
      <c r="I28477" s="313" t="s">
        <v>6836</v>
      </c>
    </row>
    <row r="28478" spans="6:9" x14ac:dyDescent="0.2">
      <c r="F28478" s="310" t="s">
        <v>33515</v>
      </c>
      <c r="G28478" s="311">
        <v>66778</v>
      </c>
      <c r="H28478" s="312" t="s">
        <v>2201</v>
      </c>
      <c r="I28478" s="313" t="s">
        <v>6836</v>
      </c>
    </row>
    <row r="28479" spans="6:9" x14ac:dyDescent="0.2">
      <c r="F28479" s="310" t="s">
        <v>33516</v>
      </c>
      <c r="G28479" s="311">
        <v>66779</v>
      </c>
      <c r="H28479" s="312" t="s">
        <v>2201</v>
      </c>
      <c r="I28479" s="313" t="s">
        <v>6836</v>
      </c>
    </row>
    <row r="28480" spans="6:9" x14ac:dyDescent="0.2">
      <c r="F28480" s="310" t="s">
        <v>33517</v>
      </c>
      <c r="G28480" s="311">
        <v>66780</v>
      </c>
      <c r="H28480" s="312" t="s">
        <v>2201</v>
      </c>
      <c r="I28480" s="313" t="s">
        <v>6836</v>
      </c>
    </row>
    <row r="28481" spans="6:9" x14ac:dyDescent="0.2">
      <c r="F28481" s="310" t="s">
        <v>33518</v>
      </c>
      <c r="G28481" s="311">
        <v>66781</v>
      </c>
      <c r="H28481" s="312" t="s">
        <v>2201</v>
      </c>
      <c r="I28481" s="313" t="s">
        <v>6836</v>
      </c>
    </row>
    <row r="28482" spans="6:9" x14ac:dyDescent="0.2">
      <c r="F28482" s="310" t="s">
        <v>33519</v>
      </c>
      <c r="G28482" s="311">
        <v>66782</v>
      </c>
      <c r="H28482" s="312" t="s">
        <v>2201</v>
      </c>
      <c r="I28482" s="313" t="s">
        <v>6836</v>
      </c>
    </row>
    <row r="28483" spans="6:9" x14ac:dyDescent="0.2">
      <c r="F28483" s="310" t="s">
        <v>33520</v>
      </c>
      <c r="G28483" s="311">
        <v>66783</v>
      </c>
      <c r="H28483" s="312" t="s">
        <v>2201</v>
      </c>
      <c r="I28483" s="313" t="s">
        <v>6836</v>
      </c>
    </row>
    <row r="28484" spans="6:9" x14ac:dyDescent="0.2">
      <c r="F28484" s="310" t="s">
        <v>33521</v>
      </c>
      <c r="G28484" s="311">
        <v>66801</v>
      </c>
      <c r="H28484" s="312" t="s">
        <v>2201</v>
      </c>
      <c r="I28484" s="313" t="s">
        <v>6836</v>
      </c>
    </row>
    <row r="28485" spans="6:9" x14ac:dyDescent="0.2">
      <c r="F28485" s="310" t="s">
        <v>33522</v>
      </c>
      <c r="G28485" s="311">
        <v>66830</v>
      </c>
      <c r="H28485" s="312" t="s">
        <v>2201</v>
      </c>
      <c r="I28485" s="313" t="s">
        <v>6836</v>
      </c>
    </row>
    <row r="28486" spans="6:9" x14ac:dyDescent="0.2">
      <c r="F28486" s="310" t="s">
        <v>33523</v>
      </c>
      <c r="G28486" s="311">
        <v>66833</v>
      </c>
      <c r="H28486" s="312" t="s">
        <v>2201</v>
      </c>
      <c r="I28486" s="313" t="s">
        <v>6836</v>
      </c>
    </row>
    <row r="28487" spans="6:9" x14ac:dyDescent="0.2">
      <c r="F28487" s="310" t="s">
        <v>33524</v>
      </c>
      <c r="G28487" s="311">
        <v>66834</v>
      </c>
      <c r="H28487" s="312" t="s">
        <v>2201</v>
      </c>
      <c r="I28487" s="313" t="s">
        <v>6836</v>
      </c>
    </row>
    <row r="28488" spans="6:9" x14ac:dyDescent="0.2">
      <c r="F28488" s="310" t="s">
        <v>33525</v>
      </c>
      <c r="G28488" s="311">
        <v>66835</v>
      </c>
      <c r="H28488" s="312" t="s">
        <v>2201</v>
      </c>
      <c r="I28488" s="313" t="s">
        <v>6836</v>
      </c>
    </row>
    <row r="28489" spans="6:9" x14ac:dyDescent="0.2">
      <c r="F28489" s="310" t="s">
        <v>33526</v>
      </c>
      <c r="G28489" s="311">
        <v>66838</v>
      </c>
      <c r="H28489" s="312" t="s">
        <v>2201</v>
      </c>
      <c r="I28489" s="313" t="s">
        <v>6836</v>
      </c>
    </row>
    <row r="28490" spans="6:9" x14ac:dyDescent="0.2">
      <c r="F28490" s="310" t="s">
        <v>33527</v>
      </c>
      <c r="G28490" s="311">
        <v>66839</v>
      </c>
      <c r="H28490" s="312" t="s">
        <v>2201</v>
      </c>
      <c r="I28490" s="313" t="s">
        <v>6836</v>
      </c>
    </row>
    <row r="28491" spans="6:9" x14ac:dyDescent="0.2">
      <c r="F28491" s="310" t="s">
        <v>33528</v>
      </c>
      <c r="G28491" s="311">
        <v>66840</v>
      </c>
      <c r="H28491" s="312" t="s">
        <v>2201</v>
      </c>
      <c r="I28491" s="313" t="s">
        <v>6836</v>
      </c>
    </row>
    <row r="28492" spans="6:9" x14ac:dyDescent="0.2">
      <c r="F28492" s="310" t="s">
        <v>33529</v>
      </c>
      <c r="G28492" s="311">
        <v>66842</v>
      </c>
      <c r="H28492" s="312" t="s">
        <v>2201</v>
      </c>
      <c r="I28492" s="313" t="s">
        <v>6836</v>
      </c>
    </row>
    <row r="28493" spans="6:9" x14ac:dyDescent="0.2">
      <c r="F28493" s="310" t="s">
        <v>33530</v>
      </c>
      <c r="G28493" s="311">
        <v>66843</v>
      </c>
      <c r="H28493" s="312" t="s">
        <v>2201</v>
      </c>
      <c r="I28493" s="313" t="s">
        <v>6836</v>
      </c>
    </row>
    <row r="28494" spans="6:9" x14ac:dyDescent="0.2">
      <c r="F28494" s="310" t="s">
        <v>33531</v>
      </c>
      <c r="G28494" s="311">
        <v>66845</v>
      </c>
      <c r="H28494" s="312" t="s">
        <v>2201</v>
      </c>
      <c r="I28494" s="313" t="s">
        <v>6836</v>
      </c>
    </row>
    <row r="28495" spans="6:9" x14ac:dyDescent="0.2">
      <c r="F28495" s="310" t="s">
        <v>33532</v>
      </c>
      <c r="G28495" s="311">
        <v>66846</v>
      </c>
      <c r="H28495" s="312" t="s">
        <v>2201</v>
      </c>
      <c r="I28495" s="313" t="s">
        <v>6836</v>
      </c>
    </row>
    <row r="28496" spans="6:9" x14ac:dyDescent="0.2">
      <c r="F28496" s="310" t="s">
        <v>33533</v>
      </c>
      <c r="G28496" s="311">
        <v>66849</v>
      </c>
      <c r="H28496" s="312" t="s">
        <v>2201</v>
      </c>
      <c r="I28496" s="313" t="s">
        <v>6836</v>
      </c>
    </row>
    <row r="28497" spans="6:9" x14ac:dyDescent="0.2">
      <c r="F28497" s="310" t="s">
        <v>33534</v>
      </c>
      <c r="G28497" s="311">
        <v>66850</v>
      </c>
      <c r="H28497" s="312" t="s">
        <v>2201</v>
      </c>
      <c r="I28497" s="313" t="s">
        <v>6836</v>
      </c>
    </row>
    <row r="28498" spans="6:9" x14ac:dyDescent="0.2">
      <c r="F28498" s="310" t="s">
        <v>33535</v>
      </c>
      <c r="G28498" s="311">
        <v>66851</v>
      </c>
      <c r="H28498" s="312" t="s">
        <v>2201</v>
      </c>
      <c r="I28498" s="313" t="s">
        <v>6836</v>
      </c>
    </row>
    <row r="28499" spans="6:9" x14ac:dyDescent="0.2">
      <c r="F28499" s="310" t="s">
        <v>33536</v>
      </c>
      <c r="G28499" s="311">
        <v>66852</v>
      </c>
      <c r="H28499" s="312" t="s">
        <v>2201</v>
      </c>
      <c r="I28499" s="313" t="s">
        <v>6836</v>
      </c>
    </row>
    <row r="28500" spans="6:9" x14ac:dyDescent="0.2">
      <c r="F28500" s="310" t="s">
        <v>33537</v>
      </c>
      <c r="G28500" s="311">
        <v>66853</v>
      </c>
      <c r="H28500" s="312" t="s">
        <v>2201</v>
      </c>
      <c r="I28500" s="313" t="s">
        <v>6836</v>
      </c>
    </row>
    <row r="28501" spans="6:9" x14ac:dyDescent="0.2">
      <c r="F28501" s="310" t="s">
        <v>33538</v>
      </c>
      <c r="G28501" s="311">
        <v>66854</v>
      </c>
      <c r="H28501" s="312" t="s">
        <v>2201</v>
      </c>
      <c r="I28501" s="313" t="s">
        <v>6836</v>
      </c>
    </row>
    <row r="28502" spans="6:9" x14ac:dyDescent="0.2">
      <c r="F28502" s="310" t="s">
        <v>33539</v>
      </c>
      <c r="G28502" s="311">
        <v>66855</v>
      </c>
      <c r="H28502" s="312" t="s">
        <v>2201</v>
      </c>
      <c r="I28502" s="313" t="s">
        <v>6836</v>
      </c>
    </row>
    <row r="28503" spans="6:9" x14ac:dyDescent="0.2">
      <c r="F28503" s="310" t="s">
        <v>33540</v>
      </c>
      <c r="G28503" s="311">
        <v>66856</v>
      </c>
      <c r="H28503" s="312" t="s">
        <v>2201</v>
      </c>
      <c r="I28503" s="313" t="s">
        <v>6836</v>
      </c>
    </row>
    <row r="28504" spans="6:9" x14ac:dyDescent="0.2">
      <c r="F28504" s="310" t="s">
        <v>33541</v>
      </c>
      <c r="G28504" s="311">
        <v>66857</v>
      </c>
      <c r="H28504" s="312" t="s">
        <v>2201</v>
      </c>
      <c r="I28504" s="313" t="s">
        <v>6836</v>
      </c>
    </row>
    <row r="28505" spans="6:9" x14ac:dyDescent="0.2">
      <c r="F28505" s="310" t="s">
        <v>33542</v>
      </c>
      <c r="G28505" s="311">
        <v>66858</v>
      </c>
      <c r="H28505" s="312" t="s">
        <v>2201</v>
      </c>
      <c r="I28505" s="313" t="s">
        <v>6836</v>
      </c>
    </row>
    <row r="28506" spans="6:9" x14ac:dyDescent="0.2">
      <c r="F28506" s="310" t="s">
        <v>33543</v>
      </c>
      <c r="G28506" s="311">
        <v>66859</v>
      </c>
      <c r="H28506" s="312" t="s">
        <v>2201</v>
      </c>
      <c r="I28506" s="313" t="s">
        <v>6836</v>
      </c>
    </row>
    <row r="28507" spans="6:9" x14ac:dyDescent="0.2">
      <c r="F28507" s="310" t="s">
        <v>33544</v>
      </c>
      <c r="G28507" s="311">
        <v>66860</v>
      </c>
      <c r="H28507" s="312" t="s">
        <v>2201</v>
      </c>
      <c r="I28507" s="313" t="s">
        <v>6836</v>
      </c>
    </row>
    <row r="28508" spans="6:9" x14ac:dyDescent="0.2">
      <c r="F28508" s="310" t="s">
        <v>33545</v>
      </c>
      <c r="G28508" s="311">
        <v>66861</v>
      </c>
      <c r="H28508" s="312" t="s">
        <v>2201</v>
      </c>
      <c r="I28508" s="313" t="s">
        <v>6836</v>
      </c>
    </row>
    <row r="28509" spans="6:9" x14ac:dyDescent="0.2">
      <c r="F28509" s="310" t="s">
        <v>33546</v>
      </c>
      <c r="G28509" s="311">
        <v>66862</v>
      </c>
      <c r="H28509" s="312" t="s">
        <v>2201</v>
      </c>
      <c r="I28509" s="313" t="s">
        <v>6836</v>
      </c>
    </row>
    <row r="28510" spans="6:9" x14ac:dyDescent="0.2">
      <c r="F28510" s="310" t="s">
        <v>33547</v>
      </c>
      <c r="G28510" s="311">
        <v>66863</v>
      </c>
      <c r="H28510" s="312" t="s">
        <v>2201</v>
      </c>
      <c r="I28510" s="313" t="s">
        <v>6836</v>
      </c>
    </row>
    <row r="28511" spans="6:9" x14ac:dyDescent="0.2">
      <c r="F28511" s="310" t="s">
        <v>33548</v>
      </c>
      <c r="G28511" s="311">
        <v>66864</v>
      </c>
      <c r="H28511" s="312" t="s">
        <v>2201</v>
      </c>
      <c r="I28511" s="313" t="s">
        <v>6836</v>
      </c>
    </row>
    <row r="28512" spans="6:9" x14ac:dyDescent="0.2">
      <c r="F28512" s="310" t="s">
        <v>33549</v>
      </c>
      <c r="G28512" s="311">
        <v>66865</v>
      </c>
      <c r="H28512" s="312" t="s">
        <v>2201</v>
      </c>
      <c r="I28512" s="313" t="s">
        <v>6836</v>
      </c>
    </row>
    <row r="28513" spans="6:9" x14ac:dyDescent="0.2">
      <c r="F28513" s="310" t="s">
        <v>33550</v>
      </c>
      <c r="G28513" s="311">
        <v>66866</v>
      </c>
      <c r="H28513" s="312" t="s">
        <v>2201</v>
      </c>
      <c r="I28513" s="313" t="s">
        <v>6836</v>
      </c>
    </row>
    <row r="28514" spans="6:9" x14ac:dyDescent="0.2">
      <c r="F28514" s="310" t="s">
        <v>33551</v>
      </c>
      <c r="G28514" s="311">
        <v>66868</v>
      </c>
      <c r="H28514" s="312" t="s">
        <v>2201</v>
      </c>
      <c r="I28514" s="313" t="s">
        <v>6836</v>
      </c>
    </row>
    <row r="28515" spans="6:9" x14ac:dyDescent="0.2">
      <c r="F28515" s="310" t="s">
        <v>33552</v>
      </c>
      <c r="G28515" s="311">
        <v>66869</v>
      </c>
      <c r="H28515" s="312" t="s">
        <v>2201</v>
      </c>
      <c r="I28515" s="313" t="s">
        <v>6836</v>
      </c>
    </row>
    <row r="28516" spans="6:9" x14ac:dyDescent="0.2">
      <c r="F28516" s="310" t="s">
        <v>33553</v>
      </c>
      <c r="G28516" s="311">
        <v>66870</v>
      </c>
      <c r="H28516" s="312" t="s">
        <v>2201</v>
      </c>
      <c r="I28516" s="313" t="s">
        <v>6836</v>
      </c>
    </row>
    <row r="28517" spans="6:9" x14ac:dyDescent="0.2">
      <c r="F28517" s="310" t="s">
        <v>33554</v>
      </c>
      <c r="G28517" s="311">
        <v>66871</v>
      </c>
      <c r="H28517" s="312" t="s">
        <v>2201</v>
      </c>
      <c r="I28517" s="313" t="s">
        <v>6836</v>
      </c>
    </row>
    <row r="28518" spans="6:9" x14ac:dyDescent="0.2">
      <c r="F28518" s="310" t="s">
        <v>33555</v>
      </c>
      <c r="G28518" s="311">
        <v>66872</v>
      </c>
      <c r="H28518" s="312" t="s">
        <v>2201</v>
      </c>
      <c r="I28518" s="313" t="s">
        <v>6836</v>
      </c>
    </row>
    <row r="28519" spans="6:9" x14ac:dyDescent="0.2">
      <c r="F28519" s="310" t="s">
        <v>33556</v>
      </c>
      <c r="G28519" s="311">
        <v>66873</v>
      </c>
      <c r="H28519" s="312" t="s">
        <v>2201</v>
      </c>
      <c r="I28519" s="313" t="s">
        <v>6836</v>
      </c>
    </row>
    <row r="28520" spans="6:9" x14ac:dyDescent="0.2">
      <c r="F28520" s="310" t="s">
        <v>33557</v>
      </c>
      <c r="G28520" s="311">
        <v>66901</v>
      </c>
      <c r="H28520" s="312" t="s">
        <v>2201</v>
      </c>
      <c r="I28520" s="313" t="s">
        <v>6836</v>
      </c>
    </row>
    <row r="28521" spans="6:9" x14ac:dyDescent="0.2">
      <c r="F28521" s="310" t="s">
        <v>33558</v>
      </c>
      <c r="G28521" s="311">
        <v>66930</v>
      </c>
      <c r="H28521" s="312" t="s">
        <v>2201</v>
      </c>
      <c r="I28521" s="313" t="s">
        <v>6836</v>
      </c>
    </row>
    <row r="28522" spans="6:9" x14ac:dyDescent="0.2">
      <c r="F28522" s="310" t="s">
        <v>33559</v>
      </c>
      <c r="G28522" s="311">
        <v>66932</v>
      </c>
      <c r="H28522" s="312" t="s">
        <v>2201</v>
      </c>
      <c r="I28522" s="313" t="s">
        <v>6836</v>
      </c>
    </row>
    <row r="28523" spans="6:9" x14ac:dyDescent="0.2">
      <c r="F28523" s="310" t="s">
        <v>33560</v>
      </c>
      <c r="G28523" s="311">
        <v>66933</v>
      </c>
      <c r="H28523" s="312" t="s">
        <v>2201</v>
      </c>
      <c r="I28523" s="313" t="s">
        <v>6836</v>
      </c>
    </row>
    <row r="28524" spans="6:9" x14ac:dyDescent="0.2">
      <c r="F28524" s="310" t="s">
        <v>33561</v>
      </c>
      <c r="G28524" s="311">
        <v>66935</v>
      </c>
      <c r="H28524" s="312" t="s">
        <v>2201</v>
      </c>
      <c r="I28524" s="313" t="s">
        <v>6836</v>
      </c>
    </row>
    <row r="28525" spans="6:9" x14ac:dyDescent="0.2">
      <c r="F28525" s="310" t="s">
        <v>33562</v>
      </c>
      <c r="G28525" s="311">
        <v>66936</v>
      </c>
      <c r="H28525" s="312" t="s">
        <v>2201</v>
      </c>
      <c r="I28525" s="313" t="s">
        <v>6836</v>
      </c>
    </row>
    <row r="28526" spans="6:9" x14ac:dyDescent="0.2">
      <c r="F28526" s="310" t="s">
        <v>33563</v>
      </c>
      <c r="G28526" s="311">
        <v>66937</v>
      </c>
      <c r="H28526" s="312" t="s">
        <v>2201</v>
      </c>
      <c r="I28526" s="313" t="s">
        <v>6836</v>
      </c>
    </row>
    <row r="28527" spans="6:9" x14ac:dyDescent="0.2">
      <c r="F28527" s="310" t="s">
        <v>33564</v>
      </c>
      <c r="G28527" s="311">
        <v>66938</v>
      </c>
      <c r="H28527" s="312" t="s">
        <v>2201</v>
      </c>
      <c r="I28527" s="313" t="s">
        <v>6836</v>
      </c>
    </row>
    <row r="28528" spans="6:9" x14ac:dyDescent="0.2">
      <c r="F28528" s="310" t="s">
        <v>33565</v>
      </c>
      <c r="G28528" s="311">
        <v>66939</v>
      </c>
      <c r="H28528" s="312" t="s">
        <v>2201</v>
      </c>
      <c r="I28528" s="313" t="s">
        <v>6836</v>
      </c>
    </row>
    <row r="28529" spans="6:9" x14ac:dyDescent="0.2">
      <c r="F28529" s="310" t="s">
        <v>33566</v>
      </c>
      <c r="G28529" s="311">
        <v>66940</v>
      </c>
      <c r="H28529" s="312" t="s">
        <v>2201</v>
      </c>
      <c r="I28529" s="313" t="s">
        <v>6836</v>
      </c>
    </row>
    <row r="28530" spans="6:9" x14ac:dyDescent="0.2">
      <c r="F28530" s="310" t="s">
        <v>33567</v>
      </c>
      <c r="G28530" s="311">
        <v>66941</v>
      </c>
      <c r="H28530" s="312" t="s">
        <v>2201</v>
      </c>
      <c r="I28530" s="313" t="s">
        <v>6836</v>
      </c>
    </row>
    <row r="28531" spans="6:9" x14ac:dyDescent="0.2">
      <c r="F28531" s="310" t="s">
        <v>33568</v>
      </c>
      <c r="G28531" s="311">
        <v>66942</v>
      </c>
      <c r="H28531" s="312" t="s">
        <v>2201</v>
      </c>
      <c r="I28531" s="313" t="s">
        <v>6836</v>
      </c>
    </row>
    <row r="28532" spans="6:9" x14ac:dyDescent="0.2">
      <c r="F28532" s="310" t="s">
        <v>33569</v>
      </c>
      <c r="G28532" s="311">
        <v>66943</v>
      </c>
      <c r="H28532" s="312" t="s">
        <v>2201</v>
      </c>
      <c r="I28532" s="313" t="s">
        <v>6836</v>
      </c>
    </row>
    <row r="28533" spans="6:9" x14ac:dyDescent="0.2">
      <c r="F28533" s="310" t="s">
        <v>33570</v>
      </c>
      <c r="G28533" s="311">
        <v>66944</v>
      </c>
      <c r="H28533" s="312" t="s">
        <v>2201</v>
      </c>
      <c r="I28533" s="313" t="s">
        <v>6836</v>
      </c>
    </row>
    <row r="28534" spans="6:9" x14ac:dyDescent="0.2">
      <c r="F28534" s="310" t="s">
        <v>33571</v>
      </c>
      <c r="G28534" s="311">
        <v>66945</v>
      </c>
      <c r="H28534" s="312" t="s">
        <v>2201</v>
      </c>
      <c r="I28534" s="313" t="s">
        <v>6836</v>
      </c>
    </row>
    <row r="28535" spans="6:9" x14ac:dyDescent="0.2">
      <c r="F28535" s="310" t="s">
        <v>33572</v>
      </c>
      <c r="G28535" s="311">
        <v>66946</v>
      </c>
      <c r="H28535" s="312" t="s">
        <v>2201</v>
      </c>
      <c r="I28535" s="313" t="s">
        <v>6836</v>
      </c>
    </row>
    <row r="28536" spans="6:9" x14ac:dyDescent="0.2">
      <c r="F28536" s="310" t="s">
        <v>33573</v>
      </c>
      <c r="G28536" s="311">
        <v>66948</v>
      </c>
      <c r="H28536" s="312" t="s">
        <v>2201</v>
      </c>
      <c r="I28536" s="313" t="s">
        <v>6836</v>
      </c>
    </row>
    <row r="28537" spans="6:9" x14ac:dyDescent="0.2">
      <c r="F28537" s="310" t="s">
        <v>33574</v>
      </c>
      <c r="G28537" s="311">
        <v>66949</v>
      </c>
      <c r="H28537" s="312" t="s">
        <v>2201</v>
      </c>
      <c r="I28537" s="313" t="s">
        <v>6836</v>
      </c>
    </row>
    <row r="28538" spans="6:9" x14ac:dyDescent="0.2">
      <c r="F28538" s="310" t="s">
        <v>33575</v>
      </c>
      <c r="G28538" s="311">
        <v>66951</v>
      </c>
      <c r="H28538" s="312" t="s">
        <v>2201</v>
      </c>
      <c r="I28538" s="313" t="s">
        <v>6836</v>
      </c>
    </row>
    <row r="28539" spans="6:9" x14ac:dyDescent="0.2">
      <c r="F28539" s="310" t="s">
        <v>33576</v>
      </c>
      <c r="G28539" s="311">
        <v>66952</v>
      </c>
      <c r="H28539" s="312" t="s">
        <v>2201</v>
      </c>
      <c r="I28539" s="313" t="s">
        <v>6836</v>
      </c>
    </row>
    <row r="28540" spans="6:9" x14ac:dyDescent="0.2">
      <c r="F28540" s="310" t="s">
        <v>33577</v>
      </c>
      <c r="G28540" s="311">
        <v>66953</v>
      </c>
      <c r="H28540" s="312" t="s">
        <v>2201</v>
      </c>
      <c r="I28540" s="313" t="s">
        <v>6836</v>
      </c>
    </row>
    <row r="28541" spans="6:9" x14ac:dyDescent="0.2">
      <c r="F28541" s="310" t="s">
        <v>33578</v>
      </c>
      <c r="G28541" s="311">
        <v>66955</v>
      </c>
      <c r="H28541" s="312" t="s">
        <v>2201</v>
      </c>
      <c r="I28541" s="313" t="s">
        <v>6836</v>
      </c>
    </row>
    <row r="28542" spans="6:9" x14ac:dyDescent="0.2">
      <c r="F28542" s="310" t="s">
        <v>33579</v>
      </c>
      <c r="G28542" s="311">
        <v>66956</v>
      </c>
      <c r="H28542" s="312" t="s">
        <v>2201</v>
      </c>
      <c r="I28542" s="313" t="s">
        <v>6836</v>
      </c>
    </row>
    <row r="28543" spans="6:9" x14ac:dyDescent="0.2">
      <c r="F28543" s="310" t="s">
        <v>33580</v>
      </c>
      <c r="G28543" s="311">
        <v>66958</v>
      </c>
      <c r="H28543" s="312" t="s">
        <v>2201</v>
      </c>
      <c r="I28543" s="313" t="s">
        <v>6836</v>
      </c>
    </row>
    <row r="28544" spans="6:9" x14ac:dyDescent="0.2">
      <c r="F28544" s="310" t="s">
        <v>33581</v>
      </c>
      <c r="G28544" s="311">
        <v>66959</v>
      </c>
      <c r="H28544" s="312" t="s">
        <v>2201</v>
      </c>
      <c r="I28544" s="313" t="s">
        <v>6836</v>
      </c>
    </row>
    <row r="28545" spans="6:9" x14ac:dyDescent="0.2">
      <c r="F28545" s="310" t="s">
        <v>33582</v>
      </c>
      <c r="G28545" s="311">
        <v>66960</v>
      </c>
      <c r="H28545" s="312" t="s">
        <v>2201</v>
      </c>
      <c r="I28545" s="313" t="s">
        <v>6836</v>
      </c>
    </row>
    <row r="28546" spans="6:9" x14ac:dyDescent="0.2">
      <c r="F28546" s="310" t="s">
        <v>33583</v>
      </c>
      <c r="G28546" s="311">
        <v>66961</v>
      </c>
      <c r="H28546" s="312" t="s">
        <v>2201</v>
      </c>
      <c r="I28546" s="313" t="s">
        <v>6836</v>
      </c>
    </row>
    <row r="28547" spans="6:9" x14ac:dyDescent="0.2">
      <c r="F28547" s="310" t="s">
        <v>33584</v>
      </c>
      <c r="G28547" s="311">
        <v>66962</v>
      </c>
      <c r="H28547" s="312" t="s">
        <v>2201</v>
      </c>
      <c r="I28547" s="313" t="s">
        <v>6836</v>
      </c>
    </row>
    <row r="28548" spans="6:9" x14ac:dyDescent="0.2">
      <c r="F28548" s="310" t="s">
        <v>33585</v>
      </c>
      <c r="G28548" s="311">
        <v>66963</v>
      </c>
      <c r="H28548" s="312" t="s">
        <v>2201</v>
      </c>
      <c r="I28548" s="313" t="s">
        <v>6836</v>
      </c>
    </row>
    <row r="28549" spans="6:9" x14ac:dyDescent="0.2">
      <c r="F28549" s="310" t="s">
        <v>33586</v>
      </c>
      <c r="G28549" s="311">
        <v>66964</v>
      </c>
      <c r="H28549" s="312" t="s">
        <v>2201</v>
      </c>
      <c r="I28549" s="313" t="s">
        <v>6836</v>
      </c>
    </row>
    <row r="28550" spans="6:9" x14ac:dyDescent="0.2">
      <c r="F28550" s="310" t="s">
        <v>33587</v>
      </c>
      <c r="G28550" s="311">
        <v>66966</v>
      </c>
      <c r="H28550" s="312" t="s">
        <v>2201</v>
      </c>
      <c r="I28550" s="313" t="s">
        <v>6836</v>
      </c>
    </row>
    <row r="28551" spans="6:9" x14ac:dyDescent="0.2">
      <c r="F28551" s="310" t="s">
        <v>33588</v>
      </c>
      <c r="G28551" s="311">
        <v>66967</v>
      </c>
      <c r="H28551" s="312" t="s">
        <v>2201</v>
      </c>
      <c r="I28551" s="313" t="s">
        <v>6836</v>
      </c>
    </row>
    <row r="28552" spans="6:9" x14ac:dyDescent="0.2">
      <c r="F28552" s="310" t="s">
        <v>33589</v>
      </c>
      <c r="G28552" s="311">
        <v>66968</v>
      </c>
      <c r="H28552" s="312" t="s">
        <v>2201</v>
      </c>
      <c r="I28552" s="313" t="s">
        <v>6836</v>
      </c>
    </row>
    <row r="28553" spans="6:9" x14ac:dyDescent="0.2">
      <c r="F28553" s="310" t="s">
        <v>33590</v>
      </c>
      <c r="G28553" s="311">
        <v>66970</v>
      </c>
      <c r="H28553" s="312" t="s">
        <v>2201</v>
      </c>
      <c r="I28553" s="313" t="s">
        <v>6836</v>
      </c>
    </row>
    <row r="28554" spans="6:9" x14ac:dyDescent="0.2">
      <c r="F28554" s="310" t="s">
        <v>33591</v>
      </c>
      <c r="G28554" s="311">
        <v>67001</v>
      </c>
      <c r="H28554" s="312" t="s">
        <v>2201</v>
      </c>
      <c r="I28554" s="313" t="s">
        <v>6836</v>
      </c>
    </row>
    <row r="28555" spans="6:9" x14ac:dyDescent="0.2">
      <c r="F28555" s="310" t="s">
        <v>33592</v>
      </c>
      <c r="G28555" s="311">
        <v>67002</v>
      </c>
      <c r="H28555" s="312" t="s">
        <v>2201</v>
      </c>
      <c r="I28555" s="313" t="s">
        <v>6836</v>
      </c>
    </row>
    <row r="28556" spans="6:9" x14ac:dyDescent="0.2">
      <c r="F28556" s="310" t="s">
        <v>33593</v>
      </c>
      <c r="G28556" s="311">
        <v>67003</v>
      </c>
      <c r="H28556" s="312" t="s">
        <v>2201</v>
      </c>
      <c r="I28556" s="313" t="s">
        <v>6836</v>
      </c>
    </row>
    <row r="28557" spans="6:9" x14ac:dyDescent="0.2">
      <c r="F28557" s="310" t="s">
        <v>33594</v>
      </c>
      <c r="G28557" s="311">
        <v>67004</v>
      </c>
      <c r="H28557" s="312" t="s">
        <v>2201</v>
      </c>
      <c r="I28557" s="313" t="s">
        <v>6836</v>
      </c>
    </row>
    <row r="28558" spans="6:9" x14ac:dyDescent="0.2">
      <c r="F28558" s="310" t="s">
        <v>33595</v>
      </c>
      <c r="G28558" s="311">
        <v>67005</v>
      </c>
      <c r="H28558" s="312" t="s">
        <v>2201</v>
      </c>
      <c r="I28558" s="313" t="s">
        <v>6836</v>
      </c>
    </row>
    <row r="28559" spans="6:9" x14ac:dyDescent="0.2">
      <c r="F28559" s="310" t="s">
        <v>33596</v>
      </c>
      <c r="G28559" s="311">
        <v>67008</v>
      </c>
      <c r="H28559" s="312" t="s">
        <v>2201</v>
      </c>
      <c r="I28559" s="313" t="s">
        <v>6836</v>
      </c>
    </row>
    <row r="28560" spans="6:9" x14ac:dyDescent="0.2">
      <c r="F28560" s="310" t="s">
        <v>33597</v>
      </c>
      <c r="G28560" s="311">
        <v>67009</v>
      </c>
      <c r="H28560" s="312" t="s">
        <v>2201</v>
      </c>
      <c r="I28560" s="313" t="s">
        <v>6836</v>
      </c>
    </row>
    <row r="28561" spans="6:9" x14ac:dyDescent="0.2">
      <c r="F28561" s="310" t="s">
        <v>33598</v>
      </c>
      <c r="G28561" s="311">
        <v>67010</v>
      </c>
      <c r="H28561" s="312" t="s">
        <v>2201</v>
      </c>
      <c r="I28561" s="313" t="s">
        <v>6836</v>
      </c>
    </row>
    <row r="28562" spans="6:9" x14ac:dyDescent="0.2">
      <c r="F28562" s="310" t="s">
        <v>33599</v>
      </c>
      <c r="G28562" s="311">
        <v>67012</v>
      </c>
      <c r="H28562" s="312" t="s">
        <v>2201</v>
      </c>
      <c r="I28562" s="313" t="s">
        <v>6836</v>
      </c>
    </row>
    <row r="28563" spans="6:9" x14ac:dyDescent="0.2">
      <c r="F28563" s="310" t="s">
        <v>33600</v>
      </c>
      <c r="G28563" s="311">
        <v>67013</v>
      </c>
      <c r="H28563" s="312" t="s">
        <v>2201</v>
      </c>
      <c r="I28563" s="313" t="s">
        <v>6836</v>
      </c>
    </row>
    <row r="28564" spans="6:9" x14ac:dyDescent="0.2">
      <c r="F28564" s="310" t="s">
        <v>33601</v>
      </c>
      <c r="G28564" s="311">
        <v>67016</v>
      </c>
      <c r="H28564" s="312" t="s">
        <v>2201</v>
      </c>
      <c r="I28564" s="313" t="s">
        <v>6836</v>
      </c>
    </row>
    <row r="28565" spans="6:9" x14ac:dyDescent="0.2">
      <c r="F28565" s="310" t="s">
        <v>33602</v>
      </c>
      <c r="G28565" s="311">
        <v>67017</v>
      </c>
      <c r="H28565" s="312" t="s">
        <v>2201</v>
      </c>
      <c r="I28565" s="313" t="s">
        <v>6836</v>
      </c>
    </row>
    <row r="28566" spans="6:9" x14ac:dyDescent="0.2">
      <c r="F28566" s="310" t="s">
        <v>33603</v>
      </c>
      <c r="G28566" s="311">
        <v>67018</v>
      </c>
      <c r="H28566" s="312" t="s">
        <v>2201</v>
      </c>
      <c r="I28566" s="313" t="s">
        <v>6836</v>
      </c>
    </row>
    <row r="28567" spans="6:9" x14ac:dyDescent="0.2">
      <c r="F28567" s="310" t="s">
        <v>33604</v>
      </c>
      <c r="G28567" s="311">
        <v>67019</v>
      </c>
      <c r="H28567" s="312" t="s">
        <v>2201</v>
      </c>
      <c r="I28567" s="313" t="s">
        <v>6836</v>
      </c>
    </row>
    <row r="28568" spans="6:9" x14ac:dyDescent="0.2">
      <c r="F28568" s="310" t="s">
        <v>33605</v>
      </c>
      <c r="G28568" s="311">
        <v>67020</v>
      </c>
      <c r="H28568" s="312" t="s">
        <v>2201</v>
      </c>
      <c r="I28568" s="313" t="s">
        <v>6836</v>
      </c>
    </row>
    <row r="28569" spans="6:9" x14ac:dyDescent="0.2">
      <c r="F28569" s="310" t="s">
        <v>33606</v>
      </c>
      <c r="G28569" s="311">
        <v>67021</v>
      </c>
      <c r="H28569" s="312" t="s">
        <v>2201</v>
      </c>
      <c r="I28569" s="313" t="s">
        <v>6836</v>
      </c>
    </row>
    <row r="28570" spans="6:9" x14ac:dyDescent="0.2">
      <c r="F28570" s="310" t="s">
        <v>33607</v>
      </c>
      <c r="G28570" s="311">
        <v>67022</v>
      </c>
      <c r="H28570" s="312" t="s">
        <v>2201</v>
      </c>
      <c r="I28570" s="313" t="s">
        <v>6836</v>
      </c>
    </row>
    <row r="28571" spans="6:9" x14ac:dyDescent="0.2">
      <c r="F28571" s="310" t="s">
        <v>33608</v>
      </c>
      <c r="G28571" s="311">
        <v>67023</v>
      </c>
      <c r="H28571" s="312" t="s">
        <v>2201</v>
      </c>
      <c r="I28571" s="313" t="s">
        <v>6836</v>
      </c>
    </row>
    <row r="28572" spans="6:9" x14ac:dyDescent="0.2">
      <c r="F28572" s="310" t="s">
        <v>33609</v>
      </c>
      <c r="G28572" s="311">
        <v>67024</v>
      </c>
      <c r="H28572" s="312" t="s">
        <v>2201</v>
      </c>
      <c r="I28572" s="313" t="s">
        <v>6836</v>
      </c>
    </row>
    <row r="28573" spans="6:9" x14ac:dyDescent="0.2">
      <c r="F28573" s="310" t="s">
        <v>33610</v>
      </c>
      <c r="G28573" s="311">
        <v>67025</v>
      </c>
      <c r="H28573" s="312" t="s">
        <v>2201</v>
      </c>
      <c r="I28573" s="313" t="s">
        <v>6836</v>
      </c>
    </row>
    <row r="28574" spans="6:9" x14ac:dyDescent="0.2">
      <c r="F28574" s="310" t="s">
        <v>33611</v>
      </c>
      <c r="G28574" s="311">
        <v>67026</v>
      </c>
      <c r="H28574" s="312" t="s">
        <v>2201</v>
      </c>
      <c r="I28574" s="313" t="s">
        <v>6836</v>
      </c>
    </row>
    <row r="28575" spans="6:9" x14ac:dyDescent="0.2">
      <c r="F28575" s="310" t="s">
        <v>33612</v>
      </c>
      <c r="G28575" s="311">
        <v>67028</v>
      </c>
      <c r="H28575" s="312" t="s">
        <v>2201</v>
      </c>
      <c r="I28575" s="313" t="s">
        <v>6836</v>
      </c>
    </row>
    <row r="28576" spans="6:9" x14ac:dyDescent="0.2">
      <c r="F28576" s="310" t="s">
        <v>33613</v>
      </c>
      <c r="G28576" s="311">
        <v>67029</v>
      </c>
      <c r="H28576" s="312" t="s">
        <v>2201</v>
      </c>
      <c r="I28576" s="313" t="s">
        <v>6836</v>
      </c>
    </row>
    <row r="28577" spans="6:9" x14ac:dyDescent="0.2">
      <c r="F28577" s="310" t="s">
        <v>33614</v>
      </c>
      <c r="G28577" s="311">
        <v>67030</v>
      </c>
      <c r="H28577" s="312" t="s">
        <v>2201</v>
      </c>
      <c r="I28577" s="313" t="s">
        <v>6836</v>
      </c>
    </row>
    <row r="28578" spans="6:9" x14ac:dyDescent="0.2">
      <c r="F28578" s="310" t="s">
        <v>33615</v>
      </c>
      <c r="G28578" s="311">
        <v>67031</v>
      </c>
      <c r="H28578" s="312" t="s">
        <v>2201</v>
      </c>
      <c r="I28578" s="313" t="s">
        <v>6836</v>
      </c>
    </row>
    <row r="28579" spans="6:9" x14ac:dyDescent="0.2">
      <c r="F28579" s="310" t="s">
        <v>33616</v>
      </c>
      <c r="G28579" s="311">
        <v>67035</v>
      </c>
      <c r="H28579" s="312" t="s">
        <v>2201</v>
      </c>
      <c r="I28579" s="313" t="s">
        <v>6836</v>
      </c>
    </row>
    <row r="28580" spans="6:9" x14ac:dyDescent="0.2">
      <c r="F28580" s="310" t="s">
        <v>33617</v>
      </c>
      <c r="G28580" s="311">
        <v>67036</v>
      </c>
      <c r="H28580" s="312" t="s">
        <v>2201</v>
      </c>
      <c r="I28580" s="313" t="s">
        <v>6836</v>
      </c>
    </row>
    <row r="28581" spans="6:9" x14ac:dyDescent="0.2">
      <c r="F28581" s="310" t="s">
        <v>33618</v>
      </c>
      <c r="G28581" s="311">
        <v>67037</v>
      </c>
      <c r="H28581" s="312" t="s">
        <v>2201</v>
      </c>
      <c r="I28581" s="313" t="s">
        <v>6836</v>
      </c>
    </row>
    <row r="28582" spans="6:9" x14ac:dyDescent="0.2">
      <c r="F28582" s="310" t="s">
        <v>33619</v>
      </c>
      <c r="G28582" s="311">
        <v>67038</v>
      </c>
      <c r="H28582" s="312" t="s">
        <v>2201</v>
      </c>
      <c r="I28582" s="313" t="s">
        <v>6836</v>
      </c>
    </row>
    <row r="28583" spans="6:9" x14ac:dyDescent="0.2">
      <c r="F28583" s="310" t="s">
        <v>33620</v>
      </c>
      <c r="G28583" s="311">
        <v>67039</v>
      </c>
      <c r="H28583" s="312" t="s">
        <v>2201</v>
      </c>
      <c r="I28583" s="313" t="s">
        <v>6836</v>
      </c>
    </row>
    <row r="28584" spans="6:9" x14ac:dyDescent="0.2">
      <c r="F28584" s="310" t="s">
        <v>33621</v>
      </c>
      <c r="G28584" s="311">
        <v>67041</v>
      </c>
      <c r="H28584" s="312" t="s">
        <v>2201</v>
      </c>
      <c r="I28584" s="313" t="s">
        <v>6836</v>
      </c>
    </row>
    <row r="28585" spans="6:9" x14ac:dyDescent="0.2">
      <c r="F28585" s="310" t="s">
        <v>33622</v>
      </c>
      <c r="G28585" s="311">
        <v>67042</v>
      </c>
      <c r="H28585" s="312" t="s">
        <v>2201</v>
      </c>
      <c r="I28585" s="313" t="s">
        <v>6836</v>
      </c>
    </row>
    <row r="28586" spans="6:9" x14ac:dyDescent="0.2">
      <c r="F28586" s="310" t="s">
        <v>33623</v>
      </c>
      <c r="G28586" s="311">
        <v>67045</v>
      </c>
      <c r="H28586" s="312" t="s">
        <v>2201</v>
      </c>
      <c r="I28586" s="313" t="s">
        <v>6836</v>
      </c>
    </row>
    <row r="28587" spans="6:9" x14ac:dyDescent="0.2">
      <c r="F28587" s="310" t="s">
        <v>33624</v>
      </c>
      <c r="G28587" s="311">
        <v>67047</v>
      </c>
      <c r="H28587" s="312" t="s">
        <v>2201</v>
      </c>
      <c r="I28587" s="313" t="s">
        <v>6836</v>
      </c>
    </row>
    <row r="28588" spans="6:9" x14ac:dyDescent="0.2">
      <c r="F28588" s="310" t="s">
        <v>33625</v>
      </c>
      <c r="G28588" s="311">
        <v>67049</v>
      </c>
      <c r="H28588" s="312" t="s">
        <v>2201</v>
      </c>
      <c r="I28588" s="313" t="s">
        <v>6836</v>
      </c>
    </row>
    <row r="28589" spans="6:9" x14ac:dyDescent="0.2">
      <c r="F28589" s="310" t="s">
        <v>33626</v>
      </c>
      <c r="G28589" s="311">
        <v>67050</v>
      </c>
      <c r="H28589" s="312" t="s">
        <v>2201</v>
      </c>
      <c r="I28589" s="313" t="s">
        <v>6836</v>
      </c>
    </row>
    <row r="28590" spans="6:9" x14ac:dyDescent="0.2">
      <c r="F28590" s="310" t="s">
        <v>33627</v>
      </c>
      <c r="G28590" s="311">
        <v>67051</v>
      </c>
      <c r="H28590" s="312" t="s">
        <v>2201</v>
      </c>
      <c r="I28590" s="313" t="s">
        <v>6836</v>
      </c>
    </row>
    <row r="28591" spans="6:9" x14ac:dyDescent="0.2">
      <c r="F28591" s="310" t="s">
        <v>33628</v>
      </c>
      <c r="G28591" s="311">
        <v>67052</v>
      </c>
      <c r="H28591" s="312" t="s">
        <v>2201</v>
      </c>
      <c r="I28591" s="313" t="s">
        <v>6836</v>
      </c>
    </row>
    <row r="28592" spans="6:9" x14ac:dyDescent="0.2">
      <c r="F28592" s="310" t="s">
        <v>33629</v>
      </c>
      <c r="G28592" s="311">
        <v>67053</v>
      </c>
      <c r="H28592" s="312" t="s">
        <v>2201</v>
      </c>
      <c r="I28592" s="313" t="s">
        <v>6836</v>
      </c>
    </row>
    <row r="28593" spans="6:9" x14ac:dyDescent="0.2">
      <c r="F28593" s="310" t="s">
        <v>33630</v>
      </c>
      <c r="G28593" s="311">
        <v>67054</v>
      </c>
      <c r="H28593" s="312" t="s">
        <v>2201</v>
      </c>
      <c r="I28593" s="313" t="s">
        <v>6836</v>
      </c>
    </row>
    <row r="28594" spans="6:9" x14ac:dyDescent="0.2">
      <c r="F28594" s="310" t="s">
        <v>33631</v>
      </c>
      <c r="G28594" s="311">
        <v>67055</v>
      </c>
      <c r="H28594" s="312" t="s">
        <v>2201</v>
      </c>
      <c r="I28594" s="313" t="s">
        <v>6836</v>
      </c>
    </row>
    <row r="28595" spans="6:9" x14ac:dyDescent="0.2">
      <c r="F28595" s="310" t="s">
        <v>33632</v>
      </c>
      <c r="G28595" s="311">
        <v>67056</v>
      </c>
      <c r="H28595" s="312" t="s">
        <v>2201</v>
      </c>
      <c r="I28595" s="313" t="s">
        <v>6836</v>
      </c>
    </row>
    <row r="28596" spans="6:9" x14ac:dyDescent="0.2">
      <c r="F28596" s="310" t="s">
        <v>33633</v>
      </c>
      <c r="G28596" s="311">
        <v>67057</v>
      </c>
      <c r="H28596" s="312" t="s">
        <v>2201</v>
      </c>
      <c r="I28596" s="313" t="s">
        <v>6839</v>
      </c>
    </row>
    <row r="28597" spans="6:9" x14ac:dyDescent="0.2">
      <c r="F28597" s="310" t="s">
        <v>33634</v>
      </c>
      <c r="G28597" s="311">
        <v>67058</v>
      </c>
      <c r="H28597" s="312" t="s">
        <v>2201</v>
      </c>
      <c r="I28597" s="313" t="s">
        <v>6836</v>
      </c>
    </row>
    <row r="28598" spans="6:9" x14ac:dyDescent="0.2">
      <c r="F28598" s="310" t="s">
        <v>33635</v>
      </c>
      <c r="G28598" s="311">
        <v>67059</v>
      </c>
      <c r="H28598" s="312" t="s">
        <v>2201</v>
      </c>
      <c r="I28598" s="313" t="s">
        <v>6836</v>
      </c>
    </row>
    <row r="28599" spans="6:9" x14ac:dyDescent="0.2">
      <c r="F28599" s="310" t="s">
        <v>33636</v>
      </c>
      <c r="G28599" s="311">
        <v>67060</v>
      </c>
      <c r="H28599" s="312" t="s">
        <v>2201</v>
      </c>
      <c r="I28599" s="313" t="s">
        <v>6836</v>
      </c>
    </row>
    <row r="28600" spans="6:9" x14ac:dyDescent="0.2">
      <c r="F28600" s="310" t="s">
        <v>33637</v>
      </c>
      <c r="G28600" s="311">
        <v>67061</v>
      </c>
      <c r="H28600" s="312" t="s">
        <v>2201</v>
      </c>
      <c r="I28600" s="313" t="s">
        <v>6839</v>
      </c>
    </row>
    <row r="28601" spans="6:9" x14ac:dyDescent="0.2">
      <c r="F28601" s="310" t="s">
        <v>33638</v>
      </c>
      <c r="G28601" s="311">
        <v>67062</v>
      </c>
      <c r="H28601" s="312" t="s">
        <v>2201</v>
      </c>
      <c r="I28601" s="313" t="s">
        <v>6836</v>
      </c>
    </row>
    <row r="28602" spans="6:9" x14ac:dyDescent="0.2">
      <c r="F28602" s="310" t="s">
        <v>33639</v>
      </c>
      <c r="G28602" s="311">
        <v>67063</v>
      </c>
      <c r="H28602" s="312" t="s">
        <v>2201</v>
      </c>
      <c r="I28602" s="313" t="s">
        <v>6836</v>
      </c>
    </row>
    <row r="28603" spans="6:9" x14ac:dyDescent="0.2">
      <c r="F28603" s="310" t="s">
        <v>33640</v>
      </c>
      <c r="G28603" s="311">
        <v>67065</v>
      </c>
      <c r="H28603" s="312" t="s">
        <v>2201</v>
      </c>
      <c r="I28603" s="313" t="s">
        <v>6836</v>
      </c>
    </row>
    <row r="28604" spans="6:9" x14ac:dyDescent="0.2">
      <c r="F28604" s="310" t="s">
        <v>33641</v>
      </c>
      <c r="G28604" s="311">
        <v>67066</v>
      </c>
      <c r="H28604" s="312" t="s">
        <v>2201</v>
      </c>
      <c r="I28604" s="313" t="s">
        <v>6836</v>
      </c>
    </row>
    <row r="28605" spans="6:9" x14ac:dyDescent="0.2">
      <c r="F28605" s="310" t="s">
        <v>33642</v>
      </c>
      <c r="G28605" s="311">
        <v>67067</v>
      </c>
      <c r="H28605" s="312" t="s">
        <v>2201</v>
      </c>
      <c r="I28605" s="313" t="s">
        <v>6836</v>
      </c>
    </row>
    <row r="28606" spans="6:9" x14ac:dyDescent="0.2">
      <c r="F28606" s="310" t="s">
        <v>33643</v>
      </c>
      <c r="G28606" s="311">
        <v>67068</v>
      </c>
      <c r="H28606" s="312" t="s">
        <v>2201</v>
      </c>
      <c r="I28606" s="313" t="s">
        <v>6836</v>
      </c>
    </row>
    <row r="28607" spans="6:9" x14ac:dyDescent="0.2">
      <c r="F28607" s="310" t="s">
        <v>33644</v>
      </c>
      <c r="G28607" s="311">
        <v>67070</v>
      </c>
      <c r="H28607" s="312" t="s">
        <v>2201</v>
      </c>
      <c r="I28607" s="313" t="s">
        <v>6839</v>
      </c>
    </row>
    <row r="28608" spans="6:9" x14ac:dyDescent="0.2">
      <c r="F28608" s="310" t="s">
        <v>33645</v>
      </c>
      <c r="G28608" s="311">
        <v>67071</v>
      </c>
      <c r="H28608" s="312" t="s">
        <v>2201</v>
      </c>
      <c r="I28608" s="313" t="s">
        <v>6836</v>
      </c>
    </row>
    <row r="28609" spans="6:9" x14ac:dyDescent="0.2">
      <c r="F28609" s="310" t="s">
        <v>33646</v>
      </c>
      <c r="G28609" s="311">
        <v>67072</v>
      </c>
      <c r="H28609" s="312" t="s">
        <v>2201</v>
      </c>
      <c r="I28609" s="313" t="s">
        <v>6836</v>
      </c>
    </row>
    <row r="28610" spans="6:9" x14ac:dyDescent="0.2">
      <c r="F28610" s="310" t="s">
        <v>33647</v>
      </c>
      <c r="G28610" s="311">
        <v>67073</v>
      </c>
      <c r="H28610" s="312" t="s">
        <v>2201</v>
      </c>
      <c r="I28610" s="313" t="s">
        <v>6836</v>
      </c>
    </row>
    <row r="28611" spans="6:9" x14ac:dyDescent="0.2">
      <c r="F28611" s="310" t="s">
        <v>33648</v>
      </c>
      <c r="G28611" s="311">
        <v>67074</v>
      </c>
      <c r="H28611" s="312" t="s">
        <v>2201</v>
      </c>
      <c r="I28611" s="313" t="s">
        <v>6836</v>
      </c>
    </row>
    <row r="28612" spans="6:9" x14ac:dyDescent="0.2">
      <c r="F28612" s="310" t="s">
        <v>33649</v>
      </c>
      <c r="G28612" s="311">
        <v>67101</v>
      </c>
      <c r="H28612" s="312" t="s">
        <v>2201</v>
      </c>
      <c r="I28612" s="313" t="s">
        <v>6836</v>
      </c>
    </row>
    <row r="28613" spans="6:9" x14ac:dyDescent="0.2">
      <c r="F28613" s="310" t="s">
        <v>33650</v>
      </c>
      <c r="G28613" s="311">
        <v>67102</v>
      </c>
      <c r="H28613" s="312" t="s">
        <v>2201</v>
      </c>
      <c r="I28613" s="313" t="s">
        <v>6836</v>
      </c>
    </row>
    <row r="28614" spans="6:9" x14ac:dyDescent="0.2">
      <c r="F28614" s="310" t="s">
        <v>33651</v>
      </c>
      <c r="G28614" s="311">
        <v>67103</v>
      </c>
      <c r="H28614" s="312" t="s">
        <v>2201</v>
      </c>
      <c r="I28614" s="313" t="s">
        <v>6836</v>
      </c>
    </row>
    <row r="28615" spans="6:9" x14ac:dyDescent="0.2">
      <c r="F28615" s="310" t="s">
        <v>33652</v>
      </c>
      <c r="G28615" s="311">
        <v>67104</v>
      </c>
      <c r="H28615" s="312" t="s">
        <v>2201</v>
      </c>
      <c r="I28615" s="313" t="s">
        <v>6839</v>
      </c>
    </row>
    <row r="28616" spans="6:9" x14ac:dyDescent="0.2">
      <c r="F28616" s="310" t="s">
        <v>33653</v>
      </c>
      <c r="G28616" s="311">
        <v>67105</v>
      </c>
      <c r="H28616" s="312" t="s">
        <v>2201</v>
      </c>
      <c r="I28616" s="313" t="s">
        <v>6836</v>
      </c>
    </row>
    <row r="28617" spans="6:9" x14ac:dyDescent="0.2">
      <c r="F28617" s="310" t="s">
        <v>33654</v>
      </c>
      <c r="G28617" s="311">
        <v>67106</v>
      </c>
      <c r="H28617" s="312" t="s">
        <v>2201</v>
      </c>
      <c r="I28617" s="313" t="s">
        <v>6836</v>
      </c>
    </row>
    <row r="28618" spans="6:9" x14ac:dyDescent="0.2">
      <c r="F28618" s="310" t="s">
        <v>33655</v>
      </c>
      <c r="G28618" s="311">
        <v>67107</v>
      </c>
      <c r="H28618" s="312" t="s">
        <v>2201</v>
      </c>
      <c r="I28618" s="313" t="s">
        <v>6836</v>
      </c>
    </row>
    <row r="28619" spans="6:9" x14ac:dyDescent="0.2">
      <c r="F28619" s="310" t="s">
        <v>33656</v>
      </c>
      <c r="G28619" s="311">
        <v>67108</v>
      </c>
      <c r="H28619" s="312" t="s">
        <v>2201</v>
      </c>
      <c r="I28619" s="313" t="s">
        <v>6836</v>
      </c>
    </row>
    <row r="28620" spans="6:9" x14ac:dyDescent="0.2">
      <c r="F28620" s="310" t="s">
        <v>33657</v>
      </c>
      <c r="G28620" s="311">
        <v>67109</v>
      </c>
      <c r="H28620" s="312" t="s">
        <v>2201</v>
      </c>
      <c r="I28620" s="313" t="s">
        <v>6836</v>
      </c>
    </row>
    <row r="28621" spans="6:9" x14ac:dyDescent="0.2">
      <c r="F28621" s="310" t="s">
        <v>33658</v>
      </c>
      <c r="G28621" s="311">
        <v>67110</v>
      </c>
      <c r="H28621" s="312" t="s">
        <v>2201</v>
      </c>
      <c r="I28621" s="313" t="s">
        <v>6836</v>
      </c>
    </row>
    <row r="28622" spans="6:9" x14ac:dyDescent="0.2">
      <c r="F28622" s="310" t="s">
        <v>33659</v>
      </c>
      <c r="G28622" s="311">
        <v>67111</v>
      </c>
      <c r="H28622" s="312" t="s">
        <v>2201</v>
      </c>
      <c r="I28622" s="313" t="s">
        <v>6836</v>
      </c>
    </row>
    <row r="28623" spans="6:9" x14ac:dyDescent="0.2">
      <c r="F28623" s="310" t="s">
        <v>33660</v>
      </c>
      <c r="G28623" s="311">
        <v>67112</v>
      </c>
      <c r="H28623" s="312" t="s">
        <v>2201</v>
      </c>
      <c r="I28623" s="313" t="s">
        <v>6836</v>
      </c>
    </row>
    <row r="28624" spans="6:9" x14ac:dyDescent="0.2">
      <c r="F28624" s="310" t="s">
        <v>33661</v>
      </c>
      <c r="G28624" s="311">
        <v>67114</v>
      </c>
      <c r="H28624" s="312" t="s">
        <v>2201</v>
      </c>
      <c r="I28624" s="313" t="s">
        <v>6836</v>
      </c>
    </row>
    <row r="28625" spans="6:9" x14ac:dyDescent="0.2">
      <c r="F28625" s="310" t="s">
        <v>33662</v>
      </c>
      <c r="G28625" s="311">
        <v>67117</v>
      </c>
      <c r="H28625" s="312" t="s">
        <v>2201</v>
      </c>
      <c r="I28625" s="313" t="s">
        <v>6836</v>
      </c>
    </row>
    <row r="28626" spans="6:9" x14ac:dyDescent="0.2">
      <c r="F28626" s="310" t="s">
        <v>33663</v>
      </c>
      <c r="G28626" s="311">
        <v>67118</v>
      </c>
      <c r="H28626" s="312" t="s">
        <v>2201</v>
      </c>
      <c r="I28626" s="313" t="s">
        <v>6836</v>
      </c>
    </row>
    <row r="28627" spans="6:9" x14ac:dyDescent="0.2">
      <c r="F28627" s="310" t="s">
        <v>33664</v>
      </c>
      <c r="G28627" s="311">
        <v>67119</v>
      </c>
      <c r="H28627" s="312" t="s">
        <v>2201</v>
      </c>
      <c r="I28627" s="313" t="s">
        <v>6836</v>
      </c>
    </row>
    <row r="28628" spans="6:9" x14ac:dyDescent="0.2">
      <c r="F28628" s="310" t="s">
        <v>33665</v>
      </c>
      <c r="G28628" s="311">
        <v>67120</v>
      </c>
      <c r="H28628" s="312" t="s">
        <v>2201</v>
      </c>
      <c r="I28628" s="313" t="s">
        <v>6836</v>
      </c>
    </row>
    <row r="28629" spans="6:9" x14ac:dyDescent="0.2">
      <c r="F28629" s="310" t="s">
        <v>33666</v>
      </c>
      <c r="G28629" s="311">
        <v>67122</v>
      </c>
      <c r="H28629" s="312" t="s">
        <v>2201</v>
      </c>
      <c r="I28629" s="313" t="s">
        <v>6836</v>
      </c>
    </row>
    <row r="28630" spans="6:9" x14ac:dyDescent="0.2">
      <c r="F28630" s="310" t="s">
        <v>33667</v>
      </c>
      <c r="G28630" s="311">
        <v>67123</v>
      </c>
      <c r="H28630" s="312" t="s">
        <v>2201</v>
      </c>
      <c r="I28630" s="313" t="s">
        <v>6836</v>
      </c>
    </row>
    <row r="28631" spans="6:9" x14ac:dyDescent="0.2">
      <c r="F28631" s="310" t="s">
        <v>33668</v>
      </c>
      <c r="G28631" s="311">
        <v>67124</v>
      </c>
      <c r="H28631" s="312" t="s">
        <v>2201</v>
      </c>
      <c r="I28631" s="313" t="s">
        <v>6836</v>
      </c>
    </row>
    <row r="28632" spans="6:9" x14ac:dyDescent="0.2">
      <c r="F28632" s="310" t="s">
        <v>33669</v>
      </c>
      <c r="G28632" s="311">
        <v>67127</v>
      </c>
      <c r="H28632" s="312" t="s">
        <v>2201</v>
      </c>
      <c r="I28632" s="313" t="s">
        <v>6836</v>
      </c>
    </row>
    <row r="28633" spans="6:9" x14ac:dyDescent="0.2">
      <c r="F28633" s="310" t="s">
        <v>33670</v>
      </c>
      <c r="G28633" s="311">
        <v>67131</v>
      </c>
      <c r="H28633" s="312" t="s">
        <v>2201</v>
      </c>
      <c r="I28633" s="313" t="s">
        <v>6836</v>
      </c>
    </row>
    <row r="28634" spans="6:9" x14ac:dyDescent="0.2">
      <c r="F28634" s="310" t="s">
        <v>33671</v>
      </c>
      <c r="G28634" s="311">
        <v>67132</v>
      </c>
      <c r="H28634" s="312" t="s">
        <v>2201</v>
      </c>
      <c r="I28634" s="313" t="s">
        <v>6836</v>
      </c>
    </row>
    <row r="28635" spans="6:9" x14ac:dyDescent="0.2">
      <c r="F28635" s="310" t="s">
        <v>33672</v>
      </c>
      <c r="G28635" s="311">
        <v>67133</v>
      </c>
      <c r="H28635" s="312" t="s">
        <v>2201</v>
      </c>
      <c r="I28635" s="313" t="s">
        <v>6836</v>
      </c>
    </row>
    <row r="28636" spans="6:9" x14ac:dyDescent="0.2">
      <c r="F28636" s="310" t="s">
        <v>33673</v>
      </c>
      <c r="G28636" s="311">
        <v>67134</v>
      </c>
      <c r="H28636" s="312" t="s">
        <v>2201</v>
      </c>
      <c r="I28636" s="313" t="s">
        <v>6836</v>
      </c>
    </row>
    <row r="28637" spans="6:9" x14ac:dyDescent="0.2">
      <c r="F28637" s="310" t="s">
        <v>33674</v>
      </c>
      <c r="G28637" s="311">
        <v>67135</v>
      </c>
      <c r="H28637" s="312" t="s">
        <v>2201</v>
      </c>
      <c r="I28637" s="313" t="s">
        <v>6836</v>
      </c>
    </row>
    <row r="28638" spans="6:9" x14ac:dyDescent="0.2">
      <c r="F28638" s="310" t="s">
        <v>33675</v>
      </c>
      <c r="G28638" s="311">
        <v>67137</v>
      </c>
      <c r="H28638" s="312" t="s">
        <v>2201</v>
      </c>
      <c r="I28638" s="313" t="s">
        <v>6836</v>
      </c>
    </row>
    <row r="28639" spans="6:9" x14ac:dyDescent="0.2">
      <c r="F28639" s="310" t="s">
        <v>33676</v>
      </c>
      <c r="G28639" s="311">
        <v>67138</v>
      </c>
      <c r="H28639" s="312" t="s">
        <v>2201</v>
      </c>
      <c r="I28639" s="313" t="s">
        <v>6839</v>
      </c>
    </row>
    <row r="28640" spans="6:9" x14ac:dyDescent="0.2">
      <c r="F28640" s="310" t="s">
        <v>33677</v>
      </c>
      <c r="G28640" s="311">
        <v>67140</v>
      </c>
      <c r="H28640" s="312" t="s">
        <v>2201</v>
      </c>
      <c r="I28640" s="313" t="s">
        <v>6836</v>
      </c>
    </row>
    <row r="28641" spans="6:9" x14ac:dyDescent="0.2">
      <c r="F28641" s="310" t="s">
        <v>33678</v>
      </c>
      <c r="G28641" s="311">
        <v>67142</v>
      </c>
      <c r="H28641" s="312" t="s">
        <v>2201</v>
      </c>
      <c r="I28641" s="313" t="s">
        <v>6836</v>
      </c>
    </row>
    <row r="28642" spans="6:9" x14ac:dyDescent="0.2">
      <c r="F28642" s="310" t="s">
        <v>33679</v>
      </c>
      <c r="G28642" s="311">
        <v>67143</v>
      </c>
      <c r="H28642" s="312" t="s">
        <v>2201</v>
      </c>
      <c r="I28642" s="313" t="s">
        <v>6836</v>
      </c>
    </row>
    <row r="28643" spans="6:9" x14ac:dyDescent="0.2">
      <c r="F28643" s="310" t="s">
        <v>33680</v>
      </c>
      <c r="G28643" s="311">
        <v>67144</v>
      </c>
      <c r="H28643" s="312" t="s">
        <v>2201</v>
      </c>
      <c r="I28643" s="313" t="s">
        <v>6836</v>
      </c>
    </row>
    <row r="28644" spans="6:9" x14ac:dyDescent="0.2">
      <c r="F28644" s="310" t="s">
        <v>33681</v>
      </c>
      <c r="G28644" s="311">
        <v>67146</v>
      </c>
      <c r="H28644" s="312" t="s">
        <v>2201</v>
      </c>
      <c r="I28644" s="313" t="s">
        <v>6836</v>
      </c>
    </row>
    <row r="28645" spans="6:9" x14ac:dyDescent="0.2">
      <c r="F28645" s="310" t="s">
        <v>33682</v>
      </c>
      <c r="G28645" s="311">
        <v>67147</v>
      </c>
      <c r="H28645" s="312" t="s">
        <v>2201</v>
      </c>
      <c r="I28645" s="313" t="s">
        <v>6836</v>
      </c>
    </row>
    <row r="28646" spans="6:9" x14ac:dyDescent="0.2">
      <c r="F28646" s="310" t="s">
        <v>33683</v>
      </c>
      <c r="G28646" s="311">
        <v>67149</v>
      </c>
      <c r="H28646" s="312" t="s">
        <v>2201</v>
      </c>
      <c r="I28646" s="313" t="s">
        <v>6836</v>
      </c>
    </row>
    <row r="28647" spans="6:9" x14ac:dyDescent="0.2">
      <c r="F28647" s="310" t="s">
        <v>33684</v>
      </c>
      <c r="G28647" s="311">
        <v>67150</v>
      </c>
      <c r="H28647" s="312" t="s">
        <v>2201</v>
      </c>
      <c r="I28647" s="313" t="s">
        <v>6839</v>
      </c>
    </row>
    <row r="28648" spans="6:9" x14ac:dyDescent="0.2">
      <c r="F28648" s="310" t="s">
        <v>33685</v>
      </c>
      <c r="G28648" s="311">
        <v>67151</v>
      </c>
      <c r="H28648" s="312" t="s">
        <v>2201</v>
      </c>
      <c r="I28648" s="313" t="s">
        <v>6836</v>
      </c>
    </row>
    <row r="28649" spans="6:9" x14ac:dyDescent="0.2">
      <c r="F28649" s="310" t="s">
        <v>33686</v>
      </c>
      <c r="G28649" s="311">
        <v>67152</v>
      </c>
      <c r="H28649" s="312" t="s">
        <v>2201</v>
      </c>
      <c r="I28649" s="313" t="s">
        <v>6836</v>
      </c>
    </row>
    <row r="28650" spans="6:9" x14ac:dyDescent="0.2">
      <c r="F28650" s="310" t="s">
        <v>33687</v>
      </c>
      <c r="G28650" s="311">
        <v>67154</v>
      </c>
      <c r="H28650" s="312" t="s">
        <v>2201</v>
      </c>
      <c r="I28650" s="313" t="s">
        <v>6836</v>
      </c>
    </row>
    <row r="28651" spans="6:9" x14ac:dyDescent="0.2">
      <c r="F28651" s="310" t="s">
        <v>33688</v>
      </c>
      <c r="G28651" s="311">
        <v>67155</v>
      </c>
      <c r="H28651" s="312" t="s">
        <v>2201</v>
      </c>
      <c r="I28651" s="313" t="s">
        <v>6836</v>
      </c>
    </row>
    <row r="28652" spans="6:9" x14ac:dyDescent="0.2">
      <c r="F28652" s="310" t="s">
        <v>33689</v>
      </c>
      <c r="G28652" s="311">
        <v>67156</v>
      </c>
      <c r="H28652" s="312" t="s">
        <v>2201</v>
      </c>
      <c r="I28652" s="313" t="s">
        <v>6836</v>
      </c>
    </row>
    <row r="28653" spans="6:9" x14ac:dyDescent="0.2">
      <c r="F28653" s="310" t="s">
        <v>33690</v>
      </c>
      <c r="G28653" s="311">
        <v>67159</v>
      </c>
      <c r="H28653" s="312" t="s">
        <v>2201</v>
      </c>
      <c r="I28653" s="313" t="s">
        <v>6836</v>
      </c>
    </row>
    <row r="28654" spans="6:9" x14ac:dyDescent="0.2">
      <c r="F28654" s="310" t="s">
        <v>33691</v>
      </c>
      <c r="G28654" s="311">
        <v>67201</v>
      </c>
      <c r="H28654" s="312" t="s">
        <v>2201</v>
      </c>
      <c r="I28654" s="313" t="s">
        <v>6836</v>
      </c>
    </row>
    <row r="28655" spans="6:9" x14ac:dyDescent="0.2">
      <c r="F28655" s="310" t="s">
        <v>33692</v>
      </c>
      <c r="G28655" s="311">
        <v>67202</v>
      </c>
      <c r="H28655" s="312" t="s">
        <v>2201</v>
      </c>
      <c r="I28655" s="313" t="s">
        <v>6836</v>
      </c>
    </row>
    <row r="28656" spans="6:9" x14ac:dyDescent="0.2">
      <c r="F28656" s="310" t="s">
        <v>33693</v>
      </c>
      <c r="G28656" s="311">
        <v>67203</v>
      </c>
      <c r="H28656" s="312" t="s">
        <v>2201</v>
      </c>
      <c r="I28656" s="313" t="s">
        <v>6836</v>
      </c>
    </row>
    <row r="28657" spans="6:9" x14ac:dyDescent="0.2">
      <c r="F28657" s="310" t="s">
        <v>33694</v>
      </c>
      <c r="G28657" s="311">
        <v>67204</v>
      </c>
      <c r="H28657" s="312" t="s">
        <v>2201</v>
      </c>
      <c r="I28657" s="313" t="s">
        <v>6836</v>
      </c>
    </row>
    <row r="28658" spans="6:9" x14ac:dyDescent="0.2">
      <c r="F28658" s="310" t="s">
        <v>33695</v>
      </c>
      <c r="G28658" s="311">
        <v>67205</v>
      </c>
      <c r="H28658" s="312" t="s">
        <v>2201</v>
      </c>
      <c r="I28658" s="313" t="s">
        <v>6836</v>
      </c>
    </row>
    <row r="28659" spans="6:9" x14ac:dyDescent="0.2">
      <c r="F28659" s="310" t="s">
        <v>33696</v>
      </c>
      <c r="G28659" s="311">
        <v>67206</v>
      </c>
      <c r="H28659" s="312" t="s">
        <v>2201</v>
      </c>
      <c r="I28659" s="313" t="s">
        <v>6836</v>
      </c>
    </row>
    <row r="28660" spans="6:9" x14ac:dyDescent="0.2">
      <c r="F28660" s="310" t="s">
        <v>33697</v>
      </c>
      <c r="G28660" s="311">
        <v>67207</v>
      </c>
      <c r="H28660" s="312" t="s">
        <v>2201</v>
      </c>
      <c r="I28660" s="313" t="s">
        <v>6836</v>
      </c>
    </row>
    <row r="28661" spans="6:9" x14ac:dyDescent="0.2">
      <c r="F28661" s="310" t="s">
        <v>33698</v>
      </c>
      <c r="G28661" s="311">
        <v>67208</v>
      </c>
      <c r="H28661" s="312" t="s">
        <v>2201</v>
      </c>
      <c r="I28661" s="313" t="s">
        <v>6836</v>
      </c>
    </row>
    <row r="28662" spans="6:9" x14ac:dyDescent="0.2">
      <c r="F28662" s="310" t="s">
        <v>33699</v>
      </c>
      <c r="G28662" s="311">
        <v>67209</v>
      </c>
      <c r="H28662" s="312" t="s">
        <v>2201</v>
      </c>
      <c r="I28662" s="313" t="s">
        <v>6836</v>
      </c>
    </row>
    <row r="28663" spans="6:9" x14ac:dyDescent="0.2">
      <c r="F28663" s="310" t="s">
        <v>33700</v>
      </c>
      <c r="G28663" s="311">
        <v>67210</v>
      </c>
      <c r="H28663" s="312" t="s">
        <v>2201</v>
      </c>
      <c r="I28663" s="313" t="s">
        <v>6836</v>
      </c>
    </row>
    <row r="28664" spans="6:9" x14ac:dyDescent="0.2">
      <c r="F28664" s="310" t="s">
        <v>33701</v>
      </c>
      <c r="G28664" s="311">
        <v>67211</v>
      </c>
      <c r="H28664" s="312" t="s">
        <v>2201</v>
      </c>
      <c r="I28664" s="313" t="s">
        <v>6836</v>
      </c>
    </row>
    <row r="28665" spans="6:9" x14ac:dyDescent="0.2">
      <c r="F28665" s="310" t="s">
        <v>33702</v>
      </c>
      <c r="G28665" s="311">
        <v>67212</v>
      </c>
      <c r="H28665" s="312" t="s">
        <v>2201</v>
      </c>
      <c r="I28665" s="313" t="s">
        <v>6836</v>
      </c>
    </row>
    <row r="28666" spans="6:9" x14ac:dyDescent="0.2">
      <c r="F28666" s="310" t="s">
        <v>33703</v>
      </c>
      <c r="G28666" s="311">
        <v>67213</v>
      </c>
      <c r="H28666" s="312" t="s">
        <v>2201</v>
      </c>
      <c r="I28666" s="313" t="s">
        <v>6836</v>
      </c>
    </row>
    <row r="28667" spans="6:9" x14ac:dyDescent="0.2">
      <c r="F28667" s="310" t="s">
        <v>33704</v>
      </c>
      <c r="G28667" s="311">
        <v>67214</v>
      </c>
      <c r="H28667" s="312" t="s">
        <v>2201</v>
      </c>
      <c r="I28667" s="313" t="s">
        <v>6836</v>
      </c>
    </row>
    <row r="28668" spans="6:9" x14ac:dyDescent="0.2">
      <c r="F28668" s="310" t="s">
        <v>33705</v>
      </c>
      <c r="G28668" s="311">
        <v>67215</v>
      </c>
      <c r="H28668" s="312" t="s">
        <v>2201</v>
      </c>
      <c r="I28668" s="313" t="s">
        <v>6836</v>
      </c>
    </row>
    <row r="28669" spans="6:9" x14ac:dyDescent="0.2">
      <c r="F28669" s="310" t="s">
        <v>33706</v>
      </c>
      <c r="G28669" s="311">
        <v>67216</v>
      </c>
      <c r="H28669" s="312" t="s">
        <v>2201</v>
      </c>
      <c r="I28669" s="313" t="s">
        <v>6836</v>
      </c>
    </row>
    <row r="28670" spans="6:9" x14ac:dyDescent="0.2">
      <c r="F28670" s="310" t="s">
        <v>33707</v>
      </c>
      <c r="G28670" s="311">
        <v>67217</v>
      </c>
      <c r="H28670" s="312" t="s">
        <v>2201</v>
      </c>
      <c r="I28670" s="313" t="s">
        <v>6836</v>
      </c>
    </row>
    <row r="28671" spans="6:9" x14ac:dyDescent="0.2">
      <c r="F28671" s="310" t="s">
        <v>33708</v>
      </c>
      <c r="G28671" s="311">
        <v>67218</v>
      </c>
      <c r="H28671" s="312" t="s">
        <v>2201</v>
      </c>
      <c r="I28671" s="313" t="s">
        <v>6836</v>
      </c>
    </row>
    <row r="28672" spans="6:9" x14ac:dyDescent="0.2">
      <c r="F28672" s="310" t="s">
        <v>33709</v>
      </c>
      <c r="G28672" s="311">
        <v>67219</v>
      </c>
      <c r="H28672" s="312" t="s">
        <v>2201</v>
      </c>
      <c r="I28672" s="313" t="s">
        <v>6836</v>
      </c>
    </row>
    <row r="28673" spans="6:9" x14ac:dyDescent="0.2">
      <c r="F28673" s="310" t="s">
        <v>33710</v>
      </c>
      <c r="G28673" s="311">
        <v>67220</v>
      </c>
      <c r="H28673" s="312" t="s">
        <v>2201</v>
      </c>
      <c r="I28673" s="313" t="s">
        <v>6836</v>
      </c>
    </row>
    <row r="28674" spans="6:9" x14ac:dyDescent="0.2">
      <c r="F28674" s="310" t="s">
        <v>33711</v>
      </c>
      <c r="G28674" s="311">
        <v>67221</v>
      </c>
      <c r="H28674" s="312" t="s">
        <v>2201</v>
      </c>
      <c r="I28674" s="313" t="s">
        <v>6836</v>
      </c>
    </row>
    <row r="28675" spans="6:9" x14ac:dyDescent="0.2">
      <c r="F28675" s="310" t="s">
        <v>33712</v>
      </c>
      <c r="G28675" s="311">
        <v>67223</v>
      </c>
      <c r="H28675" s="312" t="s">
        <v>2201</v>
      </c>
      <c r="I28675" s="313" t="s">
        <v>6836</v>
      </c>
    </row>
    <row r="28676" spans="6:9" x14ac:dyDescent="0.2">
      <c r="F28676" s="310" t="s">
        <v>33713</v>
      </c>
      <c r="G28676" s="311">
        <v>67226</v>
      </c>
      <c r="H28676" s="312" t="s">
        <v>2201</v>
      </c>
      <c r="I28676" s="313" t="s">
        <v>6836</v>
      </c>
    </row>
    <row r="28677" spans="6:9" x14ac:dyDescent="0.2">
      <c r="F28677" s="310" t="s">
        <v>33714</v>
      </c>
      <c r="G28677" s="311">
        <v>67227</v>
      </c>
      <c r="H28677" s="312" t="s">
        <v>2201</v>
      </c>
      <c r="I28677" s="313" t="s">
        <v>6836</v>
      </c>
    </row>
    <row r="28678" spans="6:9" x14ac:dyDescent="0.2">
      <c r="F28678" s="310" t="s">
        <v>33715</v>
      </c>
      <c r="G28678" s="311">
        <v>67228</v>
      </c>
      <c r="H28678" s="312" t="s">
        <v>2201</v>
      </c>
      <c r="I28678" s="313" t="s">
        <v>6836</v>
      </c>
    </row>
    <row r="28679" spans="6:9" x14ac:dyDescent="0.2">
      <c r="F28679" s="310" t="s">
        <v>33716</v>
      </c>
      <c r="G28679" s="311">
        <v>67230</v>
      </c>
      <c r="H28679" s="312" t="s">
        <v>2201</v>
      </c>
      <c r="I28679" s="313" t="s">
        <v>6836</v>
      </c>
    </row>
    <row r="28680" spans="6:9" x14ac:dyDescent="0.2">
      <c r="F28680" s="310" t="s">
        <v>33717</v>
      </c>
      <c r="G28680" s="311">
        <v>67232</v>
      </c>
      <c r="H28680" s="312" t="s">
        <v>2201</v>
      </c>
      <c r="I28680" s="313" t="s">
        <v>6836</v>
      </c>
    </row>
    <row r="28681" spans="6:9" x14ac:dyDescent="0.2">
      <c r="F28681" s="310" t="s">
        <v>33718</v>
      </c>
      <c r="G28681" s="311">
        <v>67235</v>
      </c>
      <c r="H28681" s="312" t="s">
        <v>2201</v>
      </c>
      <c r="I28681" s="313" t="s">
        <v>6836</v>
      </c>
    </row>
    <row r="28682" spans="6:9" x14ac:dyDescent="0.2">
      <c r="F28682" s="310" t="s">
        <v>33719</v>
      </c>
      <c r="G28682" s="311">
        <v>67260</v>
      </c>
      <c r="H28682" s="312" t="s">
        <v>2201</v>
      </c>
      <c r="I28682" s="313" t="s">
        <v>6836</v>
      </c>
    </row>
    <row r="28683" spans="6:9" x14ac:dyDescent="0.2">
      <c r="F28683" s="310" t="s">
        <v>33720</v>
      </c>
      <c r="G28683" s="311">
        <v>67275</v>
      </c>
      <c r="H28683" s="312" t="s">
        <v>2201</v>
      </c>
      <c r="I28683" s="313" t="s">
        <v>6836</v>
      </c>
    </row>
    <row r="28684" spans="6:9" x14ac:dyDescent="0.2">
      <c r="F28684" s="310" t="s">
        <v>33721</v>
      </c>
      <c r="G28684" s="311">
        <v>67276</v>
      </c>
      <c r="H28684" s="312" t="s">
        <v>2201</v>
      </c>
      <c r="I28684" s="313" t="s">
        <v>6836</v>
      </c>
    </row>
    <row r="28685" spans="6:9" x14ac:dyDescent="0.2">
      <c r="F28685" s="310" t="s">
        <v>33722</v>
      </c>
      <c r="G28685" s="311">
        <v>67277</v>
      </c>
      <c r="H28685" s="312" t="s">
        <v>2201</v>
      </c>
      <c r="I28685" s="313" t="s">
        <v>6836</v>
      </c>
    </row>
    <row r="28686" spans="6:9" x14ac:dyDescent="0.2">
      <c r="F28686" s="310" t="s">
        <v>33723</v>
      </c>
      <c r="G28686" s="311">
        <v>67278</v>
      </c>
      <c r="H28686" s="312" t="s">
        <v>2201</v>
      </c>
      <c r="I28686" s="313" t="s">
        <v>6836</v>
      </c>
    </row>
    <row r="28687" spans="6:9" x14ac:dyDescent="0.2">
      <c r="F28687" s="310" t="s">
        <v>33724</v>
      </c>
      <c r="G28687" s="311">
        <v>67301</v>
      </c>
      <c r="H28687" s="312" t="s">
        <v>2201</v>
      </c>
      <c r="I28687" s="313" t="s">
        <v>6836</v>
      </c>
    </row>
    <row r="28688" spans="6:9" x14ac:dyDescent="0.2">
      <c r="F28688" s="310" t="s">
        <v>33725</v>
      </c>
      <c r="G28688" s="311">
        <v>67330</v>
      </c>
      <c r="H28688" s="312" t="s">
        <v>2201</v>
      </c>
      <c r="I28688" s="313" t="s">
        <v>6836</v>
      </c>
    </row>
    <row r="28689" spans="6:9" x14ac:dyDescent="0.2">
      <c r="F28689" s="310" t="s">
        <v>33726</v>
      </c>
      <c r="G28689" s="311">
        <v>67332</v>
      </c>
      <c r="H28689" s="312" t="s">
        <v>2201</v>
      </c>
      <c r="I28689" s="313" t="s">
        <v>6836</v>
      </c>
    </row>
    <row r="28690" spans="6:9" x14ac:dyDescent="0.2">
      <c r="F28690" s="310" t="s">
        <v>33727</v>
      </c>
      <c r="G28690" s="311">
        <v>67333</v>
      </c>
      <c r="H28690" s="312" t="s">
        <v>2201</v>
      </c>
      <c r="I28690" s="313" t="s">
        <v>6836</v>
      </c>
    </row>
    <row r="28691" spans="6:9" x14ac:dyDescent="0.2">
      <c r="F28691" s="310" t="s">
        <v>33728</v>
      </c>
      <c r="G28691" s="311">
        <v>67334</v>
      </c>
      <c r="H28691" s="312" t="s">
        <v>2201</v>
      </c>
      <c r="I28691" s="313" t="s">
        <v>6836</v>
      </c>
    </row>
    <row r="28692" spans="6:9" x14ac:dyDescent="0.2">
      <c r="F28692" s="310" t="s">
        <v>33729</v>
      </c>
      <c r="G28692" s="311">
        <v>67335</v>
      </c>
      <c r="H28692" s="312" t="s">
        <v>2201</v>
      </c>
      <c r="I28692" s="313" t="s">
        <v>6836</v>
      </c>
    </row>
    <row r="28693" spans="6:9" x14ac:dyDescent="0.2">
      <c r="F28693" s="310" t="s">
        <v>33730</v>
      </c>
      <c r="G28693" s="311">
        <v>67336</v>
      </c>
      <c r="H28693" s="312" t="s">
        <v>2201</v>
      </c>
      <c r="I28693" s="313" t="s">
        <v>6836</v>
      </c>
    </row>
    <row r="28694" spans="6:9" x14ac:dyDescent="0.2">
      <c r="F28694" s="310" t="s">
        <v>33731</v>
      </c>
      <c r="G28694" s="311">
        <v>67337</v>
      </c>
      <c r="H28694" s="312" t="s">
        <v>2201</v>
      </c>
      <c r="I28694" s="313" t="s">
        <v>6836</v>
      </c>
    </row>
    <row r="28695" spans="6:9" x14ac:dyDescent="0.2">
      <c r="F28695" s="310" t="s">
        <v>33732</v>
      </c>
      <c r="G28695" s="311">
        <v>67340</v>
      </c>
      <c r="H28695" s="312" t="s">
        <v>2201</v>
      </c>
      <c r="I28695" s="313" t="s">
        <v>6836</v>
      </c>
    </row>
    <row r="28696" spans="6:9" x14ac:dyDescent="0.2">
      <c r="F28696" s="310" t="s">
        <v>33733</v>
      </c>
      <c r="G28696" s="311">
        <v>67341</v>
      </c>
      <c r="H28696" s="312" t="s">
        <v>2201</v>
      </c>
      <c r="I28696" s="313" t="s">
        <v>6836</v>
      </c>
    </row>
    <row r="28697" spans="6:9" x14ac:dyDescent="0.2">
      <c r="F28697" s="310" t="s">
        <v>33734</v>
      </c>
      <c r="G28697" s="311">
        <v>67342</v>
      </c>
      <c r="H28697" s="312" t="s">
        <v>2201</v>
      </c>
      <c r="I28697" s="313" t="s">
        <v>6836</v>
      </c>
    </row>
    <row r="28698" spans="6:9" x14ac:dyDescent="0.2">
      <c r="F28698" s="310" t="s">
        <v>33735</v>
      </c>
      <c r="G28698" s="311">
        <v>67344</v>
      </c>
      <c r="H28698" s="312" t="s">
        <v>2201</v>
      </c>
      <c r="I28698" s="313" t="s">
        <v>6836</v>
      </c>
    </row>
    <row r="28699" spans="6:9" x14ac:dyDescent="0.2">
      <c r="F28699" s="310" t="s">
        <v>33736</v>
      </c>
      <c r="G28699" s="311">
        <v>67345</v>
      </c>
      <c r="H28699" s="312" t="s">
        <v>2201</v>
      </c>
      <c r="I28699" s="313" t="s">
        <v>6836</v>
      </c>
    </row>
    <row r="28700" spans="6:9" x14ac:dyDescent="0.2">
      <c r="F28700" s="310" t="s">
        <v>33737</v>
      </c>
      <c r="G28700" s="311">
        <v>67346</v>
      </c>
      <c r="H28700" s="312" t="s">
        <v>2201</v>
      </c>
      <c r="I28700" s="313" t="s">
        <v>6836</v>
      </c>
    </row>
    <row r="28701" spans="6:9" x14ac:dyDescent="0.2">
      <c r="F28701" s="310" t="s">
        <v>33738</v>
      </c>
      <c r="G28701" s="311">
        <v>67347</v>
      </c>
      <c r="H28701" s="312" t="s">
        <v>2201</v>
      </c>
      <c r="I28701" s="313" t="s">
        <v>6836</v>
      </c>
    </row>
    <row r="28702" spans="6:9" x14ac:dyDescent="0.2">
      <c r="F28702" s="310" t="s">
        <v>33739</v>
      </c>
      <c r="G28702" s="311">
        <v>67349</v>
      </c>
      <c r="H28702" s="312" t="s">
        <v>2201</v>
      </c>
      <c r="I28702" s="313" t="s">
        <v>6836</v>
      </c>
    </row>
    <row r="28703" spans="6:9" x14ac:dyDescent="0.2">
      <c r="F28703" s="310" t="s">
        <v>33740</v>
      </c>
      <c r="G28703" s="311">
        <v>67351</v>
      </c>
      <c r="H28703" s="312" t="s">
        <v>2201</v>
      </c>
      <c r="I28703" s="313" t="s">
        <v>6836</v>
      </c>
    </row>
    <row r="28704" spans="6:9" x14ac:dyDescent="0.2">
      <c r="F28704" s="310" t="s">
        <v>33741</v>
      </c>
      <c r="G28704" s="311">
        <v>67352</v>
      </c>
      <c r="H28704" s="312" t="s">
        <v>2201</v>
      </c>
      <c r="I28704" s="313" t="s">
        <v>6836</v>
      </c>
    </row>
    <row r="28705" spans="6:9" x14ac:dyDescent="0.2">
      <c r="F28705" s="310" t="s">
        <v>33742</v>
      </c>
      <c r="G28705" s="311">
        <v>67353</v>
      </c>
      <c r="H28705" s="312" t="s">
        <v>2201</v>
      </c>
      <c r="I28705" s="313" t="s">
        <v>6836</v>
      </c>
    </row>
    <row r="28706" spans="6:9" x14ac:dyDescent="0.2">
      <c r="F28706" s="310" t="s">
        <v>33743</v>
      </c>
      <c r="G28706" s="311">
        <v>67354</v>
      </c>
      <c r="H28706" s="312" t="s">
        <v>2201</v>
      </c>
      <c r="I28706" s="313" t="s">
        <v>6836</v>
      </c>
    </row>
    <row r="28707" spans="6:9" x14ac:dyDescent="0.2">
      <c r="F28707" s="310" t="s">
        <v>33744</v>
      </c>
      <c r="G28707" s="311">
        <v>67355</v>
      </c>
      <c r="H28707" s="312" t="s">
        <v>2201</v>
      </c>
      <c r="I28707" s="313" t="s">
        <v>6836</v>
      </c>
    </row>
    <row r="28708" spans="6:9" x14ac:dyDescent="0.2">
      <c r="F28708" s="310" t="s">
        <v>33745</v>
      </c>
      <c r="G28708" s="311">
        <v>67356</v>
      </c>
      <c r="H28708" s="312" t="s">
        <v>2201</v>
      </c>
      <c r="I28708" s="313" t="s">
        <v>6836</v>
      </c>
    </row>
    <row r="28709" spans="6:9" x14ac:dyDescent="0.2">
      <c r="F28709" s="310" t="s">
        <v>33746</v>
      </c>
      <c r="G28709" s="311">
        <v>67357</v>
      </c>
      <c r="H28709" s="312" t="s">
        <v>2201</v>
      </c>
      <c r="I28709" s="313" t="s">
        <v>6836</v>
      </c>
    </row>
    <row r="28710" spans="6:9" x14ac:dyDescent="0.2">
      <c r="F28710" s="310" t="s">
        <v>33747</v>
      </c>
      <c r="G28710" s="311">
        <v>67360</v>
      </c>
      <c r="H28710" s="312" t="s">
        <v>2201</v>
      </c>
      <c r="I28710" s="313" t="s">
        <v>6836</v>
      </c>
    </row>
    <row r="28711" spans="6:9" x14ac:dyDescent="0.2">
      <c r="F28711" s="310" t="s">
        <v>33748</v>
      </c>
      <c r="G28711" s="311">
        <v>67361</v>
      </c>
      <c r="H28711" s="312" t="s">
        <v>2201</v>
      </c>
      <c r="I28711" s="313" t="s">
        <v>6836</v>
      </c>
    </row>
    <row r="28712" spans="6:9" x14ac:dyDescent="0.2">
      <c r="F28712" s="310" t="s">
        <v>33749</v>
      </c>
      <c r="G28712" s="311">
        <v>67363</v>
      </c>
      <c r="H28712" s="312" t="s">
        <v>2201</v>
      </c>
      <c r="I28712" s="313" t="s">
        <v>6836</v>
      </c>
    </row>
    <row r="28713" spans="6:9" x14ac:dyDescent="0.2">
      <c r="F28713" s="310" t="s">
        <v>33750</v>
      </c>
      <c r="G28713" s="311">
        <v>67364</v>
      </c>
      <c r="H28713" s="312" t="s">
        <v>2201</v>
      </c>
      <c r="I28713" s="313" t="s">
        <v>6836</v>
      </c>
    </row>
    <row r="28714" spans="6:9" x14ac:dyDescent="0.2">
      <c r="F28714" s="310" t="s">
        <v>33751</v>
      </c>
      <c r="G28714" s="311">
        <v>67401</v>
      </c>
      <c r="H28714" s="312" t="s">
        <v>2201</v>
      </c>
      <c r="I28714" s="313" t="s">
        <v>6836</v>
      </c>
    </row>
    <row r="28715" spans="6:9" x14ac:dyDescent="0.2">
      <c r="F28715" s="310" t="s">
        <v>33752</v>
      </c>
      <c r="G28715" s="311">
        <v>67402</v>
      </c>
      <c r="H28715" s="312" t="s">
        <v>2201</v>
      </c>
      <c r="I28715" s="313" t="s">
        <v>6836</v>
      </c>
    </row>
    <row r="28716" spans="6:9" x14ac:dyDescent="0.2">
      <c r="F28716" s="310" t="s">
        <v>33753</v>
      </c>
      <c r="G28716" s="311">
        <v>67410</v>
      </c>
      <c r="H28716" s="312" t="s">
        <v>2201</v>
      </c>
      <c r="I28716" s="313" t="s">
        <v>6836</v>
      </c>
    </row>
    <row r="28717" spans="6:9" x14ac:dyDescent="0.2">
      <c r="F28717" s="310" t="s">
        <v>33754</v>
      </c>
      <c r="G28717" s="311">
        <v>67416</v>
      </c>
      <c r="H28717" s="312" t="s">
        <v>2201</v>
      </c>
      <c r="I28717" s="313" t="s">
        <v>6836</v>
      </c>
    </row>
    <row r="28718" spans="6:9" x14ac:dyDescent="0.2">
      <c r="F28718" s="310" t="s">
        <v>33755</v>
      </c>
      <c r="G28718" s="311">
        <v>67417</v>
      </c>
      <c r="H28718" s="312" t="s">
        <v>2201</v>
      </c>
      <c r="I28718" s="313" t="s">
        <v>6836</v>
      </c>
    </row>
    <row r="28719" spans="6:9" x14ac:dyDescent="0.2">
      <c r="F28719" s="310" t="s">
        <v>33756</v>
      </c>
      <c r="G28719" s="311">
        <v>67418</v>
      </c>
      <c r="H28719" s="312" t="s">
        <v>2201</v>
      </c>
      <c r="I28719" s="313" t="s">
        <v>6836</v>
      </c>
    </row>
    <row r="28720" spans="6:9" x14ac:dyDescent="0.2">
      <c r="F28720" s="310" t="s">
        <v>33757</v>
      </c>
      <c r="G28720" s="311">
        <v>67420</v>
      </c>
      <c r="H28720" s="312" t="s">
        <v>2201</v>
      </c>
      <c r="I28720" s="313" t="s">
        <v>6836</v>
      </c>
    </row>
    <row r="28721" spans="6:9" x14ac:dyDescent="0.2">
      <c r="F28721" s="310" t="s">
        <v>33758</v>
      </c>
      <c r="G28721" s="311">
        <v>67422</v>
      </c>
      <c r="H28721" s="312" t="s">
        <v>2201</v>
      </c>
      <c r="I28721" s="313" t="s">
        <v>6836</v>
      </c>
    </row>
    <row r="28722" spans="6:9" x14ac:dyDescent="0.2">
      <c r="F28722" s="310" t="s">
        <v>33759</v>
      </c>
      <c r="G28722" s="311">
        <v>67423</v>
      </c>
      <c r="H28722" s="312" t="s">
        <v>2201</v>
      </c>
      <c r="I28722" s="313" t="s">
        <v>6836</v>
      </c>
    </row>
    <row r="28723" spans="6:9" x14ac:dyDescent="0.2">
      <c r="F28723" s="310" t="s">
        <v>33760</v>
      </c>
      <c r="G28723" s="311">
        <v>67425</v>
      </c>
      <c r="H28723" s="312" t="s">
        <v>2201</v>
      </c>
      <c r="I28723" s="313" t="s">
        <v>6836</v>
      </c>
    </row>
    <row r="28724" spans="6:9" x14ac:dyDescent="0.2">
      <c r="F28724" s="310" t="s">
        <v>33761</v>
      </c>
      <c r="G28724" s="311">
        <v>67427</v>
      </c>
      <c r="H28724" s="312" t="s">
        <v>2201</v>
      </c>
      <c r="I28724" s="313" t="s">
        <v>6836</v>
      </c>
    </row>
    <row r="28725" spans="6:9" x14ac:dyDescent="0.2">
      <c r="F28725" s="310" t="s">
        <v>33762</v>
      </c>
      <c r="G28725" s="311">
        <v>67428</v>
      </c>
      <c r="H28725" s="312" t="s">
        <v>2201</v>
      </c>
      <c r="I28725" s="313" t="s">
        <v>6836</v>
      </c>
    </row>
    <row r="28726" spans="6:9" x14ac:dyDescent="0.2">
      <c r="F28726" s="310" t="s">
        <v>33763</v>
      </c>
      <c r="G28726" s="311">
        <v>67430</v>
      </c>
      <c r="H28726" s="312" t="s">
        <v>2201</v>
      </c>
      <c r="I28726" s="313" t="s">
        <v>6836</v>
      </c>
    </row>
    <row r="28727" spans="6:9" x14ac:dyDescent="0.2">
      <c r="F28727" s="310" t="s">
        <v>33764</v>
      </c>
      <c r="G28727" s="311">
        <v>67431</v>
      </c>
      <c r="H28727" s="312" t="s">
        <v>2201</v>
      </c>
      <c r="I28727" s="313" t="s">
        <v>6836</v>
      </c>
    </row>
    <row r="28728" spans="6:9" x14ac:dyDescent="0.2">
      <c r="F28728" s="310" t="s">
        <v>33765</v>
      </c>
      <c r="G28728" s="311">
        <v>67432</v>
      </c>
      <c r="H28728" s="312" t="s">
        <v>2201</v>
      </c>
      <c r="I28728" s="313" t="s">
        <v>6836</v>
      </c>
    </row>
    <row r="28729" spans="6:9" x14ac:dyDescent="0.2">
      <c r="F28729" s="310" t="s">
        <v>33766</v>
      </c>
      <c r="G28729" s="311">
        <v>67436</v>
      </c>
      <c r="H28729" s="312" t="s">
        <v>2201</v>
      </c>
      <c r="I28729" s="313" t="s">
        <v>6836</v>
      </c>
    </row>
    <row r="28730" spans="6:9" x14ac:dyDescent="0.2">
      <c r="F28730" s="310" t="s">
        <v>33767</v>
      </c>
      <c r="G28730" s="311">
        <v>67437</v>
      </c>
      <c r="H28730" s="312" t="s">
        <v>2201</v>
      </c>
      <c r="I28730" s="313" t="s">
        <v>6836</v>
      </c>
    </row>
    <row r="28731" spans="6:9" x14ac:dyDescent="0.2">
      <c r="F28731" s="310" t="s">
        <v>33768</v>
      </c>
      <c r="G28731" s="311">
        <v>67438</v>
      </c>
      <c r="H28731" s="312" t="s">
        <v>2201</v>
      </c>
      <c r="I28731" s="313" t="s">
        <v>6836</v>
      </c>
    </row>
    <row r="28732" spans="6:9" x14ac:dyDescent="0.2">
      <c r="F28732" s="310" t="s">
        <v>33769</v>
      </c>
      <c r="G28732" s="311">
        <v>67439</v>
      </c>
      <c r="H28732" s="312" t="s">
        <v>2201</v>
      </c>
      <c r="I28732" s="313" t="s">
        <v>6836</v>
      </c>
    </row>
    <row r="28733" spans="6:9" x14ac:dyDescent="0.2">
      <c r="F28733" s="310" t="s">
        <v>33770</v>
      </c>
      <c r="G28733" s="311">
        <v>67441</v>
      </c>
      <c r="H28733" s="312" t="s">
        <v>2201</v>
      </c>
      <c r="I28733" s="313" t="s">
        <v>6836</v>
      </c>
    </row>
    <row r="28734" spans="6:9" x14ac:dyDescent="0.2">
      <c r="F28734" s="310" t="s">
        <v>33771</v>
      </c>
      <c r="G28734" s="311">
        <v>67442</v>
      </c>
      <c r="H28734" s="312" t="s">
        <v>2201</v>
      </c>
      <c r="I28734" s="313" t="s">
        <v>6836</v>
      </c>
    </row>
    <row r="28735" spans="6:9" x14ac:dyDescent="0.2">
      <c r="F28735" s="310" t="s">
        <v>33772</v>
      </c>
      <c r="G28735" s="311">
        <v>67443</v>
      </c>
      <c r="H28735" s="312" t="s">
        <v>2201</v>
      </c>
      <c r="I28735" s="313" t="s">
        <v>6836</v>
      </c>
    </row>
    <row r="28736" spans="6:9" x14ac:dyDescent="0.2">
      <c r="F28736" s="310" t="s">
        <v>33773</v>
      </c>
      <c r="G28736" s="311">
        <v>67444</v>
      </c>
      <c r="H28736" s="312" t="s">
        <v>2201</v>
      </c>
      <c r="I28736" s="313" t="s">
        <v>6836</v>
      </c>
    </row>
    <row r="28737" spans="6:9" x14ac:dyDescent="0.2">
      <c r="F28737" s="310" t="s">
        <v>33774</v>
      </c>
      <c r="G28737" s="311">
        <v>67445</v>
      </c>
      <c r="H28737" s="312" t="s">
        <v>2201</v>
      </c>
      <c r="I28737" s="313" t="s">
        <v>6836</v>
      </c>
    </row>
    <row r="28738" spans="6:9" x14ac:dyDescent="0.2">
      <c r="F28738" s="310" t="s">
        <v>33775</v>
      </c>
      <c r="G28738" s="311">
        <v>67446</v>
      </c>
      <c r="H28738" s="312" t="s">
        <v>2201</v>
      </c>
      <c r="I28738" s="313" t="s">
        <v>6836</v>
      </c>
    </row>
    <row r="28739" spans="6:9" x14ac:dyDescent="0.2">
      <c r="F28739" s="310" t="s">
        <v>33776</v>
      </c>
      <c r="G28739" s="311">
        <v>67447</v>
      </c>
      <c r="H28739" s="312" t="s">
        <v>2201</v>
      </c>
      <c r="I28739" s="313" t="s">
        <v>6836</v>
      </c>
    </row>
    <row r="28740" spans="6:9" x14ac:dyDescent="0.2">
      <c r="F28740" s="310" t="s">
        <v>33777</v>
      </c>
      <c r="G28740" s="311">
        <v>67448</v>
      </c>
      <c r="H28740" s="312" t="s">
        <v>2201</v>
      </c>
      <c r="I28740" s="313" t="s">
        <v>6836</v>
      </c>
    </row>
    <row r="28741" spans="6:9" x14ac:dyDescent="0.2">
      <c r="F28741" s="310" t="s">
        <v>33778</v>
      </c>
      <c r="G28741" s="311">
        <v>67449</v>
      </c>
      <c r="H28741" s="312" t="s">
        <v>2201</v>
      </c>
      <c r="I28741" s="313" t="s">
        <v>6836</v>
      </c>
    </row>
    <row r="28742" spans="6:9" x14ac:dyDescent="0.2">
      <c r="F28742" s="310" t="s">
        <v>33779</v>
      </c>
      <c r="G28742" s="311">
        <v>67450</v>
      </c>
      <c r="H28742" s="312" t="s">
        <v>2201</v>
      </c>
      <c r="I28742" s="313" t="s">
        <v>6836</v>
      </c>
    </row>
    <row r="28743" spans="6:9" x14ac:dyDescent="0.2">
      <c r="F28743" s="310" t="s">
        <v>33780</v>
      </c>
      <c r="G28743" s="311">
        <v>67451</v>
      </c>
      <c r="H28743" s="312" t="s">
        <v>2201</v>
      </c>
      <c r="I28743" s="313" t="s">
        <v>6836</v>
      </c>
    </row>
    <row r="28744" spans="6:9" x14ac:dyDescent="0.2">
      <c r="F28744" s="310" t="s">
        <v>33781</v>
      </c>
      <c r="G28744" s="311">
        <v>67452</v>
      </c>
      <c r="H28744" s="312" t="s">
        <v>2201</v>
      </c>
      <c r="I28744" s="313" t="s">
        <v>6836</v>
      </c>
    </row>
    <row r="28745" spans="6:9" x14ac:dyDescent="0.2">
      <c r="F28745" s="310" t="s">
        <v>33782</v>
      </c>
      <c r="G28745" s="311">
        <v>67454</v>
      </c>
      <c r="H28745" s="312" t="s">
        <v>2201</v>
      </c>
      <c r="I28745" s="313" t="s">
        <v>6836</v>
      </c>
    </row>
    <row r="28746" spans="6:9" x14ac:dyDescent="0.2">
      <c r="F28746" s="310" t="s">
        <v>33783</v>
      </c>
      <c r="G28746" s="311">
        <v>67455</v>
      </c>
      <c r="H28746" s="312" t="s">
        <v>2201</v>
      </c>
      <c r="I28746" s="313" t="s">
        <v>6836</v>
      </c>
    </row>
    <row r="28747" spans="6:9" x14ac:dyDescent="0.2">
      <c r="F28747" s="310" t="s">
        <v>33784</v>
      </c>
      <c r="G28747" s="311">
        <v>67456</v>
      </c>
      <c r="H28747" s="312" t="s">
        <v>2201</v>
      </c>
      <c r="I28747" s="313" t="s">
        <v>6836</v>
      </c>
    </row>
    <row r="28748" spans="6:9" x14ac:dyDescent="0.2">
      <c r="F28748" s="310" t="s">
        <v>33785</v>
      </c>
      <c r="G28748" s="311">
        <v>67457</v>
      </c>
      <c r="H28748" s="312" t="s">
        <v>2201</v>
      </c>
      <c r="I28748" s="313" t="s">
        <v>6836</v>
      </c>
    </row>
    <row r="28749" spans="6:9" x14ac:dyDescent="0.2">
      <c r="F28749" s="310" t="s">
        <v>33786</v>
      </c>
      <c r="G28749" s="311">
        <v>67458</v>
      </c>
      <c r="H28749" s="312" t="s">
        <v>2201</v>
      </c>
      <c r="I28749" s="313" t="s">
        <v>6836</v>
      </c>
    </row>
    <row r="28750" spans="6:9" x14ac:dyDescent="0.2">
      <c r="F28750" s="310" t="s">
        <v>33787</v>
      </c>
      <c r="G28750" s="311">
        <v>67459</v>
      </c>
      <c r="H28750" s="312" t="s">
        <v>2201</v>
      </c>
      <c r="I28750" s="313" t="s">
        <v>6836</v>
      </c>
    </row>
    <row r="28751" spans="6:9" x14ac:dyDescent="0.2">
      <c r="F28751" s="310" t="s">
        <v>33788</v>
      </c>
      <c r="G28751" s="311">
        <v>67460</v>
      </c>
      <c r="H28751" s="312" t="s">
        <v>2201</v>
      </c>
      <c r="I28751" s="313" t="s">
        <v>6836</v>
      </c>
    </row>
    <row r="28752" spans="6:9" x14ac:dyDescent="0.2">
      <c r="F28752" s="310" t="s">
        <v>33789</v>
      </c>
      <c r="G28752" s="311">
        <v>67464</v>
      </c>
      <c r="H28752" s="312" t="s">
        <v>2201</v>
      </c>
      <c r="I28752" s="313" t="s">
        <v>6836</v>
      </c>
    </row>
    <row r="28753" spans="6:9" x14ac:dyDescent="0.2">
      <c r="F28753" s="310" t="s">
        <v>33790</v>
      </c>
      <c r="G28753" s="311">
        <v>67466</v>
      </c>
      <c r="H28753" s="312" t="s">
        <v>2201</v>
      </c>
      <c r="I28753" s="313" t="s">
        <v>6836</v>
      </c>
    </row>
    <row r="28754" spans="6:9" x14ac:dyDescent="0.2">
      <c r="F28754" s="310" t="s">
        <v>33791</v>
      </c>
      <c r="G28754" s="311">
        <v>67467</v>
      </c>
      <c r="H28754" s="312" t="s">
        <v>2201</v>
      </c>
      <c r="I28754" s="313" t="s">
        <v>6836</v>
      </c>
    </row>
    <row r="28755" spans="6:9" x14ac:dyDescent="0.2">
      <c r="F28755" s="310" t="s">
        <v>33792</v>
      </c>
      <c r="G28755" s="311">
        <v>67468</v>
      </c>
      <c r="H28755" s="312" t="s">
        <v>2201</v>
      </c>
      <c r="I28755" s="313" t="s">
        <v>6836</v>
      </c>
    </row>
    <row r="28756" spans="6:9" x14ac:dyDescent="0.2">
      <c r="F28756" s="310" t="s">
        <v>33793</v>
      </c>
      <c r="G28756" s="311">
        <v>67470</v>
      </c>
      <c r="H28756" s="312" t="s">
        <v>2201</v>
      </c>
      <c r="I28756" s="313" t="s">
        <v>6836</v>
      </c>
    </row>
    <row r="28757" spans="6:9" x14ac:dyDescent="0.2">
      <c r="F28757" s="310" t="s">
        <v>33794</v>
      </c>
      <c r="G28757" s="311">
        <v>67473</v>
      </c>
      <c r="H28757" s="312" t="s">
        <v>2201</v>
      </c>
      <c r="I28757" s="313" t="s">
        <v>6836</v>
      </c>
    </row>
    <row r="28758" spans="6:9" x14ac:dyDescent="0.2">
      <c r="F28758" s="310" t="s">
        <v>33795</v>
      </c>
      <c r="G28758" s="311">
        <v>67474</v>
      </c>
      <c r="H28758" s="312" t="s">
        <v>2201</v>
      </c>
      <c r="I28758" s="313" t="s">
        <v>6836</v>
      </c>
    </row>
    <row r="28759" spans="6:9" x14ac:dyDescent="0.2">
      <c r="F28759" s="310" t="s">
        <v>33796</v>
      </c>
      <c r="G28759" s="311">
        <v>67475</v>
      </c>
      <c r="H28759" s="312" t="s">
        <v>2201</v>
      </c>
      <c r="I28759" s="313" t="s">
        <v>6836</v>
      </c>
    </row>
    <row r="28760" spans="6:9" x14ac:dyDescent="0.2">
      <c r="F28760" s="310" t="s">
        <v>33797</v>
      </c>
      <c r="G28760" s="311">
        <v>67476</v>
      </c>
      <c r="H28760" s="312" t="s">
        <v>2201</v>
      </c>
      <c r="I28760" s="313" t="s">
        <v>6836</v>
      </c>
    </row>
    <row r="28761" spans="6:9" x14ac:dyDescent="0.2">
      <c r="F28761" s="310" t="s">
        <v>33798</v>
      </c>
      <c r="G28761" s="311">
        <v>67478</v>
      </c>
      <c r="H28761" s="312" t="s">
        <v>2201</v>
      </c>
      <c r="I28761" s="313" t="s">
        <v>6836</v>
      </c>
    </row>
    <row r="28762" spans="6:9" x14ac:dyDescent="0.2">
      <c r="F28762" s="310" t="s">
        <v>33799</v>
      </c>
      <c r="G28762" s="311">
        <v>67480</v>
      </c>
      <c r="H28762" s="312" t="s">
        <v>2201</v>
      </c>
      <c r="I28762" s="313" t="s">
        <v>6836</v>
      </c>
    </row>
    <row r="28763" spans="6:9" x14ac:dyDescent="0.2">
      <c r="F28763" s="310" t="s">
        <v>33800</v>
      </c>
      <c r="G28763" s="311">
        <v>67481</v>
      </c>
      <c r="H28763" s="312" t="s">
        <v>2201</v>
      </c>
      <c r="I28763" s="313" t="s">
        <v>6836</v>
      </c>
    </row>
    <row r="28764" spans="6:9" x14ac:dyDescent="0.2">
      <c r="F28764" s="310" t="s">
        <v>33801</v>
      </c>
      <c r="G28764" s="311">
        <v>67482</v>
      </c>
      <c r="H28764" s="312" t="s">
        <v>2201</v>
      </c>
      <c r="I28764" s="313" t="s">
        <v>6836</v>
      </c>
    </row>
    <row r="28765" spans="6:9" x14ac:dyDescent="0.2">
      <c r="F28765" s="310" t="s">
        <v>33802</v>
      </c>
      <c r="G28765" s="311">
        <v>67483</v>
      </c>
      <c r="H28765" s="312" t="s">
        <v>2201</v>
      </c>
      <c r="I28765" s="313" t="s">
        <v>6836</v>
      </c>
    </row>
    <row r="28766" spans="6:9" x14ac:dyDescent="0.2">
      <c r="F28766" s="310" t="s">
        <v>33803</v>
      </c>
      <c r="G28766" s="311">
        <v>67484</v>
      </c>
      <c r="H28766" s="312" t="s">
        <v>2201</v>
      </c>
      <c r="I28766" s="313" t="s">
        <v>6836</v>
      </c>
    </row>
    <row r="28767" spans="6:9" x14ac:dyDescent="0.2">
      <c r="F28767" s="310" t="s">
        <v>33804</v>
      </c>
      <c r="G28767" s="311">
        <v>67485</v>
      </c>
      <c r="H28767" s="312" t="s">
        <v>2201</v>
      </c>
      <c r="I28767" s="313" t="s">
        <v>6836</v>
      </c>
    </row>
    <row r="28768" spans="6:9" x14ac:dyDescent="0.2">
      <c r="F28768" s="310" t="s">
        <v>33805</v>
      </c>
      <c r="G28768" s="311">
        <v>67487</v>
      </c>
      <c r="H28768" s="312" t="s">
        <v>2201</v>
      </c>
      <c r="I28768" s="313" t="s">
        <v>6836</v>
      </c>
    </row>
    <row r="28769" spans="6:9" x14ac:dyDescent="0.2">
      <c r="F28769" s="310" t="s">
        <v>33806</v>
      </c>
      <c r="G28769" s="311">
        <v>67490</v>
      </c>
      <c r="H28769" s="312" t="s">
        <v>2201</v>
      </c>
      <c r="I28769" s="313" t="s">
        <v>6836</v>
      </c>
    </row>
    <row r="28770" spans="6:9" x14ac:dyDescent="0.2">
      <c r="F28770" s="310" t="s">
        <v>33807</v>
      </c>
      <c r="G28770" s="311">
        <v>67491</v>
      </c>
      <c r="H28770" s="312" t="s">
        <v>2201</v>
      </c>
      <c r="I28770" s="313" t="s">
        <v>6836</v>
      </c>
    </row>
    <row r="28771" spans="6:9" x14ac:dyDescent="0.2">
      <c r="F28771" s="310" t="s">
        <v>33808</v>
      </c>
      <c r="G28771" s="311">
        <v>67492</v>
      </c>
      <c r="H28771" s="312" t="s">
        <v>2201</v>
      </c>
      <c r="I28771" s="313" t="s">
        <v>6836</v>
      </c>
    </row>
    <row r="28772" spans="6:9" x14ac:dyDescent="0.2">
      <c r="F28772" s="310" t="s">
        <v>33809</v>
      </c>
      <c r="G28772" s="311">
        <v>67501</v>
      </c>
      <c r="H28772" s="312" t="s">
        <v>2201</v>
      </c>
      <c r="I28772" s="313" t="s">
        <v>6836</v>
      </c>
    </row>
    <row r="28773" spans="6:9" x14ac:dyDescent="0.2">
      <c r="F28773" s="310" t="s">
        <v>33810</v>
      </c>
      <c r="G28773" s="311">
        <v>67502</v>
      </c>
      <c r="H28773" s="312" t="s">
        <v>2201</v>
      </c>
      <c r="I28773" s="313" t="s">
        <v>6836</v>
      </c>
    </row>
    <row r="28774" spans="6:9" x14ac:dyDescent="0.2">
      <c r="F28774" s="310" t="s">
        <v>33811</v>
      </c>
      <c r="G28774" s="311">
        <v>67504</v>
      </c>
      <c r="H28774" s="312" t="s">
        <v>2201</v>
      </c>
      <c r="I28774" s="313" t="s">
        <v>6836</v>
      </c>
    </row>
    <row r="28775" spans="6:9" x14ac:dyDescent="0.2">
      <c r="F28775" s="310" t="s">
        <v>33812</v>
      </c>
      <c r="G28775" s="311">
        <v>67505</v>
      </c>
      <c r="H28775" s="312" t="s">
        <v>2201</v>
      </c>
      <c r="I28775" s="313" t="s">
        <v>6836</v>
      </c>
    </row>
    <row r="28776" spans="6:9" x14ac:dyDescent="0.2">
      <c r="F28776" s="310" t="s">
        <v>33813</v>
      </c>
      <c r="G28776" s="311">
        <v>67510</v>
      </c>
      <c r="H28776" s="312" t="s">
        <v>2201</v>
      </c>
      <c r="I28776" s="313" t="s">
        <v>6836</v>
      </c>
    </row>
    <row r="28777" spans="6:9" x14ac:dyDescent="0.2">
      <c r="F28777" s="310" t="s">
        <v>33814</v>
      </c>
      <c r="G28777" s="311">
        <v>67511</v>
      </c>
      <c r="H28777" s="312" t="s">
        <v>2201</v>
      </c>
      <c r="I28777" s="313" t="s">
        <v>6836</v>
      </c>
    </row>
    <row r="28778" spans="6:9" x14ac:dyDescent="0.2">
      <c r="F28778" s="310" t="s">
        <v>33815</v>
      </c>
      <c r="G28778" s="311">
        <v>67512</v>
      </c>
      <c r="H28778" s="312" t="s">
        <v>2201</v>
      </c>
      <c r="I28778" s="313" t="s">
        <v>6836</v>
      </c>
    </row>
    <row r="28779" spans="6:9" x14ac:dyDescent="0.2">
      <c r="F28779" s="310" t="s">
        <v>33816</v>
      </c>
      <c r="G28779" s="311">
        <v>67513</v>
      </c>
      <c r="H28779" s="312" t="s">
        <v>2201</v>
      </c>
      <c r="I28779" s="313" t="s">
        <v>6836</v>
      </c>
    </row>
    <row r="28780" spans="6:9" x14ac:dyDescent="0.2">
      <c r="F28780" s="310" t="s">
        <v>33817</v>
      </c>
      <c r="G28780" s="311">
        <v>67514</v>
      </c>
      <c r="H28780" s="312" t="s">
        <v>2201</v>
      </c>
      <c r="I28780" s="313" t="s">
        <v>6836</v>
      </c>
    </row>
    <row r="28781" spans="6:9" x14ac:dyDescent="0.2">
      <c r="F28781" s="310" t="s">
        <v>33818</v>
      </c>
      <c r="G28781" s="311">
        <v>67515</v>
      </c>
      <c r="H28781" s="312" t="s">
        <v>2201</v>
      </c>
      <c r="I28781" s="313" t="s">
        <v>6836</v>
      </c>
    </row>
    <row r="28782" spans="6:9" x14ac:dyDescent="0.2">
      <c r="F28782" s="310" t="s">
        <v>33819</v>
      </c>
      <c r="G28782" s="311">
        <v>67516</v>
      </c>
      <c r="H28782" s="312" t="s">
        <v>2201</v>
      </c>
      <c r="I28782" s="313" t="s">
        <v>6836</v>
      </c>
    </row>
    <row r="28783" spans="6:9" x14ac:dyDescent="0.2">
      <c r="F28783" s="310" t="s">
        <v>33820</v>
      </c>
      <c r="G28783" s="311">
        <v>67518</v>
      </c>
      <c r="H28783" s="312" t="s">
        <v>2201</v>
      </c>
      <c r="I28783" s="313" t="s">
        <v>6836</v>
      </c>
    </row>
    <row r="28784" spans="6:9" x14ac:dyDescent="0.2">
      <c r="F28784" s="310" t="s">
        <v>33821</v>
      </c>
      <c r="G28784" s="311">
        <v>67519</v>
      </c>
      <c r="H28784" s="312" t="s">
        <v>2201</v>
      </c>
      <c r="I28784" s="313" t="s">
        <v>6836</v>
      </c>
    </row>
    <row r="28785" spans="6:9" x14ac:dyDescent="0.2">
      <c r="F28785" s="310" t="s">
        <v>33822</v>
      </c>
      <c r="G28785" s="311">
        <v>67520</v>
      </c>
      <c r="H28785" s="312" t="s">
        <v>2201</v>
      </c>
      <c r="I28785" s="313" t="s">
        <v>6836</v>
      </c>
    </row>
    <row r="28786" spans="6:9" x14ac:dyDescent="0.2">
      <c r="F28786" s="310" t="s">
        <v>33823</v>
      </c>
      <c r="G28786" s="311">
        <v>67521</v>
      </c>
      <c r="H28786" s="312" t="s">
        <v>2201</v>
      </c>
      <c r="I28786" s="313" t="s">
        <v>6836</v>
      </c>
    </row>
    <row r="28787" spans="6:9" x14ac:dyDescent="0.2">
      <c r="F28787" s="310" t="s">
        <v>33824</v>
      </c>
      <c r="G28787" s="311">
        <v>67522</v>
      </c>
      <c r="H28787" s="312" t="s">
        <v>2201</v>
      </c>
      <c r="I28787" s="313" t="s">
        <v>6836</v>
      </c>
    </row>
    <row r="28788" spans="6:9" x14ac:dyDescent="0.2">
      <c r="F28788" s="310" t="s">
        <v>33825</v>
      </c>
      <c r="G28788" s="311">
        <v>67523</v>
      </c>
      <c r="H28788" s="312" t="s">
        <v>2201</v>
      </c>
      <c r="I28788" s="313" t="s">
        <v>6836</v>
      </c>
    </row>
    <row r="28789" spans="6:9" x14ac:dyDescent="0.2">
      <c r="F28789" s="310" t="s">
        <v>33826</v>
      </c>
      <c r="G28789" s="311">
        <v>67524</v>
      </c>
      <c r="H28789" s="312" t="s">
        <v>2201</v>
      </c>
      <c r="I28789" s="313" t="s">
        <v>6836</v>
      </c>
    </row>
    <row r="28790" spans="6:9" x14ac:dyDescent="0.2">
      <c r="F28790" s="310" t="s">
        <v>33827</v>
      </c>
      <c r="G28790" s="311">
        <v>67525</v>
      </c>
      <c r="H28790" s="312" t="s">
        <v>2201</v>
      </c>
      <c r="I28790" s="313" t="s">
        <v>6836</v>
      </c>
    </row>
    <row r="28791" spans="6:9" x14ac:dyDescent="0.2">
      <c r="F28791" s="310" t="s">
        <v>33828</v>
      </c>
      <c r="G28791" s="311">
        <v>67526</v>
      </c>
      <c r="H28791" s="312" t="s">
        <v>2201</v>
      </c>
      <c r="I28791" s="313" t="s">
        <v>6836</v>
      </c>
    </row>
    <row r="28792" spans="6:9" x14ac:dyDescent="0.2">
      <c r="F28792" s="310" t="s">
        <v>33829</v>
      </c>
      <c r="G28792" s="311">
        <v>67529</v>
      </c>
      <c r="H28792" s="312" t="s">
        <v>2201</v>
      </c>
      <c r="I28792" s="313" t="s">
        <v>6836</v>
      </c>
    </row>
    <row r="28793" spans="6:9" x14ac:dyDescent="0.2">
      <c r="F28793" s="310" t="s">
        <v>33830</v>
      </c>
      <c r="G28793" s="311">
        <v>67530</v>
      </c>
      <c r="H28793" s="312" t="s">
        <v>2201</v>
      </c>
      <c r="I28793" s="313" t="s">
        <v>6836</v>
      </c>
    </row>
    <row r="28794" spans="6:9" x14ac:dyDescent="0.2">
      <c r="F28794" s="310" t="s">
        <v>33831</v>
      </c>
      <c r="G28794" s="311">
        <v>67543</v>
      </c>
      <c r="H28794" s="312" t="s">
        <v>2201</v>
      </c>
      <c r="I28794" s="313" t="s">
        <v>6836</v>
      </c>
    </row>
    <row r="28795" spans="6:9" x14ac:dyDescent="0.2">
      <c r="F28795" s="310" t="s">
        <v>33832</v>
      </c>
      <c r="G28795" s="311">
        <v>67544</v>
      </c>
      <c r="H28795" s="312" t="s">
        <v>2201</v>
      </c>
      <c r="I28795" s="313" t="s">
        <v>6836</v>
      </c>
    </row>
    <row r="28796" spans="6:9" x14ac:dyDescent="0.2">
      <c r="F28796" s="310" t="s">
        <v>33833</v>
      </c>
      <c r="G28796" s="311">
        <v>67545</v>
      </c>
      <c r="H28796" s="312" t="s">
        <v>2201</v>
      </c>
      <c r="I28796" s="313" t="s">
        <v>6836</v>
      </c>
    </row>
    <row r="28797" spans="6:9" x14ac:dyDescent="0.2">
      <c r="F28797" s="310" t="s">
        <v>33834</v>
      </c>
      <c r="G28797" s="311">
        <v>67546</v>
      </c>
      <c r="H28797" s="312" t="s">
        <v>2201</v>
      </c>
      <c r="I28797" s="313" t="s">
        <v>6836</v>
      </c>
    </row>
    <row r="28798" spans="6:9" x14ac:dyDescent="0.2">
      <c r="F28798" s="310" t="s">
        <v>33835</v>
      </c>
      <c r="G28798" s="311">
        <v>67547</v>
      </c>
      <c r="H28798" s="312" t="s">
        <v>2201</v>
      </c>
      <c r="I28798" s="313" t="s">
        <v>6836</v>
      </c>
    </row>
    <row r="28799" spans="6:9" x14ac:dyDescent="0.2">
      <c r="F28799" s="310" t="s">
        <v>33836</v>
      </c>
      <c r="G28799" s="311">
        <v>67548</v>
      </c>
      <c r="H28799" s="312" t="s">
        <v>2201</v>
      </c>
      <c r="I28799" s="313" t="s">
        <v>6836</v>
      </c>
    </row>
    <row r="28800" spans="6:9" x14ac:dyDescent="0.2">
      <c r="F28800" s="310" t="s">
        <v>33837</v>
      </c>
      <c r="G28800" s="311">
        <v>67550</v>
      </c>
      <c r="H28800" s="312" t="s">
        <v>2201</v>
      </c>
      <c r="I28800" s="313" t="s">
        <v>6836</v>
      </c>
    </row>
    <row r="28801" spans="6:9" x14ac:dyDescent="0.2">
      <c r="F28801" s="310" t="s">
        <v>33838</v>
      </c>
      <c r="G28801" s="311">
        <v>67552</v>
      </c>
      <c r="H28801" s="312" t="s">
        <v>2201</v>
      </c>
      <c r="I28801" s="313" t="s">
        <v>6836</v>
      </c>
    </row>
    <row r="28802" spans="6:9" x14ac:dyDescent="0.2">
      <c r="F28802" s="310" t="s">
        <v>33839</v>
      </c>
      <c r="G28802" s="311">
        <v>67553</v>
      </c>
      <c r="H28802" s="312" t="s">
        <v>2201</v>
      </c>
      <c r="I28802" s="313" t="s">
        <v>6836</v>
      </c>
    </row>
    <row r="28803" spans="6:9" x14ac:dyDescent="0.2">
      <c r="F28803" s="310" t="s">
        <v>33840</v>
      </c>
      <c r="G28803" s="311">
        <v>67554</v>
      </c>
      <c r="H28803" s="312" t="s">
        <v>2201</v>
      </c>
      <c r="I28803" s="313" t="s">
        <v>6836</v>
      </c>
    </row>
    <row r="28804" spans="6:9" x14ac:dyDescent="0.2">
      <c r="F28804" s="310" t="s">
        <v>33841</v>
      </c>
      <c r="G28804" s="311">
        <v>67556</v>
      </c>
      <c r="H28804" s="312" t="s">
        <v>2201</v>
      </c>
      <c r="I28804" s="313" t="s">
        <v>6836</v>
      </c>
    </row>
    <row r="28805" spans="6:9" x14ac:dyDescent="0.2">
      <c r="F28805" s="310" t="s">
        <v>33842</v>
      </c>
      <c r="G28805" s="311">
        <v>67557</v>
      </c>
      <c r="H28805" s="312" t="s">
        <v>2201</v>
      </c>
      <c r="I28805" s="313" t="s">
        <v>6836</v>
      </c>
    </row>
    <row r="28806" spans="6:9" x14ac:dyDescent="0.2">
      <c r="F28806" s="310" t="s">
        <v>33843</v>
      </c>
      <c r="G28806" s="311">
        <v>67559</v>
      </c>
      <c r="H28806" s="312" t="s">
        <v>2201</v>
      </c>
      <c r="I28806" s="313" t="s">
        <v>6836</v>
      </c>
    </row>
    <row r="28807" spans="6:9" x14ac:dyDescent="0.2">
      <c r="F28807" s="310" t="s">
        <v>33844</v>
      </c>
      <c r="G28807" s="311">
        <v>67560</v>
      </c>
      <c r="H28807" s="312" t="s">
        <v>2201</v>
      </c>
      <c r="I28807" s="313" t="s">
        <v>6836</v>
      </c>
    </row>
    <row r="28808" spans="6:9" x14ac:dyDescent="0.2">
      <c r="F28808" s="310" t="s">
        <v>33845</v>
      </c>
      <c r="G28808" s="311">
        <v>67561</v>
      </c>
      <c r="H28808" s="312" t="s">
        <v>2201</v>
      </c>
      <c r="I28808" s="313" t="s">
        <v>6836</v>
      </c>
    </row>
    <row r="28809" spans="6:9" x14ac:dyDescent="0.2">
      <c r="F28809" s="310" t="s">
        <v>33846</v>
      </c>
      <c r="G28809" s="311">
        <v>67563</v>
      </c>
      <c r="H28809" s="312" t="s">
        <v>2201</v>
      </c>
      <c r="I28809" s="313" t="s">
        <v>6836</v>
      </c>
    </row>
    <row r="28810" spans="6:9" x14ac:dyDescent="0.2">
      <c r="F28810" s="310" t="s">
        <v>33847</v>
      </c>
      <c r="G28810" s="311">
        <v>67564</v>
      </c>
      <c r="H28810" s="312" t="s">
        <v>2201</v>
      </c>
      <c r="I28810" s="313" t="s">
        <v>6836</v>
      </c>
    </row>
    <row r="28811" spans="6:9" x14ac:dyDescent="0.2">
      <c r="F28811" s="310" t="s">
        <v>33848</v>
      </c>
      <c r="G28811" s="311">
        <v>67565</v>
      </c>
      <c r="H28811" s="312" t="s">
        <v>2201</v>
      </c>
      <c r="I28811" s="313" t="s">
        <v>6836</v>
      </c>
    </row>
    <row r="28812" spans="6:9" x14ac:dyDescent="0.2">
      <c r="F28812" s="310" t="s">
        <v>33849</v>
      </c>
      <c r="G28812" s="311">
        <v>67566</v>
      </c>
      <c r="H28812" s="312" t="s">
        <v>2201</v>
      </c>
      <c r="I28812" s="313" t="s">
        <v>6836</v>
      </c>
    </row>
    <row r="28813" spans="6:9" x14ac:dyDescent="0.2">
      <c r="F28813" s="310" t="s">
        <v>33850</v>
      </c>
      <c r="G28813" s="311">
        <v>67567</v>
      </c>
      <c r="H28813" s="312" t="s">
        <v>2201</v>
      </c>
      <c r="I28813" s="313" t="s">
        <v>6836</v>
      </c>
    </row>
    <row r="28814" spans="6:9" x14ac:dyDescent="0.2">
      <c r="F28814" s="310" t="s">
        <v>33851</v>
      </c>
      <c r="G28814" s="311">
        <v>67568</v>
      </c>
      <c r="H28814" s="312" t="s">
        <v>2201</v>
      </c>
      <c r="I28814" s="313" t="s">
        <v>6836</v>
      </c>
    </row>
    <row r="28815" spans="6:9" x14ac:dyDescent="0.2">
      <c r="F28815" s="310" t="s">
        <v>33852</v>
      </c>
      <c r="G28815" s="311">
        <v>67570</v>
      </c>
      <c r="H28815" s="312" t="s">
        <v>2201</v>
      </c>
      <c r="I28815" s="313" t="s">
        <v>6836</v>
      </c>
    </row>
    <row r="28816" spans="6:9" x14ac:dyDescent="0.2">
      <c r="F28816" s="310" t="s">
        <v>33853</v>
      </c>
      <c r="G28816" s="311">
        <v>67572</v>
      </c>
      <c r="H28816" s="312" t="s">
        <v>2201</v>
      </c>
      <c r="I28816" s="313" t="s">
        <v>6836</v>
      </c>
    </row>
    <row r="28817" spans="6:9" x14ac:dyDescent="0.2">
      <c r="F28817" s="310" t="s">
        <v>33854</v>
      </c>
      <c r="G28817" s="311">
        <v>67573</v>
      </c>
      <c r="H28817" s="312" t="s">
        <v>2201</v>
      </c>
      <c r="I28817" s="313" t="s">
        <v>6836</v>
      </c>
    </row>
    <row r="28818" spans="6:9" x14ac:dyDescent="0.2">
      <c r="F28818" s="310" t="s">
        <v>33855</v>
      </c>
      <c r="G28818" s="311">
        <v>67574</v>
      </c>
      <c r="H28818" s="312" t="s">
        <v>2201</v>
      </c>
      <c r="I28818" s="313" t="s">
        <v>6836</v>
      </c>
    </row>
    <row r="28819" spans="6:9" x14ac:dyDescent="0.2">
      <c r="F28819" s="310" t="s">
        <v>33856</v>
      </c>
      <c r="G28819" s="311">
        <v>67575</v>
      </c>
      <c r="H28819" s="312" t="s">
        <v>2201</v>
      </c>
      <c r="I28819" s="313" t="s">
        <v>6836</v>
      </c>
    </row>
    <row r="28820" spans="6:9" x14ac:dyDescent="0.2">
      <c r="F28820" s="310" t="s">
        <v>33857</v>
      </c>
      <c r="G28820" s="311">
        <v>67576</v>
      </c>
      <c r="H28820" s="312" t="s">
        <v>2201</v>
      </c>
      <c r="I28820" s="313" t="s">
        <v>6836</v>
      </c>
    </row>
    <row r="28821" spans="6:9" x14ac:dyDescent="0.2">
      <c r="F28821" s="310" t="s">
        <v>33858</v>
      </c>
      <c r="G28821" s="311">
        <v>67578</v>
      </c>
      <c r="H28821" s="312" t="s">
        <v>2201</v>
      </c>
      <c r="I28821" s="313" t="s">
        <v>6836</v>
      </c>
    </row>
    <row r="28822" spans="6:9" x14ac:dyDescent="0.2">
      <c r="F28822" s="310" t="s">
        <v>33859</v>
      </c>
      <c r="G28822" s="311">
        <v>67579</v>
      </c>
      <c r="H28822" s="312" t="s">
        <v>2201</v>
      </c>
      <c r="I28822" s="313" t="s">
        <v>6836</v>
      </c>
    </row>
    <row r="28823" spans="6:9" x14ac:dyDescent="0.2">
      <c r="F28823" s="310" t="s">
        <v>33860</v>
      </c>
      <c r="G28823" s="311">
        <v>67581</v>
      </c>
      <c r="H28823" s="312" t="s">
        <v>2201</v>
      </c>
      <c r="I28823" s="313" t="s">
        <v>6836</v>
      </c>
    </row>
    <row r="28824" spans="6:9" x14ac:dyDescent="0.2">
      <c r="F28824" s="310" t="s">
        <v>33861</v>
      </c>
      <c r="G28824" s="311">
        <v>67583</v>
      </c>
      <c r="H28824" s="312" t="s">
        <v>2201</v>
      </c>
      <c r="I28824" s="313" t="s">
        <v>6836</v>
      </c>
    </row>
    <row r="28825" spans="6:9" x14ac:dyDescent="0.2">
      <c r="F28825" s="310" t="s">
        <v>33862</v>
      </c>
      <c r="G28825" s="311">
        <v>67584</v>
      </c>
      <c r="H28825" s="312" t="s">
        <v>2201</v>
      </c>
      <c r="I28825" s="313" t="s">
        <v>6836</v>
      </c>
    </row>
    <row r="28826" spans="6:9" x14ac:dyDescent="0.2">
      <c r="F28826" s="310" t="s">
        <v>33863</v>
      </c>
      <c r="G28826" s="311">
        <v>67585</v>
      </c>
      <c r="H28826" s="312" t="s">
        <v>2201</v>
      </c>
      <c r="I28826" s="313" t="s">
        <v>6836</v>
      </c>
    </row>
    <row r="28827" spans="6:9" x14ac:dyDescent="0.2">
      <c r="F28827" s="310" t="s">
        <v>33864</v>
      </c>
      <c r="G28827" s="311">
        <v>67601</v>
      </c>
      <c r="H28827" s="312" t="s">
        <v>2201</v>
      </c>
      <c r="I28827" s="313" t="s">
        <v>6836</v>
      </c>
    </row>
    <row r="28828" spans="6:9" x14ac:dyDescent="0.2">
      <c r="F28828" s="310" t="s">
        <v>33865</v>
      </c>
      <c r="G28828" s="311">
        <v>67621</v>
      </c>
      <c r="H28828" s="312" t="s">
        <v>2201</v>
      </c>
      <c r="I28828" s="313" t="s">
        <v>6836</v>
      </c>
    </row>
    <row r="28829" spans="6:9" x14ac:dyDescent="0.2">
      <c r="F28829" s="310" t="s">
        <v>33866</v>
      </c>
      <c r="G28829" s="311">
        <v>67622</v>
      </c>
      <c r="H28829" s="312" t="s">
        <v>2201</v>
      </c>
      <c r="I28829" s="313" t="s">
        <v>6836</v>
      </c>
    </row>
    <row r="28830" spans="6:9" x14ac:dyDescent="0.2">
      <c r="F28830" s="310" t="s">
        <v>33867</v>
      </c>
      <c r="G28830" s="311">
        <v>67623</v>
      </c>
      <c r="H28830" s="312" t="s">
        <v>2201</v>
      </c>
      <c r="I28830" s="313" t="s">
        <v>6836</v>
      </c>
    </row>
    <row r="28831" spans="6:9" x14ac:dyDescent="0.2">
      <c r="F28831" s="310" t="s">
        <v>33868</v>
      </c>
      <c r="G28831" s="311">
        <v>67625</v>
      </c>
      <c r="H28831" s="312" t="s">
        <v>2201</v>
      </c>
      <c r="I28831" s="313" t="s">
        <v>6836</v>
      </c>
    </row>
    <row r="28832" spans="6:9" x14ac:dyDescent="0.2">
      <c r="F28832" s="310" t="s">
        <v>33869</v>
      </c>
      <c r="G28832" s="311">
        <v>67626</v>
      </c>
      <c r="H28832" s="312" t="s">
        <v>2201</v>
      </c>
      <c r="I28832" s="313" t="s">
        <v>6836</v>
      </c>
    </row>
    <row r="28833" spans="6:9" x14ac:dyDescent="0.2">
      <c r="F28833" s="310" t="s">
        <v>33870</v>
      </c>
      <c r="G28833" s="311">
        <v>67627</v>
      </c>
      <c r="H28833" s="312" t="s">
        <v>2201</v>
      </c>
      <c r="I28833" s="313" t="s">
        <v>6836</v>
      </c>
    </row>
    <row r="28834" spans="6:9" x14ac:dyDescent="0.2">
      <c r="F28834" s="310" t="s">
        <v>33871</v>
      </c>
      <c r="G28834" s="311">
        <v>67628</v>
      </c>
      <c r="H28834" s="312" t="s">
        <v>2201</v>
      </c>
      <c r="I28834" s="313" t="s">
        <v>6836</v>
      </c>
    </row>
    <row r="28835" spans="6:9" x14ac:dyDescent="0.2">
      <c r="F28835" s="310" t="s">
        <v>33872</v>
      </c>
      <c r="G28835" s="311">
        <v>67629</v>
      </c>
      <c r="H28835" s="312" t="s">
        <v>2201</v>
      </c>
      <c r="I28835" s="313" t="s">
        <v>6836</v>
      </c>
    </row>
    <row r="28836" spans="6:9" x14ac:dyDescent="0.2">
      <c r="F28836" s="310" t="s">
        <v>33873</v>
      </c>
      <c r="G28836" s="311">
        <v>67631</v>
      </c>
      <c r="H28836" s="312" t="s">
        <v>2201</v>
      </c>
      <c r="I28836" s="313" t="s">
        <v>6836</v>
      </c>
    </row>
    <row r="28837" spans="6:9" x14ac:dyDescent="0.2">
      <c r="F28837" s="310" t="s">
        <v>33874</v>
      </c>
      <c r="G28837" s="311">
        <v>67632</v>
      </c>
      <c r="H28837" s="312" t="s">
        <v>2201</v>
      </c>
      <c r="I28837" s="313" t="s">
        <v>6836</v>
      </c>
    </row>
    <row r="28838" spans="6:9" x14ac:dyDescent="0.2">
      <c r="F28838" s="310" t="s">
        <v>33875</v>
      </c>
      <c r="G28838" s="311">
        <v>67634</v>
      </c>
      <c r="H28838" s="312" t="s">
        <v>2201</v>
      </c>
      <c r="I28838" s="313" t="s">
        <v>6836</v>
      </c>
    </row>
    <row r="28839" spans="6:9" x14ac:dyDescent="0.2">
      <c r="F28839" s="310" t="s">
        <v>33876</v>
      </c>
      <c r="G28839" s="311">
        <v>67635</v>
      </c>
      <c r="H28839" s="312" t="s">
        <v>2201</v>
      </c>
      <c r="I28839" s="313" t="s">
        <v>6836</v>
      </c>
    </row>
    <row r="28840" spans="6:9" x14ac:dyDescent="0.2">
      <c r="F28840" s="310" t="s">
        <v>33877</v>
      </c>
      <c r="G28840" s="311">
        <v>67637</v>
      </c>
      <c r="H28840" s="312" t="s">
        <v>2201</v>
      </c>
      <c r="I28840" s="313" t="s">
        <v>6836</v>
      </c>
    </row>
    <row r="28841" spans="6:9" x14ac:dyDescent="0.2">
      <c r="F28841" s="310" t="s">
        <v>33878</v>
      </c>
      <c r="G28841" s="311">
        <v>67638</v>
      </c>
      <c r="H28841" s="312" t="s">
        <v>2201</v>
      </c>
      <c r="I28841" s="313" t="s">
        <v>6836</v>
      </c>
    </row>
    <row r="28842" spans="6:9" x14ac:dyDescent="0.2">
      <c r="F28842" s="310" t="s">
        <v>33879</v>
      </c>
      <c r="G28842" s="311">
        <v>67639</v>
      </c>
      <c r="H28842" s="312" t="s">
        <v>2201</v>
      </c>
      <c r="I28842" s="313" t="s">
        <v>6836</v>
      </c>
    </row>
    <row r="28843" spans="6:9" x14ac:dyDescent="0.2">
      <c r="F28843" s="310" t="s">
        <v>33880</v>
      </c>
      <c r="G28843" s="311">
        <v>67640</v>
      </c>
      <c r="H28843" s="312" t="s">
        <v>2201</v>
      </c>
      <c r="I28843" s="313" t="s">
        <v>6836</v>
      </c>
    </row>
    <row r="28844" spans="6:9" x14ac:dyDescent="0.2">
      <c r="F28844" s="310" t="s">
        <v>33881</v>
      </c>
      <c r="G28844" s="311">
        <v>67642</v>
      </c>
      <c r="H28844" s="312" t="s">
        <v>2201</v>
      </c>
      <c r="I28844" s="313" t="s">
        <v>6836</v>
      </c>
    </row>
    <row r="28845" spans="6:9" x14ac:dyDescent="0.2">
      <c r="F28845" s="310" t="s">
        <v>33882</v>
      </c>
      <c r="G28845" s="311">
        <v>67643</v>
      </c>
      <c r="H28845" s="312" t="s">
        <v>2201</v>
      </c>
      <c r="I28845" s="313" t="s">
        <v>6836</v>
      </c>
    </row>
    <row r="28846" spans="6:9" x14ac:dyDescent="0.2">
      <c r="F28846" s="310" t="s">
        <v>33883</v>
      </c>
      <c r="G28846" s="311">
        <v>67644</v>
      </c>
      <c r="H28846" s="312" t="s">
        <v>2201</v>
      </c>
      <c r="I28846" s="313" t="s">
        <v>6836</v>
      </c>
    </row>
    <row r="28847" spans="6:9" x14ac:dyDescent="0.2">
      <c r="F28847" s="310" t="s">
        <v>33884</v>
      </c>
      <c r="G28847" s="311">
        <v>67645</v>
      </c>
      <c r="H28847" s="312" t="s">
        <v>2201</v>
      </c>
      <c r="I28847" s="313" t="s">
        <v>6836</v>
      </c>
    </row>
    <row r="28848" spans="6:9" x14ac:dyDescent="0.2">
      <c r="F28848" s="310" t="s">
        <v>33885</v>
      </c>
      <c r="G28848" s="311">
        <v>67646</v>
      </c>
      <c r="H28848" s="312" t="s">
        <v>2201</v>
      </c>
      <c r="I28848" s="313" t="s">
        <v>6836</v>
      </c>
    </row>
    <row r="28849" spans="6:9" x14ac:dyDescent="0.2">
      <c r="F28849" s="310" t="s">
        <v>33886</v>
      </c>
      <c r="G28849" s="311">
        <v>67647</v>
      </c>
      <c r="H28849" s="312" t="s">
        <v>2201</v>
      </c>
      <c r="I28849" s="313" t="s">
        <v>6836</v>
      </c>
    </row>
    <row r="28850" spans="6:9" x14ac:dyDescent="0.2">
      <c r="F28850" s="310" t="s">
        <v>33887</v>
      </c>
      <c r="G28850" s="311">
        <v>67648</v>
      </c>
      <c r="H28850" s="312" t="s">
        <v>2201</v>
      </c>
      <c r="I28850" s="313" t="s">
        <v>6836</v>
      </c>
    </row>
    <row r="28851" spans="6:9" x14ac:dyDescent="0.2">
      <c r="F28851" s="310" t="s">
        <v>33888</v>
      </c>
      <c r="G28851" s="311">
        <v>67649</v>
      </c>
      <c r="H28851" s="312" t="s">
        <v>2201</v>
      </c>
      <c r="I28851" s="313" t="s">
        <v>6836</v>
      </c>
    </row>
    <row r="28852" spans="6:9" x14ac:dyDescent="0.2">
      <c r="F28852" s="310" t="s">
        <v>33889</v>
      </c>
      <c r="G28852" s="311">
        <v>67650</v>
      </c>
      <c r="H28852" s="312" t="s">
        <v>2201</v>
      </c>
      <c r="I28852" s="313" t="s">
        <v>6836</v>
      </c>
    </row>
    <row r="28853" spans="6:9" x14ac:dyDescent="0.2">
      <c r="F28853" s="310" t="s">
        <v>33890</v>
      </c>
      <c r="G28853" s="311">
        <v>67651</v>
      </c>
      <c r="H28853" s="312" t="s">
        <v>2201</v>
      </c>
      <c r="I28853" s="313" t="s">
        <v>6836</v>
      </c>
    </row>
    <row r="28854" spans="6:9" x14ac:dyDescent="0.2">
      <c r="F28854" s="310" t="s">
        <v>33891</v>
      </c>
      <c r="G28854" s="311">
        <v>67653</v>
      </c>
      <c r="H28854" s="312" t="s">
        <v>2201</v>
      </c>
      <c r="I28854" s="313" t="s">
        <v>6836</v>
      </c>
    </row>
    <row r="28855" spans="6:9" x14ac:dyDescent="0.2">
      <c r="F28855" s="310" t="s">
        <v>33892</v>
      </c>
      <c r="G28855" s="311">
        <v>67654</v>
      </c>
      <c r="H28855" s="312" t="s">
        <v>2201</v>
      </c>
      <c r="I28855" s="313" t="s">
        <v>6836</v>
      </c>
    </row>
    <row r="28856" spans="6:9" x14ac:dyDescent="0.2">
      <c r="F28856" s="310" t="s">
        <v>33893</v>
      </c>
      <c r="G28856" s="311">
        <v>67656</v>
      </c>
      <c r="H28856" s="312" t="s">
        <v>2201</v>
      </c>
      <c r="I28856" s="313" t="s">
        <v>6836</v>
      </c>
    </row>
    <row r="28857" spans="6:9" x14ac:dyDescent="0.2">
      <c r="F28857" s="310" t="s">
        <v>33894</v>
      </c>
      <c r="G28857" s="311">
        <v>67657</v>
      </c>
      <c r="H28857" s="312" t="s">
        <v>2201</v>
      </c>
      <c r="I28857" s="313" t="s">
        <v>6836</v>
      </c>
    </row>
    <row r="28858" spans="6:9" x14ac:dyDescent="0.2">
      <c r="F28858" s="310" t="s">
        <v>33895</v>
      </c>
      <c r="G28858" s="311">
        <v>67658</v>
      </c>
      <c r="H28858" s="312" t="s">
        <v>2201</v>
      </c>
      <c r="I28858" s="313" t="s">
        <v>6836</v>
      </c>
    </row>
    <row r="28859" spans="6:9" x14ac:dyDescent="0.2">
      <c r="F28859" s="310" t="s">
        <v>33896</v>
      </c>
      <c r="G28859" s="311">
        <v>67659</v>
      </c>
      <c r="H28859" s="312" t="s">
        <v>2201</v>
      </c>
      <c r="I28859" s="313" t="s">
        <v>6836</v>
      </c>
    </row>
    <row r="28860" spans="6:9" x14ac:dyDescent="0.2">
      <c r="F28860" s="310" t="s">
        <v>33897</v>
      </c>
      <c r="G28860" s="311">
        <v>67660</v>
      </c>
      <c r="H28860" s="312" t="s">
        <v>2201</v>
      </c>
      <c r="I28860" s="313" t="s">
        <v>6836</v>
      </c>
    </row>
    <row r="28861" spans="6:9" x14ac:dyDescent="0.2">
      <c r="F28861" s="310" t="s">
        <v>33898</v>
      </c>
      <c r="G28861" s="311">
        <v>67661</v>
      </c>
      <c r="H28861" s="312" t="s">
        <v>2201</v>
      </c>
      <c r="I28861" s="313" t="s">
        <v>6836</v>
      </c>
    </row>
    <row r="28862" spans="6:9" x14ac:dyDescent="0.2">
      <c r="F28862" s="310" t="s">
        <v>33899</v>
      </c>
      <c r="G28862" s="311">
        <v>67663</v>
      </c>
      <c r="H28862" s="312" t="s">
        <v>2201</v>
      </c>
      <c r="I28862" s="313" t="s">
        <v>6836</v>
      </c>
    </row>
    <row r="28863" spans="6:9" x14ac:dyDescent="0.2">
      <c r="F28863" s="310" t="s">
        <v>33900</v>
      </c>
      <c r="G28863" s="311">
        <v>67664</v>
      </c>
      <c r="H28863" s="312" t="s">
        <v>2201</v>
      </c>
      <c r="I28863" s="313" t="s">
        <v>6836</v>
      </c>
    </row>
    <row r="28864" spans="6:9" x14ac:dyDescent="0.2">
      <c r="F28864" s="310" t="s">
        <v>33901</v>
      </c>
      <c r="G28864" s="311">
        <v>67665</v>
      </c>
      <c r="H28864" s="312" t="s">
        <v>2201</v>
      </c>
      <c r="I28864" s="313" t="s">
        <v>6836</v>
      </c>
    </row>
    <row r="28865" spans="6:9" x14ac:dyDescent="0.2">
      <c r="F28865" s="310" t="s">
        <v>33902</v>
      </c>
      <c r="G28865" s="311">
        <v>67667</v>
      </c>
      <c r="H28865" s="312" t="s">
        <v>2201</v>
      </c>
      <c r="I28865" s="313" t="s">
        <v>6836</v>
      </c>
    </row>
    <row r="28866" spans="6:9" x14ac:dyDescent="0.2">
      <c r="F28866" s="310" t="s">
        <v>33903</v>
      </c>
      <c r="G28866" s="311">
        <v>67669</v>
      </c>
      <c r="H28866" s="312" t="s">
        <v>2201</v>
      </c>
      <c r="I28866" s="313" t="s">
        <v>6836</v>
      </c>
    </row>
    <row r="28867" spans="6:9" x14ac:dyDescent="0.2">
      <c r="F28867" s="310" t="s">
        <v>33904</v>
      </c>
      <c r="G28867" s="311">
        <v>67671</v>
      </c>
      <c r="H28867" s="312" t="s">
        <v>2201</v>
      </c>
      <c r="I28867" s="313" t="s">
        <v>6836</v>
      </c>
    </row>
    <row r="28868" spans="6:9" x14ac:dyDescent="0.2">
      <c r="F28868" s="310" t="s">
        <v>33905</v>
      </c>
      <c r="G28868" s="311">
        <v>67672</v>
      </c>
      <c r="H28868" s="312" t="s">
        <v>2201</v>
      </c>
      <c r="I28868" s="313" t="s">
        <v>6836</v>
      </c>
    </row>
    <row r="28869" spans="6:9" x14ac:dyDescent="0.2">
      <c r="F28869" s="310" t="s">
        <v>33906</v>
      </c>
      <c r="G28869" s="311">
        <v>67673</v>
      </c>
      <c r="H28869" s="312" t="s">
        <v>2201</v>
      </c>
      <c r="I28869" s="313" t="s">
        <v>6836</v>
      </c>
    </row>
    <row r="28870" spans="6:9" x14ac:dyDescent="0.2">
      <c r="F28870" s="310" t="s">
        <v>33907</v>
      </c>
      <c r="G28870" s="311">
        <v>67674</v>
      </c>
      <c r="H28870" s="312" t="s">
        <v>2201</v>
      </c>
      <c r="I28870" s="313" t="s">
        <v>6836</v>
      </c>
    </row>
    <row r="28871" spans="6:9" x14ac:dyDescent="0.2">
      <c r="F28871" s="310" t="s">
        <v>33908</v>
      </c>
      <c r="G28871" s="311">
        <v>67675</v>
      </c>
      <c r="H28871" s="312" t="s">
        <v>2201</v>
      </c>
      <c r="I28871" s="313" t="s">
        <v>6836</v>
      </c>
    </row>
    <row r="28872" spans="6:9" x14ac:dyDescent="0.2">
      <c r="F28872" s="310" t="s">
        <v>33909</v>
      </c>
      <c r="G28872" s="311">
        <v>67701</v>
      </c>
      <c r="H28872" s="312" t="s">
        <v>2201</v>
      </c>
      <c r="I28872" s="313" t="s">
        <v>6836</v>
      </c>
    </row>
    <row r="28873" spans="6:9" x14ac:dyDescent="0.2">
      <c r="F28873" s="310" t="s">
        <v>33910</v>
      </c>
      <c r="G28873" s="311">
        <v>67730</v>
      </c>
      <c r="H28873" s="312" t="s">
        <v>2201</v>
      </c>
      <c r="I28873" s="313" t="s">
        <v>6836</v>
      </c>
    </row>
    <row r="28874" spans="6:9" x14ac:dyDescent="0.2">
      <c r="F28874" s="310" t="s">
        <v>33911</v>
      </c>
      <c r="G28874" s="311">
        <v>67731</v>
      </c>
      <c r="H28874" s="312" t="s">
        <v>2201</v>
      </c>
      <c r="I28874" s="313" t="s">
        <v>6836</v>
      </c>
    </row>
    <row r="28875" spans="6:9" x14ac:dyDescent="0.2">
      <c r="F28875" s="310" t="s">
        <v>33912</v>
      </c>
      <c r="G28875" s="311">
        <v>67732</v>
      </c>
      <c r="H28875" s="312" t="s">
        <v>2201</v>
      </c>
      <c r="I28875" s="313" t="s">
        <v>6836</v>
      </c>
    </row>
    <row r="28876" spans="6:9" x14ac:dyDescent="0.2">
      <c r="F28876" s="310" t="s">
        <v>33913</v>
      </c>
      <c r="G28876" s="311">
        <v>67733</v>
      </c>
      <c r="H28876" s="312" t="s">
        <v>2201</v>
      </c>
      <c r="I28876" s="313" t="s">
        <v>6836</v>
      </c>
    </row>
    <row r="28877" spans="6:9" x14ac:dyDescent="0.2">
      <c r="F28877" s="310" t="s">
        <v>33914</v>
      </c>
      <c r="G28877" s="311">
        <v>67734</v>
      </c>
      <c r="H28877" s="312" t="s">
        <v>2201</v>
      </c>
      <c r="I28877" s="313" t="s">
        <v>6836</v>
      </c>
    </row>
    <row r="28878" spans="6:9" x14ac:dyDescent="0.2">
      <c r="F28878" s="310" t="s">
        <v>33915</v>
      </c>
      <c r="G28878" s="311">
        <v>67735</v>
      </c>
      <c r="H28878" s="312" t="s">
        <v>2201</v>
      </c>
      <c r="I28878" s="313" t="s">
        <v>6836</v>
      </c>
    </row>
    <row r="28879" spans="6:9" x14ac:dyDescent="0.2">
      <c r="F28879" s="310" t="s">
        <v>33916</v>
      </c>
      <c r="G28879" s="311">
        <v>67736</v>
      </c>
      <c r="H28879" s="312" t="s">
        <v>2201</v>
      </c>
      <c r="I28879" s="313" t="s">
        <v>6836</v>
      </c>
    </row>
    <row r="28880" spans="6:9" x14ac:dyDescent="0.2">
      <c r="F28880" s="310" t="s">
        <v>33917</v>
      </c>
      <c r="G28880" s="311">
        <v>67737</v>
      </c>
      <c r="H28880" s="312" t="s">
        <v>2201</v>
      </c>
      <c r="I28880" s="313" t="s">
        <v>6836</v>
      </c>
    </row>
    <row r="28881" spans="6:9" x14ac:dyDescent="0.2">
      <c r="F28881" s="310" t="s">
        <v>33918</v>
      </c>
      <c r="G28881" s="311">
        <v>67738</v>
      </c>
      <c r="H28881" s="312" t="s">
        <v>2201</v>
      </c>
      <c r="I28881" s="313" t="s">
        <v>6836</v>
      </c>
    </row>
    <row r="28882" spans="6:9" x14ac:dyDescent="0.2">
      <c r="F28882" s="310" t="s">
        <v>33919</v>
      </c>
      <c r="G28882" s="311">
        <v>67739</v>
      </c>
      <c r="H28882" s="312" t="s">
        <v>2201</v>
      </c>
      <c r="I28882" s="313" t="s">
        <v>6836</v>
      </c>
    </row>
    <row r="28883" spans="6:9" x14ac:dyDescent="0.2">
      <c r="F28883" s="310" t="s">
        <v>33920</v>
      </c>
      <c r="G28883" s="311">
        <v>67740</v>
      </c>
      <c r="H28883" s="312" t="s">
        <v>2201</v>
      </c>
      <c r="I28883" s="313" t="s">
        <v>6836</v>
      </c>
    </row>
    <row r="28884" spans="6:9" x14ac:dyDescent="0.2">
      <c r="F28884" s="310" t="s">
        <v>33921</v>
      </c>
      <c r="G28884" s="311">
        <v>67741</v>
      </c>
      <c r="H28884" s="312" t="s">
        <v>2201</v>
      </c>
      <c r="I28884" s="313" t="s">
        <v>6836</v>
      </c>
    </row>
    <row r="28885" spans="6:9" x14ac:dyDescent="0.2">
      <c r="F28885" s="310" t="s">
        <v>33922</v>
      </c>
      <c r="G28885" s="311">
        <v>67743</v>
      </c>
      <c r="H28885" s="312" t="s">
        <v>2201</v>
      </c>
      <c r="I28885" s="313" t="s">
        <v>6836</v>
      </c>
    </row>
    <row r="28886" spans="6:9" x14ac:dyDescent="0.2">
      <c r="F28886" s="310" t="s">
        <v>33923</v>
      </c>
      <c r="G28886" s="311">
        <v>67744</v>
      </c>
      <c r="H28886" s="312" t="s">
        <v>2201</v>
      </c>
      <c r="I28886" s="313" t="s">
        <v>6836</v>
      </c>
    </row>
    <row r="28887" spans="6:9" x14ac:dyDescent="0.2">
      <c r="F28887" s="310" t="s">
        <v>33924</v>
      </c>
      <c r="G28887" s="311">
        <v>67745</v>
      </c>
      <c r="H28887" s="312" t="s">
        <v>2201</v>
      </c>
      <c r="I28887" s="313" t="s">
        <v>6836</v>
      </c>
    </row>
    <row r="28888" spans="6:9" x14ac:dyDescent="0.2">
      <c r="F28888" s="310" t="s">
        <v>33925</v>
      </c>
      <c r="G28888" s="311">
        <v>67747</v>
      </c>
      <c r="H28888" s="312" t="s">
        <v>2201</v>
      </c>
      <c r="I28888" s="313" t="s">
        <v>6836</v>
      </c>
    </row>
    <row r="28889" spans="6:9" x14ac:dyDescent="0.2">
      <c r="F28889" s="310" t="s">
        <v>33926</v>
      </c>
      <c r="G28889" s="311">
        <v>67748</v>
      </c>
      <c r="H28889" s="312" t="s">
        <v>2201</v>
      </c>
      <c r="I28889" s="313" t="s">
        <v>6836</v>
      </c>
    </row>
    <row r="28890" spans="6:9" x14ac:dyDescent="0.2">
      <c r="F28890" s="310" t="s">
        <v>33927</v>
      </c>
      <c r="G28890" s="311">
        <v>67749</v>
      </c>
      <c r="H28890" s="312" t="s">
        <v>2201</v>
      </c>
      <c r="I28890" s="313" t="s">
        <v>6836</v>
      </c>
    </row>
    <row r="28891" spans="6:9" x14ac:dyDescent="0.2">
      <c r="F28891" s="310" t="s">
        <v>33928</v>
      </c>
      <c r="G28891" s="311">
        <v>67751</v>
      </c>
      <c r="H28891" s="312" t="s">
        <v>2201</v>
      </c>
      <c r="I28891" s="313" t="s">
        <v>6836</v>
      </c>
    </row>
    <row r="28892" spans="6:9" x14ac:dyDescent="0.2">
      <c r="F28892" s="310" t="s">
        <v>33929</v>
      </c>
      <c r="G28892" s="311">
        <v>67752</v>
      </c>
      <c r="H28892" s="312" t="s">
        <v>2201</v>
      </c>
      <c r="I28892" s="313" t="s">
        <v>6836</v>
      </c>
    </row>
    <row r="28893" spans="6:9" x14ac:dyDescent="0.2">
      <c r="F28893" s="310" t="s">
        <v>33930</v>
      </c>
      <c r="G28893" s="311">
        <v>67753</v>
      </c>
      <c r="H28893" s="312" t="s">
        <v>2201</v>
      </c>
      <c r="I28893" s="313" t="s">
        <v>6836</v>
      </c>
    </row>
    <row r="28894" spans="6:9" x14ac:dyDescent="0.2">
      <c r="F28894" s="310" t="s">
        <v>33931</v>
      </c>
      <c r="G28894" s="311">
        <v>67756</v>
      </c>
      <c r="H28894" s="312" t="s">
        <v>2201</v>
      </c>
      <c r="I28894" s="313" t="s">
        <v>6836</v>
      </c>
    </row>
    <row r="28895" spans="6:9" x14ac:dyDescent="0.2">
      <c r="F28895" s="310" t="s">
        <v>33932</v>
      </c>
      <c r="G28895" s="311">
        <v>67757</v>
      </c>
      <c r="H28895" s="312" t="s">
        <v>2201</v>
      </c>
      <c r="I28895" s="313" t="s">
        <v>6836</v>
      </c>
    </row>
    <row r="28896" spans="6:9" x14ac:dyDescent="0.2">
      <c r="F28896" s="310" t="s">
        <v>33933</v>
      </c>
      <c r="G28896" s="311">
        <v>67758</v>
      </c>
      <c r="H28896" s="312" t="s">
        <v>2201</v>
      </c>
      <c r="I28896" s="313" t="s">
        <v>6836</v>
      </c>
    </row>
    <row r="28897" spans="6:9" x14ac:dyDescent="0.2">
      <c r="F28897" s="310" t="s">
        <v>33934</v>
      </c>
      <c r="G28897" s="311">
        <v>67761</v>
      </c>
      <c r="H28897" s="312" t="s">
        <v>2201</v>
      </c>
      <c r="I28897" s="313" t="s">
        <v>6836</v>
      </c>
    </row>
    <row r="28898" spans="6:9" x14ac:dyDescent="0.2">
      <c r="F28898" s="310" t="s">
        <v>33935</v>
      </c>
      <c r="G28898" s="311">
        <v>67762</v>
      </c>
      <c r="H28898" s="312" t="s">
        <v>2201</v>
      </c>
      <c r="I28898" s="313" t="s">
        <v>6836</v>
      </c>
    </row>
    <row r="28899" spans="6:9" x14ac:dyDescent="0.2">
      <c r="F28899" s="310" t="s">
        <v>33936</v>
      </c>
      <c r="G28899" s="311">
        <v>67764</v>
      </c>
      <c r="H28899" s="312" t="s">
        <v>2201</v>
      </c>
      <c r="I28899" s="313" t="s">
        <v>6836</v>
      </c>
    </row>
    <row r="28900" spans="6:9" x14ac:dyDescent="0.2">
      <c r="F28900" s="310" t="s">
        <v>33937</v>
      </c>
      <c r="G28900" s="311">
        <v>67801</v>
      </c>
      <c r="H28900" s="312" t="s">
        <v>2201</v>
      </c>
      <c r="I28900" s="313" t="s">
        <v>6836</v>
      </c>
    </row>
    <row r="28901" spans="6:9" x14ac:dyDescent="0.2">
      <c r="F28901" s="310" t="s">
        <v>33938</v>
      </c>
      <c r="G28901" s="311">
        <v>67831</v>
      </c>
      <c r="H28901" s="312" t="s">
        <v>2201</v>
      </c>
      <c r="I28901" s="313" t="s">
        <v>6836</v>
      </c>
    </row>
    <row r="28902" spans="6:9" x14ac:dyDescent="0.2">
      <c r="F28902" s="310" t="s">
        <v>33939</v>
      </c>
      <c r="G28902" s="311">
        <v>67834</v>
      </c>
      <c r="H28902" s="312" t="s">
        <v>2201</v>
      </c>
      <c r="I28902" s="313" t="s">
        <v>6836</v>
      </c>
    </row>
    <row r="28903" spans="6:9" x14ac:dyDescent="0.2">
      <c r="F28903" s="310" t="s">
        <v>33940</v>
      </c>
      <c r="G28903" s="311">
        <v>67835</v>
      </c>
      <c r="H28903" s="312" t="s">
        <v>2201</v>
      </c>
      <c r="I28903" s="313" t="s">
        <v>6836</v>
      </c>
    </row>
    <row r="28904" spans="6:9" x14ac:dyDescent="0.2">
      <c r="F28904" s="310" t="s">
        <v>33941</v>
      </c>
      <c r="G28904" s="311">
        <v>67836</v>
      </c>
      <c r="H28904" s="312" t="s">
        <v>2201</v>
      </c>
      <c r="I28904" s="313" t="s">
        <v>6836</v>
      </c>
    </row>
    <row r="28905" spans="6:9" x14ac:dyDescent="0.2">
      <c r="F28905" s="310" t="s">
        <v>33942</v>
      </c>
      <c r="G28905" s="311">
        <v>67837</v>
      </c>
      <c r="H28905" s="312" t="s">
        <v>2201</v>
      </c>
      <c r="I28905" s="313" t="s">
        <v>6836</v>
      </c>
    </row>
    <row r="28906" spans="6:9" x14ac:dyDescent="0.2">
      <c r="F28906" s="310" t="s">
        <v>33943</v>
      </c>
      <c r="G28906" s="311">
        <v>67838</v>
      </c>
      <c r="H28906" s="312" t="s">
        <v>2201</v>
      </c>
      <c r="I28906" s="313" t="s">
        <v>6836</v>
      </c>
    </row>
    <row r="28907" spans="6:9" x14ac:dyDescent="0.2">
      <c r="F28907" s="310" t="s">
        <v>33944</v>
      </c>
      <c r="G28907" s="311">
        <v>67839</v>
      </c>
      <c r="H28907" s="312" t="s">
        <v>2201</v>
      </c>
      <c r="I28907" s="313" t="s">
        <v>6836</v>
      </c>
    </row>
    <row r="28908" spans="6:9" x14ac:dyDescent="0.2">
      <c r="F28908" s="310" t="s">
        <v>33945</v>
      </c>
      <c r="G28908" s="311">
        <v>67840</v>
      </c>
      <c r="H28908" s="312" t="s">
        <v>2201</v>
      </c>
      <c r="I28908" s="313" t="s">
        <v>6836</v>
      </c>
    </row>
    <row r="28909" spans="6:9" x14ac:dyDescent="0.2">
      <c r="F28909" s="310" t="s">
        <v>33946</v>
      </c>
      <c r="G28909" s="311">
        <v>67841</v>
      </c>
      <c r="H28909" s="312" t="s">
        <v>2201</v>
      </c>
      <c r="I28909" s="313" t="s">
        <v>6836</v>
      </c>
    </row>
    <row r="28910" spans="6:9" x14ac:dyDescent="0.2">
      <c r="F28910" s="310" t="s">
        <v>33947</v>
      </c>
      <c r="G28910" s="311">
        <v>67842</v>
      </c>
      <c r="H28910" s="312" t="s">
        <v>2201</v>
      </c>
      <c r="I28910" s="313" t="s">
        <v>6836</v>
      </c>
    </row>
    <row r="28911" spans="6:9" x14ac:dyDescent="0.2">
      <c r="F28911" s="310" t="s">
        <v>33948</v>
      </c>
      <c r="G28911" s="311">
        <v>67843</v>
      </c>
      <c r="H28911" s="312" t="s">
        <v>2201</v>
      </c>
      <c r="I28911" s="313" t="s">
        <v>6836</v>
      </c>
    </row>
    <row r="28912" spans="6:9" x14ac:dyDescent="0.2">
      <c r="F28912" s="310" t="s">
        <v>33949</v>
      </c>
      <c r="G28912" s="311">
        <v>67844</v>
      </c>
      <c r="H28912" s="312" t="s">
        <v>2201</v>
      </c>
      <c r="I28912" s="313" t="s">
        <v>6836</v>
      </c>
    </row>
    <row r="28913" spans="6:9" x14ac:dyDescent="0.2">
      <c r="F28913" s="310" t="s">
        <v>33950</v>
      </c>
      <c r="G28913" s="311">
        <v>67846</v>
      </c>
      <c r="H28913" s="312" t="s">
        <v>2201</v>
      </c>
      <c r="I28913" s="313" t="s">
        <v>6836</v>
      </c>
    </row>
    <row r="28914" spans="6:9" x14ac:dyDescent="0.2">
      <c r="F28914" s="310" t="s">
        <v>33951</v>
      </c>
      <c r="G28914" s="311">
        <v>67849</v>
      </c>
      <c r="H28914" s="312" t="s">
        <v>2201</v>
      </c>
      <c r="I28914" s="313" t="s">
        <v>6836</v>
      </c>
    </row>
    <row r="28915" spans="6:9" x14ac:dyDescent="0.2">
      <c r="F28915" s="310" t="s">
        <v>33952</v>
      </c>
      <c r="G28915" s="311">
        <v>67850</v>
      </c>
      <c r="H28915" s="312" t="s">
        <v>2201</v>
      </c>
      <c r="I28915" s="313" t="s">
        <v>6836</v>
      </c>
    </row>
    <row r="28916" spans="6:9" x14ac:dyDescent="0.2">
      <c r="F28916" s="310" t="s">
        <v>33953</v>
      </c>
      <c r="G28916" s="311">
        <v>67851</v>
      </c>
      <c r="H28916" s="312" t="s">
        <v>2201</v>
      </c>
      <c r="I28916" s="313" t="s">
        <v>6836</v>
      </c>
    </row>
    <row r="28917" spans="6:9" x14ac:dyDescent="0.2">
      <c r="F28917" s="310" t="s">
        <v>33954</v>
      </c>
      <c r="G28917" s="311">
        <v>67853</v>
      </c>
      <c r="H28917" s="312" t="s">
        <v>2201</v>
      </c>
      <c r="I28917" s="313" t="s">
        <v>6836</v>
      </c>
    </row>
    <row r="28918" spans="6:9" x14ac:dyDescent="0.2">
      <c r="F28918" s="310" t="s">
        <v>33955</v>
      </c>
      <c r="G28918" s="311">
        <v>67854</v>
      </c>
      <c r="H28918" s="312" t="s">
        <v>2201</v>
      </c>
      <c r="I28918" s="313" t="s">
        <v>6836</v>
      </c>
    </row>
    <row r="28919" spans="6:9" x14ac:dyDescent="0.2">
      <c r="F28919" s="310" t="s">
        <v>33956</v>
      </c>
      <c r="G28919" s="311">
        <v>67855</v>
      </c>
      <c r="H28919" s="312" t="s">
        <v>2201</v>
      </c>
      <c r="I28919" s="313" t="s">
        <v>6836</v>
      </c>
    </row>
    <row r="28920" spans="6:9" x14ac:dyDescent="0.2">
      <c r="F28920" s="310" t="s">
        <v>33957</v>
      </c>
      <c r="G28920" s="311">
        <v>67857</v>
      </c>
      <c r="H28920" s="312" t="s">
        <v>2201</v>
      </c>
      <c r="I28920" s="313" t="s">
        <v>6836</v>
      </c>
    </row>
    <row r="28921" spans="6:9" x14ac:dyDescent="0.2">
      <c r="F28921" s="310" t="s">
        <v>33958</v>
      </c>
      <c r="G28921" s="311">
        <v>67859</v>
      </c>
      <c r="H28921" s="312" t="s">
        <v>2201</v>
      </c>
      <c r="I28921" s="313" t="s">
        <v>6836</v>
      </c>
    </row>
    <row r="28922" spans="6:9" x14ac:dyDescent="0.2">
      <c r="F28922" s="310" t="s">
        <v>33959</v>
      </c>
      <c r="G28922" s="311">
        <v>67860</v>
      </c>
      <c r="H28922" s="312" t="s">
        <v>2201</v>
      </c>
      <c r="I28922" s="313" t="s">
        <v>6836</v>
      </c>
    </row>
    <row r="28923" spans="6:9" x14ac:dyDescent="0.2">
      <c r="F28923" s="310" t="s">
        <v>33960</v>
      </c>
      <c r="G28923" s="311">
        <v>67861</v>
      </c>
      <c r="H28923" s="312" t="s">
        <v>2201</v>
      </c>
      <c r="I28923" s="313" t="s">
        <v>6836</v>
      </c>
    </row>
    <row r="28924" spans="6:9" x14ac:dyDescent="0.2">
      <c r="F28924" s="310" t="s">
        <v>33961</v>
      </c>
      <c r="G28924" s="311">
        <v>67862</v>
      </c>
      <c r="H28924" s="312" t="s">
        <v>2201</v>
      </c>
      <c r="I28924" s="313" t="s">
        <v>6836</v>
      </c>
    </row>
    <row r="28925" spans="6:9" x14ac:dyDescent="0.2">
      <c r="F28925" s="310" t="s">
        <v>33962</v>
      </c>
      <c r="G28925" s="311">
        <v>67863</v>
      </c>
      <c r="H28925" s="312" t="s">
        <v>2201</v>
      </c>
      <c r="I28925" s="313" t="s">
        <v>6836</v>
      </c>
    </row>
    <row r="28926" spans="6:9" x14ac:dyDescent="0.2">
      <c r="F28926" s="310" t="s">
        <v>33963</v>
      </c>
      <c r="G28926" s="311">
        <v>67864</v>
      </c>
      <c r="H28926" s="312" t="s">
        <v>2201</v>
      </c>
      <c r="I28926" s="313" t="s">
        <v>6836</v>
      </c>
    </row>
    <row r="28927" spans="6:9" x14ac:dyDescent="0.2">
      <c r="F28927" s="310" t="s">
        <v>33964</v>
      </c>
      <c r="G28927" s="311">
        <v>67865</v>
      </c>
      <c r="H28927" s="312" t="s">
        <v>2201</v>
      </c>
      <c r="I28927" s="313" t="s">
        <v>6836</v>
      </c>
    </row>
    <row r="28928" spans="6:9" x14ac:dyDescent="0.2">
      <c r="F28928" s="310" t="s">
        <v>33965</v>
      </c>
      <c r="G28928" s="311">
        <v>67867</v>
      </c>
      <c r="H28928" s="312" t="s">
        <v>2201</v>
      </c>
      <c r="I28928" s="313" t="s">
        <v>6836</v>
      </c>
    </row>
    <row r="28929" spans="6:9" x14ac:dyDescent="0.2">
      <c r="F28929" s="310" t="s">
        <v>33966</v>
      </c>
      <c r="G28929" s="311">
        <v>67868</v>
      </c>
      <c r="H28929" s="312" t="s">
        <v>2201</v>
      </c>
      <c r="I28929" s="313" t="s">
        <v>6836</v>
      </c>
    </row>
    <row r="28930" spans="6:9" x14ac:dyDescent="0.2">
      <c r="F28930" s="310" t="s">
        <v>33967</v>
      </c>
      <c r="G28930" s="311">
        <v>67869</v>
      </c>
      <c r="H28930" s="312" t="s">
        <v>2201</v>
      </c>
      <c r="I28930" s="313" t="s">
        <v>6836</v>
      </c>
    </row>
    <row r="28931" spans="6:9" x14ac:dyDescent="0.2">
      <c r="F28931" s="310" t="s">
        <v>33968</v>
      </c>
      <c r="G28931" s="311">
        <v>67870</v>
      </c>
      <c r="H28931" s="312" t="s">
        <v>2201</v>
      </c>
      <c r="I28931" s="313" t="s">
        <v>6836</v>
      </c>
    </row>
    <row r="28932" spans="6:9" x14ac:dyDescent="0.2">
      <c r="F28932" s="310" t="s">
        <v>33969</v>
      </c>
      <c r="G28932" s="311">
        <v>67871</v>
      </c>
      <c r="H28932" s="312" t="s">
        <v>2201</v>
      </c>
      <c r="I28932" s="313" t="s">
        <v>6836</v>
      </c>
    </row>
    <row r="28933" spans="6:9" x14ac:dyDescent="0.2">
      <c r="F28933" s="310" t="s">
        <v>33970</v>
      </c>
      <c r="G28933" s="311">
        <v>67876</v>
      </c>
      <c r="H28933" s="312" t="s">
        <v>2201</v>
      </c>
      <c r="I28933" s="313" t="s">
        <v>6836</v>
      </c>
    </row>
    <row r="28934" spans="6:9" x14ac:dyDescent="0.2">
      <c r="F28934" s="310" t="s">
        <v>33971</v>
      </c>
      <c r="G28934" s="311">
        <v>67877</v>
      </c>
      <c r="H28934" s="312" t="s">
        <v>2201</v>
      </c>
      <c r="I28934" s="313" t="s">
        <v>6836</v>
      </c>
    </row>
    <row r="28935" spans="6:9" x14ac:dyDescent="0.2">
      <c r="F28935" s="310" t="s">
        <v>33972</v>
      </c>
      <c r="G28935" s="311">
        <v>67878</v>
      </c>
      <c r="H28935" s="312" t="s">
        <v>2201</v>
      </c>
      <c r="I28935" s="313" t="s">
        <v>6836</v>
      </c>
    </row>
    <row r="28936" spans="6:9" x14ac:dyDescent="0.2">
      <c r="F28936" s="310" t="s">
        <v>33973</v>
      </c>
      <c r="G28936" s="311">
        <v>67879</v>
      </c>
      <c r="H28936" s="312" t="s">
        <v>2201</v>
      </c>
      <c r="I28936" s="313" t="s">
        <v>6836</v>
      </c>
    </row>
    <row r="28937" spans="6:9" x14ac:dyDescent="0.2">
      <c r="F28937" s="310" t="s">
        <v>33974</v>
      </c>
      <c r="G28937" s="311">
        <v>67880</v>
      </c>
      <c r="H28937" s="312" t="s">
        <v>2201</v>
      </c>
      <c r="I28937" s="313" t="s">
        <v>6836</v>
      </c>
    </row>
    <row r="28938" spans="6:9" x14ac:dyDescent="0.2">
      <c r="F28938" s="310" t="s">
        <v>33975</v>
      </c>
      <c r="G28938" s="311">
        <v>67882</v>
      </c>
      <c r="H28938" s="312" t="s">
        <v>2201</v>
      </c>
      <c r="I28938" s="313" t="s">
        <v>6836</v>
      </c>
    </row>
    <row r="28939" spans="6:9" x14ac:dyDescent="0.2">
      <c r="F28939" s="310" t="s">
        <v>33976</v>
      </c>
      <c r="G28939" s="311">
        <v>67901</v>
      </c>
      <c r="H28939" s="312" t="s">
        <v>2201</v>
      </c>
      <c r="I28939" s="313" t="s">
        <v>6836</v>
      </c>
    </row>
    <row r="28940" spans="6:9" x14ac:dyDescent="0.2">
      <c r="F28940" s="322" t="s">
        <v>33977</v>
      </c>
      <c r="G28940" s="316">
        <v>67905</v>
      </c>
      <c r="H28940" s="323" t="s">
        <v>2201</v>
      </c>
      <c r="I28940" s="313" t="s">
        <v>6836</v>
      </c>
    </row>
    <row r="28941" spans="6:9" x14ac:dyDescent="0.2">
      <c r="F28941" s="310" t="s">
        <v>33978</v>
      </c>
      <c r="G28941" s="311">
        <v>67950</v>
      </c>
      <c r="H28941" s="312" t="s">
        <v>2201</v>
      </c>
      <c r="I28941" s="313" t="s">
        <v>6836</v>
      </c>
    </row>
    <row r="28942" spans="6:9" x14ac:dyDescent="0.2">
      <c r="F28942" s="310" t="s">
        <v>33979</v>
      </c>
      <c r="G28942" s="311">
        <v>67951</v>
      </c>
      <c r="H28942" s="312" t="s">
        <v>2201</v>
      </c>
      <c r="I28942" s="313" t="s">
        <v>6836</v>
      </c>
    </row>
    <row r="28943" spans="6:9" x14ac:dyDescent="0.2">
      <c r="F28943" s="310" t="s">
        <v>33980</v>
      </c>
      <c r="G28943" s="311">
        <v>67952</v>
      </c>
      <c r="H28943" s="312" t="s">
        <v>2201</v>
      </c>
      <c r="I28943" s="313" t="s">
        <v>6836</v>
      </c>
    </row>
    <row r="28944" spans="6:9" x14ac:dyDescent="0.2">
      <c r="F28944" s="310" t="s">
        <v>33981</v>
      </c>
      <c r="G28944" s="311">
        <v>67953</v>
      </c>
      <c r="H28944" s="312" t="s">
        <v>2201</v>
      </c>
      <c r="I28944" s="313" t="s">
        <v>6836</v>
      </c>
    </row>
    <row r="28945" spans="6:9" x14ac:dyDescent="0.2">
      <c r="F28945" s="310" t="s">
        <v>33982</v>
      </c>
      <c r="G28945" s="311">
        <v>67954</v>
      </c>
      <c r="H28945" s="312" t="s">
        <v>2201</v>
      </c>
      <c r="I28945" s="313" t="s">
        <v>6836</v>
      </c>
    </row>
    <row r="28946" spans="6:9" x14ac:dyDescent="0.2">
      <c r="F28946" s="310" t="s">
        <v>33983</v>
      </c>
      <c r="G28946" s="311">
        <v>68001</v>
      </c>
      <c r="H28946" s="312" t="s">
        <v>3424</v>
      </c>
      <c r="I28946" s="313" t="s">
        <v>6806</v>
      </c>
    </row>
    <row r="28947" spans="6:9" x14ac:dyDescent="0.2">
      <c r="F28947" s="310" t="s">
        <v>33984</v>
      </c>
      <c r="G28947" s="311">
        <v>68002</v>
      </c>
      <c r="H28947" s="312" t="s">
        <v>3424</v>
      </c>
      <c r="I28947" s="313" t="s">
        <v>6806</v>
      </c>
    </row>
    <row r="28948" spans="6:9" x14ac:dyDescent="0.2">
      <c r="F28948" s="310" t="s">
        <v>33985</v>
      </c>
      <c r="G28948" s="311">
        <v>68003</v>
      </c>
      <c r="H28948" s="312" t="s">
        <v>3424</v>
      </c>
      <c r="I28948" s="313" t="s">
        <v>6806</v>
      </c>
    </row>
    <row r="28949" spans="6:9" x14ac:dyDescent="0.2">
      <c r="F28949" s="310" t="s">
        <v>33986</v>
      </c>
      <c r="G28949" s="311">
        <v>68004</v>
      </c>
      <c r="H28949" s="312" t="s">
        <v>3424</v>
      </c>
      <c r="I28949" s="313" t="s">
        <v>6806</v>
      </c>
    </row>
    <row r="28950" spans="6:9" x14ac:dyDescent="0.2">
      <c r="F28950" s="310" t="s">
        <v>33987</v>
      </c>
      <c r="G28950" s="311">
        <v>68005</v>
      </c>
      <c r="H28950" s="312" t="s">
        <v>3424</v>
      </c>
      <c r="I28950" s="313" t="s">
        <v>6806</v>
      </c>
    </row>
    <row r="28951" spans="6:9" x14ac:dyDescent="0.2">
      <c r="F28951" s="310" t="s">
        <v>33988</v>
      </c>
      <c r="G28951" s="311">
        <v>68007</v>
      </c>
      <c r="H28951" s="312" t="s">
        <v>3424</v>
      </c>
      <c r="I28951" s="313" t="s">
        <v>6806</v>
      </c>
    </row>
    <row r="28952" spans="6:9" x14ac:dyDescent="0.2">
      <c r="F28952" s="310" t="s">
        <v>33989</v>
      </c>
      <c r="G28952" s="311">
        <v>68008</v>
      </c>
      <c r="H28952" s="312" t="s">
        <v>3424</v>
      </c>
      <c r="I28952" s="313" t="s">
        <v>6806</v>
      </c>
    </row>
    <row r="28953" spans="6:9" x14ac:dyDescent="0.2">
      <c r="F28953" s="310" t="s">
        <v>33990</v>
      </c>
      <c r="G28953" s="311">
        <v>68009</v>
      </c>
      <c r="H28953" s="312" t="s">
        <v>3424</v>
      </c>
      <c r="I28953" s="313" t="s">
        <v>6806</v>
      </c>
    </row>
    <row r="28954" spans="6:9" x14ac:dyDescent="0.2">
      <c r="F28954" s="310" t="s">
        <v>33991</v>
      </c>
      <c r="G28954" s="311">
        <v>68010</v>
      </c>
      <c r="H28954" s="312" t="s">
        <v>3424</v>
      </c>
      <c r="I28954" s="313" t="s">
        <v>6806</v>
      </c>
    </row>
    <row r="28955" spans="6:9" x14ac:dyDescent="0.2">
      <c r="F28955" s="310" t="s">
        <v>33992</v>
      </c>
      <c r="G28955" s="311">
        <v>68014</v>
      </c>
      <c r="H28955" s="312" t="s">
        <v>3424</v>
      </c>
      <c r="I28955" s="313" t="s">
        <v>6806</v>
      </c>
    </row>
    <row r="28956" spans="6:9" x14ac:dyDescent="0.2">
      <c r="F28956" s="310" t="s">
        <v>33993</v>
      </c>
      <c r="G28956" s="311">
        <v>68015</v>
      </c>
      <c r="H28956" s="312" t="s">
        <v>3424</v>
      </c>
      <c r="I28956" s="313" t="s">
        <v>6806</v>
      </c>
    </row>
    <row r="28957" spans="6:9" x14ac:dyDescent="0.2">
      <c r="F28957" s="310" t="s">
        <v>33994</v>
      </c>
      <c r="G28957" s="311">
        <v>68016</v>
      </c>
      <c r="H28957" s="312" t="s">
        <v>3424</v>
      </c>
      <c r="I28957" s="313" t="s">
        <v>6806</v>
      </c>
    </row>
    <row r="28958" spans="6:9" x14ac:dyDescent="0.2">
      <c r="F28958" s="310" t="s">
        <v>33995</v>
      </c>
      <c r="G28958" s="311">
        <v>68017</v>
      </c>
      <c r="H28958" s="312" t="s">
        <v>3424</v>
      </c>
      <c r="I28958" s="313" t="s">
        <v>6806</v>
      </c>
    </row>
    <row r="28959" spans="6:9" x14ac:dyDescent="0.2">
      <c r="F28959" s="310" t="s">
        <v>33996</v>
      </c>
      <c r="G28959" s="311">
        <v>68018</v>
      </c>
      <c r="H28959" s="312" t="s">
        <v>3424</v>
      </c>
      <c r="I28959" s="313" t="s">
        <v>6806</v>
      </c>
    </row>
    <row r="28960" spans="6:9" x14ac:dyDescent="0.2">
      <c r="F28960" s="310" t="s">
        <v>33997</v>
      </c>
      <c r="G28960" s="311">
        <v>68019</v>
      </c>
      <c r="H28960" s="312" t="s">
        <v>3424</v>
      </c>
      <c r="I28960" s="313" t="s">
        <v>6806</v>
      </c>
    </row>
    <row r="28961" spans="6:9" x14ac:dyDescent="0.2">
      <c r="F28961" s="310" t="s">
        <v>33998</v>
      </c>
      <c r="G28961" s="311">
        <v>68020</v>
      </c>
      <c r="H28961" s="312" t="s">
        <v>3424</v>
      </c>
      <c r="I28961" s="313" t="s">
        <v>6806</v>
      </c>
    </row>
    <row r="28962" spans="6:9" x14ac:dyDescent="0.2">
      <c r="F28962" s="310" t="s">
        <v>33999</v>
      </c>
      <c r="G28962" s="311">
        <v>68022</v>
      </c>
      <c r="H28962" s="312" t="s">
        <v>3424</v>
      </c>
      <c r="I28962" s="313" t="s">
        <v>6806</v>
      </c>
    </row>
    <row r="28963" spans="6:9" x14ac:dyDescent="0.2">
      <c r="F28963" s="310" t="s">
        <v>34000</v>
      </c>
      <c r="G28963" s="311">
        <v>68023</v>
      </c>
      <c r="H28963" s="312" t="s">
        <v>3424</v>
      </c>
      <c r="I28963" s="313" t="s">
        <v>6806</v>
      </c>
    </row>
    <row r="28964" spans="6:9" x14ac:dyDescent="0.2">
      <c r="F28964" s="310" t="s">
        <v>34001</v>
      </c>
      <c r="G28964" s="311">
        <v>68025</v>
      </c>
      <c r="H28964" s="312" t="s">
        <v>3424</v>
      </c>
      <c r="I28964" s="313" t="s">
        <v>6806</v>
      </c>
    </row>
    <row r="28965" spans="6:9" x14ac:dyDescent="0.2">
      <c r="F28965" s="310" t="s">
        <v>34002</v>
      </c>
      <c r="G28965" s="311">
        <v>68026</v>
      </c>
      <c r="H28965" s="312" t="s">
        <v>3424</v>
      </c>
      <c r="I28965" s="313" t="s">
        <v>6806</v>
      </c>
    </row>
    <row r="28966" spans="6:9" x14ac:dyDescent="0.2">
      <c r="F28966" s="310" t="s">
        <v>34003</v>
      </c>
      <c r="G28966" s="311">
        <v>68028</v>
      </c>
      <c r="H28966" s="312" t="s">
        <v>3424</v>
      </c>
      <c r="I28966" s="313" t="s">
        <v>6806</v>
      </c>
    </row>
    <row r="28967" spans="6:9" x14ac:dyDescent="0.2">
      <c r="F28967" s="310" t="s">
        <v>34004</v>
      </c>
      <c r="G28967" s="311">
        <v>68029</v>
      </c>
      <c r="H28967" s="312" t="s">
        <v>3424</v>
      </c>
      <c r="I28967" s="313" t="s">
        <v>6806</v>
      </c>
    </row>
    <row r="28968" spans="6:9" x14ac:dyDescent="0.2">
      <c r="F28968" s="310" t="s">
        <v>34005</v>
      </c>
      <c r="G28968" s="311">
        <v>68030</v>
      </c>
      <c r="H28968" s="312" t="s">
        <v>3424</v>
      </c>
      <c r="I28968" s="313" t="s">
        <v>6806</v>
      </c>
    </row>
    <row r="28969" spans="6:9" x14ac:dyDescent="0.2">
      <c r="F28969" s="310" t="s">
        <v>34006</v>
      </c>
      <c r="G28969" s="311">
        <v>68031</v>
      </c>
      <c r="H28969" s="312" t="s">
        <v>3424</v>
      </c>
      <c r="I28969" s="313" t="s">
        <v>6806</v>
      </c>
    </row>
    <row r="28970" spans="6:9" x14ac:dyDescent="0.2">
      <c r="F28970" s="310" t="s">
        <v>34007</v>
      </c>
      <c r="G28970" s="311">
        <v>68033</v>
      </c>
      <c r="H28970" s="312" t="s">
        <v>3424</v>
      </c>
      <c r="I28970" s="313" t="s">
        <v>6806</v>
      </c>
    </row>
    <row r="28971" spans="6:9" x14ac:dyDescent="0.2">
      <c r="F28971" s="310" t="s">
        <v>34008</v>
      </c>
      <c r="G28971" s="311">
        <v>68034</v>
      </c>
      <c r="H28971" s="312" t="s">
        <v>3424</v>
      </c>
      <c r="I28971" s="313" t="s">
        <v>6806</v>
      </c>
    </row>
    <row r="28972" spans="6:9" x14ac:dyDescent="0.2">
      <c r="F28972" s="310" t="s">
        <v>34009</v>
      </c>
      <c r="G28972" s="311">
        <v>68036</v>
      </c>
      <c r="H28972" s="312" t="s">
        <v>3424</v>
      </c>
      <c r="I28972" s="313" t="s">
        <v>6806</v>
      </c>
    </row>
    <row r="28973" spans="6:9" x14ac:dyDescent="0.2">
      <c r="F28973" s="310" t="s">
        <v>34010</v>
      </c>
      <c r="G28973" s="311">
        <v>68037</v>
      </c>
      <c r="H28973" s="312" t="s">
        <v>3424</v>
      </c>
      <c r="I28973" s="313" t="s">
        <v>6806</v>
      </c>
    </row>
    <row r="28974" spans="6:9" x14ac:dyDescent="0.2">
      <c r="F28974" s="310" t="s">
        <v>34011</v>
      </c>
      <c r="G28974" s="311">
        <v>68038</v>
      </c>
      <c r="H28974" s="312" t="s">
        <v>3424</v>
      </c>
      <c r="I28974" s="313" t="s">
        <v>6806</v>
      </c>
    </row>
    <row r="28975" spans="6:9" x14ac:dyDescent="0.2">
      <c r="F28975" s="310" t="s">
        <v>34012</v>
      </c>
      <c r="G28975" s="311">
        <v>68039</v>
      </c>
      <c r="H28975" s="312" t="s">
        <v>3424</v>
      </c>
      <c r="I28975" s="313" t="s">
        <v>6806</v>
      </c>
    </row>
    <row r="28976" spans="6:9" x14ac:dyDescent="0.2">
      <c r="F28976" s="310" t="s">
        <v>34013</v>
      </c>
      <c r="G28976" s="311">
        <v>68040</v>
      </c>
      <c r="H28976" s="312" t="s">
        <v>3424</v>
      </c>
      <c r="I28976" s="313" t="s">
        <v>6806</v>
      </c>
    </row>
    <row r="28977" spans="6:9" x14ac:dyDescent="0.2">
      <c r="F28977" s="310" t="s">
        <v>34014</v>
      </c>
      <c r="G28977" s="311">
        <v>68041</v>
      </c>
      <c r="H28977" s="312" t="s">
        <v>3424</v>
      </c>
      <c r="I28977" s="313" t="s">
        <v>6806</v>
      </c>
    </row>
    <row r="28978" spans="6:9" x14ac:dyDescent="0.2">
      <c r="F28978" s="310" t="s">
        <v>34015</v>
      </c>
      <c r="G28978" s="311">
        <v>68042</v>
      </c>
      <c r="H28978" s="312" t="s">
        <v>3424</v>
      </c>
      <c r="I28978" s="313" t="s">
        <v>6806</v>
      </c>
    </row>
    <row r="28979" spans="6:9" x14ac:dyDescent="0.2">
      <c r="F28979" s="310" t="s">
        <v>34016</v>
      </c>
      <c r="G28979" s="311">
        <v>68044</v>
      </c>
      <c r="H28979" s="312" t="s">
        <v>3424</v>
      </c>
      <c r="I28979" s="313" t="s">
        <v>6806</v>
      </c>
    </row>
    <row r="28980" spans="6:9" x14ac:dyDescent="0.2">
      <c r="F28980" s="310" t="s">
        <v>34017</v>
      </c>
      <c r="G28980" s="311">
        <v>68045</v>
      </c>
      <c r="H28980" s="312" t="s">
        <v>3424</v>
      </c>
      <c r="I28980" s="313" t="s">
        <v>6806</v>
      </c>
    </row>
    <row r="28981" spans="6:9" x14ac:dyDescent="0.2">
      <c r="F28981" s="310" t="s">
        <v>34018</v>
      </c>
      <c r="G28981" s="311">
        <v>68046</v>
      </c>
      <c r="H28981" s="312" t="s">
        <v>3424</v>
      </c>
      <c r="I28981" s="313" t="s">
        <v>6806</v>
      </c>
    </row>
    <row r="28982" spans="6:9" x14ac:dyDescent="0.2">
      <c r="F28982" s="310" t="s">
        <v>34019</v>
      </c>
      <c r="G28982" s="311">
        <v>68047</v>
      </c>
      <c r="H28982" s="312" t="s">
        <v>3424</v>
      </c>
      <c r="I28982" s="313" t="s">
        <v>6806</v>
      </c>
    </row>
    <row r="28983" spans="6:9" x14ac:dyDescent="0.2">
      <c r="F28983" s="310" t="s">
        <v>34020</v>
      </c>
      <c r="G28983" s="311">
        <v>68048</v>
      </c>
      <c r="H28983" s="312" t="s">
        <v>3424</v>
      </c>
      <c r="I28983" s="313" t="s">
        <v>6806</v>
      </c>
    </row>
    <row r="28984" spans="6:9" x14ac:dyDescent="0.2">
      <c r="F28984" s="310" t="s">
        <v>34021</v>
      </c>
      <c r="G28984" s="311">
        <v>68050</v>
      </c>
      <c r="H28984" s="312" t="s">
        <v>3424</v>
      </c>
      <c r="I28984" s="313" t="s">
        <v>6806</v>
      </c>
    </row>
    <row r="28985" spans="6:9" x14ac:dyDescent="0.2">
      <c r="F28985" s="310" t="s">
        <v>34022</v>
      </c>
      <c r="G28985" s="311">
        <v>68055</v>
      </c>
      <c r="H28985" s="312" t="s">
        <v>3424</v>
      </c>
      <c r="I28985" s="313" t="s">
        <v>6806</v>
      </c>
    </row>
    <row r="28986" spans="6:9" x14ac:dyDescent="0.2">
      <c r="F28986" s="310" t="s">
        <v>34023</v>
      </c>
      <c r="G28986" s="311">
        <v>68056</v>
      </c>
      <c r="H28986" s="312" t="s">
        <v>3424</v>
      </c>
      <c r="I28986" s="313" t="s">
        <v>6806</v>
      </c>
    </row>
    <row r="28987" spans="6:9" x14ac:dyDescent="0.2">
      <c r="F28987" s="310" t="s">
        <v>34024</v>
      </c>
      <c r="G28987" s="311">
        <v>68057</v>
      </c>
      <c r="H28987" s="312" t="s">
        <v>3424</v>
      </c>
      <c r="I28987" s="313" t="s">
        <v>6806</v>
      </c>
    </row>
    <row r="28988" spans="6:9" x14ac:dyDescent="0.2">
      <c r="F28988" s="310" t="s">
        <v>34025</v>
      </c>
      <c r="G28988" s="311">
        <v>68058</v>
      </c>
      <c r="H28988" s="312" t="s">
        <v>3424</v>
      </c>
      <c r="I28988" s="313" t="s">
        <v>6806</v>
      </c>
    </row>
    <row r="28989" spans="6:9" x14ac:dyDescent="0.2">
      <c r="F28989" s="310" t="s">
        <v>34026</v>
      </c>
      <c r="G28989" s="311">
        <v>68059</v>
      </c>
      <c r="H28989" s="312" t="s">
        <v>3424</v>
      </c>
      <c r="I28989" s="313" t="s">
        <v>6806</v>
      </c>
    </row>
    <row r="28990" spans="6:9" x14ac:dyDescent="0.2">
      <c r="F28990" s="310" t="s">
        <v>34027</v>
      </c>
      <c r="G28990" s="311">
        <v>68061</v>
      </c>
      <c r="H28990" s="312" t="s">
        <v>3424</v>
      </c>
      <c r="I28990" s="313" t="s">
        <v>6806</v>
      </c>
    </row>
    <row r="28991" spans="6:9" x14ac:dyDescent="0.2">
      <c r="F28991" s="310" t="s">
        <v>34028</v>
      </c>
      <c r="G28991" s="311">
        <v>68062</v>
      </c>
      <c r="H28991" s="312" t="s">
        <v>3424</v>
      </c>
      <c r="I28991" s="313" t="s">
        <v>6806</v>
      </c>
    </row>
    <row r="28992" spans="6:9" x14ac:dyDescent="0.2">
      <c r="F28992" s="310" t="s">
        <v>34029</v>
      </c>
      <c r="G28992" s="311">
        <v>68063</v>
      </c>
      <c r="H28992" s="312" t="s">
        <v>3424</v>
      </c>
      <c r="I28992" s="313" t="s">
        <v>6806</v>
      </c>
    </row>
    <row r="28993" spans="6:9" x14ac:dyDescent="0.2">
      <c r="F28993" s="310" t="s">
        <v>34030</v>
      </c>
      <c r="G28993" s="311">
        <v>68064</v>
      </c>
      <c r="H28993" s="312" t="s">
        <v>3424</v>
      </c>
      <c r="I28993" s="313" t="s">
        <v>6806</v>
      </c>
    </row>
    <row r="28994" spans="6:9" x14ac:dyDescent="0.2">
      <c r="F28994" s="310" t="s">
        <v>34031</v>
      </c>
      <c r="G28994" s="311">
        <v>68065</v>
      </c>
      <c r="H28994" s="312" t="s">
        <v>3424</v>
      </c>
      <c r="I28994" s="313" t="s">
        <v>6806</v>
      </c>
    </row>
    <row r="28995" spans="6:9" x14ac:dyDescent="0.2">
      <c r="F28995" s="310" t="s">
        <v>34032</v>
      </c>
      <c r="G28995" s="311">
        <v>68066</v>
      </c>
      <c r="H28995" s="312" t="s">
        <v>3424</v>
      </c>
      <c r="I28995" s="313" t="s">
        <v>6806</v>
      </c>
    </row>
    <row r="28996" spans="6:9" x14ac:dyDescent="0.2">
      <c r="F28996" s="310" t="s">
        <v>34033</v>
      </c>
      <c r="G28996" s="311">
        <v>68067</v>
      </c>
      <c r="H28996" s="312" t="s">
        <v>3424</v>
      </c>
      <c r="I28996" s="313" t="s">
        <v>6806</v>
      </c>
    </row>
    <row r="28997" spans="6:9" x14ac:dyDescent="0.2">
      <c r="F28997" s="310" t="s">
        <v>34034</v>
      </c>
      <c r="G28997" s="311">
        <v>68068</v>
      </c>
      <c r="H28997" s="312" t="s">
        <v>3424</v>
      </c>
      <c r="I28997" s="313" t="s">
        <v>6806</v>
      </c>
    </row>
    <row r="28998" spans="6:9" x14ac:dyDescent="0.2">
      <c r="F28998" s="310" t="s">
        <v>34035</v>
      </c>
      <c r="G28998" s="311">
        <v>68069</v>
      </c>
      <c r="H28998" s="312" t="s">
        <v>3424</v>
      </c>
      <c r="I28998" s="313" t="s">
        <v>6806</v>
      </c>
    </row>
    <row r="28999" spans="6:9" x14ac:dyDescent="0.2">
      <c r="F28999" s="310" t="s">
        <v>34036</v>
      </c>
      <c r="G28999" s="311">
        <v>68070</v>
      </c>
      <c r="H28999" s="312" t="s">
        <v>3424</v>
      </c>
      <c r="I28999" s="313" t="s">
        <v>6806</v>
      </c>
    </row>
    <row r="29000" spans="6:9" x14ac:dyDescent="0.2">
      <c r="F29000" s="310" t="s">
        <v>34037</v>
      </c>
      <c r="G29000" s="311">
        <v>68071</v>
      </c>
      <c r="H29000" s="312" t="s">
        <v>3424</v>
      </c>
      <c r="I29000" s="313" t="s">
        <v>6806</v>
      </c>
    </row>
    <row r="29001" spans="6:9" x14ac:dyDescent="0.2">
      <c r="F29001" s="310" t="s">
        <v>34038</v>
      </c>
      <c r="G29001" s="311">
        <v>68072</v>
      </c>
      <c r="H29001" s="312" t="s">
        <v>3424</v>
      </c>
      <c r="I29001" s="313" t="s">
        <v>6806</v>
      </c>
    </row>
    <row r="29002" spans="6:9" x14ac:dyDescent="0.2">
      <c r="F29002" s="310" t="s">
        <v>34039</v>
      </c>
      <c r="G29002" s="311">
        <v>68073</v>
      </c>
      <c r="H29002" s="312" t="s">
        <v>3424</v>
      </c>
      <c r="I29002" s="313" t="s">
        <v>6806</v>
      </c>
    </row>
    <row r="29003" spans="6:9" x14ac:dyDescent="0.2">
      <c r="F29003" s="310" t="s">
        <v>34040</v>
      </c>
      <c r="G29003" s="311">
        <v>68101</v>
      </c>
      <c r="H29003" s="312" t="s">
        <v>3424</v>
      </c>
      <c r="I29003" s="313" t="s">
        <v>6806</v>
      </c>
    </row>
    <row r="29004" spans="6:9" x14ac:dyDescent="0.2">
      <c r="F29004" s="310" t="s">
        <v>34041</v>
      </c>
      <c r="G29004" s="311">
        <v>68102</v>
      </c>
      <c r="H29004" s="312" t="s">
        <v>3424</v>
      </c>
      <c r="I29004" s="313" t="s">
        <v>6806</v>
      </c>
    </row>
    <row r="29005" spans="6:9" x14ac:dyDescent="0.2">
      <c r="F29005" s="310" t="s">
        <v>34042</v>
      </c>
      <c r="G29005" s="311">
        <v>68103</v>
      </c>
      <c r="H29005" s="312" t="s">
        <v>3424</v>
      </c>
      <c r="I29005" s="313" t="s">
        <v>6806</v>
      </c>
    </row>
    <row r="29006" spans="6:9" x14ac:dyDescent="0.2">
      <c r="F29006" s="310" t="s">
        <v>34043</v>
      </c>
      <c r="G29006" s="311">
        <v>68104</v>
      </c>
      <c r="H29006" s="312" t="s">
        <v>3424</v>
      </c>
      <c r="I29006" s="313" t="s">
        <v>6806</v>
      </c>
    </row>
    <row r="29007" spans="6:9" x14ac:dyDescent="0.2">
      <c r="F29007" s="310" t="s">
        <v>34044</v>
      </c>
      <c r="G29007" s="311">
        <v>68105</v>
      </c>
      <c r="H29007" s="312" t="s">
        <v>3424</v>
      </c>
      <c r="I29007" s="313" t="s">
        <v>6806</v>
      </c>
    </row>
    <row r="29008" spans="6:9" x14ac:dyDescent="0.2">
      <c r="F29008" s="310" t="s">
        <v>34045</v>
      </c>
      <c r="G29008" s="311">
        <v>68106</v>
      </c>
      <c r="H29008" s="312" t="s">
        <v>3424</v>
      </c>
      <c r="I29008" s="313" t="s">
        <v>6806</v>
      </c>
    </row>
    <row r="29009" spans="6:9" x14ac:dyDescent="0.2">
      <c r="F29009" s="310" t="s">
        <v>34046</v>
      </c>
      <c r="G29009" s="311">
        <v>68107</v>
      </c>
      <c r="H29009" s="312" t="s">
        <v>3424</v>
      </c>
      <c r="I29009" s="313" t="s">
        <v>6806</v>
      </c>
    </row>
    <row r="29010" spans="6:9" x14ac:dyDescent="0.2">
      <c r="F29010" s="310" t="s">
        <v>34047</v>
      </c>
      <c r="G29010" s="311">
        <v>68108</v>
      </c>
      <c r="H29010" s="312" t="s">
        <v>3424</v>
      </c>
      <c r="I29010" s="313" t="s">
        <v>6806</v>
      </c>
    </row>
    <row r="29011" spans="6:9" x14ac:dyDescent="0.2">
      <c r="F29011" s="310" t="s">
        <v>34048</v>
      </c>
      <c r="G29011" s="311">
        <v>68109</v>
      </c>
      <c r="H29011" s="312" t="s">
        <v>3424</v>
      </c>
      <c r="I29011" s="313" t="s">
        <v>6806</v>
      </c>
    </row>
    <row r="29012" spans="6:9" x14ac:dyDescent="0.2">
      <c r="F29012" s="310" t="s">
        <v>34049</v>
      </c>
      <c r="G29012" s="311">
        <v>68110</v>
      </c>
      <c r="H29012" s="312" t="s">
        <v>3424</v>
      </c>
      <c r="I29012" s="313" t="s">
        <v>6806</v>
      </c>
    </row>
    <row r="29013" spans="6:9" x14ac:dyDescent="0.2">
      <c r="F29013" s="310" t="s">
        <v>34050</v>
      </c>
      <c r="G29013" s="311">
        <v>68111</v>
      </c>
      <c r="H29013" s="312" t="s">
        <v>3424</v>
      </c>
      <c r="I29013" s="313" t="s">
        <v>6806</v>
      </c>
    </row>
    <row r="29014" spans="6:9" x14ac:dyDescent="0.2">
      <c r="F29014" s="310" t="s">
        <v>34051</v>
      </c>
      <c r="G29014" s="311">
        <v>68112</v>
      </c>
      <c r="H29014" s="312" t="s">
        <v>3424</v>
      </c>
      <c r="I29014" s="313" t="s">
        <v>6806</v>
      </c>
    </row>
    <row r="29015" spans="6:9" x14ac:dyDescent="0.2">
      <c r="F29015" s="310" t="s">
        <v>34052</v>
      </c>
      <c r="G29015" s="311">
        <v>68113</v>
      </c>
      <c r="H29015" s="312" t="s">
        <v>3424</v>
      </c>
      <c r="I29015" s="313" t="s">
        <v>6806</v>
      </c>
    </row>
    <row r="29016" spans="6:9" x14ac:dyDescent="0.2">
      <c r="F29016" s="310" t="s">
        <v>34053</v>
      </c>
      <c r="G29016" s="311">
        <v>68114</v>
      </c>
      <c r="H29016" s="312" t="s">
        <v>3424</v>
      </c>
      <c r="I29016" s="313" t="s">
        <v>6806</v>
      </c>
    </row>
    <row r="29017" spans="6:9" x14ac:dyDescent="0.2">
      <c r="F29017" s="310" t="s">
        <v>34054</v>
      </c>
      <c r="G29017" s="311">
        <v>68116</v>
      </c>
      <c r="H29017" s="312" t="s">
        <v>3424</v>
      </c>
      <c r="I29017" s="313" t="s">
        <v>6806</v>
      </c>
    </row>
    <row r="29018" spans="6:9" x14ac:dyDescent="0.2">
      <c r="F29018" s="310" t="s">
        <v>34055</v>
      </c>
      <c r="G29018" s="311">
        <v>68117</v>
      </c>
      <c r="H29018" s="312" t="s">
        <v>3424</v>
      </c>
      <c r="I29018" s="313" t="s">
        <v>6806</v>
      </c>
    </row>
    <row r="29019" spans="6:9" x14ac:dyDescent="0.2">
      <c r="F29019" s="310" t="s">
        <v>34056</v>
      </c>
      <c r="G29019" s="311">
        <v>68118</v>
      </c>
      <c r="H29019" s="312" t="s">
        <v>3424</v>
      </c>
      <c r="I29019" s="313" t="s">
        <v>6806</v>
      </c>
    </row>
    <row r="29020" spans="6:9" x14ac:dyDescent="0.2">
      <c r="F29020" s="310" t="s">
        <v>34057</v>
      </c>
      <c r="G29020" s="311">
        <v>68119</v>
      </c>
      <c r="H29020" s="312" t="s">
        <v>3424</v>
      </c>
      <c r="I29020" s="313" t="s">
        <v>6806</v>
      </c>
    </row>
    <row r="29021" spans="6:9" x14ac:dyDescent="0.2">
      <c r="F29021" s="310" t="s">
        <v>34058</v>
      </c>
      <c r="G29021" s="311">
        <v>68120</v>
      </c>
      <c r="H29021" s="312" t="s">
        <v>3424</v>
      </c>
      <c r="I29021" s="313" t="s">
        <v>6806</v>
      </c>
    </row>
    <row r="29022" spans="6:9" x14ac:dyDescent="0.2">
      <c r="F29022" s="310" t="s">
        <v>34059</v>
      </c>
      <c r="G29022" s="311">
        <v>68122</v>
      </c>
      <c r="H29022" s="312" t="s">
        <v>3424</v>
      </c>
      <c r="I29022" s="313" t="s">
        <v>6806</v>
      </c>
    </row>
    <row r="29023" spans="6:9" x14ac:dyDescent="0.2">
      <c r="F29023" s="310" t="s">
        <v>34060</v>
      </c>
      <c r="G29023" s="311">
        <v>68123</v>
      </c>
      <c r="H29023" s="312" t="s">
        <v>3424</v>
      </c>
      <c r="I29023" s="313" t="s">
        <v>6806</v>
      </c>
    </row>
    <row r="29024" spans="6:9" x14ac:dyDescent="0.2">
      <c r="F29024" s="310" t="s">
        <v>34061</v>
      </c>
      <c r="G29024" s="311">
        <v>68124</v>
      </c>
      <c r="H29024" s="312" t="s">
        <v>3424</v>
      </c>
      <c r="I29024" s="313" t="s">
        <v>6806</v>
      </c>
    </row>
    <row r="29025" spans="6:9" x14ac:dyDescent="0.2">
      <c r="F29025" s="310" t="s">
        <v>34062</v>
      </c>
      <c r="G29025" s="311">
        <v>68127</v>
      </c>
      <c r="H29025" s="312" t="s">
        <v>3424</v>
      </c>
      <c r="I29025" s="313" t="s">
        <v>6806</v>
      </c>
    </row>
    <row r="29026" spans="6:9" x14ac:dyDescent="0.2">
      <c r="F29026" s="310" t="s">
        <v>34063</v>
      </c>
      <c r="G29026" s="311">
        <v>68128</v>
      </c>
      <c r="H29026" s="312" t="s">
        <v>3424</v>
      </c>
      <c r="I29026" s="313" t="s">
        <v>6806</v>
      </c>
    </row>
    <row r="29027" spans="6:9" x14ac:dyDescent="0.2">
      <c r="F29027" s="310" t="s">
        <v>34064</v>
      </c>
      <c r="G29027" s="311">
        <v>68130</v>
      </c>
      <c r="H29027" s="312" t="s">
        <v>3424</v>
      </c>
      <c r="I29027" s="313" t="s">
        <v>6806</v>
      </c>
    </row>
    <row r="29028" spans="6:9" x14ac:dyDescent="0.2">
      <c r="F29028" s="310" t="s">
        <v>34065</v>
      </c>
      <c r="G29028" s="311">
        <v>68131</v>
      </c>
      <c r="H29028" s="312" t="s">
        <v>3424</v>
      </c>
      <c r="I29028" s="313" t="s">
        <v>6806</v>
      </c>
    </row>
    <row r="29029" spans="6:9" x14ac:dyDescent="0.2">
      <c r="F29029" s="310" t="s">
        <v>34066</v>
      </c>
      <c r="G29029" s="311">
        <v>68132</v>
      </c>
      <c r="H29029" s="312" t="s">
        <v>3424</v>
      </c>
      <c r="I29029" s="313" t="s">
        <v>6806</v>
      </c>
    </row>
    <row r="29030" spans="6:9" x14ac:dyDescent="0.2">
      <c r="F29030" s="310" t="s">
        <v>34067</v>
      </c>
      <c r="G29030" s="311">
        <v>68133</v>
      </c>
      <c r="H29030" s="312" t="s">
        <v>3424</v>
      </c>
      <c r="I29030" s="313" t="s">
        <v>6806</v>
      </c>
    </row>
    <row r="29031" spans="6:9" x14ac:dyDescent="0.2">
      <c r="F29031" s="310" t="s">
        <v>34068</v>
      </c>
      <c r="G29031" s="311">
        <v>68134</v>
      </c>
      <c r="H29031" s="312" t="s">
        <v>3424</v>
      </c>
      <c r="I29031" s="313" t="s">
        <v>6806</v>
      </c>
    </row>
    <row r="29032" spans="6:9" x14ac:dyDescent="0.2">
      <c r="F29032" s="310" t="s">
        <v>34069</v>
      </c>
      <c r="G29032" s="311">
        <v>68135</v>
      </c>
      <c r="H29032" s="312" t="s">
        <v>3424</v>
      </c>
      <c r="I29032" s="313" t="s">
        <v>6806</v>
      </c>
    </row>
    <row r="29033" spans="6:9" x14ac:dyDescent="0.2">
      <c r="F29033" s="310" t="s">
        <v>34070</v>
      </c>
      <c r="G29033" s="311">
        <v>68136</v>
      </c>
      <c r="H29033" s="312" t="s">
        <v>3424</v>
      </c>
      <c r="I29033" s="313" t="s">
        <v>6806</v>
      </c>
    </row>
    <row r="29034" spans="6:9" x14ac:dyDescent="0.2">
      <c r="F29034" s="310" t="s">
        <v>34071</v>
      </c>
      <c r="G29034" s="311">
        <v>68137</v>
      </c>
      <c r="H29034" s="312" t="s">
        <v>3424</v>
      </c>
      <c r="I29034" s="313" t="s">
        <v>6806</v>
      </c>
    </row>
    <row r="29035" spans="6:9" x14ac:dyDescent="0.2">
      <c r="F29035" s="310" t="s">
        <v>34072</v>
      </c>
      <c r="G29035" s="311">
        <v>68138</v>
      </c>
      <c r="H29035" s="312" t="s">
        <v>3424</v>
      </c>
      <c r="I29035" s="313" t="s">
        <v>6806</v>
      </c>
    </row>
    <row r="29036" spans="6:9" x14ac:dyDescent="0.2">
      <c r="F29036" s="310" t="s">
        <v>34073</v>
      </c>
      <c r="G29036" s="311">
        <v>68139</v>
      </c>
      <c r="H29036" s="312" t="s">
        <v>3424</v>
      </c>
      <c r="I29036" s="313" t="s">
        <v>6806</v>
      </c>
    </row>
    <row r="29037" spans="6:9" x14ac:dyDescent="0.2">
      <c r="F29037" s="310" t="s">
        <v>34074</v>
      </c>
      <c r="G29037" s="311">
        <v>68142</v>
      </c>
      <c r="H29037" s="312" t="s">
        <v>3424</v>
      </c>
      <c r="I29037" s="313" t="s">
        <v>6806</v>
      </c>
    </row>
    <row r="29038" spans="6:9" x14ac:dyDescent="0.2">
      <c r="F29038" s="310" t="s">
        <v>34075</v>
      </c>
      <c r="G29038" s="311">
        <v>68144</v>
      </c>
      <c r="H29038" s="312" t="s">
        <v>3424</v>
      </c>
      <c r="I29038" s="313" t="s">
        <v>6806</v>
      </c>
    </row>
    <row r="29039" spans="6:9" x14ac:dyDescent="0.2">
      <c r="F29039" s="310" t="s">
        <v>34076</v>
      </c>
      <c r="G29039" s="311">
        <v>68145</v>
      </c>
      <c r="H29039" s="312" t="s">
        <v>3424</v>
      </c>
      <c r="I29039" s="313" t="s">
        <v>6806</v>
      </c>
    </row>
    <row r="29040" spans="6:9" x14ac:dyDescent="0.2">
      <c r="F29040" s="310" t="s">
        <v>34077</v>
      </c>
      <c r="G29040" s="311">
        <v>68147</v>
      </c>
      <c r="H29040" s="312" t="s">
        <v>3424</v>
      </c>
      <c r="I29040" s="313" t="s">
        <v>6806</v>
      </c>
    </row>
    <row r="29041" spans="6:9" x14ac:dyDescent="0.2">
      <c r="F29041" s="310" t="s">
        <v>34078</v>
      </c>
      <c r="G29041" s="311">
        <v>68152</v>
      </c>
      <c r="H29041" s="312" t="s">
        <v>3424</v>
      </c>
      <c r="I29041" s="313" t="s">
        <v>6806</v>
      </c>
    </row>
    <row r="29042" spans="6:9" x14ac:dyDescent="0.2">
      <c r="F29042" s="310" t="s">
        <v>34079</v>
      </c>
      <c r="G29042" s="311">
        <v>68154</v>
      </c>
      <c r="H29042" s="312" t="s">
        <v>3424</v>
      </c>
      <c r="I29042" s="313" t="s">
        <v>6806</v>
      </c>
    </row>
    <row r="29043" spans="6:9" x14ac:dyDescent="0.2">
      <c r="F29043" s="310" t="s">
        <v>34080</v>
      </c>
      <c r="G29043" s="311">
        <v>68155</v>
      </c>
      <c r="H29043" s="312" t="s">
        <v>3424</v>
      </c>
      <c r="I29043" s="313" t="s">
        <v>6806</v>
      </c>
    </row>
    <row r="29044" spans="6:9" x14ac:dyDescent="0.2">
      <c r="F29044" s="310" t="s">
        <v>34081</v>
      </c>
      <c r="G29044" s="311">
        <v>68157</v>
      </c>
      <c r="H29044" s="312" t="s">
        <v>3424</v>
      </c>
      <c r="I29044" s="313" t="s">
        <v>6806</v>
      </c>
    </row>
    <row r="29045" spans="6:9" x14ac:dyDescent="0.2">
      <c r="F29045" s="310" t="s">
        <v>34082</v>
      </c>
      <c r="G29045" s="311">
        <v>68164</v>
      </c>
      <c r="H29045" s="312" t="s">
        <v>3424</v>
      </c>
      <c r="I29045" s="313" t="s">
        <v>6806</v>
      </c>
    </row>
    <row r="29046" spans="6:9" x14ac:dyDescent="0.2">
      <c r="F29046" s="310" t="s">
        <v>34083</v>
      </c>
      <c r="G29046" s="311">
        <v>68172</v>
      </c>
      <c r="H29046" s="312" t="s">
        <v>3424</v>
      </c>
      <c r="I29046" s="313" t="s">
        <v>6806</v>
      </c>
    </row>
    <row r="29047" spans="6:9" x14ac:dyDescent="0.2">
      <c r="F29047" s="310" t="s">
        <v>34084</v>
      </c>
      <c r="G29047" s="311">
        <v>68175</v>
      </c>
      <c r="H29047" s="312" t="s">
        <v>3424</v>
      </c>
      <c r="I29047" s="313" t="s">
        <v>6806</v>
      </c>
    </row>
    <row r="29048" spans="6:9" x14ac:dyDescent="0.2">
      <c r="F29048" s="310" t="s">
        <v>34085</v>
      </c>
      <c r="G29048" s="311">
        <v>68176</v>
      </c>
      <c r="H29048" s="312" t="s">
        <v>3424</v>
      </c>
      <c r="I29048" s="313" t="s">
        <v>6806</v>
      </c>
    </row>
    <row r="29049" spans="6:9" x14ac:dyDescent="0.2">
      <c r="F29049" s="310" t="s">
        <v>34086</v>
      </c>
      <c r="G29049" s="311">
        <v>68178</v>
      </c>
      <c r="H29049" s="312" t="s">
        <v>3424</v>
      </c>
      <c r="I29049" s="313" t="s">
        <v>6806</v>
      </c>
    </row>
    <row r="29050" spans="6:9" x14ac:dyDescent="0.2">
      <c r="F29050" s="310" t="s">
        <v>34087</v>
      </c>
      <c r="G29050" s="311">
        <v>68179</v>
      </c>
      <c r="H29050" s="312" t="s">
        <v>3424</v>
      </c>
      <c r="I29050" s="313" t="s">
        <v>6806</v>
      </c>
    </row>
    <row r="29051" spans="6:9" x14ac:dyDescent="0.2">
      <c r="F29051" s="310" t="s">
        <v>34088</v>
      </c>
      <c r="G29051" s="311">
        <v>68180</v>
      </c>
      <c r="H29051" s="312" t="s">
        <v>3424</v>
      </c>
      <c r="I29051" s="313" t="s">
        <v>6806</v>
      </c>
    </row>
    <row r="29052" spans="6:9" x14ac:dyDescent="0.2">
      <c r="F29052" s="310" t="s">
        <v>34089</v>
      </c>
      <c r="G29052" s="311">
        <v>68182</v>
      </c>
      <c r="H29052" s="312" t="s">
        <v>3424</v>
      </c>
      <c r="I29052" s="313" t="s">
        <v>6806</v>
      </c>
    </row>
    <row r="29053" spans="6:9" x14ac:dyDescent="0.2">
      <c r="F29053" s="310" t="s">
        <v>34090</v>
      </c>
      <c r="G29053" s="311">
        <v>68183</v>
      </c>
      <c r="H29053" s="312" t="s">
        <v>3424</v>
      </c>
      <c r="I29053" s="313" t="s">
        <v>6806</v>
      </c>
    </row>
    <row r="29054" spans="6:9" x14ac:dyDescent="0.2">
      <c r="F29054" s="310" t="s">
        <v>34091</v>
      </c>
      <c r="G29054" s="311">
        <v>68197</v>
      </c>
      <c r="H29054" s="312" t="s">
        <v>3424</v>
      </c>
      <c r="I29054" s="313" t="s">
        <v>6806</v>
      </c>
    </row>
    <row r="29055" spans="6:9" x14ac:dyDescent="0.2">
      <c r="F29055" s="310" t="s">
        <v>34092</v>
      </c>
      <c r="G29055" s="311">
        <v>68198</v>
      </c>
      <c r="H29055" s="312" t="s">
        <v>3424</v>
      </c>
      <c r="I29055" s="313" t="s">
        <v>6806</v>
      </c>
    </row>
    <row r="29056" spans="6:9" x14ac:dyDescent="0.2">
      <c r="F29056" s="310" t="s">
        <v>34093</v>
      </c>
      <c r="G29056" s="311">
        <v>68301</v>
      </c>
      <c r="H29056" s="312" t="s">
        <v>3424</v>
      </c>
      <c r="I29056" s="313" t="s">
        <v>6806</v>
      </c>
    </row>
    <row r="29057" spans="6:9" x14ac:dyDescent="0.2">
      <c r="F29057" s="310" t="s">
        <v>34094</v>
      </c>
      <c r="G29057" s="311">
        <v>68303</v>
      </c>
      <c r="H29057" s="312" t="s">
        <v>3424</v>
      </c>
      <c r="I29057" s="313" t="s">
        <v>6806</v>
      </c>
    </row>
    <row r="29058" spans="6:9" x14ac:dyDescent="0.2">
      <c r="F29058" s="310" t="s">
        <v>34095</v>
      </c>
      <c r="G29058" s="311">
        <v>68304</v>
      </c>
      <c r="H29058" s="312" t="s">
        <v>3424</v>
      </c>
      <c r="I29058" s="313" t="s">
        <v>6806</v>
      </c>
    </row>
    <row r="29059" spans="6:9" x14ac:dyDescent="0.2">
      <c r="F29059" s="310" t="s">
        <v>34096</v>
      </c>
      <c r="G29059" s="311">
        <v>68305</v>
      </c>
      <c r="H29059" s="312" t="s">
        <v>3424</v>
      </c>
      <c r="I29059" s="313" t="s">
        <v>6806</v>
      </c>
    </row>
    <row r="29060" spans="6:9" x14ac:dyDescent="0.2">
      <c r="F29060" s="310" t="s">
        <v>34097</v>
      </c>
      <c r="G29060" s="311">
        <v>68307</v>
      </c>
      <c r="H29060" s="312" t="s">
        <v>3424</v>
      </c>
      <c r="I29060" s="313" t="s">
        <v>6806</v>
      </c>
    </row>
    <row r="29061" spans="6:9" x14ac:dyDescent="0.2">
      <c r="F29061" s="310" t="s">
        <v>34098</v>
      </c>
      <c r="G29061" s="311">
        <v>68309</v>
      </c>
      <c r="H29061" s="312" t="s">
        <v>3424</v>
      </c>
      <c r="I29061" s="313" t="s">
        <v>6806</v>
      </c>
    </row>
    <row r="29062" spans="6:9" x14ac:dyDescent="0.2">
      <c r="F29062" s="310" t="s">
        <v>34099</v>
      </c>
      <c r="G29062" s="311">
        <v>68310</v>
      </c>
      <c r="H29062" s="312" t="s">
        <v>3424</v>
      </c>
      <c r="I29062" s="313" t="s">
        <v>6806</v>
      </c>
    </row>
    <row r="29063" spans="6:9" x14ac:dyDescent="0.2">
      <c r="F29063" s="310" t="s">
        <v>34100</v>
      </c>
      <c r="G29063" s="311">
        <v>68313</v>
      </c>
      <c r="H29063" s="312" t="s">
        <v>3424</v>
      </c>
      <c r="I29063" s="313" t="s">
        <v>6806</v>
      </c>
    </row>
    <row r="29064" spans="6:9" x14ac:dyDescent="0.2">
      <c r="F29064" s="310" t="s">
        <v>34101</v>
      </c>
      <c r="G29064" s="311">
        <v>68314</v>
      </c>
      <c r="H29064" s="312" t="s">
        <v>3424</v>
      </c>
      <c r="I29064" s="313" t="s">
        <v>6806</v>
      </c>
    </row>
    <row r="29065" spans="6:9" x14ac:dyDescent="0.2">
      <c r="F29065" s="310" t="s">
        <v>34102</v>
      </c>
      <c r="G29065" s="311">
        <v>68315</v>
      </c>
      <c r="H29065" s="312" t="s">
        <v>3424</v>
      </c>
      <c r="I29065" s="313" t="s">
        <v>6806</v>
      </c>
    </row>
    <row r="29066" spans="6:9" x14ac:dyDescent="0.2">
      <c r="F29066" s="310" t="s">
        <v>34103</v>
      </c>
      <c r="G29066" s="311">
        <v>68316</v>
      </c>
      <c r="H29066" s="312" t="s">
        <v>3424</v>
      </c>
      <c r="I29066" s="313" t="s">
        <v>6806</v>
      </c>
    </row>
    <row r="29067" spans="6:9" x14ac:dyDescent="0.2">
      <c r="F29067" s="310" t="s">
        <v>34104</v>
      </c>
      <c r="G29067" s="311">
        <v>68317</v>
      </c>
      <c r="H29067" s="312" t="s">
        <v>3424</v>
      </c>
      <c r="I29067" s="313" t="s">
        <v>6806</v>
      </c>
    </row>
    <row r="29068" spans="6:9" x14ac:dyDescent="0.2">
      <c r="F29068" s="310" t="s">
        <v>34105</v>
      </c>
      <c r="G29068" s="311">
        <v>68318</v>
      </c>
      <c r="H29068" s="312" t="s">
        <v>3424</v>
      </c>
      <c r="I29068" s="313" t="s">
        <v>6806</v>
      </c>
    </row>
    <row r="29069" spans="6:9" x14ac:dyDescent="0.2">
      <c r="F29069" s="310" t="s">
        <v>34106</v>
      </c>
      <c r="G29069" s="311">
        <v>68319</v>
      </c>
      <c r="H29069" s="312" t="s">
        <v>3424</v>
      </c>
      <c r="I29069" s="313" t="s">
        <v>6806</v>
      </c>
    </row>
    <row r="29070" spans="6:9" x14ac:dyDescent="0.2">
      <c r="F29070" s="310" t="s">
        <v>34107</v>
      </c>
      <c r="G29070" s="311">
        <v>68320</v>
      </c>
      <c r="H29070" s="312" t="s">
        <v>3424</v>
      </c>
      <c r="I29070" s="313" t="s">
        <v>6806</v>
      </c>
    </row>
    <row r="29071" spans="6:9" x14ac:dyDescent="0.2">
      <c r="F29071" s="310" t="s">
        <v>34108</v>
      </c>
      <c r="G29071" s="311">
        <v>68321</v>
      </c>
      <c r="H29071" s="312" t="s">
        <v>3424</v>
      </c>
      <c r="I29071" s="313" t="s">
        <v>6806</v>
      </c>
    </row>
    <row r="29072" spans="6:9" x14ac:dyDescent="0.2">
      <c r="F29072" s="310" t="s">
        <v>34109</v>
      </c>
      <c r="G29072" s="311">
        <v>68322</v>
      </c>
      <c r="H29072" s="312" t="s">
        <v>3424</v>
      </c>
      <c r="I29072" s="313" t="s">
        <v>6806</v>
      </c>
    </row>
    <row r="29073" spans="6:9" x14ac:dyDescent="0.2">
      <c r="F29073" s="310" t="s">
        <v>34110</v>
      </c>
      <c r="G29073" s="311">
        <v>68323</v>
      </c>
      <c r="H29073" s="312" t="s">
        <v>3424</v>
      </c>
      <c r="I29073" s="313" t="s">
        <v>6806</v>
      </c>
    </row>
    <row r="29074" spans="6:9" x14ac:dyDescent="0.2">
      <c r="F29074" s="310" t="s">
        <v>34111</v>
      </c>
      <c r="G29074" s="311">
        <v>68324</v>
      </c>
      <c r="H29074" s="312" t="s">
        <v>3424</v>
      </c>
      <c r="I29074" s="313" t="s">
        <v>6806</v>
      </c>
    </row>
    <row r="29075" spans="6:9" x14ac:dyDescent="0.2">
      <c r="F29075" s="310" t="s">
        <v>34112</v>
      </c>
      <c r="G29075" s="311">
        <v>68325</v>
      </c>
      <c r="H29075" s="312" t="s">
        <v>3424</v>
      </c>
      <c r="I29075" s="313" t="s">
        <v>6806</v>
      </c>
    </row>
    <row r="29076" spans="6:9" x14ac:dyDescent="0.2">
      <c r="F29076" s="310" t="s">
        <v>34113</v>
      </c>
      <c r="G29076" s="311">
        <v>68326</v>
      </c>
      <c r="H29076" s="312" t="s">
        <v>3424</v>
      </c>
      <c r="I29076" s="313" t="s">
        <v>6806</v>
      </c>
    </row>
    <row r="29077" spans="6:9" x14ac:dyDescent="0.2">
      <c r="F29077" s="310" t="s">
        <v>34114</v>
      </c>
      <c r="G29077" s="311">
        <v>68327</v>
      </c>
      <c r="H29077" s="312" t="s">
        <v>3424</v>
      </c>
      <c r="I29077" s="313" t="s">
        <v>6806</v>
      </c>
    </row>
    <row r="29078" spans="6:9" x14ac:dyDescent="0.2">
      <c r="F29078" s="310" t="s">
        <v>34115</v>
      </c>
      <c r="G29078" s="311">
        <v>68328</v>
      </c>
      <c r="H29078" s="312" t="s">
        <v>3424</v>
      </c>
      <c r="I29078" s="313" t="s">
        <v>6806</v>
      </c>
    </row>
    <row r="29079" spans="6:9" x14ac:dyDescent="0.2">
      <c r="F29079" s="310" t="s">
        <v>34116</v>
      </c>
      <c r="G29079" s="311">
        <v>68329</v>
      </c>
      <c r="H29079" s="312" t="s">
        <v>3424</v>
      </c>
      <c r="I29079" s="313" t="s">
        <v>6806</v>
      </c>
    </row>
    <row r="29080" spans="6:9" x14ac:dyDescent="0.2">
      <c r="F29080" s="310" t="s">
        <v>34117</v>
      </c>
      <c r="G29080" s="311">
        <v>68330</v>
      </c>
      <c r="H29080" s="312" t="s">
        <v>3424</v>
      </c>
      <c r="I29080" s="313" t="s">
        <v>6806</v>
      </c>
    </row>
    <row r="29081" spans="6:9" x14ac:dyDescent="0.2">
      <c r="F29081" s="310" t="s">
        <v>34118</v>
      </c>
      <c r="G29081" s="311">
        <v>68331</v>
      </c>
      <c r="H29081" s="312" t="s">
        <v>3424</v>
      </c>
      <c r="I29081" s="313" t="s">
        <v>6806</v>
      </c>
    </row>
    <row r="29082" spans="6:9" x14ac:dyDescent="0.2">
      <c r="F29082" s="310" t="s">
        <v>34119</v>
      </c>
      <c r="G29082" s="311">
        <v>68332</v>
      </c>
      <c r="H29082" s="312" t="s">
        <v>3424</v>
      </c>
      <c r="I29082" s="313" t="s">
        <v>6806</v>
      </c>
    </row>
    <row r="29083" spans="6:9" x14ac:dyDescent="0.2">
      <c r="F29083" s="310" t="s">
        <v>34120</v>
      </c>
      <c r="G29083" s="311">
        <v>68333</v>
      </c>
      <c r="H29083" s="312" t="s">
        <v>3424</v>
      </c>
      <c r="I29083" s="313" t="s">
        <v>6806</v>
      </c>
    </row>
    <row r="29084" spans="6:9" x14ac:dyDescent="0.2">
      <c r="F29084" s="310" t="s">
        <v>34121</v>
      </c>
      <c r="G29084" s="311">
        <v>68335</v>
      </c>
      <c r="H29084" s="312" t="s">
        <v>3424</v>
      </c>
      <c r="I29084" s="313" t="s">
        <v>6806</v>
      </c>
    </row>
    <row r="29085" spans="6:9" x14ac:dyDescent="0.2">
      <c r="F29085" s="310" t="s">
        <v>34122</v>
      </c>
      <c r="G29085" s="311">
        <v>68336</v>
      </c>
      <c r="H29085" s="312" t="s">
        <v>3424</v>
      </c>
      <c r="I29085" s="313" t="s">
        <v>6806</v>
      </c>
    </row>
    <row r="29086" spans="6:9" x14ac:dyDescent="0.2">
      <c r="F29086" s="310" t="s">
        <v>34123</v>
      </c>
      <c r="G29086" s="311">
        <v>68337</v>
      </c>
      <c r="H29086" s="312" t="s">
        <v>3424</v>
      </c>
      <c r="I29086" s="313" t="s">
        <v>6806</v>
      </c>
    </row>
    <row r="29087" spans="6:9" x14ac:dyDescent="0.2">
      <c r="F29087" s="310" t="s">
        <v>34124</v>
      </c>
      <c r="G29087" s="311">
        <v>68338</v>
      </c>
      <c r="H29087" s="312" t="s">
        <v>3424</v>
      </c>
      <c r="I29087" s="313" t="s">
        <v>6806</v>
      </c>
    </row>
    <row r="29088" spans="6:9" x14ac:dyDescent="0.2">
      <c r="F29088" s="310" t="s">
        <v>34125</v>
      </c>
      <c r="G29088" s="311">
        <v>68339</v>
      </c>
      <c r="H29088" s="312" t="s">
        <v>3424</v>
      </c>
      <c r="I29088" s="313" t="s">
        <v>6806</v>
      </c>
    </row>
    <row r="29089" spans="6:9" x14ac:dyDescent="0.2">
      <c r="F29089" s="310" t="s">
        <v>34126</v>
      </c>
      <c r="G29089" s="311">
        <v>68340</v>
      </c>
      <c r="H29089" s="312" t="s">
        <v>3424</v>
      </c>
      <c r="I29089" s="313" t="s">
        <v>6806</v>
      </c>
    </row>
    <row r="29090" spans="6:9" x14ac:dyDescent="0.2">
      <c r="F29090" s="310" t="s">
        <v>34127</v>
      </c>
      <c r="G29090" s="311">
        <v>68341</v>
      </c>
      <c r="H29090" s="312" t="s">
        <v>3424</v>
      </c>
      <c r="I29090" s="313" t="s">
        <v>6806</v>
      </c>
    </row>
    <row r="29091" spans="6:9" x14ac:dyDescent="0.2">
      <c r="F29091" s="310" t="s">
        <v>34128</v>
      </c>
      <c r="G29091" s="311">
        <v>68342</v>
      </c>
      <c r="H29091" s="312" t="s">
        <v>3424</v>
      </c>
      <c r="I29091" s="313" t="s">
        <v>6806</v>
      </c>
    </row>
    <row r="29092" spans="6:9" x14ac:dyDescent="0.2">
      <c r="F29092" s="310" t="s">
        <v>34129</v>
      </c>
      <c r="G29092" s="311">
        <v>68343</v>
      </c>
      <c r="H29092" s="312" t="s">
        <v>3424</v>
      </c>
      <c r="I29092" s="313" t="s">
        <v>6806</v>
      </c>
    </row>
    <row r="29093" spans="6:9" x14ac:dyDescent="0.2">
      <c r="F29093" s="310" t="s">
        <v>34130</v>
      </c>
      <c r="G29093" s="311">
        <v>68344</v>
      </c>
      <c r="H29093" s="312" t="s">
        <v>3424</v>
      </c>
      <c r="I29093" s="313" t="s">
        <v>6806</v>
      </c>
    </row>
    <row r="29094" spans="6:9" x14ac:dyDescent="0.2">
      <c r="F29094" s="310" t="s">
        <v>34131</v>
      </c>
      <c r="G29094" s="311">
        <v>68345</v>
      </c>
      <c r="H29094" s="312" t="s">
        <v>3424</v>
      </c>
      <c r="I29094" s="313" t="s">
        <v>6806</v>
      </c>
    </row>
    <row r="29095" spans="6:9" x14ac:dyDescent="0.2">
      <c r="F29095" s="310" t="s">
        <v>34132</v>
      </c>
      <c r="G29095" s="311">
        <v>68346</v>
      </c>
      <c r="H29095" s="312" t="s">
        <v>3424</v>
      </c>
      <c r="I29095" s="313" t="s">
        <v>6806</v>
      </c>
    </row>
    <row r="29096" spans="6:9" x14ac:dyDescent="0.2">
      <c r="F29096" s="310" t="s">
        <v>34133</v>
      </c>
      <c r="G29096" s="311">
        <v>68347</v>
      </c>
      <c r="H29096" s="312" t="s">
        <v>3424</v>
      </c>
      <c r="I29096" s="313" t="s">
        <v>6806</v>
      </c>
    </row>
    <row r="29097" spans="6:9" x14ac:dyDescent="0.2">
      <c r="F29097" s="310" t="s">
        <v>34134</v>
      </c>
      <c r="G29097" s="311">
        <v>68348</v>
      </c>
      <c r="H29097" s="312" t="s">
        <v>3424</v>
      </c>
      <c r="I29097" s="313" t="s">
        <v>6806</v>
      </c>
    </row>
    <row r="29098" spans="6:9" x14ac:dyDescent="0.2">
      <c r="F29098" s="310" t="s">
        <v>34135</v>
      </c>
      <c r="G29098" s="311">
        <v>68349</v>
      </c>
      <c r="H29098" s="312" t="s">
        <v>3424</v>
      </c>
      <c r="I29098" s="313" t="s">
        <v>6806</v>
      </c>
    </row>
    <row r="29099" spans="6:9" x14ac:dyDescent="0.2">
      <c r="F29099" s="310" t="s">
        <v>34136</v>
      </c>
      <c r="G29099" s="311">
        <v>68350</v>
      </c>
      <c r="H29099" s="312" t="s">
        <v>3424</v>
      </c>
      <c r="I29099" s="313" t="s">
        <v>6806</v>
      </c>
    </row>
    <row r="29100" spans="6:9" x14ac:dyDescent="0.2">
      <c r="F29100" s="310" t="s">
        <v>34137</v>
      </c>
      <c r="G29100" s="311">
        <v>68351</v>
      </c>
      <c r="H29100" s="312" t="s">
        <v>3424</v>
      </c>
      <c r="I29100" s="313" t="s">
        <v>6806</v>
      </c>
    </row>
    <row r="29101" spans="6:9" x14ac:dyDescent="0.2">
      <c r="F29101" s="310" t="s">
        <v>34138</v>
      </c>
      <c r="G29101" s="311">
        <v>68352</v>
      </c>
      <c r="H29101" s="312" t="s">
        <v>3424</v>
      </c>
      <c r="I29101" s="313" t="s">
        <v>6806</v>
      </c>
    </row>
    <row r="29102" spans="6:9" x14ac:dyDescent="0.2">
      <c r="F29102" s="310" t="s">
        <v>34139</v>
      </c>
      <c r="G29102" s="311">
        <v>68354</v>
      </c>
      <c r="H29102" s="312" t="s">
        <v>3424</v>
      </c>
      <c r="I29102" s="313" t="s">
        <v>6806</v>
      </c>
    </row>
    <row r="29103" spans="6:9" x14ac:dyDescent="0.2">
      <c r="F29103" s="310" t="s">
        <v>34140</v>
      </c>
      <c r="G29103" s="311">
        <v>68355</v>
      </c>
      <c r="H29103" s="312" t="s">
        <v>3424</v>
      </c>
      <c r="I29103" s="313" t="s">
        <v>6806</v>
      </c>
    </row>
    <row r="29104" spans="6:9" x14ac:dyDescent="0.2">
      <c r="F29104" s="310" t="s">
        <v>34141</v>
      </c>
      <c r="G29104" s="311">
        <v>68357</v>
      </c>
      <c r="H29104" s="312" t="s">
        <v>3424</v>
      </c>
      <c r="I29104" s="313" t="s">
        <v>6806</v>
      </c>
    </row>
    <row r="29105" spans="6:9" x14ac:dyDescent="0.2">
      <c r="F29105" s="310" t="s">
        <v>34142</v>
      </c>
      <c r="G29105" s="311">
        <v>68358</v>
      </c>
      <c r="H29105" s="312" t="s">
        <v>3424</v>
      </c>
      <c r="I29105" s="313" t="s">
        <v>6806</v>
      </c>
    </row>
    <row r="29106" spans="6:9" x14ac:dyDescent="0.2">
      <c r="F29106" s="310" t="s">
        <v>34143</v>
      </c>
      <c r="G29106" s="311">
        <v>68359</v>
      </c>
      <c r="H29106" s="312" t="s">
        <v>3424</v>
      </c>
      <c r="I29106" s="313" t="s">
        <v>6806</v>
      </c>
    </row>
    <row r="29107" spans="6:9" x14ac:dyDescent="0.2">
      <c r="F29107" s="310" t="s">
        <v>34144</v>
      </c>
      <c r="G29107" s="311">
        <v>68360</v>
      </c>
      <c r="H29107" s="312" t="s">
        <v>3424</v>
      </c>
      <c r="I29107" s="313" t="s">
        <v>6806</v>
      </c>
    </row>
    <row r="29108" spans="6:9" x14ac:dyDescent="0.2">
      <c r="F29108" s="310" t="s">
        <v>34145</v>
      </c>
      <c r="G29108" s="311">
        <v>68361</v>
      </c>
      <c r="H29108" s="312" t="s">
        <v>3424</v>
      </c>
      <c r="I29108" s="313" t="s">
        <v>6806</v>
      </c>
    </row>
    <row r="29109" spans="6:9" x14ac:dyDescent="0.2">
      <c r="F29109" s="310" t="s">
        <v>34146</v>
      </c>
      <c r="G29109" s="311">
        <v>68362</v>
      </c>
      <c r="H29109" s="312" t="s">
        <v>3424</v>
      </c>
      <c r="I29109" s="313" t="s">
        <v>6806</v>
      </c>
    </row>
    <row r="29110" spans="6:9" x14ac:dyDescent="0.2">
      <c r="F29110" s="310" t="s">
        <v>34147</v>
      </c>
      <c r="G29110" s="311">
        <v>68364</v>
      </c>
      <c r="H29110" s="312" t="s">
        <v>3424</v>
      </c>
      <c r="I29110" s="313" t="s">
        <v>6806</v>
      </c>
    </row>
    <row r="29111" spans="6:9" x14ac:dyDescent="0.2">
      <c r="F29111" s="310" t="s">
        <v>34148</v>
      </c>
      <c r="G29111" s="311">
        <v>68365</v>
      </c>
      <c r="H29111" s="312" t="s">
        <v>3424</v>
      </c>
      <c r="I29111" s="313" t="s">
        <v>6806</v>
      </c>
    </row>
    <row r="29112" spans="6:9" x14ac:dyDescent="0.2">
      <c r="F29112" s="310" t="s">
        <v>34149</v>
      </c>
      <c r="G29112" s="311">
        <v>68366</v>
      </c>
      <c r="H29112" s="312" t="s">
        <v>3424</v>
      </c>
      <c r="I29112" s="313" t="s">
        <v>6806</v>
      </c>
    </row>
    <row r="29113" spans="6:9" x14ac:dyDescent="0.2">
      <c r="F29113" s="310" t="s">
        <v>34150</v>
      </c>
      <c r="G29113" s="311">
        <v>68367</v>
      </c>
      <c r="H29113" s="312" t="s">
        <v>3424</v>
      </c>
      <c r="I29113" s="313" t="s">
        <v>6806</v>
      </c>
    </row>
    <row r="29114" spans="6:9" x14ac:dyDescent="0.2">
      <c r="F29114" s="310" t="s">
        <v>34151</v>
      </c>
      <c r="G29114" s="311">
        <v>68368</v>
      </c>
      <c r="H29114" s="312" t="s">
        <v>3424</v>
      </c>
      <c r="I29114" s="313" t="s">
        <v>6806</v>
      </c>
    </row>
    <row r="29115" spans="6:9" x14ac:dyDescent="0.2">
      <c r="F29115" s="310" t="s">
        <v>34152</v>
      </c>
      <c r="G29115" s="311">
        <v>68370</v>
      </c>
      <c r="H29115" s="312" t="s">
        <v>3424</v>
      </c>
      <c r="I29115" s="313" t="s">
        <v>6806</v>
      </c>
    </row>
    <row r="29116" spans="6:9" x14ac:dyDescent="0.2">
      <c r="F29116" s="310" t="s">
        <v>34153</v>
      </c>
      <c r="G29116" s="311">
        <v>68371</v>
      </c>
      <c r="H29116" s="312" t="s">
        <v>3424</v>
      </c>
      <c r="I29116" s="313" t="s">
        <v>6806</v>
      </c>
    </row>
    <row r="29117" spans="6:9" x14ac:dyDescent="0.2">
      <c r="F29117" s="310" t="s">
        <v>34154</v>
      </c>
      <c r="G29117" s="311">
        <v>68372</v>
      </c>
      <c r="H29117" s="312" t="s">
        <v>3424</v>
      </c>
      <c r="I29117" s="313" t="s">
        <v>6806</v>
      </c>
    </row>
    <row r="29118" spans="6:9" x14ac:dyDescent="0.2">
      <c r="F29118" s="310" t="s">
        <v>34155</v>
      </c>
      <c r="G29118" s="311">
        <v>68375</v>
      </c>
      <c r="H29118" s="312" t="s">
        <v>3424</v>
      </c>
      <c r="I29118" s="313" t="s">
        <v>6806</v>
      </c>
    </row>
    <row r="29119" spans="6:9" x14ac:dyDescent="0.2">
      <c r="F29119" s="310" t="s">
        <v>34156</v>
      </c>
      <c r="G29119" s="311">
        <v>68376</v>
      </c>
      <c r="H29119" s="312" t="s">
        <v>3424</v>
      </c>
      <c r="I29119" s="313" t="s">
        <v>6806</v>
      </c>
    </row>
    <row r="29120" spans="6:9" x14ac:dyDescent="0.2">
      <c r="F29120" s="310" t="s">
        <v>34157</v>
      </c>
      <c r="G29120" s="311">
        <v>68377</v>
      </c>
      <c r="H29120" s="312" t="s">
        <v>3424</v>
      </c>
      <c r="I29120" s="313" t="s">
        <v>6806</v>
      </c>
    </row>
    <row r="29121" spans="6:9" x14ac:dyDescent="0.2">
      <c r="F29121" s="310" t="s">
        <v>34158</v>
      </c>
      <c r="G29121" s="311">
        <v>68378</v>
      </c>
      <c r="H29121" s="312" t="s">
        <v>3424</v>
      </c>
      <c r="I29121" s="313" t="s">
        <v>6806</v>
      </c>
    </row>
    <row r="29122" spans="6:9" x14ac:dyDescent="0.2">
      <c r="F29122" s="310" t="s">
        <v>34159</v>
      </c>
      <c r="G29122" s="311">
        <v>68379</v>
      </c>
      <c r="H29122" s="312" t="s">
        <v>3424</v>
      </c>
      <c r="I29122" s="313" t="s">
        <v>6806</v>
      </c>
    </row>
    <row r="29123" spans="6:9" x14ac:dyDescent="0.2">
      <c r="F29123" s="310" t="s">
        <v>34160</v>
      </c>
      <c r="G29123" s="311">
        <v>68380</v>
      </c>
      <c r="H29123" s="312" t="s">
        <v>3424</v>
      </c>
      <c r="I29123" s="313" t="s">
        <v>6806</v>
      </c>
    </row>
    <row r="29124" spans="6:9" x14ac:dyDescent="0.2">
      <c r="F29124" s="310" t="s">
        <v>34161</v>
      </c>
      <c r="G29124" s="311">
        <v>68381</v>
      </c>
      <c r="H29124" s="312" t="s">
        <v>3424</v>
      </c>
      <c r="I29124" s="313" t="s">
        <v>6806</v>
      </c>
    </row>
    <row r="29125" spans="6:9" x14ac:dyDescent="0.2">
      <c r="F29125" s="310" t="s">
        <v>34162</v>
      </c>
      <c r="G29125" s="311">
        <v>68382</v>
      </c>
      <c r="H29125" s="312" t="s">
        <v>3424</v>
      </c>
      <c r="I29125" s="313" t="s">
        <v>6806</v>
      </c>
    </row>
    <row r="29126" spans="6:9" x14ac:dyDescent="0.2">
      <c r="F29126" s="310" t="s">
        <v>34163</v>
      </c>
      <c r="G29126" s="311">
        <v>68401</v>
      </c>
      <c r="H29126" s="312" t="s">
        <v>3424</v>
      </c>
      <c r="I29126" s="313" t="s">
        <v>6806</v>
      </c>
    </row>
    <row r="29127" spans="6:9" x14ac:dyDescent="0.2">
      <c r="F29127" s="310" t="s">
        <v>34164</v>
      </c>
      <c r="G29127" s="311">
        <v>68402</v>
      </c>
      <c r="H29127" s="312" t="s">
        <v>3424</v>
      </c>
      <c r="I29127" s="313" t="s">
        <v>6806</v>
      </c>
    </row>
    <row r="29128" spans="6:9" x14ac:dyDescent="0.2">
      <c r="F29128" s="310" t="s">
        <v>34165</v>
      </c>
      <c r="G29128" s="311">
        <v>68403</v>
      </c>
      <c r="H29128" s="312" t="s">
        <v>3424</v>
      </c>
      <c r="I29128" s="313" t="s">
        <v>6806</v>
      </c>
    </row>
    <row r="29129" spans="6:9" x14ac:dyDescent="0.2">
      <c r="F29129" s="310" t="s">
        <v>34166</v>
      </c>
      <c r="G29129" s="311">
        <v>68404</v>
      </c>
      <c r="H29129" s="312" t="s">
        <v>3424</v>
      </c>
      <c r="I29129" s="313" t="s">
        <v>6806</v>
      </c>
    </row>
    <row r="29130" spans="6:9" x14ac:dyDescent="0.2">
      <c r="F29130" s="310" t="s">
        <v>34167</v>
      </c>
      <c r="G29130" s="311">
        <v>68405</v>
      </c>
      <c r="H29130" s="312" t="s">
        <v>3424</v>
      </c>
      <c r="I29130" s="313" t="s">
        <v>6806</v>
      </c>
    </row>
    <row r="29131" spans="6:9" x14ac:dyDescent="0.2">
      <c r="F29131" s="310" t="s">
        <v>34168</v>
      </c>
      <c r="G29131" s="311">
        <v>68406</v>
      </c>
      <c r="H29131" s="312" t="s">
        <v>3424</v>
      </c>
      <c r="I29131" s="313" t="s">
        <v>6806</v>
      </c>
    </row>
    <row r="29132" spans="6:9" x14ac:dyDescent="0.2">
      <c r="F29132" s="310" t="s">
        <v>34169</v>
      </c>
      <c r="G29132" s="311">
        <v>68407</v>
      </c>
      <c r="H29132" s="312" t="s">
        <v>3424</v>
      </c>
      <c r="I29132" s="313" t="s">
        <v>6806</v>
      </c>
    </row>
    <row r="29133" spans="6:9" x14ac:dyDescent="0.2">
      <c r="F29133" s="310" t="s">
        <v>34170</v>
      </c>
      <c r="G29133" s="311">
        <v>68409</v>
      </c>
      <c r="H29133" s="312" t="s">
        <v>3424</v>
      </c>
      <c r="I29133" s="313" t="s">
        <v>6806</v>
      </c>
    </row>
    <row r="29134" spans="6:9" x14ac:dyDescent="0.2">
      <c r="F29134" s="310" t="s">
        <v>34171</v>
      </c>
      <c r="G29134" s="311">
        <v>68410</v>
      </c>
      <c r="H29134" s="312" t="s">
        <v>3424</v>
      </c>
      <c r="I29134" s="313" t="s">
        <v>6806</v>
      </c>
    </row>
    <row r="29135" spans="6:9" x14ac:dyDescent="0.2">
      <c r="F29135" s="310" t="s">
        <v>34172</v>
      </c>
      <c r="G29135" s="311">
        <v>68413</v>
      </c>
      <c r="H29135" s="312" t="s">
        <v>3424</v>
      </c>
      <c r="I29135" s="313" t="s">
        <v>6806</v>
      </c>
    </row>
    <row r="29136" spans="6:9" x14ac:dyDescent="0.2">
      <c r="F29136" s="310" t="s">
        <v>34173</v>
      </c>
      <c r="G29136" s="311">
        <v>68414</v>
      </c>
      <c r="H29136" s="312" t="s">
        <v>3424</v>
      </c>
      <c r="I29136" s="313" t="s">
        <v>6806</v>
      </c>
    </row>
    <row r="29137" spans="6:9" x14ac:dyDescent="0.2">
      <c r="F29137" s="310" t="s">
        <v>34174</v>
      </c>
      <c r="G29137" s="311">
        <v>68415</v>
      </c>
      <c r="H29137" s="312" t="s">
        <v>3424</v>
      </c>
      <c r="I29137" s="313" t="s">
        <v>6806</v>
      </c>
    </row>
    <row r="29138" spans="6:9" x14ac:dyDescent="0.2">
      <c r="F29138" s="310" t="s">
        <v>34175</v>
      </c>
      <c r="G29138" s="311">
        <v>68416</v>
      </c>
      <c r="H29138" s="312" t="s">
        <v>3424</v>
      </c>
      <c r="I29138" s="313" t="s">
        <v>6806</v>
      </c>
    </row>
    <row r="29139" spans="6:9" x14ac:dyDescent="0.2">
      <c r="F29139" s="310" t="s">
        <v>34176</v>
      </c>
      <c r="G29139" s="311">
        <v>68417</v>
      </c>
      <c r="H29139" s="312" t="s">
        <v>3424</v>
      </c>
      <c r="I29139" s="313" t="s">
        <v>6806</v>
      </c>
    </row>
    <row r="29140" spans="6:9" x14ac:dyDescent="0.2">
      <c r="F29140" s="310" t="s">
        <v>34177</v>
      </c>
      <c r="G29140" s="311">
        <v>68418</v>
      </c>
      <c r="H29140" s="312" t="s">
        <v>3424</v>
      </c>
      <c r="I29140" s="313" t="s">
        <v>6806</v>
      </c>
    </row>
    <row r="29141" spans="6:9" x14ac:dyDescent="0.2">
      <c r="F29141" s="310" t="s">
        <v>34178</v>
      </c>
      <c r="G29141" s="311">
        <v>68419</v>
      </c>
      <c r="H29141" s="312" t="s">
        <v>3424</v>
      </c>
      <c r="I29141" s="313" t="s">
        <v>6806</v>
      </c>
    </row>
    <row r="29142" spans="6:9" x14ac:dyDescent="0.2">
      <c r="F29142" s="310" t="s">
        <v>34179</v>
      </c>
      <c r="G29142" s="311">
        <v>68420</v>
      </c>
      <c r="H29142" s="312" t="s">
        <v>3424</v>
      </c>
      <c r="I29142" s="313" t="s">
        <v>6806</v>
      </c>
    </row>
    <row r="29143" spans="6:9" x14ac:dyDescent="0.2">
      <c r="F29143" s="310" t="s">
        <v>34180</v>
      </c>
      <c r="G29143" s="311">
        <v>68421</v>
      </c>
      <c r="H29143" s="312" t="s">
        <v>3424</v>
      </c>
      <c r="I29143" s="313" t="s">
        <v>6806</v>
      </c>
    </row>
    <row r="29144" spans="6:9" x14ac:dyDescent="0.2">
      <c r="F29144" s="310" t="s">
        <v>34181</v>
      </c>
      <c r="G29144" s="311">
        <v>68422</v>
      </c>
      <c r="H29144" s="312" t="s">
        <v>3424</v>
      </c>
      <c r="I29144" s="313" t="s">
        <v>6806</v>
      </c>
    </row>
    <row r="29145" spans="6:9" x14ac:dyDescent="0.2">
      <c r="F29145" s="310" t="s">
        <v>34182</v>
      </c>
      <c r="G29145" s="311">
        <v>68423</v>
      </c>
      <c r="H29145" s="312" t="s">
        <v>3424</v>
      </c>
      <c r="I29145" s="313" t="s">
        <v>6806</v>
      </c>
    </row>
    <row r="29146" spans="6:9" x14ac:dyDescent="0.2">
      <c r="F29146" s="310" t="s">
        <v>34183</v>
      </c>
      <c r="G29146" s="311">
        <v>68424</v>
      </c>
      <c r="H29146" s="312" t="s">
        <v>3424</v>
      </c>
      <c r="I29146" s="313" t="s">
        <v>6806</v>
      </c>
    </row>
    <row r="29147" spans="6:9" x14ac:dyDescent="0.2">
      <c r="F29147" s="310" t="s">
        <v>34184</v>
      </c>
      <c r="G29147" s="311">
        <v>68428</v>
      </c>
      <c r="H29147" s="312" t="s">
        <v>3424</v>
      </c>
      <c r="I29147" s="313" t="s">
        <v>6806</v>
      </c>
    </row>
    <row r="29148" spans="6:9" x14ac:dyDescent="0.2">
      <c r="F29148" s="310" t="s">
        <v>34185</v>
      </c>
      <c r="G29148" s="311">
        <v>68429</v>
      </c>
      <c r="H29148" s="312" t="s">
        <v>3424</v>
      </c>
      <c r="I29148" s="313" t="s">
        <v>6806</v>
      </c>
    </row>
    <row r="29149" spans="6:9" x14ac:dyDescent="0.2">
      <c r="F29149" s="310" t="s">
        <v>34186</v>
      </c>
      <c r="G29149" s="311">
        <v>68430</v>
      </c>
      <c r="H29149" s="312" t="s">
        <v>3424</v>
      </c>
      <c r="I29149" s="313" t="s">
        <v>6806</v>
      </c>
    </row>
    <row r="29150" spans="6:9" x14ac:dyDescent="0.2">
      <c r="F29150" s="310" t="s">
        <v>34187</v>
      </c>
      <c r="G29150" s="311">
        <v>68431</v>
      </c>
      <c r="H29150" s="312" t="s">
        <v>3424</v>
      </c>
      <c r="I29150" s="313" t="s">
        <v>6806</v>
      </c>
    </row>
    <row r="29151" spans="6:9" x14ac:dyDescent="0.2">
      <c r="F29151" s="310" t="s">
        <v>34188</v>
      </c>
      <c r="G29151" s="311">
        <v>68433</v>
      </c>
      <c r="H29151" s="312" t="s">
        <v>3424</v>
      </c>
      <c r="I29151" s="313" t="s">
        <v>6806</v>
      </c>
    </row>
    <row r="29152" spans="6:9" x14ac:dyDescent="0.2">
      <c r="F29152" s="310" t="s">
        <v>34189</v>
      </c>
      <c r="G29152" s="311">
        <v>68434</v>
      </c>
      <c r="H29152" s="312" t="s">
        <v>3424</v>
      </c>
      <c r="I29152" s="313" t="s">
        <v>6806</v>
      </c>
    </row>
    <row r="29153" spans="6:9" x14ac:dyDescent="0.2">
      <c r="F29153" s="310" t="s">
        <v>34190</v>
      </c>
      <c r="G29153" s="311">
        <v>68436</v>
      </c>
      <c r="H29153" s="312" t="s">
        <v>3424</v>
      </c>
      <c r="I29153" s="313" t="s">
        <v>6806</v>
      </c>
    </row>
    <row r="29154" spans="6:9" x14ac:dyDescent="0.2">
      <c r="F29154" s="310" t="s">
        <v>34191</v>
      </c>
      <c r="G29154" s="311">
        <v>68437</v>
      </c>
      <c r="H29154" s="312" t="s">
        <v>3424</v>
      </c>
      <c r="I29154" s="313" t="s">
        <v>6806</v>
      </c>
    </row>
    <row r="29155" spans="6:9" x14ac:dyDescent="0.2">
      <c r="F29155" s="310" t="s">
        <v>34192</v>
      </c>
      <c r="G29155" s="311">
        <v>68438</v>
      </c>
      <c r="H29155" s="312" t="s">
        <v>3424</v>
      </c>
      <c r="I29155" s="313" t="s">
        <v>6806</v>
      </c>
    </row>
    <row r="29156" spans="6:9" x14ac:dyDescent="0.2">
      <c r="F29156" s="310" t="s">
        <v>34193</v>
      </c>
      <c r="G29156" s="311">
        <v>68439</v>
      </c>
      <c r="H29156" s="312" t="s">
        <v>3424</v>
      </c>
      <c r="I29156" s="313" t="s">
        <v>6806</v>
      </c>
    </row>
    <row r="29157" spans="6:9" x14ac:dyDescent="0.2">
      <c r="F29157" s="310" t="s">
        <v>34194</v>
      </c>
      <c r="G29157" s="311">
        <v>68440</v>
      </c>
      <c r="H29157" s="312" t="s">
        <v>3424</v>
      </c>
      <c r="I29157" s="313" t="s">
        <v>6806</v>
      </c>
    </row>
    <row r="29158" spans="6:9" x14ac:dyDescent="0.2">
      <c r="F29158" s="310" t="s">
        <v>34195</v>
      </c>
      <c r="G29158" s="311">
        <v>68441</v>
      </c>
      <c r="H29158" s="312" t="s">
        <v>3424</v>
      </c>
      <c r="I29158" s="313" t="s">
        <v>6806</v>
      </c>
    </row>
    <row r="29159" spans="6:9" x14ac:dyDescent="0.2">
      <c r="F29159" s="310" t="s">
        <v>34196</v>
      </c>
      <c r="G29159" s="311">
        <v>68442</v>
      </c>
      <c r="H29159" s="312" t="s">
        <v>3424</v>
      </c>
      <c r="I29159" s="313" t="s">
        <v>6806</v>
      </c>
    </row>
    <row r="29160" spans="6:9" x14ac:dyDescent="0.2">
      <c r="F29160" s="310" t="s">
        <v>34197</v>
      </c>
      <c r="G29160" s="311">
        <v>68443</v>
      </c>
      <c r="H29160" s="312" t="s">
        <v>3424</v>
      </c>
      <c r="I29160" s="313" t="s">
        <v>6806</v>
      </c>
    </row>
    <row r="29161" spans="6:9" x14ac:dyDescent="0.2">
      <c r="F29161" s="310" t="s">
        <v>34198</v>
      </c>
      <c r="G29161" s="311">
        <v>68444</v>
      </c>
      <c r="H29161" s="312" t="s">
        <v>3424</v>
      </c>
      <c r="I29161" s="313" t="s">
        <v>6806</v>
      </c>
    </row>
    <row r="29162" spans="6:9" x14ac:dyDescent="0.2">
      <c r="F29162" s="310" t="s">
        <v>34199</v>
      </c>
      <c r="G29162" s="311">
        <v>68445</v>
      </c>
      <c r="H29162" s="312" t="s">
        <v>3424</v>
      </c>
      <c r="I29162" s="313" t="s">
        <v>6806</v>
      </c>
    </row>
    <row r="29163" spans="6:9" x14ac:dyDescent="0.2">
      <c r="F29163" s="310" t="s">
        <v>34200</v>
      </c>
      <c r="G29163" s="311">
        <v>68446</v>
      </c>
      <c r="H29163" s="312" t="s">
        <v>3424</v>
      </c>
      <c r="I29163" s="313" t="s">
        <v>6806</v>
      </c>
    </row>
    <row r="29164" spans="6:9" x14ac:dyDescent="0.2">
      <c r="F29164" s="310" t="s">
        <v>34201</v>
      </c>
      <c r="G29164" s="311">
        <v>68447</v>
      </c>
      <c r="H29164" s="312" t="s">
        <v>3424</v>
      </c>
      <c r="I29164" s="313" t="s">
        <v>6806</v>
      </c>
    </row>
    <row r="29165" spans="6:9" x14ac:dyDescent="0.2">
      <c r="F29165" s="310" t="s">
        <v>34202</v>
      </c>
      <c r="G29165" s="311">
        <v>68448</v>
      </c>
      <c r="H29165" s="312" t="s">
        <v>3424</v>
      </c>
      <c r="I29165" s="313" t="s">
        <v>6806</v>
      </c>
    </row>
    <row r="29166" spans="6:9" x14ac:dyDescent="0.2">
      <c r="F29166" s="310" t="s">
        <v>34203</v>
      </c>
      <c r="G29166" s="311">
        <v>68450</v>
      </c>
      <c r="H29166" s="312" t="s">
        <v>3424</v>
      </c>
      <c r="I29166" s="313" t="s">
        <v>6806</v>
      </c>
    </row>
    <row r="29167" spans="6:9" x14ac:dyDescent="0.2">
      <c r="F29167" s="310" t="s">
        <v>34204</v>
      </c>
      <c r="G29167" s="311">
        <v>68452</v>
      </c>
      <c r="H29167" s="312" t="s">
        <v>3424</v>
      </c>
      <c r="I29167" s="313" t="s">
        <v>6806</v>
      </c>
    </row>
    <row r="29168" spans="6:9" x14ac:dyDescent="0.2">
      <c r="F29168" s="310" t="s">
        <v>34205</v>
      </c>
      <c r="G29168" s="311">
        <v>68453</v>
      </c>
      <c r="H29168" s="312" t="s">
        <v>3424</v>
      </c>
      <c r="I29168" s="313" t="s">
        <v>6806</v>
      </c>
    </row>
    <row r="29169" spans="6:9" x14ac:dyDescent="0.2">
      <c r="F29169" s="310" t="s">
        <v>34206</v>
      </c>
      <c r="G29169" s="311">
        <v>68454</v>
      </c>
      <c r="H29169" s="312" t="s">
        <v>3424</v>
      </c>
      <c r="I29169" s="313" t="s">
        <v>6806</v>
      </c>
    </row>
    <row r="29170" spans="6:9" x14ac:dyDescent="0.2">
      <c r="F29170" s="310" t="s">
        <v>34207</v>
      </c>
      <c r="G29170" s="311">
        <v>68455</v>
      </c>
      <c r="H29170" s="312" t="s">
        <v>3424</v>
      </c>
      <c r="I29170" s="313" t="s">
        <v>6806</v>
      </c>
    </row>
    <row r="29171" spans="6:9" x14ac:dyDescent="0.2">
      <c r="F29171" s="310" t="s">
        <v>34208</v>
      </c>
      <c r="G29171" s="311">
        <v>68456</v>
      </c>
      <c r="H29171" s="312" t="s">
        <v>3424</v>
      </c>
      <c r="I29171" s="313" t="s">
        <v>6806</v>
      </c>
    </row>
    <row r="29172" spans="6:9" x14ac:dyDescent="0.2">
      <c r="F29172" s="310" t="s">
        <v>34209</v>
      </c>
      <c r="G29172" s="311">
        <v>68457</v>
      </c>
      <c r="H29172" s="312" t="s">
        <v>3424</v>
      </c>
      <c r="I29172" s="313" t="s">
        <v>6806</v>
      </c>
    </row>
    <row r="29173" spans="6:9" x14ac:dyDescent="0.2">
      <c r="F29173" s="310" t="s">
        <v>34210</v>
      </c>
      <c r="G29173" s="311">
        <v>68458</v>
      </c>
      <c r="H29173" s="312" t="s">
        <v>3424</v>
      </c>
      <c r="I29173" s="313" t="s">
        <v>6806</v>
      </c>
    </row>
    <row r="29174" spans="6:9" x14ac:dyDescent="0.2">
      <c r="F29174" s="310" t="s">
        <v>34211</v>
      </c>
      <c r="G29174" s="311">
        <v>68460</v>
      </c>
      <c r="H29174" s="312" t="s">
        <v>3424</v>
      </c>
      <c r="I29174" s="313" t="s">
        <v>6806</v>
      </c>
    </row>
    <row r="29175" spans="6:9" x14ac:dyDescent="0.2">
      <c r="F29175" s="310" t="s">
        <v>34212</v>
      </c>
      <c r="G29175" s="311">
        <v>68461</v>
      </c>
      <c r="H29175" s="312" t="s">
        <v>3424</v>
      </c>
      <c r="I29175" s="313" t="s">
        <v>6806</v>
      </c>
    </row>
    <row r="29176" spans="6:9" x14ac:dyDescent="0.2">
      <c r="F29176" s="310" t="s">
        <v>34213</v>
      </c>
      <c r="G29176" s="311">
        <v>68462</v>
      </c>
      <c r="H29176" s="312" t="s">
        <v>3424</v>
      </c>
      <c r="I29176" s="313" t="s">
        <v>6806</v>
      </c>
    </row>
    <row r="29177" spans="6:9" x14ac:dyDescent="0.2">
      <c r="F29177" s="310" t="s">
        <v>34214</v>
      </c>
      <c r="G29177" s="311">
        <v>68463</v>
      </c>
      <c r="H29177" s="312" t="s">
        <v>3424</v>
      </c>
      <c r="I29177" s="313" t="s">
        <v>6806</v>
      </c>
    </row>
    <row r="29178" spans="6:9" x14ac:dyDescent="0.2">
      <c r="F29178" s="310" t="s">
        <v>34215</v>
      </c>
      <c r="G29178" s="311">
        <v>68464</v>
      </c>
      <c r="H29178" s="312" t="s">
        <v>3424</v>
      </c>
      <c r="I29178" s="313" t="s">
        <v>6806</v>
      </c>
    </row>
    <row r="29179" spans="6:9" x14ac:dyDescent="0.2">
      <c r="F29179" s="310" t="s">
        <v>34216</v>
      </c>
      <c r="G29179" s="311">
        <v>68465</v>
      </c>
      <c r="H29179" s="312" t="s">
        <v>3424</v>
      </c>
      <c r="I29179" s="313" t="s">
        <v>6806</v>
      </c>
    </row>
    <row r="29180" spans="6:9" x14ac:dyDescent="0.2">
      <c r="F29180" s="310" t="s">
        <v>34217</v>
      </c>
      <c r="G29180" s="311">
        <v>68466</v>
      </c>
      <c r="H29180" s="312" t="s">
        <v>3424</v>
      </c>
      <c r="I29180" s="313" t="s">
        <v>6806</v>
      </c>
    </row>
    <row r="29181" spans="6:9" x14ac:dyDescent="0.2">
      <c r="F29181" s="310" t="s">
        <v>34218</v>
      </c>
      <c r="G29181" s="311">
        <v>68467</v>
      </c>
      <c r="H29181" s="312" t="s">
        <v>3424</v>
      </c>
      <c r="I29181" s="313" t="s">
        <v>6806</v>
      </c>
    </row>
    <row r="29182" spans="6:9" x14ac:dyDescent="0.2">
      <c r="F29182" s="310" t="s">
        <v>34219</v>
      </c>
      <c r="G29182" s="311">
        <v>68501</v>
      </c>
      <c r="H29182" s="312" t="s">
        <v>3424</v>
      </c>
      <c r="I29182" s="313" t="s">
        <v>6806</v>
      </c>
    </row>
    <row r="29183" spans="6:9" x14ac:dyDescent="0.2">
      <c r="F29183" s="310" t="s">
        <v>34220</v>
      </c>
      <c r="G29183" s="311">
        <v>68502</v>
      </c>
      <c r="H29183" s="312" t="s">
        <v>3424</v>
      </c>
      <c r="I29183" s="313" t="s">
        <v>6806</v>
      </c>
    </row>
    <row r="29184" spans="6:9" x14ac:dyDescent="0.2">
      <c r="F29184" s="310" t="s">
        <v>34221</v>
      </c>
      <c r="G29184" s="311">
        <v>68503</v>
      </c>
      <c r="H29184" s="312" t="s">
        <v>3424</v>
      </c>
      <c r="I29184" s="313" t="s">
        <v>6806</v>
      </c>
    </row>
    <row r="29185" spans="6:9" x14ac:dyDescent="0.2">
      <c r="F29185" s="310" t="s">
        <v>34222</v>
      </c>
      <c r="G29185" s="311">
        <v>68504</v>
      </c>
      <c r="H29185" s="312" t="s">
        <v>3424</v>
      </c>
      <c r="I29185" s="313" t="s">
        <v>6806</v>
      </c>
    </row>
    <row r="29186" spans="6:9" x14ac:dyDescent="0.2">
      <c r="F29186" s="310" t="s">
        <v>34223</v>
      </c>
      <c r="G29186" s="311">
        <v>68505</v>
      </c>
      <c r="H29186" s="312" t="s">
        <v>3424</v>
      </c>
      <c r="I29186" s="313" t="s">
        <v>6806</v>
      </c>
    </row>
    <row r="29187" spans="6:9" x14ac:dyDescent="0.2">
      <c r="F29187" s="310" t="s">
        <v>34224</v>
      </c>
      <c r="G29187" s="311">
        <v>68506</v>
      </c>
      <c r="H29187" s="312" t="s">
        <v>3424</v>
      </c>
      <c r="I29187" s="313" t="s">
        <v>6806</v>
      </c>
    </row>
    <row r="29188" spans="6:9" x14ac:dyDescent="0.2">
      <c r="F29188" s="310" t="s">
        <v>34225</v>
      </c>
      <c r="G29188" s="311">
        <v>68507</v>
      </c>
      <c r="H29188" s="312" t="s">
        <v>3424</v>
      </c>
      <c r="I29188" s="313" t="s">
        <v>6806</v>
      </c>
    </row>
    <row r="29189" spans="6:9" x14ac:dyDescent="0.2">
      <c r="F29189" s="310" t="s">
        <v>34226</v>
      </c>
      <c r="G29189" s="311">
        <v>68508</v>
      </c>
      <c r="H29189" s="312" t="s">
        <v>3424</v>
      </c>
      <c r="I29189" s="313" t="s">
        <v>6806</v>
      </c>
    </row>
    <row r="29190" spans="6:9" x14ac:dyDescent="0.2">
      <c r="F29190" s="310" t="s">
        <v>34227</v>
      </c>
      <c r="G29190" s="311">
        <v>68509</v>
      </c>
      <c r="H29190" s="312" t="s">
        <v>3424</v>
      </c>
      <c r="I29190" s="313" t="s">
        <v>6806</v>
      </c>
    </row>
    <row r="29191" spans="6:9" x14ac:dyDescent="0.2">
      <c r="F29191" s="310" t="s">
        <v>34228</v>
      </c>
      <c r="G29191" s="311">
        <v>68510</v>
      </c>
      <c r="H29191" s="312" t="s">
        <v>3424</v>
      </c>
      <c r="I29191" s="313" t="s">
        <v>6806</v>
      </c>
    </row>
    <row r="29192" spans="6:9" x14ac:dyDescent="0.2">
      <c r="F29192" s="310" t="s">
        <v>34229</v>
      </c>
      <c r="G29192" s="311">
        <v>68512</v>
      </c>
      <c r="H29192" s="312" t="s">
        <v>3424</v>
      </c>
      <c r="I29192" s="313" t="s">
        <v>6806</v>
      </c>
    </row>
    <row r="29193" spans="6:9" x14ac:dyDescent="0.2">
      <c r="F29193" s="310" t="s">
        <v>34230</v>
      </c>
      <c r="G29193" s="311">
        <v>68514</v>
      </c>
      <c r="H29193" s="312" t="s">
        <v>3424</v>
      </c>
      <c r="I29193" s="313" t="s">
        <v>6806</v>
      </c>
    </row>
    <row r="29194" spans="6:9" x14ac:dyDescent="0.2">
      <c r="F29194" s="310" t="s">
        <v>34231</v>
      </c>
      <c r="G29194" s="311">
        <v>68516</v>
      </c>
      <c r="H29194" s="312" t="s">
        <v>3424</v>
      </c>
      <c r="I29194" s="313" t="s">
        <v>6806</v>
      </c>
    </row>
    <row r="29195" spans="6:9" x14ac:dyDescent="0.2">
      <c r="F29195" s="310" t="s">
        <v>34232</v>
      </c>
      <c r="G29195" s="311">
        <v>68517</v>
      </c>
      <c r="H29195" s="312" t="s">
        <v>3424</v>
      </c>
      <c r="I29195" s="313" t="s">
        <v>6806</v>
      </c>
    </row>
    <row r="29196" spans="6:9" x14ac:dyDescent="0.2">
      <c r="F29196" s="310" t="s">
        <v>34233</v>
      </c>
      <c r="G29196" s="311">
        <v>68520</v>
      </c>
      <c r="H29196" s="312" t="s">
        <v>3424</v>
      </c>
      <c r="I29196" s="313" t="s">
        <v>6806</v>
      </c>
    </row>
    <row r="29197" spans="6:9" x14ac:dyDescent="0.2">
      <c r="F29197" s="310" t="s">
        <v>34234</v>
      </c>
      <c r="G29197" s="311">
        <v>68521</v>
      </c>
      <c r="H29197" s="312" t="s">
        <v>3424</v>
      </c>
      <c r="I29197" s="313" t="s">
        <v>6806</v>
      </c>
    </row>
    <row r="29198" spans="6:9" x14ac:dyDescent="0.2">
      <c r="F29198" s="310" t="s">
        <v>34235</v>
      </c>
      <c r="G29198" s="311">
        <v>68522</v>
      </c>
      <c r="H29198" s="312" t="s">
        <v>3424</v>
      </c>
      <c r="I29198" s="313" t="s">
        <v>6806</v>
      </c>
    </row>
    <row r="29199" spans="6:9" x14ac:dyDescent="0.2">
      <c r="F29199" s="310" t="s">
        <v>34236</v>
      </c>
      <c r="G29199" s="311">
        <v>68523</v>
      </c>
      <c r="H29199" s="312" t="s">
        <v>3424</v>
      </c>
      <c r="I29199" s="313" t="s">
        <v>6806</v>
      </c>
    </row>
    <row r="29200" spans="6:9" x14ac:dyDescent="0.2">
      <c r="F29200" s="310" t="s">
        <v>34237</v>
      </c>
      <c r="G29200" s="311">
        <v>68524</v>
      </c>
      <c r="H29200" s="312" t="s">
        <v>3424</v>
      </c>
      <c r="I29200" s="313" t="s">
        <v>6806</v>
      </c>
    </row>
    <row r="29201" spans="6:9" x14ac:dyDescent="0.2">
      <c r="F29201" s="310" t="s">
        <v>34238</v>
      </c>
      <c r="G29201" s="311">
        <v>68526</v>
      </c>
      <c r="H29201" s="312" t="s">
        <v>3424</v>
      </c>
      <c r="I29201" s="313" t="s">
        <v>6806</v>
      </c>
    </row>
    <row r="29202" spans="6:9" x14ac:dyDescent="0.2">
      <c r="F29202" s="310" t="s">
        <v>34239</v>
      </c>
      <c r="G29202" s="311">
        <v>68527</v>
      </c>
      <c r="H29202" s="312" t="s">
        <v>3424</v>
      </c>
      <c r="I29202" s="313" t="s">
        <v>6806</v>
      </c>
    </row>
    <row r="29203" spans="6:9" x14ac:dyDescent="0.2">
      <c r="F29203" s="310" t="s">
        <v>34240</v>
      </c>
      <c r="G29203" s="311">
        <v>68528</v>
      </c>
      <c r="H29203" s="312" t="s">
        <v>3424</v>
      </c>
      <c r="I29203" s="313" t="s">
        <v>6806</v>
      </c>
    </row>
    <row r="29204" spans="6:9" x14ac:dyDescent="0.2">
      <c r="F29204" s="310" t="s">
        <v>34241</v>
      </c>
      <c r="G29204" s="311">
        <v>68529</v>
      </c>
      <c r="H29204" s="312" t="s">
        <v>3424</v>
      </c>
      <c r="I29204" s="313" t="s">
        <v>6806</v>
      </c>
    </row>
    <row r="29205" spans="6:9" x14ac:dyDescent="0.2">
      <c r="F29205" s="310" t="s">
        <v>34242</v>
      </c>
      <c r="G29205" s="311">
        <v>68531</v>
      </c>
      <c r="H29205" s="312" t="s">
        <v>3424</v>
      </c>
      <c r="I29205" s="313" t="s">
        <v>6806</v>
      </c>
    </row>
    <row r="29206" spans="6:9" x14ac:dyDescent="0.2">
      <c r="F29206" s="310" t="s">
        <v>34243</v>
      </c>
      <c r="G29206" s="311">
        <v>68532</v>
      </c>
      <c r="H29206" s="312" t="s">
        <v>3424</v>
      </c>
      <c r="I29206" s="313" t="s">
        <v>6806</v>
      </c>
    </row>
    <row r="29207" spans="6:9" x14ac:dyDescent="0.2">
      <c r="F29207" s="310" t="s">
        <v>34244</v>
      </c>
      <c r="G29207" s="311">
        <v>68542</v>
      </c>
      <c r="H29207" s="312" t="s">
        <v>3424</v>
      </c>
      <c r="I29207" s="313" t="s">
        <v>6806</v>
      </c>
    </row>
    <row r="29208" spans="6:9" x14ac:dyDescent="0.2">
      <c r="F29208" s="310" t="s">
        <v>34245</v>
      </c>
      <c r="G29208" s="311">
        <v>68583</v>
      </c>
      <c r="H29208" s="312" t="s">
        <v>3424</v>
      </c>
      <c r="I29208" s="313" t="s">
        <v>6806</v>
      </c>
    </row>
    <row r="29209" spans="6:9" x14ac:dyDescent="0.2">
      <c r="F29209" s="310" t="s">
        <v>34246</v>
      </c>
      <c r="G29209" s="311">
        <v>68588</v>
      </c>
      <c r="H29209" s="312" t="s">
        <v>3424</v>
      </c>
      <c r="I29209" s="313" t="s">
        <v>6806</v>
      </c>
    </row>
    <row r="29210" spans="6:9" x14ac:dyDescent="0.2">
      <c r="F29210" s="310" t="s">
        <v>34247</v>
      </c>
      <c r="G29210" s="311">
        <v>68601</v>
      </c>
      <c r="H29210" s="312" t="s">
        <v>3424</v>
      </c>
      <c r="I29210" s="313" t="s">
        <v>6806</v>
      </c>
    </row>
    <row r="29211" spans="6:9" x14ac:dyDescent="0.2">
      <c r="F29211" s="310" t="s">
        <v>34248</v>
      </c>
      <c r="G29211" s="311">
        <v>68602</v>
      </c>
      <c r="H29211" s="312" t="s">
        <v>3424</v>
      </c>
      <c r="I29211" s="313" t="s">
        <v>6806</v>
      </c>
    </row>
    <row r="29212" spans="6:9" x14ac:dyDescent="0.2">
      <c r="F29212" s="310" t="s">
        <v>34249</v>
      </c>
      <c r="G29212" s="311">
        <v>68620</v>
      </c>
      <c r="H29212" s="312" t="s">
        <v>3424</v>
      </c>
      <c r="I29212" s="313" t="s">
        <v>6806</v>
      </c>
    </row>
    <row r="29213" spans="6:9" x14ac:dyDescent="0.2">
      <c r="F29213" s="310" t="s">
        <v>34250</v>
      </c>
      <c r="G29213" s="311">
        <v>68621</v>
      </c>
      <c r="H29213" s="312" t="s">
        <v>3424</v>
      </c>
      <c r="I29213" s="313" t="s">
        <v>6806</v>
      </c>
    </row>
    <row r="29214" spans="6:9" x14ac:dyDescent="0.2">
      <c r="F29214" s="310" t="s">
        <v>34251</v>
      </c>
      <c r="G29214" s="311">
        <v>68622</v>
      </c>
      <c r="H29214" s="312" t="s">
        <v>3424</v>
      </c>
      <c r="I29214" s="313" t="s">
        <v>6806</v>
      </c>
    </row>
    <row r="29215" spans="6:9" x14ac:dyDescent="0.2">
      <c r="F29215" s="310" t="s">
        <v>34252</v>
      </c>
      <c r="G29215" s="311">
        <v>68623</v>
      </c>
      <c r="H29215" s="312" t="s">
        <v>3424</v>
      </c>
      <c r="I29215" s="313" t="s">
        <v>6806</v>
      </c>
    </row>
    <row r="29216" spans="6:9" x14ac:dyDescent="0.2">
      <c r="F29216" s="310" t="s">
        <v>34253</v>
      </c>
      <c r="G29216" s="311">
        <v>68624</v>
      </c>
      <c r="H29216" s="312" t="s">
        <v>3424</v>
      </c>
      <c r="I29216" s="313" t="s">
        <v>6806</v>
      </c>
    </row>
    <row r="29217" spans="6:9" x14ac:dyDescent="0.2">
      <c r="F29217" s="310" t="s">
        <v>34254</v>
      </c>
      <c r="G29217" s="311">
        <v>68626</v>
      </c>
      <c r="H29217" s="312" t="s">
        <v>3424</v>
      </c>
      <c r="I29217" s="313" t="s">
        <v>6806</v>
      </c>
    </row>
    <row r="29218" spans="6:9" x14ac:dyDescent="0.2">
      <c r="F29218" s="310" t="s">
        <v>34255</v>
      </c>
      <c r="G29218" s="311">
        <v>68627</v>
      </c>
      <c r="H29218" s="312" t="s">
        <v>3424</v>
      </c>
      <c r="I29218" s="313" t="s">
        <v>6806</v>
      </c>
    </row>
    <row r="29219" spans="6:9" x14ac:dyDescent="0.2">
      <c r="F29219" s="310" t="s">
        <v>34256</v>
      </c>
      <c r="G29219" s="311">
        <v>68628</v>
      </c>
      <c r="H29219" s="312" t="s">
        <v>3424</v>
      </c>
      <c r="I29219" s="313" t="s">
        <v>6806</v>
      </c>
    </row>
    <row r="29220" spans="6:9" x14ac:dyDescent="0.2">
      <c r="F29220" s="310" t="s">
        <v>34257</v>
      </c>
      <c r="G29220" s="311">
        <v>68629</v>
      </c>
      <c r="H29220" s="312" t="s">
        <v>3424</v>
      </c>
      <c r="I29220" s="313" t="s">
        <v>6806</v>
      </c>
    </row>
    <row r="29221" spans="6:9" x14ac:dyDescent="0.2">
      <c r="F29221" s="310" t="s">
        <v>34258</v>
      </c>
      <c r="G29221" s="311">
        <v>68631</v>
      </c>
      <c r="H29221" s="312" t="s">
        <v>3424</v>
      </c>
      <c r="I29221" s="313" t="s">
        <v>6806</v>
      </c>
    </row>
    <row r="29222" spans="6:9" x14ac:dyDescent="0.2">
      <c r="F29222" s="310" t="s">
        <v>34259</v>
      </c>
      <c r="G29222" s="311">
        <v>68632</v>
      </c>
      <c r="H29222" s="312" t="s">
        <v>3424</v>
      </c>
      <c r="I29222" s="313" t="s">
        <v>6806</v>
      </c>
    </row>
    <row r="29223" spans="6:9" x14ac:dyDescent="0.2">
      <c r="F29223" s="310" t="s">
        <v>34260</v>
      </c>
      <c r="G29223" s="311">
        <v>68633</v>
      </c>
      <c r="H29223" s="312" t="s">
        <v>3424</v>
      </c>
      <c r="I29223" s="313" t="s">
        <v>6806</v>
      </c>
    </row>
    <row r="29224" spans="6:9" x14ac:dyDescent="0.2">
      <c r="F29224" s="310" t="s">
        <v>34261</v>
      </c>
      <c r="G29224" s="311">
        <v>68634</v>
      </c>
      <c r="H29224" s="312" t="s">
        <v>3424</v>
      </c>
      <c r="I29224" s="313" t="s">
        <v>6806</v>
      </c>
    </row>
    <row r="29225" spans="6:9" x14ac:dyDescent="0.2">
      <c r="F29225" s="310" t="s">
        <v>34262</v>
      </c>
      <c r="G29225" s="311">
        <v>68635</v>
      </c>
      <c r="H29225" s="312" t="s">
        <v>3424</v>
      </c>
      <c r="I29225" s="313" t="s">
        <v>6806</v>
      </c>
    </row>
    <row r="29226" spans="6:9" x14ac:dyDescent="0.2">
      <c r="F29226" s="310" t="s">
        <v>34263</v>
      </c>
      <c r="G29226" s="311">
        <v>68636</v>
      </c>
      <c r="H29226" s="312" t="s">
        <v>3424</v>
      </c>
      <c r="I29226" s="313" t="s">
        <v>6806</v>
      </c>
    </row>
    <row r="29227" spans="6:9" x14ac:dyDescent="0.2">
      <c r="F29227" s="310" t="s">
        <v>34264</v>
      </c>
      <c r="G29227" s="311">
        <v>68637</v>
      </c>
      <c r="H29227" s="312" t="s">
        <v>3424</v>
      </c>
      <c r="I29227" s="313" t="s">
        <v>6806</v>
      </c>
    </row>
    <row r="29228" spans="6:9" x14ac:dyDescent="0.2">
      <c r="F29228" s="310" t="s">
        <v>34265</v>
      </c>
      <c r="G29228" s="311">
        <v>68638</v>
      </c>
      <c r="H29228" s="312" t="s">
        <v>3424</v>
      </c>
      <c r="I29228" s="313" t="s">
        <v>6806</v>
      </c>
    </row>
    <row r="29229" spans="6:9" x14ac:dyDescent="0.2">
      <c r="F29229" s="310" t="s">
        <v>34266</v>
      </c>
      <c r="G29229" s="311">
        <v>68640</v>
      </c>
      <c r="H29229" s="312" t="s">
        <v>3424</v>
      </c>
      <c r="I29229" s="313" t="s">
        <v>6806</v>
      </c>
    </row>
    <row r="29230" spans="6:9" x14ac:dyDescent="0.2">
      <c r="F29230" s="310" t="s">
        <v>34267</v>
      </c>
      <c r="G29230" s="311">
        <v>68641</v>
      </c>
      <c r="H29230" s="312" t="s">
        <v>3424</v>
      </c>
      <c r="I29230" s="313" t="s">
        <v>6806</v>
      </c>
    </row>
    <row r="29231" spans="6:9" x14ac:dyDescent="0.2">
      <c r="F29231" s="310" t="s">
        <v>34268</v>
      </c>
      <c r="G29231" s="311">
        <v>68642</v>
      </c>
      <c r="H29231" s="312" t="s">
        <v>3424</v>
      </c>
      <c r="I29231" s="313" t="s">
        <v>6806</v>
      </c>
    </row>
    <row r="29232" spans="6:9" x14ac:dyDescent="0.2">
      <c r="F29232" s="310" t="s">
        <v>34269</v>
      </c>
      <c r="G29232" s="311">
        <v>68643</v>
      </c>
      <c r="H29232" s="312" t="s">
        <v>3424</v>
      </c>
      <c r="I29232" s="313" t="s">
        <v>6806</v>
      </c>
    </row>
    <row r="29233" spans="6:9" x14ac:dyDescent="0.2">
      <c r="F29233" s="310" t="s">
        <v>34270</v>
      </c>
      <c r="G29233" s="311">
        <v>68644</v>
      </c>
      <c r="H29233" s="312" t="s">
        <v>3424</v>
      </c>
      <c r="I29233" s="313" t="s">
        <v>6806</v>
      </c>
    </row>
    <row r="29234" spans="6:9" x14ac:dyDescent="0.2">
      <c r="F29234" s="310" t="s">
        <v>34271</v>
      </c>
      <c r="G29234" s="311">
        <v>68647</v>
      </c>
      <c r="H29234" s="312" t="s">
        <v>3424</v>
      </c>
      <c r="I29234" s="313" t="s">
        <v>6806</v>
      </c>
    </row>
    <row r="29235" spans="6:9" x14ac:dyDescent="0.2">
      <c r="F29235" s="310" t="s">
        <v>34272</v>
      </c>
      <c r="G29235" s="311">
        <v>68648</v>
      </c>
      <c r="H29235" s="312" t="s">
        <v>3424</v>
      </c>
      <c r="I29235" s="313" t="s">
        <v>6806</v>
      </c>
    </row>
    <row r="29236" spans="6:9" x14ac:dyDescent="0.2">
      <c r="F29236" s="310" t="s">
        <v>34273</v>
      </c>
      <c r="G29236" s="311">
        <v>68649</v>
      </c>
      <c r="H29236" s="312" t="s">
        <v>3424</v>
      </c>
      <c r="I29236" s="313" t="s">
        <v>6806</v>
      </c>
    </row>
    <row r="29237" spans="6:9" x14ac:dyDescent="0.2">
      <c r="F29237" s="310" t="s">
        <v>34274</v>
      </c>
      <c r="G29237" s="311">
        <v>68651</v>
      </c>
      <c r="H29237" s="312" t="s">
        <v>3424</v>
      </c>
      <c r="I29237" s="313" t="s">
        <v>6806</v>
      </c>
    </row>
    <row r="29238" spans="6:9" x14ac:dyDescent="0.2">
      <c r="F29238" s="310" t="s">
        <v>34275</v>
      </c>
      <c r="G29238" s="311">
        <v>68652</v>
      </c>
      <c r="H29238" s="312" t="s">
        <v>3424</v>
      </c>
      <c r="I29238" s="313" t="s">
        <v>6806</v>
      </c>
    </row>
    <row r="29239" spans="6:9" x14ac:dyDescent="0.2">
      <c r="F29239" s="310" t="s">
        <v>34276</v>
      </c>
      <c r="G29239" s="311">
        <v>68653</v>
      </c>
      <c r="H29239" s="312" t="s">
        <v>3424</v>
      </c>
      <c r="I29239" s="313" t="s">
        <v>6806</v>
      </c>
    </row>
    <row r="29240" spans="6:9" x14ac:dyDescent="0.2">
      <c r="F29240" s="310" t="s">
        <v>34277</v>
      </c>
      <c r="G29240" s="311">
        <v>68654</v>
      </c>
      <c r="H29240" s="312" t="s">
        <v>3424</v>
      </c>
      <c r="I29240" s="313" t="s">
        <v>6806</v>
      </c>
    </row>
    <row r="29241" spans="6:9" x14ac:dyDescent="0.2">
      <c r="F29241" s="310" t="s">
        <v>34278</v>
      </c>
      <c r="G29241" s="311">
        <v>68655</v>
      </c>
      <c r="H29241" s="312" t="s">
        <v>3424</v>
      </c>
      <c r="I29241" s="313" t="s">
        <v>6806</v>
      </c>
    </row>
    <row r="29242" spans="6:9" x14ac:dyDescent="0.2">
      <c r="F29242" s="310" t="s">
        <v>34279</v>
      </c>
      <c r="G29242" s="311">
        <v>68658</v>
      </c>
      <c r="H29242" s="312" t="s">
        <v>3424</v>
      </c>
      <c r="I29242" s="313" t="s">
        <v>6806</v>
      </c>
    </row>
    <row r="29243" spans="6:9" x14ac:dyDescent="0.2">
      <c r="F29243" s="310" t="s">
        <v>34280</v>
      </c>
      <c r="G29243" s="311">
        <v>68659</v>
      </c>
      <c r="H29243" s="312" t="s">
        <v>3424</v>
      </c>
      <c r="I29243" s="313" t="s">
        <v>6806</v>
      </c>
    </row>
    <row r="29244" spans="6:9" x14ac:dyDescent="0.2">
      <c r="F29244" s="310" t="s">
        <v>34281</v>
      </c>
      <c r="G29244" s="311">
        <v>68660</v>
      </c>
      <c r="H29244" s="312" t="s">
        <v>3424</v>
      </c>
      <c r="I29244" s="313" t="s">
        <v>6806</v>
      </c>
    </row>
    <row r="29245" spans="6:9" x14ac:dyDescent="0.2">
      <c r="F29245" s="310" t="s">
        <v>34282</v>
      </c>
      <c r="G29245" s="311">
        <v>68661</v>
      </c>
      <c r="H29245" s="312" t="s">
        <v>3424</v>
      </c>
      <c r="I29245" s="313" t="s">
        <v>6806</v>
      </c>
    </row>
    <row r="29246" spans="6:9" x14ac:dyDescent="0.2">
      <c r="F29246" s="310" t="s">
        <v>34283</v>
      </c>
      <c r="G29246" s="311">
        <v>68662</v>
      </c>
      <c r="H29246" s="312" t="s">
        <v>3424</v>
      </c>
      <c r="I29246" s="313" t="s">
        <v>6806</v>
      </c>
    </row>
    <row r="29247" spans="6:9" x14ac:dyDescent="0.2">
      <c r="F29247" s="310" t="s">
        <v>34284</v>
      </c>
      <c r="G29247" s="311">
        <v>68663</v>
      </c>
      <c r="H29247" s="312" t="s">
        <v>3424</v>
      </c>
      <c r="I29247" s="313" t="s">
        <v>6806</v>
      </c>
    </row>
    <row r="29248" spans="6:9" x14ac:dyDescent="0.2">
      <c r="F29248" s="310" t="s">
        <v>34285</v>
      </c>
      <c r="G29248" s="311">
        <v>68664</v>
      </c>
      <c r="H29248" s="312" t="s">
        <v>3424</v>
      </c>
      <c r="I29248" s="313" t="s">
        <v>6806</v>
      </c>
    </row>
    <row r="29249" spans="6:9" x14ac:dyDescent="0.2">
      <c r="F29249" s="310" t="s">
        <v>34286</v>
      </c>
      <c r="G29249" s="311">
        <v>68665</v>
      </c>
      <c r="H29249" s="312" t="s">
        <v>3424</v>
      </c>
      <c r="I29249" s="313" t="s">
        <v>6806</v>
      </c>
    </row>
    <row r="29250" spans="6:9" x14ac:dyDescent="0.2">
      <c r="F29250" s="310" t="s">
        <v>34287</v>
      </c>
      <c r="G29250" s="311">
        <v>68666</v>
      </c>
      <c r="H29250" s="312" t="s">
        <v>3424</v>
      </c>
      <c r="I29250" s="313" t="s">
        <v>6806</v>
      </c>
    </row>
    <row r="29251" spans="6:9" x14ac:dyDescent="0.2">
      <c r="F29251" s="310" t="s">
        <v>34288</v>
      </c>
      <c r="G29251" s="311">
        <v>68667</v>
      </c>
      <c r="H29251" s="312" t="s">
        <v>3424</v>
      </c>
      <c r="I29251" s="313" t="s">
        <v>6806</v>
      </c>
    </row>
    <row r="29252" spans="6:9" x14ac:dyDescent="0.2">
      <c r="F29252" s="310" t="s">
        <v>34289</v>
      </c>
      <c r="G29252" s="311">
        <v>68669</v>
      </c>
      <c r="H29252" s="312" t="s">
        <v>3424</v>
      </c>
      <c r="I29252" s="313" t="s">
        <v>6806</v>
      </c>
    </row>
    <row r="29253" spans="6:9" x14ac:dyDescent="0.2">
      <c r="F29253" s="310" t="s">
        <v>34290</v>
      </c>
      <c r="G29253" s="311">
        <v>68701</v>
      </c>
      <c r="H29253" s="312" t="s">
        <v>3424</v>
      </c>
      <c r="I29253" s="313" t="s">
        <v>6806</v>
      </c>
    </row>
    <row r="29254" spans="6:9" x14ac:dyDescent="0.2">
      <c r="F29254" s="310" t="s">
        <v>34291</v>
      </c>
      <c r="G29254" s="311">
        <v>68702</v>
      </c>
      <c r="H29254" s="312" t="s">
        <v>3424</v>
      </c>
      <c r="I29254" s="313" t="s">
        <v>6806</v>
      </c>
    </row>
    <row r="29255" spans="6:9" x14ac:dyDescent="0.2">
      <c r="F29255" s="310" t="s">
        <v>34292</v>
      </c>
      <c r="G29255" s="311">
        <v>68710</v>
      </c>
      <c r="H29255" s="312" t="s">
        <v>3424</v>
      </c>
      <c r="I29255" s="313" t="s">
        <v>6806</v>
      </c>
    </row>
    <row r="29256" spans="6:9" x14ac:dyDescent="0.2">
      <c r="F29256" s="310" t="s">
        <v>34293</v>
      </c>
      <c r="G29256" s="311">
        <v>68711</v>
      </c>
      <c r="H29256" s="312" t="s">
        <v>3424</v>
      </c>
      <c r="I29256" s="313" t="s">
        <v>6806</v>
      </c>
    </row>
    <row r="29257" spans="6:9" x14ac:dyDescent="0.2">
      <c r="F29257" s="310" t="s">
        <v>34294</v>
      </c>
      <c r="G29257" s="311">
        <v>68713</v>
      </c>
      <c r="H29257" s="312" t="s">
        <v>3424</v>
      </c>
      <c r="I29257" s="313" t="s">
        <v>6806</v>
      </c>
    </row>
    <row r="29258" spans="6:9" x14ac:dyDescent="0.2">
      <c r="F29258" s="310" t="s">
        <v>34295</v>
      </c>
      <c r="G29258" s="311">
        <v>68714</v>
      </c>
      <c r="H29258" s="312" t="s">
        <v>3424</v>
      </c>
      <c r="I29258" s="313" t="s">
        <v>6806</v>
      </c>
    </row>
    <row r="29259" spans="6:9" x14ac:dyDescent="0.2">
      <c r="F29259" s="310" t="s">
        <v>34296</v>
      </c>
      <c r="G29259" s="311">
        <v>68715</v>
      </c>
      <c r="H29259" s="312" t="s">
        <v>3424</v>
      </c>
      <c r="I29259" s="313" t="s">
        <v>6806</v>
      </c>
    </row>
    <row r="29260" spans="6:9" x14ac:dyDescent="0.2">
      <c r="F29260" s="310" t="s">
        <v>34297</v>
      </c>
      <c r="G29260" s="311">
        <v>68716</v>
      </c>
      <c r="H29260" s="312" t="s">
        <v>3424</v>
      </c>
      <c r="I29260" s="313" t="s">
        <v>6806</v>
      </c>
    </row>
    <row r="29261" spans="6:9" x14ac:dyDescent="0.2">
      <c r="F29261" s="310" t="s">
        <v>34298</v>
      </c>
      <c r="G29261" s="311">
        <v>68717</v>
      </c>
      <c r="H29261" s="312" t="s">
        <v>3424</v>
      </c>
      <c r="I29261" s="313" t="s">
        <v>6806</v>
      </c>
    </row>
    <row r="29262" spans="6:9" x14ac:dyDescent="0.2">
      <c r="F29262" s="310" t="s">
        <v>34299</v>
      </c>
      <c r="G29262" s="311">
        <v>68718</v>
      </c>
      <c r="H29262" s="312" t="s">
        <v>3424</v>
      </c>
      <c r="I29262" s="313" t="s">
        <v>6806</v>
      </c>
    </row>
    <row r="29263" spans="6:9" x14ac:dyDescent="0.2">
      <c r="F29263" s="310" t="s">
        <v>34300</v>
      </c>
      <c r="G29263" s="311">
        <v>68719</v>
      </c>
      <c r="H29263" s="312" t="s">
        <v>3424</v>
      </c>
      <c r="I29263" s="313" t="s">
        <v>6806</v>
      </c>
    </row>
    <row r="29264" spans="6:9" x14ac:dyDescent="0.2">
      <c r="F29264" s="310" t="s">
        <v>34301</v>
      </c>
      <c r="G29264" s="311">
        <v>68720</v>
      </c>
      <c r="H29264" s="312" t="s">
        <v>3424</v>
      </c>
      <c r="I29264" s="313" t="s">
        <v>6806</v>
      </c>
    </row>
    <row r="29265" spans="6:9" x14ac:dyDescent="0.2">
      <c r="F29265" s="310" t="s">
        <v>34302</v>
      </c>
      <c r="G29265" s="311">
        <v>68722</v>
      </c>
      <c r="H29265" s="312" t="s">
        <v>3424</v>
      </c>
      <c r="I29265" s="313" t="s">
        <v>6806</v>
      </c>
    </row>
    <row r="29266" spans="6:9" x14ac:dyDescent="0.2">
      <c r="F29266" s="310" t="s">
        <v>34303</v>
      </c>
      <c r="G29266" s="311">
        <v>68723</v>
      </c>
      <c r="H29266" s="312" t="s">
        <v>3424</v>
      </c>
      <c r="I29266" s="313" t="s">
        <v>6806</v>
      </c>
    </row>
    <row r="29267" spans="6:9" x14ac:dyDescent="0.2">
      <c r="F29267" s="310" t="s">
        <v>34304</v>
      </c>
      <c r="G29267" s="311">
        <v>68724</v>
      </c>
      <c r="H29267" s="312" t="s">
        <v>3424</v>
      </c>
      <c r="I29267" s="313" t="s">
        <v>6806</v>
      </c>
    </row>
    <row r="29268" spans="6:9" x14ac:dyDescent="0.2">
      <c r="F29268" s="310" t="s">
        <v>34305</v>
      </c>
      <c r="G29268" s="311">
        <v>68725</v>
      </c>
      <c r="H29268" s="312" t="s">
        <v>3424</v>
      </c>
      <c r="I29268" s="313" t="s">
        <v>6806</v>
      </c>
    </row>
    <row r="29269" spans="6:9" x14ac:dyDescent="0.2">
      <c r="F29269" s="310" t="s">
        <v>34306</v>
      </c>
      <c r="G29269" s="311">
        <v>68726</v>
      </c>
      <c r="H29269" s="312" t="s">
        <v>3424</v>
      </c>
      <c r="I29269" s="313" t="s">
        <v>6806</v>
      </c>
    </row>
    <row r="29270" spans="6:9" x14ac:dyDescent="0.2">
      <c r="F29270" s="310" t="s">
        <v>34307</v>
      </c>
      <c r="G29270" s="311">
        <v>68727</v>
      </c>
      <c r="H29270" s="312" t="s">
        <v>3424</v>
      </c>
      <c r="I29270" s="313" t="s">
        <v>6806</v>
      </c>
    </row>
    <row r="29271" spans="6:9" x14ac:dyDescent="0.2">
      <c r="F29271" s="310" t="s">
        <v>34308</v>
      </c>
      <c r="G29271" s="311">
        <v>68728</v>
      </c>
      <c r="H29271" s="312" t="s">
        <v>3424</v>
      </c>
      <c r="I29271" s="313" t="s">
        <v>6806</v>
      </c>
    </row>
    <row r="29272" spans="6:9" x14ac:dyDescent="0.2">
      <c r="F29272" s="310" t="s">
        <v>34309</v>
      </c>
      <c r="G29272" s="311">
        <v>68729</v>
      </c>
      <c r="H29272" s="312" t="s">
        <v>3424</v>
      </c>
      <c r="I29272" s="313" t="s">
        <v>6806</v>
      </c>
    </row>
    <row r="29273" spans="6:9" x14ac:dyDescent="0.2">
      <c r="F29273" s="310" t="s">
        <v>34310</v>
      </c>
      <c r="G29273" s="311">
        <v>68730</v>
      </c>
      <c r="H29273" s="312" t="s">
        <v>3424</v>
      </c>
      <c r="I29273" s="313" t="s">
        <v>6806</v>
      </c>
    </row>
    <row r="29274" spans="6:9" x14ac:dyDescent="0.2">
      <c r="F29274" s="310" t="s">
        <v>34311</v>
      </c>
      <c r="G29274" s="311">
        <v>68731</v>
      </c>
      <c r="H29274" s="312" t="s">
        <v>3424</v>
      </c>
      <c r="I29274" s="313" t="s">
        <v>6806</v>
      </c>
    </row>
    <row r="29275" spans="6:9" x14ac:dyDescent="0.2">
      <c r="F29275" s="310" t="s">
        <v>34312</v>
      </c>
      <c r="G29275" s="311">
        <v>68732</v>
      </c>
      <c r="H29275" s="312" t="s">
        <v>3424</v>
      </c>
      <c r="I29275" s="313" t="s">
        <v>6806</v>
      </c>
    </row>
    <row r="29276" spans="6:9" x14ac:dyDescent="0.2">
      <c r="F29276" s="310" t="s">
        <v>34313</v>
      </c>
      <c r="G29276" s="311">
        <v>68733</v>
      </c>
      <c r="H29276" s="312" t="s">
        <v>3424</v>
      </c>
      <c r="I29276" s="313" t="s">
        <v>6806</v>
      </c>
    </row>
    <row r="29277" spans="6:9" x14ac:dyDescent="0.2">
      <c r="F29277" s="310" t="s">
        <v>34314</v>
      </c>
      <c r="G29277" s="311">
        <v>68734</v>
      </c>
      <c r="H29277" s="312" t="s">
        <v>3424</v>
      </c>
      <c r="I29277" s="313" t="s">
        <v>6806</v>
      </c>
    </row>
    <row r="29278" spans="6:9" x14ac:dyDescent="0.2">
      <c r="F29278" s="310" t="s">
        <v>34315</v>
      </c>
      <c r="G29278" s="311">
        <v>68735</v>
      </c>
      <c r="H29278" s="312" t="s">
        <v>3424</v>
      </c>
      <c r="I29278" s="313" t="s">
        <v>6806</v>
      </c>
    </row>
    <row r="29279" spans="6:9" x14ac:dyDescent="0.2">
      <c r="F29279" s="310" t="s">
        <v>34316</v>
      </c>
      <c r="G29279" s="311">
        <v>68736</v>
      </c>
      <c r="H29279" s="312" t="s">
        <v>3424</v>
      </c>
      <c r="I29279" s="313" t="s">
        <v>6806</v>
      </c>
    </row>
    <row r="29280" spans="6:9" x14ac:dyDescent="0.2">
      <c r="F29280" s="310" t="s">
        <v>34317</v>
      </c>
      <c r="G29280" s="311">
        <v>68738</v>
      </c>
      <c r="H29280" s="312" t="s">
        <v>3424</v>
      </c>
      <c r="I29280" s="313" t="s">
        <v>6806</v>
      </c>
    </row>
    <row r="29281" spans="6:9" x14ac:dyDescent="0.2">
      <c r="F29281" s="310" t="s">
        <v>34318</v>
      </c>
      <c r="G29281" s="311">
        <v>68739</v>
      </c>
      <c r="H29281" s="312" t="s">
        <v>3424</v>
      </c>
      <c r="I29281" s="313" t="s">
        <v>6806</v>
      </c>
    </row>
    <row r="29282" spans="6:9" x14ac:dyDescent="0.2">
      <c r="F29282" s="310" t="s">
        <v>34319</v>
      </c>
      <c r="G29282" s="311">
        <v>68740</v>
      </c>
      <c r="H29282" s="312" t="s">
        <v>3424</v>
      </c>
      <c r="I29282" s="313" t="s">
        <v>6806</v>
      </c>
    </row>
    <row r="29283" spans="6:9" x14ac:dyDescent="0.2">
      <c r="F29283" s="310" t="s">
        <v>34320</v>
      </c>
      <c r="G29283" s="311">
        <v>68741</v>
      </c>
      <c r="H29283" s="312" t="s">
        <v>3424</v>
      </c>
      <c r="I29283" s="313" t="s">
        <v>6806</v>
      </c>
    </row>
    <row r="29284" spans="6:9" x14ac:dyDescent="0.2">
      <c r="F29284" s="310" t="s">
        <v>34321</v>
      </c>
      <c r="G29284" s="311">
        <v>68742</v>
      </c>
      <c r="H29284" s="312" t="s">
        <v>3424</v>
      </c>
      <c r="I29284" s="313" t="s">
        <v>6806</v>
      </c>
    </row>
    <row r="29285" spans="6:9" x14ac:dyDescent="0.2">
      <c r="F29285" s="310" t="s">
        <v>34322</v>
      </c>
      <c r="G29285" s="311">
        <v>68743</v>
      </c>
      <c r="H29285" s="312" t="s">
        <v>3424</v>
      </c>
      <c r="I29285" s="313" t="s">
        <v>6806</v>
      </c>
    </row>
    <row r="29286" spans="6:9" x14ac:dyDescent="0.2">
      <c r="F29286" s="310" t="s">
        <v>34323</v>
      </c>
      <c r="G29286" s="311">
        <v>68745</v>
      </c>
      <c r="H29286" s="312" t="s">
        <v>3424</v>
      </c>
      <c r="I29286" s="313" t="s">
        <v>6806</v>
      </c>
    </row>
    <row r="29287" spans="6:9" x14ac:dyDescent="0.2">
      <c r="F29287" s="310" t="s">
        <v>34324</v>
      </c>
      <c r="G29287" s="311">
        <v>68746</v>
      </c>
      <c r="H29287" s="312" t="s">
        <v>3424</v>
      </c>
      <c r="I29287" s="313" t="s">
        <v>6806</v>
      </c>
    </row>
    <row r="29288" spans="6:9" x14ac:dyDescent="0.2">
      <c r="F29288" s="310" t="s">
        <v>34325</v>
      </c>
      <c r="G29288" s="311">
        <v>68747</v>
      </c>
      <c r="H29288" s="312" t="s">
        <v>3424</v>
      </c>
      <c r="I29288" s="313" t="s">
        <v>6806</v>
      </c>
    </row>
    <row r="29289" spans="6:9" x14ac:dyDescent="0.2">
      <c r="F29289" s="310" t="s">
        <v>34326</v>
      </c>
      <c r="G29289" s="311">
        <v>68748</v>
      </c>
      <c r="H29289" s="312" t="s">
        <v>3424</v>
      </c>
      <c r="I29289" s="313" t="s">
        <v>6806</v>
      </c>
    </row>
    <row r="29290" spans="6:9" x14ac:dyDescent="0.2">
      <c r="F29290" s="310" t="s">
        <v>34327</v>
      </c>
      <c r="G29290" s="311">
        <v>68749</v>
      </c>
      <c r="H29290" s="312" t="s">
        <v>3424</v>
      </c>
      <c r="I29290" s="313" t="s">
        <v>6806</v>
      </c>
    </row>
    <row r="29291" spans="6:9" x14ac:dyDescent="0.2">
      <c r="F29291" s="310" t="s">
        <v>34328</v>
      </c>
      <c r="G29291" s="311">
        <v>68751</v>
      </c>
      <c r="H29291" s="312" t="s">
        <v>3424</v>
      </c>
      <c r="I29291" s="313" t="s">
        <v>6806</v>
      </c>
    </row>
    <row r="29292" spans="6:9" x14ac:dyDescent="0.2">
      <c r="F29292" s="310" t="s">
        <v>34329</v>
      </c>
      <c r="G29292" s="311">
        <v>68752</v>
      </c>
      <c r="H29292" s="312" t="s">
        <v>3424</v>
      </c>
      <c r="I29292" s="313" t="s">
        <v>6806</v>
      </c>
    </row>
    <row r="29293" spans="6:9" x14ac:dyDescent="0.2">
      <c r="F29293" s="310" t="s">
        <v>34330</v>
      </c>
      <c r="G29293" s="311">
        <v>68753</v>
      </c>
      <c r="H29293" s="312" t="s">
        <v>3424</v>
      </c>
      <c r="I29293" s="313" t="s">
        <v>6806</v>
      </c>
    </row>
    <row r="29294" spans="6:9" x14ac:dyDescent="0.2">
      <c r="F29294" s="310" t="s">
        <v>34331</v>
      </c>
      <c r="G29294" s="311">
        <v>68755</v>
      </c>
      <c r="H29294" s="312" t="s">
        <v>3424</v>
      </c>
      <c r="I29294" s="313" t="s">
        <v>6806</v>
      </c>
    </row>
    <row r="29295" spans="6:9" x14ac:dyDescent="0.2">
      <c r="F29295" s="310" t="s">
        <v>34332</v>
      </c>
      <c r="G29295" s="311">
        <v>68756</v>
      </c>
      <c r="H29295" s="312" t="s">
        <v>3424</v>
      </c>
      <c r="I29295" s="313" t="s">
        <v>6806</v>
      </c>
    </row>
    <row r="29296" spans="6:9" x14ac:dyDescent="0.2">
      <c r="F29296" s="310" t="s">
        <v>34333</v>
      </c>
      <c r="G29296" s="311">
        <v>68757</v>
      </c>
      <c r="H29296" s="312" t="s">
        <v>3424</v>
      </c>
      <c r="I29296" s="313" t="s">
        <v>6806</v>
      </c>
    </row>
    <row r="29297" spans="6:9" x14ac:dyDescent="0.2">
      <c r="F29297" s="310" t="s">
        <v>34334</v>
      </c>
      <c r="G29297" s="311">
        <v>68758</v>
      </c>
      <c r="H29297" s="312" t="s">
        <v>3424</v>
      </c>
      <c r="I29297" s="313" t="s">
        <v>6806</v>
      </c>
    </row>
    <row r="29298" spans="6:9" x14ac:dyDescent="0.2">
      <c r="F29298" s="310" t="s">
        <v>34335</v>
      </c>
      <c r="G29298" s="311">
        <v>68759</v>
      </c>
      <c r="H29298" s="312" t="s">
        <v>3424</v>
      </c>
      <c r="I29298" s="313" t="s">
        <v>6806</v>
      </c>
    </row>
    <row r="29299" spans="6:9" x14ac:dyDescent="0.2">
      <c r="F29299" s="310" t="s">
        <v>34336</v>
      </c>
      <c r="G29299" s="311">
        <v>68760</v>
      </c>
      <c r="H29299" s="312" t="s">
        <v>3424</v>
      </c>
      <c r="I29299" s="313" t="s">
        <v>6806</v>
      </c>
    </row>
    <row r="29300" spans="6:9" x14ac:dyDescent="0.2">
      <c r="F29300" s="310" t="s">
        <v>34337</v>
      </c>
      <c r="G29300" s="311">
        <v>68761</v>
      </c>
      <c r="H29300" s="312" t="s">
        <v>3424</v>
      </c>
      <c r="I29300" s="313" t="s">
        <v>6806</v>
      </c>
    </row>
    <row r="29301" spans="6:9" x14ac:dyDescent="0.2">
      <c r="F29301" s="310" t="s">
        <v>34338</v>
      </c>
      <c r="G29301" s="311">
        <v>68763</v>
      </c>
      <c r="H29301" s="312" t="s">
        <v>3424</v>
      </c>
      <c r="I29301" s="313" t="s">
        <v>6806</v>
      </c>
    </row>
    <row r="29302" spans="6:9" x14ac:dyDescent="0.2">
      <c r="F29302" s="310" t="s">
        <v>34339</v>
      </c>
      <c r="G29302" s="311">
        <v>68764</v>
      </c>
      <c r="H29302" s="312" t="s">
        <v>3424</v>
      </c>
      <c r="I29302" s="313" t="s">
        <v>6806</v>
      </c>
    </row>
    <row r="29303" spans="6:9" x14ac:dyDescent="0.2">
      <c r="F29303" s="310" t="s">
        <v>34340</v>
      </c>
      <c r="G29303" s="311">
        <v>68765</v>
      </c>
      <c r="H29303" s="312" t="s">
        <v>3424</v>
      </c>
      <c r="I29303" s="313" t="s">
        <v>6806</v>
      </c>
    </row>
    <row r="29304" spans="6:9" x14ac:dyDescent="0.2">
      <c r="F29304" s="310" t="s">
        <v>34341</v>
      </c>
      <c r="G29304" s="311">
        <v>68766</v>
      </c>
      <c r="H29304" s="312" t="s">
        <v>3424</v>
      </c>
      <c r="I29304" s="313" t="s">
        <v>6806</v>
      </c>
    </row>
    <row r="29305" spans="6:9" x14ac:dyDescent="0.2">
      <c r="F29305" s="310" t="s">
        <v>34342</v>
      </c>
      <c r="G29305" s="311">
        <v>68767</v>
      </c>
      <c r="H29305" s="312" t="s">
        <v>3424</v>
      </c>
      <c r="I29305" s="313" t="s">
        <v>6806</v>
      </c>
    </row>
    <row r="29306" spans="6:9" x14ac:dyDescent="0.2">
      <c r="F29306" s="310" t="s">
        <v>34343</v>
      </c>
      <c r="G29306" s="311">
        <v>68768</v>
      </c>
      <c r="H29306" s="312" t="s">
        <v>3424</v>
      </c>
      <c r="I29306" s="313" t="s">
        <v>6806</v>
      </c>
    </row>
    <row r="29307" spans="6:9" x14ac:dyDescent="0.2">
      <c r="F29307" s="310" t="s">
        <v>34344</v>
      </c>
      <c r="G29307" s="311">
        <v>68769</v>
      </c>
      <c r="H29307" s="312" t="s">
        <v>3424</v>
      </c>
      <c r="I29307" s="313" t="s">
        <v>6806</v>
      </c>
    </row>
    <row r="29308" spans="6:9" x14ac:dyDescent="0.2">
      <c r="F29308" s="310" t="s">
        <v>34345</v>
      </c>
      <c r="G29308" s="311">
        <v>68770</v>
      </c>
      <c r="H29308" s="312" t="s">
        <v>3424</v>
      </c>
      <c r="I29308" s="313" t="s">
        <v>6806</v>
      </c>
    </row>
    <row r="29309" spans="6:9" x14ac:dyDescent="0.2">
      <c r="F29309" s="310" t="s">
        <v>34346</v>
      </c>
      <c r="G29309" s="311">
        <v>68771</v>
      </c>
      <c r="H29309" s="312" t="s">
        <v>3424</v>
      </c>
      <c r="I29309" s="313" t="s">
        <v>6806</v>
      </c>
    </row>
    <row r="29310" spans="6:9" x14ac:dyDescent="0.2">
      <c r="F29310" s="310" t="s">
        <v>34347</v>
      </c>
      <c r="G29310" s="311">
        <v>68773</v>
      </c>
      <c r="H29310" s="312" t="s">
        <v>3424</v>
      </c>
      <c r="I29310" s="313" t="s">
        <v>6806</v>
      </c>
    </row>
    <row r="29311" spans="6:9" x14ac:dyDescent="0.2">
      <c r="F29311" s="310" t="s">
        <v>34348</v>
      </c>
      <c r="G29311" s="311">
        <v>68774</v>
      </c>
      <c r="H29311" s="312" t="s">
        <v>3424</v>
      </c>
      <c r="I29311" s="313" t="s">
        <v>6806</v>
      </c>
    </row>
    <row r="29312" spans="6:9" x14ac:dyDescent="0.2">
      <c r="F29312" s="310" t="s">
        <v>34349</v>
      </c>
      <c r="G29312" s="311">
        <v>68776</v>
      </c>
      <c r="H29312" s="312" t="s">
        <v>3424</v>
      </c>
      <c r="I29312" s="313" t="s">
        <v>6806</v>
      </c>
    </row>
    <row r="29313" spans="6:9" x14ac:dyDescent="0.2">
      <c r="F29313" s="310" t="s">
        <v>34350</v>
      </c>
      <c r="G29313" s="311">
        <v>68777</v>
      </c>
      <c r="H29313" s="312" t="s">
        <v>3424</v>
      </c>
      <c r="I29313" s="313" t="s">
        <v>6806</v>
      </c>
    </row>
    <row r="29314" spans="6:9" x14ac:dyDescent="0.2">
      <c r="F29314" s="310" t="s">
        <v>34351</v>
      </c>
      <c r="G29314" s="311">
        <v>68778</v>
      </c>
      <c r="H29314" s="312" t="s">
        <v>3424</v>
      </c>
      <c r="I29314" s="313" t="s">
        <v>6806</v>
      </c>
    </row>
    <row r="29315" spans="6:9" x14ac:dyDescent="0.2">
      <c r="F29315" s="310" t="s">
        <v>34352</v>
      </c>
      <c r="G29315" s="311">
        <v>68779</v>
      </c>
      <c r="H29315" s="312" t="s">
        <v>3424</v>
      </c>
      <c r="I29315" s="313" t="s">
        <v>6806</v>
      </c>
    </row>
    <row r="29316" spans="6:9" x14ac:dyDescent="0.2">
      <c r="F29316" s="310" t="s">
        <v>34353</v>
      </c>
      <c r="G29316" s="311">
        <v>68780</v>
      </c>
      <c r="H29316" s="312" t="s">
        <v>3424</v>
      </c>
      <c r="I29316" s="313" t="s">
        <v>6806</v>
      </c>
    </row>
    <row r="29317" spans="6:9" x14ac:dyDescent="0.2">
      <c r="F29317" s="310" t="s">
        <v>34354</v>
      </c>
      <c r="G29317" s="311">
        <v>68781</v>
      </c>
      <c r="H29317" s="312" t="s">
        <v>3424</v>
      </c>
      <c r="I29317" s="313" t="s">
        <v>6806</v>
      </c>
    </row>
    <row r="29318" spans="6:9" x14ac:dyDescent="0.2">
      <c r="F29318" s="310" t="s">
        <v>34355</v>
      </c>
      <c r="G29318" s="311">
        <v>68783</v>
      </c>
      <c r="H29318" s="312" t="s">
        <v>3424</v>
      </c>
      <c r="I29318" s="313" t="s">
        <v>6806</v>
      </c>
    </row>
    <row r="29319" spans="6:9" x14ac:dyDescent="0.2">
      <c r="F29319" s="310" t="s">
        <v>34356</v>
      </c>
      <c r="G29319" s="311">
        <v>68784</v>
      </c>
      <c r="H29319" s="312" t="s">
        <v>3424</v>
      </c>
      <c r="I29319" s="313" t="s">
        <v>6806</v>
      </c>
    </row>
    <row r="29320" spans="6:9" x14ac:dyDescent="0.2">
      <c r="F29320" s="310" t="s">
        <v>34357</v>
      </c>
      <c r="G29320" s="311">
        <v>68785</v>
      </c>
      <c r="H29320" s="312" t="s">
        <v>3424</v>
      </c>
      <c r="I29320" s="313" t="s">
        <v>6806</v>
      </c>
    </row>
    <row r="29321" spans="6:9" x14ac:dyDescent="0.2">
      <c r="F29321" s="310" t="s">
        <v>34358</v>
      </c>
      <c r="G29321" s="311">
        <v>68786</v>
      </c>
      <c r="H29321" s="312" t="s">
        <v>3424</v>
      </c>
      <c r="I29321" s="313" t="s">
        <v>6806</v>
      </c>
    </row>
    <row r="29322" spans="6:9" x14ac:dyDescent="0.2">
      <c r="F29322" s="310" t="s">
        <v>34359</v>
      </c>
      <c r="G29322" s="311">
        <v>68787</v>
      </c>
      <c r="H29322" s="312" t="s">
        <v>3424</v>
      </c>
      <c r="I29322" s="313" t="s">
        <v>6806</v>
      </c>
    </row>
    <row r="29323" spans="6:9" x14ac:dyDescent="0.2">
      <c r="F29323" s="310" t="s">
        <v>34360</v>
      </c>
      <c r="G29323" s="311">
        <v>68788</v>
      </c>
      <c r="H29323" s="312" t="s">
        <v>3424</v>
      </c>
      <c r="I29323" s="313" t="s">
        <v>6806</v>
      </c>
    </row>
    <row r="29324" spans="6:9" x14ac:dyDescent="0.2">
      <c r="F29324" s="310" t="s">
        <v>34361</v>
      </c>
      <c r="G29324" s="311">
        <v>68789</v>
      </c>
      <c r="H29324" s="312" t="s">
        <v>3424</v>
      </c>
      <c r="I29324" s="313" t="s">
        <v>6806</v>
      </c>
    </row>
    <row r="29325" spans="6:9" x14ac:dyDescent="0.2">
      <c r="F29325" s="310" t="s">
        <v>34362</v>
      </c>
      <c r="G29325" s="311">
        <v>68790</v>
      </c>
      <c r="H29325" s="312" t="s">
        <v>3424</v>
      </c>
      <c r="I29325" s="313" t="s">
        <v>6806</v>
      </c>
    </row>
    <row r="29326" spans="6:9" x14ac:dyDescent="0.2">
      <c r="F29326" s="310" t="s">
        <v>34363</v>
      </c>
      <c r="G29326" s="311">
        <v>68791</v>
      </c>
      <c r="H29326" s="312" t="s">
        <v>3424</v>
      </c>
      <c r="I29326" s="313" t="s">
        <v>6806</v>
      </c>
    </row>
    <row r="29327" spans="6:9" x14ac:dyDescent="0.2">
      <c r="F29327" s="310" t="s">
        <v>34364</v>
      </c>
      <c r="G29327" s="311">
        <v>68792</v>
      </c>
      <c r="H29327" s="312" t="s">
        <v>3424</v>
      </c>
      <c r="I29327" s="313" t="s">
        <v>6806</v>
      </c>
    </row>
    <row r="29328" spans="6:9" x14ac:dyDescent="0.2">
      <c r="F29328" s="310" t="s">
        <v>34365</v>
      </c>
      <c r="G29328" s="311">
        <v>68801</v>
      </c>
      <c r="H29328" s="312" t="s">
        <v>3424</v>
      </c>
      <c r="I29328" s="313" t="s">
        <v>6806</v>
      </c>
    </row>
    <row r="29329" spans="6:9" x14ac:dyDescent="0.2">
      <c r="F29329" s="310" t="s">
        <v>34366</v>
      </c>
      <c r="G29329" s="311">
        <v>68802</v>
      </c>
      <c r="H29329" s="312" t="s">
        <v>3424</v>
      </c>
      <c r="I29329" s="313" t="s">
        <v>6806</v>
      </c>
    </row>
    <row r="29330" spans="6:9" x14ac:dyDescent="0.2">
      <c r="F29330" s="310" t="s">
        <v>34367</v>
      </c>
      <c r="G29330" s="311">
        <v>68803</v>
      </c>
      <c r="H29330" s="312" t="s">
        <v>3424</v>
      </c>
      <c r="I29330" s="313" t="s">
        <v>6806</v>
      </c>
    </row>
    <row r="29331" spans="6:9" x14ac:dyDescent="0.2">
      <c r="F29331" s="310" t="s">
        <v>34368</v>
      </c>
      <c r="G29331" s="311">
        <v>68810</v>
      </c>
      <c r="H29331" s="312" t="s">
        <v>3424</v>
      </c>
      <c r="I29331" s="313" t="s">
        <v>6806</v>
      </c>
    </row>
    <row r="29332" spans="6:9" x14ac:dyDescent="0.2">
      <c r="F29332" s="310" t="s">
        <v>34369</v>
      </c>
      <c r="G29332" s="311">
        <v>68812</v>
      </c>
      <c r="H29332" s="312" t="s">
        <v>3424</v>
      </c>
      <c r="I29332" s="313" t="s">
        <v>6806</v>
      </c>
    </row>
    <row r="29333" spans="6:9" x14ac:dyDescent="0.2">
      <c r="F29333" s="310" t="s">
        <v>34370</v>
      </c>
      <c r="G29333" s="311">
        <v>68813</v>
      </c>
      <c r="H29333" s="312" t="s">
        <v>3424</v>
      </c>
      <c r="I29333" s="313" t="s">
        <v>6806</v>
      </c>
    </row>
    <row r="29334" spans="6:9" x14ac:dyDescent="0.2">
      <c r="F29334" s="310" t="s">
        <v>34371</v>
      </c>
      <c r="G29334" s="311">
        <v>68814</v>
      </c>
      <c r="H29334" s="312" t="s">
        <v>3424</v>
      </c>
      <c r="I29334" s="313" t="s">
        <v>6806</v>
      </c>
    </row>
    <row r="29335" spans="6:9" x14ac:dyDescent="0.2">
      <c r="F29335" s="310" t="s">
        <v>34372</v>
      </c>
      <c r="G29335" s="311">
        <v>68815</v>
      </c>
      <c r="H29335" s="312" t="s">
        <v>3424</v>
      </c>
      <c r="I29335" s="313" t="s">
        <v>6806</v>
      </c>
    </row>
    <row r="29336" spans="6:9" x14ac:dyDescent="0.2">
      <c r="F29336" s="310" t="s">
        <v>34373</v>
      </c>
      <c r="G29336" s="311">
        <v>68816</v>
      </c>
      <c r="H29336" s="312" t="s">
        <v>3424</v>
      </c>
      <c r="I29336" s="313" t="s">
        <v>6806</v>
      </c>
    </row>
    <row r="29337" spans="6:9" x14ac:dyDescent="0.2">
      <c r="F29337" s="310" t="s">
        <v>34374</v>
      </c>
      <c r="G29337" s="311">
        <v>68817</v>
      </c>
      <c r="H29337" s="312" t="s">
        <v>3424</v>
      </c>
      <c r="I29337" s="313" t="s">
        <v>6806</v>
      </c>
    </row>
    <row r="29338" spans="6:9" x14ac:dyDescent="0.2">
      <c r="F29338" s="310" t="s">
        <v>34375</v>
      </c>
      <c r="G29338" s="311">
        <v>68818</v>
      </c>
      <c r="H29338" s="312" t="s">
        <v>3424</v>
      </c>
      <c r="I29338" s="313" t="s">
        <v>6806</v>
      </c>
    </row>
    <row r="29339" spans="6:9" x14ac:dyDescent="0.2">
      <c r="F29339" s="310" t="s">
        <v>34376</v>
      </c>
      <c r="G29339" s="311">
        <v>68820</v>
      </c>
      <c r="H29339" s="312" t="s">
        <v>3424</v>
      </c>
      <c r="I29339" s="313" t="s">
        <v>6806</v>
      </c>
    </row>
    <row r="29340" spans="6:9" x14ac:dyDescent="0.2">
      <c r="F29340" s="310" t="s">
        <v>34377</v>
      </c>
      <c r="G29340" s="311">
        <v>68821</v>
      </c>
      <c r="H29340" s="312" t="s">
        <v>3424</v>
      </c>
      <c r="I29340" s="313" t="s">
        <v>6806</v>
      </c>
    </row>
    <row r="29341" spans="6:9" x14ac:dyDescent="0.2">
      <c r="F29341" s="310" t="s">
        <v>34378</v>
      </c>
      <c r="G29341" s="311">
        <v>68822</v>
      </c>
      <c r="H29341" s="312" t="s">
        <v>3424</v>
      </c>
      <c r="I29341" s="313" t="s">
        <v>6806</v>
      </c>
    </row>
    <row r="29342" spans="6:9" x14ac:dyDescent="0.2">
      <c r="F29342" s="310" t="s">
        <v>34379</v>
      </c>
      <c r="G29342" s="311">
        <v>68823</v>
      </c>
      <c r="H29342" s="312" t="s">
        <v>3424</v>
      </c>
      <c r="I29342" s="313" t="s">
        <v>6806</v>
      </c>
    </row>
    <row r="29343" spans="6:9" x14ac:dyDescent="0.2">
      <c r="F29343" s="310" t="s">
        <v>34380</v>
      </c>
      <c r="G29343" s="311">
        <v>68824</v>
      </c>
      <c r="H29343" s="312" t="s">
        <v>3424</v>
      </c>
      <c r="I29343" s="313" t="s">
        <v>6806</v>
      </c>
    </row>
    <row r="29344" spans="6:9" x14ac:dyDescent="0.2">
      <c r="F29344" s="310" t="s">
        <v>34381</v>
      </c>
      <c r="G29344" s="311">
        <v>68825</v>
      </c>
      <c r="H29344" s="312" t="s">
        <v>3424</v>
      </c>
      <c r="I29344" s="313" t="s">
        <v>6806</v>
      </c>
    </row>
    <row r="29345" spans="6:9" x14ac:dyDescent="0.2">
      <c r="F29345" s="310" t="s">
        <v>34382</v>
      </c>
      <c r="G29345" s="311">
        <v>68826</v>
      </c>
      <c r="H29345" s="312" t="s">
        <v>3424</v>
      </c>
      <c r="I29345" s="313" t="s">
        <v>6806</v>
      </c>
    </row>
    <row r="29346" spans="6:9" x14ac:dyDescent="0.2">
      <c r="F29346" s="310" t="s">
        <v>34383</v>
      </c>
      <c r="G29346" s="311">
        <v>68827</v>
      </c>
      <c r="H29346" s="312" t="s">
        <v>3424</v>
      </c>
      <c r="I29346" s="313" t="s">
        <v>6806</v>
      </c>
    </row>
    <row r="29347" spans="6:9" x14ac:dyDescent="0.2">
      <c r="F29347" s="310" t="s">
        <v>34384</v>
      </c>
      <c r="G29347" s="311">
        <v>68828</v>
      </c>
      <c r="H29347" s="312" t="s">
        <v>3424</v>
      </c>
      <c r="I29347" s="313" t="s">
        <v>6806</v>
      </c>
    </row>
    <row r="29348" spans="6:9" x14ac:dyDescent="0.2">
      <c r="F29348" s="310" t="s">
        <v>34385</v>
      </c>
      <c r="G29348" s="311">
        <v>68831</v>
      </c>
      <c r="H29348" s="312" t="s">
        <v>3424</v>
      </c>
      <c r="I29348" s="313" t="s">
        <v>6806</v>
      </c>
    </row>
    <row r="29349" spans="6:9" x14ac:dyDescent="0.2">
      <c r="F29349" s="310" t="s">
        <v>34386</v>
      </c>
      <c r="G29349" s="311">
        <v>68832</v>
      </c>
      <c r="H29349" s="312" t="s">
        <v>3424</v>
      </c>
      <c r="I29349" s="313" t="s">
        <v>6806</v>
      </c>
    </row>
    <row r="29350" spans="6:9" x14ac:dyDescent="0.2">
      <c r="F29350" s="310" t="s">
        <v>34387</v>
      </c>
      <c r="G29350" s="311">
        <v>68833</v>
      </c>
      <c r="H29350" s="312" t="s">
        <v>3424</v>
      </c>
      <c r="I29350" s="313" t="s">
        <v>6806</v>
      </c>
    </row>
    <row r="29351" spans="6:9" x14ac:dyDescent="0.2">
      <c r="F29351" s="310" t="s">
        <v>34388</v>
      </c>
      <c r="G29351" s="311">
        <v>68834</v>
      </c>
      <c r="H29351" s="312" t="s">
        <v>3424</v>
      </c>
      <c r="I29351" s="313" t="s">
        <v>6806</v>
      </c>
    </row>
    <row r="29352" spans="6:9" x14ac:dyDescent="0.2">
      <c r="F29352" s="310" t="s">
        <v>34389</v>
      </c>
      <c r="G29352" s="311">
        <v>68835</v>
      </c>
      <c r="H29352" s="312" t="s">
        <v>3424</v>
      </c>
      <c r="I29352" s="313" t="s">
        <v>6806</v>
      </c>
    </row>
    <row r="29353" spans="6:9" x14ac:dyDescent="0.2">
      <c r="F29353" s="310" t="s">
        <v>34390</v>
      </c>
      <c r="G29353" s="311">
        <v>68836</v>
      </c>
      <c r="H29353" s="312" t="s">
        <v>3424</v>
      </c>
      <c r="I29353" s="313" t="s">
        <v>6806</v>
      </c>
    </row>
    <row r="29354" spans="6:9" x14ac:dyDescent="0.2">
      <c r="F29354" s="310" t="s">
        <v>34391</v>
      </c>
      <c r="G29354" s="311">
        <v>68837</v>
      </c>
      <c r="H29354" s="312" t="s">
        <v>3424</v>
      </c>
      <c r="I29354" s="313" t="s">
        <v>6806</v>
      </c>
    </row>
    <row r="29355" spans="6:9" x14ac:dyDescent="0.2">
      <c r="F29355" s="310" t="s">
        <v>34392</v>
      </c>
      <c r="G29355" s="311">
        <v>68838</v>
      </c>
      <c r="H29355" s="312" t="s">
        <v>3424</v>
      </c>
      <c r="I29355" s="313" t="s">
        <v>6806</v>
      </c>
    </row>
    <row r="29356" spans="6:9" x14ac:dyDescent="0.2">
      <c r="F29356" s="310" t="s">
        <v>34393</v>
      </c>
      <c r="G29356" s="311">
        <v>68840</v>
      </c>
      <c r="H29356" s="312" t="s">
        <v>3424</v>
      </c>
      <c r="I29356" s="313" t="s">
        <v>6806</v>
      </c>
    </row>
    <row r="29357" spans="6:9" x14ac:dyDescent="0.2">
      <c r="F29357" s="310" t="s">
        <v>34394</v>
      </c>
      <c r="G29357" s="311">
        <v>68841</v>
      </c>
      <c r="H29357" s="312" t="s">
        <v>3424</v>
      </c>
      <c r="I29357" s="313" t="s">
        <v>6806</v>
      </c>
    </row>
    <row r="29358" spans="6:9" x14ac:dyDescent="0.2">
      <c r="F29358" s="310" t="s">
        <v>34395</v>
      </c>
      <c r="G29358" s="311">
        <v>68842</v>
      </c>
      <c r="H29358" s="312" t="s">
        <v>3424</v>
      </c>
      <c r="I29358" s="313" t="s">
        <v>6806</v>
      </c>
    </row>
    <row r="29359" spans="6:9" x14ac:dyDescent="0.2">
      <c r="F29359" s="310" t="s">
        <v>34396</v>
      </c>
      <c r="G29359" s="311">
        <v>68843</v>
      </c>
      <c r="H29359" s="312" t="s">
        <v>3424</v>
      </c>
      <c r="I29359" s="313" t="s">
        <v>6806</v>
      </c>
    </row>
    <row r="29360" spans="6:9" x14ac:dyDescent="0.2">
      <c r="F29360" s="310" t="s">
        <v>34397</v>
      </c>
      <c r="G29360" s="311">
        <v>68844</v>
      </c>
      <c r="H29360" s="312" t="s">
        <v>3424</v>
      </c>
      <c r="I29360" s="313" t="s">
        <v>6806</v>
      </c>
    </row>
    <row r="29361" spans="6:9" x14ac:dyDescent="0.2">
      <c r="F29361" s="310" t="s">
        <v>34398</v>
      </c>
      <c r="G29361" s="311">
        <v>68845</v>
      </c>
      <c r="H29361" s="312" t="s">
        <v>3424</v>
      </c>
      <c r="I29361" s="313" t="s">
        <v>6806</v>
      </c>
    </row>
    <row r="29362" spans="6:9" x14ac:dyDescent="0.2">
      <c r="F29362" s="310" t="s">
        <v>34399</v>
      </c>
      <c r="G29362" s="311">
        <v>68846</v>
      </c>
      <c r="H29362" s="312" t="s">
        <v>3424</v>
      </c>
      <c r="I29362" s="313" t="s">
        <v>6806</v>
      </c>
    </row>
    <row r="29363" spans="6:9" x14ac:dyDescent="0.2">
      <c r="F29363" s="310" t="s">
        <v>34400</v>
      </c>
      <c r="G29363" s="311">
        <v>68847</v>
      </c>
      <c r="H29363" s="312" t="s">
        <v>3424</v>
      </c>
      <c r="I29363" s="313" t="s">
        <v>6806</v>
      </c>
    </row>
    <row r="29364" spans="6:9" x14ac:dyDescent="0.2">
      <c r="F29364" s="310" t="s">
        <v>34401</v>
      </c>
      <c r="G29364" s="311">
        <v>68848</v>
      </c>
      <c r="H29364" s="312" t="s">
        <v>3424</v>
      </c>
      <c r="I29364" s="313" t="s">
        <v>6806</v>
      </c>
    </row>
    <row r="29365" spans="6:9" x14ac:dyDescent="0.2">
      <c r="F29365" s="310" t="s">
        <v>34402</v>
      </c>
      <c r="G29365" s="311">
        <v>68849</v>
      </c>
      <c r="H29365" s="312" t="s">
        <v>3424</v>
      </c>
      <c r="I29365" s="313" t="s">
        <v>6806</v>
      </c>
    </row>
    <row r="29366" spans="6:9" x14ac:dyDescent="0.2">
      <c r="F29366" s="310" t="s">
        <v>34403</v>
      </c>
      <c r="G29366" s="311">
        <v>68850</v>
      </c>
      <c r="H29366" s="312" t="s">
        <v>3424</v>
      </c>
      <c r="I29366" s="313" t="s">
        <v>6806</v>
      </c>
    </row>
    <row r="29367" spans="6:9" x14ac:dyDescent="0.2">
      <c r="F29367" s="310" t="s">
        <v>34404</v>
      </c>
      <c r="G29367" s="311">
        <v>68852</v>
      </c>
      <c r="H29367" s="312" t="s">
        <v>3424</v>
      </c>
      <c r="I29367" s="313" t="s">
        <v>6806</v>
      </c>
    </row>
    <row r="29368" spans="6:9" x14ac:dyDescent="0.2">
      <c r="F29368" s="310" t="s">
        <v>34405</v>
      </c>
      <c r="G29368" s="311">
        <v>68853</v>
      </c>
      <c r="H29368" s="312" t="s">
        <v>3424</v>
      </c>
      <c r="I29368" s="313" t="s">
        <v>6806</v>
      </c>
    </row>
    <row r="29369" spans="6:9" x14ac:dyDescent="0.2">
      <c r="F29369" s="310" t="s">
        <v>34406</v>
      </c>
      <c r="G29369" s="311">
        <v>68854</v>
      </c>
      <c r="H29369" s="312" t="s">
        <v>3424</v>
      </c>
      <c r="I29369" s="313" t="s">
        <v>6806</v>
      </c>
    </row>
    <row r="29370" spans="6:9" x14ac:dyDescent="0.2">
      <c r="F29370" s="310" t="s">
        <v>34407</v>
      </c>
      <c r="G29370" s="311">
        <v>68855</v>
      </c>
      <c r="H29370" s="312" t="s">
        <v>3424</v>
      </c>
      <c r="I29370" s="313" t="s">
        <v>6806</v>
      </c>
    </row>
    <row r="29371" spans="6:9" x14ac:dyDescent="0.2">
      <c r="F29371" s="310" t="s">
        <v>34408</v>
      </c>
      <c r="G29371" s="311">
        <v>68856</v>
      </c>
      <c r="H29371" s="312" t="s">
        <v>3424</v>
      </c>
      <c r="I29371" s="313" t="s">
        <v>6806</v>
      </c>
    </row>
    <row r="29372" spans="6:9" x14ac:dyDescent="0.2">
      <c r="F29372" s="310" t="s">
        <v>34409</v>
      </c>
      <c r="G29372" s="311">
        <v>68858</v>
      </c>
      <c r="H29372" s="312" t="s">
        <v>3424</v>
      </c>
      <c r="I29372" s="313" t="s">
        <v>6806</v>
      </c>
    </row>
    <row r="29373" spans="6:9" x14ac:dyDescent="0.2">
      <c r="F29373" s="310" t="s">
        <v>34410</v>
      </c>
      <c r="G29373" s="311">
        <v>68859</v>
      </c>
      <c r="H29373" s="312" t="s">
        <v>3424</v>
      </c>
      <c r="I29373" s="313" t="s">
        <v>6806</v>
      </c>
    </row>
    <row r="29374" spans="6:9" x14ac:dyDescent="0.2">
      <c r="F29374" s="310" t="s">
        <v>34411</v>
      </c>
      <c r="G29374" s="311">
        <v>68860</v>
      </c>
      <c r="H29374" s="312" t="s">
        <v>3424</v>
      </c>
      <c r="I29374" s="313" t="s">
        <v>6806</v>
      </c>
    </row>
    <row r="29375" spans="6:9" x14ac:dyDescent="0.2">
      <c r="F29375" s="310" t="s">
        <v>34412</v>
      </c>
      <c r="G29375" s="311">
        <v>68861</v>
      </c>
      <c r="H29375" s="312" t="s">
        <v>3424</v>
      </c>
      <c r="I29375" s="313" t="s">
        <v>6806</v>
      </c>
    </row>
    <row r="29376" spans="6:9" x14ac:dyDescent="0.2">
      <c r="F29376" s="310" t="s">
        <v>34413</v>
      </c>
      <c r="G29376" s="311">
        <v>68862</v>
      </c>
      <c r="H29376" s="312" t="s">
        <v>3424</v>
      </c>
      <c r="I29376" s="313" t="s">
        <v>6806</v>
      </c>
    </row>
    <row r="29377" spans="6:9" x14ac:dyDescent="0.2">
      <c r="F29377" s="310" t="s">
        <v>34414</v>
      </c>
      <c r="G29377" s="311">
        <v>68863</v>
      </c>
      <c r="H29377" s="312" t="s">
        <v>3424</v>
      </c>
      <c r="I29377" s="313" t="s">
        <v>6806</v>
      </c>
    </row>
    <row r="29378" spans="6:9" x14ac:dyDescent="0.2">
      <c r="F29378" s="310" t="s">
        <v>34415</v>
      </c>
      <c r="G29378" s="311">
        <v>68864</v>
      </c>
      <c r="H29378" s="312" t="s">
        <v>3424</v>
      </c>
      <c r="I29378" s="313" t="s">
        <v>6806</v>
      </c>
    </row>
    <row r="29379" spans="6:9" x14ac:dyDescent="0.2">
      <c r="F29379" s="310" t="s">
        <v>34416</v>
      </c>
      <c r="G29379" s="311">
        <v>68865</v>
      </c>
      <c r="H29379" s="312" t="s">
        <v>3424</v>
      </c>
      <c r="I29379" s="313" t="s">
        <v>6806</v>
      </c>
    </row>
    <row r="29380" spans="6:9" x14ac:dyDescent="0.2">
      <c r="F29380" s="310" t="s">
        <v>34417</v>
      </c>
      <c r="G29380" s="311">
        <v>68866</v>
      </c>
      <c r="H29380" s="312" t="s">
        <v>3424</v>
      </c>
      <c r="I29380" s="313" t="s">
        <v>6806</v>
      </c>
    </row>
    <row r="29381" spans="6:9" x14ac:dyDescent="0.2">
      <c r="F29381" s="310" t="s">
        <v>34418</v>
      </c>
      <c r="G29381" s="311">
        <v>68869</v>
      </c>
      <c r="H29381" s="312" t="s">
        <v>3424</v>
      </c>
      <c r="I29381" s="313" t="s">
        <v>6806</v>
      </c>
    </row>
    <row r="29382" spans="6:9" x14ac:dyDescent="0.2">
      <c r="F29382" s="310" t="s">
        <v>34419</v>
      </c>
      <c r="G29382" s="311">
        <v>68870</v>
      </c>
      <c r="H29382" s="312" t="s">
        <v>3424</v>
      </c>
      <c r="I29382" s="313" t="s">
        <v>6806</v>
      </c>
    </row>
    <row r="29383" spans="6:9" x14ac:dyDescent="0.2">
      <c r="F29383" s="310" t="s">
        <v>34420</v>
      </c>
      <c r="G29383" s="311">
        <v>68871</v>
      </c>
      <c r="H29383" s="312" t="s">
        <v>3424</v>
      </c>
      <c r="I29383" s="313" t="s">
        <v>6806</v>
      </c>
    </row>
    <row r="29384" spans="6:9" x14ac:dyDescent="0.2">
      <c r="F29384" s="310" t="s">
        <v>34421</v>
      </c>
      <c r="G29384" s="311">
        <v>68872</v>
      </c>
      <c r="H29384" s="312" t="s">
        <v>3424</v>
      </c>
      <c r="I29384" s="313" t="s">
        <v>6806</v>
      </c>
    </row>
    <row r="29385" spans="6:9" x14ac:dyDescent="0.2">
      <c r="F29385" s="310" t="s">
        <v>34422</v>
      </c>
      <c r="G29385" s="311">
        <v>68873</v>
      </c>
      <c r="H29385" s="312" t="s">
        <v>3424</v>
      </c>
      <c r="I29385" s="313" t="s">
        <v>6806</v>
      </c>
    </row>
    <row r="29386" spans="6:9" x14ac:dyDescent="0.2">
      <c r="F29386" s="310" t="s">
        <v>34423</v>
      </c>
      <c r="G29386" s="311">
        <v>68874</v>
      </c>
      <c r="H29386" s="312" t="s">
        <v>3424</v>
      </c>
      <c r="I29386" s="313" t="s">
        <v>6806</v>
      </c>
    </row>
    <row r="29387" spans="6:9" x14ac:dyDescent="0.2">
      <c r="F29387" s="310" t="s">
        <v>34424</v>
      </c>
      <c r="G29387" s="311">
        <v>68875</v>
      </c>
      <c r="H29387" s="312" t="s">
        <v>3424</v>
      </c>
      <c r="I29387" s="313" t="s">
        <v>6806</v>
      </c>
    </row>
    <row r="29388" spans="6:9" x14ac:dyDescent="0.2">
      <c r="F29388" s="310" t="s">
        <v>34425</v>
      </c>
      <c r="G29388" s="311">
        <v>68876</v>
      </c>
      <c r="H29388" s="312" t="s">
        <v>3424</v>
      </c>
      <c r="I29388" s="313" t="s">
        <v>6806</v>
      </c>
    </row>
    <row r="29389" spans="6:9" x14ac:dyDescent="0.2">
      <c r="F29389" s="310" t="s">
        <v>34426</v>
      </c>
      <c r="G29389" s="311">
        <v>68878</v>
      </c>
      <c r="H29389" s="312" t="s">
        <v>3424</v>
      </c>
      <c r="I29389" s="313" t="s">
        <v>6806</v>
      </c>
    </row>
    <row r="29390" spans="6:9" x14ac:dyDescent="0.2">
      <c r="F29390" s="310" t="s">
        <v>34427</v>
      </c>
      <c r="G29390" s="311">
        <v>68879</v>
      </c>
      <c r="H29390" s="312" t="s">
        <v>3424</v>
      </c>
      <c r="I29390" s="313" t="s">
        <v>6806</v>
      </c>
    </row>
    <row r="29391" spans="6:9" x14ac:dyDescent="0.2">
      <c r="F29391" s="310" t="s">
        <v>34428</v>
      </c>
      <c r="G29391" s="311">
        <v>68881</v>
      </c>
      <c r="H29391" s="312" t="s">
        <v>3424</v>
      </c>
      <c r="I29391" s="313" t="s">
        <v>6806</v>
      </c>
    </row>
    <row r="29392" spans="6:9" x14ac:dyDescent="0.2">
      <c r="F29392" s="310" t="s">
        <v>34429</v>
      </c>
      <c r="G29392" s="311">
        <v>68882</v>
      </c>
      <c r="H29392" s="312" t="s">
        <v>3424</v>
      </c>
      <c r="I29392" s="313" t="s">
        <v>6806</v>
      </c>
    </row>
    <row r="29393" spans="6:9" x14ac:dyDescent="0.2">
      <c r="F29393" s="310" t="s">
        <v>34430</v>
      </c>
      <c r="G29393" s="311">
        <v>68883</v>
      </c>
      <c r="H29393" s="312" t="s">
        <v>3424</v>
      </c>
      <c r="I29393" s="313" t="s">
        <v>6806</v>
      </c>
    </row>
    <row r="29394" spans="6:9" x14ac:dyDescent="0.2">
      <c r="F29394" s="310" t="s">
        <v>34431</v>
      </c>
      <c r="G29394" s="311">
        <v>68901</v>
      </c>
      <c r="H29394" s="312" t="s">
        <v>3424</v>
      </c>
      <c r="I29394" s="313" t="s">
        <v>6806</v>
      </c>
    </row>
    <row r="29395" spans="6:9" x14ac:dyDescent="0.2">
      <c r="F29395" s="310" t="s">
        <v>34432</v>
      </c>
      <c r="G29395" s="311">
        <v>68902</v>
      </c>
      <c r="H29395" s="312" t="s">
        <v>3424</v>
      </c>
      <c r="I29395" s="313" t="s">
        <v>6806</v>
      </c>
    </row>
    <row r="29396" spans="6:9" x14ac:dyDescent="0.2">
      <c r="F29396" s="310" t="s">
        <v>34433</v>
      </c>
      <c r="G29396" s="311">
        <v>68920</v>
      </c>
      <c r="H29396" s="312" t="s">
        <v>3424</v>
      </c>
      <c r="I29396" s="313" t="s">
        <v>6806</v>
      </c>
    </row>
    <row r="29397" spans="6:9" x14ac:dyDescent="0.2">
      <c r="F29397" s="310" t="s">
        <v>34434</v>
      </c>
      <c r="G29397" s="311">
        <v>68922</v>
      </c>
      <c r="H29397" s="312" t="s">
        <v>3424</v>
      </c>
      <c r="I29397" s="313" t="s">
        <v>6806</v>
      </c>
    </row>
    <row r="29398" spans="6:9" x14ac:dyDescent="0.2">
      <c r="F29398" s="310" t="s">
        <v>34435</v>
      </c>
      <c r="G29398" s="311">
        <v>68923</v>
      </c>
      <c r="H29398" s="312" t="s">
        <v>3424</v>
      </c>
      <c r="I29398" s="313" t="s">
        <v>6806</v>
      </c>
    </row>
    <row r="29399" spans="6:9" x14ac:dyDescent="0.2">
      <c r="F29399" s="310" t="s">
        <v>34436</v>
      </c>
      <c r="G29399" s="311">
        <v>68924</v>
      </c>
      <c r="H29399" s="312" t="s">
        <v>3424</v>
      </c>
      <c r="I29399" s="313" t="s">
        <v>6806</v>
      </c>
    </row>
    <row r="29400" spans="6:9" x14ac:dyDescent="0.2">
      <c r="F29400" s="310" t="s">
        <v>34437</v>
      </c>
      <c r="G29400" s="311">
        <v>68925</v>
      </c>
      <c r="H29400" s="312" t="s">
        <v>3424</v>
      </c>
      <c r="I29400" s="313" t="s">
        <v>6806</v>
      </c>
    </row>
    <row r="29401" spans="6:9" x14ac:dyDescent="0.2">
      <c r="F29401" s="310" t="s">
        <v>34438</v>
      </c>
      <c r="G29401" s="311">
        <v>68926</v>
      </c>
      <c r="H29401" s="312" t="s">
        <v>3424</v>
      </c>
      <c r="I29401" s="313" t="s">
        <v>6806</v>
      </c>
    </row>
    <row r="29402" spans="6:9" x14ac:dyDescent="0.2">
      <c r="F29402" s="310" t="s">
        <v>34439</v>
      </c>
      <c r="G29402" s="311">
        <v>68927</v>
      </c>
      <c r="H29402" s="312" t="s">
        <v>3424</v>
      </c>
      <c r="I29402" s="313" t="s">
        <v>6806</v>
      </c>
    </row>
    <row r="29403" spans="6:9" x14ac:dyDescent="0.2">
      <c r="F29403" s="310" t="s">
        <v>34440</v>
      </c>
      <c r="G29403" s="311">
        <v>68928</v>
      </c>
      <c r="H29403" s="312" t="s">
        <v>3424</v>
      </c>
      <c r="I29403" s="313" t="s">
        <v>6806</v>
      </c>
    </row>
    <row r="29404" spans="6:9" x14ac:dyDescent="0.2">
      <c r="F29404" s="310" t="s">
        <v>34441</v>
      </c>
      <c r="G29404" s="311">
        <v>68929</v>
      </c>
      <c r="H29404" s="312" t="s">
        <v>3424</v>
      </c>
      <c r="I29404" s="313" t="s">
        <v>6806</v>
      </c>
    </row>
    <row r="29405" spans="6:9" x14ac:dyDescent="0.2">
      <c r="F29405" s="310" t="s">
        <v>34442</v>
      </c>
      <c r="G29405" s="311">
        <v>68930</v>
      </c>
      <c r="H29405" s="312" t="s">
        <v>3424</v>
      </c>
      <c r="I29405" s="313" t="s">
        <v>6806</v>
      </c>
    </row>
    <row r="29406" spans="6:9" x14ac:dyDescent="0.2">
      <c r="F29406" s="310" t="s">
        <v>34443</v>
      </c>
      <c r="G29406" s="311">
        <v>68932</v>
      </c>
      <c r="H29406" s="312" t="s">
        <v>3424</v>
      </c>
      <c r="I29406" s="313" t="s">
        <v>6806</v>
      </c>
    </row>
    <row r="29407" spans="6:9" x14ac:dyDescent="0.2">
      <c r="F29407" s="310" t="s">
        <v>34444</v>
      </c>
      <c r="G29407" s="311">
        <v>68933</v>
      </c>
      <c r="H29407" s="312" t="s">
        <v>3424</v>
      </c>
      <c r="I29407" s="313" t="s">
        <v>6806</v>
      </c>
    </row>
    <row r="29408" spans="6:9" x14ac:dyDescent="0.2">
      <c r="F29408" s="310" t="s">
        <v>34445</v>
      </c>
      <c r="G29408" s="311">
        <v>68934</v>
      </c>
      <c r="H29408" s="312" t="s">
        <v>3424</v>
      </c>
      <c r="I29408" s="313" t="s">
        <v>6806</v>
      </c>
    </row>
    <row r="29409" spans="6:9" x14ac:dyDescent="0.2">
      <c r="F29409" s="310" t="s">
        <v>34446</v>
      </c>
      <c r="G29409" s="311">
        <v>68935</v>
      </c>
      <c r="H29409" s="312" t="s">
        <v>3424</v>
      </c>
      <c r="I29409" s="313" t="s">
        <v>6806</v>
      </c>
    </row>
    <row r="29410" spans="6:9" x14ac:dyDescent="0.2">
      <c r="F29410" s="310" t="s">
        <v>34447</v>
      </c>
      <c r="G29410" s="311">
        <v>68936</v>
      </c>
      <c r="H29410" s="312" t="s">
        <v>3424</v>
      </c>
      <c r="I29410" s="313" t="s">
        <v>6806</v>
      </c>
    </row>
    <row r="29411" spans="6:9" x14ac:dyDescent="0.2">
      <c r="F29411" s="310" t="s">
        <v>34448</v>
      </c>
      <c r="G29411" s="311">
        <v>68937</v>
      </c>
      <c r="H29411" s="312" t="s">
        <v>3424</v>
      </c>
      <c r="I29411" s="313" t="s">
        <v>6806</v>
      </c>
    </row>
    <row r="29412" spans="6:9" x14ac:dyDescent="0.2">
      <c r="F29412" s="310" t="s">
        <v>34449</v>
      </c>
      <c r="G29412" s="311">
        <v>68938</v>
      </c>
      <c r="H29412" s="312" t="s">
        <v>3424</v>
      </c>
      <c r="I29412" s="313" t="s">
        <v>6806</v>
      </c>
    </row>
    <row r="29413" spans="6:9" x14ac:dyDescent="0.2">
      <c r="F29413" s="310" t="s">
        <v>34450</v>
      </c>
      <c r="G29413" s="311">
        <v>68939</v>
      </c>
      <c r="H29413" s="312" t="s">
        <v>3424</v>
      </c>
      <c r="I29413" s="313" t="s">
        <v>6806</v>
      </c>
    </row>
    <row r="29414" spans="6:9" x14ac:dyDescent="0.2">
      <c r="F29414" s="310" t="s">
        <v>34451</v>
      </c>
      <c r="G29414" s="311">
        <v>68940</v>
      </c>
      <c r="H29414" s="312" t="s">
        <v>3424</v>
      </c>
      <c r="I29414" s="313" t="s">
        <v>6806</v>
      </c>
    </row>
    <row r="29415" spans="6:9" x14ac:dyDescent="0.2">
      <c r="F29415" s="310" t="s">
        <v>34452</v>
      </c>
      <c r="G29415" s="311">
        <v>68941</v>
      </c>
      <c r="H29415" s="312" t="s">
        <v>3424</v>
      </c>
      <c r="I29415" s="313" t="s">
        <v>6806</v>
      </c>
    </row>
    <row r="29416" spans="6:9" x14ac:dyDescent="0.2">
      <c r="F29416" s="310" t="s">
        <v>34453</v>
      </c>
      <c r="G29416" s="311">
        <v>68942</v>
      </c>
      <c r="H29416" s="312" t="s">
        <v>3424</v>
      </c>
      <c r="I29416" s="313" t="s">
        <v>6806</v>
      </c>
    </row>
    <row r="29417" spans="6:9" x14ac:dyDescent="0.2">
      <c r="F29417" s="310" t="s">
        <v>34454</v>
      </c>
      <c r="G29417" s="311">
        <v>68943</v>
      </c>
      <c r="H29417" s="312" t="s">
        <v>3424</v>
      </c>
      <c r="I29417" s="313" t="s">
        <v>6806</v>
      </c>
    </row>
    <row r="29418" spans="6:9" x14ac:dyDescent="0.2">
      <c r="F29418" s="310" t="s">
        <v>34455</v>
      </c>
      <c r="G29418" s="311">
        <v>68944</v>
      </c>
      <c r="H29418" s="312" t="s">
        <v>3424</v>
      </c>
      <c r="I29418" s="313" t="s">
        <v>6806</v>
      </c>
    </row>
    <row r="29419" spans="6:9" x14ac:dyDescent="0.2">
      <c r="F29419" s="310" t="s">
        <v>34456</v>
      </c>
      <c r="G29419" s="311">
        <v>68945</v>
      </c>
      <c r="H29419" s="312" t="s">
        <v>3424</v>
      </c>
      <c r="I29419" s="313" t="s">
        <v>6806</v>
      </c>
    </row>
    <row r="29420" spans="6:9" x14ac:dyDescent="0.2">
      <c r="F29420" s="310" t="s">
        <v>34457</v>
      </c>
      <c r="G29420" s="311">
        <v>68946</v>
      </c>
      <c r="H29420" s="312" t="s">
        <v>3424</v>
      </c>
      <c r="I29420" s="313" t="s">
        <v>6806</v>
      </c>
    </row>
    <row r="29421" spans="6:9" x14ac:dyDescent="0.2">
      <c r="F29421" s="310" t="s">
        <v>34458</v>
      </c>
      <c r="G29421" s="311">
        <v>68947</v>
      </c>
      <c r="H29421" s="312" t="s">
        <v>3424</v>
      </c>
      <c r="I29421" s="313" t="s">
        <v>6806</v>
      </c>
    </row>
    <row r="29422" spans="6:9" x14ac:dyDescent="0.2">
      <c r="F29422" s="310" t="s">
        <v>34459</v>
      </c>
      <c r="G29422" s="311">
        <v>68948</v>
      </c>
      <c r="H29422" s="312" t="s">
        <v>3424</v>
      </c>
      <c r="I29422" s="313" t="s">
        <v>6806</v>
      </c>
    </row>
    <row r="29423" spans="6:9" x14ac:dyDescent="0.2">
      <c r="F29423" s="310" t="s">
        <v>34460</v>
      </c>
      <c r="G29423" s="311">
        <v>68949</v>
      </c>
      <c r="H29423" s="312" t="s">
        <v>3424</v>
      </c>
      <c r="I29423" s="313" t="s">
        <v>6806</v>
      </c>
    </row>
    <row r="29424" spans="6:9" x14ac:dyDescent="0.2">
      <c r="F29424" s="310" t="s">
        <v>34461</v>
      </c>
      <c r="G29424" s="311">
        <v>68950</v>
      </c>
      <c r="H29424" s="312" t="s">
        <v>3424</v>
      </c>
      <c r="I29424" s="313" t="s">
        <v>6806</v>
      </c>
    </row>
    <row r="29425" spans="6:9" x14ac:dyDescent="0.2">
      <c r="F29425" s="310" t="s">
        <v>34462</v>
      </c>
      <c r="G29425" s="311">
        <v>68952</v>
      </c>
      <c r="H29425" s="312" t="s">
        <v>3424</v>
      </c>
      <c r="I29425" s="313" t="s">
        <v>6806</v>
      </c>
    </row>
    <row r="29426" spans="6:9" x14ac:dyDescent="0.2">
      <c r="F29426" s="310" t="s">
        <v>34463</v>
      </c>
      <c r="G29426" s="311">
        <v>68954</v>
      </c>
      <c r="H29426" s="312" t="s">
        <v>3424</v>
      </c>
      <c r="I29426" s="313" t="s">
        <v>6806</v>
      </c>
    </row>
    <row r="29427" spans="6:9" x14ac:dyDescent="0.2">
      <c r="F29427" s="310" t="s">
        <v>34464</v>
      </c>
      <c r="G29427" s="311">
        <v>68955</v>
      </c>
      <c r="H29427" s="312" t="s">
        <v>3424</v>
      </c>
      <c r="I29427" s="313" t="s">
        <v>6806</v>
      </c>
    </row>
    <row r="29428" spans="6:9" x14ac:dyDescent="0.2">
      <c r="F29428" s="310" t="s">
        <v>34465</v>
      </c>
      <c r="G29428" s="311">
        <v>68956</v>
      </c>
      <c r="H29428" s="312" t="s">
        <v>3424</v>
      </c>
      <c r="I29428" s="313" t="s">
        <v>6806</v>
      </c>
    </row>
    <row r="29429" spans="6:9" x14ac:dyDescent="0.2">
      <c r="F29429" s="310" t="s">
        <v>34466</v>
      </c>
      <c r="G29429" s="311">
        <v>68957</v>
      </c>
      <c r="H29429" s="312" t="s">
        <v>3424</v>
      </c>
      <c r="I29429" s="313" t="s">
        <v>6806</v>
      </c>
    </row>
    <row r="29430" spans="6:9" x14ac:dyDescent="0.2">
      <c r="F29430" s="310" t="s">
        <v>34467</v>
      </c>
      <c r="G29430" s="311">
        <v>68958</v>
      </c>
      <c r="H29430" s="312" t="s">
        <v>3424</v>
      </c>
      <c r="I29430" s="313" t="s">
        <v>6806</v>
      </c>
    </row>
    <row r="29431" spans="6:9" x14ac:dyDescent="0.2">
      <c r="F29431" s="310" t="s">
        <v>34468</v>
      </c>
      <c r="G29431" s="311">
        <v>68959</v>
      </c>
      <c r="H29431" s="312" t="s">
        <v>3424</v>
      </c>
      <c r="I29431" s="313" t="s">
        <v>6806</v>
      </c>
    </row>
    <row r="29432" spans="6:9" x14ac:dyDescent="0.2">
      <c r="F29432" s="310" t="s">
        <v>34469</v>
      </c>
      <c r="G29432" s="311">
        <v>68960</v>
      </c>
      <c r="H29432" s="312" t="s">
        <v>3424</v>
      </c>
      <c r="I29432" s="313" t="s">
        <v>6806</v>
      </c>
    </row>
    <row r="29433" spans="6:9" x14ac:dyDescent="0.2">
      <c r="F29433" s="310" t="s">
        <v>34470</v>
      </c>
      <c r="G29433" s="311">
        <v>68961</v>
      </c>
      <c r="H29433" s="312" t="s">
        <v>3424</v>
      </c>
      <c r="I29433" s="313" t="s">
        <v>6806</v>
      </c>
    </row>
    <row r="29434" spans="6:9" x14ac:dyDescent="0.2">
      <c r="F29434" s="310" t="s">
        <v>34471</v>
      </c>
      <c r="G29434" s="311">
        <v>68964</v>
      </c>
      <c r="H29434" s="312" t="s">
        <v>3424</v>
      </c>
      <c r="I29434" s="313" t="s">
        <v>6806</v>
      </c>
    </row>
    <row r="29435" spans="6:9" x14ac:dyDescent="0.2">
      <c r="F29435" s="310" t="s">
        <v>34472</v>
      </c>
      <c r="G29435" s="311">
        <v>68966</v>
      </c>
      <c r="H29435" s="312" t="s">
        <v>3424</v>
      </c>
      <c r="I29435" s="313" t="s">
        <v>6806</v>
      </c>
    </row>
    <row r="29436" spans="6:9" x14ac:dyDescent="0.2">
      <c r="F29436" s="310" t="s">
        <v>34473</v>
      </c>
      <c r="G29436" s="311">
        <v>68967</v>
      </c>
      <c r="H29436" s="312" t="s">
        <v>3424</v>
      </c>
      <c r="I29436" s="313" t="s">
        <v>6806</v>
      </c>
    </row>
    <row r="29437" spans="6:9" x14ac:dyDescent="0.2">
      <c r="F29437" s="310" t="s">
        <v>34474</v>
      </c>
      <c r="G29437" s="311">
        <v>68969</v>
      </c>
      <c r="H29437" s="312" t="s">
        <v>3424</v>
      </c>
      <c r="I29437" s="313" t="s">
        <v>6806</v>
      </c>
    </row>
    <row r="29438" spans="6:9" x14ac:dyDescent="0.2">
      <c r="F29438" s="310" t="s">
        <v>34475</v>
      </c>
      <c r="G29438" s="311">
        <v>68970</v>
      </c>
      <c r="H29438" s="312" t="s">
        <v>3424</v>
      </c>
      <c r="I29438" s="313" t="s">
        <v>6806</v>
      </c>
    </row>
    <row r="29439" spans="6:9" x14ac:dyDescent="0.2">
      <c r="F29439" s="310" t="s">
        <v>34476</v>
      </c>
      <c r="G29439" s="311">
        <v>68971</v>
      </c>
      <c r="H29439" s="312" t="s">
        <v>3424</v>
      </c>
      <c r="I29439" s="313" t="s">
        <v>6806</v>
      </c>
    </row>
    <row r="29440" spans="6:9" x14ac:dyDescent="0.2">
      <c r="F29440" s="310" t="s">
        <v>34477</v>
      </c>
      <c r="G29440" s="311">
        <v>68972</v>
      </c>
      <c r="H29440" s="312" t="s">
        <v>3424</v>
      </c>
      <c r="I29440" s="313" t="s">
        <v>6806</v>
      </c>
    </row>
    <row r="29441" spans="6:9" x14ac:dyDescent="0.2">
      <c r="F29441" s="310" t="s">
        <v>34478</v>
      </c>
      <c r="G29441" s="311">
        <v>68973</v>
      </c>
      <c r="H29441" s="312" t="s">
        <v>3424</v>
      </c>
      <c r="I29441" s="313" t="s">
        <v>6806</v>
      </c>
    </row>
    <row r="29442" spans="6:9" x14ac:dyDescent="0.2">
      <c r="F29442" s="310" t="s">
        <v>34479</v>
      </c>
      <c r="G29442" s="311">
        <v>68974</v>
      </c>
      <c r="H29442" s="312" t="s">
        <v>3424</v>
      </c>
      <c r="I29442" s="313" t="s">
        <v>6806</v>
      </c>
    </row>
    <row r="29443" spans="6:9" x14ac:dyDescent="0.2">
      <c r="F29443" s="310" t="s">
        <v>34480</v>
      </c>
      <c r="G29443" s="311">
        <v>68975</v>
      </c>
      <c r="H29443" s="312" t="s">
        <v>3424</v>
      </c>
      <c r="I29443" s="313" t="s">
        <v>6806</v>
      </c>
    </row>
    <row r="29444" spans="6:9" x14ac:dyDescent="0.2">
      <c r="F29444" s="310" t="s">
        <v>34481</v>
      </c>
      <c r="G29444" s="311">
        <v>68976</v>
      </c>
      <c r="H29444" s="312" t="s">
        <v>3424</v>
      </c>
      <c r="I29444" s="313" t="s">
        <v>6806</v>
      </c>
    </row>
    <row r="29445" spans="6:9" x14ac:dyDescent="0.2">
      <c r="F29445" s="310" t="s">
        <v>34482</v>
      </c>
      <c r="G29445" s="311">
        <v>68977</v>
      </c>
      <c r="H29445" s="312" t="s">
        <v>3424</v>
      </c>
      <c r="I29445" s="313" t="s">
        <v>6806</v>
      </c>
    </row>
    <row r="29446" spans="6:9" x14ac:dyDescent="0.2">
      <c r="F29446" s="310" t="s">
        <v>34483</v>
      </c>
      <c r="G29446" s="311">
        <v>68978</v>
      </c>
      <c r="H29446" s="312" t="s">
        <v>3424</v>
      </c>
      <c r="I29446" s="313" t="s">
        <v>6806</v>
      </c>
    </row>
    <row r="29447" spans="6:9" x14ac:dyDescent="0.2">
      <c r="F29447" s="310" t="s">
        <v>34484</v>
      </c>
      <c r="G29447" s="311">
        <v>68979</v>
      </c>
      <c r="H29447" s="312" t="s">
        <v>3424</v>
      </c>
      <c r="I29447" s="313" t="s">
        <v>6806</v>
      </c>
    </row>
    <row r="29448" spans="6:9" x14ac:dyDescent="0.2">
      <c r="F29448" s="310" t="s">
        <v>34485</v>
      </c>
      <c r="G29448" s="311">
        <v>68980</v>
      </c>
      <c r="H29448" s="312" t="s">
        <v>3424</v>
      </c>
      <c r="I29448" s="313" t="s">
        <v>6806</v>
      </c>
    </row>
    <row r="29449" spans="6:9" x14ac:dyDescent="0.2">
      <c r="F29449" s="310" t="s">
        <v>34486</v>
      </c>
      <c r="G29449" s="311">
        <v>68981</v>
      </c>
      <c r="H29449" s="312" t="s">
        <v>3424</v>
      </c>
      <c r="I29449" s="313" t="s">
        <v>6806</v>
      </c>
    </row>
    <row r="29450" spans="6:9" x14ac:dyDescent="0.2">
      <c r="F29450" s="310" t="s">
        <v>34487</v>
      </c>
      <c r="G29450" s="311">
        <v>68982</v>
      </c>
      <c r="H29450" s="312" t="s">
        <v>3424</v>
      </c>
      <c r="I29450" s="313" t="s">
        <v>6806</v>
      </c>
    </row>
    <row r="29451" spans="6:9" x14ac:dyDescent="0.2">
      <c r="F29451" s="310" t="s">
        <v>34488</v>
      </c>
      <c r="G29451" s="311">
        <v>69001</v>
      </c>
      <c r="H29451" s="312" t="s">
        <v>3424</v>
      </c>
      <c r="I29451" s="313" t="s">
        <v>6806</v>
      </c>
    </row>
    <row r="29452" spans="6:9" x14ac:dyDescent="0.2">
      <c r="F29452" s="310" t="s">
        <v>34489</v>
      </c>
      <c r="G29452" s="311">
        <v>69020</v>
      </c>
      <c r="H29452" s="312" t="s">
        <v>3424</v>
      </c>
      <c r="I29452" s="313" t="s">
        <v>6806</v>
      </c>
    </row>
    <row r="29453" spans="6:9" x14ac:dyDescent="0.2">
      <c r="F29453" s="310" t="s">
        <v>34490</v>
      </c>
      <c r="G29453" s="311">
        <v>69021</v>
      </c>
      <c r="H29453" s="312" t="s">
        <v>3424</v>
      </c>
      <c r="I29453" s="313" t="s">
        <v>6806</v>
      </c>
    </row>
    <row r="29454" spans="6:9" x14ac:dyDescent="0.2">
      <c r="F29454" s="310" t="s">
        <v>34491</v>
      </c>
      <c r="G29454" s="311">
        <v>69022</v>
      </c>
      <c r="H29454" s="312" t="s">
        <v>3424</v>
      </c>
      <c r="I29454" s="313" t="s">
        <v>6806</v>
      </c>
    </row>
    <row r="29455" spans="6:9" x14ac:dyDescent="0.2">
      <c r="F29455" s="310" t="s">
        <v>34492</v>
      </c>
      <c r="G29455" s="311">
        <v>69023</v>
      </c>
      <c r="H29455" s="312" t="s">
        <v>3424</v>
      </c>
      <c r="I29455" s="313" t="s">
        <v>6827</v>
      </c>
    </row>
    <row r="29456" spans="6:9" x14ac:dyDescent="0.2">
      <c r="F29456" s="310" t="s">
        <v>34493</v>
      </c>
      <c r="G29456" s="311">
        <v>69024</v>
      </c>
      <c r="H29456" s="312" t="s">
        <v>3424</v>
      </c>
      <c r="I29456" s="313" t="s">
        <v>6806</v>
      </c>
    </row>
    <row r="29457" spans="6:9" x14ac:dyDescent="0.2">
      <c r="F29457" s="310" t="s">
        <v>34494</v>
      </c>
      <c r="G29457" s="311">
        <v>69025</v>
      </c>
      <c r="H29457" s="312" t="s">
        <v>3424</v>
      </c>
      <c r="I29457" s="313" t="s">
        <v>6806</v>
      </c>
    </row>
    <row r="29458" spans="6:9" x14ac:dyDescent="0.2">
      <c r="F29458" s="310" t="s">
        <v>34495</v>
      </c>
      <c r="G29458" s="311">
        <v>69026</v>
      </c>
      <c r="H29458" s="312" t="s">
        <v>3424</v>
      </c>
      <c r="I29458" s="313" t="s">
        <v>6806</v>
      </c>
    </row>
    <row r="29459" spans="6:9" x14ac:dyDescent="0.2">
      <c r="F29459" s="310" t="s">
        <v>34496</v>
      </c>
      <c r="G29459" s="311">
        <v>69027</v>
      </c>
      <c r="H29459" s="312" t="s">
        <v>3424</v>
      </c>
      <c r="I29459" s="313" t="s">
        <v>6806</v>
      </c>
    </row>
    <row r="29460" spans="6:9" x14ac:dyDescent="0.2">
      <c r="F29460" s="310" t="s">
        <v>34497</v>
      </c>
      <c r="G29460" s="311">
        <v>69028</v>
      </c>
      <c r="H29460" s="312" t="s">
        <v>3424</v>
      </c>
      <c r="I29460" s="313" t="s">
        <v>6806</v>
      </c>
    </row>
    <row r="29461" spans="6:9" x14ac:dyDescent="0.2">
      <c r="F29461" s="310" t="s">
        <v>34498</v>
      </c>
      <c r="G29461" s="311">
        <v>69029</v>
      </c>
      <c r="H29461" s="312" t="s">
        <v>3424</v>
      </c>
      <c r="I29461" s="313" t="s">
        <v>6806</v>
      </c>
    </row>
    <row r="29462" spans="6:9" x14ac:dyDescent="0.2">
      <c r="F29462" s="310" t="s">
        <v>34499</v>
      </c>
      <c r="G29462" s="311">
        <v>69030</v>
      </c>
      <c r="H29462" s="312" t="s">
        <v>3424</v>
      </c>
      <c r="I29462" s="313" t="s">
        <v>6806</v>
      </c>
    </row>
    <row r="29463" spans="6:9" x14ac:dyDescent="0.2">
      <c r="F29463" s="310" t="s">
        <v>34500</v>
      </c>
      <c r="G29463" s="311">
        <v>69032</v>
      </c>
      <c r="H29463" s="312" t="s">
        <v>3424</v>
      </c>
      <c r="I29463" s="313" t="s">
        <v>6806</v>
      </c>
    </row>
    <row r="29464" spans="6:9" x14ac:dyDescent="0.2">
      <c r="F29464" s="310" t="s">
        <v>34501</v>
      </c>
      <c r="G29464" s="311">
        <v>69033</v>
      </c>
      <c r="H29464" s="312" t="s">
        <v>3424</v>
      </c>
      <c r="I29464" s="313" t="s">
        <v>6827</v>
      </c>
    </row>
    <row r="29465" spans="6:9" x14ac:dyDescent="0.2">
      <c r="F29465" s="310" t="s">
        <v>34502</v>
      </c>
      <c r="G29465" s="311">
        <v>69034</v>
      </c>
      <c r="H29465" s="312" t="s">
        <v>3424</v>
      </c>
      <c r="I29465" s="313" t="s">
        <v>6806</v>
      </c>
    </row>
    <row r="29466" spans="6:9" x14ac:dyDescent="0.2">
      <c r="F29466" s="310" t="s">
        <v>34503</v>
      </c>
      <c r="G29466" s="311">
        <v>69036</v>
      </c>
      <c r="H29466" s="312" t="s">
        <v>3424</v>
      </c>
      <c r="I29466" s="313" t="s">
        <v>6806</v>
      </c>
    </row>
    <row r="29467" spans="6:9" x14ac:dyDescent="0.2">
      <c r="F29467" s="310" t="s">
        <v>34504</v>
      </c>
      <c r="G29467" s="311">
        <v>69037</v>
      </c>
      <c r="H29467" s="312" t="s">
        <v>3424</v>
      </c>
      <c r="I29467" s="313" t="s">
        <v>6806</v>
      </c>
    </row>
    <row r="29468" spans="6:9" x14ac:dyDescent="0.2">
      <c r="F29468" s="310" t="s">
        <v>34505</v>
      </c>
      <c r="G29468" s="311">
        <v>69038</v>
      </c>
      <c r="H29468" s="312" t="s">
        <v>3424</v>
      </c>
      <c r="I29468" s="313" t="s">
        <v>6806</v>
      </c>
    </row>
    <row r="29469" spans="6:9" x14ac:dyDescent="0.2">
      <c r="F29469" s="310" t="s">
        <v>34506</v>
      </c>
      <c r="G29469" s="311">
        <v>69039</v>
      </c>
      <c r="H29469" s="312" t="s">
        <v>3424</v>
      </c>
      <c r="I29469" s="313" t="s">
        <v>6806</v>
      </c>
    </row>
    <row r="29470" spans="6:9" x14ac:dyDescent="0.2">
      <c r="F29470" s="310" t="s">
        <v>34507</v>
      </c>
      <c r="G29470" s="311">
        <v>69040</v>
      </c>
      <c r="H29470" s="312" t="s">
        <v>3424</v>
      </c>
      <c r="I29470" s="313" t="s">
        <v>6806</v>
      </c>
    </row>
    <row r="29471" spans="6:9" x14ac:dyDescent="0.2">
      <c r="F29471" s="310" t="s">
        <v>34508</v>
      </c>
      <c r="G29471" s="311">
        <v>69041</v>
      </c>
      <c r="H29471" s="312" t="s">
        <v>3424</v>
      </c>
      <c r="I29471" s="313" t="s">
        <v>6806</v>
      </c>
    </row>
    <row r="29472" spans="6:9" x14ac:dyDescent="0.2">
      <c r="F29472" s="310" t="s">
        <v>34509</v>
      </c>
      <c r="G29472" s="311">
        <v>69042</v>
      </c>
      <c r="H29472" s="312" t="s">
        <v>3424</v>
      </c>
      <c r="I29472" s="313" t="s">
        <v>6806</v>
      </c>
    </row>
    <row r="29473" spans="6:9" x14ac:dyDescent="0.2">
      <c r="F29473" s="310" t="s">
        <v>34510</v>
      </c>
      <c r="G29473" s="311">
        <v>69043</v>
      </c>
      <c r="H29473" s="312" t="s">
        <v>3424</v>
      </c>
      <c r="I29473" s="313" t="s">
        <v>6806</v>
      </c>
    </row>
    <row r="29474" spans="6:9" x14ac:dyDescent="0.2">
      <c r="F29474" s="310" t="s">
        <v>34511</v>
      </c>
      <c r="G29474" s="311">
        <v>69044</v>
      </c>
      <c r="H29474" s="312" t="s">
        <v>3424</v>
      </c>
      <c r="I29474" s="313" t="s">
        <v>6806</v>
      </c>
    </row>
    <row r="29475" spans="6:9" x14ac:dyDescent="0.2">
      <c r="F29475" s="310" t="s">
        <v>34512</v>
      </c>
      <c r="G29475" s="311">
        <v>69045</v>
      </c>
      <c r="H29475" s="312" t="s">
        <v>3424</v>
      </c>
      <c r="I29475" s="313" t="s">
        <v>6806</v>
      </c>
    </row>
    <row r="29476" spans="6:9" x14ac:dyDescent="0.2">
      <c r="F29476" s="310" t="s">
        <v>34513</v>
      </c>
      <c r="G29476" s="311">
        <v>69046</v>
      </c>
      <c r="H29476" s="312" t="s">
        <v>3424</v>
      </c>
      <c r="I29476" s="313" t="s">
        <v>6806</v>
      </c>
    </row>
    <row r="29477" spans="6:9" x14ac:dyDescent="0.2">
      <c r="F29477" s="310" t="s">
        <v>34514</v>
      </c>
      <c r="G29477" s="311">
        <v>69101</v>
      </c>
      <c r="H29477" s="312" t="s">
        <v>3424</v>
      </c>
      <c r="I29477" s="313" t="s">
        <v>6806</v>
      </c>
    </row>
    <row r="29478" spans="6:9" x14ac:dyDescent="0.2">
      <c r="F29478" s="310" t="s">
        <v>34515</v>
      </c>
      <c r="G29478" s="311">
        <v>69103</v>
      </c>
      <c r="H29478" s="312" t="s">
        <v>3424</v>
      </c>
      <c r="I29478" s="313" t="s">
        <v>6806</v>
      </c>
    </row>
    <row r="29479" spans="6:9" x14ac:dyDescent="0.2">
      <c r="F29479" s="310" t="s">
        <v>34516</v>
      </c>
      <c r="G29479" s="311">
        <v>69120</v>
      </c>
      <c r="H29479" s="312" t="s">
        <v>3424</v>
      </c>
      <c r="I29479" s="313" t="s">
        <v>6806</v>
      </c>
    </row>
    <row r="29480" spans="6:9" x14ac:dyDescent="0.2">
      <c r="F29480" s="310" t="s">
        <v>34517</v>
      </c>
      <c r="G29480" s="311">
        <v>69121</v>
      </c>
      <c r="H29480" s="312" t="s">
        <v>3424</v>
      </c>
      <c r="I29480" s="313" t="s">
        <v>6827</v>
      </c>
    </row>
    <row r="29481" spans="6:9" x14ac:dyDescent="0.2">
      <c r="F29481" s="310" t="s">
        <v>34518</v>
      </c>
      <c r="G29481" s="311">
        <v>69122</v>
      </c>
      <c r="H29481" s="312" t="s">
        <v>3424</v>
      </c>
      <c r="I29481" s="313" t="s">
        <v>6827</v>
      </c>
    </row>
    <row r="29482" spans="6:9" x14ac:dyDescent="0.2">
      <c r="F29482" s="310" t="s">
        <v>34519</v>
      </c>
      <c r="G29482" s="311">
        <v>69123</v>
      </c>
      <c r="H29482" s="312" t="s">
        <v>3424</v>
      </c>
      <c r="I29482" s="313" t="s">
        <v>6806</v>
      </c>
    </row>
    <row r="29483" spans="6:9" x14ac:dyDescent="0.2">
      <c r="F29483" s="310" t="s">
        <v>34520</v>
      </c>
      <c r="G29483" s="311">
        <v>69125</v>
      </c>
      <c r="H29483" s="312" t="s">
        <v>3424</v>
      </c>
      <c r="I29483" s="313" t="s">
        <v>6827</v>
      </c>
    </row>
    <row r="29484" spans="6:9" x14ac:dyDescent="0.2">
      <c r="F29484" s="310" t="s">
        <v>34521</v>
      </c>
      <c r="G29484" s="311">
        <v>69127</v>
      </c>
      <c r="H29484" s="312" t="s">
        <v>3424</v>
      </c>
      <c r="I29484" s="313" t="s">
        <v>6827</v>
      </c>
    </row>
    <row r="29485" spans="6:9" x14ac:dyDescent="0.2">
      <c r="F29485" s="310" t="s">
        <v>34522</v>
      </c>
      <c r="G29485" s="311">
        <v>69128</v>
      </c>
      <c r="H29485" s="312" t="s">
        <v>3424</v>
      </c>
      <c r="I29485" s="313" t="s">
        <v>6827</v>
      </c>
    </row>
    <row r="29486" spans="6:9" x14ac:dyDescent="0.2">
      <c r="F29486" s="310" t="s">
        <v>34523</v>
      </c>
      <c r="G29486" s="311">
        <v>69129</v>
      </c>
      <c r="H29486" s="312" t="s">
        <v>3424</v>
      </c>
      <c r="I29486" s="313" t="s">
        <v>6827</v>
      </c>
    </row>
    <row r="29487" spans="6:9" x14ac:dyDescent="0.2">
      <c r="F29487" s="310" t="s">
        <v>34524</v>
      </c>
      <c r="G29487" s="311">
        <v>69130</v>
      </c>
      <c r="H29487" s="312" t="s">
        <v>3424</v>
      </c>
      <c r="I29487" s="313" t="s">
        <v>6806</v>
      </c>
    </row>
    <row r="29488" spans="6:9" x14ac:dyDescent="0.2">
      <c r="F29488" s="310" t="s">
        <v>34525</v>
      </c>
      <c r="G29488" s="311">
        <v>69131</v>
      </c>
      <c r="H29488" s="312" t="s">
        <v>3424</v>
      </c>
      <c r="I29488" s="313" t="s">
        <v>6827</v>
      </c>
    </row>
    <row r="29489" spans="6:9" x14ac:dyDescent="0.2">
      <c r="F29489" s="310" t="s">
        <v>34526</v>
      </c>
      <c r="G29489" s="311">
        <v>69132</v>
      </c>
      <c r="H29489" s="312" t="s">
        <v>3424</v>
      </c>
      <c r="I29489" s="313" t="s">
        <v>6827</v>
      </c>
    </row>
    <row r="29490" spans="6:9" x14ac:dyDescent="0.2">
      <c r="F29490" s="310" t="s">
        <v>34527</v>
      </c>
      <c r="G29490" s="311">
        <v>69133</v>
      </c>
      <c r="H29490" s="312" t="s">
        <v>3424</v>
      </c>
      <c r="I29490" s="313" t="s">
        <v>6827</v>
      </c>
    </row>
    <row r="29491" spans="6:9" x14ac:dyDescent="0.2">
      <c r="F29491" s="310" t="s">
        <v>34528</v>
      </c>
      <c r="G29491" s="311">
        <v>69134</v>
      </c>
      <c r="H29491" s="312" t="s">
        <v>3424</v>
      </c>
      <c r="I29491" s="313" t="s">
        <v>6827</v>
      </c>
    </row>
    <row r="29492" spans="6:9" x14ac:dyDescent="0.2">
      <c r="F29492" s="310" t="s">
        <v>34529</v>
      </c>
      <c r="G29492" s="311">
        <v>69135</v>
      </c>
      <c r="H29492" s="312" t="s">
        <v>3424</v>
      </c>
      <c r="I29492" s="313" t="s">
        <v>6806</v>
      </c>
    </row>
    <row r="29493" spans="6:9" x14ac:dyDescent="0.2">
      <c r="F29493" s="310" t="s">
        <v>34530</v>
      </c>
      <c r="G29493" s="311">
        <v>69138</v>
      </c>
      <c r="H29493" s="312" t="s">
        <v>3424</v>
      </c>
      <c r="I29493" s="313" t="s">
        <v>6806</v>
      </c>
    </row>
    <row r="29494" spans="6:9" x14ac:dyDescent="0.2">
      <c r="F29494" s="310" t="s">
        <v>34531</v>
      </c>
      <c r="G29494" s="311">
        <v>69140</v>
      </c>
      <c r="H29494" s="312" t="s">
        <v>3424</v>
      </c>
      <c r="I29494" s="313" t="s">
        <v>6827</v>
      </c>
    </row>
    <row r="29495" spans="6:9" x14ac:dyDescent="0.2">
      <c r="F29495" s="310" t="s">
        <v>34532</v>
      </c>
      <c r="G29495" s="311">
        <v>69141</v>
      </c>
      <c r="H29495" s="312" t="s">
        <v>3424</v>
      </c>
      <c r="I29495" s="313" t="s">
        <v>6827</v>
      </c>
    </row>
    <row r="29496" spans="6:9" x14ac:dyDescent="0.2">
      <c r="F29496" s="310" t="s">
        <v>34533</v>
      </c>
      <c r="G29496" s="311">
        <v>69142</v>
      </c>
      <c r="H29496" s="312" t="s">
        <v>3424</v>
      </c>
      <c r="I29496" s="313" t="s">
        <v>6806</v>
      </c>
    </row>
    <row r="29497" spans="6:9" x14ac:dyDescent="0.2">
      <c r="F29497" s="310" t="s">
        <v>34534</v>
      </c>
      <c r="G29497" s="311">
        <v>69143</v>
      </c>
      <c r="H29497" s="312" t="s">
        <v>3424</v>
      </c>
      <c r="I29497" s="313" t="s">
        <v>6806</v>
      </c>
    </row>
    <row r="29498" spans="6:9" x14ac:dyDescent="0.2">
      <c r="F29498" s="310" t="s">
        <v>34535</v>
      </c>
      <c r="G29498" s="311">
        <v>69144</v>
      </c>
      <c r="H29498" s="312" t="s">
        <v>3424</v>
      </c>
      <c r="I29498" s="313" t="s">
        <v>6827</v>
      </c>
    </row>
    <row r="29499" spans="6:9" x14ac:dyDescent="0.2">
      <c r="F29499" s="310" t="s">
        <v>34536</v>
      </c>
      <c r="G29499" s="311">
        <v>69145</v>
      </c>
      <c r="H29499" s="312" t="s">
        <v>3424</v>
      </c>
      <c r="I29499" s="313" t="s">
        <v>6827</v>
      </c>
    </row>
    <row r="29500" spans="6:9" x14ac:dyDescent="0.2">
      <c r="F29500" s="310" t="s">
        <v>34537</v>
      </c>
      <c r="G29500" s="311">
        <v>69146</v>
      </c>
      <c r="H29500" s="312" t="s">
        <v>3424</v>
      </c>
      <c r="I29500" s="313" t="s">
        <v>6827</v>
      </c>
    </row>
    <row r="29501" spans="6:9" x14ac:dyDescent="0.2">
      <c r="F29501" s="310" t="s">
        <v>34538</v>
      </c>
      <c r="G29501" s="311">
        <v>69147</v>
      </c>
      <c r="H29501" s="312" t="s">
        <v>3424</v>
      </c>
      <c r="I29501" s="313" t="s">
        <v>6827</v>
      </c>
    </row>
    <row r="29502" spans="6:9" x14ac:dyDescent="0.2">
      <c r="F29502" s="310" t="s">
        <v>34539</v>
      </c>
      <c r="G29502" s="311">
        <v>69148</v>
      </c>
      <c r="H29502" s="312" t="s">
        <v>3424</v>
      </c>
      <c r="I29502" s="313" t="s">
        <v>6827</v>
      </c>
    </row>
    <row r="29503" spans="6:9" x14ac:dyDescent="0.2">
      <c r="F29503" s="310" t="s">
        <v>34540</v>
      </c>
      <c r="G29503" s="311">
        <v>69149</v>
      </c>
      <c r="H29503" s="312" t="s">
        <v>3424</v>
      </c>
      <c r="I29503" s="313" t="s">
        <v>6827</v>
      </c>
    </row>
    <row r="29504" spans="6:9" x14ac:dyDescent="0.2">
      <c r="F29504" s="310" t="s">
        <v>34541</v>
      </c>
      <c r="G29504" s="311">
        <v>69150</v>
      </c>
      <c r="H29504" s="312" t="s">
        <v>3424</v>
      </c>
      <c r="I29504" s="313" t="s">
        <v>6827</v>
      </c>
    </row>
    <row r="29505" spans="6:9" x14ac:dyDescent="0.2">
      <c r="F29505" s="310" t="s">
        <v>34542</v>
      </c>
      <c r="G29505" s="311">
        <v>69151</v>
      </c>
      <c r="H29505" s="312" t="s">
        <v>3424</v>
      </c>
      <c r="I29505" s="313" t="s">
        <v>6806</v>
      </c>
    </row>
    <row r="29506" spans="6:9" x14ac:dyDescent="0.2">
      <c r="F29506" s="310" t="s">
        <v>34543</v>
      </c>
      <c r="G29506" s="311">
        <v>69152</v>
      </c>
      <c r="H29506" s="312" t="s">
        <v>3424</v>
      </c>
      <c r="I29506" s="313" t="s">
        <v>6806</v>
      </c>
    </row>
    <row r="29507" spans="6:9" x14ac:dyDescent="0.2">
      <c r="F29507" s="310" t="s">
        <v>34544</v>
      </c>
      <c r="G29507" s="311">
        <v>69153</v>
      </c>
      <c r="H29507" s="312" t="s">
        <v>3424</v>
      </c>
      <c r="I29507" s="313" t="s">
        <v>6827</v>
      </c>
    </row>
    <row r="29508" spans="6:9" x14ac:dyDescent="0.2">
      <c r="F29508" s="310" t="s">
        <v>34545</v>
      </c>
      <c r="G29508" s="311">
        <v>69154</v>
      </c>
      <c r="H29508" s="312" t="s">
        <v>3424</v>
      </c>
      <c r="I29508" s="313" t="s">
        <v>6827</v>
      </c>
    </row>
    <row r="29509" spans="6:9" x14ac:dyDescent="0.2">
      <c r="F29509" s="310" t="s">
        <v>34546</v>
      </c>
      <c r="G29509" s="311">
        <v>69155</v>
      </c>
      <c r="H29509" s="312" t="s">
        <v>3424</v>
      </c>
      <c r="I29509" s="313" t="s">
        <v>6827</v>
      </c>
    </row>
    <row r="29510" spans="6:9" x14ac:dyDescent="0.2">
      <c r="F29510" s="310" t="s">
        <v>34547</v>
      </c>
      <c r="G29510" s="311">
        <v>69156</v>
      </c>
      <c r="H29510" s="312" t="s">
        <v>3424</v>
      </c>
      <c r="I29510" s="313" t="s">
        <v>6827</v>
      </c>
    </row>
    <row r="29511" spans="6:9" x14ac:dyDescent="0.2">
      <c r="F29511" s="310" t="s">
        <v>34548</v>
      </c>
      <c r="G29511" s="311">
        <v>69157</v>
      </c>
      <c r="H29511" s="312" t="s">
        <v>3424</v>
      </c>
      <c r="I29511" s="313" t="s">
        <v>6806</v>
      </c>
    </row>
    <row r="29512" spans="6:9" x14ac:dyDescent="0.2">
      <c r="F29512" s="310" t="s">
        <v>34549</v>
      </c>
      <c r="G29512" s="311">
        <v>69160</v>
      </c>
      <c r="H29512" s="312" t="s">
        <v>3424</v>
      </c>
      <c r="I29512" s="313" t="s">
        <v>6827</v>
      </c>
    </row>
    <row r="29513" spans="6:9" x14ac:dyDescent="0.2">
      <c r="F29513" s="310" t="s">
        <v>34550</v>
      </c>
      <c r="G29513" s="311">
        <v>69161</v>
      </c>
      <c r="H29513" s="312" t="s">
        <v>3424</v>
      </c>
      <c r="I29513" s="313" t="s">
        <v>6806</v>
      </c>
    </row>
    <row r="29514" spans="6:9" x14ac:dyDescent="0.2">
      <c r="F29514" s="310" t="s">
        <v>34551</v>
      </c>
      <c r="G29514" s="311">
        <v>69162</v>
      </c>
      <c r="H29514" s="312" t="s">
        <v>3424</v>
      </c>
      <c r="I29514" s="313" t="s">
        <v>6827</v>
      </c>
    </row>
    <row r="29515" spans="6:9" x14ac:dyDescent="0.2">
      <c r="F29515" s="310" t="s">
        <v>34552</v>
      </c>
      <c r="G29515" s="311">
        <v>69163</v>
      </c>
      <c r="H29515" s="312" t="s">
        <v>3424</v>
      </c>
      <c r="I29515" s="313" t="s">
        <v>6806</v>
      </c>
    </row>
    <row r="29516" spans="6:9" x14ac:dyDescent="0.2">
      <c r="F29516" s="310" t="s">
        <v>34553</v>
      </c>
      <c r="G29516" s="311">
        <v>69165</v>
      </c>
      <c r="H29516" s="312" t="s">
        <v>3424</v>
      </c>
      <c r="I29516" s="313" t="s">
        <v>6827</v>
      </c>
    </row>
    <row r="29517" spans="6:9" x14ac:dyDescent="0.2">
      <c r="F29517" s="310" t="s">
        <v>34554</v>
      </c>
      <c r="G29517" s="311">
        <v>69166</v>
      </c>
      <c r="H29517" s="312" t="s">
        <v>3424</v>
      </c>
      <c r="I29517" s="313" t="s">
        <v>6806</v>
      </c>
    </row>
    <row r="29518" spans="6:9" x14ac:dyDescent="0.2">
      <c r="F29518" s="310" t="s">
        <v>34555</v>
      </c>
      <c r="G29518" s="311">
        <v>69167</v>
      </c>
      <c r="H29518" s="312" t="s">
        <v>3424</v>
      </c>
      <c r="I29518" s="313" t="s">
        <v>6806</v>
      </c>
    </row>
    <row r="29519" spans="6:9" x14ac:dyDescent="0.2">
      <c r="F29519" s="310" t="s">
        <v>34556</v>
      </c>
      <c r="G29519" s="311">
        <v>69168</v>
      </c>
      <c r="H29519" s="312" t="s">
        <v>3424</v>
      </c>
      <c r="I29519" s="313" t="s">
        <v>6827</v>
      </c>
    </row>
    <row r="29520" spans="6:9" x14ac:dyDescent="0.2">
      <c r="F29520" s="310" t="s">
        <v>34557</v>
      </c>
      <c r="G29520" s="311">
        <v>69169</v>
      </c>
      <c r="H29520" s="312" t="s">
        <v>3424</v>
      </c>
      <c r="I29520" s="313" t="s">
        <v>6827</v>
      </c>
    </row>
    <row r="29521" spans="6:9" x14ac:dyDescent="0.2">
      <c r="F29521" s="310" t="s">
        <v>34558</v>
      </c>
      <c r="G29521" s="311">
        <v>69170</v>
      </c>
      <c r="H29521" s="312" t="s">
        <v>3424</v>
      </c>
      <c r="I29521" s="313" t="s">
        <v>6806</v>
      </c>
    </row>
    <row r="29522" spans="6:9" x14ac:dyDescent="0.2">
      <c r="F29522" s="310" t="s">
        <v>34559</v>
      </c>
      <c r="G29522" s="311">
        <v>69171</v>
      </c>
      <c r="H29522" s="312" t="s">
        <v>3424</v>
      </c>
      <c r="I29522" s="313" t="s">
        <v>6806</v>
      </c>
    </row>
    <row r="29523" spans="6:9" x14ac:dyDescent="0.2">
      <c r="F29523" s="310" t="s">
        <v>34560</v>
      </c>
      <c r="G29523" s="311">
        <v>69190</v>
      </c>
      <c r="H29523" s="312" t="s">
        <v>3424</v>
      </c>
      <c r="I29523" s="313" t="s">
        <v>6827</v>
      </c>
    </row>
    <row r="29524" spans="6:9" x14ac:dyDescent="0.2">
      <c r="F29524" s="310" t="s">
        <v>34561</v>
      </c>
      <c r="G29524" s="311">
        <v>69201</v>
      </c>
      <c r="H29524" s="312" t="s">
        <v>3424</v>
      </c>
      <c r="I29524" s="313" t="s">
        <v>6806</v>
      </c>
    </row>
    <row r="29525" spans="6:9" x14ac:dyDescent="0.2">
      <c r="F29525" s="310" t="s">
        <v>34562</v>
      </c>
      <c r="G29525" s="311">
        <v>69210</v>
      </c>
      <c r="H29525" s="312" t="s">
        <v>3424</v>
      </c>
      <c r="I29525" s="313" t="s">
        <v>6806</v>
      </c>
    </row>
    <row r="29526" spans="6:9" x14ac:dyDescent="0.2">
      <c r="F29526" s="310" t="s">
        <v>34563</v>
      </c>
      <c r="G29526" s="311">
        <v>69211</v>
      </c>
      <c r="H29526" s="312" t="s">
        <v>3424</v>
      </c>
      <c r="I29526" s="313" t="s">
        <v>6827</v>
      </c>
    </row>
    <row r="29527" spans="6:9" x14ac:dyDescent="0.2">
      <c r="F29527" s="310" t="s">
        <v>34564</v>
      </c>
      <c r="G29527" s="311">
        <v>69212</v>
      </c>
      <c r="H29527" s="312" t="s">
        <v>3424</v>
      </c>
      <c r="I29527" s="313" t="s">
        <v>6806</v>
      </c>
    </row>
    <row r="29528" spans="6:9" x14ac:dyDescent="0.2">
      <c r="F29528" s="310" t="s">
        <v>34565</v>
      </c>
      <c r="G29528" s="311">
        <v>69214</v>
      </c>
      <c r="H29528" s="312" t="s">
        <v>3424</v>
      </c>
      <c r="I29528" s="313" t="s">
        <v>6806</v>
      </c>
    </row>
    <row r="29529" spans="6:9" x14ac:dyDescent="0.2">
      <c r="F29529" s="310" t="s">
        <v>34566</v>
      </c>
      <c r="G29529" s="311">
        <v>69216</v>
      </c>
      <c r="H29529" s="312" t="s">
        <v>3424</v>
      </c>
      <c r="I29529" s="313" t="s">
        <v>6806</v>
      </c>
    </row>
    <row r="29530" spans="6:9" x14ac:dyDescent="0.2">
      <c r="F29530" s="310" t="s">
        <v>34567</v>
      </c>
      <c r="G29530" s="311">
        <v>69217</v>
      </c>
      <c r="H29530" s="312" t="s">
        <v>3424</v>
      </c>
      <c r="I29530" s="313" t="s">
        <v>6806</v>
      </c>
    </row>
    <row r="29531" spans="6:9" x14ac:dyDescent="0.2">
      <c r="F29531" s="310" t="s">
        <v>34568</v>
      </c>
      <c r="G29531" s="311">
        <v>69218</v>
      </c>
      <c r="H29531" s="312" t="s">
        <v>3424</v>
      </c>
      <c r="I29531" s="313" t="s">
        <v>6827</v>
      </c>
    </row>
    <row r="29532" spans="6:9" x14ac:dyDescent="0.2">
      <c r="F29532" s="310" t="s">
        <v>34569</v>
      </c>
      <c r="G29532" s="311">
        <v>69219</v>
      </c>
      <c r="H29532" s="312" t="s">
        <v>3424</v>
      </c>
      <c r="I29532" s="313" t="s">
        <v>6806</v>
      </c>
    </row>
    <row r="29533" spans="6:9" x14ac:dyDescent="0.2">
      <c r="F29533" s="310" t="s">
        <v>34570</v>
      </c>
      <c r="G29533" s="311">
        <v>69220</v>
      </c>
      <c r="H29533" s="312" t="s">
        <v>3424</v>
      </c>
      <c r="I29533" s="313" t="s">
        <v>6806</v>
      </c>
    </row>
    <row r="29534" spans="6:9" x14ac:dyDescent="0.2">
      <c r="F29534" s="310" t="s">
        <v>34571</v>
      </c>
      <c r="G29534" s="311">
        <v>69221</v>
      </c>
      <c r="H29534" s="312" t="s">
        <v>3424</v>
      </c>
      <c r="I29534" s="313" t="s">
        <v>6806</v>
      </c>
    </row>
    <row r="29535" spans="6:9" x14ac:dyDescent="0.2">
      <c r="F29535" s="310" t="s">
        <v>34572</v>
      </c>
      <c r="G29535" s="311">
        <v>69301</v>
      </c>
      <c r="H29535" s="312" t="s">
        <v>3424</v>
      </c>
      <c r="I29535" s="313" t="s">
        <v>6827</v>
      </c>
    </row>
    <row r="29536" spans="6:9" x14ac:dyDescent="0.2">
      <c r="F29536" s="310" t="s">
        <v>34573</v>
      </c>
      <c r="G29536" s="311">
        <v>69331</v>
      </c>
      <c r="H29536" s="312" t="s">
        <v>3424</v>
      </c>
      <c r="I29536" s="313" t="s">
        <v>6827</v>
      </c>
    </row>
    <row r="29537" spans="6:9" x14ac:dyDescent="0.2">
      <c r="F29537" s="310" t="s">
        <v>34574</v>
      </c>
      <c r="G29537" s="311">
        <v>69333</v>
      </c>
      <c r="H29537" s="312" t="s">
        <v>3424</v>
      </c>
      <c r="I29537" s="313" t="s">
        <v>6827</v>
      </c>
    </row>
    <row r="29538" spans="6:9" x14ac:dyDescent="0.2">
      <c r="F29538" s="310" t="s">
        <v>34575</v>
      </c>
      <c r="G29538" s="311">
        <v>69334</v>
      </c>
      <c r="H29538" s="312" t="s">
        <v>3424</v>
      </c>
      <c r="I29538" s="313" t="s">
        <v>6827</v>
      </c>
    </row>
    <row r="29539" spans="6:9" x14ac:dyDescent="0.2">
      <c r="F29539" s="310" t="s">
        <v>34576</v>
      </c>
      <c r="G29539" s="311">
        <v>69335</v>
      </c>
      <c r="H29539" s="312" t="s">
        <v>3424</v>
      </c>
      <c r="I29539" s="313" t="s">
        <v>6827</v>
      </c>
    </row>
    <row r="29540" spans="6:9" x14ac:dyDescent="0.2">
      <c r="F29540" s="310" t="s">
        <v>34577</v>
      </c>
      <c r="G29540" s="311">
        <v>69336</v>
      </c>
      <c r="H29540" s="312" t="s">
        <v>3424</v>
      </c>
      <c r="I29540" s="313" t="s">
        <v>6827</v>
      </c>
    </row>
    <row r="29541" spans="6:9" x14ac:dyDescent="0.2">
      <c r="F29541" s="310" t="s">
        <v>34578</v>
      </c>
      <c r="G29541" s="311">
        <v>69337</v>
      </c>
      <c r="H29541" s="312" t="s">
        <v>3424</v>
      </c>
      <c r="I29541" s="313" t="s">
        <v>6827</v>
      </c>
    </row>
    <row r="29542" spans="6:9" x14ac:dyDescent="0.2">
      <c r="F29542" s="310" t="s">
        <v>34579</v>
      </c>
      <c r="G29542" s="311">
        <v>69339</v>
      </c>
      <c r="H29542" s="312" t="s">
        <v>3424</v>
      </c>
      <c r="I29542" s="313" t="s">
        <v>6827</v>
      </c>
    </row>
    <row r="29543" spans="6:9" x14ac:dyDescent="0.2">
      <c r="F29543" s="310" t="s">
        <v>34580</v>
      </c>
      <c r="G29543" s="311">
        <v>69340</v>
      </c>
      <c r="H29543" s="312" t="s">
        <v>3424</v>
      </c>
      <c r="I29543" s="313" t="s">
        <v>6827</v>
      </c>
    </row>
    <row r="29544" spans="6:9" x14ac:dyDescent="0.2">
      <c r="F29544" s="310" t="s">
        <v>34581</v>
      </c>
      <c r="G29544" s="311">
        <v>69341</v>
      </c>
      <c r="H29544" s="312" t="s">
        <v>3424</v>
      </c>
      <c r="I29544" s="313" t="s">
        <v>6806</v>
      </c>
    </row>
    <row r="29545" spans="6:9" x14ac:dyDescent="0.2">
      <c r="F29545" s="310" t="s">
        <v>34582</v>
      </c>
      <c r="G29545" s="311">
        <v>69343</v>
      </c>
      <c r="H29545" s="312" t="s">
        <v>3424</v>
      </c>
      <c r="I29545" s="313" t="s">
        <v>6827</v>
      </c>
    </row>
    <row r="29546" spans="6:9" x14ac:dyDescent="0.2">
      <c r="F29546" s="310" t="s">
        <v>34583</v>
      </c>
      <c r="G29546" s="311">
        <v>69345</v>
      </c>
      <c r="H29546" s="312" t="s">
        <v>3424</v>
      </c>
      <c r="I29546" s="313" t="s">
        <v>6827</v>
      </c>
    </row>
    <row r="29547" spans="6:9" x14ac:dyDescent="0.2">
      <c r="F29547" s="310" t="s">
        <v>34584</v>
      </c>
      <c r="G29547" s="311">
        <v>69346</v>
      </c>
      <c r="H29547" s="312" t="s">
        <v>3424</v>
      </c>
      <c r="I29547" s="313" t="s">
        <v>6827</v>
      </c>
    </row>
    <row r="29548" spans="6:9" x14ac:dyDescent="0.2">
      <c r="F29548" s="310" t="s">
        <v>34585</v>
      </c>
      <c r="G29548" s="311">
        <v>69347</v>
      </c>
      <c r="H29548" s="312" t="s">
        <v>3424</v>
      </c>
      <c r="I29548" s="313" t="s">
        <v>6827</v>
      </c>
    </row>
    <row r="29549" spans="6:9" x14ac:dyDescent="0.2">
      <c r="F29549" s="310" t="s">
        <v>34586</v>
      </c>
      <c r="G29549" s="311">
        <v>69348</v>
      </c>
      <c r="H29549" s="312" t="s">
        <v>3424</v>
      </c>
      <c r="I29549" s="313" t="s">
        <v>6827</v>
      </c>
    </row>
    <row r="29550" spans="6:9" x14ac:dyDescent="0.2">
      <c r="F29550" s="310" t="s">
        <v>34587</v>
      </c>
      <c r="G29550" s="311">
        <v>69350</v>
      </c>
      <c r="H29550" s="312" t="s">
        <v>3424</v>
      </c>
      <c r="I29550" s="313" t="s">
        <v>6827</v>
      </c>
    </row>
    <row r="29551" spans="6:9" x14ac:dyDescent="0.2">
      <c r="F29551" s="310" t="s">
        <v>34588</v>
      </c>
      <c r="G29551" s="311">
        <v>69351</v>
      </c>
      <c r="H29551" s="312" t="s">
        <v>3424</v>
      </c>
      <c r="I29551" s="313" t="s">
        <v>6827</v>
      </c>
    </row>
    <row r="29552" spans="6:9" x14ac:dyDescent="0.2">
      <c r="F29552" s="310" t="s">
        <v>34589</v>
      </c>
      <c r="G29552" s="311">
        <v>69352</v>
      </c>
      <c r="H29552" s="312" t="s">
        <v>3424</v>
      </c>
      <c r="I29552" s="313" t="s">
        <v>6806</v>
      </c>
    </row>
    <row r="29553" spans="6:9" x14ac:dyDescent="0.2">
      <c r="F29553" s="310" t="s">
        <v>34590</v>
      </c>
      <c r="G29553" s="311">
        <v>69353</v>
      </c>
      <c r="H29553" s="312" t="s">
        <v>3424</v>
      </c>
      <c r="I29553" s="313" t="s">
        <v>6827</v>
      </c>
    </row>
    <row r="29554" spans="6:9" x14ac:dyDescent="0.2">
      <c r="F29554" s="310" t="s">
        <v>34591</v>
      </c>
      <c r="G29554" s="311">
        <v>69354</v>
      </c>
      <c r="H29554" s="312" t="s">
        <v>3424</v>
      </c>
      <c r="I29554" s="313" t="s">
        <v>6827</v>
      </c>
    </row>
    <row r="29555" spans="6:9" x14ac:dyDescent="0.2">
      <c r="F29555" s="310" t="s">
        <v>34592</v>
      </c>
      <c r="G29555" s="311">
        <v>69355</v>
      </c>
      <c r="H29555" s="312" t="s">
        <v>3424</v>
      </c>
      <c r="I29555" s="313" t="s">
        <v>6806</v>
      </c>
    </row>
    <row r="29556" spans="6:9" x14ac:dyDescent="0.2">
      <c r="F29556" s="310" t="s">
        <v>34593</v>
      </c>
      <c r="G29556" s="311">
        <v>69356</v>
      </c>
      <c r="H29556" s="312" t="s">
        <v>3424</v>
      </c>
      <c r="I29556" s="313" t="s">
        <v>6827</v>
      </c>
    </row>
    <row r="29557" spans="6:9" x14ac:dyDescent="0.2">
      <c r="F29557" s="310" t="s">
        <v>34594</v>
      </c>
      <c r="G29557" s="311">
        <v>69357</v>
      </c>
      <c r="H29557" s="312" t="s">
        <v>3424</v>
      </c>
      <c r="I29557" s="313" t="s">
        <v>6806</v>
      </c>
    </row>
    <row r="29558" spans="6:9" x14ac:dyDescent="0.2">
      <c r="F29558" s="310" t="s">
        <v>34595</v>
      </c>
      <c r="G29558" s="311">
        <v>69358</v>
      </c>
      <c r="H29558" s="312" t="s">
        <v>3424</v>
      </c>
      <c r="I29558" s="313" t="s">
        <v>6806</v>
      </c>
    </row>
    <row r="29559" spans="6:9" x14ac:dyDescent="0.2">
      <c r="F29559" s="310" t="s">
        <v>34596</v>
      </c>
      <c r="G29559" s="311">
        <v>69360</v>
      </c>
      <c r="H29559" s="312" t="s">
        <v>3424</v>
      </c>
      <c r="I29559" s="313" t="s">
        <v>6827</v>
      </c>
    </row>
    <row r="29560" spans="6:9" x14ac:dyDescent="0.2">
      <c r="F29560" s="310" t="s">
        <v>34597</v>
      </c>
      <c r="G29560" s="311">
        <v>69361</v>
      </c>
      <c r="H29560" s="312" t="s">
        <v>3424</v>
      </c>
      <c r="I29560" s="313" t="s">
        <v>6806</v>
      </c>
    </row>
    <row r="29561" spans="6:9" x14ac:dyDescent="0.2">
      <c r="F29561" s="310" t="s">
        <v>34598</v>
      </c>
      <c r="G29561" s="311">
        <v>69363</v>
      </c>
      <c r="H29561" s="312" t="s">
        <v>3424</v>
      </c>
      <c r="I29561" s="313" t="s">
        <v>6806</v>
      </c>
    </row>
    <row r="29562" spans="6:9" x14ac:dyDescent="0.2">
      <c r="F29562" s="310" t="s">
        <v>34599</v>
      </c>
      <c r="G29562" s="311">
        <v>69365</v>
      </c>
      <c r="H29562" s="312" t="s">
        <v>3424</v>
      </c>
      <c r="I29562" s="313" t="s">
        <v>6827</v>
      </c>
    </row>
    <row r="29563" spans="6:9" x14ac:dyDescent="0.2">
      <c r="F29563" s="310" t="s">
        <v>34600</v>
      </c>
      <c r="G29563" s="311">
        <v>69366</v>
      </c>
      <c r="H29563" s="312" t="s">
        <v>3424</v>
      </c>
      <c r="I29563" s="313" t="s">
        <v>6827</v>
      </c>
    </row>
    <row r="29564" spans="6:9" x14ac:dyDescent="0.2">
      <c r="F29564" s="310" t="s">
        <v>34601</v>
      </c>
      <c r="G29564" s="311">
        <v>69367</v>
      </c>
      <c r="H29564" s="312" t="s">
        <v>3424</v>
      </c>
      <c r="I29564" s="313" t="s">
        <v>6827</v>
      </c>
    </row>
    <row r="29565" spans="6:9" x14ac:dyDescent="0.2">
      <c r="F29565" s="310" t="s">
        <v>34602</v>
      </c>
      <c r="G29565" s="311">
        <v>70001</v>
      </c>
      <c r="H29565" s="312" t="s">
        <v>2552</v>
      </c>
      <c r="I29565" s="313" t="s">
        <v>6842</v>
      </c>
    </row>
    <row r="29566" spans="6:9" x14ac:dyDescent="0.2">
      <c r="F29566" s="310" t="s">
        <v>34603</v>
      </c>
      <c r="G29566" s="311">
        <v>70002</v>
      </c>
      <c r="H29566" s="312" t="s">
        <v>2552</v>
      </c>
      <c r="I29566" s="313" t="s">
        <v>6842</v>
      </c>
    </row>
    <row r="29567" spans="6:9" x14ac:dyDescent="0.2">
      <c r="F29567" s="310" t="s">
        <v>34604</v>
      </c>
      <c r="G29567" s="311">
        <v>70003</v>
      </c>
      <c r="H29567" s="312" t="s">
        <v>2552</v>
      </c>
      <c r="I29567" s="313" t="s">
        <v>6842</v>
      </c>
    </row>
    <row r="29568" spans="6:9" x14ac:dyDescent="0.2">
      <c r="F29568" s="310" t="s">
        <v>34605</v>
      </c>
      <c r="G29568" s="311">
        <v>70004</v>
      </c>
      <c r="H29568" s="312" t="s">
        <v>2552</v>
      </c>
      <c r="I29568" s="313" t="s">
        <v>6842</v>
      </c>
    </row>
    <row r="29569" spans="6:9" x14ac:dyDescent="0.2">
      <c r="F29569" s="310" t="s">
        <v>34606</v>
      </c>
      <c r="G29569" s="311">
        <v>70005</v>
      </c>
      <c r="H29569" s="312" t="s">
        <v>2552</v>
      </c>
      <c r="I29569" s="313" t="s">
        <v>6842</v>
      </c>
    </row>
    <row r="29570" spans="6:9" x14ac:dyDescent="0.2">
      <c r="F29570" s="310" t="s">
        <v>34607</v>
      </c>
      <c r="G29570" s="311">
        <v>70006</v>
      </c>
      <c r="H29570" s="312" t="s">
        <v>2552</v>
      </c>
      <c r="I29570" s="313" t="s">
        <v>6842</v>
      </c>
    </row>
    <row r="29571" spans="6:9" x14ac:dyDescent="0.2">
      <c r="F29571" s="310" t="s">
        <v>34608</v>
      </c>
      <c r="G29571" s="311">
        <v>70009</v>
      </c>
      <c r="H29571" s="312" t="s">
        <v>2552</v>
      </c>
      <c r="I29571" s="313" t="s">
        <v>6842</v>
      </c>
    </row>
    <row r="29572" spans="6:9" x14ac:dyDescent="0.2">
      <c r="F29572" s="310" t="s">
        <v>34609</v>
      </c>
      <c r="G29572" s="311">
        <v>70010</v>
      </c>
      <c r="H29572" s="312" t="s">
        <v>2552</v>
      </c>
      <c r="I29572" s="313" t="s">
        <v>6842</v>
      </c>
    </row>
    <row r="29573" spans="6:9" x14ac:dyDescent="0.2">
      <c r="F29573" s="310" t="s">
        <v>34610</v>
      </c>
      <c r="G29573" s="311">
        <v>70011</v>
      </c>
      <c r="H29573" s="312" t="s">
        <v>2552</v>
      </c>
      <c r="I29573" s="313" t="s">
        <v>6842</v>
      </c>
    </row>
    <row r="29574" spans="6:9" x14ac:dyDescent="0.2">
      <c r="F29574" s="310" t="s">
        <v>34611</v>
      </c>
      <c r="G29574" s="311">
        <v>70030</v>
      </c>
      <c r="H29574" s="312" t="s">
        <v>2552</v>
      </c>
      <c r="I29574" s="313" t="s">
        <v>6842</v>
      </c>
    </row>
    <row r="29575" spans="6:9" x14ac:dyDescent="0.2">
      <c r="F29575" s="310" t="s">
        <v>34612</v>
      </c>
      <c r="G29575" s="311">
        <v>70031</v>
      </c>
      <c r="H29575" s="312" t="s">
        <v>2552</v>
      </c>
      <c r="I29575" s="313" t="s">
        <v>6842</v>
      </c>
    </row>
    <row r="29576" spans="6:9" x14ac:dyDescent="0.2">
      <c r="F29576" s="310" t="s">
        <v>34613</v>
      </c>
      <c r="G29576" s="311">
        <v>70032</v>
      </c>
      <c r="H29576" s="312" t="s">
        <v>2552</v>
      </c>
      <c r="I29576" s="313" t="s">
        <v>6842</v>
      </c>
    </row>
    <row r="29577" spans="6:9" x14ac:dyDescent="0.2">
      <c r="F29577" s="310" t="s">
        <v>34614</v>
      </c>
      <c r="G29577" s="311">
        <v>70033</v>
      </c>
      <c r="H29577" s="312" t="s">
        <v>2552</v>
      </c>
      <c r="I29577" s="313" t="s">
        <v>6842</v>
      </c>
    </row>
    <row r="29578" spans="6:9" x14ac:dyDescent="0.2">
      <c r="F29578" s="310" t="s">
        <v>34615</v>
      </c>
      <c r="G29578" s="311">
        <v>70036</v>
      </c>
      <c r="H29578" s="312" t="s">
        <v>2552</v>
      </c>
      <c r="I29578" s="313" t="s">
        <v>6842</v>
      </c>
    </row>
    <row r="29579" spans="6:9" x14ac:dyDescent="0.2">
      <c r="F29579" s="310" t="s">
        <v>34616</v>
      </c>
      <c r="G29579" s="311">
        <v>70037</v>
      </c>
      <c r="H29579" s="312" t="s">
        <v>2552</v>
      </c>
      <c r="I29579" s="313" t="s">
        <v>6842</v>
      </c>
    </row>
    <row r="29580" spans="6:9" x14ac:dyDescent="0.2">
      <c r="F29580" s="310" t="s">
        <v>34617</v>
      </c>
      <c r="G29580" s="311">
        <v>70038</v>
      </c>
      <c r="H29580" s="312" t="s">
        <v>2552</v>
      </c>
      <c r="I29580" s="313" t="s">
        <v>6842</v>
      </c>
    </row>
    <row r="29581" spans="6:9" x14ac:dyDescent="0.2">
      <c r="F29581" s="310" t="s">
        <v>34618</v>
      </c>
      <c r="G29581" s="311">
        <v>70039</v>
      </c>
      <c r="H29581" s="312" t="s">
        <v>2552</v>
      </c>
      <c r="I29581" s="313" t="s">
        <v>6842</v>
      </c>
    </row>
    <row r="29582" spans="6:9" x14ac:dyDescent="0.2">
      <c r="F29582" s="310" t="s">
        <v>34619</v>
      </c>
      <c r="G29582" s="311">
        <v>70040</v>
      </c>
      <c r="H29582" s="312" t="s">
        <v>2552</v>
      </c>
      <c r="I29582" s="313" t="s">
        <v>6842</v>
      </c>
    </row>
    <row r="29583" spans="6:9" x14ac:dyDescent="0.2">
      <c r="F29583" s="310" t="s">
        <v>34620</v>
      </c>
      <c r="G29583" s="311">
        <v>70041</v>
      </c>
      <c r="H29583" s="312" t="s">
        <v>2552</v>
      </c>
      <c r="I29583" s="313" t="s">
        <v>6842</v>
      </c>
    </row>
    <row r="29584" spans="6:9" x14ac:dyDescent="0.2">
      <c r="F29584" s="310" t="s">
        <v>34621</v>
      </c>
      <c r="G29584" s="311">
        <v>70043</v>
      </c>
      <c r="H29584" s="312" t="s">
        <v>2552</v>
      </c>
      <c r="I29584" s="313" t="s">
        <v>6842</v>
      </c>
    </row>
    <row r="29585" spans="6:9" x14ac:dyDescent="0.2">
      <c r="F29585" s="310" t="s">
        <v>34622</v>
      </c>
      <c r="G29585" s="311">
        <v>70044</v>
      </c>
      <c r="H29585" s="312" t="s">
        <v>2552</v>
      </c>
      <c r="I29585" s="313" t="s">
        <v>6842</v>
      </c>
    </row>
    <row r="29586" spans="6:9" x14ac:dyDescent="0.2">
      <c r="F29586" s="310" t="s">
        <v>34623</v>
      </c>
      <c r="G29586" s="311">
        <v>70047</v>
      </c>
      <c r="H29586" s="312" t="s">
        <v>2552</v>
      </c>
      <c r="I29586" s="313" t="s">
        <v>6842</v>
      </c>
    </row>
    <row r="29587" spans="6:9" x14ac:dyDescent="0.2">
      <c r="F29587" s="310" t="s">
        <v>34624</v>
      </c>
      <c r="G29587" s="311">
        <v>70049</v>
      </c>
      <c r="H29587" s="312" t="s">
        <v>2552</v>
      </c>
      <c r="I29587" s="313" t="s">
        <v>6842</v>
      </c>
    </row>
    <row r="29588" spans="6:9" x14ac:dyDescent="0.2">
      <c r="F29588" s="310" t="s">
        <v>34625</v>
      </c>
      <c r="G29588" s="311">
        <v>70050</v>
      </c>
      <c r="H29588" s="312" t="s">
        <v>2552</v>
      </c>
      <c r="I29588" s="313" t="s">
        <v>6842</v>
      </c>
    </row>
    <row r="29589" spans="6:9" x14ac:dyDescent="0.2">
      <c r="F29589" s="310" t="s">
        <v>34626</v>
      </c>
      <c r="G29589" s="311">
        <v>70051</v>
      </c>
      <c r="H29589" s="312" t="s">
        <v>2552</v>
      </c>
      <c r="I29589" s="313" t="s">
        <v>6842</v>
      </c>
    </row>
    <row r="29590" spans="6:9" x14ac:dyDescent="0.2">
      <c r="F29590" s="310" t="s">
        <v>34627</v>
      </c>
      <c r="G29590" s="311">
        <v>70052</v>
      </c>
      <c r="H29590" s="312" t="s">
        <v>2552</v>
      </c>
      <c r="I29590" s="313" t="s">
        <v>6842</v>
      </c>
    </row>
    <row r="29591" spans="6:9" x14ac:dyDescent="0.2">
      <c r="F29591" s="310" t="s">
        <v>34628</v>
      </c>
      <c r="G29591" s="311">
        <v>70053</v>
      </c>
      <c r="H29591" s="312" t="s">
        <v>2552</v>
      </c>
      <c r="I29591" s="313" t="s">
        <v>6842</v>
      </c>
    </row>
    <row r="29592" spans="6:9" x14ac:dyDescent="0.2">
      <c r="F29592" s="310" t="s">
        <v>34629</v>
      </c>
      <c r="G29592" s="311">
        <v>70054</v>
      </c>
      <c r="H29592" s="312" t="s">
        <v>2552</v>
      </c>
      <c r="I29592" s="313" t="s">
        <v>6842</v>
      </c>
    </row>
    <row r="29593" spans="6:9" x14ac:dyDescent="0.2">
      <c r="F29593" s="310" t="s">
        <v>34630</v>
      </c>
      <c r="G29593" s="311">
        <v>70055</v>
      </c>
      <c r="H29593" s="312" t="s">
        <v>2552</v>
      </c>
      <c r="I29593" s="313" t="s">
        <v>6842</v>
      </c>
    </row>
    <row r="29594" spans="6:9" x14ac:dyDescent="0.2">
      <c r="F29594" s="310" t="s">
        <v>34631</v>
      </c>
      <c r="G29594" s="311">
        <v>70056</v>
      </c>
      <c r="H29594" s="312" t="s">
        <v>2552</v>
      </c>
      <c r="I29594" s="313" t="s">
        <v>6842</v>
      </c>
    </row>
    <row r="29595" spans="6:9" x14ac:dyDescent="0.2">
      <c r="F29595" s="310" t="s">
        <v>34632</v>
      </c>
      <c r="G29595" s="311">
        <v>70057</v>
      </c>
      <c r="H29595" s="312" t="s">
        <v>2552</v>
      </c>
      <c r="I29595" s="313" t="s">
        <v>6842</v>
      </c>
    </row>
    <row r="29596" spans="6:9" x14ac:dyDescent="0.2">
      <c r="F29596" s="310" t="s">
        <v>34633</v>
      </c>
      <c r="G29596" s="311">
        <v>70058</v>
      </c>
      <c r="H29596" s="312" t="s">
        <v>2552</v>
      </c>
      <c r="I29596" s="313" t="s">
        <v>6842</v>
      </c>
    </row>
    <row r="29597" spans="6:9" x14ac:dyDescent="0.2">
      <c r="F29597" s="310" t="s">
        <v>34634</v>
      </c>
      <c r="G29597" s="311">
        <v>70059</v>
      </c>
      <c r="H29597" s="312" t="s">
        <v>2552</v>
      </c>
      <c r="I29597" s="313" t="s">
        <v>6842</v>
      </c>
    </row>
    <row r="29598" spans="6:9" x14ac:dyDescent="0.2">
      <c r="F29598" s="310" t="s">
        <v>34635</v>
      </c>
      <c r="G29598" s="311">
        <v>70060</v>
      </c>
      <c r="H29598" s="312" t="s">
        <v>2552</v>
      </c>
      <c r="I29598" s="313" t="s">
        <v>6842</v>
      </c>
    </row>
    <row r="29599" spans="6:9" x14ac:dyDescent="0.2">
      <c r="F29599" s="310" t="s">
        <v>34636</v>
      </c>
      <c r="G29599" s="311">
        <v>70062</v>
      </c>
      <c r="H29599" s="312" t="s">
        <v>2552</v>
      </c>
      <c r="I29599" s="313" t="s">
        <v>6842</v>
      </c>
    </row>
    <row r="29600" spans="6:9" x14ac:dyDescent="0.2">
      <c r="F29600" s="310" t="s">
        <v>34637</v>
      </c>
      <c r="G29600" s="311">
        <v>70063</v>
      </c>
      <c r="H29600" s="312" t="s">
        <v>2552</v>
      </c>
      <c r="I29600" s="313" t="s">
        <v>6842</v>
      </c>
    </row>
    <row r="29601" spans="6:9" x14ac:dyDescent="0.2">
      <c r="F29601" s="310" t="s">
        <v>34638</v>
      </c>
      <c r="G29601" s="311">
        <v>70064</v>
      </c>
      <c r="H29601" s="312" t="s">
        <v>2552</v>
      </c>
      <c r="I29601" s="313" t="s">
        <v>6842</v>
      </c>
    </row>
    <row r="29602" spans="6:9" x14ac:dyDescent="0.2">
      <c r="F29602" s="310" t="s">
        <v>34639</v>
      </c>
      <c r="G29602" s="311">
        <v>70065</v>
      </c>
      <c r="H29602" s="312" t="s">
        <v>2552</v>
      </c>
      <c r="I29602" s="313" t="s">
        <v>6842</v>
      </c>
    </row>
    <row r="29603" spans="6:9" x14ac:dyDescent="0.2">
      <c r="F29603" s="310" t="s">
        <v>34640</v>
      </c>
      <c r="G29603" s="311">
        <v>70067</v>
      </c>
      <c r="H29603" s="312" t="s">
        <v>2552</v>
      </c>
      <c r="I29603" s="313" t="s">
        <v>6842</v>
      </c>
    </row>
    <row r="29604" spans="6:9" x14ac:dyDescent="0.2">
      <c r="F29604" s="310" t="s">
        <v>34641</v>
      </c>
      <c r="G29604" s="311">
        <v>70068</v>
      </c>
      <c r="H29604" s="312" t="s">
        <v>2552</v>
      </c>
      <c r="I29604" s="313" t="s">
        <v>6842</v>
      </c>
    </row>
    <row r="29605" spans="6:9" x14ac:dyDescent="0.2">
      <c r="F29605" s="310" t="s">
        <v>34642</v>
      </c>
      <c r="G29605" s="311">
        <v>70069</v>
      </c>
      <c r="H29605" s="312" t="s">
        <v>2552</v>
      </c>
      <c r="I29605" s="313" t="s">
        <v>6842</v>
      </c>
    </row>
    <row r="29606" spans="6:9" x14ac:dyDescent="0.2">
      <c r="F29606" s="310" t="s">
        <v>34643</v>
      </c>
      <c r="G29606" s="311">
        <v>70070</v>
      </c>
      <c r="H29606" s="312" t="s">
        <v>2552</v>
      </c>
      <c r="I29606" s="313" t="s">
        <v>6842</v>
      </c>
    </row>
    <row r="29607" spans="6:9" x14ac:dyDescent="0.2">
      <c r="F29607" s="310" t="s">
        <v>34644</v>
      </c>
      <c r="G29607" s="311">
        <v>70071</v>
      </c>
      <c r="H29607" s="312" t="s">
        <v>2552</v>
      </c>
      <c r="I29607" s="313" t="s">
        <v>6842</v>
      </c>
    </row>
    <row r="29608" spans="6:9" x14ac:dyDescent="0.2">
      <c r="F29608" s="310" t="s">
        <v>34645</v>
      </c>
      <c r="G29608" s="311">
        <v>70072</v>
      </c>
      <c r="H29608" s="312" t="s">
        <v>2552</v>
      </c>
      <c r="I29608" s="313" t="s">
        <v>6842</v>
      </c>
    </row>
    <row r="29609" spans="6:9" x14ac:dyDescent="0.2">
      <c r="F29609" s="310" t="s">
        <v>34646</v>
      </c>
      <c r="G29609" s="311">
        <v>70073</v>
      </c>
      <c r="H29609" s="312" t="s">
        <v>2552</v>
      </c>
      <c r="I29609" s="313" t="s">
        <v>6842</v>
      </c>
    </row>
    <row r="29610" spans="6:9" x14ac:dyDescent="0.2">
      <c r="F29610" s="310" t="s">
        <v>34647</v>
      </c>
      <c r="G29610" s="311">
        <v>70075</v>
      </c>
      <c r="H29610" s="312" t="s">
        <v>2552</v>
      </c>
      <c r="I29610" s="313" t="s">
        <v>6842</v>
      </c>
    </row>
    <row r="29611" spans="6:9" x14ac:dyDescent="0.2">
      <c r="F29611" s="310" t="s">
        <v>34648</v>
      </c>
      <c r="G29611" s="311">
        <v>70076</v>
      </c>
      <c r="H29611" s="312" t="s">
        <v>2552</v>
      </c>
      <c r="I29611" s="313" t="s">
        <v>6842</v>
      </c>
    </row>
    <row r="29612" spans="6:9" x14ac:dyDescent="0.2">
      <c r="F29612" s="310" t="s">
        <v>34649</v>
      </c>
      <c r="G29612" s="311">
        <v>70078</v>
      </c>
      <c r="H29612" s="312" t="s">
        <v>2552</v>
      </c>
      <c r="I29612" s="313" t="s">
        <v>6842</v>
      </c>
    </row>
    <row r="29613" spans="6:9" x14ac:dyDescent="0.2">
      <c r="F29613" s="310" t="s">
        <v>34650</v>
      </c>
      <c r="G29613" s="311">
        <v>70079</v>
      </c>
      <c r="H29613" s="312" t="s">
        <v>2552</v>
      </c>
      <c r="I29613" s="313" t="s">
        <v>6842</v>
      </c>
    </row>
    <row r="29614" spans="6:9" x14ac:dyDescent="0.2">
      <c r="F29614" s="310" t="s">
        <v>34651</v>
      </c>
      <c r="G29614" s="311">
        <v>70080</v>
      </c>
      <c r="H29614" s="312" t="s">
        <v>2552</v>
      </c>
      <c r="I29614" s="313" t="s">
        <v>6842</v>
      </c>
    </row>
    <row r="29615" spans="6:9" x14ac:dyDescent="0.2">
      <c r="F29615" s="310" t="s">
        <v>34652</v>
      </c>
      <c r="G29615" s="311">
        <v>70081</v>
      </c>
      <c r="H29615" s="312" t="s">
        <v>2552</v>
      </c>
      <c r="I29615" s="313" t="s">
        <v>6842</v>
      </c>
    </row>
    <row r="29616" spans="6:9" x14ac:dyDescent="0.2">
      <c r="F29616" s="310" t="s">
        <v>34653</v>
      </c>
      <c r="G29616" s="311">
        <v>70082</v>
      </c>
      <c r="H29616" s="312" t="s">
        <v>2552</v>
      </c>
      <c r="I29616" s="313" t="s">
        <v>6842</v>
      </c>
    </row>
    <row r="29617" spans="6:9" x14ac:dyDescent="0.2">
      <c r="F29617" s="310" t="s">
        <v>34654</v>
      </c>
      <c r="G29617" s="311">
        <v>70083</v>
      </c>
      <c r="H29617" s="312" t="s">
        <v>2552</v>
      </c>
      <c r="I29617" s="313" t="s">
        <v>6842</v>
      </c>
    </row>
    <row r="29618" spans="6:9" x14ac:dyDescent="0.2">
      <c r="F29618" s="310" t="s">
        <v>34655</v>
      </c>
      <c r="G29618" s="311">
        <v>70084</v>
      </c>
      <c r="H29618" s="312" t="s">
        <v>2552</v>
      </c>
      <c r="I29618" s="313" t="s">
        <v>6842</v>
      </c>
    </row>
    <row r="29619" spans="6:9" x14ac:dyDescent="0.2">
      <c r="F29619" s="310" t="s">
        <v>34656</v>
      </c>
      <c r="G29619" s="311">
        <v>70085</v>
      </c>
      <c r="H29619" s="312" t="s">
        <v>2552</v>
      </c>
      <c r="I29619" s="313" t="s">
        <v>6842</v>
      </c>
    </row>
    <row r="29620" spans="6:9" x14ac:dyDescent="0.2">
      <c r="F29620" s="310" t="s">
        <v>34657</v>
      </c>
      <c r="G29620" s="311">
        <v>70086</v>
      </c>
      <c r="H29620" s="312" t="s">
        <v>2552</v>
      </c>
      <c r="I29620" s="313" t="s">
        <v>6842</v>
      </c>
    </row>
    <row r="29621" spans="6:9" x14ac:dyDescent="0.2">
      <c r="F29621" s="310" t="s">
        <v>34658</v>
      </c>
      <c r="G29621" s="311">
        <v>70087</v>
      </c>
      <c r="H29621" s="312" t="s">
        <v>2552</v>
      </c>
      <c r="I29621" s="313" t="s">
        <v>6842</v>
      </c>
    </row>
    <row r="29622" spans="6:9" x14ac:dyDescent="0.2">
      <c r="F29622" s="310" t="s">
        <v>34659</v>
      </c>
      <c r="G29622" s="311">
        <v>70090</v>
      </c>
      <c r="H29622" s="312" t="s">
        <v>2552</v>
      </c>
      <c r="I29622" s="313" t="s">
        <v>6842</v>
      </c>
    </row>
    <row r="29623" spans="6:9" x14ac:dyDescent="0.2">
      <c r="F29623" s="310" t="s">
        <v>34660</v>
      </c>
      <c r="G29623" s="311">
        <v>70091</v>
      </c>
      <c r="H29623" s="312" t="s">
        <v>2552</v>
      </c>
      <c r="I29623" s="313" t="s">
        <v>6842</v>
      </c>
    </row>
    <row r="29624" spans="6:9" x14ac:dyDescent="0.2">
      <c r="F29624" s="310" t="s">
        <v>34661</v>
      </c>
      <c r="G29624" s="311">
        <v>70092</v>
      </c>
      <c r="H29624" s="312" t="s">
        <v>2552</v>
      </c>
      <c r="I29624" s="313" t="s">
        <v>6842</v>
      </c>
    </row>
    <row r="29625" spans="6:9" x14ac:dyDescent="0.2">
      <c r="F29625" s="310" t="s">
        <v>34662</v>
      </c>
      <c r="G29625" s="311">
        <v>70093</v>
      </c>
      <c r="H29625" s="312" t="s">
        <v>2552</v>
      </c>
      <c r="I29625" s="313" t="s">
        <v>6842</v>
      </c>
    </row>
    <row r="29626" spans="6:9" x14ac:dyDescent="0.2">
      <c r="F29626" s="310" t="s">
        <v>34663</v>
      </c>
      <c r="G29626" s="311">
        <v>70094</v>
      </c>
      <c r="H29626" s="312" t="s">
        <v>2552</v>
      </c>
      <c r="I29626" s="313" t="s">
        <v>6842</v>
      </c>
    </row>
    <row r="29627" spans="6:9" x14ac:dyDescent="0.2">
      <c r="F29627" s="310" t="s">
        <v>34664</v>
      </c>
      <c r="G29627" s="311">
        <v>70096</v>
      </c>
      <c r="H29627" s="312" t="s">
        <v>2552</v>
      </c>
      <c r="I29627" s="313" t="s">
        <v>6842</v>
      </c>
    </row>
    <row r="29628" spans="6:9" x14ac:dyDescent="0.2">
      <c r="F29628" s="310" t="s">
        <v>34665</v>
      </c>
      <c r="G29628" s="311">
        <v>70097</v>
      </c>
      <c r="H29628" s="312" t="s">
        <v>2552</v>
      </c>
      <c r="I29628" s="313" t="s">
        <v>6842</v>
      </c>
    </row>
    <row r="29629" spans="6:9" x14ac:dyDescent="0.2">
      <c r="F29629" s="310" t="s">
        <v>34666</v>
      </c>
      <c r="G29629" s="311">
        <v>70112</v>
      </c>
      <c r="H29629" s="312" t="s">
        <v>2552</v>
      </c>
      <c r="I29629" s="313" t="s">
        <v>6842</v>
      </c>
    </row>
    <row r="29630" spans="6:9" x14ac:dyDescent="0.2">
      <c r="F29630" s="310" t="s">
        <v>34667</v>
      </c>
      <c r="G29630" s="311">
        <v>70113</v>
      </c>
      <c r="H29630" s="312" t="s">
        <v>2552</v>
      </c>
      <c r="I29630" s="313" t="s">
        <v>6842</v>
      </c>
    </row>
    <row r="29631" spans="6:9" x14ac:dyDescent="0.2">
      <c r="F29631" s="310" t="s">
        <v>34668</v>
      </c>
      <c r="G29631" s="311">
        <v>70114</v>
      </c>
      <c r="H29631" s="312" t="s">
        <v>2552</v>
      </c>
      <c r="I29631" s="313" t="s">
        <v>6842</v>
      </c>
    </row>
    <row r="29632" spans="6:9" x14ac:dyDescent="0.2">
      <c r="F29632" s="310" t="s">
        <v>34669</v>
      </c>
      <c r="G29632" s="311">
        <v>70115</v>
      </c>
      <c r="H29632" s="312" t="s">
        <v>2552</v>
      </c>
      <c r="I29632" s="313" t="s">
        <v>6842</v>
      </c>
    </row>
    <row r="29633" spans="6:9" x14ac:dyDescent="0.2">
      <c r="F29633" s="310" t="s">
        <v>34670</v>
      </c>
      <c r="G29633" s="311">
        <v>70116</v>
      </c>
      <c r="H29633" s="312" t="s">
        <v>2552</v>
      </c>
      <c r="I29633" s="313" t="s">
        <v>6842</v>
      </c>
    </row>
    <row r="29634" spans="6:9" x14ac:dyDescent="0.2">
      <c r="F29634" s="310" t="s">
        <v>34671</v>
      </c>
      <c r="G29634" s="311">
        <v>70117</v>
      </c>
      <c r="H29634" s="312" t="s">
        <v>2552</v>
      </c>
      <c r="I29634" s="313" t="s">
        <v>6842</v>
      </c>
    </row>
    <row r="29635" spans="6:9" x14ac:dyDescent="0.2">
      <c r="F29635" s="310" t="s">
        <v>34672</v>
      </c>
      <c r="G29635" s="311">
        <v>70118</v>
      </c>
      <c r="H29635" s="312" t="s">
        <v>2552</v>
      </c>
      <c r="I29635" s="313" t="s">
        <v>6842</v>
      </c>
    </row>
    <row r="29636" spans="6:9" x14ac:dyDescent="0.2">
      <c r="F29636" s="310" t="s">
        <v>34673</v>
      </c>
      <c r="G29636" s="311">
        <v>70119</v>
      </c>
      <c r="H29636" s="312" t="s">
        <v>2552</v>
      </c>
      <c r="I29636" s="313" t="s">
        <v>6842</v>
      </c>
    </row>
    <row r="29637" spans="6:9" x14ac:dyDescent="0.2">
      <c r="F29637" s="310" t="s">
        <v>34674</v>
      </c>
      <c r="G29637" s="311">
        <v>70121</v>
      </c>
      <c r="H29637" s="312" t="s">
        <v>2552</v>
      </c>
      <c r="I29637" s="313" t="s">
        <v>6842</v>
      </c>
    </row>
    <row r="29638" spans="6:9" x14ac:dyDescent="0.2">
      <c r="F29638" s="310" t="s">
        <v>34675</v>
      </c>
      <c r="G29638" s="311">
        <v>70122</v>
      </c>
      <c r="H29638" s="312" t="s">
        <v>2552</v>
      </c>
      <c r="I29638" s="313" t="s">
        <v>6842</v>
      </c>
    </row>
    <row r="29639" spans="6:9" x14ac:dyDescent="0.2">
      <c r="F29639" s="310" t="s">
        <v>34676</v>
      </c>
      <c r="G29639" s="311">
        <v>70123</v>
      </c>
      <c r="H29639" s="312" t="s">
        <v>2552</v>
      </c>
      <c r="I29639" s="313" t="s">
        <v>6842</v>
      </c>
    </row>
    <row r="29640" spans="6:9" x14ac:dyDescent="0.2">
      <c r="F29640" s="310" t="s">
        <v>34677</v>
      </c>
      <c r="G29640" s="311">
        <v>70124</v>
      </c>
      <c r="H29640" s="312" t="s">
        <v>2552</v>
      </c>
      <c r="I29640" s="313" t="s">
        <v>6842</v>
      </c>
    </row>
    <row r="29641" spans="6:9" x14ac:dyDescent="0.2">
      <c r="F29641" s="310" t="s">
        <v>34678</v>
      </c>
      <c r="G29641" s="311">
        <v>70125</v>
      </c>
      <c r="H29641" s="312" t="s">
        <v>2552</v>
      </c>
      <c r="I29641" s="313" t="s">
        <v>6842</v>
      </c>
    </row>
    <row r="29642" spans="6:9" x14ac:dyDescent="0.2">
      <c r="F29642" s="310" t="s">
        <v>34679</v>
      </c>
      <c r="G29642" s="311">
        <v>70126</v>
      </c>
      <c r="H29642" s="312" t="s">
        <v>2552</v>
      </c>
      <c r="I29642" s="313" t="s">
        <v>6842</v>
      </c>
    </row>
    <row r="29643" spans="6:9" x14ac:dyDescent="0.2">
      <c r="F29643" s="310" t="s">
        <v>34680</v>
      </c>
      <c r="G29643" s="311">
        <v>70127</v>
      </c>
      <c r="H29643" s="312" t="s">
        <v>2552</v>
      </c>
      <c r="I29643" s="313" t="s">
        <v>6842</v>
      </c>
    </row>
    <row r="29644" spans="6:9" x14ac:dyDescent="0.2">
      <c r="F29644" s="310" t="s">
        <v>34681</v>
      </c>
      <c r="G29644" s="311">
        <v>70128</v>
      </c>
      <c r="H29644" s="312" t="s">
        <v>2552</v>
      </c>
      <c r="I29644" s="313" t="s">
        <v>6842</v>
      </c>
    </row>
    <row r="29645" spans="6:9" x14ac:dyDescent="0.2">
      <c r="F29645" s="310" t="s">
        <v>34682</v>
      </c>
      <c r="G29645" s="311">
        <v>70129</v>
      </c>
      <c r="H29645" s="312" t="s">
        <v>2552</v>
      </c>
      <c r="I29645" s="313" t="s">
        <v>6842</v>
      </c>
    </row>
    <row r="29646" spans="6:9" x14ac:dyDescent="0.2">
      <c r="F29646" s="310" t="s">
        <v>34683</v>
      </c>
      <c r="G29646" s="311">
        <v>70130</v>
      </c>
      <c r="H29646" s="312" t="s">
        <v>2552</v>
      </c>
      <c r="I29646" s="313" t="s">
        <v>6842</v>
      </c>
    </row>
    <row r="29647" spans="6:9" x14ac:dyDescent="0.2">
      <c r="F29647" s="310" t="s">
        <v>34684</v>
      </c>
      <c r="G29647" s="311">
        <v>70131</v>
      </c>
      <c r="H29647" s="312" t="s">
        <v>2552</v>
      </c>
      <c r="I29647" s="313" t="s">
        <v>6842</v>
      </c>
    </row>
    <row r="29648" spans="6:9" x14ac:dyDescent="0.2">
      <c r="F29648" s="310" t="s">
        <v>34685</v>
      </c>
      <c r="G29648" s="311">
        <v>70139</v>
      </c>
      <c r="H29648" s="312" t="s">
        <v>2552</v>
      </c>
      <c r="I29648" s="313" t="s">
        <v>6842</v>
      </c>
    </row>
    <row r="29649" spans="6:9" x14ac:dyDescent="0.2">
      <c r="F29649" s="322" t="s">
        <v>34686</v>
      </c>
      <c r="G29649" s="316">
        <v>70140</v>
      </c>
      <c r="H29649" s="323" t="s">
        <v>2552</v>
      </c>
      <c r="I29649" s="313" t="s">
        <v>6842</v>
      </c>
    </row>
    <row r="29650" spans="6:9" x14ac:dyDescent="0.2">
      <c r="F29650" s="310" t="s">
        <v>34687</v>
      </c>
      <c r="G29650" s="311">
        <v>70141</v>
      </c>
      <c r="H29650" s="312" t="s">
        <v>2552</v>
      </c>
      <c r="I29650" s="313" t="s">
        <v>6842</v>
      </c>
    </row>
    <row r="29651" spans="6:9" x14ac:dyDescent="0.2">
      <c r="F29651" s="310" t="s">
        <v>34688</v>
      </c>
      <c r="G29651" s="311">
        <v>70142</v>
      </c>
      <c r="H29651" s="312" t="s">
        <v>2552</v>
      </c>
      <c r="I29651" s="313" t="s">
        <v>6842</v>
      </c>
    </row>
    <row r="29652" spans="6:9" x14ac:dyDescent="0.2">
      <c r="F29652" s="310" t="s">
        <v>34689</v>
      </c>
      <c r="G29652" s="311">
        <v>70143</v>
      </c>
      <c r="H29652" s="312" t="s">
        <v>2552</v>
      </c>
      <c r="I29652" s="313" t="s">
        <v>6842</v>
      </c>
    </row>
    <row r="29653" spans="6:9" x14ac:dyDescent="0.2">
      <c r="F29653" s="310" t="s">
        <v>34690</v>
      </c>
      <c r="G29653" s="311">
        <v>70145</v>
      </c>
      <c r="H29653" s="312" t="s">
        <v>2552</v>
      </c>
      <c r="I29653" s="313" t="s">
        <v>6842</v>
      </c>
    </row>
    <row r="29654" spans="6:9" x14ac:dyDescent="0.2">
      <c r="F29654" s="310" t="s">
        <v>34691</v>
      </c>
      <c r="G29654" s="311">
        <v>70146</v>
      </c>
      <c r="H29654" s="312" t="s">
        <v>2552</v>
      </c>
      <c r="I29654" s="313" t="s">
        <v>6842</v>
      </c>
    </row>
    <row r="29655" spans="6:9" x14ac:dyDescent="0.2">
      <c r="F29655" s="310" t="s">
        <v>34692</v>
      </c>
      <c r="G29655" s="311">
        <v>70148</v>
      </c>
      <c r="H29655" s="312" t="s">
        <v>2552</v>
      </c>
      <c r="I29655" s="313" t="s">
        <v>6842</v>
      </c>
    </row>
    <row r="29656" spans="6:9" x14ac:dyDescent="0.2">
      <c r="F29656" s="321">
        <v>70149</v>
      </c>
      <c r="G29656" s="324">
        <v>70149</v>
      </c>
      <c r="H29656" s="312" t="s">
        <v>2552</v>
      </c>
      <c r="I29656" s="313" t="s">
        <v>6842</v>
      </c>
    </row>
    <row r="29657" spans="6:9" x14ac:dyDescent="0.2">
      <c r="F29657" s="310" t="s">
        <v>34693</v>
      </c>
      <c r="G29657" s="311">
        <v>70150</v>
      </c>
      <c r="H29657" s="312" t="s">
        <v>2552</v>
      </c>
      <c r="I29657" s="313" t="s">
        <v>6842</v>
      </c>
    </row>
    <row r="29658" spans="6:9" x14ac:dyDescent="0.2">
      <c r="F29658" s="310" t="s">
        <v>34694</v>
      </c>
      <c r="G29658" s="311">
        <v>70151</v>
      </c>
      <c r="H29658" s="312" t="s">
        <v>2552</v>
      </c>
      <c r="I29658" s="313" t="s">
        <v>6842</v>
      </c>
    </row>
    <row r="29659" spans="6:9" x14ac:dyDescent="0.2">
      <c r="F29659" s="310" t="s">
        <v>34695</v>
      </c>
      <c r="G29659" s="311">
        <v>70152</v>
      </c>
      <c r="H29659" s="312" t="s">
        <v>2552</v>
      </c>
      <c r="I29659" s="313" t="s">
        <v>6842</v>
      </c>
    </row>
    <row r="29660" spans="6:9" x14ac:dyDescent="0.2">
      <c r="F29660" s="310" t="s">
        <v>34696</v>
      </c>
      <c r="G29660" s="311">
        <v>70153</v>
      </c>
      <c r="H29660" s="312" t="s">
        <v>2552</v>
      </c>
      <c r="I29660" s="313" t="s">
        <v>6842</v>
      </c>
    </row>
    <row r="29661" spans="6:9" x14ac:dyDescent="0.2">
      <c r="F29661" s="310" t="s">
        <v>34697</v>
      </c>
      <c r="G29661" s="311">
        <v>70154</v>
      </c>
      <c r="H29661" s="312" t="s">
        <v>2552</v>
      </c>
      <c r="I29661" s="313" t="s">
        <v>6842</v>
      </c>
    </row>
    <row r="29662" spans="6:9" x14ac:dyDescent="0.2">
      <c r="F29662" s="310" t="s">
        <v>34698</v>
      </c>
      <c r="G29662" s="311">
        <v>70156</v>
      </c>
      <c r="H29662" s="312" t="s">
        <v>2552</v>
      </c>
      <c r="I29662" s="313" t="s">
        <v>6842</v>
      </c>
    </row>
    <row r="29663" spans="6:9" x14ac:dyDescent="0.2">
      <c r="F29663" s="310" t="s">
        <v>34699</v>
      </c>
      <c r="G29663" s="311">
        <v>70157</v>
      </c>
      <c r="H29663" s="312" t="s">
        <v>2552</v>
      </c>
      <c r="I29663" s="313" t="s">
        <v>6842</v>
      </c>
    </row>
    <row r="29664" spans="6:9" x14ac:dyDescent="0.2">
      <c r="F29664" s="310" t="s">
        <v>34700</v>
      </c>
      <c r="G29664" s="311">
        <v>70158</v>
      </c>
      <c r="H29664" s="312" t="s">
        <v>2552</v>
      </c>
      <c r="I29664" s="313" t="s">
        <v>6842</v>
      </c>
    </row>
    <row r="29665" spans="6:9" x14ac:dyDescent="0.2">
      <c r="F29665" s="310" t="s">
        <v>34701</v>
      </c>
      <c r="G29665" s="311">
        <v>70159</v>
      </c>
      <c r="H29665" s="312" t="s">
        <v>2552</v>
      </c>
      <c r="I29665" s="313" t="s">
        <v>6842</v>
      </c>
    </row>
    <row r="29666" spans="6:9" x14ac:dyDescent="0.2">
      <c r="F29666" s="310" t="s">
        <v>34702</v>
      </c>
      <c r="G29666" s="311">
        <v>70160</v>
      </c>
      <c r="H29666" s="312" t="s">
        <v>2552</v>
      </c>
      <c r="I29666" s="313" t="s">
        <v>6842</v>
      </c>
    </row>
    <row r="29667" spans="6:9" x14ac:dyDescent="0.2">
      <c r="F29667" s="310" t="s">
        <v>34703</v>
      </c>
      <c r="G29667" s="311">
        <v>70161</v>
      </c>
      <c r="H29667" s="312" t="s">
        <v>2552</v>
      </c>
      <c r="I29667" s="313" t="s">
        <v>6842</v>
      </c>
    </row>
    <row r="29668" spans="6:9" x14ac:dyDescent="0.2">
      <c r="F29668" s="310" t="s">
        <v>34704</v>
      </c>
      <c r="G29668" s="311">
        <v>70162</v>
      </c>
      <c r="H29668" s="312" t="s">
        <v>2552</v>
      </c>
      <c r="I29668" s="313" t="s">
        <v>6842</v>
      </c>
    </row>
    <row r="29669" spans="6:9" x14ac:dyDescent="0.2">
      <c r="F29669" s="310" t="s">
        <v>34705</v>
      </c>
      <c r="G29669" s="311">
        <v>70163</v>
      </c>
      <c r="H29669" s="312" t="s">
        <v>2552</v>
      </c>
      <c r="I29669" s="313" t="s">
        <v>6842</v>
      </c>
    </row>
    <row r="29670" spans="6:9" x14ac:dyDescent="0.2">
      <c r="F29670" s="310" t="s">
        <v>34706</v>
      </c>
      <c r="G29670" s="311">
        <v>70164</v>
      </c>
      <c r="H29670" s="312" t="s">
        <v>2552</v>
      </c>
      <c r="I29670" s="313" t="s">
        <v>6842</v>
      </c>
    </row>
    <row r="29671" spans="6:9" x14ac:dyDescent="0.2">
      <c r="F29671" s="310" t="s">
        <v>34707</v>
      </c>
      <c r="G29671" s="311">
        <v>70165</v>
      </c>
      <c r="H29671" s="312" t="s">
        <v>2552</v>
      </c>
      <c r="I29671" s="313" t="s">
        <v>6842</v>
      </c>
    </row>
    <row r="29672" spans="6:9" x14ac:dyDescent="0.2">
      <c r="F29672" s="310" t="s">
        <v>34708</v>
      </c>
      <c r="G29672" s="311">
        <v>70166</v>
      </c>
      <c r="H29672" s="312" t="s">
        <v>2552</v>
      </c>
      <c r="I29672" s="313" t="s">
        <v>6842</v>
      </c>
    </row>
    <row r="29673" spans="6:9" x14ac:dyDescent="0.2">
      <c r="F29673" s="310" t="s">
        <v>34709</v>
      </c>
      <c r="G29673" s="311">
        <v>70167</v>
      </c>
      <c r="H29673" s="312" t="s">
        <v>2552</v>
      </c>
      <c r="I29673" s="313" t="s">
        <v>6842</v>
      </c>
    </row>
    <row r="29674" spans="6:9" x14ac:dyDescent="0.2">
      <c r="F29674" s="310" t="s">
        <v>34710</v>
      </c>
      <c r="G29674" s="311">
        <v>70170</v>
      </c>
      <c r="H29674" s="312" t="s">
        <v>2552</v>
      </c>
      <c r="I29674" s="313" t="s">
        <v>6842</v>
      </c>
    </row>
    <row r="29675" spans="6:9" x14ac:dyDescent="0.2">
      <c r="F29675" s="310" t="s">
        <v>34711</v>
      </c>
      <c r="G29675" s="311">
        <v>70172</v>
      </c>
      <c r="H29675" s="312" t="s">
        <v>2552</v>
      </c>
      <c r="I29675" s="313" t="s">
        <v>6842</v>
      </c>
    </row>
    <row r="29676" spans="6:9" x14ac:dyDescent="0.2">
      <c r="F29676" s="310" t="s">
        <v>34712</v>
      </c>
      <c r="G29676" s="311">
        <v>70174</v>
      </c>
      <c r="H29676" s="312" t="s">
        <v>2552</v>
      </c>
      <c r="I29676" s="313" t="s">
        <v>6842</v>
      </c>
    </row>
    <row r="29677" spans="6:9" x14ac:dyDescent="0.2">
      <c r="F29677" s="310" t="s">
        <v>34713</v>
      </c>
      <c r="G29677" s="311">
        <v>70175</v>
      </c>
      <c r="H29677" s="312" t="s">
        <v>2552</v>
      </c>
      <c r="I29677" s="313" t="s">
        <v>6842</v>
      </c>
    </row>
    <row r="29678" spans="6:9" x14ac:dyDescent="0.2">
      <c r="F29678" s="310" t="s">
        <v>34714</v>
      </c>
      <c r="G29678" s="311">
        <v>70176</v>
      </c>
      <c r="H29678" s="312" t="s">
        <v>2552</v>
      </c>
      <c r="I29678" s="313" t="s">
        <v>6842</v>
      </c>
    </row>
    <row r="29679" spans="6:9" x14ac:dyDescent="0.2">
      <c r="F29679" s="310" t="s">
        <v>34715</v>
      </c>
      <c r="G29679" s="311">
        <v>70177</v>
      </c>
      <c r="H29679" s="312" t="s">
        <v>2552</v>
      </c>
      <c r="I29679" s="313" t="s">
        <v>6842</v>
      </c>
    </row>
    <row r="29680" spans="6:9" x14ac:dyDescent="0.2">
      <c r="F29680" s="310" t="s">
        <v>34716</v>
      </c>
      <c r="G29680" s="311">
        <v>70178</v>
      </c>
      <c r="H29680" s="312" t="s">
        <v>2552</v>
      </c>
      <c r="I29680" s="313" t="s">
        <v>6842</v>
      </c>
    </row>
    <row r="29681" spans="6:9" x14ac:dyDescent="0.2">
      <c r="F29681" s="310" t="s">
        <v>34717</v>
      </c>
      <c r="G29681" s="311">
        <v>70179</v>
      </c>
      <c r="H29681" s="312" t="s">
        <v>2552</v>
      </c>
      <c r="I29681" s="313" t="s">
        <v>6842</v>
      </c>
    </row>
    <row r="29682" spans="6:9" x14ac:dyDescent="0.2">
      <c r="F29682" s="310" t="s">
        <v>34718</v>
      </c>
      <c r="G29682" s="311">
        <v>70181</v>
      </c>
      <c r="H29682" s="312" t="s">
        <v>2552</v>
      </c>
      <c r="I29682" s="313" t="s">
        <v>6842</v>
      </c>
    </row>
    <row r="29683" spans="6:9" x14ac:dyDescent="0.2">
      <c r="F29683" s="310" t="s">
        <v>34719</v>
      </c>
      <c r="G29683" s="311">
        <v>70182</v>
      </c>
      <c r="H29683" s="312" t="s">
        <v>2552</v>
      </c>
      <c r="I29683" s="313" t="s">
        <v>6842</v>
      </c>
    </row>
    <row r="29684" spans="6:9" x14ac:dyDescent="0.2">
      <c r="F29684" s="310" t="s">
        <v>34720</v>
      </c>
      <c r="G29684" s="311">
        <v>70183</v>
      </c>
      <c r="H29684" s="312" t="s">
        <v>2552</v>
      </c>
      <c r="I29684" s="313" t="s">
        <v>6842</v>
      </c>
    </row>
    <row r="29685" spans="6:9" x14ac:dyDescent="0.2">
      <c r="F29685" s="310" t="s">
        <v>34721</v>
      </c>
      <c r="G29685" s="311">
        <v>70184</v>
      </c>
      <c r="H29685" s="312" t="s">
        <v>2552</v>
      </c>
      <c r="I29685" s="313" t="s">
        <v>6842</v>
      </c>
    </row>
    <row r="29686" spans="6:9" x14ac:dyDescent="0.2">
      <c r="F29686" s="310" t="s">
        <v>34722</v>
      </c>
      <c r="G29686" s="311">
        <v>70185</v>
      </c>
      <c r="H29686" s="312" t="s">
        <v>2552</v>
      </c>
      <c r="I29686" s="313" t="s">
        <v>6842</v>
      </c>
    </row>
    <row r="29687" spans="6:9" x14ac:dyDescent="0.2">
      <c r="F29687" s="310" t="s">
        <v>34723</v>
      </c>
      <c r="G29687" s="311">
        <v>70186</v>
      </c>
      <c r="H29687" s="312" t="s">
        <v>2552</v>
      </c>
      <c r="I29687" s="313" t="s">
        <v>6842</v>
      </c>
    </row>
    <row r="29688" spans="6:9" x14ac:dyDescent="0.2">
      <c r="F29688" s="310" t="s">
        <v>34724</v>
      </c>
      <c r="G29688" s="311">
        <v>70187</v>
      </c>
      <c r="H29688" s="312" t="s">
        <v>2552</v>
      </c>
      <c r="I29688" s="313" t="s">
        <v>6842</v>
      </c>
    </row>
    <row r="29689" spans="6:9" x14ac:dyDescent="0.2">
      <c r="F29689" s="310" t="s">
        <v>34725</v>
      </c>
      <c r="G29689" s="311">
        <v>70189</v>
      </c>
      <c r="H29689" s="312" t="s">
        <v>2552</v>
      </c>
      <c r="I29689" s="313" t="s">
        <v>6842</v>
      </c>
    </row>
    <row r="29690" spans="6:9" x14ac:dyDescent="0.2">
      <c r="F29690" s="310" t="s">
        <v>34726</v>
      </c>
      <c r="G29690" s="311">
        <v>70190</v>
      </c>
      <c r="H29690" s="312" t="s">
        <v>2552</v>
      </c>
      <c r="I29690" s="313" t="s">
        <v>6842</v>
      </c>
    </row>
    <row r="29691" spans="6:9" x14ac:dyDescent="0.2">
      <c r="F29691" s="310" t="s">
        <v>34727</v>
      </c>
      <c r="G29691" s="311">
        <v>70195</v>
      </c>
      <c r="H29691" s="312" t="s">
        <v>2552</v>
      </c>
      <c r="I29691" s="313" t="s">
        <v>6842</v>
      </c>
    </row>
    <row r="29692" spans="6:9" x14ac:dyDescent="0.2">
      <c r="F29692" s="310" t="s">
        <v>34728</v>
      </c>
      <c r="G29692" s="311">
        <v>70301</v>
      </c>
      <c r="H29692" s="312" t="s">
        <v>2552</v>
      </c>
      <c r="I29692" s="313" t="s">
        <v>6842</v>
      </c>
    </row>
    <row r="29693" spans="6:9" x14ac:dyDescent="0.2">
      <c r="F29693" s="310" t="s">
        <v>34729</v>
      </c>
      <c r="G29693" s="311">
        <v>70302</v>
      </c>
      <c r="H29693" s="312" t="s">
        <v>2552</v>
      </c>
      <c r="I29693" s="313" t="s">
        <v>6842</v>
      </c>
    </row>
    <row r="29694" spans="6:9" x14ac:dyDescent="0.2">
      <c r="F29694" s="310" t="s">
        <v>34730</v>
      </c>
      <c r="G29694" s="311">
        <v>70310</v>
      </c>
      <c r="H29694" s="312" t="s">
        <v>2552</v>
      </c>
      <c r="I29694" s="313" t="s">
        <v>6842</v>
      </c>
    </row>
    <row r="29695" spans="6:9" x14ac:dyDescent="0.2">
      <c r="F29695" s="310" t="s">
        <v>34731</v>
      </c>
      <c r="G29695" s="311">
        <v>70339</v>
      </c>
      <c r="H29695" s="312" t="s">
        <v>2552</v>
      </c>
      <c r="I29695" s="313" t="s">
        <v>6842</v>
      </c>
    </row>
    <row r="29696" spans="6:9" x14ac:dyDescent="0.2">
      <c r="F29696" s="310" t="s">
        <v>34732</v>
      </c>
      <c r="G29696" s="311">
        <v>70340</v>
      </c>
      <c r="H29696" s="312" t="s">
        <v>2552</v>
      </c>
      <c r="I29696" s="313" t="s">
        <v>6839</v>
      </c>
    </row>
    <row r="29697" spans="6:9" x14ac:dyDescent="0.2">
      <c r="F29697" s="310" t="s">
        <v>34733</v>
      </c>
      <c r="G29697" s="311">
        <v>70341</v>
      </c>
      <c r="H29697" s="312" t="s">
        <v>2552</v>
      </c>
      <c r="I29697" s="313" t="s">
        <v>6842</v>
      </c>
    </row>
    <row r="29698" spans="6:9" x14ac:dyDescent="0.2">
      <c r="F29698" s="310" t="s">
        <v>34734</v>
      </c>
      <c r="G29698" s="311">
        <v>70342</v>
      </c>
      <c r="H29698" s="312" t="s">
        <v>2552</v>
      </c>
      <c r="I29698" s="313" t="s">
        <v>6842</v>
      </c>
    </row>
    <row r="29699" spans="6:9" x14ac:dyDescent="0.2">
      <c r="F29699" s="310" t="s">
        <v>34735</v>
      </c>
      <c r="G29699" s="311">
        <v>70343</v>
      </c>
      <c r="H29699" s="312" t="s">
        <v>2552</v>
      </c>
      <c r="I29699" s="313" t="s">
        <v>6842</v>
      </c>
    </row>
    <row r="29700" spans="6:9" x14ac:dyDescent="0.2">
      <c r="F29700" s="310" t="s">
        <v>34736</v>
      </c>
      <c r="G29700" s="311">
        <v>70344</v>
      </c>
      <c r="H29700" s="312" t="s">
        <v>2552</v>
      </c>
      <c r="I29700" s="313" t="s">
        <v>6842</v>
      </c>
    </row>
    <row r="29701" spans="6:9" x14ac:dyDescent="0.2">
      <c r="F29701" s="310" t="s">
        <v>34737</v>
      </c>
      <c r="G29701" s="311">
        <v>70345</v>
      </c>
      <c r="H29701" s="312" t="s">
        <v>2552</v>
      </c>
      <c r="I29701" s="313" t="s">
        <v>6842</v>
      </c>
    </row>
    <row r="29702" spans="6:9" x14ac:dyDescent="0.2">
      <c r="F29702" s="310" t="s">
        <v>34738</v>
      </c>
      <c r="G29702" s="311">
        <v>70346</v>
      </c>
      <c r="H29702" s="312" t="s">
        <v>2552</v>
      </c>
      <c r="I29702" s="313" t="s">
        <v>6842</v>
      </c>
    </row>
    <row r="29703" spans="6:9" x14ac:dyDescent="0.2">
      <c r="F29703" s="310" t="s">
        <v>34739</v>
      </c>
      <c r="G29703" s="311">
        <v>70352</v>
      </c>
      <c r="H29703" s="312" t="s">
        <v>2552</v>
      </c>
      <c r="I29703" s="313" t="s">
        <v>6842</v>
      </c>
    </row>
    <row r="29704" spans="6:9" x14ac:dyDescent="0.2">
      <c r="F29704" s="310" t="s">
        <v>34740</v>
      </c>
      <c r="G29704" s="311">
        <v>70353</v>
      </c>
      <c r="H29704" s="312" t="s">
        <v>2552</v>
      </c>
      <c r="I29704" s="313" t="s">
        <v>6842</v>
      </c>
    </row>
    <row r="29705" spans="6:9" x14ac:dyDescent="0.2">
      <c r="F29705" s="310" t="s">
        <v>34741</v>
      </c>
      <c r="G29705" s="311">
        <v>70354</v>
      </c>
      <c r="H29705" s="312" t="s">
        <v>2552</v>
      </c>
      <c r="I29705" s="313" t="s">
        <v>6842</v>
      </c>
    </row>
    <row r="29706" spans="6:9" x14ac:dyDescent="0.2">
      <c r="F29706" s="310" t="s">
        <v>34742</v>
      </c>
      <c r="G29706" s="311">
        <v>70355</v>
      </c>
      <c r="H29706" s="312" t="s">
        <v>2552</v>
      </c>
      <c r="I29706" s="313" t="s">
        <v>6842</v>
      </c>
    </row>
    <row r="29707" spans="6:9" x14ac:dyDescent="0.2">
      <c r="F29707" s="310" t="s">
        <v>34743</v>
      </c>
      <c r="G29707" s="311">
        <v>70356</v>
      </c>
      <c r="H29707" s="312" t="s">
        <v>2552</v>
      </c>
      <c r="I29707" s="313" t="s">
        <v>6842</v>
      </c>
    </row>
    <row r="29708" spans="6:9" x14ac:dyDescent="0.2">
      <c r="F29708" s="310" t="s">
        <v>34744</v>
      </c>
      <c r="G29708" s="311">
        <v>70357</v>
      </c>
      <c r="H29708" s="312" t="s">
        <v>2552</v>
      </c>
      <c r="I29708" s="313" t="s">
        <v>6842</v>
      </c>
    </row>
    <row r="29709" spans="6:9" x14ac:dyDescent="0.2">
      <c r="F29709" s="310" t="s">
        <v>34745</v>
      </c>
      <c r="G29709" s="311">
        <v>70358</v>
      </c>
      <c r="H29709" s="312" t="s">
        <v>2552</v>
      </c>
      <c r="I29709" s="313" t="s">
        <v>6842</v>
      </c>
    </row>
    <row r="29710" spans="6:9" x14ac:dyDescent="0.2">
      <c r="F29710" s="310" t="s">
        <v>34746</v>
      </c>
      <c r="G29710" s="311">
        <v>70359</v>
      </c>
      <c r="H29710" s="312" t="s">
        <v>2552</v>
      </c>
      <c r="I29710" s="313" t="s">
        <v>6842</v>
      </c>
    </row>
    <row r="29711" spans="6:9" x14ac:dyDescent="0.2">
      <c r="F29711" s="310" t="s">
        <v>34747</v>
      </c>
      <c r="G29711" s="311">
        <v>70360</v>
      </c>
      <c r="H29711" s="312" t="s">
        <v>2552</v>
      </c>
      <c r="I29711" s="313" t="s">
        <v>6842</v>
      </c>
    </row>
    <row r="29712" spans="6:9" x14ac:dyDescent="0.2">
      <c r="F29712" s="310" t="s">
        <v>34748</v>
      </c>
      <c r="G29712" s="311">
        <v>70361</v>
      </c>
      <c r="H29712" s="312" t="s">
        <v>2552</v>
      </c>
      <c r="I29712" s="313" t="s">
        <v>6842</v>
      </c>
    </row>
    <row r="29713" spans="6:9" x14ac:dyDescent="0.2">
      <c r="F29713" s="310" t="s">
        <v>34749</v>
      </c>
      <c r="G29713" s="311">
        <v>70363</v>
      </c>
      <c r="H29713" s="312" t="s">
        <v>2552</v>
      </c>
      <c r="I29713" s="313" t="s">
        <v>6842</v>
      </c>
    </row>
    <row r="29714" spans="6:9" x14ac:dyDescent="0.2">
      <c r="F29714" s="310" t="s">
        <v>34750</v>
      </c>
      <c r="G29714" s="311">
        <v>70364</v>
      </c>
      <c r="H29714" s="312" t="s">
        <v>2552</v>
      </c>
      <c r="I29714" s="313" t="s">
        <v>6842</v>
      </c>
    </row>
    <row r="29715" spans="6:9" x14ac:dyDescent="0.2">
      <c r="F29715" s="310" t="s">
        <v>34751</v>
      </c>
      <c r="G29715" s="311">
        <v>70371</v>
      </c>
      <c r="H29715" s="312" t="s">
        <v>2552</v>
      </c>
      <c r="I29715" s="313" t="s">
        <v>6842</v>
      </c>
    </row>
    <row r="29716" spans="6:9" x14ac:dyDescent="0.2">
      <c r="F29716" s="310" t="s">
        <v>34752</v>
      </c>
      <c r="G29716" s="311">
        <v>70372</v>
      </c>
      <c r="H29716" s="312" t="s">
        <v>2552</v>
      </c>
      <c r="I29716" s="313" t="s">
        <v>6842</v>
      </c>
    </row>
    <row r="29717" spans="6:9" x14ac:dyDescent="0.2">
      <c r="F29717" s="310" t="s">
        <v>34753</v>
      </c>
      <c r="G29717" s="311">
        <v>70373</v>
      </c>
      <c r="H29717" s="312" t="s">
        <v>2552</v>
      </c>
      <c r="I29717" s="313" t="s">
        <v>6842</v>
      </c>
    </row>
    <row r="29718" spans="6:9" x14ac:dyDescent="0.2">
      <c r="F29718" s="310" t="s">
        <v>34754</v>
      </c>
      <c r="G29718" s="311">
        <v>70374</v>
      </c>
      <c r="H29718" s="312" t="s">
        <v>2552</v>
      </c>
      <c r="I29718" s="313" t="s">
        <v>6842</v>
      </c>
    </row>
    <row r="29719" spans="6:9" x14ac:dyDescent="0.2">
      <c r="F29719" s="310" t="s">
        <v>34755</v>
      </c>
      <c r="G29719" s="311">
        <v>70375</v>
      </c>
      <c r="H29719" s="312" t="s">
        <v>2552</v>
      </c>
      <c r="I29719" s="313" t="s">
        <v>6842</v>
      </c>
    </row>
    <row r="29720" spans="6:9" x14ac:dyDescent="0.2">
      <c r="F29720" s="310" t="s">
        <v>34756</v>
      </c>
      <c r="G29720" s="311">
        <v>70377</v>
      </c>
      <c r="H29720" s="312" t="s">
        <v>2552</v>
      </c>
      <c r="I29720" s="313" t="s">
        <v>6842</v>
      </c>
    </row>
    <row r="29721" spans="6:9" x14ac:dyDescent="0.2">
      <c r="F29721" s="310" t="s">
        <v>34757</v>
      </c>
      <c r="G29721" s="311">
        <v>70380</v>
      </c>
      <c r="H29721" s="312" t="s">
        <v>2552</v>
      </c>
      <c r="I29721" s="313" t="s">
        <v>6842</v>
      </c>
    </row>
    <row r="29722" spans="6:9" x14ac:dyDescent="0.2">
      <c r="F29722" s="310" t="s">
        <v>34758</v>
      </c>
      <c r="G29722" s="311">
        <v>70381</v>
      </c>
      <c r="H29722" s="312" t="s">
        <v>2552</v>
      </c>
      <c r="I29722" s="313" t="s">
        <v>6839</v>
      </c>
    </row>
    <row r="29723" spans="6:9" x14ac:dyDescent="0.2">
      <c r="F29723" s="310" t="s">
        <v>34759</v>
      </c>
      <c r="G29723" s="311">
        <v>70390</v>
      </c>
      <c r="H29723" s="312" t="s">
        <v>2552</v>
      </c>
      <c r="I29723" s="313" t="s">
        <v>6842</v>
      </c>
    </row>
    <row r="29724" spans="6:9" x14ac:dyDescent="0.2">
      <c r="F29724" s="310" t="s">
        <v>34760</v>
      </c>
      <c r="G29724" s="311">
        <v>70391</v>
      </c>
      <c r="H29724" s="312" t="s">
        <v>2552</v>
      </c>
      <c r="I29724" s="313" t="s">
        <v>6842</v>
      </c>
    </row>
    <row r="29725" spans="6:9" x14ac:dyDescent="0.2">
      <c r="F29725" s="310" t="s">
        <v>34761</v>
      </c>
      <c r="G29725" s="311">
        <v>70392</v>
      </c>
      <c r="H29725" s="312" t="s">
        <v>2552</v>
      </c>
      <c r="I29725" s="313" t="s">
        <v>6839</v>
      </c>
    </row>
    <row r="29726" spans="6:9" x14ac:dyDescent="0.2">
      <c r="F29726" s="310" t="s">
        <v>34762</v>
      </c>
      <c r="G29726" s="311">
        <v>70393</v>
      </c>
      <c r="H29726" s="312" t="s">
        <v>2552</v>
      </c>
      <c r="I29726" s="313" t="s">
        <v>6842</v>
      </c>
    </row>
    <row r="29727" spans="6:9" x14ac:dyDescent="0.2">
      <c r="F29727" s="310" t="s">
        <v>34763</v>
      </c>
      <c r="G29727" s="311">
        <v>70394</v>
      </c>
      <c r="H29727" s="312" t="s">
        <v>2552</v>
      </c>
      <c r="I29727" s="313" t="s">
        <v>6842</v>
      </c>
    </row>
    <row r="29728" spans="6:9" x14ac:dyDescent="0.2">
      <c r="F29728" s="310" t="s">
        <v>34764</v>
      </c>
      <c r="G29728" s="311">
        <v>70395</v>
      </c>
      <c r="H29728" s="312" t="s">
        <v>2552</v>
      </c>
      <c r="I29728" s="313" t="s">
        <v>6842</v>
      </c>
    </row>
    <row r="29729" spans="6:9" x14ac:dyDescent="0.2">
      <c r="F29729" s="310" t="s">
        <v>34765</v>
      </c>
      <c r="G29729" s="311">
        <v>70397</v>
      </c>
      <c r="H29729" s="312" t="s">
        <v>2552</v>
      </c>
      <c r="I29729" s="313" t="s">
        <v>6842</v>
      </c>
    </row>
    <row r="29730" spans="6:9" x14ac:dyDescent="0.2">
      <c r="F29730" s="310" t="s">
        <v>34766</v>
      </c>
      <c r="G29730" s="311">
        <v>70401</v>
      </c>
      <c r="H29730" s="312" t="s">
        <v>2552</v>
      </c>
      <c r="I29730" s="313" t="s">
        <v>6842</v>
      </c>
    </row>
    <row r="29731" spans="6:9" x14ac:dyDescent="0.2">
      <c r="F29731" s="310" t="s">
        <v>34767</v>
      </c>
      <c r="G29731" s="311">
        <v>70402</v>
      </c>
      <c r="H29731" s="312" t="s">
        <v>2552</v>
      </c>
      <c r="I29731" s="313" t="s">
        <v>6842</v>
      </c>
    </row>
    <row r="29732" spans="6:9" x14ac:dyDescent="0.2">
      <c r="F29732" s="310" t="s">
        <v>34768</v>
      </c>
      <c r="G29732" s="311">
        <v>70403</v>
      </c>
      <c r="H29732" s="312" t="s">
        <v>2552</v>
      </c>
      <c r="I29732" s="313" t="s">
        <v>6842</v>
      </c>
    </row>
    <row r="29733" spans="6:9" x14ac:dyDescent="0.2">
      <c r="F29733" s="310" t="s">
        <v>34769</v>
      </c>
      <c r="G29733" s="311">
        <v>70404</v>
      </c>
      <c r="H29733" s="312" t="s">
        <v>2552</v>
      </c>
      <c r="I29733" s="313" t="s">
        <v>6842</v>
      </c>
    </row>
    <row r="29734" spans="6:9" x14ac:dyDescent="0.2">
      <c r="F29734" s="310" t="s">
        <v>34770</v>
      </c>
      <c r="G29734" s="311">
        <v>70420</v>
      </c>
      <c r="H29734" s="312" t="s">
        <v>2552</v>
      </c>
      <c r="I29734" s="313" t="s">
        <v>6842</v>
      </c>
    </row>
    <row r="29735" spans="6:9" x14ac:dyDescent="0.2">
      <c r="F29735" s="310" t="s">
        <v>34771</v>
      </c>
      <c r="G29735" s="311">
        <v>70421</v>
      </c>
      <c r="H29735" s="312" t="s">
        <v>2552</v>
      </c>
      <c r="I29735" s="313" t="s">
        <v>6842</v>
      </c>
    </row>
    <row r="29736" spans="6:9" x14ac:dyDescent="0.2">
      <c r="F29736" s="310" t="s">
        <v>34772</v>
      </c>
      <c r="G29736" s="311">
        <v>70422</v>
      </c>
      <c r="H29736" s="312" t="s">
        <v>2552</v>
      </c>
      <c r="I29736" s="313" t="s">
        <v>6842</v>
      </c>
    </row>
    <row r="29737" spans="6:9" x14ac:dyDescent="0.2">
      <c r="F29737" s="310" t="s">
        <v>34773</v>
      </c>
      <c r="G29737" s="311">
        <v>70426</v>
      </c>
      <c r="H29737" s="312" t="s">
        <v>2552</v>
      </c>
      <c r="I29737" s="313" t="s">
        <v>6842</v>
      </c>
    </row>
    <row r="29738" spans="6:9" x14ac:dyDescent="0.2">
      <c r="F29738" s="310" t="s">
        <v>34774</v>
      </c>
      <c r="G29738" s="311">
        <v>70427</v>
      </c>
      <c r="H29738" s="312" t="s">
        <v>2552</v>
      </c>
      <c r="I29738" s="313" t="s">
        <v>6842</v>
      </c>
    </row>
    <row r="29739" spans="6:9" x14ac:dyDescent="0.2">
      <c r="F29739" s="310" t="s">
        <v>34775</v>
      </c>
      <c r="G29739" s="311">
        <v>70429</v>
      </c>
      <c r="H29739" s="312" t="s">
        <v>2552</v>
      </c>
      <c r="I29739" s="313" t="s">
        <v>6842</v>
      </c>
    </row>
    <row r="29740" spans="6:9" x14ac:dyDescent="0.2">
      <c r="F29740" s="310" t="s">
        <v>34776</v>
      </c>
      <c r="G29740" s="311">
        <v>70431</v>
      </c>
      <c r="H29740" s="312" t="s">
        <v>2552</v>
      </c>
      <c r="I29740" s="313" t="s">
        <v>6842</v>
      </c>
    </row>
    <row r="29741" spans="6:9" x14ac:dyDescent="0.2">
      <c r="F29741" s="310" t="s">
        <v>34777</v>
      </c>
      <c r="G29741" s="311">
        <v>70433</v>
      </c>
      <c r="H29741" s="312" t="s">
        <v>2552</v>
      </c>
      <c r="I29741" s="313" t="s">
        <v>6839</v>
      </c>
    </row>
    <row r="29742" spans="6:9" x14ac:dyDescent="0.2">
      <c r="F29742" s="310" t="s">
        <v>34778</v>
      </c>
      <c r="G29742" s="311">
        <v>70434</v>
      </c>
      <c r="H29742" s="312" t="s">
        <v>2552</v>
      </c>
      <c r="I29742" s="313" t="s">
        <v>6839</v>
      </c>
    </row>
    <row r="29743" spans="6:9" x14ac:dyDescent="0.2">
      <c r="F29743" s="310" t="s">
        <v>34779</v>
      </c>
      <c r="G29743" s="311">
        <v>70435</v>
      </c>
      <c r="H29743" s="312" t="s">
        <v>2552</v>
      </c>
      <c r="I29743" s="313" t="s">
        <v>6839</v>
      </c>
    </row>
    <row r="29744" spans="6:9" x14ac:dyDescent="0.2">
      <c r="F29744" s="310" t="s">
        <v>34780</v>
      </c>
      <c r="G29744" s="311">
        <v>70436</v>
      </c>
      <c r="H29744" s="312" t="s">
        <v>2552</v>
      </c>
      <c r="I29744" s="313" t="s">
        <v>6842</v>
      </c>
    </row>
    <row r="29745" spans="6:9" x14ac:dyDescent="0.2">
      <c r="F29745" s="310" t="s">
        <v>34781</v>
      </c>
      <c r="G29745" s="311">
        <v>70437</v>
      </c>
      <c r="H29745" s="312" t="s">
        <v>2552</v>
      </c>
      <c r="I29745" s="313" t="s">
        <v>6842</v>
      </c>
    </row>
    <row r="29746" spans="6:9" x14ac:dyDescent="0.2">
      <c r="F29746" s="310" t="s">
        <v>34782</v>
      </c>
      <c r="G29746" s="311">
        <v>70438</v>
      </c>
      <c r="H29746" s="312" t="s">
        <v>2552</v>
      </c>
      <c r="I29746" s="313" t="s">
        <v>6842</v>
      </c>
    </row>
    <row r="29747" spans="6:9" x14ac:dyDescent="0.2">
      <c r="F29747" s="310" t="s">
        <v>34783</v>
      </c>
      <c r="G29747" s="311">
        <v>70441</v>
      </c>
      <c r="H29747" s="312" t="s">
        <v>2552</v>
      </c>
      <c r="I29747" s="313" t="s">
        <v>6842</v>
      </c>
    </row>
    <row r="29748" spans="6:9" x14ac:dyDescent="0.2">
      <c r="F29748" s="310" t="s">
        <v>34784</v>
      </c>
      <c r="G29748" s="311">
        <v>70442</v>
      </c>
      <c r="H29748" s="312" t="s">
        <v>2552</v>
      </c>
      <c r="I29748" s="313" t="s">
        <v>6842</v>
      </c>
    </row>
    <row r="29749" spans="6:9" x14ac:dyDescent="0.2">
      <c r="F29749" s="310" t="s">
        <v>34785</v>
      </c>
      <c r="G29749" s="311">
        <v>70443</v>
      </c>
      <c r="H29749" s="312" t="s">
        <v>2552</v>
      </c>
      <c r="I29749" s="313" t="s">
        <v>6842</v>
      </c>
    </row>
    <row r="29750" spans="6:9" x14ac:dyDescent="0.2">
      <c r="F29750" s="310" t="s">
        <v>34786</v>
      </c>
      <c r="G29750" s="311">
        <v>70444</v>
      </c>
      <c r="H29750" s="312" t="s">
        <v>2552</v>
      </c>
      <c r="I29750" s="313" t="s">
        <v>6842</v>
      </c>
    </row>
    <row r="29751" spans="6:9" x14ac:dyDescent="0.2">
      <c r="F29751" s="310" t="s">
        <v>34787</v>
      </c>
      <c r="G29751" s="311">
        <v>70445</v>
      </c>
      <c r="H29751" s="312" t="s">
        <v>2552</v>
      </c>
      <c r="I29751" s="313" t="s">
        <v>6842</v>
      </c>
    </row>
    <row r="29752" spans="6:9" x14ac:dyDescent="0.2">
      <c r="F29752" s="310" t="s">
        <v>34788</v>
      </c>
      <c r="G29752" s="311">
        <v>70446</v>
      </c>
      <c r="H29752" s="312" t="s">
        <v>2552</v>
      </c>
      <c r="I29752" s="313" t="s">
        <v>6842</v>
      </c>
    </row>
    <row r="29753" spans="6:9" x14ac:dyDescent="0.2">
      <c r="F29753" s="310" t="s">
        <v>34789</v>
      </c>
      <c r="G29753" s="311">
        <v>70447</v>
      </c>
      <c r="H29753" s="312" t="s">
        <v>2552</v>
      </c>
      <c r="I29753" s="313" t="s">
        <v>6839</v>
      </c>
    </row>
    <row r="29754" spans="6:9" x14ac:dyDescent="0.2">
      <c r="F29754" s="310" t="s">
        <v>34790</v>
      </c>
      <c r="G29754" s="311">
        <v>70448</v>
      </c>
      <c r="H29754" s="312" t="s">
        <v>2552</v>
      </c>
      <c r="I29754" s="313" t="s">
        <v>6842</v>
      </c>
    </row>
    <row r="29755" spans="6:9" x14ac:dyDescent="0.2">
      <c r="F29755" s="310" t="s">
        <v>34791</v>
      </c>
      <c r="G29755" s="311">
        <v>70449</v>
      </c>
      <c r="H29755" s="312" t="s">
        <v>2552</v>
      </c>
      <c r="I29755" s="313" t="s">
        <v>6842</v>
      </c>
    </row>
    <row r="29756" spans="6:9" x14ac:dyDescent="0.2">
      <c r="F29756" s="310" t="s">
        <v>34792</v>
      </c>
      <c r="G29756" s="311">
        <v>70450</v>
      </c>
      <c r="H29756" s="312" t="s">
        <v>2552</v>
      </c>
      <c r="I29756" s="313" t="s">
        <v>6842</v>
      </c>
    </row>
    <row r="29757" spans="6:9" x14ac:dyDescent="0.2">
      <c r="F29757" s="310" t="s">
        <v>34793</v>
      </c>
      <c r="G29757" s="311">
        <v>70451</v>
      </c>
      <c r="H29757" s="312" t="s">
        <v>2552</v>
      </c>
      <c r="I29757" s="313" t="s">
        <v>6842</v>
      </c>
    </row>
    <row r="29758" spans="6:9" x14ac:dyDescent="0.2">
      <c r="F29758" s="310" t="s">
        <v>34794</v>
      </c>
      <c r="G29758" s="311">
        <v>70452</v>
      </c>
      <c r="H29758" s="312" t="s">
        <v>2552</v>
      </c>
      <c r="I29758" s="313" t="s">
        <v>6839</v>
      </c>
    </row>
    <row r="29759" spans="6:9" x14ac:dyDescent="0.2">
      <c r="F29759" s="310" t="s">
        <v>34795</v>
      </c>
      <c r="G29759" s="311">
        <v>70453</v>
      </c>
      <c r="H29759" s="312" t="s">
        <v>2552</v>
      </c>
      <c r="I29759" s="313" t="s">
        <v>6842</v>
      </c>
    </row>
    <row r="29760" spans="6:9" x14ac:dyDescent="0.2">
      <c r="F29760" s="310" t="s">
        <v>34796</v>
      </c>
      <c r="G29760" s="311">
        <v>70454</v>
      </c>
      <c r="H29760" s="312" t="s">
        <v>2552</v>
      </c>
      <c r="I29760" s="313" t="s">
        <v>6842</v>
      </c>
    </row>
    <row r="29761" spans="6:9" x14ac:dyDescent="0.2">
      <c r="F29761" s="310" t="s">
        <v>34797</v>
      </c>
      <c r="G29761" s="311">
        <v>70455</v>
      </c>
      <c r="H29761" s="312" t="s">
        <v>2552</v>
      </c>
      <c r="I29761" s="313" t="s">
        <v>6842</v>
      </c>
    </row>
    <row r="29762" spans="6:9" x14ac:dyDescent="0.2">
      <c r="F29762" s="310" t="s">
        <v>34798</v>
      </c>
      <c r="G29762" s="311">
        <v>70456</v>
      </c>
      <c r="H29762" s="312" t="s">
        <v>2552</v>
      </c>
      <c r="I29762" s="313" t="s">
        <v>6842</v>
      </c>
    </row>
    <row r="29763" spans="6:9" x14ac:dyDescent="0.2">
      <c r="F29763" s="310" t="s">
        <v>34799</v>
      </c>
      <c r="G29763" s="311">
        <v>70457</v>
      </c>
      <c r="H29763" s="312" t="s">
        <v>2552</v>
      </c>
      <c r="I29763" s="313" t="s">
        <v>6839</v>
      </c>
    </row>
    <row r="29764" spans="6:9" x14ac:dyDescent="0.2">
      <c r="F29764" s="310" t="s">
        <v>34800</v>
      </c>
      <c r="G29764" s="311">
        <v>70458</v>
      </c>
      <c r="H29764" s="312" t="s">
        <v>2552</v>
      </c>
      <c r="I29764" s="313" t="s">
        <v>6839</v>
      </c>
    </row>
    <row r="29765" spans="6:9" x14ac:dyDescent="0.2">
      <c r="F29765" s="310" t="s">
        <v>34801</v>
      </c>
      <c r="G29765" s="311">
        <v>70459</v>
      </c>
      <c r="H29765" s="312" t="s">
        <v>2552</v>
      </c>
      <c r="I29765" s="313" t="s">
        <v>6839</v>
      </c>
    </row>
    <row r="29766" spans="6:9" x14ac:dyDescent="0.2">
      <c r="F29766" s="310" t="s">
        <v>34802</v>
      </c>
      <c r="G29766" s="311">
        <v>70460</v>
      </c>
      <c r="H29766" s="312" t="s">
        <v>2552</v>
      </c>
      <c r="I29766" s="313" t="s">
        <v>6839</v>
      </c>
    </row>
    <row r="29767" spans="6:9" x14ac:dyDescent="0.2">
      <c r="F29767" s="310" t="s">
        <v>34803</v>
      </c>
      <c r="G29767" s="311">
        <v>70461</v>
      </c>
      <c r="H29767" s="312" t="s">
        <v>2552</v>
      </c>
      <c r="I29767" s="313" t="s">
        <v>6842</v>
      </c>
    </row>
    <row r="29768" spans="6:9" x14ac:dyDescent="0.2">
      <c r="F29768" s="310" t="s">
        <v>34804</v>
      </c>
      <c r="G29768" s="311">
        <v>70462</v>
      </c>
      <c r="H29768" s="312" t="s">
        <v>2552</v>
      </c>
      <c r="I29768" s="313" t="s">
        <v>6842</v>
      </c>
    </row>
    <row r="29769" spans="6:9" x14ac:dyDescent="0.2">
      <c r="F29769" s="310" t="s">
        <v>34805</v>
      </c>
      <c r="G29769" s="311">
        <v>70463</v>
      </c>
      <c r="H29769" s="312" t="s">
        <v>2552</v>
      </c>
      <c r="I29769" s="313" t="s">
        <v>6842</v>
      </c>
    </row>
    <row r="29770" spans="6:9" x14ac:dyDescent="0.2">
      <c r="F29770" s="310" t="s">
        <v>34806</v>
      </c>
      <c r="G29770" s="311">
        <v>70464</v>
      </c>
      <c r="H29770" s="312" t="s">
        <v>2552</v>
      </c>
      <c r="I29770" s="313" t="s">
        <v>6842</v>
      </c>
    </row>
    <row r="29771" spans="6:9" x14ac:dyDescent="0.2">
      <c r="F29771" s="310" t="s">
        <v>34807</v>
      </c>
      <c r="G29771" s="311">
        <v>70465</v>
      </c>
      <c r="H29771" s="312" t="s">
        <v>2552</v>
      </c>
      <c r="I29771" s="313" t="s">
        <v>6842</v>
      </c>
    </row>
    <row r="29772" spans="6:9" x14ac:dyDescent="0.2">
      <c r="F29772" s="310" t="s">
        <v>34808</v>
      </c>
      <c r="G29772" s="311">
        <v>70466</v>
      </c>
      <c r="H29772" s="312" t="s">
        <v>2552</v>
      </c>
      <c r="I29772" s="313" t="s">
        <v>6842</v>
      </c>
    </row>
    <row r="29773" spans="6:9" x14ac:dyDescent="0.2">
      <c r="F29773" s="310" t="s">
        <v>34809</v>
      </c>
      <c r="G29773" s="311">
        <v>70467</v>
      </c>
      <c r="H29773" s="312" t="s">
        <v>2552</v>
      </c>
      <c r="I29773" s="313" t="s">
        <v>6842</v>
      </c>
    </row>
    <row r="29774" spans="6:9" x14ac:dyDescent="0.2">
      <c r="F29774" s="310" t="s">
        <v>34810</v>
      </c>
      <c r="G29774" s="311">
        <v>70469</v>
      </c>
      <c r="H29774" s="312" t="s">
        <v>2552</v>
      </c>
      <c r="I29774" s="313" t="s">
        <v>6839</v>
      </c>
    </row>
    <row r="29775" spans="6:9" x14ac:dyDescent="0.2">
      <c r="F29775" s="310" t="s">
        <v>34811</v>
      </c>
      <c r="G29775" s="311">
        <v>70470</v>
      </c>
      <c r="H29775" s="312" t="s">
        <v>2552</v>
      </c>
      <c r="I29775" s="313" t="s">
        <v>6842</v>
      </c>
    </row>
    <row r="29776" spans="6:9" x14ac:dyDescent="0.2">
      <c r="F29776" s="310" t="s">
        <v>34812</v>
      </c>
      <c r="G29776" s="311">
        <v>70471</v>
      </c>
      <c r="H29776" s="312" t="s">
        <v>2552</v>
      </c>
      <c r="I29776" s="313" t="s">
        <v>6839</v>
      </c>
    </row>
    <row r="29777" spans="6:9" x14ac:dyDescent="0.2">
      <c r="F29777" s="322" t="s">
        <v>34813</v>
      </c>
      <c r="G29777" s="316">
        <v>70500</v>
      </c>
      <c r="H29777" s="323" t="s">
        <v>2552</v>
      </c>
      <c r="I29777" s="313" t="s">
        <v>6842</v>
      </c>
    </row>
    <row r="29778" spans="6:9" x14ac:dyDescent="0.2">
      <c r="F29778" s="310" t="s">
        <v>34814</v>
      </c>
      <c r="G29778" s="311">
        <v>70501</v>
      </c>
      <c r="H29778" s="312" t="s">
        <v>2552</v>
      </c>
      <c r="I29778" s="313" t="s">
        <v>6842</v>
      </c>
    </row>
    <row r="29779" spans="6:9" x14ac:dyDescent="0.2">
      <c r="F29779" s="310" t="s">
        <v>34815</v>
      </c>
      <c r="G29779" s="311">
        <v>70502</v>
      </c>
      <c r="H29779" s="312" t="s">
        <v>2552</v>
      </c>
      <c r="I29779" s="313" t="s">
        <v>6842</v>
      </c>
    </row>
    <row r="29780" spans="6:9" x14ac:dyDescent="0.2">
      <c r="F29780" s="310" t="s">
        <v>34816</v>
      </c>
      <c r="G29780" s="311">
        <v>70503</v>
      </c>
      <c r="H29780" s="312" t="s">
        <v>2552</v>
      </c>
      <c r="I29780" s="313" t="s">
        <v>6842</v>
      </c>
    </row>
    <row r="29781" spans="6:9" x14ac:dyDescent="0.2">
      <c r="F29781" s="310" t="s">
        <v>34817</v>
      </c>
      <c r="G29781" s="311">
        <v>70504</v>
      </c>
      <c r="H29781" s="312" t="s">
        <v>2552</v>
      </c>
      <c r="I29781" s="313" t="s">
        <v>6839</v>
      </c>
    </row>
    <row r="29782" spans="6:9" x14ac:dyDescent="0.2">
      <c r="F29782" s="310" t="s">
        <v>34818</v>
      </c>
      <c r="G29782" s="311">
        <v>70505</v>
      </c>
      <c r="H29782" s="312" t="s">
        <v>2552</v>
      </c>
      <c r="I29782" s="313" t="s">
        <v>6842</v>
      </c>
    </row>
    <row r="29783" spans="6:9" x14ac:dyDescent="0.2">
      <c r="F29783" s="310" t="s">
        <v>34819</v>
      </c>
      <c r="G29783" s="311">
        <v>70506</v>
      </c>
      <c r="H29783" s="312" t="s">
        <v>2552</v>
      </c>
      <c r="I29783" s="313" t="s">
        <v>6842</v>
      </c>
    </row>
    <row r="29784" spans="6:9" x14ac:dyDescent="0.2">
      <c r="F29784" s="310" t="s">
        <v>34820</v>
      </c>
      <c r="G29784" s="311">
        <v>70507</v>
      </c>
      <c r="H29784" s="312" t="s">
        <v>2552</v>
      </c>
      <c r="I29784" s="313" t="s">
        <v>6842</v>
      </c>
    </row>
    <row r="29785" spans="6:9" x14ac:dyDescent="0.2">
      <c r="F29785" s="310" t="s">
        <v>34821</v>
      </c>
      <c r="G29785" s="311">
        <v>70508</v>
      </c>
      <c r="H29785" s="312" t="s">
        <v>2552</v>
      </c>
      <c r="I29785" s="313" t="s">
        <v>6842</v>
      </c>
    </row>
    <row r="29786" spans="6:9" x14ac:dyDescent="0.2">
      <c r="F29786" s="310" t="s">
        <v>34822</v>
      </c>
      <c r="G29786" s="311">
        <v>70509</v>
      </c>
      <c r="H29786" s="312" t="s">
        <v>2552</v>
      </c>
      <c r="I29786" s="313" t="s">
        <v>6842</v>
      </c>
    </row>
    <row r="29787" spans="6:9" x14ac:dyDescent="0.2">
      <c r="F29787" s="310" t="s">
        <v>34823</v>
      </c>
      <c r="G29787" s="311">
        <v>70510</v>
      </c>
      <c r="H29787" s="312" t="s">
        <v>2552</v>
      </c>
      <c r="I29787" s="313" t="s">
        <v>6842</v>
      </c>
    </row>
    <row r="29788" spans="6:9" x14ac:dyDescent="0.2">
      <c r="F29788" s="310" t="s">
        <v>34824</v>
      </c>
      <c r="G29788" s="311">
        <v>70511</v>
      </c>
      <c r="H29788" s="312" t="s">
        <v>2552</v>
      </c>
      <c r="I29788" s="313" t="s">
        <v>6842</v>
      </c>
    </row>
    <row r="29789" spans="6:9" x14ac:dyDescent="0.2">
      <c r="F29789" s="310" t="s">
        <v>34825</v>
      </c>
      <c r="G29789" s="311">
        <v>70512</v>
      </c>
      <c r="H29789" s="312" t="s">
        <v>2552</v>
      </c>
      <c r="I29789" s="313" t="s">
        <v>6842</v>
      </c>
    </row>
    <row r="29790" spans="6:9" x14ac:dyDescent="0.2">
      <c r="F29790" s="310" t="s">
        <v>34826</v>
      </c>
      <c r="G29790" s="311">
        <v>70513</v>
      </c>
      <c r="H29790" s="312" t="s">
        <v>2552</v>
      </c>
      <c r="I29790" s="313" t="s">
        <v>6842</v>
      </c>
    </row>
    <row r="29791" spans="6:9" x14ac:dyDescent="0.2">
      <c r="F29791" s="310" t="s">
        <v>34827</v>
      </c>
      <c r="G29791" s="311">
        <v>70514</v>
      </c>
      <c r="H29791" s="312" t="s">
        <v>2552</v>
      </c>
      <c r="I29791" s="313" t="s">
        <v>6839</v>
      </c>
    </row>
    <row r="29792" spans="6:9" x14ac:dyDescent="0.2">
      <c r="F29792" s="310" t="s">
        <v>34828</v>
      </c>
      <c r="G29792" s="311">
        <v>70515</v>
      </c>
      <c r="H29792" s="312" t="s">
        <v>2552</v>
      </c>
      <c r="I29792" s="313" t="s">
        <v>6839</v>
      </c>
    </row>
    <row r="29793" spans="6:9" x14ac:dyDescent="0.2">
      <c r="F29793" s="310" t="s">
        <v>34829</v>
      </c>
      <c r="G29793" s="311">
        <v>70516</v>
      </c>
      <c r="H29793" s="312" t="s">
        <v>2552</v>
      </c>
      <c r="I29793" s="313" t="s">
        <v>6842</v>
      </c>
    </row>
    <row r="29794" spans="6:9" x14ac:dyDescent="0.2">
      <c r="F29794" s="310" t="s">
        <v>34830</v>
      </c>
      <c r="G29794" s="311">
        <v>70517</v>
      </c>
      <c r="H29794" s="312" t="s">
        <v>2552</v>
      </c>
      <c r="I29794" s="313" t="s">
        <v>6842</v>
      </c>
    </row>
    <row r="29795" spans="6:9" x14ac:dyDescent="0.2">
      <c r="F29795" s="310" t="s">
        <v>34831</v>
      </c>
      <c r="G29795" s="311">
        <v>70518</v>
      </c>
      <c r="H29795" s="312" t="s">
        <v>2552</v>
      </c>
      <c r="I29795" s="313" t="s">
        <v>6842</v>
      </c>
    </row>
    <row r="29796" spans="6:9" x14ac:dyDescent="0.2">
      <c r="F29796" s="310" t="s">
        <v>34832</v>
      </c>
      <c r="G29796" s="311">
        <v>70519</v>
      </c>
      <c r="H29796" s="312" t="s">
        <v>2552</v>
      </c>
      <c r="I29796" s="313" t="s">
        <v>6839</v>
      </c>
    </row>
    <row r="29797" spans="6:9" x14ac:dyDescent="0.2">
      <c r="F29797" s="310" t="s">
        <v>34833</v>
      </c>
      <c r="G29797" s="311">
        <v>70520</v>
      </c>
      <c r="H29797" s="312" t="s">
        <v>2552</v>
      </c>
      <c r="I29797" s="313" t="s">
        <v>6842</v>
      </c>
    </row>
    <row r="29798" spans="6:9" x14ac:dyDescent="0.2">
      <c r="F29798" s="310" t="s">
        <v>34834</v>
      </c>
      <c r="G29798" s="311">
        <v>70521</v>
      </c>
      <c r="H29798" s="312" t="s">
        <v>2552</v>
      </c>
      <c r="I29798" s="313" t="s">
        <v>6842</v>
      </c>
    </row>
    <row r="29799" spans="6:9" x14ac:dyDescent="0.2">
      <c r="F29799" s="310" t="s">
        <v>34835</v>
      </c>
      <c r="G29799" s="311">
        <v>70522</v>
      </c>
      <c r="H29799" s="312" t="s">
        <v>2552</v>
      </c>
      <c r="I29799" s="313" t="s">
        <v>6839</v>
      </c>
    </row>
    <row r="29800" spans="6:9" x14ac:dyDescent="0.2">
      <c r="F29800" s="310" t="s">
        <v>34836</v>
      </c>
      <c r="G29800" s="311">
        <v>70523</v>
      </c>
      <c r="H29800" s="312" t="s">
        <v>2552</v>
      </c>
      <c r="I29800" s="313" t="s">
        <v>6839</v>
      </c>
    </row>
    <row r="29801" spans="6:9" x14ac:dyDescent="0.2">
      <c r="F29801" s="310" t="s">
        <v>34837</v>
      </c>
      <c r="G29801" s="311">
        <v>70524</v>
      </c>
      <c r="H29801" s="312" t="s">
        <v>2552</v>
      </c>
      <c r="I29801" s="313" t="s">
        <v>6839</v>
      </c>
    </row>
    <row r="29802" spans="6:9" x14ac:dyDescent="0.2">
      <c r="F29802" s="310" t="s">
        <v>34838</v>
      </c>
      <c r="G29802" s="311">
        <v>70525</v>
      </c>
      <c r="H29802" s="312" t="s">
        <v>2552</v>
      </c>
      <c r="I29802" s="313" t="s">
        <v>6842</v>
      </c>
    </row>
    <row r="29803" spans="6:9" x14ac:dyDescent="0.2">
      <c r="F29803" s="310" t="s">
        <v>34839</v>
      </c>
      <c r="G29803" s="311">
        <v>70526</v>
      </c>
      <c r="H29803" s="312" t="s">
        <v>2552</v>
      </c>
      <c r="I29803" s="313" t="s">
        <v>6842</v>
      </c>
    </row>
    <row r="29804" spans="6:9" x14ac:dyDescent="0.2">
      <c r="F29804" s="310" t="s">
        <v>34840</v>
      </c>
      <c r="G29804" s="311">
        <v>70527</v>
      </c>
      <c r="H29804" s="312" t="s">
        <v>2552</v>
      </c>
      <c r="I29804" s="313" t="s">
        <v>6842</v>
      </c>
    </row>
    <row r="29805" spans="6:9" x14ac:dyDescent="0.2">
      <c r="F29805" s="310" t="s">
        <v>34841</v>
      </c>
      <c r="G29805" s="311">
        <v>70528</v>
      </c>
      <c r="H29805" s="312" t="s">
        <v>2552</v>
      </c>
      <c r="I29805" s="313" t="s">
        <v>6842</v>
      </c>
    </row>
    <row r="29806" spans="6:9" x14ac:dyDescent="0.2">
      <c r="F29806" s="310" t="s">
        <v>34842</v>
      </c>
      <c r="G29806" s="311">
        <v>70529</v>
      </c>
      <c r="H29806" s="312" t="s">
        <v>2552</v>
      </c>
      <c r="I29806" s="313" t="s">
        <v>6842</v>
      </c>
    </row>
    <row r="29807" spans="6:9" x14ac:dyDescent="0.2">
      <c r="F29807" s="310" t="s">
        <v>34843</v>
      </c>
      <c r="G29807" s="311">
        <v>70531</v>
      </c>
      <c r="H29807" s="312" t="s">
        <v>2552</v>
      </c>
      <c r="I29807" s="313" t="s">
        <v>6842</v>
      </c>
    </row>
    <row r="29808" spans="6:9" x14ac:dyDescent="0.2">
      <c r="F29808" s="310" t="s">
        <v>34844</v>
      </c>
      <c r="G29808" s="311">
        <v>70532</v>
      </c>
      <c r="H29808" s="312" t="s">
        <v>2552</v>
      </c>
      <c r="I29808" s="313" t="s">
        <v>6842</v>
      </c>
    </row>
    <row r="29809" spans="6:9" x14ac:dyDescent="0.2">
      <c r="F29809" s="310" t="s">
        <v>34845</v>
      </c>
      <c r="G29809" s="311">
        <v>70533</v>
      </c>
      <c r="H29809" s="312" t="s">
        <v>2552</v>
      </c>
      <c r="I29809" s="313" t="s">
        <v>6842</v>
      </c>
    </row>
    <row r="29810" spans="6:9" x14ac:dyDescent="0.2">
      <c r="F29810" s="310" t="s">
        <v>34846</v>
      </c>
      <c r="G29810" s="311">
        <v>70534</v>
      </c>
      <c r="H29810" s="312" t="s">
        <v>2552</v>
      </c>
      <c r="I29810" s="313" t="s">
        <v>6842</v>
      </c>
    </row>
    <row r="29811" spans="6:9" x14ac:dyDescent="0.2">
      <c r="F29811" s="310" t="s">
        <v>34847</v>
      </c>
      <c r="G29811" s="311">
        <v>70535</v>
      </c>
      <c r="H29811" s="312" t="s">
        <v>2552</v>
      </c>
      <c r="I29811" s="313" t="s">
        <v>6839</v>
      </c>
    </row>
    <row r="29812" spans="6:9" x14ac:dyDescent="0.2">
      <c r="F29812" s="310" t="s">
        <v>34848</v>
      </c>
      <c r="G29812" s="311">
        <v>70537</v>
      </c>
      <c r="H29812" s="312" t="s">
        <v>2552</v>
      </c>
      <c r="I29812" s="313" t="s">
        <v>6842</v>
      </c>
    </row>
    <row r="29813" spans="6:9" x14ac:dyDescent="0.2">
      <c r="F29813" s="310" t="s">
        <v>34849</v>
      </c>
      <c r="G29813" s="311">
        <v>70538</v>
      </c>
      <c r="H29813" s="312" t="s">
        <v>2552</v>
      </c>
      <c r="I29813" s="313" t="s">
        <v>6839</v>
      </c>
    </row>
    <row r="29814" spans="6:9" x14ac:dyDescent="0.2">
      <c r="F29814" s="310" t="s">
        <v>34850</v>
      </c>
      <c r="G29814" s="311">
        <v>70540</v>
      </c>
      <c r="H29814" s="312" t="s">
        <v>2552</v>
      </c>
      <c r="I29814" s="313" t="s">
        <v>6839</v>
      </c>
    </row>
    <row r="29815" spans="6:9" x14ac:dyDescent="0.2">
      <c r="F29815" s="310" t="s">
        <v>34851</v>
      </c>
      <c r="G29815" s="311">
        <v>70541</v>
      </c>
      <c r="H29815" s="312" t="s">
        <v>2552</v>
      </c>
      <c r="I29815" s="313" t="s">
        <v>6839</v>
      </c>
    </row>
    <row r="29816" spans="6:9" x14ac:dyDescent="0.2">
      <c r="F29816" s="310" t="s">
        <v>34852</v>
      </c>
      <c r="G29816" s="311">
        <v>70542</v>
      </c>
      <c r="H29816" s="312" t="s">
        <v>2552</v>
      </c>
      <c r="I29816" s="313" t="s">
        <v>6842</v>
      </c>
    </row>
    <row r="29817" spans="6:9" x14ac:dyDescent="0.2">
      <c r="F29817" s="310" t="s">
        <v>34853</v>
      </c>
      <c r="G29817" s="311">
        <v>70543</v>
      </c>
      <c r="H29817" s="312" t="s">
        <v>2552</v>
      </c>
      <c r="I29817" s="313" t="s">
        <v>6842</v>
      </c>
    </row>
    <row r="29818" spans="6:9" x14ac:dyDescent="0.2">
      <c r="F29818" s="310" t="s">
        <v>34854</v>
      </c>
      <c r="G29818" s="311">
        <v>70544</v>
      </c>
      <c r="H29818" s="312" t="s">
        <v>2552</v>
      </c>
      <c r="I29818" s="313" t="s">
        <v>6842</v>
      </c>
    </row>
    <row r="29819" spans="6:9" x14ac:dyDescent="0.2">
      <c r="F29819" s="310" t="s">
        <v>34855</v>
      </c>
      <c r="G29819" s="311">
        <v>70546</v>
      </c>
      <c r="H29819" s="312" t="s">
        <v>2552</v>
      </c>
      <c r="I29819" s="313" t="s">
        <v>6842</v>
      </c>
    </row>
    <row r="29820" spans="6:9" x14ac:dyDescent="0.2">
      <c r="F29820" s="310" t="s">
        <v>34856</v>
      </c>
      <c r="G29820" s="311">
        <v>70548</v>
      </c>
      <c r="H29820" s="312" t="s">
        <v>2552</v>
      </c>
      <c r="I29820" s="313" t="s">
        <v>6842</v>
      </c>
    </row>
    <row r="29821" spans="6:9" x14ac:dyDescent="0.2">
      <c r="F29821" s="310" t="s">
        <v>34857</v>
      </c>
      <c r="G29821" s="311">
        <v>70549</v>
      </c>
      <c r="H29821" s="312" t="s">
        <v>2552</v>
      </c>
      <c r="I29821" s="313" t="s">
        <v>6842</v>
      </c>
    </row>
    <row r="29822" spans="6:9" x14ac:dyDescent="0.2">
      <c r="F29822" s="310" t="s">
        <v>34858</v>
      </c>
      <c r="G29822" s="311">
        <v>70550</v>
      </c>
      <c r="H29822" s="312" t="s">
        <v>2552</v>
      </c>
      <c r="I29822" s="313" t="s">
        <v>6839</v>
      </c>
    </row>
    <row r="29823" spans="6:9" x14ac:dyDescent="0.2">
      <c r="F29823" s="310" t="s">
        <v>34859</v>
      </c>
      <c r="G29823" s="311">
        <v>70551</v>
      </c>
      <c r="H29823" s="312" t="s">
        <v>2552</v>
      </c>
      <c r="I29823" s="313" t="s">
        <v>6839</v>
      </c>
    </row>
    <row r="29824" spans="6:9" x14ac:dyDescent="0.2">
      <c r="F29824" s="310" t="s">
        <v>34860</v>
      </c>
      <c r="G29824" s="311">
        <v>70552</v>
      </c>
      <c r="H29824" s="312" t="s">
        <v>2552</v>
      </c>
      <c r="I29824" s="313" t="s">
        <v>6839</v>
      </c>
    </row>
    <row r="29825" spans="6:9" x14ac:dyDescent="0.2">
      <c r="F29825" s="310" t="s">
        <v>34861</v>
      </c>
      <c r="G29825" s="311">
        <v>70554</v>
      </c>
      <c r="H29825" s="312" t="s">
        <v>2552</v>
      </c>
      <c r="I29825" s="313" t="s">
        <v>6839</v>
      </c>
    </row>
    <row r="29826" spans="6:9" x14ac:dyDescent="0.2">
      <c r="F29826" s="310" t="s">
        <v>34862</v>
      </c>
      <c r="G29826" s="311">
        <v>70555</v>
      </c>
      <c r="H29826" s="312" t="s">
        <v>2552</v>
      </c>
      <c r="I29826" s="313" t="s">
        <v>6842</v>
      </c>
    </row>
    <row r="29827" spans="6:9" x14ac:dyDescent="0.2">
      <c r="F29827" s="310" t="s">
        <v>34863</v>
      </c>
      <c r="G29827" s="311">
        <v>70556</v>
      </c>
      <c r="H29827" s="312" t="s">
        <v>2552</v>
      </c>
      <c r="I29827" s="313" t="s">
        <v>6842</v>
      </c>
    </row>
    <row r="29828" spans="6:9" x14ac:dyDescent="0.2">
      <c r="F29828" s="310" t="s">
        <v>34864</v>
      </c>
      <c r="G29828" s="311">
        <v>70558</v>
      </c>
      <c r="H29828" s="312" t="s">
        <v>2552</v>
      </c>
      <c r="I29828" s="313" t="s">
        <v>6842</v>
      </c>
    </row>
    <row r="29829" spans="6:9" x14ac:dyDescent="0.2">
      <c r="F29829" s="310" t="s">
        <v>34865</v>
      </c>
      <c r="G29829" s="311">
        <v>70559</v>
      </c>
      <c r="H29829" s="312" t="s">
        <v>2552</v>
      </c>
      <c r="I29829" s="313" t="s">
        <v>6842</v>
      </c>
    </row>
    <row r="29830" spans="6:9" x14ac:dyDescent="0.2">
      <c r="F29830" s="310" t="s">
        <v>34866</v>
      </c>
      <c r="G29830" s="311">
        <v>70560</v>
      </c>
      <c r="H29830" s="312" t="s">
        <v>2552</v>
      </c>
      <c r="I29830" s="313" t="s">
        <v>6839</v>
      </c>
    </row>
    <row r="29831" spans="6:9" x14ac:dyDescent="0.2">
      <c r="F29831" s="310" t="s">
        <v>34867</v>
      </c>
      <c r="G29831" s="311">
        <v>70562</v>
      </c>
      <c r="H29831" s="312" t="s">
        <v>2552</v>
      </c>
      <c r="I29831" s="313" t="s">
        <v>6839</v>
      </c>
    </row>
    <row r="29832" spans="6:9" x14ac:dyDescent="0.2">
      <c r="F29832" s="310" t="s">
        <v>34868</v>
      </c>
      <c r="G29832" s="311">
        <v>70563</v>
      </c>
      <c r="H29832" s="312" t="s">
        <v>2552</v>
      </c>
      <c r="I29832" s="313" t="s">
        <v>6839</v>
      </c>
    </row>
    <row r="29833" spans="6:9" x14ac:dyDescent="0.2">
      <c r="F29833" s="310" t="s">
        <v>34869</v>
      </c>
      <c r="G29833" s="311">
        <v>70569</v>
      </c>
      <c r="H29833" s="312" t="s">
        <v>2552</v>
      </c>
      <c r="I29833" s="313" t="s">
        <v>6839</v>
      </c>
    </row>
    <row r="29834" spans="6:9" x14ac:dyDescent="0.2">
      <c r="F29834" s="310" t="s">
        <v>34870</v>
      </c>
      <c r="G29834" s="311">
        <v>70570</v>
      </c>
      <c r="H29834" s="312" t="s">
        <v>2552</v>
      </c>
      <c r="I29834" s="313" t="s">
        <v>6839</v>
      </c>
    </row>
    <row r="29835" spans="6:9" x14ac:dyDescent="0.2">
      <c r="F29835" s="310" t="s">
        <v>34871</v>
      </c>
      <c r="G29835" s="311">
        <v>70571</v>
      </c>
      <c r="H29835" s="312" t="s">
        <v>2552</v>
      </c>
      <c r="I29835" s="313" t="s">
        <v>6839</v>
      </c>
    </row>
    <row r="29836" spans="6:9" x14ac:dyDescent="0.2">
      <c r="F29836" s="310" t="s">
        <v>34872</v>
      </c>
      <c r="G29836" s="311">
        <v>70575</v>
      </c>
      <c r="H29836" s="312" t="s">
        <v>2552</v>
      </c>
      <c r="I29836" s="313" t="s">
        <v>6842</v>
      </c>
    </row>
    <row r="29837" spans="6:9" x14ac:dyDescent="0.2">
      <c r="F29837" s="310" t="s">
        <v>34873</v>
      </c>
      <c r="G29837" s="311">
        <v>70576</v>
      </c>
      <c r="H29837" s="312" t="s">
        <v>2552</v>
      </c>
      <c r="I29837" s="313" t="s">
        <v>6839</v>
      </c>
    </row>
    <row r="29838" spans="6:9" x14ac:dyDescent="0.2">
      <c r="F29838" s="310" t="s">
        <v>34874</v>
      </c>
      <c r="G29838" s="311">
        <v>70577</v>
      </c>
      <c r="H29838" s="312" t="s">
        <v>2552</v>
      </c>
      <c r="I29838" s="313" t="s">
        <v>6842</v>
      </c>
    </row>
    <row r="29839" spans="6:9" x14ac:dyDescent="0.2">
      <c r="F29839" s="310" t="s">
        <v>34875</v>
      </c>
      <c r="G29839" s="311">
        <v>70578</v>
      </c>
      <c r="H29839" s="312" t="s">
        <v>2552</v>
      </c>
      <c r="I29839" s="313" t="s">
        <v>6842</v>
      </c>
    </row>
    <row r="29840" spans="6:9" x14ac:dyDescent="0.2">
      <c r="F29840" s="310" t="s">
        <v>34876</v>
      </c>
      <c r="G29840" s="311">
        <v>70580</v>
      </c>
      <c r="H29840" s="312" t="s">
        <v>2552</v>
      </c>
      <c r="I29840" s="313" t="s">
        <v>6839</v>
      </c>
    </row>
    <row r="29841" spans="6:9" x14ac:dyDescent="0.2">
      <c r="F29841" s="310" t="s">
        <v>34877</v>
      </c>
      <c r="G29841" s="311">
        <v>70581</v>
      </c>
      <c r="H29841" s="312" t="s">
        <v>2552</v>
      </c>
      <c r="I29841" s="313" t="s">
        <v>6842</v>
      </c>
    </row>
    <row r="29842" spans="6:9" x14ac:dyDescent="0.2">
      <c r="F29842" s="310" t="s">
        <v>34878</v>
      </c>
      <c r="G29842" s="311">
        <v>70582</v>
      </c>
      <c r="H29842" s="312" t="s">
        <v>2552</v>
      </c>
      <c r="I29842" s="313" t="s">
        <v>6842</v>
      </c>
    </row>
    <row r="29843" spans="6:9" x14ac:dyDescent="0.2">
      <c r="F29843" s="310" t="s">
        <v>34879</v>
      </c>
      <c r="G29843" s="311">
        <v>70583</v>
      </c>
      <c r="H29843" s="312" t="s">
        <v>2552</v>
      </c>
      <c r="I29843" s="313" t="s">
        <v>6842</v>
      </c>
    </row>
    <row r="29844" spans="6:9" x14ac:dyDescent="0.2">
      <c r="F29844" s="310" t="s">
        <v>34880</v>
      </c>
      <c r="G29844" s="311">
        <v>70584</v>
      </c>
      <c r="H29844" s="312" t="s">
        <v>2552</v>
      </c>
      <c r="I29844" s="313" t="s">
        <v>6842</v>
      </c>
    </row>
    <row r="29845" spans="6:9" x14ac:dyDescent="0.2">
      <c r="F29845" s="310" t="s">
        <v>34881</v>
      </c>
      <c r="G29845" s="311">
        <v>70585</v>
      </c>
      <c r="H29845" s="312" t="s">
        <v>2552</v>
      </c>
      <c r="I29845" s="313" t="s">
        <v>6839</v>
      </c>
    </row>
    <row r="29846" spans="6:9" x14ac:dyDescent="0.2">
      <c r="F29846" s="310" t="s">
        <v>34882</v>
      </c>
      <c r="G29846" s="311">
        <v>70586</v>
      </c>
      <c r="H29846" s="312" t="s">
        <v>2552</v>
      </c>
      <c r="I29846" s="313" t="s">
        <v>6839</v>
      </c>
    </row>
    <row r="29847" spans="6:9" x14ac:dyDescent="0.2">
      <c r="F29847" s="310" t="s">
        <v>34883</v>
      </c>
      <c r="G29847" s="311">
        <v>70589</v>
      </c>
      <c r="H29847" s="312" t="s">
        <v>2552</v>
      </c>
      <c r="I29847" s="313" t="s">
        <v>6842</v>
      </c>
    </row>
    <row r="29848" spans="6:9" x14ac:dyDescent="0.2">
      <c r="F29848" s="310" t="s">
        <v>34884</v>
      </c>
      <c r="G29848" s="311">
        <v>70591</v>
      </c>
      <c r="H29848" s="312" t="s">
        <v>2552</v>
      </c>
      <c r="I29848" s="313" t="s">
        <v>6842</v>
      </c>
    </row>
    <row r="29849" spans="6:9" x14ac:dyDescent="0.2">
      <c r="F29849" s="310" t="s">
        <v>34885</v>
      </c>
      <c r="G29849" s="311">
        <v>70592</v>
      </c>
      <c r="H29849" s="312" t="s">
        <v>2552</v>
      </c>
      <c r="I29849" s="313" t="s">
        <v>6842</v>
      </c>
    </row>
    <row r="29850" spans="6:9" x14ac:dyDescent="0.2">
      <c r="F29850" s="310" t="s">
        <v>34886</v>
      </c>
      <c r="G29850" s="311">
        <v>70593</v>
      </c>
      <c r="H29850" s="312" t="s">
        <v>2552</v>
      </c>
      <c r="I29850" s="313" t="s">
        <v>6842</v>
      </c>
    </row>
    <row r="29851" spans="6:9" x14ac:dyDescent="0.2">
      <c r="F29851" s="322" t="s">
        <v>34887</v>
      </c>
      <c r="G29851" s="316">
        <v>70595</v>
      </c>
      <c r="H29851" s="323" t="s">
        <v>2552</v>
      </c>
      <c r="I29851" s="313" t="s">
        <v>6842</v>
      </c>
    </row>
    <row r="29852" spans="6:9" x14ac:dyDescent="0.2">
      <c r="F29852" s="310" t="s">
        <v>34888</v>
      </c>
      <c r="G29852" s="311">
        <v>70596</v>
      </c>
      <c r="H29852" s="312" t="s">
        <v>2552</v>
      </c>
      <c r="I29852" s="313" t="s">
        <v>6842</v>
      </c>
    </row>
    <row r="29853" spans="6:9" x14ac:dyDescent="0.2">
      <c r="F29853" s="310" t="s">
        <v>34889</v>
      </c>
      <c r="G29853" s="311">
        <v>70598</v>
      </c>
      <c r="H29853" s="312" t="s">
        <v>2552</v>
      </c>
      <c r="I29853" s="313" t="s">
        <v>6842</v>
      </c>
    </row>
    <row r="29854" spans="6:9" x14ac:dyDescent="0.2">
      <c r="F29854" s="310" t="s">
        <v>34890</v>
      </c>
      <c r="G29854" s="311">
        <v>70601</v>
      </c>
      <c r="H29854" s="312" t="s">
        <v>2552</v>
      </c>
      <c r="I29854" s="313" t="s">
        <v>6842</v>
      </c>
    </row>
    <row r="29855" spans="6:9" x14ac:dyDescent="0.2">
      <c r="F29855" s="310" t="s">
        <v>34891</v>
      </c>
      <c r="G29855" s="311">
        <v>70602</v>
      </c>
      <c r="H29855" s="312" t="s">
        <v>2552</v>
      </c>
      <c r="I29855" s="313" t="s">
        <v>6842</v>
      </c>
    </row>
    <row r="29856" spans="6:9" x14ac:dyDescent="0.2">
      <c r="F29856" s="310" t="s">
        <v>34892</v>
      </c>
      <c r="G29856" s="311">
        <v>70605</v>
      </c>
      <c r="H29856" s="312" t="s">
        <v>2552</v>
      </c>
      <c r="I29856" s="313" t="s">
        <v>6842</v>
      </c>
    </row>
    <row r="29857" spans="6:9" x14ac:dyDescent="0.2">
      <c r="F29857" s="310" t="s">
        <v>34893</v>
      </c>
      <c r="G29857" s="311">
        <v>70606</v>
      </c>
      <c r="H29857" s="312" t="s">
        <v>2552</v>
      </c>
      <c r="I29857" s="313" t="s">
        <v>6842</v>
      </c>
    </row>
    <row r="29858" spans="6:9" x14ac:dyDescent="0.2">
      <c r="F29858" s="310" t="s">
        <v>34894</v>
      </c>
      <c r="G29858" s="311">
        <v>70607</v>
      </c>
      <c r="H29858" s="312" t="s">
        <v>2552</v>
      </c>
      <c r="I29858" s="313" t="s">
        <v>6842</v>
      </c>
    </row>
    <row r="29859" spans="6:9" x14ac:dyDescent="0.2">
      <c r="F29859" s="310" t="s">
        <v>34895</v>
      </c>
      <c r="G29859" s="311">
        <v>70609</v>
      </c>
      <c r="H29859" s="312" t="s">
        <v>2552</v>
      </c>
      <c r="I29859" s="313" t="s">
        <v>6842</v>
      </c>
    </row>
    <row r="29860" spans="6:9" x14ac:dyDescent="0.2">
      <c r="F29860" s="310" t="s">
        <v>34896</v>
      </c>
      <c r="G29860" s="311">
        <v>70611</v>
      </c>
      <c r="H29860" s="312" t="s">
        <v>2552</v>
      </c>
      <c r="I29860" s="313" t="s">
        <v>6842</v>
      </c>
    </row>
    <row r="29861" spans="6:9" x14ac:dyDescent="0.2">
      <c r="F29861" s="310" t="s">
        <v>34897</v>
      </c>
      <c r="G29861" s="311">
        <v>70612</v>
      </c>
      <c r="H29861" s="312" t="s">
        <v>2552</v>
      </c>
      <c r="I29861" s="313" t="s">
        <v>6842</v>
      </c>
    </row>
    <row r="29862" spans="6:9" x14ac:dyDescent="0.2">
      <c r="F29862" s="310" t="s">
        <v>34898</v>
      </c>
      <c r="G29862" s="311">
        <v>70615</v>
      </c>
      <c r="H29862" s="312" t="s">
        <v>2552</v>
      </c>
      <c r="I29862" s="313" t="s">
        <v>6842</v>
      </c>
    </row>
    <row r="29863" spans="6:9" x14ac:dyDescent="0.2">
      <c r="F29863" s="310" t="s">
        <v>34899</v>
      </c>
      <c r="G29863" s="311">
        <v>70616</v>
      </c>
      <c r="H29863" s="312" t="s">
        <v>2552</v>
      </c>
      <c r="I29863" s="313" t="s">
        <v>6842</v>
      </c>
    </row>
    <row r="29864" spans="6:9" x14ac:dyDescent="0.2">
      <c r="F29864" s="310" t="s">
        <v>34900</v>
      </c>
      <c r="G29864" s="311">
        <v>70629</v>
      </c>
      <c r="H29864" s="312" t="s">
        <v>2552</v>
      </c>
      <c r="I29864" s="313" t="s">
        <v>6842</v>
      </c>
    </row>
    <row r="29865" spans="6:9" x14ac:dyDescent="0.2">
      <c r="F29865" s="310" t="s">
        <v>34901</v>
      </c>
      <c r="G29865" s="311">
        <v>70630</v>
      </c>
      <c r="H29865" s="312" t="s">
        <v>2552</v>
      </c>
      <c r="I29865" s="313" t="s">
        <v>6842</v>
      </c>
    </row>
    <row r="29866" spans="6:9" x14ac:dyDescent="0.2">
      <c r="F29866" s="310" t="s">
        <v>34902</v>
      </c>
      <c r="G29866" s="311">
        <v>70631</v>
      </c>
      <c r="H29866" s="312" t="s">
        <v>2552</v>
      </c>
      <c r="I29866" s="313" t="s">
        <v>6842</v>
      </c>
    </row>
    <row r="29867" spans="6:9" x14ac:dyDescent="0.2">
      <c r="F29867" s="310" t="s">
        <v>34903</v>
      </c>
      <c r="G29867" s="311">
        <v>70632</v>
      </c>
      <c r="H29867" s="312" t="s">
        <v>2552</v>
      </c>
      <c r="I29867" s="313" t="s">
        <v>6842</v>
      </c>
    </row>
    <row r="29868" spans="6:9" x14ac:dyDescent="0.2">
      <c r="F29868" s="310" t="s">
        <v>34904</v>
      </c>
      <c r="G29868" s="311">
        <v>70633</v>
      </c>
      <c r="H29868" s="312" t="s">
        <v>2552</v>
      </c>
      <c r="I29868" s="313" t="s">
        <v>6839</v>
      </c>
    </row>
    <row r="29869" spans="6:9" x14ac:dyDescent="0.2">
      <c r="F29869" s="310" t="s">
        <v>34905</v>
      </c>
      <c r="G29869" s="311">
        <v>70634</v>
      </c>
      <c r="H29869" s="312" t="s">
        <v>2552</v>
      </c>
      <c r="I29869" s="313" t="s">
        <v>6842</v>
      </c>
    </row>
    <row r="29870" spans="6:9" x14ac:dyDescent="0.2">
      <c r="F29870" s="310" t="s">
        <v>34906</v>
      </c>
      <c r="G29870" s="311">
        <v>70637</v>
      </c>
      <c r="H29870" s="312" t="s">
        <v>2552</v>
      </c>
      <c r="I29870" s="313" t="s">
        <v>6842</v>
      </c>
    </row>
    <row r="29871" spans="6:9" x14ac:dyDescent="0.2">
      <c r="F29871" s="310" t="s">
        <v>34907</v>
      </c>
      <c r="G29871" s="311">
        <v>70638</v>
      </c>
      <c r="H29871" s="312" t="s">
        <v>2552</v>
      </c>
      <c r="I29871" s="313" t="s">
        <v>6839</v>
      </c>
    </row>
    <row r="29872" spans="6:9" x14ac:dyDescent="0.2">
      <c r="F29872" s="310" t="s">
        <v>34908</v>
      </c>
      <c r="G29872" s="311">
        <v>70639</v>
      </c>
      <c r="H29872" s="312" t="s">
        <v>2552</v>
      </c>
      <c r="I29872" s="313" t="s">
        <v>6839</v>
      </c>
    </row>
    <row r="29873" spans="6:9" x14ac:dyDescent="0.2">
      <c r="F29873" s="310" t="s">
        <v>34909</v>
      </c>
      <c r="G29873" s="311">
        <v>70640</v>
      </c>
      <c r="H29873" s="312" t="s">
        <v>2552</v>
      </c>
      <c r="I29873" s="313" t="s">
        <v>6842</v>
      </c>
    </row>
    <row r="29874" spans="6:9" x14ac:dyDescent="0.2">
      <c r="F29874" s="310" t="s">
        <v>34910</v>
      </c>
      <c r="G29874" s="311">
        <v>70643</v>
      </c>
      <c r="H29874" s="312" t="s">
        <v>2552</v>
      </c>
      <c r="I29874" s="313" t="s">
        <v>6842</v>
      </c>
    </row>
    <row r="29875" spans="6:9" x14ac:dyDescent="0.2">
      <c r="F29875" s="310" t="s">
        <v>34911</v>
      </c>
      <c r="G29875" s="311">
        <v>70644</v>
      </c>
      <c r="H29875" s="312" t="s">
        <v>2552</v>
      </c>
      <c r="I29875" s="313" t="s">
        <v>6842</v>
      </c>
    </row>
    <row r="29876" spans="6:9" x14ac:dyDescent="0.2">
      <c r="F29876" s="310" t="s">
        <v>34912</v>
      </c>
      <c r="G29876" s="311">
        <v>70645</v>
      </c>
      <c r="H29876" s="312" t="s">
        <v>2552</v>
      </c>
      <c r="I29876" s="313" t="s">
        <v>6842</v>
      </c>
    </row>
    <row r="29877" spans="6:9" x14ac:dyDescent="0.2">
      <c r="F29877" s="310" t="s">
        <v>34913</v>
      </c>
      <c r="G29877" s="311">
        <v>70646</v>
      </c>
      <c r="H29877" s="312" t="s">
        <v>2552</v>
      </c>
      <c r="I29877" s="313" t="s">
        <v>6842</v>
      </c>
    </row>
    <row r="29878" spans="6:9" x14ac:dyDescent="0.2">
      <c r="F29878" s="310" t="s">
        <v>34914</v>
      </c>
      <c r="G29878" s="311">
        <v>70647</v>
      </c>
      <c r="H29878" s="312" t="s">
        <v>2552</v>
      </c>
      <c r="I29878" s="313" t="s">
        <v>6842</v>
      </c>
    </row>
    <row r="29879" spans="6:9" x14ac:dyDescent="0.2">
      <c r="F29879" s="310" t="s">
        <v>34915</v>
      </c>
      <c r="G29879" s="311">
        <v>70648</v>
      </c>
      <c r="H29879" s="312" t="s">
        <v>2552</v>
      </c>
      <c r="I29879" s="313" t="s">
        <v>6842</v>
      </c>
    </row>
    <row r="29880" spans="6:9" x14ac:dyDescent="0.2">
      <c r="F29880" s="310" t="s">
        <v>34916</v>
      </c>
      <c r="G29880" s="311">
        <v>70650</v>
      </c>
      <c r="H29880" s="312" t="s">
        <v>2552</v>
      </c>
      <c r="I29880" s="313" t="s">
        <v>6842</v>
      </c>
    </row>
    <row r="29881" spans="6:9" x14ac:dyDescent="0.2">
      <c r="F29881" s="310" t="s">
        <v>34917</v>
      </c>
      <c r="G29881" s="311">
        <v>70651</v>
      </c>
      <c r="H29881" s="312" t="s">
        <v>2552</v>
      </c>
      <c r="I29881" s="313" t="s">
        <v>6842</v>
      </c>
    </row>
    <row r="29882" spans="6:9" x14ac:dyDescent="0.2">
      <c r="F29882" s="310" t="s">
        <v>34918</v>
      </c>
      <c r="G29882" s="311">
        <v>70652</v>
      </c>
      <c r="H29882" s="312" t="s">
        <v>2552</v>
      </c>
      <c r="I29882" s="313" t="s">
        <v>6842</v>
      </c>
    </row>
    <row r="29883" spans="6:9" x14ac:dyDescent="0.2">
      <c r="F29883" s="310" t="s">
        <v>34919</v>
      </c>
      <c r="G29883" s="311">
        <v>70653</v>
      </c>
      <c r="H29883" s="312" t="s">
        <v>2552</v>
      </c>
      <c r="I29883" s="313" t="s">
        <v>6842</v>
      </c>
    </row>
    <row r="29884" spans="6:9" x14ac:dyDescent="0.2">
      <c r="F29884" s="310" t="s">
        <v>34920</v>
      </c>
      <c r="G29884" s="311">
        <v>70654</v>
      </c>
      <c r="H29884" s="312" t="s">
        <v>2552</v>
      </c>
      <c r="I29884" s="313" t="s">
        <v>6842</v>
      </c>
    </row>
    <row r="29885" spans="6:9" x14ac:dyDescent="0.2">
      <c r="F29885" s="310" t="s">
        <v>34921</v>
      </c>
      <c r="G29885" s="311">
        <v>70655</v>
      </c>
      <c r="H29885" s="312" t="s">
        <v>2552</v>
      </c>
      <c r="I29885" s="313" t="s">
        <v>6842</v>
      </c>
    </row>
    <row r="29886" spans="6:9" x14ac:dyDescent="0.2">
      <c r="F29886" s="310" t="s">
        <v>34922</v>
      </c>
      <c r="G29886" s="311">
        <v>70656</v>
      </c>
      <c r="H29886" s="312" t="s">
        <v>2552</v>
      </c>
      <c r="I29886" s="313" t="s">
        <v>6842</v>
      </c>
    </row>
    <row r="29887" spans="6:9" x14ac:dyDescent="0.2">
      <c r="F29887" s="310" t="s">
        <v>34923</v>
      </c>
      <c r="G29887" s="311">
        <v>70657</v>
      </c>
      <c r="H29887" s="312" t="s">
        <v>2552</v>
      </c>
      <c r="I29887" s="313" t="s">
        <v>6842</v>
      </c>
    </row>
    <row r="29888" spans="6:9" x14ac:dyDescent="0.2">
      <c r="F29888" s="310" t="s">
        <v>34924</v>
      </c>
      <c r="G29888" s="311">
        <v>70658</v>
      </c>
      <c r="H29888" s="312" t="s">
        <v>2552</v>
      </c>
      <c r="I29888" s="313" t="s">
        <v>6842</v>
      </c>
    </row>
    <row r="29889" spans="6:9" x14ac:dyDescent="0.2">
      <c r="F29889" s="310" t="s">
        <v>34925</v>
      </c>
      <c r="G29889" s="311">
        <v>70659</v>
      </c>
      <c r="H29889" s="312" t="s">
        <v>2552</v>
      </c>
      <c r="I29889" s="313" t="s">
        <v>6839</v>
      </c>
    </row>
    <row r="29890" spans="6:9" x14ac:dyDescent="0.2">
      <c r="F29890" s="310" t="s">
        <v>34926</v>
      </c>
      <c r="G29890" s="311">
        <v>70660</v>
      </c>
      <c r="H29890" s="312" t="s">
        <v>2552</v>
      </c>
      <c r="I29890" s="313" t="s">
        <v>6842</v>
      </c>
    </row>
    <row r="29891" spans="6:9" x14ac:dyDescent="0.2">
      <c r="F29891" s="310" t="s">
        <v>34927</v>
      </c>
      <c r="G29891" s="311">
        <v>70661</v>
      </c>
      <c r="H29891" s="312" t="s">
        <v>2552</v>
      </c>
      <c r="I29891" s="313" t="s">
        <v>6842</v>
      </c>
    </row>
    <row r="29892" spans="6:9" x14ac:dyDescent="0.2">
      <c r="F29892" s="310" t="s">
        <v>34928</v>
      </c>
      <c r="G29892" s="311">
        <v>70662</v>
      </c>
      <c r="H29892" s="312" t="s">
        <v>2552</v>
      </c>
      <c r="I29892" s="313" t="s">
        <v>6842</v>
      </c>
    </row>
    <row r="29893" spans="6:9" x14ac:dyDescent="0.2">
      <c r="F29893" s="310" t="s">
        <v>34929</v>
      </c>
      <c r="G29893" s="311">
        <v>70663</v>
      </c>
      <c r="H29893" s="312" t="s">
        <v>2552</v>
      </c>
      <c r="I29893" s="313" t="s">
        <v>6842</v>
      </c>
    </row>
    <row r="29894" spans="6:9" x14ac:dyDescent="0.2">
      <c r="F29894" s="310" t="s">
        <v>34930</v>
      </c>
      <c r="G29894" s="311">
        <v>70664</v>
      </c>
      <c r="H29894" s="312" t="s">
        <v>2552</v>
      </c>
      <c r="I29894" s="313" t="s">
        <v>6842</v>
      </c>
    </row>
    <row r="29895" spans="6:9" x14ac:dyDescent="0.2">
      <c r="F29895" s="310" t="s">
        <v>34931</v>
      </c>
      <c r="G29895" s="311">
        <v>70665</v>
      </c>
      <c r="H29895" s="312" t="s">
        <v>2552</v>
      </c>
      <c r="I29895" s="313" t="s">
        <v>6842</v>
      </c>
    </row>
    <row r="29896" spans="6:9" x14ac:dyDescent="0.2">
      <c r="F29896" s="310" t="s">
        <v>34932</v>
      </c>
      <c r="G29896" s="311">
        <v>70668</v>
      </c>
      <c r="H29896" s="312" t="s">
        <v>2552</v>
      </c>
      <c r="I29896" s="313" t="s">
        <v>6842</v>
      </c>
    </row>
    <row r="29897" spans="6:9" x14ac:dyDescent="0.2">
      <c r="F29897" s="310" t="s">
        <v>34933</v>
      </c>
      <c r="G29897" s="311">
        <v>70669</v>
      </c>
      <c r="H29897" s="312" t="s">
        <v>2552</v>
      </c>
      <c r="I29897" s="313" t="s">
        <v>6842</v>
      </c>
    </row>
    <row r="29898" spans="6:9" x14ac:dyDescent="0.2">
      <c r="F29898" s="310" t="s">
        <v>34934</v>
      </c>
      <c r="G29898" s="311">
        <v>70704</v>
      </c>
      <c r="H29898" s="312" t="s">
        <v>2552</v>
      </c>
      <c r="I29898" s="313" t="s">
        <v>6842</v>
      </c>
    </row>
    <row r="29899" spans="6:9" x14ac:dyDescent="0.2">
      <c r="F29899" s="310" t="s">
        <v>34935</v>
      </c>
      <c r="G29899" s="311">
        <v>70706</v>
      </c>
      <c r="H29899" s="312" t="s">
        <v>2552</v>
      </c>
      <c r="I29899" s="313" t="s">
        <v>6842</v>
      </c>
    </row>
    <row r="29900" spans="6:9" x14ac:dyDescent="0.2">
      <c r="F29900" s="310" t="s">
        <v>34936</v>
      </c>
      <c r="G29900" s="311">
        <v>70707</v>
      </c>
      <c r="H29900" s="312" t="s">
        <v>2552</v>
      </c>
      <c r="I29900" s="313" t="s">
        <v>6842</v>
      </c>
    </row>
    <row r="29901" spans="6:9" x14ac:dyDescent="0.2">
      <c r="F29901" s="310" t="s">
        <v>34937</v>
      </c>
      <c r="G29901" s="311">
        <v>70710</v>
      </c>
      <c r="H29901" s="312" t="s">
        <v>2552</v>
      </c>
      <c r="I29901" s="313" t="s">
        <v>6842</v>
      </c>
    </row>
    <row r="29902" spans="6:9" x14ac:dyDescent="0.2">
      <c r="F29902" s="310" t="s">
        <v>34938</v>
      </c>
      <c r="G29902" s="311">
        <v>70711</v>
      </c>
      <c r="H29902" s="312" t="s">
        <v>2552</v>
      </c>
      <c r="I29902" s="313" t="s">
        <v>6842</v>
      </c>
    </row>
    <row r="29903" spans="6:9" x14ac:dyDescent="0.2">
      <c r="F29903" s="310" t="s">
        <v>34939</v>
      </c>
      <c r="G29903" s="311">
        <v>70712</v>
      </c>
      <c r="H29903" s="312" t="s">
        <v>2552</v>
      </c>
      <c r="I29903" s="313" t="s">
        <v>6842</v>
      </c>
    </row>
    <row r="29904" spans="6:9" x14ac:dyDescent="0.2">
      <c r="F29904" s="310" t="s">
        <v>34940</v>
      </c>
      <c r="G29904" s="311">
        <v>70714</v>
      </c>
      <c r="H29904" s="312" t="s">
        <v>2552</v>
      </c>
      <c r="I29904" s="313" t="s">
        <v>6842</v>
      </c>
    </row>
    <row r="29905" spans="6:9" x14ac:dyDescent="0.2">
      <c r="F29905" s="310" t="s">
        <v>34941</v>
      </c>
      <c r="G29905" s="311">
        <v>70715</v>
      </c>
      <c r="H29905" s="312" t="s">
        <v>2552</v>
      </c>
      <c r="I29905" s="313" t="s">
        <v>6842</v>
      </c>
    </row>
    <row r="29906" spans="6:9" x14ac:dyDescent="0.2">
      <c r="F29906" s="310" t="s">
        <v>34942</v>
      </c>
      <c r="G29906" s="311">
        <v>70718</v>
      </c>
      <c r="H29906" s="312" t="s">
        <v>2552</v>
      </c>
      <c r="I29906" s="313" t="s">
        <v>6842</v>
      </c>
    </row>
    <row r="29907" spans="6:9" x14ac:dyDescent="0.2">
      <c r="F29907" s="310" t="s">
        <v>34943</v>
      </c>
      <c r="G29907" s="311">
        <v>70719</v>
      </c>
      <c r="H29907" s="312" t="s">
        <v>2552</v>
      </c>
      <c r="I29907" s="313" t="s">
        <v>6842</v>
      </c>
    </row>
    <row r="29908" spans="6:9" x14ac:dyDescent="0.2">
      <c r="F29908" s="310" t="s">
        <v>34944</v>
      </c>
      <c r="G29908" s="311">
        <v>70721</v>
      </c>
      <c r="H29908" s="312" t="s">
        <v>2552</v>
      </c>
      <c r="I29908" s="313" t="s">
        <v>6842</v>
      </c>
    </row>
    <row r="29909" spans="6:9" x14ac:dyDescent="0.2">
      <c r="F29909" s="310" t="s">
        <v>34945</v>
      </c>
      <c r="G29909" s="311">
        <v>70722</v>
      </c>
      <c r="H29909" s="312" t="s">
        <v>2552</v>
      </c>
      <c r="I29909" s="313" t="s">
        <v>6842</v>
      </c>
    </row>
    <row r="29910" spans="6:9" x14ac:dyDescent="0.2">
      <c r="F29910" s="310" t="s">
        <v>34946</v>
      </c>
      <c r="G29910" s="311">
        <v>70723</v>
      </c>
      <c r="H29910" s="312" t="s">
        <v>2552</v>
      </c>
      <c r="I29910" s="313" t="s">
        <v>6842</v>
      </c>
    </row>
    <row r="29911" spans="6:9" x14ac:dyDescent="0.2">
      <c r="F29911" s="310" t="s">
        <v>34947</v>
      </c>
      <c r="G29911" s="311">
        <v>70725</v>
      </c>
      <c r="H29911" s="312" t="s">
        <v>2552</v>
      </c>
      <c r="I29911" s="313" t="s">
        <v>6842</v>
      </c>
    </row>
    <row r="29912" spans="6:9" x14ac:dyDescent="0.2">
      <c r="F29912" s="310" t="s">
        <v>34948</v>
      </c>
      <c r="G29912" s="311">
        <v>70726</v>
      </c>
      <c r="H29912" s="312" t="s">
        <v>2552</v>
      </c>
      <c r="I29912" s="313" t="s">
        <v>6842</v>
      </c>
    </row>
    <row r="29913" spans="6:9" x14ac:dyDescent="0.2">
      <c r="F29913" s="310" t="s">
        <v>34949</v>
      </c>
      <c r="G29913" s="311">
        <v>70727</v>
      </c>
      <c r="H29913" s="312" t="s">
        <v>2552</v>
      </c>
      <c r="I29913" s="313" t="s">
        <v>6842</v>
      </c>
    </row>
    <row r="29914" spans="6:9" x14ac:dyDescent="0.2">
      <c r="F29914" s="310" t="s">
        <v>34950</v>
      </c>
      <c r="G29914" s="311">
        <v>70728</v>
      </c>
      <c r="H29914" s="312" t="s">
        <v>2552</v>
      </c>
      <c r="I29914" s="313" t="s">
        <v>6842</v>
      </c>
    </row>
    <row r="29915" spans="6:9" x14ac:dyDescent="0.2">
      <c r="F29915" s="310" t="s">
        <v>34951</v>
      </c>
      <c r="G29915" s="311">
        <v>70729</v>
      </c>
      <c r="H29915" s="312" t="s">
        <v>2552</v>
      </c>
      <c r="I29915" s="313" t="s">
        <v>6842</v>
      </c>
    </row>
    <row r="29916" spans="6:9" x14ac:dyDescent="0.2">
      <c r="F29916" s="310" t="s">
        <v>34952</v>
      </c>
      <c r="G29916" s="311">
        <v>70730</v>
      </c>
      <c r="H29916" s="312" t="s">
        <v>2552</v>
      </c>
      <c r="I29916" s="313" t="s">
        <v>6842</v>
      </c>
    </row>
    <row r="29917" spans="6:9" x14ac:dyDescent="0.2">
      <c r="F29917" s="310" t="s">
        <v>34953</v>
      </c>
      <c r="G29917" s="311">
        <v>70732</v>
      </c>
      <c r="H29917" s="312" t="s">
        <v>2552</v>
      </c>
      <c r="I29917" s="313" t="s">
        <v>6842</v>
      </c>
    </row>
    <row r="29918" spans="6:9" x14ac:dyDescent="0.2">
      <c r="F29918" s="310" t="s">
        <v>34954</v>
      </c>
      <c r="G29918" s="311">
        <v>70733</v>
      </c>
      <c r="H29918" s="312" t="s">
        <v>2552</v>
      </c>
      <c r="I29918" s="313" t="s">
        <v>6842</v>
      </c>
    </row>
    <row r="29919" spans="6:9" x14ac:dyDescent="0.2">
      <c r="F29919" s="310" t="s">
        <v>34955</v>
      </c>
      <c r="G29919" s="311">
        <v>70734</v>
      </c>
      <c r="H29919" s="312" t="s">
        <v>2552</v>
      </c>
      <c r="I29919" s="313" t="s">
        <v>6842</v>
      </c>
    </row>
    <row r="29920" spans="6:9" x14ac:dyDescent="0.2">
      <c r="F29920" s="310" t="s">
        <v>34956</v>
      </c>
      <c r="G29920" s="311">
        <v>70736</v>
      </c>
      <c r="H29920" s="312" t="s">
        <v>2552</v>
      </c>
      <c r="I29920" s="313" t="s">
        <v>6842</v>
      </c>
    </row>
    <row r="29921" spans="6:9" x14ac:dyDescent="0.2">
      <c r="F29921" s="310" t="s">
        <v>34957</v>
      </c>
      <c r="G29921" s="311">
        <v>70737</v>
      </c>
      <c r="H29921" s="312" t="s">
        <v>2552</v>
      </c>
      <c r="I29921" s="313" t="s">
        <v>6842</v>
      </c>
    </row>
    <row r="29922" spans="6:9" x14ac:dyDescent="0.2">
      <c r="F29922" s="310" t="s">
        <v>34958</v>
      </c>
      <c r="G29922" s="311">
        <v>70738</v>
      </c>
      <c r="H29922" s="312" t="s">
        <v>2552</v>
      </c>
      <c r="I29922" s="313" t="s">
        <v>6842</v>
      </c>
    </row>
    <row r="29923" spans="6:9" x14ac:dyDescent="0.2">
      <c r="F29923" s="310" t="s">
        <v>34959</v>
      </c>
      <c r="G29923" s="311">
        <v>70739</v>
      </c>
      <c r="H29923" s="312" t="s">
        <v>2552</v>
      </c>
      <c r="I29923" s="313" t="s">
        <v>6842</v>
      </c>
    </row>
    <row r="29924" spans="6:9" x14ac:dyDescent="0.2">
      <c r="F29924" s="310" t="s">
        <v>34960</v>
      </c>
      <c r="G29924" s="311">
        <v>70740</v>
      </c>
      <c r="H29924" s="312" t="s">
        <v>2552</v>
      </c>
      <c r="I29924" s="313" t="s">
        <v>6842</v>
      </c>
    </row>
    <row r="29925" spans="6:9" x14ac:dyDescent="0.2">
      <c r="F29925" s="310" t="s">
        <v>34961</v>
      </c>
      <c r="G29925" s="311">
        <v>70743</v>
      </c>
      <c r="H29925" s="312" t="s">
        <v>2552</v>
      </c>
      <c r="I29925" s="313" t="s">
        <v>6842</v>
      </c>
    </row>
    <row r="29926" spans="6:9" x14ac:dyDescent="0.2">
      <c r="F29926" s="310" t="s">
        <v>34962</v>
      </c>
      <c r="G29926" s="311">
        <v>70744</v>
      </c>
      <c r="H29926" s="312" t="s">
        <v>2552</v>
      </c>
      <c r="I29926" s="313" t="s">
        <v>6842</v>
      </c>
    </row>
    <row r="29927" spans="6:9" x14ac:dyDescent="0.2">
      <c r="F29927" s="310" t="s">
        <v>34963</v>
      </c>
      <c r="G29927" s="311">
        <v>70747</v>
      </c>
      <c r="H29927" s="312" t="s">
        <v>2552</v>
      </c>
      <c r="I29927" s="313" t="s">
        <v>6842</v>
      </c>
    </row>
    <row r="29928" spans="6:9" x14ac:dyDescent="0.2">
      <c r="F29928" s="310" t="s">
        <v>34964</v>
      </c>
      <c r="G29928" s="311">
        <v>70748</v>
      </c>
      <c r="H29928" s="312" t="s">
        <v>2552</v>
      </c>
      <c r="I29928" s="313" t="s">
        <v>6842</v>
      </c>
    </row>
    <row r="29929" spans="6:9" x14ac:dyDescent="0.2">
      <c r="F29929" s="310" t="s">
        <v>34965</v>
      </c>
      <c r="G29929" s="311">
        <v>70749</v>
      </c>
      <c r="H29929" s="312" t="s">
        <v>2552</v>
      </c>
      <c r="I29929" s="313" t="s">
        <v>6842</v>
      </c>
    </row>
    <row r="29930" spans="6:9" x14ac:dyDescent="0.2">
      <c r="F29930" s="310" t="s">
        <v>34966</v>
      </c>
      <c r="G29930" s="311">
        <v>70750</v>
      </c>
      <c r="H29930" s="312" t="s">
        <v>2552</v>
      </c>
      <c r="I29930" s="313" t="s">
        <v>6842</v>
      </c>
    </row>
    <row r="29931" spans="6:9" x14ac:dyDescent="0.2">
      <c r="F29931" s="310" t="s">
        <v>34967</v>
      </c>
      <c r="G29931" s="311">
        <v>70752</v>
      </c>
      <c r="H29931" s="312" t="s">
        <v>2552</v>
      </c>
      <c r="I29931" s="313" t="s">
        <v>6842</v>
      </c>
    </row>
    <row r="29932" spans="6:9" x14ac:dyDescent="0.2">
      <c r="F29932" s="310" t="s">
        <v>34968</v>
      </c>
      <c r="G29932" s="311">
        <v>70753</v>
      </c>
      <c r="H29932" s="312" t="s">
        <v>2552</v>
      </c>
      <c r="I29932" s="313" t="s">
        <v>6842</v>
      </c>
    </row>
    <row r="29933" spans="6:9" x14ac:dyDescent="0.2">
      <c r="F29933" s="310" t="s">
        <v>34969</v>
      </c>
      <c r="G29933" s="311">
        <v>70754</v>
      </c>
      <c r="H29933" s="312" t="s">
        <v>2552</v>
      </c>
      <c r="I29933" s="313" t="s">
        <v>6842</v>
      </c>
    </row>
    <row r="29934" spans="6:9" x14ac:dyDescent="0.2">
      <c r="F29934" s="310" t="s">
        <v>34970</v>
      </c>
      <c r="G29934" s="311">
        <v>70755</v>
      </c>
      <c r="H29934" s="312" t="s">
        <v>2552</v>
      </c>
      <c r="I29934" s="313" t="s">
        <v>6842</v>
      </c>
    </row>
    <row r="29935" spans="6:9" x14ac:dyDescent="0.2">
      <c r="F29935" s="310" t="s">
        <v>34971</v>
      </c>
      <c r="G29935" s="311">
        <v>70756</v>
      </c>
      <c r="H29935" s="312" t="s">
        <v>2552</v>
      </c>
      <c r="I29935" s="313" t="s">
        <v>6842</v>
      </c>
    </row>
    <row r="29936" spans="6:9" x14ac:dyDescent="0.2">
      <c r="F29936" s="310" t="s">
        <v>34972</v>
      </c>
      <c r="G29936" s="311">
        <v>70757</v>
      </c>
      <c r="H29936" s="312" t="s">
        <v>2552</v>
      </c>
      <c r="I29936" s="313" t="s">
        <v>6842</v>
      </c>
    </row>
    <row r="29937" spans="6:9" x14ac:dyDescent="0.2">
      <c r="F29937" s="310" t="s">
        <v>34973</v>
      </c>
      <c r="G29937" s="311">
        <v>70759</v>
      </c>
      <c r="H29937" s="312" t="s">
        <v>2552</v>
      </c>
      <c r="I29937" s="313" t="s">
        <v>6842</v>
      </c>
    </row>
    <row r="29938" spans="6:9" x14ac:dyDescent="0.2">
      <c r="F29938" s="310" t="s">
        <v>34974</v>
      </c>
      <c r="G29938" s="311">
        <v>70760</v>
      </c>
      <c r="H29938" s="312" t="s">
        <v>2552</v>
      </c>
      <c r="I29938" s="313" t="s">
        <v>6842</v>
      </c>
    </row>
    <row r="29939" spans="6:9" x14ac:dyDescent="0.2">
      <c r="F29939" s="310" t="s">
        <v>34975</v>
      </c>
      <c r="G29939" s="311">
        <v>70761</v>
      </c>
      <c r="H29939" s="312" t="s">
        <v>2552</v>
      </c>
      <c r="I29939" s="313" t="s">
        <v>6842</v>
      </c>
    </row>
    <row r="29940" spans="6:9" x14ac:dyDescent="0.2">
      <c r="F29940" s="310" t="s">
        <v>34976</v>
      </c>
      <c r="G29940" s="311">
        <v>70762</v>
      </c>
      <c r="H29940" s="312" t="s">
        <v>2552</v>
      </c>
      <c r="I29940" s="313" t="s">
        <v>6842</v>
      </c>
    </row>
    <row r="29941" spans="6:9" x14ac:dyDescent="0.2">
      <c r="F29941" s="310" t="s">
        <v>34977</v>
      </c>
      <c r="G29941" s="311">
        <v>70763</v>
      </c>
      <c r="H29941" s="312" t="s">
        <v>2552</v>
      </c>
      <c r="I29941" s="313" t="s">
        <v>6842</v>
      </c>
    </row>
    <row r="29942" spans="6:9" x14ac:dyDescent="0.2">
      <c r="F29942" s="310" t="s">
        <v>34978</v>
      </c>
      <c r="G29942" s="311">
        <v>70764</v>
      </c>
      <c r="H29942" s="312" t="s">
        <v>2552</v>
      </c>
      <c r="I29942" s="313" t="s">
        <v>6842</v>
      </c>
    </row>
    <row r="29943" spans="6:9" x14ac:dyDescent="0.2">
      <c r="F29943" s="310" t="s">
        <v>34979</v>
      </c>
      <c r="G29943" s="311">
        <v>70765</v>
      </c>
      <c r="H29943" s="312" t="s">
        <v>2552</v>
      </c>
      <c r="I29943" s="313" t="s">
        <v>6839</v>
      </c>
    </row>
    <row r="29944" spans="6:9" x14ac:dyDescent="0.2">
      <c r="F29944" s="310" t="s">
        <v>34980</v>
      </c>
      <c r="G29944" s="311">
        <v>70767</v>
      </c>
      <c r="H29944" s="312" t="s">
        <v>2552</v>
      </c>
      <c r="I29944" s="313" t="s">
        <v>6842</v>
      </c>
    </row>
    <row r="29945" spans="6:9" x14ac:dyDescent="0.2">
      <c r="F29945" s="310" t="s">
        <v>34981</v>
      </c>
      <c r="G29945" s="311">
        <v>70769</v>
      </c>
      <c r="H29945" s="312" t="s">
        <v>2552</v>
      </c>
      <c r="I29945" s="313" t="s">
        <v>6842</v>
      </c>
    </row>
    <row r="29946" spans="6:9" x14ac:dyDescent="0.2">
      <c r="F29946" s="310" t="s">
        <v>34982</v>
      </c>
      <c r="G29946" s="311">
        <v>70770</v>
      </c>
      <c r="H29946" s="312" t="s">
        <v>2552</v>
      </c>
      <c r="I29946" s="313" t="s">
        <v>6842</v>
      </c>
    </row>
    <row r="29947" spans="6:9" x14ac:dyDescent="0.2">
      <c r="F29947" s="310" t="s">
        <v>34983</v>
      </c>
      <c r="G29947" s="311">
        <v>70772</v>
      </c>
      <c r="H29947" s="312" t="s">
        <v>2552</v>
      </c>
      <c r="I29947" s="313" t="s">
        <v>6842</v>
      </c>
    </row>
    <row r="29948" spans="6:9" x14ac:dyDescent="0.2">
      <c r="F29948" s="310" t="s">
        <v>34984</v>
      </c>
      <c r="G29948" s="311">
        <v>70773</v>
      </c>
      <c r="H29948" s="312" t="s">
        <v>2552</v>
      </c>
      <c r="I29948" s="313" t="s">
        <v>6842</v>
      </c>
    </row>
    <row r="29949" spans="6:9" x14ac:dyDescent="0.2">
      <c r="F29949" s="310" t="s">
        <v>34985</v>
      </c>
      <c r="G29949" s="311">
        <v>70774</v>
      </c>
      <c r="H29949" s="312" t="s">
        <v>2552</v>
      </c>
      <c r="I29949" s="313" t="s">
        <v>6842</v>
      </c>
    </row>
    <row r="29950" spans="6:9" x14ac:dyDescent="0.2">
      <c r="F29950" s="310" t="s">
        <v>34986</v>
      </c>
      <c r="G29950" s="311">
        <v>70775</v>
      </c>
      <c r="H29950" s="312" t="s">
        <v>2552</v>
      </c>
      <c r="I29950" s="313" t="s">
        <v>6842</v>
      </c>
    </row>
    <row r="29951" spans="6:9" x14ac:dyDescent="0.2">
      <c r="F29951" s="310" t="s">
        <v>34987</v>
      </c>
      <c r="G29951" s="311">
        <v>70776</v>
      </c>
      <c r="H29951" s="312" t="s">
        <v>2552</v>
      </c>
      <c r="I29951" s="313" t="s">
        <v>6842</v>
      </c>
    </row>
    <row r="29952" spans="6:9" x14ac:dyDescent="0.2">
      <c r="F29952" s="310" t="s">
        <v>34988</v>
      </c>
      <c r="G29952" s="311">
        <v>70777</v>
      </c>
      <c r="H29952" s="312" t="s">
        <v>2552</v>
      </c>
      <c r="I29952" s="313" t="s">
        <v>6842</v>
      </c>
    </row>
    <row r="29953" spans="6:9" x14ac:dyDescent="0.2">
      <c r="F29953" s="310" t="s">
        <v>34989</v>
      </c>
      <c r="G29953" s="311">
        <v>70778</v>
      </c>
      <c r="H29953" s="312" t="s">
        <v>2552</v>
      </c>
      <c r="I29953" s="313" t="s">
        <v>6842</v>
      </c>
    </row>
    <row r="29954" spans="6:9" x14ac:dyDescent="0.2">
      <c r="F29954" s="310" t="s">
        <v>34990</v>
      </c>
      <c r="G29954" s="311">
        <v>70780</v>
      </c>
      <c r="H29954" s="312" t="s">
        <v>2552</v>
      </c>
      <c r="I29954" s="313" t="s">
        <v>6842</v>
      </c>
    </row>
    <row r="29955" spans="6:9" x14ac:dyDescent="0.2">
      <c r="F29955" s="310" t="s">
        <v>34991</v>
      </c>
      <c r="G29955" s="311">
        <v>70782</v>
      </c>
      <c r="H29955" s="312" t="s">
        <v>2552</v>
      </c>
      <c r="I29955" s="313" t="s">
        <v>6842</v>
      </c>
    </row>
    <row r="29956" spans="6:9" x14ac:dyDescent="0.2">
      <c r="F29956" s="310" t="s">
        <v>34992</v>
      </c>
      <c r="G29956" s="311">
        <v>70783</v>
      </c>
      <c r="H29956" s="312" t="s">
        <v>2552</v>
      </c>
      <c r="I29956" s="313" t="s">
        <v>6842</v>
      </c>
    </row>
    <row r="29957" spans="6:9" x14ac:dyDescent="0.2">
      <c r="F29957" s="310" t="s">
        <v>34993</v>
      </c>
      <c r="G29957" s="311">
        <v>70784</v>
      </c>
      <c r="H29957" s="312" t="s">
        <v>2552</v>
      </c>
      <c r="I29957" s="313" t="s">
        <v>6842</v>
      </c>
    </row>
    <row r="29958" spans="6:9" x14ac:dyDescent="0.2">
      <c r="F29958" s="310" t="s">
        <v>34994</v>
      </c>
      <c r="G29958" s="311">
        <v>70785</v>
      </c>
      <c r="H29958" s="312" t="s">
        <v>2552</v>
      </c>
      <c r="I29958" s="313" t="s">
        <v>6842</v>
      </c>
    </row>
    <row r="29959" spans="6:9" x14ac:dyDescent="0.2">
      <c r="F29959" s="310" t="s">
        <v>34995</v>
      </c>
      <c r="G29959" s="311">
        <v>70786</v>
      </c>
      <c r="H29959" s="312" t="s">
        <v>2552</v>
      </c>
      <c r="I29959" s="313" t="s">
        <v>6842</v>
      </c>
    </row>
    <row r="29960" spans="6:9" x14ac:dyDescent="0.2">
      <c r="F29960" s="310" t="s">
        <v>34996</v>
      </c>
      <c r="G29960" s="311">
        <v>70787</v>
      </c>
      <c r="H29960" s="312" t="s">
        <v>2552</v>
      </c>
      <c r="I29960" s="313" t="s">
        <v>6842</v>
      </c>
    </row>
    <row r="29961" spans="6:9" x14ac:dyDescent="0.2">
      <c r="F29961" s="310" t="s">
        <v>34997</v>
      </c>
      <c r="G29961" s="311">
        <v>70788</v>
      </c>
      <c r="H29961" s="312" t="s">
        <v>2552</v>
      </c>
      <c r="I29961" s="313" t="s">
        <v>6842</v>
      </c>
    </row>
    <row r="29962" spans="6:9" x14ac:dyDescent="0.2">
      <c r="F29962" s="310" t="s">
        <v>34998</v>
      </c>
      <c r="G29962" s="311">
        <v>70789</v>
      </c>
      <c r="H29962" s="312" t="s">
        <v>2552</v>
      </c>
      <c r="I29962" s="313" t="s">
        <v>6842</v>
      </c>
    </row>
    <row r="29963" spans="6:9" x14ac:dyDescent="0.2">
      <c r="F29963" s="310" t="s">
        <v>34999</v>
      </c>
      <c r="G29963" s="311">
        <v>70791</v>
      </c>
      <c r="H29963" s="312" t="s">
        <v>2552</v>
      </c>
      <c r="I29963" s="313" t="s">
        <v>6842</v>
      </c>
    </row>
    <row r="29964" spans="6:9" x14ac:dyDescent="0.2">
      <c r="F29964" s="310" t="s">
        <v>35000</v>
      </c>
      <c r="G29964" s="311">
        <v>70792</v>
      </c>
      <c r="H29964" s="312" t="s">
        <v>2552</v>
      </c>
      <c r="I29964" s="313" t="s">
        <v>6842</v>
      </c>
    </row>
    <row r="29965" spans="6:9" x14ac:dyDescent="0.2">
      <c r="F29965" s="310" t="s">
        <v>35001</v>
      </c>
      <c r="G29965" s="311">
        <v>70801</v>
      </c>
      <c r="H29965" s="312" t="s">
        <v>2552</v>
      </c>
      <c r="I29965" s="313" t="s">
        <v>6842</v>
      </c>
    </row>
    <row r="29966" spans="6:9" x14ac:dyDescent="0.2">
      <c r="F29966" s="310" t="s">
        <v>35002</v>
      </c>
      <c r="G29966" s="311">
        <v>70802</v>
      </c>
      <c r="H29966" s="312" t="s">
        <v>2552</v>
      </c>
      <c r="I29966" s="313" t="s">
        <v>6842</v>
      </c>
    </row>
    <row r="29967" spans="6:9" x14ac:dyDescent="0.2">
      <c r="F29967" s="310" t="s">
        <v>35003</v>
      </c>
      <c r="G29967" s="311">
        <v>70803</v>
      </c>
      <c r="H29967" s="312" t="s">
        <v>2552</v>
      </c>
      <c r="I29967" s="313" t="s">
        <v>6842</v>
      </c>
    </row>
    <row r="29968" spans="6:9" x14ac:dyDescent="0.2">
      <c r="F29968" s="310" t="s">
        <v>35004</v>
      </c>
      <c r="G29968" s="311">
        <v>70804</v>
      </c>
      <c r="H29968" s="312" t="s">
        <v>2552</v>
      </c>
      <c r="I29968" s="313" t="s">
        <v>6842</v>
      </c>
    </row>
    <row r="29969" spans="6:9" x14ac:dyDescent="0.2">
      <c r="F29969" s="310" t="s">
        <v>35005</v>
      </c>
      <c r="G29969" s="311">
        <v>70805</v>
      </c>
      <c r="H29969" s="312" t="s">
        <v>2552</v>
      </c>
      <c r="I29969" s="313" t="s">
        <v>6842</v>
      </c>
    </row>
    <row r="29970" spans="6:9" x14ac:dyDescent="0.2">
      <c r="F29970" s="310" t="s">
        <v>35006</v>
      </c>
      <c r="G29970" s="311">
        <v>70806</v>
      </c>
      <c r="H29970" s="312" t="s">
        <v>2552</v>
      </c>
      <c r="I29970" s="313" t="s">
        <v>6842</v>
      </c>
    </row>
    <row r="29971" spans="6:9" x14ac:dyDescent="0.2">
      <c r="F29971" s="310" t="s">
        <v>35007</v>
      </c>
      <c r="G29971" s="311">
        <v>70807</v>
      </c>
      <c r="H29971" s="312" t="s">
        <v>2552</v>
      </c>
      <c r="I29971" s="313" t="s">
        <v>6842</v>
      </c>
    </row>
    <row r="29972" spans="6:9" x14ac:dyDescent="0.2">
      <c r="F29972" s="310" t="s">
        <v>35008</v>
      </c>
      <c r="G29972" s="311">
        <v>70808</v>
      </c>
      <c r="H29972" s="312" t="s">
        <v>2552</v>
      </c>
      <c r="I29972" s="313" t="s">
        <v>6842</v>
      </c>
    </row>
    <row r="29973" spans="6:9" x14ac:dyDescent="0.2">
      <c r="F29973" s="310" t="s">
        <v>35009</v>
      </c>
      <c r="G29973" s="311">
        <v>70809</v>
      </c>
      <c r="H29973" s="312" t="s">
        <v>2552</v>
      </c>
      <c r="I29973" s="313" t="s">
        <v>6842</v>
      </c>
    </row>
    <row r="29974" spans="6:9" x14ac:dyDescent="0.2">
      <c r="F29974" s="310" t="s">
        <v>35010</v>
      </c>
      <c r="G29974" s="311">
        <v>70810</v>
      </c>
      <c r="H29974" s="312" t="s">
        <v>2552</v>
      </c>
      <c r="I29974" s="313" t="s">
        <v>6842</v>
      </c>
    </row>
    <row r="29975" spans="6:9" x14ac:dyDescent="0.2">
      <c r="F29975" s="310" t="s">
        <v>35011</v>
      </c>
      <c r="G29975" s="311">
        <v>70811</v>
      </c>
      <c r="H29975" s="312" t="s">
        <v>2552</v>
      </c>
      <c r="I29975" s="313" t="s">
        <v>6842</v>
      </c>
    </row>
    <row r="29976" spans="6:9" x14ac:dyDescent="0.2">
      <c r="F29976" s="310" t="s">
        <v>35012</v>
      </c>
      <c r="G29976" s="311">
        <v>70812</v>
      </c>
      <c r="H29976" s="312" t="s">
        <v>2552</v>
      </c>
      <c r="I29976" s="313" t="s">
        <v>6842</v>
      </c>
    </row>
    <row r="29977" spans="6:9" x14ac:dyDescent="0.2">
      <c r="F29977" s="310" t="s">
        <v>35013</v>
      </c>
      <c r="G29977" s="311">
        <v>70813</v>
      </c>
      <c r="H29977" s="312" t="s">
        <v>2552</v>
      </c>
      <c r="I29977" s="313" t="s">
        <v>6842</v>
      </c>
    </row>
    <row r="29978" spans="6:9" x14ac:dyDescent="0.2">
      <c r="F29978" s="310" t="s">
        <v>35014</v>
      </c>
      <c r="G29978" s="311">
        <v>70814</v>
      </c>
      <c r="H29978" s="312" t="s">
        <v>2552</v>
      </c>
      <c r="I29978" s="313" t="s">
        <v>6842</v>
      </c>
    </row>
    <row r="29979" spans="6:9" x14ac:dyDescent="0.2">
      <c r="F29979" s="310" t="s">
        <v>35015</v>
      </c>
      <c r="G29979" s="311">
        <v>70815</v>
      </c>
      <c r="H29979" s="312" t="s">
        <v>2552</v>
      </c>
      <c r="I29979" s="313" t="s">
        <v>6842</v>
      </c>
    </row>
    <row r="29980" spans="6:9" x14ac:dyDescent="0.2">
      <c r="F29980" s="310" t="s">
        <v>35016</v>
      </c>
      <c r="G29980" s="311">
        <v>70816</v>
      </c>
      <c r="H29980" s="312" t="s">
        <v>2552</v>
      </c>
      <c r="I29980" s="313" t="s">
        <v>6842</v>
      </c>
    </row>
    <row r="29981" spans="6:9" x14ac:dyDescent="0.2">
      <c r="F29981" s="310" t="s">
        <v>35017</v>
      </c>
      <c r="G29981" s="311">
        <v>70817</v>
      </c>
      <c r="H29981" s="312" t="s">
        <v>2552</v>
      </c>
      <c r="I29981" s="313" t="s">
        <v>6842</v>
      </c>
    </row>
    <row r="29982" spans="6:9" x14ac:dyDescent="0.2">
      <c r="F29982" s="310" t="s">
        <v>35018</v>
      </c>
      <c r="G29982" s="311">
        <v>70818</v>
      </c>
      <c r="H29982" s="312" t="s">
        <v>2552</v>
      </c>
      <c r="I29982" s="313" t="s">
        <v>6842</v>
      </c>
    </row>
    <row r="29983" spans="6:9" x14ac:dyDescent="0.2">
      <c r="F29983" s="310" t="s">
        <v>35019</v>
      </c>
      <c r="G29983" s="311">
        <v>70819</v>
      </c>
      <c r="H29983" s="312" t="s">
        <v>2552</v>
      </c>
      <c r="I29983" s="313" t="s">
        <v>6842</v>
      </c>
    </row>
    <row r="29984" spans="6:9" x14ac:dyDescent="0.2">
      <c r="F29984" s="310" t="s">
        <v>35020</v>
      </c>
      <c r="G29984" s="311">
        <v>70820</v>
      </c>
      <c r="H29984" s="312" t="s">
        <v>2552</v>
      </c>
      <c r="I29984" s="313" t="s">
        <v>6842</v>
      </c>
    </row>
    <row r="29985" spans="6:9" x14ac:dyDescent="0.2">
      <c r="F29985" s="310" t="s">
        <v>35021</v>
      </c>
      <c r="G29985" s="311">
        <v>70821</v>
      </c>
      <c r="H29985" s="312" t="s">
        <v>2552</v>
      </c>
      <c r="I29985" s="313" t="s">
        <v>6842</v>
      </c>
    </row>
    <row r="29986" spans="6:9" x14ac:dyDescent="0.2">
      <c r="F29986" s="310" t="s">
        <v>35022</v>
      </c>
      <c r="G29986" s="311">
        <v>70822</v>
      </c>
      <c r="H29986" s="312" t="s">
        <v>2552</v>
      </c>
      <c r="I29986" s="313" t="s">
        <v>6842</v>
      </c>
    </row>
    <row r="29987" spans="6:9" x14ac:dyDescent="0.2">
      <c r="F29987" s="310" t="s">
        <v>35023</v>
      </c>
      <c r="G29987" s="311">
        <v>70823</v>
      </c>
      <c r="H29987" s="312" t="s">
        <v>2552</v>
      </c>
      <c r="I29987" s="313" t="s">
        <v>6842</v>
      </c>
    </row>
    <row r="29988" spans="6:9" x14ac:dyDescent="0.2">
      <c r="F29988" s="310" t="s">
        <v>35024</v>
      </c>
      <c r="G29988" s="311">
        <v>70825</v>
      </c>
      <c r="H29988" s="312" t="s">
        <v>2552</v>
      </c>
      <c r="I29988" s="313" t="s">
        <v>6842</v>
      </c>
    </row>
    <row r="29989" spans="6:9" x14ac:dyDescent="0.2">
      <c r="F29989" s="310" t="s">
        <v>35025</v>
      </c>
      <c r="G29989" s="311">
        <v>70826</v>
      </c>
      <c r="H29989" s="312" t="s">
        <v>2552</v>
      </c>
      <c r="I29989" s="313" t="s">
        <v>6842</v>
      </c>
    </row>
    <row r="29990" spans="6:9" x14ac:dyDescent="0.2">
      <c r="F29990" s="310" t="s">
        <v>35026</v>
      </c>
      <c r="G29990" s="311">
        <v>70827</v>
      </c>
      <c r="H29990" s="312" t="s">
        <v>2552</v>
      </c>
      <c r="I29990" s="313" t="s">
        <v>6842</v>
      </c>
    </row>
    <row r="29991" spans="6:9" x14ac:dyDescent="0.2">
      <c r="F29991" s="310" t="s">
        <v>35027</v>
      </c>
      <c r="G29991" s="311">
        <v>70831</v>
      </c>
      <c r="H29991" s="312" t="s">
        <v>2552</v>
      </c>
      <c r="I29991" s="313" t="s">
        <v>6842</v>
      </c>
    </row>
    <row r="29992" spans="6:9" x14ac:dyDescent="0.2">
      <c r="F29992" s="310" t="s">
        <v>35028</v>
      </c>
      <c r="G29992" s="311">
        <v>70833</v>
      </c>
      <c r="H29992" s="312" t="s">
        <v>2552</v>
      </c>
      <c r="I29992" s="313" t="s">
        <v>6842</v>
      </c>
    </row>
    <row r="29993" spans="6:9" x14ac:dyDescent="0.2">
      <c r="F29993" s="310" t="s">
        <v>35029</v>
      </c>
      <c r="G29993" s="311">
        <v>70835</v>
      </c>
      <c r="H29993" s="312" t="s">
        <v>2552</v>
      </c>
      <c r="I29993" s="313" t="s">
        <v>6842</v>
      </c>
    </row>
    <row r="29994" spans="6:9" x14ac:dyDescent="0.2">
      <c r="F29994" s="310" t="s">
        <v>35030</v>
      </c>
      <c r="G29994" s="311">
        <v>70836</v>
      </c>
      <c r="H29994" s="312" t="s">
        <v>2552</v>
      </c>
      <c r="I29994" s="313" t="s">
        <v>6842</v>
      </c>
    </row>
    <row r="29995" spans="6:9" x14ac:dyDescent="0.2">
      <c r="F29995" s="310" t="s">
        <v>35031</v>
      </c>
      <c r="G29995" s="311">
        <v>70837</v>
      </c>
      <c r="H29995" s="312" t="s">
        <v>2552</v>
      </c>
      <c r="I29995" s="313" t="s">
        <v>6842</v>
      </c>
    </row>
    <row r="29996" spans="6:9" x14ac:dyDescent="0.2">
      <c r="F29996" s="310" t="s">
        <v>35032</v>
      </c>
      <c r="G29996" s="311">
        <v>70873</v>
      </c>
      <c r="H29996" s="312" t="s">
        <v>2552</v>
      </c>
      <c r="I29996" s="313" t="s">
        <v>6842</v>
      </c>
    </row>
    <row r="29997" spans="6:9" x14ac:dyDescent="0.2">
      <c r="F29997" s="310" t="s">
        <v>35033</v>
      </c>
      <c r="G29997" s="311">
        <v>70874</v>
      </c>
      <c r="H29997" s="312" t="s">
        <v>2552</v>
      </c>
      <c r="I29997" s="313" t="s">
        <v>6842</v>
      </c>
    </row>
    <row r="29998" spans="6:9" x14ac:dyDescent="0.2">
      <c r="F29998" s="310" t="s">
        <v>35034</v>
      </c>
      <c r="G29998" s="311">
        <v>70879</v>
      </c>
      <c r="H29998" s="312" t="s">
        <v>2552</v>
      </c>
      <c r="I29998" s="313" t="s">
        <v>6842</v>
      </c>
    </row>
    <row r="29999" spans="6:9" x14ac:dyDescent="0.2">
      <c r="F29999" s="310" t="s">
        <v>35035</v>
      </c>
      <c r="G29999" s="311">
        <v>70884</v>
      </c>
      <c r="H29999" s="312" t="s">
        <v>2552</v>
      </c>
      <c r="I29999" s="313" t="s">
        <v>6842</v>
      </c>
    </row>
    <row r="30000" spans="6:9" x14ac:dyDescent="0.2">
      <c r="F30000" s="310" t="s">
        <v>35036</v>
      </c>
      <c r="G30000" s="311">
        <v>70891</v>
      </c>
      <c r="H30000" s="312" t="s">
        <v>2552</v>
      </c>
      <c r="I30000" s="313" t="s">
        <v>6842</v>
      </c>
    </row>
    <row r="30001" spans="6:9" x14ac:dyDescent="0.2">
      <c r="F30001" s="310" t="s">
        <v>35037</v>
      </c>
      <c r="G30001" s="311">
        <v>70892</v>
      </c>
      <c r="H30001" s="312" t="s">
        <v>2552</v>
      </c>
      <c r="I30001" s="313" t="s">
        <v>6842</v>
      </c>
    </row>
    <row r="30002" spans="6:9" x14ac:dyDescent="0.2">
      <c r="F30002" s="310" t="s">
        <v>35038</v>
      </c>
      <c r="G30002" s="311">
        <v>70893</v>
      </c>
      <c r="H30002" s="312" t="s">
        <v>2552</v>
      </c>
      <c r="I30002" s="313" t="s">
        <v>6842</v>
      </c>
    </row>
    <row r="30003" spans="6:9" x14ac:dyDescent="0.2">
      <c r="F30003" s="310" t="s">
        <v>35039</v>
      </c>
      <c r="G30003" s="311">
        <v>70894</v>
      </c>
      <c r="H30003" s="312" t="s">
        <v>2552</v>
      </c>
      <c r="I30003" s="313" t="s">
        <v>6842</v>
      </c>
    </row>
    <row r="30004" spans="6:9" x14ac:dyDescent="0.2">
      <c r="F30004" s="310" t="s">
        <v>35040</v>
      </c>
      <c r="G30004" s="311">
        <v>70895</v>
      </c>
      <c r="H30004" s="312" t="s">
        <v>2552</v>
      </c>
      <c r="I30004" s="313" t="s">
        <v>6842</v>
      </c>
    </row>
    <row r="30005" spans="6:9" x14ac:dyDescent="0.2">
      <c r="F30005" s="310" t="s">
        <v>35041</v>
      </c>
      <c r="G30005" s="311">
        <v>70896</v>
      </c>
      <c r="H30005" s="312" t="s">
        <v>2552</v>
      </c>
      <c r="I30005" s="313" t="s">
        <v>6842</v>
      </c>
    </row>
    <row r="30006" spans="6:9" x14ac:dyDescent="0.2">
      <c r="F30006" s="310" t="s">
        <v>35042</v>
      </c>
      <c r="G30006" s="311">
        <v>70898</v>
      </c>
      <c r="H30006" s="312" t="s">
        <v>2552</v>
      </c>
      <c r="I30006" s="313" t="s">
        <v>6842</v>
      </c>
    </row>
    <row r="30007" spans="6:9" x14ac:dyDescent="0.2">
      <c r="F30007" s="310" t="s">
        <v>35043</v>
      </c>
      <c r="G30007" s="311">
        <v>71001</v>
      </c>
      <c r="H30007" s="312" t="s">
        <v>2552</v>
      </c>
      <c r="I30007" s="313" t="s">
        <v>6842</v>
      </c>
    </row>
    <row r="30008" spans="6:9" x14ac:dyDescent="0.2">
      <c r="F30008" s="310" t="s">
        <v>35044</v>
      </c>
      <c r="G30008" s="311">
        <v>71002</v>
      </c>
      <c r="H30008" s="312" t="s">
        <v>2552</v>
      </c>
      <c r="I30008" s="313" t="s">
        <v>6842</v>
      </c>
    </row>
    <row r="30009" spans="6:9" x14ac:dyDescent="0.2">
      <c r="F30009" s="310" t="s">
        <v>35045</v>
      </c>
      <c r="G30009" s="311">
        <v>71003</v>
      </c>
      <c r="H30009" s="312" t="s">
        <v>2552</v>
      </c>
      <c r="I30009" s="313" t="s">
        <v>6842</v>
      </c>
    </row>
    <row r="30010" spans="6:9" x14ac:dyDescent="0.2">
      <c r="F30010" s="310" t="s">
        <v>35046</v>
      </c>
      <c r="G30010" s="311">
        <v>71004</v>
      </c>
      <c r="H30010" s="312" t="s">
        <v>2552</v>
      </c>
      <c r="I30010" s="313" t="s">
        <v>6839</v>
      </c>
    </row>
    <row r="30011" spans="6:9" x14ac:dyDescent="0.2">
      <c r="F30011" s="310" t="s">
        <v>35047</v>
      </c>
      <c r="G30011" s="311">
        <v>71006</v>
      </c>
      <c r="H30011" s="312" t="s">
        <v>2552</v>
      </c>
      <c r="I30011" s="313" t="s">
        <v>6839</v>
      </c>
    </row>
    <row r="30012" spans="6:9" x14ac:dyDescent="0.2">
      <c r="F30012" s="310" t="s">
        <v>35048</v>
      </c>
      <c r="G30012" s="311">
        <v>71007</v>
      </c>
      <c r="H30012" s="312" t="s">
        <v>2552</v>
      </c>
      <c r="I30012" s="313" t="s">
        <v>6839</v>
      </c>
    </row>
    <row r="30013" spans="6:9" x14ac:dyDescent="0.2">
      <c r="F30013" s="310" t="s">
        <v>35049</v>
      </c>
      <c r="G30013" s="311">
        <v>71008</v>
      </c>
      <c r="H30013" s="312" t="s">
        <v>2552</v>
      </c>
      <c r="I30013" s="313" t="s">
        <v>6842</v>
      </c>
    </row>
    <row r="30014" spans="6:9" x14ac:dyDescent="0.2">
      <c r="F30014" s="310" t="s">
        <v>35050</v>
      </c>
      <c r="G30014" s="311">
        <v>71009</v>
      </c>
      <c r="H30014" s="312" t="s">
        <v>2552</v>
      </c>
      <c r="I30014" s="313" t="s">
        <v>6839</v>
      </c>
    </row>
    <row r="30015" spans="6:9" x14ac:dyDescent="0.2">
      <c r="F30015" s="310" t="s">
        <v>35051</v>
      </c>
      <c r="G30015" s="311">
        <v>71016</v>
      </c>
      <c r="H30015" s="312" t="s">
        <v>2552</v>
      </c>
      <c r="I30015" s="313" t="s">
        <v>6842</v>
      </c>
    </row>
    <row r="30016" spans="6:9" x14ac:dyDescent="0.2">
      <c r="F30016" s="310" t="s">
        <v>35052</v>
      </c>
      <c r="G30016" s="311">
        <v>71018</v>
      </c>
      <c r="H30016" s="312" t="s">
        <v>2552</v>
      </c>
      <c r="I30016" s="313" t="s">
        <v>6842</v>
      </c>
    </row>
    <row r="30017" spans="6:9" x14ac:dyDescent="0.2">
      <c r="F30017" s="310" t="s">
        <v>35053</v>
      </c>
      <c r="G30017" s="311">
        <v>71019</v>
      </c>
      <c r="H30017" s="312" t="s">
        <v>2552</v>
      </c>
      <c r="I30017" s="313" t="s">
        <v>6839</v>
      </c>
    </row>
    <row r="30018" spans="6:9" x14ac:dyDescent="0.2">
      <c r="F30018" s="310" t="s">
        <v>35054</v>
      </c>
      <c r="G30018" s="311">
        <v>71021</v>
      </c>
      <c r="H30018" s="312" t="s">
        <v>2552</v>
      </c>
      <c r="I30018" s="313" t="s">
        <v>6842</v>
      </c>
    </row>
    <row r="30019" spans="6:9" x14ac:dyDescent="0.2">
      <c r="F30019" s="310" t="s">
        <v>35055</v>
      </c>
      <c r="G30019" s="311">
        <v>71023</v>
      </c>
      <c r="H30019" s="312" t="s">
        <v>2552</v>
      </c>
      <c r="I30019" s="313" t="s">
        <v>6842</v>
      </c>
    </row>
    <row r="30020" spans="6:9" x14ac:dyDescent="0.2">
      <c r="F30020" s="310" t="s">
        <v>35056</v>
      </c>
      <c r="G30020" s="311">
        <v>71024</v>
      </c>
      <c r="H30020" s="312" t="s">
        <v>2552</v>
      </c>
      <c r="I30020" s="313" t="s">
        <v>6842</v>
      </c>
    </row>
    <row r="30021" spans="6:9" x14ac:dyDescent="0.2">
      <c r="F30021" s="310" t="s">
        <v>35057</v>
      </c>
      <c r="G30021" s="311">
        <v>71027</v>
      </c>
      <c r="H30021" s="312" t="s">
        <v>2552</v>
      </c>
      <c r="I30021" s="313" t="s">
        <v>6839</v>
      </c>
    </row>
    <row r="30022" spans="6:9" x14ac:dyDescent="0.2">
      <c r="F30022" s="310" t="s">
        <v>35058</v>
      </c>
      <c r="G30022" s="311">
        <v>71028</v>
      </c>
      <c r="H30022" s="312" t="s">
        <v>2552</v>
      </c>
      <c r="I30022" s="313" t="s">
        <v>6842</v>
      </c>
    </row>
    <row r="30023" spans="6:9" x14ac:dyDescent="0.2">
      <c r="F30023" s="310" t="s">
        <v>35059</v>
      </c>
      <c r="G30023" s="311">
        <v>71029</v>
      </c>
      <c r="H30023" s="312" t="s">
        <v>2552</v>
      </c>
      <c r="I30023" s="313" t="s">
        <v>6839</v>
      </c>
    </row>
    <row r="30024" spans="6:9" x14ac:dyDescent="0.2">
      <c r="F30024" s="310" t="s">
        <v>35060</v>
      </c>
      <c r="G30024" s="311">
        <v>71030</v>
      </c>
      <c r="H30024" s="312" t="s">
        <v>2552</v>
      </c>
      <c r="I30024" s="313" t="s">
        <v>6839</v>
      </c>
    </row>
    <row r="30025" spans="6:9" x14ac:dyDescent="0.2">
      <c r="F30025" s="310" t="s">
        <v>35061</v>
      </c>
      <c r="G30025" s="311">
        <v>71031</v>
      </c>
      <c r="H30025" s="312" t="s">
        <v>2552</v>
      </c>
      <c r="I30025" s="313" t="s">
        <v>6842</v>
      </c>
    </row>
    <row r="30026" spans="6:9" x14ac:dyDescent="0.2">
      <c r="F30026" s="310" t="s">
        <v>35062</v>
      </c>
      <c r="G30026" s="311">
        <v>71032</v>
      </c>
      <c r="H30026" s="312" t="s">
        <v>2552</v>
      </c>
      <c r="I30026" s="313" t="s">
        <v>6839</v>
      </c>
    </row>
    <row r="30027" spans="6:9" x14ac:dyDescent="0.2">
      <c r="F30027" s="310" t="s">
        <v>35063</v>
      </c>
      <c r="G30027" s="311">
        <v>71033</v>
      </c>
      <c r="H30027" s="312" t="s">
        <v>2552</v>
      </c>
      <c r="I30027" s="313" t="s">
        <v>6839</v>
      </c>
    </row>
    <row r="30028" spans="6:9" x14ac:dyDescent="0.2">
      <c r="F30028" s="310" t="s">
        <v>35064</v>
      </c>
      <c r="G30028" s="311">
        <v>71034</v>
      </c>
      <c r="H30028" s="312" t="s">
        <v>2552</v>
      </c>
      <c r="I30028" s="313" t="s">
        <v>6842</v>
      </c>
    </row>
    <row r="30029" spans="6:9" x14ac:dyDescent="0.2">
      <c r="F30029" s="310" t="s">
        <v>35065</v>
      </c>
      <c r="G30029" s="311">
        <v>71037</v>
      </c>
      <c r="H30029" s="312" t="s">
        <v>2552</v>
      </c>
      <c r="I30029" s="313" t="s">
        <v>6839</v>
      </c>
    </row>
    <row r="30030" spans="6:9" x14ac:dyDescent="0.2">
      <c r="F30030" s="310" t="s">
        <v>35066</v>
      </c>
      <c r="G30030" s="311">
        <v>71038</v>
      </c>
      <c r="H30030" s="312" t="s">
        <v>2552</v>
      </c>
      <c r="I30030" s="313" t="s">
        <v>6842</v>
      </c>
    </row>
    <row r="30031" spans="6:9" x14ac:dyDescent="0.2">
      <c r="F30031" s="310" t="s">
        <v>35067</v>
      </c>
      <c r="G30031" s="311">
        <v>71039</v>
      </c>
      <c r="H30031" s="312" t="s">
        <v>2552</v>
      </c>
      <c r="I30031" s="313" t="s">
        <v>6842</v>
      </c>
    </row>
    <row r="30032" spans="6:9" x14ac:dyDescent="0.2">
      <c r="F30032" s="310" t="s">
        <v>35068</v>
      </c>
      <c r="G30032" s="311">
        <v>71040</v>
      </c>
      <c r="H30032" s="312" t="s">
        <v>2552</v>
      </c>
      <c r="I30032" s="313" t="s">
        <v>6842</v>
      </c>
    </row>
    <row r="30033" spans="6:9" x14ac:dyDescent="0.2">
      <c r="F30033" s="310" t="s">
        <v>35069</v>
      </c>
      <c r="G30033" s="311">
        <v>71043</v>
      </c>
      <c r="H30033" s="312" t="s">
        <v>2552</v>
      </c>
      <c r="I30033" s="313" t="s">
        <v>6839</v>
      </c>
    </row>
    <row r="30034" spans="6:9" x14ac:dyDescent="0.2">
      <c r="F30034" s="310" t="s">
        <v>35070</v>
      </c>
      <c r="G30034" s="311">
        <v>71044</v>
      </c>
      <c r="H30034" s="312" t="s">
        <v>2552</v>
      </c>
      <c r="I30034" s="313" t="s">
        <v>6839</v>
      </c>
    </row>
    <row r="30035" spans="6:9" x14ac:dyDescent="0.2">
      <c r="F30035" s="310" t="s">
        <v>35071</v>
      </c>
      <c r="G30035" s="311">
        <v>71045</v>
      </c>
      <c r="H30035" s="312" t="s">
        <v>2552</v>
      </c>
      <c r="I30035" s="313" t="s">
        <v>6842</v>
      </c>
    </row>
    <row r="30036" spans="6:9" x14ac:dyDescent="0.2">
      <c r="F30036" s="310" t="s">
        <v>35072</v>
      </c>
      <c r="G30036" s="311">
        <v>71046</v>
      </c>
      <c r="H30036" s="312" t="s">
        <v>2552</v>
      </c>
      <c r="I30036" s="313" t="s">
        <v>6839</v>
      </c>
    </row>
    <row r="30037" spans="6:9" x14ac:dyDescent="0.2">
      <c r="F30037" s="310" t="s">
        <v>35073</v>
      </c>
      <c r="G30037" s="311">
        <v>71047</v>
      </c>
      <c r="H30037" s="312" t="s">
        <v>2552</v>
      </c>
      <c r="I30037" s="313" t="s">
        <v>6839</v>
      </c>
    </row>
    <row r="30038" spans="6:9" x14ac:dyDescent="0.2">
      <c r="F30038" s="310" t="s">
        <v>35074</v>
      </c>
      <c r="G30038" s="311">
        <v>71048</v>
      </c>
      <c r="H30038" s="312" t="s">
        <v>2552</v>
      </c>
      <c r="I30038" s="313" t="s">
        <v>6842</v>
      </c>
    </row>
    <row r="30039" spans="6:9" x14ac:dyDescent="0.2">
      <c r="F30039" s="310" t="s">
        <v>35075</v>
      </c>
      <c r="G30039" s="311">
        <v>71049</v>
      </c>
      <c r="H30039" s="312" t="s">
        <v>2552</v>
      </c>
      <c r="I30039" s="313" t="s">
        <v>6839</v>
      </c>
    </row>
    <row r="30040" spans="6:9" x14ac:dyDescent="0.2">
      <c r="F30040" s="310" t="s">
        <v>35076</v>
      </c>
      <c r="G30040" s="311">
        <v>71050</v>
      </c>
      <c r="H30040" s="312" t="s">
        <v>2552</v>
      </c>
      <c r="I30040" s="313" t="s">
        <v>6839</v>
      </c>
    </row>
    <row r="30041" spans="6:9" x14ac:dyDescent="0.2">
      <c r="F30041" s="310" t="s">
        <v>35077</v>
      </c>
      <c r="G30041" s="311">
        <v>71051</v>
      </c>
      <c r="H30041" s="312" t="s">
        <v>2552</v>
      </c>
      <c r="I30041" s="313" t="s">
        <v>6839</v>
      </c>
    </row>
    <row r="30042" spans="6:9" x14ac:dyDescent="0.2">
      <c r="F30042" s="310" t="s">
        <v>35078</v>
      </c>
      <c r="G30042" s="311">
        <v>71052</v>
      </c>
      <c r="H30042" s="312" t="s">
        <v>2552</v>
      </c>
      <c r="I30042" s="313" t="s">
        <v>6839</v>
      </c>
    </row>
    <row r="30043" spans="6:9" x14ac:dyDescent="0.2">
      <c r="F30043" s="310" t="s">
        <v>35079</v>
      </c>
      <c r="G30043" s="311">
        <v>71055</v>
      </c>
      <c r="H30043" s="312" t="s">
        <v>2552</v>
      </c>
      <c r="I30043" s="313" t="s">
        <v>6842</v>
      </c>
    </row>
    <row r="30044" spans="6:9" x14ac:dyDescent="0.2">
      <c r="F30044" s="310" t="s">
        <v>35080</v>
      </c>
      <c r="G30044" s="311">
        <v>71058</v>
      </c>
      <c r="H30044" s="312" t="s">
        <v>2552</v>
      </c>
      <c r="I30044" s="313" t="s">
        <v>6842</v>
      </c>
    </row>
    <row r="30045" spans="6:9" x14ac:dyDescent="0.2">
      <c r="F30045" s="310" t="s">
        <v>35081</v>
      </c>
      <c r="G30045" s="311">
        <v>71060</v>
      </c>
      <c r="H30045" s="312" t="s">
        <v>2552</v>
      </c>
      <c r="I30045" s="313" t="s">
        <v>6839</v>
      </c>
    </row>
    <row r="30046" spans="6:9" x14ac:dyDescent="0.2">
      <c r="F30046" s="310" t="s">
        <v>35082</v>
      </c>
      <c r="G30046" s="311">
        <v>71061</v>
      </c>
      <c r="H30046" s="312" t="s">
        <v>2552</v>
      </c>
      <c r="I30046" s="313" t="s">
        <v>6839</v>
      </c>
    </row>
    <row r="30047" spans="6:9" x14ac:dyDescent="0.2">
      <c r="F30047" s="310" t="s">
        <v>35083</v>
      </c>
      <c r="G30047" s="311">
        <v>71063</v>
      </c>
      <c r="H30047" s="312" t="s">
        <v>2552</v>
      </c>
      <c r="I30047" s="313" t="s">
        <v>6839</v>
      </c>
    </row>
    <row r="30048" spans="6:9" x14ac:dyDescent="0.2">
      <c r="F30048" s="310" t="s">
        <v>35084</v>
      </c>
      <c r="G30048" s="311">
        <v>71064</v>
      </c>
      <c r="H30048" s="312" t="s">
        <v>2552</v>
      </c>
      <c r="I30048" s="313" t="s">
        <v>6839</v>
      </c>
    </row>
    <row r="30049" spans="6:9" x14ac:dyDescent="0.2">
      <c r="F30049" s="310" t="s">
        <v>35085</v>
      </c>
      <c r="G30049" s="311">
        <v>71065</v>
      </c>
      <c r="H30049" s="312" t="s">
        <v>2552</v>
      </c>
      <c r="I30049" s="313" t="s">
        <v>6839</v>
      </c>
    </row>
    <row r="30050" spans="6:9" x14ac:dyDescent="0.2">
      <c r="F30050" s="310" t="s">
        <v>35086</v>
      </c>
      <c r="G30050" s="311">
        <v>71066</v>
      </c>
      <c r="H30050" s="312" t="s">
        <v>2552</v>
      </c>
      <c r="I30050" s="313" t="s">
        <v>6839</v>
      </c>
    </row>
    <row r="30051" spans="6:9" x14ac:dyDescent="0.2">
      <c r="F30051" s="310" t="s">
        <v>35087</v>
      </c>
      <c r="G30051" s="311">
        <v>71067</v>
      </c>
      <c r="H30051" s="312" t="s">
        <v>2552</v>
      </c>
      <c r="I30051" s="313" t="s">
        <v>6839</v>
      </c>
    </row>
    <row r="30052" spans="6:9" x14ac:dyDescent="0.2">
      <c r="F30052" s="310" t="s">
        <v>35088</v>
      </c>
      <c r="G30052" s="311">
        <v>71068</v>
      </c>
      <c r="H30052" s="312" t="s">
        <v>2552</v>
      </c>
      <c r="I30052" s="313" t="s">
        <v>6842</v>
      </c>
    </row>
    <row r="30053" spans="6:9" x14ac:dyDescent="0.2">
      <c r="F30053" s="310" t="s">
        <v>35089</v>
      </c>
      <c r="G30053" s="311">
        <v>71069</v>
      </c>
      <c r="H30053" s="312" t="s">
        <v>2552</v>
      </c>
      <c r="I30053" s="313" t="s">
        <v>6839</v>
      </c>
    </row>
    <row r="30054" spans="6:9" x14ac:dyDescent="0.2">
      <c r="F30054" s="310" t="s">
        <v>35090</v>
      </c>
      <c r="G30054" s="311">
        <v>71070</v>
      </c>
      <c r="H30054" s="312" t="s">
        <v>2552</v>
      </c>
      <c r="I30054" s="313" t="s">
        <v>6842</v>
      </c>
    </row>
    <row r="30055" spans="6:9" x14ac:dyDescent="0.2">
      <c r="F30055" s="310" t="s">
        <v>35091</v>
      </c>
      <c r="G30055" s="311">
        <v>71071</v>
      </c>
      <c r="H30055" s="312" t="s">
        <v>2552</v>
      </c>
      <c r="I30055" s="313" t="s">
        <v>6842</v>
      </c>
    </row>
    <row r="30056" spans="6:9" x14ac:dyDescent="0.2">
      <c r="F30056" s="310" t="s">
        <v>35092</v>
      </c>
      <c r="G30056" s="311">
        <v>71072</v>
      </c>
      <c r="H30056" s="312" t="s">
        <v>2552</v>
      </c>
      <c r="I30056" s="313" t="s">
        <v>6842</v>
      </c>
    </row>
    <row r="30057" spans="6:9" x14ac:dyDescent="0.2">
      <c r="F30057" s="310" t="s">
        <v>35093</v>
      </c>
      <c r="G30057" s="311">
        <v>71073</v>
      </c>
      <c r="H30057" s="312" t="s">
        <v>2552</v>
      </c>
      <c r="I30057" s="313" t="s">
        <v>6842</v>
      </c>
    </row>
    <row r="30058" spans="6:9" x14ac:dyDescent="0.2">
      <c r="F30058" s="310" t="s">
        <v>35094</v>
      </c>
      <c r="G30058" s="311">
        <v>71075</v>
      </c>
      <c r="H30058" s="312" t="s">
        <v>2552</v>
      </c>
      <c r="I30058" s="313" t="s">
        <v>6842</v>
      </c>
    </row>
    <row r="30059" spans="6:9" x14ac:dyDescent="0.2">
      <c r="F30059" s="310" t="s">
        <v>35095</v>
      </c>
      <c r="G30059" s="311">
        <v>71078</v>
      </c>
      <c r="H30059" s="312" t="s">
        <v>2552</v>
      </c>
      <c r="I30059" s="313" t="s">
        <v>6839</v>
      </c>
    </row>
    <row r="30060" spans="6:9" x14ac:dyDescent="0.2">
      <c r="F30060" s="310" t="s">
        <v>35096</v>
      </c>
      <c r="G30060" s="311">
        <v>71079</v>
      </c>
      <c r="H30060" s="312" t="s">
        <v>2552</v>
      </c>
      <c r="I30060" s="313" t="s">
        <v>6842</v>
      </c>
    </row>
    <row r="30061" spans="6:9" x14ac:dyDescent="0.2">
      <c r="F30061" s="310" t="s">
        <v>35097</v>
      </c>
      <c r="G30061" s="311">
        <v>71080</v>
      </c>
      <c r="H30061" s="312" t="s">
        <v>2552</v>
      </c>
      <c r="I30061" s="313" t="s">
        <v>6842</v>
      </c>
    </row>
    <row r="30062" spans="6:9" x14ac:dyDescent="0.2">
      <c r="F30062" s="310" t="s">
        <v>35098</v>
      </c>
      <c r="G30062" s="311">
        <v>71082</v>
      </c>
      <c r="H30062" s="312" t="s">
        <v>2552</v>
      </c>
      <c r="I30062" s="313" t="s">
        <v>6839</v>
      </c>
    </row>
    <row r="30063" spans="6:9" x14ac:dyDescent="0.2">
      <c r="F30063" s="310" t="s">
        <v>35099</v>
      </c>
      <c r="G30063" s="311">
        <v>71101</v>
      </c>
      <c r="H30063" s="312" t="s">
        <v>2552</v>
      </c>
      <c r="I30063" s="313" t="s">
        <v>6839</v>
      </c>
    </row>
    <row r="30064" spans="6:9" x14ac:dyDescent="0.2">
      <c r="F30064" s="310" t="s">
        <v>35100</v>
      </c>
      <c r="G30064" s="311">
        <v>71102</v>
      </c>
      <c r="H30064" s="312" t="s">
        <v>2552</v>
      </c>
      <c r="I30064" s="313" t="s">
        <v>6839</v>
      </c>
    </row>
    <row r="30065" spans="6:9" x14ac:dyDescent="0.2">
      <c r="F30065" s="310" t="s">
        <v>35101</v>
      </c>
      <c r="G30065" s="311">
        <v>71103</v>
      </c>
      <c r="H30065" s="312" t="s">
        <v>2552</v>
      </c>
      <c r="I30065" s="313" t="s">
        <v>6839</v>
      </c>
    </row>
    <row r="30066" spans="6:9" x14ac:dyDescent="0.2">
      <c r="F30066" s="310" t="s">
        <v>35102</v>
      </c>
      <c r="G30066" s="311">
        <v>71104</v>
      </c>
      <c r="H30066" s="312" t="s">
        <v>2552</v>
      </c>
      <c r="I30066" s="313" t="s">
        <v>6839</v>
      </c>
    </row>
    <row r="30067" spans="6:9" x14ac:dyDescent="0.2">
      <c r="F30067" s="310" t="s">
        <v>35103</v>
      </c>
      <c r="G30067" s="311">
        <v>71105</v>
      </c>
      <c r="H30067" s="312" t="s">
        <v>2552</v>
      </c>
      <c r="I30067" s="313" t="s">
        <v>6839</v>
      </c>
    </row>
    <row r="30068" spans="6:9" x14ac:dyDescent="0.2">
      <c r="F30068" s="310" t="s">
        <v>35104</v>
      </c>
      <c r="G30068" s="311">
        <v>71106</v>
      </c>
      <c r="H30068" s="312" t="s">
        <v>2552</v>
      </c>
      <c r="I30068" s="313" t="s">
        <v>6839</v>
      </c>
    </row>
    <row r="30069" spans="6:9" x14ac:dyDescent="0.2">
      <c r="F30069" s="310" t="s">
        <v>35105</v>
      </c>
      <c r="G30069" s="311">
        <v>71107</v>
      </c>
      <c r="H30069" s="312" t="s">
        <v>2552</v>
      </c>
      <c r="I30069" s="313" t="s">
        <v>6839</v>
      </c>
    </row>
    <row r="30070" spans="6:9" x14ac:dyDescent="0.2">
      <c r="F30070" s="310" t="s">
        <v>35106</v>
      </c>
      <c r="G30070" s="311">
        <v>71108</v>
      </c>
      <c r="H30070" s="312" t="s">
        <v>2552</v>
      </c>
      <c r="I30070" s="313" t="s">
        <v>6839</v>
      </c>
    </row>
    <row r="30071" spans="6:9" x14ac:dyDescent="0.2">
      <c r="F30071" s="310" t="s">
        <v>35107</v>
      </c>
      <c r="G30071" s="311">
        <v>71109</v>
      </c>
      <c r="H30071" s="312" t="s">
        <v>2552</v>
      </c>
      <c r="I30071" s="313" t="s">
        <v>6839</v>
      </c>
    </row>
    <row r="30072" spans="6:9" x14ac:dyDescent="0.2">
      <c r="F30072" s="310" t="s">
        <v>35108</v>
      </c>
      <c r="G30072" s="311">
        <v>71110</v>
      </c>
      <c r="H30072" s="312" t="s">
        <v>2552</v>
      </c>
      <c r="I30072" s="313" t="s">
        <v>6839</v>
      </c>
    </row>
    <row r="30073" spans="6:9" x14ac:dyDescent="0.2">
      <c r="F30073" s="310" t="s">
        <v>35109</v>
      </c>
      <c r="G30073" s="311">
        <v>71111</v>
      </c>
      <c r="H30073" s="312" t="s">
        <v>2552</v>
      </c>
      <c r="I30073" s="313" t="s">
        <v>6839</v>
      </c>
    </row>
    <row r="30074" spans="6:9" x14ac:dyDescent="0.2">
      <c r="F30074" s="310" t="s">
        <v>35110</v>
      </c>
      <c r="G30074" s="311">
        <v>71112</v>
      </c>
      <c r="H30074" s="312" t="s">
        <v>2552</v>
      </c>
      <c r="I30074" s="313" t="s">
        <v>6839</v>
      </c>
    </row>
    <row r="30075" spans="6:9" x14ac:dyDescent="0.2">
      <c r="F30075" s="310" t="s">
        <v>35111</v>
      </c>
      <c r="G30075" s="311">
        <v>71113</v>
      </c>
      <c r="H30075" s="312" t="s">
        <v>2552</v>
      </c>
      <c r="I30075" s="313" t="s">
        <v>6839</v>
      </c>
    </row>
    <row r="30076" spans="6:9" x14ac:dyDescent="0.2">
      <c r="F30076" s="310" t="s">
        <v>35112</v>
      </c>
      <c r="G30076" s="311">
        <v>71115</v>
      </c>
      <c r="H30076" s="312" t="s">
        <v>2552</v>
      </c>
      <c r="I30076" s="313" t="s">
        <v>6839</v>
      </c>
    </row>
    <row r="30077" spans="6:9" x14ac:dyDescent="0.2">
      <c r="F30077" s="310" t="s">
        <v>35113</v>
      </c>
      <c r="G30077" s="311">
        <v>71118</v>
      </c>
      <c r="H30077" s="312" t="s">
        <v>2552</v>
      </c>
      <c r="I30077" s="313" t="s">
        <v>6839</v>
      </c>
    </row>
    <row r="30078" spans="6:9" x14ac:dyDescent="0.2">
      <c r="F30078" s="310" t="s">
        <v>35114</v>
      </c>
      <c r="G30078" s="311">
        <v>71119</v>
      </c>
      <c r="H30078" s="312" t="s">
        <v>2552</v>
      </c>
      <c r="I30078" s="313" t="s">
        <v>6839</v>
      </c>
    </row>
    <row r="30079" spans="6:9" x14ac:dyDescent="0.2">
      <c r="F30079" s="310" t="s">
        <v>35115</v>
      </c>
      <c r="G30079" s="311">
        <v>71120</v>
      </c>
      <c r="H30079" s="312" t="s">
        <v>2552</v>
      </c>
      <c r="I30079" s="313" t="s">
        <v>6839</v>
      </c>
    </row>
    <row r="30080" spans="6:9" x14ac:dyDescent="0.2">
      <c r="F30080" s="310" t="s">
        <v>35116</v>
      </c>
      <c r="G30080" s="311">
        <v>71129</v>
      </c>
      <c r="H30080" s="312" t="s">
        <v>2552</v>
      </c>
      <c r="I30080" s="313" t="s">
        <v>6839</v>
      </c>
    </row>
    <row r="30081" spans="6:9" x14ac:dyDescent="0.2">
      <c r="F30081" s="310" t="s">
        <v>35117</v>
      </c>
      <c r="G30081" s="311">
        <v>71130</v>
      </c>
      <c r="H30081" s="312" t="s">
        <v>2552</v>
      </c>
      <c r="I30081" s="313" t="s">
        <v>6839</v>
      </c>
    </row>
    <row r="30082" spans="6:9" x14ac:dyDescent="0.2">
      <c r="F30082" s="310" t="s">
        <v>35118</v>
      </c>
      <c r="G30082" s="311">
        <v>71133</v>
      </c>
      <c r="H30082" s="312" t="s">
        <v>2552</v>
      </c>
      <c r="I30082" s="313" t="s">
        <v>6839</v>
      </c>
    </row>
    <row r="30083" spans="6:9" x14ac:dyDescent="0.2">
      <c r="F30083" s="310" t="s">
        <v>35119</v>
      </c>
      <c r="G30083" s="311">
        <v>71134</v>
      </c>
      <c r="H30083" s="312" t="s">
        <v>2552</v>
      </c>
      <c r="I30083" s="313" t="s">
        <v>6839</v>
      </c>
    </row>
    <row r="30084" spans="6:9" x14ac:dyDescent="0.2">
      <c r="F30084" s="310" t="s">
        <v>35120</v>
      </c>
      <c r="G30084" s="311">
        <v>71135</v>
      </c>
      <c r="H30084" s="312" t="s">
        <v>2552</v>
      </c>
      <c r="I30084" s="313" t="s">
        <v>6839</v>
      </c>
    </row>
    <row r="30085" spans="6:9" x14ac:dyDescent="0.2">
      <c r="F30085" s="310" t="s">
        <v>35121</v>
      </c>
      <c r="G30085" s="311">
        <v>71136</v>
      </c>
      <c r="H30085" s="312" t="s">
        <v>2552</v>
      </c>
      <c r="I30085" s="313" t="s">
        <v>6839</v>
      </c>
    </row>
    <row r="30086" spans="6:9" x14ac:dyDescent="0.2">
      <c r="F30086" s="310" t="s">
        <v>35122</v>
      </c>
      <c r="G30086" s="311">
        <v>71137</v>
      </c>
      <c r="H30086" s="312" t="s">
        <v>2552</v>
      </c>
      <c r="I30086" s="313" t="s">
        <v>6839</v>
      </c>
    </row>
    <row r="30087" spans="6:9" x14ac:dyDescent="0.2">
      <c r="F30087" s="310" t="s">
        <v>35123</v>
      </c>
      <c r="G30087" s="311">
        <v>71138</v>
      </c>
      <c r="H30087" s="312" t="s">
        <v>2552</v>
      </c>
      <c r="I30087" s="313" t="s">
        <v>6839</v>
      </c>
    </row>
    <row r="30088" spans="6:9" x14ac:dyDescent="0.2">
      <c r="F30088" s="310" t="s">
        <v>35124</v>
      </c>
      <c r="G30088" s="311">
        <v>71148</v>
      </c>
      <c r="H30088" s="312" t="s">
        <v>2552</v>
      </c>
      <c r="I30088" s="313" t="s">
        <v>6839</v>
      </c>
    </row>
    <row r="30089" spans="6:9" x14ac:dyDescent="0.2">
      <c r="F30089" s="310" t="s">
        <v>35125</v>
      </c>
      <c r="G30089" s="311">
        <v>71149</v>
      </c>
      <c r="H30089" s="312" t="s">
        <v>2552</v>
      </c>
      <c r="I30089" s="313" t="s">
        <v>6839</v>
      </c>
    </row>
    <row r="30090" spans="6:9" x14ac:dyDescent="0.2">
      <c r="F30090" s="310" t="s">
        <v>35126</v>
      </c>
      <c r="G30090" s="311">
        <v>71150</v>
      </c>
      <c r="H30090" s="312" t="s">
        <v>2552</v>
      </c>
      <c r="I30090" s="313" t="s">
        <v>6839</v>
      </c>
    </row>
    <row r="30091" spans="6:9" x14ac:dyDescent="0.2">
      <c r="F30091" s="310" t="s">
        <v>35127</v>
      </c>
      <c r="G30091" s="311">
        <v>71151</v>
      </c>
      <c r="H30091" s="312" t="s">
        <v>2552</v>
      </c>
      <c r="I30091" s="313" t="s">
        <v>6839</v>
      </c>
    </row>
    <row r="30092" spans="6:9" x14ac:dyDescent="0.2">
      <c r="F30092" s="310" t="s">
        <v>35128</v>
      </c>
      <c r="G30092" s="311">
        <v>71152</v>
      </c>
      <c r="H30092" s="312" t="s">
        <v>2552</v>
      </c>
      <c r="I30092" s="313" t="s">
        <v>6839</v>
      </c>
    </row>
    <row r="30093" spans="6:9" x14ac:dyDescent="0.2">
      <c r="F30093" s="310" t="s">
        <v>35129</v>
      </c>
      <c r="G30093" s="311">
        <v>71153</v>
      </c>
      <c r="H30093" s="312" t="s">
        <v>2552</v>
      </c>
      <c r="I30093" s="313" t="s">
        <v>6839</v>
      </c>
    </row>
    <row r="30094" spans="6:9" x14ac:dyDescent="0.2">
      <c r="F30094" s="310" t="s">
        <v>35130</v>
      </c>
      <c r="G30094" s="311">
        <v>71154</v>
      </c>
      <c r="H30094" s="312" t="s">
        <v>2552</v>
      </c>
      <c r="I30094" s="313" t="s">
        <v>6839</v>
      </c>
    </row>
    <row r="30095" spans="6:9" x14ac:dyDescent="0.2">
      <c r="F30095" s="310" t="s">
        <v>35131</v>
      </c>
      <c r="G30095" s="311">
        <v>71156</v>
      </c>
      <c r="H30095" s="312" t="s">
        <v>2552</v>
      </c>
      <c r="I30095" s="313" t="s">
        <v>6839</v>
      </c>
    </row>
    <row r="30096" spans="6:9" x14ac:dyDescent="0.2">
      <c r="F30096" s="310" t="s">
        <v>35132</v>
      </c>
      <c r="G30096" s="311">
        <v>71161</v>
      </c>
      <c r="H30096" s="312" t="s">
        <v>2552</v>
      </c>
      <c r="I30096" s="313" t="s">
        <v>6839</v>
      </c>
    </row>
    <row r="30097" spans="6:9" x14ac:dyDescent="0.2">
      <c r="F30097" s="310" t="s">
        <v>35133</v>
      </c>
      <c r="G30097" s="311">
        <v>71162</v>
      </c>
      <c r="H30097" s="312" t="s">
        <v>2552</v>
      </c>
      <c r="I30097" s="313" t="s">
        <v>6839</v>
      </c>
    </row>
    <row r="30098" spans="6:9" x14ac:dyDescent="0.2">
      <c r="F30098" s="310" t="s">
        <v>35134</v>
      </c>
      <c r="G30098" s="311">
        <v>71163</v>
      </c>
      <c r="H30098" s="312" t="s">
        <v>2552</v>
      </c>
      <c r="I30098" s="313" t="s">
        <v>6839</v>
      </c>
    </row>
    <row r="30099" spans="6:9" x14ac:dyDescent="0.2">
      <c r="F30099" s="310" t="s">
        <v>35135</v>
      </c>
      <c r="G30099" s="311">
        <v>71164</v>
      </c>
      <c r="H30099" s="312" t="s">
        <v>2552</v>
      </c>
      <c r="I30099" s="313" t="s">
        <v>6839</v>
      </c>
    </row>
    <row r="30100" spans="6:9" x14ac:dyDescent="0.2">
      <c r="F30100" s="310" t="s">
        <v>35136</v>
      </c>
      <c r="G30100" s="311">
        <v>71165</v>
      </c>
      <c r="H30100" s="312" t="s">
        <v>2552</v>
      </c>
      <c r="I30100" s="313" t="s">
        <v>6839</v>
      </c>
    </row>
    <row r="30101" spans="6:9" x14ac:dyDescent="0.2">
      <c r="F30101" s="310" t="s">
        <v>35137</v>
      </c>
      <c r="G30101" s="311">
        <v>71166</v>
      </c>
      <c r="H30101" s="312" t="s">
        <v>2552</v>
      </c>
      <c r="I30101" s="313" t="s">
        <v>6839</v>
      </c>
    </row>
    <row r="30102" spans="6:9" x14ac:dyDescent="0.2">
      <c r="F30102" s="310" t="s">
        <v>35138</v>
      </c>
      <c r="G30102" s="311">
        <v>71171</v>
      </c>
      <c r="H30102" s="312" t="s">
        <v>2552</v>
      </c>
      <c r="I30102" s="313" t="s">
        <v>6839</v>
      </c>
    </row>
    <row r="30103" spans="6:9" x14ac:dyDescent="0.2">
      <c r="F30103" s="310" t="s">
        <v>35139</v>
      </c>
      <c r="G30103" s="311">
        <v>71172</v>
      </c>
      <c r="H30103" s="312" t="s">
        <v>2552</v>
      </c>
      <c r="I30103" s="313" t="s">
        <v>6839</v>
      </c>
    </row>
    <row r="30104" spans="6:9" x14ac:dyDescent="0.2">
      <c r="F30104" s="310" t="s">
        <v>35140</v>
      </c>
      <c r="G30104" s="311">
        <v>71201</v>
      </c>
      <c r="H30104" s="312" t="s">
        <v>2552</v>
      </c>
      <c r="I30104" s="313" t="s">
        <v>6842</v>
      </c>
    </row>
    <row r="30105" spans="6:9" x14ac:dyDescent="0.2">
      <c r="F30105" s="310" t="s">
        <v>35141</v>
      </c>
      <c r="G30105" s="311">
        <v>71202</v>
      </c>
      <c r="H30105" s="312" t="s">
        <v>2552</v>
      </c>
      <c r="I30105" s="313" t="s">
        <v>6842</v>
      </c>
    </row>
    <row r="30106" spans="6:9" x14ac:dyDescent="0.2">
      <c r="F30106" s="310" t="s">
        <v>35142</v>
      </c>
      <c r="G30106" s="311">
        <v>71203</v>
      </c>
      <c r="H30106" s="312" t="s">
        <v>2552</v>
      </c>
      <c r="I30106" s="313" t="s">
        <v>6842</v>
      </c>
    </row>
    <row r="30107" spans="6:9" x14ac:dyDescent="0.2">
      <c r="F30107" s="310" t="s">
        <v>35143</v>
      </c>
      <c r="G30107" s="311">
        <v>71207</v>
      </c>
      <c r="H30107" s="312" t="s">
        <v>2552</v>
      </c>
      <c r="I30107" s="313" t="s">
        <v>6842</v>
      </c>
    </row>
    <row r="30108" spans="6:9" x14ac:dyDescent="0.2">
      <c r="F30108" s="310" t="s">
        <v>35144</v>
      </c>
      <c r="G30108" s="311">
        <v>71209</v>
      </c>
      <c r="H30108" s="312" t="s">
        <v>2552</v>
      </c>
      <c r="I30108" s="313" t="s">
        <v>6842</v>
      </c>
    </row>
    <row r="30109" spans="6:9" x14ac:dyDescent="0.2">
      <c r="F30109" s="310" t="s">
        <v>35145</v>
      </c>
      <c r="G30109" s="311">
        <v>71210</v>
      </c>
      <c r="H30109" s="312" t="s">
        <v>2552</v>
      </c>
      <c r="I30109" s="313" t="s">
        <v>6842</v>
      </c>
    </row>
    <row r="30110" spans="6:9" x14ac:dyDescent="0.2">
      <c r="F30110" s="310" t="s">
        <v>35146</v>
      </c>
      <c r="G30110" s="311">
        <v>71211</v>
      </c>
      <c r="H30110" s="312" t="s">
        <v>2552</v>
      </c>
      <c r="I30110" s="313" t="s">
        <v>6842</v>
      </c>
    </row>
    <row r="30111" spans="6:9" x14ac:dyDescent="0.2">
      <c r="F30111" s="310" t="s">
        <v>35147</v>
      </c>
      <c r="G30111" s="311">
        <v>71212</v>
      </c>
      <c r="H30111" s="312" t="s">
        <v>2552</v>
      </c>
      <c r="I30111" s="313" t="s">
        <v>6842</v>
      </c>
    </row>
    <row r="30112" spans="6:9" x14ac:dyDescent="0.2">
      <c r="F30112" s="310" t="s">
        <v>35148</v>
      </c>
      <c r="G30112" s="311">
        <v>71213</v>
      </c>
      <c r="H30112" s="312" t="s">
        <v>2552</v>
      </c>
      <c r="I30112" s="313" t="s">
        <v>6842</v>
      </c>
    </row>
    <row r="30113" spans="6:9" x14ac:dyDescent="0.2">
      <c r="F30113" s="310" t="s">
        <v>35149</v>
      </c>
      <c r="G30113" s="311">
        <v>71217</v>
      </c>
      <c r="H30113" s="312" t="s">
        <v>2552</v>
      </c>
      <c r="I30113" s="313" t="s">
        <v>6842</v>
      </c>
    </row>
    <row r="30114" spans="6:9" x14ac:dyDescent="0.2">
      <c r="F30114" s="310" t="s">
        <v>35150</v>
      </c>
      <c r="G30114" s="311">
        <v>71218</v>
      </c>
      <c r="H30114" s="312" t="s">
        <v>2552</v>
      </c>
      <c r="I30114" s="313" t="s">
        <v>6842</v>
      </c>
    </row>
    <row r="30115" spans="6:9" x14ac:dyDescent="0.2">
      <c r="F30115" s="310" t="s">
        <v>35151</v>
      </c>
      <c r="G30115" s="311">
        <v>71219</v>
      </c>
      <c r="H30115" s="312" t="s">
        <v>2552</v>
      </c>
      <c r="I30115" s="313" t="s">
        <v>6842</v>
      </c>
    </row>
    <row r="30116" spans="6:9" x14ac:dyDescent="0.2">
      <c r="F30116" s="310" t="s">
        <v>35152</v>
      </c>
      <c r="G30116" s="311">
        <v>71220</v>
      </c>
      <c r="H30116" s="312" t="s">
        <v>2552</v>
      </c>
      <c r="I30116" s="313" t="s">
        <v>6842</v>
      </c>
    </row>
    <row r="30117" spans="6:9" x14ac:dyDescent="0.2">
      <c r="F30117" s="310" t="s">
        <v>35153</v>
      </c>
      <c r="G30117" s="311">
        <v>71221</v>
      </c>
      <c r="H30117" s="312" t="s">
        <v>2552</v>
      </c>
      <c r="I30117" s="313" t="s">
        <v>6842</v>
      </c>
    </row>
    <row r="30118" spans="6:9" x14ac:dyDescent="0.2">
      <c r="F30118" s="310" t="s">
        <v>35154</v>
      </c>
      <c r="G30118" s="311">
        <v>71222</v>
      </c>
      <c r="H30118" s="312" t="s">
        <v>2552</v>
      </c>
      <c r="I30118" s="313" t="s">
        <v>6842</v>
      </c>
    </row>
    <row r="30119" spans="6:9" x14ac:dyDescent="0.2">
      <c r="F30119" s="310" t="s">
        <v>35155</v>
      </c>
      <c r="G30119" s="311">
        <v>71223</v>
      </c>
      <c r="H30119" s="312" t="s">
        <v>2552</v>
      </c>
      <c r="I30119" s="313" t="s">
        <v>6842</v>
      </c>
    </row>
    <row r="30120" spans="6:9" x14ac:dyDescent="0.2">
      <c r="F30120" s="310" t="s">
        <v>35156</v>
      </c>
      <c r="G30120" s="311">
        <v>71225</v>
      </c>
      <c r="H30120" s="312" t="s">
        <v>2552</v>
      </c>
      <c r="I30120" s="313" t="s">
        <v>6842</v>
      </c>
    </row>
    <row r="30121" spans="6:9" x14ac:dyDescent="0.2">
      <c r="F30121" s="310" t="s">
        <v>35157</v>
      </c>
      <c r="G30121" s="311">
        <v>71226</v>
      </c>
      <c r="H30121" s="312" t="s">
        <v>2552</v>
      </c>
      <c r="I30121" s="313" t="s">
        <v>6842</v>
      </c>
    </row>
    <row r="30122" spans="6:9" x14ac:dyDescent="0.2">
      <c r="F30122" s="310" t="s">
        <v>35158</v>
      </c>
      <c r="G30122" s="311">
        <v>71227</v>
      </c>
      <c r="H30122" s="312" t="s">
        <v>2552</v>
      </c>
      <c r="I30122" s="313" t="s">
        <v>6842</v>
      </c>
    </row>
    <row r="30123" spans="6:9" x14ac:dyDescent="0.2">
      <c r="F30123" s="310" t="s">
        <v>35159</v>
      </c>
      <c r="G30123" s="311">
        <v>71229</v>
      </c>
      <c r="H30123" s="312" t="s">
        <v>2552</v>
      </c>
      <c r="I30123" s="313" t="s">
        <v>6842</v>
      </c>
    </row>
    <row r="30124" spans="6:9" x14ac:dyDescent="0.2">
      <c r="F30124" s="310" t="s">
        <v>35160</v>
      </c>
      <c r="G30124" s="311">
        <v>71230</v>
      </c>
      <c r="H30124" s="312" t="s">
        <v>2552</v>
      </c>
      <c r="I30124" s="313" t="s">
        <v>6842</v>
      </c>
    </row>
    <row r="30125" spans="6:9" x14ac:dyDescent="0.2">
      <c r="F30125" s="310" t="s">
        <v>35161</v>
      </c>
      <c r="G30125" s="311">
        <v>71232</v>
      </c>
      <c r="H30125" s="312" t="s">
        <v>2552</v>
      </c>
      <c r="I30125" s="313" t="s">
        <v>6842</v>
      </c>
    </row>
    <row r="30126" spans="6:9" x14ac:dyDescent="0.2">
      <c r="F30126" s="310" t="s">
        <v>35162</v>
      </c>
      <c r="G30126" s="311">
        <v>71233</v>
      </c>
      <c r="H30126" s="312" t="s">
        <v>2552</v>
      </c>
      <c r="I30126" s="313" t="s">
        <v>6842</v>
      </c>
    </row>
    <row r="30127" spans="6:9" x14ac:dyDescent="0.2">
      <c r="F30127" s="310" t="s">
        <v>35163</v>
      </c>
      <c r="G30127" s="311">
        <v>71234</v>
      </c>
      <c r="H30127" s="312" t="s">
        <v>2552</v>
      </c>
      <c r="I30127" s="313" t="s">
        <v>6842</v>
      </c>
    </row>
    <row r="30128" spans="6:9" x14ac:dyDescent="0.2">
      <c r="F30128" s="310" t="s">
        <v>35164</v>
      </c>
      <c r="G30128" s="311">
        <v>71235</v>
      </c>
      <c r="H30128" s="312" t="s">
        <v>2552</v>
      </c>
      <c r="I30128" s="313" t="s">
        <v>6842</v>
      </c>
    </row>
    <row r="30129" spans="6:9" x14ac:dyDescent="0.2">
      <c r="F30129" s="310" t="s">
        <v>35165</v>
      </c>
      <c r="G30129" s="311">
        <v>71237</v>
      </c>
      <c r="H30129" s="312" t="s">
        <v>2552</v>
      </c>
      <c r="I30129" s="313" t="s">
        <v>6842</v>
      </c>
    </row>
    <row r="30130" spans="6:9" x14ac:dyDescent="0.2">
      <c r="F30130" s="310" t="s">
        <v>35166</v>
      </c>
      <c r="G30130" s="311">
        <v>71238</v>
      </c>
      <c r="H30130" s="312" t="s">
        <v>2552</v>
      </c>
      <c r="I30130" s="313" t="s">
        <v>6842</v>
      </c>
    </row>
    <row r="30131" spans="6:9" x14ac:dyDescent="0.2">
      <c r="F30131" s="310" t="s">
        <v>35167</v>
      </c>
      <c r="G30131" s="311">
        <v>71240</v>
      </c>
      <c r="H30131" s="312" t="s">
        <v>2552</v>
      </c>
      <c r="I30131" s="313" t="s">
        <v>6842</v>
      </c>
    </row>
    <row r="30132" spans="6:9" x14ac:dyDescent="0.2">
      <c r="F30132" s="310" t="s">
        <v>35168</v>
      </c>
      <c r="G30132" s="311">
        <v>71241</v>
      </c>
      <c r="H30132" s="312" t="s">
        <v>2552</v>
      </c>
      <c r="I30132" s="313" t="s">
        <v>6842</v>
      </c>
    </row>
    <row r="30133" spans="6:9" x14ac:dyDescent="0.2">
      <c r="F30133" s="310" t="s">
        <v>35169</v>
      </c>
      <c r="G30133" s="311">
        <v>71242</v>
      </c>
      <c r="H30133" s="312" t="s">
        <v>2552</v>
      </c>
      <c r="I30133" s="313" t="s">
        <v>6842</v>
      </c>
    </row>
    <row r="30134" spans="6:9" x14ac:dyDescent="0.2">
      <c r="F30134" s="310" t="s">
        <v>35170</v>
      </c>
      <c r="G30134" s="311">
        <v>71243</v>
      </c>
      <c r="H30134" s="312" t="s">
        <v>2552</v>
      </c>
      <c r="I30134" s="313" t="s">
        <v>6842</v>
      </c>
    </row>
    <row r="30135" spans="6:9" x14ac:dyDescent="0.2">
      <c r="F30135" s="310" t="s">
        <v>35171</v>
      </c>
      <c r="G30135" s="311">
        <v>71245</v>
      </c>
      <c r="H30135" s="312" t="s">
        <v>2552</v>
      </c>
      <c r="I30135" s="313" t="s">
        <v>6842</v>
      </c>
    </row>
    <row r="30136" spans="6:9" x14ac:dyDescent="0.2">
      <c r="F30136" s="310" t="s">
        <v>35172</v>
      </c>
      <c r="G30136" s="311">
        <v>71247</v>
      </c>
      <c r="H30136" s="312" t="s">
        <v>2552</v>
      </c>
      <c r="I30136" s="313" t="s">
        <v>6842</v>
      </c>
    </row>
    <row r="30137" spans="6:9" x14ac:dyDescent="0.2">
      <c r="F30137" s="310" t="s">
        <v>35173</v>
      </c>
      <c r="G30137" s="311">
        <v>71249</v>
      </c>
      <c r="H30137" s="312" t="s">
        <v>2552</v>
      </c>
      <c r="I30137" s="313" t="s">
        <v>6842</v>
      </c>
    </row>
    <row r="30138" spans="6:9" x14ac:dyDescent="0.2">
      <c r="F30138" s="310" t="s">
        <v>35174</v>
      </c>
      <c r="G30138" s="311">
        <v>71250</v>
      </c>
      <c r="H30138" s="312" t="s">
        <v>2552</v>
      </c>
      <c r="I30138" s="313" t="s">
        <v>6842</v>
      </c>
    </row>
    <row r="30139" spans="6:9" x14ac:dyDescent="0.2">
      <c r="F30139" s="310" t="s">
        <v>35175</v>
      </c>
      <c r="G30139" s="311">
        <v>71251</v>
      </c>
      <c r="H30139" s="312" t="s">
        <v>2552</v>
      </c>
      <c r="I30139" s="313" t="s">
        <v>6842</v>
      </c>
    </row>
    <row r="30140" spans="6:9" x14ac:dyDescent="0.2">
      <c r="F30140" s="310" t="s">
        <v>35176</v>
      </c>
      <c r="G30140" s="311">
        <v>71253</v>
      </c>
      <c r="H30140" s="312" t="s">
        <v>2552</v>
      </c>
      <c r="I30140" s="313" t="s">
        <v>6842</v>
      </c>
    </row>
    <row r="30141" spans="6:9" x14ac:dyDescent="0.2">
      <c r="F30141" s="310" t="s">
        <v>35177</v>
      </c>
      <c r="G30141" s="311">
        <v>71254</v>
      </c>
      <c r="H30141" s="312" t="s">
        <v>2552</v>
      </c>
      <c r="I30141" s="313" t="s">
        <v>6842</v>
      </c>
    </row>
    <row r="30142" spans="6:9" x14ac:dyDescent="0.2">
      <c r="F30142" s="310" t="s">
        <v>35178</v>
      </c>
      <c r="G30142" s="311">
        <v>71256</v>
      </c>
      <c r="H30142" s="312" t="s">
        <v>2552</v>
      </c>
      <c r="I30142" s="313" t="s">
        <v>6842</v>
      </c>
    </row>
    <row r="30143" spans="6:9" x14ac:dyDescent="0.2">
      <c r="F30143" s="310" t="s">
        <v>35179</v>
      </c>
      <c r="G30143" s="311">
        <v>71259</v>
      </c>
      <c r="H30143" s="312" t="s">
        <v>2552</v>
      </c>
      <c r="I30143" s="313" t="s">
        <v>6842</v>
      </c>
    </row>
    <row r="30144" spans="6:9" x14ac:dyDescent="0.2">
      <c r="F30144" s="310" t="s">
        <v>35180</v>
      </c>
      <c r="G30144" s="311">
        <v>71260</v>
      </c>
      <c r="H30144" s="312" t="s">
        <v>2552</v>
      </c>
      <c r="I30144" s="313" t="s">
        <v>6842</v>
      </c>
    </row>
    <row r="30145" spans="6:9" x14ac:dyDescent="0.2">
      <c r="F30145" s="310" t="s">
        <v>35181</v>
      </c>
      <c r="G30145" s="311">
        <v>71261</v>
      </c>
      <c r="H30145" s="312" t="s">
        <v>2552</v>
      </c>
      <c r="I30145" s="313" t="s">
        <v>6842</v>
      </c>
    </row>
    <row r="30146" spans="6:9" x14ac:dyDescent="0.2">
      <c r="F30146" s="310" t="s">
        <v>35182</v>
      </c>
      <c r="G30146" s="311">
        <v>71263</v>
      </c>
      <c r="H30146" s="312" t="s">
        <v>2552</v>
      </c>
      <c r="I30146" s="313" t="s">
        <v>6842</v>
      </c>
    </row>
    <row r="30147" spans="6:9" x14ac:dyDescent="0.2">
      <c r="F30147" s="310" t="s">
        <v>35183</v>
      </c>
      <c r="G30147" s="311">
        <v>71264</v>
      </c>
      <c r="H30147" s="312" t="s">
        <v>2552</v>
      </c>
      <c r="I30147" s="313" t="s">
        <v>6842</v>
      </c>
    </row>
    <row r="30148" spans="6:9" x14ac:dyDescent="0.2">
      <c r="F30148" s="310" t="s">
        <v>35184</v>
      </c>
      <c r="G30148" s="311">
        <v>71266</v>
      </c>
      <c r="H30148" s="312" t="s">
        <v>2552</v>
      </c>
      <c r="I30148" s="313" t="s">
        <v>6842</v>
      </c>
    </row>
    <row r="30149" spans="6:9" x14ac:dyDescent="0.2">
      <c r="F30149" s="310" t="s">
        <v>35185</v>
      </c>
      <c r="G30149" s="311">
        <v>71268</v>
      </c>
      <c r="H30149" s="312" t="s">
        <v>2552</v>
      </c>
      <c r="I30149" s="313" t="s">
        <v>6842</v>
      </c>
    </row>
    <row r="30150" spans="6:9" x14ac:dyDescent="0.2">
      <c r="F30150" s="310" t="s">
        <v>35186</v>
      </c>
      <c r="G30150" s="311">
        <v>71269</v>
      </c>
      <c r="H30150" s="312" t="s">
        <v>2552</v>
      </c>
      <c r="I30150" s="313" t="s">
        <v>6842</v>
      </c>
    </row>
    <row r="30151" spans="6:9" x14ac:dyDescent="0.2">
      <c r="F30151" s="310" t="s">
        <v>35187</v>
      </c>
      <c r="G30151" s="311">
        <v>71270</v>
      </c>
      <c r="H30151" s="312" t="s">
        <v>2552</v>
      </c>
      <c r="I30151" s="313" t="s">
        <v>6842</v>
      </c>
    </row>
    <row r="30152" spans="6:9" x14ac:dyDescent="0.2">
      <c r="F30152" s="310" t="s">
        <v>35188</v>
      </c>
      <c r="G30152" s="311">
        <v>71272</v>
      </c>
      <c r="H30152" s="312" t="s">
        <v>2552</v>
      </c>
      <c r="I30152" s="313" t="s">
        <v>6842</v>
      </c>
    </row>
    <row r="30153" spans="6:9" x14ac:dyDescent="0.2">
      <c r="F30153" s="310" t="s">
        <v>35189</v>
      </c>
      <c r="G30153" s="311">
        <v>71273</v>
      </c>
      <c r="H30153" s="312" t="s">
        <v>2552</v>
      </c>
      <c r="I30153" s="313" t="s">
        <v>6842</v>
      </c>
    </row>
    <row r="30154" spans="6:9" x14ac:dyDescent="0.2">
      <c r="F30154" s="310" t="s">
        <v>35190</v>
      </c>
      <c r="G30154" s="311">
        <v>71275</v>
      </c>
      <c r="H30154" s="312" t="s">
        <v>2552</v>
      </c>
      <c r="I30154" s="313" t="s">
        <v>6842</v>
      </c>
    </row>
    <row r="30155" spans="6:9" x14ac:dyDescent="0.2">
      <c r="F30155" s="310" t="s">
        <v>35191</v>
      </c>
      <c r="G30155" s="311">
        <v>71276</v>
      </c>
      <c r="H30155" s="312" t="s">
        <v>2552</v>
      </c>
      <c r="I30155" s="313" t="s">
        <v>6842</v>
      </c>
    </row>
    <row r="30156" spans="6:9" x14ac:dyDescent="0.2">
      <c r="F30156" s="310" t="s">
        <v>35192</v>
      </c>
      <c r="G30156" s="311">
        <v>71277</v>
      </c>
      <c r="H30156" s="312" t="s">
        <v>2552</v>
      </c>
      <c r="I30156" s="313" t="s">
        <v>6842</v>
      </c>
    </row>
    <row r="30157" spans="6:9" x14ac:dyDescent="0.2">
      <c r="F30157" s="310" t="s">
        <v>35193</v>
      </c>
      <c r="G30157" s="311">
        <v>71279</v>
      </c>
      <c r="H30157" s="312" t="s">
        <v>2552</v>
      </c>
      <c r="I30157" s="313" t="s">
        <v>6842</v>
      </c>
    </row>
    <row r="30158" spans="6:9" x14ac:dyDescent="0.2">
      <c r="F30158" s="310" t="s">
        <v>35194</v>
      </c>
      <c r="G30158" s="311">
        <v>71280</v>
      </c>
      <c r="H30158" s="312" t="s">
        <v>2552</v>
      </c>
      <c r="I30158" s="313" t="s">
        <v>6842</v>
      </c>
    </row>
    <row r="30159" spans="6:9" x14ac:dyDescent="0.2">
      <c r="F30159" s="310" t="s">
        <v>35195</v>
      </c>
      <c r="G30159" s="311">
        <v>71281</v>
      </c>
      <c r="H30159" s="312" t="s">
        <v>2552</v>
      </c>
      <c r="I30159" s="313" t="s">
        <v>6842</v>
      </c>
    </row>
    <row r="30160" spans="6:9" x14ac:dyDescent="0.2">
      <c r="F30160" s="310" t="s">
        <v>35196</v>
      </c>
      <c r="G30160" s="311">
        <v>71282</v>
      </c>
      <c r="H30160" s="312" t="s">
        <v>2552</v>
      </c>
      <c r="I30160" s="313" t="s">
        <v>6842</v>
      </c>
    </row>
    <row r="30161" spans="6:9" x14ac:dyDescent="0.2">
      <c r="F30161" s="310" t="s">
        <v>35197</v>
      </c>
      <c r="G30161" s="311">
        <v>71284</v>
      </c>
      <c r="H30161" s="312" t="s">
        <v>2552</v>
      </c>
      <c r="I30161" s="313" t="s">
        <v>6842</v>
      </c>
    </row>
    <row r="30162" spans="6:9" x14ac:dyDescent="0.2">
      <c r="F30162" s="310" t="s">
        <v>35198</v>
      </c>
      <c r="G30162" s="311">
        <v>71286</v>
      </c>
      <c r="H30162" s="312" t="s">
        <v>2552</v>
      </c>
      <c r="I30162" s="313" t="s">
        <v>6842</v>
      </c>
    </row>
    <row r="30163" spans="6:9" x14ac:dyDescent="0.2">
      <c r="F30163" s="310" t="s">
        <v>35199</v>
      </c>
      <c r="G30163" s="311">
        <v>71291</v>
      </c>
      <c r="H30163" s="312" t="s">
        <v>2552</v>
      </c>
      <c r="I30163" s="313" t="s">
        <v>6842</v>
      </c>
    </row>
    <row r="30164" spans="6:9" x14ac:dyDescent="0.2">
      <c r="F30164" s="310" t="s">
        <v>35200</v>
      </c>
      <c r="G30164" s="311">
        <v>71292</v>
      </c>
      <c r="H30164" s="312" t="s">
        <v>2552</v>
      </c>
      <c r="I30164" s="313" t="s">
        <v>6842</v>
      </c>
    </row>
    <row r="30165" spans="6:9" x14ac:dyDescent="0.2">
      <c r="F30165" s="310" t="s">
        <v>35201</v>
      </c>
      <c r="G30165" s="311">
        <v>71294</v>
      </c>
      <c r="H30165" s="312" t="s">
        <v>2552</v>
      </c>
      <c r="I30165" s="313" t="s">
        <v>6842</v>
      </c>
    </row>
    <row r="30166" spans="6:9" x14ac:dyDescent="0.2">
      <c r="F30166" s="310" t="s">
        <v>35202</v>
      </c>
      <c r="G30166" s="311">
        <v>71295</v>
      </c>
      <c r="H30166" s="312" t="s">
        <v>2552</v>
      </c>
      <c r="I30166" s="313" t="s">
        <v>6842</v>
      </c>
    </row>
    <row r="30167" spans="6:9" x14ac:dyDescent="0.2">
      <c r="F30167" s="310" t="s">
        <v>35203</v>
      </c>
      <c r="G30167" s="311">
        <v>71301</v>
      </c>
      <c r="H30167" s="312" t="s">
        <v>2552</v>
      </c>
      <c r="I30167" s="313" t="s">
        <v>6839</v>
      </c>
    </row>
    <row r="30168" spans="6:9" x14ac:dyDescent="0.2">
      <c r="F30168" s="310" t="s">
        <v>35204</v>
      </c>
      <c r="G30168" s="311">
        <v>71302</v>
      </c>
      <c r="H30168" s="312" t="s">
        <v>2552</v>
      </c>
      <c r="I30168" s="313" t="s">
        <v>6839</v>
      </c>
    </row>
    <row r="30169" spans="6:9" x14ac:dyDescent="0.2">
      <c r="F30169" s="310" t="s">
        <v>35205</v>
      </c>
      <c r="G30169" s="311">
        <v>71303</v>
      </c>
      <c r="H30169" s="312" t="s">
        <v>2552</v>
      </c>
      <c r="I30169" s="313" t="s">
        <v>6839</v>
      </c>
    </row>
    <row r="30170" spans="6:9" x14ac:dyDescent="0.2">
      <c r="F30170" s="310" t="s">
        <v>35206</v>
      </c>
      <c r="G30170" s="311">
        <v>71306</v>
      </c>
      <c r="H30170" s="312" t="s">
        <v>2552</v>
      </c>
      <c r="I30170" s="313" t="s">
        <v>6839</v>
      </c>
    </row>
    <row r="30171" spans="6:9" x14ac:dyDescent="0.2">
      <c r="F30171" s="310" t="s">
        <v>35207</v>
      </c>
      <c r="G30171" s="311">
        <v>71307</v>
      </c>
      <c r="H30171" s="312" t="s">
        <v>2552</v>
      </c>
      <c r="I30171" s="313" t="s">
        <v>6839</v>
      </c>
    </row>
    <row r="30172" spans="6:9" x14ac:dyDescent="0.2">
      <c r="F30172" s="310" t="s">
        <v>35208</v>
      </c>
      <c r="G30172" s="311">
        <v>71309</v>
      </c>
      <c r="H30172" s="312" t="s">
        <v>2552</v>
      </c>
      <c r="I30172" s="313" t="s">
        <v>6839</v>
      </c>
    </row>
    <row r="30173" spans="6:9" x14ac:dyDescent="0.2">
      <c r="F30173" s="310" t="s">
        <v>35209</v>
      </c>
      <c r="G30173" s="311">
        <v>71315</v>
      </c>
      <c r="H30173" s="312" t="s">
        <v>2552</v>
      </c>
      <c r="I30173" s="313" t="s">
        <v>6839</v>
      </c>
    </row>
    <row r="30174" spans="6:9" x14ac:dyDescent="0.2">
      <c r="F30174" s="310" t="s">
        <v>35210</v>
      </c>
      <c r="G30174" s="311">
        <v>71316</v>
      </c>
      <c r="H30174" s="312" t="s">
        <v>2552</v>
      </c>
      <c r="I30174" s="313" t="s">
        <v>6842</v>
      </c>
    </row>
    <row r="30175" spans="6:9" x14ac:dyDescent="0.2">
      <c r="F30175" s="310" t="s">
        <v>35211</v>
      </c>
      <c r="G30175" s="311">
        <v>71320</v>
      </c>
      <c r="H30175" s="312" t="s">
        <v>2552</v>
      </c>
      <c r="I30175" s="313" t="s">
        <v>6839</v>
      </c>
    </row>
    <row r="30176" spans="6:9" x14ac:dyDescent="0.2">
      <c r="F30176" s="310" t="s">
        <v>35212</v>
      </c>
      <c r="G30176" s="311">
        <v>71322</v>
      </c>
      <c r="H30176" s="312" t="s">
        <v>2552</v>
      </c>
      <c r="I30176" s="313" t="s">
        <v>6839</v>
      </c>
    </row>
    <row r="30177" spans="6:9" x14ac:dyDescent="0.2">
      <c r="F30177" s="310" t="s">
        <v>35213</v>
      </c>
      <c r="G30177" s="311">
        <v>71323</v>
      </c>
      <c r="H30177" s="312" t="s">
        <v>2552</v>
      </c>
      <c r="I30177" s="313" t="s">
        <v>6839</v>
      </c>
    </row>
    <row r="30178" spans="6:9" x14ac:dyDescent="0.2">
      <c r="F30178" s="310" t="s">
        <v>35214</v>
      </c>
      <c r="G30178" s="311">
        <v>71324</v>
      </c>
      <c r="H30178" s="312" t="s">
        <v>2552</v>
      </c>
      <c r="I30178" s="313" t="s">
        <v>6842</v>
      </c>
    </row>
    <row r="30179" spans="6:9" x14ac:dyDescent="0.2">
      <c r="F30179" s="310" t="s">
        <v>35215</v>
      </c>
      <c r="G30179" s="311">
        <v>71325</v>
      </c>
      <c r="H30179" s="312" t="s">
        <v>2552</v>
      </c>
      <c r="I30179" s="313" t="s">
        <v>6839</v>
      </c>
    </row>
    <row r="30180" spans="6:9" x14ac:dyDescent="0.2">
      <c r="F30180" s="310" t="s">
        <v>35216</v>
      </c>
      <c r="G30180" s="311">
        <v>71326</v>
      </c>
      <c r="H30180" s="312" t="s">
        <v>2552</v>
      </c>
      <c r="I30180" s="313" t="s">
        <v>6842</v>
      </c>
    </row>
    <row r="30181" spans="6:9" x14ac:dyDescent="0.2">
      <c r="F30181" s="310" t="s">
        <v>35217</v>
      </c>
      <c r="G30181" s="311">
        <v>71327</v>
      </c>
      <c r="H30181" s="312" t="s">
        <v>2552</v>
      </c>
      <c r="I30181" s="313" t="s">
        <v>6839</v>
      </c>
    </row>
    <row r="30182" spans="6:9" x14ac:dyDescent="0.2">
      <c r="F30182" s="310" t="s">
        <v>35218</v>
      </c>
      <c r="G30182" s="311">
        <v>71328</v>
      </c>
      <c r="H30182" s="312" t="s">
        <v>2552</v>
      </c>
      <c r="I30182" s="313" t="s">
        <v>6839</v>
      </c>
    </row>
    <row r="30183" spans="6:9" x14ac:dyDescent="0.2">
      <c r="F30183" s="310" t="s">
        <v>35219</v>
      </c>
      <c r="G30183" s="311">
        <v>71329</v>
      </c>
      <c r="H30183" s="312" t="s">
        <v>2552</v>
      </c>
      <c r="I30183" s="313" t="s">
        <v>6839</v>
      </c>
    </row>
    <row r="30184" spans="6:9" x14ac:dyDescent="0.2">
      <c r="F30184" s="310" t="s">
        <v>35220</v>
      </c>
      <c r="G30184" s="311">
        <v>71330</v>
      </c>
      <c r="H30184" s="312" t="s">
        <v>2552</v>
      </c>
      <c r="I30184" s="313" t="s">
        <v>6839</v>
      </c>
    </row>
    <row r="30185" spans="6:9" x14ac:dyDescent="0.2">
      <c r="F30185" s="310" t="s">
        <v>35221</v>
      </c>
      <c r="G30185" s="311">
        <v>71331</v>
      </c>
      <c r="H30185" s="312" t="s">
        <v>2552</v>
      </c>
      <c r="I30185" s="313" t="s">
        <v>6839</v>
      </c>
    </row>
    <row r="30186" spans="6:9" x14ac:dyDescent="0.2">
      <c r="F30186" s="310" t="s">
        <v>35222</v>
      </c>
      <c r="G30186" s="311">
        <v>71333</v>
      </c>
      <c r="H30186" s="312" t="s">
        <v>2552</v>
      </c>
      <c r="I30186" s="313" t="s">
        <v>6839</v>
      </c>
    </row>
    <row r="30187" spans="6:9" x14ac:dyDescent="0.2">
      <c r="F30187" s="310" t="s">
        <v>35223</v>
      </c>
      <c r="G30187" s="311">
        <v>71334</v>
      </c>
      <c r="H30187" s="312" t="s">
        <v>2552</v>
      </c>
      <c r="I30187" s="313" t="s">
        <v>6842</v>
      </c>
    </row>
    <row r="30188" spans="6:9" x14ac:dyDescent="0.2">
      <c r="F30188" s="310" t="s">
        <v>35224</v>
      </c>
      <c r="G30188" s="311">
        <v>71336</v>
      </c>
      <c r="H30188" s="312" t="s">
        <v>2552</v>
      </c>
      <c r="I30188" s="313" t="s">
        <v>6842</v>
      </c>
    </row>
    <row r="30189" spans="6:9" x14ac:dyDescent="0.2">
      <c r="F30189" s="310" t="s">
        <v>35225</v>
      </c>
      <c r="G30189" s="311">
        <v>71339</v>
      </c>
      <c r="H30189" s="312" t="s">
        <v>2552</v>
      </c>
      <c r="I30189" s="313" t="s">
        <v>6839</v>
      </c>
    </row>
    <row r="30190" spans="6:9" x14ac:dyDescent="0.2">
      <c r="F30190" s="310" t="s">
        <v>35226</v>
      </c>
      <c r="G30190" s="311">
        <v>71340</v>
      </c>
      <c r="H30190" s="312" t="s">
        <v>2552</v>
      </c>
      <c r="I30190" s="313" t="s">
        <v>6842</v>
      </c>
    </row>
    <row r="30191" spans="6:9" x14ac:dyDescent="0.2">
      <c r="F30191" s="310" t="s">
        <v>35227</v>
      </c>
      <c r="G30191" s="311">
        <v>71341</v>
      </c>
      <c r="H30191" s="312" t="s">
        <v>2552</v>
      </c>
      <c r="I30191" s="313" t="s">
        <v>6839</v>
      </c>
    </row>
    <row r="30192" spans="6:9" x14ac:dyDescent="0.2">
      <c r="F30192" s="310" t="s">
        <v>35228</v>
      </c>
      <c r="G30192" s="311">
        <v>71342</v>
      </c>
      <c r="H30192" s="312" t="s">
        <v>2552</v>
      </c>
      <c r="I30192" s="313" t="s">
        <v>6842</v>
      </c>
    </row>
    <row r="30193" spans="6:9" x14ac:dyDescent="0.2">
      <c r="F30193" s="310" t="s">
        <v>35229</v>
      </c>
      <c r="G30193" s="311">
        <v>71343</v>
      </c>
      <c r="H30193" s="312" t="s">
        <v>2552</v>
      </c>
      <c r="I30193" s="313" t="s">
        <v>6842</v>
      </c>
    </row>
    <row r="30194" spans="6:9" x14ac:dyDescent="0.2">
      <c r="F30194" s="310" t="s">
        <v>35230</v>
      </c>
      <c r="G30194" s="311">
        <v>71345</v>
      </c>
      <c r="H30194" s="312" t="s">
        <v>2552</v>
      </c>
      <c r="I30194" s="313" t="s">
        <v>6839</v>
      </c>
    </row>
    <row r="30195" spans="6:9" x14ac:dyDescent="0.2">
      <c r="F30195" s="310" t="s">
        <v>35231</v>
      </c>
      <c r="G30195" s="311">
        <v>71346</v>
      </c>
      <c r="H30195" s="312" t="s">
        <v>2552</v>
      </c>
      <c r="I30195" s="313" t="s">
        <v>6839</v>
      </c>
    </row>
    <row r="30196" spans="6:9" x14ac:dyDescent="0.2">
      <c r="F30196" s="310" t="s">
        <v>35232</v>
      </c>
      <c r="G30196" s="311">
        <v>71348</v>
      </c>
      <c r="H30196" s="312" t="s">
        <v>2552</v>
      </c>
      <c r="I30196" s="313" t="s">
        <v>6839</v>
      </c>
    </row>
    <row r="30197" spans="6:9" x14ac:dyDescent="0.2">
      <c r="F30197" s="310" t="s">
        <v>35233</v>
      </c>
      <c r="G30197" s="311">
        <v>71350</v>
      </c>
      <c r="H30197" s="312" t="s">
        <v>2552</v>
      </c>
      <c r="I30197" s="313" t="s">
        <v>6839</v>
      </c>
    </row>
    <row r="30198" spans="6:9" x14ac:dyDescent="0.2">
      <c r="F30198" s="310" t="s">
        <v>35234</v>
      </c>
      <c r="G30198" s="311">
        <v>71351</v>
      </c>
      <c r="H30198" s="312" t="s">
        <v>2552</v>
      </c>
      <c r="I30198" s="313" t="s">
        <v>6842</v>
      </c>
    </row>
    <row r="30199" spans="6:9" x14ac:dyDescent="0.2">
      <c r="F30199" s="310" t="s">
        <v>35235</v>
      </c>
      <c r="G30199" s="311">
        <v>71353</v>
      </c>
      <c r="H30199" s="312" t="s">
        <v>2552</v>
      </c>
      <c r="I30199" s="313" t="s">
        <v>6842</v>
      </c>
    </row>
    <row r="30200" spans="6:9" x14ac:dyDescent="0.2">
      <c r="F30200" s="310" t="s">
        <v>35236</v>
      </c>
      <c r="G30200" s="311">
        <v>71354</v>
      </c>
      <c r="H30200" s="312" t="s">
        <v>2552</v>
      </c>
      <c r="I30200" s="313" t="s">
        <v>6842</v>
      </c>
    </row>
    <row r="30201" spans="6:9" x14ac:dyDescent="0.2">
      <c r="F30201" s="310" t="s">
        <v>35237</v>
      </c>
      <c r="G30201" s="311">
        <v>71355</v>
      </c>
      <c r="H30201" s="312" t="s">
        <v>2552</v>
      </c>
      <c r="I30201" s="313" t="s">
        <v>6839</v>
      </c>
    </row>
    <row r="30202" spans="6:9" x14ac:dyDescent="0.2">
      <c r="F30202" s="310" t="s">
        <v>35238</v>
      </c>
      <c r="G30202" s="311">
        <v>71356</v>
      </c>
      <c r="H30202" s="312" t="s">
        <v>2552</v>
      </c>
      <c r="I30202" s="313" t="s">
        <v>6842</v>
      </c>
    </row>
    <row r="30203" spans="6:9" x14ac:dyDescent="0.2">
      <c r="F30203" s="310" t="s">
        <v>35239</v>
      </c>
      <c r="G30203" s="311">
        <v>71357</v>
      </c>
      <c r="H30203" s="312" t="s">
        <v>2552</v>
      </c>
      <c r="I30203" s="313" t="s">
        <v>6842</v>
      </c>
    </row>
    <row r="30204" spans="6:9" x14ac:dyDescent="0.2">
      <c r="F30204" s="310" t="s">
        <v>35240</v>
      </c>
      <c r="G30204" s="311">
        <v>71358</v>
      </c>
      <c r="H30204" s="312" t="s">
        <v>2552</v>
      </c>
      <c r="I30204" s="313" t="s">
        <v>6842</v>
      </c>
    </row>
    <row r="30205" spans="6:9" x14ac:dyDescent="0.2">
      <c r="F30205" s="310" t="s">
        <v>35241</v>
      </c>
      <c r="G30205" s="311">
        <v>71359</v>
      </c>
      <c r="H30205" s="312" t="s">
        <v>2552</v>
      </c>
      <c r="I30205" s="313" t="s">
        <v>6839</v>
      </c>
    </row>
    <row r="30206" spans="6:9" x14ac:dyDescent="0.2">
      <c r="F30206" s="310" t="s">
        <v>35242</v>
      </c>
      <c r="G30206" s="311">
        <v>71360</v>
      </c>
      <c r="H30206" s="312" t="s">
        <v>2552</v>
      </c>
      <c r="I30206" s="313" t="s">
        <v>6839</v>
      </c>
    </row>
    <row r="30207" spans="6:9" x14ac:dyDescent="0.2">
      <c r="F30207" s="310" t="s">
        <v>35243</v>
      </c>
      <c r="G30207" s="311">
        <v>71361</v>
      </c>
      <c r="H30207" s="312" t="s">
        <v>2552</v>
      </c>
      <c r="I30207" s="313" t="s">
        <v>6839</v>
      </c>
    </row>
    <row r="30208" spans="6:9" x14ac:dyDescent="0.2">
      <c r="F30208" s="310" t="s">
        <v>35244</v>
      </c>
      <c r="G30208" s="311">
        <v>71362</v>
      </c>
      <c r="H30208" s="312" t="s">
        <v>2552</v>
      </c>
      <c r="I30208" s="313" t="s">
        <v>6842</v>
      </c>
    </row>
    <row r="30209" spans="6:9" x14ac:dyDescent="0.2">
      <c r="F30209" s="310" t="s">
        <v>35245</v>
      </c>
      <c r="G30209" s="311">
        <v>71363</v>
      </c>
      <c r="H30209" s="312" t="s">
        <v>2552</v>
      </c>
      <c r="I30209" s="313" t="s">
        <v>6842</v>
      </c>
    </row>
    <row r="30210" spans="6:9" x14ac:dyDescent="0.2">
      <c r="F30210" s="310" t="s">
        <v>35246</v>
      </c>
      <c r="G30210" s="311">
        <v>71365</v>
      </c>
      <c r="H30210" s="312" t="s">
        <v>2552</v>
      </c>
      <c r="I30210" s="313" t="s">
        <v>6839</v>
      </c>
    </row>
    <row r="30211" spans="6:9" x14ac:dyDescent="0.2">
      <c r="F30211" s="310" t="s">
        <v>35247</v>
      </c>
      <c r="G30211" s="311">
        <v>71366</v>
      </c>
      <c r="H30211" s="312" t="s">
        <v>2552</v>
      </c>
      <c r="I30211" s="313" t="s">
        <v>6842</v>
      </c>
    </row>
    <row r="30212" spans="6:9" x14ac:dyDescent="0.2">
      <c r="F30212" s="310" t="s">
        <v>35248</v>
      </c>
      <c r="G30212" s="311">
        <v>71367</v>
      </c>
      <c r="H30212" s="312" t="s">
        <v>2552</v>
      </c>
      <c r="I30212" s="313" t="s">
        <v>6839</v>
      </c>
    </row>
    <row r="30213" spans="6:9" x14ac:dyDescent="0.2">
      <c r="F30213" s="310" t="s">
        <v>35249</v>
      </c>
      <c r="G30213" s="311">
        <v>71368</v>
      </c>
      <c r="H30213" s="312" t="s">
        <v>2552</v>
      </c>
      <c r="I30213" s="313" t="s">
        <v>6842</v>
      </c>
    </row>
    <row r="30214" spans="6:9" x14ac:dyDescent="0.2">
      <c r="F30214" s="310" t="s">
        <v>35250</v>
      </c>
      <c r="G30214" s="311">
        <v>71369</v>
      </c>
      <c r="H30214" s="312" t="s">
        <v>2552</v>
      </c>
      <c r="I30214" s="313" t="s">
        <v>6839</v>
      </c>
    </row>
    <row r="30215" spans="6:9" x14ac:dyDescent="0.2">
      <c r="F30215" s="310" t="s">
        <v>35251</v>
      </c>
      <c r="G30215" s="311">
        <v>71371</v>
      </c>
      <c r="H30215" s="312" t="s">
        <v>2552</v>
      </c>
      <c r="I30215" s="313" t="s">
        <v>6842</v>
      </c>
    </row>
    <row r="30216" spans="6:9" x14ac:dyDescent="0.2">
      <c r="F30216" s="310" t="s">
        <v>35252</v>
      </c>
      <c r="G30216" s="311">
        <v>71373</v>
      </c>
      <c r="H30216" s="312" t="s">
        <v>2552</v>
      </c>
      <c r="I30216" s="313" t="s">
        <v>6842</v>
      </c>
    </row>
    <row r="30217" spans="6:9" x14ac:dyDescent="0.2">
      <c r="F30217" s="310" t="s">
        <v>35253</v>
      </c>
      <c r="G30217" s="311">
        <v>71375</v>
      </c>
      <c r="H30217" s="312" t="s">
        <v>2552</v>
      </c>
      <c r="I30217" s="313" t="s">
        <v>6842</v>
      </c>
    </row>
    <row r="30218" spans="6:9" x14ac:dyDescent="0.2">
      <c r="F30218" s="310" t="s">
        <v>35254</v>
      </c>
      <c r="G30218" s="311">
        <v>71377</v>
      </c>
      <c r="H30218" s="312" t="s">
        <v>2552</v>
      </c>
      <c r="I30218" s="313" t="s">
        <v>6842</v>
      </c>
    </row>
    <row r="30219" spans="6:9" x14ac:dyDescent="0.2">
      <c r="F30219" s="310" t="s">
        <v>35255</v>
      </c>
      <c r="G30219" s="311">
        <v>71378</v>
      </c>
      <c r="H30219" s="312" t="s">
        <v>2552</v>
      </c>
      <c r="I30219" s="313" t="s">
        <v>6842</v>
      </c>
    </row>
    <row r="30220" spans="6:9" x14ac:dyDescent="0.2">
      <c r="F30220" s="310" t="s">
        <v>35256</v>
      </c>
      <c r="G30220" s="311">
        <v>71401</v>
      </c>
      <c r="H30220" s="312" t="s">
        <v>2552</v>
      </c>
      <c r="I30220" s="313" t="s">
        <v>6842</v>
      </c>
    </row>
    <row r="30221" spans="6:9" x14ac:dyDescent="0.2">
      <c r="F30221" s="310" t="s">
        <v>35257</v>
      </c>
      <c r="G30221" s="311">
        <v>71403</v>
      </c>
      <c r="H30221" s="312" t="s">
        <v>2552</v>
      </c>
      <c r="I30221" s="313" t="s">
        <v>6839</v>
      </c>
    </row>
    <row r="30222" spans="6:9" x14ac:dyDescent="0.2">
      <c r="F30222" s="310" t="s">
        <v>35258</v>
      </c>
      <c r="G30222" s="311">
        <v>71404</v>
      </c>
      <c r="H30222" s="312" t="s">
        <v>2552</v>
      </c>
      <c r="I30222" s="313" t="s">
        <v>6842</v>
      </c>
    </row>
    <row r="30223" spans="6:9" x14ac:dyDescent="0.2">
      <c r="F30223" s="310" t="s">
        <v>35259</v>
      </c>
      <c r="G30223" s="311">
        <v>71405</v>
      </c>
      <c r="H30223" s="312" t="s">
        <v>2552</v>
      </c>
      <c r="I30223" s="313" t="s">
        <v>6839</v>
      </c>
    </row>
    <row r="30224" spans="6:9" x14ac:dyDescent="0.2">
      <c r="F30224" s="310" t="s">
        <v>35260</v>
      </c>
      <c r="G30224" s="311">
        <v>71406</v>
      </c>
      <c r="H30224" s="312" t="s">
        <v>2552</v>
      </c>
      <c r="I30224" s="313" t="s">
        <v>6839</v>
      </c>
    </row>
    <row r="30225" spans="6:9" x14ac:dyDescent="0.2">
      <c r="F30225" s="310" t="s">
        <v>35261</v>
      </c>
      <c r="G30225" s="311">
        <v>71407</v>
      </c>
      <c r="H30225" s="312" t="s">
        <v>2552</v>
      </c>
      <c r="I30225" s="313" t="s">
        <v>6839</v>
      </c>
    </row>
    <row r="30226" spans="6:9" x14ac:dyDescent="0.2">
      <c r="F30226" s="310" t="s">
        <v>35262</v>
      </c>
      <c r="G30226" s="311">
        <v>71409</v>
      </c>
      <c r="H30226" s="312" t="s">
        <v>2552</v>
      </c>
      <c r="I30226" s="313" t="s">
        <v>6839</v>
      </c>
    </row>
    <row r="30227" spans="6:9" x14ac:dyDescent="0.2">
      <c r="F30227" s="310" t="s">
        <v>35263</v>
      </c>
      <c r="G30227" s="311">
        <v>71410</v>
      </c>
      <c r="H30227" s="312" t="s">
        <v>2552</v>
      </c>
      <c r="I30227" s="313" t="s">
        <v>6842</v>
      </c>
    </row>
    <row r="30228" spans="6:9" x14ac:dyDescent="0.2">
      <c r="F30228" s="310" t="s">
        <v>35264</v>
      </c>
      <c r="G30228" s="311">
        <v>71411</v>
      </c>
      <c r="H30228" s="312" t="s">
        <v>2552</v>
      </c>
      <c r="I30228" s="313" t="s">
        <v>6839</v>
      </c>
    </row>
    <row r="30229" spans="6:9" x14ac:dyDescent="0.2">
      <c r="F30229" s="310" t="s">
        <v>35265</v>
      </c>
      <c r="G30229" s="311">
        <v>71414</v>
      </c>
      <c r="H30229" s="312" t="s">
        <v>2552</v>
      </c>
      <c r="I30229" s="313" t="s">
        <v>6839</v>
      </c>
    </row>
    <row r="30230" spans="6:9" x14ac:dyDescent="0.2">
      <c r="F30230" s="310" t="s">
        <v>35266</v>
      </c>
      <c r="G30230" s="311">
        <v>71415</v>
      </c>
      <c r="H30230" s="312" t="s">
        <v>2552</v>
      </c>
      <c r="I30230" s="313" t="s">
        <v>6842</v>
      </c>
    </row>
    <row r="30231" spans="6:9" x14ac:dyDescent="0.2">
      <c r="F30231" s="310" t="s">
        <v>35267</v>
      </c>
      <c r="G30231" s="311">
        <v>71416</v>
      </c>
      <c r="H30231" s="312" t="s">
        <v>2552</v>
      </c>
      <c r="I30231" s="313" t="s">
        <v>6839</v>
      </c>
    </row>
    <row r="30232" spans="6:9" x14ac:dyDescent="0.2">
      <c r="F30232" s="310" t="s">
        <v>35268</v>
      </c>
      <c r="G30232" s="311">
        <v>71417</v>
      </c>
      <c r="H30232" s="312" t="s">
        <v>2552</v>
      </c>
      <c r="I30232" s="313" t="s">
        <v>6839</v>
      </c>
    </row>
    <row r="30233" spans="6:9" x14ac:dyDescent="0.2">
      <c r="F30233" s="310" t="s">
        <v>35269</v>
      </c>
      <c r="G30233" s="311">
        <v>71418</v>
      </c>
      <c r="H30233" s="312" t="s">
        <v>2552</v>
      </c>
      <c r="I30233" s="313" t="s">
        <v>6842</v>
      </c>
    </row>
    <row r="30234" spans="6:9" x14ac:dyDescent="0.2">
      <c r="F30234" s="310" t="s">
        <v>35270</v>
      </c>
      <c r="G30234" s="311">
        <v>71419</v>
      </c>
      <c r="H30234" s="312" t="s">
        <v>2552</v>
      </c>
      <c r="I30234" s="313" t="s">
        <v>6839</v>
      </c>
    </row>
    <row r="30235" spans="6:9" x14ac:dyDescent="0.2">
      <c r="F30235" s="310" t="s">
        <v>35271</v>
      </c>
      <c r="G30235" s="311">
        <v>71422</v>
      </c>
      <c r="H30235" s="312" t="s">
        <v>2552</v>
      </c>
      <c r="I30235" s="313" t="s">
        <v>6842</v>
      </c>
    </row>
    <row r="30236" spans="6:9" x14ac:dyDescent="0.2">
      <c r="F30236" s="310" t="s">
        <v>35272</v>
      </c>
      <c r="G30236" s="311">
        <v>71423</v>
      </c>
      <c r="H30236" s="312" t="s">
        <v>2552</v>
      </c>
      <c r="I30236" s="313" t="s">
        <v>6839</v>
      </c>
    </row>
    <row r="30237" spans="6:9" x14ac:dyDescent="0.2">
      <c r="F30237" s="310" t="s">
        <v>35273</v>
      </c>
      <c r="G30237" s="311">
        <v>71424</v>
      </c>
      <c r="H30237" s="312" t="s">
        <v>2552</v>
      </c>
      <c r="I30237" s="313" t="s">
        <v>6839</v>
      </c>
    </row>
    <row r="30238" spans="6:9" x14ac:dyDescent="0.2">
      <c r="F30238" s="310" t="s">
        <v>35274</v>
      </c>
      <c r="G30238" s="311">
        <v>71425</v>
      </c>
      <c r="H30238" s="312" t="s">
        <v>2552</v>
      </c>
      <c r="I30238" s="313" t="s">
        <v>6842</v>
      </c>
    </row>
    <row r="30239" spans="6:9" x14ac:dyDescent="0.2">
      <c r="F30239" s="310" t="s">
        <v>35275</v>
      </c>
      <c r="G30239" s="311">
        <v>71426</v>
      </c>
      <c r="H30239" s="312" t="s">
        <v>2552</v>
      </c>
      <c r="I30239" s="313" t="s">
        <v>6839</v>
      </c>
    </row>
    <row r="30240" spans="6:9" x14ac:dyDescent="0.2">
      <c r="F30240" s="310" t="s">
        <v>35276</v>
      </c>
      <c r="G30240" s="311">
        <v>71427</v>
      </c>
      <c r="H30240" s="312" t="s">
        <v>2552</v>
      </c>
      <c r="I30240" s="313" t="s">
        <v>6839</v>
      </c>
    </row>
    <row r="30241" spans="6:9" x14ac:dyDescent="0.2">
      <c r="F30241" s="310" t="s">
        <v>35277</v>
      </c>
      <c r="G30241" s="311">
        <v>71428</v>
      </c>
      <c r="H30241" s="312" t="s">
        <v>2552</v>
      </c>
      <c r="I30241" s="313" t="s">
        <v>6839</v>
      </c>
    </row>
    <row r="30242" spans="6:9" x14ac:dyDescent="0.2">
      <c r="F30242" s="310" t="s">
        <v>35278</v>
      </c>
      <c r="G30242" s="311">
        <v>71429</v>
      </c>
      <c r="H30242" s="312" t="s">
        <v>2552</v>
      </c>
      <c r="I30242" s="313" t="s">
        <v>6839</v>
      </c>
    </row>
    <row r="30243" spans="6:9" x14ac:dyDescent="0.2">
      <c r="F30243" s="310" t="s">
        <v>35279</v>
      </c>
      <c r="G30243" s="311">
        <v>71430</v>
      </c>
      <c r="H30243" s="312" t="s">
        <v>2552</v>
      </c>
      <c r="I30243" s="313" t="s">
        <v>6839</v>
      </c>
    </row>
    <row r="30244" spans="6:9" x14ac:dyDescent="0.2">
      <c r="F30244" s="310" t="s">
        <v>35280</v>
      </c>
      <c r="G30244" s="311">
        <v>71431</v>
      </c>
      <c r="H30244" s="312" t="s">
        <v>2552</v>
      </c>
      <c r="I30244" s="313" t="s">
        <v>6839</v>
      </c>
    </row>
    <row r="30245" spans="6:9" x14ac:dyDescent="0.2">
      <c r="F30245" s="310" t="s">
        <v>35281</v>
      </c>
      <c r="G30245" s="311">
        <v>71432</v>
      </c>
      <c r="H30245" s="312" t="s">
        <v>2552</v>
      </c>
      <c r="I30245" s="313" t="s">
        <v>6842</v>
      </c>
    </row>
    <row r="30246" spans="6:9" x14ac:dyDescent="0.2">
      <c r="F30246" s="310" t="s">
        <v>35282</v>
      </c>
      <c r="G30246" s="311">
        <v>71433</v>
      </c>
      <c r="H30246" s="312" t="s">
        <v>2552</v>
      </c>
      <c r="I30246" s="313" t="s">
        <v>6839</v>
      </c>
    </row>
    <row r="30247" spans="6:9" x14ac:dyDescent="0.2">
      <c r="F30247" s="310" t="s">
        <v>35283</v>
      </c>
      <c r="G30247" s="311">
        <v>71434</v>
      </c>
      <c r="H30247" s="312" t="s">
        <v>2552</v>
      </c>
      <c r="I30247" s="313" t="s">
        <v>6839</v>
      </c>
    </row>
    <row r="30248" spans="6:9" x14ac:dyDescent="0.2">
      <c r="F30248" s="310" t="s">
        <v>35284</v>
      </c>
      <c r="G30248" s="311">
        <v>71435</v>
      </c>
      <c r="H30248" s="312" t="s">
        <v>2552</v>
      </c>
      <c r="I30248" s="313" t="s">
        <v>6842</v>
      </c>
    </row>
    <row r="30249" spans="6:9" x14ac:dyDescent="0.2">
      <c r="F30249" s="310" t="s">
        <v>35285</v>
      </c>
      <c r="G30249" s="311">
        <v>71438</v>
      </c>
      <c r="H30249" s="312" t="s">
        <v>2552</v>
      </c>
      <c r="I30249" s="313" t="s">
        <v>6839</v>
      </c>
    </row>
    <row r="30250" spans="6:9" x14ac:dyDescent="0.2">
      <c r="F30250" s="310" t="s">
        <v>35286</v>
      </c>
      <c r="G30250" s="311">
        <v>71439</v>
      </c>
      <c r="H30250" s="312" t="s">
        <v>2552</v>
      </c>
      <c r="I30250" s="313" t="s">
        <v>6839</v>
      </c>
    </row>
    <row r="30251" spans="6:9" x14ac:dyDescent="0.2">
      <c r="F30251" s="310" t="s">
        <v>35287</v>
      </c>
      <c r="G30251" s="311">
        <v>71440</v>
      </c>
      <c r="H30251" s="312" t="s">
        <v>2552</v>
      </c>
      <c r="I30251" s="313" t="s">
        <v>6842</v>
      </c>
    </row>
    <row r="30252" spans="6:9" x14ac:dyDescent="0.2">
      <c r="F30252" s="310" t="s">
        <v>35288</v>
      </c>
      <c r="G30252" s="311">
        <v>71441</v>
      </c>
      <c r="H30252" s="312" t="s">
        <v>2552</v>
      </c>
      <c r="I30252" s="313" t="s">
        <v>6842</v>
      </c>
    </row>
    <row r="30253" spans="6:9" x14ac:dyDescent="0.2">
      <c r="F30253" s="310" t="s">
        <v>35289</v>
      </c>
      <c r="G30253" s="311">
        <v>71443</v>
      </c>
      <c r="H30253" s="312" t="s">
        <v>2552</v>
      </c>
      <c r="I30253" s="313" t="s">
        <v>6839</v>
      </c>
    </row>
    <row r="30254" spans="6:9" x14ac:dyDescent="0.2">
      <c r="F30254" s="310" t="s">
        <v>35290</v>
      </c>
      <c r="G30254" s="311">
        <v>71446</v>
      </c>
      <c r="H30254" s="312" t="s">
        <v>2552</v>
      </c>
      <c r="I30254" s="313" t="s">
        <v>6839</v>
      </c>
    </row>
    <row r="30255" spans="6:9" x14ac:dyDescent="0.2">
      <c r="F30255" s="310" t="s">
        <v>35291</v>
      </c>
      <c r="G30255" s="311">
        <v>71447</v>
      </c>
      <c r="H30255" s="312" t="s">
        <v>2552</v>
      </c>
      <c r="I30255" s="313" t="s">
        <v>6839</v>
      </c>
    </row>
    <row r="30256" spans="6:9" x14ac:dyDescent="0.2">
      <c r="F30256" s="310" t="s">
        <v>35292</v>
      </c>
      <c r="G30256" s="311">
        <v>71448</v>
      </c>
      <c r="H30256" s="312" t="s">
        <v>2552</v>
      </c>
      <c r="I30256" s="313" t="s">
        <v>6839</v>
      </c>
    </row>
    <row r="30257" spans="6:9" x14ac:dyDescent="0.2">
      <c r="F30257" s="310" t="s">
        <v>35293</v>
      </c>
      <c r="G30257" s="311">
        <v>71449</v>
      </c>
      <c r="H30257" s="312" t="s">
        <v>2552</v>
      </c>
      <c r="I30257" s="313" t="s">
        <v>6839</v>
      </c>
    </row>
    <row r="30258" spans="6:9" x14ac:dyDescent="0.2">
      <c r="F30258" s="310" t="s">
        <v>35294</v>
      </c>
      <c r="G30258" s="311">
        <v>71450</v>
      </c>
      <c r="H30258" s="312" t="s">
        <v>2552</v>
      </c>
      <c r="I30258" s="313" t="s">
        <v>6839</v>
      </c>
    </row>
    <row r="30259" spans="6:9" x14ac:dyDescent="0.2">
      <c r="F30259" s="310" t="s">
        <v>35295</v>
      </c>
      <c r="G30259" s="311">
        <v>71452</v>
      </c>
      <c r="H30259" s="312" t="s">
        <v>2552</v>
      </c>
      <c r="I30259" s="313" t="s">
        <v>6839</v>
      </c>
    </row>
    <row r="30260" spans="6:9" x14ac:dyDescent="0.2">
      <c r="F30260" s="310" t="s">
        <v>35296</v>
      </c>
      <c r="G30260" s="311">
        <v>71454</v>
      </c>
      <c r="H30260" s="312" t="s">
        <v>2552</v>
      </c>
      <c r="I30260" s="313" t="s">
        <v>6842</v>
      </c>
    </row>
    <row r="30261" spans="6:9" x14ac:dyDescent="0.2">
      <c r="F30261" s="310" t="s">
        <v>35297</v>
      </c>
      <c r="G30261" s="311">
        <v>71455</v>
      </c>
      <c r="H30261" s="312" t="s">
        <v>2552</v>
      </c>
      <c r="I30261" s="313" t="s">
        <v>6839</v>
      </c>
    </row>
    <row r="30262" spans="6:9" x14ac:dyDescent="0.2">
      <c r="F30262" s="310" t="s">
        <v>35298</v>
      </c>
      <c r="G30262" s="311">
        <v>71456</v>
      </c>
      <c r="H30262" s="312" t="s">
        <v>2552</v>
      </c>
      <c r="I30262" s="313" t="s">
        <v>6839</v>
      </c>
    </row>
    <row r="30263" spans="6:9" x14ac:dyDescent="0.2">
      <c r="F30263" s="310" t="s">
        <v>35299</v>
      </c>
      <c r="G30263" s="311">
        <v>71457</v>
      </c>
      <c r="H30263" s="312" t="s">
        <v>2552</v>
      </c>
      <c r="I30263" s="313" t="s">
        <v>6842</v>
      </c>
    </row>
    <row r="30264" spans="6:9" x14ac:dyDescent="0.2">
      <c r="F30264" s="310" t="s">
        <v>35300</v>
      </c>
      <c r="G30264" s="311">
        <v>71458</v>
      </c>
      <c r="H30264" s="312" t="s">
        <v>2552</v>
      </c>
      <c r="I30264" s="313" t="s">
        <v>6839</v>
      </c>
    </row>
    <row r="30265" spans="6:9" x14ac:dyDescent="0.2">
      <c r="F30265" s="310" t="s">
        <v>35301</v>
      </c>
      <c r="G30265" s="311">
        <v>71459</v>
      </c>
      <c r="H30265" s="312" t="s">
        <v>2552</v>
      </c>
      <c r="I30265" s="313" t="s">
        <v>6842</v>
      </c>
    </row>
    <row r="30266" spans="6:9" x14ac:dyDescent="0.2">
      <c r="F30266" s="310" t="s">
        <v>35302</v>
      </c>
      <c r="G30266" s="311">
        <v>71460</v>
      </c>
      <c r="H30266" s="312" t="s">
        <v>2552</v>
      </c>
      <c r="I30266" s="313" t="s">
        <v>6839</v>
      </c>
    </row>
    <row r="30267" spans="6:9" x14ac:dyDescent="0.2">
      <c r="F30267" s="310" t="s">
        <v>35303</v>
      </c>
      <c r="G30267" s="311">
        <v>71461</v>
      </c>
      <c r="H30267" s="312" t="s">
        <v>2552</v>
      </c>
      <c r="I30267" s="313" t="s">
        <v>6839</v>
      </c>
    </row>
    <row r="30268" spans="6:9" x14ac:dyDescent="0.2">
      <c r="F30268" s="310" t="s">
        <v>35304</v>
      </c>
      <c r="G30268" s="311">
        <v>71462</v>
      </c>
      <c r="H30268" s="312" t="s">
        <v>2552</v>
      </c>
      <c r="I30268" s="313" t="s">
        <v>6839</v>
      </c>
    </row>
    <row r="30269" spans="6:9" x14ac:dyDescent="0.2">
      <c r="F30269" s="310" t="s">
        <v>35305</v>
      </c>
      <c r="G30269" s="311">
        <v>71463</v>
      </c>
      <c r="H30269" s="312" t="s">
        <v>2552</v>
      </c>
      <c r="I30269" s="313" t="s">
        <v>6839</v>
      </c>
    </row>
    <row r="30270" spans="6:9" x14ac:dyDescent="0.2">
      <c r="F30270" s="310" t="s">
        <v>35306</v>
      </c>
      <c r="G30270" s="311">
        <v>71465</v>
      </c>
      <c r="H30270" s="312" t="s">
        <v>2552</v>
      </c>
      <c r="I30270" s="313" t="s">
        <v>6842</v>
      </c>
    </row>
    <row r="30271" spans="6:9" x14ac:dyDescent="0.2">
      <c r="F30271" s="310" t="s">
        <v>35307</v>
      </c>
      <c r="G30271" s="311">
        <v>71466</v>
      </c>
      <c r="H30271" s="312" t="s">
        <v>2552</v>
      </c>
      <c r="I30271" s="313" t="s">
        <v>6839</v>
      </c>
    </row>
    <row r="30272" spans="6:9" x14ac:dyDescent="0.2">
      <c r="F30272" s="310" t="s">
        <v>35308</v>
      </c>
      <c r="G30272" s="311">
        <v>71467</v>
      </c>
      <c r="H30272" s="312" t="s">
        <v>2552</v>
      </c>
      <c r="I30272" s="313" t="s">
        <v>6839</v>
      </c>
    </row>
    <row r="30273" spans="6:9" x14ac:dyDescent="0.2">
      <c r="F30273" s="310" t="s">
        <v>35309</v>
      </c>
      <c r="G30273" s="311">
        <v>71468</v>
      </c>
      <c r="H30273" s="312" t="s">
        <v>2552</v>
      </c>
      <c r="I30273" s="313" t="s">
        <v>6839</v>
      </c>
    </row>
    <row r="30274" spans="6:9" x14ac:dyDescent="0.2">
      <c r="F30274" s="310" t="s">
        <v>35310</v>
      </c>
      <c r="G30274" s="311">
        <v>71469</v>
      </c>
      <c r="H30274" s="312" t="s">
        <v>2552</v>
      </c>
      <c r="I30274" s="313" t="s">
        <v>6839</v>
      </c>
    </row>
    <row r="30275" spans="6:9" x14ac:dyDescent="0.2">
      <c r="F30275" s="310" t="s">
        <v>35311</v>
      </c>
      <c r="G30275" s="311">
        <v>71471</v>
      </c>
      <c r="H30275" s="312" t="s">
        <v>2552</v>
      </c>
      <c r="I30275" s="313" t="s">
        <v>6842</v>
      </c>
    </row>
    <row r="30276" spans="6:9" x14ac:dyDescent="0.2">
      <c r="F30276" s="310" t="s">
        <v>35312</v>
      </c>
      <c r="G30276" s="311">
        <v>71472</v>
      </c>
      <c r="H30276" s="312" t="s">
        <v>2552</v>
      </c>
      <c r="I30276" s="313" t="s">
        <v>6839</v>
      </c>
    </row>
    <row r="30277" spans="6:9" x14ac:dyDescent="0.2">
      <c r="F30277" s="310" t="s">
        <v>35313</v>
      </c>
      <c r="G30277" s="311">
        <v>71473</v>
      </c>
      <c r="H30277" s="312" t="s">
        <v>2552</v>
      </c>
      <c r="I30277" s="313" t="s">
        <v>6842</v>
      </c>
    </row>
    <row r="30278" spans="6:9" x14ac:dyDescent="0.2">
      <c r="F30278" s="310" t="s">
        <v>35314</v>
      </c>
      <c r="G30278" s="311">
        <v>71474</v>
      </c>
      <c r="H30278" s="312" t="s">
        <v>2552</v>
      </c>
      <c r="I30278" s="313" t="s">
        <v>6839</v>
      </c>
    </row>
    <row r="30279" spans="6:9" x14ac:dyDescent="0.2">
      <c r="F30279" s="310" t="s">
        <v>35315</v>
      </c>
      <c r="G30279" s="311">
        <v>71475</v>
      </c>
      <c r="H30279" s="312" t="s">
        <v>2552</v>
      </c>
      <c r="I30279" s="313" t="s">
        <v>6839</v>
      </c>
    </row>
    <row r="30280" spans="6:9" x14ac:dyDescent="0.2">
      <c r="F30280" s="310" t="s">
        <v>35316</v>
      </c>
      <c r="G30280" s="311">
        <v>71477</v>
      </c>
      <c r="H30280" s="312" t="s">
        <v>2552</v>
      </c>
      <c r="I30280" s="313" t="s">
        <v>6839</v>
      </c>
    </row>
    <row r="30281" spans="6:9" x14ac:dyDescent="0.2">
      <c r="F30281" s="310" t="s">
        <v>35317</v>
      </c>
      <c r="G30281" s="311">
        <v>71479</v>
      </c>
      <c r="H30281" s="312" t="s">
        <v>2552</v>
      </c>
      <c r="I30281" s="313" t="s">
        <v>6842</v>
      </c>
    </row>
    <row r="30282" spans="6:9" x14ac:dyDescent="0.2">
      <c r="F30282" s="310" t="s">
        <v>35318</v>
      </c>
      <c r="G30282" s="311">
        <v>71480</v>
      </c>
      <c r="H30282" s="312" t="s">
        <v>2552</v>
      </c>
      <c r="I30282" s="313" t="s">
        <v>6842</v>
      </c>
    </row>
    <row r="30283" spans="6:9" x14ac:dyDescent="0.2">
      <c r="F30283" s="310" t="s">
        <v>35319</v>
      </c>
      <c r="G30283" s="311">
        <v>71483</v>
      </c>
      <c r="H30283" s="312" t="s">
        <v>2552</v>
      </c>
      <c r="I30283" s="313" t="s">
        <v>6842</v>
      </c>
    </row>
    <row r="30284" spans="6:9" x14ac:dyDescent="0.2">
      <c r="F30284" s="310" t="s">
        <v>35320</v>
      </c>
      <c r="G30284" s="311">
        <v>71485</v>
      </c>
      <c r="H30284" s="312" t="s">
        <v>2552</v>
      </c>
      <c r="I30284" s="313" t="s">
        <v>6839</v>
      </c>
    </row>
    <row r="30285" spans="6:9" x14ac:dyDescent="0.2">
      <c r="F30285" s="310" t="s">
        <v>35321</v>
      </c>
      <c r="G30285" s="311">
        <v>71486</v>
      </c>
      <c r="H30285" s="312" t="s">
        <v>2552</v>
      </c>
      <c r="I30285" s="313" t="s">
        <v>6839</v>
      </c>
    </row>
    <row r="30286" spans="6:9" x14ac:dyDescent="0.2">
      <c r="F30286" s="310" t="s">
        <v>35322</v>
      </c>
      <c r="G30286" s="311">
        <v>71496</v>
      </c>
      <c r="H30286" s="312" t="s">
        <v>2552</v>
      </c>
      <c r="I30286" s="313" t="s">
        <v>6839</v>
      </c>
    </row>
    <row r="30287" spans="6:9" x14ac:dyDescent="0.2">
      <c r="F30287" s="310" t="s">
        <v>35323</v>
      </c>
      <c r="G30287" s="311">
        <v>71497</v>
      </c>
      <c r="H30287" s="312" t="s">
        <v>2552</v>
      </c>
      <c r="I30287" s="313" t="s">
        <v>6839</v>
      </c>
    </row>
    <row r="30288" spans="6:9" x14ac:dyDescent="0.2">
      <c r="F30288" s="310" t="s">
        <v>35324</v>
      </c>
      <c r="G30288" s="311">
        <v>71601</v>
      </c>
      <c r="H30288" s="312" t="s">
        <v>903</v>
      </c>
      <c r="I30288" s="313" t="s">
        <v>6842</v>
      </c>
    </row>
    <row r="30289" spans="6:9" x14ac:dyDescent="0.2">
      <c r="F30289" s="310" t="s">
        <v>35325</v>
      </c>
      <c r="G30289" s="311">
        <v>71602</v>
      </c>
      <c r="H30289" s="312" t="s">
        <v>903</v>
      </c>
      <c r="I30289" s="313" t="s">
        <v>6842</v>
      </c>
    </row>
    <row r="30290" spans="6:9" x14ac:dyDescent="0.2">
      <c r="F30290" s="310" t="s">
        <v>35326</v>
      </c>
      <c r="G30290" s="311">
        <v>71603</v>
      </c>
      <c r="H30290" s="312" t="s">
        <v>903</v>
      </c>
      <c r="I30290" s="313" t="s">
        <v>6842</v>
      </c>
    </row>
    <row r="30291" spans="6:9" x14ac:dyDescent="0.2">
      <c r="F30291" s="310" t="s">
        <v>35327</v>
      </c>
      <c r="G30291" s="311">
        <v>71611</v>
      </c>
      <c r="H30291" s="312" t="s">
        <v>903</v>
      </c>
      <c r="I30291" s="313" t="s">
        <v>6842</v>
      </c>
    </row>
    <row r="30292" spans="6:9" x14ac:dyDescent="0.2">
      <c r="F30292" s="310" t="s">
        <v>35328</v>
      </c>
      <c r="G30292" s="311">
        <v>71612</v>
      </c>
      <c r="H30292" s="312" t="s">
        <v>903</v>
      </c>
      <c r="I30292" s="313" t="s">
        <v>6842</v>
      </c>
    </row>
    <row r="30293" spans="6:9" x14ac:dyDescent="0.2">
      <c r="F30293" s="310" t="s">
        <v>35329</v>
      </c>
      <c r="G30293" s="311">
        <v>71613</v>
      </c>
      <c r="H30293" s="312" t="s">
        <v>903</v>
      </c>
      <c r="I30293" s="313" t="s">
        <v>6842</v>
      </c>
    </row>
    <row r="30294" spans="6:9" x14ac:dyDescent="0.2">
      <c r="F30294" s="310" t="s">
        <v>35330</v>
      </c>
      <c r="G30294" s="311">
        <v>71630</v>
      </c>
      <c r="H30294" s="312" t="s">
        <v>903</v>
      </c>
      <c r="I30294" s="313" t="s">
        <v>6842</v>
      </c>
    </row>
    <row r="30295" spans="6:9" x14ac:dyDescent="0.2">
      <c r="F30295" s="310" t="s">
        <v>35331</v>
      </c>
      <c r="G30295" s="311">
        <v>71631</v>
      </c>
      <c r="H30295" s="312" t="s">
        <v>903</v>
      </c>
      <c r="I30295" s="313" t="s">
        <v>6842</v>
      </c>
    </row>
    <row r="30296" spans="6:9" x14ac:dyDescent="0.2">
      <c r="F30296" s="310" t="s">
        <v>35332</v>
      </c>
      <c r="G30296" s="311">
        <v>71635</v>
      </c>
      <c r="H30296" s="312" t="s">
        <v>903</v>
      </c>
      <c r="I30296" s="313" t="s">
        <v>6842</v>
      </c>
    </row>
    <row r="30297" spans="6:9" x14ac:dyDescent="0.2">
      <c r="F30297" s="310" t="s">
        <v>35333</v>
      </c>
      <c r="G30297" s="311">
        <v>71638</v>
      </c>
      <c r="H30297" s="312" t="s">
        <v>903</v>
      </c>
      <c r="I30297" s="313" t="s">
        <v>6842</v>
      </c>
    </row>
    <row r="30298" spans="6:9" x14ac:dyDescent="0.2">
      <c r="F30298" s="310" t="s">
        <v>35334</v>
      </c>
      <c r="G30298" s="311">
        <v>71639</v>
      </c>
      <c r="H30298" s="312" t="s">
        <v>903</v>
      </c>
      <c r="I30298" s="313" t="s">
        <v>6842</v>
      </c>
    </row>
    <row r="30299" spans="6:9" x14ac:dyDescent="0.2">
      <c r="F30299" s="310" t="s">
        <v>35335</v>
      </c>
      <c r="G30299" s="311">
        <v>71640</v>
      </c>
      <c r="H30299" s="312" t="s">
        <v>903</v>
      </c>
      <c r="I30299" s="313" t="s">
        <v>6842</v>
      </c>
    </row>
    <row r="30300" spans="6:9" x14ac:dyDescent="0.2">
      <c r="F30300" s="310" t="s">
        <v>35336</v>
      </c>
      <c r="G30300" s="311">
        <v>71642</v>
      </c>
      <c r="H30300" s="312" t="s">
        <v>903</v>
      </c>
      <c r="I30300" s="313" t="s">
        <v>6842</v>
      </c>
    </row>
    <row r="30301" spans="6:9" x14ac:dyDescent="0.2">
      <c r="F30301" s="310" t="s">
        <v>35337</v>
      </c>
      <c r="G30301" s="311">
        <v>71643</v>
      </c>
      <c r="H30301" s="312" t="s">
        <v>903</v>
      </c>
      <c r="I30301" s="313" t="s">
        <v>6842</v>
      </c>
    </row>
    <row r="30302" spans="6:9" x14ac:dyDescent="0.2">
      <c r="F30302" s="310" t="s">
        <v>35338</v>
      </c>
      <c r="G30302" s="311">
        <v>71644</v>
      </c>
      <c r="H30302" s="312" t="s">
        <v>903</v>
      </c>
      <c r="I30302" s="313" t="s">
        <v>6842</v>
      </c>
    </row>
    <row r="30303" spans="6:9" x14ac:dyDescent="0.2">
      <c r="F30303" s="310" t="s">
        <v>35339</v>
      </c>
      <c r="G30303" s="311">
        <v>71646</v>
      </c>
      <c r="H30303" s="312" t="s">
        <v>903</v>
      </c>
      <c r="I30303" s="313" t="s">
        <v>6842</v>
      </c>
    </row>
    <row r="30304" spans="6:9" x14ac:dyDescent="0.2">
      <c r="F30304" s="310" t="s">
        <v>35340</v>
      </c>
      <c r="G30304" s="311">
        <v>71647</v>
      </c>
      <c r="H30304" s="312" t="s">
        <v>903</v>
      </c>
      <c r="I30304" s="313" t="s">
        <v>6842</v>
      </c>
    </row>
    <row r="30305" spans="6:9" x14ac:dyDescent="0.2">
      <c r="F30305" s="310" t="s">
        <v>35341</v>
      </c>
      <c r="G30305" s="311">
        <v>71651</v>
      </c>
      <c r="H30305" s="312" t="s">
        <v>903</v>
      </c>
      <c r="I30305" s="313" t="s">
        <v>6842</v>
      </c>
    </row>
    <row r="30306" spans="6:9" x14ac:dyDescent="0.2">
      <c r="F30306" s="310" t="s">
        <v>35342</v>
      </c>
      <c r="G30306" s="311">
        <v>71652</v>
      </c>
      <c r="H30306" s="312" t="s">
        <v>903</v>
      </c>
      <c r="I30306" s="313" t="s">
        <v>6842</v>
      </c>
    </row>
    <row r="30307" spans="6:9" x14ac:dyDescent="0.2">
      <c r="F30307" s="310" t="s">
        <v>35343</v>
      </c>
      <c r="G30307" s="311">
        <v>71653</v>
      </c>
      <c r="H30307" s="312" t="s">
        <v>903</v>
      </c>
      <c r="I30307" s="313" t="s">
        <v>6842</v>
      </c>
    </row>
    <row r="30308" spans="6:9" x14ac:dyDescent="0.2">
      <c r="F30308" s="310" t="s">
        <v>35344</v>
      </c>
      <c r="G30308" s="311">
        <v>71654</v>
      </c>
      <c r="H30308" s="312" t="s">
        <v>903</v>
      </c>
      <c r="I30308" s="313" t="s">
        <v>6842</v>
      </c>
    </row>
    <row r="30309" spans="6:9" x14ac:dyDescent="0.2">
      <c r="F30309" s="310" t="s">
        <v>35345</v>
      </c>
      <c r="G30309" s="311">
        <v>71655</v>
      </c>
      <c r="H30309" s="312" t="s">
        <v>903</v>
      </c>
      <c r="I30309" s="313" t="s">
        <v>6842</v>
      </c>
    </row>
    <row r="30310" spans="6:9" x14ac:dyDescent="0.2">
      <c r="F30310" s="310" t="s">
        <v>35346</v>
      </c>
      <c r="G30310" s="311">
        <v>71656</v>
      </c>
      <c r="H30310" s="312" t="s">
        <v>903</v>
      </c>
      <c r="I30310" s="313" t="s">
        <v>6842</v>
      </c>
    </row>
    <row r="30311" spans="6:9" x14ac:dyDescent="0.2">
      <c r="F30311" s="310" t="s">
        <v>35347</v>
      </c>
      <c r="G30311" s="311">
        <v>71657</v>
      </c>
      <c r="H30311" s="312" t="s">
        <v>903</v>
      </c>
      <c r="I30311" s="313" t="s">
        <v>6842</v>
      </c>
    </row>
    <row r="30312" spans="6:9" x14ac:dyDescent="0.2">
      <c r="F30312" s="310" t="s">
        <v>35348</v>
      </c>
      <c r="G30312" s="311">
        <v>71658</v>
      </c>
      <c r="H30312" s="312" t="s">
        <v>903</v>
      </c>
      <c r="I30312" s="313" t="s">
        <v>6842</v>
      </c>
    </row>
    <row r="30313" spans="6:9" x14ac:dyDescent="0.2">
      <c r="F30313" s="310" t="s">
        <v>35349</v>
      </c>
      <c r="G30313" s="311">
        <v>71659</v>
      </c>
      <c r="H30313" s="312" t="s">
        <v>903</v>
      </c>
      <c r="I30313" s="313" t="s">
        <v>6842</v>
      </c>
    </row>
    <row r="30314" spans="6:9" x14ac:dyDescent="0.2">
      <c r="F30314" s="310" t="s">
        <v>35350</v>
      </c>
      <c r="G30314" s="311">
        <v>71660</v>
      </c>
      <c r="H30314" s="312" t="s">
        <v>903</v>
      </c>
      <c r="I30314" s="313" t="s">
        <v>6842</v>
      </c>
    </row>
    <row r="30315" spans="6:9" x14ac:dyDescent="0.2">
      <c r="F30315" s="310" t="s">
        <v>35351</v>
      </c>
      <c r="G30315" s="311">
        <v>71661</v>
      </c>
      <c r="H30315" s="312" t="s">
        <v>903</v>
      </c>
      <c r="I30315" s="313" t="s">
        <v>6842</v>
      </c>
    </row>
    <row r="30316" spans="6:9" x14ac:dyDescent="0.2">
      <c r="F30316" s="310" t="s">
        <v>35352</v>
      </c>
      <c r="G30316" s="311">
        <v>71662</v>
      </c>
      <c r="H30316" s="312" t="s">
        <v>903</v>
      </c>
      <c r="I30316" s="313" t="s">
        <v>6842</v>
      </c>
    </row>
    <row r="30317" spans="6:9" x14ac:dyDescent="0.2">
      <c r="F30317" s="310" t="s">
        <v>35353</v>
      </c>
      <c r="G30317" s="311">
        <v>71663</v>
      </c>
      <c r="H30317" s="312" t="s">
        <v>903</v>
      </c>
      <c r="I30317" s="313" t="s">
        <v>6842</v>
      </c>
    </row>
    <row r="30318" spans="6:9" x14ac:dyDescent="0.2">
      <c r="F30318" s="310" t="s">
        <v>35354</v>
      </c>
      <c r="G30318" s="311">
        <v>71665</v>
      </c>
      <c r="H30318" s="312" t="s">
        <v>903</v>
      </c>
      <c r="I30318" s="313" t="s">
        <v>6842</v>
      </c>
    </row>
    <row r="30319" spans="6:9" x14ac:dyDescent="0.2">
      <c r="F30319" s="310" t="s">
        <v>35355</v>
      </c>
      <c r="G30319" s="311">
        <v>71666</v>
      </c>
      <c r="H30319" s="312" t="s">
        <v>903</v>
      </c>
      <c r="I30319" s="313" t="s">
        <v>6842</v>
      </c>
    </row>
    <row r="30320" spans="6:9" x14ac:dyDescent="0.2">
      <c r="F30320" s="310" t="s">
        <v>35356</v>
      </c>
      <c r="G30320" s="311">
        <v>71667</v>
      </c>
      <c r="H30320" s="312" t="s">
        <v>903</v>
      </c>
      <c r="I30320" s="313" t="s">
        <v>6842</v>
      </c>
    </row>
    <row r="30321" spans="6:9" x14ac:dyDescent="0.2">
      <c r="F30321" s="310" t="s">
        <v>35357</v>
      </c>
      <c r="G30321" s="311">
        <v>71670</v>
      </c>
      <c r="H30321" s="312" t="s">
        <v>903</v>
      </c>
      <c r="I30321" s="313" t="s">
        <v>6842</v>
      </c>
    </row>
    <row r="30322" spans="6:9" x14ac:dyDescent="0.2">
      <c r="F30322" s="310" t="s">
        <v>35358</v>
      </c>
      <c r="G30322" s="311">
        <v>71671</v>
      </c>
      <c r="H30322" s="312" t="s">
        <v>903</v>
      </c>
      <c r="I30322" s="313" t="s">
        <v>6842</v>
      </c>
    </row>
    <row r="30323" spans="6:9" x14ac:dyDescent="0.2">
      <c r="F30323" s="310" t="s">
        <v>35359</v>
      </c>
      <c r="G30323" s="311">
        <v>71674</v>
      </c>
      <c r="H30323" s="312" t="s">
        <v>903</v>
      </c>
      <c r="I30323" s="313" t="s">
        <v>6842</v>
      </c>
    </row>
    <row r="30324" spans="6:9" x14ac:dyDescent="0.2">
      <c r="F30324" s="310" t="s">
        <v>35360</v>
      </c>
      <c r="G30324" s="311">
        <v>71675</v>
      </c>
      <c r="H30324" s="312" t="s">
        <v>903</v>
      </c>
      <c r="I30324" s="313" t="s">
        <v>6842</v>
      </c>
    </row>
    <row r="30325" spans="6:9" x14ac:dyDescent="0.2">
      <c r="F30325" s="310" t="s">
        <v>35361</v>
      </c>
      <c r="G30325" s="311">
        <v>71676</v>
      </c>
      <c r="H30325" s="312" t="s">
        <v>903</v>
      </c>
      <c r="I30325" s="313" t="s">
        <v>6842</v>
      </c>
    </row>
    <row r="30326" spans="6:9" x14ac:dyDescent="0.2">
      <c r="F30326" s="310" t="s">
        <v>35362</v>
      </c>
      <c r="G30326" s="311">
        <v>71677</v>
      </c>
      <c r="H30326" s="312" t="s">
        <v>903</v>
      </c>
      <c r="I30326" s="313" t="s">
        <v>6842</v>
      </c>
    </row>
    <row r="30327" spans="6:9" x14ac:dyDescent="0.2">
      <c r="F30327" s="310" t="s">
        <v>35363</v>
      </c>
      <c r="G30327" s="311">
        <v>71678</v>
      </c>
      <c r="H30327" s="312" t="s">
        <v>903</v>
      </c>
      <c r="I30327" s="313" t="s">
        <v>6842</v>
      </c>
    </row>
    <row r="30328" spans="6:9" x14ac:dyDescent="0.2">
      <c r="F30328" s="310" t="s">
        <v>35364</v>
      </c>
      <c r="G30328" s="311">
        <v>71701</v>
      </c>
      <c r="H30328" s="312" t="s">
        <v>903</v>
      </c>
      <c r="I30328" s="313" t="s">
        <v>6842</v>
      </c>
    </row>
    <row r="30329" spans="6:9" x14ac:dyDescent="0.2">
      <c r="F30329" s="310" t="s">
        <v>35365</v>
      </c>
      <c r="G30329" s="311">
        <v>71711</v>
      </c>
      <c r="H30329" s="312" t="s">
        <v>903</v>
      </c>
      <c r="I30329" s="313" t="s">
        <v>6842</v>
      </c>
    </row>
    <row r="30330" spans="6:9" x14ac:dyDescent="0.2">
      <c r="F30330" s="310" t="s">
        <v>35366</v>
      </c>
      <c r="G30330" s="311">
        <v>71720</v>
      </c>
      <c r="H30330" s="312" t="s">
        <v>903</v>
      </c>
      <c r="I30330" s="313" t="s">
        <v>6842</v>
      </c>
    </row>
    <row r="30331" spans="6:9" x14ac:dyDescent="0.2">
      <c r="F30331" s="310" t="s">
        <v>35367</v>
      </c>
      <c r="G30331" s="311">
        <v>71721</v>
      </c>
      <c r="H30331" s="312" t="s">
        <v>903</v>
      </c>
      <c r="I30331" s="313" t="s">
        <v>6842</v>
      </c>
    </row>
    <row r="30332" spans="6:9" x14ac:dyDescent="0.2">
      <c r="F30332" s="310" t="s">
        <v>35368</v>
      </c>
      <c r="G30332" s="311">
        <v>71722</v>
      </c>
      <c r="H30332" s="312" t="s">
        <v>903</v>
      </c>
      <c r="I30332" s="313" t="s">
        <v>6842</v>
      </c>
    </row>
    <row r="30333" spans="6:9" x14ac:dyDescent="0.2">
      <c r="F30333" s="310" t="s">
        <v>35369</v>
      </c>
      <c r="G30333" s="311">
        <v>71724</v>
      </c>
      <c r="H30333" s="312" t="s">
        <v>903</v>
      </c>
      <c r="I30333" s="313" t="s">
        <v>6842</v>
      </c>
    </row>
    <row r="30334" spans="6:9" x14ac:dyDescent="0.2">
      <c r="F30334" s="310" t="s">
        <v>35370</v>
      </c>
      <c r="G30334" s="311">
        <v>71725</v>
      </c>
      <c r="H30334" s="312" t="s">
        <v>903</v>
      </c>
      <c r="I30334" s="313" t="s">
        <v>6842</v>
      </c>
    </row>
    <row r="30335" spans="6:9" x14ac:dyDescent="0.2">
      <c r="F30335" s="310" t="s">
        <v>35371</v>
      </c>
      <c r="G30335" s="311">
        <v>71726</v>
      </c>
      <c r="H30335" s="312" t="s">
        <v>903</v>
      </c>
      <c r="I30335" s="313" t="s">
        <v>6842</v>
      </c>
    </row>
    <row r="30336" spans="6:9" x14ac:dyDescent="0.2">
      <c r="F30336" s="310" t="s">
        <v>35372</v>
      </c>
      <c r="G30336" s="311">
        <v>71728</v>
      </c>
      <c r="H30336" s="312" t="s">
        <v>903</v>
      </c>
      <c r="I30336" s="313" t="s">
        <v>6842</v>
      </c>
    </row>
    <row r="30337" spans="6:9" x14ac:dyDescent="0.2">
      <c r="F30337" s="310" t="s">
        <v>35373</v>
      </c>
      <c r="G30337" s="311">
        <v>71730</v>
      </c>
      <c r="H30337" s="312" t="s">
        <v>903</v>
      </c>
      <c r="I30337" s="313" t="s">
        <v>6842</v>
      </c>
    </row>
    <row r="30338" spans="6:9" x14ac:dyDescent="0.2">
      <c r="F30338" s="310" t="s">
        <v>35374</v>
      </c>
      <c r="G30338" s="311">
        <v>71731</v>
      </c>
      <c r="H30338" s="312" t="s">
        <v>903</v>
      </c>
      <c r="I30338" s="313" t="s">
        <v>6842</v>
      </c>
    </row>
    <row r="30339" spans="6:9" x14ac:dyDescent="0.2">
      <c r="F30339" s="310" t="s">
        <v>35375</v>
      </c>
      <c r="G30339" s="311">
        <v>71740</v>
      </c>
      <c r="H30339" s="312" t="s">
        <v>903</v>
      </c>
      <c r="I30339" s="313" t="s">
        <v>6842</v>
      </c>
    </row>
    <row r="30340" spans="6:9" x14ac:dyDescent="0.2">
      <c r="F30340" s="310" t="s">
        <v>35376</v>
      </c>
      <c r="G30340" s="311">
        <v>71742</v>
      </c>
      <c r="H30340" s="312" t="s">
        <v>903</v>
      </c>
      <c r="I30340" s="313" t="s">
        <v>6842</v>
      </c>
    </row>
    <row r="30341" spans="6:9" x14ac:dyDescent="0.2">
      <c r="F30341" s="310" t="s">
        <v>35377</v>
      </c>
      <c r="G30341" s="311">
        <v>71743</v>
      </c>
      <c r="H30341" s="312" t="s">
        <v>903</v>
      </c>
      <c r="I30341" s="313" t="s">
        <v>6842</v>
      </c>
    </row>
    <row r="30342" spans="6:9" x14ac:dyDescent="0.2">
      <c r="F30342" s="310" t="s">
        <v>35378</v>
      </c>
      <c r="G30342" s="311">
        <v>71744</v>
      </c>
      <c r="H30342" s="312" t="s">
        <v>903</v>
      </c>
      <c r="I30342" s="313" t="s">
        <v>6842</v>
      </c>
    </row>
    <row r="30343" spans="6:9" x14ac:dyDescent="0.2">
      <c r="F30343" s="310" t="s">
        <v>35379</v>
      </c>
      <c r="G30343" s="311">
        <v>71745</v>
      </c>
      <c r="H30343" s="312" t="s">
        <v>903</v>
      </c>
      <c r="I30343" s="313" t="s">
        <v>6842</v>
      </c>
    </row>
    <row r="30344" spans="6:9" x14ac:dyDescent="0.2">
      <c r="F30344" s="310" t="s">
        <v>35380</v>
      </c>
      <c r="G30344" s="311">
        <v>71747</v>
      </c>
      <c r="H30344" s="312" t="s">
        <v>903</v>
      </c>
      <c r="I30344" s="313" t="s">
        <v>6842</v>
      </c>
    </row>
    <row r="30345" spans="6:9" x14ac:dyDescent="0.2">
      <c r="F30345" s="310" t="s">
        <v>35381</v>
      </c>
      <c r="G30345" s="311">
        <v>71748</v>
      </c>
      <c r="H30345" s="312" t="s">
        <v>903</v>
      </c>
      <c r="I30345" s="313" t="s">
        <v>6842</v>
      </c>
    </row>
    <row r="30346" spans="6:9" x14ac:dyDescent="0.2">
      <c r="F30346" s="310" t="s">
        <v>35382</v>
      </c>
      <c r="G30346" s="311">
        <v>71749</v>
      </c>
      <c r="H30346" s="312" t="s">
        <v>2552</v>
      </c>
      <c r="I30346" s="313" t="s">
        <v>6842</v>
      </c>
    </row>
    <row r="30347" spans="6:9" x14ac:dyDescent="0.2">
      <c r="F30347" s="310" t="s">
        <v>35383</v>
      </c>
      <c r="G30347" s="311">
        <v>71750</v>
      </c>
      <c r="H30347" s="312" t="s">
        <v>903</v>
      </c>
      <c r="I30347" s="313" t="s">
        <v>6842</v>
      </c>
    </row>
    <row r="30348" spans="6:9" x14ac:dyDescent="0.2">
      <c r="F30348" s="310" t="s">
        <v>35384</v>
      </c>
      <c r="G30348" s="311">
        <v>71751</v>
      </c>
      <c r="H30348" s="312" t="s">
        <v>903</v>
      </c>
      <c r="I30348" s="313" t="s">
        <v>6842</v>
      </c>
    </row>
    <row r="30349" spans="6:9" x14ac:dyDescent="0.2">
      <c r="F30349" s="310" t="s">
        <v>35385</v>
      </c>
      <c r="G30349" s="311">
        <v>71752</v>
      </c>
      <c r="H30349" s="312" t="s">
        <v>903</v>
      </c>
      <c r="I30349" s="313" t="s">
        <v>6842</v>
      </c>
    </row>
    <row r="30350" spans="6:9" x14ac:dyDescent="0.2">
      <c r="F30350" s="310" t="s">
        <v>35386</v>
      </c>
      <c r="G30350" s="311">
        <v>71753</v>
      </c>
      <c r="H30350" s="312" t="s">
        <v>903</v>
      </c>
      <c r="I30350" s="313" t="s">
        <v>6842</v>
      </c>
    </row>
    <row r="30351" spans="6:9" x14ac:dyDescent="0.2">
      <c r="F30351" s="310" t="s">
        <v>35387</v>
      </c>
      <c r="G30351" s="311">
        <v>71754</v>
      </c>
      <c r="H30351" s="312" t="s">
        <v>903</v>
      </c>
      <c r="I30351" s="313" t="s">
        <v>6842</v>
      </c>
    </row>
    <row r="30352" spans="6:9" x14ac:dyDescent="0.2">
      <c r="F30352" s="310" t="s">
        <v>35388</v>
      </c>
      <c r="G30352" s="311">
        <v>71758</v>
      </c>
      <c r="H30352" s="312" t="s">
        <v>903</v>
      </c>
      <c r="I30352" s="313" t="s">
        <v>6842</v>
      </c>
    </row>
    <row r="30353" spans="6:9" x14ac:dyDescent="0.2">
      <c r="F30353" s="310" t="s">
        <v>35389</v>
      </c>
      <c r="G30353" s="311">
        <v>71759</v>
      </c>
      <c r="H30353" s="312" t="s">
        <v>903</v>
      </c>
      <c r="I30353" s="313" t="s">
        <v>6842</v>
      </c>
    </row>
    <row r="30354" spans="6:9" x14ac:dyDescent="0.2">
      <c r="F30354" s="310" t="s">
        <v>35390</v>
      </c>
      <c r="G30354" s="311">
        <v>71762</v>
      </c>
      <c r="H30354" s="312" t="s">
        <v>903</v>
      </c>
      <c r="I30354" s="313" t="s">
        <v>6842</v>
      </c>
    </row>
    <row r="30355" spans="6:9" x14ac:dyDescent="0.2">
      <c r="F30355" s="310" t="s">
        <v>35391</v>
      </c>
      <c r="G30355" s="311">
        <v>71763</v>
      </c>
      <c r="H30355" s="312" t="s">
        <v>903</v>
      </c>
      <c r="I30355" s="313" t="s">
        <v>6842</v>
      </c>
    </row>
    <row r="30356" spans="6:9" x14ac:dyDescent="0.2">
      <c r="F30356" s="310" t="s">
        <v>35392</v>
      </c>
      <c r="G30356" s="311">
        <v>71764</v>
      </c>
      <c r="H30356" s="312" t="s">
        <v>903</v>
      </c>
      <c r="I30356" s="313" t="s">
        <v>6842</v>
      </c>
    </row>
    <row r="30357" spans="6:9" x14ac:dyDescent="0.2">
      <c r="F30357" s="310" t="s">
        <v>35393</v>
      </c>
      <c r="G30357" s="311">
        <v>71765</v>
      </c>
      <c r="H30357" s="312" t="s">
        <v>903</v>
      </c>
      <c r="I30357" s="313" t="s">
        <v>6842</v>
      </c>
    </row>
    <row r="30358" spans="6:9" x14ac:dyDescent="0.2">
      <c r="F30358" s="310" t="s">
        <v>35394</v>
      </c>
      <c r="G30358" s="311">
        <v>71766</v>
      </c>
      <c r="H30358" s="312" t="s">
        <v>903</v>
      </c>
      <c r="I30358" s="313" t="s">
        <v>6842</v>
      </c>
    </row>
    <row r="30359" spans="6:9" x14ac:dyDescent="0.2">
      <c r="F30359" s="322" t="s">
        <v>35395</v>
      </c>
      <c r="G30359" s="316">
        <v>71768</v>
      </c>
      <c r="H30359" s="323" t="s">
        <v>903</v>
      </c>
      <c r="I30359" s="313" t="s">
        <v>6842</v>
      </c>
    </row>
    <row r="30360" spans="6:9" x14ac:dyDescent="0.2">
      <c r="F30360" s="310" t="s">
        <v>35396</v>
      </c>
      <c r="G30360" s="311">
        <v>71770</v>
      </c>
      <c r="H30360" s="312" t="s">
        <v>903</v>
      </c>
      <c r="I30360" s="313" t="s">
        <v>6842</v>
      </c>
    </row>
    <row r="30361" spans="6:9" x14ac:dyDescent="0.2">
      <c r="F30361" s="310" t="s">
        <v>35397</v>
      </c>
      <c r="G30361" s="311">
        <v>71772</v>
      </c>
      <c r="H30361" s="312" t="s">
        <v>903</v>
      </c>
      <c r="I30361" s="313" t="s">
        <v>6842</v>
      </c>
    </row>
    <row r="30362" spans="6:9" x14ac:dyDescent="0.2">
      <c r="F30362" s="310" t="s">
        <v>35398</v>
      </c>
      <c r="G30362" s="311">
        <v>71801</v>
      </c>
      <c r="H30362" s="312" t="s">
        <v>903</v>
      </c>
      <c r="I30362" s="313" t="s">
        <v>6839</v>
      </c>
    </row>
    <row r="30363" spans="6:9" x14ac:dyDescent="0.2">
      <c r="F30363" s="310" t="s">
        <v>35399</v>
      </c>
      <c r="G30363" s="311">
        <v>71802</v>
      </c>
      <c r="H30363" s="312" t="s">
        <v>903</v>
      </c>
      <c r="I30363" s="313" t="s">
        <v>6839</v>
      </c>
    </row>
    <row r="30364" spans="6:9" x14ac:dyDescent="0.2">
      <c r="F30364" s="310" t="s">
        <v>35400</v>
      </c>
      <c r="G30364" s="311">
        <v>71820</v>
      </c>
      <c r="H30364" s="312" t="s">
        <v>903</v>
      </c>
      <c r="I30364" s="313" t="s">
        <v>6839</v>
      </c>
    </row>
    <row r="30365" spans="6:9" x14ac:dyDescent="0.2">
      <c r="F30365" s="310" t="s">
        <v>35401</v>
      </c>
      <c r="G30365" s="311">
        <v>71822</v>
      </c>
      <c r="H30365" s="312" t="s">
        <v>903</v>
      </c>
      <c r="I30365" s="313" t="s">
        <v>6839</v>
      </c>
    </row>
    <row r="30366" spans="6:9" x14ac:dyDescent="0.2">
      <c r="F30366" s="310" t="s">
        <v>35402</v>
      </c>
      <c r="G30366" s="311">
        <v>71823</v>
      </c>
      <c r="H30366" s="312" t="s">
        <v>903</v>
      </c>
      <c r="I30366" s="313" t="s">
        <v>6839</v>
      </c>
    </row>
    <row r="30367" spans="6:9" x14ac:dyDescent="0.2">
      <c r="F30367" s="310" t="s">
        <v>35403</v>
      </c>
      <c r="G30367" s="311">
        <v>71825</v>
      </c>
      <c r="H30367" s="312" t="s">
        <v>903</v>
      </c>
      <c r="I30367" s="313" t="s">
        <v>6839</v>
      </c>
    </row>
    <row r="30368" spans="6:9" x14ac:dyDescent="0.2">
      <c r="F30368" s="310" t="s">
        <v>35404</v>
      </c>
      <c r="G30368" s="311">
        <v>71826</v>
      </c>
      <c r="H30368" s="312" t="s">
        <v>903</v>
      </c>
      <c r="I30368" s="313" t="s">
        <v>6842</v>
      </c>
    </row>
    <row r="30369" spans="6:9" x14ac:dyDescent="0.2">
      <c r="F30369" s="310" t="s">
        <v>35405</v>
      </c>
      <c r="G30369" s="311">
        <v>71827</v>
      </c>
      <c r="H30369" s="312" t="s">
        <v>903</v>
      </c>
      <c r="I30369" s="313" t="s">
        <v>6842</v>
      </c>
    </row>
    <row r="30370" spans="6:9" x14ac:dyDescent="0.2">
      <c r="F30370" s="310" t="s">
        <v>35406</v>
      </c>
      <c r="G30370" s="311">
        <v>71828</v>
      </c>
      <c r="H30370" s="312" t="s">
        <v>903</v>
      </c>
      <c r="I30370" s="313" t="s">
        <v>6842</v>
      </c>
    </row>
    <row r="30371" spans="6:9" x14ac:dyDescent="0.2">
      <c r="F30371" s="310" t="s">
        <v>35407</v>
      </c>
      <c r="G30371" s="311">
        <v>71831</v>
      </c>
      <c r="H30371" s="312" t="s">
        <v>903</v>
      </c>
      <c r="I30371" s="313" t="s">
        <v>6842</v>
      </c>
    </row>
    <row r="30372" spans="6:9" x14ac:dyDescent="0.2">
      <c r="F30372" s="310" t="s">
        <v>35408</v>
      </c>
      <c r="G30372" s="311">
        <v>71832</v>
      </c>
      <c r="H30372" s="312" t="s">
        <v>903</v>
      </c>
      <c r="I30372" s="313" t="s">
        <v>6839</v>
      </c>
    </row>
    <row r="30373" spans="6:9" x14ac:dyDescent="0.2">
      <c r="F30373" s="310" t="s">
        <v>35409</v>
      </c>
      <c r="G30373" s="311">
        <v>71833</v>
      </c>
      <c r="H30373" s="312" t="s">
        <v>903</v>
      </c>
      <c r="I30373" s="313" t="s">
        <v>6842</v>
      </c>
    </row>
    <row r="30374" spans="6:9" x14ac:dyDescent="0.2">
      <c r="F30374" s="310" t="s">
        <v>35410</v>
      </c>
      <c r="G30374" s="311">
        <v>71834</v>
      </c>
      <c r="H30374" s="312" t="s">
        <v>903</v>
      </c>
      <c r="I30374" s="313" t="s">
        <v>6842</v>
      </c>
    </row>
    <row r="30375" spans="6:9" x14ac:dyDescent="0.2">
      <c r="F30375" s="310" t="s">
        <v>35411</v>
      </c>
      <c r="G30375" s="311">
        <v>71835</v>
      </c>
      <c r="H30375" s="312" t="s">
        <v>903</v>
      </c>
      <c r="I30375" s="313" t="s">
        <v>6842</v>
      </c>
    </row>
    <row r="30376" spans="6:9" x14ac:dyDescent="0.2">
      <c r="F30376" s="310" t="s">
        <v>35412</v>
      </c>
      <c r="G30376" s="311">
        <v>71836</v>
      </c>
      <c r="H30376" s="312" t="s">
        <v>903</v>
      </c>
      <c r="I30376" s="313" t="s">
        <v>6839</v>
      </c>
    </row>
    <row r="30377" spans="6:9" x14ac:dyDescent="0.2">
      <c r="F30377" s="310" t="s">
        <v>35413</v>
      </c>
      <c r="G30377" s="311">
        <v>71837</v>
      </c>
      <c r="H30377" s="312" t="s">
        <v>903</v>
      </c>
      <c r="I30377" s="313" t="s">
        <v>6839</v>
      </c>
    </row>
    <row r="30378" spans="6:9" x14ac:dyDescent="0.2">
      <c r="F30378" s="310" t="s">
        <v>35414</v>
      </c>
      <c r="G30378" s="311">
        <v>71838</v>
      </c>
      <c r="H30378" s="312" t="s">
        <v>903</v>
      </c>
      <c r="I30378" s="313" t="s">
        <v>6839</v>
      </c>
    </row>
    <row r="30379" spans="6:9" x14ac:dyDescent="0.2">
      <c r="F30379" s="310" t="s">
        <v>35415</v>
      </c>
      <c r="G30379" s="311">
        <v>71839</v>
      </c>
      <c r="H30379" s="312" t="s">
        <v>903</v>
      </c>
      <c r="I30379" s="313" t="s">
        <v>6842</v>
      </c>
    </row>
    <row r="30380" spans="6:9" x14ac:dyDescent="0.2">
      <c r="F30380" s="310" t="s">
        <v>35416</v>
      </c>
      <c r="G30380" s="311">
        <v>71840</v>
      </c>
      <c r="H30380" s="312" t="s">
        <v>903</v>
      </c>
      <c r="I30380" s="313" t="s">
        <v>6839</v>
      </c>
    </row>
    <row r="30381" spans="6:9" x14ac:dyDescent="0.2">
      <c r="F30381" s="310" t="s">
        <v>35417</v>
      </c>
      <c r="G30381" s="311">
        <v>71841</v>
      </c>
      <c r="H30381" s="312" t="s">
        <v>903</v>
      </c>
      <c r="I30381" s="313" t="s">
        <v>6839</v>
      </c>
    </row>
    <row r="30382" spans="6:9" x14ac:dyDescent="0.2">
      <c r="F30382" s="310" t="s">
        <v>35418</v>
      </c>
      <c r="G30382" s="311">
        <v>71842</v>
      </c>
      <c r="H30382" s="312" t="s">
        <v>903</v>
      </c>
      <c r="I30382" s="313" t="s">
        <v>6839</v>
      </c>
    </row>
    <row r="30383" spans="6:9" x14ac:dyDescent="0.2">
      <c r="F30383" s="310" t="s">
        <v>35419</v>
      </c>
      <c r="G30383" s="311">
        <v>71845</v>
      </c>
      <c r="H30383" s="312" t="s">
        <v>903</v>
      </c>
      <c r="I30383" s="313" t="s">
        <v>6842</v>
      </c>
    </row>
    <row r="30384" spans="6:9" x14ac:dyDescent="0.2">
      <c r="F30384" s="310" t="s">
        <v>35420</v>
      </c>
      <c r="G30384" s="311">
        <v>71846</v>
      </c>
      <c r="H30384" s="312" t="s">
        <v>903</v>
      </c>
      <c r="I30384" s="313" t="s">
        <v>6839</v>
      </c>
    </row>
    <row r="30385" spans="6:9" x14ac:dyDescent="0.2">
      <c r="F30385" s="310" t="s">
        <v>35421</v>
      </c>
      <c r="G30385" s="311">
        <v>71847</v>
      </c>
      <c r="H30385" s="312" t="s">
        <v>903</v>
      </c>
      <c r="I30385" s="313" t="s">
        <v>6839</v>
      </c>
    </row>
    <row r="30386" spans="6:9" x14ac:dyDescent="0.2">
      <c r="F30386" s="310" t="s">
        <v>35422</v>
      </c>
      <c r="G30386" s="311">
        <v>71851</v>
      </c>
      <c r="H30386" s="312" t="s">
        <v>903</v>
      </c>
      <c r="I30386" s="313" t="s">
        <v>6839</v>
      </c>
    </row>
    <row r="30387" spans="6:9" x14ac:dyDescent="0.2">
      <c r="F30387" s="310" t="s">
        <v>35423</v>
      </c>
      <c r="G30387" s="311">
        <v>71852</v>
      </c>
      <c r="H30387" s="312" t="s">
        <v>903</v>
      </c>
      <c r="I30387" s="313" t="s">
        <v>6842</v>
      </c>
    </row>
    <row r="30388" spans="6:9" x14ac:dyDescent="0.2">
      <c r="F30388" s="310" t="s">
        <v>35424</v>
      </c>
      <c r="G30388" s="311">
        <v>71853</v>
      </c>
      <c r="H30388" s="312" t="s">
        <v>903</v>
      </c>
      <c r="I30388" s="313" t="s">
        <v>6839</v>
      </c>
    </row>
    <row r="30389" spans="6:9" x14ac:dyDescent="0.2">
      <c r="F30389" s="310" t="s">
        <v>35425</v>
      </c>
      <c r="G30389" s="311">
        <v>71854</v>
      </c>
      <c r="H30389" s="312" t="s">
        <v>903</v>
      </c>
      <c r="I30389" s="313" t="s">
        <v>6839</v>
      </c>
    </row>
    <row r="30390" spans="6:9" x14ac:dyDescent="0.2">
      <c r="F30390" s="310" t="s">
        <v>35426</v>
      </c>
      <c r="G30390" s="311">
        <v>71855</v>
      </c>
      <c r="H30390" s="312" t="s">
        <v>903</v>
      </c>
      <c r="I30390" s="313" t="s">
        <v>6839</v>
      </c>
    </row>
    <row r="30391" spans="6:9" x14ac:dyDescent="0.2">
      <c r="F30391" s="310" t="s">
        <v>35427</v>
      </c>
      <c r="G30391" s="311">
        <v>71857</v>
      </c>
      <c r="H30391" s="312" t="s">
        <v>903</v>
      </c>
      <c r="I30391" s="313" t="s">
        <v>6842</v>
      </c>
    </row>
    <row r="30392" spans="6:9" x14ac:dyDescent="0.2">
      <c r="F30392" s="310" t="s">
        <v>35428</v>
      </c>
      <c r="G30392" s="311">
        <v>71858</v>
      </c>
      <c r="H30392" s="312" t="s">
        <v>903</v>
      </c>
      <c r="I30392" s="313" t="s">
        <v>6842</v>
      </c>
    </row>
    <row r="30393" spans="6:9" x14ac:dyDescent="0.2">
      <c r="F30393" s="310" t="s">
        <v>35429</v>
      </c>
      <c r="G30393" s="311">
        <v>71859</v>
      </c>
      <c r="H30393" s="312" t="s">
        <v>903</v>
      </c>
      <c r="I30393" s="313" t="s">
        <v>6839</v>
      </c>
    </row>
    <row r="30394" spans="6:9" x14ac:dyDescent="0.2">
      <c r="F30394" s="310" t="s">
        <v>35430</v>
      </c>
      <c r="G30394" s="311">
        <v>71860</v>
      </c>
      <c r="H30394" s="312" t="s">
        <v>903</v>
      </c>
      <c r="I30394" s="313" t="s">
        <v>6842</v>
      </c>
    </row>
    <row r="30395" spans="6:9" x14ac:dyDescent="0.2">
      <c r="F30395" s="310" t="s">
        <v>35431</v>
      </c>
      <c r="G30395" s="311">
        <v>71861</v>
      </c>
      <c r="H30395" s="312" t="s">
        <v>903</v>
      </c>
      <c r="I30395" s="313" t="s">
        <v>6842</v>
      </c>
    </row>
    <row r="30396" spans="6:9" x14ac:dyDescent="0.2">
      <c r="F30396" s="310" t="s">
        <v>35432</v>
      </c>
      <c r="G30396" s="311">
        <v>71862</v>
      </c>
      <c r="H30396" s="312" t="s">
        <v>903</v>
      </c>
      <c r="I30396" s="313" t="s">
        <v>6839</v>
      </c>
    </row>
    <row r="30397" spans="6:9" x14ac:dyDescent="0.2">
      <c r="F30397" s="310" t="s">
        <v>35433</v>
      </c>
      <c r="G30397" s="311">
        <v>71864</v>
      </c>
      <c r="H30397" s="312" t="s">
        <v>903</v>
      </c>
      <c r="I30397" s="313" t="s">
        <v>6842</v>
      </c>
    </row>
    <row r="30398" spans="6:9" x14ac:dyDescent="0.2">
      <c r="F30398" s="310" t="s">
        <v>35434</v>
      </c>
      <c r="G30398" s="311">
        <v>71865</v>
      </c>
      <c r="H30398" s="312" t="s">
        <v>903</v>
      </c>
      <c r="I30398" s="313" t="s">
        <v>6839</v>
      </c>
    </row>
    <row r="30399" spans="6:9" x14ac:dyDescent="0.2">
      <c r="F30399" s="310" t="s">
        <v>35435</v>
      </c>
      <c r="G30399" s="311">
        <v>71866</v>
      </c>
      <c r="H30399" s="312" t="s">
        <v>903</v>
      </c>
      <c r="I30399" s="313" t="s">
        <v>6839</v>
      </c>
    </row>
    <row r="30400" spans="6:9" x14ac:dyDescent="0.2">
      <c r="F30400" s="310" t="s">
        <v>35436</v>
      </c>
      <c r="G30400" s="311">
        <v>71901</v>
      </c>
      <c r="H30400" s="312" t="s">
        <v>903</v>
      </c>
      <c r="I30400" s="313" t="s">
        <v>6842</v>
      </c>
    </row>
    <row r="30401" spans="6:9" x14ac:dyDescent="0.2">
      <c r="F30401" s="310" t="s">
        <v>35437</v>
      </c>
      <c r="G30401" s="311">
        <v>71902</v>
      </c>
      <c r="H30401" s="312" t="s">
        <v>903</v>
      </c>
      <c r="I30401" s="313" t="s">
        <v>6842</v>
      </c>
    </row>
    <row r="30402" spans="6:9" x14ac:dyDescent="0.2">
      <c r="F30402" s="310" t="s">
        <v>35438</v>
      </c>
      <c r="G30402" s="311">
        <v>71903</v>
      </c>
      <c r="H30402" s="312" t="s">
        <v>903</v>
      </c>
      <c r="I30402" s="313" t="s">
        <v>6842</v>
      </c>
    </row>
    <row r="30403" spans="6:9" x14ac:dyDescent="0.2">
      <c r="F30403" s="310" t="s">
        <v>35439</v>
      </c>
      <c r="G30403" s="311">
        <v>71909</v>
      </c>
      <c r="H30403" s="312" t="s">
        <v>903</v>
      </c>
      <c r="I30403" s="313" t="s">
        <v>6842</v>
      </c>
    </row>
    <row r="30404" spans="6:9" x14ac:dyDescent="0.2">
      <c r="F30404" s="310" t="s">
        <v>35440</v>
      </c>
      <c r="G30404" s="311">
        <v>71910</v>
      </c>
      <c r="H30404" s="312" t="s">
        <v>903</v>
      </c>
      <c r="I30404" s="313" t="s">
        <v>6842</v>
      </c>
    </row>
    <row r="30405" spans="6:9" x14ac:dyDescent="0.2">
      <c r="F30405" s="310" t="s">
        <v>35441</v>
      </c>
      <c r="G30405" s="311">
        <v>71913</v>
      </c>
      <c r="H30405" s="312" t="s">
        <v>903</v>
      </c>
      <c r="I30405" s="313" t="s">
        <v>6842</v>
      </c>
    </row>
    <row r="30406" spans="6:9" x14ac:dyDescent="0.2">
      <c r="F30406" s="310" t="s">
        <v>35442</v>
      </c>
      <c r="G30406" s="311">
        <v>71914</v>
      </c>
      <c r="H30406" s="312" t="s">
        <v>903</v>
      </c>
      <c r="I30406" s="313" t="s">
        <v>6842</v>
      </c>
    </row>
    <row r="30407" spans="6:9" x14ac:dyDescent="0.2">
      <c r="F30407" s="310" t="s">
        <v>35443</v>
      </c>
      <c r="G30407" s="311">
        <v>71920</v>
      </c>
      <c r="H30407" s="312" t="s">
        <v>903</v>
      </c>
      <c r="I30407" s="313" t="s">
        <v>6842</v>
      </c>
    </row>
    <row r="30408" spans="6:9" x14ac:dyDescent="0.2">
      <c r="F30408" s="310" t="s">
        <v>35444</v>
      </c>
      <c r="G30408" s="311">
        <v>71921</v>
      </c>
      <c r="H30408" s="312" t="s">
        <v>903</v>
      </c>
      <c r="I30408" s="313" t="s">
        <v>6842</v>
      </c>
    </row>
    <row r="30409" spans="6:9" x14ac:dyDescent="0.2">
      <c r="F30409" s="310" t="s">
        <v>35445</v>
      </c>
      <c r="G30409" s="311">
        <v>71922</v>
      </c>
      <c r="H30409" s="312" t="s">
        <v>903</v>
      </c>
      <c r="I30409" s="313" t="s">
        <v>6842</v>
      </c>
    </row>
    <row r="30410" spans="6:9" x14ac:dyDescent="0.2">
      <c r="F30410" s="310" t="s">
        <v>35446</v>
      </c>
      <c r="G30410" s="311">
        <v>71923</v>
      </c>
      <c r="H30410" s="312" t="s">
        <v>903</v>
      </c>
      <c r="I30410" s="313" t="s">
        <v>6842</v>
      </c>
    </row>
    <row r="30411" spans="6:9" x14ac:dyDescent="0.2">
      <c r="F30411" s="310" t="s">
        <v>35447</v>
      </c>
      <c r="G30411" s="311">
        <v>71929</v>
      </c>
      <c r="H30411" s="312" t="s">
        <v>903</v>
      </c>
      <c r="I30411" s="313" t="s">
        <v>6842</v>
      </c>
    </row>
    <row r="30412" spans="6:9" x14ac:dyDescent="0.2">
      <c r="F30412" s="310" t="s">
        <v>35448</v>
      </c>
      <c r="G30412" s="311">
        <v>71932</v>
      </c>
      <c r="H30412" s="312" t="s">
        <v>903</v>
      </c>
      <c r="I30412" s="313" t="s">
        <v>6842</v>
      </c>
    </row>
    <row r="30413" spans="6:9" x14ac:dyDescent="0.2">
      <c r="F30413" s="310" t="s">
        <v>35449</v>
      </c>
      <c r="G30413" s="311">
        <v>71933</v>
      </c>
      <c r="H30413" s="312" t="s">
        <v>903</v>
      </c>
      <c r="I30413" s="313" t="s">
        <v>6842</v>
      </c>
    </row>
    <row r="30414" spans="6:9" x14ac:dyDescent="0.2">
      <c r="F30414" s="310" t="s">
        <v>35450</v>
      </c>
      <c r="G30414" s="311">
        <v>71935</v>
      </c>
      <c r="H30414" s="312" t="s">
        <v>903</v>
      </c>
      <c r="I30414" s="313" t="s">
        <v>6842</v>
      </c>
    </row>
    <row r="30415" spans="6:9" x14ac:dyDescent="0.2">
      <c r="F30415" s="310" t="s">
        <v>35451</v>
      </c>
      <c r="G30415" s="311">
        <v>71937</v>
      </c>
      <c r="H30415" s="312" t="s">
        <v>903</v>
      </c>
      <c r="I30415" s="313" t="s">
        <v>6839</v>
      </c>
    </row>
    <row r="30416" spans="6:9" x14ac:dyDescent="0.2">
      <c r="F30416" s="310" t="s">
        <v>35452</v>
      </c>
      <c r="G30416" s="311">
        <v>71940</v>
      </c>
      <c r="H30416" s="312" t="s">
        <v>903</v>
      </c>
      <c r="I30416" s="313" t="s">
        <v>6842</v>
      </c>
    </row>
    <row r="30417" spans="6:9" x14ac:dyDescent="0.2">
      <c r="F30417" s="310" t="s">
        <v>35453</v>
      </c>
      <c r="G30417" s="311">
        <v>71941</v>
      </c>
      <c r="H30417" s="312" t="s">
        <v>903</v>
      </c>
      <c r="I30417" s="313" t="s">
        <v>6842</v>
      </c>
    </row>
    <row r="30418" spans="6:9" x14ac:dyDescent="0.2">
      <c r="F30418" s="310" t="s">
        <v>35454</v>
      </c>
      <c r="G30418" s="311">
        <v>71942</v>
      </c>
      <c r="H30418" s="312" t="s">
        <v>903</v>
      </c>
      <c r="I30418" s="313" t="s">
        <v>6842</v>
      </c>
    </row>
    <row r="30419" spans="6:9" x14ac:dyDescent="0.2">
      <c r="F30419" s="310" t="s">
        <v>35455</v>
      </c>
      <c r="G30419" s="311">
        <v>71943</v>
      </c>
      <c r="H30419" s="312" t="s">
        <v>903</v>
      </c>
      <c r="I30419" s="313" t="s">
        <v>6842</v>
      </c>
    </row>
    <row r="30420" spans="6:9" x14ac:dyDescent="0.2">
      <c r="F30420" s="310" t="s">
        <v>35456</v>
      </c>
      <c r="G30420" s="311">
        <v>71944</v>
      </c>
      <c r="H30420" s="312" t="s">
        <v>903</v>
      </c>
      <c r="I30420" s="313" t="s">
        <v>6842</v>
      </c>
    </row>
    <row r="30421" spans="6:9" x14ac:dyDescent="0.2">
      <c r="F30421" s="310" t="s">
        <v>35457</v>
      </c>
      <c r="G30421" s="311">
        <v>71945</v>
      </c>
      <c r="H30421" s="312" t="s">
        <v>903</v>
      </c>
      <c r="I30421" s="313" t="s">
        <v>6839</v>
      </c>
    </row>
    <row r="30422" spans="6:9" x14ac:dyDescent="0.2">
      <c r="F30422" s="310" t="s">
        <v>35458</v>
      </c>
      <c r="G30422" s="311">
        <v>71949</v>
      </c>
      <c r="H30422" s="312" t="s">
        <v>903</v>
      </c>
      <c r="I30422" s="313" t="s">
        <v>6842</v>
      </c>
    </row>
    <row r="30423" spans="6:9" x14ac:dyDescent="0.2">
      <c r="F30423" s="310" t="s">
        <v>35459</v>
      </c>
      <c r="G30423" s="311">
        <v>71950</v>
      </c>
      <c r="H30423" s="312" t="s">
        <v>903</v>
      </c>
      <c r="I30423" s="313" t="s">
        <v>6842</v>
      </c>
    </row>
    <row r="30424" spans="6:9" x14ac:dyDescent="0.2">
      <c r="F30424" s="310" t="s">
        <v>35460</v>
      </c>
      <c r="G30424" s="311">
        <v>71952</v>
      </c>
      <c r="H30424" s="312" t="s">
        <v>903</v>
      </c>
      <c r="I30424" s="313" t="s">
        <v>6842</v>
      </c>
    </row>
    <row r="30425" spans="6:9" x14ac:dyDescent="0.2">
      <c r="F30425" s="310" t="s">
        <v>35461</v>
      </c>
      <c r="G30425" s="311">
        <v>71953</v>
      </c>
      <c r="H30425" s="312" t="s">
        <v>903</v>
      </c>
      <c r="I30425" s="313" t="s">
        <v>6842</v>
      </c>
    </row>
    <row r="30426" spans="6:9" x14ac:dyDescent="0.2">
      <c r="F30426" s="310" t="s">
        <v>35462</v>
      </c>
      <c r="G30426" s="311">
        <v>71956</v>
      </c>
      <c r="H30426" s="312" t="s">
        <v>903</v>
      </c>
      <c r="I30426" s="313" t="s">
        <v>6842</v>
      </c>
    </row>
    <row r="30427" spans="6:9" x14ac:dyDescent="0.2">
      <c r="F30427" s="310" t="s">
        <v>35463</v>
      </c>
      <c r="G30427" s="311">
        <v>71957</v>
      </c>
      <c r="H30427" s="312" t="s">
        <v>903</v>
      </c>
      <c r="I30427" s="313" t="s">
        <v>6842</v>
      </c>
    </row>
    <row r="30428" spans="6:9" x14ac:dyDescent="0.2">
      <c r="F30428" s="310" t="s">
        <v>35464</v>
      </c>
      <c r="G30428" s="311">
        <v>71958</v>
      </c>
      <c r="H30428" s="312" t="s">
        <v>903</v>
      </c>
      <c r="I30428" s="313" t="s">
        <v>6842</v>
      </c>
    </row>
    <row r="30429" spans="6:9" x14ac:dyDescent="0.2">
      <c r="F30429" s="310" t="s">
        <v>35465</v>
      </c>
      <c r="G30429" s="311">
        <v>71959</v>
      </c>
      <c r="H30429" s="312" t="s">
        <v>903</v>
      </c>
      <c r="I30429" s="313" t="s">
        <v>6842</v>
      </c>
    </row>
    <row r="30430" spans="6:9" x14ac:dyDescent="0.2">
      <c r="F30430" s="310" t="s">
        <v>35466</v>
      </c>
      <c r="G30430" s="311">
        <v>71960</v>
      </c>
      <c r="H30430" s="312" t="s">
        <v>903</v>
      </c>
      <c r="I30430" s="313" t="s">
        <v>6842</v>
      </c>
    </row>
    <row r="30431" spans="6:9" x14ac:dyDescent="0.2">
      <c r="F30431" s="310" t="s">
        <v>35467</v>
      </c>
      <c r="G30431" s="311">
        <v>71961</v>
      </c>
      <c r="H30431" s="312" t="s">
        <v>903</v>
      </c>
      <c r="I30431" s="313" t="s">
        <v>6842</v>
      </c>
    </row>
    <row r="30432" spans="6:9" x14ac:dyDescent="0.2">
      <c r="F30432" s="310" t="s">
        <v>35468</v>
      </c>
      <c r="G30432" s="311">
        <v>71962</v>
      </c>
      <c r="H30432" s="312" t="s">
        <v>903</v>
      </c>
      <c r="I30432" s="313" t="s">
        <v>6842</v>
      </c>
    </row>
    <row r="30433" spans="6:9" x14ac:dyDescent="0.2">
      <c r="F30433" s="310" t="s">
        <v>35469</v>
      </c>
      <c r="G30433" s="311">
        <v>71964</v>
      </c>
      <c r="H30433" s="312" t="s">
        <v>903</v>
      </c>
      <c r="I30433" s="313" t="s">
        <v>6842</v>
      </c>
    </row>
    <row r="30434" spans="6:9" x14ac:dyDescent="0.2">
      <c r="F30434" s="310" t="s">
        <v>35470</v>
      </c>
      <c r="G30434" s="311">
        <v>71965</v>
      </c>
      <c r="H30434" s="312" t="s">
        <v>903</v>
      </c>
      <c r="I30434" s="313" t="s">
        <v>6842</v>
      </c>
    </row>
    <row r="30435" spans="6:9" x14ac:dyDescent="0.2">
      <c r="F30435" s="310" t="s">
        <v>35471</v>
      </c>
      <c r="G30435" s="311">
        <v>71966</v>
      </c>
      <c r="H30435" s="312" t="s">
        <v>903</v>
      </c>
      <c r="I30435" s="313" t="s">
        <v>6842</v>
      </c>
    </row>
    <row r="30436" spans="6:9" x14ac:dyDescent="0.2">
      <c r="F30436" s="310" t="s">
        <v>35472</v>
      </c>
      <c r="G30436" s="311">
        <v>71968</v>
      </c>
      <c r="H30436" s="312" t="s">
        <v>903</v>
      </c>
      <c r="I30436" s="313" t="s">
        <v>6842</v>
      </c>
    </row>
    <row r="30437" spans="6:9" x14ac:dyDescent="0.2">
      <c r="F30437" s="310" t="s">
        <v>35473</v>
      </c>
      <c r="G30437" s="311">
        <v>71969</v>
      </c>
      <c r="H30437" s="312" t="s">
        <v>903</v>
      </c>
      <c r="I30437" s="313" t="s">
        <v>6842</v>
      </c>
    </row>
    <row r="30438" spans="6:9" x14ac:dyDescent="0.2">
      <c r="F30438" s="310" t="s">
        <v>35474</v>
      </c>
      <c r="G30438" s="311">
        <v>71970</v>
      </c>
      <c r="H30438" s="312" t="s">
        <v>903</v>
      </c>
      <c r="I30438" s="313" t="s">
        <v>6842</v>
      </c>
    </row>
    <row r="30439" spans="6:9" x14ac:dyDescent="0.2">
      <c r="F30439" s="310" t="s">
        <v>35475</v>
      </c>
      <c r="G30439" s="311">
        <v>71971</v>
      </c>
      <c r="H30439" s="312" t="s">
        <v>903</v>
      </c>
      <c r="I30439" s="313" t="s">
        <v>6842</v>
      </c>
    </row>
    <row r="30440" spans="6:9" x14ac:dyDescent="0.2">
      <c r="F30440" s="310" t="s">
        <v>35476</v>
      </c>
      <c r="G30440" s="311">
        <v>71972</v>
      </c>
      <c r="H30440" s="312" t="s">
        <v>903</v>
      </c>
      <c r="I30440" s="313" t="s">
        <v>6839</v>
      </c>
    </row>
    <row r="30441" spans="6:9" x14ac:dyDescent="0.2">
      <c r="F30441" s="310" t="s">
        <v>35477</v>
      </c>
      <c r="G30441" s="311">
        <v>71973</v>
      </c>
      <c r="H30441" s="312" t="s">
        <v>903</v>
      </c>
      <c r="I30441" s="313" t="s">
        <v>6842</v>
      </c>
    </row>
    <row r="30442" spans="6:9" x14ac:dyDescent="0.2">
      <c r="F30442" s="310" t="s">
        <v>35478</v>
      </c>
      <c r="G30442" s="311">
        <v>71998</v>
      </c>
      <c r="H30442" s="312" t="s">
        <v>903</v>
      </c>
      <c r="I30442" s="313" t="s">
        <v>6842</v>
      </c>
    </row>
    <row r="30443" spans="6:9" x14ac:dyDescent="0.2">
      <c r="F30443" s="310" t="s">
        <v>35479</v>
      </c>
      <c r="G30443" s="311">
        <v>71999</v>
      </c>
      <c r="H30443" s="312" t="s">
        <v>903</v>
      </c>
      <c r="I30443" s="313" t="s">
        <v>6842</v>
      </c>
    </row>
    <row r="30444" spans="6:9" x14ac:dyDescent="0.2">
      <c r="F30444" s="310" t="s">
        <v>35480</v>
      </c>
      <c r="G30444" s="311">
        <v>72001</v>
      </c>
      <c r="H30444" s="312" t="s">
        <v>903</v>
      </c>
      <c r="I30444" s="313" t="s">
        <v>6842</v>
      </c>
    </row>
    <row r="30445" spans="6:9" x14ac:dyDescent="0.2">
      <c r="F30445" s="310" t="s">
        <v>35481</v>
      </c>
      <c r="G30445" s="311">
        <v>72002</v>
      </c>
      <c r="H30445" s="312" t="s">
        <v>903</v>
      </c>
      <c r="I30445" s="313" t="s">
        <v>6842</v>
      </c>
    </row>
    <row r="30446" spans="6:9" x14ac:dyDescent="0.2">
      <c r="F30446" s="310" t="s">
        <v>35482</v>
      </c>
      <c r="G30446" s="311">
        <v>72003</v>
      </c>
      <c r="H30446" s="312" t="s">
        <v>903</v>
      </c>
      <c r="I30446" s="313" t="s">
        <v>6842</v>
      </c>
    </row>
    <row r="30447" spans="6:9" x14ac:dyDescent="0.2">
      <c r="F30447" s="310" t="s">
        <v>35483</v>
      </c>
      <c r="G30447" s="311">
        <v>72004</v>
      </c>
      <c r="H30447" s="312" t="s">
        <v>903</v>
      </c>
      <c r="I30447" s="313" t="s">
        <v>6842</v>
      </c>
    </row>
    <row r="30448" spans="6:9" x14ac:dyDescent="0.2">
      <c r="F30448" s="310" t="s">
        <v>35484</v>
      </c>
      <c r="G30448" s="311">
        <v>72005</v>
      </c>
      <c r="H30448" s="312" t="s">
        <v>903</v>
      </c>
      <c r="I30448" s="313" t="s">
        <v>6842</v>
      </c>
    </row>
    <row r="30449" spans="6:9" x14ac:dyDescent="0.2">
      <c r="F30449" s="310" t="s">
        <v>35485</v>
      </c>
      <c r="G30449" s="311">
        <v>72006</v>
      </c>
      <c r="H30449" s="312" t="s">
        <v>903</v>
      </c>
      <c r="I30449" s="313" t="s">
        <v>6842</v>
      </c>
    </row>
    <row r="30450" spans="6:9" x14ac:dyDescent="0.2">
      <c r="F30450" s="310" t="s">
        <v>35486</v>
      </c>
      <c r="G30450" s="311">
        <v>72007</v>
      </c>
      <c r="H30450" s="312" t="s">
        <v>903</v>
      </c>
      <c r="I30450" s="313" t="s">
        <v>6842</v>
      </c>
    </row>
    <row r="30451" spans="6:9" x14ac:dyDescent="0.2">
      <c r="F30451" s="310" t="s">
        <v>35487</v>
      </c>
      <c r="G30451" s="311">
        <v>72010</v>
      </c>
      <c r="H30451" s="312" t="s">
        <v>903</v>
      </c>
      <c r="I30451" s="313" t="s">
        <v>6842</v>
      </c>
    </row>
    <row r="30452" spans="6:9" x14ac:dyDescent="0.2">
      <c r="F30452" s="310" t="s">
        <v>35488</v>
      </c>
      <c r="G30452" s="311">
        <v>72011</v>
      </c>
      <c r="H30452" s="312" t="s">
        <v>903</v>
      </c>
      <c r="I30452" s="313" t="s">
        <v>6842</v>
      </c>
    </row>
    <row r="30453" spans="6:9" x14ac:dyDescent="0.2">
      <c r="F30453" s="310" t="s">
        <v>35489</v>
      </c>
      <c r="G30453" s="311">
        <v>72012</v>
      </c>
      <c r="H30453" s="312" t="s">
        <v>903</v>
      </c>
      <c r="I30453" s="313" t="s">
        <v>6842</v>
      </c>
    </row>
    <row r="30454" spans="6:9" x14ac:dyDescent="0.2">
      <c r="F30454" s="310" t="s">
        <v>35490</v>
      </c>
      <c r="G30454" s="311">
        <v>72013</v>
      </c>
      <c r="H30454" s="312" t="s">
        <v>903</v>
      </c>
      <c r="I30454" s="313" t="s">
        <v>6842</v>
      </c>
    </row>
    <row r="30455" spans="6:9" x14ac:dyDescent="0.2">
      <c r="F30455" s="310" t="s">
        <v>35491</v>
      </c>
      <c r="G30455" s="311">
        <v>72014</v>
      </c>
      <c r="H30455" s="312" t="s">
        <v>903</v>
      </c>
      <c r="I30455" s="313" t="s">
        <v>6842</v>
      </c>
    </row>
    <row r="30456" spans="6:9" x14ac:dyDescent="0.2">
      <c r="F30456" s="310" t="s">
        <v>35492</v>
      </c>
      <c r="G30456" s="311">
        <v>72015</v>
      </c>
      <c r="H30456" s="312" t="s">
        <v>903</v>
      </c>
      <c r="I30456" s="313" t="s">
        <v>6842</v>
      </c>
    </row>
    <row r="30457" spans="6:9" x14ac:dyDescent="0.2">
      <c r="F30457" s="310" t="s">
        <v>35493</v>
      </c>
      <c r="G30457" s="311">
        <v>72016</v>
      </c>
      <c r="H30457" s="312" t="s">
        <v>903</v>
      </c>
      <c r="I30457" s="313" t="s">
        <v>6842</v>
      </c>
    </row>
    <row r="30458" spans="6:9" x14ac:dyDescent="0.2">
      <c r="F30458" s="310" t="s">
        <v>35494</v>
      </c>
      <c r="G30458" s="311">
        <v>72017</v>
      </c>
      <c r="H30458" s="312" t="s">
        <v>903</v>
      </c>
      <c r="I30458" s="313" t="s">
        <v>6842</v>
      </c>
    </row>
    <row r="30459" spans="6:9" x14ac:dyDescent="0.2">
      <c r="F30459" s="310" t="s">
        <v>35495</v>
      </c>
      <c r="G30459" s="311">
        <v>72018</v>
      </c>
      <c r="H30459" s="312" t="s">
        <v>903</v>
      </c>
      <c r="I30459" s="313" t="s">
        <v>6842</v>
      </c>
    </row>
    <row r="30460" spans="6:9" x14ac:dyDescent="0.2">
      <c r="F30460" s="310" t="s">
        <v>35496</v>
      </c>
      <c r="G30460" s="311">
        <v>72019</v>
      </c>
      <c r="H30460" s="312" t="s">
        <v>903</v>
      </c>
      <c r="I30460" s="313" t="s">
        <v>6842</v>
      </c>
    </row>
    <row r="30461" spans="6:9" x14ac:dyDescent="0.2">
      <c r="F30461" s="310" t="s">
        <v>35497</v>
      </c>
      <c r="G30461" s="311">
        <v>72020</v>
      </c>
      <c r="H30461" s="312" t="s">
        <v>903</v>
      </c>
      <c r="I30461" s="313" t="s">
        <v>6842</v>
      </c>
    </row>
    <row r="30462" spans="6:9" x14ac:dyDescent="0.2">
      <c r="F30462" s="310" t="s">
        <v>35498</v>
      </c>
      <c r="G30462" s="311">
        <v>72021</v>
      </c>
      <c r="H30462" s="312" t="s">
        <v>903</v>
      </c>
      <c r="I30462" s="313" t="s">
        <v>6842</v>
      </c>
    </row>
    <row r="30463" spans="6:9" x14ac:dyDescent="0.2">
      <c r="F30463" s="310" t="s">
        <v>35499</v>
      </c>
      <c r="G30463" s="311">
        <v>72022</v>
      </c>
      <c r="H30463" s="312" t="s">
        <v>903</v>
      </c>
      <c r="I30463" s="313" t="s">
        <v>6842</v>
      </c>
    </row>
    <row r="30464" spans="6:9" x14ac:dyDescent="0.2">
      <c r="F30464" s="310" t="s">
        <v>35500</v>
      </c>
      <c r="G30464" s="311">
        <v>72023</v>
      </c>
      <c r="H30464" s="312" t="s">
        <v>903</v>
      </c>
      <c r="I30464" s="313" t="s">
        <v>6842</v>
      </c>
    </row>
    <row r="30465" spans="6:9" x14ac:dyDescent="0.2">
      <c r="F30465" s="310" t="s">
        <v>35501</v>
      </c>
      <c r="G30465" s="311">
        <v>72024</v>
      </c>
      <c r="H30465" s="312" t="s">
        <v>903</v>
      </c>
      <c r="I30465" s="313" t="s">
        <v>6842</v>
      </c>
    </row>
    <row r="30466" spans="6:9" x14ac:dyDescent="0.2">
      <c r="F30466" s="310" t="s">
        <v>35502</v>
      </c>
      <c r="G30466" s="311">
        <v>72025</v>
      </c>
      <c r="H30466" s="312" t="s">
        <v>903</v>
      </c>
      <c r="I30466" s="313" t="s">
        <v>6842</v>
      </c>
    </row>
    <row r="30467" spans="6:9" x14ac:dyDescent="0.2">
      <c r="F30467" s="310" t="s">
        <v>35503</v>
      </c>
      <c r="G30467" s="311">
        <v>72026</v>
      </c>
      <c r="H30467" s="312" t="s">
        <v>903</v>
      </c>
      <c r="I30467" s="313" t="s">
        <v>6842</v>
      </c>
    </row>
    <row r="30468" spans="6:9" x14ac:dyDescent="0.2">
      <c r="F30468" s="310" t="s">
        <v>35504</v>
      </c>
      <c r="G30468" s="311">
        <v>72027</v>
      </c>
      <c r="H30468" s="312" t="s">
        <v>903</v>
      </c>
      <c r="I30468" s="313" t="s">
        <v>6842</v>
      </c>
    </row>
    <row r="30469" spans="6:9" x14ac:dyDescent="0.2">
      <c r="F30469" s="310" t="s">
        <v>35505</v>
      </c>
      <c r="G30469" s="311">
        <v>72028</v>
      </c>
      <c r="H30469" s="312" t="s">
        <v>903</v>
      </c>
      <c r="I30469" s="313" t="s">
        <v>6842</v>
      </c>
    </row>
    <row r="30470" spans="6:9" x14ac:dyDescent="0.2">
      <c r="F30470" s="310" t="s">
        <v>35506</v>
      </c>
      <c r="G30470" s="311">
        <v>72029</v>
      </c>
      <c r="H30470" s="312" t="s">
        <v>903</v>
      </c>
      <c r="I30470" s="313" t="s">
        <v>6842</v>
      </c>
    </row>
    <row r="30471" spans="6:9" x14ac:dyDescent="0.2">
      <c r="F30471" s="310" t="s">
        <v>35507</v>
      </c>
      <c r="G30471" s="311">
        <v>72030</v>
      </c>
      <c r="H30471" s="312" t="s">
        <v>903</v>
      </c>
      <c r="I30471" s="313" t="s">
        <v>6842</v>
      </c>
    </row>
    <row r="30472" spans="6:9" x14ac:dyDescent="0.2">
      <c r="F30472" s="310" t="s">
        <v>35508</v>
      </c>
      <c r="G30472" s="311">
        <v>72031</v>
      </c>
      <c r="H30472" s="312" t="s">
        <v>903</v>
      </c>
      <c r="I30472" s="313" t="s">
        <v>6842</v>
      </c>
    </row>
    <row r="30473" spans="6:9" x14ac:dyDescent="0.2">
      <c r="F30473" s="310" t="s">
        <v>35509</v>
      </c>
      <c r="G30473" s="311">
        <v>72032</v>
      </c>
      <c r="H30473" s="312" t="s">
        <v>903</v>
      </c>
      <c r="I30473" s="313" t="s">
        <v>6842</v>
      </c>
    </row>
    <row r="30474" spans="6:9" x14ac:dyDescent="0.2">
      <c r="F30474" s="310" t="s">
        <v>35510</v>
      </c>
      <c r="G30474" s="311">
        <v>72033</v>
      </c>
      <c r="H30474" s="312" t="s">
        <v>903</v>
      </c>
      <c r="I30474" s="313" t="s">
        <v>6842</v>
      </c>
    </row>
    <row r="30475" spans="6:9" x14ac:dyDescent="0.2">
      <c r="F30475" s="310" t="s">
        <v>35511</v>
      </c>
      <c r="G30475" s="311">
        <v>72034</v>
      </c>
      <c r="H30475" s="312" t="s">
        <v>903</v>
      </c>
      <c r="I30475" s="313" t="s">
        <v>6842</v>
      </c>
    </row>
    <row r="30476" spans="6:9" x14ac:dyDescent="0.2">
      <c r="F30476" s="310" t="s">
        <v>35512</v>
      </c>
      <c r="G30476" s="311">
        <v>72035</v>
      </c>
      <c r="H30476" s="312" t="s">
        <v>903</v>
      </c>
      <c r="I30476" s="313" t="s">
        <v>6842</v>
      </c>
    </row>
    <row r="30477" spans="6:9" x14ac:dyDescent="0.2">
      <c r="F30477" s="310" t="s">
        <v>35513</v>
      </c>
      <c r="G30477" s="311">
        <v>72036</v>
      </c>
      <c r="H30477" s="312" t="s">
        <v>903</v>
      </c>
      <c r="I30477" s="313" t="s">
        <v>6842</v>
      </c>
    </row>
    <row r="30478" spans="6:9" x14ac:dyDescent="0.2">
      <c r="F30478" s="310" t="s">
        <v>35514</v>
      </c>
      <c r="G30478" s="311">
        <v>72037</v>
      </c>
      <c r="H30478" s="312" t="s">
        <v>903</v>
      </c>
      <c r="I30478" s="313" t="s">
        <v>6842</v>
      </c>
    </row>
    <row r="30479" spans="6:9" x14ac:dyDescent="0.2">
      <c r="F30479" s="310" t="s">
        <v>35515</v>
      </c>
      <c r="G30479" s="311">
        <v>72038</v>
      </c>
      <c r="H30479" s="312" t="s">
        <v>903</v>
      </c>
      <c r="I30479" s="313" t="s">
        <v>6842</v>
      </c>
    </row>
    <row r="30480" spans="6:9" x14ac:dyDescent="0.2">
      <c r="F30480" s="310" t="s">
        <v>35516</v>
      </c>
      <c r="G30480" s="311">
        <v>72039</v>
      </c>
      <c r="H30480" s="312" t="s">
        <v>903</v>
      </c>
      <c r="I30480" s="313" t="s">
        <v>6842</v>
      </c>
    </row>
    <row r="30481" spans="6:9" x14ac:dyDescent="0.2">
      <c r="F30481" s="310" t="s">
        <v>35517</v>
      </c>
      <c r="G30481" s="311">
        <v>72040</v>
      </c>
      <c r="H30481" s="312" t="s">
        <v>903</v>
      </c>
      <c r="I30481" s="313" t="s">
        <v>6842</v>
      </c>
    </row>
    <row r="30482" spans="6:9" x14ac:dyDescent="0.2">
      <c r="F30482" s="310" t="s">
        <v>35518</v>
      </c>
      <c r="G30482" s="311">
        <v>72041</v>
      </c>
      <c r="H30482" s="312" t="s">
        <v>903</v>
      </c>
      <c r="I30482" s="313" t="s">
        <v>6842</v>
      </c>
    </row>
    <row r="30483" spans="6:9" x14ac:dyDescent="0.2">
      <c r="F30483" s="310" t="s">
        <v>35519</v>
      </c>
      <c r="G30483" s="311">
        <v>72042</v>
      </c>
      <c r="H30483" s="312" t="s">
        <v>903</v>
      </c>
      <c r="I30483" s="313" t="s">
        <v>6842</v>
      </c>
    </row>
    <row r="30484" spans="6:9" x14ac:dyDescent="0.2">
      <c r="F30484" s="310" t="s">
        <v>35520</v>
      </c>
      <c r="G30484" s="311">
        <v>72043</v>
      </c>
      <c r="H30484" s="312" t="s">
        <v>903</v>
      </c>
      <c r="I30484" s="313" t="s">
        <v>6842</v>
      </c>
    </row>
    <row r="30485" spans="6:9" x14ac:dyDescent="0.2">
      <c r="F30485" s="310" t="s">
        <v>35521</v>
      </c>
      <c r="G30485" s="311">
        <v>72044</v>
      </c>
      <c r="H30485" s="312" t="s">
        <v>903</v>
      </c>
      <c r="I30485" s="313" t="s">
        <v>6842</v>
      </c>
    </row>
    <row r="30486" spans="6:9" x14ac:dyDescent="0.2">
      <c r="F30486" s="310" t="s">
        <v>35522</v>
      </c>
      <c r="G30486" s="311">
        <v>72045</v>
      </c>
      <c r="H30486" s="312" t="s">
        <v>903</v>
      </c>
      <c r="I30486" s="313" t="s">
        <v>6842</v>
      </c>
    </row>
    <row r="30487" spans="6:9" x14ac:dyDescent="0.2">
      <c r="F30487" s="310" t="s">
        <v>35523</v>
      </c>
      <c r="G30487" s="311">
        <v>72046</v>
      </c>
      <c r="H30487" s="312" t="s">
        <v>903</v>
      </c>
      <c r="I30487" s="313" t="s">
        <v>6842</v>
      </c>
    </row>
    <row r="30488" spans="6:9" x14ac:dyDescent="0.2">
      <c r="F30488" s="310" t="s">
        <v>35524</v>
      </c>
      <c r="G30488" s="311">
        <v>72047</v>
      </c>
      <c r="H30488" s="312" t="s">
        <v>903</v>
      </c>
      <c r="I30488" s="313" t="s">
        <v>6842</v>
      </c>
    </row>
    <row r="30489" spans="6:9" x14ac:dyDescent="0.2">
      <c r="F30489" s="310" t="s">
        <v>35525</v>
      </c>
      <c r="G30489" s="311">
        <v>72048</v>
      </c>
      <c r="H30489" s="312" t="s">
        <v>903</v>
      </c>
      <c r="I30489" s="313" t="s">
        <v>6842</v>
      </c>
    </row>
    <row r="30490" spans="6:9" x14ac:dyDescent="0.2">
      <c r="F30490" s="310" t="s">
        <v>35526</v>
      </c>
      <c r="G30490" s="311">
        <v>72051</v>
      </c>
      <c r="H30490" s="312" t="s">
        <v>903</v>
      </c>
      <c r="I30490" s="313" t="s">
        <v>6842</v>
      </c>
    </row>
    <row r="30491" spans="6:9" x14ac:dyDescent="0.2">
      <c r="F30491" s="310" t="s">
        <v>35527</v>
      </c>
      <c r="G30491" s="311">
        <v>72052</v>
      </c>
      <c r="H30491" s="312" t="s">
        <v>903</v>
      </c>
      <c r="I30491" s="313" t="s">
        <v>6842</v>
      </c>
    </row>
    <row r="30492" spans="6:9" x14ac:dyDescent="0.2">
      <c r="F30492" s="310" t="s">
        <v>35528</v>
      </c>
      <c r="G30492" s="311">
        <v>72053</v>
      </c>
      <c r="H30492" s="312" t="s">
        <v>903</v>
      </c>
      <c r="I30492" s="313" t="s">
        <v>6842</v>
      </c>
    </row>
    <row r="30493" spans="6:9" x14ac:dyDescent="0.2">
      <c r="F30493" s="310" t="s">
        <v>35529</v>
      </c>
      <c r="G30493" s="311">
        <v>72055</v>
      </c>
      <c r="H30493" s="312" t="s">
        <v>903</v>
      </c>
      <c r="I30493" s="313" t="s">
        <v>6842</v>
      </c>
    </row>
    <row r="30494" spans="6:9" x14ac:dyDescent="0.2">
      <c r="F30494" s="310" t="s">
        <v>35530</v>
      </c>
      <c r="G30494" s="311">
        <v>72057</v>
      </c>
      <c r="H30494" s="312" t="s">
        <v>903</v>
      </c>
      <c r="I30494" s="313" t="s">
        <v>6842</v>
      </c>
    </row>
    <row r="30495" spans="6:9" x14ac:dyDescent="0.2">
      <c r="F30495" s="310" t="s">
        <v>35531</v>
      </c>
      <c r="G30495" s="311">
        <v>72058</v>
      </c>
      <c r="H30495" s="312" t="s">
        <v>903</v>
      </c>
      <c r="I30495" s="313" t="s">
        <v>6842</v>
      </c>
    </row>
    <row r="30496" spans="6:9" x14ac:dyDescent="0.2">
      <c r="F30496" s="310" t="s">
        <v>35532</v>
      </c>
      <c r="G30496" s="311">
        <v>72059</v>
      </c>
      <c r="H30496" s="312" t="s">
        <v>903</v>
      </c>
      <c r="I30496" s="313" t="s">
        <v>6842</v>
      </c>
    </row>
    <row r="30497" spans="6:9" x14ac:dyDescent="0.2">
      <c r="F30497" s="310" t="s">
        <v>35533</v>
      </c>
      <c r="G30497" s="311">
        <v>72060</v>
      </c>
      <c r="H30497" s="312" t="s">
        <v>903</v>
      </c>
      <c r="I30497" s="313" t="s">
        <v>6842</v>
      </c>
    </row>
    <row r="30498" spans="6:9" x14ac:dyDescent="0.2">
      <c r="F30498" s="310" t="s">
        <v>35534</v>
      </c>
      <c r="G30498" s="311">
        <v>72061</v>
      </c>
      <c r="H30498" s="312" t="s">
        <v>903</v>
      </c>
      <c r="I30498" s="313" t="s">
        <v>6842</v>
      </c>
    </row>
    <row r="30499" spans="6:9" x14ac:dyDescent="0.2">
      <c r="F30499" s="310" t="s">
        <v>35535</v>
      </c>
      <c r="G30499" s="311">
        <v>72063</v>
      </c>
      <c r="H30499" s="312" t="s">
        <v>903</v>
      </c>
      <c r="I30499" s="313" t="s">
        <v>6842</v>
      </c>
    </row>
    <row r="30500" spans="6:9" x14ac:dyDescent="0.2">
      <c r="F30500" s="310" t="s">
        <v>35536</v>
      </c>
      <c r="G30500" s="311">
        <v>72064</v>
      </c>
      <c r="H30500" s="312" t="s">
        <v>903</v>
      </c>
      <c r="I30500" s="313" t="s">
        <v>6842</v>
      </c>
    </row>
    <row r="30501" spans="6:9" x14ac:dyDescent="0.2">
      <c r="F30501" s="310" t="s">
        <v>35537</v>
      </c>
      <c r="G30501" s="311">
        <v>72065</v>
      </c>
      <c r="H30501" s="312" t="s">
        <v>903</v>
      </c>
      <c r="I30501" s="313" t="s">
        <v>6842</v>
      </c>
    </row>
    <row r="30502" spans="6:9" x14ac:dyDescent="0.2">
      <c r="F30502" s="310" t="s">
        <v>35538</v>
      </c>
      <c r="G30502" s="311">
        <v>72066</v>
      </c>
      <c r="H30502" s="312" t="s">
        <v>903</v>
      </c>
      <c r="I30502" s="313" t="s">
        <v>6842</v>
      </c>
    </row>
    <row r="30503" spans="6:9" x14ac:dyDescent="0.2">
      <c r="F30503" s="310" t="s">
        <v>35539</v>
      </c>
      <c r="G30503" s="311">
        <v>72067</v>
      </c>
      <c r="H30503" s="312" t="s">
        <v>903</v>
      </c>
      <c r="I30503" s="313" t="s">
        <v>6842</v>
      </c>
    </row>
    <row r="30504" spans="6:9" x14ac:dyDescent="0.2">
      <c r="F30504" s="310" t="s">
        <v>35540</v>
      </c>
      <c r="G30504" s="311">
        <v>72068</v>
      </c>
      <c r="H30504" s="312" t="s">
        <v>903</v>
      </c>
      <c r="I30504" s="313" t="s">
        <v>6842</v>
      </c>
    </row>
    <row r="30505" spans="6:9" x14ac:dyDescent="0.2">
      <c r="F30505" s="310" t="s">
        <v>35541</v>
      </c>
      <c r="G30505" s="311">
        <v>72069</v>
      </c>
      <c r="H30505" s="312" t="s">
        <v>903</v>
      </c>
      <c r="I30505" s="313" t="s">
        <v>6842</v>
      </c>
    </row>
    <row r="30506" spans="6:9" x14ac:dyDescent="0.2">
      <c r="F30506" s="310" t="s">
        <v>35542</v>
      </c>
      <c r="G30506" s="311">
        <v>72070</v>
      </c>
      <c r="H30506" s="312" t="s">
        <v>903</v>
      </c>
      <c r="I30506" s="313" t="s">
        <v>6842</v>
      </c>
    </row>
    <row r="30507" spans="6:9" x14ac:dyDescent="0.2">
      <c r="F30507" s="310" t="s">
        <v>35543</v>
      </c>
      <c r="G30507" s="311">
        <v>72072</v>
      </c>
      <c r="H30507" s="312" t="s">
        <v>903</v>
      </c>
      <c r="I30507" s="313" t="s">
        <v>6842</v>
      </c>
    </row>
    <row r="30508" spans="6:9" x14ac:dyDescent="0.2">
      <c r="F30508" s="310" t="s">
        <v>35544</v>
      </c>
      <c r="G30508" s="311">
        <v>72073</v>
      </c>
      <c r="H30508" s="312" t="s">
        <v>903</v>
      </c>
      <c r="I30508" s="313" t="s">
        <v>6842</v>
      </c>
    </row>
    <row r="30509" spans="6:9" x14ac:dyDescent="0.2">
      <c r="F30509" s="310" t="s">
        <v>35545</v>
      </c>
      <c r="G30509" s="311">
        <v>72074</v>
      </c>
      <c r="H30509" s="312" t="s">
        <v>903</v>
      </c>
      <c r="I30509" s="313" t="s">
        <v>6842</v>
      </c>
    </row>
    <row r="30510" spans="6:9" x14ac:dyDescent="0.2">
      <c r="F30510" s="310" t="s">
        <v>35546</v>
      </c>
      <c r="G30510" s="311">
        <v>72075</v>
      </c>
      <c r="H30510" s="312" t="s">
        <v>903</v>
      </c>
      <c r="I30510" s="313" t="s">
        <v>6842</v>
      </c>
    </row>
    <row r="30511" spans="6:9" x14ac:dyDescent="0.2">
      <c r="F30511" s="310" t="s">
        <v>35547</v>
      </c>
      <c r="G30511" s="311">
        <v>72076</v>
      </c>
      <c r="H30511" s="312" t="s">
        <v>903</v>
      </c>
      <c r="I30511" s="313" t="s">
        <v>6842</v>
      </c>
    </row>
    <row r="30512" spans="6:9" x14ac:dyDescent="0.2">
      <c r="F30512" s="310" t="s">
        <v>35548</v>
      </c>
      <c r="G30512" s="311">
        <v>72078</v>
      </c>
      <c r="H30512" s="312" t="s">
        <v>903</v>
      </c>
      <c r="I30512" s="313" t="s">
        <v>6842</v>
      </c>
    </row>
    <row r="30513" spans="6:9" x14ac:dyDescent="0.2">
      <c r="F30513" s="310" t="s">
        <v>35549</v>
      </c>
      <c r="G30513" s="311">
        <v>72079</v>
      </c>
      <c r="H30513" s="312" t="s">
        <v>903</v>
      </c>
      <c r="I30513" s="313" t="s">
        <v>6842</v>
      </c>
    </row>
    <row r="30514" spans="6:9" x14ac:dyDescent="0.2">
      <c r="F30514" s="310" t="s">
        <v>35550</v>
      </c>
      <c r="G30514" s="311">
        <v>72080</v>
      </c>
      <c r="H30514" s="312" t="s">
        <v>903</v>
      </c>
      <c r="I30514" s="313" t="s">
        <v>6842</v>
      </c>
    </row>
    <row r="30515" spans="6:9" x14ac:dyDescent="0.2">
      <c r="F30515" s="310" t="s">
        <v>35551</v>
      </c>
      <c r="G30515" s="311">
        <v>72081</v>
      </c>
      <c r="H30515" s="312" t="s">
        <v>903</v>
      </c>
      <c r="I30515" s="313" t="s">
        <v>6842</v>
      </c>
    </row>
    <row r="30516" spans="6:9" x14ac:dyDescent="0.2">
      <c r="F30516" s="310" t="s">
        <v>35552</v>
      </c>
      <c r="G30516" s="311">
        <v>72082</v>
      </c>
      <c r="H30516" s="312" t="s">
        <v>903</v>
      </c>
      <c r="I30516" s="313" t="s">
        <v>6842</v>
      </c>
    </row>
    <row r="30517" spans="6:9" x14ac:dyDescent="0.2">
      <c r="F30517" s="310" t="s">
        <v>35553</v>
      </c>
      <c r="G30517" s="311">
        <v>72083</v>
      </c>
      <c r="H30517" s="312" t="s">
        <v>903</v>
      </c>
      <c r="I30517" s="313" t="s">
        <v>6842</v>
      </c>
    </row>
    <row r="30518" spans="6:9" x14ac:dyDescent="0.2">
      <c r="F30518" s="310" t="s">
        <v>35554</v>
      </c>
      <c r="G30518" s="311">
        <v>72084</v>
      </c>
      <c r="H30518" s="312" t="s">
        <v>903</v>
      </c>
      <c r="I30518" s="313" t="s">
        <v>6842</v>
      </c>
    </row>
    <row r="30519" spans="6:9" x14ac:dyDescent="0.2">
      <c r="F30519" s="310" t="s">
        <v>35555</v>
      </c>
      <c r="G30519" s="311">
        <v>72085</v>
      </c>
      <c r="H30519" s="312" t="s">
        <v>903</v>
      </c>
      <c r="I30519" s="313" t="s">
        <v>6842</v>
      </c>
    </row>
    <row r="30520" spans="6:9" x14ac:dyDescent="0.2">
      <c r="F30520" s="310" t="s">
        <v>35556</v>
      </c>
      <c r="G30520" s="311">
        <v>72086</v>
      </c>
      <c r="H30520" s="312" t="s">
        <v>903</v>
      </c>
      <c r="I30520" s="313" t="s">
        <v>6842</v>
      </c>
    </row>
    <row r="30521" spans="6:9" x14ac:dyDescent="0.2">
      <c r="F30521" s="310" t="s">
        <v>35557</v>
      </c>
      <c r="G30521" s="311">
        <v>72087</v>
      </c>
      <c r="H30521" s="312" t="s">
        <v>903</v>
      </c>
      <c r="I30521" s="313" t="s">
        <v>6842</v>
      </c>
    </row>
    <row r="30522" spans="6:9" x14ac:dyDescent="0.2">
      <c r="F30522" s="310" t="s">
        <v>35558</v>
      </c>
      <c r="G30522" s="311">
        <v>72088</v>
      </c>
      <c r="H30522" s="312" t="s">
        <v>903</v>
      </c>
      <c r="I30522" s="313" t="s">
        <v>6842</v>
      </c>
    </row>
    <row r="30523" spans="6:9" x14ac:dyDescent="0.2">
      <c r="F30523" s="310" t="s">
        <v>35559</v>
      </c>
      <c r="G30523" s="311">
        <v>72089</v>
      </c>
      <c r="H30523" s="312" t="s">
        <v>903</v>
      </c>
      <c r="I30523" s="313" t="s">
        <v>6842</v>
      </c>
    </row>
    <row r="30524" spans="6:9" x14ac:dyDescent="0.2">
      <c r="F30524" s="310" t="s">
        <v>35560</v>
      </c>
      <c r="G30524" s="311">
        <v>72099</v>
      </c>
      <c r="H30524" s="312" t="s">
        <v>903</v>
      </c>
      <c r="I30524" s="313" t="s">
        <v>6842</v>
      </c>
    </row>
    <row r="30525" spans="6:9" x14ac:dyDescent="0.2">
      <c r="F30525" s="310" t="s">
        <v>35561</v>
      </c>
      <c r="G30525" s="311">
        <v>72101</v>
      </c>
      <c r="H30525" s="312" t="s">
        <v>903</v>
      </c>
      <c r="I30525" s="313" t="s">
        <v>6842</v>
      </c>
    </row>
    <row r="30526" spans="6:9" x14ac:dyDescent="0.2">
      <c r="F30526" s="310" t="s">
        <v>35562</v>
      </c>
      <c r="G30526" s="311">
        <v>72102</v>
      </c>
      <c r="H30526" s="312" t="s">
        <v>903</v>
      </c>
      <c r="I30526" s="313" t="s">
        <v>6842</v>
      </c>
    </row>
    <row r="30527" spans="6:9" x14ac:dyDescent="0.2">
      <c r="F30527" s="310" t="s">
        <v>35563</v>
      </c>
      <c r="G30527" s="311">
        <v>72103</v>
      </c>
      <c r="H30527" s="312" t="s">
        <v>903</v>
      </c>
      <c r="I30527" s="313" t="s">
        <v>6842</v>
      </c>
    </row>
    <row r="30528" spans="6:9" x14ac:dyDescent="0.2">
      <c r="F30528" s="310" t="s">
        <v>35564</v>
      </c>
      <c r="G30528" s="311">
        <v>72104</v>
      </c>
      <c r="H30528" s="312" t="s">
        <v>903</v>
      </c>
      <c r="I30528" s="313" t="s">
        <v>6842</v>
      </c>
    </row>
    <row r="30529" spans="6:9" x14ac:dyDescent="0.2">
      <c r="F30529" s="310" t="s">
        <v>35565</v>
      </c>
      <c r="G30529" s="311">
        <v>72105</v>
      </c>
      <c r="H30529" s="312" t="s">
        <v>903</v>
      </c>
      <c r="I30529" s="313" t="s">
        <v>6842</v>
      </c>
    </row>
    <row r="30530" spans="6:9" x14ac:dyDescent="0.2">
      <c r="F30530" s="310" t="s">
        <v>35566</v>
      </c>
      <c r="G30530" s="311">
        <v>72106</v>
      </c>
      <c r="H30530" s="312" t="s">
        <v>903</v>
      </c>
      <c r="I30530" s="313" t="s">
        <v>6842</v>
      </c>
    </row>
    <row r="30531" spans="6:9" x14ac:dyDescent="0.2">
      <c r="F30531" s="310" t="s">
        <v>35567</v>
      </c>
      <c r="G30531" s="311">
        <v>72107</v>
      </c>
      <c r="H30531" s="312" t="s">
        <v>903</v>
      </c>
      <c r="I30531" s="313" t="s">
        <v>6842</v>
      </c>
    </row>
    <row r="30532" spans="6:9" x14ac:dyDescent="0.2">
      <c r="F30532" s="310" t="s">
        <v>35568</v>
      </c>
      <c r="G30532" s="311">
        <v>72108</v>
      </c>
      <c r="H30532" s="312" t="s">
        <v>903</v>
      </c>
      <c r="I30532" s="313" t="s">
        <v>6842</v>
      </c>
    </row>
    <row r="30533" spans="6:9" x14ac:dyDescent="0.2">
      <c r="F30533" s="310" t="s">
        <v>35569</v>
      </c>
      <c r="G30533" s="311">
        <v>72110</v>
      </c>
      <c r="H30533" s="312" t="s">
        <v>903</v>
      </c>
      <c r="I30533" s="313" t="s">
        <v>6842</v>
      </c>
    </row>
    <row r="30534" spans="6:9" x14ac:dyDescent="0.2">
      <c r="F30534" s="310" t="s">
        <v>35570</v>
      </c>
      <c r="G30534" s="311">
        <v>72111</v>
      </c>
      <c r="H30534" s="312" t="s">
        <v>903</v>
      </c>
      <c r="I30534" s="313" t="s">
        <v>6842</v>
      </c>
    </row>
    <row r="30535" spans="6:9" x14ac:dyDescent="0.2">
      <c r="F30535" s="310" t="s">
        <v>35571</v>
      </c>
      <c r="G30535" s="311">
        <v>72112</v>
      </c>
      <c r="H30535" s="312" t="s">
        <v>903</v>
      </c>
      <c r="I30535" s="313" t="s">
        <v>6842</v>
      </c>
    </row>
    <row r="30536" spans="6:9" x14ac:dyDescent="0.2">
      <c r="F30536" s="310" t="s">
        <v>35572</v>
      </c>
      <c r="G30536" s="311">
        <v>72113</v>
      </c>
      <c r="H30536" s="312" t="s">
        <v>903</v>
      </c>
      <c r="I30536" s="313" t="s">
        <v>6842</v>
      </c>
    </row>
    <row r="30537" spans="6:9" x14ac:dyDescent="0.2">
      <c r="F30537" s="310" t="s">
        <v>35573</v>
      </c>
      <c r="G30537" s="311">
        <v>72114</v>
      </c>
      <c r="H30537" s="312" t="s">
        <v>903</v>
      </c>
      <c r="I30537" s="313" t="s">
        <v>6842</v>
      </c>
    </row>
    <row r="30538" spans="6:9" x14ac:dyDescent="0.2">
      <c r="F30538" s="310" t="s">
        <v>35574</v>
      </c>
      <c r="G30538" s="311">
        <v>72115</v>
      </c>
      <c r="H30538" s="312" t="s">
        <v>903</v>
      </c>
      <c r="I30538" s="313" t="s">
        <v>6842</v>
      </c>
    </row>
    <row r="30539" spans="6:9" x14ac:dyDescent="0.2">
      <c r="F30539" s="310" t="s">
        <v>35575</v>
      </c>
      <c r="G30539" s="311">
        <v>72116</v>
      </c>
      <c r="H30539" s="312" t="s">
        <v>903</v>
      </c>
      <c r="I30539" s="313" t="s">
        <v>6842</v>
      </c>
    </row>
    <row r="30540" spans="6:9" x14ac:dyDescent="0.2">
      <c r="F30540" s="310" t="s">
        <v>35576</v>
      </c>
      <c r="G30540" s="311">
        <v>72117</v>
      </c>
      <c r="H30540" s="312" t="s">
        <v>903</v>
      </c>
      <c r="I30540" s="313" t="s">
        <v>6842</v>
      </c>
    </row>
    <row r="30541" spans="6:9" x14ac:dyDescent="0.2">
      <c r="F30541" s="310" t="s">
        <v>35577</v>
      </c>
      <c r="G30541" s="311">
        <v>72118</v>
      </c>
      <c r="H30541" s="312" t="s">
        <v>903</v>
      </c>
      <c r="I30541" s="313" t="s">
        <v>6842</v>
      </c>
    </row>
    <row r="30542" spans="6:9" x14ac:dyDescent="0.2">
      <c r="F30542" s="310" t="s">
        <v>35578</v>
      </c>
      <c r="G30542" s="311">
        <v>72119</v>
      </c>
      <c r="H30542" s="312" t="s">
        <v>903</v>
      </c>
      <c r="I30542" s="313" t="s">
        <v>6842</v>
      </c>
    </row>
    <row r="30543" spans="6:9" x14ac:dyDescent="0.2">
      <c r="F30543" s="310" t="s">
        <v>35579</v>
      </c>
      <c r="G30543" s="311">
        <v>72120</v>
      </c>
      <c r="H30543" s="312" t="s">
        <v>903</v>
      </c>
      <c r="I30543" s="313" t="s">
        <v>6842</v>
      </c>
    </row>
    <row r="30544" spans="6:9" x14ac:dyDescent="0.2">
      <c r="F30544" s="310" t="s">
        <v>35580</v>
      </c>
      <c r="G30544" s="311">
        <v>72121</v>
      </c>
      <c r="H30544" s="312" t="s">
        <v>903</v>
      </c>
      <c r="I30544" s="313" t="s">
        <v>6842</v>
      </c>
    </row>
    <row r="30545" spans="6:9" x14ac:dyDescent="0.2">
      <c r="F30545" s="310" t="s">
        <v>35581</v>
      </c>
      <c r="G30545" s="311">
        <v>72122</v>
      </c>
      <c r="H30545" s="312" t="s">
        <v>903</v>
      </c>
      <c r="I30545" s="313" t="s">
        <v>6842</v>
      </c>
    </row>
    <row r="30546" spans="6:9" x14ac:dyDescent="0.2">
      <c r="F30546" s="310" t="s">
        <v>35582</v>
      </c>
      <c r="G30546" s="311">
        <v>72123</v>
      </c>
      <c r="H30546" s="312" t="s">
        <v>903</v>
      </c>
      <c r="I30546" s="313" t="s">
        <v>6842</v>
      </c>
    </row>
    <row r="30547" spans="6:9" x14ac:dyDescent="0.2">
      <c r="F30547" s="310" t="s">
        <v>35583</v>
      </c>
      <c r="G30547" s="311">
        <v>72124</v>
      </c>
      <c r="H30547" s="312" t="s">
        <v>903</v>
      </c>
      <c r="I30547" s="313" t="s">
        <v>6842</v>
      </c>
    </row>
    <row r="30548" spans="6:9" x14ac:dyDescent="0.2">
      <c r="F30548" s="310" t="s">
        <v>35584</v>
      </c>
      <c r="G30548" s="311">
        <v>72125</v>
      </c>
      <c r="H30548" s="312" t="s">
        <v>903</v>
      </c>
      <c r="I30548" s="313" t="s">
        <v>6842</v>
      </c>
    </row>
    <row r="30549" spans="6:9" x14ac:dyDescent="0.2">
      <c r="F30549" s="310" t="s">
        <v>35585</v>
      </c>
      <c r="G30549" s="311">
        <v>72126</v>
      </c>
      <c r="H30549" s="312" t="s">
        <v>903</v>
      </c>
      <c r="I30549" s="313" t="s">
        <v>6842</v>
      </c>
    </row>
    <row r="30550" spans="6:9" x14ac:dyDescent="0.2">
      <c r="F30550" s="310" t="s">
        <v>35586</v>
      </c>
      <c r="G30550" s="311">
        <v>72127</v>
      </c>
      <c r="H30550" s="312" t="s">
        <v>903</v>
      </c>
      <c r="I30550" s="313" t="s">
        <v>6842</v>
      </c>
    </row>
    <row r="30551" spans="6:9" x14ac:dyDescent="0.2">
      <c r="F30551" s="310" t="s">
        <v>35587</v>
      </c>
      <c r="G30551" s="311">
        <v>72128</v>
      </c>
      <c r="H30551" s="312" t="s">
        <v>903</v>
      </c>
      <c r="I30551" s="313" t="s">
        <v>6842</v>
      </c>
    </row>
    <row r="30552" spans="6:9" x14ac:dyDescent="0.2">
      <c r="F30552" s="310" t="s">
        <v>35588</v>
      </c>
      <c r="G30552" s="311">
        <v>72129</v>
      </c>
      <c r="H30552" s="312" t="s">
        <v>903</v>
      </c>
      <c r="I30552" s="313" t="s">
        <v>6842</v>
      </c>
    </row>
    <row r="30553" spans="6:9" x14ac:dyDescent="0.2">
      <c r="F30553" s="310" t="s">
        <v>35589</v>
      </c>
      <c r="G30553" s="311">
        <v>72130</v>
      </c>
      <c r="H30553" s="312" t="s">
        <v>903</v>
      </c>
      <c r="I30553" s="313" t="s">
        <v>6842</v>
      </c>
    </row>
    <row r="30554" spans="6:9" x14ac:dyDescent="0.2">
      <c r="F30554" s="310" t="s">
        <v>35590</v>
      </c>
      <c r="G30554" s="311">
        <v>72131</v>
      </c>
      <c r="H30554" s="312" t="s">
        <v>903</v>
      </c>
      <c r="I30554" s="313" t="s">
        <v>6842</v>
      </c>
    </row>
    <row r="30555" spans="6:9" x14ac:dyDescent="0.2">
      <c r="F30555" s="310" t="s">
        <v>35591</v>
      </c>
      <c r="G30555" s="311">
        <v>72132</v>
      </c>
      <c r="H30555" s="312" t="s">
        <v>903</v>
      </c>
      <c r="I30555" s="313" t="s">
        <v>6842</v>
      </c>
    </row>
    <row r="30556" spans="6:9" x14ac:dyDescent="0.2">
      <c r="F30556" s="310" t="s">
        <v>35592</v>
      </c>
      <c r="G30556" s="311">
        <v>72133</v>
      </c>
      <c r="H30556" s="312" t="s">
        <v>903</v>
      </c>
      <c r="I30556" s="313" t="s">
        <v>6842</v>
      </c>
    </row>
    <row r="30557" spans="6:9" x14ac:dyDescent="0.2">
      <c r="F30557" s="310" t="s">
        <v>35593</v>
      </c>
      <c r="G30557" s="311">
        <v>72134</v>
      </c>
      <c r="H30557" s="312" t="s">
        <v>903</v>
      </c>
      <c r="I30557" s="313" t="s">
        <v>6842</v>
      </c>
    </row>
    <row r="30558" spans="6:9" x14ac:dyDescent="0.2">
      <c r="F30558" s="310" t="s">
        <v>35594</v>
      </c>
      <c r="G30558" s="311">
        <v>72135</v>
      </c>
      <c r="H30558" s="312" t="s">
        <v>903</v>
      </c>
      <c r="I30558" s="313" t="s">
        <v>6842</v>
      </c>
    </row>
    <row r="30559" spans="6:9" x14ac:dyDescent="0.2">
      <c r="F30559" s="310" t="s">
        <v>35595</v>
      </c>
      <c r="G30559" s="311">
        <v>72136</v>
      </c>
      <c r="H30559" s="312" t="s">
        <v>903</v>
      </c>
      <c r="I30559" s="313" t="s">
        <v>6842</v>
      </c>
    </row>
    <row r="30560" spans="6:9" x14ac:dyDescent="0.2">
      <c r="F30560" s="310" t="s">
        <v>35596</v>
      </c>
      <c r="G30560" s="311">
        <v>72137</v>
      </c>
      <c r="H30560" s="312" t="s">
        <v>903</v>
      </c>
      <c r="I30560" s="313" t="s">
        <v>6842</v>
      </c>
    </row>
    <row r="30561" spans="6:9" x14ac:dyDescent="0.2">
      <c r="F30561" s="310" t="s">
        <v>35597</v>
      </c>
      <c r="G30561" s="311">
        <v>72139</v>
      </c>
      <c r="H30561" s="312" t="s">
        <v>903</v>
      </c>
      <c r="I30561" s="313" t="s">
        <v>6842</v>
      </c>
    </row>
    <row r="30562" spans="6:9" x14ac:dyDescent="0.2">
      <c r="F30562" s="310" t="s">
        <v>35598</v>
      </c>
      <c r="G30562" s="311">
        <v>72140</v>
      </c>
      <c r="H30562" s="312" t="s">
        <v>903</v>
      </c>
      <c r="I30562" s="313" t="s">
        <v>6842</v>
      </c>
    </row>
    <row r="30563" spans="6:9" x14ac:dyDescent="0.2">
      <c r="F30563" s="310" t="s">
        <v>35599</v>
      </c>
      <c r="G30563" s="311">
        <v>72141</v>
      </c>
      <c r="H30563" s="312" t="s">
        <v>903</v>
      </c>
      <c r="I30563" s="313" t="s">
        <v>6842</v>
      </c>
    </row>
    <row r="30564" spans="6:9" x14ac:dyDescent="0.2">
      <c r="F30564" s="310" t="s">
        <v>35600</v>
      </c>
      <c r="G30564" s="311">
        <v>72142</v>
      </c>
      <c r="H30564" s="312" t="s">
        <v>903</v>
      </c>
      <c r="I30564" s="313" t="s">
        <v>6842</v>
      </c>
    </row>
    <row r="30565" spans="6:9" x14ac:dyDescent="0.2">
      <c r="F30565" s="310" t="s">
        <v>35601</v>
      </c>
      <c r="G30565" s="311">
        <v>72143</v>
      </c>
      <c r="H30565" s="312" t="s">
        <v>903</v>
      </c>
      <c r="I30565" s="313" t="s">
        <v>6842</v>
      </c>
    </row>
    <row r="30566" spans="6:9" x14ac:dyDescent="0.2">
      <c r="F30566" s="310" t="s">
        <v>35602</v>
      </c>
      <c r="G30566" s="311">
        <v>72145</v>
      </c>
      <c r="H30566" s="312" t="s">
        <v>903</v>
      </c>
      <c r="I30566" s="313" t="s">
        <v>6842</v>
      </c>
    </row>
    <row r="30567" spans="6:9" x14ac:dyDescent="0.2">
      <c r="F30567" s="310" t="s">
        <v>35603</v>
      </c>
      <c r="G30567" s="311">
        <v>72149</v>
      </c>
      <c r="H30567" s="312" t="s">
        <v>903</v>
      </c>
      <c r="I30567" s="313" t="s">
        <v>6842</v>
      </c>
    </row>
    <row r="30568" spans="6:9" x14ac:dyDescent="0.2">
      <c r="F30568" s="310" t="s">
        <v>35604</v>
      </c>
      <c r="G30568" s="311">
        <v>72150</v>
      </c>
      <c r="H30568" s="312" t="s">
        <v>903</v>
      </c>
      <c r="I30568" s="313" t="s">
        <v>6842</v>
      </c>
    </row>
    <row r="30569" spans="6:9" x14ac:dyDescent="0.2">
      <c r="F30569" s="310" t="s">
        <v>35605</v>
      </c>
      <c r="G30569" s="311">
        <v>72152</v>
      </c>
      <c r="H30569" s="312" t="s">
        <v>903</v>
      </c>
      <c r="I30569" s="313" t="s">
        <v>6842</v>
      </c>
    </row>
    <row r="30570" spans="6:9" x14ac:dyDescent="0.2">
      <c r="F30570" s="310" t="s">
        <v>35606</v>
      </c>
      <c r="G30570" s="311">
        <v>72153</v>
      </c>
      <c r="H30570" s="312" t="s">
        <v>903</v>
      </c>
      <c r="I30570" s="313" t="s">
        <v>6842</v>
      </c>
    </row>
    <row r="30571" spans="6:9" x14ac:dyDescent="0.2">
      <c r="F30571" s="310" t="s">
        <v>35607</v>
      </c>
      <c r="G30571" s="311">
        <v>72156</v>
      </c>
      <c r="H30571" s="312" t="s">
        <v>903</v>
      </c>
      <c r="I30571" s="313" t="s">
        <v>6842</v>
      </c>
    </row>
    <row r="30572" spans="6:9" x14ac:dyDescent="0.2">
      <c r="F30572" s="310" t="s">
        <v>35608</v>
      </c>
      <c r="G30572" s="311">
        <v>72157</v>
      </c>
      <c r="H30572" s="312" t="s">
        <v>903</v>
      </c>
      <c r="I30572" s="313" t="s">
        <v>6842</v>
      </c>
    </row>
    <row r="30573" spans="6:9" x14ac:dyDescent="0.2">
      <c r="F30573" s="310" t="s">
        <v>35609</v>
      </c>
      <c r="G30573" s="311">
        <v>72158</v>
      </c>
      <c r="H30573" s="312" t="s">
        <v>903</v>
      </c>
      <c r="I30573" s="313" t="s">
        <v>6842</v>
      </c>
    </row>
    <row r="30574" spans="6:9" x14ac:dyDescent="0.2">
      <c r="F30574" s="310" t="s">
        <v>35610</v>
      </c>
      <c r="G30574" s="311">
        <v>72160</v>
      </c>
      <c r="H30574" s="312" t="s">
        <v>903</v>
      </c>
      <c r="I30574" s="313" t="s">
        <v>6842</v>
      </c>
    </row>
    <row r="30575" spans="6:9" x14ac:dyDescent="0.2">
      <c r="F30575" s="310" t="s">
        <v>35611</v>
      </c>
      <c r="G30575" s="311">
        <v>72164</v>
      </c>
      <c r="H30575" s="312" t="s">
        <v>903</v>
      </c>
      <c r="I30575" s="313" t="s">
        <v>6842</v>
      </c>
    </row>
    <row r="30576" spans="6:9" x14ac:dyDescent="0.2">
      <c r="F30576" s="310" t="s">
        <v>35612</v>
      </c>
      <c r="G30576" s="311">
        <v>72165</v>
      </c>
      <c r="H30576" s="312" t="s">
        <v>903</v>
      </c>
      <c r="I30576" s="313" t="s">
        <v>6842</v>
      </c>
    </row>
    <row r="30577" spans="6:9" x14ac:dyDescent="0.2">
      <c r="F30577" s="310" t="s">
        <v>35613</v>
      </c>
      <c r="G30577" s="311">
        <v>72166</v>
      </c>
      <c r="H30577" s="312" t="s">
        <v>903</v>
      </c>
      <c r="I30577" s="313" t="s">
        <v>6842</v>
      </c>
    </row>
    <row r="30578" spans="6:9" x14ac:dyDescent="0.2">
      <c r="F30578" s="310" t="s">
        <v>35614</v>
      </c>
      <c r="G30578" s="311">
        <v>72167</v>
      </c>
      <c r="H30578" s="312" t="s">
        <v>903</v>
      </c>
      <c r="I30578" s="313" t="s">
        <v>6842</v>
      </c>
    </row>
    <row r="30579" spans="6:9" x14ac:dyDescent="0.2">
      <c r="F30579" s="310" t="s">
        <v>35615</v>
      </c>
      <c r="G30579" s="311">
        <v>72168</v>
      </c>
      <c r="H30579" s="312" t="s">
        <v>903</v>
      </c>
      <c r="I30579" s="313" t="s">
        <v>6842</v>
      </c>
    </row>
    <row r="30580" spans="6:9" x14ac:dyDescent="0.2">
      <c r="F30580" s="310" t="s">
        <v>35616</v>
      </c>
      <c r="G30580" s="311">
        <v>72169</v>
      </c>
      <c r="H30580" s="312" t="s">
        <v>903</v>
      </c>
      <c r="I30580" s="313" t="s">
        <v>6842</v>
      </c>
    </row>
    <row r="30581" spans="6:9" x14ac:dyDescent="0.2">
      <c r="F30581" s="310" t="s">
        <v>35617</v>
      </c>
      <c r="G30581" s="311">
        <v>72170</v>
      </c>
      <c r="H30581" s="312" t="s">
        <v>903</v>
      </c>
      <c r="I30581" s="313" t="s">
        <v>6842</v>
      </c>
    </row>
    <row r="30582" spans="6:9" x14ac:dyDescent="0.2">
      <c r="F30582" s="310" t="s">
        <v>35618</v>
      </c>
      <c r="G30582" s="311">
        <v>72173</v>
      </c>
      <c r="H30582" s="312" t="s">
        <v>903</v>
      </c>
      <c r="I30582" s="313" t="s">
        <v>6842</v>
      </c>
    </row>
    <row r="30583" spans="6:9" x14ac:dyDescent="0.2">
      <c r="F30583" s="310" t="s">
        <v>35619</v>
      </c>
      <c r="G30583" s="311">
        <v>72175</v>
      </c>
      <c r="H30583" s="312" t="s">
        <v>903</v>
      </c>
      <c r="I30583" s="313" t="s">
        <v>6842</v>
      </c>
    </row>
    <row r="30584" spans="6:9" x14ac:dyDescent="0.2">
      <c r="F30584" s="310" t="s">
        <v>35620</v>
      </c>
      <c r="G30584" s="311">
        <v>72176</v>
      </c>
      <c r="H30584" s="312" t="s">
        <v>903</v>
      </c>
      <c r="I30584" s="313" t="s">
        <v>6842</v>
      </c>
    </row>
    <row r="30585" spans="6:9" x14ac:dyDescent="0.2">
      <c r="F30585" s="310" t="s">
        <v>35621</v>
      </c>
      <c r="G30585" s="311">
        <v>72178</v>
      </c>
      <c r="H30585" s="312" t="s">
        <v>903</v>
      </c>
      <c r="I30585" s="313" t="s">
        <v>6842</v>
      </c>
    </row>
    <row r="30586" spans="6:9" x14ac:dyDescent="0.2">
      <c r="F30586" s="310" t="s">
        <v>35622</v>
      </c>
      <c r="G30586" s="311">
        <v>72179</v>
      </c>
      <c r="H30586" s="312" t="s">
        <v>903</v>
      </c>
      <c r="I30586" s="313" t="s">
        <v>6842</v>
      </c>
    </row>
    <row r="30587" spans="6:9" x14ac:dyDescent="0.2">
      <c r="F30587" s="310" t="s">
        <v>35623</v>
      </c>
      <c r="G30587" s="311">
        <v>72180</v>
      </c>
      <c r="H30587" s="312" t="s">
        <v>903</v>
      </c>
      <c r="I30587" s="313" t="s">
        <v>6842</v>
      </c>
    </row>
    <row r="30588" spans="6:9" x14ac:dyDescent="0.2">
      <c r="F30588" s="310" t="s">
        <v>35624</v>
      </c>
      <c r="G30588" s="311">
        <v>72181</v>
      </c>
      <c r="H30588" s="312" t="s">
        <v>903</v>
      </c>
      <c r="I30588" s="313" t="s">
        <v>6842</v>
      </c>
    </row>
    <row r="30589" spans="6:9" x14ac:dyDescent="0.2">
      <c r="F30589" s="310" t="s">
        <v>35625</v>
      </c>
      <c r="G30589" s="311">
        <v>72182</v>
      </c>
      <c r="H30589" s="312" t="s">
        <v>903</v>
      </c>
      <c r="I30589" s="313" t="s">
        <v>6842</v>
      </c>
    </row>
    <row r="30590" spans="6:9" x14ac:dyDescent="0.2">
      <c r="F30590" s="310" t="s">
        <v>35626</v>
      </c>
      <c r="G30590" s="311">
        <v>72183</v>
      </c>
      <c r="H30590" s="312" t="s">
        <v>903</v>
      </c>
      <c r="I30590" s="313" t="s">
        <v>6842</v>
      </c>
    </row>
    <row r="30591" spans="6:9" x14ac:dyDescent="0.2">
      <c r="F30591" s="310" t="s">
        <v>35627</v>
      </c>
      <c r="G30591" s="311">
        <v>72190</v>
      </c>
      <c r="H30591" s="312" t="s">
        <v>903</v>
      </c>
      <c r="I30591" s="313" t="s">
        <v>6842</v>
      </c>
    </row>
    <row r="30592" spans="6:9" x14ac:dyDescent="0.2">
      <c r="F30592" s="321">
        <v>72198</v>
      </c>
      <c r="G30592" s="324">
        <v>72198</v>
      </c>
      <c r="H30592" s="312" t="s">
        <v>903</v>
      </c>
      <c r="I30592" s="313" t="s">
        <v>6842</v>
      </c>
    </row>
    <row r="30593" spans="6:9" x14ac:dyDescent="0.2">
      <c r="F30593" s="310" t="s">
        <v>35628</v>
      </c>
      <c r="G30593" s="311">
        <v>72199</v>
      </c>
      <c r="H30593" s="312" t="s">
        <v>903</v>
      </c>
      <c r="I30593" s="313" t="s">
        <v>6842</v>
      </c>
    </row>
    <row r="30594" spans="6:9" x14ac:dyDescent="0.2">
      <c r="F30594" s="310" t="s">
        <v>35629</v>
      </c>
      <c r="G30594" s="311">
        <v>72201</v>
      </c>
      <c r="H30594" s="312" t="s">
        <v>903</v>
      </c>
      <c r="I30594" s="313" t="s">
        <v>6842</v>
      </c>
    </row>
    <row r="30595" spans="6:9" x14ac:dyDescent="0.2">
      <c r="F30595" s="310" t="s">
        <v>35630</v>
      </c>
      <c r="G30595" s="311">
        <v>72202</v>
      </c>
      <c r="H30595" s="312" t="s">
        <v>903</v>
      </c>
      <c r="I30595" s="313" t="s">
        <v>6842</v>
      </c>
    </row>
    <row r="30596" spans="6:9" x14ac:dyDescent="0.2">
      <c r="F30596" s="310" t="s">
        <v>35631</v>
      </c>
      <c r="G30596" s="311">
        <v>72203</v>
      </c>
      <c r="H30596" s="312" t="s">
        <v>903</v>
      </c>
      <c r="I30596" s="313" t="s">
        <v>6842</v>
      </c>
    </row>
    <row r="30597" spans="6:9" x14ac:dyDescent="0.2">
      <c r="F30597" s="310" t="s">
        <v>35632</v>
      </c>
      <c r="G30597" s="311">
        <v>72204</v>
      </c>
      <c r="H30597" s="312" t="s">
        <v>903</v>
      </c>
      <c r="I30597" s="313" t="s">
        <v>6842</v>
      </c>
    </row>
    <row r="30598" spans="6:9" x14ac:dyDescent="0.2">
      <c r="F30598" s="310" t="s">
        <v>35633</v>
      </c>
      <c r="G30598" s="311">
        <v>72205</v>
      </c>
      <c r="H30598" s="312" t="s">
        <v>903</v>
      </c>
      <c r="I30598" s="313" t="s">
        <v>6842</v>
      </c>
    </row>
    <row r="30599" spans="6:9" x14ac:dyDescent="0.2">
      <c r="F30599" s="310" t="s">
        <v>35634</v>
      </c>
      <c r="G30599" s="311">
        <v>72206</v>
      </c>
      <c r="H30599" s="312" t="s">
        <v>903</v>
      </c>
      <c r="I30599" s="313" t="s">
        <v>6842</v>
      </c>
    </row>
    <row r="30600" spans="6:9" x14ac:dyDescent="0.2">
      <c r="F30600" s="310" t="s">
        <v>35635</v>
      </c>
      <c r="G30600" s="311">
        <v>72207</v>
      </c>
      <c r="H30600" s="312" t="s">
        <v>903</v>
      </c>
      <c r="I30600" s="313" t="s">
        <v>6842</v>
      </c>
    </row>
    <row r="30601" spans="6:9" x14ac:dyDescent="0.2">
      <c r="F30601" s="310" t="s">
        <v>35636</v>
      </c>
      <c r="G30601" s="311">
        <v>72209</v>
      </c>
      <c r="H30601" s="312" t="s">
        <v>903</v>
      </c>
      <c r="I30601" s="313" t="s">
        <v>6842</v>
      </c>
    </row>
    <row r="30602" spans="6:9" x14ac:dyDescent="0.2">
      <c r="F30602" s="310" t="s">
        <v>35637</v>
      </c>
      <c r="G30602" s="311">
        <v>72210</v>
      </c>
      <c r="H30602" s="312" t="s">
        <v>903</v>
      </c>
      <c r="I30602" s="313" t="s">
        <v>6842</v>
      </c>
    </row>
    <row r="30603" spans="6:9" x14ac:dyDescent="0.2">
      <c r="F30603" s="310" t="s">
        <v>35638</v>
      </c>
      <c r="G30603" s="311">
        <v>72211</v>
      </c>
      <c r="H30603" s="312" t="s">
        <v>903</v>
      </c>
      <c r="I30603" s="313" t="s">
        <v>6842</v>
      </c>
    </row>
    <row r="30604" spans="6:9" x14ac:dyDescent="0.2">
      <c r="F30604" s="310" t="s">
        <v>35639</v>
      </c>
      <c r="G30604" s="311">
        <v>72212</v>
      </c>
      <c r="H30604" s="312" t="s">
        <v>903</v>
      </c>
      <c r="I30604" s="313" t="s">
        <v>6842</v>
      </c>
    </row>
    <row r="30605" spans="6:9" x14ac:dyDescent="0.2">
      <c r="F30605" s="310" t="s">
        <v>35640</v>
      </c>
      <c r="G30605" s="311">
        <v>72214</v>
      </c>
      <c r="H30605" s="312" t="s">
        <v>903</v>
      </c>
      <c r="I30605" s="313" t="s">
        <v>6842</v>
      </c>
    </row>
    <row r="30606" spans="6:9" x14ac:dyDescent="0.2">
      <c r="F30606" s="310" t="s">
        <v>35641</v>
      </c>
      <c r="G30606" s="311">
        <v>72215</v>
      </c>
      <c r="H30606" s="312" t="s">
        <v>903</v>
      </c>
      <c r="I30606" s="313" t="s">
        <v>6842</v>
      </c>
    </row>
    <row r="30607" spans="6:9" x14ac:dyDescent="0.2">
      <c r="F30607" s="310" t="s">
        <v>35642</v>
      </c>
      <c r="G30607" s="311">
        <v>72216</v>
      </c>
      <c r="H30607" s="312" t="s">
        <v>903</v>
      </c>
      <c r="I30607" s="313" t="s">
        <v>6842</v>
      </c>
    </row>
    <row r="30608" spans="6:9" x14ac:dyDescent="0.2">
      <c r="F30608" s="310" t="s">
        <v>35643</v>
      </c>
      <c r="G30608" s="311">
        <v>72217</v>
      </c>
      <c r="H30608" s="312" t="s">
        <v>903</v>
      </c>
      <c r="I30608" s="313" t="s">
        <v>6842</v>
      </c>
    </row>
    <row r="30609" spans="6:9" x14ac:dyDescent="0.2">
      <c r="F30609" s="310" t="s">
        <v>35644</v>
      </c>
      <c r="G30609" s="311">
        <v>72219</v>
      </c>
      <c r="H30609" s="312" t="s">
        <v>903</v>
      </c>
      <c r="I30609" s="313" t="s">
        <v>6842</v>
      </c>
    </row>
    <row r="30610" spans="6:9" x14ac:dyDescent="0.2">
      <c r="F30610" s="310" t="s">
        <v>35645</v>
      </c>
      <c r="G30610" s="311">
        <v>72221</v>
      </c>
      <c r="H30610" s="312" t="s">
        <v>903</v>
      </c>
      <c r="I30610" s="313" t="s">
        <v>6842</v>
      </c>
    </row>
    <row r="30611" spans="6:9" x14ac:dyDescent="0.2">
      <c r="F30611" s="310" t="s">
        <v>35646</v>
      </c>
      <c r="G30611" s="311">
        <v>72222</v>
      </c>
      <c r="H30611" s="312" t="s">
        <v>903</v>
      </c>
      <c r="I30611" s="313" t="s">
        <v>6842</v>
      </c>
    </row>
    <row r="30612" spans="6:9" x14ac:dyDescent="0.2">
      <c r="F30612" s="310" t="s">
        <v>35647</v>
      </c>
      <c r="G30612" s="311">
        <v>72223</v>
      </c>
      <c r="H30612" s="312" t="s">
        <v>903</v>
      </c>
      <c r="I30612" s="313" t="s">
        <v>6842</v>
      </c>
    </row>
    <row r="30613" spans="6:9" x14ac:dyDescent="0.2">
      <c r="F30613" s="310" t="s">
        <v>35648</v>
      </c>
      <c r="G30613" s="311">
        <v>72225</v>
      </c>
      <c r="H30613" s="312" t="s">
        <v>903</v>
      </c>
      <c r="I30613" s="313" t="s">
        <v>6842</v>
      </c>
    </row>
    <row r="30614" spans="6:9" x14ac:dyDescent="0.2">
      <c r="F30614" s="310" t="s">
        <v>35649</v>
      </c>
      <c r="G30614" s="311">
        <v>72227</v>
      </c>
      <c r="H30614" s="312" t="s">
        <v>903</v>
      </c>
      <c r="I30614" s="313" t="s">
        <v>6842</v>
      </c>
    </row>
    <row r="30615" spans="6:9" x14ac:dyDescent="0.2">
      <c r="F30615" s="310" t="s">
        <v>35650</v>
      </c>
      <c r="G30615" s="311">
        <v>72231</v>
      </c>
      <c r="H30615" s="312" t="s">
        <v>903</v>
      </c>
      <c r="I30615" s="313" t="s">
        <v>6842</v>
      </c>
    </row>
    <row r="30616" spans="6:9" x14ac:dyDescent="0.2">
      <c r="F30616" s="310" t="s">
        <v>35651</v>
      </c>
      <c r="G30616" s="311">
        <v>72260</v>
      </c>
      <c r="H30616" s="312" t="s">
        <v>903</v>
      </c>
      <c r="I30616" s="313" t="s">
        <v>6842</v>
      </c>
    </row>
    <row r="30617" spans="6:9" x14ac:dyDescent="0.2">
      <c r="F30617" s="310" t="s">
        <v>35652</v>
      </c>
      <c r="G30617" s="311">
        <v>72295</v>
      </c>
      <c r="H30617" s="312" t="s">
        <v>903</v>
      </c>
      <c r="I30617" s="313" t="s">
        <v>6842</v>
      </c>
    </row>
    <row r="30618" spans="6:9" x14ac:dyDescent="0.2">
      <c r="F30618" s="310" t="s">
        <v>35653</v>
      </c>
      <c r="G30618" s="311">
        <v>72301</v>
      </c>
      <c r="H30618" s="312" t="s">
        <v>903</v>
      </c>
      <c r="I30618" s="313" t="s">
        <v>6842</v>
      </c>
    </row>
    <row r="30619" spans="6:9" x14ac:dyDescent="0.2">
      <c r="F30619" s="310" t="s">
        <v>35654</v>
      </c>
      <c r="G30619" s="311">
        <v>72303</v>
      </c>
      <c r="H30619" s="312" t="s">
        <v>903</v>
      </c>
      <c r="I30619" s="313" t="s">
        <v>6842</v>
      </c>
    </row>
    <row r="30620" spans="6:9" x14ac:dyDescent="0.2">
      <c r="F30620" s="310" t="s">
        <v>35655</v>
      </c>
      <c r="G30620" s="311">
        <v>72310</v>
      </c>
      <c r="H30620" s="312" t="s">
        <v>903</v>
      </c>
      <c r="I30620" s="313" t="s">
        <v>6842</v>
      </c>
    </row>
    <row r="30621" spans="6:9" x14ac:dyDescent="0.2">
      <c r="F30621" s="310" t="s">
        <v>35656</v>
      </c>
      <c r="G30621" s="311">
        <v>72311</v>
      </c>
      <c r="H30621" s="312" t="s">
        <v>903</v>
      </c>
      <c r="I30621" s="313" t="s">
        <v>6842</v>
      </c>
    </row>
    <row r="30622" spans="6:9" x14ac:dyDescent="0.2">
      <c r="F30622" s="310" t="s">
        <v>35657</v>
      </c>
      <c r="G30622" s="311">
        <v>72312</v>
      </c>
      <c r="H30622" s="312" t="s">
        <v>903</v>
      </c>
      <c r="I30622" s="313" t="s">
        <v>6842</v>
      </c>
    </row>
    <row r="30623" spans="6:9" x14ac:dyDescent="0.2">
      <c r="F30623" s="310" t="s">
        <v>35658</v>
      </c>
      <c r="G30623" s="311">
        <v>72313</v>
      </c>
      <c r="H30623" s="312" t="s">
        <v>903</v>
      </c>
      <c r="I30623" s="313" t="s">
        <v>6842</v>
      </c>
    </row>
    <row r="30624" spans="6:9" x14ac:dyDescent="0.2">
      <c r="F30624" s="310" t="s">
        <v>35659</v>
      </c>
      <c r="G30624" s="311">
        <v>72315</v>
      </c>
      <c r="H30624" s="312" t="s">
        <v>903</v>
      </c>
      <c r="I30624" s="313" t="s">
        <v>6842</v>
      </c>
    </row>
    <row r="30625" spans="6:9" x14ac:dyDescent="0.2">
      <c r="F30625" s="310" t="s">
        <v>35660</v>
      </c>
      <c r="G30625" s="311">
        <v>72316</v>
      </c>
      <c r="H30625" s="312" t="s">
        <v>903</v>
      </c>
      <c r="I30625" s="313" t="s">
        <v>6842</v>
      </c>
    </row>
    <row r="30626" spans="6:9" x14ac:dyDescent="0.2">
      <c r="F30626" s="310" t="s">
        <v>35661</v>
      </c>
      <c r="G30626" s="311">
        <v>72319</v>
      </c>
      <c r="H30626" s="312" t="s">
        <v>903</v>
      </c>
      <c r="I30626" s="313" t="s">
        <v>6842</v>
      </c>
    </row>
    <row r="30627" spans="6:9" x14ac:dyDescent="0.2">
      <c r="F30627" s="310" t="s">
        <v>35662</v>
      </c>
      <c r="G30627" s="311">
        <v>72320</v>
      </c>
      <c r="H30627" s="312" t="s">
        <v>903</v>
      </c>
      <c r="I30627" s="313" t="s">
        <v>6842</v>
      </c>
    </row>
    <row r="30628" spans="6:9" x14ac:dyDescent="0.2">
      <c r="F30628" s="310" t="s">
        <v>35663</v>
      </c>
      <c r="G30628" s="311">
        <v>72321</v>
      </c>
      <c r="H30628" s="312" t="s">
        <v>903</v>
      </c>
      <c r="I30628" s="313" t="s">
        <v>6842</v>
      </c>
    </row>
    <row r="30629" spans="6:9" x14ac:dyDescent="0.2">
      <c r="F30629" s="310" t="s">
        <v>35664</v>
      </c>
      <c r="G30629" s="311">
        <v>72322</v>
      </c>
      <c r="H30629" s="312" t="s">
        <v>903</v>
      </c>
      <c r="I30629" s="313" t="s">
        <v>6842</v>
      </c>
    </row>
    <row r="30630" spans="6:9" x14ac:dyDescent="0.2">
      <c r="F30630" s="310" t="s">
        <v>35665</v>
      </c>
      <c r="G30630" s="311">
        <v>72324</v>
      </c>
      <c r="H30630" s="312" t="s">
        <v>903</v>
      </c>
      <c r="I30630" s="313" t="s">
        <v>6842</v>
      </c>
    </row>
    <row r="30631" spans="6:9" x14ac:dyDescent="0.2">
      <c r="F30631" s="310" t="s">
        <v>35666</v>
      </c>
      <c r="G30631" s="311">
        <v>72325</v>
      </c>
      <c r="H30631" s="312" t="s">
        <v>903</v>
      </c>
      <c r="I30631" s="313" t="s">
        <v>6842</v>
      </c>
    </row>
    <row r="30632" spans="6:9" x14ac:dyDescent="0.2">
      <c r="F30632" s="310" t="s">
        <v>35667</v>
      </c>
      <c r="G30632" s="311">
        <v>72326</v>
      </c>
      <c r="H30632" s="312" t="s">
        <v>903</v>
      </c>
      <c r="I30632" s="313" t="s">
        <v>6842</v>
      </c>
    </row>
    <row r="30633" spans="6:9" x14ac:dyDescent="0.2">
      <c r="F30633" s="310" t="s">
        <v>35668</v>
      </c>
      <c r="G30633" s="311">
        <v>72327</v>
      </c>
      <c r="H30633" s="312" t="s">
        <v>903</v>
      </c>
      <c r="I30633" s="313" t="s">
        <v>6842</v>
      </c>
    </row>
    <row r="30634" spans="6:9" x14ac:dyDescent="0.2">
      <c r="F30634" s="310" t="s">
        <v>35669</v>
      </c>
      <c r="G30634" s="311">
        <v>72328</v>
      </c>
      <c r="H30634" s="312" t="s">
        <v>903</v>
      </c>
      <c r="I30634" s="313" t="s">
        <v>6842</v>
      </c>
    </row>
    <row r="30635" spans="6:9" x14ac:dyDescent="0.2">
      <c r="F30635" s="310" t="s">
        <v>35670</v>
      </c>
      <c r="G30635" s="311">
        <v>72329</v>
      </c>
      <c r="H30635" s="312" t="s">
        <v>903</v>
      </c>
      <c r="I30635" s="313" t="s">
        <v>6842</v>
      </c>
    </row>
    <row r="30636" spans="6:9" x14ac:dyDescent="0.2">
      <c r="F30636" s="310" t="s">
        <v>35671</v>
      </c>
      <c r="G30636" s="311">
        <v>72330</v>
      </c>
      <c r="H30636" s="312" t="s">
        <v>903</v>
      </c>
      <c r="I30636" s="313" t="s">
        <v>6842</v>
      </c>
    </row>
    <row r="30637" spans="6:9" x14ac:dyDescent="0.2">
      <c r="F30637" s="310" t="s">
        <v>35672</v>
      </c>
      <c r="G30637" s="311">
        <v>72331</v>
      </c>
      <c r="H30637" s="312" t="s">
        <v>903</v>
      </c>
      <c r="I30637" s="313" t="s">
        <v>6842</v>
      </c>
    </row>
    <row r="30638" spans="6:9" x14ac:dyDescent="0.2">
      <c r="F30638" s="310" t="s">
        <v>35673</v>
      </c>
      <c r="G30638" s="311">
        <v>72332</v>
      </c>
      <c r="H30638" s="312" t="s">
        <v>903</v>
      </c>
      <c r="I30638" s="313" t="s">
        <v>6842</v>
      </c>
    </row>
    <row r="30639" spans="6:9" x14ac:dyDescent="0.2">
      <c r="F30639" s="310" t="s">
        <v>35674</v>
      </c>
      <c r="G30639" s="311">
        <v>72333</v>
      </c>
      <c r="H30639" s="312" t="s">
        <v>903</v>
      </c>
      <c r="I30639" s="313" t="s">
        <v>6842</v>
      </c>
    </row>
    <row r="30640" spans="6:9" x14ac:dyDescent="0.2">
      <c r="F30640" s="310" t="s">
        <v>35675</v>
      </c>
      <c r="G30640" s="311">
        <v>72335</v>
      </c>
      <c r="H30640" s="312" t="s">
        <v>903</v>
      </c>
      <c r="I30640" s="313" t="s">
        <v>6842</v>
      </c>
    </row>
    <row r="30641" spans="6:9" x14ac:dyDescent="0.2">
      <c r="F30641" s="310" t="s">
        <v>35676</v>
      </c>
      <c r="G30641" s="311">
        <v>72336</v>
      </c>
      <c r="H30641" s="312" t="s">
        <v>903</v>
      </c>
      <c r="I30641" s="313" t="s">
        <v>6842</v>
      </c>
    </row>
    <row r="30642" spans="6:9" x14ac:dyDescent="0.2">
      <c r="F30642" s="310" t="s">
        <v>35677</v>
      </c>
      <c r="G30642" s="311">
        <v>72338</v>
      </c>
      <c r="H30642" s="312" t="s">
        <v>903</v>
      </c>
      <c r="I30642" s="313" t="s">
        <v>6842</v>
      </c>
    </row>
    <row r="30643" spans="6:9" x14ac:dyDescent="0.2">
      <c r="F30643" s="310" t="s">
        <v>35678</v>
      </c>
      <c r="G30643" s="311">
        <v>72339</v>
      </c>
      <c r="H30643" s="312" t="s">
        <v>903</v>
      </c>
      <c r="I30643" s="313" t="s">
        <v>6842</v>
      </c>
    </row>
    <row r="30644" spans="6:9" x14ac:dyDescent="0.2">
      <c r="F30644" s="310" t="s">
        <v>35679</v>
      </c>
      <c r="G30644" s="311">
        <v>72340</v>
      </c>
      <c r="H30644" s="312" t="s">
        <v>903</v>
      </c>
      <c r="I30644" s="313" t="s">
        <v>6842</v>
      </c>
    </row>
    <row r="30645" spans="6:9" x14ac:dyDescent="0.2">
      <c r="F30645" s="310" t="s">
        <v>35680</v>
      </c>
      <c r="G30645" s="311">
        <v>72341</v>
      </c>
      <c r="H30645" s="312" t="s">
        <v>903</v>
      </c>
      <c r="I30645" s="313" t="s">
        <v>6842</v>
      </c>
    </row>
    <row r="30646" spans="6:9" x14ac:dyDescent="0.2">
      <c r="F30646" s="310" t="s">
        <v>35681</v>
      </c>
      <c r="G30646" s="311">
        <v>72342</v>
      </c>
      <c r="H30646" s="312" t="s">
        <v>903</v>
      </c>
      <c r="I30646" s="313" t="s">
        <v>6842</v>
      </c>
    </row>
    <row r="30647" spans="6:9" x14ac:dyDescent="0.2">
      <c r="F30647" s="310" t="s">
        <v>35682</v>
      </c>
      <c r="G30647" s="311">
        <v>72346</v>
      </c>
      <c r="H30647" s="312" t="s">
        <v>903</v>
      </c>
      <c r="I30647" s="313" t="s">
        <v>6842</v>
      </c>
    </row>
    <row r="30648" spans="6:9" x14ac:dyDescent="0.2">
      <c r="F30648" s="310" t="s">
        <v>35683</v>
      </c>
      <c r="G30648" s="311">
        <v>72347</v>
      </c>
      <c r="H30648" s="312" t="s">
        <v>903</v>
      </c>
      <c r="I30648" s="313" t="s">
        <v>6842</v>
      </c>
    </row>
    <row r="30649" spans="6:9" x14ac:dyDescent="0.2">
      <c r="F30649" s="310" t="s">
        <v>35684</v>
      </c>
      <c r="G30649" s="311">
        <v>72348</v>
      </c>
      <c r="H30649" s="312" t="s">
        <v>903</v>
      </c>
      <c r="I30649" s="313" t="s">
        <v>6842</v>
      </c>
    </row>
    <row r="30650" spans="6:9" x14ac:dyDescent="0.2">
      <c r="F30650" s="310" t="s">
        <v>35685</v>
      </c>
      <c r="G30650" s="311">
        <v>72350</v>
      </c>
      <c r="H30650" s="312" t="s">
        <v>903</v>
      </c>
      <c r="I30650" s="313" t="s">
        <v>6842</v>
      </c>
    </row>
    <row r="30651" spans="6:9" x14ac:dyDescent="0.2">
      <c r="F30651" s="310" t="s">
        <v>35686</v>
      </c>
      <c r="G30651" s="311">
        <v>72351</v>
      </c>
      <c r="H30651" s="312" t="s">
        <v>903</v>
      </c>
      <c r="I30651" s="313" t="s">
        <v>6842</v>
      </c>
    </row>
    <row r="30652" spans="6:9" x14ac:dyDescent="0.2">
      <c r="F30652" s="310" t="s">
        <v>35687</v>
      </c>
      <c r="G30652" s="311">
        <v>72352</v>
      </c>
      <c r="H30652" s="312" t="s">
        <v>903</v>
      </c>
      <c r="I30652" s="313" t="s">
        <v>6842</v>
      </c>
    </row>
    <row r="30653" spans="6:9" x14ac:dyDescent="0.2">
      <c r="F30653" s="310" t="s">
        <v>35688</v>
      </c>
      <c r="G30653" s="311">
        <v>72353</v>
      </c>
      <c r="H30653" s="312" t="s">
        <v>903</v>
      </c>
      <c r="I30653" s="313" t="s">
        <v>6842</v>
      </c>
    </row>
    <row r="30654" spans="6:9" x14ac:dyDescent="0.2">
      <c r="F30654" s="310" t="s">
        <v>35689</v>
      </c>
      <c r="G30654" s="311">
        <v>72354</v>
      </c>
      <c r="H30654" s="312" t="s">
        <v>903</v>
      </c>
      <c r="I30654" s="313" t="s">
        <v>6842</v>
      </c>
    </row>
    <row r="30655" spans="6:9" x14ac:dyDescent="0.2">
      <c r="F30655" s="310" t="s">
        <v>35690</v>
      </c>
      <c r="G30655" s="311">
        <v>72355</v>
      </c>
      <c r="H30655" s="312" t="s">
        <v>903</v>
      </c>
      <c r="I30655" s="313" t="s">
        <v>6842</v>
      </c>
    </row>
    <row r="30656" spans="6:9" x14ac:dyDescent="0.2">
      <c r="F30656" s="310" t="s">
        <v>35691</v>
      </c>
      <c r="G30656" s="311">
        <v>72358</v>
      </c>
      <c r="H30656" s="312" t="s">
        <v>903</v>
      </c>
      <c r="I30656" s="313" t="s">
        <v>6842</v>
      </c>
    </row>
    <row r="30657" spans="6:9" x14ac:dyDescent="0.2">
      <c r="F30657" s="310" t="s">
        <v>35692</v>
      </c>
      <c r="G30657" s="311">
        <v>72359</v>
      </c>
      <c r="H30657" s="312" t="s">
        <v>903</v>
      </c>
      <c r="I30657" s="313" t="s">
        <v>6842</v>
      </c>
    </row>
    <row r="30658" spans="6:9" x14ac:dyDescent="0.2">
      <c r="F30658" s="310" t="s">
        <v>35693</v>
      </c>
      <c r="G30658" s="311">
        <v>72360</v>
      </c>
      <c r="H30658" s="312" t="s">
        <v>903</v>
      </c>
      <c r="I30658" s="313" t="s">
        <v>6842</v>
      </c>
    </row>
    <row r="30659" spans="6:9" x14ac:dyDescent="0.2">
      <c r="F30659" s="310" t="s">
        <v>35694</v>
      </c>
      <c r="G30659" s="311">
        <v>72364</v>
      </c>
      <c r="H30659" s="312" t="s">
        <v>903</v>
      </c>
      <c r="I30659" s="313" t="s">
        <v>6842</v>
      </c>
    </row>
    <row r="30660" spans="6:9" x14ac:dyDescent="0.2">
      <c r="F30660" s="310" t="s">
        <v>35695</v>
      </c>
      <c r="G30660" s="311">
        <v>72365</v>
      </c>
      <c r="H30660" s="312" t="s">
        <v>903</v>
      </c>
      <c r="I30660" s="313" t="s">
        <v>6842</v>
      </c>
    </row>
    <row r="30661" spans="6:9" x14ac:dyDescent="0.2">
      <c r="F30661" s="310" t="s">
        <v>35696</v>
      </c>
      <c r="G30661" s="311">
        <v>72366</v>
      </c>
      <c r="H30661" s="312" t="s">
        <v>903</v>
      </c>
      <c r="I30661" s="313" t="s">
        <v>6842</v>
      </c>
    </row>
    <row r="30662" spans="6:9" x14ac:dyDescent="0.2">
      <c r="F30662" s="310" t="s">
        <v>35697</v>
      </c>
      <c r="G30662" s="311">
        <v>72367</v>
      </c>
      <c r="H30662" s="312" t="s">
        <v>903</v>
      </c>
      <c r="I30662" s="313" t="s">
        <v>6842</v>
      </c>
    </row>
    <row r="30663" spans="6:9" x14ac:dyDescent="0.2">
      <c r="F30663" s="310" t="s">
        <v>35698</v>
      </c>
      <c r="G30663" s="311">
        <v>72368</v>
      </c>
      <c r="H30663" s="312" t="s">
        <v>903</v>
      </c>
      <c r="I30663" s="313" t="s">
        <v>6842</v>
      </c>
    </row>
    <row r="30664" spans="6:9" x14ac:dyDescent="0.2">
      <c r="F30664" s="310" t="s">
        <v>35699</v>
      </c>
      <c r="G30664" s="311">
        <v>72369</v>
      </c>
      <c r="H30664" s="312" t="s">
        <v>903</v>
      </c>
      <c r="I30664" s="313" t="s">
        <v>6842</v>
      </c>
    </row>
    <row r="30665" spans="6:9" x14ac:dyDescent="0.2">
      <c r="F30665" s="310" t="s">
        <v>35700</v>
      </c>
      <c r="G30665" s="311">
        <v>72370</v>
      </c>
      <c r="H30665" s="312" t="s">
        <v>903</v>
      </c>
      <c r="I30665" s="313" t="s">
        <v>6842</v>
      </c>
    </row>
    <row r="30666" spans="6:9" x14ac:dyDescent="0.2">
      <c r="F30666" s="310" t="s">
        <v>35701</v>
      </c>
      <c r="G30666" s="311">
        <v>72372</v>
      </c>
      <c r="H30666" s="312" t="s">
        <v>903</v>
      </c>
      <c r="I30666" s="313" t="s">
        <v>6842</v>
      </c>
    </row>
    <row r="30667" spans="6:9" x14ac:dyDescent="0.2">
      <c r="F30667" s="310" t="s">
        <v>35702</v>
      </c>
      <c r="G30667" s="311">
        <v>72373</v>
      </c>
      <c r="H30667" s="312" t="s">
        <v>903</v>
      </c>
      <c r="I30667" s="313" t="s">
        <v>6842</v>
      </c>
    </row>
    <row r="30668" spans="6:9" x14ac:dyDescent="0.2">
      <c r="F30668" s="310" t="s">
        <v>35703</v>
      </c>
      <c r="G30668" s="311">
        <v>72374</v>
      </c>
      <c r="H30668" s="312" t="s">
        <v>903</v>
      </c>
      <c r="I30668" s="313" t="s">
        <v>6842</v>
      </c>
    </row>
    <row r="30669" spans="6:9" x14ac:dyDescent="0.2">
      <c r="F30669" s="310" t="s">
        <v>35704</v>
      </c>
      <c r="G30669" s="311">
        <v>72376</v>
      </c>
      <c r="H30669" s="312" t="s">
        <v>903</v>
      </c>
      <c r="I30669" s="313" t="s">
        <v>6842</v>
      </c>
    </row>
    <row r="30670" spans="6:9" x14ac:dyDescent="0.2">
      <c r="F30670" s="310" t="s">
        <v>35705</v>
      </c>
      <c r="G30670" s="311">
        <v>72377</v>
      </c>
      <c r="H30670" s="312" t="s">
        <v>903</v>
      </c>
      <c r="I30670" s="313" t="s">
        <v>6842</v>
      </c>
    </row>
    <row r="30671" spans="6:9" x14ac:dyDescent="0.2">
      <c r="F30671" s="310" t="s">
        <v>35706</v>
      </c>
      <c r="G30671" s="311">
        <v>72379</v>
      </c>
      <c r="H30671" s="312" t="s">
        <v>903</v>
      </c>
      <c r="I30671" s="313" t="s">
        <v>6842</v>
      </c>
    </row>
    <row r="30672" spans="6:9" x14ac:dyDescent="0.2">
      <c r="F30672" s="310" t="s">
        <v>35707</v>
      </c>
      <c r="G30672" s="311">
        <v>72383</v>
      </c>
      <c r="H30672" s="312" t="s">
        <v>903</v>
      </c>
      <c r="I30672" s="313" t="s">
        <v>6842</v>
      </c>
    </row>
    <row r="30673" spans="6:9" x14ac:dyDescent="0.2">
      <c r="F30673" s="310" t="s">
        <v>35708</v>
      </c>
      <c r="G30673" s="311">
        <v>72384</v>
      </c>
      <c r="H30673" s="312" t="s">
        <v>903</v>
      </c>
      <c r="I30673" s="313" t="s">
        <v>6842</v>
      </c>
    </row>
    <row r="30674" spans="6:9" x14ac:dyDescent="0.2">
      <c r="F30674" s="310" t="s">
        <v>35709</v>
      </c>
      <c r="G30674" s="311">
        <v>72386</v>
      </c>
      <c r="H30674" s="312" t="s">
        <v>903</v>
      </c>
      <c r="I30674" s="313" t="s">
        <v>6842</v>
      </c>
    </row>
    <row r="30675" spans="6:9" x14ac:dyDescent="0.2">
      <c r="F30675" s="310" t="s">
        <v>35710</v>
      </c>
      <c r="G30675" s="311">
        <v>72387</v>
      </c>
      <c r="H30675" s="312" t="s">
        <v>903</v>
      </c>
      <c r="I30675" s="313" t="s">
        <v>6842</v>
      </c>
    </row>
    <row r="30676" spans="6:9" x14ac:dyDescent="0.2">
      <c r="F30676" s="310" t="s">
        <v>35711</v>
      </c>
      <c r="G30676" s="311">
        <v>72389</v>
      </c>
      <c r="H30676" s="312" t="s">
        <v>903</v>
      </c>
      <c r="I30676" s="313" t="s">
        <v>6842</v>
      </c>
    </row>
    <row r="30677" spans="6:9" x14ac:dyDescent="0.2">
      <c r="F30677" s="310" t="s">
        <v>35712</v>
      </c>
      <c r="G30677" s="311">
        <v>72390</v>
      </c>
      <c r="H30677" s="312" t="s">
        <v>903</v>
      </c>
      <c r="I30677" s="313" t="s">
        <v>6842</v>
      </c>
    </row>
    <row r="30678" spans="6:9" x14ac:dyDescent="0.2">
      <c r="F30678" s="310" t="s">
        <v>35713</v>
      </c>
      <c r="G30678" s="311">
        <v>72391</v>
      </c>
      <c r="H30678" s="312" t="s">
        <v>903</v>
      </c>
      <c r="I30678" s="313" t="s">
        <v>6842</v>
      </c>
    </row>
    <row r="30679" spans="6:9" x14ac:dyDescent="0.2">
      <c r="F30679" s="310" t="s">
        <v>35714</v>
      </c>
      <c r="G30679" s="311">
        <v>72392</v>
      </c>
      <c r="H30679" s="312" t="s">
        <v>903</v>
      </c>
      <c r="I30679" s="313" t="s">
        <v>6842</v>
      </c>
    </row>
    <row r="30680" spans="6:9" x14ac:dyDescent="0.2">
      <c r="F30680" s="310" t="s">
        <v>35715</v>
      </c>
      <c r="G30680" s="311">
        <v>72394</v>
      </c>
      <c r="H30680" s="312" t="s">
        <v>903</v>
      </c>
      <c r="I30680" s="313" t="s">
        <v>6842</v>
      </c>
    </row>
    <row r="30681" spans="6:9" x14ac:dyDescent="0.2">
      <c r="F30681" s="310" t="s">
        <v>35716</v>
      </c>
      <c r="G30681" s="311">
        <v>72395</v>
      </c>
      <c r="H30681" s="312" t="s">
        <v>4628</v>
      </c>
      <c r="I30681" s="313" t="s">
        <v>6842</v>
      </c>
    </row>
    <row r="30682" spans="6:9" x14ac:dyDescent="0.2">
      <c r="F30682" s="310" t="s">
        <v>35717</v>
      </c>
      <c r="G30682" s="311">
        <v>72396</v>
      </c>
      <c r="H30682" s="312" t="s">
        <v>903</v>
      </c>
      <c r="I30682" s="313" t="s">
        <v>6842</v>
      </c>
    </row>
    <row r="30683" spans="6:9" x14ac:dyDescent="0.2">
      <c r="F30683" s="310" t="s">
        <v>35718</v>
      </c>
      <c r="G30683" s="311">
        <v>72401</v>
      </c>
      <c r="H30683" s="312" t="s">
        <v>903</v>
      </c>
      <c r="I30683" s="313" t="s">
        <v>6842</v>
      </c>
    </row>
    <row r="30684" spans="6:9" x14ac:dyDescent="0.2">
      <c r="F30684" s="310" t="s">
        <v>35719</v>
      </c>
      <c r="G30684" s="311">
        <v>72402</v>
      </c>
      <c r="H30684" s="312" t="s">
        <v>903</v>
      </c>
      <c r="I30684" s="313" t="s">
        <v>6842</v>
      </c>
    </row>
    <row r="30685" spans="6:9" x14ac:dyDescent="0.2">
      <c r="F30685" s="310" t="s">
        <v>35720</v>
      </c>
      <c r="G30685" s="311">
        <v>72403</v>
      </c>
      <c r="H30685" s="312" t="s">
        <v>903</v>
      </c>
      <c r="I30685" s="313" t="s">
        <v>6842</v>
      </c>
    </row>
    <row r="30686" spans="6:9" x14ac:dyDescent="0.2">
      <c r="F30686" s="310" t="s">
        <v>35721</v>
      </c>
      <c r="G30686" s="311">
        <v>72404</v>
      </c>
      <c r="H30686" s="312" t="s">
        <v>903</v>
      </c>
      <c r="I30686" s="313" t="s">
        <v>6842</v>
      </c>
    </row>
    <row r="30687" spans="6:9" x14ac:dyDescent="0.2">
      <c r="F30687" s="310" t="s">
        <v>35722</v>
      </c>
      <c r="G30687" s="311">
        <v>72410</v>
      </c>
      <c r="H30687" s="312" t="s">
        <v>903</v>
      </c>
      <c r="I30687" s="313" t="s">
        <v>6842</v>
      </c>
    </row>
    <row r="30688" spans="6:9" x14ac:dyDescent="0.2">
      <c r="F30688" s="310" t="s">
        <v>35723</v>
      </c>
      <c r="G30688" s="311">
        <v>72411</v>
      </c>
      <c r="H30688" s="312" t="s">
        <v>903</v>
      </c>
      <c r="I30688" s="313" t="s">
        <v>6842</v>
      </c>
    </row>
    <row r="30689" spans="6:9" x14ac:dyDescent="0.2">
      <c r="F30689" s="310" t="s">
        <v>35724</v>
      </c>
      <c r="G30689" s="311">
        <v>72412</v>
      </c>
      <c r="H30689" s="312" t="s">
        <v>903</v>
      </c>
      <c r="I30689" s="313" t="s">
        <v>6842</v>
      </c>
    </row>
    <row r="30690" spans="6:9" x14ac:dyDescent="0.2">
      <c r="F30690" s="310" t="s">
        <v>35725</v>
      </c>
      <c r="G30690" s="311">
        <v>72413</v>
      </c>
      <c r="H30690" s="312" t="s">
        <v>903</v>
      </c>
      <c r="I30690" s="313" t="s">
        <v>6842</v>
      </c>
    </row>
    <row r="30691" spans="6:9" x14ac:dyDescent="0.2">
      <c r="F30691" s="310" t="s">
        <v>35726</v>
      </c>
      <c r="G30691" s="311">
        <v>72414</v>
      </c>
      <c r="H30691" s="312" t="s">
        <v>903</v>
      </c>
      <c r="I30691" s="313" t="s">
        <v>6842</v>
      </c>
    </row>
    <row r="30692" spans="6:9" x14ac:dyDescent="0.2">
      <c r="F30692" s="310" t="s">
        <v>35727</v>
      </c>
      <c r="G30692" s="311">
        <v>72415</v>
      </c>
      <c r="H30692" s="312" t="s">
        <v>903</v>
      </c>
      <c r="I30692" s="313" t="s">
        <v>6842</v>
      </c>
    </row>
    <row r="30693" spans="6:9" x14ac:dyDescent="0.2">
      <c r="F30693" s="310" t="s">
        <v>35728</v>
      </c>
      <c r="G30693" s="311">
        <v>72416</v>
      </c>
      <c r="H30693" s="312" t="s">
        <v>903</v>
      </c>
      <c r="I30693" s="313" t="s">
        <v>6842</v>
      </c>
    </row>
    <row r="30694" spans="6:9" x14ac:dyDescent="0.2">
      <c r="F30694" s="310" t="s">
        <v>35729</v>
      </c>
      <c r="G30694" s="311">
        <v>72417</v>
      </c>
      <c r="H30694" s="312" t="s">
        <v>903</v>
      </c>
      <c r="I30694" s="313" t="s">
        <v>6842</v>
      </c>
    </row>
    <row r="30695" spans="6:9" x14ac:dyDescent="0.2">
      <c r="F30695" s="310" t="s">
        <v>35730</v>
      </c>
      <c r="G30695" s="311">
        <v>72419</v>
      </c>
      <c r="H30695" s="312" t="s">
        <v>903</v>
      </c>
      <c r="I30695" s="313" t="s">
        <v>6842</v>
      </c>
    </row>
    <row r="30696" spans="6:9" x14ac:dyDescent="0.2">
      <c r="F30696" s="310" t="s">
        <v>35731</v>
      </c>
      <c r="G30696" s="311">
        <v>72421</v>
      </c>
      <c r="H30696" s="312" t="s">
        <v>903</v>
      </c>
      <c r="I30696" s="313" t="s">
        <v>6842</v>
      </c>
    </row>
    <row r="30697" spans="6:9" x14ac:dyDescent="0.2">
      <c r="F30697" s="310" t="s">
        <v>35732</v>
      </c>
      <c r="G30697" s="311">
        <v>72422</v>
      </c>
      <c r="H30697" s="312" t="s">
        <v>903</v>
      </c>
      <c r="I30697" s="313" t="s">
        <v>6842</v>
      </c>
    </row>
    <row r="30698" spans="6:9" x14ac:dyDescent="0.2">
      <c r="F30698" s="310" t="s">
        <v>35733</v>
      </c>
      <c r="G30698" s="311">
        <v>72424</v>
      </c>
      <c r="H30698" s="312" t="s">
        <v>903</v>
      </c>
      <c r="I30698" s="313" t="s">
        <v>6842</v>
      </c>
    </row>
    <row r="30699" spans="6:9" x14ac:dyDescent="0.2">
      <c r="F30699" s="310" t="s">
        <v>35734</v>
      </c>
      <c r="G30699" s="311">
        <v>72425</v>
      </c>
      <c r="H30699" s="312" t="s">
        <v>903</v>
      </c>
      <c r="I30699" s="313" t="s">
        <v>6842</v>
      </c>
    </row>
    <row r="30700" spans="6:9" x14ac:dyDescent="0.2">
      <c r="F30700" s="310" t="s">
        <v>35735</v>
      </c>
      <c r="G30700" s="311">
        <v>72426</v>
      </c>
      <c r="H30700" s="312" t="s">
        <v>903</v>
      </c>
      <c r="I30700" s="313" t="s">
        <v>6842</v>
      </c>
    </row>
    <row r="30701" spans="6:9" x14ac:dyDescent="0.2">
      <c r="F30701" s="310" t="s">
        <v>35736</v>
      </c>
      <c r="G30701" s="311">
        <v>72427</v>
      </c>
      <c r="H30701" s="312" t="s">
        <v>903</v>
      </c>
      <c r="I30701" s="313" t="s">
        <v>6842</v>
      </c>
    </row>
    <row r="30702" spans="6:9" x14ac:dyDescent="0.2">
      <c r="F30702" s="310" t="s">
        <v>35737</v>
      </c>
      <c r="G30702" s="311">
        <v>72428</v>
      </c>
      <c r="H30702" s="312" t="s">
        <v>903</v>
      </c>
      <c r="I30702" s="313" t="s">
        <v>6842</v>
      </c>
    </row>
    <row r="30703" spans="6:9" x14ac:dyDescent="0.2">
      <c r="F30703" s="310" t="s">
        <v>35738</v>
      </c>
      <c r="G30703" s="311">
        <v>72429</v>
      </c>
      <c r="H30703" s="312" t="s">
        <v>903</v>
      </c>
      <c r="I30703" s="313" t="s">
        <v>6842</v>
      </c>
    </row>
    <row r="30704" spans="6:9" x14ac:dyDescent="0.2">
      <c r="F30704" s="310" t="s">
        <v>35739</v>
      </c>
      <c r="G30704" s="311">
        <v>72430</v>
      </c>
      <c r="H30704" s="312" t="s">
        <v>903</v>
      </c>
      <c r="I30704" s="313" t="s">
        <v>6842</v>
      </c>
    </row>
    <row r="30705" spans="6:9" x14ac:dyDescent="0.2">
      <c r="F30705" s="310" t="s">
        <v>35740</v>
      </c>
      <c r="G30705" s="311">
        <v>72431</v>
      </c>
      <c r="H30705" s="312" t="s">
        <v>903</v>
      </c>
      <c r="I30705" s="313" t="s">
        <v>6842</v>
      </c>
    </row>
    <row r="30706" spans="6:9" x14ac:dyDescent="0.2">
      <c r="F30706" s="310" t="s">
        <v>35741</v>
      </c>
      <c r="G30706" s="311">
        <v>72432</v>
      </c>
      <c r="H30706" s="312" t="s">
        <v>903</v>
      </c>
      <c r="I30706" s="313" t="s">
        <v>6842</v>
      </c>
    </row>
    <row r="30707" spans="6:9" x14ac:dyDescent="0.2">
      <c r="F30707" s="310" t="s">
        <v>35742</v>
      </c>
      <c r="G30707" s="311">
        <v>72433</v>
      </c>
      <c r="H30707" s="312" t="s">
        <v>903</v>
      </c>
      <c r="I30707" s="313" t="s">
        <v>6842</v>
      </c>
    </row>
    <row r="30708" spans="6:9" x14ac:dyDescent="0.2">
      <c r="F30708" s="310" t="s">
        <v>35743</v>
      </c>
      <c r="G30708" s="311">
        <v>72434</v>
      </c>
      <c r="H30708" s="312" t="s">
        <v>903</v>
      </c>
      <c r="I30708" s="313" t="s">
        <v>6842</v>
      </c>
    </row>
    <row r="30709" spans="6:9" x14ac:dyDescent="0.2">
      <c r="F30709" s="310" t="s">
        <v>35744</v>
      </c>
      <c r="G30709" s="311">
        <v>72435</v>
      </c>
      <c r="H30709" s="312" t="s">
        <v>903</v>
      </c>
      <c r="I30709" s="313" t="s">
        <v>6842</v>
      </c>
    </row>
    <row r="30710" spans="6:9" x14ac:dyDescent="0.2">
      <c r="F30710" s="310" t="s">
        <v>35745</v>
      </c>
      <c r="G30710" s="311">
        <v>72436</v>
      </c>
      <c r="H30710" s="312" t="s">
        <v>903</v>
      </c>
      <c r="I30710" s="313" t="s">
        <v>6842</v>
      </c>
    </row>
    <row r="30711" spans="6:9" x14ac:dyDescent="0.2">
      <c r="F30711" s="310" t="s">
        <v>35746</v>
      </c>
      <c r="G30711" s="311">
        <v>72437</v>
      </c>
      <c r="H30711" s="312" t="s">
        <v>903</v>
      </c>
      <c r="I30711" s="313" t="s">
        <v>6842</v>
      </c>
    </row>
    <row r="30712" spans="6:9" x14ac:dyDescent="0.2">
      <c r="F30712" s="310" t="s">
        <v>35747</v>
      </c>
      <c r="G30712" s="311">
        <v>72438</v>
      </c>
      <c r="H30712" s="312" t="s">
        <v>903</v>
      </c>
      <c r="I30712" s="313" t="s">
        <v>6842</v>
      </c>
    </row>
    <row r="30713" spans="6:9" x14ac:dyDescent="0.2">
      <c r="F30713" s="322" t="s">
        <v>35748</v>
      </c>
      <c r="G30713" s="316">
        <v>72439</v>
      </c>
      <c r="H30713" s="323" t="s">
        <v>903</v>
      </c>
      <c r="I30713" s="313" t="s">
        <v>6842</v>
      </c>
    </row>
    <row r="30714" spans="6:9" x14ac:dyDescent="0.2">
      <c r="F30714" s="310" t="s">
        <v>35749</v>
      </c>
      <c r="G30714" s="311">
        <v>72440</v>
      </c>
      <c r="H30714" s="312" t="s">
        <v>903</v>
      </c>
      <c r="I30714" s="313" t="s">
        <v>6842</v>
      </c>
    </row>
    <row r="30715" spans="6:9" x14ac:dyDescent="0.2">
      <c r="F30715" s="310" t="s">
        <v>35750</v>
      </c>
      <c r="G30715" s="311">
        <v>72441</v>
      </c>
      <c r="H30715" s="312" t="s">
        <v>903</v>
      </c>
      <c r="I30715" s="313" t="s">
        <v>6842</v>
      </c>
    </row>
    <row r="30716" spans="6:9" x14ac:dyDescent="0.2">
      <c r="F30716" s="310" t="s">
        <v>35751</v>
      </c>
      <c r="G30716" s="311">
        <v>72442</v>
      </c>
      <c r="H30716" s="312" t="s">
        <v>903</v>
      </c>
      <c r="I30716" s="313" t="s">
        <v>6842</v>
      </c>
    </row>
    <row r="30717" spans="6:9" x14ac:dyDescent="0.2">
      <c r="F30717" s="310" t="s">
        <v>35752</v>
      </c>
      <c r="G30717" s="311">
        <v>72443</v>
      </c>
      <c r="H30717" s="312" t="s">
        <v>903</v>
      </c>
      <c r="I30717" s="313" t="s">
        <v>6842</v>
      </c>
    </row>
    <row r="30718" spans="6:9" x14ac:dyDescent="0.2">
      <c r="F30718" s="310" t="s">
        <v>35753</v>
      </c>
      <c r="G30718" s="311">
        <v>72444</v>
      </c>
      <c r="H30718" s="312" t="s">
        <v>903</v>
      </c>
      <c r="I30718" s="313" t="s">
        <v>6842</v>
      </c>
    </row>
    <row r="30719" spans="6:9" x14ac:dyDescent="0.2">
      <c r="F30719" s="310" t="s">
        <v>35754</v>
      </c>
      <c r="G30719" s="311">
        <v>72445</v>
      </c>
      <c r="H30719" s="312" t="s">
        <v>903</v>
      </c>
      <c r="I30719" s="313" t="s">
        <v>6842</v>
      </c>
    </row>
    <row r="30720" spans="6:9" x14ac:dyDescent="0.2">
      <c r="F30720" s="310" t="s">
        <v>35755</v>
      </c>
      <c r="G30720" s="311">
        <v>72447</v>
      </c>
      <c r="H30720" s="312" t="s">
        <v>903</v>
      </c>
      <c r="I30720" s="313" t="s">
        <v>6842</v>
      </c>
    </row>
    <row r="30721" spans="6:9" x14ac:dyDescent="0.2">
      <c r="F30721" s="310" t="s">
        <v>35756</v>
      </c>
      <c r="G30721" s="311">
        <v>72449</v>
      </c>
      <c r="H30721" s="312" t="s">
        <v>903</v>
      </c>
      <c r="I30721" s="313" t="s">
        <v>6842</v>
      </c>
    </row>
    <row r="30722" spans="6:9" x14ac:dyDescent="0.2">
      <c r="F30722" s="310" t="s">
        <v>35757</v>
      </c>
      <c r="G30722" s="311">
        <v>72450</v>
      </c>
      <c r="H30722" s="312" t="s">
        <v>903</v>
      </c>
      <c r="I30722" s="313" t="s">
        <v>6842</v>
      </c>
    </row>
    <row r="30723" spans="6:9" x14ac:dyDescent="0.2">
      <c r="F30723" s="310" t="s">
        <v>35758</v>
      </c>
      <c r="G30723" s="311">
        <v>72451</v>
      </c>
      <c r="H30723" s="312" t="s">
        <v>903</v>
      </c>
      <c r="I30723" s="313" t="s">
        <v>6842</v>
      </c>
    </row>
    <row r="30724" spans="6:9" x14ac:dyDescent="0.2">
      <c r="F30724" s="310" t="s">
        <v>35759</v>
      </c>
      <c r="G30724" s="311">
        <v>72453</v>
      </c>
      <c r="H30724" s="312" t="s">
        <v>903</v>
      </c>
      <c r="I30724" s="313" t="s">
        <v>6842</v>
      </c>
    </row>
    <row r="30725" spans="6:9" x14ac:dyDescent="0.2">
      <c r="F30725" s="310" t="s">
        <v>35760</v>
      </c>
      <c r="G30725" s="311">
        <v>72454</v>
      </c>
      <c r="H30725" s="312" t="s">
        <v>903</v>
      </c>
      <c r="I30725" s="313" t="s">
        <v>6842</v>
      </c>
    </row>
    <row r="30726" spans="6:9" x14ac:dyDescent="0.2">
      <c r="F30726" s="310" t="s">
        <v>35761</v>
      </c>
      <c r="G30726" s="311">
        <v>72455</v>
      </c>
      <c r="H30726" s="312" t="s">
        <v>903</v>
      </c>
      <c r="I30726" s="313" t="s">
        <v>6842</v>
      </c>
    </row>
    <row r="30727" spans="6:9" x14ac:dyDescent="0.2">
      <c r="F30727" s="310" t="s">
        <v>35762</v>
      </c>
      <c r="G30727" s="311">
        <v>72456</v>
      </c>
      <c r="H30727" s="312" t="s">
        <v>903</v>
      </c>
      <c r="I30727" s="313" t="s">
        <v>6842</v>
      </c>
    </row>
    <row r="30728" spans="6:9" x14ac:dyDescent="0.2">
      <c r="F30728" s="310" t="s">
        <v>35763</v>
      </c>
      <c r="G30728" s="311">
        <v>72457</v>
      </c>
      <c r="H30728" s="312" t="s">
        <v>903</v>
      </c>
      <c r="I30728" s="313" t="s">
        <v>6842</v>
      </c>
    </row>
    <row r="30729" spans="6:9" x14ac:dyDescent="0.2">
      <c r="F30729" s="310" t="s">
        <v>35764</v>
      </c>
      <c r="G30729" s="311">
        <v>72458</v>
      </c>
      <c r="H30729" s="312" t="s">
        <v>903</v>
      </c>
      <c r="I30729" s="313" t="s">
        <v>6842</v>
      </c>
    </row>
    <row r="30730" spans="6:9" x14ac:dyDescent="0.2">
      <c r="F30730" s="310" t="s">
        <v>35765</v>
      </c>
      <c r="G30730" s="311">
        <v>72459</v>
      </c>
      <c r="H30730" s="312" t="s">
        <v>903</v>
      </c>
      <c r="I30730" s="313" t="s">
        <v>6842</v>
      </c>
    </row>
    <row r="30731" spans="6:9" x14ac:dyDescent="0.2">
      <c r="F30731" s="310" t="s">
        <v>35766</v>
      </c>
      <c r="G30731" s="311">
        <v>72460</v>
      </c>
      <c r="H30731" s="312" t="s">
        <v>903</v>
      </c>
      <c r="I30731" s="313" t="s">
        <v>6842</v>
      </c>
    </row>
    <row r="30732" spans="6:9" x14ac:dyDescent="0.2">
      <c r="F30732" s="310" t="s">
        <v>35767</v>
      </c>
      <c r="G30732" s="311">
        <v>72461</v>
      </c>
      <c r="H30732" s="312" t="s">
        <v>903</v>
      </c>
      <c r="I30732" s="313" t="s">
        <v>6842</v>
      </c>
    </row>
    <row r="30733" spans="6:9" x14ac:dyDescent="0.2">
      <c r="F30733" s="310" t="s">
        <v>35768</v>
      </c>
      <c r="G30733" s="311">
        <v>72462</v>
      </c>
      <c r="H30733" s="312" t="s">
        <v>903</v>
      </c>
      <c r="I30733" s="313" t="s">
        <v>6842</v>
      </c>
    </row>
    <row r="30734" spans="6:9" x14ac:dyDescent="0.2">
      <c r="F30734" s="310" t="s">
        <v>35769</v>
      </c>
      <c r="G30734" s="311">
        <v>72464</v>
      </c>
      <c r="H30734" s="312" t="s">
        <v>903</v>
      </c>
      <c r="I30734" s="313" t="s">
        <v>6842</v>
      </c>
    </row>
    <row r="30735" spans="6:9" x14ac:dyDescent="0.2">
      <c r="F30735" s="310" t="s">
        <v>35770</v>
      </c>
      <c r="G30735" s="311">
        <v>72465</v>
      </c>
      <c r="H30735" s="312" t="s">
        <v>903</v>
      </c>
      <c r="I30735" s="313" t="s">
        <v>6842</v>
      </c>
    </row>
    <row r="30736" spans="6:9" x14ac:dyDescent="0.2">
      <c r="F30736" s="310" t="s">
        <v>35771</v>
      </c>
      <c r="G30736" s="311">
        <v>72466</v>
      </c>
      <c r="H30736" s="312" t="s">
        <v>903</v>
      </c>
      <c r="I30736" s="313" t="s">
        <v>6842</v>
      </c>
    </row>
    <row r="30737" spans="6:9" x14ac:dyDescent="0.2">
      <c r="F30737" s="310" t="s">
        <v>35772</v>
      </c>
      <c r="G30737" s="311">
        <v>72467</v>
      </c>
      <c r="H30737" s="312" t="s">
        <v>903</v>
      </c>
      <c r="I30737" s="313" t="s">
        <v>6839</v>
      </c>
    </row>
    <row r="30738" spans="6:9" x14ac:dyDescent="0.2">
      <c r="F30738" s="310" t="s">
        <v>35773</v>
      </c>
      <c r="G30738" s="311">
        <v>72469</v>
      </c>
      <c r="H30738" s="312" t="s">
        <v>903</v>
      </c>
      <c r="I30738" s="313" t="s">
        <v>6842</v>
      </c>
    </row>
    <row r="30739" spans="6:9" x14ac:dyDescent="0.2">
      <c r="F30739" s="310" t="s">
        <v>35774</v>
      </c>
      <c r="G30739" s="311">
        <v>72470</v>
      </c>
      <c r="H30739" s="312" t="s">
        <v>903</v>
      </c>
      <c r="I30739" s="313" t="s">
        <v>6842</v>
      </c>
    </row>
    <row r="30740" spans="6:9" x14ac:dyDescent="0.2">
      <c r="F30740" s="310" t="s">
        <v>35775</v>
      </c>
      <c r="G30740" s="311">
        <v>72471</v>
      </c>
      <c r="H30740" s="312" t="s">
        <v>903</v>
      </c>
      <c r="I30740" s="313" t="s">
        <v>6842</v>
      </c>
    </row>
    <row r="30741" spans="6:9" x14ac:dyDescent="0.2">
      <c r="F30741" s="310" t="s">
        <v>35776</v>
      </c>
      <c r="G30741" s="311">
        <v>72472</v>
      </c>
      <c r="H30741" s="312" t="s">
        <v>903</v>
      </c>
      <c r="I30741" s="313" t="s">
        <v>6842</v>
      </c>
    </row>
    <row r="30742" spans="6:9" x14ac:dyDescent="0.2">
      <c r="F30742" s="310" t="s">
        <v>35777</v>
      </c>
      <c r="G30742" s="311">
        <v>72473</v>
      </c>
      <c r="H30742" s="312" t="s">
        <v>903</v>
      </c>
      <c r="I30742" s="313" t="s">
        <v>6842</v>
      </c>
    </row>
    <row r="30743" spans="6:9" x14ac:dyDescent="0.2">
      <c r="F30743" s="310" t="s">
        <v>35778</v>
      </c>
      <c r="G30743" s="311">
        <v>72474</v>
      </c>
      <c r="H30743" s="312" t="s">
        <v>903</v>
      </c>
      <c r="I30743" s="313" t="s">
        <v>6842</v>
      </c>
    </row>
    <row r="30744" spans="6:9" x14ac:dyDescent="0.2">
      <c r="F30744" s="310" t="s">
        <v>35779</v>
      </c>
      <c r="G30744" s="311">
        <v>72475</v>
      </c>
      <c r="H30744" s="312" t="s">
        <v>903</v>
      </c>
      <c r="I30744" s="313" t="s">
        <v>6842</v>
      </c>
    </row>
    <row r="30745" spans="6:9" x14ac:dyDescent="0.2">
      <c r="F30745" s="310" t="s">
        <v>35780</v>
      </c>
      <c r="G30745" s="311">
        <v>72476</v>
      </c>
      <c r="H30745" s="312" t="s">
        <v>903</v>
      </c>
      <c r="I30745" s="313" t="s">
        <v>6842</v>
      </c>
    </row>
    <row r="30746" spans="6:9" x14ac:dyDescent="0.2">
      <c r="F30746" s="310" t="s">
        <v>35781</v>
      </c>
      <c r="G30746" s="311">
        <v>72478</v>
      </c>
      <c r="H30746" s="312" t="s">
        <v>903</v>
      </c>
      <c r="I30746" s="313" t="s">
        <v>6842</v>
      </c>
    </row>
    <row r="30747" spans="6:9" x14ac:dyDescent="0.2">
      <c r="F30747" s="310" t="s">
        <v>35782</v>
      </c>
      <c r="G30747" s="311">
        <v>72479</v>
      </c>
      <c r="H30747" s="312" t="s">
        <v>903</v>
      </c>
      <c r="I30747" s="313" t="s">
        <v>6842</v>
      </c>
    </row>
    <row r="30748" spans="6:9" x14ac:dyDescent="0.2">
      <c r="F30748" s="310" t="s">
        <v>35783</v>
      </c>
      <c r="G30748" s="311">
        <v>72482</v>
      </c>
      <c r="H30748" s="312" t="s">
        <v>903</v>
      </c>
      <c r="I30748" s="313" t="s">
        <v>6842</v>
      </c>
    </row>
    <row r="30749" spans="6:9" x14ac:dyDescent="0.2">
      <c r="F30749" s="310" t="s">
        <v>35784</v>
      </c>
      <c r="G30749" s="311">
        <v>72501</v>
      </c>
      <c r="H30749" s="312" t="s">
        <v>903</v>
      </c>
      <c r="I30749" s="313" t="s">
        <v>6842</v>
      </c>
    </row>
    <row r="30750" spans="6:9" x14ac:dyDescent="0.2">
      <c r="F30750" s="310" t="s">
        <v>35785</v>
      </c>
      <c r="G30750" s="311">
        <v>72503</v>
      </c>
      <c r="H30750" s="312" t="s">
        <v>903</v>
      </c>
      <c r="I30750" s="313" t="s">
        <v>6842</v>
      </c>
    </row>
    <row r="30751" spans="6:9" x14ac:dyDescent="0.2">
      <c r="F30751" s="310" t="s">
        <v>35786</v>
      </c>
      <c r="G30751" s="311">
        <v>72512</v>
      </c>
      <c r="H30751" s="312" t="s">
        <v>903</v>
      </c>
      <c r="I30751" s="313" t="s">
        <v>6842</v>
      </c>
    </row>
    <row r="30752" spans="6:9" x14ac:dyDescent="0.2">
      <c r="F30752" s="310" t="s">
        <v>35787</v>
      </c>
      <c r="G30752" s="311">
        <v>72513</v>
      </c>
      <c r="H30752" s="312" t="s">
        <v>903</v>
      </c>
      <c r="I30752" s="313" t="s">
        <v>6842</v>
      </c>
    </row>
    <row r="30753" spans="6:9" x14ac:dyDescent="0.2">
      <c r="F30753" s="310" t="s">
        <v>35788</v>
      </c>
      <c r="G30753" s="311">
        <v>72515</v>
      </c>
      <c r="H30753" s="312" t="s">
        <v>903</v>
      </c>
      <c r="I30753" s="313" t="s">
        <v>6842</v>
      </c>
    </row>
    <row r="30754" spans="6:9" x14ac:dyDescent="0.2">
      <c r="F30754" s="310" t="s">
        <v>35789</v>
      </c>
      <c r="G30754" s="311">
        <v>72517</v>
      </c>
      <c r="H30754" s="312" t="s">
        <v>903</v>
      </c>
      <c r="I30754" s="313" t="s">
        <v>6842</v>
      </c>
    </row>
    <row r="30755" spans="6:9" x14ac:dyDescent="0.2">
      <c r="F30755" s="310" t="s">
        <v>35790</v>
      </c>
      <c r="G30755" s="311">
        <v>72519</v>
      </c>
      <c r="H30755" s="312" t="s">
        <v>903</v>
      </c>
      <c r="I30755" s="313" t="s">
        <v>6842</v>
      </c>
    </row>
    <row r="30756" spans="6:9" x14ac:dyDescent="0.2">
      <c r="F30756" s="310" t="s">
        <v>35791</v>
      </c>
      <c r="G30756" s="311">
        <v>72520</v>
      </c>
      <c r="H30756" s="312" t="s">
        <v>903</v>
      </c>
      <c r="I30756" s="313" t="s">
        <v>6842</v>
      </c>
    </row>
    <row r="30757" spans="6:9" x14ac:dyDescent="0.2">
      <c r="F30757" s="310" t="s">
        <v>35792</v>
      </c>
      <c r="G30757" s="311">
        <v>72521</v>
      </c>
      <c r="H30757" s="312" t="s">
        <v>903</v>
      </c>
      <c r="I30757" s="313" t="s">
        <v>6842</v>
      </c>
    </row>
    <row r="30758" spans="6:9" x14ac:dyDescent="0.2">
      <c r="F30758" s="310" t="s">
        <v>35793</v>
      </c>
      <c r="G30758" s="311">
        <v>72522</v>
      </c>
      <c r="H30758" s="312" t="s">
        <v>903</v>
      </c>
      <c r="I30758" s="313" t="s">
        <v>6842</v>
      </c>
    </row>
    <row r="30759" spans="6:9" x14ac:dyDescent="0.2">
      <c r="F30759" s="310" t="s">
        <v>35794</v>
      </c>
      <c r="G30759" s="311">
        <v>72523</v>
      </c>
      <c r="H30759" s="312" t="s">
        <v>903</v>
      </c>
      <c r="I30759" s="313" t="s">
        <v>6842</v>
      </c>
    </row>
    <row r="30760" spans="6:9" x14ac:dyDescent="0.2">
      <c r="F30760" s="310" t="s">
        <v>35795</v>
      </c>
      <c r="G30760" s="311">
        <v>72524</v>
      </c>
      <c r="H30760" s="312" t="s">
        <v>903</v>
      </c>
      <c r="I30760" s="313" t="s">
        <v>6842</v>
      </c>
    </row>
    <row r="30761" spans="6:9" x14ac:dyDescent="0.2">
      <c r="F30761" s="310" t="s">
        <v>35796</v>
      </c>
      <c r="G30761" s="311">
        <v>72525</v>
      </c>
      <c r="H30761" s="312" t="s">
        <v>903</v>
      </c>
      <c r="I30761" s="313" t="s">
        <v>6842</v>
      </c>
    </row>
    <row r="30762" spans="6:9" x14ac:dyDescent="0.2">
      <c r="F30762" s="310" t="s">
        <v>35797</v>
      </c>
      <c r="G30762" s="311">
        <v>72526</v>
      </c>
      <c r="H30762" s="312" t="s">
        <v>903</v>
      </c>
      <c r="I30762" s="313" t="s">
        <v>6842</v>
      </c>
    </row>
    <row r="30763" spans="6:9" x14ac:dyDescent="0.2">
      <c r="F30763" s="310" t="s">
        <v>35798</v>
      </c>
      <c r="G30763" s="311">
        <v>72527</v>
      </c>
      <c r="H30763" s="312" t="s">
        <v>903</v>
      </c>
      <c r="I30763" s="313" t="s">
        <v>6842</v>
      </c>
    </row>
    <row r="30764" spans="6:9" x14ac:dyDescent="0.2">
      <c r="F30764" s="310" t="s">
        <v>35799</v>
      </c>
      <c r="G30764" s="311">
        <v>72528</v>
      </c>
      <c r="H30764" s="312" t="s">
        <v>903</v>
      </c>
      <c r="I30764" s="313" t="s">
        <v>6842</v>
      </c>
    </row>
    <row r="30765" spans="6:9" x14ac:dyDescent="0.2">
      <c r="F30765" s="310" t="s">
        <v>35800</v>
      </c>
      <c r="G30765" s="311">
        <v>72529</v>
      </c>
      <c r="H30765" s="312" t="s">
        <v>903</v>
      </c>
      <c r="I30765" s="313" t="s">
        <v>6842</v>
      </c>
    </row>
    <row r="30766" spans="6:9" x14ac:dyDescent="0.2">
      <c r="F30766" s="310" t="s">
        <v>35801</v>
      </c>
      <c r="G30766" s="311">
        <v>72530</v>
      </c>
      <c r="H30766" s="312" t="s">
        <v>903</v>
      </c>
      <c r="I30766" s="313" t="s">
        <v>6842</v>
      </c>
    </row>
    <row r="30767" spans="6:9" x14ac:dyDescent="0.2">
      <c r="F30767" s="310" t="s">
        <v>35802</v>
      </c>
      <c r="G30767" s="311">
        <v>72531</v>
      </c>
      <c r="H30767" s="312" t="s">
        <v>903</v>
      </c>
      <c r="I30767" s="313" t="s">
        <v>6842</v>
      </c>
    </row>
    <row r="30768" spans="6:9" x14ac:dyDescent="0.2">
      <c r="F30768" s="310" t="s">
        <v>35803</v>
      </c>
      <c r="G30768" s="311">
        <v>72532</v>
      </c>
      <c r="H30768" s="312" t="s">
        <v>903</v>
      </c>
      <c r="I30768" s="313" t="s">
        <v>6842</v>
      </c>
    </row>
    <row r="30769" spans="6:9" x14ac:dyDescent="0.2">
      <c r="F30769" s="310" t="s">
        <v>35804</v>
      </c>
      <c r="G30769" s="311">
        <v>72533</v>
      </c>
      <c r="H30769" s="312" t="s">
        <v>903</v>
      </c>
      <c r="I30769" s="313" t="s">
        <v>6842</v>
      </c>
    </row>
    <row r="30770" spans="6:9" x14ac:dyDescent="0.2">
      <c r="F30770" s="310" t="s">
        <v>35805</v>
      </c>
      <c r="G30770" s="311">
        <v>72534</v>
      </c>
      <c r="H30770" s="312" t="s">
        <v>903</v>
      </c>
      <c r="I30770" s="313" t="s">
        <v>6842</v>
      </c>
    </row>
    <row r="30771" spans="6:9" x14ac:dyDescent="0.2">
      <c r="F30771" s="310" t="s">
        <v>35806</v>
      </c>
      <c r="G30771" s="311">
        <v>72536</v>
      </c>
      <c r="H30771" s="312" t="s">
        <v>903</v>
      </c>
      <c r="I30771" s="313" t="s">
        <v>6842</v>
      </c>
    </row>
    <row r="30772" spans="6:9" x14ac:dyDescent="0.2">
      <c r="F30772" s="310" t="s">
        <v>35807</v>
      </c>
      <c r="G30772" s="311">
        <v>72537</v>
      </c>
      <c r="H30772" s="312" t="s">
        <v>903</v>
      </c>
      <c r="I30772" s="313" t="s">
        <v>6842</v>
      </c>
    </row>
    <row r="30773" spans="6:9" x14ac:dyDescent="0.2">
      <c r="F30773" s="310" t="s">
        <v>35808</v>
      </c>
      <c r="G30773" s="311">
        <v>72538</v>
      </c>
      <c r="H30773" s="312" t="s">
        <v>903</v>
      </c>
      <c r="I30773" s="313" t="s">
        <v>6842</v>
      </c>
    </row>
    <row r="30774" spans="6:9" x14ac:dyDescent="0.2">
      <c r="F30774" s="310" t="s">
        <v>35809</v>
      </c>
      <c r="G30774" s="311">
        <v>72539</v>
      </c>
      <c r="H30774" s="312" t="s">
        <v>903</v>
      </c>
      <c r="I30774" s="313" t="s">
        <v>6842</v>
      </c>
    </row>
    <row r="30775" spans="6:9" x14ac:dyDescent="0.2">
      <c r="F30775" s="310" t="s">
        <v>35810</v>
      </c>
      <c r="G30775" s="311">
        <v>72540</v>
      </c>
      <c r="H30775" s="312" t="s">
        <v>903</v>
      </c>
      <c r="I30775" s="313" t="s">
        <v>6842</v>
      </c>
    </row>
    <row r="30776" spans="6:9" x14ac:dyDescent="0.2">
      <c r="F30776" s="310" t="s">
        <v>35811</v>
      </c>
      <c r="G30776" s="311">
        <v>72542</v>
      </c>
      <c r="H30776" s="312" t="s">
        <v>903</v>
      </c>
      <c r="I30776" s="313" t="s">
        <v>6842</v>
      </c>
    </row>
    <row r="30777" spans="6:9" x14ac:dyDescent="0.2">
      <c r="F30777" s="310" t="s">
        <v>35812</v>
      </c>
      <c r="G30777" s="311">
        <v>72543</v>
      </c>
      <c r="H30777" s="312" t="s">
        <v>903</v>
      </c>
      <c r="I30777" s="313" t="s">
        <v>6842</v>
      </c>
    </row>
    <row r="30778" spans="6:9" x14ac:dyDescent="0.2">
      <c r="F30778" s="310" t="s">
        <v>35813</v>
      </c>
      <c r="G30778" s="311">
        <v>72544</v>
      </c>
      <c r="H30778" s="312" t="s">
        <v>903</v>
      </c>
      <c r="I30778" s="313" t="s">
        <v>6842</v>
      </c>
    </row>
    <row r="30779" spans="6:9" x14ac:dyDescent="0.2">
      <c r="F30779" s="310" t="s">
        <v>35814</v>
      </c>
      <c r="G30779" s="311">
        <v>72545</v>
      </c>
      <c r="H30779" s="312" t="s">
        <v>903</v>
      </c>
      <c r="I30779" s="313" t="s">
        <v>6842</v>
      </c>
    </row>
    <row r="30780" spans="6:9" x14ac:dyDescent="0.2">
      <c r="F30780" s="310" t="s">
        <v>35815</v>
      </c>
      <c r="G30780" s="311">
        <v>72546</v>
      </c>
      <c r="H30780" s="312" t="s">
        <v>903</v>
      </c>
      <c r="I30780" s="313" t="s">
        <v>6842</v>
      </c>
    </row>
    <row r="30781" spans="6:9" x14ac:dyDescent="0.2">
      <c r="F30781" s="310" t="s">
        <v>35816</v>
      </c>
      <c r="G30781" s="311">
        <v>72550</v>
      </c>
      <c r="H30781" s="312" t="s">
        <v>903</v>
      </c>
      <c r="I30781" s="313" t="s">
        <v>6842</v>
      </c>
    </row>
    <row r="30782" spans="6:9" x14ac:dyDescent="0.2">
      <c r="F30782" s="310" t="s">
        <v>35817</v>
      </c>
      <c r="G30782" s="311">
        <v>72553</v>
      </c>
      <c r="H30782" s="312" t="s">
        <v>903</v>
      </c>
      <c r="I30782" s="313" t="s">
        <v>6842</v>
      </c>
    </row>
    <row r="30783" spans="6:9" x14ac:dyDescent="0.2">
      <c r="F30783" s="310" t="s">
        <v>35818</v>
      </c>
      <c r="G30783" s="311">
        <v>72554</v>
      </c>
      <c r="H30783" s="312" t="s">
        <v>903</v>
      </c>
      <c r="I30783" s="313" t="s">
        <v>6842</v>
      </c>
    </row>
    <row r="30784" spans="6:9" x14ac:dyDescent="0.2">
      <c r="F30784" s="310" t="s">
        <v>35819</v>
      </c>
      <c r="G30784" s="311">
        <v>72555</v>
      </c>
      <c r="H30784" s="312" t="s">
        <v>903</v>
      </c>
      <c r="I30784" s="313" t="s">
        <v>6842</v>
      </c>
    </row>
    <row r="30785" spans="6:9" x14ac:dyDescent="0.2">
      <c r="F30785" s="310" t="s">
        <v>35820</v>
      </c>
      <c r="G30785" s="311">
        <v>72556</v>
      </c>
      <c r="H30785" s="312" t="s">
        <v>903</v>
      </c>
      <c r="I30785" s="313" t="s">
        <v>6842</v>
      </c>
    </row>
    <row r="30786" spans="6:9" x14ac:dyDescent="0.2">
      <c r="F30786" s="310" t="s">
        <v>35821</v>
      </c>
      <c r="G30786" s="311">
        <v>72560</v>
      </c>
      <c r="H30786" s="312" t="s">
        <v>903</v>
      </c>
      <c r="I30786" s="313" t="s">
        <v>6842</v>
      </c>
    </row>
    <row r="30787" spans="6:9" x14ac:dyDescent="0.2">
      <c r="F30787" s="310" t="s">
        <v>35822</v>
      </c>
      <c r="G30787" s="311">
        <v>72561</v>
      </c>
      <c r="H30787" s="312" t="s">
        <v>903</v>
      </c>
      <c r="I30787" s="313" t="s">
        <v>6842</v>
      </c>
    </row>
    <row r="30788" spans="6:9" x14ac:dyDescent="0.2">
      <c r="F30788" s="310" t="s">
        <v>35823</v>
      </c>
      <c r="G30788" s="311">
        <v>72562</v>
      </c>
      <c r="H30788" s="312" t="s">
        <v>903</v>
      </c>
      <c r="I30788" s="313" t="s">
        <v>6842</v>
      </c>
    </row>
    <row r="30789" spans="6:9" x14ac:dyDescent="0.2">
      <c r="F30789" s="310" t="s">
        <v>35824</v>
      </c>
      <c r="G30789" s="311">
        <v>72564</v>
      </c>
      <c r="H30789" s="312" t="s">
        <v>903</v>
      </c>
      <c r="I30789" s="313" t="s">
        <v>6842</v>
      </c>
    </row>
    <row r="30790" spans="6:9" x14ac:dyDescent="0.2">
      <c r="F30790" s="310" t="s">
        <v>35825</v>
      </c>
      <c r="G30790" s="311">
        <v>72565</v>
      </c>
      <c r="H30790" s="312" t="s">
        <v>903</v>
      </c>
      <c r="I30790" s="313" t="s">
        <v>6842</v>
      </c>
    </row>
    <row r="30791" spans="6:9" x14ac:dyDescent="0.2">
      <c r="F30791" s="310" t="s">
        <v>35826</v>
      </c>
      <c r="G30791" s="311">
        <v>72566</v>
      </c>
      <c r="H30791" s="312" t="s">
        <v>903</v>
      </c>
      <c r="I30791" s="313" t="s">
        <v>6842</v>
      </c>
    </row>
    <row r="30792" spans="6:9" x14ac:dyDescent="0.2">
      <c r="F30792" s="310" t="s">
        <v>35827</v>
      </c>
      <c r="G30792" s="311">
        <v>72567</v>
      </c>
      <c r="H30792" s="312" t="s">
        <v>903</v>
      </c>
      <c r="I30792" s="313" t="s">
        <v>6842</v>
      </c>
    </row>
    <row r="30793" spans="6:9" x14ac:dyDescent="0.2">
      <c r="F30793" s="310" t="s">
        <v>35828</v>
      </c>
      <c r="G30793" s="311">
        <v>72568</v>
      </c>
      <c r="H30793" s="312" t="s">
        <v>903</v>
      </c>
      <c r="I30793" s="313" t="s">
        <v>6842</v>
      </c>
    </row>
    <row r="30794" spans="6:9" x14ac:dyDescent="0.2">
      <c r="F30794" s="310" t="s">
        <v>35829</v>
      </c>
      <c r="G30794" s="311">
        <v>72569</v>
      </c>
      <c r="H30794" s="312" t="s">
        <v>903</v>
      </c>
      <c r="I30794" s="313" t="s">
        <v>6842</v>
      </c>
    </row>
    <row r="30795" spans="6:9" x14ac:dyDescent="0.2">
      <c r="F30795" s="310" t="s">
        <v>35830</v>
      </c>
      <c r="G30795" s="311">
        <v>72571</v>
      </c>
      <c r="H30795" s="312" t="s">
        <v>903</v>
      </c>
      <c r="I30795" s="313" t="s">
        <v>6842</v>
      </c>
    </row>
    <row r="30796" spans="6:9" x14ac:dyDescent="0.2">
      <c r="F30796" s="310" t="s">
        <v>35831</v>
      </c>
      <c r="G30796" s="311">
        <v>72572</v>
      </c>
      <c r="H30796" s="312" t="s">
        <v>903</v>
      </c>
      <c r="I30796" s="313" t="s">
        <v>6842</v>
      </c>
    </row>
    <row r="30797" spans="6:9" x14ac:dyDescent="0.2">
      <c r="F30797" s="310" t="s">
        <v>35832</v>
      </c>
      <c r="G30797" s="311">
        <v>72573</v>
      </c>
      <c r="H30797" s="312" t="s">
        <v>903</v>
      </c>
      <c r="I30797" s="313" t="s">
        <v>6842</v>
      </c>
    </row>
    <row r="30798" spans="6:9" x14ac:dyDescent="0.2">
      <c r="F30798" s="310" t="s">
        <v>35833</v>
      </c>
      <c r="G30798" s="311">
        <v>72575</v>
      </c>
      <c r="H30798" s="312" t="s">
        <v>903</v>
      </c>
      <c r="I30798" s="313" t="s">
        <v>6842</v>
      </c>
    </row>
    <row r="30799" spans="6:9" x14ac:dyDescent="0.2">
      <c r="F30799" s="310" t="s">
        <v>35834</v>
      </c>
      <c r="G30799" s="311">
        <v>72576</v>
      </c>
      <c r="H30799" s="312" t="s">
        <v>903</v>
      </c>
      <c r="I30799" s="313" t="s">
        <v>6842</v>
      </c>
    </row>
    <row r="30800" spans="6:9" x14ac:dyDescent="0.2">
      <c r="F30800" s="310" t="s">
        <v>35835</v>
      </c>
      <c r="G30800" s="311">
        <v>72577</v>
      </c>
      <c r="H30800" s="312" t="s">
        <v>903</v>
      </c>
      <c r="I30800" s="313" t="s">
        <v>6842</v>
      </c>
    </row>
    <row r="30801" spans="6:9" x14ac:dyDescent="0.2">
      <c r="F30801" s="310" t="s">
        <v>35836</v>
      </c>
      <c r="G30801" s="311">
        <v>72578</v>
      </c>
      <c r="H30801" s="312" t="s">
        <v>903</v>
      </c>
      <c r="I30801" s="313" t="s">
        <v>6842</v>
      </c>
    </row>
    <row r="30802" spans="6:9" x14ac:dyDescent="0.2">
      <c r="F30802" s="310" t="s">
        <v>35837</v>
      </c>
      <c r="G30802" s="311">
        <v>72579</v>
      </c>
      <c r="H30802" s="312" t="s">
        <v>903</v>
      </c>
      <c r="I30802" s="313" t="s">
        <v>6842</v>
      </c>
    </row>
    <row r="30803" spans="6:9" x14ac:dyDescent="0.2">
      <c r="F30803" s="310" t="s">
        <v>35838</v>
      </c>
      <c r="G30803" s="311">
        <v>72581</v>
      </c>
      <c r="H30803" s="312" t="s">
        <v>903</v>
      </c>
      <c r="I30803" s="313" t="s">
        <v>6842</v>
      </c>
    </row>
    <row r="30804" spans="6:9" x14ac:dyDescent="0.2">
      <c r="F30804" s="310" t="s">
        <v>35839</v>
      </c>
      <c r="G30804" s="311">
        <v>72583</v>
      </c>
      <c r="H30804" s="312" t="s">
        <v>903</v>
      </c>
      <c r="I30804" s="313" t="s">
        <v>6842</v>
      </c>
    </row>
    <row r="30805" spans="6:9" x14ac:dyDescent="0.2">
      <c r="F30805" s="310" t="s">
        <v>35840</v>
      </c>
      <c r="G30805" s="311">
        <v>72584</v>
      </c>
      <c r="H30805" s="312" t="s">
        <v>903</v>
      </c>
      <c r="I30805" s="313" t="s">
        <v>6842</v>
      </c>
    </row>
    <row r="30806" spans="6:9" x14ac:dyDescent="0.2">
      <c r="F30806" s="310" t="s">
        <v>35841</v>
      </c>
      <c r="G30806" s="311">
        <v>72585</v>
      </c>
      <c r="H30806" s="312" t="s">
        <v>903</v>
      </c>
      <c r="I30806" s="313" t="s">
        <v>6842</v>
      </c>
    </row>
    <row r="30807" spans="6:9" x14ac:dyDescent="0.2">
      <c r="F30807" s="310" t="s">
        <v>35842</v>
      </c>
      <c r="G30807" s="311">
        <v>72587</v>
      </c>
      <c r="H30807" s="312" t="s">
        <v>903</v>
      </c>
      <c r="I30807" s="313" t="s">
        <v>6842</v>
      </c>
    </row>
    <row r="30808" spans="6:9" x14ac:dyDescent="0.2">
      <c r="F30808" s="310" t="s">
        <v>35843</v>
      </c>
      <c r="G30808" s="311">
        <v>72601</v>
      </c>
      <c r="H30808" s="312" t="s">
        <v>903</v>
      </c>
      <c r="I30808" s="313" t="s">
        <v>6842</v>
      </c>
    </row>
    <row r="30809" spans="6:9" x14ac:dyDescent="0.2">
      <c r="F30809" s="310" t="s">
        <v>35844</v>
      </c>
      <c r="G30809" s="311">
        <v>72602</v>
      </c>
      <c r="H30809" s="312" t="s">
        <v>903</v>
      </c>
      <c r="I30809" s="313" t="s">
        <v>6842</v>
      </c>
    </row>
    <row r="30810" spans="6:9" x14ac:dyDescent="0.2">
      <c r="F30810" s="310" t="s">
        <v>35845</v>
      </c>
      <c r="G30810" s="311">
        <v>72611</v>
      </c>
      <c r="H30810" s="312" t="s">
        <v>903</v>
      </c>
      <c r="I30810" s="313" t="s">
        <v>6842</v>
      </c>
    </row>
    <row r="30811" spans="6:9" x14ac:dyDescent="0.2">
      <c r="F30811" s="310" t="s">
        <v>35846</v>
      </c>
      <c r="G30811" s="311">
        <v>72613</v>
      </c>
      <c r="H30811" s="312" t="s">
        <v>903</v>
      </c>
      <c r="I30811" s="313" t="s">
        <v>6839</v>
      </c>
    </row>
    <row r="30812" spans="6:9" x14ac:dyDescent="0.2">
      <c r="F30812" s="310" t="s">
        <v>35847</v>
      </c>
      <c r="G30812" s="311">
        <v>72615</v>
      </c>
      <c r="H30812" s="312" t="s">
        <v>903</v>
      </c>
      <c r="I30812" s="313" t="s">
        <v>6842</v>
      </c>
    </row>
    <row r="30813" spans="6:9" x14ac:dyDescent="0.2">
      <c r="F30813" s="310" t="s">
        <v>35848</v>
      </c>
      <c r="G30813" s="311">
        <v>72616</v>
      </c>
      <c r="H30813" s="312" t="s">
        <v>903</v>
      </c>
      <c r="I30813" s="313" t="s">
        <v>6842</v>
      </c>
    </row>
    <row r="30814" spans="6:9" x14ac:dyDescent="0.2">
      <c r="F30814" s="310" t="s">
        <v>35849</v>
      </c>
      <c r="G30814" s="311">
        <v>72617</v>
      </c>
      <c r="H30814" s="312" t="s">
        <v>903</v>
      </c>
      <c r="I30814" s="313" t="s">
        <v>6842</v>
      </c>
    </row>
    <row r="30815" spans="6:9" x14ac:dyDescent="0.2">
      <c r="F30815" s="310" t="s">
        <v>35850</v>
      </c>
      <c r="G30815" s="311">
        <v>72619</v>
      </c>
      <c r="H30815" s="312" t="s">
        <v>903</v>
      </c>
      <c r="I30815" s="313" t="s">
        <v>6842</v>
      </c>
    </row>
    <row r="30816" spans="6:9" x14ac:dyDescent="0.2">
      <c r="F30816" s="310" t="s">
        <v>35851</v>
      </c>
      <c r="G30816" s="311">
        <v>72623</v>
      </c>
      <c r="H30816" s="312" t="s">
        <v>903</v>
      </c>
      <c r="I30816" s="313" t="s">
        <v>6842</v>
      </c>
    </row>
    <row r="30817" spans="6:9" x14ac:dyDescent="0.2">
      <c r="F30817" s="310" t="s">
        <v>35852</v>
      </c>
      <c r="G30817" s="311">
        <v>72624</v>
      </c>
      <c r="H30817" s="312" t="s">
        <v>903</v>
      </c>
      <c r="I30817" s="313" t="s">
        <v>6842</v>
      </c>
    </row>
    <row r="30818" spans="6:9" x14ac:dyDescent="0.2">
      <c r="F30818" s="310" t="s">
        <v>35853</v>
      </c>
      <c r="G30818" s="311">
        <v>72626</v>
      </c>
      <c r="H30818" s="312" t="s">
        <v>903</v>
      </c>
      <c r="I30818" s="313" t="s">
        <v>6842</v>
      </c>
    </row>
    <row r="30819" spans="6:9" x14ac:dyDescent="0.2">
      <c r="F30819" s="310" t="s">
        <v>35854</v>
      </c>
      <c r="G30819" s="311">
        <v>72628</v>
      </c>
      <c r="H30819" s="312" t="s">
        <v>903</v>
      </c>
      <c r="I30819" s="313" t="s">
        <v>6842</v>
      </c>
    </row>
    <row r="30820" spans="6:9" x14ac:dyDescent="0.2">
      <c r="F30820" s="310" t="s">
        <v>35855</v>
      </c>
      <c r="G30820" s="311">
        <v>72629</v>
      </c>
      <c r="H30820" s="312" t="s">
        <v>903</v>
      </c>
      <c r="I30820" s="313" t="s">
        <v>6842</v>
      </c>
    </row>
    <row r="30821" spans="6:9" x14ac:dyDescent="0.2">
      <c r="F30821" s="310" t="s">
        <v>35856</v>
      </c>
      <c r="G30821" s="311">
        <v>72630</v>
      </c>
      <c r="H30821" s="312" t="s">
        <v>903</v>
      </c>
      <c r="I30821" s="313" t="s">
        <v>6842</v>
      </c>
    </row>
    <row r="30822" spans="6:9" x14ac:dyDescent="0.2">
      <c r="F30822" s="310" t="s">
        <v>35857</v>
      </c>
      <c r="G30822" s="311">
        <v>72631</v>
      </c>
      <c r="H30822" s="312" t="s">
        <v>903</v>
      </c>
      <c r="I30822" s="313" t="s">
        <v>6839</v>
      </c>
    </row>
    <row r="30823" spans="6:9" x14ac:dyDescent="0.2">
      <c r="F30823" s="310" t="s">
        <v>35858</v>
      </c>
      <c r="G30823" s="311">
        <v>72632</v>
      </c>
      <c r="H30823" s="312" t="s">
        <v>903</v>
      </c>
      <c r="I30823" s="313" t="s">
        <v>6839</v>
      </c>
    </row>
    <row r="30824" spans="6:9" x14ac:dyDescent="0.2">
      <c r="F30824" s="310" t="s">
        <v>35859</v>
      </c>
      <c r="G30824" s="311">
        <v>72633</v>
      </c>
      <c r="H30824" s="312" t="s">
        <v>903</v>
      </c>
      <c r="I30824" s="313" t="s">
        <v>6842</v>
      </c>
    </row>
    <row r="30825" spans="6:9" x14ac:dyDescent="0.2">
      <c r="F30825" s="310" t="s">
        <v>35860</v>
      </c>
      <c r="G30825" s="311">
        <v>72634</v>
      </c>
      <c r="H30825" s="312" t="s">
        <v>903</v>
      </c>
      <c r="I30825" s="313" t="s">
        <v>6842</v>
      </c>
    </row>
    <row r="30826" spans="6:9" x14ac:dyDescent="0.2">
      <c r="F30826" s="310" t="s">
        <v>35861</v>
      </c>
      <c r="G30826" s="311">
        <v>72635</v>
      </c>
      <c r="H30826" s="312" t="s">
        <v>903</v>
      </c>
      <c r="I30826" s="313" t="s">
        <v>6842</v>
      </c>
    </row>
    <row r="30827" spans="6:9" x14ac:dyDescent="0.2">
      <c r="F30827" s="310" t="s">
        <v>35862</v>
      </c>
      <c r="G30827" s="311">
        <v>72636</v>
      </c>
      <c r="H30827" s="312" t="s">
        <v>903</v>
      </c>
      <c r="I30827" s="313" t="s">
        <v>6842</v>
      </c>
    </row>
    <row r="30828" spans="6:9" x14ac:dyDescent="0.2">
      <c r="F30828" s="310" t="s">
        <v>35863</v>
      </c>
      <c r="G30828" s="311">
        <v>72638</v>
      </c>
      <c r="H30828" s="312" t="s">
        <v>903</v>
      </c>
      <c r="I30828" s="313" t="s">
        <v>6842</v>
      </c>
    </row>
    <row r="30829" spans="6:9" x14ac:dyDescent="0.2">
      <c r="F30829" s="310" t="s">
        <v>35864</v>
      </c>
      <c r="G30829" s="311">
        <v>72639</v>
      </c>
      <c r="H30829" s="312" t="s">
        <v>903</v>
      </c>
      <c r="I30829" s="313" t="s">
        <v>6842</v>
      </c>
    </row>
    <row r="30830" spans="6:9" x14ac:dyDescent="0.2">
      <c r="F30830" s="310" t="s">
        <v>35865</v>
      </c>
      <c r="G30830" s="311">
        <v>72640</v>
      </c>
      <c r="H30830" s="312" t="s">
        <v>903</v>
      </c>
      <c r="I30830" s="313" t="s">
        <v>6842</v>
      </c>
    </row>
    <row r="30831" spans="6:9" x14ac:dyDescent="0.2">
      <c r="F30831" s="310" t="s">
        <v>35866</v>
      </c>
      <c r="G30831" s="311">
        <v>72641</v>
      </c>
      <c r="H30831" s="312" t="s">
        <v>903</v>
      </c>
      <c r="I30831" s="313" t="s">
        <v>6842</v>
      </c>
    </row>
    <row r="30832" spans="6:9" x14ac:dyDescent="0.2">
      <c r="F30832" s="310" t="s">
        <v>35867</v>
      </c>
      <c r="G30832" s="311">
        <v>72642</v>
      </c>
      <c r="H30832" s="312" t="s">
        <v>903</v>
      </c>
      <c r="I30832" s="313" t="s">
        <v>6842</v>
      </c>
    </row>
    <row r="30833" spans="6:9" x14ac:dyDescent="0.2">
      <c r="F30833" s="310" t="s">
        <v>35868</v>
      </c>
      <c r="G30833" s="311">
        <v>72644</v>
      </c>
      <c r="H30833" s="312" t="s">
        <v>903</v>
      </c>
      <c r="I30833" s="313" t="s">
        <v>6842</v>
      </c>
    </row>
    <row r="30834" spans="6:9" x14ac:dyDescent="0.2">
      <c r="F30834" s="310" t="s">
        <v>35869</v>
      </c>
      <c r="G30834" s="311">
        <v>72645</v>
      </c>
      <c r="H30834" s="312" t="s">
        <v>903</v>
      </c>
      <c r="I30834" s="313" t="s">
        <v>6842</v>
      </c>
    </row>
    <row r="30835" spans="6:9" x14ac:dyDescent="0.2">
      <c r="F30835" s="310" t="s">
        <v>35870</v>
      </c>
      <c r="G30835" s="311">
        <v>72648</v>
      </c>
      <c r="H30835" s="312" t="s">
        <v>903</v>
      </c>
      <c r="I30835" s="313" t="s">
        <v>6842</v>
      </c>
    </row>
    <row r="30836" spans="6:9" x14ac:dyDescent="0.2">
      <c r="F30836" s="310" t="s">
        <v>35871</v>
      </c>
      <c r="G30836" s="311">
        <v>72650</v>
      </c>
      <c r="H30836" s="312" t="s">
        <v>903</v>
      </c>
      <c r="I30836" s="313" t="s">
        <v>6842</v>
      </c>
    </row>
    <row r="30837" spans="6:9" x14ac:dyDescent="0.2">
      <c r="F30837" s="310" t="s">
        <v>35872</v>
      </c>
      <c r="G30837" s="311">
        <v>72651</v>
      </c>
      <c r="H30837" s="312" t="s">
        <v>903</v>
      </c>
      <c r="I30837" s="313" t="s">
        <v>6842</v>
      </c>
    </row>
    <row r="30838" spans="6:9" x14ac:dyDescent="0.2">
      <c r="F30838" s="310" t="s">
        <v>35873</v>
      </c>
      <c r="G30838" s="311">
        <v>72653</v>
      </c>
      <c r="H30838" s="312" t="s">
        <v>903</v>
      </c>
      <c r="I30838" s="313" t="s">
        <v>6842</v>
      </c>
    </row>
    <row r="30839" spans="6:9" x14ac:dyDescent="0.2">
      <c r="F30839" s="310" t="s">
        <v>35874</v>
      </c>
      <c r="G30839" s="311">
        <v>72654</v>
      </c>
      <c r="H30839" s="312" t="s">
        <v>903</v>
      </c>
      <c r="I30839" s="313" t="s">
        <v>6842</v>
      </c>
    </row>
    <row r="30840" spans="6:9" x14ac:dyDescent="0.2">
      <c r="F30840" s="310" t="s">
        <v>35875</v>
      </c>
      <c r="G30840" s="311">
        <v>72655</v>
      </c>
      <c r="H30840" s="312" t="s">
        <v>903</v>
      </c>
      <c r="I30840" s="313" t="s">
        <v>6842</v>
      </c>
    </row>
    <row r="30841" spans="6:9" x14ac:dyDescent="0.2">
      <c r="F30841" s="310" t="s">
        <v>35876</v>
      </c>
      <c r="G30841" s="311">
        <v>72657</v>
      </c>
      <c r="H30841" s="312" t="s">
        <v>903</v>
      </c>
      <c r="I30841" s="313" t="s">
        <v>6842</v>
      </c>
    </row>
    <row r="30842" spans="6:9" x14ac:dyDescent="0.2">
      <c r="F30842" s="310" t="s">
        <v>35877</v>
      </c>
      <c r="G30842" s="311">
        <v>72658</v>
      </c>
      <c r="H30842" s="312" t="s">
        <v>903</v>
      </c>
      <c r="I30842" s="313" t="s">
        <v>6842</v>
      </c>
    </row>
    <row r="30843" spans="6:9" x14ac:dyDescent="0.2">
      <c r="F30843" s="310" t="s">
        <v>35878</v>
      </c>
      <c r="G30843" s="311">
        <v>72659</v>
      </c>
      <c r="H30843" s="312" t="s">
        <v>903</v>
      </c>
      <c r="I30843" s="313" t="s">
        <v>6842</v>
      </c>
    </row>
    <row r="30844" spans="6:9" x14ac:dyDescent="0.2">
      <c r="F30844" s="310" t="s">
        <v>35879</v>
      </c>
      <c r="G30844" s="311">
        <v>72660</v>
      </c>
      <c r="H30844" s="312" t="s">
        <v>903</v>
      </c>
      <c r="I30844" s="313" t="s">
        <v>6842</v>
      </c>
    </row>
    <row r="30845" spans="6:9" x14ac:dyDescent="0.2">
      <c r="F30845" s="310" t="s">
        <v>35880</v>
      </c>
      <c r="G30845" s="311">
        <v>72661</v>
      </c>
      <c r="H30845" s="312" t="s">
        <v>903</v>
      </c>
      <c r="I30845" s="313" t="s">
        <v>6842</v>
      </c>
    </row>
    <row r="30846" spans="6:9" x14ac:dyDescent="0.2">
      <c r="F30846" s="310" t="s">
        <v>35881</v>
      </c>
      <c r="G30846" s="311">
        <v>72662</v>
      </c>
      <c r="H30846" s="312" t="s">
        <v>903</v>
      </c>
      <c r="I30846" s="313" t="s">
        <v>6842</v>
      </c>
    </row>
    <row r="30847" spans="6:9" x14ac:dyDescent="0.2">
      <c r="F30847" s="310" t="s">
        <v>35882</v>
      </c>
      <c r="G30847" s="311">
        <v>72663</v>
      </c>
      <c r="H30847" s="312" t="s">
        <v>903</v>
      </c>
      <c r="I30847" s="313" t="s">
        <v>6842</v>
      </c>
    </row>
    <row r="30848" spans="6:9" x14ac:dyDescent="0.2">
      <c r="F30848" s="310" t="s">
        <v>35883</v>
      </c>
      <c r="G30848" s="311">
        <v>72666</v>
      </c>
      <c r="H30848" s="312" t="s">
        <v>903</v>
      </c>
      <c r="I30848" s="313" t="s">
        <v>6842</v>
      </c>
    </row>
    <row r="30849" spans="6:9" x14ac:dyDescent="0.2">
      <c r="F30849" s="310" t="s">
        <v>35884</v>
      </c>
      <c r="G30849" s="311">
        <v>72668</v>
      </c>
      <c r="H30849" s="312" t="s">
        <v>903</v>
      </c>
      <c r="I30849" s="313" t="s">
        <v>6842</v>
      </c>
    </row>
    <row r="30850" spans="6:9" x14ac:dyDescent="0.2">
      <c r="F30850" s="310" t="s">
        <v>35885</v>
      </c>
      <c r="G30850" s="311">
        <v>72669</v>
      </c>
      <c r="H30850" s="312" t="s">
        <v>903</v>
      </c>
      <c r="I30850" s="313" t="s">
        <v>6842</v>
      </c>
    </row>
    <row r="30851" spans="6:9" x14ac:dyDescent="0.2">
      <c r="F30851" s="310" t="s">
        <v>35886</v>
      </c>
      <c r="G30851" s="311">
        <v>72670</v>
      </c>
      <c r="H30851" s="312" t="s">
        <v>903</v>
      </c>
      <c r="I30851" s="313" t="s">
        <v>6842</v>
      </c>
    </row>
    <row r="30852" spans="6:9" x14ac:dyDescent="0.2">
      <c r="F30852" s="310" t="s">
        <v>35887</v>
      </c>
      <c r="G30852" s="311">
        <v>72672</v>
      </c>
      <c r="H30852" s="312" t="s">
        <v>903</v>
      </c>
      <c r="I30852" s="313" t="s">
        <v>6842</v>
      </c>
    </row>
    <row r="30853" spans="6:9" x14ac:dyDescent="0.2">
      <c r="F30853" s="310" t="s">
        <v>35888</v>
      </c>
      <c r="G30853" s="311">
        <v>72675</v>
      </c>
      <c r="H30853" s="312" t="s">
        <v>903</v>
      </c>
      <c r="I30853" s="313" t="s">
        <v>6842</v>
      </c>
    </row>
    <row r="30854" spans="6:9" x14ac:dyDescent="0.2">
      <c r="F30854" s="310" t="s">
        <v>35889</v>
      </c>
      <c r="G30854" s="311">
        <v>72677</v>
      </c>
      <c r="H30854" s="312" t="s">
        <v>903</v>
      </c>
      <c r="I30854" s="313" t="s">
        <v>6842</v>
      </c>
    </row>
    <row r="30855" spans="6:9" x14ac:dyDescent="0.2">
      <c r="F30855" s="310" t="s">
        <v>35890</v>
      </c>
      <c r="G30855" s="311">
        <v>72679</v>
      </c>
      <c r="H30855" s="312" t="s">
        <v>903</v>
      </c>
      <c r="I30855" s="313" t="s">
        <v>6842</v>
      </c>
    </row>
    <row r="30856" spans="6:9" x14ac:dyDescent="0.2">
      <c r="F30856" s="310" t="s">
        <v>35891</v>
      </c>
      <c r="G30856" s="311">
        <v>72680</v>
      </c>
      <c r="H30856" s="312" t="s">
        <v>903</v>
      </c>
      <c r="I30856" s="313" t="s">
        <v>6842</v>
      </c>
    </row>
    <row r="30857" spans="6:9" x14ac:dyDescent="0.2">
      <c r="F30857" s="310" t="s">
        <v>35892</v>
      </c>
      <c r="G30857" s="311">
        <v>72682</v>
      </c>
      <c r="H30857" s="312" t="s">
        <v>903</v>
      </c>
      <c r="I30857" s="313" t="s">
        <v>6842</v>
      </c>
    </row>
    <row r="30858" spans="6:9" x14ac:dyDescent="0.2">
      <c r="F30858" s="310" t="s">
        <v>35893</v>
      </c>
      <c r="G30858" s="311">
        <v>72683</v>
      </c>
      <c r="H30858" s="312" t="s">
        <v>903</v>
      </c>
      <c r="I30858" s="313" t="s">
        <v>6842</v>
      </c>
    </row>
    <row r="30859" spans="6:9" x14ac:dyDescent="0.2">
      <c r="F30859" s="310" t="s">
        <v>35894</v>
      </c>
      <c r="G30859" s="311">
        <v>72685</v>
      </c>
      <c r="H30859" s="312" t="s">
        <v>903</v>
      </c>
      <c r="I30859" s="313" t="s">
        <v>6842</v>
      </c>
    </row>
    <row r="30860" spans="6:9" x14ac:dyDescent="0.2">
      <c r="F30860" s="310" t="s">
        <v>35895</v>
      </c>
      <c r="G30860" s="311">
        <v>72686</v>
      </c>
      <c r="H30860" s="312" t="s">
        <v>903</v>
      </c>
      <c r="I30860" s="313" t="s">
        <v>6842</v>
      </c>
    </row>
    <row r="30861" spans="6:9" x14ac:dyDescent="0.2">
      <c r="F30861" s="310" t="s">
        <v>35896</v>
      </c>
      <c r="G30861" s="311">
        <v>72687</v>
      </c>
      <c r="H30861" s="312" t="s">
        <v>903</v>
      </c>
      <c r="I30861" s="313" t="s">
        <v>6842</v>
      </c>
    </row>
    <row r="30862" spans="6:9" x14ac:dyDescent="0.2">
      <c r="F30862" s="310" t="s">
        <v>35897</v>
      </c>
      <c r="G30862" s="311">
        <v>72701</v>
      </c>
      <c r="H30862" s="312" t="s">
        <v>903</v>
      </c>
      <c r="I30862" s="313" t="s">
        <v>6839</v>
      </c>
    </row>
    <row r="30863" spans="6:9" x14ac:dyDescent="0.2">
      <c r="F30863" s="310" t="s">
        <v>35898</v>
      </c>
      <c r="G30863" s="311">
        <v>72702</v>
      </c>
      <c r="H30863" s="312" t="s">
        <v>903</v>
      </c>
      <c r="I30863" s="313" t="s">
        <v>6839</v>
      </c>
    </row>
    <row r="30864" spans="6:9" x14ac:dyDescent="0.2">
      <c r="F30864" s="310" t="s">
        <v>35899</v>
      </c>
      <c r="G30864" s="311">
        <v>72703</v>
      </c>
      <c r="H30864" s="312" t="s">
        <v>903</v>
      </c>
      <c r="I30864" s="313" t="s">
        <v>6839</v>
      </c>
    </row>
    <row r="30865" spans="6:9" x14ac:dyDescent="0.2">
      <c r="F30865" s="310" t="s">
        <v>35900</v>
      </c>
      <c r="G30865" s="311">
        <v>72704</v>
      </c>
      <c r="H30865" s="312" t="s">
        <v>903</v>
      </c>
      <c r="I30865" s="313" t="s">
        <v>6839</v>
      </c>
    </row>
    <row r="30866" spans="6:9" x14ac:dyDescent="0.2">
      <c r="F30866" s="310" t="s">
        <v>35901</v>
      </c>
      <c r="G30866" s="311">
        <v>72711</v>
      </c>
      <c r="H30866" s="312" t="s">
        <v>903</v>
      </c>
      <c r="I30866" s="313" t="s">
        <v>6839</v>
      </c>
    </row>
    <row r="30867" spans="6:9" x14ac:dyDescent="0.2">
      <c r="F30867" s="310" t="s">
        <v>35902</v>
      </c>
      <c r="G30867" s="311">
        <v>72712</v>
      </c>
      <c r="H30867" s="312" t="s">
        <v>903</v>
      </c>
      <c r="I30867" s="313" t="s">
        <v>6839</v>
      </c>
    </row>
    <row r="30868" spans="6:9" x14ac:dyDescent="0.2">
      <c r="F30868" s="310" t="s">
        <v>35903</v>
      </c>
      <c r="G30868" s="311">
        <v>72714</v>
      </c>
      <c r="H30868" s="312" t="s">
        <v>903</v>
      </c>
      <c r="I30868" s="313" t="s">
        <v>6839</v>
      </c>
    </row>
    <row r="30869" spans="6:9" x14ac:dyDescent="0.2">
      <c r="F30869" s="310" t="s">
        <v>35904</v>
      </c>
      <c r="G30869" s="311">
        <v>72715</v>
      </c>
      <c r="H30869" s="312" t="s">
        <v>903</v>
      </c>
      <c r="I30869" s="313" t="s">
        <v>6839</v>
      </c>
    </row>
    <row r="30870" spans="6:9" x14ac:dyDescent="0.2">
      <c r="F30870" s="310" t="s">
        <v>35905</v>
      </c>
      <c r="G30870" s="311">
        <v>72716</v>
      </c>
      <c r="H30870" s="312" t="s">
        <v>903</v>
      </c>
      <c r="I30870" s="313" t="s">
        <v>6839</v>
      </c>
    </row>
    <row r="30871" spans="6:9" x14ac:dyDescent="0.2">
      <c r="F30871" s="310" t="s">
        <v>35906</v>
      </c>
      <c r="G30871" s="311">
        <v>72717</v>
      </c>
      <c r="H30871" s="312" t="s">
        <v>903</v>
      </c>
      <c r="I30871" s="313" t="s">
        <v>6839</v>
      </c>
    </row>
    <row r="30872" spans="6:9" x14ac:dyDescent="0.2">
      <c r="F30872" s="310" t="s">
        <v>35907</v>
      </c>
      <c r="G30872" s="311">
        <v>72718</v>
      </c>
      <c r="H30872" s="312" t="s">
        <v>903</v>
      </c>
      <c r="I30872" s="313" t="s">
        <v>6839</v>
      </c>
    </row>
    <row r="30873" spans="6:9" x14ac:dyDescent="0.2">
      <c r="F30873" s="310" t="s">
        <v>35908</v>
      </c>
      <c r="G30873" s="311">
        <v>72719</v>
      </c>
      <c r="H30873" s="312" t="s">
        <v>903</v>
      </c>
      <c r="I30873" s="313" t="s">
        <v>6839</v>
      </c>
    </row>
    <row r="30874" spans="6:9" x14ac:dyDescent="0.2">
      <c r="F30874" s="310" t="s">
        <v>35909</v>
      </c>
      <c r="G30874" s="311">
        <v>72721</v>
      </c>
      <c r="H30874" s="312" t="s">
        <v>903</v>
      </c>
      <c r="I30874" s="313" t="s">
        <v>6839</v>
      </c>
    </row>
    <row r="30875" spans="6:9" x14ac:dyDescent="0.2">
      <c r="F30875" s="310" t="s">
        <v>35910</v>
      </c>
      <c r="G30875" s="311">
        <v>72722</v>
      </c>
      <c r="H30875" s="312" t="s">
        <v>903</v>
      </c>
      <c r="I30875" s="313" t="s">
        <v>6839</v>
      </c>
    </row>
    <row r="30876" spans="6:9" x14ac:dyDescent="0.2">
      <c r="F30876" s="310" t="s">
        <v>35911</v>
      </c>
      <c r="G30876" s="311">
        <v>72727</v>
      </c>
      <c r="H30876" s="312" t="s">
        <v>903</v>
      </c>
      <c r="I30876" s="313" t="s">
        <v>6839</v>
      </c>
    </row>
    <row r="30877" spans="6:9" x14ac:dyDescent="0.2">
      <c r="F30877" s="310" t="s">
        <v>35912</v>
      </c>
      <c r="G30877" s="311">
        <v>72728</v>
      </c>
      <c r="H30877" s="312" t="s">
        <v>903</v>
      </c>
      <c r="I30877" s="313" t="s">
        <v>6839</v>
      </c>
    </row>
    <row r="30878" spans="6:9" x14ac:dyDescent="0.2">
      <c r="F30878" s="310" t="s">
        <v>35913</v>
      </c>
      <c r="G30878" s="311">
        <v>72729</v>
      </c>
      <c r="H30878" s="312" t="s">
        <v>903</v>
      </c>
      <c r="I30878" s="313" t="s">
        <v>6839</v>
      </c>
    </row>
    <row r="30879" spans="6:9" x14ac:dyDescent="0.2">
      <c r="F30879" s="310" t="s">
        <v>35914</v>
      </c>
      <c r="G30879" s="311">
        <v>72730</v>
      </c>
      <c r="H30879" s="312" t="s">
        <v>903</v>
      </c>
      <c r="I30879" s="313" t="s">
        <v>6839</v>
      </c>
    </row>
    <row r="30880" spans="6:9" x14ac:dyDescent="0.2">
      <c r="F30880" s="310" t="s">
        <v>35915</v>
      </c>
      <c r="G30880" s="311">
        <v>72732</v>
      </c>
      <c r="H30880" s="312" t="s">
        <v>903</v>
      </c>
      <c r="I30880" s="313" t="s">
        <v>6839</v>
      </c>
    </row>
    <row r="30881" spans="6:9" x14ac:dyDescent="0.2">
      <c r="F30881" s="310" t="s">
        <v>35916</v>
      </c>
      <c r="G30881" s="311">
        <v>72733</v>
      </c>
      <c r="H30881" s="312" t="s">
        <v>903</v>
      </c>
      <c r="I30881" s="313" t="s">
        <v>6839</v>
      </c>
    </row>
    <row r="30882" spans="6:9" x14ac:dyDescent="0.2">
      <c r="F30882" s="310" t="s">
        <v>35917</v>
      </c>
      <c r="G30882" s="311">
        <v>72734</v>
      </c>
      <c r="H30882" s="312" t="s">
        <v>903</v>
      </c>
      <c r="I30882" s="313" t="s">
        <v>6839</v>
      </c>
    </row>
    <row r="30883" spans="6:9" x14ac:dyDescent="0.2">
      <c r="F30883" s="310" t="s">
        <v>35918</v>
      </c>
      <c r="G30883" s="311">
        <v>72735</v>
      </c>
      <c r="H30883" s="312" t="s">
        <v>903</v>
      </c>
      <c r="I30883" s="313" t="s">
        <v>6839</v>
      </c>
    </row>
    <row r="30884" spans="6:9" x14ac:dyDescent="0.2">
      <c r="F30884" s="310" t="s">
        <v>35919</v>
      </c>
      <c r="G30884" s="311">
        <v>72736</v>
      </c>
      <c r="H30884" s="312" t="s">
        <v>903</v>
      </c>
      <c r="I30884" s="313" t="s">
        <v>6839</v>
      </c>
    </row>
    <row r="30885" spans="6:9" x14ac:dyDescent="0.2">
      <c r="F30885" s="310" t="s">
        <v>35920</v>
      </c>
      <c r="G30885" s="311">
        <v>72737</v>
      </c>
      <c r="H30885" s="312" t="s">
        <v>903</v>
      </c>
      <c r="I30885" s="313" t="s">
        <v>6839</v>
      </c>
    </row>
    <row r="30886" spans="6:9" x14ac:dyDescent="0.2">
      <c r="F30886" s="310" t="s">
        <v>35921</v>
      </c>
      <c r="G30886" s="311">
        <v>72738</v>
      </c>
      <c r="H30886" s="312" t="s">
        <v>903</v>
      </c>
      <c r="I30886" s="313" t="s">
        <v>6839</v>
      </c>
    </row>
    <row r="30887" spans="6:9" x14ac:dyDescent="0.2">
      <c r="F30887" s="310" t="s">
        <v>35922</v>
      </c>
      <c r="G30887" s="311">
        <v>72739</v>
      </c>
      <c r="H30887" s="312" t="s">
        <v>903</v>
      </c>
      <c r="I30887" s="313" t="s">
        <v>6839</v>
      </c>
    </row>
    <row r="30888" spans="6:9" x14ac:dyDescent="0.2">
      <c r="F30888" s="310" t="s">
        <v>35923</v>
      </c>
      <c r="G30888" s="311">
        <v>72740</v>
      </c>
      <c r="H30888" s="312" t="s">
        <v>903</v>
      </c>
      <c r="I30888" s="313" t="s">
        <v>6842</v>
      </c>
    </row>
    <row r="30889" spans="6:9" x14ac:dyDescent="0.2">
      <c r="F30889" s="310" t="s">
        <v>35924</v>
      </c>
      <c r="G30889" s="311">
        <v>72741</v>
      </c>
      <c r="H30889" s="312" t="s">
        <v>903</v>
      </c>
      <c r="I30889" s="313" t="s">
        <v>6839</v>
      </c>
    </row>
    <row r="30890" spans="6:9" x14ac:dyDescent="0.2">
      <c r="F30890" s="310" t="s">
        <v>35925</v>
      </c>
      <c r="G30890" s="311">
        <v>72742</v>
      </c>
      <c r="H30890" s="312" t="s">
        <v>903</v>
      </c>
      <c r="I30890" s="313" t="s">
        <v>6842</v>
      </c>
    </row>
    <row r="30891" spans="6:9" x14ac:dyDescent="0.2">
      <c r="F30891" s="310" t="s">
        <v>35926</v>
      </c>
      <c r="G30891" s="311">
        <v>72744</v>
      </c>
      <c r="H30891" s="312" t="s">
        <v>903</v>
      </c>
      <c r="I30891" s="313" t="s">
        <v>6839</v>
      </c>
    </row>
    <row r="30892" spans="6:9" x14ac:dyDescent="0.2">
      <c r="F30892" s="310" t="s">
        <v>35927</v>
      </c>
      <c r="G30892" s="311">
        <v>72745</v>
      </c>
      <c r="H30892" s="312" t="s">
        <v>903</v>
      </c>
      <c r="I30892" s="313" t="s">
        <v>6839</v>
      </c>
    </row>
    <row r="30893" spans="6:9" x14ac:dyDescent="0.2">
      <c r="F30893" s="310" t="s">
        <v>35928</v>
      </c>
      <c r="G30893" s="311">
        <v>72747</v>
      </c>
      <c r="H30893" s="312" t="s">
        <v>903</v>
      </c>
      <c r="I30893" s="313" t="s">
        <v>6839</v>
      </c>
    </row>
    <row r="30894" spans="6:9" x14ac:dyDescent="0.2">
      <c r="F30894" s="310" t="s">
        <v>35929</v>
      </c>
      <c r="G30894" s="311">
        <v>72749</v>
      </c>
      <c r="H30894" s="312" t="s">
        <v>903</v>
      </c>
      <c r="I30894" s="313" t="s">
        <v>6839</v>
      </c>
    </row>
    <row r="30895" spans="6:9" x14ac:dyDescent="0.2">
      <c r="F30895" s="310" t="s">
        <v>35930</v>
      </c>
      <c r="G30895" s="311">
        <v>72751</v>
      </c>
      <c r="H30895" s="312" t="s">
        <v>903</v>
      </c>
      <c r="I30895" s="313" t="s">
        <v>6839</v>
      </c>
    </row>
    <row r="30896" spans="6:9" x14ac:dyDescent="0.2">
      <c r="F30896" s="310" t="s">
        <v>35931</v>
      </c>
      <c r="G30896" s="311">
        <v>72752</v>
      </c>
      <c r="H30896" s="312" t="s">
        <v>903</v>
      </c>
      <c r="I30896" s="313" t="s">
        <v>6839</v>
      </c>
    </row>
    <row r="30897" spans="6:9" x14ac:dyDescent="0.2">
      <c r="F30897" s="310" t="s">
        <v>35932</v>
      </c>
      <c r="G30897" s="311">
        <v>72753</v>
      </c>
      <c r="H30897" s="312" t="s">
        <v>903</v>
      </c>
      <c r="I30897" s="313" t="s">
        <v>6839</v>
      </c>
    </row>
    <row r="30898" spans="6:9" x14ac:dyDescent="0.2">
      <c r="F30898" s="310" t="s">
        <v>35933</v>
      </c>
      <c r="G30898" s="311">
        <v>72756</v>
      </c>
      <c r="H30898" s="312" t="s">
        <v>903</v>
      </c>
      <c r="I30898" s="313" t="s">
        <v>6839</v>
      </c>
    </row>
    <row r="30899" spans="6:9" x14ac:dyDescent="0.2">
      <c r="F30899" s="310" t="s">
        <v>35934</v>
      </c>
      <c r="G30899" s="311">
        <v>72757</v>
      </c>
      <c r="H30899" s="312" t="s">
        <v>903</v>
      </c>
      <c r="I30899" s="313" t="s">
        <v>6839</v>
      </c>
    </row>
    <row r="30900" spans="6:9" x14ac:dyDescent="0.2">
      <c r="F30900" s="310" t="s">
        <v>35935</v>
      </c>
      <c r="G30900" s="311">
        <v>72758</v>
      </c>
      <c r="H30900" s="312" t="s">
        <v>903</v>
      </c>
      <c r="I30900" s="313" t="s">
        <v>6839</v>
      </c>
    </row>
    <row r="30901" spans="6:9" x14ac:dyDescent="0.2">
      <c r="F30901" s="310" t="s">
        <v>35936</v>
      </c>
      <c r="G30901" s="311">
        <v>72760</v>
      </c>
      <c r="H30901" s="312" t="s">
        <v>903</v>
      </c>
      <c r="I30901" s="313" t="s">
        <v>6839</v>
      </c>
    </row>
    <row r="30902" spans="6:9" x14ac:dyDescent="0.2">
      <c r="F30902" s="310" t="s">
        <v>35937</v>
      </c>
      <c r="G30902" s="311">
        <v>72761</v>
      </c>
      <c r="H30902" s="312" t="s">
        <v>903</v>
      </c>
      <c r="I30902" s="313" t="s">
        <v>6839</v>
      </c>
    </row>
    <row r="30903" spans="6:9" x14ac:dyDescent="0.2">
      <c r="F30903" s="310" t="s">
        <v>35938</v>
      </c>
      <c r="G30903" s="311">
        <v>72762</v>
      </c>
      <c r="H30903" s="312" t="s">
        <v>903</v>
      </c>
      <c r="I30903" s="313" t="s">
        <v>6839</v>
      </c>
    </row>
    <row r="30904" spans="6:9" x14ac:dyDescent="0.2">
      <c r="F30904" s="310" t="s">
        <v>35939</v>
      </c>
      <c r="G30904" s="311">
        <v>72764</v>
      </c>
      <c r="H30904" s="312" t="s">
        <v>903</v>
      </c>
      <c r="I30904" s="313" t="s">
        <v>6839</v>
      </c>
    </row>
    <row r="30905" spans="6:9" x14ac:dyDescent="0.2">
      <c r="F30905" s="310" t="s">
        <v>35940</v>
      </c>
      <c r="G30905" s="311">
        <v>72765</v>
      </c>
      <c r="H30905" s="312" t="s">
        <v>903</v>
      </c>
      <c r="I30905" s="313" t="s">
        <v>6839</v>
      </c>
    </row>
    <row r="30906" spans="6:9" x14ac:dyDescent="0.2">
      <c r="F30906" s="310" t="s">
        <v>35941</v>
      </c>
      <c r="G30906" s="311">
        <v>72766</v>
      </c>
      <c r="H30906" s="312" t="s">
        <v>903</v>
      </c>
      <c r="I30906" s="313" t="s">
        <v>6839</v>
      </c>
    </row>
    <row r="30907" spans="6:9" x14ac:dyDescent="0.2">
      <c r="F30907" s="310" t="s">
        <v>35942</v>
      </c>
      <c r="G30907" s="311">
        <v>72768</v>
      </c>
      <c r="H30907" s="312" t="s">
        <v>903</v>
      </c>
      <c r="I30907" s="313" t="s">
        <v>6839</v>
      </c>
    </row>
    <row r="30908" spans="6:9" x14ac:dyDescent="0.2">
      <c r="F30908" s="310" t="s">
        <v>35943</v>
      </c>
      <c r="G30908" s="311">
        <v>72769</v>
      </c>
      <c r="H30908" s="312" t="s">
        <v>903</v>
      </c>
      <c r="I30908" s="313" t="s">
        <v>6839</v>
      </c>
    </row>
    <row r="30909" spans="6:9" x14ac:dyDescent="0.2">
      <c r="F30909" s="310" t="s">
        <v>35944</v>
      </c>
      <c r="G30909" s="311">
        <v>72770</v>
      </c>
      <c r="H30909" s="312" t="s">
        <v>903</v>
      </c>
      <c r="I30909" s="313" t="s">
        <v>6839</v>
      </c>
    </row>
    <row r="30910" spans="6:9" x14ac:dyDescent="0.2">
      <c r="F30910" s="310" t="s">
        <v>35945</v>
      </c>
      <c r="G30910" s="311">
        <v>72773</v>
      </c>
      <c r="H30910" s="312" t="s">
        <v>903</v>
      </c>
      <c r="I30910" s="313" t="s">
        <v>6839</v>
      </c>
    </row>
    <row r="30911" spans="6:9" x14ac:dyDescent="0.2">
      <c r="F30911" s="310" t="s">
        <v>35946</v>
      </c>
      <c r="G30911" s="311">
        <v>72774</v>
      </c>
      <c r="H30911" s="312" t="s">
        <v>903</v>
      </c>
      <c r="I30911" s="313" t="s">
        <v>6839</v>
      </c>
    </row>
    <row r="30912" spans="6:9" x14ac:dyDescent="0.2">
      <c r="F30912" s="310" t="s">
        <v>35947</v>
      </c>
      <c r="G30912" s="311">
        <v>72776</v>
      </c>
      <c r="H30912" s="312" t="s">
        <v>903</v>
      </c>
      <c r="I30912" s="313" t="s">
        <v>6839</v>
      </c>
    </row>
    <row r="30913" spans="6:9" x14ac:dyDescent="0.2">
      <c r="F30913" s="310" t="s">
        <v>35948</v>
      </c>
      <c r="G30913" s="311">
        <v>72801</v>
      </c>
      <c r="H30913" s="312" t="s">
        <v>903</v>
      </c>
      <c r="I30913" s="313" t="s">
        <v>6842</v>
      </c>
    </row>
    <row r="30914" spans="6:9" x14ac:dyDescent="0.2">
      <c r="F30914" s="310" t="s">
        <v>35949</v>
      </c>
      <c r="G30914" s="311">
        <v>72802</v>
      </c>
      <c r="H30914" s="312" t="s">
        <v>903</v>
      </c>
      <c r="I30914" s="313" t="s">
        <v>6842</v>
      </c>
    </row>
    <row r="30915" spans="6:9" x14ac:dyDescent="0.2">
      <c r="F30915" s="310" t="s">
        <v>35950</v>
      </c>
      <c r="G30915" s="311">
        <v>72811</v>
      </c>
      <c r="H30915" s="312" t="s">
        <v>903</v>
      </c>
      <c r="I30915" s="313" t="s">
        <v>6842</v>
      </c>
    </row>
    <row r="30916" spans="6:9" x14ac:dyDescent="0.2">
      <c r="F30916" s="310" t="s">
        <v>35951</v>
      </c>
      <c r="G30916" s="311">
        <v>72812</v>
      </c>
      <c r="H30916" s="312" t="s">
        <v>903</v>
      </c>
      <c r="I30916" s="313" t="s">
        <v>6842</v>
      </c>
    </row>
    <row r="30917" spans="6:9" x14ac:dyDescent="0.2">
      <c r="F30917" s="310" t="s">
        <v>35952</v>
      </c>
      <c r="G30917" s="311">
        <v>72820</v>
      </c>
      <c r="H30917" s="312" t="s">
        <v>903</v>
      </c>
      <c r="I30917" s="313" t="s">
        <v>6839</v>
      </c>
    </row>
    <row r="30918" spans="6:9" x14ac:dyDescent="0.2">
      <c r="F30918" s="310" t="s">
        <v>35953</v>
      </c>
      <c r="G30918" s="311">
        <v>72821</v>
      </c>
      <c r="H30918" s="312" t="s">
        <v>903</v>
      </c>
      <c r="I30918" s="313" t="s">
        <v>6839</v>
      </c>
    </row>
    <row r="30919" spans="6:9" x14ac:dyDescent="0.2">
      <c r="F30919" s="310" t="s">
        <v>35954</v>
      </c>
      <c r="G30919" s="311">
        <v>72823</v>
      </c>
      <c r="H30919" s="312" t="s">
        <v>903</v>
      </c>
      <c r="I30919" s="313" t="s">
        <v>6842</v>
      </c>
    </row>
    <row r="30920" spans="6:9" x14ac:dyDescent="0.2">
      <c r="F30920" s="310" t="s">
        <v>35955</v>
      </c>
      <c r="G30920" s="311">
        <v>72824</v>
      </c>
      <c r="H30920" s="312" t="s">
        <v>903</v>
      </c>
      <c r="I30920" s="313" t="s">
        <v>6842</v>
      </c>
    </row>
    <row r="30921" spans="6:9" x14ac:dyDescent="0.2">
      <c r="F30921" s="310" t="s">
        <v>35956</v>
      </c>
      <c r="G30921" s="311">
        <v>72826</v>
      </c>
      <c r="H30921" s="312" t="s">
        <v>903</v>
      </c>
      <c r="I30921" s="313" t="s">
        <v>6842</v>
      </c>
    </row>
    <row r="30922" spans="6:9" x14ac:dyDescent="0.2">
      <c r="F30922" s="310" t="s">
        <v>35957</v>
      </c>
      <c r="G30922" s="311">
        <v>72827</v>
      </c>
      <c r="H30922" s="312" t="s">
        <v>903</v>
      </c>
      <c r="I30922" s="313" t="s">
        <v>6842</v>
      </c>
    </row>
    <row r="30923" spans="6:9" x14ac:dyDescent="0.2">
      <c r="F30923" s="310" t="s">
        <v>35958</v>
      </c>
      <c r="G30923" s="311">
        <v>72828</v>
      </c>
      <c r="H30923" s="312" t="s">
        <v>903</v>
      </c>
      <c r="I30923" s="313" t="s">
        <v>6842</v>
      </c>
    </row>
    <row r="30924" spans="6:9" x14ac:dyDescent="0.2">
      <c r="F30924" s="310" t="s">
        <v>35959</v>
      </c>
      <c r="G30924" s="311">
        <v>72829</v>
      </c>
      <c r="H30924" s="312" t="s">
        <v>903</v>
      </c>
      <c r="I30924" s="313" t="s">
        <v>6842</v>
      </c>
    </row>
    <row r="30925" spans="6:9" x14ac:dyDescent="0.2">
      <c r="F30925" s="310" t="s">
        <v>35960</v>
      </c>
      <c r="G30925" s="311">
        <v>72830</v>
      </c>
      <c r="H30925" s="312" t="s">
        <v>903</v>
      </c>
      <c r="I30925" s="313" t="s">
        <v>6842</v>
      </c>
    </row>
    <row r="30926" spans="6:9" x14ac:dyDescent="0.2">
      <c r="F30926" s="310" t="s">
        <v>35961</v>
      </c>
      <c r="G30926" s="311">
        <v>72832</v>
      </c>
      <c r="H30926" s="312" t="s">
        <v>903</v>
      </c>
      <c r="I30926" s="313" t="s">
        <v>6842</v>
      </c>
    </row>
    <row r="30927" spans="6:9" x14ac:dyDescent="0.2">
      <c r="F30927" s="310" t="s">
        <v>35962</v>
      </c>
      <c r="G30927" s="311">
        <v>72833</v>
      </c>
      <c r="H30927" s="312" t="s">
        <v>903</v>
      </c>
      <c r="I30927" s="313" t="s">
        <v>6842</v>
      </c>
    </row>
    <row r="30928" spans="6:9" x14ac:dyDescent="0.2">
      <c r="F30928" s="310" t="s">
        <v>35963</v>
      </c>
      <c r="G30928" s="311">
        <v>72834</v>
      </c>
      <c r="H30928" s="312" t="s">
        <v>903</v>
      </c>
      <c r="I30928" s="313" t="s">
        <v>6842</v>
      </c>
    </row>
    <row r="30929" spans="6:9" x14ac:dyDescent="0.2">
      <c r="F30929" s="310" t="s">
        <v>35964</v>
      </c>
      <c r="G30929" s="311">
        <v>72835</v>
      </c>
      <c r="H30929" s="312" t="s">
        <v>903</v>
      </c>
      <c r="I30929" s="313" t="s">
        <v>6842</v>
      </c>
    </row>
    <row r="30930" spans="6:9" x14ac:dyDescent="0.2">
      <c r="F30930" s="310" t="s">
        <v>35965</v>
      </c>
      <c r="G30930" s="311">
        <v>72837</v>
      </c>
      <c r="H30930" s="312" t="s">
        <v>903</v>
      </c>
      <c r="I30930" s="313" t="s">
        <v>6842</v>
      </c>
    </row>
    <row r="30931" spans="6:9" x14ac:dyDescent="0.2">
      <c r="F30931" s="310" t="s">
        <v>35966</v>
      </c>
      <c r="G30931" s="311">
        <v>72838</v>
      </c>
      <c r="H30931" s="312" t="s">
        <v>903</v>
      </c>
      <c r="I30931" s="313" t="s">
        <v>6842</v>
      </c>
    </row>
    <row r="30932" spans="6:9" x14ac:dyDescent="0.2">
      <c r="F30932" s="310" t="s">
        <v>35967</v>
      </c>
      <c r="G30932" s="311">
        <v>72839</v>
      </c>
      <c r="H30932" s="312" t="s">
        <v>903</v>
      </c>
      <c r="I30932" s="313" t="s">
        <v>6842</v>
      </c>
    </row>
    <row r="30933" spans="6:9" x14ac:dyDescent="0.2">
      <c r="F30933" s="310" t="s">
        <v>35968</v>
      </c>
      <c r="G30933" s="311">
        <v>72840</v>
      </c>
      <c r="H30933" s="312" t="s">
        <v>903</v>
      </c>
      <c r="I30933" s="313" t="s">
        <v>6842</v>
      </c>
    </row>
    <row r="30934" spans="6:9" x14ac:dyDescent="0.2">
      <c r="F30934" s="310" t="s">
        <v>35969</v>
      </c>
      <c r="G30934" s="311">
        <v>72841</v>
      </c>
      <c r="H30934" s="312" t="s">
        <v>903</v>
      </c>
      <c r="I30934" s="313" t="s">
        <v>6842</v>
      </c>
    </row>
    <row r="30935" spans="6:9" x14ac:dyDescent="0.2">
      <c r="F30935" s="310" t="s">
        <v>35970</v>
      </c>
      <c r="G30935" s="311">
        <v>72842</v>
      </c>
      <c r="H30935" s="312" t="s">
        <v>903</v>
      </c>
      <c r="I30935" s="313" t="s">
        <v>6842</v>
      </c>
    </row>
    <row r="30936" spans="6:9" x14ac:dyDescent="0.2">
      <c r="F30936" s="310" t="s">
        <v>35971</v>
      </c>
      <c r="G30936" s="311">
        <v>72843</v>
      </c>
      <c r="H30936" s="312" t="s">
        <v>903</v>
      </c>
      <c r="I30936" s="313" t="s">
        <v>6842</v>
      </c>
    </row>
    <row r="30937" spans="6:9" x14ac:dyDescent="0.2">
      <c r="F30937" s="310" t="s">
        <v>35972</v>
      </c>
      <c r="G30937" s="311">
        <v>72845</v>
      </c>
      <c r="H30937" s="312" t="s">
        <v>903</v>
      </c>
      <c r="I30937" s="313" t="s">
        <v>6842</v>
      </c>
    </row>
    <row r="30938" spans="6:9" x14ac:dyDescent="0.2">
      <c r="F30938" s="310" t="s">
        <v>35973</v>
      </c>
      <c r="G30938" s="311">
        <v>72846</v>
      </c>
      <c r="H30938" s="312" t="s">
        <v>903</v>
      </c>
      <c r="I30938" s="313" t="s">
        <v>6842</v>
      </c>
    </row>
    <row r="30939" spans="6:9" x14ac:dyDescent="0.2">
      <c r="F30939" s="310" t="s">
        <v>35974</v>
      </c>
      <c r="G30939" s="311">
        <v>72847</v>
      </c>
      <c r="H30939" s="312" t="s">
        <v>903</v>
      </c>
      <c r="I30939" s="313" t="s">
        <v>6842</v>
      </c>
    </row>
    <row r="30940" spans="6:9" x14ac:dyDescent="0.2">
      <c r="F30940" s="310" t="s">
        <v>35975</v>
      </c>
      <c r="G30940" s="311">
        <v>72851</v>
      </c>
      <c r="H30940" s="312" t="s">
        <v>903</v>
      </c>
      <c r="I30940" s="313" t="s">
        <v>6842</v>
      </c>
    </row>
    <row r="30941" spans="6:9" x14ac:dyDescent="0.2">
      <c r="F30941" s="310" t="s">
        <v>35976</v>
      </c>
      <c r="G30941" s="311">
        <v>72852</v>
      </c>
      <c r="H30941" s="312" t="s">
        <v>903</v>
      </c>
      <c r="I30941" s="313" t="s">
        <v>6842</v>
      </c>
    </row>
    <row r="30942" spans="6:9" x14ac:dyDescent="0.2">
      <c r="F30942" s="310" t="s">
        <v>35977</v>
      </c>
      <c r="G30942" s="311">
        <v>72853</v>
      </c>
      <c r="H30942" s="312" t="s">
        <v>903</v>
      </c>
      <c r="I30942" s="313" t="s">
        <v>6842</v>
      </c>
    </row>
    <row r="30943" spans="6:9" x14ac:dyDescent="0.2">
      <c r="F30943" s="310" t="s">
        <v>35978</v>
      </c>
      <c r="G30943" s="311">
        <v>72854</v>
      </c>
      <c r="H30943" s="312" t="s">
        <v>903</v>
      </c>
      <c r="I30943" s="313" t="s">
        <v>6842</v>
      </c>
    </row>
    <row r="30944" spans="6:9" x14ac:dyDescent="0.2">
      <c r="F30944" s="310" t="s">
        <v>35979</v>
      </c>
      <c r="G30944" s="311">
        <v>72855</v>
      </c>
      <c r="H30944" s="312" t="s">
        <v>903</v>
      </c>
      <c r="I30944" s="313" t="s">
        <v>6842</v>
      </c>
    </row>
    <row r="30945" spans="6:9" x14ac:dyDescent="0.2">
      <c r="F30945" s="310" t="s">
        <v>35980</v>
      </c>
      <c r="G30945" s="311">
        <v>72856</v>
      </c>
      <c r="H30945" s="312" t="s">
        <v>903</v>
      </c>
      <c r="I30945" s="313" t="s">
        <v>6842</v>
      </c>
    </row>
    <row r="30946" spans="6:9" x14ac:dyDescent="0.2">
      <c r="F30946" s="310" t="s">
        <v>35981</v>
      </c>
      <c r="G30946" s="311">
        <v>72857</v>
      </c>
      <c r="H30946" s="312" t="s">
        <v>903</v>
      </c>
      <c r="I30946" s="313" t="s">
        <v>6842</v>
      </c>
    </row>
    <row r="30947" spans="6:9" x14ac:dyDescent="0.2">
      <c r="F30947" s="310" t="s">
        <v>35982</v>
      </c>
      <c r="G30947" s="311">
        <v>72858</v>
      </c>
      <c r="H30947" s="312" t="s">
        <v>903</v>
      </c>
      <c r="I30947" s="313" t="s">
        <v>6842</v>
      </c>
    </row>
    <row r="30948" spans="6:9" x14ac:dyDescent="0.2">
      <c r="F30948" s="310" t="s">
        <v>35983</v>
      </c>
      <c r="G30948" s="311">
        <v>72860</v>
      </c>
      <c r="H30948" s="312" t="s">
        <v>903</v>
      </c>
      <c r="I30948" s="313" t="s">
        <v>6842</v>
      </c>
    </row>
    <row r="30949" spans="6:9" x14ac:dyDescent="0.2">
      <c r="F30949" s="310" t="s">
        <v>35984</v>
      </c>
      <c r="G30949" s="311">
        <v>72863</v>
      </c>
      <c r="H30949" s="312" t="s">
        <v>903</v>
      </c>
      <c r="I30949" s="313" t="s">
        <v>6839</v>
      </c>
    </row>
    <row r="30950" spans="6:9" x14ac:dyDescent="0.2">
      <c r="F30950" s="310" t="s">
        <v>35985</v>
      </c>
      <c r="G30950" s="311">
        <v>72865</v>
      </c>
      <c r="H30950" s="312" t="s">
        <v>903</v>
      </c>
      <c r="I30950" s="313" t="s">
        <v>6839</v>
      </c>
    </row>
    <row r="30951" spans="6:9" x14ac:dyDescent="0.2">
      <c r="F30951" s="310" t="s">
        <v>35986</v>
      </c>
      <c r="G30951" s="311">
        <v>72901</v>
      </c>
      <c r="H30951" s="312" t="s">
        <v>903</v>
      </c>
      <c r="I30951" s="313" t="s">
        <v>6839</v>
      </c>
    </row>
    <row r="30952" spans="6:9" x14ac:dyDescent="0.2">
      <c r="F30952" s="310" t="s">
        <v>35987</v>
      </c>
      <c r="G30952" s="311">
        <v>72902</v>
      </c>
      <c r="H30952" s="312" t="s">
        <v>903</v>
      </c>
      <c r="I30952" s="313" t="s">
        <v>6839</v>
      </c>
    </row>
    <row r="30953" spans="6:9" x14ac:dyDescent="0.2">
      <c r="F30953" s="310" t="s">
        <v>35988</v>
      </c>
      <c r="G30953" s="311">
        <v>72903</v>
      </c>
      <c r="H30953" s="312" t="s">
        <v>903</v>
      </c>
      <c r="I30953" s="313" t="s">
        <v>6839</v>
      </c>
    </row>
    <row r="30954" spans="6:9" x14ac:dyDescent="0.2">
      <c r="F30954" s="310" t="s">
        <v>35989</v>
      </c>
      <c r="G30954" s="311">
        <v>72904</v>
      </c>
      <c r="H30954" s="312" t="s">
        <v>903</v>
      </c>
      <c r="I30954" s="313" t="s">
        <v>6839</v>
      </c>
    </row>
    <row r="30955" spans="6:9" x14ac:dyDescent="0.2">
      <c r="F30955" s="310" t="s">
        <v>35990</v>
      </c>
      <c r="G30955" s="311">
        <v>72905</v>
      </c>
      <c r="H30955" s="312" t="s">
        <v>903</v>
      </c>
      <c r="I30955" s="313" t="s">
        <v>6839</v>
      </c>
    </row>
    <row r="30956" spans="6:9" x14ac:dyDescent="0.2">
      <c r="F30956" s="310" t="s">
        <v>35991</v>
      </c>
      <c r="G30956" s="311">
        <v>72906</v>
      </c>
      <c r="H30956" s="312" t="s">
        <v>903</v>
      </c>
      <c r="I30956" s="313" t="s">
        <v>6839</v>
      </c>
    </row>
    <row r="30957" spans="6:9" x14ac:dyDescent="0.2">
      <c r="F30957" s="310" t="s">
        <v>35992</v>
      </c>
      <c r="G30957" s="311">
        <v>72908</v>
      </c>
      <c r="H30957" s="312" t="s">
        <v>903</v>
      </c>
      <c r="I30957" s="313" t="s">
        <v>6839</v>
      </c>
    </row>
    <row r="30958" spans="6:9" x14ac:dyDescent="0.2">
      <c r="F30958" s="310" t="s">
        <v>35993</v>
      </c>
      <c r="G30958" s="311">
        <v>72913</v>
      </c>
      <c r="H30958" s="312" t="s">
        <v>903</v>
      </c>
      <c r="I30958" s="313" t="s">
        <v>6839</v>
      </c>
    </row>
    <row r="30959" spans="6:9" x14ac:dyDescent="0.2">
      <c r="F30959" s="310" t="s">
        <v>35994</v>
      </c>
      <c r="G30959" s="311">
        <v>72914</v>
      </c>
      <c r="H30959" s="312" t="s">
        <v>903</v>
      </c>
      <c r="I30959" s="313" t="s">
        <v>6839</v>
      </c>
    </row>
    <row r="30960" spans="6:9" x14ac:dyDescent="0.2">
      <c r="F30960" s="310" t="s">
        <v>35995</v>
      </c>
      <c r="G30960" s="311">
        <v>72916</v>
      </c>
      <c r="H30960" s="312" t="s">
        <v>903</v>
      </c>
      <c r="I30960" s="313" t="s">
        <v>6839</v>
      </c>
    </row>
    <row r="30961" spans="6:9" x14ac:dyDescent="0.2">
      <c r="F30961" s="310" t="s">
        <v>35996</v>
      </c>
      <c r="G30961" s="311">
        <v>72917</v>
      </c>
      <c r="H30961" s="312" t="s">
        <v>903</v>
      </c>
      <c r="I30961" s="313" t="s">
        <v>6839</v>
      </c>
    </row>
    <row r="30962" spans="6:9" x14ac:dyDescent="0.2">
      <c r="F30962" s="310" t="s">
        <v>35997</v>
      </c>
      <c r="G30962" s="311">
        <v>72918</v>
      </c>
      <c r="H30962" s="312" t="s">
        <v>903</v>
      </c>
      <c r="I30962" s="313" t="s">
        <v>6839</v>
      </c>
    </row>
    <row r="30963" spans="6:9" x14ac:dyDescent="0.2">
      <c r="F30963" s="310" t="s">
        <v>35998</v>
      </c>
      <c r="G30963" s="311">
        <v>72919</v>
      </c>
      <c r="H30963" s="312" t="s">
        <v>903</v>
      </c>
      <c r="I30963" s="313" t="s">
        <v>6839</v>
      </c>
    </row>
    <row r="30964" spans="6:9" x14ac:dyDescent="0.2">
      <c r="F30964" s="310" t="s">
        <v>35999</v>
      </c>
      <c r="G30964" s="311">
        <v>72921</v>
      </c>
      <c r="H30964" s="312" t="s">
        <v>903</v>
      </c>
      <c r="I30964" s="313" t="s">
        <v>6839</v>
      </c>
    </row>
    <row r="30965" spans="6:9" x14ac:dyDescent="0.2">
      <c r="F30965" s="310" t="s">
        <v>36000</v>
      </c>
      <c r="G30965" s="311">
        <v>72923</v>
      </c>
      <c r="H30965" s="312" t="s">
        <v>903</v>
      </c>
      <c r="I30965" s="313" t="s">
        <v>6839</v>
      </c>
    </row>
    <row r="30966" spans="6:9" x14ac:dyDescent="0.2">
      <c r="F30966" s="310" t="s">
        <v>36001</v>
      </c>
      <c r="G30966" s="311">
        <v>72926</v>
      </c>
      <c r="H30966" s="312" t="s">
        <v>903</v>
      </c>
      <c r="I30966" s="313" t="s">
        <v>6842</v>
      </c>
    </row>
    <row r="30967" spans="6:9" x14ac:dyDescent="0.2">
      <c r="F30967" s="310" t="s">
        <v>36002</v>
      </c>
      <c r="G30967" s="311">
        <v>72927</v>
      </c>
      <c r="H30967" s="312" t="s">
        <v>903</v>
      </c>
      <c r="I30967" s="313" t="s">
        <v>6842</v>
      </c>
    </row>
    <row r="30968" spans="6:9" x14ac:dyDescent="0.2">
      <c r="F30968" s="310" t="s">
        <v>36003</v>
      </c>
      <c r="G30968" s="311">
        <v>72928</v>
      </c>
      <c r="H30968" s="312" t="s">
        <v>903</v>
      </c>
      <c r="I30968" s="313" t="s">
        <v>6839</v>
      </c>
    </row>
    <row r="30969" spans="6:9" x14ac:dyDescent="0.2">
      <c r="F30969" s="310" t="s">
        <v>36004</v>
      </c>
      <c r="G30969" s="311">
        <v>72930</v>
      </c>
      <c r="H30969" s="312" t="s">
        <v>903</v>
      </c>
      <c r="I30969" s="313" t="s">
        <v>6842</v>
      </c>
    </row>
    <row r="30970" spans="6:9" x14ac:dyDescent="0.2">
      <c r="F30970" s="310" t="s">
        <v>36005</v>
      </c>
      <c r="G30970" s="311">
        <v>72932</v>
      </c>
      <c r="H30970" s="312" t="s">
        <v>903</v>
      </c>
      <c r="I30970" s="313" t="s">
        <v>6842</v>
      </c>
    </row>
    <row r="30971" spans="6:9" x14ac:dyDescent="0.2">
      <c r="F30971" s="310" t="s">
        <v>36006</v>
      </c>
      <c r="G30971" s="311">
        <v>72933</v>
      </c>
      <c r="H30971" s="312" t="s">
        <v>903</v>
      </c>
      <c r="I30971" s="313" t="s">
        <v>6839</v>
      </c>
    </row>
    <row r="30972" spans="6:9" x14ac:dyDescent="0.2">
      <c r="F30972" s="310" t="s">
        <v>36007</v>
      </c>
      <c r="G30972" s="311">
        <v>72934</v>
      </c>
      <c r="H30972" s="312" t="s">
        <v>903</v>
      </c>
      <c r="I30972" s="313" t="s">
        <v>6842</v>
      </c>
    </row>
    <row r="30973" spans="6:9" x14ac:dyDescent="0.2">
      <c r="F30973" s="310" t="s">
        <v>36008</v>
      </c>
      <c r="G30973" s="311">
        <v>72935</v>
      </c>
      <c r="H30973" s="312" t="s">
        <v>903</v>
      </c>
      <c r="I30973" s="313" t="s">
        <v>6839</v>
      </c>
    </row>
    <row r="30974" spans="6:9" x14ac:dyDescent="0.2">
      <c r="F30974" s="310" t="s">
        <v>36009</v>
      </c>
      <c r="G30974" s="311">
        <v>72936</v>
      </c>
      <c r="H30974" s="312" t="s">
        <v>903</v>
      </c>
      <c r="I30974" s="313" t="s">
        <v>6842</v>
      </c>
    </row>
    <row r="30975" spans="6:9" x14ac:dyDescent="0.2">
      <c r="F30975" s="310" t="s">
        <v>36010</v>
      </c>
      <c r="G30975" s="311">
        <v>72937</v>
      </c>
      <c r="H30975" s="312" t="s">
        <v>903</v>
      </c>
      <c r="I30975" s="313" t="s">
        <v>6842</v>
      </c>
    </row>
    <row r="30976" spans="6:9" x14ac:dyDescent="0.2">
      <c r="F30976" s="310" t="s">
        <v>36011</v>
      </c>
      <c r="G30976" s="311">
        <v>72938</v>
      </c>
      <c r="H30976" s="312" t="s">
        <v>903</v>
      </c>
      <c r="I30976" s="313" t="s">
        <v>6839</v>
      </c>
    </row>
    <row r="30977" spans="6:9" x14ac:dyDescent="0.2">
      <c r="F30977" s="310" t="s">
        <v>36012</v>
      </c>
      <c r="G30977" s="311">
        <v>72940</v>
      </c>
      <c r="H30977" s="312" t="s">
        <v>903</v>
      </c>
      <c r="I30977" s="313" t="s">
        <v>6842</v>
      </c>
    </row>
    <row r="30978" spans="6:9" x14ac:dyDescent="0.2">
      <c r="F30978" s="310" t="s">
        <v>36013</v>
      </c>
      <c r="G30978" s="311">
        <v>72941</v>
      </c>
      <c r="H30978" s="312" t="s">
        <v>903</v>
      </c>
      <c r="I30978" s="313" t="s">
        <v>6839</v>
      </c>
    </row>
    <row r="30979" spans="6:9" x14ac:dyDescent="0.2">
      <c r="F30979" s="310" t="s">
        <v>36014</v>
      </c>
      <c r="G30979" s="311">
        <v>72943</v>
      </c>
      <c r="H30979" s="312" t="s">
        <v>903</v>
      </c>
      <c r="I30979" s="313" t="s">
        <v>6842</v>
      </c>
    </row>
    <row r="30980" spans="6:9" x14ac:dyDescent="0.2">
      <c r="F30980" s="310" t="s">
        <v>36015</v>
      </c>
      <c r="G30980" s="311">
        <v>72944</v>
      </c>
      <c r="H30980" s="312" t="s">
        <v>903</v>
      </c>
      <c r="I30980" s="313" t="s">
        <v>6839</v>
      </c>
    </row>
    <row r="30981" spans="6:9" x14ac:dyDescent="0.2">
      <c r="F30981" s="310" t="s">
        <v>36016</v>
      </c>
      <c r="G30981" s="311">
        <v>72945</v>
      </c>
      <c r="H30981" s="312" t="s">
        <v>903</v>
      </c>
      <c r="I30981" s="313" t="s">
        <v>6839</v>
      </c>
    </row>
    <row r="30982" spans="6:9" x14ac:dyDescent="0.2">
      <c r="F30982" s="310" t="s">
        <v>36017</v>
      </c>
      <c r="G30982" s="311">
        <v>72946</v>
      </c>
      <c r="H30982" s="312" t="s">
        <v>903</v>
      </c>
      <c r="I30982" s="313" t="s">
        <v>6839</v>
      </c>
    </row>
    <row r="30983" spans="6:9" x14ac:dyDescent="0.2">
      <c r="F30983" s="310" t="s">
        <v>36018</v>
      </c>
      <c r="G30983" s="311">
        <v>72947</v>
      </c>
      <c r="H30983" s="312" t="s">
        <v>903</v>
      </c>
      <c r="I30983" s="313" t="s">
        <v>6842</v>
      </c>
    </row>
    <row r="30984" spans="6:9" x14ac:dyDescent="0.2">
      <c r="F30984" s="310" t="s">
        <v>36019</v>
      </c>
      <c r="G30984" s="311">
        <v>72948</v>
      </c>
      <c r="H30984" s="312" t="s">
        <v>903</v>
      </c>
      <c r="I30984" s="313" t="s">
        <v>6839</v>
      </c>
    </row>
    <row r="30985" spans="6:9" x14ac:dyDescent="0.2">
      <c r="F30985" s="310" t="s">
        <v>36020</v>
      </c>
      <c r="G30985" s="311">
        <v>72949</v>
      </c>
      <c r="H30985" s="312" t="s">
        <v>903</v>
      </c>
      <c r="I30985" s="313" t="s">
        <v>6842</v>
      </c>
    </row>
    <row r="30986" spans="6:9" x14ac:dyDescent="0.2">
      <c r="F30986" s="310" t="s">
        <v>36021</v>
      </c>
      <c r="G30986" s="311">
        <v>72950</v>
      </c>
      <c r="H30986" s="312" t="s">
        <v>903</v>
      </c>
      <c r="I30986" s="313" t="s">
        <v>6842</v>
      </c>
    </row>
    <row r="30987" spans="6:9" x14ac:dyDescent="0.2">
      <c r="F30987" s="310" t="s">
        <v>36022</v>
      </c>
      <c r="G30987" s="311">
        <v>72951</v>
      </c>
      <c r="H30987" s="312" t="s">
        <v>903</v>
      </c>
      <c r="I30987" s="313" t="s">
        <v>6839</v>
      </c>
    </row>
    <row r="30988" spans="6:9" x14ac:dyDescent="0.2">
      <c r="F30988" s="310" t="s">
        <v>36023</v>
      </c>
      <c r="G30988" s="311">
        <v>72952</v>
      </c>
      <c r="H30988" s="312" t="s">
        <v>903</v>
      </c>
      <c r="I30988" s="313" t="s">
        <v>6842</v>
      </c>
    </row>
    <row r="30989" spans="6:9" x14ac:dyDescent="0.2">
      <c r="F30989" s="310" t="s">
        <v>36024</v>
      </c>
      <c r="G30989" s="311">
        <v>72955</v>
      </c>
      <c r="H30989" s="312" t="s">
        <v>903</v>
      </c>
      <c r="I30989" s="313" t="s">
        <v>6842</v>
      </c>
    </row>
    <row r="30990" spans="6:9" x14ac:dyDescent="0.2">
      <c r="F30990" s="310" t="s">
        <v>36025</v>
      </c>
      <c r="G30990" s="311">
        <v>72956</v>
      </c>
      <c r="H30990" s="312" t="s">
        <v>903</v>
      </c>
      <c r="I30990" s="313" t="s">
        <v>6839</v>
      </c>
    </row>
    <row r="30991" spans="6:9" x14ac:dyDescent="0.2">
      <c r="F30991" s="310" t="s">
        <v>36026</v>
      </c>
      <c r="G30991" s="311">
        <v>72957</v>
      </c>
      <c r="H30991" s="312" t="s">
        <v>903</v>
      </c>
      <c r="I30991" s="313" t="s">
        <v>6839</v>
      </c>
    </row>
    <row r="30992" spans="6:9" x14ac:dyDescent="0.2">
      <c r="F30992" s="310" t="s">
        <v>36027</v>
      </c>
      <c r="G30992" s="311">
        <v>72958</v>
      </c>
      <c r="H30992" s="312" t="s">
        <v>903</v>
      </c>
      <c r="I30992" s="313" t="s">
        <v>6842</v>
      </c>
    </row>
    <row r="30993" spans="6:9" x14ac:dyDescent="0.2">
      <c r="F30993" s="310" t="s">
        <v>36028</v>
      </c>
      <c r="G30993" s="311">
        <v>72959</v>
      </c>
      <c r="H30993" s="312" t="s">
        <v>903</v>
      </c>
      <c r="I30993" s="313" t="s">
        <v>6839</v>
      </c>
    </row>
    <row r="30994" spans="6:9" x14ac:dyDescent="0.2">
      <c r="F30994" s="310" t="s">
        <v>36029</v>
      </c>
      <c r="G30994" s="311">
        <v>73001</v>
      </c>
      <c r="H30994" s="312" t="s">
        <v>4167</v>
      </c>
      <c r="I30994" s="313" t="s">
        <v>6839</v>
      </c>
    </row>
    <row r="30995" spans="6:9" x14ac:dyDescent="0.2">
      <c r="F30995" s="310" t="s">
        <v>36030</v>
      </c>
      <c r="G30995" s="311">
        <v>73002</v>
      </c>
      <c r="H30995" s="312" t="s">
        <v>4167</v>
      </c>
      <c r="I30995" s="313" t="s">
        <v>6839</v>
      </c>
    </row>
    <row r="30996" spans="6:9" x14ac:dyDescent="0.2">
      <c r="F30996" s="310" t="s">
        <v>36031</v>
      </c>
      <c r="G30996" s="311">
        <v>73003</v>
      </c>
      <c r="H30996" s="312" t="s">
        <v>4167</v>
      </c>
      <c r="I30996" s="313" t="s">
        <v>6839</v>
      </c>
    </row>
    <row r="30997" spans="6:9" x14ac:dyDescent="0.2">
      <c r="F30997" s="310" t="s">
        <v>36032</v>
      </c>
      <c r="G30997" s="311">
        <v>73004</v>
      </c>
      <c r="H30997" s="312" t="s">
        <v>4167</v>
      </c>
      <c r="I30997" s="313" t="s">
        <v>6839</v>
      </c>
    </row>
    <row r="30998" spans="6:9" x14ac:dyDescent="0.2">
      <c r="F30998" s="310" t="s">
        <v>36033</v>
      </c>
      <c r="G30998" s="311">
        <v>73005</v>
      </c>
      <c r="H30998" s="312" t="s">
        <v>4167</v>
      </c>
      <c r="I30998" s="313" t="s">
        <v>6839</v>
      </c>
    </row>
    <row r="30999" spans="6:9" x14ac:dyDescent="0.2">
      <c r="F30999" s="310" t="s">
        <v>36034</v>
      </c>
      <c r="G30999" s="311">
        <v>73006</v>
      </c>
      <c r="H30999" s="312" t="s">
        <v>4167</v>
      </c>
      <c r="I30999" s="313" t="s">
        <v>6839</v>
      </c>
    </row>
    <row r="31000" spans="6:9" x14ac:dyDescent="0.2">
      <c r="F31000" s="310" t="s">
        <v>36035</v>
      </c>
      <c r="G31000" s="311">
        <v>73007</v>
      </c>
      <c r="H31000" s="312" t="s">
        <v>4167</v>
      </c>
      <c r="I31000" s="313" t="s">
        <v>6839</v>
      </c>
    </row>
    <row r="31001" spans="6:9" x14ac:dyDescent="0.2">
      <c r="F31001" s="310" t="s">
        <v>36036</v>
      </c>
      <c r="G31001" s="311">
        <v>73008</v>
      </c>
      <c r="H31001" s="312" t="s">
        <v>4167</v>
      </c>
      <c r="I31001" s="313" t="s">
        <v>6839</v>
      </c>
    </row>
    <row r="31002" spans="6:9" x14ac:dyDescent="0.2">
      <c r="F31002" s="310" t="s">
        <v>36037</v>
      </c>
      <c r="G31002" s="311">
        <v>73009</v>
      </c>
      <c r="H31002" s="312" t="s">
        <v>4167</v>
      </c>
      <c r="I31002" s="313" t="s">
        <v>6839</v>
      </c>
    </row>
    <row r="31003" spans="6:9" x14ac:dyDescent="0.2">
      <c r="F31003" s="310" t="s">
        <v>36038</v>
      </c>
      <c r="G31003" s="311">
        <v>73010</v>
      </c>
      <c r="H31003" s="312" t="s">
        <v>4167</v>
      </c>
      <c r="I31003" s="313" t="s">
        <v>6839</v>
      </c>
    </row>
    <row r="31004" spans="6:9" x14ac:dyDescent="0.2">
      <c r="F31004" s="310" t="s">
        <v>36039</v>
      </c>
      <c r="G31004" s="311">
        <v>73011</v>
      </c>
      <c r="H31004" s="312" t="s">
        <v>4167</v>
      </c>
      <c r="I31004" s="313" t="s">
        <v>6839</v>
      </c>
    </row>
    <row r="31005" spans="6:9" x14ac:dyDescent="0.2">
      <c r="F31005" s="310" t="s">
        <v>36040</v>
      </c>
      <c r="G31005" s="311">
        <v>73012</v>
      </c>
      <c r="H31005" s="312" t="s">
        <v>4167</v>
      </c>
      <c r="I31005" s="313" t="s">
        <v>6839</v>
      </c>
    </row>
    <row r="31006" spans="6:9" x14ac:dyDescent="0.2">
      <c r="F31006" s="310" t="s">
        <v>36041</v>
      </c>
      <c r="G31006" s="311">
        <v>73013</v>
      </c>
      <c r="H31006" s="312" t="s">
        <v>4167</v>
      </c>
      <c r="I31006" s="313" t="s">
        <v>6839</v>
      </c>
    </row>
    <row r="31007" spans="6:9" x14ac:dyDescent="0.2">
      <c r="F31007" s="310" t="s">
        <v>36042</v>
      </c>
      <c r="G31007" s="311">
        <v>73014</v>
      </c>
      <c r="H31007" s="312" t="s">
        <v>4167</v>
      </c>
      <c r="I31007" s="313" t="s">
        <v>6839</v>
      </c>
    </row>
    <row r="31008" spans="6:9" x14ac:dyDescent="0.2">
      <c r="F31008" s="310" t="s">
        <v>36043</v>
      </c>
      <c r="G31008" s="311">
        <v>73015</v>
      </c>
      <c r="H31008" s="312" t="s">
        <v>4167</v>
      </c>
      <c r="I31008" s="313" t="s">
        <v>6839</v>
      </c>
    </row>
    <row r="31009" spans="6:9" x14ac:dyDescent="0.2">
      <c r="F31009" s="310" t="s">
        <v>36044</v>
      </c>
      <c r="G31009" s="311">
        <v>73016</v>
      </c>
      <c r="H31009" s="312" t="s">
        <v>4167</v>
      </c>
      <c r="I31009" s="313" t="s">
        <v>6839</v>
      </c>
    </row>
    <row r="31010" spans="6:9" x14ac:dyDescent="0.2">
      <c r="F31010" s="310" t="s">
        <v>36045</v>
      </c>
      <c r="G31010" s="311">
        <v>73017</v>
      </c>
      <c r="H31010" s="312" t="s">
        <v>4167</v>
      </c>
      <c r="I31010" s="313" t="s">
        <v>6839</v>
      </c>
    </row>
    <row r="31011" spans="6:9" x14ac:dyDescent="0.2">
      <c r="F31011" s="310" t="s">
        <v>36046</v>
      </c>
      <c r="G31011" s="311">
        <v>73018</v>
      </c>
      <c r="H31011" s="312" t="s">
        <v>4167</v>
      </c>
      <c r="I31011" s="313" t="s">
        <v>6839</v>
      </c>
    </row>
    <row r="31012" spans="6:9" x14ac:dyDescent="0.2">
      <c r="F31012" s="310" t="s">
        <v>36047</v>
      </c>
      <c r="G31012" s="311">
        <v>73019</v>
      </c>
      <c r="H31012" s="312" t="s">
        <v>4167</v>
      </c>
      <c r="I31012" s="313" t="s">
        <v>6839</v>
      </c>
    </row>
    <row r="31013" spans="6:9" x14ac:dyDescent="0.2">
      <c r="F31013" s="310" t="s">
        <v>36048</v>
      </c>
      <c r="G31013" s="311">
        <v>73020</v>
      </c>
      <c r="H31013" s="312" t="s">
        <v>4167</v>
      </c>
      <c r="I31013" s="313" t="s">
        <v>6839</v>
      </c>
    </row>
    <row r="31014" spans="6:9" x14ac:dyDescent="0.2">
      <c r="F31014" s="310" t="s">
        <v>36049</v>
      </c>
      <c r="G31014" s="311">
        <v>73021</v>
      </c>
      <c r="H31014" s="312" t="s">
        <v>4167</v>
      </c>
      <c r="I31014" s="313" t="s">
        <v>6839</v>
      </c>
    </row>
    <row r="31015" spans="6:9" x14ac:dyDescent="0.2">
      <c r="F31015" s="310" t="s">
        <v>36050</v>
      </c>
      <c r="G31015" s="311">
        <v>73022</v>
      </c>
      <c r="H31015" s="312" t="s">
        <v>4167</v>
      </c>
      <c r="I31015" s="313" t="s">
        <v>6839</v>
      </c>
    </row>
    <row r="31016" spans="6:9" x14ac:dyDescent="0.2">
      <c r="F31016" s="310" t="s">
        <v>36051</v>
      </c>
      <c r="G31016" s="311">
        <v>73023</v>
      </c>
      <c r="H31016" s="312" t="s">
        <v>4167</v>
      </c>
      <c r="I31016" s="313" t="s">
        <v>6839</v>
      </c>
    </row>
    <row r="31017" spans="6:9" x14ac:dyDescent="0.2">
      <c r="F31017" s="310" t="s">
        <v>36052</v>
      </c>
      <c r="G31017" s="311">
        <v>73024</v>
      </c>
      <c r="H31017" s="312" t="s">
        <v>4167</v>
      </c>
      <c r="I31017" s="313" t="s">
        <v>6839</v>
      </c>
    </row>
    <row r="31018" spans="6:9" x14ac:dyDescent="0.2">
      <c r="F31018" s="310" t="s">
        <v>36053</v>
      </c>
      <c r="G31018" s="311">
        <v>73025</v>
      </c>
      <c r="H31018" s="312" t="s">
        <v>4167</v>
      </c>
      <c r="I31018" s="313" t="s">
        <v>6839</v>
      </c>
    </row>
    <row r="31019" spans="6:9" x14ac:dyDescent="0.2">
      <c r="F31019" s="310" t="s">
        <v>36054</v>
      </c>
      <c r="G31019" s="311">
        <v>73026</v>
      </c>
      <c r="H31019" s="312" t="s">
        <v>4167</v>
      </c>
      <c r="I31019" s="313" t="s">
        <v>6839</v>
      </c>
    </row>
    <row r="31020" spans="6:9" x14ac:dyDescent="0.2">
      <c r="F31020" s="310" t="s">
        <v>36055</v>
      </c>
      <c r="G31020" s="311">
        <v>73027</v>
      </c>
      <c r="H31020" s="312" t="s">
        <v>4167</v>
      </c>
      <c r="I31020" s="313" t="s">
        <v>6839</v>
      </c>
    </row>
    <row r="31021" spans="6:9" x14ac:dyDescent="0.2">
      <c r="F31021" s="310" t="s">
        <v>36056</v>
      </c>
      <c r="G31021" s="311">
        <v>73028</v>
      </c>
      <c r="H31021" s="312" t="s">
        <v>4167</v>
      </c>
      <c r="I31021" s="313" t="s">
        <v>6839</v>
      </c>
    </row>
    <row r="31022" spans="6:9" x14ac:dyDescent="0.2">
      <c r="F31022" s="310" t="s">
        <v>36057</v>
      </c>
      <c r="G31022" s="311">
        <v>73029</v>
      </c>
      <c r="H31022" s="312" t="s">
        <v>4167</v>
      </c>
      <c r="I31022" s="313" t="s">
        <v>6839</v>
      </c>
    </row>
    <row r="31023" spans="6:9" x14ac:dyDescent="0.2">
      <c r="F31023" s="310" t="s">
        <v>36058</v>
      </c>
      <c r="G31023" s="311">
        <v>73030</v>
      </c>
      <c r="H31023" s="312" t="s">
        <v>4167</v>
      </c>
      <c r="I31023" s="313" t="s">
        <v>6839</v>
      </c>
    </row>
    <row r="31024" spans="6:9" x14ac:dyDescent="0.2">
      <c r="F31024" s="310" t="s">
        <v>36059</v>
      </c>
      <c r="G31024" s="311">
        <v>73031</v>
      </c>
      <c r="H31024" s="312" t="s">
        <v>4167</v>
      </c>
      <c r="I31024" s="313" t="s">
        <v>6839</v>
      </c>
    </row>
    <row r="31025" spans="6:9" x14ac:dyDescent="0.2">
      <c r="F31025" s="310" t="s">
        <v>36060</v>
      </c>
      <c r="G31025" s="311">
        <v>73032</v>
      </c>
      <c r="H31025" s="312" t="s">
        <v>4167</v>
      </c>
      <c r="I31025" s="313" t="s">
        <v>6839</v>
      </c>
    </row>
    <row r="31026" spans="6:9" x14ac:dyDescent="0.2">
      <c r="F31026" s="310" t="s">
        <v>36061</v>
      </c>
      <c r="G31026" s="311">
        <v>73033</v>
      </c>
      <c r="H31026" s="312" t="s">
        <v>4167</v>
      </c>
      <c r="I31026" s="313" t="s">
        <v>6839</v>
      </c>
    </row>
    <row r="31027" spans="6:9" x14ac:dyDescent="0.2">
      <c r="F31027" s="310" t="s">
        <v>36062</v>
      </c>
      <c r="G31027" s="311">
        <v>73034</v>
      </c>
      <c r="H31027" s="312" t="s">
        <v>4167</v>
      </c>
      <c r="I31027" s="313" t="s">
        <v>6839</v>
      </c>
    </row>
    <row r="31028" spans="6:9" x14ac:dyDescent="0.2">
      <c r="F31028" s="310" t="s">
        <v>36063</v>
      </c>
      <c r="G31028" s="311">
        <v>73036</v>
      </c>
      <c r="H31028" s="312" t="s">
        <v>4167</v>
      </c>
      <c r="I31028" s="313" t="s">
        <v>6839</v>
      </c>
    </row>
    <row r="31029" spans="6:9" x14ac:dyDescent="0.2">
      <c r="F31029" s="310" t="s">
        <v>36064</v>
      </c>
      <c r="G31029" s="311">
        <v>73038</v>
      </c>
      <c r="H31029" s="312" t="s">
        <v>4167</v>
      </c>
      <c r="I31029" s="313" t="s">
        <v>6839</v>
      </c>
    </row>
    <row r="31030" spans="6:9" x14ac:dyDescent="0.2">
      <c r="F31030" s="310" t="s">
        <v>36065</v>
      </c>
      <c r="G31030" s="311">
        <v>73039</v>
      </c>
      <c r="H31030" s="312" t="s">
        <v>4167</v>
      </c>
      <c r="I31030" s="313" t="s">
        <v>6839</v>
      </c>
    </row>
    <row r="31031" spans="6:9" x14ac:dyDescent="0.2">
      <c r="F31031" s="310" t="s">
        <v>36066</v>
      </c>
      <c r="G31031" s="311">
        <v>73040</v>
      </c>
      <c r="H31031" s="312" t="s">
        <v>4167</v>
      </c>
      <c r="I31031" s="313" t="s">
        <v>6839</v>
      </c>
    </row>
    <row r="31032" spans="6:9" x14ac:dyDescent="0.2">
      <c r="F31032" s="310" t="s">
        <v>36067</v>
      </c>
      <c r="G31032" s="311">
        <v>73041</v>
      </c>
      <c r="H31032" s="312" t="s">
        <v>4167</v>
      </c>
      <c r="I31032" s="313" t="s">
        <v>6839</v>
      </c>
    </row>
    <row r="31033" spans="6:9" x14ac:dyDescent="0.2">
      <c r="F31033" s="310" t="s">
        <v>36068</v>
      </c>
      <c r="G31033" s="311">
        <v>73042</v>
      </c>
      <c r="H31033" s="312" t="s">
        <v>4167</v>
      </c>
      <c r="I31033" s="313" t="s">
        <v>6839</v>
      </c>
    </row>
    <row r="31034" spans="6:9" x14ac:dyDescent="0.2">
      <c r="F31034" s="310" t="s">
        <v>36069</v>
      </c>
      <c r="G31034" s="311">
        <v>73043</v>
      </c>
      <c r="H31034" s="312" t="s">
        <v>4167</v>
      </c>
      <c r="I31034" s="313" t="s">
        <v>6839</v>
      </c>
    </row>
    <row r="31035" spans="6:9" x14ac:dyDescent="0.2">
      <c r="F31035" s="310" t="s">
        <v>36070</v>
      </c>
      <c r="G31035" s="311">
        <v>73044</v>
      </c>
      <c r="H31035" s="312" t="s">
        <v>4167</v>
      </c>
      <c r="I31035" s="313" t="s">
        <v>6839</v>
      </c>
    </row>
    <row r="31036" spans="6:9" x14ac:dyDescent="0.2">
      <c r="F31036" s="310" t="s">
        <v>36071</v>
      </c>
      <c r="G31036" s="311">
        <v>73045</v>
      </c>
      <c r="H31036" s="312" t="s">
        <v>4167</v>
      </c>
      <c r="I31036" s="313" t="s">
        <v>6839</v>
      </c>
    </row>
    <row r="31037" spans="6:9" x14ac:dyDescent="0.2">
      <c r="F31037" s="310" t="s">
        <v>36072</v>
      </c>
      <c r="G31037" s="311">
        <v>73047</v>
      </c>
      <c r="H31037" s="312" t="s">
        <v>4167</v>
      </c>
      <c r="I31037" s="313" t="s">
        <v>6839</v>
      </c>
    </row>
    <row r="31038" spans="6:9" x14ac:dyDescent="0.2">
      <c r="F31038" s="310" t="s">
        <v>36073</v>
      </c>
      <c r="G31038" s="311">
        <v>73048</v>
      </c>
      <c r="H31038" s="312" t="s">
        <v>4167</v>
      </c>
      <c r="I31038" s="313" t="s">
        <v>6839</v>
      </c>
    </row>
    <row r="31039" spans="6:9" x14ac:dyDescent="0.2">
      <c r="F31039" s="310" t="s">
        <v>36074</v>
      </c>
      <c r="G31039" s="311">
        <v>73049</v>
      </c>
      <c r="H31039" s="312" t="s">
        <v>4167</v>
      </c>
      <c r="I31039" s="313" t="s">
        <v>6839</v>
      </c>
    </row>
    <row r="31040" spans="6:9" x14ac:dyDescent="0.2">
      <c r="F31040" s="310" t="s">
        <v>36075</v>
      </c>
      <c r="G31040" s="311">
        <v>73050</v>
      </c>
      <c r="H31040" s="312" t="s">
        <v>4167</v>
      </c>
      <c r="I31040" s="313" t="s">
        <v>6839</v>
      </c>
    </row>
    <row r="31041" spans="6:9" x14ac:dyDescent="0.2">
      <c r="F31041" s="310" t="s">
        <v>36076</v>
      </c>
      <c r="G31041" s="311">
        <v>73051</v>
      </c>
      <c r="H31041" s="312" t="s">
        <v>4167</v>
      </c>
      <c r="I31041" s="313" t="s">
        <v>6839</v>
      </c>
    </row>
    <row r="31042" spans="6:9" x14ac:dyDescent="0.2">
      <c r="F31042" s="310" t="s">
        <v>36077</v>
      </c>
      <c r="G31042" s="311">
        <v>73052</v>
      </c>
      <c r="H31042" s="312" t="s">
        <v>4167</v>
      </c>
      <c r="I31042" s="313" t="s">
        <v>6839</v>
      </c>
    </row>
    <row r="31043" spans="6:9" x14ac:dyDescent="0.2">
      <c r="F31043" s="310" t="s">
        <v>36078</v>
      </c>
      <c r="G31043" s="311">
        <v>73053</v>
      </c>
      <c r="H31043" s="312" t="s">
        <v>4167</v>
      </c>
      <c r="I31043" s="313" t="s">
        <v>6839</v>
      </c>
    </row>
    <row r="31044" spans="6:9" x14ac:dyDescent="0.2">
      <c r="F31044" s="310" t="s">
        <v>36079</v>
      </c>
      <c r="G31044" s="311">
        <v>73054</v>
      </c>
      <c r="H31044" s="312" t="s">
        <v>4167</v>
      </c>
      <c r="I31044" s="313" t="s">
        <v>6839</v>
      </c>
    </row>
    <row r="31045" spans="6:9" x14ac:dyDescent="0.2">
      <c r="F31045" s="310" t="s">
        <v>36080</v>
      </c>
      <c r="G31045" s="311">
        <v>73055</v>
      </c>
      <c r="H31045" s="312" t="s">
        <v>4167</v>
      </c>
      <c r="I31045" s="313" t="s">
        <v>6839</v>
      </c>
    </row>
    <row r="31046" spans="6:9" x14ac:dyDescent="0.2">
      <c r="F31046" s="310" t="s">
        <v>36081</v>
      </c>
      <c r="G31046" s="311">
        <v>73056</v>
      </c>
      <c r="H31046" s="312" t="s">
        <v>4167</v>
      </c>
      <c r="I31046" s="313" t="s">
        <v>6839</v>
      </c>
    </row>
    <row r="31047" spans="6:9" x14ac:dyDescent="0.2">
      <c r="F31047" s="310" t="s">
        <v>36082</v>
      </c>
      <c r="G31047" s="311">
        <v>73057</v>
      </c>
      <c r="H31047" s="312" t="s">
        <v>4167</v>
      </c>
      <c r="I31047" s="313" t="s">
        <v>6839</v>
      </c>
    </row>
    <row r="31048" spans="6:9" x14ac:dyDescent="0.2">
      <c r="F31048" s="310" t="s">
        <v>36083</v>
      </c>
      <c r="G31048" s="311">
        <v>73058</v>
      </c>
      <c r="H31048" s="312" t="s">
        <v>4167</v>
      </c>
      <c r="I31048" s="313" t="s">
        <v>6839</v>
      </c>
    </row>
    <row r="31049" spans="6:9" x14ac:dyDescent="0.2">
      <c r="F31049" s="310" t="s">
        <v>36084</v>
      </c>
      <c r="G31049" s="311">
        <v>73059</v>
      </c>
      <c r="H31049" s="312" t="s">
        <v>4167</v>
      </c>
      <c r="I31049" s="313" t="s">
        <v>6839</v>
      </c>
    </row>
    <row r="31050" spans="6:9" x14ac:dyDescent="0.2">
      <c r="F31050" s="310" t="s">
        <v>36085</v>
      </c>
      <c r="G31050" s="311">
        <v>73061</v>
      </c>
      <c r="H31050" s="312" t="s">
        <v>4167</v>
      </c>
      <c r="I31050" s="313" t="s">
        <v>6839</v>
      </c>
    </row>
    <row r="31051" spans="6:9" x14ac:dyDescent="0.2">
      <c r="F31051" s="310" t="s">
        <v>36086</v>
      </c>
      <c r="G31051" s="311">
        <v>73062</v>
      </c>
      <c r="H31051" s="312" t="s">
        <v>4167</v>
      </c>
      <c r="I31051" s="313" t="s">
        <v>6839</v>
      </c>
    </row>
    <row r="31052" spans="6:9" x14ac:dyDescent="0.2">
      <c r="F31052" s="310" t="s">
        <v>36087</v>
      </c>
      <c r="G31052" s="311">
        <v>73063</v>
      </c>
      <c r="H31052" s="312" t="s">
        <v>4167</v>
      </c>
      <c r="I31052" s="313" t="s">
        <v>6839</v>
      </c>
    </row>
    <row r="31053" spans="6:9" x14ac:dyDescent="0.2">
      <c r="F31053" s="310" t="s">
        <v>36088</v>
      </c>
      <c r="G31053" s="311">
        <v>73064</v>
      </c>
      <c r="H31053" s="312" t="s">
        <v>4167</v>
      </c>
      <c r="I31053" s="313" t="s">
        <v>6839</v>
      </c>
    </row>
    <row r="31054" spans="6:9" x14ac:dyDescent="0.2">
      <c r="F31054" s="310" t="s">
        <v>36089</v>
      </c>
      <c r="G31054" s="311">
        <v>73065</v>
      </c>
      <c r="H31054" s="312" t="s">
        <v>4167</v>
      </c>
      <c r="I31054" s="313" t="s">
        <v>6839</v>
      </c>
    </row>
    <row r="31055" spans="6:9" x14ac:dyDescent="0.2">
      <c r="F31055" s="310" t="s">
        <v>36090</v>
      </c>
      <c r="G31055" s="311">
        <v>73066</v>
      </c>
      <c r="H31055" s="312" t="s">
        <v>4167</v>
      </c>
      <c r="I31055" s="313" t="s">
        <v>6839</v>
      </c>
    </row>
    <row r="31056" spans="6:9" x14ac:dyDescent="0.2">
      <c r="F31056" s="310" t="s">
        <v>36091</v>
      </c>
      <c r="G31056" s="311">
        <v>73067</v>
      </c>
      <c r="H31056" s="312" t="s">
        <v>4167</v>
      </c>
      <c r="I31056" s="313" t="s">
        <v>6839</v>
      </c>
    </row>
    <row r="31057" spans="6:9" x14ac:dyDescent="0.2">
      <c r="F31057" s="310" t="s">
        <v>36092</v>
      </c>
      <c r="G31057" s="311">
        <v>73068</v>
      </c>
      <c r="H31057" s="312" t="s">
        <v>4167</v>
      </c>
      <c r="I31057" s="313" t="s">
        <v>6839</v>
      </c>
    </row>
    <row r="31058" spans="6:9" x14ac:dyDescent="0.2">
      <c r="F31058" s="310" t="s">
        <v>36093</v>
      </c>
      <c r="G31058" s="311">
        <v>73069</v>
      </c>
      <c r="H31058" s="312" t="s">
        <v>4167</v>
      </c>
      <c r="I31058" s="313" t="s">
        <v>6839</v>
      </c>
    </row>
    <row r="31059" spans="6:9" x14ac:dyDescent="0.2">
      <c r="F31059" s="310" t="s">
        <v>36094</v>
      </c>
      <c r="G31059" s="311">
        <v>73070</v>
      </c>
      <c r="H31059" s="312" t="s">
        <v>4167</v>
      </c>
      <c r="I31059" s="313" t="s">
        <v>6839</v>
      </c>
    </row>
    <row r="31060" spans="6:9" x14ac:dyDescent="0.2">
      <c r="F31060" s="310" t="s">
        <v>36095</v>
      </c>
      <c r="G31060" s="311">
        <v>73071</v>
      </c>
      <c r="H31060" s="312" t="s">
        <v>4167</v>
      </c>
      <c r="I31060" s="313" t="s">
        <v>6839</v>
      </c>
    </row>
    <row r="31061" spans="6:9" x14ac:dyDescent="0.2">
      <c r="F31061" s="310" t="s">
        <v>36096</v>
      </c>
      <c r="G31061" s="311">
        <v>73072</v>
      </c>
      <c r="H31061" s="312" t="s">
        <v>4167</v>
      </c>
      <c r="I31061" s="313" t="s">
        <v>6839</v>
      </c>
    </row>
    <row r="31062" spans="6:9" x14ac:dyDescent="0.2">
      <c r="F31062" s="310" t="s">
        <v>36097</v>
      </c>
      <c r="G31062" s="311">
        <v>73073</v>
      </c>
      <c r="H31062" s="312" t="s">
        <v>4167</v>
      </c>
      <c r="I31062" s="313" t="s">
        <v>6839</v>
      </c>
    </row>
    <row r="31063" spans="6:9" x14ac:dyDescent="0.2">
      <c r="F31063" s="310" t="s">
        <v>36098</v>
      </c>
      <c r="G31063" s="311">
        <v>73074</v>
      </c>
      <c r="H31063" s="312" t="s">
        <v>4167</v>
      </c>
      <c r="I31063" s="313" t="s">
        <v>6839</v>
      </c>
    </row>
    <row r="31064" spans="6:9" x14ac:dyDescent="0.2">
      <c r="F31064" s="310" t="s">
        <v>36099</v>
      </c>
      <c r="G31064" s="311">
        <v>73075</v>
      </c>
      <c r="H31064" s="312" t="s">
        <v>4167</v>
      </c>
      <c r="I31064" s="313" t="s">
        <v>6839</v>
      </c>
    </row>
    <row r="31065" spans="6:9" x14ac:dyDescent="0.2">
      <c r="F31065" s="310" t="s">
        <v>36100</v>
      </c>
      <c r="G31065" s="311">
        <v>73077</v>
      </c>
      <c r="H31065" s="312" t="s">
        <v>4167</v>
      </c>
      <c r="I31065" s="313" t="s">
        <v>6839</v>
      </c>
    </row>
    <row r="31066" spans="6:9" x14ac:dyDescent="0.2">
      <c r="F31066" s="310" t="s">
        <v>36101</v>
      </c>
      <c r="G31066" s="311">
        <v>73078</v>
      </c>
      <c r="H31066" s="312" t="s">
        <v>4167</v>
      </c>
      <c r="I31066" s="313" t="s">
        <v>6839</v>
      </c>
    </row>
    <row r="31067" spans="6:9" x14ac:dyDescent="0.2">
      <c r="F31067" s="310" t="s">
        <v>36102</v>
      </c>
      <c r="G31067" s="311">
        <v>73079</v>
      </c>
      <c r="H31067" s="312" t="s">
        <v>4167</v>
      </c>
      <c r="I31067" s="313" t="s">
        <v>6839</v>
      </c>
    </row>
    <row r="31068" spans="6:9" x14ac:dyDescent="0.2">
      <c r="F31068" s="310" t="s">
        <v>36103</v>
      </c>
      <c r="G31068" s="311">
        <v>73080</v>
      </c>
      <c r="H31068" s="312" t="s">
        <v>4167</v>
      </c>
      <c r="I31068" s="313" t="s">
        <v>6839</v>
      </c>
    </row>
    <row r="31069" spans="6:9" x14ac:dyDescent="0.2">
      <c r="F31069" s="310" t="s">
        <v>36104</v>
      </c>
      <c r="G31069" s="311">
        <v>73082</v>
      </c>
      <c r="H31069" s="312" t="s">
        <v>4167</v>
      </c>
      <c r="I31069" s="313" t="s">
        <v>6839</v>
      </c>
    </row>
    <row r="31070" spans="6:9" x14ac:dyDescent="0.2">
      <c r="F31070" s="310" t="s">
        <v>36105</v>
      </c>
      <c r="G31070" s="311">
        <v>73083</v>
      </c>
      <c r="H31070" s="312" t="s">
        <v>4167</v>
      </c>
      <c r="I31070" s="313" t="s">
        <v>6839</v>
      </c>
    </row>
    <row r="31071" spans="6:9" x14ac:dyDescent="0.2">
      <c r="F31071" s="310" t="s">
        <v>36106</v>
      </c>
      <c r="G31071" s="311">
        <v>73084</v>
      </c>
      <c r="H31071" s="312" t="s">
        <v>4167</v>
      </c>
      <c r="I31071" s="313" t="s">
        <v>6839</v>
      </c>
    </row>
    <row r="31072" spans="6:9" x14ac:dyDescent="0.2">
      <c r="F31072" s="310" t="s">
        <v>36107</v>
      </c>
      <c r="G31072" s="311">
        <v>73085</v>
      </c>
      <c r="H31072" s="312" t="s">
        <v>4167</v>
      </c>
      <c r="I31072" s="313" t="s">
        <v>6839</v>
      </c>
    </row>
    <row r="31073" spans="6:9" x14ac:dyDescent="0.2">
      <c r="F31073" s="310" t="s">
        <v>36108</v>
      </c>
      <c r="G31073" s="311">
        <v>73086</v>
      </c>
      <c r="H31073" s="312" t="s">
        <v>4167</v>
      </c>
      <c r="I31073" s="313" t="s">
        <v>6839</v>
      </c>
    </row>
    <row r="31074" spans="6:9" x14ac:dyDescent="0.2">
      <c r="F31074" s="310" t="s">
        <v>36109</v>
      </c>
      <c r="G31074" s="311">
        <v>73089</v>
      </c>
      <c r="H31074" s="312" t="s">
        <v>4167</v>
      </c>
      <c r="I31074" s="313" t="s">
        <v>6839</v>
      </c>
    </row>
    <row r="31075" spans="6:9" x14ac:dyDescent="0.2">
      <c r="F31075" s="310" t="s">
        <v>36110</v>
      </c>
      <c r="G31075" s="311">
        <v>73090</v>
      </c>
      <c r="H31075" s="312" t="s">
        <v>4167</v>
      </c>
      <c r="I31075" s="313" t="s">
        <v>6839</v>
      </c>
    </row>
    <row r="31076" spans="6:9" x14ac:dyDescent="0.2">
      <c r="F31076" s="310" t="s">
        <v>36111</v>
      </c>
      <c r="G31076" s="311">
        <v>73092</v>
      </c>
      <c r="H31076" s="312" t="s">
        <v>4167</v>
      </c>
      <c r="I31076" s="313" t="s">
        <v>6839</v>
      </c>
    </row>
    <row r="31077" spans="6:9" x14ac:dyDescent="0.2">
      <c r="F31077" s="310" t="s">
        <v>36112</v>
      </c>
      <c r="G31077" s="311">
        <v>73093</v>
      </c>
      <c r="H31077" s="312" t="s">
        <v>4167</v>
      </c>
      <c r="I31077" s="313" t="s">
        <v>6839</v>
      </c>
    </row>
    <row r="31078" spans="6:9" x14ac:dyDescent="0.2">
      <c r="F31078" s="310" t="s">
        <v>36113</v>
      </c>
      <c r="G31078" s="311">
        <v>73095</v>
      </c>
      <c r="H31078" s="312" t="s">
        <v>4167</v>
      </c>
      <c r="I31078" s="313" t="s">
        <v>6839</v>
      </c>
    </row>
    <row r="31079" spans="6:9" x14ac:dyDescent="0.2">
      <c r="F31079" s="310" t="s">
        <v>36114</v>
      </c>
      <c r="G31079" s="311">
        <v>73096</v>
      </c>
      <c r="H31079" s="312" t="s">
        <v>4167</v>
      </c>
      <c r="I31079" s="313" t="s">
        <v>6839</v>
      </c>
    </row>
    <row r="31080" spans="6:9" x14ac:dyDescent="0.2">
      <c r="F31080" s="310" t="s">
        <v>36115</v>
      </c>
      <c r="G31080" s="311">
        <v>73097</v>
      </c>
      <c r="H31080" s="312" t="s">
        <v>4167</v>
      </c>
      <c r="I31080" s="313" t="s">
        <v>6839</v>
      </c>
    </row>
    <row r="31081" spans="6:9" x14ac:dyDescent="0.2">
      <c r="F31081" s="310" t="s">
        <v>36116</v>
      </c>
      <c r="G31081" s="311">
        <v>73098</v>
      </c>
      <c r="H31081" s="312" t="s">
        <v>4167</v>
      </c>
      <c r="I31081" s="313" t="s">
        <v>6839</v>
      </c>
    </row>
    <row r="31082" spans="6:9" x14ac:dyDescent="0.2">
      <c r="F31082" s="310" t="s">
        <v>36117</v>
      </c>
      <c r="G31082" s="311">
        <v>73099</v>
      </c>
      <c r="H31082" s="312" t="s">
        <v>4167</v>
      </c>
      <c r="I31082" s="313" t="s">
        <v>6839</v>
      </c>
    </row>
    <row r="31083" spans="6:9" x14ac:dyDescent="0.2">
      <c r="F31083" s="310" t="s">
        <v>36118</v>
      </c>
      <c r="G31083" s="311">
        <v>73101</v>
      </c>
      <c r="H31083" s="312" t="s">
        <v>4167</v>
      </c>
      <c r="I31083" s="313" t="s">
        <v>6839</v>
      </c>
    </row>
    <row r="31084" spans="6:9" x14ac:dyDescent="0.2">
      <c r="F31084" s="310" t="s">
        <v>36119</v>
      </c>
      <c r="G31084" s="311">
        <v>73102</v>
      </c>
      <c r="H31084" s="312" t="s">
        <v>4167</v>
      </c>
      <c r="I31084" s="313" t="s">
        <v>6839</v>
      </c>
    </row>
    <row r="31085" spans="6:9" x14ac:dyDescent="0.2">
      <c r="F31085" s="310" t="s">
        <v>36120</v>
      </c>
      <c r="G31085" s="311">
        <v>73103</v>
      </c>
      <c r="H31085" s="312" t="s">
        <v>4167</v>
      </c>
      <c r="I31085" s="313" t="s">
        <v>6839</v>
      </c>
    </row>
    <row r="31086" spans="6:9" x14ac:dyDescent="0.2">
      <c r="F31086" s="310" t="s">
        <v>36121</v>
      </c>
      <c r="G31086" s="311">
        <v>73104</v>
      </c>
      <c r="H31086" s="312" t="s">
        <v>4167</v>
      </c>
      <c r="I31086" s="313" t="s">
        <v>6839</v>
      </c>
    </row>
    <row r="31087" spans="6:9" x14ac:dyDescent="0.2">
      <c r="F31087" s="310" t="s">
        <v>36122</v>
      </c>
      <c r="G31087" s="311">
        <v>73105</v>
      </c>
      <c r="H31087" s="312" t="s">
        <v>4167</v>
      </c>
      <c r="I31087" s="313" t="s">
        <v>6839</v>
      </c>
    </row>
    <row r="31088" spans="6:9" x14ac:dyDescent="0.2">
      <c r="F31088" s="310" t="s">
        <v>36123</v>
      </c>
      <c r="G31088" s="311">
        <v>73106</v>
      </c>
      <c r="H31088" s="312" t="s">
        <v>4167</v>
      </c>
      <c r="I31088" s="313" t="s">
        <v>6839</v>
      </c>
    </row>
    <row r="31089" spans="6:9" x14ac:dyDescent="0.2">
      <c r="F31089" s="310" t="s">
        <v>36124</v>
      </c>
      <c r="G31089" s="311">
        <v>73107</v>
      </c>
      <c r="H31089" s="312" t="s">
        <v>4167</v>
      </c>
      <c r="I31089" s="313" t="s">
        <v>6839</v>
      </c>
    </row>
    <row r="31090" spans="6:9" x14ac:dyDescent="0.2">
      <c r="F31090" s="310" t="s">
        <v>36125</v>
      </c>
      <c r="G31090" s="311">
        <v>73108</v>
      </c>
      <c r="H31090" s="312" t="s">
        <v>4167</v>
      </c>
      <c r="I31090" s="313" t="s">
        <v>6839</v>
      </c>
    </row>
    <row r="31091" spans="6:9" x14ac:dyDescent="0.2">
      <c r="F31091" s="310" t="s">
        <v>36126</v>
      </c>
      <c r="G31091" s="311">
        <v>73109</v>
      </c>
      <c r="H31091" s="312" t="s">
        <v>4167</v>
      </c>
      <c r="I31091" s="313" t="s">
        <v>6839</v>
      </c>
    </row>
    <row r="31092" spans="6:9" x14ac:dyDescent="0.2">
      <c r="F31092" s="310" t="s">
        <v>36127</v>
      </c>
      <c r="G31092" s="311">
        <v>73110</v>
      </c>
      <c r="H31092" s="312" t="s">
        <v>4167</v>
      </c>
      <c r="I31092" s="313" t="s">
        <v>6839</v>
      </c>
    </row>
    <row r="31093" spans="6:9" x14ac:dyDescent="0.2">
      <c r="F31093" s="310" t="s">
        <v>36128</v>
      </c>
      <c r="G31093" s="311">
        <v>73111</v>
      </c>
      <c r="H31093" s="312" t="s">
        <v>4167</v>
      </c>
      <c r="I31093" s="313" t="s">
        <v>6839</v>
      </c>
    </row>
    <row r="31094" spans="6:9" x14ac:dyDescent="0.2">
      <c r="F31094" s="310" t="s">
        <v>36129</v>
      </c>
      <c r="G31094" s="311">
        <v>73112</v>
      </c>
      <c r="H31094" s="312" t="s">
        <v>4167</v>
      </c>
      <c r="I31094" s="313" t="s">
        <v>6839</v>
      </c>
    </row>
    <row r="31095" spans="6:9" x14ac:dyDescent="0.2">
      <c r="F31095" s="310" t="s">
        <v>36130</v>
      </c>
      <c r="G31095" s="311">
        <v>73113</v>
      </c>
      <c r="H31095" s="312" t="s">
        <v>4167</v>
      </c>
      <c r="I31095" s="313" t="s">
        <v>6839</v>
      </c>
    </row>
    <row r="31096" spans="6:9" x14ac:dyDescent="0.2">
      <c r="F31096" s="310" t="s">
        <v>36131</v>
      </c>
      <c r="G31096" s="311">
        <v>73114</v>
      </c>
      <c r="H31096" s="312" t="s">
        <v>4167</v>
      </c>
      <c r="I31096" s="313" t="s">
        <v>6839</v>
      </c>
    </row>
    <row r="31097" spans="6:9" x14ac:dyDescent="0.2">
      <c r="F31097" s="310" t="s">
        <v>36132</v>
      </c>
      <c r="G31097" s="311">
        <v>73115</v>
      </c>
      <c r="H31097" s="312" t="s">
        <v>4167</v>
      </c>
      <c r="I31097" s="313" t="s">
        <v>6839</v>
      </c>
    </row>
    <row r="31098" spans="6:9" x14ac:dyDescent="0.2">
      <c r="F31098" s="310" t="s">
        <v>36133</v>
      </c>
      <c r="G31098" s="311">
        <v>73116</v>
      </c>
      <c r="H31098" s="312" t="s">
        <v>4167</v>
      </c>
      <c r="I31098" s="313" t="s">
        <v>6839</v>
      </c>
    </row>
    <row r="31099" spans="6:9" x14ac:dyDescent="0.2">
      <c r="F31099" s="310" t="s">
        <v>36134</v>
      </c>
      <c r="G31099" s="311">
        <v>73117</v>
      </c>
      <c r="H31099" s="312" t="s">
        <v>4167</v>
      </c>
      <c r="I31099" s="313" t="s">
        <v>6839</v>
      </c>
    </row>
    <row r="31100" spans="6:9" x14ac:dyDescent="0.2">
      <c r="F31100" s="310" t="s">
        <v>36135</v>
      </c>
      <c r="G31100" s="311">
        <v>73118</v>
      </c>
      <c r="H31100" s="312" t="s">
        <v>4167</v>
      </c>
      <c r="I31100" s="313" t="s">
        <v>6839</v>
      </c>
    </row>
    <row r="31101" spans="6:9" x14ac:dyDescent="0.2">
      <c r="F31101" s="310" t="s">
        <v>36136</v>
      </c>
      <c r="G31101" s="311">
        <v>73119</v>
      </c>
      <c r="H31101" s="312" t="s">
        <v>4167</v>
      </c>
      <c r="I31101" s="313" t="s">
        <v>6839</v>
      </c>
    </row>
    <row r="31102" spans="6:9" x14ac:dyDescent="0.2">
      <c r="F31102" s="310" t="s">
        <v>36137</v>
      </c>
      <c r="G31102" s="311">
        <v>73120</v>
      </c>
      <c r="H31102" s="312" t="s">
        <v>4167</v>
      </c>
      <c r="I31102" s="313" t="s">
        <v>6839</v>
      </c>
    </row>
    <row r="31103" spans="6:9" x14ac:dyDescent="0.2">
      <c r="F31103" s="310" t="s">
        <v>36138</v>
      </c>
      <c r="G31103" s="311">
        <v>73121</v>
      </c>
      <c r="H31103" s="312" t="s">
        <v>4167</v>
      </c>
      <c r="I31103" s="313" t="s">
        <v>6839</v>
      </c>
    </row>
    <row r="31104" spans="6:9" x14ac:dyDescent="0.2">
      <c r="F31104" s="310" t="s">
        <v>36139</v>
      </c>
      <c r="G31104" s="311">
        <v>73122</v>
      </c>
      <c r="H31104" s="312" t="s">
        <v>4167</v>
      </c>
      <c r="I31104" s="313" t="s">
        <v>6839</v>
      </c>
    </row>
    <row r="31105" spans="6:9" x14ac:dyDescent="0.2">
      <c r="F31105" s="310" t="s">
        <v>36140</v>
      </c>
      <c r="G31105" s="311">
        <v>73123</v>
      </c>
      <c r="H31105" s="312" t="s">
        <v>4167</v>
      </c>
      <c r="I31105" s="313" t="s">
        <v>6839</v>
      </c>
    </row>
    <row r="31106" spans="6:9" x14ac:dyDescent="0.2">
      <c r="F31106" s="310" t="s">
        <v>36141</v>
      </c>
      <c r="G31106" s="311">
        <v>73124</v>
      </c>
      <c r="H31106" s="312" t="s">
        <v>4167</v>
      </c>
      <c r="I31106" s="313" t="s">
        <v>6839</v>
      </c>
    </row>
    <row r="31107" spans="6:9" x14ac:dyDescent="0.2">
      <c r="F31107" s="310" t="s">
        <v>36142</v>
      </c>
      <c r="G31107" s="311">
        <v>73125</v>
      </c>
      <c r="H31107" s="312" t="s">
        <v>4167</v>
      </c>
      <c r="I31107" s="313" t="s">
        <v>6839</v>
      </c>
    </row>
    <row r="31108" spans="6:9" x14ac:dyDescent="0.2">
      <c r="F31108" s="310" t="s">
        <v>36143</v>
      </c>
      <c r="G31108" s="311">
        <v>73126</v>
      </c>
      <c r="H31108" s="312" t="s">
        <v>4167</v>
      </c>
      <c r="I31108" s="313" t="s">
        <v>6839</v>
      </c>
    </row>
    <row r="31109" spans="6:9" x14ac:dyDescent="0.2">
      <c r="F31109" s="310" t="s">
        <v>36144</v>
      </c>
      <c r="G31109" s="311">
        <v>73127</v>
      </c>
      <c r="H31109" s="312" t="s">
        <v>4167</v>
      </c>
      <c r="I31109" s="313" t="s">
        <v>6839</v>
      </c>
    </row>
    <row r="31110" spans="6:9" x14ac:dyDescent="0.2">
      <c r="F31110" s="310" t="s">
        <v>36145</v>
      </c>
      <c r="G31110" s="311">
        <v>73128</v>
      </c>
      <c r="H31110" s="312" t="s">
        <v>4167</v>
      </c>
      <c r="I31110" s="313" t="s">
        <v>6839</v>
      </c>
    </row>
    <row r="31111" spans="6:9" x14ac:dyDescent="0.2">
      <c r="F31111" s="310" t="s">
        <v>36146</v>
      </c>
      <c r="G31111" s="311">
        <v>73129</v>
      </c>
      <c r="H31111" s="312" t="s">
        <v>4167</v>
      </c>
      <c r="I31111" s="313" t="s">
        <v>6839</v>
      </c>
    </row>
    <row r="31112" spans="6:9" x14ac:dyDescent="0.2">
      <c r="F31112" s="310" t="s">
        <v>36147</v>
      </c>
      <c r="G31112" s="311">
        <v>73130</v>
      </c>
      <c r="H31112" s="312" t="s">
        <v>4167</v>
      </c>
      <c r="I31112" s="313" t="s">
        <v>6839</v>
      </c>
    </row>
    <row r="31113" spans="6:9" x14ac:dyDescent="0.2">
      <c r="F31113" s="310" t="s">
        <v>36148</v>
      </c>
      <c r="G31113" s="311">
        <v>73131</v>
      </c>
      <c r="H31113" s="312" t="s">
        <v>4167</v>
      </c>
      <c r="I31113" s="313" t="s">
        <v>6839</v>
      </c>
    </row>
    <row r="31114" spans="6:9" x14ac:dyDescent="0.2">
      <c r="F31114" s="310" t="s">
        <v>36149</v>
      </c>
      <c r="G31114" s="311">
        <v>73132</v>
      </c>
      <c r="H31114" s="312" t="s">
        <v>4167</v>
      </c>
      <c r="I31114" s="313" t="s">
        <v>6839</v>
      </c>
    </row>
    <row r="31115" spans="6:9" x14ac:dyDescent="0.2">
      <c r="F31115" s="310" t="s">
        <v>36150</v>
      </c>
      <c r="G31115" s="311">
        <v>73134</v>
      </c>
      <c r="H31115" s="312" t="s">
        <v>4167</v>
      </c>
      <c r="I31115" s="313" t="s">
        <v>6839</v>
      </c>
    </row>
    <row r="31116" spans="6:9" x14ac:dyDescent="0.2">
      <c r="F31116" s="310" t="s">
        <v>36151</v>
      </c>
      <c r="G31116" s="311">
        <v>73135</v>
      </c>
      <c r="H31116" s="312" t="s">
        <v>4167</v>
      </c>
      <c r="I31116" s="313" t="s">
        <v>6839</v>
      </c>
    </row>
    <row r="31117" spans="6:9" x14ac:dyDescent="0.2">
      <c r="F31117" s="310" t="s">
        <v>36152</v>
      </c>
      <c r="G31117" s="311">
        <v>73136</v>
      </c>
      <c r="H31117" s="312" t="s">
        <v>4167</v>
      </c>
      <c r="I31117" s="313" t="s">
        <v>6839</v>
      </c>
    </row>
    <row r="31118" spans="6:9" x14ac:dyDescent="0.2">
      <c r="F31118" s="310" t="s">
        <v>36153</v>
      </c>
      <c r="G31118" s="311">
        <v>73137</v>
      </c>
      <c r="H31118" s="312" t="s">
        <v>4167</v>
      </c>
      <c r="I31118" s="313" t="s">
        <v>6839</v>
      </c>
    </row>
    <row r="31119" spans="6:9" x14ac:dyDescent="0.2">
      <c r="F31119" s="310" t="s">
        <v>36154</v>
      </c>
      <c r="G31119" s="311">
        <v>73139</v>
      </c>
      <c r="H31119" s="312" t="s">
        <v>4167</v>
      </c>
      <c r="I31119" s="313" t="s">
        <v>6839</v>
      </c>
    </row>
    <row r="31120" spans="6:9" x14ac:dyDescent="0.2">
      <c r="F31120" s="310" t="s">
        <v>36155</v>
      </c>
      <c r="G31120" s="311">
        <v>73140</v>
      </c>
      <c r="H31120" s="312" t="s">
        <v>4167</v>
      </c>
      <c r="I31120" s="313" t="s">
        <v>6839</v>
      </c>
    </row>
    <row r="31121" spans="6:9" x14ac:dyDescent="0.2">
      <c r="F31121" s="310" t="s">
        <v>36156</v>
      </c>
      <c r="G31121" s="311">
        <v>73141</v>
      </c>
      <c r="H31121" s="312" t="s">
        <v>4167</v>
      </c>
      <c r="I31121" s="313" t="s">
        <v>6839</v>
      </c>
    </row>
    <row r="31122" spans="6:9" x14ac:dyDescent="0.2">
      <c r="F31122" s="310" t="s">
        <v>36157</v>
      </c>
      <c r="G31122" s="311">
        <v>73142</v>
      </c>
      <c r="H31122" s="312" t="s">
        <v>4167</v>
      </c>
      <c r="I31122" s="313" t="s">
        <v>6839</v>
      </c>
    </row>
    <row r="31123" spans="6:9" x14ac:dyDescent="0.2">
      <c r="F31123" s="310" t="s">
        <v>36158</v>
      </c>
      <c r="G31123" s="311">
        <v>73143</v>
      </c>
      <c r="H31123" s="312" t="s">
        <v>4167</v>
      </c>
      <c r="I31123" s="313" t="s">
        <v>6839</v>
      </c>
    </row>
    <row r="31124" spans="6:9" x14ac:dyDescent="0.2">
      <c r="F31124" s="310" t="s">
        <v>36159</v>
      </c>
      <c r="G31124" s="311">
        <v>73144</v>
      </c>
      <c r="H31124" s="312" t="s">
        <v>4167</v>
      </c>
      <c r="I31124" s="313" t="s">
        <v>6839</v>
      </c>
    </row>
    <row r="31125" spans="6:9" x14ac:dyDescent="0.2">
      <c r="F31125" s="310" t="s">
        <v>36160</v>
      </c>
      <c r="G31125" s="311">
        <v>73145</v>
      </c>
      <c r="H31125" s="312" t="s">
        <v>4167</v>
      </c>
      <c r="I31125" s="313" t="s">
        <v>6839</v>
      </c>
    </row>
    <row r="31126" spans="6:9" x14ac:dyDescent="0.2">
      <c r="F31126" s="310" t="s">
        <v>36161</v>
      </c>
      <c r="G31126" s="311">
        <v>73146</v>
      </c>
      <c r="H31126" s="312" t="s">
        <v>4167</v>
      </c>
      <c r="I31126" s="313" t="s">
        <v>6839</v>
      </c>
    </row>
    <row r="31127" spans="6:9" x14ac:dyDescent="0.2">
      <c r="F31127" s="310" t="s">
        <v>36162</v>
      </c>
      <c r="G31127" s="311">
        <v>73147</v>
      </c>
      <c r="H31127" s="312" t="s">
        <v>4167</v>
      </c>
      <c r="I31127" s="313" t="s">
        <v>6839</v>
      </c>
    </row>
    <row r="31128" spans="6:9" x14ac:dyDescent="0.2">
      <c r="F31128" s="310" t="s">
        <v>36163</v>
      </c>
      <c r="G31128" s="311">
        <v>73148</v>
      </c>
      <c r="H31128" s="312" t="s">
        <v>4167</v>
      </c>
      <c r="I31128" s="313" t="s">
        <v>6839</v>
      </c>
    </row>
    <row r="31129" spans="6:9" x14ac:dyDescent="0.2">
      <c r="F31129" s="310" t="s">
        <v>36164</v>
      </c>
      <c r="G31129" s="311">
        <v>73149</v>
      </c>
      <c r="H31129" s="312" t="s">
        <v>4167</v>
      </c>
      <c r="I31129" s="313" t="s">
        <v>6839</v>
      </c>
    </row>
    <row r="31130" spans="6:9" x14ac:dyDescent="0.2">
      <c r="F31130" s="310" t="s">
        <v>36165</v>
      </c>
      <c r="G31130" s="311">
        <v>73150</v>
      </c>
      <c r="H31130" s="312" t="s">
        <v>4167</v>
      </c>
      <c r="I31130" s="313" t="s">
        <v>6839</v>
      </c>
    </row>
    <row r="31131" spans="6:9" x14ac:dyDescent="0.2">
      <c r="F31131" s="310" t="s">
        <v>36166</v>
      </c>
      <c r="G31131" s="311">
        <v>73151</v>
      </c>
      <c r="H31131" s="312" t="s">
        <v>4167</v>
      </c>
      <c r="I31131" s="313" t="s">
        <v>6839</v>
      </c>
    </row>
    <row r="31132" spans="6:9" x14ac:dyDescent="0.2">
      <c r="F31132" s="310" t="s">
        <v>36167</v>
      </c>
      <c r="G31132" s="311">
        <v>73152</v>
      </c>
      <c r="H31132" s="312" t="s">
        <v>4167</v>
      </c>
      <c r="I31132" s="313" t="s">
        <v>6839</v>
      </c>
    </row>
    <row r="31133" spans="6:9" x14ac:dyDescent="0.2">
      <c r="F31133" s="310" t="s">
        <v>36168</v>
      </c>
      <c r="G31133" s="311">
        <v>73153</v>
      </c>
      <c r="H31133" s="312" t="s">
        <v>4167</v>
      </c>
      <c r="I31133" s="313" t="s">
        <v>6839</v>
      </c>
    </row>
    <row r="31134" spans="6:9" x14ac:dyDescent="0.2">
      <c r="F31134" s="310" t="s">
        <v>36169</v>
      </c>
      <c r="G31134" s="311">
        <v>73154</v>
      </c>
      <c r="H31134" s="312" t="s">
        <v>4167</v>
      </c>
      <c r="I31134" s="313" t="s">
        <v>6839</v>
      </c>
    </row>
    <row r="31135" spans="6:9" x14ac:dyDescent="0.2">
      <c r="F31135" s="310" t="s">
        <v>36170</v>
      </c>
      <c r="G31135" s="311">
        <v>73155</v>
      </c>
      <c r="H31135" s="312" t="s">
        <v>4167</v>
      </c>
      <c r="I31135" s="313" t="s">
        <v>6839</v>
      </c>
    </row>
    <row r="31136" spans="6:9" x14ac:dyDescent="0.2">
      <c r="F31136" s="310" t="s">
        <v>36171</v>
      </c>
      <c r="G31136" s="311">
        <v>73156</v>
      </c>
      <c r="H31136" s="312" t="s">
        <v>4167</v>
      </c>
      <c r="I31136" s="313" t="s">
        <v>6839</v>
      </c>
    </row>
    <row r="31137" spans="6:9" x14ac:dyDescent="0.2">
      <c r="F31137" s="310" t="s">
        <v>36172</v>
      </c>
      <c r="G31137" s="311">
        <v>73157</v>
      </c>
      <c r="H31137" s="312" t="s">
        <v>4167</v>
      </c>
      <c r="I31137" s="313" t="s">
        <v>6839</v>
      </c>
    </row>
    <row r="31138" spans="6:9" x14ac:dyDescent="0.2">
      <c r="F31138" s="310" t="s">
        <v>36173</v>
      </c>
      <c r="G31138" s="311">
        <v>73159</v>
      </c>
      <c r="H31138" s="312" t="s">
        <v>4167</v>
      </c>
      <c r="I31138" s="313" t="s">
        <v>6839</v>
      </c>
    </row>
    <row r="31139" spans="6:9" x14ac:dyDescent="0.2">
      <c r="F31139" s="310" t="s">
        <v>36174</v>
      </c>
      <c r="G31139" s="311">
        <v>73160</v>
      </c>
      <c r="H31139" s="312" t="s">
        <v>4167</v>
      </c>
      <c r="I31139" s="313" t="s">
        <v>6839</v>
      </c>
    </row>
    <row r="31140" spans="6:9" x14ac:dyDescent="0.2">
      <c r="F31140" s="310" t="s">
        <v>36175</v>
      </c>
      <c r="G31140" s="311">
        <v>73162</v>
      </c>
      <c r="H31140" s="312" t="s">
        <v>4167</v>
      </c>
      <c r="I31140" s="313" t="s">
        <v>6839</v>
      </c>
    </row>
    <row r="31141" spans="6:9" x14ac:dyDescent="0.2">
      <c r="F31141" s="310" t="s">
        <v>36176</v>
      </c>
      <c r="G31141" s="311">
        <v>73163</v>
      </c>
      <c r="H31141" s="312" t="s">
        <v>4167</v>
      </c>
      <c r="I31141" s="313" t="s">
        <v>6839</v>
      </c>
    </row>
    <row r="31142" spans="6:9" x14ac:dyDescent="0.2">
      <c r="F31142" s="310" t="s">
        <v>36177</v>
      </c>
      <c r="G31142" s="311">
        <v>73164</v>
      </c>
      <c r="H31142" s="312" t="s">
        <v>4167</v>
      </c>
      <c r="I31142" s="313" t="s">
        <v>6839</v>
      </c>
    </row>
    <row r="31143" spans="6:9" x14ac:dyDescent="0.2">
      <c r="F31143" s="310" t="s">
        <v>36178</v>
      </c>
      <c r="G31143" s="311">
        <v>73165</v>
      </c>
      <c r="H31143" s="312" t="s">
        <v>4167</v>
      </c>
      <c r="I31143" s="313" t="s">
        <v>6839</v>
      </c>
    </row>
    <row r="31144" spans="6:9" x14ac:dyDescent="0.2">
      <c r="F31144" s="310" t="s">
        <v>36179</v>
      </c>
      <c r="G31144" s="311">
        <v>73167</v>
      </c>
      <c r="H31144" s="312" t="s">
        <v>4167</v>
      </c>
      <c r="I31144" s="313" t="s">
        <v>6839</v>
      </c>
    </row>
    <row r="31145" spans="6:9" x14ac:dyDescent="0.2">
      <c r="F31145" s="310" t="s">
        <v>36180</v>
      </c>
      <c r="G31145" s="311">
        <v>73169</v>
      </c>
      <c r="H31145" s="312" t="s">
        <v>4167</v>
      </c>
      <c r="I31145" s="313" t="s">
        <v>6839</v>
      </c>
    </row>
    <row r="31146" spans="6:9" x14ac:dyDescent="0.2">
      <c r="F31146" s="310" t="s">
        <v>36181</v>
      </c>
      <c r="G31146" s="311">
        <v>73170</v>
      </c>
      <c r="H31146" s="312" t="s">
        <v>4167</v>
      </c>
      <c r="I31146" s="313" t="s">
        <v>6839</v>
      </c>
    </row>
    <row r="31147" spans="6:9" x14ac:dyDescent="0.2">
      <c r="F31147" s="310" t="s">
        <v>36182</v>
      </c>
      <c r="G31147" s="311">
        <v>73172</v>
      </c>
      <c r="H31147" s="312" t="s">
        <v>4167</v>
      </c>
      <c r="I31147" s="313" t="s">
        <v>6839</v>
      </c>
    </row>
    <row r="31148" spans="6:9" x14ac:dyDescent="0.2">
      <c r="F31148" s="310" t="s">
        <v>36183</v>
      </c>
      <c r="G31148" s="311">
        <v>73173</v>
      </c>
      <c r="H31148" s="312" t="s">
        <v>4167</v>
      </c>
      <c r="I31148" s="313" t="s">
        <v>6839</v>
      </c>
    </row>
    <row r="31149" spans="6:9" x14ac:dyDescent="0.2">
      <c r="F31149" s="310" t="s">
        <v>36184</v>
      </c>
      <c r="G31149" s="311">
        <v>73178</v>
      </c>
      <c r="H31149" s="312" t="s">
        <v>4167</v>
      </c>
      <c r="I31149" s="313" t="s">
        <v>6839</v>
      </c>
    </row>
    <row r="31150" spans="6:9" x14ac:dyDescent="0.2">
      <c r="F31150" s="310" t="s">
        <v>36185</v>
      </c>
      <c r="G31150" s="311">
        <v>73179</v>
      </c>
      <c r="H31150" s="312" t="s">
        <v>4167</v>
      </c>
      <c r="I31150" s="313" t="s">
        <v>6839</v>
      </c>
    </row>
    <row r="31151" spans="6:9" x14ac:dyDescent="0.2">
      <c r="F31151" s="310" t="s">
        <v>36186</v>
      </c>
      <c r="G31151" s="311">
        <v>73184</v>
      </c>
      <c r="H31151" s="312" t="s">
        <v>4167</v>
      </c>
      <c r="I31151" s="313" t="s">
        <v>6839</v>
      </c>
    </row>
    <row r="31152" spans="6:9" x14ac:dyDescent="0.2">
      <c r="F31152" s="310" t="s">
        <v>36187</v>
      </c>
      <c r="G31152" s="311">
        <v>73185</v>
      </c>
      <c r="H31152" s="312" t="s">
        <v>4167</v>
      </c>
      <c r="I31152" s="313" t="s">
        <v>6839</v>
      </c>
    </row>
    <row r="31153" spans="6:9" x14ac:dyDescent="0.2">
      <c r="F31153" s="310" t="s">
        <v>36188</v>
      </c>
      <c r="G31153" s="311">
        <v>73189</v>
      </c>
      <c r="H31153" s="312" t="s">
        <v>4167</v>
      </c>
      <c r="I31153" s="313" t="s">
        <v>6839</v>
      </c>
    </row>
    <row r="31154" spans="6:9" x14ac:dyDescent="0.2">
      <c r="F31154" s="310" t="s">
        <v>36189</v>
      </c>
      <c r="G31154" s="311">
        <v>73190</v>
      </c>
      <c r="H31154" s="312" t="s">
        <v>4167</v>
      </c>
      <c r="I31154" s="313" t="s">
        <v>6839</v>
      </c>
    </row>
    <row r="31155" spans="6:9" x14ac:dyDescent="0.2">
      <c r="F31155" s="310" t="s">
        <v>36190</v>
      </c>
      <c r="G31155" s="311">
        <v>73194</v>
      </c>
      <c r="H31155" s="312" t="s">
        <v>4167</v>
      </c>
      <c r="I31155" s="313" t="s">
        <v>6839</v>
      </c>
    </row>
    <row r="31156" spans="6:9" x14ac:dyDescent="0.2">
      <c r="F31156" s="310" t="s">
        <v>36191</v>
      </c>
      <c r="G31156" s="311">
        <v>73195</v>
      </c>
      <c r="H31156" s="312" t="s">
        <v>4167</v>
      </c>
      <c r="I31156" s="313" t="s">
        <v>6839</v>
      </c>
    </row>
    <row r="31157" spans="6:9" x14ac:dyDescent="0.2">
      <c r="F31157" s="310" t="s">
        <v>36192</v>
      </c>
      <c r="G31157" s="311">
        <v>73196</v>
      </c>
      <c r="H31157" s="312" t="s">
        <v>4167</v>
      </c>
      <c r="I31157" s="313" t="s">
        <v>6839</v>
      </c>
    </row>
    <row r="31158" spans="6:9" x14ac:dyDescent="0.2">
      <c r="F31158" s="322" t="s">
        <v>36193</v>
      </c>
      <c r="G31158" s="316">
        <v>73198</v>
      </c>
      <c r="H31158" s="323" t="s">
        <v>4167</v>
      </c>
      <c r="I31158" s="313" t="s">
        <v>6839</v>
      </c>
    </row>
    <row r="31159" spans="6:9" x14ac:dyDescent="0.2">
      <c r="F31159" s="310" t="s">
        <v>36194</v>
      </c>
      <c r="G31159" s="311">
        <v>73301</v>
      </c>
      <c r="H31159" s="312" t="s">
        <v>4751</v>
      </c>
      <c r="I31159" s="313" t="s">
        <v>6791</v>
      </c>
    </row>
    <row r="31160" spans="6:9" x14ac:dyDescent="0.2">
      <c r="F31160" s="310" t="s">
        <v>36195</v>
      </c>
      <c r="G31160" s="311">
        <v>73344</v>
      </c>
      <c r="H31160" s="312" t="s">
        <v>4751</v>
      </c>
      <c r="I31160" s="313" t="s">
        <v>6791</v>
      </c>
    </row>
    <row r="31161" spans="6:9" x14ac:dyDescent="0.2">
      <c r="F31161" s="310" t="s">
        <v>36196</v>
      </c>
      <c r="G31161" s="311">
        <v>73401</v>
      </c>
      <c r="H31161" s="312" t="s">
        <v>4167</v>
      </c>
      <c r="I31161" s="313" t="s">
        <v>6839</v>
      </c>
    </row>
    <row r="31162" spans="6:9" x14ac:dyDescent="0.2">
      <c r="F31162" s="310" t="s">
        <v>36197</v>
      </c>
      <c r="G31162" s="311">
        <v>73402</v>
      </c>
      <c r="H31162" s="312" t="s">
        <v>4167</v>
      </c>
      <c r="I31162" s="313" t="s">
        <v>6839</v>
      </c>
    </row>
    <row r="31163" spans="6:9" x14ac:dyDescent="0.2">
      <c r="F31163" s="310" t="s">
        <v>36198</v>
      </c>
      <c r="G31163" s="311">
        <v>73403</v>
      </c>
      <c r="H31163" s="312" t="s">
        <v>4167</v>
      </c>
      <c r="I31163" s="313" t="s">
        <v>6839</v>
      </c>
    </row>
    <row r="31164" spans="6:9" x14ac:dyDescent="0.2">
      <c r="F31164" s="310" t="s">
        <v>36199</v>
      </c>
      <c r="G31164" s="311">
        <v>73425</v>
      </c>
      <c r="H31164" s="312" t="s">
        <v>4167</v>
      </c>
      <c r="I31164" s="313" t="s">
        <v>6839</v>
      </c>
    </row>
    <row r="31165" spans="6:9" x14ac:dyDescent="0.2">
      <c r="F31165" s="310" t="s">
        <v>36200</v>
      </c>
      <c r="G31165" s="311">
        <v>73430</v>
      </c>
      <c r="H31165" s="312" t="s">
        <v>4167</v>
      </c>
      <c r="I31165" s="313" t="s">
        <v>6839</v>
      </c>
    </row>
    <row r="31166" spans="6:9" x14ac:dyDescent="0.2">
      <c r="F31166" s="310" t="s">
        <v>36201</v>
      </c>
      <c r="G31166" s="311">
        <v>73432</v>
      </c>
      <c r="H31166" s="312" t="s">
        <v>4167</v>
      </c>
      <c r="I31166" s="313" t="s">
        <v>6839</v>
      </c>
    </row>
    <row r="31167" spans="6:9" x14ac:dyDescent="0.2">
      <c r="F31167" s="310" t="s">
        <v>36202</v>
      </c>
      <c r="G31167" s="311">
        <v>73433</v>
      </c>
      <c r="H31167" s="312" t="s">
        <v>4167</v>
      </c>
      <c r="I31167" s="313" t="s">
        <v>6839</v>
      </c>
    </row>
    <row r="31168" spans="6:9" x14ac:dyDescent="0.2">
      <c r="F31168" s="310" t="s">
        <v>36203</v>
      </c>
      <c r="G31168" s="311">
        <v>73434</v>
      </c>
      <c r="H31168" s="312" t="s">
        <v>4167</v>
      </c>
      <c r="I31168" s="313" t="s">
        <v>6839</v>
      </c>
    </row>
    <row r="31169" spans="6:9" x14ac:dyDescent="0.2">
      <c r="F31169" s="310" t="s">
        <v>36204</v>
      </c>
      <c r="G31169" s="311">
        <v>73435</v>
      </c>
      <c r="H31169" s="312" t="s">
        <v>4167</v>
      </c>
      <c r="I31169" s="313" t="s">
        <v>6839</v>
      </c>
    </row>
    <row r="31170" spans="6:9" x14ac:dyDescent="0.2">
      <c r="F31170" s="310" t="s">
        <v>36205</v>
      </c>
      <c r="G31170" s="311">
        <v>73436</v>
      </c>
      <c r="H31170" s="312" t="s">
        <v>4167</v>
      </c>
      <c r="I31170" s="313" t="s">
        <v>6839</v>
      </c>
    </row>
    <row r="31171" spans="6:9" x14ac:dyDescent="0.2">
      <c r="F31171" s="310" t="s">
        <v>36206</v>
      </c>
      <c r="G31171" s="311">
        <v>73437</v>
      </c>
      <c r="H31171" s="312" t="s">
        <v>4167</v>
      </c>
      <c r="I31171" s="313" t="s">
        <v>6839</v>
      </c>
    </row>
    <row r="31172" spans="6:9" x14ac:dyDescent="0.2">
      <c r="F31172" s="310" t="s">
        <v>36207</v>
      </c>
      <c r="G31172" s="311">
        <v>73438</v>
      </c>
      <c r="H31172" s="312" t="s">
        <v>4167</v>
      </c>
      <c r="I31172" s="313" t="s">
        <v>6839</v>
      </c>
    </row>
    <row r="31173" spans="6:9" x14ac:dyDescent="0.2">
      <c r="F31173" s="310" t="s">
        <v>36208</v>
      </c>
      <c r="G31173" s="311">
        <v>73439</v>
      </c>
      <c r="H31173" s="312" t="s">
        <v>4167</v>
      </c>
      <c r="I31173" s="313" t="s">
        <v>6839</v>
      </c>
    </row>
    <row r="31174" spans="6:9" x14ac:dyDescent="0.2">
      <c r="F31174" s="310" t="s">
        <v>36209</v>
      </c>
      <c r="G31174" s="311">
        <v>73440</v>
      </c>
      <c r="H31174" s="312" t="s">
        <v>4167</v>
      </c>
      <c r="I31174" s="313" t="s">
        <v>6839</v>
      </c>
    </row>
    <row r="31175" spans="6:9" x14ac:dyDescent="0.2">
      <c r="F31175" s="310" t="s">
        <v>36210</v>
      </c>
      <c r="G31175" s="311">
        <v>73441</v>
      </c>
      <c r="H31175" s="312" t="s">
        <v>4167</v>
      </c>
      <c r="I31175" s="313" t="s">
        <v>6839</v>
      </c>
    </row>
    <row r="31176" spans="6:9" x14ac:dyDescent="0.2">
      <c r="F31176" s="310" t="s">
        <v>36211</v>
      </c>
      <c r="G31176" s="311">
        <v>73442</v>
      </c>
      <c r="H31176" s="312" t="s">
        <v>4167</v>
      </c>
      <c r="I31176" s="313" t="s">
        <v>6839</v>
      </c>
    </row>
    <row r="31177" spans="6:9" x14ac:dyDescent="0.2">
      <c r="F31177" s="310" t="s">
        <v>36212</v>
      </c>
      <c r="G31177" s="311">
        <v>73443</v>
      </c>
      <c r="H31177" s="312" t="s">
        <v>4167</v>
      </c>
      <c r="I31177" s="313" t="s">
        <v>6839</v>
      </c>
    </row>
    <row r="31178" spans="6:9" x14ac:dyDescent="0.2">
      <c r="F31178" s="310" t="s">
        <v>36213</v>
      </c>
      <c r="G31178" s="311">
        <v>73444</v>
      </c>
      <c r="H31178" s="312" t="s">
        <v>4167</v>
      </c>
      <c r="I31178" s="313" t="s">
        <v>6839</v>
      </c>
    </row>
    <row r="31179" spans="6:9" x14ac:dyDescent="0.2">
      <c r="F31179" s="310" t="s">
        <v>36214</v>
      </c>
      <c r="G31179" s="311">
        <v>73446</v>
      </c>
      <c r="H31179" s="312" t="s">
        <v>4167</v>
      </c>
      <c r="I31179" s="313" t="s">
        <v>6839</v>
      </c>
    </row>
    <row r="31180" spans="6:9" x14ac:dyDescent="0.2">
      <c r="F31180" s="310" t="s">
        <v>36215</v>
      </c>
      <c r="G31180" s="311">
        <v>73447</v>
      </c>
      <c r="H31180" s="312" t="s">
        <v>4167</v>
      </c>
      <c r="I31180" s="313" t="s">
        <v>6839</v>
      </c>
    </row>
    <row r="31181" spans="6:9" x14ac:dyDescent="0.2">
      <c r="F31181" s="310" t="s">
        <v>36216</v>
      </c>
      <c r="G31181" s="311">
        <v>73448</v>
      </c>
      <c r="H31181" s="312" t="s">
        <v>4167</v>
      </c>
      <c r="I31181" s="313" t="s">
        <v>6839</v>
      </c>
    </row>
    <row r="31182" spans="6:9" x14ac:dyDescent="0.2">
      <c r="F31182" s="310" t="s">
        <v>36217</v>
      </c>
      <c r="G31182" s="311">
        <v>73449</v>
      </c>
      <c r="H31182" s="312" t="s">
        <v>4167</v>
      </c>
      <c r="I31182" s="313" t="s">
        <v>6839</v>
      </c>
    </row>
    <row r="31183" spans="6:9" x14ac:dyDescent="0.2">
      <c r="F31183" s="310" t="s">
        <v>36218</v>
      </c>
      <c r="G31183" s="311">
        <v>73450</v>
      </c>
      <c r="H31183" s="312" t="s">
        <v>4167</v>
      </c>
      <c r="I31183" s="313" t="s">
        <v>6839</v>
      </c>
    </row>
    <row r="31184" spans="6:9" x14ac:dyDescent="0.2">
      <c r="F31184" s="310" t="s">
        <v>36219</v>
      </c>
      <c r="G31184" s="311">
        <v>73453</v>
      </c>
      <c r="H31184" s="312" t="s">
        <v>4167</v>
      </c>
      <c r="I31184" s="313" t="s">
        <v>6839</v>
      </c>
    </row>
    <row r="31185" spans="6:9" x14ac:dyDescent="0.2">
      <c r="F31185" s="310" t="s">
        <v>36220</v>
      </c>
      <c r="G31185" s="311">
        <v>73455</v>
      </c>
      <c r="H31185" s="312" t="s">
        <v>4167</v>
      </c>
      <c r="I31185" s="313" t="s">
        <v>6839</v>
      </c>
    </row>
    <row r="31186" spans="6:9" x14ac:dyDescent="0.2">
      <c r="F31186" s="310" t="s">
        <v>36221</v>
      </c>
      <c r="G31186" s="311">
        <v>73456</v>
      </c>
      <c r="H31186" s="312" t="s">
        <v>4167</v>
      </c>
      <c r="I31186" s="313" t="s">
        <v>6839</v>
      </c>
    </row>
    <row r="31187" spans="6:9" x14ac:dyDescent="0.2">
      <c r="F31187" s="310" t="s">
        <v>36222</v>
      </c>
      <c r="G31187" s="311">
        <v>73458</v>
      </c>
      <c r="H31187" s="312" t="s">
        <v>4167</v>
      </c>
      <c r="I31187" s="313" t="s">
        <v>6839</v>
      </c>
    </row>
    <row r="31188" spans="6:9" x14ac:dyDescent="0.2">
      <c r="F31188" s="310" t="s">
        <v>36223</v>
      </c>
      <c r="G31188" s="311">
        <v>73459</v>
      </c>
      <c r="H31188" s="312" t="s">
        <v>4167</v>
      </c>
      <c r="I31188" s="313" t="s">
        <v>6839</v>
      </c>
    </row>
    <row r="31189" spans="6:9" x14ac:dyDescent="0.2">
      <c r="F31189" s="310" t="s">
        <v>36224</v>
      </c>
      <c r="G31189" s="311">
        <v>73460</v>
      </c>
      <c r="H31189" s="312" t="s">
        <v>4167</v>
      </c>
      <c r="I31189" s="313" t="s">
        <v>6839</v>
      </c>
    </row>
    <row r="31190" spans="6:9" x14ac:dyDescent="0.2">
      <c r="F31190" s="310" t="s">
        <v>36225</v>
      </c>
      <c r="G31190" s="311">
        <v>73461</v>
      </c>
      <c r="H31190" s="312" t="s">
        <v>4167</v>
      </c>
      <c r="I31190" s="313" t="s">
        <v>6839</v>
      </c>
    </row>
    <row r="31191" spans="6:9" x14ac:dyDescent="0.2">
      <c r="F31191" s="310" t="s">
        <v>36226</v>
      </c>
      <c r="G31191" s="311">
        <v>73463</v>
      </c>
      <c r="H31191" s="312" t="s">
        <v>4167</v>
      </c>
      <c r="I31191" s="313" t="s">
        <v>6839</v>
      </c>
    </row>
    <row r="31192" spans="6:9" x14ac:dyDescent="0.2">
      <c r="F31192" s="310" t="s">
        <v>36227</v>
      </c>
      <c r="G31192" s="311">
        <v>73481</v>
      </c>
      <c r="H31192" s="312" t="s">
        <v>4167</v>
      </c>
      <c r="I31192" s="313" t="s">
        <v>6839</v>
      </c>
    </row>
    <row r="31193" spans="6:9" x14ac:dyDescent="0.2">
      <c r="F31193" s="310" t="s">
        <v>36228</v>
      </c>
      <c r="G31193" s="311">
        <v>73487</v>
      </c>
      <c r="H31193" s="312" t="s">
        <v>4167</v>
      </c>
      <c r="I31193" s="313" t="s">
        <v>6839</v>
      </c>
    </row>
    <row r="31194" spans="6:9" x14ac:dyDescent="0.2">
      <c r="F31194" s="310" t="s">
        <v>36229</v>
      </c>
      <c r="G31194" s="311">
        <v>73488</v>
      </c>
      <c r="H31194" s="312" t="s">
        <v>4167</v>
      </c>
      <c r="I31194" s="313" t="s">
        <v>6839</v>
      </c>
    </row>
    <row r="31195" spans="6:9" x14ac:dyDescent="0.2">
      <c r="F31195" s="310" t="s">
        <v>36230</v>
      </c>
      <c r="G31195" s="311">
        <v>73491</v>
      </c>
      <c r="H31195" s="312" t="s">
        <v>4167</v>
      </c>
      <c r="I31195" s="313" t="s">
        <v>6839</v>
      </c>
    </row>
    <row r="31196" spans="6:9" x14ac:dyDescent="0.2">
      <c r="F31196" s="310" t="s">
        <v>36231</v>
      </c>
      <c r="G31196" s="311">
        <v>73501</v>
      </c>
      <c r="H31196" s="312" t="s">
        <v>4167</v>
      </c>
      <c r="I31196" s="313" t="s">
        <v>6839</v>
      </c>
    </row>
    <row r="31197" spans="6:9" x14ac:dyDescent="0.2">
      <c r="F31197" s="310" t="s">
        <v>36232</v>
      </c>
      <c r="G31197" s="311">
        <v>73502</v>
      </c>
      <c r="H31197" s="312" t="s">
        <v>4167</v>
      </c>
      <c r="I31197" s="313" t="s">
        <v>6839</v>
      </c>
    </row>
    <row r="31198" spans="6:9" x14ac:dyDescent="0.2">
      <c r="F31198" s="310" t="s">
        <v>36233</v>
      </c>
      <c r="G31198" s="311">
        <v>73503</v>
      </c>
      <c r="H31198" s="312" t="s">
        <v>4167</v>
      </c>
      <c r="I31198" s="313" t="s">
        <v>6839</v>
      </c>
    </row>
    <row r="31199" spans="6:9" x14ac:dyDescent="0.2">
      <c r="F31199" s="310" t="s">
        <v>36234</v>
      </c>
      <c r="G31199" s="311">
        <v>73505</v>
      </c>
      <c r="H31199" s="312" t="s">
        <v>4167</v>
      </c>
      <c r="I31199" s="313" t="s">
        <v>6839</v>
      </c>
    </row>
    <row r="31200" spans="6:9" x14ac:dyDescent="0.2">
      <c r="F31200" s="310" t="s">
        <v>36235</v>
      </c>
      <c r="G31200" s="311">
        <v>73506</v>
      </c>
      <c r="H31200" s="312" t="s">
        <v>4167</v>
      </c>
      <c r="I31200" s="313" t="s">
        <v>6839</v>
      </c>
    </row>
    <row r="31201" spans="6:9" x14ac:dyDescent="0.2">
      <c r="F31201" s="310" t="s">
        <v>36236</v>
      </c>
      <c r="G31201" s="311">
        <v>73507</v>
      </c>
      <c r="H31201" s="312" t="s">
        <v>4167</v>
      </c>
      <c r="I31201" s="313" t="s">
        <v>6839</v>
      </c>
    </row>
    <row r="31202" spans="6:9" x14ac:dyDescent="0.2">
      <c r="F31202" s="310" t="s">
        <v>36237</v>
      </c>
      <c r="G31202" s="311">
        <v>73520</v>
      </c>
      <c r="H31202" s="312" t="s">
        <v>4167</v>
      </c>
      <c r="I31202" s="313" t="s">
        <v>6839</v>
      </c>
    </row>
    <row r="31203" spans="6:9" x14ac:dyDescent="0.2">
      <c r="F31203" s="310" t="s">
        <v>36238</v>
      </c>
      <c r="G31203" s="311">
        <v>73521</v>
      </c>
      <c r="H31203" s="312" t="s">
        <v>4167</v>
      </c>
      <c r="I31203" s="313" t="s">
        <v>6839</v>
      </c>
    </row>
    <row r="31204" spans="6:9" x14ac:dyDescent="0.2">
      <c r="F31204" s="310" t="s">
        <v>36239</v>
      </c>
      <c r="G31204" s="311">
        <v>73522</v>
      </c>
      <c r="H31204" s="312" t="s">
        <v>4167</v>
      </c>
      <c r="I31204" s="313" t="s">
        <v>6839</v>
      </c>
    </row>
    <row r="31205" spans="6:9" x14ac:dyDescent="0.2">
      <c r="F31205" s="310" t="s">
        <v>36240</v>
      </c>
      <c r="G31205" s="311">
        <v>73523</v>
      </c>
      <c r="H31205" s="312" t="s">
        <v>4167</v>
      </c>
      <c r="I31205" s="313" t="s">
        <v>6839</v>
      </c>
    </row>
    <row r="31206" spans="6:9" x14ac:dyDescent="0.2">
      <c r="F31206" s="310" t="s">
        <v>36241</v>
      </c>
      <c r="G31206" s="311">
        <v>73526</v>
      </c>
      <c r="H31206" s="312" t="s">
        <v>4167</v>
      </c>
      <c r="I31206" s="313" t="s">
        <v>6839</v>
      </c>
    </row>
    <row r="31207" spans="6:9" x14ac:dyDescent="0.2">
      <c r="F31207" s="310" t="s">
        <v>36242</v>
      </c>
      <c r="G31207" s="311">
        <v>73527</v>
      </c>
      <c r="H31207" s="312" t="s">
        <v>4167</v>
      </c>
      <c r="I31207" s="313" t="s">
        <v>6839</v>
      </c>
    </row>
    <row r="31208" spans="6:9" x14ac:dyDescent="0.2">
      <c r="F31208" s="310" t="s">
        <v>36243</v>
      </c>
      <c r="G31208" s="311">
        <v>73528</v>
      </c>
      <c r="H31208" s="312" t="s">
        <v>4167</v>
      </c>
      <c r="I31208" s="313" t="s">
        <v>6839</v>
      </c>
    </row>
    <row r="31209" spans="6:9" x14ac:dyDescent="0.2">
      <c r="F31209" s="310" t="s">
        <v>36244</v>
      </c>
      <c r="G31209" s="311">
        <v>73529</v>
      </c>
      <c r="H31209" s="312" t="s">
        <v>4167</v>
      </c>
      <c r="I31209" s="313" t="s">
        <v>6839</v>
      </c>
    </row>
    <row r="31210" spans="6:9" x14ac:dyDescent="0.2">
      <c r="F31210" s="310" t="s">
        <v>36245</v>
      </c>
      <c r="G31210" s="311">
        <v>73530</v>
      </c>
      <c r="H31210" s="312" t="s">
        <v>4167</v>
      </c>
      <c r="I31210" s="313" t="s">
        <v>6839</v>
      </c>
    </row>
    <row r="31211" spans="6:9" x14ac:dyDescent="0.2">
      <c r="F31211" s="310" t="s">
        <v>36246</v>
      </c>
      <c r="G31211" s="311">
        <v>73531</v>
      </c>
      <c r="H31211" s="312" t="s">
        <v>4167</v>
      </c>
      <c r="I31211" s="313" t="s">
        <v>6839</v>
      </c>
    </row>
    <row r="31212" spans="6:9" x14ac:dyDescent="0.2">
      <c r="F31212" s="310" t="s">
        <v>36247</v>
      </c>
      <c r="G31212" s="311">
        <v>73532</v>
      </c>
      <c r="H31212" s="312" t="s">
        <v>4167</v>
      </c>
      <c r="I31212" s="313" t="s">
        <v>6839</v>
      </c>
    </row>
    <row r="31213" spans="6:9" x14ac:dyDescent="0.2">
      <c r="F31213" s="310" t="s">
        <v>36248</v>
      </c>
      <c r="G31213" s="311">
        <v>73533</v>
      </c>
      <c r="H31213" s="312" t="s">
        <v>4167</v>
      </c>
      <c r="I31213" s="313" t="s">
        <v>6839</v>
      </c>
    </row>
    <row r="31214" spans="6:9" x14ac:dyDescent="0.2">
      <c r="F31214" s="310" t="s">
        <v>36249</v>
      </c>
      <c r="G31214" s="311">
        <v>73534</v>
      </c>
      <c r="H31214" s="312" t="s">
        <v>4167</v>
      </c>
      <c r="I31214" s="313" t="s">
        <v>6839</v>
      </c>
    </row>
    <row r="31215" spans="6:9" x14ac:dyDescent="0.2">
      <c r="F31215" s="310" t="s">
        <v>36250</v>
      </c>
      <c r="G31215" s="311">
        <v>73536</v>
      </c>
      <c r="H31215" s="312" t="s">
        <v>4167</v>
      </c>
      <c r="I31215" s="313" t="s">
        <v>6839</v>
      </c>
    </row>
    <row r="31216" spans="6:9" x14ac:dyDescent="0.2">
      <c r="F31216" s="310" t="s">
        <v>36251</v>
      </c>
      <c r="G31216" s="311">
        <v>73537</v>
      </c>
      <c r="H31216" s="312" t="s">
        <v>4167</v>
      </c>
      <c r="I31216" s="313" t="s">
        <v>6839</v>
      </c>
    </row>
    <row r="31217" spans="6:9" x14ac:dyDescent="0.2">
      <c r="F31217" s="310" t="s">
        <v>36252</v>
      </c>
      <c r="G31217" s="311">
        <v>73538</v>
      </c>
      <c r="H31217" s="312" t="s">
        <v>4167</v>
      </c>
      <c r="I31217" s="313" t="s">
        <v>6839</v>
      </c>
    </row>
    <row r="31218" spans="6:9" x14ac:dyDescent="0.2">
      <c r="F31218" s="310" t="s">
        <v>36253</v>
      </c>
      <c r="G31218" s="311">
        <v>73539</v>
      </c>
      <c r="H31218" s="312" t="s">
        <v>4167</v>
      </c>
      <c r="I31218" s="313" t="s">
        <v>6839</v>
      </c>
    </row>
    <row r="31219" spans="6:9" x14ac:dyDescent="0.2">
      <c r="F31219" s="310" t="s">
        <v>36254</v>
      </c>
      <c r="G31219" s="311">
        <v>73540</v>
      </c>
      <c r="H31219" s="312" t="s">
        <v>4167</v>
      </c>
      <c r="I31219" s="313" t="s">
        <v>6839</v>
      </c>
    </row>
    <row r="31220" spans="6:9" x14ac:dyDescent="0.2">
      <c r="F31220" s="310" t="s">
        <v>36255</v>
      </c>
      <c r="G31220" s="311">
        <v>73541</v>
      </c>
      <c r="H31220" s="312" t="s">
        <v>4167</v>
      </c>
      <c r="I31220" s="313" t="s">
        <v>6839</v>
      </c>
    </row>
    <row r="31221" spans="6:9" x14ac:dyDescent="0.2">
      <c r="F31221" s="310" t="s">
        <v>36256</v>
      </c>
      <c r="G31221" s="311">
        <v>73542</v>
      </c>
      <c r="H31221" s="312" t="s">
        <v>4167</v>
      </c>
      <c r="I31221" s="313" t="s">
        <v>6839</v>
      </c>
    </row>
    <row r="31222" spans="6:9" x14ac:dyDescent="0.2">
      <c r="F31222" s="310" t="s">
        <v>36257</v>
      </c>
      <c r="G31222" s="311">
        <v>73543</v>
      </c>
      <c r="H31222" s="312" t="s">
        <v>4167</v>
      </c>
      <c r="I31222" s="313" t="s">
        <v>6839</v>
      </c>
    </row>
    <row r="31223" spans="6:9" x14ac:dyDescent="0.2">
      <c r="F31223" s="310" t="s">
        <v>36258</v>
      </c>
      <c r="G31223" s="311">
        <v>73544</v>
      </c>
      <c r="H31223" s="312" t="s">
        <v>4167</v>
      </c>
      <c r="I31223" s="313" t="s">
        <v>6839</v>
      </c>
    </row>
    <row r="31224" spans="6:9" x14ac:dyDescent="0.2">
      <c r="F31224" s="310" t="s">
        <v>36259</v>
      </c>
      <c r="G31224" s="311">
        <v>73546</v>
      </c>
      <c r="H31224" s="312" t="s">
        <v>4167</v>
      </c>
      <c r="I31224" s="313" t="s">
        <v>6839</v>
      </c>
    </row>
    <row r="31225" spans="6:9" x14ac:dyDescent="0.2">
      <c r="F31225" s="310" t="s">
        <v>36260</v>
      </c>
      <c r="G31225" s="311">
        <v>73547</v>
      </c>
      <c r="H31225" s="312" t="s">
        <v>4167</v>
      </c>
      <c r="I31225" s="313" t="s">
        <v>6839</v>
      </c>
    </row>
    <row r="31226" spans="6:9" x14ac:dyDescent="0.2">
      <c r="F31226" s="310" t="s">
        <v>36261</v>
      </c>
      <c r="G31226" s="311">
        <v>73548</v>
      </c>
      <c r="H31226" s="312" t="s">
        <v>4167</v>
      </c>
      <c r="I31226" s="313" t="s">
        <v>6839</v>
      </c>
    </row>
    <row r="31227" spans="6:9" x14ac:dyDescent="0.2">
      <c r="F31227" s="310" t="s">
        <v>36262</v>
      </c>
      <c r="G31227" s="311">
        <v>73549</v>
      </c>
      <c r="H31227" s="312" t="s">
        <v>4167</v>
      </c>
      <c r="I31227" s="313" t="s">
        <v>6839</v>
      </c>
    </row>
    <row r="31228" spans="6:9" x14ac:dyDescent="0.2">
      <c r="F31228" s="310" t="s">
        <v>36263</v>
      </c>
      <c r="G31228" s="311">
        <v>73550</v>
      </c>
      <c r="H31228" s="312" t="s">
        <v>4167</v>
      </c>
      <c r="I31228" s="313" t="s">
        <v>6839</v>
      </c>
    </row>
    <row r="31229" spans="6:9" x14ac:dyDescent="0.2">
      <c r="F31229" s="310" t="s">
        <v>36264</v>
      </c>
      <c r="G31229" s="311">
        <v>73551</v>
      </c>
      <c r="H31229" s="312" t="s">
        <v>4167</v>
      </c>
      <c r="I31229" s="313" t="s">
        <v>6839</v>
      </c>
    </row>
    <row r="31230" spans="6:9" x14ac:dyDescent="0.2">
      <c r="F31230" s="310" t="s">
        <v>36265</v>
      </c>
      <c r="G31230" s="311">
        <v>73552</v>
      </c>
      <c r="H31230" s="312" t="s">
        <v>4167</v>
      </c>
      <c r="I31230" s="313" t="s">
        <v>6839</v>
      </c>
    </row>
    <row r="31231" spans="6:9" x14ac:dyDescent="0.2">
      <c r="F31231" s="310" t="s">
        <v>36266</v>
      </c>
      <c r="G31231" s="311">
        <v>73553</v>
      </c>
      <c r="H31231" s="312" t="s">
        <v>4167</v>
      </c>
      <c r="I31231" s="313" t="s">
        <v>6839</v>
      </c>
    </row>
    <row r="31232" spans="6:9" x14ac:dyDescent="0.2">
      <c r="F31232" s="310" t="s">
        <v>36267</v>
      </c>
      <c r="G31232" s="311">
        <v>73554</v>
      </c>
      <c r="H31232" s="312" t="s">
        <v>4167</v>
      </c>
      <c r="I31232" s="313" t="s">
        <v>6839</v>
      </c>
    </row>
    <row r="31233" spans="6:9" x14ac:dyDescent="0.2">
      <c r="F31233" s="310" t="s">
        <v>36268</v>
      </c>
      <c r="G31233" s="311">
        <v>73555</v>
      </c>
      <c r="H31233" s="312" t="s">
        <v>4167</v>
      </c>
      <c r="I31233" s="313" t="s">
        <v>6839</v>
      </c>
    </row>
    <row r="31234" spans="6:9" x14ac:dyDescent="0.2">
      <c r="F31234" s="310" t="s">
        <v>36269</v>
      </c>
      <c r="G31234" s="311">
        <v>73556</v>
      </c>
      <c r="H31234" s="312" t="s">
        <v>4167</v>
      </c>
      <c r="I31234" s="313" t="s">
        <v>6839</v>
      </c>
    </row>
    <row r="31235" spans="6:9" x14ac:dyDescent="0.2">
      <c r="F31235" s="310" t="s">
        <v>36270</v>
      </c>
      <c r="G31235" s="311">
        <v>73557</v>
      </c>
      <c r="H31235" s="312" t="s">
        <v>4167</v>
      </c>
      <c r="I31235" s="313" t="s">
        <v>6839</v>
      </c>
    </row>
    <row r="31236" spans="6:9" x14ac:dyDescent="0.2">
      <c r="F31236" s="310" t="s">
        <v>36271</v>
      </c>
      <c r="G31236" s="311">
        <v>73558</v>
      </c>
      <c r="H31236" s="312" t="s">
        <v>4167</v>
      </c>
      <c r="I31236" s="313" t="s">
        <v>6839</v>
      </c>
    </row>
    <row r="31237" spans="6:9" x14ac:dyDescent="0.2">
      <c r="F31237" s="310" t="s">
        <v>36272</v>
      </c>
      <c r="G31237" s="311">
        <v>73559</v>
      </c>
      <c r="H31237" s="312" t="s">
        <v>4167</v>
      </c>
      <c r="I31237" s="313" t="s">
        <v>6839</v>
      </c>
    </row>
    <row r="31238" spans="6:9" x14ac:dyDescent="0.2">
      <c r="F31238" s="310" t="s">
        <v>36273</v>
      </c>
      <c r="G31238" s="311">
        <v>73560</v>
      </c>
      <c r="H31238" s="312" t="s">
        <v>4167</v>
      </c>
      <c r="I31238" s="313" t="s">
        <v>6839</v>
      </c>
    </row>
    <row r="31239" spans="6:9" x14ac:dyDescent="0.2">
      <c r="F31239" s="310" t="s">
        <v>36274</v>
      </c>
      <c r="G31239" s="311">
        <v>73561</v>
      </c>
      <c r="H31239" s="312" t="s">
        <v>4167</v>
      </c>
      <c r="I31239" s="313" t="s">
        <v>6839</v>
      </c>
    </row>
    <row r="31240" spans="6:9" x14ac:dyDescent="0.2">
      <c r="F31240" s="310" t="s">
        <v>36275</v>
      </c>
      <c r="G31240" s="311">
        <v>73562</v>
      </c>
      <c r="H31240" s="312" t="s">
        <v>4167</v>
      </c>
      <c r="I31240" s="313" t="s">
        <v>6839</v>
      </c>
    </row>
    <row r="31241" spans="6:9" x14ac:dyDescent="0.2">
      <c r="F31241" s="310" t="s">
        <v>36276</v>
      </c>
      <c r="G31241" s="311">
        <v>73564</v>
      </c>
      <c r="H31241" s="312" t="s">
        <v>4167</v>
      </c>
      <c r="I31241" s="313" t="s">
        <v>6839</v>
      </c>
    </row>
    <row r="31242" spans="6:9" x14ac:dyDescent="0.2">
      <c r="F31242" s="310" t="s">
        <v>36277</v>
      </c>
      <c r="G31242" s="311">
        <v>73565</v>
      </c>
      <c r="H31242" s="312" t="s">
        <v>4167</v>
      </c>
      <c r="I31242" s="313" t="s">
        <v>6839</v>
      </c>
    </row>
    <row r="31243" spans="6:9" x14ac:dyDescent="0.2">
      <c r="F31243" s="310" t="s">
        <v>36278</v>
      </c>
      <c r="G31243" s="311">
        <v>73566</v>
      </c>
      <c r="H31243" s="312" t="s">
        <v>4167</v>
      </c>
      <c r="I31243" s="313" t="s">
        <v>6839</v>
      </c>
    </row>
    <row r="31244" spans="6:9" x14ac:dyDescent="0.2">
      <c r="F31244" s="310" t="s">
        <v>36279</v>
      </c>
      <c r="G31244" s="311">
        <v>73567</v>
      </c>
      <c r="H31244" s="312" t="s">
        <v>4167</v>
      </c>
      <c r="I31244" s="313" t="s">
        <v>6839</v>
      </c>
    </row>
    <row r="31245" spans="6:9" x14ac:dyDescent="0.2">
      <c r="F31245" s="310" t="s">
        <v>36280</v>
      </c>
      <c r="G31245" s="311">
        <v>73568</v>
      </c>
      <c r="H31245" s="312" t="s">
        <v>4167</v>
      </c>
      <c r="I31245" s="313" t="s">
        <v>6839</v>
      </c>
    </row>
    <row r="31246" spans="6:9" x14ac:dyDescent="0.2">
      <c r="F31246" s="310" t="s">
        <v>36281</v>
      </c>
      <c r="G31246" s="311">
        <v>73569</v>
      </c>
      <c r="H31246" s="312" t="s">
        <v>4167</v>
      </c>
      <c r="I31246" s="313" t="s">
        <v>6839</v>
      </c>
    </row>
    <row r="31247" spans="6:9" x14ac:dyDescent="0.2">
      <c r="F31247" s="310" t="s">
        <v>36282</v>
      </c>
      <c r="G31247" s="311">
        <v>73570</v>
      </c>
      <c r="H31247" s="312" t="s">
        <v>4167</v>
      </c>
      <c r="I31247" s="313" t="s">
        <v>6839</v>
      </c>
    </row>
    <row r="31248" spans="6:9" x14ac:dyDescent="0.2">
      <c r="F31248" s="310" t="s">
        <v>36283</v>
      </c>
      <c r="G31248" s="311">
        <v>73571</v>
      </c>
      <c r="H31248" s="312" t="s">
        <v>4167</v>
      </c>
      <c r="I31248" s="313" t="s">
        <v>6839</v>
      </c>
    </row>
    <row r="31249" spans="6:9" x14ac:dyDescent="0.2">
      <c r="F31249" s="310" t="s">
        <v>36284</v>
      </c>
      <c r="G31249" s="311">
        <v>73572</v>
      </c>
      <c r="H31249" s="312" t="s">
        <v>4167</v>
      </c>
      <c r="I31249" s="313" t="s">
        <v>6839</v>
      </c>
    </row>
    <row r="31250" spans="6:9" x14ac:dyDescent="0.2">
      <c r="F31250" s="310" t="s">
        <v>36285</v>
      </c>
      <c r="G31250" s="311">
        <v>73573</v>
      </c>
      <c r="H31250" s="312" t="s">
        <v>4167</v>
      </c>
      <c r="I31250" s="313" t="s">
        <v>6839</v>
      </c>
    </row>
    <row r="31251" spans="6:9" x14ac:dyDescent="0.2">
      <c r="F31251" s="310" t="s">
        <v>36286</v>
      </c>
      <c r="G31251" s="311">
        <v>73601</v>
      </c>
      <c r="H31251" s="312" t="s">
        <v>4167</v>
      </c>
      <c r="I31251" s="313" t="s">
        <v>6839</v>
      </c>
    </row>
    <row r="31252" spans="6:9" x14ac:dyDescent="0.2">
      <c r="F31252" s="310" t="s">
        <v>36287</v>
      </c>
      <c r="G31252" s="311">
        <v>73620</v>
      </c>
      <c r="H31252" s="312" t="s">
        <v>4167</v>
      </c>
      <c r="I31252" s="313" t="s">
        <v>6839</v>
      </c>
    </row>
    <row r="31253" spans="6:9" x14ac:dyDescent="0.2">
      <c r="F31253" s="310" t="s">
        <v>36288</v>
      </c>
      <c r="G31253" s="311">
        <v>73622</v>
      </c>
      <c r="H31253" s="312" t="s">
        <v>4167</v>
      </c>
      <c r="I31253" s="313" t="s">
        <v>6839</v>
      </c>
    </row>
    <row r="31254" spans="6:9" x14ac:dyDescent="0.2">
      <c r="F31254" s="310" t="s">
        <v>36289</v>
      </c>
      <c r="G31254" s="311">
        <v>73624</v>
      </c>
      <c r="H31254" s="312" t="s">
        <v>4167</v>
      </c>
      <c r="I31254" s="313" t="s">
        <v>6839</v>
      </c>
    </row>
    <row r="31255" spans="6:9" x14ac:dyDescent="0.2">
      <c r="F31255" s="310" t="s">
        <v>36290</v>
      </c>
      <c r="G31255" s="311">
        <v>73625</v>
      </c>
      <c r="H31255" s="312" t="s">
        <v>4167</v>
      </c>
      <c r="I31255" s="313" t="s">
        <v>6839</v>
      </c>
    </row>
    <row r="31256" spans="6:9" x14ac:dyDescent="0.2">
      <c r="F31256" s="310" t="s">
        <v>36291</v>
      </c>
      <c r="G31256" s="311">
        <v>73626</v>
      </c>
      <c r="H31256" s="312" t="s">
        <v>4167</v>
      </c>
      <c r="I31256" s="313" t="s">
        <v>6839</v>
      </c>
    </row>
    <row r="31257" spans="6:9" x14ac:dyDescent="0.2">
      <c r="F31257" s="310" t="s">
        <v>36292</v>
      </c>
      <c r="G31257" s="311">
        <v>73627</v>
      </c>
      <c r="H31257" s="312" t="s">
        <v>4167</v>
      </c>
      <c r="I31257" s="313" t="s">
        <v>6839</v>
      </c>
    </row>
    <row r="31258" spans="6:9" x14ac:dyDescent="0.2">
      <c r="F31258" s="310" t="s">
        <v>36293</v>
      </c>
      <c r="G31258" s="311">
        <v>73628</v>
      </c>
      <c r="H31258" s="312" t="s">
        <v>4167</v>
      </c>
      <c r="I31258" s="313" t="s">
        <v>6839</v>
      </c>
    </row>
    <row r="31259" spans="6:9" x14ac:dyDescent="0.2">
      <c r="F31259" s="310" t="s">
        <v>36294</v>
      </c>
      <c r="G31259" s="311">
        <v>73632</v>
      </c>
      <c r="H31259" s="312" t="s">
        <v>4167</v>
      </c>
      <c r="I31259" s="313" t="s">
        <v>6839</v>
      </c>
    </row>
    <row r="31260" spans="6:9" x14ac:dyDescent="0.2">
      <c r="F31260" s="310" t="s">
        <v>36295</v>
      </c>
      <c r="G31260" s="311">
        <v>73638</v>
      </c>
      <c r="H31260" s="312" t="s">
        <v>4167</v>
      </c>
      <c r="I31260" s="313" t="s">
        <v>6839</v>
      </c>
    </row>
    <row r="31261" spans="6:9" x14ac:dyDescent="0.2">
      <c r="F31261" s="310" t="s">
        <v>36296</v>
      </c>
      <c r="G31261" s="311">
        <v>73639</v>
      </c>
      <c r="H31261" s="312" t="s">
        <v>4167</v>
      </c>
      <c r="I31261" s="313" t="s">
        <v>6839</v>
      </c>
    </row>
    <row r="31262" spans="6:9" x14ac:dyDescent="0.2">
      <c r="F31262" s="310" t="s">
        <v>36297</v>
      </c>
      <c r="G31262" s="311">
        <v>73641</v>
      </c>
      <c r="H31262" s="312" t="s">
        <v>4167</v>
      </c>
      <c r="I31262" s="313" t="s">
        <v>6839</v>
      </c>
    </row>
    <row r="31263" spans="6:9" x14ac:dyDescent="0.2">
      <c r="F31263" s="310" t="s">
        <v>36298</v>
      </c>
      <c r="G31263" s="311">
        <v>73642</v>
      </c>
      <c r="H31263" s="312" t="s">
        <v>4167</v>
      </c>
      <c r="I31263" s="313" t="s">
        <v>6839</v>
      </c>
    </row>
    <row r="31264" spans="6:9" x14ac:dyDescent="0.2">
      <c r="F31264" s="310" t="s">
        <v>36299</v>
      </c>
      <c r="G31264" s="311">
        <v>73644</v>
      </c>
      <c r="H31264" s="312" t="s">
        <v>4167</v>
      </c>
      <c r="I31264" s="313" t="s">
        <v>6839</v>
      </c>
    </row>
    <row r="31265" spans="6:9" x14ac:dyDescent="0.2">
      <c r="F31265" s="310" t="s">
        <v>36300</v>
      </c>
      <c r="G31265" s="311">
        <v>73645</v>
      </c>
      <c r="H31265" s="312" t="s">
        <v>4167</v>
      </c>
      <c r="I31265" s="313" t="s">
        <v>6839</v>
      </c>
    </row>
    <row r="31266" spans="6:9" x14ac:dyDescent="0.2">
      <c r="F31266" s="310" t="s">
        <v>36301</v>
      </c>
      <c r="G31266" s="311">
        <v>73646</v>
      </c>
      <c r="H31266" s="312" t="s">
        <v>4167</v>
      </c>
      <c r="I31266" s="313" t="s">
        <v>6839</v>
      </c>
    </row>
    <row r="31267" spans="6:9" x14ac:dyDescent="0.2">
      <c r="F31267" s="310" t="s">
        <v>36302</v>
      </c>
      <c r="G31267" s="311">
        <v>73647</v>
      </c>
      <c r="H31267" s="312" t="s">
        <v>4167</v>
      </c>
      <c r="I31267" s="313" t="s">
        <v>6839</v>
      </c>
    </row>
    <row r="31268" spans="6:9" x14ac:dyDescent="0.2">
      <c r="F31268" s="310" t="s">
        <v>36303</v>
      </c>
      <c r="G31268" s="311">
        <v>73648</v>
      </c>
      <c r="H31268" s="312" t="s">
        <v>4167</v>
      </c>
      <c r="I31268" s="313" t="s">
        <v>6839</v>
      </c>
    </row>
    <row r="31269" spans="6:9" x14ac:dyDescent="0.2">
      <c r="F31269" s="310" t="s">
        <v>36304</v>
      </c>
      <c r="G31269" s="311">
        <v>73650</v>
      </c>
      <c r="H31269" s="312" t="s">
        <v>4167</v>
      </c>
      <c r="I31269" s="313" t="s">
        <v>6839</v>
      </c>
    </row>
    <row r="31270" spans="6:9" x14ac:dyDescent="0.2">
      <c r="F31270" s="310" t="s">
        <v>36305</v>
      </c>
      <c r="G31270" s="311">
        <v>73651</v>
      </c>
      <c r="H31270" s="312" t="s">
        <v>4167</v>
      </c>
      <c r="I31270" s="313" t="s">
        <v>6839</v>
      </c>
    </row>
    <row r="31271" spans="6:9" x14ac:dyDescent="0.2">
      <c r="F31271" s="310" t="s">
        <v>36306</v>
      </c>
      <c r="G31271" s="311">
        <v>73654</v>
      </c>
      <c r="H31271" s="312" t="s">
        <v>4167</v>
      </c>
      <c r="I31271" s="313" t="s">
        <v>6839</v>
      </c>
    </row>
    <row r="31272" spans="6:9" x14ac:dyDescent="0.2">
      <c r="F31272" s="310" t="s">
        <v>36307</v>
      </c>
      <c r="G31272" s="311">
        <v>73655</v>
      </c>
      <c r="H31272" s="312" t="s">
        <v>4167</v>
      </c>
      <c r="I31272" s="313" t="s">
        <v>6839</v>
      </c>
    </row>
    <row r="31273" spans="6:9" x14ac:dyDescent="0.2">
      <c r="F31273" s="310" t="s">
        <v>36308</v>
      </c>
      <c r="G31273" s="311">
        <v>73658</v>
      </c>
      <c r="H31273" s="312" t="s">
        <v>4167</v>
      </c>
      <c r="I31273" s="313" t="s">
        <v>6839</v>
      </c>
    </row>
    <row r="31274" spans="6:9" x14ac:dyDescent="0.2">
      <c r="F31274" s="310" t="s">
        <v>36309</v>
      </c>
      <c r="G31274" s="311">
        <v>73659</v>
      </c>
      <c r="H31274" s="312" t="s">
        <v>4167</v>
      </c>
      <c r="I31274" s="313" t="s">
        <v>6839</v>
      </c>
    </row>
    <row r="31275" spans="6:9" x14ac:dyDescent="0.2">
      <c r="F31275" s="310" t="s">
        <v>36310</v>
      </c>
      <c r="G31275" s="311">
        <v>73660</v>
      </c>
      <c r="H31275" s="312" t="s">
        <v>4167</v>
      </c>
      <c r="I31275" s="313" t="s">
        <v>6839</v>
      </c>
    </row>
    <row r="31276" spans="6:9" x14ac:dyDescent="0.2">
      <c r="F31276" s="310" t="s">
        <v>36311</v>
      </c>
      <c r="G31276" s="311">
        <v>73661</v>
      </c>
      <c r="H31276" s="312" t="s">
        <v>4167</v>
      </c>
      <c r="I31276" s="313" t="s">
        <v>6839</v>
      </c>
    </row>
    <row r="31277" spans="6:9" x14ac:dyDescent="0.2">
      <c r="F31277" s="310" t="s">
        <v>36312</v>
      </c>
      <c r="G31277" s="311">
        <v>73662</v>
      </c>
      <c r="H31277" s="312" t="s">
        <v>4167</v>
      </c>
      <c r="I31277" s="313" t="s">
        <v>6839</v>
      </c>
    </row>
    <row r="31278" spans="6:9" x14ac:dyDescent="0.2">
      <c r="F31278" s="310" t="s">
        <v>36313</v>
      </c>
      <c r="G31278" s="311">
        <v>73663</v>
      </c>
      <c r="H31278" s="312" t="s">
        <v>4167</v>
      </c>
      <c r="I31278" s="313" t="s">
        <v>6839</v>
      </c>
    </row>
    <row r="31279" spans="6:9" x14ac:dyDescent="0.2">
      <c r="F31279" s="310" t="s">
        <v>36314</v>
      </c>
      <c r="G31279" s="311">
        <v>73664</v>
      </c>
      <c r="H31279" s="312" t="s">
        <v>4167</v>
      </c>
      <c r="I31279" s="313" t="s">
        <v>6839</v>
      </c>
    </row>
    <row r="31280" spans="6:9" x14ac:dyDescent="0.2">
      <c r="F31280" s="310" t="s">
        <v>36315</v>
      </c>
      <c r="G31280" s="311">
        <v>73666</v>
      </c>
      <c r="H31280" s="312" t="s">
        <v>4167</v>
      </c>
      <c r="I31280" s="313" t="s">
        <v>6839</v>
      </c>
    </row>
    <row r="31281" spans="6:9" x14ac:dyDescent="0.2">
      <c r="F31281" s="310" t="s">
        <v>36316</v>
      </c>
      <c r="G31281" s="311">
        <v>73667</v>
      </c>
      <c r="H31281" s="312" t="s">
        <v>4167</v>
      </c>
      <c r="I31281" s="313" t="s">
        <v>6839</v>
      </c>
    </row>
    <row r="31282" spans="6:9" x14ac:dyDescent="0.2">
      <c r="F31282" s="310" t="s">
        <v>36317</v>
      </c>
      <c r="G31282" s="311">
        <v>73668</v>
      </c>
      <c r="H31282" s="312" t="s">
        <v>4167</v>
      </c>
      <c r="I31282" s="313" t="s">
        <v>6839</v>
      </c>
    </row>
    <row r="31283" spans="6:9" x14ac:dyDescent="0.2">
      <c r="F31283" s="310" t="s">
        <v>36318</v>
      </c>
      <c r="G31283" s="311">
        <v>73669</v>
      </c>
      <c r="H31283" s="312" t="s">
        <v>4167</v>
      </c>
      <c r="I31283" s="313" t="s">
        <v>6839</v>
      </c>
    </row>
    <row r="31284" spans="6:9" x14ac:dyDescent="0.2">
      <c r="F31284" s="310" t="s">
        <v>36319</v>
      </c>
      <c r="G31284" s="311">
        <v>73673</v>
      </c>
      <c r="H31284" s="312" t="s">
        <v>4167</v>
      </c>
      <c r="I31284" s="313" t="s">
        <v>6839</v>
      </c>
    </row>
    <row r="31285" spans="6:9" x14ac:dyDescent="0.2">
      <c r="F31285" s="310" t="s">
        <v>36320</v>
      </c>
      <c r="G31285" s="311">
        <v>73701</v>
      </c>
      <c r="H31285" s="312" t="s">
        <v>4167</v>
      </c>
      <c r="I31285" s="313" t="s">
        <v>6839</v>
      </c>
    </row>
    <row r="31286" spans="6:9" x14ac:dyDescent="0.2">
      <c r="F31286" s="310" t="s">
        <v>36321</v>
      </c>
      <c r="G31286" s="311">
        <v>73702</v>
      </c>
      <c r="H31286" s="312" t="s">
        <v>4167</v>
      </c>
      <c r="I31286" s="313" t="s">
        <v>6839</v>
      </c>
    </row>
    <row r="31287" spans="6:9" x14ac:dyDescent="0.2">
      <c r="F31287" s="310" t="s">
        <v>36322</v>
      </c>
      <c r="G31287" s="311">
        <v>73703</v>
      </c>
      <c r="H31287" s="312" t="s">
        <v>4167</v>
      </c>
      <c r="I31287" s="313" t="s">
        <v>6839</v>
      </c>
    </row>
    <row r="31288" spans="6:9" x14ac:dyDescent="0.2">
      <c r="F31288" s="310" t="s">
        <v>36323</v>
      </c>
      <c r="G31288" s="311">
        <v>73705</v>
      </c>
      <c r="H31288" s="312" t="s">
        <v>4167</v>
      </c>
      <c r="I31288" s="313" t="s">
        <v>6839</v>
      </c>
    </row>
    <row r="31289" spans="6:9" x14ac:dyDescent="0.2">
      <c r="F31289" s="310" t="s">
        <v>36324</v>
      </c>
      <c r="G31289" s="311">
        <v>73706</v>
      </c>
      <c r="H31289" s="312" t="s">
        <v>4167</v>
      </c>
      <c r="I31289" s="313" t="s">
        <v>6839</v>
      </c>
    </row>
    <row r="31290" spans="6:9" x14ac:dyDescent="0.2">
      <c r="F31290" s="310" t="s">
        <v>36325</v>
      </c>
      <c r="G31290" s="311">
        <v>73716</v>
      </c>
      <c r="H31290" s="312" t="s">
        <v>4167</v>
      </c>
      <c r="I31290" s="313" t="s">
        <v>6839</v>
      </c>
    </row>
    <row r="31291" spans="6:9" x14ac:dyDescent="0.2">
      <c r="F31291" s="310" t="s">
        <v>36326</v>
      </c>
      <c r="G31291" s="311">
        <v>73717</v>
      </c>
      <c r="H31291" s="312" t="s">
        <v>4167</v>
      </c>
      <c r="I31291" s="313" t="s">
        <v>6839</v>
      </c>
    </row>
    <row r="31292" spans="6:9" x14ac:dyDescent="0.2">
      <c r="F31292" s="310" t="s">
        <v>36327</v>
      </c>
      <c r="G31292" s="311">
        <v>73718</v>
      </c>
      <c r="H31292" s="312" t="s">
        <v>4167</v>
      </c>
      <c r="I31292" s="313" t="s">
        <v>6839</v>
      </c>
    </row>
    <row r="31293" spans="6:9" x14ac:dyDescent="0.2">
      <c r="F31293" s="310" t="s">
        <v>36328</v>
      </c>
      <c r="G31293" s="311">
        <v>73719</v>
      </c>
      <c r="H31293" s="312" t="s">
        <v>4167</v>
      </c>
      <c r="I31293" s="313" t="s">
        <v>6839</v>
      </c>
    </row>
    <row r="31294" spans="6:9" x14ac:dyDescent="0.2">
      <c r="F31294" s="310" t="s">
        <v>36329</v>
      </c>
      <c r="G31294" s="311">
        <v>73720</v>
      </c>
      <c r="H31294" s="312" t="s">
        <v>4167</v>
      </c>
      <c r="I31294" s="313" t="s">
        <v>6839</v>
      </c>
    </row>
    <row r="31295" spans="6:9" x14ac:dyDescent="0.2">
      <c r="F31295" s="310" t="s">
        <v>36330</v>
      </c>
      <c r="G31295" s="311">
        <v>73722</v>
      </c>
      <c r="H31295" s="312" t="s">
        <v>4167</v>
      </c>
      <c r="I31295" s="313" t="s">
        <v>6839</v>
      </c>
    </row>
    <row r="31296" spans="6:9" x14ac:dyDescent="0.2">
      <c r="F31296" s="310" t="s">
        <v>36331</v>
      </c>
      <c r="G31296" s="311">
        <v>73724</v>
      </c>
      <c r="H31296" s="312" t="s">
        <v>4167</v>
      </c>
      <c r="I31296" s="313" t="s">
        <v>6839</v>
      </c>
    </row>
    <row r="31297" spans="6:9" x14ac:dyDescent="0.2">
      <c r="F31297" s="310" t="s">
        <v>36332</v>
      </c>
      <c r="G31297" s="311">
        <v>73726</v>
      </c>
      <c r="H31297" s="312" t="s">
        <v>4167</v>
      </c>
      <c r="I31297" s="313" t="s">
        <v>6839</v>
      </c>
    </row>
    <row r="31298" spans="6:9" x14ac:dyDescent="0.2">
      <c r="F31298" s="310" t="s">
        <v>36333</v>
      </c>
      <c r="G31298" s="311">
        <v>73727</v>
      </c>
      <c r="H31298" s="312" t="s">
        <v>4167</v>
      </c>
      <c r="I31298" s="313" t="s">
        <v>6839</v>
      </c>
    </row>
    <row r="31299" spans="6:9" x14ac:dyDescent="0.2">
      <c r="F31299" s="310" t="s">
        <v>36334</v>
      </c>
      <c r="G31299" s="311">
        <v>73728</v>
      </c>
      <c r="H31299" s="312" t="s">
        <v>4167</v>
      </c>
      <c r="I31299" s="313" t="s">
        <v>6839</v>
      </c>
    </row>
    <row r="31300" spans="6:9" x14ac:dyDescent="0.2">
      <c r="F31300" s="310" t="s">
        <v>36335</v>
      </c>
      <c r="G31300" s="311">
        <v>73729</v>
      </c>
      <c r="H31300" s="312" t="s">
        <v>4167</v>
      </c>
      <c r="I31300" s="313" t="s">
        <v>6839</v>
      </c>
    </row>
    <row r="31301" spans="6:9" x14ac:dyDescent="0.2">
      <c r="F31301" s="310" t="s">
        <v>36336</v>
      </c>
      <c r="G31301" s="311">
        <v>73730</v>
      </c>
      <c r="H31301" s="312" t="s">
        <v>4167</v>
      </c>
      <c r="I31301" s="313" t="s">
        <v>6839</v>
      </c>
    </row>
    <row r="31302" spans="6:9" x14ac:dyDescent="0.2">
      <c r="F31302" s="310" t="s">
        <v>36337</v>
      </c>
      <c r="G31302" s="311">
        <v>73731</v>
      </c>
      <c r="H31302" s="312" t="s">
        <v>4167</v>
      </c>
      <c r="I31302" s="313" t="s">
        <v>6839</v>
      </c>
    </row>
    <row r="31303" spans="6:9" x14ac:dyDescent="0.2">
      <c r="F31303" s="310" t="s">
        <v>36338</v>
      </c>
      <c r="G31303" s="311">
        <v>73733</v>
      </c>
      <c r="H31303" s="312" t="s">
        <v>4167</v>
      </c>
      <c r="I31303" s="313" t="s">
        <v>6839</v>
      </c>
    </row>
    <row r="31304" spans="6:9" x14ac:dyDescent="0.2">
      <c r="F31304" s="310" t="s">
        <v>36339</v>
      </c>
      <c r="G31304" s="311">
        <v>73734</v>
      </c>
      <c r="H31304" s="312" t="s">
        <v>4167</v>
      </c>
      <c r="I31304" s="313" t="s">
        <v>6839</v>
      </c>
    </row>
    <row r="31305" spans="6:9" x14ac:dyDescent="0.2">
      <c r="F31305" s="310" t="s">
        <v>36340</v>
      </c>
      <c r="G31305" s="311">
        <v>73735</v>
      </c>
      <c r="H31305" s="312" t="s">
        <v>4167</v>
      </c>
      <c r="I31305" s="313" t="s">
        <v>6839</v>
      </c>
    </row>
    <row r="31306" spans="6:9" x14ac:dyDescent="0.2">
      <c r="F31306" s="310" t="s">
        <v>36341</v>
      </c>
      <c r="G31306" s="311">
        <v>73736</v>
      </c>
      <c r="H31306" s="312" t="s">
        <v>4167</v>
      </c>
      <c r="I31306" s="313" t="s">
        <v>6839</v>
      </c>
    </row>
    <row r="31307" spans="6:9" x14ac:dyDescent="0.2">
      <c r="F31307" s="310" t="s">
        <v>36342</v>
      </c>
      <c r="G31307" s="311">
        <v>73737</v>
      </c>
      <c r="H31307" s="312" t="s">
        <v>4167</v>
      </c>
      <c r="I31307" s="313" t="s">
        <v>6839</v>
      </c>
    </row>
    <row r="31308" spans="6:9" x14ac:dyDescent="0.2">
      <c r="F31308" s="310" t="s">
        <v>36343</v>
      </c>
      <c r="G31308" s="311">
        <v>73738</v>
      </c>
      <c r="H31308" s="312" t="s">
        <v>4167</v>
      </c>
      <c r="I31308" s="313" t="s">
        <v>6839</v>
      </c>
    </row>
    <row r="31309" spans="6:9" x14ac:dyDescent="0.2">
      <c r="F31309" s="310" t="s">
        <v>36344</v>
      </c>
      <c r="G31309" s="311">
        <v>73739</v>
      </c>
      <c r="H31309" s="312" t="s">
        <v>4167</v>
      </c>
      <c r="I31309" s="313" t="s">
        <v>6839</v>
      </c>
    </row>
    <row r="31310" spans="6:9" x14ac:dyDescent="0.2">
      <c r="F31310" s="310" t="s">
        <v>36345</v>
      </c>
      <c r="G31310" s="311">
        <v>73741</v>
      </c>
      <c r="H31310" s="312" t="s">
        <v>4167</v>
      </c>
      <c r="I31310" s="313" t="s">
        <v>6839</v>
      </c>
    </row>
    <row r="31311" spans="6:9" x14ac:dyDescent="0.2">
      <c r="F31311" s="310" t="s">
        <v>36346</v>
      </c>
      <c r="G31311" s="311">
        <v>73742</v>
      </c>
      <c r="H31311" s="312" t="s">
        <v>4167</v>
      </c>
      <c r="I31311" s="313" t="s">
        <v>6839</v>
      </c>
    </row>
    <row r="31312" spans="6:9" x14ac:dyDescent="0.2">
      <c r="F31312" s="310" t="s">
        <v>36347</v>
      </c>
      <c r="G31312" s="311">
        <v>73743</v>
      </c>
      <c r="H31312" s="312" t="s">
        <v>4167</v>
      </c>
      <c r="I31312" s="313" t="s">
        <v>6839</v>
      </c>
    </row>
    <row r="31313" spans="6:9" x14ac:dyDescent="0.2">
      <c r="F31313" s="310" t="s">
        <v>36348</v>
      </c>
      <c r="G31313" s="311">
        <v>73744</v>
      </c>
      <c r="H31313" s="312" t="s">
        <v>4167</v>
      </c>
      <c r="I31313" s="313" t="s">
        <v>6839</v>
      </c>
    </row>
    <row r="31314" spans="6:9" x14ac:dyDescent="0.2">
      <c r="F31314" s="310" t="s">
        <v>36349</v>
      </c>
      <c r="G31314" s="311">
        <v>73746</v>
      </c>
      <c r="H31314" s="312" t="s">
        <v>4167</v>
      </c>
      <c r="I31314" s="313" t="s">
        <v>6839</v>
      </c>
    </row>
    <row r="31315" spans="6:9" x14ac:dyDescent="0.2">
      <c r="F31315" s="310" t="s">
        <v>36350</v>
      </c>
      <c r="G31315" s="311">
        <v>73747</v>
      </c>
      <c r="H31315" s="312" t="s">
        <v>4167</v>
      </c>
      <c r="I31315" s="313" t="s">
        <v>6839</v>
      </c>
    </row>
    <row r="31316" spans="6:9" x14ac:dyDescent="0.2">
      <c r="F31316" s="310" t="s">
        <v>36351</v>
      </c>
      <c r="G31316" s="311">
        <v>73749</v>
      </c>
      <c r="H31316" s="312" t="s">
        <v>4167</v>
      </c>
      <c r="I31316" s="313" t="s">
        <v>6839</v>
      </c>
    </row>
    <row r="31317" spans="6:9" x14ac:dyDescent="0.2">
      <c r="F31317" s="310" t="s">
        <v>36352</v>
      </c>
      <c r="G31317" s="311">
        <v>73750</v>
      </c>
      <c r="H31317" s="312" t="s">
        <v>4167</v>
      </c>
      <c r="I31317" s="313" t="s">
        <v>6839</v>
      </c>
    </row>
    <row r="31318" spans="6:9" x14ac:dyDescent="0.2">
      <c r="F31318" s="310" t="s">
        <v>36353</v>
      </c>
      <c r="G31318" s="311">
        <v>73753</v>
      </c>
      <c r="H31318" s="312" t="s">
        <v>4167</v>
      </c>
      <c r="I31318" s="313" t="s">
        <v>6839</v>
      </c>
    </row>
    <row r="31319" spans="6:9" x14ac:dyDescent="0.2">
      <c r="F31319" s="310" t="s">
        <v>36354</v>
      </c>
      <c r="G31319" s="311">
        <v>73754</v>
      </c>
      <c r="H31319" s="312" t="s">
        <v>4167</v>
      </c>
      <c r="I31319" s="313" t="s">
        <v>6839</v>
      </c>
    </row>
    <row r="31320" spans="6:9" x14ac:dyDescent="0.2">
      <c r="F31320" s="310" t="s">
        <v>36355</v>
      </c>
      <c r="G31320" s="311">
        <v>73755</v>
      </c>
      <c r="H31320" s="312" t="s">
        <v>4167</v>
      </c>
      <c r="I31320" s="313" t="s">
        <v>6839</v>
      </c>
    </row>
    <row r="31321" spans="6:9" x14ac:dyDescent="0.2">
      <c r="F31321" s="310" t="s">
        <v>36356</v>
      </c>
      <c r="G31321" s="311">
        <v>73756</v>
      </c>
      <c r="H31321" s="312" t="s">
        <v>4167</v>
      </c>
      <c r="I31321" s="313" t="s">
        <v>6839</v>
      </c>
    </row>
    <row r="31322" spans="6:9" x14ac:dyDescent="0.2">
      <c r="F31322" s="310" t="s">
        <v>36357</v>
      </c>
      <c r="G31322" s="311">
        <v>73757</v>
      </c>
      <c r="H31322" s="312" t="s">
        <v>4167</v>
      </c>
      <c r="I31322" s="313" t="s">
        <v>6839</v>
      </c>
    </row>
    <row r="31323" spans="6:9" x14ac:dyDescent="0.2">
      <c r="F31323" s="310" t="s">
        <v>36358</v>
      </c>
      <c r="G31323" s="311">
        <v>73758</v>
      </c>
      <c r="H31323" s="312" t="s">
        <v>4167</v>
      </c>
      <c r="I31323" s="313" t="s">
        <v>6839</v>
      </c>
    </row>
    <row r="31324" spans="6:9" x14ac:dyDescent="0.2">
      <c r="F31324" s="310" t="s">
        <v>36359</v>
      </c>
      <c r="G31324" s="311">
        <v>73759</v>
      </c>
      <c r="H31324" s="312" t="s">
        <v>4167</v>
      </c>
      <c r="I31324" s="313" t="s">
        <v>6839</v>
      </c>
    </row>
    <row r="31325" spans="6:9" x14ac:dyDescent="0.2">
      <c r="F31325" s="310" t="s">
        <v>36360</v>
      </c>
      <c r="G31325" s="311">
        <v>73760</v>
      </c>
      <c r="H31325" s="312" t="s">
        <v>4167</v>
      </c>
      <c r="I31325" s="313" t="s">
        <v>6839</v>
      </c>
    </row>
    <row r="31326" spans="6:9" x14ac:dyDescent="0.2">
      <c r="F31326" s="310" t="s">
        <v>36361</v>
      </c>
      <c r="G31326" s="311">
        <v>73761</v>
      </c>
      <c r="H31326" s="312" t="s">
        <v>4167</v>
      </c>
      <c r="I31326" s="313" t="s">
        <v>6839</v>
      </c>
    </row>
    <row r="31327" spans="6:9" x14ac:dyDescent="0.2">
      <c r="F31327" s="310" t="s">
        <v>36362</v>
      </c>
      <c r="G31327" s="311">
        <v>73762</v>
      </c>
      <c r="H31327" s="312" t="s">
        <v>4167</v>
      </c>
      <c r="I31327" s="313" t="s">
        <v>6839</v>
      </c>
    </row>
    <row r="31328" spans="6:9" x14ac:dyDescent="0.2">
      <c r="F31328" s="310" t="s">
        <v>36363</v>
      </c>
      <c r="G31328" s="311">
        <v>73763</v>
      </c>
      <c r="H31328" s="312" t="s">
        <v>4167</v>
      </c>
      <c r="I31328" s="313" t="s">
        <v>6839</v>
      </c>
    </row>
    <row r="31329" spans="6:9" x14ac:dyDescent="0.2">
      <c r="F31329" s="310" t="s">
        <v>36364</v>
      </c>
      <c r="G31329" s="311">
        <v>73764</v>
      </c>
      <c r="H31329" s="312" t="s">
        <v>4167</v>
      </c>
      <c r="I31329" s="313" t="s">
        <v>6839</v>
      </c>
    </row>
    <row r="31330" spans="6:9" x14ac:dyDescent="0.2">
      <c r="F31330" s="310" t="s">
        <v>36365</v>
      </c>
      <c r="G31330" s="311">
        <v>73766</v>
      </c>
      <c r="H31330" s="312" t="s">
        <v>4167</v>
      </c>
      <c r="I31330" s="313" t="s">
        <v>6839</v>
      </c>
    </row>
    <row r="31331" spans="6:9" x14ac:dyDescent="0.2">
      <c r="F31331" s="310" t="s">
        <v>36366</v>
      </c>
      <c r="G31331" s="311">
        <v>73768</v>
      </c>
      <c r="H31331" s="312" t="s">
        <v>4167</v>
      </c>
      <c r="I31331" s="313" t="s">
        <v>6839</v>
      </c>
    </row>
    <row r="31332" spans="6:9" x14ac:dyDescent="0.2">
      <c r="F31332" s="310" t="s">
        <v>36367</v>
      </c>
      <c r="G31332" s="311">
        <v>73770</v>
      </c>
      <c r="H31332" s="312" t="s">
        <v>4167</v>
      </c>
      <c r="I31332" s="313" t="s">
        <v>6839</v>
      </c>
    </row>
    <row r="31333" spans="6:9" x14ac:dyDescent="0.2">
      <c r="F31333" s="310" t="s">
        <v>36368</v>
      </c>
      <c r="G31333" s="311">
        <v>73771</v>
      </c>
      <c r="H31333" s="312" t="s">
        <v>4167</v>
      </c>
      <c r="I31333" s="313" t="s">
        <v>6839</v>
      </c>
    </row>
    <row r="31334" spans="6:9" x14ac:dyDescent="0.2">
      <c r="F31334" s="310" t="s">
        <v>36369</v>
      </c>
      <c r="G31334" s="311">
        <v>73772</v>
      </c>
      <c r="H31334" s="312" t="s">
        <v>4167</v>
      </c>
      <c r="I31334" s="313" t="s">
        <v>6839</v>
      </c>
    </row>
    <row r="31335" spans="6:9" x14ac:dyDescent="0.2">
      <c r="F31335" s="310" t="s">
        <v>36370</v>
      </c>
      <c r="G31335" s="311">
        <v>73773</v>
      </c>
      <c r="H31335" s="312" t="s">
        <v>4167</v>
      </c>
      <c r="I31335" s="313" t="s">
        <v>6839</v>
      </c>
    </row>
    <row r="31336" spans="6:9" x14ac:dyDescent="0.2">
      <c r="F31336" s="310" t="s">
        <v>36371</v>
      </c>
      <c r="G31336" s="311">
        <v>73801</v>
      </c>
      <c r="H31336" s="312" t="s">
        <v>4167</v>
      </c>
      <c r="I31336" s="313" t="s">
        <v>6839</v>
      </c>
    </row>
    <row r="31337" spans="6:9" x14ac:dyDescent="0.2">
      <c r="F31337" s="310" t="s">
        <v>36372</v>
      </c>
      <c r="G31337" s="311">
        <v>73802</v>
      </c>
      <c r="H31337" s="312" t="s">
        <v>4167</v>
      </c>
      <c r="I31337" s="313" t="s">
        <v>6839</v>
      </c>
    </row>
    <row r="31338" spans="6:9" x14ac:dyDescent="0.2">
      <c r="F31338" s="310" t="s">
        <v>36373</v>
      </c>
      <c r="G31338" s="311">
        <v>73832</v>
      </c>
      <c r="H31338" s="312" t="s">
        <v>4167</v>
      </c>
      <c r="I31338" s="313" t="s">
        <v>6839</v>
      </c>
    </row>
    <row r="31339" spans="6:9" x14ac:dyDescent="0.2">
      <c r="F31339" s="310" t="s">
        <v>36374</v>
      </c>
      <c r="G31339" s="311">
        <v>73834</v>
      </c>
      <c r="H31339" s="312" t="s">
        <v>4167</v>
      </c>
      <c r="I31339" s="313" t="s">
        <v>6839</v>
      </c>
    </row>
    <row r="31340" spans="6:9" x14ac:dyDescent="0.2">
      <c r="F31340" s="310" t="s">
        <v>36375</v>
      </c>
      <c r="G31340" s="311">
        <v>73835</v>
      </c>
      <c r="H31340" s="312" t="s">
        <v>4167</v>
      </c>
      <c r="I31340" s="313" t="s">
        <v>6839</v>
      </c>
    </row>
    <row r="31341" spans="6:9" x14ac:dyDescent="0.2">
      <c r="F31341" s="310" t="s">
        <v>36376</v>
      </c>
      <c r="G31341" s="311">
        <v>73838</v>
      </c>
      <c r="H31341" s="312" t="s">
        <v>4167</v>
      </c>
      <c r="I31341" s="313" t="s">
        <v>6839</v>
      </c>
    </row>
    <row r="31342" spans="6:9" x14ac:dyDescent="0.2">
      <c r="F31342" s="310" t="s">
        <v>36377</v>
      </c>
      <c r="G31342" s="311">
        <v>73840</v>
      </c>
      <c r="H31342" s="312" t="s">
        <v>4167</v>
      </c>
      <c r="I31342" s="313" t="s">
        <v>6839</v>
      </c>
    </row>
    <row r="31343" spans="6:9" x14ac:dyDescent="0.2">
      <c r="F31343" s="310" t="s">
        <v>36378</v>
      </c>
      <c r="G31343" s="311">
        <v>73841</v>
      </c>
      <c r="H31343" s="312" t="s">
        <v>4167</v>
      </c>
      <c r="I31343" s="313" t="s">
        <v>6839</v>
      </c>
    </row>
    <row r="31344" spans="6:9" x14ac:dyDescent="0.2">
      <c r="F31344" s="310" t="s">
        <v>36379</v>
      </c>
      <c r="G31344" s="311">
        <v>73842</v>
      </c>
      <c r="H31344" s="312" t="s">
        <v>4167</v>
      </c>
      <c r="I31344" s="313" t="s">
        <v>6839</v>
      </c>
    </row>
    <row r="31345" spans="6:9" x14ac:dyDescent="0.2">
      <c r="F31345" s="310" t="s">
        <v>36380</v>
      </c>
      <c r="G31345" s="311">
        <v>73843</v>
      </c>
      <c r="H31345" s="312" t="s">
        <v>4167</v>
      </c>
      <c r="I31345" s="313" t="s">
        <v>6839</v>
      </c>
    </row>
    <row r="31346" spans="6:9" x14ac:dyDescent="0.2">
      <c r="F31346" s="310" t="s">
        <v>36381</v>
      </c>
      <c r="G31346" s="311">
        <v>73844</v>
      </c>
      <c r="H31346" s="312" t="s">
        <v>4167</v>
      </c>
      <c r="I31346" s="313" t="s">
        <v>6839</v>
      </c>
    </row>
    <row r="31347" spans="6:9" x14ac:dyDescent="0.2">
      <c r="F31347" s="310" t="s">
        <v>36382</v>
      </c>
      <c r="G31347" s="311">
        <v>73848</v>
      </c>
      <c r="H31347" s="312" t="s">
        <v>4167</v>
      </c>
      <c r="I31347" s="313" t="s">
        <v>6839</v>
      </c>
    </row>
    <row r="31348" spans="6:9" x14ac:dyDescent="0.2">
      <c r="F31348" s="310" t="s">
        <v>36383</v>
      </c>
      <c r="G31348" s="311">
        <v>73851</v>
      </c>
      <c r="H31348" s="312" t="s">
        <v>4167</v>
      </c>
      <c r="I31348" s="313" t="s">
        <v>6839</v>
      </c>
    </row>
    <row r="31349" spans="6:9" x14ac:dyDescent="0.2">
      <c r="F31349" s="310" t="s">
        <v>36384</v>
      </c>
      <c r="G31349" s="311">
        <v>73852</v>
      </c>
      <c r="H31349" s="312" t="s">
        <v>4167</v>
      </c>
      <c r="I31349" s="313" t="s">
        <v>6839</v>
      </c>
    </row>
    <row r="31350" spans="6:9" x14ac:dyDescent="0.2">
      <c r="F31350" s="310" t="s">
        <v>36385</v>
      </c>
      <c r="G31350" s="311">
        <v>73853</v>
      </c>
      <c r="H31350" s="312" t="s">
        <v>4167</v>
      </c>
      <c r="I31350" s="313" t="s">
        <v>6839</v>
      </c>
    </row>
    <row r="31351" spans="6:9" x14ac:dyDescent="0.2">
      <c r="F31351" s="310" t="s">
        <v>36386</v>
      </c>
      <c r="G31351" s="311">
        <v>73855</v>
      </c>
      <c r="H31351" s="312" t="s">
        <v>4167</v>
      </c>
      <c r="I31351" s="313" t="s">
        <v>6839</v>
      </c>
    </row>
    <row r="31352" spans="6:9" x14ac:dyDescent="0.2">
      <c r="F31352" s="310" t="s">
        <v>36387</v>
      </c>
      <c r="G31352" s="311">
        <v>73857</v>
      </c>
      <c r="H31352" s="312" t="s">
        <v>4167</v>
      </c>
      <c r="I31352" s="313" t="s">
        <v>6839</v>
      </c>
    </row>
    <row r="31353" spans="6:9" x14ac:dyDescent="0.2">
      <c r="F31353" s="310" t="s">
        <v>36388</v>
      </c>
      <c r="G31353" s="311">
        <v>73858</v>
      </c>
      <c r="H31353" s="312" t="s">
        <v>4167</v>
      </c>
      <c r="I31353" s="313" t="s">
        <v>6839</v>
      </c>
    </row>
    <row r="31354" spans="6:9" x14ac:dyDescent="0.2">
      <c r="F31354" s="310" t="s">
        <v>36389</v>
      </c>
      <c r="G31354" s="311">
        <v>73859</v>
      </c>
      <c r="H31354" s="312" t="s">
        <v>4167</v>
      </c>
      <c r="I31354" s="313" t="s">
        <v>6839</v>
      </c>
    </row>
    <row r="31355" spans="6:9" x14ac:dyDescent="0.2">
      <c r="F31355" s="310" t="s">
        <v>36390</v>
      </c>
      <c r="G31355" s="311">
        <v>73860</v>
      </c>
      <c r="H31355" s="312" t="s">
        <v>4167</v>
      </c>
      <c r="I31355" s="313" t="s">
        <v>6839</v>
      </c>
    </row>
    <row r="31356" spans="6:9" x14ac:dyDescent="0.2">
      <c r="F31356" s="310" t="s">
        <v>36391</v>
      </c>
      <c r="G31356" s="311">
        <v>73901</v>
      </c>
      <c r="H31356" s="312" t="s">
        <v>4167</v>
      </c>
      <c r="I31356" s="313" t="s">
        <v>6839</v>
      </c>
    </row>
    <row r="31357" spans="6:9" x14ac:dyDescent="0.2">
      <c r="F31357" s="310" t="s">
        <v>36392</v>
      </c>
      <c r="G31357" s="311">
        <v>73931</v>
      </c>
      <c r="H31357" s="312" t="s">
        <v>4167</v>
      </c>
      <c r="I31357" s="313" t="s">
        <v>6839</v>
      </c>
    </row>
    <row r="31358" spans="6:9" x14ac:dyDescent="0.2">
      <c r="F31358" s="310" t="s">
        <v>36393</v>
      </c>
      <c r="G31358" s="311">
        <v>73932</v>
      </c>
      <c r="H31358" s="312" t="s">
        <v>4167</v>
      </c>
      <c r="I31358" s="313" t="s">
        <v>6839</v>
      </c>
    </row>
    <row r="31359" spans="6:9" x14ac:dyDescent="0.2">
      <c r="F31359" s="310" t="s">
        <v>36394</v>
      </c>
      <c r="G31359" s="311">
        <v>73933</v>
      </c>
      <c r="H31359" s="312" t="s">
        <v>4167</v>
      </c>
      <c r="I31359" s="313" t="s">
        <v>6839</v>
      </c>
    </row>
    <row r="31360" spans="6:9" x14ac:dyDescent="0.2">
      <c r="F31360" s="310" t="s">
        <v>36395</v>
      </c>
      <c r="G31360" s="311">
        <v>73937</v>
      </c>
      <c r="H31360" s="312" t="s">
        <v>4167</v>
      </c>
      <c r="I31360" s="313" t="s">
        <v>6839</v>
      </c>
    </row>
    <row r="31361" spans="6:9" x14ac:dyDescent="0.2">
      <c r="F31361" s="310" t="s">
        <v>36396</v>
      </c>
      <c r="G31361" s="311">
        <v>73938</v>
      </c>
      <c r="H31361" s="312" t="s">
        <v>4167</v>
      </c>
      <c r="I31361" s="313" t="s">
        <v>6839</v>
      </c>
    </row>
    <row r="31362" spans="6:9" x14ac:dyDescent="0.2">
      <c r="F31362" s="310" t="s">
        <v>36397</v>
      </c>
      <c r="G31362" s="311">
        <v>73939</v>
      </c>
      <c r="H31362" s="312" t="s">
        <v>4167</v>
      </c>
      <c r="I31362" s="313" t="s">
        <v>6839</v>
      </c>
    </row>
    <row r="31363" spans="6:9" x14ac:dyDescent="0.2">
      <c r="F31363" s="310" t="s">
        <v>36398</v>
      </c>
      <c r="G31363" s="311">
        <v>73942</v>
      </c>
      <c r="H31363" s="312" t="s">
        <v>4167</v>
      </c>
      <c r="I31363" s="313" t="s">
        <v>6839</v>
      </c>
    </row>
    <row r="31364" spans="6:9" x14ac:dyDescent="0.2">
      <c r="F31364" s="310" t="s">
        <v>36399</v>
      </c>
      <c r="G31364" s="311">
        <v>73944</v>
      </c>
      <c r="H31364" s="312" t="s">
        <v>4167</v>
      </c>
      <c r="I31364" s="313" t="s">
        <v>6839</v>
      </c>
    </row>
    <row r="31365" spans="6:9" x14ac:dyDescent="0.2">
      <c r="F31365" s="310" t="s">
        <v>36400</v>
      </c>
      <c r="G31365" s="311">
        <v>73945</v>
      </c>
      <c r="H31365" s="312" t="s">
        <v>4167</v>
      </c>
      <c r="I31365" s="313" t="s">
        <v>6839</v>
      </c>
    </row>
    <row r="31366" spans="6:9" x14ac:dyDescent="0.2">
      <c r="F31366" s="310" t="s">
        <v>36401</v>
      </c>
      <c r="G31366" s="311">
        <v>73946</v>
      </c>
      <c r="H31366" s="312" t="s">
        <v>4167</v>
      </c>
      <c r="I31366" s="313" t="s">
        <v>6839</v>
      </c>
    </row>
    <row r="31367" spans="6:9" x14ac:dyDescent="0.2">
      <c r="F31367" s="310" t="s">
        <v>36402</v>
      </c>
      <c r="G31367" s="311">
        <v>73947</v>
      </c>
      <c r="H31367" s="312" t="s">
        <v>4167</v>
      </c>
      <c r="I31367" s="313" t="s">
        <v>6839</v>
      </c>
    </row>
    <row r="31368" spans="6:9" x14ac:dyDescent="0.2">
      <c r="F31368" s="310" t="s">
        <v>36403</v>
      </c>
      <c r="G31368" s="311">
        <v>73949</v>
      </c>
      <c r="H31368" s="312" t="s">
        <v>4167</v>
      </c>
      <c r="I31368" s="313" t="s">
        <v>6839</v>
      </c>
    </row>
    <row r="31369" spans="6:9" x14ac:dyDescent="0.2">
      <c r="F31369" s="310" t="s">
        <v>36404</v>
      </c>
      <c r="G31369" s="311">
        <v>73950</v>
      </c>
      <c r="H31369" s="312" t="s">
        <v>4167</v>
      </c>
      <c r="I31369" s="313" t="s">
        <v>6839</v>
      </c>
    </row>
    <row r="31370" spans="6:9" x14ac:dyDescent="0.2">
      <c r="F31370" s="310" t="s">
        <v>36405</v>
      </c>
      <c r="G31370" s="311">
        <v>73951</v>
      </c>
      <c r="H31370" s="312" t="s">
        <v>4167</v>
      </c>
      <c r="I31370" s="313" t="s">
        <v>6839</v>
      </c>
    </row>
    <row r="31371" spans="6:9" x14ac:dyDescent="0.2">
      <c r="F31371" s="310" t="s">
        <v>36406</v>
      </c>
      <c r="G31371" s="311">
        <v>74001</v>
      </c>
      <c r="H31371" s="312" t="s">
        <v>4167</v>
      </c>
      <c r="I31371" s="313" t="s">
        <v>6839</v>
      </c>
    </row>
    <row r="31372" spans="6:9" x14ac:dyDescent="0.2">
      <c r="F31372" s="310" t="s">
        <v>36407</v>
      </c>
      <c r="G31372" s="311">
        <v>74002</v>
      </c>
      <c r="H31372" s="312" t="s">
        <v>4167</v>
      </c>
      <c r="I31372" s="313" t="s">
        <v>6839</v>
      </c>
    </row>
    <row r="31373" spans="6:9" x14ac:dyDescent="0.2">
      <c r="F31373" s="310" t="s">
        <v>36408</v>
      </c>
      <c r="G31373" s="311">
        <v>74003</v>
      </c>
      <c r="H31373" s="312" t="s">
        <v>4167</v>
      </c>
      <c r="I31373" s="313" t="s">
        <v>6839</v>
      </c>
    </row>
    <row r="31374" spans="6:9" x14ac:dyDescent="0.2">
      <c r="F31374" s="310" t="s">
        <v>36409</v>
      </c>
      <c r="G31374" s="311">
        <v>74004</v>
      </c>
      <c r="H31374" s="312" t="s">
        <v>4167</v>
      </c>
      <c r="I31374" s="313" t="s">
        <v>6839</v>
      </c>
    </row>
    <row r="31375" spans="6:9" x14ac:dyDescent="0.2">
      <c r="F31375" s="310" t="s">
        <v>36410</v>
      </c>
      <c r="G31375" s="311">
        <v>74005</v>
      </c>
      <c r="H31375" s="312" t="s">
        <v>4167</v>
      </c>
      <c r="I31375" s="313" t="s">
        <v>6839</v>
      </c>
    </row>
    <row r="31376" spans="6:9" x14ac:dyDescent="0.2">
      <c r="F31376" s="310" t="s">
        <v>36411</v>
      </c>
      <c r="G31376" s="311">
        <v>74006</v>
      </c>
      <c r="H31376" s="312" t="s">
        <v>4167</v>
      </c>
      <c r="I31376" s="313" t="s">
        <v>6839</v>
      </c>
    </row>
    <row r="31377" spans="6:9" x14ac:dyDescent="0.2">
      <c r="F31377" s="310" t="s">
        <v>36412</v>
      </c>
      <c r="G31377" s="311">
        <v>74008</v>
      </c>
      <c r="H31377" s="312" t="s">
        <v>4167</v>
      </c>
      <c r="I31377" s="313" t="s">
        <v>6839</v>
      </c>
    </row>
    <row r="31378" spans="6:9" x14ac:dyDescent="0.2">
      <c r="F31378" s="310" t="s">
        <v>36413</v>
      </c>
      <c r="G31378" s="311">
        <v>74010</v>
      </c>
      <c r="H31378" s="312" t="s">
        <v>4167</v>
      </c>
      <c r="I31378" s="313" t="s">
        <v>6839</v>
      </c>
    </row>
    <row r="31379" spans="6:9" x14ac:dyDescent="0.2">
      <c r="F31379" s="310" t="s">
        <v>36414</v>
      </c>
      <c r="G31379" s="311">
        <v>74011</v>
      </c>
      <c r="H31379" s="312" t="s">
        <v>4167</v>
      </c>
      <c r="I31379" s="313" t="s">
        <v>6839</v>
      </c>
    </row>
    <row r="31380" spans="6:9" x14ac:dyDescent="0.2">
      <c r="F31380" s="310" t="s">
        <v>36415</v>
      </c>
      <c r="G31380" s="311">
        <v>74012</v>
      </c>
      <c r="H31380" s="312" t="s">
        <v>4167</v>
      </c>
      <c r="I31380" s="313" t="s">
        <v>6839</v>
      </c>
    </row>
    <row r="31381" spans="6:9" x14ac:dyDescent="0.2">
      <c r="F31381" s="310" t="s">
        <v>36416</v>
      </c>
      <c r="G31381" s="311">
        <v>74013</v>
      </c>
      <c r="H31381" s="312" t="s">
        <v>4167</v>
      </c>
      <c r="I31381" s="313" t="s">
        <v>6839</v>
      </c>
    </row>
    <row r="31382" spans="6:9" x14ac:dyDescent="0.2">
      <c r="F31382" s="310" t="s">
        <v>36417</v>
      </c>
      <c r="G31382" s="311">
        <v>74014</v>
      </c>
      <c r="H31382" s="312" t="s">
        <v>4167</v>
      </c>
      <c r="I31382" s="313" t="s">
        <v>6839</v>
      </c>
    </row>
    <row r="31383" spans="6:9" x14ac:dyDescent="0.2">
      <c r="F31383" s="310" t="s">
        <v>36418</v>
      </c>
      <c r="G31383" s="311">
        <v>74015</v>
      </c>
      <c r="H31383" s="312" t="s">
        <v>4167</v>
      </c>
      <c r="I31383" s="313" t="s">
        <v>6839</v>
      </c>
    </row>
    <row r="31384" spans="6:9" x14ac:dyDescent="0.2">
      <c r="F31384" s="310" t="s">
        <v>36419</v>
      </c>
      <c r="G31384" s="311">
        <v>74016</v>
      </c>
      <c r="H31384" s="312" t="s">
        <v>4167</v>
      </c>
      <c r="I31384" s="313" t="s">
        <v>6839</v>
      </c>
    </row>
    <row r="31385" spans="6:9" x14ac:dyDescent="0.2">
      <c r="F31385" s="310" t="s">
        <v>36420</v>
      </c>
      <c r="G31385" s="311">
        <v>74017</v>
      </c>
      <c r="H31385" s="312" t="s">
        <v>4167</v>
      </c>
      <c r="I31385" s="313" t="s">
        <v>6839</v>
      </c>
    </row>
    <row r="31386" spans="6:9" x14ac:dyDescent="0.2">
      <c r="F31386" s="310" t="s">
        <v>36421</v>
      </c>
      <c r="G31386" s="311">
        <v>74018</v>
      </c>
      <c r="H31386" s="312" t="s">
        <v>4167</v>
      </c>
      <c r="I31386" s="313" t="s">
        <v>6839</v>
      </c>
    </row>
    <row r="31387" spans="6:9" x14ac:dyDescent="0.2">
      <c r="F31387" s="310" t="s">
        <v>36422</v>
      </c>
      <c r="G31387" s="311">
        <v>74019</v>
      </c>
      <c r="H31387" s="312" t="s">
        <v>4167</v>
      </c>
      <c r="I31387" s="313" t="s">
        <v>6839</v>
      </c>
    </row>
    <row r="31388" spans="6:9" x14ac:dyDescent="0.2">
      <c r="F31388" s="310" t="s">
        <v>36423</v>
      </c>
      <c r="G31388" s="311">
        <v>74020</v>
      </c>
      <c r="H31388" s="312" t="s">
        <v>4167</v>
      </c>
      <c r="I31388" s="313" t="s">
        <v>6839</v>
      </c>
    </row>
    <row r="31389" spans="6:9" x14ac:dyDescent="0.2">
      <c r="F31389" s="310" t="s">
        <v>36424</v>
      </c>
      <c r="G31389" s="311">
        <v>74021</v>
      </c>
      <c r="H31389" s="312" t="s">
        <v>4167</v>
      </c>
      <c r="I31389" s="313" t="s">
        <v>6839</v>
      </c>
    </row>
    <row r="31390" spans="6:9" x14ac:dyDescent="0.2">
      <c r="F31390" s="310" t="s">
        <v>36425</v>
      </c>
      <c r="G31390" s="311">
        <v>74022</v>
      </c>
      <c r="H31390" s="312" t="s">
        <v>4167</v>
      </c>
      <c r="I31390" s="313" t="s">
        <v>6839</v>
      </c>
    </row>
    <row r="31391" spans="6:9" x14ac:dyDescent="0.2">
      <c r="F31391" s="310" t="s">
        <v>36426</v>
      </c>
      <c r="G31391" s="311">
        <v>74023</v>
      </c>
      <c r="H31391" s="312" t="s">
        <v>4167</v>
      </c>
      <c r="I31391" s="313" t="s">
        <v>6839</v>
      </c>
    </row>
    <row r="31392" spans="6:9" x14ac:dyDescent="0.2">
      <c r="F31392" s="310" t="s">
        <v>36427</v>
      </c>
      <c r="G31392" s="311">
        <v>74026</v>
      </c>
      <c r="H31392" s="312" t="s">
        <v>4167</v>
      </c>
      <c r="I31392" s="313" t="s">
        <v>6839</v>
      </c>
    </row>
    <row r="31393" spans="6:9" x14ac:dyDescent="0.2">
      <c r="F31393" s="310" t="s">
        <v>36428</v>
      </c>
      <c r="G31393" s="311">
        <v>74027</v>
      </c>
      <c r="H31393" s="312" t="s">
        <v>4167</v>
      </c>
      <c r="I31393" s="313" t="s">
        <v>6839</v>
      </c>
    </row>
    <row r="31394" spans="6:9" x14ac:dyDescent="0.2">
      <c r="F31394" s="310" t="s">
        <v>36429</v>
      </c>
      <c r="G31394" s="311">
        <v>74028</v>
      </c>
      <c r="H31394" s="312" t="s">
        <v>4167</v>
      </c>
      <c r="I31394" s="313" t="s">
        <v>6839</v>
      </c>
    </row>
    <row r="31395" spans="6:9" x14ac:dyDescent="0.2">
      <c r="F31395" s="310" t="s">
        <v>36430</v>
      </c>
      <c r="G31395" s="311">
        <v>74029</v>
      </c>
      <c r="H31395" s="312" t="s">
        <v>4167</v>
      </c>
      <c r="I31395" s="313" t="s">
        <v>6839</v>
      </c>
    </row>
    <row r="31396" spans="6:9" x14ac:dyDescent="0.2">
      <c r="F31396" s="310" t="s">
        <v>36431</v>
      </c>
      <c r="G31396" s="311">
        <v>74030</v>
      </c>
      <c r="H31396" s="312" t="s">
        <v>4167</v>
      </c>
      <c r="I31396" s="313" t="s">
        <v>6839</v>
      </c>
    </row>
    <row r="31397" spans="6:9" x14ac:dyDescent="0.2">
      <c r="F31397" s="310" t="s">
        <v>36432</v>
      </c>
      <c r="G31397" s="311">
        <v>74031</v>
      </c>
      <c r="H31397" s="312" t="s">
        <v>4167</v>
      </c>
      <c r="I31397" s="313" t="s">
        <v>6839</v>
      </c>
    </row>
    <row r="31398" spans="6:9" x14ac:dyDescent="0.2">
      <c r="F31398" s="310" t="s">
        <v>36433</v>
      </c>
      <c r="G31398" s="311">
        <v>74032</v>
      </c>
      <c r="H31398" s="312" t="s">
        <v>4167</v>
      </c>
      <c r="I31398" s="313" t="s">
        <v>6839</v>
      </c>
    </row>
    <row r="31399" spans="6:9" x14ac:dyDescent="0.2">
      <c r="F31399" s="310" t="s">
        <v>36434</v>
      </c>
      <c r="G31399" s="311">
        <v>74033</v>
      </c>
      <c r="H31399" s="312" t="s">
        <v>4167</v>
      </c>
      <c r="I31399" s="313" t="s">
        <v>6839</v>
      </c>
    </row>
    <row r="31400" spans="6:9" x14ac:dyDescent="0.2">
      <c r="F31400" s="310" t="s">
        <v>36435</v>
      </c>
      <c r="G31400" s="311">
        <v>74034</v>
      </c>
      <c r="H31400" s="312" t="s">
        <v>4167</v>
      </c>
      <c r="I31400" s="313" t="s">
        <v>6839</v>
      </c>
    </row>
    <row r="31401" spans="6:9" x14ac:dyDescent="0.2">
      <c r="F31401" s="310" t="s">
        <v>36436</v>
      </c>
      <c r="G31401" s="311">
        <v>74035</v>
      </c>
      <c r="H31401" s="312" t="s">
        <v>4167</v>
      </c>
      <c r="I31401" s="313" t="s">
        <v>6839</v>
      </c>
    </row>
    <row r="31402" spans="6:9" x14ac:dyDescent="0.2">
      <c r="F31402" s="310" t="s">
        <v>36437</v>
      </c>
      <c r="G31402" s="311">
        <v>74036</v>
      </c>
      <c r="H31402" s="312" t="s">
        <v>4167</v>
      </c>
      <c r="I31402" s="313" t="s">
        <v>6839</v>
      </c>
    </row>
    <row r="31403" spans="6:9" x14ac:dyDescent="0.2">
      <c r="F31403" s="310" t="s">
        <v>36438</v>
      </c>
      <c r="G31403" s="311">
        <v>74037</v>
      </c>
      <c r="H31403" s="312" t="s">
        <v>4167</v>
      </c>
      <c r="I31403" s="313" t="s">
        <v>6839</v>
      </c>
    </row>
    <row r="31404" spans="6:9" x14ac:dyDescent="0.2">
      <c r="F31404" s="310" t="s">
        <v>36439</v>
      </c>
      <c r="G31404" s="311">
        <v>74038</v>
      </c>
      <c r="H31404" s="312" t="s">
        <v>4167</v>
      </c>
      <c r="I31404" s="313" t="s">
        <v>6839</v>
      </c>
    </row>
    <row r="31405" spans="6:9" x14ac:dyDescent="0.2">
      <c r="F31405" s="310" t="s">
        <v>36440</v>
      </c>
      <c r="G31405" s="311">
        <v>74039</v>
      </c>
      <c r="H31405" s="312" t="s">
        <v>4167</v>
      </c>
      <c r="I31405" s="313" t="s">
        <v>6839</v>
      </c>
    </row>
    <row r="31406" spans="6:9" x14ac:dyDescent="0.2">
      <c r="F31406" s="310" t="s">
        <v>36441</v>
      </c>
      <c r="G31406" s="311">
        <v>74041</v>
      </c>
      <c r="H31406" s="312" t="s">
        <v>4167</v>
      </c>
      <c r="I31406" s="313" t="s">
        <v>6839</v>
      </c>
    </row>
    <row r="31407" spans="6:9" x14ac:dyDescent="0.2">
      <c r="F31407" s="310" t="s">
        <v>36442</v>
      </c>
      <c r="G31407" s="311">
        <v>74042</v>
      </c>
      <c r="H31407" s="312" t="s">
        <v>4167</v>
      </c>
      <c r="I31407" s="313" t="s">
        <v>6839</v>
      </c>
    </row>
    <row r="31408" spans="6:9" x14ac:dyDescent="0.2">
      <c r="F31408" s="310" t="s">
        <v>36443</v>
      </c>
      <c r="G31408" s="311">
        <v>74043</v>
      </c>
      <c r="H31408" s="312" t="s">
        <v>4167</v>
      </c>
      <c r="I31408" s="313" t="s">
        <v>6839</v>
      </c>
    </row>
    <row r="31409" spans="6:9" x14ac:dyDescent="0.2">
      <c r="F31409" s="310" t="s">
        <v>36444</v>
      </c>
      <c r="G31409" s="311">
        <v>74044</v>
      </c>
      <c r="H31409" s="312" t="s">
        <v>4167</v>
      </c>
      <c r="I31409" s="313" t="s">
        <v>6839</v>
      </c>
    </row>
    <row r="31410" spans="6:9" x14ac:dyDescent="0.2">
      <c r="F31410" s="310" t="s">
        <v>36445</v>
      </c>
      <c r="G31410" s="311">
        <v>74045</v>
      </c>
      <c r="H31410" s="312" t="s">
        <v>4167</v>
      </c>
      <c r="I31410" s="313" t="s">
        <v>6839</v>
      </c>
    </row>
    <row r="31411" spans="6:9" x14ac:dyDescent="0.2">
      <c r="F31411" s="310" t="s">
        <v>36446</v>
      </c>
      <c r="G31411" s="311">
        <v>74046</v>
      </c>
      <c r="H31411" s="312" t="s">
        <v>4167</v>
      </c>
      <c r="I31411" s="313" t="s">
        <v>6839</v>
      </c>
    </row>
    <row r="31412" spans="6:9" x14ac:dyDescent="0.2">
      <c r="F31412" s="310" t="s">
        <v>36447</v>
      </c>
      <c r="G31412" s="311">
        <v>74047</v>
      </c>
      <c r="H31412" s="312" t="s">
        <v>4167</v>
      </c>
      <c r="I31412" s="313" t="s">
        <v>6839</v>
      </c>
    </row>
    <row r="31413" spans="6:9" x14ac:dyDescent="0.2">
      <c r="F31413" s="310" t="s">
        <v>36448</v>
      </c>
      <c r="G31413" s="311">
        <v>74048</v>
      </c>
      <c r="H31413" s="312" t="s">
        <v>4167</v>
      </c>
      <c r="I31413" s="313" t="s">
        <v>6839</v>
      </c>
    </row>
    <row r="31414" spans="6:9" x14ac:dyDescent="0.2">
      <c r="F31414" s="310" t="s">
        <v>36449</v>
      </c>
      <c r="G31414" s="311">
        <v>74050</v>
      </c>
      <c r="H31414" s="312" t="s">
        <v>4167</v>
      </c>
      <c r="I31414" s="313" t="s">
        <v>6839</v>
      </c>
    </row>
    <row r="31415" spans="6:9" x14ac:dyDescent="0.2">
      <c r="F31415" s="310" t="s">
        <v>36450</v>
      </c>
      <c r="G31415" s="311">
        <v>74051</v>
      </c>
      <c r="H31415" s="312" t="s">
        <v>4167</v>
      </c>
      <c r="I31415" s="313" t="s">
        <v>6839</v>
      </c>
    </row>
    <row r="31416" spans="6:9" x14ac:dyDescent="0.2">
      <c r="F31416" s="310" t="s">
        <v>36451</v>
      </c>
      <c r="G31416" s="311">
        <v>74052</v>
      </c>
      <c r="H31416" s="312" t="s">
        <v>4167</v>
      </c>
      <c r="I31416" s="313" t="s">
        <v>6839</v>
      </c>
    </row>
    <row r="31417" spans="6:9" x14ac:dyDescent="0.2">
      <c r="F31417" s="310" t="s">
        <v>36452</v>
      </c>
      <c r="G31417" s="311">
        <v>74053</v>
      </c>
      <c r="H31417" s="312" t="s">
        <v>4167</v>
      </c>
      <c r="I31417" s="313" t="s">
        <v>6839</v>
      </c>
    </row>
    <row r="31418" spans="6:9" x14ac:dyDescent="0.2">
      <c r="F31418" s="310" t="s">
        <v>36453</v>
      </c>
      <c r="G31418" s="311">
        <v>74054</v>
      </c>
      <c r="H31418" s="312" t="s">
        <v>4167</v>
      </c>
      <c r="I31418" s="313" t="s">
        <v>6839</v>
      </c>
    </row>
    <row r="31419" spans="6:9" x14ac:dyDescent="0.2">
      <c r="F31419" s="310" t="s">
        <v>36454</v>
      </c>
      <c r="G31419" s="311">
        <v>74055</v>
      </c>
      <c r="H31419" s="312" t="s">
        <v>4167</v>
      </c>
      <c r="I31419" s="313" t="s">
        <v>6839</v>
      </c>
    </row>
    <row r="31420" spans="6:9" x14ac:dyDescent="0.2">
      <c r="F31420" s="310" t="s">
        <v>36455</v>
      </c>
      <c r="G31420" s="311">
        <v>74056</v>
      </c>
      <c r="H31420" s="312" t="s">
        <v>4167</v>
      </c>
      <c r="I31420" s="313" t="s">
        <v>6839</v>
      </c>
    </row>
    <row r="31421" spans="6:9" x14ac:dyDescent="0.2">
      <c r="F31421" s="310" t="s">
        <v>36456</v>
      </c>
      <c r="G31421" s="311">
        <v>74058</v>
      </c>
      <c r="H31421" s="312" t="s">
        <v>4167</v>
      </c>
      <c r="I31421" s="313" t="s">
        <v>6839</v>
      </c>
    </row>
    <row r="31422" spans="6:9" x14ac:dyDescent="0.2">
      <c r="F31422" s="310" t="s">
        <v>36457</v>
      </c>
      <c r="G31422" s="311">
        <v>74059</v>
      </c>
      <c r="H31422" s="312" t="s">
        <v>4167</v>
      </c>
      <c r="I31422" s="313" t="s">
        <v>6839</v>
      </c>
    </row>
    <row r="31423" spans="6:9" x14ac:dyDescent="0.2">
      <c r="F31423" s="310" t="s">
        <v>36458</v>
      </c>
      <c r="G31423" s="311">
        <v>74060</v>
      </c>
      <c r="H31423" s="312" t="s">
        <v>4167</v>
      </c>
      <c r="I31423" s="313" t="s">
        <v>6839</v>
      </c>
    </row>
    <row r="31424" spans="6:9" x14ac:dyDescent="0.2">
      <c r="F31424" s="310" t="s">
        <v>36459</v>
      </c>
      <c r="G31424" s="311">
        <v>74061</v>
      </c>
      <c r="H31424" s="312" t="s">
        <v>4167</v>
      </c>
      <c r="I31424" s="313" t="s">
        <v>6839</v>
      </c>
    </row>
    <row r="31425" spans="6:9" x14ac:dyDescent="0.2">
      <c r="F31425" s="310" t="s">
        <v>36460</v>
      </c>
      <c r="G31425" s="311">
        <v>74062</v>
      </c>
      <c r="H31425" s="312" t="s">
        <v>4167</v>
      </c>
      <c r="I31425" s="313" t="s">
        <v>6839</v>
      </c>
    </row>
    <row r="31426" spans="6:9" x14ac:dyDescent="0.2">
      <c r="F31426" s="310" t="s">
        <v>36461</v>
      </c>
      <c r="G31426" s="311">
        <v>74063</v>
      </c>
      <c r="H31426" s="312" t="s">
        <v>4167</v>
      </c>
      <c r="I31426" s="313" t="s">
        <v>6839</v>
      </c>
    </row>
    <row r="31427" spans="6:9" x14ac:dyDescent="0.2">
      <c r="F31427" s="310" t="s">
        <v>36462</v>
      </c>
      <c r="G31427" s="311">
        <v>74066</v>
      </c>
      <c r="H31427" s="312" t="s">
        <v>4167</v>
      </c>
      <c r="I31427" s="313" t="s">
        <v>6839</v>
      </c>
    </row>
    <row r="31428" spans="6:9" x14ac:dyDescent="0.2">
      <c r="F31428" s="310" t="s">
        <v>36463</v>
      </c>
      <c r="G31428" s="311">
        <v>74067</v>
      </c>
      <c r="H31428" s="312" t="s">
        <v>4167</v>
      </c>
      <c r="I31428" s="313" t="s">
        <v>6839</v>
      </c>
    </row>
    <row r="31429" spans="6:9" x14ac:dyDescent="0.2">
      <c r="F31429" s="310" t="s">
        <v>36464</v>
      </c>
      <c r="G31429" s="311">
        <v>74068</v>
      </c>
      <c r="H31429" s="312" t="s">
        <v>4167</v>
      </c>
      <c r="I31429" s="313" t="s">
        <v>6839</v>
      </c>
    </row>
    <row r="31430" spans="6:9" x14ac:dyDescent="0.2">
      <c r="F31430" s="310" t="s">
        <v>36465</v>
      </c>
      <c r="G31430" s="311">
        <v>74070</v>
      </c>
      <c r="H31430" s="312" t="s">
        <v>4167</v>
      </c>
      <c r="I31430" s="313" t="s">
        <v>6839</v>
      </c>
    </row>
    <row r="31431" spans="6:9" x14ac:dyDescent="0.2">
      <c r="F31431" s="310" t="s">
        <v>36466</v>
      </c>
      <c r="G31431" s="311">
        <v>74071</v>
      </c>
      <c r="H31431" s="312" t="s">
        <v>4167</v>
      </c>
      <c r="I31431" s="313" t="s">
        <v>6839</v>
      </c>
    </row>
    <row r="31432" spans="6:9" x14ac:dyDescent="0.2">
      <c r="F31432" s="310" t="s">
        <v>36467</v>
      </c>
      <c r="G31432" s="311">
        <v>74072</v>
      </c>
      <c r="H31432" s="312" t="s">
        <v>4167</v>
      </c>
      <c r="I31432" s="313" t="s">
        <v>6839</v>
      </c>
    </row>
    <row r="31433" spans="6:9" x14ac:dyDescent="0.2">
      <c r="F31433" s="310" t="s">
        <v>36468</v>
      </c>
      <c r="G31433" s="311">
        <v>74073</v>
      </c>
      <c r="H31433" s="312" t="s">
        <v>4167</v>
      </c>
      <c r="I31433" s="313" t="s">
        <v>6839</v>
      </c>
    </row>
    <row r="31434" spans="6:9" x14ac:dyDescent="0.2">
      <c r="F31434" s="310" t="s">
        <v>36469</v>
      </c>
      <c r="G31434" s="311">
        <v>74074</v>
      </c>
      <c r="H31434" s="312" t="s">
        <v>4167</v>
      </c>
      <c r="I31434" s="313" t="s">
        <v>6839</v>
      </c>
    </row>
    <row r="31435" spans="6:9" x14ac:dyDescent="0.2">
      <c r="F31435" s="310" t="s">
        <v>36470</v>
      </c>
      <c r="G31435" s="311">
        <v>74075</v>
      </c>
      <c r="H31435" s="312" t="s">
        <v>4167</v>
      </c>
      <c r="I31435" s="313" t="s">
        <v>6839</v>
      </c>
    </row>
    <row r="31436" spans="6:9" x14ac:dyDescent="0.2">
      <c r="F31436" s="310" t="s">
        <v>36471</v>
      </c>
      <c r="G31436" s="311">
        <v>74076</v>
      </c>
      <c r="H31436" s="312" t="s">
        <v>4167</v>
      </c>
      <c r="I31436" s="313" t="s">
        <v>6839</v>
      </c>
    </row>
    <row r="31437" spans="6:9" x14ac:dyDescent="0.2">
      <c r="F31437" s="310" t="s">
        <v>36472</v>
      </c>
      <c r="G31437" s="311">
        <v>74077</v>
      </c>
      <c r="H31437" s="312" t="s">
        <v>4167</v>
      </c>
      <c r="I31437" s="313" t="s">
        <v>6839</v>
      </c>
    </row>
    <row r="31438" spans="6:9" x14ac:dyDescent="0.2">
      <c r="F31438" s="310" t="s">
        <v>36473</v>
      </c>
      <c r="G31438" s="311">
        <v>74078</v>
      </c>
      <c r="H31438" s="312" t="s">
        <v>4167</v>
      </c>
      <c r="I31438" s="313" t="s">
        <v>6839</v>
      </c>
    </row>
    <row r="31439" spans="6:9" x14ac:dyDescent="0.2">
      <c r="F31439" s="310" t="s">
        <v>36474</v>
      </c>
      <c r="G31439" s="311">
        <v>74079</v>
      </c>
      <c r="H31439" s="312" t="s">
        <v>4167</v>
      </c>
      <c r="I31439" s="313" t="s">
        <v>6839</v>
      </c>
    </row>
    <row r="31440" spans="6:9" x14ac:dyDescent="0.2">
      <c r="F31440" s="310" t="s">
        <v>36475</v>
      </c>
      <c r="G31440" s="311">
        <v>74080</v>
      </c>
      <c r="H31440" s="312" t="s">
        <v>4167</v>
      </c>
      <c r="I31440" s="313" t="s">
        <v>6839</v>
      </c>
    </row>
    <row r="31441" spans="6:9" x14ac:dyDescent="0.2">
      <c r="F31441" s="310" t="s">
        <v>36476</v>
      </c>
      <c r="G31441" s="311">
        <v>74081</v>
      </c>
      <c r="H31441" s="312" t="s">
        <v>4167</v>
      </c>
      <c r="I31441" s="313" t="s">
        <v>6839</v>
      </c>
    </row>
    <row r="31442" spans="6:9" x14ac:dyDescent="0.2">
      <c r="F31442" s="310" t="s">
        <v>36477</v>
      </c>
      <c r="G31442" s="311">
        <v>74082</v>
      </c>
      <c r="H31442" s="312" t="s">
        <v>4167</v>
      </c>
      <c r="I31442" s="313" t="s">
        <v>6839</v>
      </c>
    </row>
    <row r="31443" spans="6:9" x14ac:dyDescent="0.2">
      <c r="F31443" s="310" t="s">
        <v>36478</v>
      </c>
      <c r="G31443" s="311">
        <v>74083</v>
      </c>
      <c r="H31443" s="312" t="s">
        <v>4167</v>
      </c>
      <c r="I31443" s="313" t="s">
        <v>6839</v>
      </c>
    </row>
    <row r="31444" spans="6:9" x14ac:dyDescent="0.2">
      <c r="F31444" s="310" t="s">
        <v>36479</v>
      </c>
      <c r="G31444" s="311">
        <v>74084</v>
      </c>
      <c r="H31444" s="312" t="s">
        <v>4167</v>
      </c>
      <c r="I31444" s="313" t="s">
        <v>6839</v>
      </c>
    </row>
    <row r="31445" spans="6:9" x14ac:dyDescent="0.2">
      <c r="F31445" s="310" t="s">
        <v>36480</v>
      </c>
      <c r="G31445" s="311">
        <v>74085</v>
      </c>
      <c r="H31445" s="312" t="s">
        <v>4167</v>
      </c>
      <c r="I31445" s="313" t="s">
        <v>6839</v>
      </c>
    </row>
    <row r="31446" spans="6:9" x14ac:dyDescent="0.2">
      <c r="F31446" s="310" t="s">
        <v>36481</v>
      </c>
      <c r="G31446" s="311">
        <v>74101</v>
      </c>
      <c r="H31446" s="312" t="s">
        <v>4167</v>
      </c>
      <c r="I31446" s="313" t="s">
        <v>6839</v>
      </c>
    </row>
    <row r="31447" spans="6:9" x14ac:dyDescent="0.2">
      <c r="F31447" s="310" t="s">
        <v>36482</v>
      </c>
      <c r="G31447" s="311">
        <v>74102</v>
      </c>
      <c r="H31447" s="312" t="s">
        <v>4167</v>
      </c>
      <c r="I31447" s="313" t="s">
        <v>6839</v>
      </c>
    </row>
    <row r="31448" spans="6:9" x14ac:dyDescent="0.2">
      <c r="F31448" s="310" t="s">
        <v>36483</v>
      </c>
      <c r="G31448" s="311">
        <v>74103</v>
      </c>
      <c r="H31448" s="312" t="s">
        <v>4167</v>
      </c>
      <c r="I31448" s="313" t="s">
        <v>6839</v>
      </c>
    </row>
    <row r="31449" spans="6:9" x14ac:dyDescent="0.2">
      <c r="F31449" s="310" t="s">
        <v>36484</v>
      </c>
      <c r="G31449" s="311">
        <v>74104</v>
      </c>
      <c r="H31449" s="312" t="s">
        <v>4167</v>
      </c>
      <c r="I31449" s="313" t="s">
        <v>6839</v>
      </c>
    </row>
    <row r="31450" spans="6:9" x14ac:dyDescent="0.2">
      <c r="F31450" s="310" t="s">
        <v>36485</v>
      </c>
      <c r="G31450" s="311">
        <v>74105</v>
      </c>
      <c r="H31450" s="312" t="s">
        <v>4167</v>
      </c>
      <c r="I31450" s="313" t="s">
        <v>6839</v>
      </c>
    </row>
    <row r="31451" spans="6:9" x14ac:dyDescent="0.2">
      <c r="F31451" s="310" t="s">
        <v>36486</v>
      </c>
      <c r="G31451" s="311">
        <v>74106</v>
      </c>
      <c r="H31451" s="312" t="s">
        <v>4167</v>
      </c>
      <c r="I31451" s="313" t="s">
        <v>6839</v>
      </c>
    </row>
    <row r="31452" spans="6:9" x14ac:dyDescent="0.2">
      <c r="F31452" s="310" t="s">
        <v>36487</v>
      </c>
      <c r="G31452" s="311">
        <v>74107</v>
      </c>
      <c r="H31452" s="312" t="s">
        <v>4167</v>
      </c>
      <c r="I31452" s="313" t="s">
        <v>6839</v>
      </c>
    </row>
    <row r="31453" spans="6:9" x14ac:dyDescent="0.2">
      <c r="F31453" s="310" t="s">
        <v>36488</v>
      </c>
      <c r="G31453" s="311">
        <v>74108</v>
      </c>
      <c r="H31453" s="312" t="s">
        <v>4167</v>
      </c>
      <c r="I31453" s="313" t="s">
        <v>6839</v>
      </c>
    </row>
    <row r="31454" spans="6:9" x14ac:dyDescent="0.2">
      <c r="F31454" s="310" t="s">
        <v>36489</v>
      </c>
      <c r="G31454" s="311">
        <v>74110</v>
      </c>
      <c r="H31454" s="312" t="s">
        <v>4167</v>
      </c>
      <c r="I31454" s="313" t="s">
        <v>6839</v>
      </c>
    </row>
    <row r="31455" spans="6:9" x14ac:dyDescent="0.2">
      <c r="F31455" s="310" t="s">
        <v>36490</v>
      </c>
      <c r="G31455" s="311">
        <v>74112</v>
      </c>
      <c r="H31455" s="312" t="s">
        <v>4167</v>
      </c>
      <c r="I31455" s="313" t="s">
        <v>6839</v>
      </c>
    </row>
    <row r="31456" spans="6:9" x14ac:dyDescent="0.2">
      <c r="F31456" s="310" t="s">
        <v>36491</v>
      </c>
      <c r="G31456" s="311">
        <v>74114</v>
      </c>
      <c r="H31456" s="312" t="s">
        <v>4167</v>
      </c>
      <c r="I31456" s="313" t="s">
        <v>6839</v>
      </c>
    </row>
    <row r="31457" spans="6:9" x14ac:dyDescent="0.2">
      <c r="F31457" s="310" t="s">
        <v>36492</v>
      </c>
      <c r="G31457" s="311">
        <v>74115</v>
      </c>
      <c r="H31457" s="312" t="s">
        <v>4167</v>
      </c>
      <c r="I31457" s="313" t="s">
        <v>6839</v>
      </c>
    </row>
    <row r="31458" spans="6:9" x14ac:dyDescent="0.2">
      <c r="F31458" s="310" t="s">
        <v>36493</v>
      </c>
      <c r="G31458" s="311">
        <v>74116</v>
      </c>
      <c r="H31458" s="312" t="s">
        <v>4167</v>
      </c>
      <c r="I31458" s="313" t="s">
        <v>6839</v>
      </c>
    </row>
    <row r="31459" spans="6:9" x14ac:dyDescent="0.2">
      <c r="F31459" s="310" t="s">
        <v>36494</v>
      </c>
      <c r="G31459" s="311">
        <v>74117</v>
      </c>
      <c r="H31459" s="312" t="s">
        <v>4167</v>
      </c>
      <c r="I31459" s="313" t="s">
        <v>6839</v>
      </c>
    </row>
    <row r="31460" spans="6:9" x14ac:dyDescent="0.2">
      <c r="F31460" s="310" t="s">
        <v>36495</v>
      </c>
      <c r="G31460" s="311">
        <v>74119</v>
      </c>
      <c r="H31460" s="312" t="s">
        <v>4167</v>
      </c>
      <c r="I31460" s="313" t="s">
        <v>6839</v>
      </c>
    </row>
    <row r="31461" spans="6:9" x14ac:dyDescent="0.2">
      <c r="F31461" s="310" t="s">
        <v>36496</v>
      </c>
      <c r="G31461" s="311">
        <v>74120</v>
      </c>
      <c r="H31461" s="312" t="s">
        <v>4167</v>
      </c>
      <c r="I31461" s="313" t="s">
        <v>6839</v>
      </c>
    </row>
    <row r="31462" spans="6:9" x14ac:dyDescent="0.2">
      <c r="F31462" s="310" t="s">
        <v>36497</v>
      </c>
      <c r="G31462" s="311">
        <v>74121</v>
      </c>
      <c r="H31462" s="312" t="s">
        <v>4167</v>
      </c>
      <c r="I31462" s="313" t="s">
        <v>6839</v>
      </c>
    </row>
    <row r="31463" spans="6:9" x14ac:dyDescent="0.2">
      <c r="F31463" s="310" t="s">
        <v>36498</v>
      </c>
      <c r="G31463" s="311">
        <v>74126</v>
      </c>
      <c r="H31463" s="312" t="s">
        <v>4167</v>
      </c>
      <c r="I31463" s="313" t="s">
        <v>6839</v>
      </c>
    </row>
    <row r="31464" spans="6:9" x14ac:dyDescent="0.2">
      <c r="F31464" s="310" t="s">
        <v>36499</v>
      </c>
      <c r="G31464" s="311">
        <v>74127</v>
      </c>
      <c r="H31464" s="312" t="s">
        <v>4167</v>
      </c>
      <c r="I31464" s="313" t="s">
        <v>6839</v>
      </c>
    </row>
    <row r="31465" spans="6:9" x14ac:dyDescent="0.2">
      <c r="F31465" s="310" t="s">
        <v>36500</v>
      </c>
      <c r="G31465" s="311">
        <v>74128</v>
      </c>
      <c r="H31465" s="312" t="s">
        <v>4167</v>
      </c>
      <c r="I31465" s="313" t="s">
        <v>6839</v>
      </c>
    </row>
    <row r="31466" spans="6:9" x14ac:dyDescent="0.2">
      <c r="F31466" s="310" t="s">
        <v>36501</v>
      </c>
      <c r="G31466" s="311">
        <v>74129</v>
      </c>
      <c r="H31466" s="312" t="s">
        <v>4167</v>
      </c>
      <c r="I31466" s="313" t="s">
        <v>6839</v>
      </c>
    </row>
    <row r="31467" spans="6:9" x14ac:dyDescent="0.2">
      <c r="F31467" s="310" t="s">
        <v>36502</v>
      </c>
      <c r="G31467" s="311">
        <v>74130</v>
      </c>
      <c r="H31467" s="312" t="s">
        <v>4167</v>
      </c>
      <c r="I31467" s="313" t="s">
        <v>6839</v>
      </c>
    </row>
    <row r="31468" spans="6:9" x14ac:dyDescent="0.2">
      <c r="F31468" s="310" t="s">
        <v>36503</v>
      </c>
      <c r="G31468" s="311">
        <v>74131</v>
      </c>
      <c r="H31468" s="312" t="s">
        <v>4167</v>
      </c>
      <c r="I31468" s="313" t="s">
        <v>6839</v>
      </c>
    </row>
    <row r="31469" spans="6:9" x14ac:dyDescent="0.2">
      <c r="F31469" s="310" t="s">
        <v>36504</v>
      </c>
      <c r="G31469" s="311">
        <v>74132</v>
      </c>
      <c r="H31469" s="312" t="s">
        <v>4167</v>
      </c>
      <c r="I31469" s="313" t="s">
        <v>6839</v>
      </c>
    </row>
    <row r="31470" spans="6:9" x14ac:dyDescent="0.2">
      <c r="F31470" s="310" t="s">
        <v>36505</v>
      </c>
      <c r="G31470" s="311">
        <v>74133</v>
      </c>
      <c r="H31470" s="312" t="s">
        <v>4167</v>
      </c>
      <c r="I31470" s="313" t="s">
        <v>6839</v>
      </c>
    </row>
    <row r="31471" spans="6:9" x14ac:dyDescent="0.2">
      <c r="F31471" s="310" t="s">
        <v>36506</v>
      </c>
      <c r="G31471" s="311">
        <v>74134</v>
      </c>
      <c r="H31471" s="312" t="s">
        <v>4167</v>
      </c>
      <c r="I31471" s="313" t="s">
        <v>6839</v>
      </c>
    </row>
    <row r="31472" spans="6:9" x14ac:dyDescent="0.2">
      <c r="F31472" s="310" t="s">
        <v>36507</v>
      </c>
      <c r="G31472" s="311">
        <v>74135</v>
      </c>
      <c r="H31472" s="312" t="s">
        <v>4167</v>
      </c>
      <c r="I31472" s="313" t="s">
        <v>6839</v>
      </c>
    </row>
    <row r="31473" spans="6:9" x14ac:dyDescent="0.2">
      <c r="F31473" s="310" t="s">
        <v>36508</v>
      </c>
      <c r="G31473" s="311">
        <v>74136</v>
      </c>
      <c r="H31473" s="312" t="s">
        <v>4167</v>
      </c>
      <c r="I31473" s="313" t="s">
        <v>6839</v>
      </c>
    </row>
    <row r="31474" spans="6:9" x14ac:dyDescent="0.2">
      <c r="F31474" s="310" t="s">
        <v>36509</v>
      </c>
      <c r="G31474" s="311">
        <v>74137</v>
      </c>
      <c r="H31474" s="312" t="s">
        <v>4167</v>
      </c>
      <c r="I31474" s="313" t="s">
        <v>6839</v>
      </c>
    </row>
    <row r="31475" spans="6:9" x14ac:dyDescent="0.2">
      <c r="F31475" s="310" t="s">
        <v>36510</v>
      </c>
      <c r="G31475" s="311">
        <v>74141</v>
      </c>
      <c r="H31475" s="312" t="s">
        <v>4167</v>
      </c>
      <c r="I31475" s="313" t="s">
        <v>6839</v>
      </c>
    </row>
    <row r="31476" spans="6:9" x14ac:dyDescent="0.2">
      <c r="F31476" s="310" t="s">
        <v>36511</v>
      </c>
      <c r="G31476" s="311">
        <v>74145</v>
      </c>
      <c r="H31476" s="312" t="s">
        <v>4167</v>
      </c>
      <c r="I31476" s="313" t="s">
        <v>6839</v>
      </c>
    </row>
    <row r="31477" spans="6:9" x14ac:dyDescent="0.2">
      <c r="F31477" s="310" t="s">
        <v>36512</v>
      </c>
      <c r="G31477" s="311">
        <v>74146</v>
      </c>
      <c r="H31477" s="312" t="s">
        <v>4167</v>
      </c>
      <c r="I31477" s="313" t="s">
        <v>6839</v>
      </c>
    </row>
    <row r="31478" spans="6:9" x14ac:dyDescent="0.2">
      <c r="F31478" s="310" t="s">
        <v>36513</v>
      </c>
      <c r="G31478" s="311">
        <v>74147</v>
      </c>
      <c r="H31478" s="312" t="s">
        <v>4167</v>
      </c>
      <c r="I31478" s="313" t="s">
        <v>6839</v>
      </c>
    </row>
    <row r="31479" spans="6:9" x14ac:dyDescent="0.2">
      <c r="F31479" s="310" t="s">
        <v>36514</v>
      </c>
      <c r="G31479" s="311">
        <v>74148</v>
      </c>
      <c r="H31479" s="312" t="s">
        <v>4167</v>
      </c>
      <c r="I31479" s="313" t="s">
        <v>6839</v>
      </c>
    </row>
    <row r="31480" spans="6:9" x14ac:dyDescent="0.2">
      <c r="F31480" s="310" t="s">
        <v>36515</v>
      </c>
      <c r="G31480" s="311">
        <v>74149</v>
      </c>
      <c r="H31480" s="312" t="s">
        <v>4167</v>
      </c>
      <c r="I31480" s="313" t="s">
        <v>6839</v>
      </c>
    </row>
    <row r="31481" spans="6:9" x14ac:dyDescent="0.2">
      <c r="F31481" s="310" t="s">
        <v>36516</v>
      </c>
      <c r="G31481" s="311">
        <v>74150</v>
      </c>
      <c r="H31481" s="312" t="s">
        <v>4167</v>
      </c>
      <c r="I31481" s="313" t="s">
        <v>6839</v>
      </c>
    </row>
    <row r="31482" spans="6:9" x14ac:dyDescent="0.2">
      <c r="F31482" s="310" t="s">
        <v>36517</v>
      </c>
      <c r="G31482" s="311">
        <v>74152</v>
      </c>
      <c r="H31482" s="312" t="s">
        <v>4167</v>
      </c>
      <c r="I31482" s="313" t="s">
        <v>6839</v>
      </c>
    </row>
    <row r="31483" spans="6:9" x14ac:dyDescent="0.2">
      <c r="F31483" s="310" t="s">
        <v>36518</v>
      </c>
      <c r="G31483" s="311">
        <v>74153</v>
      </c>
      <c r="H31483" s="312" t="s">
        <v>4167</v>
      </c>
      <c r="I31483" s="313" t="s">
        <v>6839</v>
      </c>
    </row>
    <row r="31484" spans="6:9" x14ac:dyDescent="0.2">
      <c r="F31484" s="310" t="s">
        <v>36519</v>
      </c>
      <c r="G31484" s="311">
        <v>74155</v>
      </c>
      <c r="H31484" s="312" t="s">
        <v>4167</v>
      </c>
      <c r="I31484" s="313" t="s">
        <v>6839</v>
      </c>
    </row>
    <row r="31485" spans="6:9" x14ac:dyDescent="0.2">
      <c r="F31485" s="310" t="s">
        <v>36520</v>
      </c>
      <c r="G31485" s="311">
        <v>74156</v>
      </c>
      <c r="H31485" s="312" t="s">
        <v>4167</v>
      </c>
      <c r="I31485" s="313" t="s">
        <v>6839</v>
      </c>
    </row>
    <row r="31486" spans="6:9" x14ac:dyDescent="0.2">
      <c r="F31486" s="310" t="s">
        <v>36521</v>
      </c>
      <c r="G31486" s="311">
        <v>74157</v>
      </c>
      <c r="H31486" s="312" t="s">
        <v>4167</v>
      </c>
      <c r="I31486" s="313" t="s">
        <v>6839</v>
      </c>
    </row>
    <row r="31487" spans="6:9" x14ac:dyDescent="0.2">
      <c r="F31487" s="310" t="s">
        <v>36522</v>
      </c>
      <c r="G31487" s="311">
        <v>74158</v>
      </c>
      <c r="H31487" s="312" t="s">
        <v>4167</v>
      </c>
      <c r="I31487" s="313" t="s">
        <v>6839</v>
      </c>
    </row>
    <row r="31488" spans="6:9" x14ac:dyDescent="0.2">
      <c r="F31488" s="310" t="s">
        <v>36523</v>
      </c>
      <c r="G31488" s="311">
        <v>74159</v>
      </c>
      <c r="H31488" s="312" t="s">
        <v>4167</v>
      </c>
      <c r="I31488" s="313" t="s">
        <v>6839</v>
      </c>
    </row>
    <row r="31489" spans="6:9" x14ac:dyDescent="0.2">
      <c r="F31489" s="310" t="s">
        <v>36524</v>
      </c>
      <c r="G31489" s="311">
        <v>74169</v>
      </c>
      <c r="H31489" s="312" t="s">
        <v>4167</v>
      </c>
      <c r="I31489" s="313" t="s">
        <v>6839</v>
      </c>
    </row>
    <row r="31490" spans="6:9" x14ac:dyDescent="0.2">
      <c r="F31490" s="310" t="s">
        <v>36525</v>
      </c>
      <c r="G31490" s="311">
        <v>74170</v>
      </c>
      <c r="H31490" s="312" t="s">
        <v>4167</v>
      </c>
      <c r="I31490" s="313" t="s">
        <v>6839</v>
      </c>
    </row>
    <row r="31491" spans="6:9" x14ac:dyDescent="0.2">
      <c r="F31491" s="310" t="s">
        <v>36526</v>
      </c>
      <c r="G31491" s="311">
        <v>74171</v>
      </c>
      <c r="H31491" s="312" t="s">
        <v>4167</v>
      </c>
      <c r="I31491" s="313" t="s">
        <v>6839</v>
      </c>
    </row>
    <row r="31492" spans="6:9" x14ac:dyDescent="0.2">
      <c r="F31492" s="310" t="s">
        <v>36527</v>
      </c>
      <c r="G31492" s="311">
        <v>74172</v>
      </c>
      <c r="H31492" s="312" t="s">
        <v>4167</v>
      </c>
      <c r="I31492" s="313" t="s">
        <v>6839</v>
      </c>
    </row>
    <row r="31493" spans="6:9" x14ac:dyDescent="0.2">
      <c r="F31493" s="310" t="s">
        <v>36528</v>
      </c>
      <c r="G31493" s="311">
        <v>74182</v>
      </c>
      <c r="H31493" s="312" t="s">
        <v>4167</v>
      </c>
      <c r="I31493" s="313" t="s">
        <v>6839</v>
      </c>
    </row>
    <row r="31494" spans="6:9" x14ac:dyDescent="0.2">
      <c r="F31494" s="310" t="s">
        <v>36529</v>
      </c>
      <c r="G31494" s="311">
        <v>74186</v>
      </c>
      <c r="H31494" s="312" t="s">
        <v>4167</v>
      </c>
      <c r="I31494" s="313" t="s">
        <v>6839</v>
      </c>
    </row>
    <row r="31495" spans="6:9" x14ac:dyDescent="0.2">
      <c r="F31495" s="310" t="s">
        <v>36530</v>
      </c>
      <c r="G31495" s="311">
        <v>74187</v>
      </c>
      <c r="H31495" s="312" t="s">
        <v>4167</v>
      </c>
      <c r="I31495" s="313" t="s">
        <v>6839</v>
      </c>
    </row>
    <row r="31496" spans="6:9" x14ac:dyDescent="0.2">
      <c r="F31496" s="310" t="s">
        <v>36531</v>
      </c>
      <c r="G31496" s="311">
        <v>74192</v>
      </c>
      <c r="H31496" s="312" t="s">
        <v>4167</v>
      </c>
      <c r="I31496" s="313" t="s">
        <v>6839</v>
      </c>
    </row>
    <row r="31497" spans="6:9" x14ac:dyDescent="0.2">
      <c r="F31497" s="310" t="s">
        <v>36532</v>
      </c>
      <c r="G31497" s="311">
        <v>74193</v>
      </c>
      <c r="H31497" s="312" t="s">
        <v>4167</v>
      </c>
      <c r="I31497" s="313" t="s">
        <v>6839</v>
      </c>
    </row>
    <row r="31498" spans="6:9" x14ac:dyDescent="0.2">
      <c r="F31498" s="310" t="s">
        <v>36533</v>
      </c>
      <c r="G31498" s="311">
        <v>74301</v>
      </c>
      <c r="H31498" s="312" t="s">
        <v>4167</v>
      </c>
      <c r="I31498" s="313" t="s">
        <v>6839</v>
      </c>
    </row>
    <row r="31499" spans="6:9" x14ac:dyDescent="0.2">
      <c r="F31499" s="310" t="s">
        <v>36534</v>
      </c>
      <c r="G31499" s="311">
        <v>74330</v>
      </c>
      <c r="H31499" s="312" t="s">
        <v>4167</v>
      </c>
      <c r="I31499" s="313" t="s">
        <v>6839</v>
      </c>
    </row>
    <row r="31500" spans="6:9" x14ac:dyDescent="0.2">
      <c r="F31500" s="310" t="s">
        <v>36535</v>
      </c>
      <c r="G31500" s="311">
        <v>74331</v>
      </c>
      <c r="H31500" s="312" t="s">
        <v>4167</v>
      </c>
      <c r="I31500" s="313" t="s">
        <v>6839</v>
      </c>
    </row>
    <row r="31501" spans="6:9" x14ac:dyDescent="0.2">
      <c r="F31501" s="310" t="s">
        <v>36536</v>
      </c>
      <c r="G31501" s="311">
        <v>74332</v>
      </c>
      <c r="H31501" s="312" t="s">
        <v>4167</v>
      </c>
      <c r="I31501" s="313" t="s">
        <v>6839</v>
      </c>
    </row>
    <row r="31502" spans="6:9" x14ac:dyDescent="0.2">
      <c r="F31502" s="310" t="s">
        <v>36537</v>
      </c>
      <c r="G31502" s="311">
        <v>74333</v>
      </c>
      <c r="H31502" s="312" t="s">
        <v>4167</v>
      </c>
      <c r="I31502" s="313" t="s">
        <v>6839</v>
      </c>
    </row>
    <row r="31503" spans="6:9" x14ac:dyDescent="0.2">
      <c r="F31503" s="310" t="s">
        <v>36538</v>
      </c>
      <c r="G31503" s="311">
        <v>74335</v>
      </c>
      <c r="H31503" s="312" t="s">
        <v>4167</v>
      </c>
      <c r="I31503" s="313" t="s">
        <v>6836</v>
      </c>
    </row>
    <row r="31504" spans="6:9" x14ac:dyDescent="0.2">
      <c r="F31504" s="310" t="s">
        <v>36539</v>
      </c>
      <c r="G31504" s="311">
        <v>74337</v>
      </c>
      <c r="H31504" s="312" t="s">
        <v>4167</v>
      </c>
      <c r="I31504" s="313" t="s">
        <v>6839</v>
      </c>
    </row>
    <row r="31505" spans="6:9" x14ac:dyDescent="0.2">
      <c r="F31505" s="310" t="s">
        <v>36540</v>
      </c>
      <c r="G31505" s="311">
        <v>74338</v>
      </c>
      <c r="H31505" s="312" t="s">
        <v>4167</v>
      </c>
      <c r="I31505" s="313" t="s">
        <v>6839</v>
      </c>
    </row>
    <row r="31506" spans="6:9" x14ac:dyDescent="0.2">
      <c r="F31506" s="310" t="s">
        <v>36541</v>
      </c>
      <c r="G31506" s="311">
        <v>74339</v>
      </c>
      <c r="H31506" s="312" t="s">
        <v>4167</v>
      </c>
      <c r="I31506" s="313" t="s">
        <v>6836</v>
      </c>
    </row>
    <row r="31507" spans="6:9" x14ac:dyDescent="0.2">
      <c r="F31507" s="310" t="s">
        <v>36542</v>
      </c>
      <c r="G31507" s="311">
        <v>74340</v>
      </c>
      <c r="H31507" s="312" t="s">
        <v>4167</v>
      </c>
      <c r="I31507" s="313" t="s">
        <v>6839</v>
      </c>
    </row>
    <row r="31508" spans="6:9" x14ac:dyDescent="0.2">
      <c r="F31508" s="310" t="s">
        <v>36543</v>
      </c>
      <c r="G31508" s="311">
        <v>74342</v>
      </c>
      <c r="H31508" s="312" t="s">
        <v>4167</v>
      </c>
      <c r="I31508" s="313" t="s">
        <v>6839</v>
      </c>
    </row>
    <row r="31509" spans="6:9" x14ac:dyDescent="0.2">
      <c r="F31509" s="310" t="s">
        <v>36544</v>
      </c>
      <c r="G31509" s="311">
        <v>74343</v>
      </c>
      <c r="H31509" s="312" t="s">
        <v>4167</v>
      </c>
      <c r="I31509" s="313" t="s">
        <v>6839</v>
      </c>
    </row>
    <row r="31510" spans="6:9" x14ac:dyDescent="0.2">
      <c r="F31510" s="310" t="s">
        <v>36545</v>
      </c>
      <c r="G31510" s="311">
        <v>74344</v>
      </c>
      <c r="H31510" s="312" t="s">
        <v>4167</v>
      </c>
      <c r="I31510" s="313" t="s">
        <v>6839</v>
      </c>
    </row>
    <row r="31511" spans="6:9" x14ac:dyDescent="0.2">
      <c r="F31511" s="310" t="s">
        <v>36546</v>
      </c>
      <c r="G31511" s="311">
        <v>74345</v>
      </c>
      <c r="H31511" s="312" t="s">
        <v>4167</v>
      </c>
      <c r="I31511" s="313" t="s">
        <v>6839</v>
      </c>
    </row>
    <row r="31512" spans="6:9" x14ac:dyDescent="0.2">
      <c r="F31512" s="310" t="s">
        <v>36547</v>
      </c>
      <c r="G31512" s="311">
        <v>74346</v>
      </c>
      <c r="H31512" s="312" t="s">
        <v>4167</v>
      </c>
      <c r="I31512" s="313" t="s">
        <v>6839</v>
      </c>
    </row>
    <row r="31513" spans="6:9" x14ac:dyDescent="0.2">
      <c r="F31513" s="310" t="s">
        <v>36548</v>
      </c>
      <c r="G31513" s="311">
        <v>74347</v>
      </c>
      <c r="H31513" s="312" t="s">
        <v>4167</v>
      </c>
      <c r="I31513" s="313" t="s">
        <v>6839</v>
      </c>
    </row>
    <row r="31514" spans="6:9" x14ac:dyDescent="0.2">
      <c r="F31514" s="310" t="s">
        <v>36549</v>
      </c>
      <c r="G31514" s="311">
        <v>74349</v>
      </c>
      <c r="H31514" s="312" t="s">
        <v>4167</v>
      </c>
      <c r="I31514" s="313" t="s">
        <v>6839</v>
      </c>
    </row>
    <row r="31515" spans="6:9" x14ac:dyDescent="0.2">
      <c r="F31515" s="310" t="s">
        <v>36550</v>
      </c>
      <c r="G31515" s="311">
        <v>74350</v>
      </c>
      <c r="H31515" s="312" t="s">
        <v>4167</v>
      </c>
      <c r="I31515" s="313" t="s">
        <v>6839</v>
      </c>
    </row>
    <row r="31516" spans="6:9" x14ac:dyDescent="0.2">
      <c r="F31516" s="310" t="s">
        <v>36551</v>
      </c>
      <c r="G31516" s="311">
        <v>74352</v>
      </c>
      <c r="H31516" s="312" t="s">
        <v>4167</v>
      </c>
      <c r="I31516" s="313" t="s">
        <v>6839</v>
      </c>
    </row>
    <row r="31517" spans="6:9" x14ac:dyDescent="0.2">
      <c r="F31517" s="310" t="s">
        <v>36552</v>
      </c>
      <c r="G31517" s="311">
        <v>74354</v>
      </c>
      <c r="H31517" s="312" t="s">
        <v>4167</v>
      </c>
      <c r="I31517" s="313" t="s">
        <v>6839</v>
      </c>
    </row>
    <row r="31518" spans="6:9" x14ac:dyDescent="0.2">
      <c r="F31518" s="310" t="s">
        <v>36553</v>
      </c>
      <c r="G31518" s="311">
        <v>74355</v>
      </c>
      <c r="H31518" s="312" t="s">
        <v>4167</v>
      </c>
      <c r="I31518" s="313" t="s">
        <v>6839</v>
      </c>
    </row>
    <row r="31519" spans="6:9" x14ac:dyDescent="0.2">
      <c r="F31519" s="310" t="s">
        <v>36554</v>
      </c>
      <c r="G31519" s="311">
        <v>74358</v>
      </c>
      <c r="H31519" s="312" t="s">
        <v>4167</v>
      </c>
      <c r="I31519" s="313" t="s">
        <v>6836</v>
      </c>
    </row>
    <row r="31520" spans="6:9" x14ac:dyDescent="0.2">
      <c r="F31520" s="310" t="s">
        <v>36555</v>
      </c>
      <c r="G31520" s="311">
        <v>74359</v>
      </c>
      <c r="H31520" s="312" t="s">
        <v>4167</v>
      </c>
      <c r="I31520" s="313" t="s">
        <v>6839</v>
      </c>
    </row>
    <row r="31521" spans="6:9" x14ac:dyDescent="0.2">
      <c r="F31521" s="310" t="s">
        <v>36556</v>
      </c>
      <c r="G31521" s="311">
        <v>74360</v>
      </c>
      <c r="H31521" s="312" t="s">
        <v>4167</v>
      </c>
      <c r="I31521" s="313" t="s">
        <v>6836</v>
      </c>
    </row>
    <row r="31522" spans="6:9" x14ac:dyDescent="0.2">
      <c r="F31522" s="310" t="s">
        <v>36557</v>
      </c>
      <c r="G31522" s="311">
        <v>74361</v>
      </c>
      <c r="H31522" s="312" t="s">
        <v>4167</v>
      </c>
      <c r="I31522" s="313" t="s">
        <v>6839</v>
      </c>
    </row>
    <row r="31523" spans="6:9" x14ac:dyDescent="0.2">
      <c r="F31523" s="310" t="s">
        <v>36558</v>
      </c>
      <c r="G31523" s="311">
        <v>74362</v>
      </c>
      <c r="H31523" s="312" t="s">
        <v>4167</v>
      </c>
      <c r="I31523" s="313" t="s">
        <v>6839</v>
      </c>
    </row>
    <row r="31524" spans="6:9" x14ac:dyDescent="0.2">
      <c r="F31524" s="310" t="s">
        <v>36559</v>
      </c>
      <c r="G31524" s="311">
        <v>74363</v>
      </c>
      <c r="H31524" s="312" t="s">
        <v>4167</v>
      </c>
      <c r="I31524" s="313" t="s">
        <v>6839</v>
      </c>
    </row>
    <row r="31525" spans="6:9" x14ac:dyDescent="0.2">
      <c r="F31525" s="310" t="s">
        <v>36560</v>
      </c>
      <c r="G31525" s="311">
        <v>74364</v>
      </c>
      <c r="H31525" s="312" t="s">
        <v>4167</v>
      </c>
      <c r="I31525" s="313" t="s">
        <v>6839</v>
      </c>
    </row>
    <row r="31526" spans="6:9" x14ac:dyDescent="0.2">
      <c r="F31526" s="310" t="s">
        <v>36561</v>
      </c>
      <c r="G31526" s="311">
        <v>74365</v>
      </c>
      <c r="H31526" s="312" t="s">
        <v>4167</v>
      </c>
      <c r="I31526" s="313" t="s">
        <v>6839</v>
      </c>
    </row>
    <row r="31527" spans="6:9" x14ac:dyDescent="0.2">
      <c r="F31527" s="310" t="s">
        <v>36562</v>
      </c>
      <c r="G31527" s="311">
        <v>74366</v>
      </c>
      <c r="H31527" s="312" t="s">
        <v>4167</v>
      </c>
      <c r="I31527" s="313" t="s">
        <v>6839</v>
      </c>
    </row>
    <row r="31528" spans="6:9" x14ac:dyDescent="0.2">
      <c r="F31528" s="310" t="s">
        <v>36563</v>
      </c>
      <c r="G31528" s="311">
        <v>74367</v>
      </c>
      <c r="H31528" s="312" t="s">
        <v>4167</v>
      </c>
      <c r="I31528" s="313" t="s">
        <v>6839</v>
      </c>
    </row>
    <row r="31529" spans="6:9" x14ac:dyDescent="0.2">
      <c r="F31529" s="310" t="s">
        <v>36564</v>
      </c>
      <c r="G31529" s="311">
        <v>74368</v>
      </c>
      <c r="H31529" s="312" t="s">
        <v>4167</v>
      </c>
      <c r="I31529" s="313" t="s">
        <v>6839</v>
      </c>
    </row>
    <row r="31530" spans="6:9" x14ac:dyDescent="0.2">
      <c r="F31530" s="310" t="s">
        <v>36565</v>
      </c>
      <c r="G31530" s="311">
        <v>74369</v>
      </c>
      <c r="H31530" s="312" t="s">
        <v>4167</v>
      </c>
      <c r="I31530" s="313" t="s">
        <v>6839</v>
      </c>
    </row>
    <row r="31531" spans="6:9" x14ac:dyDescent="0.2">
      <c r="F31531" s="310" t="s">
        <v>36566</v>
      </c>
      <c r="G31531" s="311">
        <v>74370</v>
      </c>
      <c r="H31531" s="312" t="s">
        <v>4167</v>
      </c>
      <c r="I31531" s="313" t="s">
        <v>6839</v>
      </c>
    </row>
    <row r="31532" spans="6:9" x14ac:dyDescent="0.2">
      <c r="F31532" s="310" t="s">
        <v>36567</v>
      </c>
      <c r="G31532" s="311">
        <v>74401</v>
      </c>
      <c r="H31532" s="312" t="s">
        <v>4167</v>
      </c>
      <c r="I31532" s="313" t="s">
        <v>6839</v>
      </c>
    </row>
    <row r="31533" spans="6:9" x14ac:dyDescent="0.2">
      <c r="F31533" s="310" t="s">
        <v>36568</v>
      </c>
      <c r="G31533" s="311">
        <v>74402</v>
      </c>
      <c r="H31533" s="312" t="s">
        <v>4167</v>
      </c>
      <c r="I31533" s="313" t="s">
        <v>6839</v>
      </c>
    </row>
    <row r="31534" spans="6:9" x14ac:dyDescent="0.2">
      <c r="F31534" s="310" t="s">
        <v>36569</v>
      </c>
      <c r="G31534" s="311">
        <v>74403</v>
      </c>
      <c r="H31534" s="312" t="s">
        <v>4167</v>
      </c>
      <c r="I31534" s="313" t="s">
        <v>6839</v>
      </c>
    </row>
    <row r="31535" spans="6:9" x14ac:dyDescent="0.2">
      <c r="F31535" s="310" t="s">
        <v>36570</v>
      </c>
      <c r="G31535" s="311">
        <v>74421</v>
      </c>
      <c r="H31535" s="312" t="s">
        <v>4167</v>
      </c>
      <c r="I31535" s="313" t="s">
        <v>6839</v>
      </c>
    </row>
    <row r="31536" spans="6:9" x14ac:dyDescent="0.2">
      <c r="F31536" s="310" t="s">
        <v>36571</v>
      </c>
      <c r="G31536" s="311">
        <v>74422</v>
      </c>
      <c r="H31536" s="312" t="s">
        <v>4167</v>
      </c>
      <c r="I31536" s="313" t="s">
        <v>6839</v>
      </c>
    </row>
    <row r="31537" spans="6:9" x14ac:dyDescent="0.2">
      <c r="F31537" s="310" t="s">
        <v>36572</v>
      </c>
      <c r="G31537" s="311">
        <v>74423</v>
      </c>
      <c r="H31537" s="312" t="s">
        <v>4167</v>
      </c>
      <c r="I31537" s="313" t="s">
        <v>6839</v>
      </c>
    </row>
    <row r="31538" spans="6:9" x14ac:dyDescent="0.2">
      <c r="F31538" s="310" t="s">
        <v>36573</v>
      </c>
      <c r="G31538" s="311">
        <v>74425</v>
      </c>
      <c r="H31538" s="312" t="s">
        <v>4167</v>
      </c>
      <c r="I31538" s="313" t="s">
        <v>6839</v>
      </c>
    </row>
    <row r="31539" spans="6:9" x14ac:dyDescent="0.2">
      <c r="F31539" s="310" t="s">
        <v>36574</v>
      </c>
      <c r="G31539" s="311">
        <v>74426</v>
      </c>
      <c r="H31539" s="312" t="s">
        <v>4167</v>
      </c>
      <c r="I31539" s="313" t="s">
        <v>6839</v>
      </c>
    </row>
    <row r="31540" spans="6:9" x14ac:dyDescent="0.2">
      <c r="F31540" s="310" t="s">
        <v>36575</v>
      </c>
      <c r="G31540" s="311">
        <v>74427</v>
      </c>
      <c r="H31540" s="312" t="s">
        <v>4167</v>
      </c>
      <c r="I31540" s="313" t="s">
        <v>6839</v>
      </c>
    </row>
    <row r="31541" spans="6:9" x14ac:dyDescent="0.2">
      <c r="F31541" s="310" t="s">
        <v>36576</v>
      </c>
      <c r="G31541" s="311">
        <v>74428</v>
      </c>
      <c r="H31541" s="312" t="s">
        <v>4167</v>
      </c>
      <c r="I31541" s="313" t="s">
        <v>6839</v>
      </c>
    </row>
    <row r="31542" spans="6:9" x14ac:dyDescent="0.2">
      <c r="F31542" s="310" t="s">
        <v>36577</v>
      </c>
      <c r="G31542" s="311">
        <v>74429</v>
      </c>
      <c r="H31542" s="312" t="s">
        <v>4167</v>
      </c>
      <c r="I31542" s="313" t="s">
        <v>6839</v>
      </c>
    </row>
    <row r="31543" spans="6:9" x14ac:dyDescent="0.2">
      <c r="F31543" s="310" t="s">
        <v>36578</v>
      </c>
      <c r="G31543" s="311">
        <v>74430</v>
      </c>
      <c r="H31543" s="312" t="s">
        <v>4167</v>
      </c>
      <c r="I31543" s="313" t="s">
        <v>6839</v>
      </c>
    </row>
    <row r="31544" spans="6:9" x14ac:dyDescent="0.2">
      <c r="F31544" s="310" t="s">
        <v>36579</v>
      </c>
      <c r="G31544" s="311">
        <v>74431</v>
      </c>
      <c r="H31544" s="312" t="s">
        <v>4167</v>
      </c>
      <c r="I31544" s="313" t="s">
        <v>6839</v>
      </c>
    </row>
    <row r="31545" spans="6:9" x14ac:dyDescent="0.2">
      <c r="F31545" s="310" t="s">
        <v>36580</v>
      </c>
      <c r="G31545" s="311">
        <v>74432</v>
      </c>
      <c r="H31545" s="312" t="s">
        <v>4167</v>
      </c>
      <c r="I31545" s="313" t="s">
        <v>6839</v>
      </c>
    </row>
    <row r="31546" spans="6:9" x14ac:dyDescent="0.2">
      <c r="F31546" s="310" t="s">
        <v>36581</v>
      </c>
      <c r="G31546" s="311">
        <v>74434</v>
      </c>
      <c r="H31546" s="312" t="s">
        <v>4167</v>
      </c>
      <c r="I31546" s="313" t="s">
        <v>6839</v>
      </c>
    </row>
    <row r="31547" spans="6:9" x14ac:dyDescent="0.2">
      <c r="F31547" s="310" t="s">
        <v>36582</v>
      </c>
      <c r="G31547" s="311">
        <v>74435</v>
      </c>
      <c r="H31547" s="312" t="s">
        <v>4167</v>
      </c>
      <c r="I31547" s="313" t="s">
        <v>6839</v>
      </c>
    </row>
    <row r="31548" spans="6:9" x14ac:dyDescent="0.2">
      <c r="F31548" s="310" t="s">
        <v>36583</v>
      </c>
      <c r="G31548" s="311">
        <v>74436</v>
      </c>
      <c r="H31548" s="312" t="s">
        <v>4167</v>
      </c>
      <c r="I31548" s="313" t="s">
        <v>6839</v>
      </c>
    </row>
    <row r="31549" spans="6:9" x14ac:dyDescent="0.2">
      <c r="F31549" s="310" t="s">
        <v>36584</v>
      </c>
      <c r="G31549" s="311">
        <v>74437</v>
      </c>
      <c r="H31549" s="312" t="s">
        <v>4167</v>
      </c>
      <c r="I31549" s="313" t="s">
        <v>6839</v>
      </c>
    </row>
    <row r="31550" spans="6:9" x14ac:dyDescent="0.2">
      <c r="F31550" s="310" t="s">
        <v>36585</v>
      </c>
      <c r="G31550" s="311">
        <v>74438</v>
      </c>
      <c r="H31550" s="312" t="s">
        <v>4167</v>
      </c>
      <c r="I31550" s="313" t="s">
        <v>6839</v>
      </c>
    </row>
    <row r="31551" spans="6:9" x14ac:dyDescent="0.2">
      <c r="F31551" s="310" t="s">
        <v>36586</v>
      </c>
      <c r="G31551" s="311">
        <v>74439</v>
      </c>
      <c r="H31551" s="312" t="s">
        <v>4167</v>
      </c>
      <c r="I31551" s="313" t="s">
        <v>6839</v>
      </c>
    </row>
    <row r="31552" spans="6:9" x14ac:dyDescent="0.2">
      <c r="F31552" s="310" t="s">
        <v>36587</v>
      </c>
      <c r="G31552" s="311">
        <v>74440</v>
      </c>
      <c r="H31552" s="312" t="s">
        <v>4167</v>
      </c>
      <c r="I31552" s="313" t="s">
        <v>6839</v>
      </c>
    </row>
    <row r="31553" spans="6:9" x14ac:dyDescent="0.2">
      <c r="F31553" s="310" t="s">
        <v>36588</v>
      </c>
      <c r="G31553" s="311">
        <v>74441</v>
      </c>
      <c r="H31553" s="312" t="s">
        <v>4167</v>
      </c>
      <c r="I31553" s="313" t="s">
        <v>6839</v>
      </c>
    </row>
    <row r="31554" spans="6:9" x14ac:dyDescent="0.2">
      <c r="F31554" s="310" t="s">
        <v>36589</v>
      </c>
      <c r="G31554" s="311">
        <v>74442</v>
      </c>
      <c r="H31554" s="312" t="s">
        <v>4167</v>
      </c>
      <c r="I31554" s="313" t="s">
        <v>6839</v>
      </c>
    </row>
    <row r="31555" spans="6:9" x14ac:dyDescent="0.2">
      <c r="F31555" s="310" t="s">
        <v>36590</v>
      </c>
      <c r="G31555" s="311">
        <v>74444</v>
      </c>
      <c r="H31555" s="312" t="s">
        <v>4167</v>
      </c>
      <c r="I31555" s="313" t="s">
        <v>6839</v>
      </c>
    </row>
    <row r="31556" spans="6:9" x14ac:dyDescent="0.2">
      <c r="F31556" s="310" t="s">
        <v>36591</v>
      </c>
      <c r="G31556" s="311">
        <v>74445</v>
      </c>
      <c r="H31556" s="312" t="s">
        <v>4167</v>
      </c>
      <c r="I31556" s="313" t="s">
        <v>6839</v>
      </c>
    </row>
    <row r="31557" spans="6:9" x14ac:dyDescent="0.2">
      <c r="F31557" s="310" t="s">
        <v>36592</v>
      </c>
      <c r="G31557" s="311">
        <v>74446</v>
      </c>
      <c r="H31557" s="312" t="s">
        <v>4167</v>
      </c>
      <c r="I31557" s="313" t="s">
        <v>6839</v>
      </c>
    </row>
    <row r="31558" spans="6:9" x14ac:dyDescent="0.2">
      <c r="F31558" s="310" t="s">
        <v>36593</v>
      </c>
      <c r="G31558" s="311">
        <v>74447</v>
      </c>
      <c r="H31558" s="312" t="s">
        <v>4167</v>
      </c>
      <c r="I31558" s="313" t="s">
        <v>6839</v>
      </c>
    </row>
    <row r="31559" spans="6:9" x14ac:dyDescent="0.2">
      <c r="F31559" s="310" t="s">
        <v>36594</v>
      </c>
      <c r="G31559" s="311">
        <v>74450</v>
      </c>
      <c r="H31559" s="312" t="s">
        <v>4167</v>
      </c>
      <c r="I31559" s="313" t="s">
        <v>6839</v>
      </c>
    </row>
    <row r="31560" spans="6:9" x14ac:dyDescent="0.2">
      <c r="F31560" s="310" t="s">
        <v>36595</v>
      </c>
      <c r="G31560" s="311">
        <v>74451</v>
      </c>
      <c r="H31560" s="312" t="s">
        <v>4167</v>
      </c>
      <c r="I31560" s="313" t="s">
        <v>6839</v>
      </c>
    </row>
    <row r="31561" spans="6:9" x14ac:dyDescent="0.2">
      <c r="F31561" s="310" t="s">
        <v>36596</v>
      </c>
      <c r="G31561" s="311">
        <v>74452</v>
      </c>
      <c r="H31561" s="312" t="s">
        <v>4167</v>
      </c>
      <c r="I31561" s="313" t="s">
        <v>6839</v>
      </c>
    </row>
    <row r="31562" spans="6:9" x14ac:dyDescent="0.2">
      <c r="F31562" s="310" t="s">
        <v>36597</v>
      </c>
      <c r="G31562" s="311">
        <v>74454</v>
      </c>
      <c r="H31562" s="312" t="s">
        <v>4167</v>
      </c>
      <c r="I31562" s="313" t="s">
        <v>6839</v>
      </c>
    </row>
    <row r="31563" spans="6:9" x14ac:dyDescent="0.2">
      <c r="F31563" s="310" t="s">
        <v>36598</v>
      </c>
      <c r="G31563" s="311">
        <v>74455</v>
      </c>
      <c r="H31563" s="312" t="s">
        <v>4167</v>
      </c>
      <c r="I31563" s="313" t="s">
        <v>6839</v>
      </c>
    </row>
    <row r="31564" spans="6:9" x14ac:dyDescent="0.2">
      <c r="F31564" s="310" t="s">
        <v>36599</v>
      </c>
      <c r="G31564" s="311">
        <v>74456</v>
      </c>
      <c r="H31564" s="312" t="s">
        <v>4167</v>
      </c>
      <c r="I31564" s="313" t="s">
        <v>6839</v>
      </c>
    </row>
    <row r="31565" spans="6:9" x14ac:dyDescent="0.2">
      <c r="F31565" s="310" t="s">
        <v>36600</v>
      </c>
      <c r="G31565" s="311">
        <v>74457</v>
      </c>
      <c r="H31565" s="312" t="s">
        <v>4167</v>
      </c>
      <c r="I31565" s="313" t="s">
        <v>6839</v>
      </c>
    </row>
    <row r="31566" spans="6:9" x14ac:dyDescent="0.2">
      <c r="F31566" s="310" t="s">
        <v>36601</v>
      </c>
      <c r="G31566" s="311">
        <v>74458</v>
      </c>
      <c r="H31566" s="312" t="s">
        <v>4167</v>
      </c>
      <c r="I31566" s="313" t="s">
        <v>6839</v>
      </c>
    </row>
    <row r="31567" spans="6:9" x14ac:dyDescent="0.2">
      <c r="F31567" s="310" t="s">
        <v>36602</v>
      </c>
      <c r="G31567" s="311">
        <v>74459</v>
      </c>
      <c r="H31567" s="312" t="s">
        <v>4167</v>
      </c>
      <c r="I31567" s="313" t="s">
        <v>6839</v>
      </c>
    </row>
    <row r="31568" spans="6:9" x14ac:dyDescent="0.2">
      <c r="F31568" s="310" t="s">
        <v>36603</v>
      </c>
      <c r="G31568" s="311">
        <v>74460</v>
      </c>
      <c r="H31568" s="312" t="s">
        <v>4167</v>
      </c>
      <c r="I31568" s="313" t="s">
        <v>6839</v>
      </c>
    </row>
    <row r="31569" spans="6:9" x14ac:dyDescent="0.2">
      <c r="F31569" s="310" t="s">
        <v>36604</v>
      </c>
      <c r="G31569" s="311">
        <v>74461</v>
      </c>
      <c r="H31569" s="312" t="s">
        <v>4167</v>
      </c>
      <c r="I31569" s="313" t="s">
        <v>6839</v>
      </c>
    </row>
    <row r="31570" spans="6:9" x14ac:dyDescent="0.2">
      <c r="F31570" s="310" t="s">
        <v>36605</v>
      </c>
      <c r="G31570" s="311">
        <v>74462</v>
      </c>
      <c r="H31570" s="312" t="s">
        <v>4167</v>
      </c>
      <c r="I31570" s="313" t="s">
        <v>6839</v>
      </c>
    </row>
    <row r="31571" spans="6:9" x14ac:dyDescent="0.2">
      <c r="F31571" s="310" t="s">
        <v>36606</v>
      </c>
      <c r="G31571" s="311">
        <v>74463</v>
      </c>
      <c r="H31571" s="312" t="s">
        <v>4167</v>
      </c>
      <c r="I31571" s="313" t="s">
        <v>6839</v>
      </c>
    </row>
    <row r="31572" spans="6:9" x14ac:dyDescent="0.2">
      <c r="F31572" s="310" t="s">
        <v>36607</v>
      </c>
      <c r="G31572" s="311">
        <v>74464</v>
      </c>
      <c r="H31572" s="312" t="s">
        <v>4167</v>
      </c>
      <c r="I31572" s="313" t="s">
        <v>6839</v>
      </c>
    </row>
    <row r="31573" spans="6:9" x14ac:dyDescent="0.2">
      <c r="F31573" s="310" t="s">
        <v>36608</v>
      </c>
      <c r="G31573" s="311">
        <v>74465</v>
      </c>
      <c r="H31573" s="312" t="s">
        <v>4167</v>
      </c>
      <c r="I31573" s="313" t="s">
        <v>6839</v>
      </c>
    </row>
    <row r="31574" spans="6:9" x14ac:dyDescent="0.2">
      <c r="F31574" s="310" t="s">
        <v>36609</v>
      </c>
      <c r="G31574" s="311">
        <v>74467</v>
      </c>
      <c r="H31574" s="312" t="s">
        <v>4167</v>
      </c>
      <c r="I31574" s="313" t="s">
        <v>6839</v>
      </c>
    </row>
    <row r="31575" spans="6:9" x14ac:dyDescent="0.2">
      <c r="F31575" s="310" t="s">
        <v>36610</v>
      </c>
      <c r="G31575" s="311">
        <v>74468</v>
      </c>
      <c r="H31575" s="312" t="s">
        <v>4167</v>
      </c>
      <c r="I31575" s="313" t="s">
        <v>6839</v>
      </c>
    </row>
    <row r="31576" spans="6:9" x14ac:dyDescent="0.2">
      <c r="F31576" s="310" t="s">
        <v>36611</v>
      </c>
      <c r="G31576" s="311">
        <v>74469</v>
      </c>
      <c r="H31576" s="312" t="s">
        <v>4167</v>
      </c>
      <c r="I31576" s="313" t="s">
        <v>6839</v>
      </c>
    </row>
    <row r="31577" spans="6:9" x14ac:dyDescent="0.2">
      <c r="F31577" s="310" t="s">
        <v>36612</v>
      </c>
      <c r="G31577" s="311">
        <v>74470</v>
      </c>
      <c r="H31577" s="312" t="s">
        <v>4167</v>
      </c>
      <c r="I31577" s="313" t="s">
        <v>6839</v>
      </c>
    </row>
    <row r="31578" spans="6:9" x14ac:dyDescent="0.2">
      <c r="F31578" s="310" t="s">
        <v>36613</v>
      </c>
      <c r="G31578" s="311">
        <v>74471</v>
      </c>
      <c r="H31578" s="312" t="s">
        <v>4167</v>
      </c>
      <c r="I31578" s="313" t="s">
        <v>6839</v>
      </c>
    </row>
    <row r="31579" spans="6:9" x14ac:dyDescent="0.2">
      <c r="F31579" s="310" t="s">
        <v>36614</v>
      </c>
      <c r="G31579" s="311">
        <v>74472</v>
      </c>
      <c r="H31579" s="312" t="s">
        <v>4167</v>
      </c>
      <c r="I31579" s="313" t="s">
        <v>6839</v>
      </c>
    </row>
    <row r="31580" spans="6:9" x14ac:dyDescent="0.2">
      <c r="F31580" s="310" t="s">
        <v>36615</v>
      </c>
      <c r="G31580" s="311">
        <v>74477</v>
      </c>
      <c r="H31580" s="312" t="s">
        <v>4167</v>
      </c>
      <c r="I31580" s="313" t="s">
        <v>6839</v>
      </c>
    </row>
    <row r="31581" spans="6:9" x14ac:dyDescent="0.2">
      <c r="F31581" s="310" t="s">
        <v>36616</v>
      </c>
      <c r="G31581" s="311">
        <v>74501</v>
      </c>
      <c r="H31581" s="312" t="s">
        <v>4167</v>
      </c>
      <c r="I31581" s="313" t="s">
        <v>6839</v>
      </c>
    </row>
    <row r="31582" spans="6:9" x14ac:dyDescent="0.2">
      <c r="F31582" s="310" t="s">
        <v>36617</v>
      </c>
      <c r="G31582" s="311">
        <v>74502</v>
      </c>
      <c r="H31582" s="312" t="s">
        <v>4167</v>
      </c>
      <c r="I31582" s="313" t="s">
        <v>6839</v>
      </c>
    </row>
    <row r="31583" spans="6:9" x14ac:dyDescent="0.2">
      <c r="F31583" s="310" t="s">
        <v>36618</v>
      </c>
      <c r="G31583" s="311">
        <v>74521</v>
      </c>
      <c r="H31583" s="312" t="s">
        <v>4167</v>
      </c>
      <c r="I31583" s="313" t="s">
        <v>6839</v>
      </c>
    </row>
    <row r="31584" spans="6:9" x14ac:dyDescent="0.2">
      <c r="F31584" s="310" t="s">
        <v>36619</v>
      </c>
      <c r="G31584" s="311">
        <v>74522</v>
      </c>
      <c r="H31584" s="312" t="s">
        <v>4167</v>
      </c>
      <c r="I31584" s="313" t="s">
        <v>6839</v>
      </c>
    </row>
    <row r="31585" spans="6:9" x14ac:dyDescent="0.2">
      <c r="F31585" s="310" t="s">
        <v>36620</v>
      </c>
      <c r="G31585" s="311">
        <v>74523</v>
      </c>
      <c r="H31585" s="312" t="s">
        <v>4167</v>
      </c>
      <c r="I31585" s="313" t="s">
        <v>6839</v>
      </c>
    </row>
    <row r="31586" spans="6:9" x14ac:dyDescent="0.2">
      <c r="F31586" s="310" t="s">
        <v>36621</v>
      </c>
      <c r="G31586" s="311">
        <v>74525</v>
      </c>
      <c r="H31586" s="312" t="s">
        <v>4167</v>
      </c>
      <c r="I31586" s="313" t="s">
        <v>6839</v>
      </c>
    </row>
    <row r="31587" spans="6:9" x14ac:dyDescent="0.2">
      <c r="F31587" s="310" t="s">
        <v>36622</v>
      </c>
      <c r="G31587" s="311">
        <v>74528</v>
      </c>
      <c r="H31587" s="312" t="s">
        <v>4167</v>
      </c>
      <c r="I31587" s="313" t="s">
        <v>6839</v>
      </c>
    </row>
    <row r="31588" spans="6:9" x14ac:dyDescent="0.2">
      <c r="F31588" s="310" t="s">
        <v>36623</v>
      </c>
      <c r="G31588" s="311">
        <v>74529</v>
      </c>
      <c r="H31588" s="312" t="s">
        <v>4167</v>
      </c>
      <c r="I31588" s="313" t="s">
        <v>6839</v>
      </c>
    </row>
    <row r="31589" spans="6:9" x14ac:dyDescent="0.2">
      <c r="F31589" s="310" t="s">
        <v>36624</v>
      </c>
      <c r="G31589" s="311">
        <v>74530</v>
      </c>
      <c r="H31589" s="312" t="s">
        <v>4167</v>
      </c>
      <c r="I31589" s="313" t="s">
        <v>6839</v>
      </c>
    </row>
    <row r="31590" spans="6:9" x14ac:dyDescent="0.2">
      <c r="F31590" s="310" t="s">
        <v>36625</v>
      </c>
      <c r="G31590" s="311">
        <v>74531</v>
      </c>
      <c r="H31590" s="312" t="s">
        <v>4167</v>
      </c>
      <c r="I31590" s="313" t="s">
        <v>6839</v>
      </c>
    </row>
    <row r="31591" spans="6:9" x14ac:dyDescent="0.2">
      <c r="F31591" s="310" t="s">
        <v>36626</v>
      </c>
      <c r="G31591" s="311">
        <v>74533</v>
      </c>
      <c r="H31591" s="312" t="s">
        <v>4167</v>
      </c>
      <c r="I31591" s="313" t="s">
        <v>6839</v>
      </c>
    </row>
    <row r="31592" spans="6:9" x14ac:dyDescent="0.2">
      <c r="F31592" s="310" t="s">
        <v>36627</v>
      </c>
      <c r="G31592" s="311">
        <v>74534</v>
      </c>
      <c r="H31592" s="312" t="s">
        <v>4167</v>
      </c>
      <c r="I31592" s="313" t="s">
        <v>6839</v>
      </c>
    </row>
    <row r="31593" spans="6:9" x14ac:dyDescent="0.2">
      <c r="F31593" s="310" t="s">
        <v>36628</v>
      </c>
      <c r="G31593" s="311">
        <v>74535</v>
      </c>
      <c r="H31593" s="312" t="s">
        <v>4167</v>
      </c>
      <c r="I31593" s="313" t="s">
        <v>6839</v>
      </c>
    </row>
    <row r="31594" spans="6:9" x14ac:dyDescent="0.2">
      <c r="F31594" s="310" t="s">
        <v>36629</v>
      </c>
      <c r="G31594" s="311">
        <v>74536</v>
      </c>
      <c r="H31594" s="312" t="s">
        <v>4167</v>
      </c>
      <c r="I31594" s="313" t="s">
        <v>6839</v>
      </c>
    </row>
    <row r="31595" spans="6:9" x14ac:dyDescent="0.2">
      <c r="F31595" s="310" t="s">
        <v>36630</v>
      </c>
      <c r="G31595" s="311">
        <v>74538</v>
      </c>
      <c r="H31595" s="312" t="s">
        <v>4167</v>
      </c>
      <c r="I31595" s="313" t="s">
        <v>6839</v>
      </c>
    </row>
    <row r="31596" spans="6:9" x14ac:dyDescent="0.2">
      <c r="F31596" s="310" t="s">
        <v>36631</v>
      </c>
      <c r="G31596" s="311">
        <v>74540</v>
      </c>
      <c r="H31596" s="312" t="s">
        <v>4167</v>
      </c>
      <c r="I31596" s="313" t="s">
        <v>6839</v>
      </c>
    </row>
    <row r="31597" spans="6:9" x14ac:dyDescent="0.2">
      <c r="F31597" s="310" t="s">
        <v>36632</v>
      </c>
      <c r="G31597" s="311">
        <v>74543</v>
      </c>
      <c r="H31597" s="312" t="s">
        <v>4167</v>
      </c>
      <c r="I31597" s="313" t="s">
        <v>6839</v>
      </c>
    </row>
    <row r="31598" spans="6:9" x14ac:dyDescent="0.2">
      <c r="F31598" s="310" t="s">
        <v>36633</v>
      </c>
      <c r="G31598" s="311">
        <v>74545</v>
      </c>
      <c r="H31598" s="312" t="s">
        <v>4167</v>
      </c>
      <c r="I31598" s="313" t="s">
        <v>6839</v>
      </c>
    </row>
    <row r="31599" spans="6:9" x14ac:dyDescent="0.2">
      <c r="F31599" s="310" t="s">
        <v>36634</v>
      </c>
      <c r="G31599" s="311">
        <v>74546</v>
      </c>
      <c r="H31599" s="312" t="s">
        <v>4167</v>
      </c>
      <c r="I31599" s="313" t="s">
        <v>6839</v>
      </c>
    </row>
    <row r="31600" spans="6:9" x14ac:dyDescent="0.2">
      <c r="F31600" s="310" t="s">
        <v>36635</v>
      </c>
      <c r="G31600" s="311">
        <v>74547</v>
      </c>
      <c r="H31600" s="312" t="s">
        <v>4167</v>
      </c>
      <c r="I31600" s="313" t="s">
        <v>6839</v>
      </c>
    </row>
    <row r="31601" spans="6:9" x14ac:dyDescent="0.2">
      <c r="F31601" s="310" t="s">
        <v>36636</v>
      </c>
      <c r="G31601" s="311">
        <v>74549</v>
      </c>
      <c r="H31601" s="312" t="s">
        <v>4167</v>
      </c>
      <c r="I31601" s="313" t="s">
        <v>6839</v>
      </c>
    </row>
    <row r="31602" spans="6:9" x14ac:dyDescent="0.2">
      <c r="F31602" s="310" t="s">
        <v>36637</v>
      </c>
      <c r="G31602" s="311">
        <v>74552</v>
      </c>
      <c r="H31602" s="312" t="s">
        <v>4167</v>
      </c>
      <c r="I31602" s="313" t="s">
        <v>6839</v>
      </c>
    </row>
    <row r="31603" spans="6:9" x14ac:dyDescent="0.2">
      <c r="F31603" s="310" t="s">
        <v>36638</v>
      </c>
      <c r="G31603" s="311">
        <v>74553</v>
      </c>
      <c r="H31603" s="312" t="s">
        <v>4167</v>
      </c>
      <c r="I31603" s="313" t="s">
        <v>6839</v>
      </c>
    </row>
    <row r="31604" spans="6:9" x14ac:dyDescent="0.2">
      <c r="F31604" s="310" t="s">
        <v>36639</v>
      </c>
      <c r="G31604" s="311">
        <v>74554</v>
      </c>
      <c r="H31604" s="312" t="s">
        <v>4167</v>
      </c>
      <c r="I31604" s="313" t="s">
        <v>6839</v>
      </c>
    </row>
    <row r="31605" spans="6:9" x14ac:dyDescent="0.2">
      <c r="F31605" s="310" t="s">
        <v>36640</v>
      </c>
      <c r="G31605" s="311">
        <v>74555</v>
      </c>
      <c r="H31605" s="312" t="s">
        <v>4167</v>
      </c>
      <c r="I31605" s="313" t="s">
        <v>6839</v>
      </c>
    </row>
    <row r="31606" spans="6:9" x14ac:dyDescent="0.2">
      <c r="F31606" s="310" t="s">
        <v>36641</v>
      </c>
      <c r="G31606" s="311">
        <v>74556</v>
      </c>
      <c r="H31606" s="312" t="s">
        <v>4167</v>
      </c>
      <c r="I31606" s="313" t="s">
        <v>6839</v>
      </c>
    </row>
    <row r="31607" spans="6:9" x14ac:dyDescent="0.2">
      <c r="F31607" s="310" t="s">
        <v>36642</v>
      </c>
      <c r="G31607" s="311">
        <v>74557</v>
      </c>
      <c r="H31607" s="312" t="s">
        <v>4167</v>
      </c>
      <c r="I31607" s="313" t="s">
        <v>6839</v>
      </c>
    </row>
    <row r="31608" spans="6:9" x14ac:dyDescent="0.2">
      <c r="F31608" s="310" t="s">
        <v>36643</v>
      </c>
      <c r="G31608" s="311">
        <v>74558</v>
      </c>
      <c r="H31608" s="312" t="s">
        <v>4167</v>
      </c>
      <c r="I31608" s="313" t="s">
        <v>6839</v>
      </c>
    </row>
    <row r="31609" spans="6:9" x14ac:dyDescent="0.2">
      <c r="F31609" s="310" t="s">
        <v>36644</v>
      </c>
      <c r="G31609" s="311">
        <v>74559</v>
      </c>
      <c r="H31609" s="312" t="s">
        <v>4167</v>
      </c>
      <c r="I31609" s="313" t="s">
        <v>6839</v>
      </c>
    </row>
    <row r="31610" spans="6:9" x14ac:dyDescent="0.2">
      <c r="F31610" s="310" t="s">
        <v>36645</v>
      </c>
      <c r="G31610" s="311">
        <v>74560</v>
      </c>
      <c r="H31610" s="312" t="s">
        <v>4167</v>
      </c>
      <c r="I31610" s="313" t="s">
        <v>6839</v>
      </c>
    </row>
    <row r="31611" spans="6:9" x14ac:dyDescent="0.2">
      <c r="F31611" s="310" t="s">
        <v>36646</v>
      </c>
      <c r="G31611" s="311">
        <v>74561</v>
      </c>
      <c r="H31611" s="312" t="s">
        <v>4167</v>
      </c>
      <c r="I31611" s="313" t="s">
        <v>6839</v>
      </c>
    </row>
    <row r="31612" spans="6:9" x14ac:dyDescent="0.2">
      <c r="F31612" s="310" t="s">
        <v>36647</v>
      </c>
      <c r="G31612" s="311">
        <v>74562</v>
      </c>
      <c r="H31612" s="312" t="s">
        <v>4167</v>
      </c>
      <c r="I31612" s="313" t="s">
        <v>6839</v>
      </c>
    </row>
    <row r="31613" spans="6:9" x14ac:dyDescent="0.2">
      <c r="F31613" s="310" t="s">
        <v>36648</v>
      </c>
      <c r="G31613" s="311">
        <v>74563</v>
      </c>
      <c r="H31613" s="312" t="s">
        <v>4167</v>
      </c>
      <c r="I31613" s="313" t="s">
        <v>6839</v>
      </c>
    </row>
    <row r="31614" spans="6:9" x14ac:dyDescent="0.2">
      <c r="F31614" s="310" t="s">
        <v>36649</v>
      </c>
      <c r="G31614" s="311">
        <v>74565</v>
      </c>
      <c r="H31614" s="312" t="s">
        <v>4167</v>
      </c>
      <c r="I31614" s="313" t="s">
        <v>6839</v>
      </c>
    </row>
    <row r="31615" spans="6:9" x14ac:dyDescent="0.2">
      <c r="F31615" s="310" t="s">
        <v>36650</v>
      </c>
      <c r="G31615" s="311">
        <v>74567</v>
      </c>
      <c r="H31615" s="312" t="s">
        <v>4167</v>
      </c>
      <c r="I31615" s="313" t="s">
        <v>6839</v>
      </c>
    </row>
    <row r="31616" spans="6:9" x14ac:dyDescent="0.2">
      <c r="F31616" s="310" t="s">
        <v>36651</v>
      </c>
      <c r="G31616" s="311">
        <v>74569</v>
      </c>
      <c r="H31616" s="312" t="s">
        <v>4167</v>
      </c>
      <c r="I31616" s="313" t="s">
        <v>6839</v>
      </c>
    </row>
    <row r="31617" spans="6:9" x14ac:dyDescent="0.2">
      <c r="F31617" s="310" t="s">
        <v>36652</v>
      </c>
      <c r="G31617" s="311">
        <v>74570</v>
      </c>
      <c r="H31617" s="312" t="s">
        <v>4167</v>
      </c>
      <c r="I31617" s="313" t="s">
        <v>6839</v>
      </c>
    </row>
    <row r="31618" spans="6:9" x14ac:dyDescent="0.2">
      <c r="F31618" s="310" t="s">
        <v>36653</v>
      </c>
      <c r="G31618" s="311">
        <v>74571</v>
      </c>
      <c r="H31618" s="312" t="s">
        <v>4167</v>
      </c>
      <c r="I31618" s="313" t="s">
        <v>6839</v>
      </c>
    </row>
    <row r="31619" spans="6:9" x14ac:dyDescent="0.2">
      <c r="F31619" s="310" t="s">
        <v>36654</v>
      </c>
      <c r="G31619" s="311">
        <v>74572</v>
      </c>
      <c r="H31619" s="312" t="s">
        <v>4167</v>
      </c>
      <c r="I31619" s="313" t="s">
        <v>6839</v>
      </c>
    </row>
    <row r="31620" spans="6:9" x14ac:dyDescent="0.2">
      <c r="F31620" s="310" t="s">
        <v>36655</v>
      </c>
      <c r="G31620" s="311">
        <v>74574</v>
      </c>
      <c r="H31620" s="312" t="s">
        <v>4167</v>
      </c>
      <c r="I31620" s="313" t="s">
        <v>6839</v>
      </c>
    </row>
    <row r="31621" spans="6:9" x14ac:dyDescent="0.2">
      <c r="F31621" s="310" t="s">
        <v>36656</v>
      </c>
      <c r="G31621" s="311">
        <v>74576</v>
      </c>
      <c r="H31621" s="312" t="s">
        <v>4167</v>
      </c>
      <c r="I31621" s="313" t="s">
        <v>6839</v>
      </c>
    </row>
    <row r="31622" spans="6:9" x14ac:dyDescent="0.2">
      <c r="F31622" s="310" t="s">
        <v>36657</v>
      </c>
      <c r="G31622" s="311">
        <v>74577</v>
      </c>
      <c r="H31622" s="312" t="s">
        <v>4167</v>
      </c>
      <c r="I31622" s="313" t="s">
        <v>6839</v>
      </c>
    </row>
    <row r="31623" spans="6:9" x14ac:dyDescent="0.2">
      <c r="F31623" s="310" t="s">
        <v>36658</v>
      </c>
      <c r="G31623" s="311">
        <v>74578</v>
      </c>
      <c r="H31623" s="312" t="s">
        <v>4167</v>
      </c>
      <c r="I31623" s="313" t="s">
        <v>6839</v>
      </c>
    </row>
    <row r="31624" spans="6:9" x14ac:dyDescent="0.2">
      <c r="F31624" s="310" t="s">
        <v>36659</v>
      </c>
      <c r="G31624" s="311">
        <v>74601</v>
      </c>
      <c r="H31624" s="312" t="s">
        <v>4167</v>
      </c>
      <c r="I31624" s="313" t="s">
        <v>6839</v>
      </c>
    </row>
    <row r="31625" spans="6:9" x14ac:dyDescent="0.2">
      <c r="F31625" s="310" t="s">
        <v>36660</v>
      </c>
      <c r="G31625" s="311">
        <v>74602</v>
      </c>
      <c r="H31625" s="312" t="s">
        <v>4167</v>
      </c>
      <c r="I31625" s="313" t="s">
        <v>6839</v>
      </c>
    </row>
    <row r="31626" spans="6:9" x14ac:dyDescent="0.2">
      <c r="F31626" s="310" t="s">
        <v>36661</v>
      </c>
      <c r="G31626" s="311">
        <v>74604</v>
      </c>
      <c r="H31626" s="312" t="s">
        <v>4167</v>
      </c>
      <c r="I31626" s="313" t="s">
        <v>6839</v>
      </c>
    </row>
    <row r="31627" spans="6:9" x14ac:dyDescent="0.2">
      <c r="F31627" s="310" t="s">
        <v>36662</v>
      </c>
      <c r="G31627" s="311">
        <v>74630</v>
      </c>
      <c r="H31627" s="312" t="s">
        <v>4167</v>
      </c>
      <c r="I31627" s="313" t="s">
        <v>6839</v>
      </c>
    </row>
    <row r="31628" spans="6:9" x14ac:dyDescent="0.2">
      <c r="F31628" s="310" t="s">
        <v>36663</v>
      </c>
      <c r="G31628" s="311">
        <v>74631</v>
      </c>
      <c r="H31628" s="312" t="s">
        <v>4167</v>
      </c>
      <c r="I31628" s="313" t="s">
        <v>6839</v>
      </c>
    </row>
    <row r="31629" spans="6:9" x14ac:dyDescent="0.2">
      <c r="F31629" s="310" t="s">
        <v>36664</v>
      </c>
      <c r="G31629" s="311">
        <v>74632</v>
      </c>
      <c r="H31629" s="312" t="s">
        <v>4167</v>
      </c>
      <c r="I31629" s="313" t="s">
        <v>6839</v>
      </c>
    </row>
    <row r="31630" spans="6:9" x14ac:dyDescent="0.2">
      <c r="F31630" s="310" t="s">
        <v>36665</v>
      </c>
      <c r="G31630" s="311">
        <v>74633</v>
      </c>
      <c r="H31630" s="312" t="s">
        <v>4167</v>
      </c>
      <c r="I31630" s="313" t="s">
        <v>6839</v>
      </c>
    </row>
    <row r="31631" spans="6:9" x14ac:dyDescent="0.2">
      <c r="F31631" s="310" t="s">
        <v>36666</v>
      </c>
      <c r="G31631" s="311">
        <v>74636</v>
      </c>
      <c r="H31631" s="312" t="s">
        <v>4167</v>
      </c>
      <c r="I31631" s="313" t="s">
        <v>6839</v>
      </c>
    </row>
    <row r="31632" spans="6:9" x14ac:dyDescent="0.2">
      <c r="F31632" s="310" t="s">
        <v>36667</v>
      </c>
      <c r="G31632" s="311">
        <v>74637</v>
      </c>
      <c r="H31632" s="312" t="s">
        <v>4167</v>
      </c>
      <c r="I31632" s="313" t="s">
        <v>6839</v>
      </c>
    </row>
    <row r="31633" spans="6:9" x14ac:dyDescent="0.2">
      <c r="F31633" s="310" t="s">
        <v>36668</v>
      </c>
      <c r="G31633" s="311">
        <v>74640</v>
      </c>
      <c r="H31633" s="312" t="s">
        <v>4167</v>
      </c>
      <c r="I31633" s="313" t="s">
        <v>6839</v>
      </c>
    </row>
    <row r="31634" spans="6:9" x14ac:dyDescent="0.2">
      <c r="F31634" s="310" t="s">
        <v>36669</v>
      </c>
      <c r="G31634" s="311">
        <v>74641</v>
      </c>
      <c r="H31634" s="312" t="s">
        <v>4167</v>
      </c>
      <c r="I31634" s="313" t="s">
        <v>6839</v>
      </c>
    </row>
    <row r="31635" spans="6:9" x14ac:dyDescent="0.2">
      <c r="F31635" s="310" t="s">
        <v>36670</v>
      </c>
      <c r="G31635" s="311">
        <v>74643</v>
      </c>
      <c r="H31635" s="312" t="s">
        <v>4167</v>
      </c>
      <c r="I31635" s="313" t="s">
        <v>6839</v>
      </c>
    </row>
    <row r="31636" spans="6:9" x14ac:dyDescent="0.2">
      <c r="F31636" s="310" t="s">
        <v>36671</v>
      </c>
      <c r="G31636" s="311">
        <v>74644</v>
      </c>
      <c r="H31636" s="312" t="s">
        <v>4167</v>
      </c>
      <c r="I31636" s="313" t="s">
        <v>6839</v>
      </c>
    </row>
    <row r="31637" spans="6:9" x14ac:dyDescent="0.2">
      <c r="F31637" s="310" t="s">
        <v>36672</v>
      </c>
      <c r="G31637" s="311">
        <v>74646</v>
      </c>
      <c r="H31637" s="312" t="s">
        <v>4167</v>
      </c>
      <c r="I31637" s="313" t="s">
        <v>6839</v>
      </c>
    </row>
    <row r="31638" spans="6:9" x14ac:dyDescent="0.2">
      <c r="F31638" s="310" t="s">
        <v>36673</v>
      </c>
      <c r="G31638" s="311">
        <v>74647</v>
      </c>
      <c r="H31638" s="312" t="s">
        <v>4167</v>
      </c>
      <c r="I31638" s="313" t="s">
        <v>6839</v>
      </c>
    </row>
    <row r="31639" spans="6:9" x14ac:dyDescent="0.2">
      <c r="F31639" s="310" t="s">
        <v>36674</v>
      </c>
      <c r="G31639" s="311">
        <v>74650</v>
      </c>
      <c r="H31639" s="312" t="s">
        <v>4167</v>
      </c>
      <c r="I31639" s="313" t="s">
        <v>6839</v>
      </c>
    </row>
    <row r="31640" spans="6:9" x14ac:dyDescent="0.2">
      <c r="F31640" s="310" t="s">
        <v>36675</v>
      </c>
      <c r="G31640" s="311">
        <v>74651</v>
      </c>
      <c r="H31640" s="312" t="s">
        <v>4167</v>
      </c>
      <c r="I31640" s="313" t="s">
        <v>6839</v>
      </c>
    </row>
    <row r="31641" spans="6:9" x14ac:dyDescent="0.2">
      <c r="F31641" s="310" t="s">
        <v>36676</v>
      </c>
      <c r="G31641" s="311">
        <v>74652</v>
      </c>
      <c r="H31641" s="312" t="s">
        <v>4167</v>
      </c>
      <c r="I31641" s="313" t="s">
        <v>6839</v>
      </c>
    </row>
    <row r="31642" spans="6:9" x14ac:dyDescent="0.2">
      <c r="F31642" s="310" t="s">
        <v>36677</v>
      </c>
      <c r="G31642" s="311">
        <v>74653</v>
      </c>
      <c r="H31642" s="312" t="s">
        <v>4167</v>
      </c>
      <c r="I31642" s="313" t="s">
        <v>6839</v>
      </c>
    </row>
    <row r="31643" spans="6:9" x14ac:dyDescent="0.2">
      <c r="F31643" s="310" t="s">
        <v>36678</v>
      </c>
      <c r="G31643" s="311">
        <v>74701</v>
      </c>
      <c r="H31643" s="312" t="s">
        <v>4167</v>
      </c>
      <c r="I31643" s="313" t="s">
        <v>6839</v>
      </c>
    </row>
    <row r="31644" spans="6:9" x14ac:dyDescent="0.2">
      <c r="F31644" s="310" t="s">
        <v>36679</v>
      </c>
      <c r="G31644" s="311">
        <v>74702</v>
      </c>
      <c r="H31644" s="312" t="s">
        <v>4167</v>
      </c>
      <c r="I31644" s="313" t="s">
        <v>6839</v>
      </c>
    </row>
    <row r="31645" spans="6:9" x14ac:dyDescent="0.2">
      <c r="F31645" s="310" t="s">
        <v>36680</v>
      </c>
      <c r="G31645" s="311">
        <v>74720</v>
      </c>
      <c r="H31645" s="312" t="s">
        <v>4167</v>
      </c>
      <c r="I31645" s="313" t="s">
        <v>6839</v>
      </c>
    </row>
    <row r="31646" spans="6:9" x14ac:dyDescent="0.2">
      <c r="F31646" s="310" t="s">
        <v>36681</v>
      </c>
      <c r="G31646" s="311">
        <v>74721</v>
      </c>
      <c r="H31646" s="312" t="s">
        <v>4167</v>
      </c>
      <c r="I31646" s="313" t="s">
        <v>6839</v>
      </c>
    </row>
    <row r="31647" spans="6:9" x14ac:dyDescent="0.2">
      <c r="F31647" s="310" t="s">
        <v>36682</v>
      </c>
      <c r="G31647" s="311">
        <v>74722</v>
      </c>
      <c r="H31647" s="312" t="s">
        <v>4167</v>
      </c>
      <c r="I31647" s="313" t="s">
        <v>6839</v>
      </c>
    </row>
    <row r="31648" spans="6:9" x14ac:dyDescent="0.2">
      <c r="F31648" s="310" t="s">
        <v>36683</v>
      </c>
      <c r="G31648" s="311">
        <v>74723</v>
      </c>
      <c r="H31648" s="312" t="s">
        <v>4167</v>
      </c>
      <c r="I31648" s="313" t="s">
        <v>6839</v>
      </c>
    </row>
    <row r="31649" spans="6:9" x14ac:dyDescent="0.2">
      <c r="F31649" s="310" t="s">
        <v>36684</v>
      </c>
      <c r="G31649" s="311">
        <v>74724</v>
      </c>
      <c r="H31649" s="312" t="s">
        <v>4167</v>
      </c>
      <c r="I31649" s="313" t="s">
        <v>6839</v>
      </c>
    </row>
    <row r="31650" spans="6:9" x14ac:dyDescent="0.2">
      <c r="F31650" s="310" t="s">
        <v>36685</v>
      </c>
      <c r="G31650" s="311">
        <v>74726</v>
      </c>
      <c r="H31650" s="312" t="s">
        <v>4167</v>
      </c>
      <c r="I31650" s="313" t="s">
        <v>6839</v>
      </c>
    </row>
    <row r="31651" spans="6:9" x14ac:dyDescent="0.2">
      <c r="F31651" s="310" t="s">
        <v>36686</v>
      </c>
      <c r="G31651" s="311">
        <v>74727</v>
      </c>
      <c r="H31651" s="312" t="s">
        <v>4167</v>
      </c>
      <c r="I31651" s="313" t="s">
        <v>6839</v>
      </c>
    </row>
    <row r="31652" spans="6:9" x14ac:dyDescent="0.2">
      <c r="F31652" s="310" t="s">
        <v>36687</v>
      </c>
      <c r="G31652" s="311">
        <v>74728</v>
      </c>
      <c r="H31652" s="312" t="s">
        <v>4167</v>
      </c>
      <c r="I31652" s="313" t="s">
        <v>6839</v>
      </c>
    </row>
    <row r="31653" spans="6:9" x14ac:dyDescent="0.2">
      <c r="F31653" s="310" t="s">
        <v>36688</v>
      </c>
      <c r="G31653" s="311">
        <v>74729</v>
      </c>
      <c r="H31653" s="312" t="s">
        <v>4167</v>
      </c>
      <c r="I31653" s="313" t="s">
        <v>6839</v>
      </c>
    </row>
    <row r="31654" spans="6:9" x14ac:dyDescent="0.2">
      <c r="F31654" s="310" t="s">
        <v>36689</v>
      </c>
      <c r="G31654" s="311">
        <v>74730</v>
      </c>
      <c r="H31654" s="312" t="s">
        <v>4167</v>
      </c>
      <c r="I31654" s="313" t="s">
        <v>6839</v>
      </c>
    </row>
    <row r="31655" spans="6:9" x14ac:dyDescent="0.2">
      <c r="F31655" s="310" t="s">
        <v>36690</v>
      </c>
      <c r="G31655" s="311">
        <v>74731</v>
      </c>
      <c r="H31655" s="312" t="s">
        <v>4167</v>
      </c>
      <c r="I31655" s="313" t="s">
        <v>6839</v>
      </c>
    </row>
    <row r="31656" spans="6:9" x14ac:dyDescent="0.2">
      <c r="F31656" s="310" t="s">
        <v>36691</v>
      </c>
      <c r="G31656" s="311">
        <v>74733</v>
      </c>
      <c r="H31656" s="312" t="s">
        <v>4167</v>
      </c>
      <c r="I31656" s="313" t="s">
        <v>6839</v>
      </c>
    </row>
    <row r="31657" spans="6:9" x14ac:dyDescent="0.2">
      <c r="F31657" s="310" t="s">
        <v>36692</v>
      </c>
      <c r="G31657" s="311">
        <v>74734</v>
      </c>
      <c r="H31657" s="312" t="s">
        <v>4167</v>
      </c>
      <c r="I31657" s="313" t="s">
        <v>6839</v>
      </c>
    </row>
    <row r="31658" spans="6:9" x14ac:dyDescent="0.2">
      <c r="F31658" s="310" t="s">
        <v>36693</v>
      </c>
      <c r="G31658" s="311">
        <v>74735</v>
      </c>
      <c r="H31658" s="312" t="s">
        <v>4167</v>
      </c>
      <c r="I31658" s="313" t="s">
        <v>6839</v>
      </c>
    </row>
    <row r="31659" spans="6:9" x14ac:dyDescent="0.2">
      <c r="F31659" s="310" t="s">
        <v>36694</v>
      </c>
      <c r="G31659" s="311">
        <v>74736</v>
      </c>
      <c r="H31659" s="312" t="s">
        <v>4167</v>
      </c>
      <c r="I31659" s="313" t="s">
        <v>6839</v>
      </c>
    </row>
    <row r="31660" spans="6:9" x14ac:dyDescent="0.2">
      <c r="F31660" s="310" t="s">
        <v>36695</v>
      </c>
      <c r="G31660" s="311">
        <v>74737</v>
      </c>
      <c r="H31660" s="312" t="s">
        <v>4167</v>
      </c>
      <c r="I31660" s="313" t="s">
        <v>6839</v>
      </c>
    </row>
    <row r="31661" spans="6:9" x14ac:dyDescent="0.2">
      <c r="F31661" s="310" t="s">
        <v>36696</v>
      </c>
      <c r="G31661" s="311">
        <v>74738</v>
      </c>
      <c r="H31661" s="312" t="s">
        <v>4167</v>
      </c>
      <c r="I31661" s="313" t="s">
        <v>6839</v>
      </c>
    </row>
    <row r="31662" spans="6:9" x14ac:dyDescent="0.2">
      <c r="F31662" s="310" t="s">
        <v>36697</v>
      </c>
      <c r="G31662" s="311">
        <v>74740</v>
      </c>
      <c r="H31662" s="312" t="s">
        <v>4167</v>
      </c>
      <c r="I31662" s="313" t="s">
        <v>6839</v>
      </c>
    </row>
    <row r="31663" spans="6:9" x14ac:dyDescent="0.2">
      <c r="F31663" s="310" t="s">
        <v>36698</v>
      </c>
      <c r="G31663" s="311">
        <v>74741</v>
      </c>
      <c r="H31663" s="312" t="s">
        <v>4167</v>
      </c>
      <c r="I31663" s="313" t="s">
        <v>6839</v>
      </c>
    </row>
    <row r="31664" spans="6:9" x14ac:dyDescent="0.2">
      <c r="F31664" s="310" t="s">
        <v>36699</v>
      </c>
      <c r="G31664" s="311">
        <v>74743</v>
      </c>
      <c r="H31664" s="312" t="s">
        <v>4167</v>
      </c>
      <c r="I31664" s="313" t="s">
        <v>6839</v>
      </c>
    </row>
    <row r="31665" spans="6:9" x14ac:dyDescent="0.2">
      <c r="F31665" s="310" t="s">
        <v>36700</v>
      </c>
      <c r="G31665" s="311">
        <v>74745</v>
      </c>
      <c r="H31665" s="312" t="s">
        <v>4167</v>
      </c>
      <c r="I31665" s="313" t="s">
        <v>6839</v>
      </c>
    </row>
    <row r="31666" spans="6:9" x14ac:dyDescent="0.2">
      <c r="F31666" s="310" t="s">
        <v>36701</v>
      </c>
      <c r="G31666" s="311">
        <v>74747</v>
      </c>
      <c r="H31666" s="312" t="s">
        <v>4167</v>
      </c>
      <c r="I31666" s="313" t="s">
        <v>6839</v>
      </c>
    </row>
    <row r="31667" spans="6:9" x14ac:dyDescent="0.2">
      <c r="F31667" s="310" t="s">
        <v>36702</v>
      </c>
      <c r="G31667" s="311">
        <v>74748</v>
      </c>
      <c r="H31667" s="312" t="s">
        <v>4167</v>
      </c>
      <c r="I31667" s="313" t="s">
        <v>6839</v>
      </c>
    </row>
    <row r="31668" spans="6:9" x14ac:dyDescent="0.2">
      <c r="F31668" s="310" t="s">
        <v>36703</v>
      </c>
      <c r="G31668" s="311">
        <v>74750</v>
      </c>
      <c r="H31668" s="312" t="s">
        <v>4167</v>
      </c>
      <c r="I31668" s="313" t="s">
        <v>6839</v>
      </c>
    </row>
    <row r="31669" spans="6:9" x14ac:dyDescent="0.2">
      <c r="F31669" s="310" t="s">
        <v>36704</v>
      </c>
      <c r="G31669" s="311">
        <v>74752</v>
      </c>
      <c r="H31669" s="312" t="s">
        <v>4167</v>
      </c>
      <c r="I31669" s="313" t="s">
        <v>6839</v>
      </c>
    </row>
    <row r="31670" spans="6:9" x14ac:dyDescent="0.2">
      <c r="F31670" s="310" t="s">
        <v>36705</v>
      </c>
      <c r="G31670" s="311">
        <v>74753</v>
      </c>
      <c r="H31670" s="312" t="s">
        <v>4167</v>
      </c>
      <c r="I31670" s="313" t="s">
        <v>6839</v>
      </c>
    </row>
    <row r="31671" spans="6:9" x14ac:dyDescent="0.2">
      <c r="F31671" s="310" t="s">
        <v>36706</v>
      </c>
      <c r="G31671" s="311">
        <v>74754</v>
      </c>
      <c r="H31671" s="312" t="s">
        <v>4167</v>
      </c>
      <c r="I31671" s="313" t="s">
        <v>6839</v>
      </c>
    </row>
    <row r="31672" spans="6:9" x14ac:dyDescent="0.2">
      <c r="F31672" s="310" t="s">
        <v>36707</v>
      </c>
      <c r="G31672" s="311">
        <v>74755</v>
      </c>
      <c r="H31672" s="312" t="s">
        <v>4167</v>
      </c>
      <c r="I31672" s="313" t="s">
        <v>6839</v>
      </c>
    </row>
    <row r="31673" spans="6:9" x14ac:dyDescent="0.2">
      <c r="F31673" s="310" t="s">
        <v>36708</v>
      </c>
      <c r="G31673" s="311">
        <v>74756</v>
      </c>
      <c r="H31673" s="312" t="s">
        <v>4167</v>
      </c>
      <c r="I31673" s="313" t="s">
        <v>6839</v>
      </c>
    </row>
    <row r="31674" spans="6:9" x14ac:dyDescent="0.2">
      <c r="F31674" s="310" t="s">
        <v>36709</v>
      </c>
      <c r="G31674" s="311">
        <v>74759</v>
      </c>
      <c r="H31674" s="312" t="s">
        <v>4167</v>
      </c>
      <c r="I31674" s="313" t="s">
        <v>6839</v>
      </c>
    </row>
    <row r="31675" spans="6:9" x14ac:dyDescent="0.2">
      <c r="F31675" s="310" t="s">
        <v>36710</v>
      </c>
      <c r="G31675" s="311">
        <v>74760</v>
      </c>
      <c r="H31675" s="312" t="s">
        <v>4167</v>
      </c>
      <c r="I31675" s="313" t="s">
        <v>6839</v>
      </c>
    </row>
    <row r="31676" spans="6:9" x14ac:dyDescent="0.2">
      <c r="F31676" s="310" t="s">
        <v>36711</v>
      </c>
      <c r="G31676" s="311">
        <v>74761</v>
      </c>
      <c r="H31676" s="312" t="s">
        <v>4167</v>
      </c>
      <c r="I31676" s="313" t="s">
        <v>6839</v>
      </c>
    </row>
    <row r="31677" spans="6:9" x14ac:dyDescent="0.2">
      <c r="F31677" s="310" t="s">
        <v>36712</v>
      </c>
      <c r="G31677" s="311">
        <v>74764</v>
      </c>
      <c r="H31677" s="312" t="s">
        <v>4167</v>
      </c>
      <c r="I31677" s="313" t="s">
        <v>6839</v>
      </c>
    </row>
    <row r="31678" spans="6:9" x14ac:dyDescent="0.2">
      <c r="F31678" s="310" t="s">
        <v>36713</v>
      </c>
      <c r="G31678" s="311">
        <v>74766</v>
      </c>
      <c r="H31678" s="312" t="s">
        <v>4167</v>
      </c>
      <c r="I31678" s="313" t="s">
        <v>6839</v>
      </c>
    </row>
    <row r="31679" spans="6:9" x14ac:dyDescent="0.2">
      <c r="F31679" s="310" t="s">
        <v>36714</v>
      </c>
      <c r="G31679" s="311">
        <v>74801</v>
      </c>
      <c r="H31679" s="312" t="s">
        <v>4167</v>
      </c>
      <c r="I31679" s="313" t="s">
        <v>6839</v>
      </c>
    </row>
    <row r="31680" spans="6:9" x14ac:dyDescent="0.2">
      <c r="F31680" s="310" t="s">
        <v>36715</v>
      </c>
      <c r="G31680" s="311">
        <v>74802</v>
      </c>
      <c r="H31680" s="312" t="s">
        <v>4167</v>
      </c>
      <c r="I31680" s="313" t="s">
        <v>6839</v>
      </c>
    </row>
    <row r="31681" spans="6:9" x14ac:dyDescent="0.2">
      <c r="F31681" s="310" t="s">
        <v>36716</v>
      </c>
      <c r="G31681" s="311">
        <v>74804</v>
      </c>
      <c r="H31681" s="312" t="s">
        <v>4167</v>
      </c>
      <c r="I31681" s="313" t="s">
        <v>6839</v>
      </c>
    </row>
    <row r="31682" spans="6:9" x14ac:dyDescent="0.2">
      <c r="F31682" s="310" t="s">
        <v>36717</v>
      </c>
      <c r="G31682" s="311">
        <v>74818</v>
      </c>
      <c r="H31682" s="312" t="s">
        <v>4167</v>
      </c>
      <c r="I31682" s="313" t="s">
        <v>6839</v>
      </c>
    </row>
    <row r="31683" spans="6:9" x14ac:dyDescent="0.2">
      <c r="F31683" s="310" t="s">
        <v>36718</v>
      </c>
      <c r="G31683" s="311">
        <v>74820</v>
      </c>
      <c r="H31683" s="312" t="s">
        <v>4167</v>
      </c>
      <c r="I31683" s="313" t="s">
        <v>6839</v>
      </c>
    </row>
    <row r="31684" spans="6:9" x14ac:dyDescent="0.2">
      <c r="F31684" s="310" t="s">
        <v>36719</v>
      </c>
      <c r="G31684" s="311">
        <v>74821</v>
      </c>
      <c r="H31684" s="312" t="s">
        <v>4167</v>
      </c>
      <c r="I31684" s="313" t="s">
        <v>6839</v>
      </c>
    </row>
    <row r="31685" spans="6:9" x14ac:dyDescent="0.2">
      <c r="F31685" s="310" t="s">
        <v>36720</v>
      </c>
      <c r="G31685" s="311">
        <v>74824</v>
      </c>
      <c r="H31685" s="312" t="s">
        <v>4167</v>
      </c>
      <c r="I31685" s="313" t="s">
        <v>6839</v>
      </c>
    </row>
    <row r="31686" spans="6:9" x14ac:dyDescent="0.2">
      <c r="F31686" s="310" t="s">
        <v>36721</v>
      </c>
      <c r="G31686" s="311">
        <v>74825</v>
      </c>
      <c r="H31686" s="312" t="s">
        <v>4167</v>
      </c>
      <c r="I31686" s="313" t="s">
        <v>6839</v>
      </c>
    </row>
    <row r="31687" spans="6:9" x14ac:dyDescent="0.2">
      <c r="F31687" s="310" t="s">
        <v>36722</v>
      </c>
      <c r="G31687" s="311">
        <v>74826</v>
      </c>
      <c r="H31687" s="312" t="s">
        <v>4167</v>
      </c>
      <c r="I31687" s="313" t="s">
        <v>6839</v>
      </c>
    </row>
    <row r="31688" spans="6:9" x14ac:dyDescent="0.2">
      <c r="F31688" s="310" t="s">
        <v>36723</v>
      </c>
      <c r="G31688" s="311">
        <v>74827</v>
      </c>
      <c r="H31688" s="312" t="s">
        <v>4167</v>
      </c>
      <c r="I31688" s="313" t="s">
        <v>6839</v>
      </c>
    </row>
    <row r="31689" spans="6:9" x14ac:dyDescent="0.2">
      <c r="F31689" s="310" t="s">
        <v>36724</v>
      </c>
      <c r="G31689" s="311">
        <v>74829</v>
      </c>
      <c r="H31689" s="312" t="s">
        <v>4167</v>
      </c>
      <c r="I31689" s="313" t="s">
        <v>6839</v>
      </c>
    </row>
    <row r="31690" spans="6:9" x14ac:dyDescent="0.2">
      <c r="F31690" s="310" t="s">
        <v>36725</v>
      </c>
      <c r="G31690" s="311">
        <v>74830</v>
      </c>
      <c r="H31690" s="312" t="s">
        <v>4167</v>
      </c>
      <c r="I31690" s="313" t="s">
        <v>6839</v>
      </c>
    </row>
    <row r="31691" spans="6:9" x14ac:dyDescent="0.2">
      <c r="F31691" s="310" t="s">
        <v>36726</v>
      </c>
      <c r="G31691" s="311">
        <v>74831</v>
      </c>
      <c r="H31691" s="312" t="s">
        <v>4167</v>
      </c>
      <c r="I31691" s="313" t="s">
        <v>6839</v>
      </c>
    </row>
    <row r="31692" spans="6:9" x14ac:dyDescent="0.2">
      <c r="F31692" s="310" t="s">
        <v>36727</v>
      </c>
      <c r="G31692" s="311">
        <v>74832</v>
      </c>
      <c r="H31692" s="312" t="s">
        <v>4167</v>
      </c>
      <c r="I31692" s="313" t="s">
        <v>6839</v>
      </c>
    </row>
    <row r="31693" spans="6:9" x14ac:dyDescent="0.2">
      <c r="F31693" s="310" t="s">
        <v>36728</v>
      </c>
      <c r="G31693" s="311">
        <v>74833</v>
      </c>
      <c r="H31693" s="312" t="s">
        <v>4167</v>
      </c>
      <c r="I31693" s="313" t="s">
        <v>6839</v>
      </c>
    </row>
    <row r="31694" spans="6:9" x14ac:dyDescent="0.2">
      <c r="F31694" s="310" t="s">
        <v>36729</v>
      </c>
      <c r="G31694" s="311">
        <v>74834</v>
      </c>
      <c r="H31694" s="312" t="s">
        <v>4167</v>
      </c>
      <c r="I31694" s="313" t="s">
        <v>6839</v>
      </c>
    </row>
    <row r="31695" spans="6:9" x14ac:dyDescent="0.2">
      <c r="F31695" s="310" t="s">
        <v>36730</v>
      </c>
      <c r="G31695" s="311">
        <v>74836</v>
      </c>
      <c r="H31695" s="312" t="s">
        <v>4167</v>
      </c>
      <c r="I31695" s="313" t="s">
        <v>6839</v>
      </c>
    </row>
    <row r="31696" spans="6:9" x14ac:dyDescent="0.2">
      <c r="F31696" s="310" t="s">
        <v>36731</v>
      </c>
      <c r="G31696" s="311">
        <v>74837</v>
      </c>
      <c r="H31696" s="312" t="s">
        <v>4167</v>
      </c>
      <c r="I31696" s="313" t="s">
        <v>6839</v>
      </c>
    </row>
    <row r="31697" spans="6:9" x14ac:dyDescent="0.2">
      <c r="F31697" s="310" t="s">
        <v>36732</v>
      </c>
      <c r="G31697" s="311">
        <v>74839</v>
      </c>
      <c r="H31697" s="312" t="s">
        <v>4167</v>
      </c>
      <c r="I31697" s="313" t="s">
        <v>6839</v>
      </c>
    </row>
    <row r="31698" spans="6:9" x14ac:dyDescent="0.2">
      <c r="F31698" s="310" t="s">
        <v>36733</v>
      </c>
      <c r="G31698" s="311">
        <v>74840</v>
      </c>
      <c r="H31698" s="312" t="s">
        <v>4167</v>
      </c>
      <c r="I31698" s="313" t="s">
        <v>6839</v>
      </c>
    </row>
    <row r="31699" spans="6:9" x14ac:dyDescent="0.2">
      <c r="F31699" s="310" t="s">
        <v>36734</v>
      </c>
      <c r="G31699" s="311">
        <v>74842</v>
      </c>
      <c r="H31699" s="312" t="s">
        <v>4167</v>
      </c>
      <c r="I31699" s="313" t="s">
        <v>6839</v>
      </c>
    </row>
    <row r="31700" spans="6:9" x14ac:dyDescent="0.2">
      <c r="F31700" s="310" t="s">
        <v>36735</v>
      </c>
      <c r="G31700" s="311">
        <v>74843</v>
      </c>
      <c r="H31700" s="312" t="s">
        <v>4167</v>
      </c>
      <c r="I31700" s="313" t="s">
        <v>6839</v>
      </c>
    </row>
    <row r="31701" spans="6:9" x14ac:dyDescent="0.2">
      <c r="F31701" s="310" t="s">
        <v>36736</v>
      </c>
      <c r="G31701" s="311">
        <v>74844</v>
      </c>
      <c r="H31701" s="312" t="s">
        <v>4167</v>
      </c>
      <c r="I31701" s="313" t="s">
        <v>6839</v>
      </c>
    </row>
    <row r="31702" spans="6:9" x14ac:dyDescent="0.2">
      <c r="F31702" s="310" t="s">
        <v>36737</v>
      </c>
      <c r="G31702" s="311">
        <v>74845</v>
      </c>
      <c r="H31702" s="312" t="s">
        <v>4167</v>
      </c>
      <c r="I31702" s="313" t="s">
        <v>6839</v>
      </c>
    </row>
    <row r="31703" spans="6:9" x14ac:dyDescent="0.2">
      <c r="F31703" s="310" t="s">
        <v>36738</v>
      </c>
      <c r="G31703" s="311">
        <v>74848</v>
      </c>
      <c r="H31703" s="312" t="s">
        <v>4167</v>
      </c>
      <c r="I31703" s="313" t="s">
        <v>6839</v>
      </c>
    </row>
    <row r="31704" spans="6:9" x14ac:dyDescent="0.2">
      <c r="F31704" s="310" t="s">
        <v>36739</v>
      </c>
      <c r="G31704" s="311">
        <v>74849</v>
      </c>
      <c r="H31704" s="312" t="s">
        <v>4167</v>
      </c>
      <c r="I31704" s="313" t="s">
        <v>6839</v>
      </c>
    </row>
    <row r="31705" spans="6:9" x14ac:dyDescent="0.2">
      <c r="F31705" s="310" t="s">
        <v>36740</v>
      </c>
      <c r="G31705" s="311">
        <v>74850</v>
      </c>
      <c r="H31705" s="312" t="s">
        <v>4167</v>
      </c>
      <c r="I31705" s="313" t="s">
        <v>6839</v>
      </c>
    </row>
    <row r="31706" spans="6:9" x14ac:dyDescent="0.2">
      <c r="F31706" s="310" t="s">
        <v>36741</v>
      </c>
      <c r="G31706" s="311">
        <v>74851</v>
      </c>
      <c r="H31706" s="312" t="s">
        <v>4167</v>
      </c>
      <c r="I31706" s="313" t="s">
        <v>6839</v>
      </c>
    </row>
    <row r="31707" spans="6:9" x14ac:dyDescent="0.2">
      <c r="F31707" s="310" t="s">
        <v>36742</v>
      </c>
      <c r="G31707" s="311">
        <v>74852</v>
      </c>
      <c r="H31707" s="312" t="s">
        <v>4167</v>
      </c>
      <c r="I31707" s="313" t="s">
        <v>6839</v>
      </c>
    </row>
    <row r="31708" spans="6:9" x14ac:dyDescent="0.2">
      <c r="F31708" s="310" t="s">
        <v>36743</v>
      </c>
      <c r="G31708" s="311">
        <v>74854</v>
      </c>
      <c r="H31708" s="312" t="s">
        <v>4167</v>
      </c>
      <c r="I31708" s="313" t="s">
        <v>6839</v>
      </c>
    </row>
    <row r="31709" spans="6:9" x14ac:dyDescent="0.2">
      <c r="F31709" s="310" t="s">
        <v>36744</v>
      </c>
      <c r="G31709" s="311">
        <v>74855</v>
      </c>
      <c r="H31709" s="312" t="s">
        <v>4167</v>
      </c>
      <c r="I31709" s="313" t="s">
        <v>6839</v>
      </c>
    </row>
    <row r="31710" spans="6:9" x14ac:dyDescent="0.2">
      <c r="F31710" s="310" t="s">
        <v>36745</v>
      </c>
      <c r="G31710" s="311">
        <v>74856</v>
      </c>
      <c r="H31710" s="312" t="s">
        <v>4167</v>
      </c>
      <c r="I31710" s="313" t="s">
        <v>6839</v>
      </c>
    </row>
    <row r="31711" spans="6:9" x14ac:dyDescent="0.2">
      <c r="F31711" s="310" t="s">
        <v>36746</v>
      </c>
      <c r="G31711" s="311">
        <v>74857</v>
      </c>
      <c r="H31711" s="312" t="s">
        <v>4167</v>
      </c>
      <c r="I31711" s="313" t="s">
        <v>6839</v>
      </c>
    </row>
    <row r="31712" spans="6:9" x14ac:dyDescent="0.2">
      <c r="F31712" s="310" t="s">
        <v>36747</v>
      </c>
      <c r="G31712" s="311">
        <v>74859</v>
      </c>
      <c r="H31712" s="312" t="s">
        <v>4167</v>
      </c>
      <c r="I31712" s="313" t="s">
        <v>6839</v>
      </c>
    </row>
    <row r="31713" spans="6:9" x14ac:dyDescent="0.2">
      <c r="F31713" s="310" t="s">
        <v>36748</v>
      </c>
      <c r="G31713" s="311">
        <v>74860</v>
      </c>
      <c r="H31713" s="312" t="s">
        <v>4167</v>
      </c>
      <c r="I31713" s="313" t="s">
        <v>6839</v>
      </c>
    </row>
    <row r="31714" spans="6:9" x14ac:dyDescent="0.2">
      <c r="F31714" s="310" t="s">
        <v>36749</v>
      </c>
      <c r="G31714" s="311">
        <v>74864</v>
      </c>
      <c r="H31714" s="312" t="s">
        <v>4167</v>
      </c>
      <c r="I31714" s="313" t="s">
        <v>6839</v>
      </c>
    </row>
    <row r="31715" spans="6:9" x14ac:dyDescent="0.2">
      <c r="F31715" s="310" t="s">
        <v>36750</v>
      </c>
      <c r="G31715" s="311">
        <v>74865</v>
      </c>
      <c r="H31715" s="312" t="s">
        <v>4167</v>
      </c>
      <c r="I31715" s="313" t="s">
        <v>6839</v>
      </c>
    </row>
    <row r="31716" spans="6:9" x14ac:dyDescent="0.2">
      <c r="F31716" s="310" t="s">
        <v>36751</v>
      </c>
      <c r="G31716" s="311">
        <v>74866</v>
      </c>
      <c r="H31716" s="312" t="s">
        <v>4167</v>
      </c>
      <c r="I31716" s="313" t="s">
        <v>6839</v>
      </c>
    </row>
    <row r="31717" spans="6:9" x14ac:dyDescent="0.2">
      <c r="F31717" s="310" t="s">
        <v>36752</v>
      </c>
      <c r="G31717" s="311">
        <v>74867</v>
      </c>
      <c r="H31717" s="312" t="s">
        <v>4167</v>
      </c>
      <c r="I31717" s="313" t="s">
        <v>6839</v>
      </c>
    </row>
    <row r="31718" spans="6:9" x14ac:dyDescent="0.2">
      <c r="F31718" s="310" t="s">
        <v>36753</v>
      </c>
      <c r="G31718" s="311">
        <v>74868</v>
      </c>
      <c r="H31718" s="312" t="s">
        <v>4167</v>
      </c>
      <c r="I31718" s="313" t="s">
        <v>6839</v>
      </c>
    </row>
    <row r="31719" spans="6:9" x14ac:dyDescent="0.2">
      <c r="F31719" s="310" t="s">
        <v>36754</v>
      </c>
      <c r="G31719" s="311">
        <v>74869</v>
      </c>
      <c r="H31719" s="312" t="s">
        <v>4167</v>
      </c>
      <c r="I31719" s="313" t="s">
        <v>6839</v>
      </c>
    </row>
    <row r="31720" spans="6:9" x14ac:dyDescent="0.2">
      <c r="F31720" s="310" t="s">
        <v>36755</v>
      </c>
      <c r="G31720" s="311">
        <v>74871</v>
      </c>
      <c r="H31720" s="312" t="s">
        <v>4167</v>
      </c>
      <c r="I31720" s="313" t="s">
        <v>6839</v>
      </c>
    </row>
    <row r="31721" spans="6:9" x14ac:dyDescent="0.2">
      <c r="F31721" s="310" t="s">
        <v>36756</v>
      </c>
      <c r="G31721" s="311">
        <v>74872</v>
      </c>
      <c r="H31721" s="312" t="s">
        <v>4167</v>
      </c>
      <c r="I31721" s="313" t="s">
        <v>6839</v>
      </c>
    </row>
    <row r="31722" spans="6:9" x14ac:dyDescent="0.2">
      <c r="F31722" s="310" t="s">
        <v>36757</v>
      </c>
      <c r="G31722" s="311">
        <v>74873</v>
      </c>
      <c r="H31722" s="312" t="s">
        <v>4167</v>
      </c>
      <c r="I31722" s="313" t="s">
        <v>6839</v>
      </c>
    </row>
    <row r="31723" spans="6:9" x14ac:dyDescent="0.2">
      <c r="F31723" s="310" t="s">
        <v>36758</v>
      </c>
      <c r="G31723" s="311">
        <v>74875</v>
      </c>
      <c r="H31723" s="312" t="s">
        <v>4167</v>
      </c>
      <c r="I31723" s="313" t="s">
        <v>6839</v>
      </c>
    </row>
    <row r="31724" spans="6:9" x14ac:dyDescent="0.2">
      <c r="F31724" s="310" t="s">
        <v>36759</v>
      </c>
      <c r="G31724" s="311">
        <v>74878</v>
      </c>
      <c r="H31724" s="312" t="s">
        <v>4167</v>
      </c>
      <c r="I31724" s="313" t="s">
        <v>6839</v>
      </c>
    </row>
    <row r="31725" spans="6:9" x14ac:dyDescent="0.2">
      <c r="F31725" s="310" t="s">
        <v>36760</v>
      </c>
      <c r="G31725" s="311">
        <v>74880</v>
      </c>
      <c r="H31725" s="312" t="s">
        <v>4167</v>
      </c>
      <c r="I31725" s="313" t="s">
        <v>6839</v>
      </c>
    </row>
    <row r="31726" spans="6:9" x14ac:dyDescent="0.2">
      <c r="F31726" s="310" t="s">
        <v>36761</v>
      </c>
      <c r="G31726" s="311">
        <v>74881</v>
      </c>
      <c r="H31726" s="312" t="s">
        <v>4167</v>
      </c>
      <c r="I31726" s="313" t="s">
        <v>6839</v>
      </c>
    </row>
    <row r="31727" spans="6:9" x14ac:dyDescent="0.2">
      <c r="F31727" s="310" t="s">
        <v>36762</v>
      </c>
      <c r="G31727" s="311">
        <v>74883</v>
      </c>
      <c r="H31727" s="312" t="s">
        <v>4167</v>
      </c>
      <c r="I31727" s="313" t="s">
        <v>6839</v>
      </c>
    </row>
    <row r="31728" spans="6:9" x14ac:dyDescent="0.2">
      <c r="F31728" s="310" t="s">
        <v>36763</v>
      </c>
      <c r="G31728" s="311">
        <v>74884</v>
      </c>
      <c r="H31728" s="312" t="s">
        <v>4167</v>
      </c>
      <c r="I31728" s="313" t="s">
        <v>6839</v>
      </c>
    </row>
    <row r="31729" spans="6:9" x14ac:dyDescent="0.2">
      <c r="F31729" s="310" t="s">
        <v>36764</v>
      </c>
      <c r="G31729" s="311">
        <v>74901</v>
      </c>
      <c r="H31729" s="312" t="s">
        <v>4167</v>
      </c>
      <c r="I31729" s="313" t="s">
        <v>6839</v>
      </c>
    </row>
    <row r="31730" spans="6:9" x14ac:dyDescent="0.2">
      <c r="F31730" s="310" t="s">
        <v>36765</v>
      </c>
      <c r="G31730" s="311">
        <v>74902</v>
      </c>
      <c r="H31730" s="312" t="s">
        <v>4167</v>
      </c>
      <c r="I31730" s="313" t="s">
        <v>6839</v>
      </c>
    </row>
    <row r="31731" spans="6:9" x14ac:dyDescent="0.2">
      <c r="F31731" s="310" t="s">
        <v>36766</v>
      </c>
      <c r="G31731" s="311">
        <v>74930</v>
      </c>
      <c r="H31731" s="312" t="s">
        <v>4167</v>
      </c>
      <c r="I31731" s="313" t="s">
        <v>6839</v>
      </c>
    </row>
    <row r="31732" spans="6:9" x14ac:dyDescent="0.2">
      <c r="F31732" s="310" t="s">
        <v>36767</v>
      </c>
      <c r="G31732" s="311">
        <v>74931</v>
      </c>
      <c r="H31732" s="312" t="s">
        <v>4167</v>
      </c>
      <c r="I31732" s="313" t="s">
        <v>6839</v>
      </c>
    </row>
    <row r="31733" spans="6:9" x14ac:dyDescent="0.2">
      <c r="F31733" s="310" t="s">
        <v>36768</v>
      </c>
      <c r="G31733" s="311">
        <v>74932</v>
      </c>
      <c r="H31733" s="312" t="s">
        <v>4167</v>
      </c>
      <c r="I31733" s="313" t="s">
        <v>6839</v>
      </c>
    </row>
    <row r="31734" spans="6:9" x14ac:dyDescent="0.2">
      <c r="F31734" s="310" t="s">
        <v>36769</v>
      </c>
      <c r="G31734" s="311">
        <v>74935</v>
      </c>
      <c r="H31734" s="312" t="s">
        <v>4167</v>
      </c>
      <c r="I31734" s="313" t="s">
        <v>6839</v>
      </c>
    </row>
    <row r="31735" spans="6:9" x14ac:dyDescent="0.2">
      <c r="F31735" s="310" t="s">
        <v>36770</v>
      </c>
      <c r="G31735" s="311">
        <v>74936</v>
      </c>
      <c r="H31735" s="312" t="s">
        <v>4167</v>
      </c>
      <c r="I31735" s="313" t="s">
        <v>6839</v>
      </c>
    </row>
    <row r="31736" spans="6:9" x14ac:dyDescent="0.2">
      <c r="F31736" s="310" t="s">
        <v>36771</v>
      </c>
      <c r="G31736" s="311">
        <v>74937</v>
      </c>
      <c r="H31736" s="312" t="s">
        <v>4167</v>
      </c>
      <c r="I31736" s="313" t="s">
        <v>6839</v>
      </c>
    </row>
    <row r="31737" spans="6:9" x14ac:dyDescent="0.2">
      <c r="F31737" s="310" t="s">
        <v>36772</v>
      </c>
      <c r="G31737" s="311">
        <v>74939</v>
      </c>
      <c r="H31737" s="312" t="s">
        <v>4167</v>
      </c>
      <c r="I31737" s="313" t="s">
        <v>6842</v>
      </c>
    </row>
    <row r="31738" spans="6:9" x14ac:dyDescent="0.2">
      <c r="F31738" s="310" t="s">
        <v>36773</v>
      </c>
      <c r="G31738" s="311">
        <v>74940</v>
      </c>
      <c r="H31738" s="312" t="s">
        <v>4167</v>
      </c>
      <c r="I31738" s="313" t="s">
        <v>6839</v>
      </c>
    </row>
    <row r="31739" spans="6:9" x14ac:dyDescent="0.2">
      <c r="F31739" s="310" t="s">
        <v>36774</v>
      </c>
      <c r="G31739" s="311">
        <v>74941</v>
      </c>
      <c r="H31739" s="312" t="s">
        <v>4167</v>
      </c>
      <c r="I31739" s="313" t="s">
        <v>6839</v>
      </c>
    </row>
    <row r="31740" spans="6:9" x14ac:dyDescent="0.2">
      <c r="F31740" s="310" t="s">
        <v>36775</v>
      </c>
      <c r="G31740" s="311">
        <v>74942</v>
      </c>
      <c r="H31740" s="312" t="s">
        <v>4167</v>
      </c>
      <c r="I31740" s="313" t="s">
        <v>6839</v>
      </c>
    </row>
    <row r="31741" spans="6:9" x14ac:dyDescent="0.2">
      <c r="F31741" s="310" t="s">
        <v>36776</v>
      </c>
      <c r="G31741" s="311">
        <v>74943</v>
      </c>
      <c r="H31741" s="312" t="s">
        <v>4167</v>
      </c>
      <c r="I31741" s="313" t="s">
        <v>6839</v>
      </c>
    </row>
    <row r="31742" spans="6:9" x14ac:dyDescent="0.2">
      <c r="F31742" s="310" t="s">
        <v>36777</v>
      </c>
      <c r="G31742" s="311">
        <v>74944</v>
      </c>
      <c r="H31742" s="312" t="s">
        <v>4167</v>
      </c>
      <c r="I31742" s="313" t="s">
        <v>6839</v>
      </c>
    </row>
    <row r="31743" spans="6:9" x14ac:dyDescent="0.2">
      <c r="F31743" s="310" t="s">
        <v>36778</v>
      </c>
      <c r="G31743" s="311">
        <v>74945</v>
      </c>
      <c r="H31743" s="312" t="s">
        <v>4167</v>
      </c>
      <c r="I31743" s="313" t="s">
        <v>6839</v>
      </c>
    </row>
    <row r="31744" spans="6:9" x14ac:dyDescent="0.2">
      <c r="F31744" s="310" t="s">
        <v>36779</v>
      </c>
      <c r="G31744" s="311">
        <v>74946</v>
      </c>
      <c r="H31744" s="312" t="s">
        <v>4167</v>
      </c>
      <c r="I31744" s="313" t="s">
        <v>6839</v>
      </c>
    </row>
    <row r="31745" spans="6:9" x14ac:dyDescent="0.2">
      <c r="F31745" s="310" t="s">
        <v>36780</v>
      </c>
      <c r="G31745" s="311">
        <v>74947</v>
      </c>
      <c r="H31745" s="312" t="s">
        <v>4167</v>
      </c>
      <c r="I31745" s="313" t="s">
        <v>6839</v>
      </c>
    </row>
    <row r="31746" spans="6:9" x14ac:dyDescent="0.2">
      <c r="F31746" s="310" t="s">
        <v>36781</v>
      </c>
      <c r="G31746" s="311">
        <v>74948</v>
      </c>
      <c r="H31746" s="312" t="s">
        <v>4167</v>
      </c>
      <c r="I31746" s="313" t="s">
        <v>6839</v>
      </c>
    </row>
    <row r="31747" spans="6:9" x14ac:dyDescent="0.2">
      <c r="F31747" s="310" t="s">
        <v>36782</v>
      </c>
      <c r="G31747" s="311">
        <v>74949</v>
      </c>
      <c r="H31747" s="312" t="s">
        <v>4167</v>
      </c>
      <c r="I31747" s="313" t="s">
        <v>6839</v>
      </c>
    </row>
    <row r="31748" spans="6:9" x14ac:dyDescent="0.2">
      <c r="F31748" s="310" t="s">
        <v>36783</v>
      </c>
      <c r="G31748" s="311">
        <v>74951</v>
      </c>
      <c r="H31748" s="312" t="s">
        <v>4167</v>
      </c>
      <c r="I31748" s="313" t="s">
        <v>6839</v>
      </c>
    </row>
    <row r="31749" spans="6:9" x14ac:dyDescent="0.2">
      <c r="F31749" s="310" t="s">
        <v>36784</v>
      </c>
      <c r="G31749" s="311">
        <v>74953</v>
      </c>
      <c r="H31749" s="312" t="s">
        <v>4167</v>
      </c>
      <c r="I31749" s="313" t="s">
        <v>6839</v>
      </c>
    </row>
    <row r="31750" spans="6:9" x14ac:dyDescent="0.2">
      <c r="F31750" s="310" t="s">
        <v>36785</v>
      </c>
      <c r="G31750" s="311">
        <v>74954</v>
      </c>
      <c r="H31750" s="312" t="s">
        <v>4167</v>
      </c>
      <c r="I31750" s="313" t="s">
        <v>6839</v>
      </c>
    </row>
    <row r="31751" spans="6:9" x14ac:dyDescent="0.2">
      <c r="F31751" s="310" t="s">
        <v>36786</v>
      </c>
      <c r="G31751" s="311">
        <v>74955</v>
      </c>
      <c r="H31751" s="312" t="s">
        <v>4167</v>
      </c>
      <c r="I31751" s="313" t="s">
        <v>6839</v>
      </c>
    </row>
    <row r="31752" spans="6:9" x14ac:dyDescent="0.2">
      <c r="F31752" s="310" t="s">
        <v>36787</v>
      </c>
      <c r="G31752" s="311">
        <v>74956</v>
      </c>
      <c r="H31752" s="312" t="s">
        <v>4167</v>
      </c>
      <c r="I31752" s="313" t="s">
        <v>6839</v>
      </c>
    </row>
    <row r="31753" spans="6:9" x14ac:dyDescent="0.2">
      <c r="F31753" s="310" t="s">
        <v>36788</v>
      </c>
      <c r="G31753" s="311">
        <v>74957</v>
      </c>
      <c r="H31753" s="312" t="s">
        <v>4167</v>
      </c>
      <c r="I31753" s="313" t="s">
        <v>6839</v>
      </c>
    </row>
    <row r="31754" spans="6:9" x14ac:dyDescent="0.2">
      <c r="F31754" s="310" t="s">
        <v>36789</v>
      </c>
      <c r="G31754" s="311">
        <v>74959</v>
      </c>
      <c r="H31754" s="312" t="s">
        <v>4167</v>
      </c>
      <c r="I31754" s="313" t="s">
        <v>6839</v>
      </c>
    </row>
    <row r="31755" spans="6:9" x14ac:dyDescent="0.2">
      <c r="F31755" s="310" t="s">
        <v>36790</v>
      </c>
      <c r="G31755" s="311">
        <v>74960</v>
      </c>
      <c r="H31755" s="312" t="s">
        <v>4167</v>
      </c>
      <c r="I31755" s="313" t="s">
        <v>6839</v>
      </c>
    </row>
    <row r="31756" spans="6:9" x14ac:dyDescent="0.2">
      <c r="F31756" s="310" t="s">
        <v>36791</v>
      </c>
      <c r="G31756" s="311">
        <v>74962</v>
      </c>
      <c r="H31756" s="312" t="s">
        <v>4167</v>
      </c>
      <c r="I31756" s="313" t="s">
        <v>6839</v>
      </c>
    </row>
    <row r="31757" spans="6:9" x14ac:dyDescent="0.2">
      <c r="F31757" s="310" t="s">
        <v>36792</v>
      </c>
      <c r="G31757" s="311">
        <v>74963</v>
      </c>
      <c r="H31757" s="312" t="s">
        <v>4167</v>
      </c>
      <c r="I31757" s="313" t="s">
        <v>6839</v>
      </c>
    </row>
    <row r="31758" spans="6:9" x14ac:dyDescent="0.2">
      <c r="F31758" s="310" t="s">
        <v>36793</v>
      </c>
      <c r="G31758" s="311">
        <v>74964</v>
      </c>
      <c r="H31758" s="312" t="s">
        <v>4167</v>
      </c>
      <c r="I31758" s="313" t="s">
        <v>6839</v>
      </c>
    </row>
    <row r="31759" spans="6:9" x14ac:dyDescent="0.2">
      <c r="F31759" s="310" t="s">
        <v>36794</v>
      </c>
      <c r="G31759" s="311">
        <v>74965</v>
      </c>
      <c r="H31759" s="312" t="s">
        <v>4167</v>
      </c>
      <c r="I31759" s="313" t="s">
        <v>6839</v>
      </c>
    </row>
    <row r="31760" spans="6:9" x14ac:dyDescent="0.2">
      <c r="F31760" s="310" t="s">
        <v>36795</v>
      </c>
      <c r="G31760" s="311">
        <v>74966</v>
      </c>
      <c r="H31760" s="312" t="s">
        <v>4167</v>
      </c>
      <c r="I31760" s="313" t="s">
        <v>6839</v>
      </c>
    </row>
    <row r="31761" spans="6:9" x14ac:dyDescent="0.2">
      <c r="F31761" s="310" t="s">
        <v>36796</v>
      </c>
      <c r="G31761" s="311">
        <v>75001</v>
      </c>
      <c r="H31761" s="312" t="s">
        <v>4751</v>
      </c>
      <c r="I31761" s="313" t="s">
        <v>6791</v>
      </c>
    </row>
    <row r="31762" spans="6:9" x14ac:dyDescent="0.2">
      <c r="F31762" s="310" t="s">
        <v>36797</v>
      </c>
      <c r="G31762" s="311">
        <v>75002</v>
      </c>
      <c r="H31762" s="312" t="s">
        <v>4751</v>
      </c>
      <c r="I31762" s="313" t="s">
        <v>6791</v>
      </c>
    </row>
    <row r="31763" spans="6:9" x14ac:dyDescent="0.2">
      <c r="F31763" s="310" t="s">
        <v>36798</v>
      </c>
      <c r="G31763" s="311">
        <v>75006</v>
      </c>
      <c r="H31763" s="312" t="s">
        <v>4751</v>
      </c>
      <c r="I31763" s="313" t="s">
        <v>6791</v>
      </c>
    </row>
    <row r="31764" spans="6:9" x14ac:dyDescent="0.2">
      <c r="F31764" s="310" t="s">
        <v>36799</v>
      </c>
      <c r="G31764" s="311">
        <v>75007</v>
      </c>
      <c r="H31764" s="312" t="s">
        <v>4751</v>
      </c>
      <c r="I31764" s="313" t="s">
        <v>6791</v>
      </c>
    </row>
    <row r="31765" spans="6:9" x14ac:dyDescent="0.2">
      <c r="F31765" s="310" t="s">
        <v>36800</v>
      </c>
      <c r="G31765" s="311">
        <v>75009</v>
      </c>
      <c r="H31765" s="312" t="s">
        <v>4751</v>
      </c>
      <c r="I31765" s="313" t="s">
        <v>6791</v>
      </c>
    </row>
    <row r="31766" spans="6:9" x14ac:dyDescent="0.2">
      <c r="F31766" s="310" t="s">
        <v>36801</v>
      </c>
      <c r="G31766" s="311">
        <v>75010</v>
      </c>
      <c r="H31766" s="312" t="s">
        <v>4751</v>
      </c>
      <c r="I31766" s="313" t="s">
        <v>6791</v>
      </c>
    </row>
    <row r="31767" spans="6:9" x14ac:dyDescent="0.2">
      <c r="F31767" s="310" t="s">
        <v>36802</v>
      </c>
      <c r="G31767" s="311">
        <v>75011</v>
      </c>
      <c r="H31767" s="312" t="s">
        <v>4751</v>
      </c>
      <c r="I31767" s="313" t="s">
        <v>6791</v>
      </c>
    </row>
    <row r="31768" spans="6:9" x14ac:dyDescent="0.2">
      <c r="F31768" s="310" t="s">
        <v>36803</v>
      </c>
      <c r="G31768" s="311">
        <v>75013</v>
      </c>
      <c r="H31768" s="312" t="s">
        <v>4751</v>
      </c>
      <c r="I31768" s="313" t="s">
        <v>6791</v>
      </c>
    </row>
    <row r="31769" spans="6:9" x14ac:dyDescent="0.2">
      <c r="F31769" s="310" t="s">
        <v>36804</v>
      </c>
      <c r="G31769" s="311">
        <v>75014</v>
      </c>
      <c r="H31769" s="312" t="s">
        <v>4751</v>
      </c>
      <c r="I31769" s="313" t="s">
        <v>6791</v>
      </c>
    </row>
    <row r="31770" spans="6:9" x14ac:dyDescent="0.2">
      <c r="F31770" s="310" t="s">
        <v>36805</v>
      </c>
      <c r="G31770" s="311">
        <v>75015</v>
      </c>
      <c r="H31770" s="312" t="s">
        <v>4751</v>
      </c>
      <c r="I31770" s="313" t="s">
        <v>6791</v>
      </c>
    </row>
    <row r="31771" spans="6:9" x14ac:dyDescent="0.2">
      <c r="F31771" s="310" t="s">
        <v>36806</v>
      </c>
      <c r="G31771" s="311">
        <v>75016</v>
      </c>
      <c r="H31771" s="312" t="s">
        <v>4751</v>
      </c>
      <c r="I31771" s="313" t="s">
        <v>6791</v>
      </c>
    </row>
    <row r="31772" spans="6:9" x14ac:dyDescent="0.2">
      <c r="F31772" s="310" t="s">
        <v>36807</v>
      </c>
      <c r="G31772" s="311">
        <v>75017</v>
      </c>
      <c r="H31772" s="312" t="s">
        <v>4751</v>
      </c>
      <c r="I31772" s="313" t="s">
        <v>6791</v>
      </c>
    </row>
    <row r="31773" spans="6:9" x14ac:dyDescent="0.2">
      <c r="F31773" s="310" t="s">
        <v>36808</v>
      </c>
      <c r="G31773" s="311">
        <v>75019</v>
      </c>
      <c r="H31773" s="312" t="s">
        <v>4751</v>
      </c>
      <c r="I31773" s="313" t="s">
        <v>6791</v>
      </c>
    </row>
    <row r="31774" spans="6:9" x14ac:dyDescent="0.2">
      <c r="F31774" s="310" t="s">
        <v>36809</v>
      </c>
      <c r="G31774" s="311">
        <v>75020</v>
      </c>
      <c r="H31774" s="312" t="s">
        <v>4751</v>
      </c>
      <c r="I31774" s="313" t="s">
        <v>6791</v>
      </c>
    </row>
    <row r="31775" spans="6:9" x14ac:dyDescent="0.2">
      <c r="F31775" s="310" t="s">
        <v>36810</v>
      </c>
      <c r="G31775" s="311">
        <v>75021</v>
      </c>
      <c r="H31775" s="312" t="s">
        <v>4751</v>
      </c>
      <c r="I31775" s="313" t="s">
        <v>6791</v>
      </c>
    </row>
    <row r="31776" spans="6:9" x14ac:dyDescent="0.2">
      <c r="F31776" s="310" t="s">
        <v>36811</v>
      </c>
      <c r="G31776" s="311">
        <v>75022</v>
      </c>
      <c r="H31776" s="312" t="s">
        <v>4751</v>
      </c>
      <c r="I31776" s="313" t="s">
        <v>6791</v>
      </c>
    </row>
    <row r="31777" spans="6:9" x14ac:dyDescent="0.2">
      <c r="F31777" s="310" t="s">
        <v>36812</v>
      </c>
      <c r="G31777" s="311">
        <v>75023</v>
      </c>
      <c r="H31777" s="312" t="s">
        <v>4751</v>
      </c>
      <c r="I31777" s="313" t="s">
        <v>6791</v>
      </c>
    </row>
    <row r="31778" spans="6:9" x14ac:dyDescent="0.2">
      <c r="F31778" s="310" t="s">
        <v>36813</v>
      </c>
      <c r="G31778" s="311">
        <v>75024</v>
      </c>
      <c r="H31778" s="312" t="s">
        <v>4751</v>
      </c>
      <c r="I31778" s="313" t="s">
        <v>6791</v>
      </c>
    </row>
    <row r="31779" spans="6:9" x14ac:dyDescent="0.2">
      <c r="F31779" s="310" t="s">
        <v>36814</v>
      </c>
      <c r="G31779" s="311">
        <v>75025</v>
      </c>
      <c r="H31779" s="312" t="s">
        <v>4751</v>
      </c>
      <c r="I31779" s="313" t="s">
        <v>6791</v>
      </c>
    </row>
    <row r="31780" spans="6:9" x14ac:dyDescent="0.2">
      <c r="F31780" s="310" t="s">
        <v>36815</v>
      </c>
      <c r="G31780" s="311">
        <v>75026</v>
      </c>
      <c r="H31780" s="312" t="s">
        <v>4751</v>
      </c>
      <c r="I31780" s="313" t="s">
        <v>6791</v>
      </c>
    </row>
    <row r="31781" spans="6:9" x14ac:dyDescent="0.2">
      <c r="F31781" s="310" t="s">
        <v>36816</v>
      </c>
      <c r="G31781" s="311">
        <v>75027</v>
      </c>
      <c r="H31781" s="312" t="s">
        <v>4751</v>
      </c>
      <c r="I31781" s="313" t="s">
        <v>6791</v>
      </c>
    </row>
    <row r="31782" spans="6:9" x14ac:dyDescent="0.2">
      <c r="F31782" s="310" t="s">
        <v>36817</v>
      </c>
      <c r="G31782" s="311">
        <v>75028</v>
      </c>
      <c r="H31782" s="312" t="s">
        <v>4751</v>
      </c>
      <c r="I31782" s="313" t="s">
        <v>6791</v>
      </c>
    </row>
    <row r="31783" spans="6:9" x14ac:dyDescent="0.2">
      <c r="F31783" s="310" t="s">
        <v>36818</v>
      </c>
      <c r="G31783" s="311">
        <v>75029</v>
      </c>
      <c r="H31783" s="312" t="s">
        <v>4751</v>
      </c>
      <c r="I31783" s="313" t="s">
        <v>6791</v>
      </c>
    </row>
    <row r="31784" spans="6:9" x14ac:dyDescent="0.2">
      <c r="F31784" s="310" t="s">
        <v>36819</v>
      </c>
      <c r="G31784" s="311">
        <v>75030</v>
      </c>
      <c r="H31784" s="312" t="s">
        <v>4751</v>
      </c>
      <c r="I31784" s="313" t="s">
        <v>6791</v>
      </c>
    </row>
    <row r="31785" spans="6:9" x14ac:dyDescent="0.2">
      <c r="F31785" s="310" t="s">
        <v>36820</v>
      </c>
      <c r="G31785" s="311">
        <v>75032</v>
      </c>
      <c r="H31785" s="312" t="s">
        <v>4751</v>
      </c>
      <c r="I31785" s="313" t="s">
        <v>6791</v>
      </c>
    </row>
    <row r="31786" spans="6:9" x14ac:dyDescent="0.2">
      <c r="F31786" s="310" t="s">
        <v>36821</v>
      </c>
      <c r="G31786" s="311">
        <v>75033</v>
      </c>
      <c r="H31786" s="312" t="s">
        <v>4751</v>
      </c>
      <c r="I31786" s="313" t="s">
        <v>6791</v>
      </c>
    </row>
    <row r="31787" spans="6:9" x14ac:dyDescent="0.2">
      <c r="F31787" s="310" t="s">
        <v>36822</v>
      </c>
      <c r="G31787" s="311">
        <v>75034</v>
      </c>
      <c r="H31787" s="312" t="s">
        <v>4751</v>
      </c>
      <c r="I31787" s="313" t="s">
        <v>6791</v>
      </c>
    </row>
    <row r="31788" spans="6:9" x14ac:dyDescent="0.2">
      <c r="F31788" s="310" t="s">
        <v>36823</v>
      </c>
      <c r="G31788" s="311">
        <v>75035</v>
      </c>
      <c r="H31788" s="312" t="s">
        <v>4751</v>
      </c>
      <c r="I31788" s="313" t="s">
        <v>6791</v>
      </c>
    </row>
    <row r="31789" spans="6:9" x14ac:dyDescent="0.2">
      <c r="F31789" s="322" t="s">
        <v>36824</v>
      </c>
      <c r="G31789" s="316">
        <v>75037</v>
      </c>
      <c r="H31789" s="323" t="s">
        <v>4751</v>
      </c>
      <c r="I31789" s="313" t="s">
        <v>6791</v>
      </c>
    </row>
    <row r="31790" spans="6:9" x14ac:dyDescent="0.2">
      <c r="F31790" s="310" t="s">
        <v>36825</v>
      </c>
      <c r="G31790" s="311">
        <v>75038</v>
      </c>
      <c r="H31790" s="312" t="s">
        <v>4751</v>
      </c>
      <c r="I31790" s="313" t="s">
        <v>6791</v>
      </c>
    </row>
    <row r="31791" spans="6:9" x14ac:dyDescent="0.2">
      <c r="F31791" s="310" t="s">
        <v>36826</v>
      </c>
      <c r="G31791" s="311">
        <v>75039</v>
      </c>
      <c r="H31791" s="312" t="s">
        <v>4751</v>
      </c>
      <c r="I31791" s="313" t="s">
        <v>6791</v>
      </c>
    </row>
    <row r="31792" spans="6:9" x14ac:dyDescent="0.2">
      <c r="F31792" s="310" t="s">
        <v>36827</v>
      </c>
      <c r="G31792" s="311">
        <v>75040</v>
      </c>
      <c r="H31792" s="312" t="s">
        <v>4751</v>
      </c>
      <c r="I31792" s="313" t="s">
        <v>6791</v>
      </c>
    </row>
    <row r="31793" spans="6:9" x14ac:dyDescent="0.2">
      <c r="F31793" s="310" t="s">
        <v>36828</v>
      </c>
      <c r="G31793" s="311">
        <v>75041</v>
      </c>
      <c r="H31793" s="312" t="s">
        <v>4751</v>
      </c>
      <c r="I31793" s="313" t="s">
        <v>6791</v>
      </c>
    </row>
    <row r="31794" spans="6:9" x14ac:dyDescent="0.2">
      <c r="F31794" s="310" t="s">
        <v>36829</v>
      </c>
      <c r="G31794" s="311">
        <v>75042</v>
      </c>
      <c r="H31794" s="312" t="s">
        <v>4751</v>
      </c>
      <c r="I31794" s="313" t="s">
        <v>6791</v>
      </c>
    </row>
    <row r="31795" spans="6:9" x14ac:dyDescent="0.2">
      <c r="F31795" s="310" t="s">
        <v>36830</v>
      </c>
      <c r="G31795" s="311">
        <v>75043</v>
      </c>
      <c r="H31795" s="312" t="s">
        <v>4751</v>
      </c>
      <c r="I31795" s="313" t="s">
        <v>6791</v>
      </c>
    </row>
    <row r="31796" spans="6:9" x14ac:dyDescent="0.2">
      <c r="F31796" s="310" t="s">
        <v>36831</v>
      </c>
      <c r="G31796" s="311">
        <v>75044</v>
      </c>
      <c r="H31796" s="312" t="s">
        <v>4751</v>
      </c>
      <c r="I31796" s="313" t="s">
        <v>6791</v>
      </c>
    </row>
    <row r="31797" spans="6:9" x14ac:dyDescent="0.2">
      <c r="F31797" s="310" t="s">
        <v>36832</v>
      </c>
      <c r="G31797" s="311">
        <v>75045</v>
      </c>
      <c r="H31797" s="312" t="s">
        <v>4751</v>
      </c>
      <c r="I31797" s="313" t="s">
        <v>6791</v>
      </c>
    </row>
    <row r="31798" spans="6:9" x14ac:dyDescent="0.2">
      <c r="F31798" s="310" t="s">
        <v>36833</v>
      </c>
      <c r="G31798" s="311">
        <v>75046</v>
      </c>
      <c r="H31798" s="312" t="s">
        <v>4751</v>
      </c>
      <c r="I31798" s="313" t="s">
        <v>6791</v>
      </c>
    </row>
    <row r="31799" spans="6:9" x14ac:dyDescent="0.2">
      <c r="F31799" s="310" t="s">
        <v>36834</v>
      </c>
      <c r="G31799" s="311">
        <v>75047</v>
      </c>
      <c r="H31799" s="312" t="s">
        <v>4751</v>
      </c>
      <c r="I31799" s="313" t="s">
        <v>6791</v>
      </c>
    </row>
    <row r="31800" spans="6:9" x14ac:dyDescent="0.2">
      <c r="F31800" s="310" t="s">
        <v>36835</v>
      </c>
      <c r="G31800" s="311">
        <v>75048</v>
      </c>
      <c r="H31800" s="312" t="s">
        <v>4751</v>
      </c>
      <c r="I31800" s="313" t="s">
        <v>6791</v>
      </c>
    </row>
    <row r="31801" spans="6:9" x14ac:dyDescent="0.2">
      <c r="F31801" s="310" t="s">
        <v>36836</v>
      </c>
      <c r="G31801" s="311">
        <v>75049</v>
      </c>
      <c r="H31801" s="312" t="s">
        <v>4751</v>
      </c>
      <c r="I31801" s="313" t="s">
        <v>6791</v>
      </c>
    </row>
    <row r="31802" spans="6:9" x14ac:dyDescent="0.2">
      <c r="F31802" s="310" t="s">
        <v>36837</v>
      </c>
      <c r="G31802" s="311">
        <v>75050</v>
      </c>
      <c r="H31802" s="312" t="s">
        <v>4751</v>
      </c>
      <c r="I31802" s="313" t="s">
        <v>6791</v>
      </c>
    </row>
    <row r="31803" spans="6:9" x14ac:dyDescent="0.2">
      <c r="F31803" s="310" t="s">
        <v>36838</v>
      </c>
      <c r="G31803" s="311">
        <v>75051</v>
      </c>
      <c r="H31803" s="312" t="s">
        <v>4751</v>
      </c>
      <c r="I31803" s="313" t="s">
        <v>6791</v>
      </c>
    </row>
    <row r="31804" spans="6:9" x14ac:dyDescent="0.2">
      <c r="F31804" s="310" t="s">
        <v>36839</v>
      </c>
      <c r="G31804" s="311">
        <v>75052</v>
      </c>
      <c r="H31804" s="312" t="s">
        <v>4751</v>
      </c>
      <c r="I31804" s="313" t="s">
        <v>6791</v>
      </c>
    </row>
    <row r="31805" spans="6:9" x14ac:dyDescent="0.2">
      <c r="F31805" s="310" t="s">
        <v>36840</v>
      </c>
      <c r="G31805" s="311">
        <v>75053</v>
      </c>
      <c r="H31805" s="312" t="s">
        <v>4751</v>
      </c>
      <c r="I31805" s="313" t="s">
        <v>6791</v>
      </c>
    </row>
    <row r="31806" spans="6:9" x14ac:dyDescent="0.2">
      <c r="F31806" s="310" t="s">
        <v>36841</v>
      </c>
      <c r="G31806" s="311">
        <v>75054</v>
      </c>
      <c r="H31806" s="312" t="s">
        <v>4751</v>
      </c>
      <c r="I31806" s="313" t="s">
        <v>6791</v>
      </c>
    </row>
    <row r="31807" spans="6:9" x14ac:dyDescent="0.2">
      <c r="F31807" s="310" t="s">
        <v>36842</v>
      </c>
      <c r="G31807" s="311">
        <v>75056</v>
      </c>
      <c r="H31807" s="312" t="s">
        <v>4751</v>
      </c>
      <c r="I31807" s="313" t="s">
        <v>6791</v>
      </c>
    </row>
    <row r="31808" spans="6:9" x14ac:dyDescent="0.2">
      <c r="F31808" s="310" t="s">
        <v>36843</v>
      </c>
      <c r="G31808" s="311">
        <v>75057</v>
      </c>
      <c r="H31808" s="312" t="s">
        <v>4751</v>
      </c>
      <c r="I31808" s="313" t="s">
        <v>6791</v>
      </c>
    </row>
    <row r="31809" spans="6:9" x14ac:dyDescent="0.2">
      <c r="F31809" s="310" t="s">
        <v>36844</v>
      </c>
      <c r="G31809" s="311">
        <v>75058</v>
      </c>
      <c r="H31809" s="312" t="s">
        <v>4751</v>
      </c>
      <c r="I31809" s="313" t="s">
        <v>6791</v>
      </c>
    </row>
    <row r="31810" spans="6:9" x14ac:dyDescent="0.2">
      <c r="F31810" s="310" t="s">
        <v>36845</v>
      </c>
      <c r="G31810" s="311">
        <v>75060</v>
      </c>
      <c r="H31810" s="312" t="s">
        <v>4751</v>
      </c>
      <c r="I31810" s="313" t="s">
        <v>6791</v>
      </c>
    </row>
    <row r="31811" spans="6:9" x14ac:dyDescent="0.2">
      <c r="F31811" s="310" t="s">
        <v>36846</v>
      </c>
      <c r="G31811" s="311">
        <v>75061</v>
      </c>
      <c r="H31811" s="312" t="s">
        <v>4751</v>
      </c>
      <c r="I31811" s="313" t="s">
        <v>6791</v>
      </c>
    </row>
    <row r="31812" spans="6:9" x14ac:dyDescent="0.2">
      <c r="F31812" s="310" t="s">
        <v>36847</v>
      </c>
      <c r="G31812" s="311">
        <v>75062</v>
      </c>
      <c r="H31812" s="312" t="s">
        <v>4751</v>
      </c>
      <c r="I31812" s="313" t="s">
        <v>6791</v>
      </c>
    </row>
    <row r="31813" spans="6:9" x14ac:dyDescent="0.2">
      <c r="F31813" s="310" t="s">
        <v>36848</v>
      </c>
      <c r="G31813" s="311">
        <v>75063</v>
      </c>
      <c r="H31813" s="312" t="s">
        <v>4751</v>
      </c>
      <c r="I31813" s="313" t="s">
        <v>6791</v>
      </c>
    </row>
    <row r="31814" spans="6:9" x14ac:dyDescent="0.2">
      <c r="F31814" s="310" t="s">
        <v>36849</v>
      </c>
      <c r="G31814" s="311">
        <v>75065</v>
      </c>
      <c r="H31814" s="312" t="s">
        <v>4751</v>
      </c>
      <c r="I31814" s="313" t="s">
        <v>6791</v>
      </c>
    </row>
    <row r="31815" spans="6:9" x14ac:dyDescent="0.2">
      <c r="F31815" s="310" t="s">
        <v>36850</v>
      </c>
      <c r="G31815" s="311">
        <v>75067</v>
      </c>
      <c r="H31815" s="312" t="s">
        <v>4751</v>
      </c>
      <c r="I31815" s="313" t="s">
        <v>6791</v>
      </c>
    </row>
    <row r="31816" spans="6:9" x14ac:dyDescent="0.2">
      <c r="F31816" s="310" t="s">
        <v>36851</v>
      </c>
      <c r="G31816" s="311">
        <v>75068</v>
      </c>
      <c r="H31816" s="312" t="s">
        <v>4751</v>
      </c>
      <c r="I31816" s="313" t="s">
        <v>6791</v>
      </c>
    </row>
    <row r="31817" spans="6:9" x14ac:dyDescent="0.2">
      <c r="F31817" s="310" t="s">
        <v>36852</v>
      </c>
      <c r="G31817" s="311">
        <v>75069</v>
      </c>
      <c r="H31817" s="312" t="s">
        <v>4751</v>
      </c>
      <c r="I31817" s="313" t="s">
        <v>6791</v>
      </c>
    </row>
    <row r="31818" spans="6:9" x14ac:dyDescent="0.2">
      <c r="F31818" s="310" t="s">
        <v>36853</v>
      </c>
      <c r="G31818" s="311">
        <v>75070</v>
      </c>
      <c r="H31818" s="312" t="s">
        <v>4751</v>
      </c>
      <c r="I31818" s="313" t="s">
        <v>6791</v>
      </c>
    </row>
    <row r="31819" spans="6:9" x14ac:dyDescent="0.2">
      <c r="F31819" s="310" t="s">
        <v>36854</v>
      </c>
      <c r="G31819" s="311">
        <v>75071</v>
      </c>
      <c r="H31819" s="312" t="s">
        <v>4751</v>
      </c>
      <c r="I31819" s="313" t="s">
        <v>6791</v>
      </c>
    </row>
    <row r="31820" spans="6:9" x14ac:dyDescent="0.2">
      <c r="F31820" s="310" t="s">
        <v>36855</v>
      </c>
      <c r="G31820" s="311">
        <v>75074</v>
      </c>
      <c r="H31820" s="312" t="s">
        <v>4751</v>
      </c>
      <c r="I31820" s="313" t="s">
        <v>6791</v>
      </c>
    </row>
    <row r="31821" spans="6:9" x14ac:dyDescent="0.2">
      <c r="F31821" s="310" t="s">
        <v>36856</v>
      </c>
      <c r="G31821" s="311">
        <v>75075</v>
      </c>
      <c r="H31821" s="312" t="s">
        <v>4751</v>
      </c>
      <c r="I31821" s="313" t="s">
        <v>6791</v>
      </c>
    </row>
    <row r="31822" spans="6:9" x14ac:dyDescent="0.2">
      <c r="F31822" s="310" t="s">
        <v>36857</v>
      </c>
      <c r="G31822" s="311">
        <v>75076</v>
      </c>
      <c r="H31822" s="312" t="s">
        <v>4751</v>
      </c>
      <c r="I31822" s="313" t="s">
        <v>6791</v>
      </c>
    </row>
    <row r="31823" spans="6:9" x14ac:dyDescent="0.2">
      <c r="F31823" s="310" t="s">
        <v>36858</v>
      </c>
      <c r="G31823" s="311">
        <v>75077</v>
      </c>
      <c r="H31823" s="312" t="s">
        <v>4751</v>
      </c>
      <c r="I31823" s="313" t="s">
        <v>6791</v>
      </c>
    </row>
    <row r="31824" spans="6:9" x14ac:dyDescent="0.2">
      <c r="F31824" s="310" t="s">
        <v>36859</v>
      </c>
      <c r="G31824" s="311">
        <v>75078</v>
      </c>
      <c r="H31824" s="312" t="s">
        <v>4751</v>
      </c>
      <c r="I31824" s="313" t="s">
        <v>6791</v>
      </c>
    </row>
    <row r="31825" spans="6:9" x14ac:dyDescent="0.2">
      <c r="F31825" s="310" t="s">
        <v>36860</v>
      </c>
      <c r="G31825" s="311">
        <v>75080</v>
      </c>
      <c r="H31825" s="312" t="s">
        <v>4751</v>
      </c>
      <c r="I31825" s="313" t="s">
        <v>6791</v>
      </c>
    </row>
    <row r="31826" spans="6:9" x14ac:dyDescent="0.2">
      <c r="F31826" s="310" t="s">
        <v>36861</v>
      </c>
      <c r="G31826" s="311">
        <v>75081</v>
      </c>
      <c r="H31826" s="312" t="s">
        <v>4751</v>
      </c>
      <c r="I31826" s="313" t="s">
        <v>6791</v>
      </c>
    </row>
    <row r="31827" spans="6:9" x14ac:dyDescent="0.2">
      <c r="F31827" s="310" t="s">
        <v>36862</v>
      </c>
      <c r="G31827" s="311">
        <v>75082</v>
      </c>
      <c r="H31827" s="312" t="s">
        <v>4751</v>
      </c>
      <c r="I31827" s="313" t="s">
        <v>6791</v>
      </c>
    </row>
    <row r="31828" spans="6:9" x14ac:dyDescent="0.2">
      <c r="F31828" s="310" t="s">
        <v>36863</v>
      </c>
      <c r="G31828" s="311">
        <v>75083</v>
      </c>
      <c r="H31828" s="312" t="s">
        <v>4751</v>
      </c>
      <c r="I31828" s="313" t="s">
        <v>6791</v>
      </c>
    </row>
    <row r="31829" spans="6:9" x14ac:dyDescent="0.2">
      <c r="F31829" s="310" t="s">
        <v>36864</v>
      </c>
      <c r="G31829" s="311">
        <v>75085</v>
      </c>
      <c r="H31829" s="312" t="s">
        <v>4751</v>
      </c>
      <c r="I31829" s="313" t="s">
        <v>6791</v>
      </c>
    </row>
    <row r="31830" spans="6:9" x14ac:dyDescent="0.2">
      <c r="F31830" s="310" t="s">
        <v>36865</v>
      </c>
      <c r="G31830" s="311">
        <v>75086</v>
      </c>
      <c r="H31830" s="312" t="s">
        <v>4751</v>
      </c>
      <c r="I31830" s="313" t="s">
        <v>6791</v>
      </c>
    </row>
    <row r="31831" spans="6:9" x14ac:dyDescent="0.2">
      <c r="F31831" s="310" t="s">
        <v>36866</v>
      </c>
      <c r="G31831" s="311">
        <v>75087</v>
      </c>
      <c r="H31831" s="312" t="s">
        <v>4751</v>
      </c>
      <c r="I31831" s="313" t="s">
        <v>6791</v>
      </c>
    </row>
    <row r="31832" spans="6:9" x14ac:dyDescent="0.2">
      <c r="F31832" s="310" t="s">
        <v>36867</v>
      </c>
      <c r="G31832" s="311">
        <v>75088</v>
      </c>
      <c r="H31832" s="312" t="s">
        <v>4751</v>
      </c>
      <c r="I31832" s="313" t="s">
        <v>6791</v>
      </c>
    </row>
    <row r="31833" spans="6:9" x14ac:dyDescent="0.2">
      <c r="F31833" s="310" t="s">
        <v>36868</v>
      </c>
      <c r="G31833" s="311">
        <v>75089</v>
      </c>
      <c r="H31833" s="312" t="s">
        <v>4751</v>
      </c>
      <c r="I31833" s="313" t="s">
        <v>6791</v>
      </c>
    </row>
    <row r="31834" spans="6:9" x14ac:dyDescent="0.2">
      <c r="F31834" s="310" t="s">
        <v>36869</v>
      </c>
      <c r="G31834" s="311">
        <v>75090</v>
      </c>
      <c r="H31834" s="312" t="s">
        <v>4751</v>
      </c>
      <c r="I31834" s="313" t="s">
        <v>6791</v>
      </c>
    </row>
    <row r="31835" spans="6:9" x14ac:dyDescent="0.2">
      <c r="F31835" s="310" t="s">
        <v>36870</v>
      </c>
      <c r="G31835" s="311">
        <v>75091</v>
      </c>
      <c r="H31835" s="312" t="s">
        <v>4751</v>
      </c>
      <c r="I31835" s="313" t="s">
        <v>6791</v>
      </c>
    </row>
    <row r="31836" spans="6:9" x14ac:dyDescent="0.2">
      <c r="F31836" s="310" t="s">
        <v>36871</v>
      </c>
      <c r="G31836" s="311">
        <v>75092</v>
      </c>
      <c r="H31836" s="312" t="s">
        <v>4751</v>
      </c>
      <c r="I31836" s="313" t="s">
        <v>6791</v>
      </c>
    </row>
    <row r="31837" spans="6:9" x14ac:dyDescent="0.2">
      <c r="F31837" s="310" t="s">
        <v>36872</v>
      </c>
      <c r="G31837" s="311">
        <v>75093</v>
      </c>
      <c r="H31837" s="312" t="s">
        <v>4751</v>
      </c>
      <c r="I31837" s="313" t="s">
        <v>6791</v>
      </c>
    </row>
    <row r="31838" spans="6:9" x14ac:dyDescent="0.2">
      <c r="F31838" s="310" t="s">
        <v>36873</v>
      </c>
      <c r="G31838" s="311">
        <v>75094</v>
      </c>
      <c r="H31838" s="312" t="s">
        <v>4751</v>
      </c>
      <c r="I31838" s="313" t="s">
        <v>6791</v>
      </c>
    </row>
    <row r="31839" spans="6:9" x14ac:dyDescent="0.2">
      <c r="F31839" s="310" t="s">
        <v>36874</v>
      </c>
      <c r="G31839" s="311">
        <v>75097</v>
      </c>
      <c r="H31839" s="312" t="s">
        <v>4751</v>
      </c>
      <c r="I31839" s="313" t="s">
        <v>6791</v>
      </c>
    </row>
    <row r="31840" spans="6:9" x14ac:dyDescent="0.2">
      <c r="F31840" s="310" t="s">
        <v>36875</v>
      </c>
      <c r="G31840" s="311">
        <v>75098</v>
      </c>
      <c r="H31840" s="312" t="s">
        <v>4751</v>
      </c>
      <c r="I31840" s="313" t="s">
        <v>6791</v>
      </c>
    </row>
    <row r="31841" spans="6:9" x14ac:dyDescent="0.2">
      <c r="F31841" s="310" t="s">
        <v>36876</v>
      </c>
      <c r="G31841" s="311">
        <v>75099</v>
      </c>
      <c r="H31841" s="312" t="s">
        <v>4751</v>
      </c>
      <c r="I31841" s="313" t="s">
        <v>6791</v>
      </c>
    </row>
    <row r="31842" spans="6:9" x14ac:dyDescent="0.2">
      <c r="F31842" s="310" t="s">
        <v>36877</v>
      </c>
      <c r="G31842" s="311">
        <v>75101</v>
      </c>
      <c r="H31842" s="312" t="s">
        <v>4751</v>
      </c>
      <c r="I31842" s="313" t="s">
        <v>6791</v>
      </c>
    </row>
    <row r="31843" spans="6:9" x14ac:dyDescent="0.2">
      <c r="F31843" s="310" t="s">
        <v>36878</v>
      </c>
      <c r="G31843" s="311">
        <v>75102</v>
      </c>
      <c r="H31843" s="312" t="s">
        <v>4751</v>
      </c>
      <c r="I31843" s="313" t="s">
        <v>6791</v>
      </c>
    </row>
    <row r="31844" spans="6:9" x14ac:dyDescent="0.2">
      <c r="F31844" s="310" t="s">
        <v>36879</v>
      </c>
      <c r="G31844" s="311">
        <v>75103</v>
      </c>
      <c r="H31844" s="312" t="s">
        <v>4751</v>
      </c>
      <c r="I31844" s="313" t="s">
        <v>6791</v>
      </c>
    </row>
    <row r="31845" spans="6:9" x14ac:dyDescent="0.2">
      <c r="F31845" s="310" t="s">
        <v>36880</v>
      </c>
      <c r="G31845" s="311">
        <v>75104</v>
      </c>
      <c r="H31845" s="312" t="s">
        <v>4751</v>
      </c>
      <c r="I31845" s="313" t="s">
        <v>6791</v>
      </c>
    </row>
    <row r="31846" spans="6:9" x14ac:dyDescent="0.2">
      <c r="F31846" s="310" t="s">
        <v>36881</v>
      </c>
      <c r="G31846" s="311">
        <v>75105</v>
      </c>
      <c r="H31846" s="312" t="s">
        <v>4751</v>
      </c>
      <c r="I31846" s="313" t="s">
        <v>6791</v>
      </c>
    </row>
    <row r="31847" spans="6:9" x14ac:dyDescent="0.2">
      <c r="F31847" s="310" t="s">
        <v>36882</v>
      </c>
      <c r="G31847" s="311">
        <v>75106</v>
      </c>
      <c r="H31847" s="312" t="s">
        <v>4751</v>
      </c>
      <c r="I31847" s="313" t="s">
        <v>6791</v>
      </c>
    </row>
    <row r="31848" spans="6:9" x14ac:dyDescent="0.2">
      <c r="F31848" s="310" t="s">
        <v>36883</v>
      </c>
      <c r="G31848" s="311">
        <v>75109</v>
      </c>
      <c r="H31848" s="312" t="s">
        <v>4751</v>
      </c>
      <c r="I31848" s="313" t="s">
        <v>6791</v>
      </c>
    </row>
    <row r="31849" spans="6:9" x14ac:dyDescent="0.2">
      <c r="F31849" s="310" t="s">
        <v>36884</v>
      </c>
      <c r="G31849" s="311">
        <v>75110</v>
      </c>
      <c r="H31849" s="312" t="s">
        <v>4751</v>
      </c>
      <c r="I31849" s="313" t="s">
        <v>6791</v>
      </c>
    </row>
    <row r="31850" spans="6:9" x14ac:dyDescent="0.2">
      <c r="F31850" s="310" t="s">
        <v>36885</v>
      </c>
      <c r="G31850" s="311">
        <v>75114</v>
      </c>
      <c r="H31850" s="312" t="s">
        <v>4751</v>
      </c>
      <c r="I31850" s="313" t="s">
        <v>6791</v>
      </c>
    </row>
    <row r="31851" spans="6:9" x14ac:dyDescent="0.2">
      <c r="F31851" s="310" t="s">
        <v>36886</v>
      </c>
      <c r="G31851" s="311">
        <v>75115</v>
      </c>
      <c r="H31851" s="312" t="s">
        <v>4751</v>
      </c>
      <c r="I31851" s="313" t="s">
        <v>6791</v>
      </c>
    </row>
    <row r="31852" spans="6:9" x14ac:dyDescent="0.2">
      <c r="F31852" s="310" t="s">
        <v>36887</v>
      </c>
      <c r="G31852" s="311">
        <v>75116</v>
      </c>
      <c r="H31852" s="312" t="s">
        <v>4751</v>
      </c>
      <c r="I31852" s="313" t="s">
        <v>6791</v>
      </c>
    </row>
    <row r="31853" spans="6:9" x14ac:dyDescent="0.2">
      <c r="F31853" s="310" t="s">
        <v>36888</v>
      </c>
      <c r="G31853" s="311">
        <v>75117</v>
      </c>
      <c r="H31853" s="312" t="s">
        <v>4751</v>
      </c>
      <c r="I31853" s="313" t="s">
        <v>6791</v>
      </c>
    </row>
    <row r="31854" spans="6:9" x14ac:dyDescent="0.2">
      <c r="F31854" s="310" t="s">
        <v>36889</v>
      </c>
      <c r="G31854" s="311">
        <v>75118</v>
      </c>
      <c r="H31854" s="312" t="s">
        <v>4751</v>
      </c>
      <c r="I31854" s="313" t="s">
        <v>6791</v>
      </c>
    </row>
    <row r="31855" spans="6:9" x14ac:dyDescent="0.2">
      <c r="F31855" s="310" t="s">
        <v>36890</v>
      </c>
      <c r="G31855" s="311">
        <v>75119</v>
      </c>
      <c r="H31855" s="312" t="s">
        <v>4751</v>
      </c>
      <c r="I31855" s="313" t="s">
        <v>6791</v>
      </c>
    </row>
    <row r="31856" spans="6:9" x14ac:dyDescent="0.2">
      <c r="F31856" s="310" t="s">
        <v>36891</v>
      </c>
      <c r="G31856" s="311">
        <v>75120</v>
      </c>
      <c r="H31856" s="312" t="s">
        <v>4751</v>
      </c>
      <c r="I31856" s="313" t="s">
        <v>6791</v>
      </c>
    </row>
    <row r="31857" spans="6:9" x14ac:dyDescent="0.2">
      <c r="F31857" s="310" t="s">
        <v>36892</v>
      </c>
      <c r="G31857" s="311">
        <v>75121</v>
      </c>
      <c r="H31857" s="312" t="s">
        <v>4751</v>
      </c>
      <c r="I31857" s="313" t="s">
        <v>6791</v>
      </c>
    </row>
    <row r="31858" spans="6:9" x14ac:dyDescent="0.2">
      <c r="F31858" s="310" t="s">
        <v>36893</v>
      </c>
      <c r="G31858" s="311">
        <v>75123</v>
      </c>
      <c r="H31858" s="312" t="s">
        <v>4751</v>
      </c>
      <c r="I31858" s="313" t="s">
        <v>6791</v>
      </c>
    </row>
    <row r="31859" spans="6:9" x14ac:dyDescent="0.2">
      <c r="F31859" s="310" t="s">
        <v>36894</v>
      </c>
      <c r="G31859" s="311">
        <v>75124</v>
      </c>
      <c r="H31859" s="312" t="s">
        <v>4751</v>
      </c>
      <c r="I31859" s="313" t="s">
        <v>6791</v>
      </c>
    </row>
    <row r="31860" spans="6:9" x14ac:dyDescent="0.2">
      <c r="F31860" s="310" t="s">
        <v>36895</v>
      </c>
      <c r="G31860" s="311">
        <v>75125</v>
      </c>
      <c r="H31860" s="312" t="s">
        <v>4751</v>
      </c>
      <c r="I31860" s="313" t="s">
        <v>6791</v>
      </c>
    </row>
    <row r="31861" spans="6:9" x14ac:dyDescent="0.2">
      <c r="F31861" s="310" t="s">
        <v>36896</v>
      </c>
      <c r="G31861" s="311">
        <v>75126</v>
      </c>
      <c r="H31861" s="312" t="s">
        <v>4751</v>
      </c>
      <c r="I31861" s="313" t="s">
        <v>6791</v>
      </c>
    </row>
    <row r="31862" spans="6:9" x14ac:dyDescent="0.2">
      <c r="F31862" s="310" t="s">
        <v>36897</v>
      </c>
      <c r="G31862" s="311">
        <v>75127</v>
      </c>
      <c r="H31862" s="312" t="s">
        <v>4751</v>
      </c>
      <c r="I31862" s="313" t="s">
        <v>6791</v>
      </c>
    </row>
    <row r="31863" spans="6:9" x14ac:dyDescent="0.2">
      <c r="F31863" s="310" t="s">
        <v>36898</v>
      </c>
      <c r="G31863" s="311">
        <v>75132</v>
      </c>
      <c r="H31863" s="312" t="s">
        <v>4751</v>
      </c>
      <c r="I31863" s="313" t="s">
        <v>6791</v>
      </c>
    </row>
    <row r="31864" spans="6:9" x14ac:dyDescent="0.2">
      <c r="F31864" s="310" t="s">
        <v>36899</v>
      </c>
      <c r="G31864" s="311">
        <v>75134</v>
      </c>
      <c r="H31864" s="312" t="s">
        <v>4751</v>
      </c>
      <c r="I31864" s="313" t="s">
        <v>6791</v>
      </c>
    </row>
    <row r="31865" spans="6:9" x14ac:dyDescent="0.2">
      <c r="F31865" s="310" t="s">
        <v>36900</v>
      </c>
      <c r="G31865" s="311">
        <v>75135</v>
      </c>
      <c r="H31865" s="312" t="s">
        <v>4751</v>
      </c>
      <c r="I31865" s="313" t="s">
        <v>6791</v>
      </c>
    </row>
    <row r="31866" spans="6:9" x14ac:dyDescent="0.2">
      <c r="F31866" s="310" t="s">
        <v>36901</v>
      </c>
      <c r="G31866" s="311">
        <v>75137</v>
      </c>
      <c r="H31866" s="312" t="s">
        <v>4751</v>
      </c>
      <c r="I31866" s="313" t="s">
        <v>6791</v>
      </c>
    </row>
    <row r="31867" spans="6:9" x14ac:dyDescent="0.2">
      <c r="F31867" s="310" t="s">
        <v>36902</v>
      </c>
      <c r="G31867" s="311">
        <v>75138</v>
      </c>
      <c r="H31867" s="312" t="s">
        <v>4751</v>
      </c>
      <c r="I31867" s="313" t="s">
        <v>6791</v>
      </c>
    </row>
    <row r="31868" spans="6:9" x14ac:dyDescent="0.2">
      <c r="F31868" s="310" t="s">
        <v>36903</v>
      </c>
      <c r="G31868" s="311">
        <v>75140</v>
      </c>
      <c r="H31868" s="312" t="s">
        <v>4751</v>
      </c>
      <c r="I31868" s="313" t="s">
        <v>6839</v>
      </c>
    </row>
    <row r="31869" spans="6:9" x14ac:dyDescent="0.2">
      <c r="F31869" s="310" t="s">
        <v>36904</v>
      </c>
      <c r="G31869" s="311">
        <v>75141</v>
      </c>
      <c r="H31869" s="312" t="s">
        <v>4751</v>
      </c>
      <c r="I31869" s="313" t="s">
        <v>6791</v>
      </c>
    </row>
    <row r="31870" spans="6:9" x14ac:dyDescent="0.2">
      <c r="F31870" s="310" t="s">
        <v>36905</v>
      </c>
      <c r="G31870" s="311">
        <v>75142</v>
      </c>
      <c r="H31870" s="312" t="s">
        <v>4751</v>
      </c>
      <c r="I31870" s="313" t="s">
        <v>6791</v>
      </c>
    </row>
    <row r="31871" spans="6:9" x14ac:dyDescent="0.2">
      <c r="F31871" s="310" t="s">
        <v>36906</v>
      </c>
      <c r="G31871" s="311">
        <v>75143</v>
      </c>
      <c r="H31871" s="312" t="s">
        <v>4751</v>
      </c>
      <c r="I31871" s="313" t="s">
        <v>6791</v>
      </c>
    </row>
    <row r="31872" spans="6:9" x14ac:dyDescent="0.2">
      <c r="F31872" s="310" t="s">
        <v>36907</v>
      </c>
      <c r="G31872" s="311">
        <v>75144</v>
      </c>
      <c r="H31872" s="312" t="s">
        <v>4751</v>
      </c>
      <c r="I31872" s="313" t="s">
        <v>6791</v>
      </c>
    </row>
    <row r="31873" spans="6:9" x14ac:dyDescent="0.2">
      <c r="F31873" s="310" t="s">
        <v>36908</v>
      </c>
      <c r="G31873" s="311">
        <v>75146</v>
      </c>
      <c r="H31873" s="312" t="s">
        <v>4751</v>
      </c>
      <c r="I31873" s="313" t="s">
        <v>6791</v>
      </c>
    </row>
    <row r="31874" spans="6:9" x14ac:dyDescent="0.2">
      <c r="F31874" s="310" t="s">
        <v>36909</v>
      </c>
      <c r="G31874" s="311">
        <v>75147</v>
      </c>
      <c r="H31874" s="312" t="s">
        <v>4751</v>
      </c>
      <c r="I31874" s="313" t="s">
        <v>6791</v>
      </c>
    </row>
    <row r="31875" spans="6:9" x14ac:dyDescent="0.2">
      <c r="F31875" s="310" t="s">
        <v>36910</v>
      </c>
      <c r="G31875" s="311">
        <v>75148</v>
      </c>
      <c r="H31875" s="312" t="s">
        <v>4751</v>
      </c>
      <c r="I31875" s="313" t="s">
        <v>6791</v>
      </c>
    </row>
    <row r="31876" spans="6:9" x14ac:dyDescent="0.2">
      <c r="F31876" s="310" t="s">
        <v>36911</v>
      </c>
      <c r="G31876" s="311">
        <v>75149</v>
      </c>
      <c r="H31876" s="312" t="s">
        <v>4751</v>
      </c>
      <c r="I31876" s="313" t="s">
        <v>6791</v>
      </c>
    </row>
    <row r="31877" spans="6:9" x14ac:dyDescent="0.2">
      <c r="F31877" s="310" t="s">
        <v>36912</v>
      </c>
      <c r="G31877" s="311">
        <v>75150</v>
      </c>
      <c r="H31877" s="312" t="s">
        <v>4751</v>
      </c>
      <c r="I31877" s="313" t="s">
        <v>6791</v>
      </c>
    </row>
    <row r="31878" spans="6:9" x14ac:dyDescent="0.2">
      <c r="F31878" s="310" t="s">
        <v>36913</v>
      </c>
      <c r="G31878" s="311">
        <v>75151</v>
      </c>
      <c r="H31878" s="312" t="s">
        <v>4751</v>
      </c>
      <c r="I31878" s="313" t="s">
        <v>6791</v>
      </c>
    </row>
    <row r="31879" spans="6:9" x14ac:dyDescent="0.2">
      <c r="F31879" s="310" t="s">
        <v>36914</v>
      </c>
      <c r="G31879" s="311">
        <v>75152</v>
      </c>
      <c r="H31879" s="312" t="s">
        <v>4751</v>
      </c>
      <c r="I31879" s="313" t="s">
        <v>6791</v>
      </c>
    </row>
    <row r="31880" spans="6:9" x14ac:dyDescent="0.2">
      <c r="F31880" s="310" t="s">
        <v>36915</v>
      </c>
      <c r="G31880" s="311">
        <v>75153</v>
      </c>
      <c r="H31880" s="312" t="s">
        <v>4751</v>
      </c>
      <c r="I31880" s="313" t="s">
        <v>6791</v>
      </c>
    </row>
    <row r="31881" spans="6:9" x14ac:dyDescent="0.2">
      <c r="F31881" s="310" t="s">
        <v>36916</v>
      </c>
      <c r="G31881" s="311">
        <v>75154</v>
      </c>
      <c r="H31881" s="312" t="s">
        <v>4751</v>
      </c>
      <c r="I31881" s="313" t="s">
        <v>6791</v>
      </c>
    </row>
    <row r="31882" spans="6:9" x14ac:dyDescent="0.2">
      <c r="F31882" s="310" t="s">
        <v>36917</v>
      </c>
      <c r="G31882" s="311">
        <v>75155</v>
      </c>
      <c r="H31882" s="312" t="s">
        <v>4751</v>
      </c>
      <c r="I31882" s="313" t="s">
        <v>6791</v>
      </c>
    </row>
    <row r="31883" spans="6:9" x14ac:dyDescent="0.2">
      <c r="F31883" s="310" t="s">
        <v>36918</v>
      </c>
      <c r="G31883" s="311">
        <v>75156</v>
      </c>
      <c r="H31883" s="312" t="s">
        <v>4751</v>
      </c>
      <c r="I31883" s="313" t="s">
        <v>6791</v>
      </c>
    </row>
    <row r="31884" spans="6:9" x14ac:dyDescent="0.2">
      <c r="F31884" s="310" t="s">
        <v>36919</v>
      </c>
      <c r="G31884" s="311">
        <v>75157</v>
      </c>
      <c r="H31884" s="312" t="s">
        <v>4751</v>
      </c>
      <c r="I31884" s="313" t="s">
        <v>6791</v>
      </c>
    </row>
    <row r="31885" spans="6:9" x14ac:dyDescent="0.2">
      <c r="F31885" s="310" t="s">
        <v>36920</v>
      </c>
      <c r="G31885" s="311">
        <v>75158</v>
      </c>
      <c r="H31885" s="312" t="s">
        <v>4751</v>
      </c>
      <c r="I31885" s="313" t="s">
        <v>6791</v>
      </c>
    </row>
    <row r="31886" spans="6:9" x14ac:dyDescent="0.2">
      <c r="F31886" s="310" t="s">
        <v>36921</v>
      </c>
      <c r="G31886" s="311">
        <v>75159</v>
      </c>
      <c r="H31886" s="312" t="s">
        <v>4751</v>
      </c>
      <c r="I31886" s="313" t="s">
        <v>6791</v>
      </c>
    </row>
    <row r="31887" spans="6:9" x14ac:dyDescent="0.2">
      <c r="F31887" s="310" t="s">
        <v>36922</v>
      </c>
      <c r="G31887" s="311">
        <v>75160</v>
      </c>
      <c r="H31887" s="312" t="s">
        <v>4751</v>
      </c>
      <c r="I31887" s="313" t="s">
        <v>6791</v>
      </c>
    </row>
    <row r="31888" spans="6:9" x14ac:dyDescent="0.2">
      <c r="F31888" s="310" t="s">
        <v>36923</v>
      </c>
      <c r="G31888" s="311">
        <v>75161</v>
      </c>
      <c r="H31888" s="312" t="s">
        <v>4751</v>
      </c>
      <c r="I31888" s="313" t="s">
        <v>6791</v>
      </c>
    </row>
    <row r="31889" spans="6:9" x14ac:dyDescent="0.2">
      <c r="F31889" s="310" t="s">
        <v>36924</v>
      </c>
      <c r="G31889" s="311">
        <v>75163</v>
      </c>
      <c r="H31889" s="312" t="s">
        <v>4751</v>
      </c>
      <c r="I31889" s="313" t="s">
        <v>6791</v>
      </c>
    </row>
    <row r="31890" spans="6:9" x14ac:dyDescent="0.2">
      <c r="F31890" s="310" t="s">
        <v>36925</v>
      </c>
      <c r="G31890" s="311">
        <v>75164</v>
      </c>
      <c r="H31890" s="312" t="s">
        <v>4751</v>
      </c>
      <c r="I31890" s="313" t="s">
        <v>6791</v>
      </c>
    </row>
    <row r="31891" spans="6:9" x14ac:dyDescent="0.2">
      <c r="F31891" s="310" t="s">
        <v>36926</v>
      </c>
      <c r="G31891" s="311">
        <v>75165</v>
      </c>
      <c r="H31891" s="312" t="s">
        <v>4751</v>
      </c>
      <c r="I31891" s="313" t="s">
        <v>6791</v>
      </c>
    </row>
    <row r="31892" spans="6:9" x14ac:dyDescent="0.2">
      <c r="F31892" s="310" t="s">
        <v>36927</v>
      </c>
      <c r="G31892" s="311">
        <v>75166</v>
      </c>
      <c r="H31892" s="312" t="s">
        <v>4751</v>
      </c>
      <c r="I31892" s="313" t="s">
        <v>6791</v>
      </c>
    </row>
    <row r="31893" spans="6:9" x14ac:dyDescent="0.2">
      <c r="F31893" s="310" t="s">
        <v>36928</v>
      </c>
      <c r="G31893" s="311">
        <v>75167</v>
      </c>
      <c r="H31893" s="312" t="s">
        <v>4751</v>
      </c>
      <c r="I31893" s="313" t="s">
        <v>6791</v>
      </c>
    </row>
    <row r="31894" spans="6:9" x14ac:dyDescent="0.2">
      <c r="F31894" s="310" t="s">
        <v>36929</v>
      </c>
      <c r="G31894" s="311">
        <v>75168</v>
      </c>
      <c r="H31894" s="312" t="s">
        <v>4751</v>
      </c>
      <c r="I31894" s="313" t="s">
        <v>6791</v>
      </c>
    </row>
    <row r="31895" spans="6:9" x14ac:dyDescent="0.2">
      <c r="F31895" s="310" t="s">
        <v>36930</v>
      </c>
      <c r="G31895" s="311">
        <v>75169</v>
      </c>
      <c r="H31895" s="312" t="s">
        <v>4751</v>
      </c>
      <c r="I31895" s="313" t="s">
        <v>6791</v>
      </c>
    </row>
    <row r="31896" spans="6:9" x14ac:dyDescent="0.2">
      <c r="F31896" s="310" t="s">
        <v>36931</v>
      </c>
      <c r="G31896" s="311">
        <v>75172</v>
      </c>
      <c r="H31896" s="312" t="s">
        <v>4751</v>
      </c>
      <c r="I31896" s="313" t="s">
        <v>6791</v>
      </c>
    </row>
    <row r="31897" spans="6:9" x14ac:dyDescent="0.2">
      <c r="F31897" s="310" t="s">
        <v>36932</v>
      </c>
      <c r="G31897" s="311">
        <v>75173</v>
      </c>
      <c r="H31897" s="312" t="s">
        <v>4751</v>
      </c>
      <c r="I31897" s="313" t="s">
        <v>6791</v>
      </c>
    </row>
    <row r="31898" spans="6:9" x14ac:dyDescent="0.2">
      <c r="F31898" s="310" t="s">
        <v>36933</v>
      </c>
      <c r="G31898" s="311">
        <v>75180</v>
      </c>
      <c r="H31898" s="312" t="s">
        <v>4751</v>
      </c>
      <c r="I31898" s="313" t="s">
        <v>6791</v>
      </c>
    </row>
    <row r="31899" spans="6:9" x14ac:dyDescent="0.2">
      <c r="F31899" s="310" t="s">
        <v>36934</v>
      </c>
      <c r="G31899" s="311">
        <v>75181</v>
      </c>
      <c r="H31899" s="312" t="s">
        <v>4751</v>
      </c>
      <c r="I31899" s="313" t="s">
        <v>6791</v>
      </c>
    </row>
    <row r="31900" spans="6:9" x14ac:dyDescent="0.2">
      <c r="F31900" s="310" t="s">
        <v>36935</v>
      </c>
      <c r="G31900" s="311">
        <v>75182</v>
      </c>
      <c r="H31900" s="312" t="s">
        <v>4751</v>
      </c>
      <c r="I31900" s="313" t="s">
        <v>6791</v>
      </c>
    </row>
    <row r="31901" spans="6:9" x14ac:dyDescent="0.2">
      <c r="F31901" s="310" t="s">
        <v>36936</v>
      </c>
      <c r="G31901" s="311">
        <v>75185</v>
      </c>
      <c r="H31901" s="312" t="s">
        <v>4751</v>
      </c>
      <c r="I31901" s="313" t="s">
        <v>6791</v>
      </c>
    </row>
    <row r="31902" spans="6:9" x14ac:dyDescent="0.2">
      <c r="F31902" s="310" t="s">
        <v>36937</v>
      </c>
      <c r="G31902" s="311">
        <v>75187</v>
      </c>
      <c r="H31902" s="312" t="s">
        <v>4751</v>
      </c>
      <c r="I31902" s="313" t="s">
        <v>6791</v>
      </c>
    </row>
    <row r="31903" spans="6:9" x14ac:dyDescent="0.2">
      <c r="F31903" s="310" t="s">
        <v>36938</v>
      </c>
      <c r="G31903" s="311">
        <v>75189</v>
      </c>
      <c r="H31903" s="312" t="s">
        <v>4751</v>
      </c>
      <c r="I31903" s="313" t="s">
        <v>6791</v>
      </c>
    </row>
    <row r="31904" spans="6:9" x14ac:dyDescent="0.2">
      <c r="F31904" s="310" t="s">
        <v>36939</v>
      </c>
      <c r="G31904" s="311">
        <v>75201</v>
      </c>
      <c r="H31904" s="312" t="s">
        <v>4751</v>
      </c>
      <c r="I31904" s="313" t="s">
        <v>6791</v>
      </c>
    </row>
    <row r="31905" spans="6:9" x14ac:dyDescent="0.2">
      <c r="F31905" s="310" t="s">
        <v>36940</v>
      </c>
      <c r="G31905" s="311">
        <v>75202</v>
      </c>
      <c r="H31905" s="312" t="s">
        <v>4751</v>
      </c>
      <c r="I31905" s="313" t="s">
        <v>6791</v>
      </c>
    </row>
    <row r="31906" spans="6:9" x14ac:dyDescent="0.2">
      <c r="F31906" s="310" t="s">
        <v>36941</v>
      </c>
      <c r="G31906" s="311">
        <v>75203</v>
      </c>
      <c r="H31906" s="312" t="s">
        <v>4751</v>
      </c>
      <c r="I31906" s="313" t="s">
        <v>6791</v>
      </c>
    </row>
    <row r="31907" spans="6:9" x14ac:dyDescent="0.2">
      <c r="F31907" s="310" t="s">
        <v>36942</v>
      </c>
      <c r="G31907" s="311">
        <v>75204</v>
      </c>
      <c r="H31907" s="312" t="s">
        <v>4751</v>
      </c>
      <c r="I31907" s="313" t="s">
        <v>6791</v>
      </c>
    </row>
    <row r="31908" spans="6:9" x14ac:dyDescent="0.2">
      <c r="F31908" s="310" t="s">
        <v>36943</v>
      </c>
      <c r="G31908" s="311">
        <v>75205</v>
      </c>
      <c r="H31908" s="312" t="s">
        <v>4751</v>
      </c>
      <c r="I31908" s="313" t="s">
        <v>6791</v>
      </c>
    </row>
    <row r="31909" spans="6:9" x14ac:dyDescent="0.2">
      <c r="F31909" s="310" t="s">
        <v>36944</v>
      </c>
      <c r="G31909" s="311">
        <v>75206</v>
      </c>
      <c r="H31909" s="312" t="s">
        <v>4751</v>
      </c>
      <c r="I31909" s="313" t="s">
        <v>6791</v>
      </c>
    </row>
    <row r="31910" spans="6:9" x14ac:dyDescent="0.2">
      <c r="F31910" s="310" t="s">
        <v>36945</v>
      </c>
      <c r="G31910" s="311">
        <v>75207</v>
      </c>
      <c r="H31910" s="312" t="s">
        <v>4751</v>
      </c>
      <c r="I31910" s="313" t="s">
        <v>6791</v>
      </c>
    </row>
    <row r="31911" spans="6:9" x14ac:dyDescent="0.2">
      <c r="F31911" s="310" t="s">
        <v>36946</v>
      </c>
      <c r="G31911" s="311">
        <v>75208</v>
      </c>
      <c r="H31911" s="312" t="s">
        <v>4751</v>
      </c>
      <c r="I31911" s="313" t="s">
        <v>6791</v>
      </c>
    </row>
    <row r="31912" spans="6:9" x14ac:dyDescent="0.2">
      <c r="F31912" s="310" t="s">
        <v>36947</v>
      </c>
      <c r="G31912" s="311">
        <v>75209</v>
      </c>
      <c r="H31912" s="312" t="s">
        <v>4751</v>
      </c>
      <c r="I31912" s="313" t="s">
        <v>6791</v>
      </c>
    </row>
    <row r="31913" spans="6:9" x14ac:dyDescent="0.2">
      <c r="F31913" s="310" t="s">
        <v>36948</v>
      </c>
      <c r="G31913" s="311">
        <v>75210</v>
      </c>
      <c r="H31913" s="312" t="s">
        <v>4751</v>
      </c>
      <c r="I31913" s="313" t="s">
        <v>6791</v>
      </c>
    </row>
    <row r="31914" spans="6:9" x14ac:dyDescent="0.2">
      <c r="F31914" s="310" t="s">
        <v>36949</v>
      </c>
      <c r="G31914" s="311">
        <v>75211</v>
      </c>
      <c r="H31914" s="312" t="s">
        <v>4751</v>
      </c>
      <c r="I31914" s="313" t="s">
        <v>6791</v>
      </c>
    </row>
    <row r="31915" spans="6:9" x14ac:dyDescent="0.2">
      <c r="F31915" s="310" t="s">
        <v>36950</v>
      </c>
      <c r="G31915" s="311">
        <v>75212</v>
      </c>
      <c r="H31915" s="312" t="s">
        <v>4751</v>
      </c>
      <c r="I31915" s="313" t="s">
        <v>6791</v>
      </c>
    </row>
    <row r="31916" spans="6:9" x14ac:dyDescent="0.2">
      <c r="F31916" s="310" t="s">
        <v>36951</v>
      </c>
      <c r="G31916" s="311">
        <v>75214</v>
      </c>
      <c r="H31916" s="312" t="s">
        <v>4751</v>
      </c>
      <c r="I31916" s="313" t="s">
        <v>6791</v>
      </c>
    </row>
    <row r="31917" spans="6:9" x14ac:dyDescent="0.2">
      <c r="F31917" s="310" t="s">
        <v>36952</v>
      </c>
      <c r="G31917" s="311">
        <v>75215</v>
      </c>
      <c r="H31917" s="312" t="s">
        <v>4751</v>
      </c>
      <c r="I31917" s="313" t="s">
        <v>6791</v>
      </c>
    </row>
    <row r="31918" spans="6:9" x14ac:dyDescent="0.2">
      <c r="F31918" s="310" t="s">
        <v>36953</v>
      </c>
      <c r="G31918" s="311">
        <v>75216</v>
      </c>
      <c r="H31918" s="312" t="s">
        <v>4751</v>
      </c>
      <c r="I31918" s="313" t="s">
        <v>6791</v>
      </c>
    </row>
    <row r="31919" spans="6:9" x14ac:dyDescent="0.2">
      <c r="F31919" s="310" t="s">
        <v>36954</v>
      </c>
      <c r="G31919" s="311">
        <v>75217</v>
      </c>
      <c r="H31919" s="312" t="s">
        <v>4751</v>
      </c>
      <c r="I31919" s="313" t="s">
        <v>6791</v>
      </c>
    </row>
    <row r="31920" spans="6:9" x14ac:dyDescent="0.2">
      <c r="F31920" s="310" t="s">
        <v>36955</v>
      </c>
      <c r="G31920" s="311">
        <v>75218</v>
      </c>
      <c r="H31920" s="312" t="s">
        <v>4751</v>
      </c>
      <c r="I31920" s="313" t="s">
        <v>6791</v>
      </c>
    </row>
    <row r="31921" spans="6:9" x14ac:dyDescent="0.2">
      <c r="F31921" s="310" t="s">
        <v>36956</v>
      </c>
      <c r="G31921" s="311">
        <v>75219</v>
      </c>
      <c r="H31921" s="312" t="s">
        <v>4751</v>
      </c>
      <c r="I31921" s="313" t="s">
        <v>6791</v>
      </c>
    </row>
    <row r="31922" spans="6:9" x14ac:dyDescent="0.2">
      <c r="F31922" s="310" t="s">
        <v>36957</v>
      </c>
      <c r="G31922" s="311">
        <v>75220</v>
      </c>
      <c r="H31922" s="312" t="s">
        <v>4751</v>
      </c>
      <c r="I31922" s="313" t="s">
        <v>6791</v>
      </c>
    </row>
    <row r="31923" spans="6:9" x14ac:dyDescent="0.2">
      <c r="F31923" s="310" t="s">
        <v>36958</v>
      </c>
      <c r="G31923" s="311">
        <v>75221</v>
      </c>
      <c r="H31923" s="312" t="s">
        <v>4751</v>
      </c>
      <c r="I31923" s="313" t="s">
        <v>6791</v>
      </c>
    </row>
    <row r="31924" spans="6:9" x14ac:dyDescent="0.2">
      <c r="F31924" s="310" t="s">
        <v>36959</v>
      </c>
      <c r="G31924" s="311">
        <v>75222</v>
      </c>
      <c r="H31924" s="312" t="s">
        <v>4751</v>
      </c>
      <c r="I31924" s="313" t="s">
        <v>6791</v>
      </c>
    </row>
    <row r="31925" spans="6:9" x14ac:dyDescent="0.2">
      <c r="F31925" s="310" t="s">
        <v>36960</v>
      </c>
      <c r="G31925" s="311">
        <v>75223</v>
      </c>
      <c r="H31925" s="312" t="s">
        <v>4751</v>
      </c>
      <c r="I31925" s="313" t="s">
        <v>6791</v>
      </c>
    </row>
    <row r="31926" spans="6:9" x14ac:dyDescent="0.2">
      <c r="F31926" s="310" t="s">
        <v>36961</v>
      </c>
      <c r="G31926" s="311">
        <v>75224</v>
      </c>
      <c r="H31926" s="312" t="s">
        <v>4751</v>
      </c>
      <c r="I31926" s="313" t="s">
        <v>6791</v>
      </c>
    </row>
    <row r="31927" spans="6:9" x14ac:dyDescent="0.2">
      <c r="F31927" s="310" t="s">
        <v>36962</v>
      </c>
      <c r="G31927" s="311">
        <v>75225</v>
      </c>
      <c r="H31927" s="312" t="s">
        <v>4751</v>
      </c>
      <c r="I31927" s="313" t="s">
        <v>6791</v>
      </c>
    </row>
    <row r="31928" spans="6:9" x14ac:dyDescent="0.2">
      <c r="F31928" s="310" t="s">
        <v>36963</v>
      </c>
      <c r="G31928" s="311">
        <v>75226</v>
      </c>
      <c r="H31928" s="312" t="s">
        <v>4751</v>
      </c>
      <c r="I31928" s="313" t="s">
        <v>6791</v>
      </c>
    </row>
    <row r="31929" spans="6:9" x14ac:dyDescent="0.2">
      <c r="F31929" s="310" t="s">
        <v>36964</v>
      </c>
      <c r="G31929" s="311">
        <v>75227</v>
      </c>
      <c r="H31929" s="312" t="s">
        <v>4751</v>
      </c>
      <c r="I31929" s="313" t="s">
        <v>6791</v>
      </c>
    </row>
    <row r="31930" spans="6:9" x14ac:dyDescent="0.2">
      <c r="F31930" s="310" t="s">
        <v>36965</v>
      </c>
      <c r="G31930" s="311">
        <v>75228</v>
      </c>
      <c r="H31930" s="312" t="s">
        <v>4751</v>
      </c>
      <c r="I31930" s="313" t="s">
        <v>6791</v>
      </c>
    </row>
    <row r="31931" spans="6:9" x14ac:dyDescent="0.2">
      <c r="F31931" s="310" t="s">
        <v>36966</v>
      </c>
      <c r="G31931" s="311">
        <v>75229</v>
      </c>
      <c r="H31931" s="312" t="s">
        <v>4751</v>
      </c>
      <c r="I31931" s="313" t="s">
        <v>6791</v>
      </c>
    </row>
    <row r="31932" spans="6:9" x14ac:dyDescent="0.2">
      <c r="F31932" s="310" t="s">
        <v>36967</v>
      </c>
      <c r="G31932" s="311">
        <v>75230</v>
      </c>
      <c r="H31932" s="312" t="s">
        <v>4751</v>
      </c>
      <c r="I31932" s="313" t="s">
        <v>6791</v>
      </c>
    </row>
    <row r="31933" spans="6:9" x14ac:dyDescent="0.2">
      <c r="F31933" s="310" t="s">
        <v>36968</v>
      </c>
      <c r="G31933" s="311">
        <v>75231</v>
      </c>
      <c r="H31933" s="312" t="s">
        <v>4751</v>
      </c>
      <c r="I31933" s="313" t="s">
        <v>6791</v>
      </c>
    </row>
    <row r="31934" spans="6:9" x14ac:dyDescent="0.2">
      <c r="F31934" s="310" t="s">
        <v>36969</v>
      </c>
      <c r="G31934" s="311">
        <v>75232</v>
      </c>
      <c r="H31934" s="312" t="s">
        <v>4751</v>
      </c>
      <c r="I31934" s="313" t="s">
        <v>6791</v>
      </c>
    </row>
    <row r="31935" spans="6:9" x14ac:dyDescent="0.2">
      <c r="F31935" s="310" t="s">
        <v>36970</v>
      </c>
      <c r="G31935" s="311">
        <v>75233</v>
      </c>
      <c r="H31935" s="312" t="s">
        <v>4751</v>
      </c>
      <c r="I31935" s="313" t="s">
        <v>6791</v>
      </c>
    </row>
    <row r="31936" spans="6:9" x14ac:dyDescent="0.2">
      <c r="F31936" s="310" t="s">
        <v>36971</v>
      </c>
      <c r="G31936" s="311">
        <v>75234</v>
      </c>
      <c r="H31936" s="312" t="s">
        <v>4751</v>
      </c>
      <c r="I31936" s="313" t="s">
        <v>6791</v>
      </c>
    </row>
    <row r="31937" spans="6:9" x14ac:dyDescent="0.2">
      <c r="F31937" s="310" t="s">
        <v>36972</v>
      </c>
      <c r="G31937" s="311">
        <v>75235</v>
      </c>
      <c r="H31937" s="312" t="s">
        <v>4751</v>
      </c>
      <c r="I31937" s="313" t="s">
        <v>6791</v>
      </c>
    </row>
    <row r="31938" spans="6:9" x14ac:dyDescent="0.2">
      <c r="F31938" s="310" t="s">
        <v>36973</v>
      </c>
      <c r="G31938" s="311">
        <v>75236</v>
      </c>
      <c r="H31938" s="312" t="s">
        <v>4751</v>
      </c>
      <c r="I31938" s="313" t="s">
        <v>6791</v>
      </c>
    </row>
    <row r="31939" spans="6:9" x14ac:dyDescent="0.2">
      <c r="F31939" s="310" t="s">
        <v>36974</v>
      </c>
      <c r="G31939" s="311">
        <v>75237</v>
      </c>
      <c r="H31939" s="312" t="s">
        <v>4751</v>
      </c>
      <c r="I31939" s="313" t="s">
        <v>6791</v>
      </c>
    </row>
    <row r="31940" spans="6:9" x14ac:dyDescent="0.2">
      <c r="F31940" s="310" t="s">
        <v>36975</v>
      </c>
      <c r="G31940" s="311">
        <v>75238</v>
      </c>
      <c r="H31940" s="312" t="s">
        <v>4751</v>
      </c>
      <c r="I31940" s="313" t="s">
        <v>6791</v>
      </c>
    </row>
    <row r="31941" spans="6:9" x14ac:dyDescent="0.2">
      <c r="F31941" s="310" t="s">
        <v>36976</v>
      </c>
      <c r="G31941" s="311">
        <v>75240</v>
      </c>
      <c r="H31941" s="312" t="s">
        <v>4751</v>
      </c>
      <c r="I31941" s="313" t="s">
        <v>6791</v>
      </c>
    </row>
    <row r="31942" spans="6:9" x14ac:dyDescent="0.2">
      <c r="F31942" s="310" t="s">
        <v>36977</v>
      </c>
      <c r="G31942" s="311">
        <v>75241</v>
      </c>
      <c r="H31942" s="312" t="s">
        <v>4751</v>
      </c>
      <c r="I31942" s="313" t="s">
        <v>6791</v>
      </c>
    </row>
    <row r="31943" spans="6:9" x14ac:dyDescent="0.2">
      <c r="F31943" s="310" t="s">
        <v>36978</v>
      </c>
      <c r="G31943" s="311">
        <v>75242</v>
      </c>
      <c r="H31943" s="312" t="s">
        <v>4751</v>
      </c>
      <c r="I31943" s="313" t="s">
        <v>6791</v>
      </c>
    </row>
    <row r="31944" spans="6:9" x14ac:dyDescent="0.2">
      <c r="F31944" s="310" t="s">
        <v>36979</v>
      </c>
      <c r="G31944" s="311">
        <v>75243</v>
      </c>
      <c r="H31944" s="312" t="s">
        <v>4751</v>
      </c>
      <c r="I31944" s="313" t="s">
        <v>6791</v>
      </c>
    </row>
    <row r="31945" spans="6:9" x14ac:dyDescent="0.2">
      <c r="F31945" s="310" t="s">
        <v>36980</v>
      </c>
      <c r="G31945" s="311">
        <v>75244</v>
      </c>
      <c r="H31945" s="312" t="s">
        <v>4751</v>
      </c>
      <c r="I31945" s="313" t="s">
        <v>6791</v>
      </c>
    </row>
    <row r="31946" spans="6:9" x14ac:dyDescent="0.2">
      <c r="F31946" s="322" t="s">
        <v>36981</v>
      </c>
      <c r="G31946" s="316">
        <v>75245</v>
      </c>
      <c r="H31946" s="323" t="s">
        <v>4751</v>
      </c>
      <c r="I31946" s="313" t="s">
        <v>6791</v>
      </c>
    </row>
    <row r="31947" spans="6:9" x14ac:dyDescent="0.2">
      <c r="F31947" s="310" t="s">
        <v>36982</v>
      </c>
      <c r="G31947" s="311">
        <v>75246</v>
      </c>
      <c r="H31947" s="312" t="s">
        <v>4751</v>
      </c>
      <c r="I31947" s="313" t="s">
        <v>6791</v>
      </c>
    </row>
    <row r="31948" spans="6:9" x14ac:dyDescent="0.2">
      <c r="F31948" s="310" t="s">
        <v>36983</v>
      </c>
      <c r="G31948" s="311">
        <v>75247</v>
      </c>
      <c r="H31948" s="312" t="s">
        <v>4751</v>
      </c>
      <c r="I31948" s="313" t="s">
        <v>6791</v>
      </c>
    </row>
    <row r="31949" spans="6:9" x14ac:dyDescent="0.2">
      <c r="F31949" s="310" t="s">
        <v>36984</v>
      </c>
      <c r="G31949" s="311">
        <v>75248</v>
      </c>
      <c r="H31949" s="312" t="s">
        <v>4751</v>
      </c>
      <c r="I31949" s="313" t="s">
        <v>6791</v>
      </c>
    </row>
    <row r="31950" spans="6:9" x14ac:dyDescent="0.2">
      <c r="F31950" s="310" t="s">
        <v>36985</v>
      </c>
      <c r="G31950" s="311">
        <v>75249</v>
      </c>
      <c r="H31950" s="312" t="s">
        <v>4751</v>
      </c>
      <c r="I31950" s="313" t="s">
        <v>6791</v>
      </c>
    </row>
    <row r="31951" spans="6:9" x14ac:dyDescent="0.2">
      <c r="F31951" s="310" t="s">
        <v>36986</v>
      </c>
      <c r="G31951" s="311">
        <v>75250</v>
      </c>
      <c r="H31951" s="312" t="s">
        <v>4751</v>
      </c>
      <c r="I31951" s="313" t="s">
        <v>6791</v>
      </c>
    </row>
    <row r="31952" spans="6:9" x14ac:dyDescent="0.2">
      <c r="F31952" s="310" t="s">
        <v>36987</v>
      </c>
      <c r="G31952" s="311">
        <v>75251</v>
      </c>
      <c r="H31952" s="312" t="s">
        <v>4751</v>
      </c>
      <c r="I31952" s="313" t="s">
        <v>6791</v>
      </c>
    </row>
    <row r="31953" spans="6:9" x14ac:dyDescent="0.2">
      <c r="F31953" s="310" t="s">
        <v>36988</v>
      </c>
      <c r="G31953" s="311">
        <v>75252</v>
      </c>
      <c r="H31953" s="312" t="s">
        <v>4751</v>
      </c>
      <c r="I31953" s="313" t="s">
        <v>6791</v>
      </c>
    </row>
    <row r="31954" spans="6:9" x14ac:dyDescent="0.2">
      <c r="F31954" s="310" t="s">
        <v>36989</v>
      </c>
      <c r="G31954" s="311">
        <v>75253</v>
      </c>
      <c r="H31954" s="312" t="s">
        <v>4751</v>
      </c>
      <c r="I31954" s="313" t="s">
        <v>6791</v>
      </c>
    </row>
    <row r="31955" spans="6:9" x14ac:dyDescent="0.2">
      <c r="F31955" s="310" t="s">
        <v>36990</v>
      </c>
      <c r="G31955" s="311">
        <v>75254</v>
      </c>
      <c r="H31955" s="312" t="s">
        <v>4751</v>
      </c>
      <c r="I31955" s="313" t="s">
        <v>6791</v>
      </c>
    </row>
    <row r="31956" spans="6:9" x14ac:dyDescent="0.2">
      <c r="F31956" s="310" t="s">
        <v>36991</v>
      </c>
      <c r="G31956" s="311">
        <v>75260</v>
      </c>
      <c r="H31956" s="312" t="s">
        <v>4751</v>
      </c>
      <c r="I31956" s="313" t="s">
        <v>6791</v>
      </c>
    </row>
    <row r="31957" spans="6:9" x14ac:dyDescent="0.2">
      <c r="F31957" s="310" t="s">
        <v>36992</v>
      </c>
      <c r="G31957" s="311">
        <v>75261</v>
      </c>
      <c r="H31957" s="312" t="s">
        <v>4751</v>
      </c>
      <c r="I31957" s="313" t="s">
        <v>6791</v>
      </c>
    </row>
    <row r="31958" spans="6:9" x14ac:dyDescent="0.2">
      <c r="F31958" s="310" t="s">
        <v>36993</v>
      </c>
      <c r="G31958" s="311">
        <v>75262</v>
      </c>
      <c r="H31958" s="312" t="s">
        <v>4751</v>
      </c>
      <c r="I31958" s="313" t="s">
        <v>6791</v>
      </c>
    </row>
    <row r="31959" spans="6:9" x14ac:dyDescent="0.2">
      <c r="F31959" s="310" t="s">
        <v>36994</v>
      </c>
      <c r="G31959" s="311">
        <v>75263</v>
      </c>
      <c r="H31959" s="312" t="s">
        <v>4751</v>
      </c>
      <c r="I31959" s="313" t="s">
        <v>6791</v>
      </c>
    </row>
    <row r="31960" spans="6:9" x14ac:dyDescent="0.2">
      <c r="F31960" s="310" t="s">
        <v>36995</v>
      </c>
      <c r="G31960" s="311">
        <v>75264</v>
      </c>
      <c r="H31960" s="312" t="s">
        <v>4751</v>
      </c>
      <c r="I31960" s="313" t="s">
        <v>6791</v>
      </c>
    </row>
    <row r="31961" spans="6:9" x14ac:dyDescent="0.2">
      <c r="F31961" s="310" t="s">
        <v>36996</v>
      </c>
      <c r="G31961" s="311">
        <v>75265</v>
      </c>
      <c r="H31961" s="312" t="s">
        <v>4751</v>
      </c>
      <c r="I31961" s="313" t="s">
        <v>6791</v>
      </c>
    </row>
    <row r="31962" spans="6:9" x14ac:dyDescent="0.2">
      <c r="F31962" s="310" t="s">
        <v>36997</v>
      </c>
      <c r="G31962" s="311">
        <v>75266</v>
      </c>
      <c r="H31962" s="312" t="s">
        <v>4751</v>
      </c>
      <c r="I31962" s="313" t="s">
        <v>6791</v>
      </c>
    </row>
    <row r="31963" spans="6:9" x14ac:dyDescent="0.2">
      <c r="F31963" s="310" t="s">
        <v>36998</v>
      </c>
      <c r="G31963" s="311">
        <v>75267</v>
      </c>
      <c r="H31963" s="312" t="s">
        <v>4751</v>
      </c>
      <c r="I31963" s="313" t="s">
        <v>6791</v>
      </c>
    </row>
    <row r="31964" spans="6:9" x14ac:dyDescent="0.2">
      <c r="F31964" s="310" t="s">
        <v>36999</v>
      </c>
      <c r="G31964" s="311">
        <v>75270</v>
      </c>
      <c r="H31964" s="312" t="s">
        <v>4751</v>
      </c>
      <c r="I31964" s="313" t="s">
        <v>6791</v>
      </c>
    </row>
    <row r="31965" spans="6:9" x14ac:dyDescent="0.2">
      <c r="F31965" s="310" t="s">
        <v>37000</v>
      </c>
      <c r="G31965" s="311">
        <v>75275</v>
      </c>
      <c r="H31965" s="312" t="s">
        <v>4751</v>
      </c>
      <c r="I31965" s="313" t="s">
        <v>6791</v>
      </c>
    </row>
    <row r="31966" spans="6:9" x14ac:dyDescent="0.2">
      <c r="F31966" s="310" t="s">
        <v>37001</v>
      </c>
      <c r="G31966" s="311">
        <v>75277</v>
      </c>
      <c r="H31966" s="312" t="s">
        <v>4751</v>
      </c>
      <c r="I31966" s="313" t="s">
        <v>6791</v>
      </c>
    </row>
    <row r="31967" spans="6:9" x14ac:dyDescent="0.2">
      <c r="F31967" s="310" t="s">
        <v>37002</v>
      </c>
      <c r="G31967" s="311">
        <v>75283</v>
      </c>
      <c r="H31967" s="312" t="s">
        <v>4751</v>
      </c>
      <c r="I31967" s="313" t="s">
        <v>6791</v>
      </c>
    </row>
    <row r="31968" spans="6:9" x14ac:dyDescent="0.2">
      <c r="F31968" s="310" t="s">
        <v>37003</v>
      </c>
      <c r="G31968" s="311">
        <v>75284</v>
      </c>
      <c r="H31968" s="312" t="s">
        <v>4751</v>
      </c>
      <c r="I31968" s="313" t="s">
        <v>6791</v>
      </c>
    </row>
    <row r="31969" spans="6:9" x14ac:dyDescent="0.2">
      <c r="F31969" s="310" t="s">
        <v>37004</v>
      </c>
      <c r="G31969" s="311">
        <v>75285</v>
      </c>
      <c r="H31969" s="312" t="s">
        <v>4751</v>
      </c>
      <c r="I31969" s="313" t="s">
        <v>6791</v>
      </c>
    </row>
    <row r="31970" spans="6:9" x14ac:dyDescent="0.2">
      <c r="F31970" s="321">
        <v>75286</v>
      </c>
      <c r="G31970" s="324">
        <v>75286</v>
      </c>
      <c r="H31970" s="312" t="s">
        <v>4751</v>
      </c>
      <c r="I31970" s="313" t="s">
        <v>6791</v>
      </c>
    </row>
    <row r="31971" spans="6:9" x14ac:dyDescent="0.2">
      <c r="F31971" s="310" t="s">
        <v>37005</v>
      </c>
      <c r="G31971" s="311">
        <v>75287</v>
      </c>
      <c r="H31971" s="312" t="s">
        <v>4751</v>
      </c>
      <c r="I31971" s="313" t="s">
        <v>6791</v>
      </c>
    </row>
    <row r="31972" spans="6:9" x14ac:dyDescent="0.2">
      <c r="F31972" s="310" t="s">
        <v>37006</v>
      </c>
      <c r="G31972" s="311">
        <v>75301</v>
      </c>
      <c r="H31972" s="312" t="s">
        <v>4751</v>
      </c>
      <c r="I31972" s="313" t="s">
        <v>6791</v>
      </c>
    </row>
    <row r="31973" spans="6:9" x14ac:dyDescent="0.2">
      <c r="F31973" s="310" t="s">
        <v>37007</v>
      </c>
      <c r="G31973" s="311">
        <v>75303</v>
      </c>
      <c r="H31973" s="312" t="s">
        <v>4751</v>
      </c>
      <c r="I31973" s="313" t="s">
        <v>6791</v>
      </c>
    </row>
    <row r="31974" spans="6:9" x14ac:dyDescent="0.2">
      <c r="F31974" s="322" t="s">
        <v>37008</v>
      </c>
      <c r="G31974" s="316">
        <v>75310</v>
      </c>
      <c r="H31974" s="323" t="s">
        <v>4751</v>
      </c>
      <c r="I31974" s="313" t="s">
        <v>6791</v>
      </c>
    </row>
    <row r="31975" spans="6:9" x14ac:dyDescent="0.2">
      <c r="F31975" s="310" t="s">
        <v>37009</v>
      </c>
      <c r="G31975" s="311">
        <v>75312</v>
      </c>
      <c r="H31975" s="312" t="s">
        <v>4751</v>
      </c>
      <c r="I31975" s="313" t="s">
        <v>6791</v>
      </c>
    </row>
    <row r="31976" spans="6:9" x14ac:dyDescent="0.2">
      <c r="F31976" s="310" t="s">
        <v>37010</v>
      </c>
      <c r="G31976" s="311">
        <v>75313</v>
      </c>
      <c r="H31976" s="312" t="s">
        <v>4751</v>
      </c>
      <c r="I31976" s="313" t="s">
        <v>6791</v>
      </c>
    </row>
    <row r="31977" spans="6:9" x14ac:dyDescent="0.2">
      <c r="F31977" s="310" t="s">
        <v>37011</v>
      </c>
      <c r="G31977" s="311">
        <v>75315</v>
      </c>
      <c r="H31977" s="312" t="s">
        <v>4751</v>
      </c>
      <c r="I31977" s="313" t="s">
        <v>6791</v>
      </c>
    </row>
    <row r="31978" spans="6:9" x14ac:dyDescent="0.2">
      <c r="F31978" s="310" t="s">
        <v>37012</v>
      </c>
      <c r="G31978" s="311">
        <v>75320</v>
      </c>
      <c r="H31978" s="312" t="s">
        <v>4751</v>
      </c>
      <c r="I31978" s="313" t="s">
        <v>6791</v>
      </c>
    </row>
    <row r="31979" spans="6:9" x14ac:dyDescent="0.2">
      <c r="F31979" s="321">
        <v>75323</v>
      </c>
      <c r="G31979" s="324">
        <v>75323</v>
      </c>
      <c r="H31979" s="312" t="s">
        <v>4751</v>
      </c>
      <c r="I31979" s="313" t="s">
        <v>6791</v>
      </c>
    </row>
    <row r="31980" spans="6:9" x14ac:dyDescent="0.2">
      <c r="F31980" s="310" t="s">
        <v>37013</v>
      </c>
      <c r="G31980" s="311">
        <v>75326</v>
      </c>
      <c r="H31980" s="312" t="s">
        <v>4751</v>
      </c>
      <c r="I31980" s="313" t="s">
        <v>6791</v>
      </c>
    </row>
    <row r="31981" spans="6:9" x14ac:dyDescent="0.2">
      <c r="F31981" s="322" t="s">
        <v>37014</v>
      </c>
      <c r="G31981" s="316">
        <v>75334</v>
      </c>
      <c r="H31981" s="323" t="s">
        <v>4751</v>
      </c>
      <c r="I31981" s="313" t="s">
        <v>6791</v>
      </c>
    </row>
    <row r="31982" spans="6:9" x14ac:dyDescent="0.2">
      <c r="F31982" s="310" t="s">
        <v>37015</v>
      </c>
      <c r="G31982" s="311">
        <v>75336</v>
      </c>
      <c r="H31982" s="312" t="s">
        <v>4751</v>
      </c>
      <c r="I31982" s="313" t="s">
        <v>6791</v>
      </c>
    </row>
    <row r="31983" spans="6:9" x14ac:dyDescent="0.2">
      <c r="F31983" s="310" t="s">
        <v>37016</v>
      </c>
      <c r="G31983" s="311">
        <v>75339</v>
      </c>
      <c r="H31983" s="312" t="s">
        <v>4751</v>
      </c>
      <c r="I31983" s="313" t="s">
        <v>6791</v>
      </c>
    </row>
    <row r="31984" spans="6:9" x14ac:dyDescent="0.2">
      <c r="F31984" s="322" t="s">
        <v>37017</v>
      </c>
      <c r="G31984" s="316">
        <v>75340</v>
      </c>
      <c r="H31984" s="323" t="s">
        <v>4751</v>
      </c>
      <c r="I31984" s="313" t="s">
        <v>6791</v>
      </c>
    </row>
    <row r="31985" spans="6:9" x14ac:dyDescent="0.2">
      <c r="F31985" s="310" t="s">
        <v>37018</v>
      </c>
      <c r="G31985" s="311">
        <v>75342</v>
      </c>
      <c r="H31985" s="312" t="s">
        <v>4751</v>
      </c>
      <c r="I31985" s="313" t="s">
        <v>6791</v>
      </c>
    </row>
    <row r="31986" spans="6:9" x14ac:dyDescent="0.2">
      <c r="F31986" s="322" t="s">
        <v>37019</v>
      </c>
      <c r="G31986" s="316">
        <v>75343</v>
      </c>
      <c r="H31986" s="323" t="s">
        <v>4751</v>
      </c>
      <c r="I31986" s="313" t="s">
        <v>6791</v>
      </c>
    </row>
    <row r="31987" spans="6:9" x14ac:dyDescent="0.2">
      <c r="F31987" s="322" t="s">
        <v>37020</v>
      </c>
      <c r="G31987" s="316">
        <v>75344</v>
      </c>
      <c r="H31987" s="323" t="s">
        <v>4751</v>
      </c>
      <c r="I31987" s="313" t="s">
        <v>6791</v>
      </c>
    </row>
    <row r="31988" spans="6:9" x14ac:dyDescent="0.2">
      <c r="F31988" s="310" t="s">
        <v>37021</v>
      </c>
      <c r="G31988" s="311">
        <v>75354</v>
      </c>
      <c r="H31988" s="312" t="s">
        <v>4751</v>
      </c>
      <c r="I31988" s="313" t="s">
        <v>6791</v>
      </c>
    </row>
    <row r="31989" spans="6:9" x14ac:dyDescent="0.2">
      <c r="F31989" s="310" t="s">
        <v>37022</v>
      </c>
      <c r="G31989" s="311">
        <v>75355</v>
      </c>
      <c r="H31989" s="312" t="s">
        <v>4751</v>
      </c>
      <c r="I31989" s="313" t="s">
        <v>6791</v>
      </c>
    </row>
    <row r="31990" spans="6:9" x14ac:dyDescent="0.2">
      <c r="F31990" s="310" t="s">
        <v>37023</v>
      </c>
      <c r="G31990" s="311">
        <v>75356</v>
      </c>
      <c r="H31990" s="312" t="s">
        <v>4751</v>
      </c>
      <c r="I31990" s="313" t="s">
        <v>6791</v>
      </c>
    </row>
    <row r="31991" spans="6:9" x14ac:dyDescent="0.2">
      <c r="F31991" s="310" t="s">
        <v>37024</v>
      </c>
      <c r="G31991" s="311">
        <v>75357</v>
      </c>
      <c r="H31991" s="312" t="s">
        <v>4751</v>
      </c>
      <c r="I31991" s="313" t="s">
        <v>6791</v>
      </c>
    </row>
    <row r="31992" spans="6:9" x14ac:dyDescent="0.2">
      <c r="F31992" s="310" t="s">
        <v>37025</v>
      </c>
      <c r="G31992" s="311">
        <v>75358</v>
      </c>
      <c r="H31992" s="312" t="s">
        <v>4751</v>
      </c>
      <c r="I31992" s="313" t="s">
        <v>6791</v>
      </c>
    </row>
    <row r="31993" spans="6:9" x14ac:dyDescent="0.2">
      <c r="F31993" s="310" t="s">
        <v>37026</v>
      </c>
      <c r="G31993" s="311">
        <v>75359</v>
      </c>
      <c r="H31993" s="312" t="s">
        <v>4751</v>
      </c>
      <c r="I31993" s="313" t="s">
        <v>6791</v>
      </c>
    </row>
    <row r="31994" spans="6:9" x14ac:dyDescent="0.2">
      <c r="F31994" s="310" t="s">
        <v>37027</v>
      </c>
      <c r="G31994" s="311">
        <v>75360</v>
      </c>
      <c r="H31994" s="312" t="s">
        <v>4751</v>
      </c>
      <c r="I31994" s="313" t="s">
        <v>6791</v>
      </c>
    </row>
    <row r="31995" spans="6:9" x14ac:dyDescent="0.2">
      <c r="F31995" s="310" t="s">
        <v>37028</v>
      </c>
      <c r="G31995" s="311">
        <v>75367</v>
      </c>
      <c r="H31995" s="312" t="s">
        <v>4751</v>
      </c>
      <c r="I31995" s="313" t="s">
        <v>6791</v>
      </c>
    </row>
    <row r="31996" spans="6:9" x14ac:dyDescent="0.2">
      <c r="F31996" s="310" t="s">
        <v>37029</v>
      </c>
      <c r="G31996" s="311">
        <v>75368</v>
      </c>
      <c r="H31996" s="312" t="s">
        <v>4751</v>
      </c>
      <c r="I31996" s="313" t="s">
        <v>6791</v>
      </c>
    </row>
    <row r="31997" spans="6:9" x14ac:dyDescent="0.2">
      <c r="F31997" s="310" t="s">
        <v>37030</v>
      </c>
      <c r="G31997" s="311">
        <v>75370</v>
      </c>
      <c r="H31997" s="312" t="s">
        <v>4751</v>
      </c>
      <c r="I31997" s="313" t="s">
        <v>6791</v>
      </c>
    </row>
    <row r="31998" spans="6:9" x14ac:dyDescent="0.2">
      <c r="F31998" s="310" t="s">
        <v>37031</v>
      </c>
      <c r="G31998" s="311">
        <v>75371</v>
      </c>
      <c r="H31998" s="312" t="s">
        <v>4751</v>
      </c>
      <c r="I31998" s="313" t="s">
        <v>6791</v>
      </c>
    </row>
    <row r="31999" spans="6:9" x14ac:dyDescent="0.2">
      <c r="F31999" s="310" t="s">
        <v>37032</v>
      </c>
      <c r="G31999" s="311">
        <v>75372</v>
      </c>
      <c r="H31999" s="312" t="s">
        <v>4751</v>
      </c>
      <c r="I31999" s="313" t="s">
        <v>6791</v>
      </c>
    </row>
    <row r="32000" spans="6:9" x14ac:dyDescent="0.2">
      <c r="F32000" s="310" t="s">
        <v>37033</v>
      </c>
      <c r="G32000" s="311">
        <v>75373</v>
      </c>
      <c r="H32000" s="312" t="s">
        <v>4751</v>
      </c>
      <c r="I32000" s="313" t="s">
        <v>6791</v>
      </c>
    </row>
    <row r="32001" spans="6:9" x14ac:dyDescent="0.2">
      <c r="F32001" s="310" t="s">
        <v>37034</v>
      </c>
      <c r="G32001" s="311">
        <v>75374</v>
      </c>
      <c r="H32001" s="312" t="s">
        <v>4751</v>
      </c>
      <c r="I32001" s="313" t="s">
        <v>6791</v>
      </c>
    </row>
    <row r="32002" spans="6:9" x14ac:dyDescent="0.2">
      <c r="F32002" s="310" t="s">
        <v>37035</v>
      </c>
      <c r="G32002" s="311">
        <v>75376</v>
      </c>
      <c r="H32002" s="312" t="s">
        <v>4751</v>
      </c>
      <c r="I32002" s="313" t="s">
        <v>6791</v>
      </c>
    </row>
    <row r="32003" spans="6:9" x14ac:dyDescent="0.2">
      <c r="F32003" s="310" t="s">
        <v>37036</v>
      </c>
      <c r="G32003" s="311">
        <v>75378</v>
      </c>
      <c r="H32003" s="312" t="s">
        <v>4751</v>
      </c>
      <c r="I32003" s="313" t="s">
        <v>6791</v>
      </c>
    </row>
    <row r="32004" spans="6:9" x14ac:dyDescent="0.2">
      <c r="F32004" s="310" t="s">
        <v>37037</v>
      </c>
      <c r="G32004" s="311">
        <v>75379</v>
      </c>
      <c r="H32004" s="312" t="s">
        <v>4751</v>
      </c>
      <c r="I32004" s="313" t="s">
        <v>6791</v>
      </c>
    </row>
    <row r="32005" spans="6:9" x14ac:dyDescent="0.2">
      <c r="F32005" s="310" t="s">
        <v>37038</v>
      </c>
      <c r="G32005" s="311">
        <v>75380</v>
      </c>
      <c r="H32005" s="312" t="s">
        <v>4751</v>
      </c>
      <c r="I32005" s="313" t="s">
        <v>6791</v>
      </c>
    </row>
    <row r="32006" spans="6:9" x14ac:dyDescent="0.2">
      <c r="F32006" s="310" t="s">
        <v>37039</v>
      </c>
      <c r="G32006" s="311">
        <v>75381</v>
      </c>
      <c r="H32006" s="312" t="s">
        <v>4751</v>
      </c>
      <c r="I32006" s="313" t="s">
        <v>6791</v>
      </c>
    </row>
    <row r="32007" spans="6:9" x14ac:dyDescent="0.2">
      <c r="F32007" s="310" t="s">
        <v>37040</v>
      </c>
      <c r="G32007" s="311">
        <v>75382</v>
      </c>
      <c r="H32007" s="312" t="s">
        <v>4751</v>
      </c>
      <c r="I32007" s="313" t="s">
        <v>6791</v>
      </c>
    </row>
    <row r="32008" spans="6:9" x14ac:dyDescent="0.2">
      <c r="F32008" s="321">
        <v>75387</v>
      </c>
      <c r="G32008" s="324">
        <v>75387</v>
      </c>
      <c r="H32008" s="312" t="s">
        <v>4751</v>
      </c>
      <c r="I32008" s="313" t="s">
        <v>6791</v>
      </c>
    </row>
    <row r="32009" spans="6:9" x14ac:dyDescent="0.2">
      <c r="F32009" s="310" t="s">
        <v>37041</v>
      </c>
      <c r="G32009" s="311">
        <v>75389</v>
      </c>
      <c r="H32009" s="312" t="s">
        <v>4751</v>
      </c>
      <c r="I32009" s="313" t="s">
        <v>6791</v>
      </c>
    </row>
    <row r="32010" spans="6:9" x14ac:dyDescent="0.2">
      <c r="F32010" s="310" t="s">
        <v>37042</v>
      </c>
      <c r="G32010" s="311">
        <v>75390</v>
      </c>
      <c r="H32010" s="312" t="s">
        <v>4751</v>
      </c>
      <c r="I32010" s="313" t="s">
        <v>6791</v>
      </c>
    </row>
    <row r="32011" spans="6:9" x14ac:dyDescent="0.2">
      <c r="F32011" s="310" t="s">
        <v>37043</v>
      </c>
      <c r="G32011" s="311">
        <v>75391</v>
      </c>
      <c r="H32011" s="312" t="s">
        <v>4751</v>
      </c>
      <c r="I32011" s="313" t="s">
        <v>6791</v>
      </c>
    </row>
    <row r="32012" spans="6:9" x14ac:dyDescent="0.2">
      <c r="F32012" s="310" t="s">
        <v>37044</v>
      </c>
      <c r="G32012" s="311">
        <v>75392</v>
      </c>
      <c r="H32012" s="312" t="s">
        <v>4751</v>
      </c>
      <c r="I32012" s="313" t="s">
        <v>6791</v>
      </c>
    </row>
    <row r="32013" spans="6:9" x14ac:dyDescent="0.2">
      <c r="F32013" s="310" t="s">
        <v>37045</v>
      </c>
      <c r="G32013" s="311">
        <v>75393</v>
      </c>
      <c r="H32013" s="312" t="s">
        <v>4751</v>
      </c>
      <c r="I32013" s="313" t="s">
        <v>6791</v>
      </c>
    </row>
    <row r="32014" spans="6:9" x14ac:dyDescent="0.2">
      <c r="F32014" s="310" t="s">
        <v>37046</v>
      </c>
      <c r="G32014" s="311">
        <v>75394</v>
      </c>
      <c r="H32014" s="312" t="s">
        <v>4751</v>
      </c>
      <c r="I32014" s="313" t="s">
        <v>6791</v>
      </c>
    </row>
    <row r="32015" spans="6:9" x14ac:dyDescent="0.2">
      <c r="F32015" s="310" t="s">
        <v>37047</v>
      </c>
      <c r="G32015" s="311">
        <v>75395</v>
      </c>
      <c r="H32015" s="312" t="s">
        <v>4751</v>
      </c>
      <c r="I32015" s="313" t="s">
        <v>6791</v>
      </c>
    </row>
    <row r="32016" spans="6:9" x14ac:dyDescent="0.2">
      <c r="F32016" s="310" t="s">
        <v>37048</v>
      </c>
      <c r="G32016" s="311">
        <v>75397</v>
      </c>
      <c r="H32016" s="312" t="s">
        <v>4751</v>
      </c>
      <c r="I32016" s="313" t="s">
        <v>6791</v>
      </c>
    </row>
    <row r="32017" spans="6:9" x14ac:dyDescent="0.2">
      <c r="F32017" s="310" t="s">
        <v>37049</v>
      </c>
      <c r="G32017" s="311">
        <v>75398</v>
      </c>
      <c r="H32017" s="312" t="s">
        <v>4751</v>
      </c>
      <c r="I32017" s="313" t="s">
        <v>6791</v>
      </c>
    </row>
    <row r="32018" spans="6:9" x14ac:dyDescent="0.2">
      <c r="F32018" s="310" t="s">
        <v>37050</v>
      </c>
      <c r="G32018" s="311">
        <v>75401</v>
      </c>
      <c r="H32018" s="312" t="s">
        <v>4751</v>
      </c>
      <c r="I32018" s="313" t="s">
        <v>6791</v>
      </c>
    </row>
    <row r="32019" spans="6:9" x14ac:dyDescent="0.2">
      <c r="F32019" s="310" t="s">
        <v>37051</v>
      </c>
      <c r="G32019" s="311">
        <v>75402</v>
      </c>
      <c r="H32019" s="312" t="s">
        <v>4751</v>
      </c>
      <c r="I32019" s="313" t="s">
        <v>6791</v>
      </c>
    </row>
    <row r="32020" spans="6:9" x14ac:dyDescent="0.2">
      <c r="F32020" s="310" t="s">
        <v>37052</v>
      </c>
      <c r="G32020" s="311">
        <v>75403</v>
      </c>
      <c r="H32020" s="312" t="s">
        <v>4751</v>
      </c>
      <c r="I32020" s="313" t="s">
        <v>6791</v>
      </c>
    </row>
    <row r="32021" spans="6:9" x14ac:dyDescent="0.2">
      <c r="F32021" s="310" t="s">
        <v>37053</v>
      </c>
      <c r="G32021" s="311">
        <v>75404</v>
      </c>
      <c r="H32021" s="312" t="s">
        <v>4751</v>
      </c>
      <c r="I32021" s="313" t="s">
        <v>6791</v>
      </c>
    </row>
    <row r="32022" spans="6:9" x14ac:dyDescent="0.2">
      <c r="F32022" s="310" t="s">
        <v>37054</v>
      </c>
      <c r="G32022" s="311">
        <v>75407</v>
      </c>
      <c r="H32022" s="312" t="s">
        <v>4751</v>
      </c>
      <c r="I32022" s="313" t="s">
        <v>6791</v>
      </c>
    </row>
    <row r="32023" spans="6:9" x14ac:dyDescent="0.2">
      <c r="F32023" s="310" t="s">
        <v>37055</v>
      </c>
      <c r="G32023" s="311">
        <v>75409</v>
      </c>
      <c r="H32023" s="312" t="s">
        <v>4751</v>
      </c>
      <c r="I32023" s="313" t="s">
        <v>6791</v>
      </c>
    </row>
    <row r="32024" spans="6:9" x14ac:dyDescent="0.2">
      <c r="F32024" s="310" t="s">
        <v>37056</v>
      </c>
      <c r="G32024" s="311">
        <v>75410</v>
      </c>
      <c r="H32024" s="312" t="s">
        <v>4751</v>
      </c>
      <c r="I32024" s="313" t="s">
        <v>6791</v>
      </c>
    </row>
    <row r="32025" spans="6:9" x14ac:dyDescent="0.2">
      <c r="F32025" s="310" t="s">
        <v>37057</v>
      </c>
      <c r="G32025" s="311">
        <v>75411</v>
      </c>
      <c r="H32025" s="312" t="s">
        <v>4751</v>
      </c>
      <c r="I32025" s="313" t="s">
        <v>6791</v>
      </c>
    </row>
    <row r="32026" spans="6:9" x14ac:dyDescent="0.2">
      <c r="F32026" s="310" t="s">
        <v>37058</v>
      </c>
      <c r="G32026" s="311">
        <v>75412</v>
      </c>
      <c r="H32026" s="312" t="s">
        <v>4751</v>
      </c>
      <c r="I32026" s="313" t="s">
        <v>6791</v>
      </c>
    </row>
    <row r="32027" spans="6:9" x14ac:dyDescent="0.2">
      <c r="F32027" s="310" t="s">
        <v>37059</v>
      </c>
      <c r="G32027" s="311">
        <v>75413</v>
      </c>
      <c r="H32027" s="312" t="s">
        <v>4751</v>
      </c>
      <c r="I32027" s="313" t="s">
        <v>6791</v>
      </c>
    </row>
    <row r="32028" spans="6:9" x14ac:dyDescent="0.2">
      <c r="F32028" s="310" t="s">
        <v>37060</v>
      </c>
      <c r="G32028" s="311">
        <v>75414</v>
      </c>
      <c r="H32028" s="312" t="s">
        <v>4751</v>
      </c>
      <c r="I32028" s="313" t="s">
        <v>6791</v>
      </c>
    </row>
    <row r="32029" spans="6:9" x14ac:dyDescent="0.2">
      <c r="F32029" s="310" t="s">
        <v>37061</v>
      </c>
      <c r="G32029" s="311">
        <v>75415</v>
      </c>
      <c r="H32029" s="312" t="s">
        <v>4751</v>
      </c>
      <c r="I32029" s="313" t="s">
        <v>6791</v>
      </c>
    </row>
    <row r="32030" spans="6:9" x14ac:dyDescent="0.2">
      <c r="F32030" s="310" t="s">
        <v>37062</v>
      </c>
      <c r="G32030" s="311">
        <v>75416</v>
      </c>
      <c r="H32030" s="312" t="s">
        <v>4751</v>
      </c>
      <c r="I32030" s="313" t="s">
        <v>6791</v>
      </c>
    </row>
    <row r="32031" spans="6:9" x14ac:dyDescent="0.2">
      <c r="F32031" s="310" t="s">
        <v>37063</v>
      </c>
      <c r="G32031" s="311">
        <v>75417</v>
      </c>
      <c r="H32031" s="312" t="s">
        <v>4751</v>
      </c>
      <c r="I32031" s="313" t="s">
        <v>6791</v>
      </c>
    </row>
    <row r="32032" spans="6:9" x14ac:dyDescent="0.2">
      <c r="F32032" s="310" t="s">
        <v>37064</v>
      </c>
      <c r="G32032" s="311">
        <v>75418</v>
      </c>
      <c r="H32032" s="312" t="s">
        <v>4751</v>
      </c>
      <c r="I32032" s="313" t="s">
        <v>6791</v>
      </c>
    </row>
    <row r="32033" spans="6:9" x14ac:dyDescent="0.2">
      <c r="F32033" s="310" t="s">
        <v>37065</v>
      </c>
      <c r="G32033" s="311">
        <v>75420</v>
      </c>
      <c r="H32033" s="312" t="s">
        <v>4751</v>
      </c>
      <c r="I32033" s="313" t="s">
        <v>6791</v>
      </c>
    </row>
    <row r="32034" spans="6:9" x14ac:dyDescent="0.2">
      <c r="F32034" s="310" t="s">
        <v>37066</v>
      </c>
      <c r="G32034" s="311">
        <v>75421</v>
      </c>
      <c r="H32034" s="312" t="s">
        <v>4751</v>
      </c>
      <c r="I32034" s="313" t="s">
        <v>6791</v>
      </c>
    </row>
    <row r="32035" spans="6:9" x14ac:dyDescent="0.2">
      <c r="F32035" s="310" t="s">
        <v>37067</v>
      </c>
      <c r="G32035" s="311">
        <v>75422</v>
      </c>
      <c r="H32035" s="312" t="s">
        <v>4751</v>
      </c>
      <c r="I32035" s="313" t="s">
        <v>6791</v>
      </c>
    </row>
    <row r="32036" spans="6:9" x14ac:dyDescent="0.2">
      <c r="F32036" s="310" t="s">
        <v>37068</v>
      </c>
      <c r="G32036" s="311">
        <v>75423</v>
      </c>
      <c r="H32036" s="312" t="s">
        <v>4751</v>
      </c>
      <c r="I32036" s="313" t="s">
        <v>6791</v>
      </c>
    </row>
    <row r="32037" spans="6:9" x14ac:dyDescent="0.2">
      <c r="F32037" s="310" t="s">
        <v>37069</v>
      </c>
      <c r="G32037" s="311">
        <v>75424</v>
      </c>
      <c r="H32037" s="312" t="s">
        <v>4751</v>
      </c>
      <c r="I32037" s="313" t="s">
        <v>6791</v>
      </c>
    </row>
    <row r="32038" spans="6:9" x14ac:dyDescent="0.2">
      <c r="F32038" s="310" t="s">
        <v>37070</v>
      </c>
      <c r="G32038" s="311">
        <v>75425</v>
      </c>
      <c r="H32038" s="312" t="s">
        <v>4751</v>
      </c>
      <c r="I32038" s="313" t="s">
        <v>6791</v>
      </c>
    </row>
    <row r="32039" spans="6:9" x14ac:dyDescent="0.2">
      <c r="F32039" s="310" t="s">
        <v>37071</v>
      </c>
      <c r="G32039" s="311">
        <v>75426</v>
      </c>
      <c r="H32039" s="312" t="s">
        <v>4751</v>
      </c>
      <c r="I32039" s="313" t="s">
        <v>6791</v>
      </c>
    </row>
    <row r="32040" spans="6:9" x14ac:dyDescent="0.2">
      <c r="F32040" s="310" t="s">
        <v>37072</v>
      </c>
      <c r="G32040" s="311">
        <v>75428</v>
      </c>
      <c r="H32040" s="312" t="s">
        <v>4751</v>
      </c>
      <c r="I32040" s="313" t="s">
        <v>6791</v>
      </c>
    </row>
    <row r="32041" spans="6:9" x14ac:dyDescent="0.2">
      <c r="F32041" s="310" t="s">
        <v>37073</v>
      </c>
      <c r="G32041" s="311">
        <v>75429</v>
      </c>
      <c r="H32041" s="312" t="s">
        <v>4751</v>
      </c>
      <c r="I32041" s="313" t="s">
        <v>6791</v>
      </c>
    </row>
    <row r="32042" spans="6:9" x14ac:dyDescent="0.2">
      <c r="F32042" s="310" t="s">
        <v>37074</v>
      </c>
      <c r="G32042" s="311">
        <v>75431</v>
      </c>
      <c r="H32042" s="312" t="s">
        <v>4751</v>
      </c>
      <c r="I32042" s="313" t="s">
        <v>6839</v>
      </c>
    </row>
    <row r="32043" spans="6:9" x14ac:dyDescent="0.2">
      <c r="F32043" s="310" t="s">
        <v>37075</v>
      </c>
      <c r="G32043" s="311">
        <v>75432</v>
      </c>
      <c r="H32043" s="312" t="s">
        <v>4751</v>
      </c>
      <c r="I32043" s="313" t="s">
        <v>6791</v>
      </c>
    </row>
    <row r="32044" spans="6:9" x14ac:dyDescent="0.2">
      <c r="F32044" s="310" t="s">
        <v>37076</v>
      </c>
      <c r="G32044" s="311">
        <v>75433</v>
      </c>
      <c r="H32044" s="312" t="s">
        <v>4751</v>
      </c>
      <c r="I32044" s="313" t="s">
        <v>6791</v>
      </c>
    </row>
    <row r="32045" spans="6:9" x14ac:dyDescent="0.2">
      <c r="F32045" s="310" t="s">
        <v>37077</v>
      </c>
      <c r="G32045" s="311">
        <v>75434</v>
      </c>
      <c r="H32045" s="312" t="s">
        <v>4751</v>
      </c>
      <c r="I32045" s="313" t="s">
        <v>6791</v>
      </c>
    </row>
    <row r="32046" spans="6:9" x14ac:dyDescent="0.2">
      <c r="F32046" s="310" t="s">
        <v>37078</v>
      </c>
      <c r="G32046" s="311">
        <v>75435</v>
      </c>
      <c r="H32046" s="312" t="s">
        <v>4751</v>
      </c>
      <c r="I32046" s="313" t="s">
        <v>6791</v>
      </c>
    </row>
    <row r="32047" spans="6:9" x14ac:dyDescent="0.2">
      <c r="F32047" s="310" t="s">
        <v>37079</v>
      </c>
      <c r="G32047" s="311">
        <v>75436</v>
      </c>
      <c r="H32047" s="312" t="s">
        <v>4751</v>
      </c>
      <c r="I32047" s="313" t="s">
        <v>6791</v>
      </c>
    </row>
    <row r="32048" spans="6:9" x14ac:dyDescent="0.2">
      <c r="F32048" s="310" t="s">
        <v>37080</v>
      </c>
      <c r="G32048" s="311">
        <v>75437</v>
      </c>
      <c r="H32048" s="312" t="s">
        <v>4751</v>
      </c>
      <c r="I32048" s="313" t="s">
        <v>6839</v>
      </c>
    </row>
    <row r="32049" spans="6:9" x14ac:dyDescent="0.2">
      <c r="F32049" s="310" t="s">
        <v>37081</v>
      </c>
      <c r="G32049" s="311">
        <v>75438</v>
      </c>
      <c r="H32049" s="312" t="s">
        <v>4751</v>
      </c>
      <c r="I32049" s="313" t="s">
        <v>6791</v>
      </c>
    </row>
    <row r="32050" spans="6:9" x14ac:dyDescent="0.2">
      <c r="F32050" s="310" t="s">
        <v>37082</v>
      </c>
      <c r="G32050" s="311">
        <v>75439</v>
      </c>
      <c r="H32050" s="312" t="s">
        <v>4751</v>
      </c>
      <c r="I32050" s="313" t="s">
        <v>6791</v>
      </c>
    </row>
    <row r="32051" spans="6:9" x14ac:dyDescent="0.2">
      <c r="F32051" s="310" t="s">
        <v>37083</v>
      </c>
      <c r="G32051" s="311">
        <v>75440</v>
      </c>
      <c r="H32051" s="312" t="s">
        <v>4751</v>
      </c>
      <c r="I32051" s="313" t="s">
        <v>6791</v>
      </c>
    </row>
    <row r="32052" spans="6:9" x14ac:dyDescent="0.2">
      <c r="F32052" s="310" t="s">
        <v>37084</v>
      </c>
      <c r="G32052" s="311">
        <v>75441</v>
      </c>
      <c r="H32052" s="312" t="s">
        <v>4751</v>
      </c>
      <c r="I32052" s="313" t="s">
        <v>6791</v>
      </c>
    </row>
    <row r="32053" spans="6:9" x14ac:dyDescent="0.2">
      <c r="F32053" s="310" t="s">
        <v>37085</v>
      </c>
      <c r="G32053" s="311">
        <v>75442</v>
      </c>
      <c r="H32053" s="312" t="s">
        <v>4751</v>
      </c>
      <c r="I32053" s="313" t="s">
        <v>6791</v>
      </c>
    </row>
    <row r="32054" spans="6:9" x14ac:dyDescent="0.2">
      <c r="F32054" s="325" t="s">
        <v>37086</v>
      </c>
      <c r="G32054" s="316">
        <v>75443</v>
      </c>
      <c r="H32054" s="317" t="s">
        <v>4751</v>
      </c>
      <c r="I32054" s="313" t="s">
        <v>6791</v>
      </c>
    </row>
    <row r="32055" spans="6:9" x14ac:dyDescent="0.2">
      <c r="F32055" s="310" t="s">
        <v>37087</v>
      </c>
      <c r="G32055" s="311">
        <v>75444</v>
      </c>
      <c r="H32055" s="312" t="s">
        <v>4751</v>
      </c>
      <c r="I32055" s="313" t="s">
        <v>6839</v>
      </c>
    </row>
    <row r="32056" spans="6:9" x14ac:dyDescent="0.2">
      <c r="F32056" s="310" t="s">
        <v>37088</v>
      </c>
      <c r="G32056" s="311">
        <v>75446</v>
      </c>
      <c r="H32056" s="312" t="s">
        <v>4751</v>
      </c>
      <c r="I32056" s="313" t="s">
        <v>6791</v>
      </c>
    </row>
    <row r="32057" spans="6:9" x14ac:dyDescent="0.2">
      <c r="F32057" s="310" t="s">
        <v>37089</v>
      </c>
      <c r="G32057" s="311">
        <v>75447</v>
      </c>
      <c r="H32057" s="312" t="s">
        <v>4751</v>
      </c>
      <c r="I32057" s="313" t="s">
        <v>6791</v>
      </c>
    </row>
    <row r="32058" spans="6:9" x14ac:dyDescent="0.2">
      <c r="F32058" s="310" t="s">
        <v>37090</v>
      </c>
      <c r="G32058" s="311">
        <v>75448</v>
      </c>
      <c r="H32058" s="312" t="s">
        <v>4751</v>
      </c>
      <c r="I32058" s="313" t="s">
        <v>6791</v>
      </c>
    </row>
    <row r="32059" spans="6:9" x14ac:dyDescent="0.2">
      <c r="F32059" s="310" t="s">
        <v>37091</v>
      </c>
      <c r="G32059" s="311">
        <v>75449</v>
      </c>
      <c r="H32059" s="312" t="s">
        <v>4751</v>
      </c>
      <c r="I32059" s="313" t="s">
        <v>6791</v>
      </c>
    </row>
    <row r="32060" spans="6:9" x14ac:dyDescent="0.2">
      <c r="F32060" s="310" t="s">
        <v>37092</v>
      </c>
      <c r="G32060" s="311">
        <v>75450</v>
      </c>
      <c r="H32060" s="312" t="s">
        <v>4751</v>
      </c>
      <c r="I32060" s="313" t="s">
        <v>6791</v>
      </c>
    </row>
    <row r="32061" spans="6:9" x14ac:dyDescent="0.2">
      <c r="F32061" s="310" t="s">
        <v>37093</v>
      </c>
      <c r="G32061" s="311">
        <v>75451</v>
      </c>
      <c r="H32061" s="312" t="s">
        <v>4751</v>
      </c>
      <c r="I32061" s="313" t="s">
        <v>6839</v>
      </c>
    </row>
    <row r="32062" spans="6:9" x14ac:dyDescent="0.2">
      <c r="F32062" s="310" t="s">
        <v>37094</v>
      </c>
      <c r="G32062" s="311">
        <v>75452</v>
      </c>
      <c r="H32062" s="312" t="s">
        <v>4751</v>
      </c>
      <c r="I32062" s="313" t="s">
        <v>6791</v>
      </c>
    </row>
    <row r="32063" spans="6:9" x14ac:dyDescent="0.2">
      <c r="F32063" s="310" t="s">
        <v>37095</v>
      </c>
      <c r="G32063" s="311">
        <v>75453</v>
      </c>
      <c r="H32063" s="312" t="s">
        <v>4751</v>
      </c>
      <c r="I32063" s="313" t="s">
        <v>6791</v>
      </c>
    </row>
    <row r="32064" spans="6:9" x14ac:dyDescent="0.2">
      <c r="F32064" s="310" t="s">
        <v>37096</v>
      </c>
      <c r="G32064" s="311">
        <v>75454</v>
      </c>
      <c r="H32064" s="312" t="s">
        <v>4751</v>
      </c>
      <c r="I32064" s="313" t="s">
        <v>6791</v>
      </c>
    </row>
    <row r="32065" spans="6:9" x14ac:dyDescent="0.2">
      <c r="F32065" s="310" t="s">
        <v>37097</v>
      </c>
      <c r="G32065" s="311">
        <v>75455</v>
      </c>
      <c r="H32065" s="312" t="s">
        <v>4751</v>
      </c>
      <c r="I32065" s="313" t="s">
        <v>6839</v>
      </c>
    </row>
    <row r="32066" spans="6:9" x14ac:dyDescent="0.2">
      <c r="F32066" s="310" t="s">
        <v>37098</v>
      </c>
      <c r="G32066" s="311">
        <v>75456</v>
      </c>
      <c r="H32066" s="312" t="s">
        <v>4751</v>
      </c>
      <c r="I32066" s="313" t="s">
        <v>6839</v>
      </c>
    </row>
    <row r="32067" spans="6:9" x14ac:dyDescent="0.2">
      <c r="F32067" s="310" t="s">
        <v>37099</v>
      </c>
      <c r="G32067" s="311">
        <v>75457</v>
      </c>
      <c r="H32067" s="312" t="s">
        <v>4751</v>
      </c>
      <c r="I32067" s="313" t="s">
        <v>6839</v>
      </c>
    </row>
    <row r="32068" spans="6:9" x14ac:dyDescent="0.2">
      <c r="F32068" s="310" t="s">
        <v>37100</v>
      </c>
      <c r="G32068" s="311">
        <v>75458</v>
      </c>
      <c r="H32068" s="312" t="s">
        <v>4751</v>
      </c>
      <c r="I32068" s="313" t="s">
        <v>6791</v>
      </c>
    </row>
    <row r="32069" spans="6:9" x14ac:dyDescent="0.2">
      <c r="F32069" s="310" t="s">
        <v>37101</v>
      </c>
      <c r="G32069" s="311">
        <v>75459</v>
      </c>
      <c r="H32069" s="312" t="s">
        <v>4751</v>
      </c>
      <c r="I32069" s="313" t="s">
        <v>6791</v>
      </c>
    </row>
    <row r="32070" spans="6:9" x14ac:dyDescent="0.2">
      <c r="F32070" s="310" t="s">
        <v>37102</v>
      </c>
      <c r="G32070" s="311">
        <v>75460</v>
      </c>
      <c r="H32070" s="312" t="s">
        <v>4751</v>
      </c>
      <c r="I32070" s="313" t="s">
        <v>6791</v>
      </c>
    </row>
    <row r="32071" spans="6:9" x14ac:dyDescent="0.2">
      <c r="F32071" s="310" t="s">
        <v>37103</v>
      </c>
      <c r="G32071" s="311">
        <v>75461</v>
      </c>
      <c r="H32071" s="312" t="s">
        <v>4751</v>
      </c>
      <c r="I32071" s="313" t="s">
        <v>6791</v>
      </c>
    </row>
    <row r="32072" spans="6:9" x14ac:dyDescent="0.2">
      <c r="F32072" s="310" t="s">
        <v>37104</v>
      </c>
      <c r="G32072" s="311">
        <v>75462</v>
      </c>
      <c r="H32072" s="312" t="s">
        <v>4751</v>
      </c>
      <c r="I32072" s="313" t="s">
        <v>6791</v>
      </c>
    </row>
    <row r="32073" spans="6:9" x14ac:dyDescent="0.2">
      <c r="F32073" s="310" t="s">
        <v>37105</v>
      </c>
      <c r="G32073" s="311">
        <v>75468</v>
      </c>
      <c r="H32073" s="312" t="s">
        <v>4751</v>
      </c>
      <c r="I32073" s="313" t="s">
        <v>6791</v>
      </c>
    </row>
    <row r="32074" spans="6:9" x14ac:dyDescent="0.2">
      <c r="F32074" s="310" t="s">
        <v>37106</v>
      </c>
      <c r="G32074" s="311">
        <v>75469</v>
      </c>
      <c r="H32074" s="312" t="s">
        <v>4751</v>
      </c>
      <c r="I32074" s="313" t="s">
        <v>6791</v>
      </c>
    </row>
    <row r="32075" spans="6:9" x14ac:dyDescent="0.2">
      <c r="F32075" s="310" t="s">
        <v>37107</v>
      </c>
      <c r="G32075" s="311">
        <v>75470</v>
      </c>
      <c r="H32075" s="312" t="s">
        <v>4751</v>
      </c>
      <c r="I32075" s="313" t="s">
        <v>6791</v>
      </c>
    </row>
    <row r="32076" spans="6:9" x14ac:dyDescent="0.2">
      <c r="F32076" s="310" t="s">
        <v>37108</v>
      </c>
      <c r="G32076" s="311">
        <v>75471</v>
      </c>
      <c r="H32076" s="312" t="s">
        <v>4751</v>
      </c>
      <c r="I32076" s="313" t="s">
        <v>6839</v>
      </c>
    </row>
    <row r="32077" spans="6:9" x14ac:dyDescent="0.2">
      <c r="F32077" s="310" t="s">
        <v>37109</v>
      </c>
      <c r="G32077" s="311">
        <v>75472</v>
      </c>
      <c r="H32077" s="312" t="s">
        <v>4751</v>
      </c>
      <c r="I32077" s="313" t="s">
        <v>6791</v>
      </c>
    </row>
    <row r="32078" spans="6:9" x14ac:dyDescent="0.2">
      <c r="F32078" s="310" t="s">
        <v>37110</v>
      </c>
      <c r="G32078" s="311">
        <v>75473</v>
      </c>
      <c r="H32078" s="312" t="s">
        <v>4751</v>
      </c>
      <c r="I32078" s="313" t="s">
        <v>6791</v>
      </c>
    </row>
    <row r="32079" spans="6:9" x14ac:dyDescent="0.2">
      <c r="F32079" s="310" t="s">
        <v>37111</v>
      </c>
      <c r="G32079" s="311">
        <v>75474</v>
      </c>
      <c r="H32079" s="312" t="s">
        <v>4751</v>
      </c>
      <c r="I32079" s="313" t="s">
        <v>6791</v>
      </c>
    </row>
    <row r="32080" spans="6:9" x14ac:dyDescent="0.2">
      <c r="F32080" s="310" t="s">
        <v>37112</v>
      </c>
      <c r="G32080" s="311">
        <v>75475</v>
      </c>
      <c r="H32080" s="312" t="s">
        <v>4751</v>
      </c>
      <c r="I32080" s="313" t="s">
        <v>6791</v>
      </c>
    </row>
    <row r="32081" spans="6:9" x14ac:dyDescent="0.2">
      <c r="F32081" s="310" t="s">
        <v>37113</v>
      </c>
      <c r="G32081" s="311">
        <v>75476</v>
      </c>
      <c r="H32081" s="312" t="s">
        <v>4751</v>
      </c>
      <c r="I32081" s="313" t="s">
        <v>6791</v>
      </c>
    </row>
    <row r="32082" spans="6:9" x14ac:dyDescent="0.2">
      <c r="F32082" s="310" t="s">
        <v>37114</v>
      </c>
      <c r="G32082" s="311">
        <v>75477</v>
      </c>
      <c r="H32082" s="312" t="s">
        <v>4751</v>
      </c>
      <c r="I32082" s="313" t="s">
        <v>6791</v>
      </c>
    </row>
    <row r="32083" spans="6:9" x14ac:dyDescent="0.2">
      <c r="F32083" s="310" t="s">
        <v>37115</v>
      </c>
      <c r="G32083" s="311">
        <v>75478</v>
      </c>
      <c r="H32083" s="312" t="s">
        <v>4751</v>
      </c>
      <c r="I32083" s="313" t="s">
        <v>6839</v>
      </c>
    </row>
    <row r="32084" spans="6:9" x14ac:dyDescent="0.2">
      <c r="F32084" s="310" t="s">
        <v>37116</v>
      </c>
      <c r="G32084" s="311">
        <v>75479</v>
      </c>
      <c r="H32084" s="312" t="s">
        <v>4751</v>
      </c>
      <c r="I32084" s="313" t="s">
        <v>6791</v>
      </c>
    </row>
    <row r="32085" spans="6:9" x14ac:dyDescent="0.2">
      <c r="F32085" s="310" t="s">
        <v>37117</v>
      </c>
      <c r="G32085" s="311">
        <v>75480</v>
      </c>
      <c r="H32085" s="312" t="s">
        <v>4751</v>
      </c>
      <c r="I32085" s="313" t="s">
        <v>6839</v>
      </c>
    </row>
    <row r="32086" spans="6:9" x14ac:dyDescent="0.2">
      <c r="F32086" s="310" t="s">
        <v>37118</v>
      </c>
      <c r="G32086" s="311">
        <v>75481</v>
      </c>
      <c r="H32086" s="312" t="s">
        <v>4751</v>
      </c>
      <c r="I32086" s="313" t="s">
        <v>6839</v>
      </c>
    </row>
    <row r="32087" spans="6:9" x14ac:dyDescent="0.2">
      <c r="F32087" s="310" t="s">
        <v>37119</v>
      </c>
      <c r="G32087" s="311">
        <v>75482</v>
      </c>
      <c r="H32087" s="312" t="s">
        <v>4751</v>
      </c>
      <c r="I32087" s="313" t="s">
        <v>6791</v>
      </c>
    </row>
    <row r="32088" spans="6:9" x14ac:dyDescent="0.2">
      <c r="F32088" s="310" t="s">
        <v>37120</v>
      </c>
      <c r="G32088" s="311">
        <v>75483</v>
      </c>
      <c r="H32088" s="312" t="s">
        <v>4751</v>
      </c>
      <c r="I32088" s="313" t="s">
        <v>6791</v>
      </c>
    </row>
    <row r="32089" spans="6:9" x14ac:dyDescent="0.2">
      <c r="F32089" s="310" t="s">
        <v>37121</v>
      </c>
      <c r="G32089" s="311">
        <v>75485</v>
      </c>
      <c r="H32089" s="312" t="s">
        <v>4751</v>
      </c>
      <c r="I32089" s="313" t="s">
        <v>6791</v>
      </c>
    </row>
    <row r="32090" spans="6:9" x14ac:dyDescent="0.2">
      <c r="F32090" s="310" t="s">
        <v>37122</v>
      </c>
      <c r="G32090" s="311">
        <v>75486</v>
      </c>
      <c r="H32090" s="312" t="s">
        <v>4751</v>
      </c>
      <c r="I32090" s="313" t="s">
        <v>6791</v>
      </c>
    </row>
    <row r="32091" spans="6:9" x14ac:dyDescent="0.2">
      <c r="F32091" s="310" t="s">
        <v>37123</v>
      </c>
      <c r="G32091" s="311">
        <v>75487</v>
      </c>
      <c r="H32091" s="312" t="s">
        <v>4751</v>
      </c>
      <c r="I32091" s="313" t="s">
        <v>6791</v>
      </c>
    </row>
    <row r="32092" spans="6:9" x14ac:dyDescent="0.2">
      <c r="F32092" s="310" t="s">
        <v>37124</v>
      </c>
      <c r="G32092" s="311">
        <v>75488</v>
      </c>
      <c r="H32092" s="312" t="s">
        <v>4751</v>
      </c>
      <c r="I32092" s="313" t="s">
        <v>6791</v>
      </c>
    </row>
    <row r="32093" spans="6:9" x14ac:dyDescent="0.2">
      <c r="F32093" s="310" t="s">
        <v>37125</v>
      </c>
      <c r="G32093" s="311">
        <v>75489</v>
      </c>
      <c r="H32093" s="312" t="s">
        <v>4751</v>
      </c>
      <c r="I32093" s="313" t="s">
        <v>6791</v>
      </c>
    </row>
    <row r="32094" spans="6:9" x14ac:dyDescent="0.2">
      <c r="F32094" s="310" t="s">
        <v>37126</v>
      </c>
      <c r="G32094" s="311">
        <v>75490</v>
      </c>
      <c r="H32094" s="312" t="s">
        <v>4751</v>
      </c>
      <c r="I32094" s="313" t="s">
        <v>6791</v>
      </c>
    </row>
    <row r="32095" spans="6:9" x14ac:dyDescent="0.2">
      <c r="F32095" s="310" t="s">
        <v>37127</v>
      </c>
      <c r="G32095" s="311">
        <v>75491</v>
      </c>
      <c r="H32095" s="312" t="s">
        <v>4751</v>
      </c>
      <c r="I32095" s="313" t="s">
        <v>6791</v>
      </c>
    </row>
    <row r="32096" spans="6:9" x14ac:dyDescent="0.2">
      <c r="F32096" s="310" t="s">
        <v>37128</v>
      </c>
      <c r="G32096" s="311">
        <v>75492</v>
      </c>
      <c r="H32096" s="312" t="s">
        <v>4751</v>
      </c>
      <c r="I32096" s="313" t="s">
        <v>6791</v>
      </c>
    </row>
    <row r="32097" spans="6:9" x14ac:dyDescent="0.2">
      <c r="F32097" s="310" t="s">
        <v>37129</v>
      </c>
      <c r="G32097" s="311">
        <v>75493</v>
      </c>
      <c r="H32097" s="312" t="s">
        <v>4751</v>
      </c>
      <c r="I32097" s="313" t="s">
        <v>6839</v>
      </c>
    </row>
    <row r="32098" spans="6:9" x14ac:dyDescent="0.2">
      <c r="F32098" s="310" t="s">
        <v>37130</v>
      </c>
      <c r="G32098" s="311">
        <v>75494</v>
      </c>
      <c r="H32098" s="312" t="s">
        <v>4751</v>
      </c>
      <c r="I32098" s="313" t="s">
        <v>6839</v>
      </c>
    </row>
    <row r="32099" spans="6:9" x14ac:dyDescent="0.2">
      <c r="F32099" s="310" t="s">
        <v>37131</v>
      </c>
      <c r="G32099" s="311">
        <v>75495</v>
      </c>
      <c r="H32099" s="312" t="s">
        <v>4751</v>
      </c>
      <c r="I32099" s="313" t="s">
        <v>6791</v>
      </c>
    </row>
    <row r="32100" spans="6:9" x14ac:dyDescent="0.2">
      <c r="F32100" s="310" t="s">
        <v>37132</v>
      </c>
      <c r="G32100" s="311">
        <v>75496</v>
      </c>
      <c r="H32100" s="312" t="s">
        <v>4751</v>
      </c>
      <c r="I32100" s="313" t="s">
        <v>6791</v>
      </c>
    </row>
    <row r="32101" spans="6:9" x14ac:dyDescent="0.2">
      <c r="F32101" s="310" t="s">
        <v>37133</v>
      </c>
      <c r="G32101" s="311">
        <v>75497</v>
      </c>
      <c r="H32101" s="312" t="s">
        <v>4751</v>
      </c>
      <c r="I32101" s="313" t="s">
        <v>6839</v>
      </c>
    </row>
    <row r="32102" spans="6:9" x14ac:dyDescent="0.2">
      <c r="F32102" s="310" t="s">
        <v>37134</v>
      </c>
      <c r="G32102" s="311">
        <v>75501</v>
      </c>
      <c r="H32102" s="312" t="s">
        <v>4751</v>
      </c>
      <c r="I32102" s="313" t="s">
        <v>6839</v>
      </c>
    </row>
    <row r="32103" spans="6:9" x14ac:dyDescent="0.2">
      <c r="F32103" s="310" t="s">
        <v>37135</v>
      </c>
      <c r="G32103" s="311">
        <v>75503</v>
      </c>
      <c r="H32103" s="312" t="s">
        <v>4751</v>
      </c>
      <c r="I32103" s="313" t="s">
        <v>6839</v>
      </c>
    </row>
    <row r="32104" spans="6:9" x14ac:dyDescent="0.2">
      <c r="F32104" s="310" t="s">
        <v>37136</v>
      </c>
      <c r="G32104" s="311">
        <v>75504</v>
      </c>
      <c r="H32104" s="312" t="s">
        <v>4751</v>
      </c>
      <c r="I32104" s="313" t="s">
        <v>6839</v>
      </c>
    </row>
    <row r="32105" spans="6:9" x14ac:dyDescent="0.2">
      <c r="F32105" s="310" t="s">
        <v>37137</v>
      </c>
      <c r="G32105" s="311">
        <v>75505</v>
      </c>
      <c r="H32105" s="312" t="s">
        <v>4751</v>
      </c>
      <c r="I32105" s="313" t="s">
        <v>6839</v>
      </c>
    </row>
    <row r="32106" spans="6:9" x14ac:dyDescent="0.2">
      <c r="F32106" s="310" t="s">
        <v>37138</v>
      </c>
      <c r="G32106" s="311">
        <v>75507</v>
      </c>
      <c r="H32106" s="312" t="s">
        <v>4751</v>
      </c>
      <c r="I32106" s="313" t="s">
        <v>6839</v>
      </c>
    </row>
    <row r="32107" spans="6:9" x14ac:dyDescent="0.2">
      <c r="F32107" s="310" t="s">
        <v>37139</v>
      </c>
      <c r="G32107" s="311">
        <v>75550</v>
      </c>
      <c r="H32107" s="312" t="s">
        <v>4751</v>
      </c>
      <c r="I32107" s="313" t="s">
        <v>6791</v>
      </c>
    </row>
    <row r="32108" spans="6:9" x14ac:dyDescent="0.2">
      <c r="F32108" s="310" t="s">
        <v>37140</v>
      </c>
      <c r="G32108" s="311">
        <v>75551</v>
      </c>
      <c r="H32108" s="312" t="s">
        <v>4751</v>
      </c>
      <c r="I32108" s="313" t="s">
        <v>6839</v>
      </c>
    </row>
    <row r="32109" spans="6:9" x14ac:dyDescent="0.2">
      <c r="F32109" s="310" t="s">
        <v>37141</v>
      </c>
      <c r="G32109" s="311">
        <v>75554</v>
      </c>
      <c r="H32109" s="312" t="s">
        <v>4751</v>
      </c>
      <c r="I32109" s="313" t="s">
        <v>6791</v>
      </c>
    </row>
    <row r="32110" spans="6:9" x14ac:dyDescent="0.2">
      <c r="F32110" s="310" t="s">
        <v>37142</v>
      </c>
      <c r="G32110" s="311">
        <v>75555</v>
      </c>
      <c r="H32110" s="312" t="s">
        <v>4751</v>
      </c>
      <c r="I32110" s="313" t="s">
        <v>6839</v>
      </c>
    </row>
    <row r="32111" spans="6:9" x14ac:dyDescent="0.2">
      <c r="F32111" s="310" t="s">
        <v>37143</v>
      </c>
      <c r="G32111" s="311">
        <v>75556</v>
      </c>
      <c r="H32111" s="312" t="s">
        <v>4751</v>
      </c>
      <c r="I32111" s="313" t="s">
        <v>6839</v>
      </c>
    </row>
    <row r="32112" spans="6:9" x14ac:dyDescent="0.2">
      <c r="F32112" s="310" t="s">
        <v>37144</v>
      </c>
      <c r="G32112" s="311">
        <v>75558</v>
      </c>
      <c r="H32112" s="312" t="s">
        <v>4751</v>
      </c>
      <c r="I32112" s="313" t="s">
        <v>6839</v>
      </c>
    </row>
    <row r="32113" spans="6:9" x14ac:dyDescent="0.2">
      <c r="F32113" s="310" t="s">
        <v>37145</v>
      </c>
      <c r="G32113" s="311">
        <v>75559</v>
      </c>
      <c r="H32113" s="312" t="s">
        <v>4751</v>
      </c>
      <c r="I32113" s="313" t="s">
        <v>6839</v>
      </c>
    </row>
    <row r="32114" spans="6:9" x14ac:dyDescent="0.2">
      <c r="F32114" s="310" t="s">
        <v>37146</v>
      </c>
      <c r="G32114" s="311">
        <v>75560</v>
      </c>
      <c r="H32114" s="312" t="s">
        <v>4751</v>
      </c>
      <c r="I32114" s="313" t="s">
        <v>6839</v>
      </c>
    </row>
    <row r="32115" spans="6:9" x14ac:dyDescent="0.2">
      <c r="F32115" s="310" t="s">
        <v>37147</v>
      </c>
      <c r="G32115" s="311">
        <v>75561</v>
      </c>
      <c r="H32115" s="312" t="s">
        <v>4751</v>
      </c>
      <c r="I32115" s="313" t="s">
        <v>6839</v>
      </c>
    </row>
    <row r="32116" spans="6:9" x14ac:dyDescent="0.2">
      <c r="F32116" s="310" t="s">
        <v>37148</v>
      </c>
      <c r="G32116" s="311">
        <v>75562</v>
      </c>
      <c r="H32116" s="312" t="s">
        <v>4751</v>
      </c>
      <c r="I32116" s="313" t="s">
        <v>6839</v>
      </c>
    </row>
    <row r="32117" spans="6:9" x14ac:dyDescent="0.2">
      <c r="F32117" s="310" t="s">
        <v>37149</v>
      </c>
      <c r="G32117" s="311">
        <v>75563</v>
      </c>
      <c r="H32117" s="312" t="s">
        <v>4751</v>
      </c>
      <c r="I32117" s="313" t="s">
        <v>6839</v>
      </c>
    </row>
    <row r="32118" spans="6:9" x14ac:dyDescent="0.2">
      <c r="F32118" s="310" t="s">
        <v>37150</v>
      </c>
      <c r="G32118" s="311">
        <v>75564</v>
      </c>
      <c r="H32118" s="312" t="s">
        <v>4751</v>
      </c>
      <c r="I32118" s="313" t="s">
        <v>6839</v>
      </c>
    </row>
    <row r="32119" spans="6:9" x14ac:dyDescent="0.2">
      <c r="F32119" s="310" t="s">
        <v>37151</v>
      </c>
      <c r="G32119" s="311">
        <v>75565</v>
      </c>
      <c r="H32119" s="312" t="s">
        <v>4751</v>
      </c>
      <c r="I32119" s="313" t="s">
        <v>6839</v>
      </c>
    </row>
    <row r="32120" spans="6:9" x14ac:dyDescent="0.2">
      <c r="F32120" s="310" t="s">
        <v>37152</v>
      </c>
      <c r="G32120" s="311">
        <v>75566</v>
      </c>
      <c r="H32120" s="312" t="s">
        <v>4751</v>
      </c>
      <c r="I32120" s="313" t="s">
        <v>6839</v>
      </c>
    </row>
    <row r="32121" spans="6:9" x14ac:dyDescent="0.2">
      <c r="F32121" s="310" t="s">
        <v>37153</v>
      </c>
      <c r="G32121" s="311">
        <v>75567</v>
      </c>
      <c r="H32121" s="312" t="s">
        <v>4751</v>
      </c>
      <c r="I32121" s="313" t="s">
        <v>6839</v>
      </c>
    </row>
    <row r="32122" spans="6:9" x14ac:dyDescent="0.2">
      <c r="F32122" s="310" t="s">
        <v>37154</v>
      </c>
      <c r="G32122" s="311">
        <v>75568</v>
      </c>
      <c r="H32122" s="312" t="s">
        <v>4751</v>
      </c>
      <c r="I32122" s="313" t="s">
        <v>6839</v>
      </c>
    </row>
    <row r="32123" spans="6:9" x14ac:dyDescent="0.2">
      <c r="F32123" s="310" t="s">
        <v>37155</v>
      </c>
      <c r="G32123" s="311">
        <v>75569</v>
      </c>
      <c r="H32123" s="312" t="s">
        <v>4751</v>
      </c>
      <c r="I32123" s="313" t="s">
        <v>6839</v>
      </c>
    </row>
    <row r="32124" spans="6:9" x14ac:dyDescent="0.2">
      <c r="F32124" s="310" t="s">
        <v>37156</v>
      </c>
      <c r="G32124" s="311">
        <v>75570</v>
      </c>
      <c r="H32124" s="312" t="s">
        <v>4751</v>
      </c>
      <c r="I32124" s="313" t="s">
        <v>6839</v>
      </c>
    </row>
    <row r="32125" spans="6:9" x14ac:dyDescent="0.2">
      <c r="F32125" s="310" t="s">
        <v>37157</v>
      </c>
      <c r="G32125" s="311">
        <v>75571</v>
      </c>
      <c r="H32125" s="312" t="s">
        <v>4751</v>
      </c>
      <c r="I32125" s="313" t="s">
        <v>6839</v>
      </c>
    </row>
    <row r="32126" spans="6:9" x14ac:dyDescent="0.2">
      <c r="F32126" s="310" t="s">
        <v>37158</v>
      </c>
      <c r="G32126" s="311">
        <v>75572</v>
      </c>
      <c r="H32126" s="312" t="s">
        <v>4751</v>
      </c>
      <c r="I32126" s="313" t="s">
        <v>6839</v>
      </c>
    </row>
    <row r="32127" spans="6:9" x14ac:dyDescent="0.2">
      <c r="F32127" s="310" t="s">
        <v>37159</v>
      </c>
      <c r="G32127" s="311">
        <v>75573</v>
      </c>
      <c r="H32127" s="312" t="s">
        <v>4751</v>
      </c>
      <c r="I32127" s="313" t="s">
        <v>6839</v>
      </c>
    </row>
    <row r="32128" spans="6:9" x14ac:dyDescent="0.2">
      <c r="F32128" s="310" t="s">
        <v>37160</v>
      </c>
      <c r="G32128" s="311">
        <v>75574</v>
      </c>
      <c r="H32128" s="312" t="s">
        <v>4751</v>
      </c>
      <c r="I32128" s="313" t="s">
        <v>6839</v>
      </c>
    </row>
    <row r="32129" spans="6:9" x14ac:dyDescent="0.2">
      <c r="F32129" s="310" t="s">
        <v>37161</v>
      </c>
      <c r="G32129" s="311">
        <v>75599</v>
      </c>
      <c r="H32129" s="312" t="s">
        <v>4751</v>
      </c>
      <c r="I32129" s="313" t="s">
        <v>6839</v>
      </c>
    </row>
    <row r="32130" spans="6:9" x14ac:dyDescent="0.2">
      <c r="F32130" s="310" t="s">
        <v>37162</v>
      </c>
      <c r="G32130" s="311">
        <v>75601</v>
      </c>
      <c r="H32130" s="312" t="s">
        <v>4751</v>
      </c>
      <c r="I32130" s="313" t="s">
        <v>6839</v>
      </c>
    </row>
    <row r="32131" spans="6:9" x14ac:dyDescent="0.2">
      <c r="F32131" s="310" t="s">
        <v>37163</v>
      </c>
      <c r="G32131" s="311">
        <v>75602</v>
      </c>
      <c r="H32131" s="312" t="s">
        <v>4751</v>
      </c>
      <c r="I32131" s="313" t="s">
        <v>6839</v>
      </c>
    </row>
    <row r="32132" spans="6:9" x14ac:dyDescent="0.2">
      <c r="F32132" s="310" t="s">
        <v>37164</v>
      </c>
      <c r="G32132" s="311">
        <v>75603</v>
      </c>
      <c r="H32132" s="312" t="s">
        <v>4751</v>
      </c>
      <c r="I32132" s="313" t="s">
        <v>6839</v>
      </c>
    </row>
    <row r="32133" spans="6:9" x14ac:dyDescent="0.2">
      <c r="F32133" s="310" t="s">
        <v>37165</v>
      </c>
      <c r="G32133" s="311">
        <v>75604</v>
      </c>
      <c r="H32133" s="312" t="s">
        <v>4751</v>
      </c>
      <c r="I32133" s="313" t="s">
        <v>6839</v>
      </c>
    </row>
    <row r="32134" spans="6:9" x14ac:dyDescent="0.2">
      <c r="F32134" s="310" t="s">
        <v>37166</v>
      </c>
      <c r="G32134" s="311">
        <v>75605</v>
      </c>
      <c r="H32134" s="312" t="s">
        <v>4751</v>
      </c>
      <c r="I32134" s="313" t="s">
        <v>6839</v>
      </c>
    </row>
    <row r="32135" spans="6:9" x14ac:dyDescent="0.2">
      <c r="F32135" s="310" t="s">
        <v>37167</v>
      </c>
      <c r="G32135" s="311">
        <v>75606</v>
      </c>
      <c r="H32135" s="312" t="s">
        <v>4751</v>
      </c>
      <c r="I32135" s="313" t="s">
        <v>6839</v>
      </c>
    </row>
    <row r="32136" spans="6:9" x14ac:dyDescent="0.2">
      <c r="F32136" s="310" t="s">
        <v>37168</v>
      </c>
      <c r="G32136" s="311">
        <v>75607</v>
      </c>
      <c r="H32136" s="312" t="s">
        <v>4751</v>
      </c>
      <c r="I32136" s="313" t="s">
        <v>6839</v>
      </c>
    </row>
    <row r="32137" spans="6:9" x14ac:dyDescent="0.2">
      <c r="F32137" s="310" t="s">
        <v>37169</v>
      </c>
      <c r="G32137" s="311">
        <v>75608</v>
      </c>
      <c r="H32137" s="312" t="s">
        <v>4751</v>
      </c>
      <c r="I32137" s="313" t="s">
        <v>6839</v>
      </c>
    </row>
    <row r="32138" spans="6:9" x14ac:dyDescent="0.2">
      <c r="F32138" s="310" t="s">
        <v>37170</v>
      </c>
      <c r="G32138" s="311">
        <v>75615</v>
      </c>
      <c r="H32138" s="312" t="s">
        <v>4751</v>
      </c>
      <c r="I32138" s="313" t="s">
        <v>6839</v>
      </c>
    </row>
    <row r="32139" spans="6:9" x14ac:dyDescent="0.2">
      <c r="F32139" s="310" t="s">
        <v>37171</v>
      </c>
      <c r="G32139" s="311">
        <v>75630</v>
      </c>
      <c r="H32139" s="312" t="s">
        <v>4751</v>
      </c>
      <c r="I32139" s="313" t="s">
        <v>6839</v>
      </c>
    </row>
    <row r="32140" spans="6:9" x14ac:dyDescent="0.2">
      <c r="F32140" s="310" t="s">
        <v>37172</v>
      </c>
      <c r="G32140" s="311">
        <v>75631</v>
      </c>
      <c r="H32140" s="312" t="s">
        <v>4751</v>
      </c>
      <c r="I32140" s="313" t="s">
        <v>6839</v>
      </c>
    </row>
    <row r="32141" spans="6:9" x14ac:dyDescent="0.2">
      <c r="F32141" s="310" t="s">
        <v>37173</v>
      </c>
      <c r="G32141" s="311">
        <v>75633</v>
      </c>
      <c r="H32141" s="312" t="s">
        <v>4751</v>
      </c>
      <c r="I32141" s="313" t="s">
        <v>6839</v>
      </c>
    </row>
    <row r="32142" spans="6:9" x14ac:dyDescent="0.2">
      <c r="F32142" s="310" t="s">
        <v>37174</v>
      </c>
      <c r="G32142" s="311">
        <v>75636</v>
      </c>
      <c r="H32142" s="312" t="s">
        <v>4751</v>
      </c>
      <c r="I32142" s="313" t="s">
        <v>6839</v>
      </c>
    </row>
    <row r="32143" spans="6:9" x14ac:dyDescent="0.2">
      <c r="F32143" s="310" t="s">
        <v>37175</v>
      </c>
      <c r="G32143" s="311">
        <v>75637</v>
      </c>
      <c r="H32143" s="312" t="s">
        <v>4751</v>
      </c>
      <c r="I32143" s="313" t="s">
        <v>6839</v>
      </c>
    </row>
    <row r="32144" spans="6:9" x14ac:dyDescent="0.2">
      <c r="F32144" s="310" t="s">
        <v>37176</v>
      </c>
      <c r="G32144" s="311">
        <v>75638</v>
      </c>
      <c r="H32144" s="312" t="s">
        <v>4751</v>
      </c>
      <c r="I32144" s="313" t="s">
        <v>6839</v>
      </c>
    </row>
    <row r="32145" spans="6:9" x14ac:dyDescent="0.2">
      <c r="F32145" s="310" t="s">
        <v>37177</v>
      </c>
      <c r="G32145" s="311">
        <v>75639</v>
      </c>
      <c r="H32145" s="312" t="s">
        <v>4751</v>
      </c>
      <c r="I32145" s="313" t="s">
        <v>6839</v>
      </c>
    </row>
    <row r="32146" spans="6:9" x14ac:dyDescent="0.2">
      <c r="F32146" s="310" t="s">
        <v>37178</v>
      </c>
      <c r="G32146" s="311">
        <v>75640</v>
      </c>
      <c r="H32146" s="312" t="s">
        <v>4751</v>
      </c>
      <c r="I32146" s="313" t="s">
        <v>6839</v>
      </c>
    </row>
    <row r="32147" spans="6:9" x14ac:dyDescent="0.2">
      <c r="F32147" s="310" t="s">
        <v>37179</v>
      </c>
      <c r="G32147" s="311">
        <v>75641</v>
      </c>
      <c r="H32147" s="312" t="s">
        <v>4751</v>
      </c>
      <c r="I32147" s="313" t="s">
        <v>6839</v>
      </c>
    </row>
    <row r="32148" spans="6:9" x14ac:dyDescent="0.2">
      <c r="F32148" s="310" t="s">
        <v>37180</v>
      </c>
      <c r="G32148" s="311">
        <v>75642</v>
      </c>
      <c r="H32148" s="312" t="s">
        <v>4751</v>
      </c>
      <c r="I32148" s="313" t="s">
        <v>6839</v>
      </c>
    </row>
    <row r="32149" spans="6:9" x14ac:dyDescent="0.2">
      <c r="F32149" s="310" t="s">
        <v>37181</v>
      </c>
      <c r="G32149" s="311">
        <v>75643</v>
      </c>
      <c r="H32149" s="312" t="s">
        <v>4751</v>
      </c>
      <c r="I32149" s="313" t="s">
        <v>6839</v>
      </c>
    </row>
    <row r="32150" spans="6:9" x14ac:dyDescent="0.2">
      <c r="F32150" s="310" t="s">
        <v>37182</v>
      </c>
      <c r="G32150" s="311">
        <v>75644</v>
      </c>
      <c r="H32150" s="312" t="s">
        <v>4751</v>
      </c>
      <c r="I32150" s="313" t="s">
        <v>6839</v>
      </c>
    </row>
    <row r="32151" spans="6:9" x14ac:dyDescent="0.2">
      <c r="F32151" s="310" t="s">
        <v>37183</v>
      </c>
      <c r="G32151" s="311">
        <v>75645</v>
      </c>
      <c r="H32151" s="312" t="s">
        <v>4751</v>
      </c>
      <c r="I32151" s="313" t="s">
        <v>6839</v>
      </c>
    </row>
    <row r="32152" spans="6:9" x14ac:dyDescent="0.2">
      <c r="F32152" s="310" t="s">
        <v>37184</v>
      </c>
      <c r="G32152" s="311">
        <v>75647</v>
      </c>
      <c r="H32152" s="312" t="s">
        <v>4751</v>
      </c>
      <c r="I32152" s="313" t="s">
        <v>6839</v>
      </c>
    </row>
    <row r="32153" spans="6:9" x14ac:dyDescent="0.2">
      <c r="F32153" s="310" t="s">
        <v>37185</v>
      </c>
      <c r="G32153" s="311">
        <v>75650</v>
      </c>
      <c r="H32153" s="312" t="s">
        <v>4751</v>
      </c>
      <c r="I32153" s="313" t="s">
        <v>6839</v>
      </c>
    </row>
    <row r="32154" spans="6:9" x14ac:dyDescent="0.2">
      <c r="F32154" s="310" t="s">
        <v>37186</v>
      </c>
      <c r="G32154" s="311">
        <v>75651</v>
      </c>
      <c r="H32154" s="312" t="s">
        <v>4751</v>
      </c>
      <c r="I32154" s="313" t="s">
        <v>6839</v>
      </c>
    </row>
    <row r="32155" spans="6:9" x14ac:dyDescent="0.2">
      <c r="F32155" s="310" t="s">
        <v>37187</v>
      </c>
      <c r="G32155" s="311">
        <v>75652</v>
      </c>
      <c r="H32155" s="312" t="s">
        <v>4751</v>
      </c>
      <c r="I32155" s="313" t="s">
        <v>6839</v>
      </c>
    </row>
    <row r="32156" spans="6:9" x14ac:dyDescent="0.2">
      <c r="F32156" s="310" t="s">
        <v>37188</v>
      </c>
      <c r="G32156" s="311">
        <v>75653</v>
      </c>
      <c r="H32156" s="312" t="s">
        <v>4751</v>
      </c>
      <c r="I32156" s="313" t="s">
        <v>6839</v>
      </c>
    </row>
    <row r="32157" spans="6:9" x14ac:dyDescent="0.2">
      <c r="F32157" s="310" t="s">
        <v>37189</v>
      </c>
      <c r="G32157" s="311">
        <v>75654</v>
      </c>
      <c r="H32157" s="312" t="s">
        <v>4751</v>
      </c>
      <c r="I32157" s="313" t="s">
        <v>6791</v>
      </c>
    </row>
    <row r="32158" spans="6:9" x14ac:dyDescent="0.2">
      <c r="F32158" s="310" t="s">
        <v>37190</v>
      </c>
      <c r="G32158" s="311">
        <v>75656</v>
      </c>
      <c r="H32158" s="312" t="s">
        <v>4751</v>
      </c>
      <c r="I32158" s="313" t="s">
        <v>6839</v>
      </c>
    </row>
    <row r="32159" spans="6:9" x14ac:dyDescent="0.2">
      <c r="F32159" s="310" t="s">
        <v>37191</v>
      </c>
      <c r="G32159" s="311">
        <v>75657</v>
      </c>
      <c r="H32159" s="312" t="s">
        <v>4751</v>
      </c>
      <c r="I32159" s="313" t="s">
        <v>6839</v>
      </c>
    </row>
    <row r="32160" spans="6:9" x14ac:dyDescent="0.2">
      <c r="F32160" s="310" t="s">
        <v>37192</v>
      </c>
      <c r="G32160" s="311">
        <v>75658</v>
      </c>
      <c r="H32160" s="312" t="s">
        <v>4751</v>
      </c>
      <c r="I32160" s="313" t="s">
        <v>6839</v>
      </c>
    </row>
    <row r="32161" spans="6:9" x14ac:dyDescent="0.2">
      <c r="F32161" s="310" t="s">
        <v>37193</v>
      </c>
      <c r="G32161" s="311">
        <v>75659</v>
      </c>
      <c r="H32161" s="312" t="s">
        <v>4751</v>
      </c>
      <c r="I32161" s="313" t="s">
        <v>6839</v>
      </c>
    </row>
    <row r="32162" spans="6:9" x14ac:dyDescent="0.2">
      <c r="F32162" s="310" t="s">
        <v>37194</v>
      </c>
      <c r="G32162" s="311">
        <v>75660</v>
      </c>
      <c r="H32162" s="312" t="s">
        <v>4751</v>
      </c>
      <c r="I32162" s="313" t="s">
        <v>6839</v>
      </c>
    </row>
    <row r="32163" spans="6:9" x14ac:dyDescent="0.2">
      <c r="F32163" s="310" t="s">
        <v>37195</v>
      </c>
      <c r="G32163" s="311">
        <v>75661</v>
      </c>
      <c r="H32163" s="312" t="s">
        <v>4751</v>
      </c>
      <c r="I32163" s="313" t="s">
        <v>6839</v>
      </c>
    </row>
    <row r="32164" spans="6:9" x14ac:dyDescent="0.2">
      <c r="F32164" s="310" t="s">
        <v>37196</v>
      </c>
      <c r="G32164" s="311">
        <v>75662</v>
      </c>
      <c r="H32164" s="312" t="s">
        <v>4751</v>
      </c>
      <c r="I32164" s="313" t="s">
        <v>6839</v>
      </c>
    </row>
    <row r="32165" spans="6:9" x14ac:dyDescent="0.2">
      <c r="F32165" s="310" t="s">
        <v>37197</v>
      </c>
      <c r="G32165" s="311">
        <v>75663</v>
      </c>
      <c r="H32165" s="312" t="s">
        <v>4751</v>
      </c>
      <c r="I32165" s="313" t="s">
        <v>6839</v>
      </c>
    </row>
    <row r="32166" spans="6:9" x14ac:dyDescent="0.2">
      <c r="F32166" s="310" t="s">
        <v>37198</v>
      </c>
      <c r="G32166" s="311">
        <v>75666</v>
      </c>
      <c r="H32166" s="312" t="s">
        <v>4751</v>
      </c>
      <c r="I32166" s="313" t="s">
        <v>6839</v>
      </c>
    </row>
    <row r="32167" spans="6:9" x14ac:dyDescent="0.2">
      <c r="F32167" s="310" t="s">
        <v>37199</v>
      </c>
      <c r="G32167" s="311">
        <v>75667</v>
      </c>
      <c r="H32167" s="312" t="s">
        <v>4751</v>
      </c>
      <c r="I32167" s="313" t="s">
        <v>6791</v>
      </c>
    </row>
    <row r="32168" spans="6:9" x14ac:dyDescent="0.2">
      <c r="F32168" s="310" t="s">
        <v>37200</v>
      </c>
      <c r="G32168" s="311">
        <v>75668</v>
      </c>
      <c r="H32168" s="312" t="s">
        <v>4751</v>
      </c>
      <c r="I32168" s="313" t="s">
        <v>6839</v>
      </c>
    </row>
    <row r="32169" spans="6:9" x14ac:dyDescent="0.2">
      <c r="F32169" s="310" t="s">
        <v>37201</v>
      </c>
      <c r="G32169" s="311">
        <v>75669</v>
      </c>
      <c r="H32169" s="312" t="s">
        <v>4751</v>
      </c>
      <c r="I32169" s="313" t="s">
        <v>6839</v>
      </c>
    </row>
    <row r="32170" spans="6:9" x14ac:dyDescent="0.2">
      <c r="F32170" s="310" t="s">
        <v>37202</v>
      </c>
      <c r="G32170" s="311">
        <v>75670</v>
      </c>
      <c r="H32170" s="312" t="s">
        <v>4751</v>
      </c>
      <c r="I32170" s="313" t="s">
        <v>6839</v>
      </c>
    </row>
    <row r="32171" spans="6:9" x14ac:dyDescent="0.2">
      <c r="F32171" s="310" t="s">
        <v>37203</v>
      </c>
      <c r="G32171" s="311">
        <v>75671</v>
      </c>
      <c r="H32171" s="312" t="s">
        <v>4751</v>
      </c>
      <c r="I32171" s="313" t="s">
        <v>6839</v>
      </c>
    </row>
    <row r="32172" spans="6:9" x14ac:dyDescent="0.2">
      <c r="F32172" s="310" t="s">
        <v>37204</v>
      </c>
      <c r="G32172" s="311">
        <v>75672</v>
      </c>
      <c r="H32172" s="312" t="s">
        <v>4751</v>
      </c>
      <c r="I32172" s="313" t="s">
        <v>6839</v>
      </c>
    </row>
    <row r="32173" spans="6:9" x14ac:dyDescent="0.2">
      <c r="F32173" s="310" t="s">
        <v>37205</v>
      </c>
      <c r="G32173" s="311">
        <v>75680</v>
      </c>
      <c r="H32173" s="312" t="s">
        <v>4751</v>
      </c>
      <c r="I32173" s="313" t="s">
        <v>6839</v>
      </c>
    </row>
    <row r="32174" spans="6:9" x14ac:dyDescent="0.2">
      <c r="F32174" s="310" t="s">
        <v>37206</v>
      </c>
      <c r="G32174" s="311">
        <v>75681</v>
      </c>
      <c r="H32174" s="312" t="s">
        <v>4751</v>
      </c>
      <c r="I32174" s="313" t="s">
        <v>6839</v>
      </c>
    </row>
    <row r="32175" spans="6:9" x14ac:dyDescent="0.2">
      <c r="F32175" s="310" t="s">
        <v>37207</v>
      </c>
      <c r="G32175" s="311">
        <v>75682</v>
      </c>
      <c r="H32175" s="312" t="s">
        <v>4751</v>
      </c>
      <c r="I32175" s="313" t="s">
        <v>6839</v>
      </c>
    </row>
    <row r="32176" spans="6:9" x14ac:dyDescent="0.2">
      <c r="F32176" s="310" t="s">
        <v>37208</v>
      </c>
      <c r="G32176" s="311">
        <v>75683</v>
      </c>
      <c r="H32176" s="312" t="s">
        <v>4751</v>
      </c>
      <c r="I32176" s="313" t="s">
        <v>6839</v>
      </c>
    </row>
    <row r="32177" spans="6:9" x14ac:dyDescent="0.2">
      <c r="F32177" s="310" t="s">
        <v>37209</v>
      </c>
      <c r="G32177" s="311">
        <v>75684</v>
      </c>
      <c r="H32177" s="312" t="s">
        <v>4751</v>
      </c>
      <c r="I32177" s="313" t="s">
        <v>6791</v>
      </c>
    </row>
    <row r="32178" spans="6:9" x14ac:dyDescent="0.2">
      <c r="F32178" s="310" t="s">
        <v>37210</v>
      </c>
      <c r="G32178" s="311">
        <v>75685</v>
      </c>
      <c r="H32178" s="312" t="s">
        <v>4751</v>
      </c>
      <c r="I32178" s="313" t="s">
        <v>6839</v>
      </c>
    </row>
    <row r="32179" spans="6:9" x14ac:dyDescent="0.2">
      <c r="F32179" s="310" t="s">
        <v>37211</v>
      </c>
      <c r="G32179" s="311">
        <v>75686</v>
      </c>
      <c r="H32179" s="312" t="s">
        <v>4751</v>
      </c>
      <c r="I32179" s="313" t="s">
        <v>6839</v>
      </c>
    </row>
    <row r="32180" spans="6:9" x14ac:dyDescent="0.2">
      <c r="F32180" s="310" t="s">
        <v>37212</v>
      </c>
      <c r="G32180" s="311">
        <v>75687</v>
      </c>
      <c r="H32180" s="312" t="s">
        <v>4751</v>
      </c>
      <c r="I32180" s="313" t="s">
        <v>6791</v>
      </c>
    </row>
    <row r="32181" spans="6:9" x14ac:dyDescent="0.2">
      <c r="F32181" s="310" t="s">
        <v>37213</v>
      </c>
      <c r="G32181" s="311">
        <v>75688</v>
      </c>
      <c r="H32181" s="312" t="s">
        <v>4751</v>
      </c>
      <c r="I32181" s="313" t="s">
        <v>6839</v>
      </c>
    </row>
    <row r="32182" spans="6:9" x14ac:dyDescent="0.2">
      <c r="F32182" s="310" t="s">
        <v>37214</v>
      </c>
      <c r="G32182" s="311">
        <v>75689</v>
      </c>
      <c r="H32182" s="312" t="s">
        <v>4751</v>
      </c>
      <c r="I32182" s="313" t="s">
        <v>6839</v>
      </c>
    </row>
    <row r="32183" spans="6:9" x14ac:dyDescent="0.2">
      <c r="F32183" s="310" t="s">
        <v>37215</v>
      </c>
      <c r="G32183" s="311">
        <v>75691</v>
      </c>
      <c r="H32183" s="312" t="s">
        <v>4751</v>
      </c>
      <c r="I32183" s="313" t="s">
        <v>6839</v>
      </c>
    </row>
    <row r="32184" spans="6:9" x14ac:dyDescent="0.2">
      <c r="F32184" s="310" t="s">
        <v>37216</v>
      </c>
      <c r="G32184" s="311">
        <v>75692</v>
      </c>
      <c r="H32184" s="312" t="s">
        <v>4751</v>
      </c>
      <c r="I32184" s="313" t="s">
        <v>6839</v>
      </c>
    </row>
    <row r="32185" spans="6:9" x14ac:dyDescent="0.2">
      <c r="F32185" s="310" t="s">
        <v>37217</v>
      </c>
      <c r="G32185" s="311">
        <v>75693</v>
      </c>
      <c r="H32185" s="312" t="s">
        <v>4751</v>
      </c>
      <c r="I32185" s="313" t="s">
        <v>6839</v>
      </c>
    </row>
    <row r="32186" spans="6:9" x14ac:dyDescent="0.2">
      <c r="F32186" s="310" t="s">
        <v>37218</v>
      </c>
      <c r="G32186" s="311">
        <v>75694</v>
      </c>
      <c r="H32186" s="312" t="s">
        <v>4751</v>
      </c>
      <c r="I32186" s="313" t="s">
        <v>6839</v>
      </c>
    </row>
    <row r="32187" spans="6:9" x14ac:dyDescent="0.2">
      <c r="F32187" s="310" t="s">
        <v>37219</v>
      </c>
      <c r="G32187" s="311">
        <v>75701</v>
      </c>
      <c r="H32187" s="312" t="s">
        <v>4751</v>
      </c>
      <c r="I32187" s="313" t="s">
        <v>6791</v>
      </c>
    </row>
    <row r="32188" spans="6:9" x14ac:dyDescent="0.2">
      <c r="F32188" s="310" t="s">
        <v>37220</v>
      </c>
      <c r="G32188" s="311">
        <v>75702</v>
      </c>
      <c r="H32188" s="312" t="s">
        <v>4751</v>
      </c>
      <c r="I32188" s="313" t="s">
        <v>6791</v>
      </c>
    </row>
    <row r="32189" spans="6:9" x14ac:dyDescent="0.2">
      <c r="F32189" s="310" t="s">
        <v>37221</v>
      </c>
      <c r="G32189" s="311">
        <v>75703</v>
      </c>
      <c r="H32189" s="312" t="s">
        <v>4751</v>
      </c>
      <c r="I32189" s="313" t="s">
        <v>6791</v>
      </c>
    </row>
    <row r="32190" spans="6:9" x14ac:dyDescent="0.2">
      <c r="F32190" s="310" t="s">
        <v>37222</v>
      </c>
      <c r="G32190" s="311">
        <v>75704</v>
      </c>
      <c r="H32190" s="312" t="s">
        <v>4751</v>
      </c>
      <c r="I32190" s="313" t="s">
        <v>6791</v>
      </c>
    </row>
    <row r="32191" spans="6:9" x14ac:dyDescent="0.2">
      <c r="F32191" s="310" t="s">
        <v>37223</v>
      </c>
      <c r="G32191" s="311">
        <v>75705</v>
      </c>
      <c r="H32191" s="312" t="s">
        <v>4751</v>
      </c>
      <c r="I32191" s="313" t="s">
        <v>6791</v>
      </c>
    </row>
    <row r="32192" spans="6:9" x14ac:dyDescent="0.2">
      <c r="F32192" s="310" t="s">
        <v>37224</v>
      </c>
      <c r="G32192" s="311">
        <v>75706</v>
      </c>
      <c r="H32192" s="312" t="s">
        <v>4751</v>
      </c>
      <c r="I32192" s="313" t="s">
        <v>6791</v>
      </c>
    </row>
    <row r="32193" spans="6:9" x14ac:dyDescent="0.2">
      <c r="F32193" s="310" t="s">
        <v>37225</v>
      </c>
      <c r="G32193" s="311">
        <v>75707</v>
      </c>
      <c r="H32193" s="312" t="s">
        <v>4751</v>
      </c>
      <c r="I32193" s="313" t="s">
        <v>6791</v>
      </c>
    </row>
    <row r="32194" spans="6:9" x14ac:dyDescent="0.2">
      <c r="F32194" s="310" t="s">
        <v>37226</v>
      </c>
      <c r="G32194" s="311">
        <v>75708</v>
      </c>
      <c r="H32194" s="312" t="s">
        <v>4751</v>
      </c>
      <c r="I32194" s="313" t="s">
        <v>6791</v>
      </c>
    </row>
    <row r="32195" spans="6:9" x14ac:dyDescent="0.2">
      <c r="F32195" s="310" t="s">
        <v>37227</v>
      </c>
      <c r="G32195" s="311">
        <v>75709</v>
      </c>
      <c r="H32195" s="312" t="s">
        <v>4751</v>
      </c>
      <c r="I32195" s="313" t="s">
        <v>6791</v>
      </c>
    </row>
    <row r="32196" spans="6:9" x14ac:dyDescent="0.2">
      <c r="F32196" s="310" t="s">
        <v>37228</v>
      </c>
      <c r="G32196" s="311">
        <v>75710</v>
      </c>
      <c r="H32196" s="312" t="s">
        <v>4751</v>
      </c>
      <c r="I32196" s="313" t="s">
        <v>6791</v>
      </c>
    </row>
    <row r="32197" spans="6:9" x14ac:dyDescent="0.2">
      <c r="F32197" s="310" t="s">
        <v>37229</v>
      </c>
      <c r="G32197" s="311">
        <v>75711</v>
      </c>
      <c r="H32197" s="312" t="s">
        <v>4751</v>
      </c>
      <c r="I32197" s="313" t="s">
        <v>6791</v>
      </c>
    </row>
    <row r="32198" spans="6:9" x14ac:dyDescent="0.2">
      <c r="F32198" s="310" t="s">
        <v>37230</v>
      </c>
      <c r="G32198" s="311">
        <v>75712</v>
      </c>
      <c r="H32198" s="312" t="s">
        <v>4751</v>
      </c>
      <c r="I32198" s="313" t="s">
        <v>6791</v>
      </c>
    </row>
    <row r="32199" spans="6:9" x14ac:dyDescent="0.2">
      <c r="F32199" s="310" t="s">
        <v>37231</v>
      </c>
      <c r="G32199" s="311">
        <v>75713</v>
      </c>
      <c r="H32199" s="312" t="s">
        <v>4751</v>
      </c>
      <c r="I32199" s="313" t="s">
        <v>6791</v>
      </c>
    </row>
    <row r="32200" spans="6:9" x14ac:dyDescent="0.2">
      <c r="F32200" s="310" t="s">
        <v>37232</v>
      </c>
      <c r="G32200" s="311">
        <v>75750</v>
      </c>
      <c r="H32200" s="312" t="s">
        <v>4751</v>
      </c>
      <c r="I32200" s="313" t="s">
        <v>6791</v>
      </c>
    </row>
    <row r="32201" spans="6:9" x14ac:dyDescent="0.2">
      <c r="F32201" s="310" t="s">
        <v>37233</v>
      </c>
      <c r="G32201" s="311">
        <v>75751</v>
      </c>
      <c r="H32201" s="312" t="s">
        <v>4751</v>
      </c>
      <c r="I32201" s="313" t="s">
        <v>6791</v>
      </c>
    </row>
    <row r="32202" spans="6:9" x14ac:dyDescent="0.2">
      <c r="F32202" s="310" t="s">
        <v>37234</v>
      </c>
      <c r="G32202" s="311">
        <v>75752</v>
      </c>
      <c r="H32202" s="312" t="s">
        <v>4751</v>
      </c>
      <c r="I32202" s="313" t="s">
        <v>6791</v>
      </c>
    </row>
    <row r="32203" spans="6:9" x14ac:dyDescent="0.2">
      <c r="F32203" s="310" t="s">
        <v>37235</v>
      </c>
      <c r="G32203" s="311">
        <v>75754</v>
      </c>
      <c r="H32203" s="312" t="s">
        <v>4751</v>
      </c>
      <c r="I32203" s="313" t="s">
        <v>6791</v>
      </c>
    </row>
    <row r="32204" spans="6:9" x14ac:dyDescent="0.2">
      <c r="F32204" s="310" t="s">
        <v>37236</v>
      </c>
      <c r="G32204" s="311">
        <v>75755</v>
      </c>
      <c r="H32204" s="312" t="s">
        <v>4751</v>
      </c>
      <c r="I32204" s="313" t="s">
        <v>6839</v>
      </c>
    </row>
    <row r="32205" spans="6:9" x14ac:dyDescent="0.2">
      <c r="F32205" s="310" t="s">
        <v>37237</v>
      </c>
      <c r="G32205" s="311">
        <v>75756</v>
      </c>
      <c r="H32205" s="312" t="s">
        <v>4751</v>
      </c>
      <c r="I32205" s="313" t="s">
        <v>6791</v>
      </c>
    </row>
    <row r="32206" spans="6:9" x14ac:dyDescent="0.2">
      <c r="F32206" s="310" t="s">
        <v>37238</v>
      </c>
      <c r="G32206" s="311">
        <v>75757</v>
      </c>
      <c r="H32206" s="312" t="s">
        <v>4751</v>
      </c>
      <c r="I32206" s="313" t="s">
        <v>6791</v>
      </c>
    </row>
    <row r="32207" spans="6:9" x14ac:dyDescent="0.2">
      <c r="F32207" s="310" t="s">
        <v>37239</v>
      </c>
      <c r="G32207" s="311">
        <v>75758</v>
      </c>
      <c r="H32207" s="312" t="s">
        <v>4751</v>
      </c>
      <c r="I32207" s="313" t="s">
        <v>6791</v>
      </c>
    </row>
    <row r="32208" spans="6:9" x14ac:dyDescent="0.2">
      <c r="F32208" s="310" t="s">
        <v>37240</v>
      </c>
      <c r="G32208" s="311">
        <v>75759</v>
      </c>
      <c r="H32208" s="312" t="s">
        <v>4751</v>
      </c>
      <c r="I32208" s="313" t="s">
        <v>6791</v>
      </c>
    </row>
    <row r="32209" spans="6:9" x14ac:dyDescent="0.2">
      <c r="F32209" s="310" t="s">
        <v>37241</v>
      </c>
      <c r="G32209" s="311">
        <v>75760</v>
      </c>
      <c r="H32209" s="312" t="s">
        <v>4751</v>
      </c>
      <c r="I32209" s="313" t="s">
        <v>6791</v>
      </c>
    </row>
    <row r="32210" spans="6:9" x14ac:dyDescent="0.2">
      <c r="F32210" s="310" t="s">
        <v>37242</v>
      </c>
      <c r="G32210" s="311">
        <v>75762</v>
      </c>
      <c r="H32210" s="312" t="s">
        <v>4751</v>
      </c>
      <c r="I32210" s="313" t="s">
        <v>6791</v>
      </c>
    </row>
    <row r="32211" spans="6:9" x14ac:dyDescent="0.2">
      <c r="F32211" s="310" t="s">
        <v>37243</v>
      </c>
      <c r="G32211" s="311">
        <v>75763</v>
      </c>
      <c r="H32211" s="312" t="s">
        <v>4751</v>
      </c>
      <c r="I32211" s="313" t="s">
        <v>6791</v>
      </c>
    </row>
    <row r="32212" spans="6:9" x14ac:dyDescent="0.2">
      <c r="F32212" s="310" t="s">
        <v>37244</v>
      </c>
      <c r="G32212" s="311">
        <v>75764</v>
      </c>
      <c r="H32212" s="312" t="s">
        <v>4751</v>
      </c>
      <c r="I32212" s="313" t="s">
        <v>6791</v>
      </c>
    </row>
    <row r="32213" spans="6:9" x14ac:dyDescent="0.2">
      <c r="F32213" s="310" t="s">
        <v>37245</v>
      </c>
      <c r="G32213" s="311">
        <v>75765</v>
      </c>
      <c r="H32213" s="312" t="s">
        <v>4751</v>
      </c>
      <c r="I32213" s="313" t="s">
        <v>6839</v>
      </c>
    </row>
    <row r="32214" spans="6:9" x14ac:dyDescent="0.2">
      <c r="F32214" s="310" t="s">
        <v>37246</v>
      </c>
      <c r="G32214" s="311">
        <v>75766</v>
      </c>
      <c r="H32214" s="312" t="s">
        <v>4751</v>
      </c>
      <c r="I32214" s="313" t="s">
        <v>6791</v>
      </c>
    </row>
    <row r="32215" spans="6:9" x14ac:dyDescent="0.2">
      <c r="F32215" s="310" t="s">
        <v>37247</v>
      </c>
      <c r="G32215" s="311">
        <v>75770</v>
      </c>
      <c r="H32215" s="312" t="s">
        <v>4751</v>
      </c>
      <c r="I32215" s="313" t="s">
        <v>6791</v>
      </c>
    </row>
    <row r="32216" spans="6:9" x14ac:dyDescent="0.2">
      <c r="F32216" s="310" t="s">
        <v>37248</v>
      </c>
      <c r="G32216" s="311">
        <v>75771</v>
      </c>
      <c r="H32216" s="312" t="s">
        <v>4751</v>
      </c>
      <c r="I32216" s="313" t="s">
        <v>6791</v>
      </c>
    </row>
    <row r="32217" spans="6:9" x14ac:dyDescent="0.2">
      <c r="F32217" s="310" t="s">
        <v>37249</v>
      </c>
      <c r="G32217" s="311">
        <v>75772</v>
      </c>
      <c r="H32217" s="312" t="s">
        <v>4751</v>
      </c>
      <c r="I32217" s="313" t="s">
        <v>6791</v>
      </c>
    </row>
    <row r="32218" spans="6:9" x14ac:dyDescent="0.2">
      <c r="F32218" s="310" t="s">
        <v>37250</v>
      </c>
      <c r="G32218" s="311">
        <v>75773</v>
      </c>
      <c r="H32218" s="312" t="s">
        <v>4751</v>
      </c>
      <c r="I32218" s="313" t="s">
        <v>6791</v>
      </c>
    </row>
    <row r="32219" spans="6:9" x14ac:dyDescent="0.2">
      <c r="F32219" s="310" t="s">
        <v>37251</v>
      </c>
      <c r="G32219" s="311">
        <v>75778</v>
      </c>
      <c r="H32219" s="312" t="s">
        <v>4751</v>
      </c>
      <c r="I32219" s="313" t="s">
        <v>6791</v>
      </c>
    </row>
    <row r="32220" spans="6:9" x14ac:dyDescent="0.2">
      <c r="F32220" s="310" t="s">
        <v>37252</v>
      </c>
      <c r="G32220" s="311">
        <v>75779</v>
      </c>
      <c r="H32220" s="312" t="s">
        <v>4751</v>
      </c>
      <c r="I32220" s="313" t="s">
        <v>6791</v>
      </c>
    </row>
    <row r="32221" spans="6:9" x14ac:dyDescent="0.2">
      <c r="F32221" s="310" t="s">
        <v>37253</v>
      </c>
      <c r="G32221" s="311">
        <v>75780</v>
      </c>
      <c r="H32221" s="312" t="s">
        <v>4751</v>
      </c>
      <c r="I32221" s="313" t="s">
        <v>6791</v>
      </c>
    </row>
    <row r="32222" spans="6:9" x14ac:dyDescent="0.2">
      <c r="F32222" s="310" t="s">
        <v>37254</v>
      </c>
      <c r="G32222" s="311">
        <v>75782</v>
      </c>
      <c r="H32222" s="312" t="s">
        <v>4751</v>
      </c>
      <c r="I32222" s="313" t="s">
        <v>6791</v>
      </c>
    </row>
    <row r="32223" spans="6:9" x14ac:dyDescent="0.2">
      <c r="F32223" s="310" t="s">
        <v>37255</v>
      </c>
      <c r="G32223" s="311">
        <v>75783</v>
      </c>
      <c r="H32223" s="312" t="s">
        <v>4751</v>
      </c>
      <c r="I32223" s="313" t="s">
        <v>6839</v>
      </c>
    </row>
    <row r="32224" spans="6:9" x14ac:dyDescent="0.2">
      <c r="F32224" s="310" t="s">
        <v>37256</v>
      </c>
      <c r="G32224" s="311">
        <v>75784</v>
      </c>
      <c r="H32224" s="312" t="s">
        <v>4751</v>
      </c>
      <c r="I32224" s="313" t="s">
        <v>6791</v>
      </c>
    </row>
    <row r="32225" spans="6:9" x14ac:dyDescent="0.2">
      <c r="F32225" s="310" t="s">
        <v>37257</v>
      </c>
      <c r="G32225" s="311">
        <v>75785</v>
      </c>
      <c r="H32225" s="312" t="s">
        <v>4751</v>
      </c>
      <c r="I32225" s="313" t="s">
        <v>6791</v>
      </c>
    </row>
    <row r="32226" spans="6:9" x14ac:dyDescent="0.2">
      <c r="F32226" s="310" t="s">
        <v>37258</v>
      </c>
      <c r="G32226" s="311">
        <v>75788</v>
      </c>
      <c r="H32226" s="312" t="s">
        <v>4751</v>
      </c>
      <c r="I32226" s="313" t="s">
        <v>6791</v>
      </c>
    </row>
    <row r="32227" spans="6:9" x14ac:dyDescent="0.2">
      <c r="F32227" s="310" t="s">
        <v>37259</v>
      </c>
      <c r="G32227" s="311">
        <v>75789</v>
      </c>
      <c r="H32227" s="312" t="s">
        <v>4751</v>
      </c>
      <c r="I32227" s="313" t="s">
        <v>6791</v>
      </c>
    </row>
    <row r="32228" spans="6:9" x14ac:dyDescent="0.2">
      <c r="F32228" s="310" t="s">
        <v>37260</v>
      </c>
      <c r="G32228" s="311">
        <v>75790</v>
      </c>
      <c r="H32228" s="312" t="s">
        <v>4751</v>
      </c>
      <c r="I32228" s="313" t="s">
        <v>6791</v>
      </c>
    </row>
    <row r="32229" spans="6:9" x14ac:dyDescent="0.2">
      <c r="F32229" s="310" t="s">
        <v>37261</v>
      </c>
      <c r="G32229" s="311">
        <v>75791</v>
      </c>
      <c r="H32229" s="312" t="s">
        <v>4751</v>
      </c>
      <c r="I32229" s="313" t="s">
        <v>6791</v>
      </c>
    </row>
    <row r="32230" spans="6:9" x14ac:dyDescent="0.2">
      <c r="F32230" s="310" t="s">
        <v>37262</v>
      </c>
      <c r="G32230" s="311">
        <v>75792</v>
      </c>
      <c r="H32230" s="312" t="s">
        <v>4751</v>
      </c>
      <c r="I32230" s="313" t="s">
        <v>6839</v>
      </c>
    </row>
    <row r="32231" spans="6:9" x14ac:dyDescent="0.2">
      <c r="F32231" s="310" t="s">
        <v>37263</v>
      </c>
      <c r="G32231" s="311">
        <v>75797</v>
      </c>
      <c r="H32231" s="312" t="s">
        <v>4751</v>
      </c>
      <c r="I32231" s="313" t="s">
        <v>6839</v>
      </c>
    </row>
    <row r="32232" spans="6:9" x14ac:dyDescent="0.2">
      <c r="F32232" s="310" t="s">
        <v>37264</v>
      </c>
      <c r="G32232" s="311">
        <v>75798</v>
      </c>
      <c r="H32232" s="312" t="s">
        <v>4751</v>
      </c>
      <c r="I32232" s="313" t="s">
        <v>6791</v>
      </c>
    </row>
    <row r="32233" spans="6:9" x14ac:dyDescent="0.2">
      <c r="F32233" s="310" t="s">
        <v>37265</v>
      </c>
      <c r="G32233" s="311">
        <v>75799</v>
      </c>
      <c r="H32233" s="312" t="s">
        <v>4751</v>
      </c>
      <c r="I32233" s="313" t="s">
        <v>6791</v>
      </c>
    </row>
    <row r="32234" spans="6:9" x14ac:dyDescent="0.2">
      <c r="F32234" s="310" t="s">
        <v>37266</v>
      </c>
      <c r="G32234" s="311">
        <v>75801</v>
      </c>
      <c r="H32234" s="312" t="s">
        <v>4751</v>
      </c>
      <c r="I32234" s="313" t="s">
        <v>6791</v>
      </c>
    </row>
    <row r="32235" spans="6:9" x14ac:dyDescent="0.2">
      <c r="F32235" s="310" t="s">
        <v>37267</v>
      </c>
      <c r="G32235" s="311">
        <v>75802</v>
      </c>
      <c r="H32235" s="312" t="s">
        <v>4751</v>
      </c>
      <c r="I32235" s="313" t="s">
        <v>6791</v>
      </c>
    </row>
    <row r="32236" spans="6:9" x14ac:dyDescent="0.2">
      <c r="F32236" s="310" t="s">
        <v>37268</v>
      </c>
      <c r="G32236" s="311">
        <v>75803</v>
      </c>
      <c r="H32236" s="312" t="s">
        <v>4751</v>
      </c>
      <c r="I32236" s="313" t="s">
        <v>6791</v>
      </c>
    </row>
    <row r="32237" spans="6:9" x14ac:dyDescent="0.2">
      <c r="F32237" s="310" t="s">
        <v>37269</v>
      </c>
      <c r="G32237" s="311">
        <v>75831</v>
      </c>
      <c r="H32237" s="312" t="s">
        <v>4751</v>
      </c>
      <c r="I32237" s="313" t="s">
        <v>6791</v>
      </c>
    </row>
    <row r="32238" spans="6:9" x14ac:dyDescent="0.2">
      <c r="F32238" s="310" t="s">
        <v>37270</v>
      </c>
      <c r="G32238" s="311">
        <v>75832</v>
      </c>
      <c r="H32238" s="312" t="s">
        <v>4751</v>
      </c>
      <c r="I32238" s="313" t="s">
        <v>6791</v>
      </c>
    </row>
    <row r="32239" spans="6:9" x14ac:dyDescent="0.2">
      <c r="F32239" s="310" t="s">
        <v>37271</v>
      </c>
      <c r="G32239" s="311">
        <v>75833</v>
      </c>
      <c r="H32239" s="312" t="s">
        <v>4751</v>
      </c>
      <c r="I32239" s="313" t="s">
        <v>6842</v>
      </c>
    </row>
    <row r="32240" spans="6:9" x14ac:dyDescent="0.2">
      <c r="F32240" s="310" t="s">
        <v>37272</v>
      </c>
      <c r="G32240" s="311">
        <v>75834</v>
      </c>
      <c r="H32240" s="312" t="s">
        <v>4751</v>
      </c>
      <c r="I32240" s="313" t="s">
        <v>6842</v>
      </c>
    </row>
    <row r="32241" spans="6:9" x14ac:dyDescent="0.2">
      <c r="F32241" s="310" t="s">
        <v>37273</v>
      </c>
      <c r="G32241" s="311">
        <v>75835</v>
      </c>
      <c r="H32241" s="312" t="s">
        <v>4751</v>
      </c>
      <c r="I32241" s="313" t="s">
        <v>6791</v>
      </c>
    </row>
    <row r="32242" spans="6:9" x14ac:dyDescent="0.2">
      <c r="F32242" s="310" t="s">
        <v>37274</v>
      </c>
      <c r="G32242" s="311">
        <v>75838</v>
      </c>
      <c r="H32242" s="312" t="s">
        <v>4751</v>
      </c>
      <c r="I32242" s="313" t="s">
        <v>6791</v>
      </c>
    </row>
    <row r="32243" spans="6:9" x14ac:dyDescent="0.2">
      <c r="F32243" s="310" t="s">
        <v>37275</v>
      </c>
      <c r="G32243" s="311">
        <v>75839</v>
      </c>
      <c r="H32243" s="312" t="s">
        <v>4751</v>
      </c>
      <c r="I32243" s="313" t="s">
        <v>6791</v>
      </c>
    </row>
    <row r="32244" spans="6:9" x14ac:dyDescent="0.2">
      <c r="F32244" s="310" t="s">
        <v>37276</v>
      </c>
      <c r="G32244" s="311">
        <v>75840</v>
      </c>
      <c r="H32244" s="312" t="s">
        <v>4751</v>
      </c>
      <c r="I32244" s="313" t="s">
        <v>6791</v>
      </c>
    </row>
    <row r="32245" spans="6:9" x14ac:dyDescent="0.2">
      <c r="F32245" s="310" t="s">
        <v>37277</v>
      </c>
      <c r="G32245" s="311">
        <v>75844</v>
      </c>
      <c r="H32245" s="312" t="s">
        <v>4751</v>
      </c>
      <c r="I32245" s="313" t="s">
        <v>6791</v>
      </c>
    </row>
    <row r="32246" spans="6:9" x14ac:dyDescent="0.2">
      <c r="F32246" s="310" t="s">
        <v>37278</v>
      </c>
      <c r="G32246" s="311">
        <v>75845</v>
      </c>
      <c r="H32246" s="312" t="s">
        <v>4751</v>
      </c>
      <c r="I32246" s="313" t="s">
        <v>6842</v>
      </c>
    </row>
    <row r="32247" spans="6:9" x14ac:dyDescent="0.2">
      <c r="F32247" s="310" t="s">
        <v>37279</v>
      </c>
      <c r="G32247" s="311">
        <v>75846</v>
      </c>
      <c r="H32247" s="312" t="s">
        <v>4751</v>
      </c>
      <c r="I32247" s="313" t="s">
        <v>6791</v>
      </c>
    </row>
    <row r="32248" spans="6:9" x14ac:dyDescent="0.2">
      <c r="F32248" s="310" t="s">
        <v>37280</v>
      </c>
      <c r="G32248" s="311">
        <v>75847</v>
      </c>
      <c r="H32248" s="312" t="s">
        <v>4751</v>
      </c>
      <c r="I32248" s="313" t="s">
        <v>6791</v>
      </c>
    </row>
    <row r="32249" spans="6:9" x14ac:dyDescent="0.2">
      <c r="F32249" s="310" t="s">
        <v>37281</v>
      </c>
      <c r="G32249" s="311">
        <v>75848</v>
      </c>
      <c r="H32249" s="312" t="s">
        <v>4751</v>
      </c>
      <c r="I32249" s="313" t="s">
        <v>6791</v>
      </c>
    </row>
    <row r="32250" spans="6:9" x14ac:dyDescent="0.2">
      <c r="F32250" s="310" t="s">
        <v>37282</v>
      </c>
      <c r="G32250" s="311">
        <v>75849</v>
      </c>
      <c r="H32250" s="312" t="s">
        <v>4751</v>
      </c>
      <c r="I32250" s="313" t="s">
        <v>6791</v>
      </c>
    </row>
    <row r="32251" spans="6:9" x14ac:dyDescent="0.2">
      <c r="F32251" s="310" t="s">
        <v>37283</v>
      </c>
      <c r="G32251" s="311">
        <v>75850</v>
      </c>
      <c r="H32251" s="312" t="s">
        <v>4751</v>
      </c>
      <c r="I32251" s="313" t="s">
        <v>6842</v>
      </c>
    </row>
    <row r="32252" spans="6:9" x14ac:dyDescent="0.2">
      <c r="F32252" s="310" t="s">
        <v>37284</v>
      </c>
      <c r="G32252" s="311">
        <v>75851</v>
      </c>
      <c r="H32252" s="312" t="s">
        <v>4751</v>
      </c>
      <c r="I32252" s="313" t="s">
        <v>6791</v>
      </c>
    </row>
    <row r="32253" spans="6:9" x14ac:dyDescent="0.2">
      <c r="F32253" s="310" t="s">
        <v>37285</v>
      </c>
      <c r="G32253" s="311">
        <v>75852</v>
      </c>
      <c r="H32253" s="312" t="s">
        <v>4751</v>
      </c>
      <c r="I32253" s="313" t="s">
        <v>6842</v>
      </c>
    </row>
    <row r="32254" spans="6:9" x14ac:dyDescent="0.2">
      <c r="F32254" s="310" t="s">
        <v>37286</v>
      </c>
      <c r="G32254" s="311">
        <v>75853</v>
      </c>
      <c r="H32254" s="312" t="s">
        <v>4751</v>
      </c>
      <c r="I32254" s="313" t="s">
        <v>6791</v>
      </c>
    </row>
    <row r="32255" spans="6:9" x14ac:dyDescent="0.2">
      <c r="F32255" s="310" t="s">
        <v>37287</v>
      </c>
      <c r="G32255" s="311">
        <v>75855</v>
      </c>
      <c r="H32255" s="312" t="s">
        <v>4751</v>
      </c>
      <c r="I32255" s="313" t="s">
        <v>6842</v>
      </c>
    </row>
    <row r="32256" spans="6:9" x14ac:dyDescent="0.2">
      <c r="F32256" s="310" t="s">
        <v>37288</v>
      </c>
      <c r="G32256" s="311">
        <v>75856</v>
      </c>
      <c r="H32256" s="312" t="s">
        <v>4751</v>
      </c>
      <c r="I32256" s="313" t="s">
        <v>6842</v>
      </c>
    </row>
    <row r="32257" spans="6:9" x14ac:dyDescent="0.2">
      <c r="F32257" s="310" t="s">
        <v>37289</v>
      </c>
      <c r="G32257" s="311">
        <v>75858</v>
      </c>
      <c r="H32257" s="312" t="s">
        <v>4751</v>
      </c>
      <c r="I32257" s="313" t="s">
        <v>6791</v>
      </c>
    </row>
    <row r="32258" spans="6:9" x14ac:dyDescent="0.2">
      <c r="F32258" s="310" t="s">
        <v>37290</v>
      </c>
      <c r="G32258" s="311">
        <v>75859</v>
      </c>
      <c r="H32258" s="312" t="s">
        <v>4751</v>
      </c>
      <c r="I32258" s="313" t="s">
        <v>6791</v>
      </c>
    </row>
    <row r="32259" spans="6:9" x14ac:dyDescent="0.2">
      <c r="F32259" s="310" t="s">
        <v>37291</v>
      </c>
      <c r="G32259" s="311">
        <v>75860</v>
      </c>
      <c r="H32259" s="312" t="s">
        <v>4751</v>
      </c>
      <c r="I32259" s="313" t="s">
        <v>6791</v>
      </c>
    </row>
    <row r="32260" spans="6:9" x14ac:dyDescent="0.2">
      <c r="F32260" s="310" t="s">
        <v>37292</v>
      </c>
      <c r="G32260" s="311">
        <v>75861</v>
      </c>
      <c r="H32260" s="312" t="s">
        <v>4751</v>
      </c>
      <c r="I32260" s="313" t="s">
        <v>6791</v>
      </c>
    </row>
    <row r="32261" spans="6:9" x14ac:dyDescent="0.2">
      <c r="F32261" s="310" t="s">
        <v>37293</v>
      </c>
      <c r="G32261" s="311">
        <v>75862</v>
      </c>
      <c r="H32261" s="312" t="s">
        <v>4751</v>
      </c>
      <c r="I32261" s="313" t="s">
        <v>6842</v>
      </c>
    </row>
    <row r="32262" spans="6:9" x14ac:dyDescent="0.2">
      <c r="F32262" s="310" t="s">
        <v>37294</v>
      </c>
      <c r="G32262" s="311">
        <v>75865</v>
      </c>
      <c r="H32262" s="312" t="s">
        <v>4751</v>
      </c>
      <c r="I32262" s="313" t="s">
        <v>6842</v>
      </c>
    </row>
    <row r="32263" spans="6:9" x14ac:dyDescent="0.2">
      <c r="F32263" s="310" t="s">
        <v>37295</v>
      </c>
      <c r="G32263" s="311">
        <v>75880</v>
      </c>
      <c r="H32263" s="312" t="s">
        <v>4751</v>
      </c>
      <c r="I32263" s="313" t="s">
        <v>6791</v>
      </c>
    </row>
    <row r="32264" spans="6:9" x14ac:dyDescent="0.2">
      <c r="F32264" s="310" t="s">
        <v>37296</v>
      </c>
      <c r="G32264" s="311">
        <v>75882</v>
      </c>
      <c r="H32264" s="312" t="s">
        <v>4751</v>
      </c>
      <c r="I32264" s="313" t="s">
        <v>6791</v>
      </c>
    </row>
    <row r="32265" spans="6:9" x14ac:dyDescent="0.2">
      <c r="F32265" s="310" t="s">
        <v>37297</v>
      </c>
      <c r="G32265" s="311">
        <v>75884</v>
      </c>
      <c r="H32265" s="312" t="s">
        <v>4751</v>
      </c>
      <c r="I32265" s="313" t="s">
        <v>6791</v>
      </c>
    </row>
    <row r="32266" spans="6:9" x14ac:dyDescent="0.2">
      <c r="F32266" s="310" t="s">
        <v>37298</v>
      </c>
      <c r="G32266" s="311">
        <v>75886</v>
      </c>
      <c r="H32266" s="312" t="s">
        <v>4751</v>
      </c>
      <c r="I32266" s="313" t="s">
        <v>6791</v>
      </c>
    </row>
    <row r="32267" spans="6:9" x14ac:dyDescent="0.2">
      <c r="F32267" s="310" t="s">
        <v>37299</v>
      </c>
      <c r="G32267" s="311">
        <v>75901</v>
      </c>
      <c r="H32267" s="312" t="s">
        <v>4751</v>
      </c>
      <c r="I32267" s="313" t="s">
        <v>6791</v>
      </c>
    </row>
    <row r="32268" spans="6:9" x14ac:dyDescent="0.2">
      <c r="F32268" s="310" t="s">
        <v>37300</v>
      </c>
      <c r="G32268" s="311">
        <v>75902</v>
      </c>
      <c r="H32268" s="312" t="s">
        <v>4751</v>
      </c>
      <c r="I32268" s="313" t="s">
        <v>6791</v>
      </c>
    </row>
    <row r="32269" spans="6:9" x14ac:dyDescent="0.2">
      <c r="F32269" s="310" t="s">
        <v>37301</v>
      </c>
      <c r="G32269" s="311">
        <v>75903</v>
      </c>
      <c r="H32269" s="312" t="s">
        <v>4751</v>
      </c>
      <c r="I32269" s="313" t="s">
        <v>6791</v>
      </c>
    </row>
    <row r="32270" spans="6:9" x14ac:dyDescent="0.2">
      <c r="F32270" s="310" t="s">
        <v>37302</v>
      </c>
      <c r="G32270" s="311">
        <v>75904</v>
      </c>
      <c r="H32270" s="312" t="s">
        <v>4751</v>
      </c>
      <c r="I32270" s="313" t="s">
        <v>6791</v>
      </c>
    </row>
    <row r="32271" spans="6:9" x14ac:dyDescent="0.2">
      <c r="F32271" s="310" t="s">
        <v>37303</v>
      </c>
      <c r="G32271" s="311">
        <v>75915</v>
      </c>
      <c r="H32271" s="312" t="s">
        <v>4751</v>
      </c>
      <c r="I32271" s="313" t="s">
        <v>6791</v>
      </c>
    </row>
    <row r="32272" spans="6:9" x14ac:dyDescent="0.2">
      <c r="F32272" s="310" t="s">
        <v>37304</v>
      </c>
      <c r="G32272" s="311">
        <v>75925</v>
      </c>
      <c r="H32272" s="312" t="s">
        <v>4751</v>
      </c>
      <c r="I32272" s="313" t="s">
        <v>6791</v>
      </c>
    </row>
    <row r="32273" spans="6:9" x14ac:dyDescent="0.2">
      <c r="F32273" s="310" t="s">
        <v>37305</v>
      </c>
      <c r="G32273" s="311">
        <v>75926</v>
      </c>
      <c r="H32273" s="312" t="s">
        <v>4751</v>
      </c>
      <c r="I32273" s="313" t="s">
        <v>6842</v>
      </c>
    </row>
    <row r="32274" spans="6:9" x14ac:dyDescent="0.2">
      <c r="F32274" s="310" t="s">
        <v>37306</v>
      </c>
      <c r="G32274" s="311">
        <v>75928</v>
      </c>
      <c r="H32274" s="312" t="s">
        <v>4751</v>
      </c>
      <c r="I32274" s="313" t="s">
        <v>6842</v>
      </c>
    </row>
    <row r="32275" spans="6:9" x14ac:dyDescent="0.2">
      <c r="F32275" s="310" t="s">
        <v>37307</v>
      </c>
      <c r="G32275" s="311">
        <v>75929</v>
      </c>
      <c r="H32275" s="312" t="s">
        <v>4751</v>
      </c>
      <c r="I32275" s="313" t="s">
        <v>6791</v>
      </c>
    </row>
    <row r="32276" spans="6:9" x14ac:dyDescent="0.2">
      <c r="F32276" s="310" t="s">
        <v>37308</v>
      </c>
      <c r="G32276" s="311">
        <v>75930</v>
      </c>
      <c r="H32276" s="312" t="s">
        <v>4751</v>
      </c>
      <c r="I32276" s="313" t="s">
        <v>6791</v>
      </c>
    </row>
    <row r="32277" spans="6:9" x14ac:dyDescent="0.2">
      <c r="F32277" s="310" t="s">
        <v>37309</v>
      </c>
      <c r="G32277" s="311">
        <v>75931</v>
      </c>
      <c r="H32277" s="312" t="s">
        <v>4751</v>
      </c>
      <c r="I32277" s="313" t="s">
        <v>6842</v>
      </c>
    </row>
    <row r="32278" spans="6:9" x14ac:dyDescent="0.2">
      <c r="F32278" s="310" t="s">
        <v>37310</v>
      </c>
      <c r="G32278" s="311">
        <v>75932</v>
      </c>
      <c r="H32278" s="312" t="s">
        <v>4751</v>
      </c>
      <c r="I32278" s="313" t="s">
        <v>6842</v>
      </c>
    </row>
    <row r="32279" spans="6:9" x14ac:dyDescent="0.2">
      <c r="F32279" s="310" t="s">
        <v>37311</v>
      </c>
      <c r="G32279" s="311">
        <v>75933</v>
      </c>
      <c r="H32279" s="312" t="s">
        <v>4751</v>
      </c>
      <c r="I32279" s="313" t="s">
        <v>6842</v>
      </c>
    </row>
    <row r="32280" spans="6:9" x14ac:dyDescent="0.2">
      <c r="F32280" s="310" t="s">
        <v>37312</v>
      </c>
      <c r="G32280" s="311">
        <v>75934</v>
      </c>
      <c r="H32280" s="312" t="s">
        <v>4751</v>
      </c>
      <c r="I32280" s="313" t="s">
        <v>6842</v>
      </c>
    </row>
    <row r="32281" spans="6:9" x14ac:dyDescent="0.2">
      <c r="F32281" s="310" t="s">
        <v>37313</v>
      </c>
      <c r="G32281" s="311">
        <v>75935</v>
      </c>
      <c r="H32281" s="312" t="s">
        <v>4751</v>
      </c>
      <c r="I32281" s="313" t="s">
        <v>6839</v>
      </c>
    </row>
    <row r="32282" spans="6:9" x14ac:dyDescent="0.2">
      <c r="F32282" s="310" t="s">
        <v>37314</v>
      </c>
      <c r="G32282" s="311">
        <v>75936</v>
      </c>
      <c r="H32282" s="312" t="s">
        <v>4751</v>
      </c>
      <c r="I32282" s="313" t="s">
        <v>6842</v>
      </c>
    </row>
    <row r="32283" spans="6:9" x14ac:dyDescent="0.2">
      <c r="F32283" s="310" t="s">
        <v>37315</v>
      </c>
      <c r="G32283" s="311">
        <v>75937</v>
      </c>
      <c r="H32283" s="312" t="s">
        <v>4751</v>
      </c>
      <c r="I32283" s="313" t="s">
        <v>6791</v>
      </c>
    </row>
    <row r="32284" spans="6:9" x14ac:dyDescent="0.2">
      <c r="F32284" s="310" t="s">
        <v>37316</v>
      </c>
      <c r="G32284" s="311">
        <v>75938</v>
      </c>
      <c r="H32284" s="312" t="s">
        <v>4751</v>
      </c>
      <c r="I32284" s="313" t="s">
        <v>6842</v>
      </c>
    </row>
    <row r="32285" spans="6:9" x14ac:dyDescent="0.2">
      <c r="F32285" s="310" t="s">
        <v>37317</v>
      </c>
      <c r="G32285" s="311">
        <v>75939</v>
      </c>
      <c r="H32285" s="312" t="s">
        <v>4751</v>
      </c>
      <c r="I32285" s="313" t="s">
        <v>6842</v>
      </c>
    </row>
    <row r="32286" spans="6:9" x14ac:dyDescent="0.2">
      <c r="F32286" s="310" t="s">
        <v>37318</v>
      </c>
      <c r="G32286" s="311">
        <v>75941</v>
      </c>
      <c r="H32286" s="312" t="s">
        <v>4751</v>
      </c>
      <c r="I32286" s="313" t="s">
        <v>6791</v>
      </c>
    </row>
    <row r="32287" spans="6:9" x14ac:dyDescent="0.2">
      <c r="F32287" s="310" t="s">
        <v>37319</v>
      </c>
      <c r="G32287" s="311">
        <v>75942</v>
      </c>
      <c r="H32287" s="312" t="s">
        <v>4751</v>
      </c>
      <c r="I32287" s="313" t="s">
        <v>6842</v>
      </c>
    </row>
    <row r="32288" spans="6:9" x14ac:dyDescent="0.2">
      <c r="F32288" s="310" t="s">
        <v>37320</v>
      </c>
      <c r="G32288" s="311">
        <v>75943</v>
      </c>
      <c r="H32288" s="312" t="s">
        <v>4751</v>
      </c>
      <c r="I32288" s="313" t="s">
        <v>6791</v>
      </c>
    </row>
    <row r="32289" spans="6:9" x14ac:dyDescent="0.2">
      <c r="F32289" s="310" t="s">
        <v>37321</v>
      </c>
      <c r="G32289" s="311">
        <v>75944</v>
      </c>
      <c r="H32289" s="312" t="s">
        <v>4751</v>
      </c>
      <c r="I32289" s="313" t="s">
        <v>6791</v>
      </c>
    </row>
    <row r="32290" spans="6:9" x14ac:dyDescent="0.2">
      <c r="F32290" s="310" t="s">
        <v>37322</v>
      </c>
      <c r="G32290" s="311">
        <v>75946</v>
      </c>
      <c r="H32290" s="312" t="s">
        <v>4751</v>
      </c>
      <c r="I32290" s="313" t="s">
        <v>6839</v>
      </c>
    </row>
    <row r="32291" spans="6:9" x14ac:dyDescent="0.2">
      <c r="F32291" s="310" t="s">
        <v>37323</v>
      </c>
      <c r="G32291" s="311">
        <v>75948</v>
      </c>
      <c r="H32291" s="312" t="s">
        <v>4751</v>
      </c>
      <c r="I32291" s="313" t="s">
        <v>6791</v>
      </c>
    </row>
    <row r="32292" spans="6:9" x14ac:dyDescent="0.2">
      <c r="F32292" s="310" t="s">
        <v>37324</v>
      </c>
      <c r="G32292" s="311">
        <v>75949</v>
      </c>
      <c r="H32292" s="312" t="s">
        <v>4751</v>
      </c>
      <c r="I32292" s="313" t="s">
        <v>6791</v>
      </c>
    </row>
    <row r="32293" spans="6:9" x14ac:dyDescent="0.2">
      <c r="F32293" s="310" t="s">
        <v>37325</v>
      </c>
      <c r="G32293" s="311">
        <v>75951</v>
      </c>
      <c r="H32293" s="312" t="s">
        <v>4751</v>
      </c>
      <c r="I32293" s="313" t="s">
        <v>6842</v>
      </c>
    </row>
    <row r="32294" spans="6:9" x14ac:dyDescent="0.2">
      <c r="F32294" s="310" t="s">
        <v>37326</v>
      </c>
      <c r="G32294" s="311">
        <v>75954</v>
      </c>
      <c r="H32294" s="312" t="s">
        <v>4751</v>
      </c>
      <c r="I32294" s="313" t="s">
        <v>6839</v>
      </c>
    </row>
    <row r="32295" spans="6:9" x14ac:dyDescent="0.2">
      <c r="F32295" s="310" t="s">
        <v>37327</v>
      </c>
      <c r="G32295" s="311">
        <v>75956</v>
      </c>
      <c r="H32295" s="312" t="s">
        <v>4751</v>
      </c>
      <c r="I32295" s="313" t="s">
        <v>6842</v>
      </c>
    </row>
    <row r="32296" spans="6:9" x14ac:dyDescent="0.2">
      <c r="F32296" s="310" t="s">
        <v>37328</v>
      </c>
      <c r="G32296" s="311">
        <v>75958</v>
      </c>
      <c r="H32296" s="312" t="s">
        <v>4751</v>
      </c>
      <c r="I32296" s="313" t="s">
        <v>6791</v>
      </c>
    </row>
    <row r="32297" spans="6:9" x14ac:dyDescent="0.2">
      <c r="F32297" s="310" t="s">
        <v>37329</v>
      </c>
      <c r="G32297" s="311">
        <v>75959</v>
      </c>
      <c r="H32297" s="312" t="s">
        <v>4751</v>
      </c>
      <c r="I32297" s="313" t="s">
        <v>6791</v>
      </c>
    </row>
    <row r="32298" spans="6:9" x14ac:dyDescent="0.2">
      <c r="F32298" s="310" t="s">
        <v>37330</v>
      </c>
      <c r="G32298" s="311">
        <v>75960</v>
      </c>
      <c r="H32298" s="312" t="s">
        <v>4751</v>
      </c>
      <c r="I32298" s="313" t="s">
        <v>6842</v>
      </c>
    </row>
    <row r="32299" spans="6:9" x14ac:dyDescent="0.2">
      <c r="F32299" s="310" t="s">
        <v>37331</v>
      </c>
      <c r="G32299" s="311">
        <v>75961</v>
      </c>
      <c r="H32299" s="312" t="s">
        <v>4751</v>
      </c>
      <c r="I32299" s="313" t="s">
        <v>6791</v>
      </c>
    </row>
    <row r="32300" spans="6:9" x14ac:dyDescent="0.2">
      <c r="F32300" s="310" t="s">
        <v>37332</v>
      </c>
      <c r="G32300" s="311">
        <v>75962</v>
      </c>
      <c r="H32300" s="312" t="s">
        <v>4751</v>
      </c>
      <c r="I32300" s="313" t="s">
        <v>6791</v>
      </c>
    </row>
    <row r="32301" spans="6:9" x14ac:dyDescent="0.2">
      <c r="F32301" s="310" t="s">
        <v>37333</v>
      </c>
      <c r="G32301" s="311">
        <v>75963</v>
      </c>
      <c r="H32301" s="312" t="s">
        <v>4751</v>
      </c>
      <c r="I32301" s="313" t="s">
        <v>6791</v>
      </c>
    </row>
    <row r="32302" spans="6:9" x14ac:dyDescent="0.2">
      <c r="F32302" s="310" t="s">
        <v>37334</v>
      </c>
      <c r="G32302" s="311">
        <v>75964</v>
      </c>
      <c r="H32302" s="312" t="s">
        <v>4751</v>
      </c>
      <c r="I32302" s="313" t="s">
        <v>6791</v>
      </c>
    </row>
    <row r="32303" spans="6:9" x14ac:dyDescent="0.2">
      <c r="F32303" s="310" t="s">
        <v>37335</v>
      </c>
      <c r="G32303" s="311">
        <v>75965</v>
      </c>
      <c r="H32303" s="312" t="s">
        <v>4751</v>
      </c>
      <c r="I32303" s="313" t="s">
        <v>6791</v>
      </c>
    </row>
    <row r="32304" spans="6:9" x14ac:dyDescent="0.2">
      <c r="F32304" s="310" t="s">
        <v>37336</v>
      </c>
      <c r="G32304" s="311">
        <v>75966</v>
      </c>
      <c r="H32304" s="312" t="s">
        <v>4751</v>
      </c>
      <c r="I32304" s="313" t="s">
        <v>6842</v>
      </c>
    </row>
    <row r="32305" spans="6:9" x14ac:dyDescent="0.2">
      <c r="F32305" s="310" t="s">
        <v>37337</v>
      </c>
      <c r="G32305" s="311">
        <v>75968</v>
      </c>
      <c r="H32305" s="312" t="s">
        <v>4751</v>
      </c>
      <c r="I32305" s="313" t="s">
        <v>6791</v>
      </c>
    </row>
    <row r="32306" spans="6:9" x14ac:dyDescent="0.2">
      <c r="F32306" s="310" t="s">
        <v>37338</v>
      </c>
      <c r="G32306" s="311">
        <v>75969</v>
      </c>
      <c r="H32306" s="312" t="s">
        <v>4751</v>
      </c>
      <c r="I32306" s="313" t="s">
        <v>6791</v>
      </c>
    </row>
    <row r="32307" spans="6:9" x14ac:dyDescent="0.2">
      <c r="F32307" s="310" t="s">
        <v>37339</v>
      </c>
      <c r="G32307" s="311">
        <v>75972</v>
      </c>
      <c r="H32307" s="312" t="s">
        <v>4751</v>
      </c>
      <c r="I32307" s="313" t="s">
        <v>6791</v>
      </c>
    </row>
    <row r="32308" spans="6:9" x14ac:dyDescent="0.2">
      <c r="F32308" s="310" t="s">
        <v>37340</v>
      </c>
      <c r="G32308" s="311">
        <v>75973</v>
      </c>
      <c r="H32308" s="312" t="s">
        <v>4751</v>
      </c>
      <c r="I32308" s="313" t="s">
        <v>6839</v>
      </c>
    </row>
    <row r="32309" spans="6:9" x14ac:dyDescent="0.2">
      <c r="F32309" s="310" t="s">
        <v>37341</v>
      </c>
      <c r="G32309" s="311">
        <v>75974</v>
      </c>
      <c r="H32309" s="312" t="s">
        <v>4751</v>
      </c>
      <c r="I32309" s="313" t="s">
        <v>6839</v>
      </c>
    </row>
    <row r="32310" spans="6:9" x14ac:dyDescent="0.2">
      <c r="F32310" s="310" t="s">
        <v>37342</v>
      </c>
      <c r="G32310" s="311">
        <v>75975</v>
      </c>
      <c r="H32310" s="312" t="s">
        <v>4751</v>
      </c>
      <c r="I32310" s="313" t="s">
        <v>6839</v>
      </c>
    </row>
    <row r="32311" spans="6:9" x14ac:dyDescent="0.2">
      <c r="F32311" s="310" t="s">
        <v>37343</v>
      </c>
      <c r="G32311" s="311">
        <v>75976</v>
      </c>
      <c r="H32311" s="312" t="s">
        <v>4751</v>
      </c>
      <c r="I32311" s="313" t="s">
        <v>6791</v>
      </c>
    </row>
    <row r="32312" spans="6:9" x14ac:dyDescent="0.2">
      <c r="F32312" s="310" t="s">
        <v>37344</v>
      </c>
      <c r="G32312" s="311">
        <v>75977</v>
      </c>
      <c r="H32312" s="312" t="s">
        <v>4751</v>
      </c>
      <c r="I32312" s="313" t="s">
        <v>6791</v>
      </c>
    </row>
    <row r="32313" spans="6:9" x14ac:dyDescent="0.2">
      <c r="F32313" s="310" t="s">
        <v>37345</v>
      </c>
      <c r="G32313" s="311">
        <v>75978</v>
      </c>
      <c r="H32313" s="312" t="s">
        <v>4751</v>
      </c>
      <c r="I32313" s="313" t="s">
        <v>6791</v>
      </c>
    </row>
    <row r="32314" spans="6:9" x14ac:dyDescent="0.2">
      <c r="F32314" s="310" t="s">
        <v>37346</v>
      </c>
      <c r="G32314" s="311">
        <v>75979</v>
      </c>
      <c r="H32314" s="312" t="s">
        <v>4751</v>
      </c>
      <c r="I32314" s="313" t="s">
        <v>6842</v>
      </c>
    </row>
    <row r="32315" spans="6:9" x14ac:dyDescent="0.2">
      <c r="F32315" s="310" t="s">
        <v>37347</v>
      </c>
      <c r="G32315" s="311">
        <v>75980</v>
      </c>
      <c r="H32315" s="312" t="s">
        <v>4751</v>
      </c>
      <c r="I32315" s="313" t="s">
        <v>6791</v>
      </c>
    </row>
    <row r="32316" spans="6:9" x14ac:dyDescent="0.2">
      <c r="F32316" s="310" t="s">
        <v>37348</v>
      </c>
      <c r="G32316" s="311">
        <v>75990</v>
      </c>
      <c r="H32316" s="312" t="s">
        <v>4751</v>
      </c>
      <c r="I32316" s="313" t="s">
        <v>6842</v>
      </c>
    </row>
    <row r="32317" spans="6:9" x14ac:dyDescent="0.2">
      <c r="F32317" s="310" t="s">
        <v>37349</v>
      </c>
      <c r="G32317" s="311">
        <v>76001</v>
      </c>
      <c r="H32317" s="312" t="s">
        <v>4751</v>
      </c>
      <c r="I32317" s="313" t="s">
        <v>6791</v>
      </c>
    </row>
    <row r="32318" spans="6:9" x14ac:dyDescent="0.2">
      <c r="F32318" s="310" t="s">
        <v>37350</v>
      </c>
      <c r="G32318" s="311">
        <v>76002</v>
      </c>
      <c r="H32318" s="312" t="s">
        <v>4751</v>
      </c>
      <c r="I32318" s="313" t="s">
        <v>6791</v>
      </c>
    </row>
    <row r="32319" spans="6:9" x14ac:dyDescent="0.2">
      <c r="F32319" s="310" t="s">
        <v>37351</v>
      </c>
      <c r="G32319" s="311">
        <v>76003</v>
      </c>
      <c r="H32319" s="312" t="s">
        <v>4751</v>
      </c>
      <c r="I32319" s="313" t="s">
        <v>6791</v>
      </c>
    </row>
    <row r="32320" spans="6:9" x14ac:dyDescent="0.2">
      <c r="F32320" s="310" t="s">
        <v>37352</v>
      </c>
      <c r="G32320" s="311">
        <v>76004</v>
      </c>
      <c r="H32320" s="312" t="s">
        <v>4751</v>
      </c>
      <c r="I32320" s="313" t="s">
        <v>6791</v>
      </c>
    </row>
    <row r="32321" spans="6:9" x14ac:dyDescent="0.2">
      <c r="F32321" s="310" t="s">
        <v>37353</v>
      </c>
      <c r="G32321" s="311">
        <v>76005</v>
      </c>
      <c r="H32321" s="312" t="s">
        <v>4751</v>
      </c>
      <c r="I32321" s="313" t="s">
        <v>6791</v>
      </c>
    </row>
    <row r="32322" spans="6:9" x14ac:dyDescent="0.2">
      <c r="F32322" s="310" t="s">
        <v>37354</v>
      </c>
      <c r="G32322" s="311">
        <v>76006</v>
      </c>
      <c r="H32322" s="312" t="s">
        <v>4751</v>
      </c>
      <c r="I32322" s="313" t="s">
        <v>6791</v>
      </c>
    </row>
    <row r="32323" spans="6:9" x14ac:dyDescent="0.2">
      <c r="F32323" s="310" t="s">
        <v>37355</v>
      </c>
      <c r="G32323" s="311">
        <v>76007</v>
      </c>
      <c r="H32323" s="312" t="s">
        <v>4751</v>
      </c>
      <c r="I32323" s="313" t="s">
        <v>6791</v>
      </c>
    </row>
    <row r="32324" spans="6:9" x14ac:dyDescent="0.2">
      <c r="F32324" s="310" t="s">
        <v>37356</v>
      </c>
      <c r="G32324" s="311">
        <v>76008</v>
      </c>
      <c r="H32324" s="312" t="s">
        <v>4751</v>
      </c>
      <c r="I32324" s="313" t="s">
        <v>6791</v>
      </c>
    </row>
    <row r="32325" spans="6:9" x14ac:dyDescent="0.2">
      <c r="F32325" s="310" t="s">
        <v>37357</v>
      </c>
      <c r="G32325" s="311">
        <v>76009</v>
      </c>
      <c r="H32325" s="312" t="s">
        <v>4751</v>
      </c>
      <c r="I32325" s="313" t="s">
        <v>6791</v>
      </c>
    </row>
    <row r="32326" spans="6:9" x14ac:dyDescent="0.2">
      <c r="F32326" s="310" t="s">
        <v>37358</v>
      </c>
      <c r="G32326" s="311">
        <v>76010</v>
      </c>
      <c r="H32326" s="312" t="s">
        <v>4751</v>
      </c>
      <c r="I32326" s="313" t="s">
        <v>6791</v>
      </c>
    </row>
    <row r="32327" spans="6:9" x14ac:dyDescent="0.2">
      <c r="F32327" s="310" t="s">
        <v>37359</v>
      </c>
      <c r="G32327" s="311">
        <v>76011</v>
      </c>
      <c r="H32327" s="312" t="s">
        <v>4751</v>
      </c>
      <c r="I32327" s="313" t="s">
        <v>6791</v>
      </c>
    </row>
    <row r="32328" spans="6:9" x14ac:dyDescent="0.2">
      <c r="F32328" s="310" t="s">
        <v>37360</v>
      </c>
      <c r="G32328" s="311">
        <v>76012</v>
      </c>
      <c r="H32328" s="312" t="s">
        <v>4751</v>
      </c>
      <c r="I32328" s="313" t="s">
        <v>6791</v>
      </c>
    </row>
    <row r="32329" spans="6:9" x14ac:dyDescent="0.2">
      <c r="F32329" s="310" t="s">
        <v>37361</v>
      </c>
      <c r="G32329" s="311">
        <v>76013</v>
      </c>
      <c r="H32329" s="312" t="s">
        <v>4751</v>
      </c>
      <c r="I32329" s="313" t="s">
        <v>6791</v>
      </c>
    </row>
    <row r="32330" spans="6:9" x14ac:dyDescent="0.2">
      <c r="F32330" s="310" t="s">
        <v>37362</v>
      </c>
      <c r="G32330" s="311">
        <v>76014</v>
      </c>
      <c r="H32330" s="312" t="s">
        <v>4751</v>
      </c>
      <c r="I32330" s="313" t="s">
        <v>6791</v>
      </c>
    </row>
    <row r="32331" spans="6:9" x14ac:dyDescent="0.2">
      <c r="F32331" s="310" t="s">
        <v>37363</v>
      </c>
      <c r="G32331" s="311">
        <v>76015</v>
      </c>
      <c r="H32331" s="312" t="s">
        <v>4751</v>
      </c>
      <c r="I32331" s="313" t="s">
        <v>6791</v>
      </c>
    </row>
    <row r="32332" spans="6:9" x14ac:dyDescent="0.2">
      <c r="F32332" s="310" t="s">
        <v>37364</v>
      </c>
      <c r="G32332" s="311">
        <v>76016</v>
      </c>
      <c r="H32332" s="312" t="s">
        <v>4751</v>
      </c>
      <c r="I32332" s="313" t="s">
        <v>6791</v>
      </c>
    </row>
    <row r="32333" spans="6:9" x14ac:dyDescent="0.2">
      <c r="F32333" s="310" t="s">
        <v>37365</v>
      </c>
      <c r="G32333" s="311">
        <v>76017</v>
      </c>
      <c r="H32333" s="312" t="s">
        <v>4751</v>
      </c>
      <c r="I32333" s="313" t="s">
        <v>6791</v>
      </c>
    </row>
    <row r="32334" spans="6:9" x14ac:dyDescent="0.2">
      <c r="F32334" s="310" t="s">
        <v>37366</v>
      </c>
      <c r="G32334" s="311">
        <v>76018</v>
      </c>
      <c r="H32334" s="312" t="s">
        <v>4751</v>
      </c>
      <c r="I32334" s="313" t="s">
        <v>6791</v>
      </c>
    </row>
    <row r="32335" spans="6:9" x14ac:dyDescent="0.2">
      <c r="F32335" s="310" t="s">
        <v>37367</v>
      </c>
      <c r="G32335" s="311">
        <v>76019</v>
      </c>
      <c r="H32335" s="312" t="s">
        <v>4751</v>
      </c>
      <c r="I32335" s="313" t="s">
        <v>6791</v>
      </c>
    </row>
    <row r="32336" spans="6:9" x14ac:dyDescent="0.2">
      <c r="F32336" s="310" t="s">
        <v>37368</v>
      </c>
      <c r="G32336" s="311">
        <v>76020</v>
      </c>
      <c r="H32336" s="312" t="s">
        <v>4751</v>
      </c>
      <c r="I32336" s="313" t="s">
        <v>6791</v>
      </c>
    </row>
    <row r="32337" spans="6:9" x14ac:dyDescent="0.2">
      <c r="F32337" s="310" t="s">
        <v>37369</v>
      </c>
      <c r="G32337" s="311">
        <v>76021</v>
      </c>
      <c r="H32337" s="312" t="s">
        <v>4751</v>
      </c>
      <c r="I32337" s="313" t="s">
        <v>6791</v>
      </c>
    </row>
    <row r="32338" spans="6:9" x14ac:dyDescent="0.2">
      <c r="F32338" s="310" t="s">
        <v>37370</v>
      </c>
      <c r="G32338" s="311">
        <v>76022</v>
      </c>
      <c r="H32338" s="312" t="s">
        <v>4751</v>
      </c>
      <c r="I32338" s="313" t="s">
        <v>6791</v>
      </c>
    </row>
    <row r="32339" spans="6:9" x14ac:dyDescent="0.2">
      <c r="F32339" s="310" t="s">
        <v>37371</v>
      </c>
      <c r="G32339" s="311">
        <v>76023</v>
      </c>
      <c r="H32339" s="312" t="s">
        <v>4751</v>
      </c>
      <c r="I32339" s="313" t="s">
        <v>6791</v>
      </c>
    </row>
    <row r="32340" spans="6:9" x14ac:dyDescent="0.2">
      <c r="F32340" s="310" t="s">
        <v>37372</v>
      </c>
      <c r="G32340" s="311">
        <v>76028</v>
      </c>
      <c r="H32340" s="312" t="s">
        <v>4751</v>
      </c>
      <c r="I32340" s="313" t="s">
        <v>6791</v>
      </c>
    </row>
    <row r="32341" spans="6:9" x14ac:dyDescent="0.2">
      <c r="F32341" s="310" t="s">
        <v>37373</v>
      </c>
      <c r="G32341" s="311">
        <v>76031</v>
      </c>
      <c r="H32341" s="312" t="s">
        <v>4751</v>
      </c>
      <c r="I32341" s="313" t="s">
        <v>6791</v>
      </c>
    </row>
    <row r="32342" spans="6:9" x14ac:dyDescent="0.2">
      <c r="F32342" s="310" t="s">
        <v>37374</v>
      </c>
      <c r="G32342" s="311">
        <v>76033</v>
      </c>
      <c r="H32342" s="312" t="s">
        <v>4751</v>
      </c>
      <c r="I32342" s="313" t="s">
        <v>6791</v>
      </c>
    </row>
    <row r="32343" spans="6:9" x14ac:dyDescent="0.2">
      <c r="F32343" s="310" t="s">
        <v>37375</v>
      </c>
      <c r="G32343" s="311">
        <v>76034</v>
      </c>
      <c r="H32343" s="312" t="s">
        <v>4751</v>
      </c>
      <c r="I32343" s="313" t="s">
        <v>6791</v>
      </c>
    </row>
    <row r="32344" spans="6:9" x14ac:dyDescent="0.2">
      <c r="F32344" s="310" t="s">
        <v>37376</v>
      </c>
      <c r="G32344" s="311">
        <v>76035</v>
      </c>
      <c r="H32344" s="312" t="s">
        <v>4751</v>
      </c>
      <c r="I32344" s="313" t="s">
        <v>6791</v>
      </c>
    </row>
    <row r="32345" spans="6:9" x14ac:dyDescent="0.2">
      <c r="F32345" s="310" t="s">
        <v>37377</v>
      </c>
      <c r="G32345" s="311">
        <v>76036</v>
      </c>
      <c r="H32345" s="312" t="s">
        <v>4751</v>
      </c>
      <c r="I32345" s="313" t="s">
        <v>6791</v>
      </c>
    </row>
    <row r="32346" spans="6:9" x14ac:dyDescent="0.2">
      <c r="F32346" s="310" t="s">
        <v>37378</v>
      </c>
      <c r="G32346" s="311">
        <v>76039</v>
      </c>
      <c r="H32346" s="312" t="s">
        <v>4751</v>
      </c>
      <c r="I32346" s="313" t="s">
        <v>6791</v>
      </c>
    </row>
    <row r="32347" spans="6:9" x14ac:dyDescent="0.2">
      <c r="F32347" s="310" t="s">
        <v>37379</v>
      </c>
      <c r="G32347" s="311">
        <v>76040</v>
      </c>
      <c r="H32347" s="312" t="s">
        <v>4751</v>
      </c>
      <c r="I32347" s="313" t="s">
        <v>6791</v>
      </c>
    </row>
    <row r="32348" spans="6:9" x14ac:dyDescent="0.2">
      <c r="F32348" s="310" t="s">
        <v>37380</v>
      </c>
      <c r="G32348" s="311">
        <v>76041</v>
      </c>
      <c r="H32348" s="312" t="s">
        <v>4751</v>
      </c>
      <c r="I32348" s="313" t="s">
        <v>6791</v>
      </c>
    </row>
    <row r="32349" spans="6:9" x14ac:dyDescent="0.2">
      <c r="F32349" s="310" t="s">
        <v>37381</v>
      </c>
      <c r="G32349" s="311">
        <v>76043</v>
      </c>
      <c r="H32349" s="312" t="s">
        <v>4751</v>
      </c>
      <c r="I32349" s="313" t="s">
        <v>6791</v>
      </c>
    </row>
    <row r="32350" spans="6:9" x14ac:dyDescent="0.2">
      <c r="F32350" s="310" t="s">
        <v>37382</v>
      </c>
      <c r="G32350" s="311">
        <v>76044</v>
      </c>
      <c r="H32350" s="312" t="s">
        <v>4751</v>
      </c>
      <c r="I32350" s="313" t="s">
        <v>6791</v>
      </c>
    </row>
    <row r="32351" spans="6:9" x14ac:dyDescent="0.2">
      <c r="F32351" s="310" t="s">
        <v>37383</v>
      </c>
      <c r="G32351" s="311">
        <v>76048</v>
      </c>
      <c r="H32351" s="312" t="s">
        <v>4751</v>
      </c>
      <c r="I32351" s="313" t="s">
        <v>6791</v>
      </c>
    </row>
    <row r="32352" spans="6:9" x14ac:dyDescent="0.2">
      <c r="F32352" s="310" t="s">
        <v>37384</v>
      </c>
      <c r="G32352" s="311">
        <v>76049</v>
      </c>
      <c r="H32352" s="312" t="s">
        <v>4751</v>
      </c>
      <c r="I32352" s="313" t="s">
        <v>6791</v>
      </c>
    </row>
    <row r="32353" spans="6:9" x14ac:dyDescent="0.2">
      <c r="F32353" s="310" t="s">
        <v>37385</v>
      </c>
      <c r="G32353" s="311">
        <v>76050</v>
      </c>
      <c r="H32353" s="312" t="s">
        <v>4751</v>
      </c>
      <c r="I32353" s="313" t="s">
        <v>6791</v>
      </c>
    </row>
    <row r="32354" spans="6:9" x14ac:dyDescent="0.2">
      <c r="F32354" s="310" t="s">
        <v>37386</v>
      </c>
      <c r="G32354" s="311">
        <v>76051</v>
      </c>
      <c r="H32354" s="312" t="s">
        <v>4751</v>
      </c>
      <c r="I32354" s="313" t="s">
        <v>6791</v>
      </c>
    </row>
    <row r="32355" spans="6:9" x14ac:dyDescent="0.2">
      <c r="F32355" s="310" t="s">
        <v>37387</v>
      </c>
      <c r="G32355" s="311">
        <v>76052</v>
      </c>
      <c r="H32355" s="312" t="s">
        <v>4751</v>
      </c>
      <c r="I32355" s="313" t="s">
        <v>6791</v>
      </c>
    </row>
    <row r="32356" spans="6:9" x14ac:dyDescent="0.2">
      <c r="F32356" s="310" t="s">
        <v>37388</v>
      </c>
      <c r="G32356" s="311">
        <v>76053</v>
      </c>
      <c r="H32356" s="312" t="s">
        <v>4751</v>
      </c>
      <c r="I32356" s="313" t="s">
        <v>6791</v>
      </c>
    </row>
    <row r="32357" spans="6:9" x14ac:dyDescent="0.2">
      <c r="F32357" s="310" t="s">
        <v>37389</v>
      </c>
      <c r="G32357" s="311">
        <v>76054</v>
      </c>
      <c r="H32357" s="312" t="s">
        <v>4751</v>
      </c>
      <c r="I32357" s="313" t="s">
        <v>6791</v>
      </c>
    </row>
    <row r="32358" spans="6:9" x14ac:dyDescent="0.2">
      <c r="F32358" s="310" t="s">
        <v>37390</v>
      </c>
      <c r="G32358" s="311">
        <v>76055</v>
      </c>
      <c r="H32358" s="312" t="s">
        <v>4751</v>
      </c>
      <c r="I32358" s="313" t="s">
        <v>6791</v>
      </c>
    </row>
    <row r="32359" spans="6:9" x14ac:dyDescent="0.2">
      <c r="F32359" s="310" t="s">
        <v>37391</v>
      </c>
      <c r="G32359" s="311">
        <v>76058</v>
      </c>
      <c r="H32359" s="312" t="s">
        <v>4751</v>
      </c>
      <c r="I32359" s="313" t="s">
        <v>6791</v>
      </c>
    </row>
    <row r="32360" spans="6:9" x14ac:dyDescent="0.2">
      <c r="F32360" s="310" t="s">
        <v>37392</v>
      </c>
      <c r="G32360" s="311">
        <v>76059</v>
      </c>
      <c r="H32360" s="312" t="s">
        <v>4751</v>
      </c>
      <c r="I32360" s="313" t="s">
        <v>6791</v>
      </c>
    </row>
    <row r="32361" spans="6:9" x14ac:dyDescent="0.2">
      <c r="F32361" s="310" t="s">
        <v>37393</v>
      </c>
      <c r="G32361" s="311">
        <v>76060</v>
      </c>
      <c r="H32361" s="312" t="s">
        <v>4751</v>
      </c>
      <c r="I32361" s="313" t="s">
        <v>6791</v>
      </c>
    </row>
    <row r="32362" spans="6:9" x14ac:dyDescent="0.2">
      <c r="F32362" s="310" t="s">
        <v>37394</v>
      </c>
      <c r="G32362" s="311">
        <v>76061</v>
      </c>
      <c r="H32362" s="312" t="s">
        <v>4751</v>
      </c>
      <c r="I32362" s="313" t="s">
        <v>6791</v>
      </c>
    </row>
    <row r="32363" spans="6:9" x14ac:dyDescent="0.2">
      <c r="F32363" s="310" t="s">
        <v>37395</v>
      </c>
      <c r="G32363" s="311">
        <v>76063</v>
      </c>
      <c r="H32363" s="312" t="s">
        <v>4751</v>
      </c>
      <c r="I32363" s="313" t="s">
        <v>6791</v>
      </c>
    </row>
    <row r="32364" spans="6:9" x14ac:dyDescent="0.2">
      <c r="F32364" s="310" t="s">
        <v>37396</v>
      </c>
      <c r="G32364" s="311">
        <v>76064</v>
      </c>
      <c r="H32364" s="312" t="s">
        <v>4751</v>
      </c>
      <c r="I32364" s="313" t="s">
        <v>6791</v>
      </c>
    </row>
    <row r="32365" spans="6:9" x14ac:dyDescent="0.2">
      <c r="F32365" s="310" t="s">
        <v>37397</v>
      </c>
      <c r="G32365" s="311">
        <v>76065</v>
      </c>
      <c r="H32365" s="312" t="s">
        <v>4751</v>
      </c>
      <c r="I32365" s="313" t="s">
        <v>6791</v>
      </c>
    </row>
    <row r="32366" spans="6:9" x14ac:dyDescent="0.2">
      <c r="F32366" s="310" t="s">
        <v>37398</v>
      </c>
      <c r="G32366" s="311">
        <v>76066</v>
      </c>
      <c r="H32366" s="312" t="s">
        <v>4751</v>
      </c>
      <c r="I32366" s="313" t="s">
        <v>6791</v>
      </c>
    </row>
    <row r="32367" spans="6:9" x14ac:dyDescent="0.2">
      <c r="F32367" s="310" t="s">
        <v>37399</v>
      </c>
      <c r="G32367" s="311">
        <v>76067</v>
      </c>
      <c r="H32367" s="312" t="s">
        <v>4751</v>
      </c>
      <c r="I32367" s="313" t="s">
        <v>6791</v>
      </c>
    </row>
    <row r="32368" spans="6:9" x14ac:dyDescent="0.2">
      <c r="F32368" s="310" t="s">
        <v>37400</v>
      </c>
      <c r="G32368" s="311">
        <v>76068</v>
      </c>
      <c r="H32368" s="312" t="s">
        <v>4751</v>
      </c>
      <c r="I32368" s="313" t="s">
        <v>6791</v>
      </c>
    </row>
    <row r="32369" spans="6:9" x14ac:dyDescent="0.2">
      <c r="F32369" s="310" t="s">
        <v>37401</v>
      </c>
      <c r="G32369" s="311">
        <v>76070</v>
      </c>
      <c r="H32369" s="312" t="s">
        <v>4751</v>
      </c>
      <c r="I32369" s="313" t="s">
        <v>6791</v>
      </c>
    </row>
    <row r="32370" spans="6:9" x14ac:dyDescent="0.2">
      <c r="F32370" s="310" t="s">
        <v>37402</v>
      </c>
      <c r="G32370" s="311">
        <v>76071</v>
      </c>
      <c r="H32370" s="312" t="s">
        <v>4751</v>
      </c>
      <c r="I32370" s="313" t="s">
        <v>6791</v>
      </c>
    </row>
    <row r="32371" spans="6:9" x14ac:dyDescent="0.2">
      <c r="F32371" s="310" t="s">
        <v>37403</v>
      </c>
      <c r="G32371" s="311">
        <v>76073</v>
      </c>
      <c r="H32371" s="312" t="s">
        <v>4751</v>
      </c>
      <c r="I32371" s="313" t="s">
        <v>6791</v>
      </c>
    </row>
    <row r="32372" spans="6:9" x14ac:dyDescent="0.2">
      <c r="F32372" s="310" t="s">
        <v>37404</v>
      </c>
      <c r="G32372" s="311">
        <v>76077</v>
      </c>
      <c r="H32372" s="312" t="s">
        <v>4751</v>
      </c>
      <c r="I32372" s="313" t="s">
        <v>6791</v>
      </c>
    </row>
    <row r="32373" spans="6:9" x14ac:dyDescent="0.2">
      <c r="F32373" s="310" t="s">
        <v>37405</v>
      </c>
      <c r="G32373" s="311">
        <v>76078</v>
      </c>
      <c r="H32373" s="312" t="s">
        <v>4751</v>
      </c>
      <c r="I32373" s="313" t="s">
        <v>6791</v>
      </c>
    </row>
    <row r="32374" spans="6:9" x14ac:dyDescent="0.2">
      <c r="F32374" s="310" t="s">
        <v>37406</v>
      </c>
      <c r="G32374" s="311">
        <v>76082</v>
      </c>
      <c r="H32374" s="312" t="s">
        <v>4751</v>
      </c>
      <c r="I32374" s="313" t="s">
        <v>6791</v>
      </c>
    </row>
    <row r="32375" spans="6:9" x14ac:dyDescent="0.2">
      <c r="F32375" s="310" t="s">
        <v>37407</v>
      </c>
      <c r="G32375" s="311">
        <v>76084</v>
      </c>
      <c r="H32375" s="312" t="s">
        <v>4751</v>
      </c>
      <c r="I32375" s="313" t="s">
        <v>6791</v>
      </c>
    </row>
    <row r="32376" spans="6:9" x14ac:dyDescent="0.2">
      <c r="F32376" s="310" t="s">
        <v>37408</v>
      </c>
      <c r="G32376" s="311">
        <v>76085</v>
      </c>
      <c r="H32376" s="312" t="s">
        <v>4751</v>
      </c>
      <c r="I32376" s="313" t="s">
        <v>6791</v>
      </c>
    </row>
    <row r="32377" spans="6:9" x14ac:dyDescent="0.2">
      <c r="F32377" s="310" t="s">
        <v>37409</v>
      </c>
      <c r="G32377" s="311">
        <v>76086</v>
      </c>
      <c r="H32377" s="312" t="s">
        <v>4751</v>
      </c>
      <c r="I32377" s="313" t="s">
        <v>6791</v>
      </c>
    </row>
    <row r="32378" spans="6:9" x14ac:dyDescent="0.2">
      <c r="F32378" s="310" t="s">
        <v>37410</v>
      </c>
      <c r="G32378" s="311">
        <v>76087</v>
      </c>
      <c r="H32378" s="312" t="s">
        <v>4751</v>
      </c>
      <c r="I32378" s="313" t="s">
        <v>6791</v>
      </c>
    </row>
    <row r="32379" spans="6:9" x14ac:dyDescent="0.2">
      <c r="F32379" s="310" t="s">
        <v>37411</v>
      </c>
      <c r="G32379" s="311">
        <v>76088</v>
      </c>
      <c r="H32379" s="312" t="s">
        <v>4751</v>
      </c>
      <c r="I32379" s="313" t="s">
        <v>6791</v>
      </c>
    </row>
    <row r="32380" spans="6:9" x14ac:dyDescent="0.2">
      <c r="F32380" s="310" t="s">
        <v>37412</v>
      </c>
      <c r="G32380" s="311">
        <v>76092</v>
      </c>
      <c r="H32380" s="312" t="s">
        <v>4751</v>
      </c>
      <c r="I32380" s="313" t="s">
        <v>6791</v>
      </c>
    </row>
    <row r="32381" spans="6:9" x14ac:dyDescent="0.2">
      <c r="F32381" s="310" t="s">
        <v>37413</v>
      </c>
      <c r="G32381" s="311">
        <v>76093</v>
      </c>
      <c r="H32381" s="312" t="s">
        <v>4751</v>
      </c>
      <c r="I32381" s="313" t="s">
        <v>6791</v>
      </c>
    </row>
    <row r="32382" spans="6:9" x14ac:dyDescent="0.2">
      <c r="F32382" s="310" t="s">
        <v>37414</v>
      </c>
      <c r="G32382" s="311">
        <v>76094</v>
      </c>
      <c r="H32382" s="312" t="s">
        <v>4751</v>
      </c>
      <c r="I32382" s="313" t="s">
        <v>6791</v>
      </c>
    </row>
    <row r="32383" spans="6:9" x14ac:dyDescent="0.2">
      <c r="F32383" s="310" t="s">
        <v>37415</v>
      </c>
      <c r="G32383" s="311">
        <v>76095</v>
      </c>
      <c r="H32383" s="312" t="s">
        <v>4751</v>
      </c>
      <c r="I32383" s="313" t="s">
        <v>6791</v>
      </c>
    </row>
    <row r="32384" spans="6:9" x14ac:dyDescent="0.2">
      <c r="F32384" s="310" t="s">
        <v>37416</v>
      </c>
      <c r="G32384" s="311">
        <v>76096</v>
      </c>
      <c r="H32384" s="312" t="s">
        <v>4751</v>
      </c>
      <c r="I32384" s="313" t="s">
        <v>6791</v>
      </c>
    </row>
    <row r="32385" spans="6:9" x14ac:dyDescent="0.2">
      <c r="F32385" s="310" t="s">
        <v>37417</v>
      </c>
      <c r="G32385" s="311">
        <v>76097</v>
      </c>
      <c r="H32385" s="312" t="s">
        <v>4751</v>
      </c>
      <c r="I32385" s="313" t="s">
        <v>6791</v>
      </c>
    </row>
    <row r="32386" spans="6:9" x14ac:dyDescent="0.2">
      <c r="F32386" s="310" t="s">
        <v>37418</v>
      </c>
      <c r="G32386" s="311">
        <v>76098</v>
      </c>
      <c r="H32386" s="312" t="s">
        <v>4751</v>
      </c>
      <c r="I32386" s="313" t="s">
        <v>6791</v>
      </c>
    </row>
    <row r="32387" spans="6:9" x14ac:dyDescent="0.2">
      <c r="F32387" s="310" t="s">
        <v>37419</v>
      </c>
      <c r="G32387" s="311">
        <v>76099</v>
      </c>
      <c r="H32387" s="312" t="s">
        <v>4751</v>
      </c>
      <c r="I32387" s="313" t="s">
        <v>6791</v>
      </c>
    </row>
    <row r="32388" spans="6:9" x14ac:dyDescent="0.2">
      <c r="F32388" s="310" t="s">
        <v>37420</v>
      </c>
      <c r="G32388" s="311">
        <v>76101</v>
      </c>
      <c r="H32388" s="312" t="s">
        <v>4751</v>
      </c>
      <c r="I32388" s="313" t="s">
        <v>6791</v>
      </c>
    </row>
    <row r="32389" spans="6:9" x14ac:dyDescent="0.2">
      <c r="F32389" s="310" t="s">
        <v>37421</v>
      </c>
      <c r="G32389" s="311">
        <v>76102</v>
      </c>
      <c r="H32389" s="312" t="s">
        <v>4751</v>
      </c>
      <c r="I32389" s="313" t="s">
        <v>6791</v>
      </c>
    </row>
    <row r="32390" spans="6:9" x14ac:dyDescent="0.2">
      <c r="F32390" s="310" t="s">
        <v>37422</v>
      </c>
      <c r="G32390" s="311">
        <v>76103</v>
      </c>
      <c r="H32390" s="312" t="s">
        <v>4751</v>
      </c>
      <c r="I32390" s="313" t="s">
        <v>6791</v>
      </c>
    </row>
    <row r="32391" spans="6:9" x14ac:dyDescent="0.2">
      <c r="F32391" s="310" t="s">
        <v>37423</v>
      </c>
      <c r="G32391" s="311">
        <v>76104</v>
      </c>
      <c r="H32391" s="312" t="s">
        <v>4751</v>
      </c>
      <c r="I32391" s="313" t="s">
        <v>6791</v>
      </c>
    </row>
    <row r="32392" spans="6:9" x14ac:dyDescent="0.2">
      <c r="F32392" s="310" t="s">
        <v>37424</v>
      </c>
      <c r="G32392" s="311">
        <v>76105</v>
      </c>
      <c r="H32392" s="312" t="s">
        <v>4751</v>
      </c>
      <c r="I32392" s="313" t="s">
        <v>6791</v>
      </c>
    </row>
    <row r="32393" spans="6:9" x14ac:dyDescent="0.2">
      <c r="F32393" s="310" t="s">
        <v>37425</v>
      </c>
      <c r="G32393" s="311">
        <v>76106</v>
      </c>
      <c r="H32393" s="312" t="s">
        <v>4751</v>
      </c>
      <c r="I32393" s="313" t="s">
        <v>6791</v>
      </c>
    </row>
    <row r="32394" spans="6:9" x14ac:dyDescent="0.2">
      <c r="F32394" s="310" t="s">
        <v>37426</v>
      </c>
      <c r="G32394" s="311">
        <v>76107</v>
      </c>
      <c r="H32394" s="312" t="s">
        <v>4751</v>
      </c>
      <c r="I32394" s="313" t="s">
        <v>6791</v>
      </c>
    </row>
    <row r="32395" spans="6:9" x14ac:dyDescent="0.2">
      <c r="F32395" s="310" t="s">
        <v>37427</v>
      </c>
      <c r="G32395" s="311">
        <v>76108</v>
      </c>
      <c r="H32395" s="312" t="s">
        <v>4751</v>
      </c>
      <c r="I32395" s="313" t="s">
        <v>6791</v>
      </c>
    </row>
    <row r="32396" spans="6:9" x14ac:dyDescent="0.2">
      <c r="F32396" s="310" t="s">
        <v>37428</v>
      </c>
      <c r="G32396" s="311">
        <v>76109</v>
      </c>
      <c r="H32396" s="312" t="s">
        <v>4751</v>
      </c>
      <c r="I32396" s="313" t="s">
        <v>6791</v>
      </c>
    </row>
    <row r="32397" spans="6:9" x14ac:dyDescent="0.2">
      <c r="F32397" s="310" t="s">
        <v>37429</v>
      </c>
      <c r="G32397" s="311">
        <v>76110</v>
      </c>
      <c r="H32397" s="312" t="s">
        <v>4751</v>
      </c>
      <c r="I32397" s="313" t="s">
        <v>6791</v>
      </c>
    </row>
    <row r="32398" spans="6:9" x14ac:dyDescent="0.2">
      <c r="F32398" s="310" t="s">
        <v>37430</v>
      </c>
      <c r="G32398" s="311">
        <v>76111</v>
      </c>
      <c r="H32398" s="312" t="s">
        <v>4751</v>
      </c>
      <c r="I32398" s="313" t="s">
        <v>6791</v>
      </c>
    </row>
    <row r="32399" spans="6:9" x14ac:dyDescent="0.2">
      <c r="F32399" s="310" t="s">
        <v>37431</v>
      </c>
      <c r="G32399" s="311">
        <v>76112</v>
      </c>
      <c r="H32399" s="312" t="s">
        <v>4751</v>
      </c>
      <c r="I32399" s="313" t="s">
        <v>6791</v>
      </c>
    </row>
    <row r="32400" spans="6:9" x14ac:dyDescent="0.2">
      <c r="F32400" s="310" t="s">
        <v>37432</v>
      </c>
      <c r="G32400" s="311">
        <v>76113</v>
      </c>
      <c r="H32400" s="312" t="s">
        <v>4751</v>
      </c>
      <c r="I32400" s="313" t="s">
        <v>6791</v>
      </c>
    </row>
    <row r="32401" spans="6:9" x14ac:dyDescent="0.2">
      <c r="F32401" s="310" t="s">
        <v>37433</v>
      </c>
      <c r="G32401" s="311">
        <v>76114</v>
      </c>
      <c r="H32401" s="312" t="s">
        <v>4751</v>
      </c>
      <c r="I32401" s="313" t="s">
        <v>6791</v>
      </c>
    </row>
    <row r="32402" spans="6:9" x14ac:dyDescent="0.2">
      <c r="F32402" s="310" t="s">
        <v>37434</v>
      </c>
      <c r="G32402" s="311">
        <v>76115</v>
      </c>
      <c r="H32402" s="312" t="s">
        <v>4751</v>
      </c>
      <c r="I32402" s="313" t="s">
        <v>6791</v>
      </c>
    </row>
    <row r="32403" spans="6:9" x14ac:dyDescent="0.2">
      <c r="F32403" s="310" t="s">
        <v>37435</v>
      </c>
      <c r="G32403" s="311">
        <v>76116</v>
      </c>
      <c r="H32403" s="312" t="s">
        <v>4751</v>
      </c>
      <c r="I32403" s="313" t="s">
        <v>6791</v>
      </c>
    </row>
    <row r="32404" spans="6:9" x14ac:dyDescent="0.2">
      <c r="F32404" s="310" t="s">
        <v>37436</v>
      </c>
      <c r="G32404" s="311">
        <v>76117</v>
      </c>
      <c r="H32404" s="312" t="s">
        <v>4751</v>
      </c>
      <c r="I32404" s="313" t="s">
        <v>6791</v>
      </c>
    </row>
    <row r="32405" spans="6:9" x14ac:dyDescent="0.2">
      <c r="F32405" s="310" t="s">
        <v>37437</v>
      </c>
      <c r="G32405" s="311">
        <v>76118</v>
      </c>
      <c r="H32405" s="312" t="s">
        <v>4751</v>
      </c>
      <c r="I32405" s="313" t="s">
        <v>6791</v>
      </c>
    </row>
    <row r="32406" spans="6:9" x14ac:dyDescent="0.2">
      <c r="F32406" s="310" t="s">
        <v>37438</v>
      </c>
      <c r="G32406" s="311">
        <v>76119</v>
      </c>
      <c r="H32406" s="312" t="s">
        <v>4751</v>
      </c>
      <c r="I32406" s="313" t="s">
        <v>6791</v>
      </c>
    </row>
    <row r="32407" spans="6:9" x14ac:dyDescent="0.2">
      <c r="F32407" s="310" t="s">
        <v>37439</v>
      </c>
      <c r="G32407" s="311">
        <v>76120</v>
      </c>
      <c r="H32407" s="312" t="s">
        <v>4751</v>
      </c>
      <c r="I32407" s="313" t="s">
        <v>6791</v>
      </c>
    </row>
    <row r="32408" spans="6:9" x14ac:dyDescent="0.2">
      <c r="F32408" s="310" t="s">
        <v>37440</v>
      </c>
      <c r="G32408" s="311">
        <v>76121</v>
      </c>
      <c r="H32408" s="312" t="s">
        <v>4751</v>
      </c>
      <c r="I32408" s="313" t="s">
        <v>6791</v>
      </c>
    </row>
    <row r="32409" spans="6:9" x14ac:dyDescent="0.2">
      <c r="F32409" s="310" t="s">
        <v>37441</v>
      </c>
      <c r="G32409" s="311">
        <v>76122</v>
      </c>
      <c r="H32409" s="312" t="s">
        <v>4751</v>
      </c>
      <c r="I32409" s="313" t="s">
        <v>6791</v>
      </c>
    </row>
    <row r="32410" spans="6:9" x14ac:dyDescent="0.2">
      <c r="F32410" s="310" t="s">
        <v>37442</v>
      </c>
      <c r="G32410" s="311">
        <v>76123</v>
      </c>
      <c r="H32410" s="312" t="s">
        <v>4751</v>
      </c>
      <c r="I32410" s="313" t="s">
        <v>6791</v>
      </c>
    </row>
    <row r="32411" spans="6:9" x14ac:dyDescent="0.2">
      <c r="F32411" s="310" t="s">
        <v>37443</v>
      </c>
      <c r="G32411" s="311">
        <v>76124</v>
      </c>
      <c r="H32411" s="312" t="s">
        <v>4751</v>
      </c>
      <c r="I32411" s="313" t="s">
        <v>6791</v>
      </c>
    </row>
    <row r="32412" spans="6:9" x14ac:dyDescent="0.2">
      <c r="F32412" s="310" t="s">
        <v>37444</v>
      </c>
      <c r="G32412" s="311">
        <v>76126</v>
      </c>
      <c r="H32412" s="312" t="s">
        <v>4751</v>
      </c>
      <c r="I32412" s="313" t="s">
        <v>6791</v>
      </c>
    </row>
    <row r="32413" spans="6:9" x14ac:dyDescent="0.2">
      <c r="F32413" s="310" t="s">
        <v>37445</v>
      </c>
      <c r="G32413" s="311">
        <v>76127</v>
      </c>
      <c r="H32413" s="312" t="s">
        <v>4751</v>
      </c>
      <c r="I32413" s="313" t="s">
        <v>6791</v>
      </c>
    </row>
    <row r="32414" spans="6:9" x14ac:dyDescent="0.2">
      <c r="F32414" s="310" t="s">
        <v>37446</v>
      </c>
      <c r="G32414" s="311">
        <v>76129</v>
      </c>
      <c r="H32414" s="312" t="s">
        <v>4751</v>
      </c>
      <c r="I32414" s="313" t="s">
        <v>6791</v>
      </c>
    </row>
    <row r="32415" spans="6:9" x14ac:dyDescent="0.2">
      <c r="F32415" s="310" t="s">
        <v>37447</v>
      </c>
      <c r="G32415" s="311">
        <v>76130</v>
      </c>
      <c r="H32415" s="312" t="s">
        <v>4751</v>
      </c>
      <c r="I32415" s="313" t="s">
        <v>6791</v>
      </c>
    </row>
    <row r="32416" spans="6:9" x14ac:dyDescent="0.2">
      <c r="F32416" s="310" t="s">
        <v>37448</v>
      </c>
      <c r="G32416" s="311">
        <v>76131</v>
      </c>
      <c r="H32416" s="312" t="s">
        <v>4751</v>
      </c>
      <c r="I32416" s="313" t="s">
        <v>6791</v>
      </c>
    </row>
    <row r="32417" spans="6:9" x14ac:dyDescent="0.2">
      <c r="F32417" s="310" t="s">
        <v>37449</v>
      </c>
      <c r="G32417" s="311">
        <v>76132</v>
      </c>
      <c r="H32417" s="312" t="s">
        <v>4751</v>
      </c>
      <c r="I32417" s="313" t="s">
        <v>6791</v>
      </c>
    </row>
    <row r="32418" spans="6:9" x14ac:dyDescent="0.2">
      <c r="F32418" s="310" t="s">
        <v>37450</v>
      </c>
      <c r="G32418" s="311">
        <v>76133</v>
      </c>
      <c r="H32418" s="312" t="s">
        <v>4751</v>
      </c>
      <c r="I32418" s="313" t="s">
        <v>6791</v>
      </c>
    </row>
    <row r="32419" spans="6:9" x14ac:dyDescent="0.2">
      <c r="F32419" s="310" t="s">
        <v>37451</v>
      </c>
      <c r="G32419" s="311">
        <v>76134</v>
      </c>
      <c r="H32419" s="312" t="s">
        <v>4751</v>
      </c>
      <c r="I32419" s="313" t="s">
        <v>6791</v>
      </c>
    </row>
    <row r="32420" spans="6:9" x14ac:dyDescent="0.2">
      <c r="F32420" s="310" t="s">
        <v>37452</v>
      </c>
      <c r="G32420" s="311">
        <v>76135</v>
      </c>
      <c r="H32420" s="312" t="s">
        <v>4751</v>
      </c>
      <c r="I32420" s="313" t="s">
        <v>6791</v>
      </c>
    </row>
    <row r="32421" spans="6:9" x14ac:dyDescent="0.2">
      <c r="F32421" s="310" t="s">
        <v>37453</v>
      </c>
      <c r="G32421" s="311">
        <v>76136</v>
      </c>
      <c r="H32421" s="312" t="s">
        <v>4751</v>
      </c>
      <c r="I32421" s="313" t="s">
        <v>6791</v>
      </c>
    </row>
    <row r="32422" spans="6:9" x14ac:dyDescent="0.2">
      <c r="F32422" s="310" t="s">
        <v>37454</v>
      </c>
      <c r="G32422" s="311">
        <v>76137</v>
      </c>
      <c r="H32422" s="312" t="s">
        <v>4751</v>
      </c>
      <c r="I32422" s="313" t="s">
        <v>6791</v>
      </c>
    </row>
    <row r="32423" spans="6:9" x14ac:dyDescent="0.2">
      <c r="F32423" s="310" t="s">
        <v>37455</v>
      </c>
      <c r="G32423" s="311">
        <v>76140</v>
      </c>
      <c r="H32423" s="312" t="s">
        <v>4751</v>
      </c>
      <c r="I32423" s="313" t="s">
        <v>6791</v>
      </c>
    </row>
    <row r="32424" spans="6:9" x14ac:dyDescent="0.2">
      <c r="F32424" s="310" t="s">
        <v>37456</v>
      </c>
      <c r="G32424" s="311">
        <v>76147</v>
      </c>
      <c r="H32424" s="312" t="s">
        <v>4751</v>
      </c>
      <c r="I32424" s="313" t="s">
        <v>6791</v>
      </c>
    </row>
    <row r="32425" spans="6:9" x14ac:dyDescent="0.2">
      <c r="F32425" s="310" t="s">
        <v>37457</v>
      </c>
      <c r="G32425" s="311">
        <v>76148</v>
      </c>
      <c r="H32425" s="312" t="s">
        <v>4751</v>
      </c>
      <c r="I32425" s="313" t="s">
        <v>6791</v>
      </c>
    </row>
    <row r="32426" spans="6:9" x14ac:dyDescent="0.2">
      <c r="F32426" s="310" t="s">
        <v>37458</v>
      </c>
      <c r="G32426" s="311">
        <v>76150</v>
      </c>
      <c r="H32426" s="312" t="s">
        <v>4751</v>
      </c>
      <c r="I32426" s="313" t="s">
        <v>6791</v>
      </c>
    </row>
    <row r="32427" spans="6:9" x14ac:dyDescent="0.2">
      <c r="F32427" s="310" t="s">
        <v>37459</v>
      </c>
      <c r="G32427" s="311">
        <v>76155</v>
      </c>
      <c r="H32427" s="312" t="s">
        <v>4751</v>
      </c>
      <c r="I32427" s="313" t="s">
        <v>6791</v>
      </c>
    </row>
    <row r="32428" spans="6:9" x14ac:dyDescent="0.2">
      <c r="F32428" s="310" t="s">
        <v>37460</v>
      </c>
      <c r="G32428" s="311">
        <v>76161</v>
      </c>
      <c r="H32428" s="312" t="s">
        <v>4751</v>
      </c>
      <c r="I32428" s="313" t="s">
        <v>6791</v>
      </c>
    </row>
    <row r="32429" spans="6:9" x14ac:dyDescent="0.2">
      <c r="F32429" s="310" t="s">
        <v>37461</v>
      </c>
      <c r="G32429" s="311">
        <v>76162</v>
      </c>
      <c r="H32429" s="312" t="s">
        <v>4751</v>
      </c>
      <c r="I32429" s="313" t="s">
        <v>6791</v>
      </c>
    </row>
    <row r="32430" spans="6:9" x14ac:dyDescent="0.2">
      <c r="F32430" s="310" t="s">
        <v>37462</v>
      </c>
      <c r="G32430" s="311">
        <v>76163</v>
      </c>
      <c r="H32430" s="312" t="s">
        <v>4751</v>
      </c>
      <c r="I32430" s="313" t="s">
        <v>6791</v>
      </c>
    </row>
    <row r="32431" spans="6:9" x14ac:dyDescent="0.2">
      <c r="F32431" s="310" t="s">
        <v>37463</v>
      </c>
      <c r="G32431" s="311">
        <v>76164</v>
      </c>
      <c r="H32431" s="312" t="s">
        <v>4751</v>
      </c>
      <c r="I32431" s="313" t="s">
        <v>6791</v>
      </c>
    </row>
    <row r="32432" spans="6:9" x14ac:dyDescent="0.2">
      <c r="F32432" s="310" t="s">
        <v>37464</v>
      </c>
      <c r="G32432" s="311">
        <v>76166</v>
      </c>
      <c r="H32432" s="312" t="s">
        <v>4751</v>
      </c>
      <c r="I32432" s="313" t="s">
        <v>6791</v>
      </c>
    </row>
    <row r="32433" spans="6:9" x14ac:dyDescent="0.2">
      <c r="F32433" s="310" t="s">
        <v>37465</v>
      </c>
      <c r="G32433" s="311">
        <v>76177</v>
      </c>
      <c r="H32433" s="312" t="s">
        <v>4751</v>
      </c>
      <c r="I32433" s="313" t="s">
        <v>6791</v>
      </c>
    </row>
    <row r="32434" spans="6:9" x14ac:dyDescent="0.2">
      <c r="F32434" s="310" t="s">
        <v>37466</v>
      </c>
      <c r="G32434" s="311">
        <v>76179</v>
      </c>
      <c r="H32434" s="312" t="s">
        <v>4751</v>
      </c>
      <c r="I32434" s="313" t="s">
        <v>6791</v>
      </c>
    </row>
    <row r="32435" spans="6:9" x14ac:dyDescent="0.2">
      <c r="F32435" s="310" t="s">
        <v>37467</v>
      </c>
      <c r="G32435" s="311">
        <v>76180</v>
      </c>
      <c r="H32435" s="312" t="s">
        <v>4751</v>
      </c>
      <c r="I32435" s="313" t="s">
        <v>6791</v>
      </c>
    </row>
    <row r="32436" spans="6:9" x14ac:dyDescent="0.2">
      <c r="F32436" s="310" t="s">
        <v>37468</v>
      </c>
      <c r="G32436" s="311">
        <v>76181</v>
      </c>
      <c r="H32436" s="312" t="s">
        <v>4751</v>
      </c>
      <c r="I32436" s="313" t="s">
        <v>6791</v>
      </c>
    </row>
    <row r="32437" spans="6:9" x14ac:dyDescent="0.2">
      <c r="F32437" s="310" t="s">
        <v>37469</v>
      </c>
      <c r="G32437" s="311">
        <v>76182</v>
      </c>
      <c r="H32437" s="312" t="s">
        <v>4751</v>
      </c>
      <c r="I32437" s="313" t="s">
        <v>6791</v>
      </c>
    </row>
    <row r="32438" spans="6:9" x14ac:dyDescent="0.2">
      <c r="F32438" s="310" t="s">
        <v>37470</v>
      </c>
      <c r="G32438" s="311">
        <v>76185</v>
      </c>
      <c r="H32438" s="312" t="s">
        <v>4751</v>
      </c>
      <c r="I32438" s="313" t="s">
        <v>6791</v>
      </c>
    </row>
    <row r="32439" spans="6:9" x14ac:dyDescent="0.2">
      <c r="F32439" s="310" t="s">
        <v>37471</v>
      </c>
      <c r="G32439" s="311">
        <v>76191</v>
      </c>
      <c r="H32439" s="312" t="s">
        <v>4751</v>
      </c>
      <c r="I32439" s="313" t="s">
        <v>6791</v>
      </c>
    </row>
    <row r="32440" spans="6:9" x14ac:dyDescent="0.2">
      <c r="F32440" s="310" t="s">
        <v>37472</v>
      </c>
      <c r="G32440" s="311">
        <v>76192</v>
      </c>
      <c r="H32440" s="312" t="s">
        <v>4751</v>
      </c>
      <c r="I32440" s="313" t="s">
        <v>6791</v>
      </c>
    </row>
    <row r="32441" spans="6:9" x14ac:dyDescent="0.2">
      <c r="F32441" s="310" t="s">
        <v>37473</v>
      </c>
      <c r="G32441" s="311">
        <v>76193</v>
      </c>
      <c r="H32441" s="312" t="s">
        <v>4751</v>
      </c>
      <c r="I32441" s="313" t="s">
        <v>6791</v>
      </c>
    </row>
    <row r="32442" spans="6:9" x14ac:dyDescent="0.2">
      <c r="F32442" s="310" t="s">
        <v>37474</v>
      </c>
      <c r="G32442" s="311">
        <v>76195</v>
      </c>
      <c r="H32442" s="312" t="s">
        <v>4751</v>
      </c>
      <c r="I32442" s="313" t="s">
        <v>6791</v>
      </c>
    </row>
    <row r="32443" spans="6:9" x14ac:dyDescent="0.2">
      <c r="F32443" s="310" t="s">
        <v>37475</v>
      </c>
      <c r="G32443" s="311">
        <v>76196</v>
      </c>
      <c r="H32443" s="312" t="s">
        <v>4751</v>
      </c>
      <c r="I32443" s="313" t="s">
        <v>6791</v>
      </c>
    </row>
    <row r="32444" spans="6:9" x14ac:dyDescent="0.2">
      <c r="F32444" s="310" t="s">
        <v>37476</v>
      </c>
      <c r="G32444" s="311">
        <v>76197</v>
      </c>
      <c r="H32444" s="312" t="s">
        <v>4751</v>
      </c>
      <c r="I32444" s="313" t="s">
        <v>6791</v>
      </c>
    </row>
    <row r="32445" spans="6:9" x14ac:dyDescent="0.2">
      <c r="F32445" s="310" t="s">
        <v>37477</v>
      </c>
      <c r="G32445" s="311">
        <v>76198</v>
      </c>
      <c r="H32445" s="312" t="s">
        <v>4751</v>
      </c>
      <c r="I32445" s="313" t="s">
        <v>6791</v>
      </c>
    </row>
    <row r="32446" spans="6:9" x14ac:dyDescent="0.2">
      <c r="F32446" s="310" t="s">
        <v>37478</v>
      </c>
      <c r="G32446" s="311">
        <v>76199</v>
      </c>
      <c r="H32446" s="312" t="s">
        <v>4751</v>
      </c>
      <c r="I32446" s="313" t="s">
        <v>6791</v>
      </c>
    </row>
    <row r="32447" spans="6:9" x14ac:dyDescent="0.2">
      <c r="F32447" s="310" t="s">
        <v>37479</v>
      </c>
      <c r="G32447" s="311">
        <v>76201</v>
      </c>
      <c r="H32447" s="312" t="s">
        <v>4751</v>
      </c>
      <c r="I32447" s="313" t="s">
        <v>6791</v>
      </c>
    </row>
    <row r="32448" spans="6:9" x14ac:dyDescent="0.2">
      <c r="F32448" s="310" t="s">
        <v>37480</v>
      </c>
      <c r="G32448" s="311">
        <v>76202</v>
      </c>
      <c r="H32448" s="312" t="s">
        <v>4751</v>
      </c>
      <c r="I32448" s="313" t="s">
        <v>6791</v>
      </c>
    </row>
    <row r="32449" spans="6:9" x14ac:dyDescent="0.2">
      <c r="F32449" s="310" t="s">
        <v>37481</v>
      </c>
      <c r="G32449" s="311">
        <v>76203</v>
      </c>
      <c r="H32449" s="312" t="s">
        <v>4751</v>
      </c>
      <c r="I32449" s="313" t="s">
        <v>6791</v>
      </c>
    </row>
    <row r="32450" spans="6:9" x14ac:dyDescent="0.2">
      <c r="F32450" s="310" t="s">
        <v>37482</v>
      </c>
      <c r="G32450" s="311">
        <v>76204</v>
      </c>
      <c r="H32450" s="312" t="s">
        <v>4751</v>
      </c>
      <c r="I32450" s="313" t="s">
        <v>6791</v>
      </c>
    </row>
    <row r="32451" spans="6:9" x14ac:dyDescent="0.2">
      <c r="F32451" s="310" t="s">
        <v>37483</v>
      </c>
      <c r="G32451" s="311">
        <v>76205</v>
      </c>
      <c r="H32451" s="312" t="s">
        <v>4751</v>
      </c>
      <c r="I32451" s="313" t="s">
        <v>6791</v>
      </c>
    </row>
    <row r="32452" spans="6:9" x14ac:dyDescent="0.2">
      <c r="F32452" s="310" t="s">
        <v>37484</v>
      </c>
      <c r="G32452" s="311">
        <v>76206</v>
      </c>
      <c r="H32452" s="312" t="s">
        <v>4751</v>
      </c>
      <c r="I32452" s="313" t="s">
        <v>6791</v>
      </c>
    </row>
    <row r="32453" spans="6:9" x14ac:dyDescent="0.2">
      <c r="F32453" s="310" t="s">
        <v>37485</v>
      </c>
      <c r="G32453" s="311">
        <v>76207</v>
      </c>
      <c r="H32453" s="312" t="s">
        <v>4751</v>
      </c>
      <c r="I32453" s="313" t="s">
        <v>6791</v>
      </c>
    </row>
    <row r="32454" spans="6:9" x14ac:dyDescent="0.2">
      <c r="F32454" s="310" t="s">
        <v>37486</v>
      </c>
      <c r="G32454" s="311">
        <v>76208</v>
      </c>
      <c r="H32454" s="312" t="s">
        <v>4751</v>
      </c>
      <c r="I32454" s="313" t="s">
        <v>6791</v>
      </c>
    </row>
    <row r="32455" spans="6:9" x14ac:dyDescent="0.2">
      <c r="F32455" s="310" t="s">
        <v>37487</v>
      </c>
      <c r="G32455" s="311">
        <v>76209</v>
      </c>
      <c r="H32455" s="312" t="s">
        <v>4751</v>
      </c>
      <c r="I32455" s="313" t="s">
        <v>6791</v>
      </c>
    </row>
    <row r="32456" spans="6:9" x14ac:dyDescent="0.2">
      <c r="F32456" s="310" t="s">
        <v>37488</v>
      </c>
      <c r="G32456" s="311">
        <v>76210</v>
      </c>
      <c r="H32456" s="312" t="s">
        <v>4751</v>
      </c>
      <c r="I32456" s="313" t="s">
        <v>6791</v>
      </c>
    </row>
    <row r="32457" spans="6:9" x14ac:dyDescent="0.2">
      <c r="F32457" s="310" t="s">
        <v>37489</v>
      </c>
      <c r="G32457" s="311">
        <v>76225</v>
      </c>
      <c r="H32457" s="312" t="s">
        <v>4751</v>
      </c>
      <c r="I32457" s="313" t="s">
        <v>6791</v>
      </c>
    </row>
    <row r="32458" spans="6:9" x14ac:dyDescent="0.2">
      <c r="F32458" s="310" t="s">
        <v>37490</v>
      </c>
      <c r="G32458" s="311">
        <v>76226</v>
      </c>
      <c r="H32458" s="312" t="s">
        <v>4751</v>
      </c>
      <c r="I32458" s="313" t="s">
        <v>6791</v>
      </c>
    </row>
    <row r="32459" spans="6:9" x14ac:dyDescent="0.2">
      <c r="F32459" s="310" t="s">
        <v>37491</v>
      </c>
      <c r="G32459" s="311">
        <v>76227</v>
      </c>
      <c r="H32459" s="312" t="s">
        <v>4751</v>
      </c>
      <c r="I32459" s="313" t="s">
        <v>6791</v>
      </c>
    </row>
    <row r="32460" spans="6:9" x14ac:dyDescent="0.2">
      <c r="F32460" s="310" t="s">
        <v>37492</v>
      </c>
      <c r="G32460" s="311">
        <v>76228</v>
      </c>
      <c r="H32460" s="312" t="s">
        <v>4751</v>
      </c>
      <c r="I32460" s="313" t="s">
        <v>6791</v>
      </c>
    </row>
    <row r="32461" spans="6:9" x14ac:dyDescent="0.2">
      <c r="F32461" s="310" t="s">
        <v>37493</v>
      </c>
      <c r="G32461" s="311">
        <v>76230</v>
      </c>
      <c r="H32461" s="312" t="s">
        <v>4751</v>
      </c>
      <c r="I32461" s="313" t="s">
        <v>6791</v>
      </c>
    </row>
    <row r="32462" spans="6:9" x14ac:dyDescent="0.2">
      <c r="F32462" s="310" t="s">
        <v>37494</v>
      </c>
      <c r="G32462" s="311">
        <v>76233</v>
      </c>
      <c r="H32462" s="312" t="s">
        <v>4751</v>
      </c>
      <c r="I32462" s="313" t="s">
        <v>6791</v>
      </c>
    </row>
    <row r="32463" spans="6:9" x14ac:dyDescent="0.2">
      <c r="F32463" s="310" t="s">
        <v>37495</v>
      </c>
      <c r="G32463" s="311">
        <v>76234</v>
      </c>
      <c r="H32463" s="312" t="s">
        <v>4751</v>
      </c>
      <c r="I32463" s="313" t="s">
        <v>6791</v>
      </c>
    </row>
    <row r="32464" spans="6:9" x14ac:dyDescent="0.2">
      <c r="F32464" s="310" t="s">
        <v>37496</v>
      </c>
      <c r="G32464" s="311">
        <v>76238</v>
      </c>
      <c r="H32464" s="312" t="s">
        <v>4751</v>
      </c>
      <c r="I32464" s="313" t="s">
        <v>6791</v>
      </c>
    </row>
    <row r="32465" spans="6:9" x14ac:dyDescent="0.2">
      <c r="F32465" s="310" t="s">
        <v>37497</v>
      </c>
      <c r="G32465" s="311">
        <v>76239</v>
      </c>
      <c r="H32465" s="312" t="s">
        <v>4751</v>
      </c>
      <c r="I32465" s="313" t="s">
        <v>6791</v>
      </c>
    </row>
    <row r="32466" spans="6:9" x14ac:dyDescent="0.2">
      <c r="F32466" s="310" t="s">
        <v>37498</v>
      </c>
      <c r="G32466" s="311">
        <v>76240</v>
      </c>
      <c r="H32466" s="312" t="s">
        <v>4751</v>
      </c>
      <c r="I32466" s="313" t="s">
        <v>6791</v>
      </c>
    </row>
    <row r="32467" spans="6:9" x14ac:dyDescent="0.2">
      <c r="F32467" s="310" t="s">
        <v>37499</v>
      </c>
      <c r="G32467" s="311">
        <v>76241</v>
      </c>
      <c r="H32467" s="312" t="s">
        <v>4751</v>
      </c>
      <c r="I32467" s="313" t="s">
        <v>6791</v>
      </c>
    </row>
    <row r="32468" spans="6:9" x14ac:dyDescent="0.2">
      <c r="F32468" s="310" t="s">
        <v>37500</v>
      </c>
      <c r="G32468" s="311">
        <v>76244</v>
      </c>
      <c r="H32468" s="312" t="s">
        <v>4751</v>
      </c>
      <c r="I32468" s="313" t="s">
        <v>6791</v>
      </c>
    </row>
    <row r="32469" spans="6:9" x14ac:dyDescent="0.2">
      <c r="F32469" s="310" t="s">
        <v>37501</v>
      </c>
      <c r="G32469" s="311">
        <v>76245</v>
      </c>
      <c r="H32469" s="312" t="s">
        <v>4751</v>
      </c>
      <c r="I32469" s="313" t="s">
        <v>6791</v>
      </c>
    </row>
    <row r="32470" spans="6:9" x14ac:dyDescent="0.2">
      <c r="F32470" s="310" t="s">
        <v>37502</v>
      </c>
      <c r="G32470" s="311">
        <v>76246</v>
      </c>
      <c r="H32470" s="312" t="s">
        <v>4751</v>
      </c>
      <c r="I32470" s="313" t="s">
        <v>6791</v>
      </c>
    </row>
    <row r="32471" spans="6:9" x14ac:dyDescent="0.2">
      <c r="F32471" s="310" t="s">
        <v>37503</v>
      </c>
      <c r="G32471" s="311">
        <v>76247</v>
      </c>
      <c r="H32471" s="312" t="s">
        <v>4751</v>
      </c>
      <c r="I32471" s="313" t="s">
        <v>6791</v>
      </c>
    </row>
    <row r="32472" spans="6:9" x14ac:dyDescent="0.2">
      <c r="F32472" s="310" t="s">
        <v>37504</v>
      </c>
      <c r="G32472" s="311">
        <v>76248</v>
      </c>
      <c r="H32472" s="312" t="s">
        <v>4751</v>
      </c>
      <c r="I32472" s="313" t="s">
        <v>6791</v>
      </c>
    </row>
    <row r="32473" spans="6:9" x14ac:dyDescent="0.2">
      <c r="F32473" s="310" t="s">
        <v>37505</v>
      </c>
      <c r="G32473" s="311">
        <v>76249</v>
      </c>
      <c r="H32473" s="312" t="s">
        <v>4751</v>
      </c>
      <c r="I32473" s="313" t="s">
        <v>6791</v>
      </c>
    </row>
    <row r="32474" spans="6:9" x14ac:dyDescent="0.2">
      <c r="F32474" s="310" t="s">
        <v>37506</v>
      </c>
      <c r="G32474" s="311">
        <v>76250</v>
      </c>
      <c r="H32474" s="312" t="s">
        <v>4751</v>
      </c>
      <c r="I32474" s="313" t="s">
        <v>6791</v>
      </c>
    </row>
    <row r="32475" spans="6:9" x14ac:dyDescent="0.2">
      <c r="F32475" s="310" t="s">
        <v>37507</v>
      </c>
      <c r="G32475" s="311">
        <v>76251</v>
      </c>
      <c r="H32475" s="312" t="s">
        <v>4751</v>
      </c>
      <c r="I32475" s="313" t="s">
        <v>6791</v>
      </c>
    </row>
    <row r="32476" spans="6:9" x14ac:dyDescent="0.2">
      <c r="F32476" s="310" t="s">
        <v>37508</v>
      </c>
      <c r="G32476" s="311">
        <v>76252</v>
      </c>
      <c r="H32476" s="312" t="s">
        <v>4751</v>
      </c>
      <c r="I32476" s="313" t="s">
        <v>6791</v>
      </c>
    </row>
    <row r="32477" spans="6:9" x14ac:dyDescent="0.2">
      <c r="F32477" s="310" t="s">
        <v>37509</v>
      </c>
      <c r="G32477" s="311">
        <v>76253</v>
      </c>
      <c r="H32477" s="312" t="s">
        <v>4751</v>
      </c>
      <c r="I32477" s="313" t="s">
        <v>6791</v>
      </c>
    </row>
    <row r="32478" spans="6:9" x14ac:dyDescent="0.2">
      <c r="F32478" s="310" t="s">
        <v>37510</v>
      </c>
      <c r="G32478" s="311">
        <v>76255</v>
      </c>
      <c r="H32478" s="312" t="s">
        <v>4751</v>
      </c>
      <c r="I32478" s="313" t="s">
        <v>6791</v>
      </c>
    </row>
    <row r="32479" spans="6:9" x14ac:dyDescent="0.2">
      <c r="F32479" s="310" t="s">
        <v>37511</v>
      </c>
      <c r="G32479" s="311">
        <v>76258</v>
      </c>
      <c r="H32479" s="312" t="s">
        <v>4751</v>
      </c>
      <c r="I32479" s="313" t="s">
        <v>6791</v>
      </c>
    </row>
    <row r="32480" spans="6:9" x14ac:dyDescent="0.2">
      <c r="F32480" s="310" t="s">
        <v>37512</v>
      </c>
      <c r="G32480" s="311">
        <v>76259</v>
      </c>
      <c r="H32480" s="312" t="s">
        <v>4751</v>
      </c>
      <c r="I32480" s="313" t="s">
        <v>6791</v>
      </c>
    </row>
    <row r="32481" spans="6:9" x14ac:dyDescent="0.2">
      <c r="F32481" s="310" t="s">
        <v>37513</v>
      </c>
      <c r="G32481" s="311">
        <v>76261</v>
      </c>
      <c r="H32481" s="312" t="s">
        <v>4751</v>
      </c>
      <c r="I32481" s="313" t="s">
        <v>6791</v>
      </c>
    </row>
    <row r="32482" spans="6:9" x14ac:dyDescent="0.2">
      <c r="F32482" s="310" t="s">
        <v>37514</v>
      </c>
      <c r="G32482" s="311">
        <v>76262</v>
      </c>
      <c r="H32482" s="312" t="s">
        <v>4751</v>
      </c>
      <c r="I32482" s="313" t="s">
        <v>6791</v>
      </c>
    </row>
    <row r="32483" spans="6:9" x14ac:dyDescent="0.2">
      <c r="F32483" s="310" t="s">
        <v>37515</v>
      </c>
      <c r="G32483" s="311">
        <v>76263</v>
      </c>
      <c r="H32483" s="312" t="s">
        <v>4751</v>
      </c>
      <c r="I32483" s="313" t="s">
        <v>6791</v>
      </c>
    </row>
    <row r="32484" spans="6:9" x14ac:dyDescent="0.2">
      <c r="F32484" s="310" t="s">
        <v>37516</v>
      </c>
      <c r="G32484" s="311">
        <v>76264</v>
      </c>
      <c r="H32484" s="312" t="s">
        <v>4751</v>
      </c>
      <c r="I32484" s="313" t="s">
        <v>6791</v>
      </c>
    </row>
    <row r="32485" spans="6:9" x14ac:dyDescent="0.2">
      <c r="F32485" s="310" t="s">
        <v>37517</v>
      </c>
      <c r="G32485" s="311">
        <v>76265</v>
      </c>
      <c r="H32485" s="312" t="s">
        <v>4751</v>
      </c>
      <c r="I32485" s="313" t="s">
        <v>6791</v>
      </c>
    </row>
    <row r="32486" spans="6:9" x14ac:dyDescent="0.2">
      <c r="F32486" s="310" t="s">
        <v>37518</v>
      </c>
      <c r="G32486" s="311">
        <v>76266</v>
      </c>
      <c r="H32486" s="312" t="s">
        <v>4751</v>
      </c>
      <c r="I32486" s="313" t="s">
        <v>6791</v>
      </c>
    </row>
    <row r="32487" spans="6:9" x14ac:dyDescent="0.2">
      <c r="F32487" s="310" t="s">
        <v>37519</v>
      </c>
      <c r="G32487" s="311">
        <v>76267</v>
      </c>
      <c r="H32487" s="312" t="s">
        <v>4751</v>
      </c>
      <c r="I32487" s="313" t="s">
        <v>6791</v>
      </c>
    </row>
    <row r="32488" spans="6:9" x14ac:dyDescent="0.2">
      <c r="F32488" s="310" t="s">
        <v>37520</v>
      </c>
      <c r="G32488" s="311">
        <v>76268</v>
      </c>
      <c r="H32488" s="312" t="s">
        <v>4751</v>
      </c>
      <c r="I32488" s="313" t="s">
        <v>6791</v>
      </c>
    </row>
    <row r="32489" spans="6:9" x14ac:dyDescent="0.2">
      <c r="F32489" s="310" t="s">
        <v>37521</v>
      </c>
      <c r="G32489" s="311">
        <v>76270</v>
      </c>
      <c r="H32489" s="312" t="s">
        <v>4751</v>
      </c>
      <c r="I32489" s="313" t="s">
        <v>6791</v>
      </c>
    </row>
    <row r="32490" spans="6:9" x14ac:dyDescent="0.2">
      <c r="F32490" s="310" t="s">
        <v>37522</v>
      </c>
      <c r="G32490" s="311">
        <v>76271</v>
      </c>
      <c r="H32490" s="312" t="s">
        <v>4751</v>
      </c>
      <c r="I32490" s="313" t="s">
        <v>6791</v>
      </c>
    </row>
    <row r="32491" spans="6:9" x14ac:dyDescent="0.2">
      <c r="F32491" s="310" t="s">
        <v>37523</v>
      </c>
      <c r="G32491" s="311">
        <v>76272</v>
      </c>
      <c r="H32491" s="312" t="s">
        <v>4751</v>
      </c>
      <c r="I32491" s="313" t="s">
        <v>6791</v>
      </c>
    </row>
    <row r="32492" spans="6:9" x14ac:dyDescent="0.2">
      <c r="F32492" s="310" t="s">
        <v>37524</v>
      </c>
      <c r="G32492" s="311">
        <v>76273</v>
      </c>
      <c r="H32492" s="312" t="s">
        <v>4751</v>
      </c>
      <c r="I32492" s="313" t="s">
        <v>6791</v>
      </c>
    </row>
    <row r="32493" spans="6:9" x14ac:dyDescent="0.2">
      <c r="F32493" s="310" t="s">
        <v>37525</v>
      </c>
      <c r="G32493" s="311">
        <v>76301</v>
      </c>
      <c r="H32493" s="312" t="s">
        <v>4751</v>
      </c>
      <c r="I32493" s="313" t="s">
        <v>6791</v>
      </c>
    </row>
    <row r="32494" spans="6:9" x14ac:dyDescent="0.2">
      <c r="F32494" s="310" t="s">
        <v>37526</v>
      </c>
      <c r="G32494" s="311">
        <v>76302</v>
      </c>
      <c r="H32494" s="312" t="s">
        <v>4751</v>
      </c>
      <c r="I32494" s="313" t="s">
        <v>6791</v>
      </c>
    </row>
    <row r="32495" spans="6:9" x14ac:dyDescent="0.2">
      <c r="F32495" s="310" t="s">
        <v>37527</v>
      </c>
      <c r="G32495" s="311">
        <v>76305</v>
      </c>
      <c r="H32495" s="312" t="s">
        <v>4751</v>
      </c>
      <c r="I32495" s="313" t="s">
        <v>6791</v>
      </c>
    </row>
    <row r="32496" spans="6:9" x14ac:dyDescent="0.2">
      <c r="F32496" s="310" t="s">
        <v>37528</v>
      </c>
      <c r="G32496" s="311">
        <v>76306</v>
      </c>
      <c r="H32496" s="312" t="s">
        <v>4751</v>
      </c>
      <c r="I32496" s="313" t="s">
        <v>6791</v>
      </c>
    </row>
    <row r="32497" spans="6:9" x14ac:dyDescent="0.2">
      <c r="F32497" s="310" t="s">
        <v>37529</v>
      </c>
      <c r="G32497" s="311">
        <v>76307</v>
      </c>
      <c r="H32497" s="312" t="s">
        <v>4751</v>
      </c>
      <c r="I32497" s="313" t="s">
        <v>6791</v>
      </c>
    </row>
    <row r="32498" spans="6:9" x14ac:dyDescent="0.2">
      <c r="F32498" s="310" t="s">
        <v>37530</v>
      </c>
      <c r="G32498" s="311">
        <v>76308</v>
      </c>
      <c r="H32498" s="312" t="s">
        <v>4751</v>
      </c>
      <c r="I32498" s="313" t="s">
        <v>6791</v>
      </c>
    </row>
    <row r="32499" spans="6:9" x14ac:dyDescent="0.2">
      <c r="F32499" s="310" t="s">
        <v>37531</v>
      </c>
      <c r="G32499" s="311">
        <v>76309</v>
      </c>
      <c r="H32499" s="312" t="s">
        <v>4751</v>
      </c>
      <c r="I32499" s="313" t="s">
        <v>6791</v>
      </c>
    </row>
    <row r="32500" spans="6:9" x14ac:dyDescent="0.2">
      <c r="F32500" s="310" t="s">
        <v>37532</v>
      </c>
      <c r="G32500" s="311">
        <v>76310</v>
      </c>
      <c r="H32500" s="312" t="s">
        <v>4751</v>
      </c>
      <c r="I32500" s="313" t="s">
        <v>6791</v>
      </c>
    </row>
    <row r="32501" spans="6:9" x14ac:dyDescent="0.2">
      <c r="F32501" s="310" t="s">
        <v>37533</v>
      </c>
      <c r="G32501" s="311">
        <v>76311</v>
      </c>
      <c r="H32501" s="312" t="s">
        <v>4751</v>
      </c>
      <c r="I32501" s="313" t="s">
        <v>6791</v>
      </c>
    </row>
    <row r="32502" spans="6:9" x14ac:dyDescent="0.2">
      <c r="F32502" s="310" t="s">
        <v>37534</v>
      </c>
      <c r="G32502" s="311">
        <v>76351</v>
      </c>
      <c r="H32502" s="312" t="s">
        <v>4751</v>
      </c>
      <c r="I32502" s="313" t="s">
        <v>6791</v>
      </c>
    </row>
    <row r="32503" spans="6:9" x14ac:dyDescent="0.2">
      <c r="F32503" s="310" t="s">
        <v>37535</v>
      </c>
      <c r="G32503" s="311">
        <v>76352</v>
      </c>
      <c r="H32503" s="312" t="s">
        <v>4751</v>
      </c>
      <c r="I32503" s="313" t="s">
        <v>6791</v>
      </c>
    </row>
    <row r="32504" spans="6:9" x14ac:dyDescent="0.2">
      <c r="F32504" s="310" t="s">
        <v>37536</v>
      </c>
      <c r="G32504" s="311">
        <v>76354</v>
      </c>
      <c r="H32504" s="312" t="s">
        <v>4751</v>
      </c>
      <c r="I32504" s="313" t="s">
        <v>6791</v>
      </c>
    </row>
    <row r="32505" spans="6:9" x14ac:dyDescent="0.2">
      <c r="F32505" s="310" t="s">
        <v>37537</v>
      </c>
      <c r="G32505" s="311">
        <v>76357</v>
      </c>
      <c r="H32505" s="312" t="s">
        <v>4751</v>
      </c>
      <c r="I32505" s="313" t="s">
        <v>6791</v>
      </c>
    </row>
    <row r="32506" spans="6:9" x14ac:dyDescent="0.2">
      <c r="F32506" s="310" t="s">
        <v>37538</v>
      </c>
      <c r="G32506" s="311">
        <v>76360</v>
      </c>
      <c r="H32506" s="312" t="s">
        <v>4751</v>
      </c>
      <c r="I32506" s="313" t="s">
        <v>6791</v>
      </c>
    </row>
    <row r="32507" spans="6:9" x14ac:dyDescent="0.2">
      <c r="F32507" s="310" t="s">
        <v>37539</v>
      </c>
      <c r="G32507" s="311">
        <v>76363</v>
      </c>
      <c r="H32507" s="312" t="s">
        <v>4751</v>
      </c>
      <c r="I32507" s="313" t="s">
        <v>6791</v>
      </c>
    </row>
    <row r="32508" spans="6:9" x14ac:dyDescent="0.2">
      <c r="F32508" s="310" t="s">
        <v>37540</v>
      </c>
      <c r="G32508" s="311">
        <v>76364</v>
      </c>
      <c r="H32508" s="312" t="s">
        <v>4751</v>
      </c>
      <c r="I32508" s="313" t="s">
        <v>6791</v>
      </c>
    </row>
    <row r="32509" spans="6:9" x14ac:dyDescent="0.2">
      <c r="F32509" s="310" t="s">
        <v>37541</v>
      </c>
      <c r="G32509" s="311">
        <v>76365</v>
      </c>
      <c r="H32509" s="312" t="s">
        <v>4751</v>
      </c>
      <c r="I32509" s="313" t="s">
        <v>6791</v>
      </c>
    </row>
    <row r="32510" spans="6:9" x14ac:dyDescent="0.2">
      <c r="F32510" s="310" t="s">
        <v>37542</v>
      </c>
      <c r="G32510" s="311">
        <v>76366</v>
      </c>
      <c r="H32510" s="312" t="s">
        <v>4751</v>
      </c>
      <c r="I32510" s="313" t="s">
        <v>6791</v>
      </c>
    </row>
    <row r="32511" spans="6:9" x14ac:dyDescent="0.2">
      <c r="F32511" s="310" t="s">
        <v>37543</v>
      </c>
      <c r="G32511" s="311">
        <v>76367</v>
      </c>
      <c r="H32511" s="312" t="s">
        <v>4751</v>
      </c>
      <c r="I32511" s="313" t="s">
        <v>6791</v>
      </c>
    </row>
    <row r="32512" spans="6:9" x14ac:dyDescent="0.2">
      <c r="F32512" s="310" t="s">
        <v>37544</v>
      </c>
      <c r="G32512" s="311">
        <v>76369</v>
      </c>
      <c r="H32512" s="312" t="s">
        <v>4751</v>
      </c>
      <c r="I32512" s="313" t="s">
        <v>6791</v>
      </c>
    </row>
    <row r="32513" spans="6:9" x14ac:dyDescent="0.2">
      <c r="F32513" s="310" t="s">
        <v>37545</v>
      </c>
      <c r="G32513" s="311">
        <v>76370</v>
      </c>
      <c r="H32513" s="312" t="s">
        <v>4751</v>
      </c>
      <c r="I32513" s="313" t="s">
        <v>6791</v>
      </c>
    </row>
    <row r="32514" spans="6:9" x14ac:dyDescent="0.2">
      <c r="F32514" s="310" t="s">
        <v>37546</v>
      </c>
      <c r="G32514" s="311">
        <v>76371</v>
      </c>
      <c r="H32514" s="312" t="s">
        <v>4751</v>
      </c>
      <c r="I32514" s="313" t="s">
        <v>6791</v>
      </c>
    </row>
    <row r="32515" spans="6:9" x14ac:dyDescent="0.2">
      <c r="F32515" s="310" t="s">
        <v>37547</v>
      </c>
      <c r="G32515" s="311">
        <v>76372</v>
      </c>
      <c r="H32515" s="312" t="s">
        <v>4751</v>
      </c>
      <c r="I32515" s="313" t="s">
        <v>6791</v>
      </c>
    </row>
    <row r="32516" spans="6:9" x14ac:dyDescent="0.2">
      <c r="F32516" s="310" t="s">
        <v>37548</v>
      </c>
      <c r="G32516" s="311">
        <v>76373</v>
      </c>
      <c r="H32516" s="312" t="s">
        <v>4751</v>
      </c>
      <c r="I32516" s="313" t="s">
        <v>6791</v>
      </c>
    </row>
    <row r="32517" spans="6:9" x14ac:dyDescent="0.2">
      <c r="F32517" s="310" t="s">
        <v>37549</v>
      </c>
      <c r="G32517" s="311">
        <v>76374</v>
      </c>
      <c r="H32517" s="312" t="s">
        <v>4751</v>
      </c>
      <c r="I32517" s="313" t="s">
        <v>6791</v>
      </c>
    </row>
    <row r="32518" spans="6:9" x14ac:dyDescent="0.2">
      <c r="F32518" s="310" t="s">
        <v>37550</v>
      </c>
      <c r="G32518" s="311">
        <v>76377</v>
      </c>
      <c r="H32518" s="312" t="s">
        <v>4751</v>
      </c>
      <c r="I32518" s="313" t="s">
        <v>6791</v>
      </c>
    </row>
    <row r="32519" spans="6:9" x14ac:dyDescent="0.2">
      <c r="F32519" s="310" t="s">
        <v>37551</v>
      </c>
      <c r="G32519" s="311">
        <v>76379</v>
      </c>
      <c r="H32519" s="312" t="s">
        <v>4751</v>
      </c>
      <c r="I32519" s="313" t="s">
        <v>6791</v>
      </c>
    </row>
    <row r="32520" spans="6:9" x14ac:dyDescent="0.2">
      <c r="F32520" s="310" t="s">
        <v>37552</v>
      </c>
      <c r="G32520" s="311">
        <v>76380</v>
      </c>
      <c r="H32520" s="312" t="s">
        <v>4751</v>
      </c>
      <c r="I32520" s="313" t="s">
        <v>6791</v>
      </c>
    </row>
    <row r="32521" spans="6:9" x14ac:dyDescent="0.2">
      <c r="F32521" s="310" t="s">
        <v>37553</v>
      </c>
      <c r="G32521" s="311">
        <v>76384</v>
      </c>
      <c r="H32521" s="312" t="s">
        <v>4751</v>
      </c>
      <c r="I32521" s="313" t="s">
        <v>6791</v>
      </c>
    </row>
    <row r="32522" spans="6:9" x14ac:dyDescent="0.2">
      <c r="F32522" s="310" t="s">
        <v>37554</v>
      </c>
      <c r="G32522" s="311">
        <v>76385</v>
      </c>
      <c r="H32522" s="312" t="s">
        <v>4751</v>
      </c>
      <c r="I32522" s="313" t="s">
        <v>6791</v>
      </c>
    </row>
    <row r="32523" spans="6:9" x14ac:dyDescent="0.2">
      <c r="F32523" s="310" t="s">
        <v>37555</v>
      </c>
      <c r="G32523" s="311">
        <v>76388</v>
      </c>
      <c r="H32523" s="312" t="s">
        <v>4751</v>
      </c>
      <c r="I32523" s="313" t="s">
        <v>6791</v>
      </c>
    </row>
    <row r="32524" spans="6:9" x14ac:dyDescent="0.2">
      <c r="F32524" s="310" t="s">
        <v>37556</v>
      </c>
      <c r="G32524" s="311">
        <v>76389</v>
      </c>
      <c r="H32524" s="312" t="s">
        <v>4751</v>
      </c>
      <c r="I32524" s="313" t="s">
        <v>6791</v>
      </c>
    </row>
    <row r="32525" spans="6:9" x14ac:dyDescent="0.2">
      <c r="F32525" s="310" t="s">
        <v>37557</v>
      </c>
      <c r="G32525" s="311">
        <v>76401</v>
      </c>
      <c r="H32525" s="312" t="s">
        <v>4751</v>
      </c>
      <c r="I32525" s="313" t="s">
        <v>6791</v>
      </c>
    </row>
    <row r="32526" spans="6:9" x14ac:dyDescent="0.2">
      <c r="F32526" s="310" t="s">
        <v>37558</v>
      </c>
      <c r="G32526" s="311">
        <v>76402</v>
      </c>
      <c r="H32526" s="312" t="s">
        <v>4751</v>
      </c>
      <c r="I32526" s="313" t="s">
        <v>6791</v>
      </c>
    </row>
    <row r="32527" spans="6:9" x14ac:dyDescent="0.2">
      <c r="F32527" s="310" t="s">
        <v>37559</v>
      </c>
      <c r="G32527" s="311">
        <v>76424</v>
      </c>
      <c r="H32527" s="312" t="s">
        <v>4751</v>
      </c>
      <c r="I32527" s="313" t="s">
        <v>6791</v>
      </c>
    </row>
    <row r="32528" spans="6:9" x14ac:dyDescent="0.2">
      <c r="F32528" s="310" t="s">
        <v>37560</v>
      </c>
      <c r="G32528" s="311">
        <v>76426</v>
      </c>
      <c r="H32528" s="312" t="s">
        <v>4751</v>
      </c>
      <c r="I32528" s="313" t="s">
        <v>6791</v>
      </c>
    </row>
    <row r="32529" spans="6:9" x14ac:dyDescent="0.2">
      <c r="F32529" s="310" t="s">
        <v>37561</v>
      </c>
      <c r="G32529" s="311">
        <v>76427</v>
      </c>
      <c r="H32529" s="312" t="s">
        <v>4751</v>
      </c>
      <c r="I32529" s="313" t="s">
        <v>6791</v>
      </c>
    </row>
    <row r="32530" spans="6:9" x14ac:dyDescent="0.2">
      <c r="F32530" s="310" t="s">
        <v>37562</v>
      </c>
      <c r="G32530" s="311">
        <v>76429</v>
      </c>
      <c r="H32530" s="312" t="s">
        <v>4751</v>
      </c>
      <c r="I32530" s="313" t="s">
        <v>6791</v>
      </c>
    </row>
    <row r="32531" spans="6:9" x14ac:dyDescent="0.2">
      <c r="F32531" s="310" t="s">
        <v>37563</v>
      </c>
      <c r="G32531" s="311">
        <v>76430</v>
      </c>
      <c r="H32531" s="312" t="s">
        <v>4751</v>
      </c>
      <c r="I32531" s="313" t="s">
        <v>6791</v>
      </c>
    </row>
    <row r="32532" spans="6:9" x14ac:dyDescent="0.2">
      <c r="F32532" s="310" t="s">
        <v>37564</v>
      </c>
      <c r="G32532" s="311">
        <v>76431</v>
      </c>
      <c r="H32532" s="312" t="s">
        <v>4751</v>
      </c>
      <c r="I32532" s="313" t="s">
        <v>6791</v>
      </c>
    </row>
    <row r="32533" spans="6:9" x14ac:dyDescent="0.2">
      <c r="F32533" s="310" t="s">
        <v>37565</v>
      </c>
      <c r="G32533" s="311">
        <v>76432</v>
      </c>
      <c r="H32533" s="312" t="s">
        <v>4751</v>
      </c>
      <c r="I32533" s="313" t="s">
        <v>6791</v>
      </c>
    </row>
    <row r="32534" spans="6:9" x14ac:dyDescent="0.2">
      <c r="F32534" s="310" t="s">
        <v>37566</v>
      </c>
      <c r="G32534" s="311">
        <v>76433</v>
      </c>
      <c r="H32534" s="312" t="s">
        <v>4751</v>
      </c>
      <c r="I32534" s="313" t="s">
        <v>6791</v>
      </c>
    </row>
    <row r="32535" spans="6:9" x14ac:dyDescent="0.2">
      <c r="F32535" s="310" t="s">
        <v>37567</v>
      </c>
      <c r="G32535" s="311">
        <v>76435</v>
      </c>
      <c r="H32535" s="312" t="s">
        <v>4751</v>
      </c>
      <c r="I32535" s="313" t="s">
        <v>6791</v>
      </c>
    </row>
    <row r="32536" spans="6:9" x14ac:dyDescent="0.2">
      <c r="F32536" s="310" t="s">
        <v>37568</v>
      </c>
      <c r="G32536" s="311">
        <v>76436</v>
      </c>
      <c r="H32536" s="312" t="s">
        <v>4751</v>
      </c>
      <c r="I32536" s="313" t="s">
        <v>6791</v>
      </c>
    </row>
    <row r="32537" spans="6:9" x14ac:dyDescent="0.2">
      <c r="F32537" s="310" t="s">
        <v>37569</v>
      </c>
      <c r="G32537" s="311">
        <v>76437</v>
      </c>
      <c r="H32537" s="312" t="s">
        <v>4751</v>
      </c>
      <c r="I32537" s="313" t="s">
        <v>6791</v>
      </c>
    </row>
    <row r="32538" spans="6:9" x14ac:dyDescent="0.2">
      <c r="F32538" s="310" t="s">
        <v>37570</v>
      </c>
      <c r="G32538" s="311">
        <v>76439</v>
      </c>
      <c r="H32538" s="312" t="s">
        <v>4751</v>
      </c>
      <c r="I32538" s="313" t="s">
        <v>6791</v>
      </c>
    </row>
    <row r="32539" spans="6:9" x14ac:dyDescent="0.2">
      <c r="F32539" s="310" t="s">
        <v>37571</v>
      </c>
      <c r="G32539" s="311">
        <v>76442</v>
      </c>
      <c r="H32539" s="312" t="s">
        <v>4751</v>
      </c>
      <c r="I32539" s="313" t="s">
        <v>6791</v>
      </c>
    </row>
    <row r="32540" spans="6:9" x14ac:dyDescent="0.2">
      <c r="F32540" s="310" t="s">
        <v>37572</v>
      </c>
      <c r="G32540" s="311">
        <v>76443</v>
      </c>
      <c r="H32540" s="312" t="s">
        <v>4751</v>
      </c>
      <c r="I32540" s="313" t="s">
        <v>6791</v>
      </c>
    </row>
    <row r="32541" spans="6:9" x14ac:dyDescent="0.2">
      <c r="F32541" s="310" t="s">
        <v>37573</v>
      </c>
      <c r="G32541" s="311">
        <v>76444</v>
      </c>
      <c r="H32541" s="312" t="s">
        <v>4751</v>
      </c>
      <c r="I32541" s="313" t="s">
        <v>6791</v>
      </c>
    </row>
    <row r="32542" spans="6:9" x14ac:dyDescent="0.2">
      <c r="F32542" s="310" t="s">
        <v>37574</v>
      </c>
      <c r="G32542" s="311">
        <v>76445</v>
      </c>
      <c r="H32542" s="312" t="s">
        <v>4751</v>
      </c>
      <c r="I32542" s="313" t="s">
        <v>6791</v>
      </c>
    </row>
    <row r="32543" spans="6:9" x14ac:dyDescent="0.2">
      <c r="F32543" s="310" t="s">
        <v>37575</v>
      </c>
      <c r="G32543" s="311">
        <v>76446</v>
      </c>
      <c r="H32543" s="312" t="s">
        <v>4751</v>
      </c>
      <c r="I32543" s="313" t="s">
        <v>6791</v>
      </c>
    </row>
    <row r="32544" spans="6:9" x14ac:dyDescent="0.2">
      <c r="F32544" s="310" t="s">
        <v>37576</v>
      </c>
      <c r="G32544" s="311">
        <v>76448</v>
      </c>
      <c r="H32544" s="312" t="s">
        <v>4751</v>
      </c>
      <c r="I32544" s="313" t="s">
        <v>6791</v>
      </c>
    </row>
    <row r="32545" spans="6:9" x14ac:dyDescent="0.2">
      <c r="F32545" s="310" t="s">
        <v>37577</v>
      </c>
      <c r="G32545" s="311">
        <v>76449</v>
      </c>
      <c r="H32545" s="312" t="s">
        <v>4751</v>
      </c>
      <c r="I32545" s="313" t="s">
        <v>6791</v>
      </c>
    </row>
    <row r="32546" spans="6:9" x14ac:dyDescent="0.2">
      <c r="F32546" s="310" t="s">
        <v>37578</v>
      </c>
      <c r="G32546" s="311">
        <v>76450</v>
      </c>
      <c r="H32546" s="312" t="s">
        <v>4751</v>
      </c>
      <c r="I32546" s="313" t="s">
        <v>6791</v>
      </c>
    </row>
    <row r="32547" spans="6:9" x14ac:dyDescent="0.2">
      <c r="F32547" s="310" t="s">
        <v>37579</v>
      </c>
      <c r="G32547" s="311">
        <v>76452</v>
      </c>
      <c r="H32547" s="312" t="s">
        <v>4751</v>
      </c>
      <c r="I32547" s="313" t="s">
        <v>6791</v>
      </c>
    </row>
    <row r="32548" spans="6:9" x14ac:dyDescent="0.2">
      <c r="F32548" s="310" t="s">
        <v>37580</v>
      </c>
      <c r="G32548" s="311">
        <v>76453</v>
      </c>
      <c r="H32548" s="312" t="s">
        <v>4751</v>
      </c>
      <c r="I32548" s="313" t="s">
        <v>6791</v>
      </c>
    </row>
    <row r="32549" spans="6:9" x14ac:dyDescent="0.2">
      <c r="F32549" s="310" t="s">
        <v>37581</v>
      </c>
      <c r="G32549" s="311">
        <v>76454</v>
      </c>
      <c r="H32549" s="312" t="s">
        <v>4751</v>
      </c>
      <c r="I32549" s="313" t="s">
        <v>6791</v>
      </c>
    </row>
    <row r="32550" spans="6:9" x14ac:dyDescent="0.2">
      <c r="F32550" s="310" t="s">
        <v>37582</v>
      </c>
      <c r="G32550" s="311">
        <v>76455</v>
      </c>
      <c r="H32550" s="312" t="s">
        <v>4751</v>
      </c>
      <c r="I32550" s="313" t="s">
        <v>6791</v>
      </c>
    </row>
    <row r="32551" spans="6:9" x14ac:dyDescent="0.2">
      <c r="F32551" s="310" t="s">
        <v>37583</v>
      </c>
      <c r="G32551" s="311">
        <v>76457</v>
      </c>
      <c r="H32551" s="312" t="s">
        <v>4751</v>
      </c>
      <c r="I32551" s="313" t="s">
        <v>6791</v>
      </c>
    </row>
    <row r="32552" spans="6:9" x14ac:dyDescent="0.2">
      <c r="F32552" s="310" t="s">
        <v>37584</v>
      </c>
      <c r="G32552" s="311">
        <v>76458</v>
      </c>
      <c r="H32552" s="312" t="s">
        <v>4751</v>
      </c>
      <c r="I32552" s="313" t="s">
        <v>6791</v>
      </c>
    </row>
    <row r="32553" spans="6:9" x14ac:dyDescent="0.2">
      <c r="F32553" s="310" t="s">
        <v>37585</v>
      </c>
      <c r="G32553" s="311">
        <v>76459</v>
      </c>
      <c r="H32553" s="312" t="s">
        <v>4751</v>
      </c>
      <c r="I32553" s="313" t="s">
        <v>6791</v>
      </c>
    </row>
    <row r="32554" spans="6:9" x14ac:dyDescent="0.2">
      <c r="F32554" s="310" t="s">
        <v>37586</v>
      </c>
      <c r="G32554" s="311">
        <v>76460</v>
      </c>
      <c r="H32554" s="312" t="s">
        <v>4751</v>
      </c>
      <c r="I32554" s="313" t="s">
        <v>6791</v>
      </c>
    </row>
    <row r="32555" spans="6:9" x14ac:dyDescent="0.2">
      <c r="F32555" s="310" t="s">
        <v>37587</v>
      </c>
      <c r="G32555" s="311">
        <v>76461</v>
      </c>
      <c r="H32555" s="312" t="s">
        <v>4751</v>
      </c>
      <c r="I32555" s="313" t="s">
        <v>6791</v>
      </c>
    </row>
    <row r="32556" spans="6:9" x14ac:dyDescent="0.2">
      <c r="F32556" s="310" t="s">
        <v>37588</v>
      </c>
      <c r="G32556" s="311">
        <v>76462</v>
      </c>
      <c r="H32556" s="312" t="s">
        <v>4751</v>
      </c>
      <c r="I32556" s="313" t="s">
        <v>6791</v>
      </c>
    </row>
    <row r="32557" spans="6:9" x14ac:dyDescent="0.2">
      <c r="F32557" s="310" t="s">
        <v>37589</v>
      </c>
      <c r="G32557" s="311">
        <v>76463</v>
      </c>
      <c r="H32557" s="312" t="s">
        <v>4751</v>
      </c>
      <c r="I32557" s="313" t="s">
        <v>6791</v>
      </c>
    </row>
    <row r="32558" spans="6:9" x14ac:dyDescent="0.2">
      <c r="F32558" s="310" t="s">
        <v>37590</v>
      </c>
      <c r="G32558" s="311">
        <v>76464</v>
      </c>
      <c r="H32558" s="312" t="s">
        <v>4751</v>
      </c>
      <c r="I32558" s="313" t="s">
        <v>6791</v>
      </c>
    </row>
    <row r="32559" spans="6:9" x14ac:dyDescent="0.2">
      <c r="F32559" s="325" t="s">
        <v>37591</v>
      </c>
      <c r="G32559" s="316">
        <v>76465</v>
      </c>
      <c r="H32559" s="317" t="s">
        <v>4751</v>
      </c>
      <c r="I32559" s="313" t="s">
        <v>6791</v>
      </c>
    </row>
    <row r="32560" spans="6:9" x14ac:dyDescent="0.2">
      <c r="F32560" s="310" t="s">
        <v>37592</v>
      </c>
      <c r="G32560" s="311">
        <v>76466</v>
      </c>
      <c r="H32560" s="312" t="s">
        <v>4751</v>
      </c>
      <c r="I32560" s="313" t="s">
        <v>6791</v>
      </c>
    </row>
    <row r="32561" spans="6:9" x14ac:dyDescent="0.2">
      <c r="F32561" s="310" t="s">
        <v>37593</v>
      </c>
      <c r="G32561" s="311">
        <v>76467</v>
      </c>
      <c r="H32561" s="312" t="s">
        <v>4751</v>
      </c>
      <c r="I32561" s="313" t="s">
        <v>6791</v>
      </c>
    </row>
    <row r="32562" spans="6:9" x14ac:dyDescent="0.2">
      <c r="F32562" s="310" t="s">
        <v>37594</v>
      </c>
      <c r="G32562" s="311">
        <v>76468</v>
      </c>
      <c r="H32562" s="312" t="s">
        <v>4751</v>
      </c>
      <c r="I32562" s="313" t="s">
        <v>6791</v>
      </c>
    </row>
    <row r="32563" spans="6:9" x14ac:dyDescent="0.2">
      <c r="F32563" s="310" t="s">
        <v>37595</v>
      </c>
      <c r="G32563" s="311">
        <v>76469</v>
      </c>
      <c r="H32563" s="312" t="s">
        <v>4751</v>
      </c>
      <c r="I32563" s="313" t="s">
        <v>6791</v>
      </c>
    </row>
    <row r="32564" spans="6:9" x14ac:dyDescent="0.2">
      <c r="F32564" s="310" t="s">
        <v>37596</v>
      </c>
      <c r="G32564" s="311">
        <v>76470</v>
      </c>
      <c r="H32564" s="312" t="s">
        <v>4751</v>
      </c>
      <c r="I32564" s="313" t="s">
        <v>6791</v>
      </c>
    </row>
    <row r="32565" spans="6:9" x14ac:dyDescent="0.2">
      <c r="F32565" s="310" t="s">
        <v>37597</v>
      </c>
      <c r="G32565" s="311">
        <v>76471</v>
      </c>
      <c r="H32565" s="312" t="s">
        <v>4751</v>
      </c>
      <c r="I32565" s="313" t="s">
        <v>6791</v>
      </c>
    </row>
    <row r="32566" spans="6:9" x14ac:dyDescent="0.2">
      <c r="F32566" s="310" t="s">
        <v>37598</v>
      </c>
      <c r="G32566" s="311">
        <v>76472</v>
      </c>
      <c r="H32566" s="312" t="s">
        <v>4751</v>
      </c>
      <c r="I32566" s="313" t="s">
        <v>6791</v>
      </c>
    </row>
    <row r="32567" spans="6:9" x14ac:dyDescent="0.2">
      <c r="F32567" s="310" t="s">
        <v>37599</v>
      </c>
      <c r="G32567" s="311">
        <v>76474</v>
      </c>
      <c r="H32567" s="312" t="s">
        <v>4751</v>
      </c>
      <c r="I32567" s="313" t="s">
        <v>6791</v>
      </c>
    </row>
    <row r="32568" spans="6:9" x14ac:dyDescent="0.2">
      <c r="F32568" s="310" t="s">
        <v>37600</v>
      </c>
      <c r="G32568" s="311">
        <v>76475</v>
      </c>
      <c r="H32568" s="312" t="s">
        <v>4751</v>
      </c>
      <c r="I32568" s="313" t="s">
        <v>6791</v>
      </c>
    </row>
    <row r="32569" spans="6:9" x14ac:dyDescent="0.2">
      <c r="F32569" s="310" t="s">
        <v>37601</v>
      </c>
      <c r="G32569" s="311">
        <v>76476</v>
      </c>
      <c r="H32569" s="312" t="s">
        <v>4751</v>
      </c>
      <c r="I32569" s="313" t="s">
        <v>6791</v>
      </c>
    </row>
    <row r="32570" spans="6:9" x14ac:dyDescent="0.2">
      <c r="F32570" s="310" t="s">
        <v>37602</v>
      </c>
      <c r="G32570" s="311">
        <v>76481</v>
      </c>
      <c r="H32570" s="312" t="s">
        <v>4751</v>
      </c>
      <c r="I32570" s="313" t="s">
        <v>6791</v>
      </c>
    </row>
    <row r="32571" spans="6:9" x14ac:dyDescent="0.2">
      <c r="F32571" s="310" t="s">
        <v>37603</v>
      </c>
      <c r="G32571" s="311">
        <v>76483</v>
      </c>
      <c r="H32571" s="312" t="s">
        <v>4751</v>
      </c>
      <c r="I32571" s="313" t="s">
        <v>6791</v>
      </c>
    </row>
    <row r="32572" spans="6:9" x14ac:dyDescent="0.2">
      <c r="F32572" s="310" t="s">
        <v>37604</v>
      </c>
      <c r="G32572" s="311">
        <v>76484</v>
      </c>
      <c r="H32572" s="312" t="s">
        <v>4751</v>
      </c>
      <c r="I32572" s="313" t="s">
        <v>6791</v>
      </c>
    </row>
    <row r="32573" spans="6:9" x14ac:dyDescent="0.2">
      <c r="F32573" s="310" t="s">
        <v>37605</v>
      </c>
      <c r="G32573" s="311">
        <v>76485</v>
      </c>
      <c r="H32573" s="312" t="s">
        <v>4751</v>
      </c>
      <c r="I32573" s="313" t="s">
        <v>6791</v>
      </c>
    </row>
    <row r="32574" spans="6:9" x14ac:dyDescent="0.2">
      <c r="F32574" s="310" t="s">
        <v>37606</v>
      </c>
      <c r="G32574" s="311">
        <v>76486</v>
      </c>
      <c r="H32574" s="312" t="s">
        <v>4751</v>
      </c>
      <c r="I32574" s="313" t="s">
        <v>6791</v>
      </c>
    </row>
    <row r="32575" spans="6:9" x14ac:dyDescent="0.2">
      <c r="F32575" s="310" t="s">
        <v>37607</v>
      </c>
      <c r="G32575" s="311">
        <v>76487</v>
      </c>
      <c r="H32575" s="312" t="s">
        <v>4751</v>
      </c>
      <c r="I32575" s="313" t="s">
        <v>6791</v>
      </c>
    </row>
    <row r="32576" spans="6:9" x14ac:dyDescent="0.2">
      <c r="F32576" s="310" t="s">
        <v>37608</v>
      </c>
      <c r="G32576" s="311">
        <v>76490</v>
      </c>
      <c r="H32576" s="312" t="s">
        <v>4751</v>
      </c>
      <c r="I32576" s="313" t="s">
        <v>6791</v>
      </c>
    </row>
    <row r="32577" spans="6:9" x14ac:dyDescent="0.2">
      <c r="F32577" s="310" t="s">
        <v>37609</v>
      </c>
      <c r="G32577" s="311">
        <v>76491</v>
      </c>
      <c r="H32577" s="312" t="s">
        <v>4751</v>
      </c>
      <c r="I32577" s="313" t="s">
        <v>6791</v>
      </c>
    </row>
    <row r="32578" spans="6:9" x14ac:dyDescent="0.2">
      <c r="F32578" s="310" t="s">
        <v>37610</v>
      </c>
      <c r="G32578" s="311">
        <v>76501</v>
      </c>
      <c r="H32578" s="312" t="s">
        <v>4751</v>
      </c>
      <c r="I32578" s="313" t="s">
        <v>6791</v>
      </c>
    </row>
    <row r="32579" spans="6:9" x14ac:dyDescent="0.2">
      <c r="F32579" s="310" t="s">
        <v>37611</v>
      </c>
      <c r="G32579" s="311">
        <v>76502</v>
      </c>
      <c r="H32579" s="312" t="s">
        <v>4751</v>
      </c>
      <c r="I32579" s="313" t="s">
        <v>6791</v>
      </c>
    </row>
    <row r="32580" spans="6:9" x14ac:dyDescent="0.2">
      <c r="F32580" s="310" t="s">
        <v>37612</v>
      </c>
      <c r="G32580" s="311">
        <v>76503</v>
      </c>
      <c r="H32580" s="312" t="s">
        <v>4751</v>
      </c>
      <c r="I32580" s="313" t="s">
        <v>6791</v>
      </c>
    </row>
    <row r="32581" spans="6:9" x14ac:dyDescent="0.2">
      <c r="F32581" s="310" t="s">
        <v>37613</v>
      </c>
      <c r="G32581" s="311">
        <v>76504</v>
      </c>
      <c r="H32581" s="312" t="s">
        <v>4751</v>
      </c>
      <c r="I32581" s="313" t="s">
        <v>6791</v>
      </c>
    </row>
    <row r="32582" spans="6:9" x14ac:dyDescent="0.2">
      <c r="F32582" s="310" t="s">
        <v>37614</v>
      </c>
      <c r="G32582" s="311">
        <v>76505</v>
      </c>
      <c r="H32582" s="312" t="s">
        <v>4751</v>
      </c>
      <c r="I32582" s="313" t="s">
        <v>6791</v>
      </c>
    </row>
    <row r="32583" spans="6:9" x14ac:dyDescent="0.2">
      <c r="F32583" s="310" t="s">
        <v>37615</v>
      </c>
      <c r="G32583" s="311">
        <v>76508</v>
      </c>
      <c r="H32583" s="312" t="s">
        <v>4751</v>
      </c>
      <c r="I32583" s="313" t="s">
        <v>6791</v>
      </c>
    </row>
    <row r="32584" spans="6:9" x14ac:dyDescent="0.2">
      <c r="F32584" s="310" t="s">
        <v>37616</v>
      </c>
      <c r="G32584" s="311">
        <v>76511</v>
      </c>
      <c r="H32584" s="312" t="s">
        <v>4751</v>
      </c>
      <c r="I32584" s="313" t="s">
        <v>6791</v>
      </c>
    </row>
    <row r="32585" spans="6:9" x14ac:dyDescent="0.2">
      <c r="F32585" s="310" t="s">
        <v>37617</v>
      </c>
      <c r="G32585" s="311">
        <v>76513</v>
      </c>
      <c r="H32585" s="312" t="s">
        <v>4751</v>
      </c>
      <c r="I32585" s="313" t="s">
        <v>6791</v>
      </c>
    </row>
    <row r="32586" spans="6:9" x14ac:dyDescent="0.2">
      <c r="F32586" s="310" t="s">
        <v>37618</v>
      </c>
      <c r="G32586" s="311">
        <v>76518</v>
      </c>
      <c r="H32586" s="312" t="s">
        <v>4751</v>
      </c>
      <c r="I32586" s="313" t="s">
        <v>6791</v>
      </c>
    </row>
    <row r="32587" spans="6:9" x14ac:dyDescent="0.2">
      <c r="F32587" s="310" t="s">
        <v>37619</v>
      </c>
      <c r="G32587" s="311">
        <v>76519</v>
      </c>
      <c r="H32587" s="312" t="s">
        <v>4751</v>
      </c>
      <c r="I32587" s="313" t="s">
        <v>6791</v>
      </c>
    </row>
    <row r="32588" spans="6:9" x14ac:dyDescent="0.2">
      <c r="F32588" s="310" t="s">
        <v>37620</v>
      </c>
      <c r="G32588" s="311">
        <v>76520</v>
      </c>
      <c r="H32588" s="312" t="s">
        <v>4751</v>
      </c>
      <c r="I32588" s="313" t="s">
        <v>6791</v>
      </c>
    </row>
    <row r="32589" spans="6:9" x14ac:dyDescent="0.2">
      <c r="F32589" s="310" t="s">
        <v>37621</v>
      </c>
      <c r="G32589" s="311">
        <v>76522</v>
      </c>
      <c r="H32589" s="312" t="s">
        <v>4751</v>
      </c>
      <c r="I32589" s="313" t="s">
        <v>6791</v>
      </c>
    </row>
    <row r="32590" spans="6:9" x14ac:dyDescent="0.2">
      <c r="F32590" s="310" t="s">
        <v>37622</v>
      </c>
      <c r="G32590" s="311">
        <v>76523</v>
      </c>
      <c r="H32590" s="312" t="s">
        <v>4751</v>
      </c>
      <c r="I32590" s="313" t="s">
        <v>6791</v>
      </c>
    </row>
    <row r="32591" spans="6:9" x14ac:dyDescent="0.2">
      <c r="F32591" s="310" t="s">
        <v>37623</v>
      </c>
      <c r="G32591" s="311">
        <v>76524</v>
      </c>
      <c r="H32591" s="312" t="s">
        <v>4751</v>
      </c>
      <c r="I32591" s="313" t="s">
        <v>6791</v>
      </c>
    </row>
    <row r="32592" spans="6:9" x14ac:dyDescent="0.2">
      <c r="F32592" s="310" t="s">
        <v>37624</v>
      </c>
      <c r="G32592" s="311">
        <v>76525</v>
      </c>
      <c r="H32592" s="312" t="s">
        <v>4751</v>
      </c>
      <c r="I32592" s="313" t="s">
        <v>6791</v>
      </c>
    </row>
    <row r="32593" spans="6:9" x14ac:dyDescent="0.2">
      <c r="F32593" s="310" t="s">
        <v>37625</v>
      </c>
      <c r="G32593" s="311">
        <v>76526</v>
      </c>
      <c r="H32593" s="312" t="s">
        <v>4751</v>
      </c>
      <c r="I32593" s="313" t="s">
        <v>6791</v>
      </c>
    </row>
    <row r="32594" spans="6:9" x14ac:dyDescent="0.2">
      <c r="F32594" s="310" t="s">
        <v>37626</v>
      </c>
      <c r="G32594" s="311">
        <v>76527</v>
      </c>
      <c r="H32594" s="312" t="s">
        <v>4751</v>
      </c>
      <c r="I32594" s="313" t="s">
        <v>6791</v>
      </c>
    </row>
    <row r="32595" spans="6:9" x14ac:dyDescent="0.2">
      <c r="F32595" s="310" t="s">
        <v>37627</v>
      </c>
      <c r="G32595" s="311">
        <v>76528</v>
      </c>
      <c r="H32595" s="312" t="s">
        <v>4751</v>
      </c>
      <c r="I32595" s="313" t="s">
        <v>6791</v>
      </c>
    </row>
    <row r="32596" spans="6:9" x14ac:dyDescent="0.2">
      <c r="F32596" s="310" t="s">
        <v>37628</v>
      </c>
      <c r="G32596" s="311">
        <v>76530</v>
      </c>
      <c r="H32596" s="312" t="s">
        <v>4751</v>
      </c>
      <c r="I32596" s="313" t="s">
        <v>6791</v>
      </c>
    </row>
    <row r="32597" spans="6:9" x14ac:dyDescent="0.2">
      <c r="F32597" s="310" t="s">
        <v>37629</v>
      </c>
      <c r="G32597" s="311">
        <v>76531</v>
      </c>
      <c r="H32597" s="312" t="s">
        <v>4751</v>
      </c>
      <c r="I32597" s="313" t="s">
        <v>6791</v>
      </c>
    </row>
    <row r="32598" spans="6:9" x14ac:dyDescent="0.2">
      <c r="F32598" s="310" t="s">
        <v>37630</v>
      </c>
      <c r="G32598" s="311">
        <v>76533</v>
      </c>
      <c r="H32598" s="312" t="s">
        <v>4751</v>
      </c>
      <c r="I32598" s="313" t="s">
        <v>6791</v>
      </c>
    </row>
    <row r="32599" spans="6:9" x14ac:dyDescent="0.2">
      <c r="F32599" s="310" t="s">
        <v>37631</v>
      </c>
      <c r="G32599" s="311">
        <v>76534</v>
      </c>
      <c r="H32599" s="312" t="s">
        <v>4751</v>
      </c>
      <c r="I32599" s="313" t="s">
        <v>6791</v>
      </c>
    </row>
    <row r="32600" spans="6:9" x14ac:dyDescent="0.2">
      <c r="F32600" s="310" t="s">
        <v>37632</v>
      </c>
      <c r="G32600" s="311">
        <v>76537</v>
      </c>
      <c r="H32600" s="312" t="s">
        <v>4751</v>
      </c>
      <c r="I32600" s="313" t="s">
        <v>6791</v>
      </c>
    </row>
    <row r="32601" spans="6:9" x14ac:dyDescent="0.2">
      <c r="F32601" s="310" t="s">
        <v>37633</v>
      </c>
      <c r="G32601" s="311">
        <v>76538</v>
      </c>
      <c r="H32601" s="312" t="s">
        <v>4751</v>
      </c>
      <c r="I32601" s="313" t="s">
        <v>6791</v>
      </c>
    </row>
    <row r="32602" spans="6:9" x14ac:dyDescent="0.2">
      <c r="F32602" s="310" t="s">
        <v>37634</v>
      </c>
      <c r="G32602" s="311">
        <v>76539</v>
      </c>
      <c r="H32602" s="312" t="s">
        <v>4751</v>
      </c>
      <c r="I32602" s="313" t="s">
        <v>6791</v>
      </c>
    </row>
    <row r="32603" spans="6:9" x14ac:dyDescent="0.2">
      <c r="F32603" s="310" t="s">
        <v>37635</v>
      </c>
      <c r="G32603" s="311">
        <v>76540</v>
      </c>
      <c r="H32603" s="312" t="s">
        <v>4751</v>
      </c>
      <c r="I32603" s="313" t="s">
        <v>6791</v>
      </c>
    </row>
    <row r="32604" spans="6:9" x14ac:dyDescent="0.2">
      <c r="F32604" s="310" t="s">
        <v>37636</v>
      </c>
      <c r="G32604" s="311">
        <v>76541</v>
      </c>
      <c r="H32604" s="312" t="s">
        <v>4751</v>
      </c>
      <c r="I32604" s="313" t="s">
        <v>6791</v>
      </c>
    </row>
    <row r="32605" spans="6:9" x14ac:dyDescent="0.2">
      <c r="F32605" s="310" t="s">
        <v>37637</v>
      </c>
      <c r="G32605" s="311">
        <v>76542</v>
      </c>
      <c r="H32605" s="312" t="s">
        <v>4751</v>
      </c>
      <c r="I32605" s="313" t="s">
        <v>6791</v>
      </c>
    </row>
    <row r="32606" spans="6:9" x14ac:dyDescent="0.2">
      <c r="F32606" s="310" t="s">
        <v>37638</v>
      </c>
      <c r="G32606" s="311">
        <v>76543</v>
      </c>
      <c r="H32606" s="312" t="s">
        <v>4751</v>
      </c>
      <c r="I32606" s="313" t="s">
        <v>6791</v>
      </c>
    </row>
    <row r="32607" spans="6:9" x14ac:dyDescent="0.2">
      <c r="F32607" s="310" t="s">
        <v>37639</v>
      </c>
      <c r="G32607" s="311">
        <v>76544</v>
      </c>
      <c r="H32607" s="312" t="s">
        <v>4751</v>
      </c>
      <c r="I32607" s="313" t="s">
        <v>6791</v>
      </c>
    </row>
    <row r="32608" spans="6:9" x14ac:dyDescent="0.2">
      <c r="F32608" s="310" t="s">
        <v>37640</v>
      </c>
      <c r="G32608" s="311">
        <v>76547</v>
      </c>
      <c r="H32608" s="312" t="s">
        <v>4751</v>
      </c>
      <c r="I32608" s="313" t="s">
        <v>6791</v>
      </c>
    </row>
    <row r="32609" spans="6:9" x14ac:dyDescent="0.2">
      <c r="F32609" s="310" t="s">
        <v>37641</v>
      </c>
      <c r="G32609" s="311">
        <v>76548</v>
      </c>
      <c r="H32609" s="312" t="s">
        <v>4751</v>
      </c>
      <c r="I32609" s="313" t="s">
        <v>6791</v>
      </c>
    </row>
    <row r="32610" spans="6:9" x14ac:dyDescent="0.2">
      <c r="F32610" s="310" t="s">
        <v>37642</v>
      </c>
      <c r="G32610" s="311">
        <v>76549</v>
      </c>
      <c r="H32610" s="312" t="s">
        <v>4751</v>
      </c>
      <c r="I32610" s="313" t="s">
        <v>6791</v>
      </c>
    </row>
    <row r="32611" spans="6:9" x14ac:dyDescent="0.2">
      <c r="F32611" s="310" t="s">
        <v>37643</v>
      </c>
      <c r="G32611" s="311">
        <v>76550</v>
      </c>
      <c r="H32611" s="312" t="s">
        <v>4751</v>
      </c>
      <c r="I32611" s="313" t="s">
        <v>6791</v>
      </c>
    </row>
    <row r="32612" spans="6:9" x14ac:dyDescent="0.2">
      <c r="F32612" s="310" t="s">
        <v>37644</v>
      </c>
      <c r="G32612" s="311">
        <v>76554</v>
      </c>
      <c r="H32612" s="312" t="s">
        <v>4751</v>
      </c>
      <c r="I32612" s="313" t="s">
        <v>6791</v>
      </c>
    </row>
    <row r="32613" spans="6:9" x14ac:dyDescent="0.2">
      <c r="F32613" s="310" t="s">
        <v>37645</v>
      </c>
      <c r="G32613" s="311">
        <v>76556</v>
      </c>
      <c r="H32613" s="312" t="s">
        <v>4751</v>
      </c>
      <c r="I32613" s="313" t="s">
        <v>6791</v>
      </c>
    </row>
    <row r="32614" spans="6:9" x14ac:dyDescent="0.2">
      <c r="F32614" s="310" t="s">
        <v>37646</v>
      </c>
      <c r="G32614" s="311">
        <v>76557</v>
      </c>
      <c r="H32614" s="312" t="s">
        <v>4751</v>
      </c>
      <c r="I32614" s="313" t="s">
        <v>6791</v>
      </c>
    </row>
    <row r="32615" spans="6:9" x14ac:dyDescent="0.2">
      <c r="F32615" s="310" t="s">
        <v>37647</v>
      </c>
      <c r="G32615" s="311">
        <v>76558</v>
      </c>
      <c r="H32615" s="312" t="s">
        <v>4751</v>
      </c>
      <c r="I32615" s="313" t="s">
        <v>6791</v>
      </c>
    </row>
    <row r="32616" spans="6:9" x14ac:dyDescent="0.2">
      <c r="F32616" s="310" t="s">
        <v>37648</v>
      </c>
      <c r="G32616" s="311">
        <v>76559</v>
      </c>
      <c r="H32616" s="312" t="s">
        <v>4751</v>
      </c>
      <c r="I32616" s="313" t="s">
        <v>6791</v>
      </c>
    </row>
    <row r="32617" spans="6:9" x14ac:dyDescent="0.2">
      <c r="F32617" s="310" t="s">
        <v>37649</v>
      </c>
      <c r="G32617" s="311">
        <v>76561</v>
      </c>
      <c r="H32617" s="312" t="s">
        <v>4751</v>
      </c>
      <c r="I32617" s="313" t="s">
        <v>6791</v>
      </c>
    </row>
    <row r="32618" spans="6:9" x14ac:dyDescent="0.2">
      <c r="F32618" s="310" t="s">
        <v>37650</v>
      </c>
      <c r="G32618" s="311">
        <v>76564</v>
      </c>
      <c r="H32618" s="312" t="s">
        <v>4751</v>
      </c>
      <c r="I32618" s="313" t="s">
        <v>6791</v>
      </c>
    </row>
    <row r="32619" spans="6:9" x14ac:dyDescent="0.2">
      <c r="F32619" s="310" t="s">
        <v>37651</v>
      </c>
      <c r="G32619" s="311">
        <v>76565</v>
      </c>
      <c r="H32619" s="312" t="s">
        <v>4751</v>
      </c>
      <c r="I32619" s="313" t="s">
        <v>6791</v>
      </c>
    </row>
    <row r="32620" spans="6:9" x14ac:dyDescent="0.2">
      <c r="F32620" s="310" t="s">
        <v>37652</v>
      </c>
      <c r="G32620" s="311">
        <v>76566</v>
      </c>
      <c r="H32620" s="312" t="s">
        <v>4751</v>
      </c>
      <c r="I32620" s="313" t="s">
        <v>6791</v>
      </c>
    </row>
    <row r="32621" spans="6:9" x14ac:dyDescent="0.2">
      <c r="F32621" s="310" t="s">
        <v>37653</v>
      </c>
      <c r="G32621" s="311">
        <v>76567</v>
      </c>
      <c r="H32621" s="312" t="s">
        <v>4751</v>
      </c>
      <c r="I32621" s="313" t="s">
        <v>6791</v>
      </c>
    </row>
    <row r="32622" spans="6:9" x14ac:dyDescent="0.2">
      <c r="F32622" s="310" t="s">
        <v>37654</v>
      </c>
      <c r="G32622" s="311">
        <v>76569</v>
      </c>
      <c r="H32622" s="312" t="s">
        <v>4751</v>
      </c>
      <c r="I32622" s="313" t="s">
        <v>6791</v>
      </c>
    </row>
    <row r="32623" spans="6:9" x14ac:dyDescent="0.2">
      <c r="F32623" s="310" t="s">
        <v>37655</v>
      </c>
      <c r="G32623" s="311">
        <v>76570</v>
      </c>
      <c r="H32623" s="312" t="s">
        <v>4751</v>
      </c>
      <c r="I32623" s="313" t="s">
        <v>6791</v>
      </c>
    </row>
    <row r="32624" spans="6:9" x14ac:dyDescent="0.2">
      <c r="F32624" s="310" t="s">
        <v>37656</v>
      </c>
      <c r="G32624" s="311">
        <v>76571</v>
      </c>
      <c r="H32624" s="312" t="s">
        <v>4751</v>
      </c>
      <c r="I32624" s="313" t="s">
        <v>6791</v>
      </c>
    </row>
    <row r="32625" spans="6:9" x14ac:dyDescent="0.2">
      <c r="F32625" s="310" t="s">
        <v>37657</v>
      </c>
      <c r="G32625" s="311">
        <v>76573</v>
      </c>
      <c r="H32625" s="312" t="s">
        <v>4751</v>
      </c>
      <c r="I32625" s="313" t="s">
        <v>6791</v>
      </c>
    </row>
    <row r="32626" spans="6:9" x14ac:dyDescent="0.2">
      <c r="F32626" s="310" t="s">
        <v>37658</v>
      </c>
      <c r="G32626" s="311">
        <v>76574</v>
      </c>
      <c r="H32626" s="312" t="s">
        <v>4751</v>
      </c>
      <c r="I32626" s="313" t="s">
        <v>6791</v>
      </c>
    </row>
    <row r="32627" spans="6:9" x14ac:dyDescent="0.2">
      <c r="F32627" s="310" t="s">
        <v>37659</v>
      </c>
      <c r="G32627" s="311">
        <v>76577</v>
      </c>
      <c r="H32627" s="312" t="s">
        <v>4751</v>
      </c>
      <c r="I32627" s="313" t="s">
        <v>6791</v>
      </c>
    </row>
    <row r="32628" spans="6:9" x14ac:dyDescent="0.2">
      <c r="F32628" s="310" t="s">
        <v>37660</v>
      </c>
      <c r="G32628" s="311">
        <v>76578</v>
      </c>
      <c r="H32628" s="312" t="s">
        <v>4751</v>
      </c>
      <c r="I32628" s="313" t="s">
        <v>6791</v>
      </c>
    </row>
    <row r="32629" spans="6:9" x14ac:dyDescent="0.2">
      <c r="F32629" s="310" t="s">
        <v>37661</v>
      </c>
      <c r="G32629" s="311">
        <v>76579</v>
      </c>
      <c r="H32629" s="312" t="s">
        <v>4751</v>
      </c>
      <c r="I32629" s="313" t="s">
        <v>6791</v>
      </c>
    </row>
    <row r="32630" spans="6:9" x14ac:dyDescent="0.2">
      <c r="F32630" s="310" t="s">
        <v>37662</v>
      </c>
      <c r="G32630" s="311">
        <v>76596</v>
      </c>
      <c r="H32630" s="312" t="s">
        <v>4751</v>
      </c>
      <c r="I32630" s="313" t="s">
        <v>6791</v>
      </c>
    </row>
    <row r="32631" spans="6:9" x14ac:dyDescent="0.2">
      <c r="F32631" s="310" t="s">
        <v>37663</v>
      </c>
      <c r="G32631" s="311">
        <v>76597</v>
      </c>
      <c r="H32631" s="312" t="s">
        <v>4751</v>
      </c>
      <c r="I32631" s="313" t="s">
        <v>6791</v>
      </c>
    </row>
    <row r="32632" spans="6:9" x14ac:dyDescent="0.2">
      <c r="F32632" s="310" t="s">
        <v>37664</v>
      </c>
      <c r="G32632" s="311">
        <v>76598</v>
      </c>
      <c r="H32632" s="312" t="s">
        <v>4751</v>
      </c>
      <c r="I32632" s="313" t="s">
        <v>6791</v>
      </c>
    </row>
    <row r="32633" spans="6:9" x14ac:dyDescent="0.2">
      <c r="F32633" s="310" t="s">
        <v>37665</v>
      </c>
      <c r="G32633" s="311">
        <v>76599</v>
      </c>
      <c r="H32633" s="312" t="s">
        <v>4751</v>
      </c>
      <c r="I32633" s="313" t="s">
        <v>6791</v>
      </c>
    </row>
    <row r="32634" spans="6:9" x14ac:dyDescent="0.2">
      <c r="F32634" s="310" t="s">
        <v>37666</v>
      </c>
      <c r="G32634" s="311">
        <v>76621</v>
      </c>
      <c r="H32634" s="312" t="s">
        <v>4751</v>
      </c>
      <c r="I32634" s="313" t="s">
        <v>6791</v>
      </c>
    </row>
    <row r="32635" spans="6:9" x14ac:dyDescent="0.2">
      <c r="F32635" s="310" t="s">
        <v>37667</v>
      </c>
      <c r="G32635" s="311">
        <v>76622</v>
      </c>
      <c r="H32635" s="312" t="s">
        <v>4751</v>
      </c>
      <c r="I32635" s="313" t="s">
        <v>6791</v>
      </c>
    </row>
    <row r="32636" spans="6:9" x14ac:dyDescent="0.2">
      <c r="F32636" s="310" t="s">
        <v>37668</v>
      </c>
      <c r="G32636" s="311">
        <v>76623</v>
      </c>
      <c r="H32636" s="312" t="s">
        <v>4751</v>
      </c>
      <c r="I32636" s="313" t="s">
        <v>6791</v>
      </c>
    </row>
    <row r="32637" spans="6:9" x14ac:dyDescent="0.2">
      <c r="F32637" s="310" t="s">
        <v>37669</v>
      </c>
      <c r="G32637" s="311">
        <v>76624</v>
      </c>
      <c r="H32637" s="312" t="s">
        <v>4751</v>
      </c>
      <c r="I32637" s="313" t="s">
        <v>6791</v>
      </c>
    </row>
    <row r="32638" spans="6:9" x14ac:dyDescent="0.2">
      <c r="F32638" s="310" t="s">
        <v>37670</v>
      </c>
      <c r="G32638" s="311">
        <v>76626</v>
      </c>
      <c r="H32638" s="312" t="s">
        <v>4751</v>
      </c>
      <c r="I32638" s="313" t="s">
        <v>6791</v>
      </c>
    </row>
    <row r="32639" spans="6:9" x14ac:dyDescent="0.2">
      <c r="F32639" s="310" t="s">
        <v>37671</v>
      </c>
      <c r="G32639" s="311">
        <v>76627</v>
      </c>
      <c r="H32639" s="312" t="s">
        <v>4751</v>
      </c>
      <c r="I32639" s="313" t="s">
        <v>6791</v>
      </c>
    </row>
    <row r="32640" spans="6:9" x14ac:dyDescent="0.2">
      <c r="F32640" s="310" t="s">
        <v>37672</v>
      </c>
      <c r="G32640" s="311">
        <v>76628</v>
      </c>
      <c r="H32640" s="312" t="s">
        <v>4751</v>
      </c>
      <c r="I32640" s="313" t="s">
        <v>6791</v>
      </c>
    </row>
    <row r="32641" spans="6:9" x14ac:dyDescent="0.2">
      <c r="F32641" s="310" t="s">
        <v>37673</v>
      </c>
      <c r="G32641" s="311">
        <v>76629</v>
      </c>
      <c r="H32641" s="312" t="s">
        <v>4751</v>
      </c>
      <c r="I32641" s="313" t="s">
        <v>6791</v>
      </c>
    </row>
    <row r="32642" spans="6:9" x14ac:dyDescent="0.2">
      <c r="F32642" s="310" t="s">
        <v>37674</v>
      </c>
      <c r="G32642" s="311">
        <v>76630</v>
      </c>
      <c r="H32642" s="312" t="s">
        <v>4751</v>
      </c>
      <c r="I32642" s="313" t="s">
        <v>6791</v>
      </c>
    </row>
    <row r="32643" spans="6:9" x14ac:dyDescent="0.2">
      <c r="F32643" s="310" t="s">
        <v>37675</v>
      </c>
      <c r="G32643" s="311">
        <v>76631</v>
      </c>
      <c r="H32643" s="312" t="s">
        <v>4751</v>
      </c>
      <c r="I32643" s="313" t="s">
        <v>6791</v>
      </c>
    </row>
    <row r="32644" spans="6:9" x14ac:dyDescent="0.2">
      <c r="F32644" s="310" t="s">
        <v>37676</v>
      </c>
      <c r="G32644" s="311">
        <v>76632</v>
      </c>
      <c r="H32644" s="312" t="s">
        <v>4751</v>
      </c>
      <c r="I32644" s="313" t="s">
        <v>6791</v>
      </c>
    </row>
    <row r="32645" spans="6:9" x14ac:dyDescent="0.2">
      <c r="F32645" s="310" t="s">
        <v>37677</v>
      </c>
      <c r="G32645" s="311">
        <v>76633</v>
      </c>
      <c r="H32645" s="312" t="s">
        <v>4751</v>
      </c>
      <c r="I32645" s="313" t="s">
        <v>6791</v>
      </c>
    </row>
    <row r="32646" spans="6:9" x14ac:dyDescent="0.2">
      <c r="F32646" s="310" t="s">
        <v>37678</v>
      </c>
      <c r="G32646" s="311">
        <v>76634</v>
      </c>
      <c r="H32646" s="312" t="s">
        <v>4751</v>
      </c>
      <c r="I32646" s="313" t="s">
        <v>6791</v>
      </c>
    </row>
    <row r="32647" spans="6:9" x14ac:dyDescent="0.2">
      <c r="F32647" s="310" t="s">
        <v>37679</v>
      </c>
      <c r="G32647" s="311">
        <v>76635</v>
      </c>
      <c r="H32647" s="312" t="s">
        <v>4751</v>
      </c>
      <c r="I32647" s="313" t="s">
        <v>6791</v>
      </c>
    </row>
    <row r="32648" spans="6:9" x14ac:dyDescent="0.2">
      <c r="F32648" s="310" t="s">
        <v>37680</v>
      </c>
      <c r="G32648" s="311">
        <v>76636</v>
      </c>
      <c r="H32648" s="312" t="s">
        <v>4751</v>
      </c>
      <c r="I32648" s="313" t="s">
        <v>6791</v>
      </c>
    </row>
    <row r="32649" spans="6:9" x14ac:dyDescent="0.2">
      <c r="F32649" s="310" t="s">
        <v>37681</v>
      </c>
      <c r="G32649" s="311">
        <v>76637</v>
      </c>
      <c r="H32649" s="312" t="s">
        <v>4751</v>
      </c>
      <c r="I32649" s="313" t="s">
        <v>6791</v>
      </c>
    </row>
    <row r="32650" spans="6:9" x14ac:dyDescent="0.2">
      <c r="F32650" s="310" t="s">
        <v>37682</v>
      </c>
      <c r="G32650" s="311">
        <v>76638</v>
      </c>
      <c r="H32650" s="312" t="s">
        <v>4751</v>
      </c>
      <c r="I32650" s="313" t="s">
        <v>6791</v>
      </c>
    </row>
    <row r="32651" spans="6:9" x14ac:dyDescent="0.2">
      <c r="F32651" s="310" t="s">
        <v>37683</v>
      </c>
      <c r="G32651" s="311">
        <v>76639</v>
      </c>
      <c r="H32651" s="312" t="s">
        <v>4751</v>
      </c>
      <c r="I32651" s="313" t="s">
        <v>6791</v>
      </c>
    </row>
    <row r="32652" spans="6:9" x14ac:dyDescent="0.2">
      <c r="F32652" s="310" t="s">
        <v>37684</v>
      </c>
      <c r="G32652" s="311">
        <v>76640</v>
      </c>
      <c r="H32652" s="312" t="s">
        <v>4751</v>
      </c>
      <c r="I32652" s="313" t="s">
        <v>6791</v>
      </c>
    </row>
    <row r="32653" spans="6:9" x14ac:dyDescent="0.2">
      <c r="F32653" s="310" t="s">
        <v>37685</v>
      </c>
      <c r="G32653" s="311">
        <v>76641</v>
      </c>
      <c r="H32653" s="312" t="s">
        <v>4751</v>
      </c>
      <c r="I32653" s="313" t="s">
        <v>6791</v>
      </c>
    </row>
    <row r="32654" spans="6:9" x14ac:dyDescent="0.2">
      <c r="F32654" s="310" t="s">
        <v>37686</v>
      </c>
      <c r="G32654" s="311">
        <v>76642</v>
      </c>
      <c r="H32654" s="312" t="s">
        <v>4751</v>
      </c>
      <c r="I32654" s="313" t="s">
        <v>6791</v>
      </c>
    </row>
    <row r="32655" spans="6:9" x14ac:dyDescent="0.2">
      <c r="F32655" s="310" t="s">
        <v>37687</v>
      </c>
      <c r="G32655" s="311">
        <v>76643</v>
      </c>
      <c r="H32655" s="312" t="s">
        <v>4751</v>
      </c>
      <c r="I32655" s="313" t="s">
        <v>6791</v>
      </c>
    </row>
    <row r="32656" spans="6:9" x14ac:dyDescent="0.2">
      <c r="F32656" s="310" t="s">
        <v>37688</v>
      </c>
      <c r="G32656" s="311">
        <v>76644</v>
      </c>
      <c r="H32656" s="312" t="s">
        <v>4751</v>
      </c>
      <c r="I32656" s="313" t="s">
        <v>6791</v>
      </c>
    </row>
    <row r="32657" spans="6:9" x14ac:dyDescent="0.2">
      <c r="F32657" s="310" t="s">
        <v>37689</v>
      </c>
      <c r="G32657" s="311">
        <v>76645</v>
      </c>
      <c r="H32657" s="312" t="s">
        <v>4751</v>
      </c>
      <c r="I32657" s="313" t="s">
        <v>6791</v>
      </c>
    </row>
    <row r="32658" spans="6:9" x14ac:dyDescent="0.2">
      <c r="F32658" s="310" t="s">
        <v>37690</v>
      </c>
      <c r="G32658" s="311">
        <v>76648</v>
      </c>
      <c r="H32658" s="312" t="s">
        <v>4751</v>
      </c>
      <c r="I32658" s="313" t="s">
        <v>6791</v>
      </c>
    </row>
    <row r="32659" spans="6:9" x14ac:dyDescent="0.2">
      <c r="F32659" s="310" t="s">
        <v>37691</v>
      </c>
      <c r="G32659" s="311">
        <v>76649</v>
      </c>
      <c r="H32659" s="312" t="s">
        <v>4751</v>
      </c>
      <c r="I32659" s="313" t="s">
        <v>6791</v>
      </c>
    </row>
    <row r="32660" spans="6:9" x14ac:dyDescent="0.2">
      <c r="F32660" s="310" t="s">
        <v>37692</v>
      </c>
      <c r="G32660" s="311">
        <v>76650</v>
      </c>
      <c r="H32660" s="312" t="s">
        <v>4751</v>
      </c>
      <c r="I32660" s="313" t="s">
        <v>6791</v>
      </c>
    </row>
    <row r="32661" spans="6:9" x14ac:dyDescent="0.2">
      <c r="F32661" s="310" t="s">
        <v>37693</v>
      </c>
      <c r="G32661" s="311">
        <v>76651</v>
      </c>
      <c r="H32661" s="312" t="s">
        <v>4751</v>
      </c>
      <c r="I32661" s="313" t="s">
        <v>6791</v>
      </c>
    </row>
    <row r="32662" spans="6:9" x14ac:dyDescent="0.2">
      <c r="F32662" s="310" t="s">
        <v>37694</v>
      </c>
      <c r="G32662" s="311">
        <v>76652</v>
      </c>
      <c r="H32662" s="312" t="s">
        <v>4751</v>
      </c>
      <c r="I32662" s="313" t="s">
        <v>6791</v>
      </c>
    </row>
    <row r="32663" spans="6:9" x14ac:dyDescent="0.2">
      <c r="F32663" s="310" t="s">
        <v>37695</v>
      </c>
      <c r="G32663" s="311">
        <v>76653</v>
      </c>
      <c r="H32663" s="312" t="s">
        <v>4751</v>
      </c>
      <c r="I32663" s="313" t="s">
        <v>6791</v>
      </c>
    </row>
    <row r="32664" spans="6:9" x14ac:dyDescent="0.2">
      <c r="F32664" s="310" t="s">
        <v>37696</v>
      </c>
      <c r="G32664" s="311">
        <v>76654</v>
      </c>
      <c r="H32664" s="312" t="s">
        <v>4751</v>
      </c>
      <c r="I32664" s="313" t="s">
        <v>6791</v>
      </c>
    </row>
    <row r="32665" spans="6:9" x14ac:dyDescent="0.2">
      <c r="F32665" s="310" t="s">
        <v>37697</v>
      </c>
      <c r="G32665" s="311">
        <v>76655</v>
      </c>
      <c r="H32665" s="312" t="s">
        <v>4751</v>
      </c>
      <c r="I32665" s="313" t="s">
        <v>6791</v>
      </c>
    </row>
    <row r="32666" spans="6:9" x14ac:dyDescent="0.2">
      <c r="F32666" s="310" t="s">
        <v>37698</v>
      </c>
      <c r="G32666" s="311">
        <v>76656</v>
      </c>
      <c r="H32666" s="312" t="s">
        <v>4751</v>
      </c>
      <c r="I32666" s="313" t="s">
        <v>6791</v>
      </c>
    </row>
    <row r="32667" spans="6:9" x14ac:dyDescent="0.2">
      <c r="F32667" s="310" t="s">
        <v>37699</v>
      </c>
      <c r="G32667" s="311">
        <v>76657</v>
      </c>
      <c r="H32667" s="312" t="s">
        <v>4751</v>
      </c>
      <c r="I32667" s="313" t="s">
        <v>6791</v>
      </c>
    </row>
    <row r="32668" spans="6:9" x14ac:dyDescent="0.2">
      <c r="F32668" s="310" t="s">
        <v>37700</v>
      </c>
      <c r="G32668" s="311">
        <v>76660</v>
      </c>
      <c r="H32668" s="312" t="s">
        <v>4751</v>
      </c>
      <c r="I32668" s="313" t="s">
        <v>6791</v>
      </c>
    </row>
    <row r="32669" spans="6:9" x14ac:dyDescent="0.2">
      <c r="F32669" s="310" t="s">
        <v>37701</v>
      </c>
      <c r="G32669" s="311">
        <v>76661</v>
      </c>
      <c r="H32669" s="312" t="s">
        <v>4751</v>
      </c>
      <c r="I32669" s="313" t="s">
        <v>6791</v>
      </c>
    </row>
    <row r="32670" spans="6:9" x14ac:dyDescent="0.2">
      <c r="F32670" s="310" t="s">
        <v>37702</v>
      </c>
      <c r="G32670" s="311">
        <v>76664</v>
      </c>
      <c r="H32670" s="312" t="s">
        <v>4751</v>
      </c>
      <c r="I32670" s="313" t="s">
        <v>6791</v>
      </c>
    </row>
    <row r="32671" spans="6:9" x14ac:dyDescent="0.2">
      <c r="F32671" s="310" t="s">
        <v>37703</v>
      </c>
      <c r="G32671" s="311">
        <v>76665</v>
      </c>
      <c r="H32671" s="312" t="s">
        <v>4751</v>
      </c>
      <c r="I32671" s="313" t="s">
        <v>6791</v>
      </c>
    </row>
    <row r="32672" spans="6:9" x14ac:dyDescent="0.2">
      <c r="F32672" s="310" t="s">
        <v>37704</v>
      </c>
      <c r="G32672" s="311">
        <v>76666</v>
      </c>
      <c r="H32672" s="312" t="s">
        <v>4751</v>
      </c>
      <c r="I32672" s="313" t="s">
        <v>6791</v>
      </c>
    </row>
    <row r="32673" spans="6:9" x14ac:dyDescent="0.2">
      <c r="F32673" s="310" t="s">
        <v>37705</v>
      </c>
      <c r="G32673" s="311">
        <v>76667</v>
      </c>
      <c r="H32673" s="312" t="s">
        <v>4751</v>
      </c>
      <c r="I32673" s="313" t="s">
        <v>6791</v>
      </c>
    </row>
    <row r="32674" spans="6:9" x14ac:dyDescent="0.2">
      <c r="F32674" s="310" t="s">
        <v>37706</v>
      </c>
      <c r="G32674" s="311">
        <v>76670</v>
      </c>
      <c r="H32674" s="312" t="s">
        <v>4751</v>
      </c>
      <c r="I32674" s="313" t="s">
        <v>6791</v>
      </c>
    </row>
    <row r="32675" spans="6:9" x14ac:dyDescent="0.2">
      <c r="F32675" s="310" t="s">
        <v>37707</v>
      </c>
      <c r="G32675" s="311">
        <v>76671</v>
      </c>
      <c r="H32675" s="312" t="s">
        <v>4751</v>
      </c>
      <c r="I32675" s="313" t="s">
        <v>6791</v>
      </c>
    </row>
    <row r="32676" spans="6:9" x14ac:dyDescent="0.2">
      <c r="F32676" s="310" t="s">
        <v>37708</v>
      </c>
      <c r="G32676" s="311">
        <v>76673</v>
      </c>
      <c r="H32676" s="312" t="s">
        <v>4751</v>
      </c>
      <c r="I32676" s="313" t="s">
        <v>6791</v>
      </c>
    </row>
    <row r="32677" spans="6:9" x14ac:dyDescent="0.2">
      <c r="F32677" s="310" t="s">
        <v>37709</v>
      </c>
      <c r="G32677" s="311">
        <v>76676</v>
      </c>
      <c r="H32677" s="312" t="s">
        <v>4751</v>
      </c>
      <c r="I32677" s="313" t="s">
        <v>6791</v>
      </c>
    </row>
    <row r="32678" spans="6:9" x14ac:dyDescent="0.2">
      <c r="F32678" s="310" t="s">
        <v>37710</v>
      </c>
      <c r="G32678" s="311">
        <v>76678</v>
      </c>
      <c r="H32678" s="312" t="s">
        <v>4751</v>
      </c>
      <c r="I32678" s="313" t="s">
        <v>6791</v>
      </c>
    </row>
    <row r="32679" spans="6:9" x14ac:dyDescent="0.2">
      <c r="F32679" s="310" t="s">
        <v>37711</v>
      </c>
      <c r="G32679" s="311">
        <v>76679</v>
      </c>
      <c r="H32679" s="312" t="s">
        <v>4751</v>
      </c>
      <c r="I32679" s="313" t="s">
        <v>6791</v>
      </c>
    </row>
    <row r="32680" spans="6:9" x14ac:dyDescent="0.2">
      <c r="F32680" s="310" t="s">
        <v>37712</v>
      </c>
      <c r="G32680" s="311">
        <v>76680</v>
      </c>
      <c r="H32680" s="312" t="s">
        <v>4751</v>
      </c>
      <c r="I32680" s="313" t="s">
        <v>6791</v>
      </c>
    </row>
    <row r="32681" spans="6:9" x14ac:dyDescent="0.2">
      <c r="F32681" s="310" t="s">
        <v>37713</v>
      </c>
      <c r="G32681" s="311">
        <v>76681</v>
      </c>
      <c r="H32681" s="312" t="s">
        <v>4751</v>
      </c>
      <c r="I32681" s="313" t="s">
        <v>6791</v>
      </c>
    </row>
    <row r="32682" spans="6:9" x14ac:dyDescent="0.2">
      <c r="F32682" s="310" t="s">
        <v>37714</v>
      </c>
      <c r="G32682" s="311">
        <v>76682</v>
      </c>
      <c r="H32682" s="312" t="s">
        <v>4751</v>
      </c>
      <c r="I32682" s="313" t="s">
        <v>6791</v>
      </c>
    </row>
    <row r="32683" spans="6:9" x14ac:dyDescent="0.2">
      <c r="F32683" s="310" t="s">
        <v>37715</v>
      </c>
      <c r="G32683" s="311">
        <v>76684</v>
      </c>
      <c r="H32683" s="312" t="s">
        <v>4751</v>
      </c>
      <c r="I32683" s="313" t="s">
        <v>6791</v>
      </c>
    </row>
    <row r="32684" spans="6:9" x14ac:dyDescent="0.2">
      <c r="F32684" s="310" t="s">
        <v>37716</v>
      </c>
      <c r="G32684" s="311">
        <v>76685</v>
      </c>
      <c r="H32684" s="312" t="s">
        <v>4751</v>
      </c>
      <c r="I32684" s="313" t="s">
        <v>6791</v>
      </c>
    </row>
    <row r="32685" spans="6:9" x14ac:dyDescent="0.2">
      <c r="F32685" s="310" t="s">
        <v>37717</v>
      </c>
      <c r="G32685" s="311">
        <v>76686</v>
      </c>
      <c r="H32685" s="312" t="s">
        <v>4751</v>
      </c>
      <c r="I32685" s="313" t="s">
        <v>6791</v>
      </c>
    </row>
    <row r="32686" spans="6:9" x14ac:dyDescent="0.2">
      <c r="F32686" s="310" t="s">
        <v>37718</v>
      </c>
      <c r="G32686" s="311">
        <v>76687</v>
      </c>
      <c r="H32686" s="312" t="s">
        <v>4751</v>
      </c>
      <c r="I32686" s="313" t="s">
        <v>6791</v>
      </c>
    </row>
    <row r="32687" spans="6:9" x14ac:dyDescent="0.2">
      <c r="F32687" s="310" t="s">
        <v>37719</v>
      </c>
      <c r="G32687" s="311">
        <v>76689</v>
      </c>
      <c r="H32687" s="312" t="s">
        <v>4751</v>
      </c>
      <c r="I32687" s="313" t="s">
        <v>6791</v>
      </c>
    </row>
    <row r="32688" spans="6:9" x14ac:dyDescent="0.2">
      <c r="F32688" s="310" t="s">
        <v>37720</v>
      </c>
      <c r="G32688" s="311">
        <v>76690</v>
      </c>
      <c r="H32688" s="312" t="s">
        <v>4751</v>
      </c>
      <c r="I32688" s="313" t="s">
        <v>6791</v>
      </c>
    </row>
    <row r="32689" spans="6:9" x14ac:dyDescent="0.2">
      <c r="F32689" s="310" t="s">
        <v>37721</v>
      </c>
      <c r="G32689" s="311">
        <v>76691</v>
      </c>
      <c r="H32689" s="312" t="s">
        <v>4751</v>
      </c>
      <c r="I32689" s="313" t="s">
        <v>6791</v>
      </c>
    </row>
    <row r="32690" spans="6:9" x14ac:dyDescent="0.2">
      <c r="F32690" s="310" t="s">
        <v>37722</v>
      </c>
      <c r="G32690" s="311">
        <v>76692</v>
      </c>
      <c r="H32690" s="312" t="s">
        <v>4751</v>
      </c>
      <c r="I32690" s="313" t="s">
        <v>6791</v>
      </c>
    </row>
    <row r="32691" spans="6:9" x14ac:dyDescent="0.2">
      <c r="F32691" s="310" t="s">
        <v>37723</v>
      </c>
      <c r="G32691" s="311">
        <v>76693</v>
      </c>
      <c r="H32691" s="312" t="s">
        <v>4751</v>
      </c>
      <c r="I32691" s="313" t="s">
        <v>6791</v>
      </c>
    </row>
    <row r="32692" spans="6:9" x14ac:dyDescent="0.2">
      <c r="F32692" s="310" t="s">
        <v>37724</v>
      </c>
      <c r="G32692" s="311">
        <v>76701</v>
      </c>
      <c r="H32692" s="312" t="s">
        <v>4751</v>
      </c>
      <c r="I32692" s="313" t="s">
        <v>6791</v>
      </c>
    </row>
    <row r="32693" spans="6:9" x14ac:dyDescent="0.2">
      <c r="F32693" s="310" t="s">
        <v>37725</v>
      </c>
      <c r="G32693" s="311">
        <v>76702</v>
      </c>
      <c r="H32693" s="312" t="s">
        <v>4751</v>
      </c>
      <c r="I32693" s="313" t="s">
        <v>6791</v>
      </c>
    </row>
    <row r="32694" spans="6:9" x14ac:dyDescent="0.2">
      <c r="F32694" s="310" t="s">
        <v>37726</v>
      </c>
      <c r="G32694" s="311">
        <v>76703</v>
      </c>
      <c r="H32694" s="312" t="s">
        <v>4751</v>
      </c>
      <c r="I32694" s="313" t="s">
        <v>6791</v>
      </c>
    </row>
    <row r="32695" spans="6:9" x14ac:dyDescent="0.2">
      <c r="F32695" s="310" t="s">
        <v>37727</v>
      </c>
      <c r="G32695" s="311">
        <v>76704</v>
      </c>
      <c r="H32695" s="312" t="s">
        <v>4751</v>
      </c>
      <c r="I32695" s="313" t="s">
        <v>6791</v>
      </c>
    </row>
    <row r="32696" spans="6:9" x14ac:dyDescent="0.2">
      <c r="F32696" s="310" t="s">
        <v>37728</v>
      </c>
      <c r="G32696" s="311">
        <v>76705</v>
      </c>
      <c r="H32696" s="312" t="s">
        <v>4751</v>
      </c>
      <c r="I32696" s="313" t="s">
        <v>6791</v>
      </c>
    </row>
    <row r="32697" spans="6:9" x14ac:dyDescent="0.2">
      <c r="F32697" s="310" t="s">
        <v>37729</v>
      </c>
      <c r="G32697" s="311">
        <v>76706</v>
      </c>
      <c r="H32697" s="312" t="s">
        <v>4751</v>
      </c>
      <c r="I32697" s="313" t="s">
        <v>6791</v>
      </c>
    </row>
    <row r="32698" spans="6:9" x14ac:dyDescent="0.2">
      <c r="F32698" s="310" t="s">
        <v>37730</v>
      </c>
      <c r="G32698" s="311">
        <v>76707</v>
      </c>
      <c r="H32698" s="312" t="s">
        <v>4751</v>
      </c>
      <c r="I32698" s="313" t="s">
        <v>6791</v>
      </c>
    </row>
    <row r="32699" spans="6:9" x14ac:dyDescent="0.2">
      <c r="F32699" s="310" t="s">
        <v>37731</v>
      </c>
      <c r="G32699" s="311">
        <v>76708</v>
      </c>
      <c r="H32699" s="312" t="s">
        <v>4751</v>
      </c>
      <c r="I32699" s="313" t="s">
        <v>6791</v>
      </c>
    </row>
    <row r="32700" spans="6:9" x14ac:dyDescent="0.2">
      <c r="F32700" s="310" t="s">
        <v>37732</v>
      </c>
      <c r="G32700" s="311">
        <v>76710</v>
      </c>
      <c r="H32700" s="312" t="s">
        <v>4751</v>
      </c>
      <c r="I32700" s="313" t="s">
        <v>6791</v>
      </c>
    </row>
    <row r="32701" spans="6:9" x14ac:dyDescent="0.2">
      <c r="F32701" s="310" t="s">
        <v>37733</v>
      </c>
      <c r="G32701" s="311">
        <v>76711</v>
      </c>
      <c r="H32701" s="312" t="s">
        <v>4751</v>
      </c>
      <c r="I32701" s="313" t="s">
        <v>6791</v>
      </c>
    </row>
    <row r="32702" spans="6:9" x14ac:dyDescent="0.2">
      <c r="F32702" s="310" t="s">
        <v>37734</v>
      </c>
      <c r="G32702" s="311">
        <v>76712</v>
      </c>
      <c r="H32702" s="312" t="s">
        <v>4751</v>
      </c>
      <c r="I32702" s="313" t="s">
        <v>6791</v>
      </c>
    </row>
    <row r="32703" spans="6:9" x14ac:dyDescent="0.2">
      <c r="F32703" s="310" t="s">
        <v>37735</v>
      </c>
      <c r="G32703" s="311">
        <v>76714</v>
      </c>
      <c r="H32703" s="312" t="s">
        <v>4751</v>
      </c>
      <c r="I32703" s="313" t="s">
        <v>6791</v>
      </c>
    </row>
    <row r="32704" spans="6:9" x14ac:dyDescent="0.2">
      <c r="F32704" s="310" t="s">
        <v>37736</v>
      </c>
      <c r="G32704" s="311">
        <v>76715</v>
      </c>
      <c r="H32704" s="312" t="s">
        <v>4751</v>
      </c>
      <c r="I32704" s="313" t="s">
        <v>6791</v>
      </c>
    </row>
    <row r="32705" spans="6:9" x14ac:dyDescent="0.2">
      <c r="F32705" s="310" t="s">
        <v>37737</v>
      </c>
      <c r="G32705" s="311">
        <v>76716</v>
      </c>
      <c r="H32705" s="312" t="s">
        <v>4751</v>
      </c>
      <c r="I32705" s="313" t="s">
        <v>6791</v>
      </c>
    </row>
    <row r="32706" spans="6:9" x14ac:dyDescent="0.2">
      <c r="F32706" s="310" t="s">
        <v>37738</v>
      </c>
      <c r="G32706" s="311">
        <v>76797</v>
      </c>
      <c r="H32706" s="312" t="s">
        <v>4751</v>
      </c>
      <c r="I32706" s="313" t="s">
        <v>6791</v>
      </c>
    </row>
    <row r="32707" spans="6:9" x14ac:dyDescent="0.2">
      <c r="F32707" s="310" t="s">
        <v>37739</v>
      </c>
      <c r="G32707" s="311">
        <v>76798</v>
      </c>
      <c r="H32707" s="312" t="s">
        <v>4751</v>
      </c>
      <c r="I32707" s="313" t="s">
        <v>6791</v>
      </c>
    </row>
    <row r="32708" spans="6:9" x14ac:dyDescent="0.2">
      <c r="F32708" s="310" t="s">
        <v>37740</v>
      </c>
      <c r="G32708" s="311">
        <v>76799</v>
      </c>
      <c r="H32708" s="312" t="s">
        <v>4751</v>
      </c>
      <c r="I32708" s="313" t="s">
        <v>6791</v>
      </c>
    </row>
    <row r="32709" spans="6:9" x14ac:dyDescent="0.2">
      <c r="F32709" s="310" t="s">
        <v>37741</v>
      </c>
      <c r="G32709" s="311">
        <v>76801</v>
      </c>
      <c r="H32709" s="312" t="s">
        <v>4751</v>
      </c>
      <c r="I32709" s="313" t="s">
        <v>6791</v>
      </c>
    </row>
    <row r="32710" spans="6:9" x14ac:dyDescent="0.2">
      <c r="F32710" s="310" t="s">
        <v>37742</v>
      </c>
      <c r="G32710" s="311">
        <v>76802</v>
      </c>
      <c r="H32710" s="312" t="s">
        <v>4751</v>
      </c>
      <c r="I32710" s="313" t="s">
        <v>6791</v>
      </c>
    </row>
    <row r="32711" spans="6:9" x14ac:dyDescent="0.2">
      <c r="F32711" s="310" t="s">
        <v>37743</v>
      </c>
      <c r="G32711" s="311">
        <v>76803</v>
      </c>
      <c r="H32711" s="312" t="s">
        <v>4751</v>
      </c>
      <c r="I32711" s="313" t="s">
        <v>6791</v>
      </c>
    </row>
    <row r="32712" spans="6:9" x14ac:dyDescent="0.2">
      <c r="F32712" s="310" t="s">
        <v>37744</v>
      </c>
      <c r="G32712" s="311">
        <v>76804</v>
      </c>
      <c r="H32712" s="312" t="s">
        <v>4751</v>
      </c>
      <c r="I32712" s="313" t="s">
        <v>6791</v>
      </c>
    </row>
    <row r="32713" spans="6:9" x14ac:dyDescent="0.2">
      <c r="F32713" s="310" t="s">
        <v>37745</v>
      </c>
      <c r="G32713" s="311">
        <v>76820</v>
      </c>
      <c r="H32713" s="312" t="s">
        <v>4751</v>
      </c>
      <c r="I32713" s="313" t="s">
        <v>6791</v>
      </c>
    </row>
    <row r="32714" spans="6:9" x14ac:dyDescent="0.2">
      <c r="F32714" s="310" t="s">
        <v>37746</v>
      </c>
      <c r="G32714" s="311">
        <v>76821</v>
      </c>
      <c r="H32714" s="312" t="s">
        <v>4751</v>
      </c>
      <c r="I32714" s="313" t="s">
        <v>6791</v>
      </c>
    </row>
    <row r="32715" spans="6:9" x14ac:dyDescent="0.2">
      <c r="F32715" s="310" t="s">
        <v>37747</v>
      </c>
      <c r="G32715" s="311">
        <v>76823</v>
      </c>
      <c r="H32715" s="312" t="s">
        <v>4751</v>
      </c>
      <c r="I32715" s="313" t="s">
        <v>6791</v>
      </c>
    </row>
    <row r="32716" spans="6:9" x14ac:dyDescent="0.2">
      <c r="F32716" s="310" t="s">
        <v>37748</v>
      </c>
      <c r="G32716" s="311">
        <v>76824</v>
      </c>
      <c r="H32716" s="312" t="s">
        <v>4751</v>
      </c>
      <c r="I32716" s="313" t="s">
        <v>6791</v>
      </c>
    </row>
    <row r="32717" spans="6:9" x14ac:dyDescent="0.2">
      <c r="F32717" s="310" t="s">
        <v>37749</v>
      </c>
      <c r="G32717" s="311">
        <v>76825</v>
      </c>
      <c r="H32717" s="312" t="s">
        <v>4751</v>
      </c>
      <c r="I32717" s="313" t="s">
        <v>6791</v>
      </c>
    </row>
    <row r="32718" spans="6:9" x14ac:dyDescent="0.2">
      <c r="F32718" s="310" t="s">
        <v>37750</v>
      </c>
      <c r="G32718" s="311">
        <v>76827</v>
      </c>
      <c r="H32718" s="312" t="s">
        <v>4751</v>
      </c>
      <c r="I32718" s="313" t="s">
        <v>6791</v>
      </c>
    </row>
    <row r="32719" spans="6:9" x14ac:dyDescent="0.2">
      <c r="F32719" s="310" t="s">
        <v>37751</v>
      </c>
      <c r="G32719" s="311">
        <v>76828</v>
      </c>
      <c r="H32719" s="312" t="s">
        <v>4751</v>
      </c>
      <c r="I32719" s="313" t="s">
        <v>6791</v>
      </c>
    </row>
    <row r="32720" spans="6:9" x14ac:dyDescent="0.2">
      <c r="F32720" s="310" t="s">
        <v>37752</v>
      </c>
      <c r="G32720" s="311">
        <v>76831</v>
      </c>
      <c r="H32720" s="312" t="s">
        <v>4751</v>
      </c>
      <c r="I32720" s="313" t="s">
        <v>6791</v>
      </c>
    </row>
    <row r="32721" spans="6:9" x14ac:dyDescent="0.2">
      <c r="F32721" s="310" t="s">
        <v>37753</v>
      </c>
      <c r="G32721" s="311">
        <v>76832</v>
      </c>
      <c r="H32721" s="312" t="s">
        <v>4751</v>
      </c>
      <c r="I32721" s="313" t="s">
        <v>6791</v>
      </c>
    </row>
    <row r="32722" spans="6:9" x14ac:dyDescent="0.2">
      <c r="F32722" s="310" t="s">
        <v>37754</v>
      </c>
      <c r="G32722" s="311">
        <v>76834</v>
      </c>
      <c r="H32722" s="312" t="s">
        <v>4751</v>
      </c>
      <c r="I32722" s="313" t="s">
        <v>6791</v>
      </c>
    </row>
    <row r="32723" spans="6:9" x14ac:dyDescent="0.2">
      <c r="F32723" s="310" t="s">
        <v>37755</v>
      </c>
      <c r="G32723" s="311">
        <v>76836</v>
      </c>
      <c r="H32723" s="312" t="s">
        <v>4751</v>
      </c>
      <c r="I32723" s="313" t="s">
        <v>6791</v>
      </c>
    </row>
    <row r="32724" spans="6:9" x14ac:dyDescent="0.2">
      <c r="F32724" s="310" t="s">
        <v>37756</v>
      </c>
      <c r="G32724" s="311">
        <v>76837</v>
      </c>
      <c r="H32724" s="312" t="s">
        <v>4751</v>
      </c>
      <c r="I32724" s="313" t="s">
        <v>6791</v>
      </c>
    </row>
    <row r="32725" spans="6:9" x14ac:dyDescent="0.2">
      <c r="F32725" s="310" t="s">
        <v>37757</v>
      </c>
      <c r="G32725" s="311">
        <v>76841</v>
      </c>
      <c r="H32725" s="312" t="s">
        <v>4751</v>
      </c>
      <c r="I32725" s="313" t="s">
        <v>6791</v>
      </c>
    </row>
    <row r="32726" spans="6:9" x14ac:dyDescent="0.2">
      <c r="F32726" s="310" t="s">
        <v>37758</v>
      </c>
      <c r="G32726" s="311">
        <v>76842</v>
      </c>
      <c r="H32726" s="312" t="s">
        <v>4751</v>
      </c>
      <c r="I32726" s="313" t="s">
        <v>6791</v>
      </c>
    </row>
    <row r="32727" spans="6:9" x14ac:dyDescent="0.2">
      <c r="F32727" s="310" t="s">
        <v>37759</v>
      </c>
      <c r="G32727" s="311">
        <v>76844</v>
      </c>
      <c r="H32727" s="312" t="s">
        <v>4751</v>
      </c>
      <c r="I32727" s="313" t="s">
        <v>6791</v>
      </c>
    </row>
    <row r="32728" spans="6:9" x14ac:dyDescent="0.2">
      <c r="F32728" s="310" t="s">
        <v>37760</v>
      </c>
      <c r="G32728" s="311">
        <v>76845</v>
      </c>
      <c r="H32728" s="312" t="s">
        <v>4751</v>
      </c>
      <c r="I32728" s="313" t="s">
        <v>6791</v>
      </c>
    </row>
    <row r="32729" spans="6:9" x14ac:dyDescent="0.2">
      <c r="F32729" s="310" t="s">
        <v>37761</v>
      </c>
      <c r="G32729" s="311">
        <v>76848</v>
      </c>
      <c r="H32729" s="312" t="s">
        <v>4751</v>
      </c>
      <c r="I32729" s="313" t="s">
        <v>6791</v>
      </c>
    </row>
    <row r="32730" spans="6:9" x14ac:dyDescent="0.2">
      <c r="F32730" s="310" t="s">
        <v>37762</v>
      </c>
      <c r="G32730" s="311">
        <v>76849</v>
      </c>
      <c r="H32730" s="312" t="s">
        <v>4751</v>
      </c>
      <c r="I32730" s="313" t="s">
        <v>6791</v>
      </c>
    </row>
    <row r="32731" spans="6:9" x14ac:dyDescent="0.2">
      <c r="F32731" s="310" t="s">
        <v>37763</v>
      </c>
      <c r="G32731" s="311">
        <v>76852</v>
      </c>
      <c r="H32731" s="312" t="s">
        <v>4751</v>
      </c>
      <c r="I32731" s="313" t="s">
        <v>6791</v>
      </c>
    </row>
    <row r="32732" spans="6:9" x14ac:dyDescent="0.2">
      <c r="F32732" s="310" t="s">
        <v>37764</v>
      </c>
      <c r="G32732" s="311">
        <v>76853</v>
      </c>
      <c r="H32732" s="312" t="s">
        <v>4751</v>
      </c>
      <c r="I32732" s="313" t="s">
        <v>6791</v>
      </c>
    </row>
    <row r="32733" spans="6:9" x14ac:dyDescent="0.2">
      <c r="F32733" s="310" t="s">
        <v>37765</v>
      </c>
      <c r="G32733" s="311">
        <v>76854</v>
      </c>
      <c r="H32733" s="312" t="s">
        <v>4751</v>
      </c>
      <c r="I32733" s="313" t="s">
        <v>6791</v>
      </c>
    </row>
    <row r="32734" spans="6:9" x14ac:dyDescent="0.2">
      <c r="F32734" s="310" t="s">
        <v>37766</v>
      </c>
      <c r="G32734" s="311">
        <v>76855</v>
      </c>
      <c r="H32734" s="312" t="s">
        <v>4751</v>
      </c>
      <c r="I32734" s="313" t="s">
        <v>6791</v>
      </c>
    </row>
    <row r="32735" spans="6:9" x14ac:dyDescent="0.2">
      <c r="F32735" s="310" t="s">
        <v>37767</v>
      </c>
      <c r="G32735" s="311">
        <v>76856</v>
      </c>
      <c r="H32735" s="312" t="s">
        <v>4751</v>
      </c>
      <c r="I32735" s="313" t="s">
        <v>6791</v>
      </c>
    </row>
    <row r="32736" spans="6:9" x14ac:dyDescent="0.2">
      <c r="F32736" s="310" t="s">
        <v>37768</v>
      </c>
      <c r="G32736" s="311">
        <v>76857</v>
      </c>
      <c r="H32736" s="312" t="s">
        <v>4751</v>
      </c>
      <c r="I32736" s="313" t="s">
        <v>6791</v>
      </c>
    </row>
    <row r="32737" spans="6:9" x14ac:dyDescent="0.2">
      <c r="F32737" s="310" t="s">
        <v>37769</v>
      </c>
      <c r="G32737" s="311">
        <v>76858</v>
      </c>
      <c r="H32737" s="312" t="s">
        <v>4751</v>
      </c>
      <c r="I32737" s="313" t="s">
        <v>6791</v>
      </c>
    </row>
    <row r="32738" spans="6:9" x14ac:dyDescent="0.2">
      <c r="F32738" s="310" t="s">
        <v>37770</v>
      </c>
      <c r="G32738" s="311">
        <v>76859</v>
      </c>
      <c r="H32738" s="312" t="s">
        <v>4751</v>
      </c>
      <c r="I32738" s="313" t="s">
        <v>6791</v>
      </c>
    </row>
    <row r="32739" spans="6:9" x14ac:dyDescent="0.2">
      <c r="F32739" s="310" t="s">
        <v>37771</v>
      </c>
      <c r="G32739" s="311">
        <v>76861</v>
      </c>
      <c r="H32739" s="312" t="s">
        <v>4751</v>
      </c>
      <c r="I32739" s="313" t="s">
        <v>6791</v>
      </c>
    </row>
    <row r="32740" spans="6:9" x14ac:dyDescent="0.2">
      <c r="F32740" s="310" t="s">
        <v>37772</v>
      </c>
      <c r="G32740" s="311">
        <v>76862</v>
      </c>
      <c r="H32740" s="312" t="s">
        <v>4751</v>
      </c>
      <c r="I32740" s="313" t="s">
        <v>6791</v>
      </c>
    </row>
    <row r="32741" spans="6:9" x14ac:dyDescent="0.2">
      <c r="F32741" s="310" t="s">
        <v>37773</v>
      </c>
      <c r="G32741" s="311">
        <v>76864</v>
      </c>
      <c r="H32741" s="312" t="s">
        <v>4751</v>
      </c>
      <c r="I32741" s="313" t="s">
        <v>6791</v>
      </c>
    </row>
    <row r="32742" spans="6:9" x14ac:dyDescent="0.2">
      <c r="F32742" s="310" t="s">
        <v>37774</v>
      </c>
      <c r="G32742" s="311">
        <v>76865</v>
      </c>
      <c r="H32742" s="312" t="s">
        <v>4751</v>
      </c>
      <c r="I32742" s="313" t="s">
        <v>6791</v>
      </c>
    </row>
    <row r="32743" spans="6:9" x14ac:dyDescent="0.2">
      <c r="F32743" s="310" t="s">
        <v>37775</v>
      </c>
      <c r="G32743" s="311">
        <v>76866</v>
      </c>
      <c r="H32743" s="312" t="s">
        <v>4751</v>
      </c>
      <c r="I32743" s="313" t="s">
        <v>6791</v>
      </c>
    </row>
    <row r="32744" spans="6:9" x14ac:dyDescent="0.2">
      <c r="F32744" s="310" t="s">
        <v>37776</v>
      </c>
      <c r="G32744" s="311">
        <v>76869</v>
      </c>
      <c r="H32744" s="312" t="s">
        <v>4751</v>
      </c>
      <c r="I32744" s="313" t="s">
        <v>6791</v>
      </c>
    </row>
    <row r="32745" spans="6:9" x14ac:dyDescent="0.2">
      <c r="F32745" s="310" t="s">
        <v>37777</v>
      </c>
      <c r="G32745" s="311">
        <v>76870</v>
      </c>
      <c r="H32745" s="312" t="s">
        <v>4751</v>
      </c>
      <c r="I32745" s="313" t="s">
        <v>6791</v>
      </c>
    </row>
    <row r="32746" spans="6:9" x14ac:dyDescent="0.2">
      <c r="F32746" s="310" t="s">
        <v>37778</v>
      </c>
      <c r="G32746" s="311">
        <v>76871</v>
      </c>
      <c r="H32746" s="312" t="s">
        <v>4751</v>
      </c>
      <c r="I32746" s="313" t="s">
        <v>6791</v>
      </c>
    </row>
    <row r="32747" spans="6:9" x14ac:dyDescent="0.2">
      <c r="F32747" s="310" t="s">
        <v>37779</v>
      </c>
      <c r="G32747" s="311">
        <v>76872</v>
      </c>
      <c r="H32747" s="312" t="s">
        <v>4751</v>
      </c>
      <c r="I32747" s="313" t="s">
        <v>6791</v>
      </c>
    </row>
    <row r="32748" spans="6:9" x14ac:dyDescent="0.2">
      <c r="F32748" s="310" t="s">
        <v>37780</v>
      </c>
      <c r="G32748" s="311">
        <v>76873</v>
      </c>
      <c r="H32748" s="312" t="s">
        <v>4751</v>
      </c>
      <c r="I32748" s="313" t="s">
        <v>6791</v>
      </c>
    </row>
    <row r="32749" spans="6:9" x14ac:dyDescent="0.2">
      <c r="F32749" s="310" t="s">
        <v>37781</v>
      </c>
      <c r="G32749" s="311">
        <v>76874</v>
      </c>
      <c r="H32749" s="312" t="s">
        <v>4751</v>
      </c>
      <c r="I32749" s="313" t="s">
        <v>6791</v>
      </c>
    </row>
    <row r="32750" spans="6:9" x14ac:dyDescent="0.2">
      <c r="F32750" s="310" t="s">
        <v>37782</v>
      </c>
      <c r="G32750" s="311">
        <v>76875</v>
      </c>
      <c r="H32750" s="312" t="s">
        <v>4751</v>
      </c>
      <c r="I32750" s="313" t="s">
        <v>6791</v>
      </c>
    </row>
    <row r="32751" spans="6:9" x14ac:dyDescent="0.2">
      <c r="F32751" s="310" t="s">
        <v>37783</v>
      </c>
      <c r="G32751" s="311">
        <v>76877</v>
      </c>
      <c r="H32751" s="312" t="s">
        <v>4751</v>
      </c>
      <c r="I32751" s="313" t="s">
        <v>6791</v>
      </c>
    </row>
    <row r="32752" spans="6:9" x14ac:dyDescent="0.2">
      <c r="F32752" s="310" t="s">
        <v>37784</v>
      </c>
      <c r="G32752" s="311">
        <v>76878</v>
      </c>
      <c r="H32752" s="312" t="s">
        <v>4751</v>
      </c>
      <c r="I32752" s="313" t="s">
        <v>6791</v>
      </c>
    </row>
    <row r="32753" spans="6:9" x14ac:dyDescent="0.2">
      <c r="F32753" s="310" t="s">
        <v>37785</v>
      </c>
      <c r="G32753" s="311">
        <v>76880</v>
      </c>
      <c r="H32753" s="312" t="s">
        <v>4751</v>
      </c>
      <c r="I32753" s="313" t="s">
        <v>6791</v>
      </c>
    </row>
    <row r="32754" spans="6:9" x14ac:dyDescent="0.2">
      <c r="F32754" s="310" t="s">
        <v>37786</v>
      </c>
      <c r="G32754" s="311">
        <v>76882</v>
      </c>
      <c r="H32754" s="312" t="s">
        <v>4751</v>
      </c>
      <c r="I32754" s="313" t="s">
        <v>6791</v>
      </c>
    </row>
    <row r="32755" spans="6:9" x14ac:dyDescent="0.2">
      <c r="F32755" s="310" t="s">
        <v>37787</v>
      </c>
      <c r="G32755" s="311">
        <v>76883</v>
      </c>
      <c r="H32755" s="312" t="s">
        <v>4751</v>
      </c>
      <c r="I32755" s="313" t="s">
        <v>6791</v>
      </c>
    </row>
    <row r="32756" spans="6:9" x14ac:dyDescent="0.2">
      <c r="F32756" s="310" t="s">
        <v>37788</v>
      </c>
      <c r="G32756" s="311">
        <v>76884</v>
      </c>
      <c r="H32756" s="312" t="s">
        <v>4751</v>
      </c>
      <c r="I32756" s="313" t="s">
        <v>6791</v>
      </c>
    </row>
    <row r="32757" spans="6:9" x14ac:dyDescent="0.2">
      <c r="F32757" s="310" t="s">
        <v>37789</v>
      </c>
      <c r="G32757" s="311">
        <v>76885</v>
      </c>
      <c r="H32757" s="312" t="s">
        <v>4751</v>
      </c>
      <c r="I32757" s="313" t="s">
        <v>6791</v>
      </c>
    </row>
    <row r="32758" spans="6:9" x14ac:dyDescent="0.2">
      <c r="F32758" s="310" t="s">
        <v>37790</v>
      </c>
      <c r="G32758" s="311">
        <v>76886</v>
      </c>
      <c r="H32758" s="312" t="s">
        <v>4751</v>
      </c>
      <c r="I32758" s="313" t="s">
        <v>6791</v>
      </c>
    </row>
    <row r="32759" spans="6:9" x14ac:dyDescent="0.2">
      <c r="F32759" s="310" t="s">
        <v>37791</v>
      </c>
      <c r="G32759" s="311">
        <v>76887</v>
      </c>
      <c r="H32759" s="312" t="s">
        <v>4751</v>
      </c>
      <c r="I32759" s="313" t="s">
        <v>6791</v>
      </c>
    </row>
    <row r="32760" spans="6:9" x14ac:dyDescent="0.2">
      <c r="F32760" s="310" t="s">
        <v>37792</v>
      </c>
      <c r="G32760" s="311">
        <v>76888</v>
      </c>
      <c r="H32760" s="312" t="s">
        <v>4751</v>
      </c>
      <c r="I32760" s="313" t="s">
        <v>6791</v>
      </c>
    </row>
    <row r="32761" spans="6:9" x14ac:dyDescent="0.2">
      <c r="F32761" s="310" t="s">
        <v>37793</v>
      </c>
      <c r="G32761" s="311">
        <v>76890</v>
      </c>
      <c r="H32761" s="312" t="s">
        <v>4751</v>
      </c>
      <c r="I32761" s="313" t="s">
        <v>6791</v>
      </c>
    </row>
    <row r="32762" spans="6:9" x14ac:dyDescent="0.2">
      <c r="F32762" s="310" t="s">
        <v>37794</v>
      </c>
      <c r="G32762" s="311">
        <v>76901</v>
      </c>
      <c r="H32762" s="312" t="s">
        <v>4751</v>
      </c>
      <c r="I32762" s="313" t="s">
        <v>6791</v>
      </c>
    </row>
    <row r="32763" spans="6:9" x14ac:dyDescent="0.2">
      <c r="F32763" s="310" t="s">
        <v>37795</v>
      </c>
      <c r="G32763" s="311">
        <v>76902</v>
      </c>
      <c r="H32763" s="312" t="s">
        <v>4751</v>
      </c>
      <c r="I32763" s="313" t="s">
        <v>6791</v>
      </c>
    </row>
    <row r="32764" spans="6:9" x14ac:dyDescent="0.2">
      <c r="F32764" s="310" t="s">
        <v>37796</v>
      </c>
      <c r="G32764" s="311">
        <v>76903</v>
      </c>
      <c r="H32764" s="312" t="s">
        <v>4751</v>
      </c>
      <c r="I32764" s="313" t="s">
        <v>6791</v>
      </c>
    </row>
    <row r="32765" spans="6:9" x14ac:dyDescent="0.2">
      <c r="F32765" s="310" t="s">
        <v>37797</v>
      </c>
      <c r="G32765" s="311">
        <v>76904</v>
      </c>
      <c r="H32765" s="312" t="s">
        <v>4751</v>
      </c>
      <c r="I32765" s="313" t="s">
        <v>6791</v>
      </c>
    </row>
    <row r="32766" spans="6:9" x14ac:dyDescent="0.2">
      <c r="F32766" s="310" t="s">
        <v>37798</v>
      </c>
      <c r="G32766" s="311">
        <v>76905</v>
      </c>
      <c r="H32766" s="312" t="s">
        <v>4751</v>
      </c>
      <c r="I32766" s="313" t="s">
        <v>6791</v>
      </c>
    </row>
    <row r="32767" spans="6:9" x14ac:dyDescent="0.2">
      <c r="F32767" s="310" t="s">
        <v>37799</v>
      </c>
      <c r="G32767" s="311">
        <v>76906</v>
      </c>
      <c r="H32767" s="312" t="s">
        <v>4751</v>
      </c>
      <c r="I32767" s="313" t="s">
        <v>6791</v>
      </c>
    </row>
    <row r="32768" spans="6:9" x14ac:dyDescent="0.2">
      <c r="F32768" s="310" t="s">
        <v>37800</v>
      </c>
      <c r="G32768" s="311">
        <v>76908</v>
      </c>
      <c r="H32768" s="312" t="s">
        <v>4751</v>
      </c>
      <c r="I32768" s="313" t="s">
        <v>6791</v>
      </c>
    </row>
    <row r="32769" spans="6:9" x14ac:dyDescent="0.2">
      <c r="F32769" s="310" t="s">
        <v>37801</v>
      </c>
      <c r="G32769" s="311">
        <v>76909</v>
      </c>
      <c r="H32769" s="312" t="s">
        <v>4751</v>
      </c>
      <c r="I32769" s="313" t="s">
        <v>6791</v>
      </c>
    </row>
    <row r="32770" spans="6:9" x14ac:dyDescent="0.2">
      <c r="F32770" s="310" t="s">
        <v>37802</v>
      </c>
      <c r="G32770" s="311">
        <v>76930</v>
      </c>
      <c r="H32770" s="312" t="s">
        <v>4751</v>
      </c>
      <c r="I32770" s="313" t="s">
        <v>6791</v>
      </c>
    </row>
    <row r="32771" spans="6:9" x14ac:dyDescent="0.2">
      <c r="F32771" s="310" t="s">
        <v>37803</v>
      </c>
      <c r="G32771" s="311">
        <v>76932</v>
      </c>
      <c r="H32771" s="312" t="s">
        <v>4751</v>
      </c>
      <c r="I32771" s="313" t="s">
        <v>6791</v>
      </c>
    </row>
    <row r="32772" spans="6:9" x14ac:dyDescent="0.2">
      <c r="F32772" s="310" t="s">
        <v>37804</v>
      </c>
      <c r="G32772" s="311">
        <v>76933</v>
      </c>
      <c r="H32772" s="312" t="s">
        <v>4751</v>
      </c>
      <c r="I32772" s="313" t="s">
        <v>6791</v>
      </c>
    </row>
    <row r="32773" spans="6:9" x14ac:dyDescent="0.2">
      <c r="F32773" s="310" t="s">
        <v>37805</v>
      </c>
      <c r="G32773" s="311">
        <v>76934</v>
      </c>
      <c r="H32773" s="312" t="s">
        <v>4751</v>
      </c>
      <c r="I32773" s="313" t="s">
        <v>6791</v>
      </c>
    </row>
    <row r="32774" spans="6:9" x14ac:dyDescent="0.2">
      <c r="F32774" s="310" t="s">
        <v>37806</v>
      </c>
      <c r="G32774" s="311">
        <v>76935</v>
      </c>
      <c r="H32774" s="312" t="s">
        <v>4751</v>
      </c>
      <c r="I32774" s="313" t="s">
        <v>6791</v>
      </c>
    </row>
    <row r="32775" spans="6:9" x14ac:dyDescent="0.2">
      <c r="F32775" s="310" t="s">
        <v>37807</v>
      </c>
      <c r="G32775" s="311">
        <v>76936</v>
      </c>
      <c r="H32775" s="312" t="s">
        <v>4751</v>
      </c>
      <c r="I32775" s="313" t="s">
        <v>6791</v>
      </c>
    </row>
    <row r="32776" spans="6:9" x14ac:dyDescent="0.2">
      <c r="F32776" s="310" t="s">
        <v>37808</v>
      </c>
      <c r="G32776" s="311">
        <v>76937</v>
      </c>
      <c r="H32776" s="312" t="s">
        <v>4751</v>
      </c>
      <c r="I32776" s="313" t="s">
        <v>6791</v>
      </c>
    </row>
    <row r="32777" spans="6:9" x14ac:dyDescent="0.2">
      <c r="F32777" s="310" t="s">
        <v>37809</v>
      </c>
      <c r="G32777" s="311">
        <v>76939</v>
      </c>
      <c r="H32777" s="312" t="s">
        <v>4751</v>
      </c>
      <c r="I32777" s="313" t="s">
        <v>6791</v>
      </c>
    </row>
    <row r="32778" spans="6:9" x14ac:dyDescent="0.2">
      <c r="F32778" s="310" t="s">
        <v>37810</v>
      </c>
      <c r="G32778" s="311">
        <v>76940</v>
      </c>
      <c r="H32778" s="312" t="s">
        <v>4751</v>
      </c>
      <c r="I32778" s="313" t="s">
        <v>6791</v>
      </c>
    </row>
    <row r="32779" spans="6:9" x14ac:dyDescent="0.2">
      <c r="F32779" s="310" t="s">
        <v>37811</v>
      </c>
      <c r="G32779" s="311">
        <v>76941</v>
      </c>
      <c r="H32779" s="312" t="s">
        <v>4751</v>
      </c>
      <c r="I32779" s="313" t="s">
        <v>6791</v>
      </c>
    </row>
    <row r="32780" spans="6:9" x14ac:dyDescent="0.2">
      <c r="F32780" s="310" t="s">
        <v>37812</v>
      </c>
      <c r="G32780" s="311">
        <v>76943</v>
      </c>
      <c r="H32780" s="312" t="s">
        <v>4751</v>
      </c>
      <c r="I32780" s="313" t="s">
        <v>6791</v>
      </c>
    </row>
    <row r="32781" spans="6:9" x14ac:dyDescent="0.2">
      <c r="F32781" s="310" t="s">
        <v>37813</v>
      </c>
      <c r="G32781" s="311">
        <v>76945</v>
      </c>
      <c r="H32781" s="312" t="s">
        <v>4751</v>
      </c>
      <c r="I32781" s="313" t="s">
        <v>6791</v>
      </c>
    </row>
    <row r="32782" spans="6:9" x14ac:dyDescent="0.2">
      <c r="F32782" s="310" t="s">
        <v>37814</v>
      </c>
      <c r="G32782" s="311">
        <v>76949</v>
      </c>
      <c r="H32782" s="312" t="s">
        <v>4751</v>
      </c>
      <c r="I32782" s="313" t="s">
        <v>6791</v>
      </c>
    </row>
    <row r="32783" spans="6:9" x14ac:dyDescent="0.2">
      <c r="F32783" s="310" t="s">
        <v>37815</v>
      </c>
      <c r="G32783" s="311">
        <v>76950</v>
      </c>
      <c r="H32783" s="312" t="s">
        <v>4751</v>
      </c>
      <c r="I32783" s="313" t="s">
        <v>6791</v>
      </c>
    </row>
    <row r="32784" spans="6:9" x14ac:dyDescent="0.2">
      <c r="F32784" s="310" t="s">
        <v>37816</v>
      </c>
      <c r="G32784" s="311">
        <v>76951</v>
      </c>
      <c r="H32784" s="312" t="s">
        <v>4751</v>
      </c>
      <c r="I32784" s="313" t="s">
        <v>6791</v>
      </c>
    </row>
    <row r="32785" spans="6:9" x14ac:dyDescent="0.2">
      <c r="F32785" s="310" t="s">
        <v>37817</v>
      </c>
      <c r="G32785" s="311">
        <v>76953</v>
      </c>
      <c r="H32785" s="312" t="s">
        <v>4751</v>
      </c>
      <c r="I32785" s="313" t="s">
        <v>6791</v>
      </c>
    </row>
    <row r="32786" spans="6:9" x14ac:dyDescent="0.2">
      <c r="F32786" s="310" t="s">
        <v>37818</v>
      </c>
      <c r="G32786" s="311">
        <v>76955</v>
      </c>
      <c r="H32786" s="312" t="s">
        <v>4751</v>
      </c>
      <c r="I32786" s="313" t="s">
        <v>6791</v>
      </c>
    </row>
    <row r="32787" spans="6:9" x14ac:dyDescent="0.2">
      <c r="F32787" s="310" t="s">
        <v>37819</v>
      </c>
      <c r="G32787" s="311">
        <v>76957</v>
      </c>
      <c r="H32787" s="312" t="s">
        <v>4751</v>
      </c>
      <c r="I32787" s="313" t="s">
        <v>6791</v>
      </c>
    </row>
    <row r="32788" spans="6:9" x14ac:dyDescent="0.2">
      <c r="F32788" s="310" t="s">
        <v>37820</v>
      </c>
      <c r="G32788" s="311">
        <v>76958</v>
      </c>
      <c r="H32788" s="312" t="s">
        <v>4751</v>
      </c>
      <c r="I32788" s="313" t="s">
        <v>6791</v>
      </c>
    </row>
    <row r="32789" spans="6:9" x14ac:dyDescent="0.2">
      <c r="F32789" s="310" t="s">
        <v>37821</v>
      </c>
      <c r="G32789" s="311">
        <v>77001</v>
      </c>
      <c r="H32789" s="312" t="s">
        <v>4751</v>
      </c>
      <c r="I32789" s="313" t="s">
        <v>6791</v>
      </c>
    </row>
    <row r="32790" spans="6:9" x14ac:dyDescent="0.2">
      <c r="F32790" s="310" t="s">
        <v>37822</v>
      </c>
      <c r="G32790" s="311">
        <v>77002</v>
      </c>
      <c r="H32790" s="312" t="s">
        <v>4751</v>
      </c>
      <c r="I32790" s="313" t="s">
        <v>6791</v>
      </c>
    </row>
    <row r="32791" spans="6:9" x14ac:dyDescent="0.2">
      <c r="F32791" s="310" t="s">
        <v>37823</v>
      </c>
      <c r="G32791" s="311">
        <v>77003</v>
      </c>
      <c r="H32791" s="312" t="s">
        <v>4751</v>
      </c>
      <c r="I32791" s="313" t="s">
        <v>6791</v>
      </c>
    </row>
    <row r="32792" spans="6:9" x14ac:dyDescent="0.2">
      <c r="F32792" s="310" t="s">
        <v>37824</v>
      </c>
      <c r="G32792" s="311">
        <v>77004</v>
      </c>
      <c r="H32792" s="312" t="s">
        <v>4751</v>
      </c>
      <c r="I32792" s="313" t="s">
        <v>6791</v>
      </c>
    </row>
    <row r="32793" spans="6:9" x14ac:dyDescent="0.2">
      <c r="F32793" s="310" t="s">
        <v>37825</v>
      </c>
      <c r="G32793" s="311">
        <v>77005</v>
      </c>
      <c r="H32793" s="312" t="s">
        <v>4751</v>
      </c>
      <c r="I32793" s="313" t="s">
        <v>6791</v>
      </c>
    </row>
    <row r="32794" spans="6:9" x14ac:dyDescent="0.2">
      <c r="F32794" s="310" t="s">
        <v>37826</v>
      </c>
      <c r="G32794" s="311">
        <v>77006</v>
      </c>
      <c r="H32794" s="312" t="s">
        <v>4751</v>
      </c>
      <c r="I32794" s="313" t="s">
        <v>6791</v>
      </c>
    </row>
    <row r="32795" spans="6:9" x14ac:dyDescent="0.2">
      <c r="F32795" s="310" t="s">
        <v>37827</v>
      </c>
      <c r="G32795" s="311">
        <v>77007</v>
      </c>
      <c r="H32795" s="312" t="s">
        <v>4751</v>
      </c>
      <c r="I32795" s="313" t="s">
        <v>6791</v>
      </c>
    </row>
    <row r="32796" spans="6:9" x14ac:dyDescent="0.2">
      <c r="F32796" s="310" t="s">
        <v>37828</v>
      </c>
      <c r="G32796" s="311">
        <v>77008</v>
      </c>
      <c r="H32796" s="312" t="s">
        <v>4751</v>
      </c>
      <c r="I32796" s="313" t="s">
        <v>6791</v>
      </c>
    </row>
    <row r="32797" spans="6:9" x14ac:dyDescent="0.2">
      <c r="F32797" s="310" t="s">
        <v>37829</v>
      </c>
      <c r="G32797" s="311">
        <v>77009</v>
      </c>
      <c r="H32797" s="312" t="s">
        <v>4751</v>
      </c>
      <c r="I32797" s="313" t="s">
        <v>6791</v>
      </c>
    </row>
    <row r="32798" spans="6:9" x14ac:dyDescent="0.2">
      <c r="F32798" s="310" t="s">
        <v>37830</v>
      </c>
      <c r="G32798" s="311">
        <v>77010</v>
      </c>
      <c r="H32798" s="312" t="s">
        <v>4751</v>
      </c>
      <c r="I32798" s="313" t="s">
        <v>6791</v>
      </c>
    </row>
    <row r="32799" spans="6:9" x14ac:dyDescent="0.2">
      <c r="F32799" s="310" t="s">
        <v>37831</v>
      </c>
      <c r="G32799" s="311">
        <v>77011</v>
      </c>
      <c r="H32799" s="312" t="s">
        <v>4751</v>
      </c>
      <c r="I32799" s="313" t="s">
        <v>6791</v>
      </c>
    </row>
    <row r="32800" spans="6:9" x14ac:dyDescent="0.2">
      <c r="F32800" s="310" t="s">
        <v>37832</v>
      </c>
      <c r="G32800" s="311">
        <v>77012</v>
      </c>
      <c r="H32800" s="312" t="s">
        <v>4751</v>
      </c>
      <c r="I32800" s="313" t="s">
        <v>6791</v>
      </c>
    </row>
    <row r="32801" spans="6:9" x14ac:dyDescent="0.2">
      <c r="F32801" s="310" t="s">
        <v>37833</v>
      </c>
      <c r="G32801" s="311">
        <v>77013</v>
      </c>
      <c r="H32801" s="312" t="s">
        <v>4751</v>
      </c>
      <c r="I32801" s="313" t="s">
        <v>6791</v>
      </c>
    </row>
    <row r="32802" spans="6:9" x14ac:dyDescent="0.2">
      <c r="F32802" s="310" t="s">
        <v>37834</v>
      </c>
      <c r="G32802" s="311">
        <v>77014</v>
      </c>
      <c r="H32802" s="312" t="s">
        <v>4751</v>
      </c>
      <c r="I32802" s="313" t="s">
        <v>6791</v>
      </c>
    </row>
    <row r="32803" spans="6:9" x14ac:dyDescent="0.2">
      <c r="F32803" s="310" t="s">
        <v>37835</v>
      </c>
      <c r="G32803" s="311">
        <v>77015</v>
      </c>
      <c r="H32803" s="312" t="s">
        <v>4751</v>
      </c>
      <c r="I32803" s="313" t="s">
        <v>6791</v>
      </c>
    </row>
    <row r="32804" spans="6:9" x14ac:dyDescent="0.2">
      <c r="F32804" s="310" t="s">
        <v>37836</v>
      </c>
      <c r="G32804" s="311">
        <v>77016</v>
      </c>
      <c r="H32804" s="312" t="s">
        <v>4751</v>
      </c>
      <c r="I32804" s="313" t="s">
        <v>6791</v>
      </c>
    </row>
    <row r="32805" spans="6:9" x14ac:dyDescent="0.2">
      <c r="F32805" s="310" t="s">
        <v>37837</v>
      </c>
      <c r="G32805" s="311">
        <v>77017</v>
      </c>
      <c r="H32805" s="312" t="s">
        <v>4751</v>
      </c>
      <c r="I32805" s="313" t="s">
        <v>6791</v>
      </c>
    </row>
    <row r="32806" spans="6:9" x14ac:dyDescent="0.2">
      <c r="F32806" s="310" t="s">
        <v>37838</v>
      </c>
      <c r="G32806" s="311">
        <v>77018</v>
      </c>
      <c r="H32806" s="312" t="s">
        <v>4751</v>
      </c>
      <c r="I32806" s="313" t="s">
        <v>6791</v>
      </c>
    </row>
    <row r="32807" spans="6:9" x14ac:dyDescent="0.2">
      <c r="F32807" s="310" t="s">
        <v>37839</v>
      </c>
      <c r="G32807" s="311">
        <v>77019</v>
      </c>
      <c r="H32807" s="312" t="s">
        <v>4751</v>
      </c>
      <c r="I32807" s="313" t="s">
        <v>6791</v>
      </c>
    </row>
    <row r="32808" spans="6:9" x14ac:dyDescent="0.2">
      <c r="F32808" s="310" t="s">
        <v>37840</v>
      </c>
      <c r="G32808" s="311">
        <v>77020</v>
      </c>
      <c r="H32808" s="312" t="s">
        <v>4751</v>
      </c>
      <c r="I32808" s="313" t="s">
        <v>6791</v>
      </c>
    </row>
    <row r="32809" spans="6:9" x14ac:dyDescent="0.2">
      <c r="F32809" s="310" t="s">
        <v>37841</v>
      </c>
      <c r="G32809" s="311">
        <v>77021</v>
      </c>
      <c r="H32809" s="312" t="s">
        <v>4751</v>
      </c>
      <c r="I32809" s="313" t="s">
        <v>6791</v>
      </c>
    </row>
    <row r="32810" spans="6:9" x14ac:dyDescent="0.2">
      <c r="F32810" s="310" t="s">
        <v>37842</v>
      </c>
      <c r="G32810" s="311">
        <v>77022</v>
      </c>
      <c r="H32810" s="312" t="s">
        <v>4751</v>
      </c>
      <c r="I32810" s="313" t="s">
        <v>6791</v>
      </c>
    </row>
    <row r="32811" spans="6:9" x14ac:dyDescent="0.2">
      <c r="F32811" s="310" t="s">
        <v>37843</v>
      </c>
      <c r="G32811" s="311">
        <v>77023</v>
      </c>
      <c r="H32811" s="312" t="s">
        <v>4751</v>
      </c>
      <c r="I32811" s="313" t="s">
        <v>6791</v>
      </c>
    </row>
    <row r="32812" spans="6:9" x14ac:dyDescent="0.2">
      <c r="F32812" s="310" t="s">
        <v>37844</v>
      </c>
      <c r="G32812" s="311">
        <v>77024</v>
      </c>
      <c r="H32812" s="312" t="s">
        <v>4751</v>
      </c>
      <c r="I32812" s="313" t="s">
        <v>6791</v>
      </c>
    </row>
    <row r="32813" spans="6:9" x14ac:dyDescent="0.2">
      <c r="F32813" s="310" t="s">
        <v>37845</v>
      </c>
      <c r="G32813" s="311">
        <v>77025</v>
      </c>
      <c r="H32813" s="312" t="s">
        <v>4751</v>
      </c>
      <c r="I32813" s="313" t="s">
        <v>6791</v>
      </c>
    </row>
    <row r="32814" spans="6:9" x14ac:dyDescent="0.2">
      <c r="F32814" s="310" t="s">
        <v>37846</v>
      </c>
      <c r="G32814" s="311">
        <v>77026</v>
      </c>
      <c r="H32814" s="312" t="s">
        <v>4751</v>
      </c>
      <c r="I32814" s="313" t="s">
        <v>6791</v>
      </c>
    </row>
    <row r="32815" spans="6:9" x14ac:dyDescent="0.2">
      <c r="F32815" s="310" t="s">
        <v>37847</v>
      </c>
      <c r="G32815" s="311">
        <v>77027</v>
      </c>
      <c r="H32815" s="312" t="s">
        <v>4751</v>
      </c>
      <c r="I32815" s="313" t="s">
        <v>6791</v>
      </c>
    </row>
    <row r="32816" spans="6:9" x14ac:dyDescent="0.2">
      <c r="F32816" s="310" t="s">
        <v>37848</v>
      </c>
      <c r="G32816" s="311">
        <v>77028</v>
      </c>
      <c r="H32816" s="312" t="s">
        <v>4751</v>
      </c>
      <c r="I32816" s="313" t="s">
        <v>6791</v>
      </c>
    </row>
    <row r="32817" spans="6:9" x14ac:dyDescent="0.2">
      <c r="F32817" s="310" t="s">
        <v>37849</v>
      </c>
      <c r="G32817" s="311">
        <v>77029</v>
      </c>
      <c r="H32817" s="312" t="s">
        <v>4751</v>
      </c>
      <c r="I32817" s="313" t="s">
        <v>6791</v>
      </c>
    </row>
    <row r="32818" spans="6:9" x14ac:dyDescent="0.2">
      <c r="F32818" s="310" t="s">
        <v>37850</v>
      </c>
      <c r="G32818" s="311">
        <v>77030</v>
      </c>
      <c r="H32818" s="312" t="s">
        <v>4751</v>
      </c>
      <c r="I32818" s="313" t="s">
        <v>6791</v>
      </c>
    </row>
    <row r="32819" spans="6:9" x14ac:dyDescent="0.2">
      <c r="F32819" s="310" t="s">
        <v>37851</v>
      </c>
      <c r="G32819" s="311">
        <v>77031</v>
      </c>
      <c r="H32819" s="312" t="s">
        <v>4751</v>
      </c>
      <c r="I32819" s="313" t="s">
        <v>6791</v>
      </c>
    </row>
    <row r="32820" spans="6:9" x14ac:dyDescent="0.2">
      <c r="F32820" s="310" t="s">
        <v>37852</v>
      </c>
      <c r="G32820" s="311">
        <v>77032</v>
      </c>
      <c r="H32820" s="312" t="s">
        <v>4751</v>
      </c>
      <c r="I32820" s="313" t="s">
        <v>6791</v>
      </c>
    </row>
    <row r="32821" spans="6:9" x14ac:dyDescent="0.2">
      <c r="F32821" s="310" t="s">
        <v>37853</v>
      </c>
      <c r="G32821" s="311">
        <v>77033</v>
      </c>
      <c r="H32821" s="312" t="s">
        <v>4751</v>
      </c>
      <c r="I32821" s="313" t="s">
        <v>6791</v>
      </c>
    </row>
    <row r="32822" spans="6:9" x14ac:dyDescent="0.2">
      <c r="F32822" s="310" t="s">
        <v>37854</v>
      </c>
      <c r="G32822" s="311">
        <v>77034</v>
      </c>
      <c r="H32822" s="312" t="s">
        <v>4751</v>
      </c>
      <c r="I32822" s="313" t="s">
        <v>6791</v>
      </c>
    </row>
    <row r="32823" spans="6:9" x14ac:dyDescent="0.2">
      <c r="F32823" s="310" t="s">
        <v>37855</v>
      </c>
      <c r="G32823" s="311">
        <v>77035</v>
      </c>
      <c r="H32823" s="312" t="s">
        <v>4751</v>
      </c>
      <c r="I32823" s="313" t="s">
        <v>6791</v>
      </c>
    </row>
    <row r="32824" spans="6:9" x14ac:dyDescent="0.2">
      <c r="F32824" s="310" t="s">
        <v>37856</v>
      </c>
      <c r="G32824" s="311">
        <v>77036</v>
      </c>
      <c r="H32824" s="312" t="s">
        <v>4751</v>
      </c>
      <c r="I32824" s="313" t="s">
        <v>6791</v>
      </c>
    </row>
    <row r="32825" spans="6:9" x14ac:dyDescent="0.2">
      <c r="F32825" s="310" t="s">
        <v>37857</v>
      </c>
      <c r="G32825" s="311">
        <v>77037</v>
      </c>
      <c r="H32825" s="312" t="s">
        <v>4751</v>
      </c>
      <c r="I32825" s="313" t="s">
        <v>6791</v>
      </c>
    </row>
    <row r="32826" spans="6:9" x14ac:dyDescent="0.2">
      <c r="F32826" s="310" t="s">
        <v>37858</v>
      </c>
      <c r="G32826" s="311">
        <v>77038</v>
      </c>
      <c r="H32826" s="312" t="s">
        <v>4751</v>
      </c>
      <c r="I32826" s="313" t="s">
        <v>6791</v>
      </c>
    </row>
    <row r="32827" spans="6:9" x14ac:dyDescent="0.2">
      <c r="F32827" s="310" t="s">
        <v>37859</v>
      </c>
      <c r="G32827" s="311">
        <v>77039</v>
      </c>
      <c r="H32827" s="312" t="s">
        <v>4751</v>
      </c>
      <c r="I32827" s="313" t="s">
        <v>6791</v>
      </c>
    </row>
    <row r="32828" spans="6:9" x14ac:dyDescent="0.2">
      <c r="F32828" s="310" t="s">
        <v>37860</v>
      </c>
      <c r="G32828" s="311">
        <v>77040</v>
      </c>
      <c r="H32828" s="312" t="s">
        <v>4751</v>
      </c>
      <c r="I32828" s="313" t="s">
        <v>6791</v>
      </c>
    </row>
    <row r="32829" spans="6:9" x14ac:dyDescent="0.2">
      <c r="F32829" s="310" t="s">
        <v>37861</v>
      </c>
      <c r="G32829" s="311">
        <v>77041</v>
      </c>
      <c r="H32829" s="312" t="s">
        <v>4751</v>
      </c>
      <c r="I32829" s="313" t="s">
        <v>6791</v>
      </c>
    </row>
    <row r="32830" spans="6:9" x14ac:dyDescent="0.2">
      <c r="F32830" s="310" t="s">
        <v>37862</v>
      </c>
      <c r="G32830" s="311">
        <v>77042</v>
      </c>
      <c r="H32830" s="312" t="s">
        <v>4751</v>
      </c>
      <c r="I32830" s="313" t="s">
        <v>6791</v>
      </c>
    </row>
    <row r="32831" spans="6:9" x14ac:dyDescent="0.2">
      <c r="F32831" s="310" t="s">
        <v>37863</v>
      </c>
      <c r="G32831" s="311">
        <v>77043</v>
      </c>
      <c r="H32831" s="312" t="s">
        <v>4751</v>
      </c>
      <c r="I32831" s="313" t="s">
        <v>6791</v>
      </c>
    </row>
    <row r="32832" spans="6:9" x14ac:dyDescent="0.2">
      <c r="F32832" s="310" t="s">
        <v>37864</v>
      </c>
      <c r="G32832" s="311">
        <v>77044</v>
      </c>
      <c r="H32832" s="312" t="s">
        <v>4751</v>
      </c>
      <c r="I32832" s="313" t="s">
        <v>6791</v>
      </c>
    </row>
    <row r="32833" spans="6:9" x14ac:dyDescent="0.2">
      <c r="F32833" s="310" t="s">
        <v>37865</v>
      </c>
      <c r="G32833" s="311">
        <v>77045</v>
      </c>
      <c r="H32833" s="312" t="s">
        <v>4751</v>
      </c>
      <c r="I32833" s="313" t="s">
        <v>6791</v>
      </c>
    </row>
    <row r="32834" spans="6:9" x14ac:dyDescent="0.2">
      <c r="F32834" s="310" t="s">
        <v>37866</v>
      </c>
      <c r="G32834" s="311">
        <v>77046</v>
      </c>
      <c r="H32834" s="312" t="s">
        <v>4751</v>
      </c>
      <c r="I32834" s="313" t="s">
        <v>6791</v>
      </c>
    </row>
    <row r="32835" spans="6:9" x14ac:dyDescent="0.2">
      <c r="F32835" s="310" t="s">
        <v>37867</v>
      </c>
      <c r="G32835" s="311">
        <v>77047</v>
      </c>
      <c r="H32835" s="312" t="s">
        <v>4751</v>
      </c>
      <c r="I32835" s="313" t="s">
        <v>6791</v>
      </c>
    </row>
    <row r="32836" spans="6:9" x14ac:dyDescent="0.2">
      <c r="F32836" s="310" t="s">
        <v>37868</v>
      </c>
      <c r="G32836" s="311">
        <v>77048</v>
      </c>
      <c r="H32836" s="312" t="s">
        <v>4751</v>
      </c>
      <c r="I32836" s="313" t="s">
        <v>6791</v>
      </c>
    </row>
    <row r="32837" spans="6:9" x14ac:dyDescent="0.2">
      <c r="F32837" s="310" t="s">
        <v>37869</v>
      </c>
      <c r="G32837" s="311">
        <v>77049</v>
      </c>
      <c r="H32837" s="312" t="s">
        <v>4751</v>
      </c>
      <c r="I32837" s="313" t="s">
        <v>6791</v>
      </c>
    </row>
    <row r="32838" spans="6:9" x14ac:dyDescent="0.2">
      <c r="F32838" s="310" t="s">
        <v>37870</v>
      </c>
      <c r="G32838" s="311">
        <v>77050</v>
      </c>
      <c r="H32838" s="312" t="s">
        <v>4751</v>
      </c>
      <c r="I32838" s="313" t="s">
        <v>6791</v>
      </c>
    </row>
    <row r="32839" spans="6:9" x14ac:dyDescent="0.2">
      <c r="F32839" s="310" t="s">
        <v>37871</v>
      </c>
      <c r="G32839" s="311">
        <v>77051</v>
      </c>
      <c r="H32839" s="312" t="s">
        <v>4751</v>
      </c>
      <c r="I32839" s="313" t="s">
        <v>6791</v>
      </c>
    </row>
    <row r="32840" spans="6:9" x14ac:dyDescent="0.2">
      <c r="F32840" s="310" t="s">
        <v>37872</v>
      </c>
      <c r="G32840" s="311">
        <v>77052</v>
      </c>
      <c r="H32840" s="312" t="s">
        <v>4751</v>
      </c>
      <c r="I32840" s="313" t="s">
        <v>6791</v>
      </c>
    </row>
    <row r="32841" spans="6:9" x14ac:dyDescent="0.2">
      <c r="F32841" s="310" t="s">
        <v>37873</v>
      </c>
      <c r="G32841" s="311">
        <v>77053</v>
      </c>
      <c r="H32841" s="312" t="s">
        <v>4751</v>
      </c>
      <c r="I32841" s="313" t="s">
        <v>6791</v>
      </c>
    </row>
    <row r="32842" spans="6:9" x14ac:dyDescent="0.2">
      <c r="F32842" s="310" t="s">
        <v>37874</v>
      </c>
      <c r="G32842" s="311">
        <v>77054</v>
      </c>
      <c r="H32842" s="312" t="s">
        <v>4751</v>
      </c>
      <c r="I32842" s="313" t="s">
        <v>6791</v>
      </c>
    </row>
    <row r="32843" spans="6:9" x14ac:dyDescent="0.2">
      <c r="F32843" s="310" t="s">
        <v>37875</v>
      </c>
      <c r="G32843" s="311">
        <v>77055</v>
      </c>
      <c r="H32843" s="312" t="s">
        <v>4751</v>
      </c>
      <c r="I32843" s="313" t="s">
        <v>6791</v>
      </c>
    </row>
    <row r="32844" spans="6:9" x14ac:dyDescent="0.2">
      <c r="F32844" s="310" t="s">
        <v>37876</v>
      </c>
      <c r="G32844" s="311">
        <v>77056</v>
      </c>
      <c r="H32844" s="312" t="s">
        <v>4751</v>
      </c>
      <c r="I32844" s="313" t="s">
        <v>6791</v>
      </c>
    </row>
    <row r="32845" spans="6:9" x14ac:dyDescent="0.2">
      <c r="F32845" s="310" t="s">
        <v>37877</v>
      </c>
      <c r="G32845" s="311">
        <v>77057</v>
      </c>
      <c r="H32845" s="312" t="s">
        <v>4751</v>
      </c>
      <c r="I32845" s="313" t="s">
        <v>6791</v>
      </c>
    </row>
    <row r="32846" spans="6:9" x14ac:dyDescent="0.2">
      <c r="F32846" s="310" t="s">
        <v>37878</v>
      </c>
      <c r="G32846" s="311">
        <v>77058</v>
      </c>
      <c r="H32846" s="312" t="s">
        <v>4751</v>
      </c>
      <c r="I32846" s="313" t="s">
        <v>6791</v>
      </c>
    </row>
    <row r="32847" spans="6:9" x14ac:dyDescent="0.2">
      <c r="F32847" s="310" t="s">
        <v>37879</v>
      </c>
      <c r="G32847" s="311">
        <v>77059</v>
      </c>
      <c r="H32847" s="312" t="s">
        <v>4751</v>
      </c>
      <c r="I32847" s="313" t="s">
        <v>6791</v>
      </c>
    </row>
    <row r="32848" spans="6:9" x14ac:dyDescent="0.2">
      <c r="F32848" s="310" t="s">
        <v>37880</v>
      </c>
      <c r="G32848" s="311">
        <v>77060</v>
      </c>
      <c r="H32848" s="312" t="s">
        <v>4751</v>
      </c>
      <c r="I32848" s="313" t="s">
        <v>6791</v>
      </c>
    </row>
    <row r="32849" spans="6:9" x14ac:dyDescent="0.2">
      <c r="F32849" s="310" t="s">
        <v>37881</v>
      </c>
      <c r="G32849" s="311">
        <v>77061</v>
      </c>
      <c r="H32849" s="312" t="s">
        <v>4751</v>
      </c>
      <c r="I32849" s="313" t="s">
        <v>6791</v>
      </c>
    </row>
    <row r="32850" spans="6:9" x14ac:dyDescent="0.2">
      <c r="F32850" s="310" t="s">
        <v>37882</v>
      </c>
      <c r="G32850" s="311">
        <v>77062</v>
      </c>
      <c r="H32850" s="312" t="s">
        <v>4751</v>
      </c>
      <c r="I32850" s="313" t="s">
        <v>6791</v>
      </c>
    </row>
    <row r="32851" spans="6:9" x14ac:dyDescent="0.2">
      <c r="F32851" s="310" t="s">
        <v>37883</v>
      </c>
      <c r="G32851" s="311">
        <v>77063</v>
      </c>
      <c r="H32851" s="312" t="s">
        <v>4751</v>
      </c>
      <c r="I32851" s="313" t="s">
        <v>6791</v>
      </c>
    </row>
    <row r="32852" spans="6:9" x14ac:dyDescent="0.2">
      <c r="F32852" s="310" t="s">
        <v>37884</v>
      </c>
      <c r="G32852" s="311">
        <v>77064</v>
      </c>
      <c r="H32852" s="312" t="s">
        <v>4751</v>
      </c>
      <c r="I32852" s="313" t="s">
        <v>6791</v>
      </c>
    </row>
    <row r="32853" spans="6:9" x14ac:dyDescent="0.2">
      <c r="F32853" s="310" t="s">
        <v>37885</v>
      </c>
      <c r="G32853" s="311">
        <v>77065</v>
      </c>
      <c r="H32853" s="312" t="s">
        <v>4751</v>
      </c>
      <c r="I32853" s="313" t="s">
        <v>6791</v>
      </c>
    </row>
    <row r="32854" spans="6:9" x14ac:dyDescent="0.2">
      <c r="F32854" s="310" t="s">
        <v>37886</v>
      </c>
      <c r="G32854" s="311">
        <v>77066</v>
      </c>
      <c r="H32854" s="312" t="s">
        <v>4751</v>
      </c>
      <c r="I32854" s="313" t="s">
        <v>6791</v>
      </c>
    </row>
    <row r="32855" spans="6:9" x14ac:dyDescent="0.2">
      <c r="F32855" s="310" t="s">
        <v>37887</v>
      </c>
      <c r="G32855" s="311">
        <v>77067</v>
      </c>
      <c r="H32855" s="312" t="s">
        <v>4751</v>
      </c>
      <c r="I32855" s="313" t="s">
        <v>6791</v>
      </c>
    </row>
    <row r="32856" spans="6:9" x14ac:dyDescent="0.2">
      <c r="F32856" s="310" t="s">
        <v>37888</v>
      </c>
      <c r="G32856" s="311">
        <v>77068</v>
      </c>
      <c r="H32856" s="312" t="s">
        <v>4751</v>
      </c>
      <c r="I32856" s="313" t="s">
        <v>6791</v>
      </c>
    </row>
    <row r="32857" spans="6:9" x14ac:dyDescent="0.2">
      <c r="F32857" s="310" t="s">
        <v>37889</v>
      </c>
      <c r="G32857" s="311">
        <v>77069</v>
      </c>
      <c r="H32857" s="312" t="s">
        <v>4751</v>
      </c>
      <c r="I32857" s="313" t="s">
        <v>6791</v>
      </c>
    </row>
    <row r="32858" spans="6:9" x14ac:dyDescent="0.2">
      <c r="F32858" s="310" t="s">
        <v>37890</v>
      </c>
      <c r="G32858" s="311">
        <v>77070</v>
      </c>
      <c r="H32858" s="312" t="s">
        <v>4751</v>
      </c>
      <c r="I32858" s="313" t="s">
        <v>6791</v>
      </c>
    </row>
    <row r="32859" spans="6:9" x14ac:dyDescent="0.2">
      <c r="F32859" s="310" t="s">
        <v>37891</v>
      </c>
      <c r="G32859" s="311">
        <v>77071</v>
      </c>
      <c r="H32859" s="312" t="s">
        <v>4751</v>
      </c>
      <c r="I32859" s="313" t="s">
        <v>6791</v>
      </c>
    </row>
    <row r="32860" spans="6:9" x14ac:dyDescent="0.2">
      <c r="F32860" s="310" t="s">
        <v>37892</v>
      </c>
      <c r="G32860" s="311">
        <v>77072</v>
      </c>
      <c r="H32860" s="312" t="s">
        <v>4751</v>
      </c>
      <c r="I32860" s="313" t="s">
        <v>6791</v>
      </c>
    </row>
    <row r="32861" spans="6:9" x14ac:dyDescent="0.2">
      <c r="F32861" s="310" t="s">
        <v>37893</v>
      </c>
      <c r="G32861" s="311">
        <v>77073</v>
      </c>
      <c r="H32861" s="312" t="s">
        <v>4751</v>
      </c>
      <c r="I32861" s="313" t="s">
        <v>6791</v>
      </c>
    </row>
    <row r="32862" spans="6:9" x14ac:dyDescent="0.2">
      <c r="F32862" s="310" t="s">
        <v>37894</v>
      </c>
      <c r="G32862" s="311">
        <v>77074</v>
      </c>
      <c r="H32862" s="312" t="s">
        <v>4751</v>
      </c>
      <c r="I32862" s="313" t="s">
        <v>6791</v>
      </c>
    </row>
    <row r="32863" spans="6:9" x14ac:dyDescent="0.2">
      <c r="F32863" s="310" t="s">
        <v>37895</v>
      </c>
      <c r="G32863" s="311">
        <v>77075</v>
      </c>
      <c r="H32863" s="312" t="s">
        <v>4751</v>
      </c>
      <c r="I32863" s="313" t="s">
        <v>6791</v>
      </c>
    </row>
    <row r="32864" spans="6:9" x14ac:dyDescent="0.2">
      <c r="F32864" s="310" t="s">
        <v>37896</v>
      </c>
      <c r="G32864" s="311">
        <v>77076</v>
      </c>
      <c r="H32864" s="312" t="s">
        <v>4751</v>
      </c>
      <c r="I32864" s="313" t="s">
        <v>6791</v>
      </c>
    </row>
    <row r="32865" spans="6:9" x14ac:dyDescent="0.2">
      <c r="F32865" s="310" t="s">
        <v>37897</v>
      </c>
      <c r="G32865" s="311">
        <v>77077</v>
      </c>
      <c r="H32865" s="312" t="s">
        <v>4751</v>
      </c>
      <c r="I32865" s="313" t="s">
        <v>6791</v>
      </c>
    </row>
    <row r="32866" spans="6:9" x14ac:dyDescent="0.2">
      <c r="F32866" s="310" t="s">
        <v>37898</v>
      </c>
      <c r="G32866" s="311">
        <v>77078</v>
      </c>
      <c r="H32866" s="312" t="s">
        <v>4751</v>
      </c>
      <c r="I32866" s="313" t="s">
        <v>6791</v>
      </c>
    </row>
    <row r="32867" spans="6:9" x14ac:dyDescent="0.2">
      <c r="F32867" s="310" t="s">
        <v>37899</v>
      </c>
      <c r="G32867" s="311">
        <v>77079</v>
      </c>
      <c r="H32867" s="312" t="s">
        <v>4751</v>
      </c>
      <c r="I32867" s="313" t="s">
        <v>6791</v>
      </c>
    </row>
    <row r="32868" spans="6:9" x14ac:dyDescent="0.2">
      <c r="F32868" s="310" t="s">
        <v>37900</v>
      </c>
      <c r="G32868" s="311">
        <v>77080</v>
      </c>
      <c r="H32868" s="312" t="s">
        <v>4751</v>
      </c>
      <c r="I32868" s="313" t="s">
        <v>6791</v>
      </c>
    </row>
    <row r="32869" spans="6:9" x14ac:dyDescent="0.2">
      <c r="F32869" s="310" t="s">
        <v>37901</v>
      </c>
      <c r="G32869" s="311">
        <v>77081</v>
      </c>
      <c r="H32869" s="312" t="s">
        <v>4751</v>
      </c>
      <c r="I32869" s="313" t="s">
        <v>6791</v>
      </c>
    </row>
    <row r="32870" spans="6:9" x14ac:dyDescent="0.2">
      <c r="F32870" s="310" t="s">
        <v>37902</v>
      </c>
      <c r="G32870" s="311">
        <v>77082</v>
      </c>
      <c r="H32870" s="312" t="s">
        <v>4751</v>
      </c>
      <c r="I32870" s="313" t="s">
        <v>6791</v>
      </c>
    </row>
    <row r="32871" spans="6:9" x14ac:dyDescent="0.2">
      <c r="F32871" s="310" t="s">
        <v>37903</v>
      </c>
      <c r="G32871" s="311">
        <v>77083</v>
      </c>
      <c r="H32871" s="312" t="s">
        <v>4751</v>
      </c>
      <c r="I32871" s="313" t="s">
        <v>6791</v>
      </c>
    </row>
    <row r="32872" spans="6:9" x14ac:dyDescent="0.2">
      <c r="F32872" s="310" t="s">
        <v>37904</v>
      </c>
      <c r="G32872" s="311">
        <v>77084</v>
      </c>
      <c r="H32872" s="312" t="s">
        <v>4751</v>
      </c>
      <c r="I32872" s="313" t="s">
        <v>6791</v>
      </c>
    </row>
    <row r="32873" spans="6:9" x14ac:dyDescent="0.2">
      <c r="F32873" s="310" t="s">
        <v>37905</v>
      </c>
      <c r="G32873" s="311">
        <v>77085</v>
      </c>
      <c r="H32873" s="312" t="s">
        <v>4751</v>
      </c>
      <c r="I32873" s="313" t="s">
        <v>6791</v>
      </c>
    </row>
    <row r="32874" spans="6:9" x14ac:dyDescent="0.2">
      <c r="F32874" s="310" t="s">
        <v>37906</v>
      </c>
      <c r="G32874" s="311">
        <v>77086</v>
      </c>
      <c r="H32874" s="312" t="s">
        <v>4751</v>
      </c>
      <c r="I32874" s="313" t="s">
        <v>6791</v>
      </c>
    </row>
    <row r="32875" spans="6:9" x14ac:dyDescent="0.2">
      <c r="F32875" s="310" t="s">
        <v>37907</v>
      </c>
      <c r="G32875" s="311">
        <v>77087</v>
      </c>
      <c r="H32875" s="312" t="s">
        <v>4751</v>
      </c>
      <c r="I32875" s="313" t="s">
        <v>6791</v>
      </c>
    </row>
    <row r="32876" spans="6:9" x14ac:dyDescent="0.2">
      <c r="F32876" s="310" t="s">
        <v>37908</v>
      </c>
      <c r="G32876" s="311">
        <v>77088</v>
      </c>
      <c r="H32876" s="312" t="s">
        <v>4751</v>
      </c>
      <c r="I32876" s="313" t="s">
        <v>6791</v>
      </c>
    </row>
    <row r="32877" spans="6:9" x14ac:dyDescent="0.2">
      <c r="F32877" s="310" t="s">
        <v>37909</v>
      </c>
      <c r="G32877" s="311">
        <v>77089</v>
      </c>
      <c r="H32877" s="312" t="s">
        <v>4751</v>
      </c>
      <c r="I32877" s="313" t="s">
        <v>6791</v>
      </c>
    </row>
    <row r="32878" spans="6:9" x14ac:dyDescent="0.2">
      <c r="F32878" s="310" t="s">
        <v>37910</v>
      </c>
      <c r="G32878" s="311">
        <v>77090</v>
      </c>
      <c r="H32878" s="312" t="s">
        <v>4751</v>
      </c>
      <c r="I32878" s="313" t="s">
        <v>6791</v>
      </c>
    </row>
    <row r="32879" spans="6:9" x14ac:dyDescent="0.2">
      <c r="F32879" s="310" t="s">
        <v>37911</v>
      </c>
      <c r="G32879" s="311">
        <v>77091</v>
      </c>
      <c r="H32879" s="312" t="s">
        <v>4751</v>
      </c>
      <c r="I32879" s="313" t="s">
        <v>6791</v>
      </c>
    </row>
    <row r="32880" spans="6:9" x14ac:dyDescent="0.2">
      <c r="F32880" s="310" t="s">
        <v>37912</v>
      </c>
      <c r="G32880" s="311">
        <v>77092</v>
      </c>
      <c r="H32880" s="312" t="s">
        <v>4751</v>
      </c>
      <c r="I32880" s="313" t="s">
        <v>6791</v>
      </c>
    </row>
    <row r="32881" spans="6:9" x14ac:dyDescent="0.2">
      <c r="F32881" s="310" t="s">
        <v>37913</v>
      </c>
      <c r="G32881" s="311">
        <v>77093</v>
      </c>
      <c r="H32881" s="312" t="s">
        <v>4751</v>
      </c>
      <c r="I32881" s="313" t="s">
        <v>6791</v>
      </c>
    </row>
    <row r="32882" spans="6:9" x14ac:dyDescent="0.2">
      <c r="F32882" s="310" t="s">
        <v>37914</v>
      </c>
      <c r="G32882" s="311">
        <v>77094</v>
      </c>
      <c r="H32882" s="312" t="s">
        <v>4751</v>
      </c>
      <c r="I32882" s="313" t="s">
        <v>6791</v>
      </c>
    </row>
    <row r="32883" spans="6:9" x14ac:dyDescent="0.2">
      <c r="F32883" s="310" t="s">
        <v>37915</v>
      </c>
      <c r="G32883" s="311">
        <v>77095</v>
      </c>
      <c r="H32883" s="312" t="s">
        <v>4751</v>
      </c>
      <c r="I32883" s="313" t="s">
        <v>6791</v>
      </c>
    </row>
    <row r="32884" spans="6:9" x14ac:dyDescent="0.2">
      <c r="F32884" s="310" t="s">
        <v>37916</v>
      </c>
      <c r="G32884" s="311">
        <v>77096</v>
      </c>
      <c r="H32884" s="312" t="s">
        <v>4751</v>
      </c>
      <c r="I32884" s="313" t="s">
        <v>6791</v>
      </c>
    </row>
    <row r="32885" spans="6:9" x14ac:dyDescent="0.2">
      <c r="F32885" s="310" t="s">
        <v>37917</v>
      </c>
      <c r="G32885" s="311">
        <v>77098</v>
      </c>
      <c r="H32885" s="312" t="s">
        <v>4751</v>
      </c>
      <c r="I32885" s="313" t="s">
        <v>6791</v>
      </c>
    </row>
    <row r="32886" spans="6:9" x14ac:dyDescent="0.2">
      <c r="F32886" s="310" t="s">
        <v>37918</v>
      </c>
      <c r="G32886" s="311">
        <v>77099</v>
      </c>
      <c r="H32886" s="312" t="s">
        <v>4751</v>
      </c>
      <c r="I32886" s="313" t="s">
        <v>6791</v>
      </c>
    </row>
    <row r="32887" spans="6:9" x14ac:dyDescent="0.2">
      <c r="F32887" s="310" t="s">
        <v>37919</v>
      </c>
      <c r="G32887" s="311">
        <v>77201</v>
      </c>
      <c r="H32887" s="312" t="s">
        <v>4751</v>
      </c>
      <c r="I32887" s="313" t="s">
        <v>6791</v>
      </c>
    </row>
    <row r="32888" spans="6:9" x14ac:dyDescent="0.2">
      <c r="F32888" s="310" t="s">
        <v>37920</v>
      </c>
      <c r="G32888" s="311">
        <v>77202</v>
      </c>
      <c r="H32888" s="312" t="s">
        <v>4751</v>
      </c>
      <c r="I32888" s="313" t="s">
        <v>6791</v>
      </c>
    </row>
    <row r="32889" spans="6:9" x14ac:dyDescent="0.2">
      <c r="F32889" s="310" t="s">
        <v>37921</v>
      </c>
      <c r="G32889" s="311">
        <v>77203</v>
      </c>
      <c r="H32889" s="312" t="s">
        <v>4751</v>
      </c>
      <c r="I32889" s="313" t="s">
        <v>6791</v>
      </c>
    </row>
    <row r="32890" spans="6:9" x14ac:dyDescent="0.2">
      <c r="F32890" s="310" t="s">
        <v>37922</v>
      </c>
      <c r="G32890" s="311">
        <v>77204</v>
      </c>
      <c r="H32890" s="312" t="s">
        <v>4751</v>
      </c>
      <c r="I32890" s="313" t="s">
        <v>6791</v>
      </c>
    </row>
    <row r="32891" spans="6:9" x14ac:dyDescent="0.2">
      <c r="F32891" s="310" t="s">
        <v>37923</v>
      </c>
      <c r="G32891" s="311">
        <v>77205</v>
      </c>
      <c r="H32891" s="312" t="s">
        <v>4751</v>
      </c>
      <c r="I32891" s="313" t="s">
        <v>6791</v>
      </c>
    </row>
    <row r="32892" spans="6:9" x14ac:dyDescent="0.2">
      <c r="F32892" s="310" t="s">
        <v>37924</v>
      </c>
      <c r="G32892" s="311">
        <v>77206</v>
      </c>
      <c r="H32892" s="312" t="s">
        <v>4751</v>
      </c>
      <c r="I32892" s="313" t="s">
        <v>6791</v>
      </c>
    </row>
    <row r="32893" spans="6:9" x14ac:dyDescent="0.2">
      <c r="F32893" s="310" t="s">
        <v>37925</v>
      </c>
      <c r="G32893" s="311">
        <v>77207</v>
      </c>
      <c r="H32893" s="312" t="s">
        <v>4751</v>
      </c>
      <c r="I32893" s="313" t="s">
        <v>6791</v>
      </c>
    </row>
    <row r="32894" spans="6:9" x14ac:dyDescent="0.2">
      <c r="F32894" s="310" t="s">
        <v>37926</v>
      </c>
      <c r="G32894" s="311">
        <v>77208</v>
      </c>
      <c r="H32894" s="312" t="s">
        <v>4751</v>
      </c>
      <c r="I32894" s="313" t="s">
        <v>6791</v>
      </c>
    </row>
    <row r="32895" spans="6:9" x14ac:dyDescent="0.2">
      <c r="F32895" s="310" t="s">
        <v>37927</v>
      </c>
      <c r="G32895" s="311">
        <v>77209</v>
      </c>
      <c r="H32895" s="312" t="s">
        <v>4751</v>
      </c>
      <c r="I32895" s="313" t="s">
        <v>6791</v>
      </c>
    </row>
    <row r="32896" spans="6:9" x14ac:dyDescent="0.2">
      <c r="F32896" s="310" t="s">
        <v>37928</v>
      </c>
      <c r="G32896" s="311">
        <v>77210</v>
      </c>
      <c r="H32896" s="312" t="s">
        <v>4751</v>
      </c>
      <c r="I32896" s="313" t="s">
        <v>6791</v>
      </c>
    </row>
    <row r="32897" spans="6:9" x14ac:dyDescent="0.2">
      <c r="F32897" s="310" t="s">
        <v>37929</v>
      </c>
      <c r="G32897" s="311">
        <v>77212</v>
      </c>
      <c r="H32897" s="312" t="s">
        <v>4751</v>
      </c>
      <c r="I32897" s="313" t="s">
        <v>6791</v>
      </c>
    </row>
    <row r="32898" spans="6:9" x14ac:dyDescent="0.2">
      <c r="F32898" s="310" t="s">
        <v>37930</v>
      </c>
      <c r="G32898" s="311">
        <v>77213</v>
      </c>
      <c r="H32898" s="312" t="s">
        <v>4751</v>
      </c>
      <c r="I32898" s="313" t="s">
        <v>6791</v>
      </c>
    </row>
    <row r="32899" spans="6:9" x14ac:dyDescent="0.2">
      <c r="F32899" s="310" t="s">
        <v>37931</v>
      </c>
      <c r="G32899" s="311">
        <v>77215</v>
      </c>
      <c r="H32899" s="312" t="s">
        <v>4751</v>
      </c>
      <c r="I32899" s="313" t="s">
        <v>6791</v>
      </c>
    </row>
    <row r="32900" spans="6:9" x14ac:dyDescent="0.2">
      <c r="F32900" s="310" t="s">
        <v>37932</v>
      </c>
      <c r="G32900" s="311">
        <v>77216</v>
      </c>
      <c r="H32900" s="312" t="s">
        <v>4751</v>
      </c>
      <c r="I32900" s="313" t="s">
        <v>6791</v>
      </c>
    </row>
    <row r="32901" spans="6:9" x14ac:dyDescent="0.2">
      <c r="F32901" s="310" t="s">
        <v>37933</v>
      </c>
      <c r="G32901" s="311">
        <v>77217</v>
      </c>
      <c r="H32901" s="312" t="s">
        <v>4751</v>
      </c>
      <c r="I32901" s="313" t="s">
        <v>6791</v>
      </c>
    </row>
    <row r="32902" spans="6:9" x14ac:dyDescent="0.2">
      <c r="F32902" s="310" t="s">
        <v>37934</v>
      </c>
      <c r="G32902" s="311">
        <v>77218</v>
      </c>
      <c r="H32902" s="312" t="s">
        <v>4751</v>
      </c>
      <c r="I32902" s="313" t="s">
        <v>6791</v>
      </c>
    </row>
    <row r="32903" spans="6:9" x14ac:dyDescent="0.2">
      <c r="F32903" s="310" t="s">
        <v>37935</v>
      </c>
      <c r="G32903" s="311">
        <v>77219</v>
      </c>
      <c r="H32903" s="312" t="s">
        <v>4751</v>
      </c>
      <c r="I32903" s="313" t="s">
        <v>6791</v>
      </c>
    </row>
    <row r="32904" spans="6:9" x14ac:dyDescent="0.2">
      <c r="F32904" s="310" t="s">
        <v>37936</v>
      </c>
      <c r="G32904" s="311">
        <v>77220</v>
      </c>
      <c r="H32904" s="312" t="s">
        <v>4751</v>
      </c>
      <c r="I32904" s="313" t="s">
        <v>6791</v>
      </c>
    </row>
    <row r="32905" spans="6:9" x14ac:dyDescent="0.2">
      <c r="F32905" s="310" t="s">
        <v>37937</v>
      </c>
      <c r="G32905" s="311">
        <v>77221</v>
      </c>
      <c r="H32905" s="312" t="s">
        <v>4751</v>
      </c>
      <c r="I32905" s="313" t="s">
        <v>6791</v>
      </c>
    </row>
    <row r="32906" spans="6:9" x14ac:dyDescent="0.2">
      <c r="F32906" s="310" t="s">
        <v>37938</v>
      </c>
      <c r="G32906" s="311">
        <v>77222</v>
      </c>
      <c r="H32906" s="312" t="s">
        <v>4751</v>
      </c>
      <c r="I32906" s="313" t="s">
        <v>6791</v>
      </c>
    </row>
    <row r="32907" spans="6:9" x14ac:dyDescent="0.2">
      <c r="F32907" s="310" t="s">
        <v>37939</v>
      </c>
      <c r="G32907" s="311">
        <v>77223</v>
      </c>
      <c r="H32907" s="312" t="s">
        <v>4751</v>
      </c>
      <c r="I32907" s="313" t="s">
        <v>6791</v>
      </c>
    </row>
    <row r="32908" spans="6:9" x14ac:dyDescent="0.2">
      <c r="F32908" s="310" t="s">
        <v>37940</v>
      </c>
      <c r="G32908" s="311">
        <v>77224</v>
      </c>
      <c r="H32908" s="312" t="s">
        <v>4751</v>
      </c>
      <c r="I32908" s="313" t="s">
        <v>6791</v>
      </c>
    </row>
    <row r="32909" spans="6:9" x14ac:dyDescent="0.2">
      <c r="F32909" s="310" t="s">
        <v>37941</v>
      </c>
      <c r="G32909" s="311">
        <v>77225</v>
      </c>
      <c r="H32909" s="312" t="s">
        <v>4751</v>
      </c>
      <c r="I32909" s="313" t="s">
        <v>6791</v>
      </c>
    </row>
    <row r="32910" spans="6:9" x14ac:dyDescent="0.2">
      <c r="F32910" s="310" t="s">
        <v>37942</v>
      </c>
      <c r="G32910" s="311">
        <v>77226</v>
      </c>
      <c r="H32910" s="312" t="s">
        <v>4751</v>
      </c>
      <c r="I32910" s="313" t="s">
        <v>6791</v>
      </c>
    </row>
    <row r="32911" spans="6:9" x14ac:dyDescent="0.2">
      <c r="F32911" s="310" t="s">
        <v>37943</v>
      </c>
      <c r="G32911" s="311">
        <v>77227</v>
      </c>
      <c r="H32911" s="312" t="s">
        <v>4751</v>
      </c>
      <c r="I32911" s="313" t="s">
        <v>6791</v>
      </c>
    </row>
    <row r="32912" spans="6:9" x14ac:dyDescent="0.2">
      <c r="F32912" s="310" t="s">
        <v>37944</v>
      </c>
      <c r="G32912" s="311">
        <v>77228</v>
      </c>
      <c r="H32912" s="312" t="s">
        <v>4751</v>
      </c>
      <c r="I32912" s="313" t="s">
        <v>6791</v>
      </c>
    </row>
    <row r="32913" spans="6:9" x14ac:dyDescent="0.2">
      <c r="F32913" s="310" t="s">
        <v>37945</v>
      </c>
      <c r="G32913" s="311">
        <v>77229</v>
      </c>
      <c r="H32913" s="312" t="s">
        <v>4751</v>
      </c>
      <c r="I32913" s="313" t="s">
        <v>6791</v>
      </c>
    </row>
    <row r="32914" spans="6:9" x14ac:dyDescent="0.2">
      <c r="F32914" s="310" t="s">
        <v>37946</v>
      </c>
      <c r="G32914" s="311">
        <v>77230</v>
      </c>
      <c r="H32914" s="312" t="s">
        <v>4751</v>
      </c>
      <c r="I32914" s="313" t="s">
        <v>6791</v>
      </c>
    </row>
    <row r="32915" spans="6:9" x14ac:dyDescent="0.2">
      <c r="F32915" s="310" t="s">
        <v>37947</v>
      </c>
      <c r="G32915" s="311">
        <v>77231</v>
      </c>
      <c r="H32915" s="312" t="s">
        <v>4751</v>
      </c>
      <c r="I32915" s="313" t="s">
        <v>6791</v>
      </c>
    </row>
    <row r="32916" spans="6:9" x14ac:dyDescent="0.2">
      <c r="F32916" s="310" t="s">
        <v>37948</v>
      </c>
      <c r="G32916" s="311">
        <v>77233</v>
      </c>
      <c r="H32916" s="312" t="s">
        <v>4751</v>
      </c>
      <c r="I32916" s="313" t="s">
        <v>6791</v>
      </c>
    </row>
    <row r="32917" spans="6:9" x14ac:dyDescent="0.2">
      <c r="F32917" s="310" t="s">
        <v>37949</v>
      </c>
      <c r="G32917" s="311">
        <v>77234</v>
      </c>
      <c r="H32917" s="312" t="s">
        <v>4751</v>
      </c>
      <c r="I32917" s="313" t="s">
        <v>6791</v>
      </c>
    </row>
    <row r="32918" spans="6:9" x14ac:dyDescent="0.2">
      <c r="F32918" s="310" t="s">
        <v>37950</v>
      </c>
      <c r="G32918" s="311">
        <v>77235</v>
      </c>
      <c r="H32918" s="312" t="s">
        <v>4751</v>
      </c>
      <c r="I32918" s="313" t="s">
        <v>6791</v>
      </c>
    </row>
    <row r="32919" spans="6:9" x14ac:dyDescent="0.2">
      <c r="F32919" s="310" t="s">
        <v>37951</v>
      </c>
      <c r="G32919" s="311">
        <v>77236</v>
      </c>
      <c r="H32919" s="312" t="s">
        <v>4751</v>
      </c>
      <c r="I32919" s="313" t="s">
        <v>6791</v>
      </c>
    </row>
    <row r="32920" spans="6:9" x14ac:dyDescent="0.2">
      <c r="F32920" s="310" t="s">
        <v>37952</v>
      </c>
      <c r="G32920" s="311">
        <v>77237</v>
      </c>
      <c r="H32920" s="312" t="s">
        <v>4751</v>
      </c>
      <c r="I32920" s="313" t="s">
        <v>6791</v>
      </c>
    </row>
    <row r="32921" spans="6:9" x14ac:dyDescent="0.2">
      <c r="F32921" s="310" t="s">
        <v>37953</v>
      </c>
      <c r="G32921" s="311">
        <v>77238</v>
      </c>
      <c r="H32921" s="312" t="s">
        <v>4751</v>
      </c>
      <c r="I32921" s="313" t="s">
        <v>6791</v>
      </c>
    </row>
    <row r="32922" spans="6:9" x14ac:dyDescent="0.2">
      <c r="F32922" s="310" t="s">
        <v>37954</v>
      </c>
      <c r="G32922" s="311">
        <v>77240</v>
      </c>
      <c r="H32922" s="312" t="s">
        <v>4751</v>
      </c>
      <c r="I32922" s="313" t="s">
        <v>6791</v>
      </c>
    </row>
    <row r="32923" spans="6:9" x14ac:dyDescent="0.2">
      <c r="F32923" s="310" t="s">
        <v>37955</v>
      </c>
      <c r="G32923" s="311">
        <v>77241</v>
      </c>
      <c r="H32923" s="312" t="s">
        <v>4751</v>
      </c>
      <c r="I32923" s="313" t="s">
        <v>6791</v>
      </c>
    </row>
    <row r="32924" spans="6:9" x14ac:dyDescent="0.2">
      <c r="F32924" s="310" t="s">
        <v>37956</v>
      </c>
      <c r="G32924" s="311">
        <v>77242</v>
      </c>
      <c r="H32924" s="312" t="s">
        <v>4751</v>
      </c>
      <c r="I32924" s="313" t="s">
        <v>6791</v>
      </c>
    </row>
    <row r="32925" spans="6:9" x14ac:dyDescent="0.2">
      <c r="F32925" s="310" t="s">
        <v>37957</v>
      </c>
      <c r="G32925" s="311">
        <v>77243</v>
      </c>
      <c r="H32925" s="312" t="s">
        <v>4751</v>
      </c>
      <c r="I32925" s="313" t="s">
        <v>6791</v>
      </c>
    </row>
    <row r="32926" spans="6:9" x14ac:dyDescent="0.2">
      <c r="F32926" s="310" t="s">
        <v>37958</v>
      </c>
      <c r="G32926" s="311">
        <v>77244</v>
      </c>
      <c r="H32926" s="312" t="s">
        <v>4751</v>
      </c>
      <c r="I32926" s="313" t="s">
        <v>6791</v>
      </c>
    </row>
    <row r="32927" spans="6:9" x14ac:dyDescent="0.2">
      <c r="F32927" s="310" t="s">
        <v>37959</v>
      </c>
      <c r="G32927" s="311">
        <v>77245</v>
      </c>
      <c r="H32927" s="312" t="s">
        <v>4751</v>
      </c>
      <c r="I32927" s="313" t="s">
        <v>6791</v>
      </c>
    </row>
    <row r="32928" spans="6:9" x14ac:dyDescent="0.2">
      <c r="F32928" s="322" t="s">
        <v>37960</v>
      </c>
      <c r="G32928" s="316">
        <v>77246</v>
      </c>
      <c r="H32928" s="323" t="s">
        <v>4751</v>
      </c>
      <c r="I32928" s="313" t="s">
        <v>6791</v>
      </c>
    </row>
    <row r="32929" spans="6:9" x14ac:dyDescent="0.2">
      <c r="F32929" s="322" t="s">
        <v>37961</v>
      </c>
      <c r="G32929" s="316">
        <v>77247</v>
      </c>
      <c r="H32929" s="323" t="s">
        <v>4751</v>
      </c>
      <c r="I32929" s="313" t="s">
        <v>6791</v>
      </c>
    </row>
    <row r="32930" spans="6:9" x14ac:dyDescent="0.2">
      <c r="F32930" s="310" t="s">
        <v>37962</v>
      </c>
      <c r="G32930" s="311">
        <v>77248</v>
      </c>
      <c r="H32930" s="312" t="s">
        <v>4751</v>
      </c>
      <c r="I32930" s="313" t="s">
        <v>6791</v>
      </c>
    </row>
    <row r="32931" spans="6:9" x14ac:dyDescent="0.2">
      <c r="F32931" s="310" t="s">
        <v>37963</v>
      </c>
      <c r="G32931" s="311">
        <v>77249</v>
      </c>
      <c r="H32931" s="312" t="s">
        <v>4751</v>
      </c>
      <c r="I32931" s="313" t="s">
        <v>6791</v>
      </c>
    </row>
    <row r="32932" spans="6:9" x14ac:dyDescent="0.2">
      <c r="F32932" s="322" t="s">
        <v>37964</v>
      </c>
      <c r="G32932" s="316">
        <v>77250</v>
      </c>
      <c r="H32932" s="323" t="s">
        <v>4751</v>
      </c>
      <c r="I32932" s="313" t="s">
        <v>6791</v>
      </c>
    </row>
    <row r="32933" spans="6:9" x14ac:dyDescent="0.2">
      <c r="F32933" s="310" t="s">
        <v>37965</v>
      </c>
      <c r="G32933" s="311">
        <v>77251</v>
      </c>
      <c r="H32933" s="312" t="s">
        <v>4751</v>
      </c>
      <c r="I32933" s="313" t="s">
        <v>6791</v>
      </c>
    </row>
    <row r="32934" spans="6:9" x14ac:dyDescent="0.2">
      <c r="F32934" s="310" t="s">
        <v>37966</v>
      </c>
      <c r="G32934" s="311">
        <v>77252</v>
      </c>
      <c r="H32934" s="312" t="s">
        <v>4751</v>
      </c>
      <c r="I32934" s="313" t="s">
        <v>6791</v>
      </c>
    </row>
    <row r="32935" spans="6:9" x14ac:dyDescent="0.2">
      <c r="F32935" s="310" t="s">
        <v>37967</v>
      </c>
      <c r="G32935" s="311">
        <v>77253</v>
      </c>
      <c r="H32935" s="312" t="s">
        <v>4751</v>
      </c>
      <c r="I32935" s="313" t="s">
        <v>6791</v>
      </c>
    </row>
    <row r="32936" spans="6:9" x14ac:dyDescent="0.2">
      <c r="F32936" s="310" t="s">
        <v>37968</v>
      </c>
      <c r="G32936" s="311">
        <v>77254</v>
      </c>
      <c r="H32936" s="312" t="s">
        <v>4751</v>
      </c>
      <c r="I32936" s="313" t="s">
        <v>6791</v>
      </c>
    </row>
    <row r="32937" spans="6:9" x14ac:dyDescent="0.2">
      <c r="F32937" s="310" t="s">
        <v>37969</v>
      </c>
      <c r="G32937" s="311">
        <v>77255</v>
      </c>
      <c r="H32937" s="312" t="s">
        <v>4751</v>
      </c>
      <c r="I32937" s="313" t="s">
        <v>6791</v>
      </c>
    </row>
    <row r="32938" spans="6:9" x14ac:dyDescent="0.2">
      <c r="F32938" s="310" t="s">
        <v>37970</v>
      </c>
      <c r="G32938" s="311">
        <v>77256</v>
      </c>
      <c r="H32938" s="312" t="s">
        <v>4751</v>
      </c>
      <c r="I32938" s="313" t="s">
        <v>6791</v>
      </c>
    </row>
    <row r="32939" spans="6:9" x14ac:dyDescent="0.2">
      <c r="F32939" s="310" t="s">
        <v>37971</v>
      </c>
      <c r="G32939" s="311">
        <v>77257</v>
      </c>
      <c r="H32939" s="312" t="s">
        <v>4751</v>
      </c>
      <c r="I32939" s="313" t="s">
        <v>6791</v>
      </c>
    </row>
    <row r="32940" spans="6:9" x14ac:dyDescent="0.2">
      <c r="F32940" s="310" t="s">
        <v>37972</v>
      </c>
      <c r="G32940" s="311">
        <v>77258</v>
      </c>
      <c r="H32940" s="312" t="s">
        <v>4751</v>
      </c>
      <c r="I32940" s="313" t="s">
        <v>6791</v>
      </c>
    </row>
    <row r="32941" spans="6:9" x14ac:dyDescent="0.2">
      <c r="F32941" s="310" t="s">
        <v>37973</v>
      </c>
      <c r="G32941" s="311">
        <v>77259</v>
      </c>
      <c r="H32941" s="312" t="s">
        <v>4751</v>
      </c>
      <c r="I32941" s="313" t="s">
        <v>6791</v>
      </c>
    </row>
    <row r="32942" spans="6:9" x14ac:dyDescent="0.2">
      <c r="F32942" s="322" t="s">
        <v>37974</v>
      </c>
      <c r="G32942" s="316">
        <v>77260</v>
      </c>
      <c r="H32942" s="323" t="s">
        <v>4751</v>
      </c>
      <c r="I32942" s="313" t="s">
        <v>6791</v>
      </c>
    </row>
    <row r="32943" spans="6:9" x14ac:dyDescent="0.2">
      <c r="F32943" s="310" t="s">
        <v>37975</v>
      </c>
      <c r="G32943" s="311">
        <v>77261</v>
      </c>
      <c r="H32943" s="312" t="s">
        <v>4751</v>
      </c>
      <c r="I32943" s="313" t="s">
        <v>6791</v>
      </c>
    </row>
    <row r="32944" spans="6:9" x14ac:dyDescent="0.2">
      <c r="F32944" s="310" t="s">
        <v>37976</v>
      </c>
      <c r="G32944" s="311">
        <v>77262</v>
      </c>
      <c r="H32944" s="312" t="s">
        <v>4751</v>
      </c>
      <c r="I32944" s="313" t="s">
        <v>6791</v>
      </c>
    </row>
    <row r="32945" spans="6:9" x14ac:dyDescent="0.2">
      <c r="F32945" s="310" t="s">
        <v>37977</v>
      </c>
      <c r="G32945" s="311">
        <v>77263</v>
      </c>
      <c r="H32945" s="312" t="s">
        <v>4751</v>
      </c>
      <c r="I32945" s="313" t="s">
        <v>6791</v>
      </c>
    </row>
    <row r="32946" spans="6:9" x14ac:dyDescent="0.2">
      <c r="F32946" s="310" t="s">
        <v>37978</v>
      </c>
      <c r="G32946" s="311">
        <v>77265</v>
      </c>
      <c r="H32946" s="312" t="s">
        <v>4751</v>
      </c>
      <c r="I32946" s="313" t="s">
        <v>6791</v>
      </c>
    </row>
    <row r="32947" spans="6:9" x14ac:dyDescent="0.2">
      <c r="F32947" s="310" t="s">
        <v>37979</v>
      </c>
      <c r="G32947" s="311">
        <v>77266</v>
      </c>
      <c r="H32947" s="312" t="s">
        <v>4751</v>
      </c>
      <c r="I32947" s="313" t="s">
        <v>6791</v>
      </c>
    </row>
    <row r="32948" spans="6:9" x14ac:dyDescent="0.2">
      <c r="F32948" s="310" t="s">
        <v>37980</v>
      </c>
      <c r="G32948" s="311">
        <v>77267</v>
      </c>
      <c r="H32948" s="312" t="s">
        <v>4751</v>
      </c>
      <c r="I32948" s="313" t="s">
        <v>6791</v>
      </c>
    </row>
    <row r="32949" spans="6:9" x14ac:dyDescent="0.2">
      <c r="F32949" s="310" t="s">
        <v>37981</v>
      </c>
      <c r="G32949" s="311">
        <v>77268</v>
      </c>
      <c r="H32949" s="312" t="s">
        <v>4751</v>
      </c>
      <c r="I32949" s="313" t="s">
        <v>6791</v>
      </c>
    </row>
    <row r="32950" spans="6:9" x14ac:dyDescent="0.2">
      <c r="F32950" s="310" t="s">
        <v>37982</v>
      </c>
      <c r="G32950" s="311">
        <v>77269</v>
      </c>
      <c r="H32950" s="312" t="s">
        <v>4751</v>
      </c>
      <c r="I32950" s="313" t="s">
        <v>6791</v>
      </c>
    </row>
    <row r="32951" spans="6:9" x14ac:dyDescent="0.2">
      <c r="F32951" s="310" t="s">
        <v>37983</v>
      </c>
      <c r="G32951" s="311">
        <v>77270</v>
      </c>
      <c r="H32951" s="312" t="s">
        <v>4751</v>
      </c>
      <c r="I32951" s="313" t="s">
        <v>6791</v>
      </c>
    </row>
    <row r="32952" spans="6:9" x14ac:dyDescent="0.2">
      <c r="F32952" s="310" t="s">
        <v>37984</v>
      </c>
      <c r="G32952" s="311">
        <v>77271</v>
      </c>
      <c r="H32952" s="312" t="s">
        <v>4751</v>
      </c>
      <c r="I32952" s="313" t="s">
        <v>6791</v>
      </c>
    </row>
    <row r="32953" spans="6:9" x14ac:dyDescent="0.2">
      <c r="F32953" s="310" t="s">
        <v>37985</v>
      </c>
      <c r="G32953" s="311">
        <v>77272</v>
      </c>
      <c r="H32953" s="312" t="s">
        <v>4751</v>
      </c>
      <c r="I32953" s="313" t="s">
        <v>6791</v>
      </c>
    </row>
    <row r="32954" spans="6:9" x14ac:dyDescent="0.2">
      <c r="F32954" s="310" t="s">
        <v>37986</v>
      </c>
      <c r="G32954" s="311">
        <v>77273</v>
      </c>
      <c r="H32954" s="312" t="s">
        <v>4751</v>
      </c>
      <c r="I32954" s="313" t="s">
        <v>6791</v>
      </c>
    </row>
    <row r="32955" spans="6:9" x14ac:dyDescent="0.2">
      <c r="F32955" s="310" t="s">
        <v>37987</v>
      </c>
      <c r="G32955" s="311">
        <v>77274</v>
      </c>
      <c r="H32955" s="312" t="s">
        <v>4751</v>
      </c>
      <c r="I32955" s="313" t="s">
        <v>6791</v>
      </c>
    </row>
    <row r="32956" spans="6:9" x14ac:dyDescent="0.2">
      <c r="F32956" s="310" t="s">
        <v>37988</v>
      </c>
      <c r="G32956" s="311">
        <v>77275</v>
      </c>
      <c r="H32956" s="312" t="s">
        <v>4751</v>
      </c>
      <c r="I32956" s="313" t="s">
        <v>6791</v>
      </c>
    </row>
    <row r="32957" spans="6:9" x14ac:dyDescent="0.2">
      <c r="F32957" s="322" t="s">
        <v>37989</v>
      </c>
      <c r="G32957" s="316">
        <v>77276</v>
      </c>
      <c r="H32957" s="323" t="s">
        <v>4751</v>
      </c>
      <c r="I32957" s="313" t="s">
        <v>6791</v>
      </c>
    </row>
    <row r="32958" spans="6:9" x14ac:dyDescent="0.2">
      <c r="F32958" s="310" t="s">
        <v>37990</v>
      </c>
      <c r="G32958" s="311">
        <v>77277</v>
      </c>
      <c r="H32958" s="312" t="s">
        <v>4751</v>
      </c>
      <c r="I32958" s="313" t="s">
        <v>6791</v>
      </c>
    </row>
    <row r="32959" spans="6:9" x14ac:dyDescent="0.2">
      <c r="F32959" s="322" t="s">
        <v>37991</v>
      </c>
      <c r="G32959" s="316">
        <v>77278</v>
      </c>
      <c r="H32959" s="323" t="s">
        <v>4751</v>
      </c>
      <c r="I32959" s="313" t="s">
        <v>6791</v>
      </c>
    </row>
    <row r="32960" spans="6:9" x14ac:dyDescent="0.2">
      <c r="F32960" s="310" t="s">
        <v>37992</v>
      </c>
      <c r="G32960" s="311">
        <v>77279</v>
      </c>
      <c r="H32960" s="312" t="s">
        <v>4751</v>
      </c>
      <c r="I32960" s="313" t="s">
        <v>6791</v>
      </c>
    </row>
    <row r="32961" spans="6:9" x14ac:dyDescent="0.2">
      <c r="F32961" s="310" t="s">
        <v>37993</v>
      </c>
      <c r="G32961" s="311">
        <v>77280</v>
      </c>
      <c r="H32961" s="312" t="s">
        <v>4751</v>
      </c>
      <c r="I32961" s="313" t="s">
        <v>6791</v>
      </c>
    </row>
    <row r="32962" spans="6:9" x14ac:dyDescent="0.2">
      <c r="F32962" s="310" t="s">
        <v>37994</v>
      </c>
      <c r="G32962" s="311">
        <v>77282</v>
      </c>
      <c r="H32962" s="312" t="s">
        <v>4751</v>
      </c>
      <c r="I32962" s="313" t="s">
        <v>6791</v>
      </c>
    </row>
    <row r="32963" spans="6:9" x14ac:dyDescent="0.2">
      <c r="F32963" s="310" t="s">
        <v>37995</v>
      </c>
      <c r="G32963" s="311">
        <v>77284</v>
      </c>
      <c r="H32963" s="312" t="s">
        <v>4751</v>
      </c>
      <c r="I32963" s="313" t="s">
        <v>6791</v>
      </c>
    </row>
    <row r="32964" spans="6:9" x14ac:dyDescent="0.2">
      <c r="F32964" s="322" t="s">
        <v>37996</v>
      </c>
      <c r="G32964" s="316">
        <v>77285</v>
      </c>
      <c r="H32964" s="323" t="s">
        <v>4751</v>
      </c>
      <c r="I32964" s="313" t="s">
        <v>6791</v>
      </c>
    </row>
    <row r="32965" spans="6:9" x14ac:dyDescent="0.2">
      <c r="F32965" s="322" t="s">
        <v>37997</v>
      </c>
      <c r="G32965" s="316">
        <v>77286</v>
      </c>
      <c r="H32965" s="323" t="s">
        <v>4751</v>
      </c>
      <c r="I32965" s="313" t="s">
        <v>6791</v>
      </c>
    </row>
    <row r="32966" spans="6:9" x14ac:dyDescent="0.2">
      <c r="F32966" s="310" t="s">
        <v>37998</v>
      </c>
      <c r="G32966" s="311">
        <v>77287</v>
      </c>
      <c r="H32966" s="312" t="s">
        <v>4751</v>
      </c>
      <c r="I32966" s="313" t="s">
        <v>6791</v>
      </c>
    </row>
    <row r="32967" spans="6:9" x14ac:dyDescent="0.2">
      <c r="F32967" s="310" t="s">
        <v>37999</v>
      </c>
      <c r="G32967" s="311">
        <v>77288</v>
      </c>
      <c r="H32967" s="312" t="s">
        <v>4751</v>
      </c>
      <c r="I32967" s="313" t="s">
        <v>6791</v>
      </c>
    </row>
    <row r="32968" spans="6:9" x14ac:dyDescent="0.2">
      <c r="F32968" s="310" t="s">
        <v>38000</v>
      </c>
      <c r="G32968" s="311">
        <v>77289</v>
      </c>
      <c r="H32968" s="312" t="s">
        <v>4751</v>
      </c>
      <c r="I32968" s="313" t="s">
        <v>6791</v>
      </c>
    </row>
    <row r="32969" spans="6:9" x14ac:dyDescent="0.2">
      <c r="F32969" s="310" t="s">
        <v>38001</v>
      </c>
      <c r="G32969" s="311">
        <v>77290</v>
      </c>
      <c r="H32969" s="312" t="s">
        <v>4751</v>
      </c>
      <c r="I32969" s="313" t="s">
        <v>6791</v>
      </c>
    </row>
    <row r="32970" spans="6:9" x14ac:dyDescent="0.2">
      <c r="F32970" s="310" t="s">
        <v>38002</v>
      </c>
      <c r="G32970" s="311">
        <v>77291</v>
      </c>
      <c r="H32970" s="312" t="s">
        <v>4751</v>
      </c>
      <c r="I32970" s="313" t="s">
        <v>6791</v>
      </c>
    </row>
    <row r="32971" spans="6:9" x14ac:dyDescent="0.2">
      <c r="F32971" s="310" t="s">
        <v>38003</v>
      </c>
      <c r="G32971" s="311">
        <v>77292</v>
      </c>
      <c r="H32971" s="312" t="s">
        <v>4751</v>
      </c>
      <c r="I32971" s="313" t="s">
        <v>6791</v>
      </c>
    </row>
    <row r="32972" spans="6:9" x14ac:dyDescent="0.2">
      <c r="F32972" s="310" t="s">
        <v>38004</v>
      </c>
      <c r="G32972" s="311">
        <v>77293</v>
      </c>
      <c r="H32972" s="312" t="s">
        <v>4751</v>
      </c>
      <c r="I32972" s="313" t="s">
        <v>6791</v>
      </c>
    </row>
    <row r="32973" spans="6:9" x14ac:dyDescent="0.2">
      <c r="F32973" s="322" t="s">
        <v>38005</v>
      </c>
      <c r="G32973" s="316">
        <v>77294</v>
      </c>
      <c r="H32973" s="323" t="s">
        <v>4751</v>
      </c>
      <c r="I32973" s="313" t="s">
        <v>6791</v>
      </c>
    </row>
    <row r="32974" spans="6:9" x14ac:dyDescent="0.2">
      <c r="F32974" s="322" t="s">
        <v>38006</v>
      </c>
      <c r="G32974" s="316">
        <v>77296</v>
      </c>
      <c r="H32974" s="323" t="s">
        <v>4751</v>
      </c>
      <c r="I32974" s="313" t="s">
        <v>6791</v>
      </c>
    </row>
    <row r="32975" spans="6:9" x14ac:dyDescent="0.2">
      <c r="F32975" s="310" t="s">
        <v>38007</v>
      </c>
      <c r="G32975" s="311">
        <v>77297</v>
      </c>
      <c r="H32975" s="312" t="s">
        <v>4751</v>
      </c>
      <c r="I32975" s="313" t="s">
        <v>6791</v>
      </c>
    </row>
    <row r="32976" spans="6:9" x14ac:dyDescent="0.2">
      <c r="F32976" s="310" t="s">
        <v>38008</v>
      </c>
      <c r="G32976" s="311">
        <v>77299</v>
      </c>
      <c r="H32976" s="312" t="s">
        <v>4751</v>
      </c>
      <c r="I32976" s="313" t="s">
        <v>6791</v>
      </c>
    </row>
    <row r="32977" spans="6:9" x14ac:dyDescent="0.2">
      <c r="F32977" s="310" t="s">
        <v>38009</v>
      </c>
      <c r="G32977" s="311">
        <v>77301</v>
      </c>
      <c r="H32977" s="312" t="s">
        <v>4751</v>
      </c>
      <c r="I32977" s="313" t="s">
        <v>6791</v>
      </c>
    </row>
    <row r="32978" spans="6:9" x14ac:dyDescent="0.2">
      <c r="F32978" s="310" t="s">
        <v>38010</v>
      </c>
      <c r="G32978" s="311">
        <v>77302</v>
      </c>
      <c r="H32978" s="312" t="s">
        <v>4751</v>
      </c>
      <c r="I32978" s="313" t="s">
        <v>6791</v>
      </c>
    </row>
    <row r="32979" spans="6:9" x14ac:dyDescent="0.2">
      <c r="F32979" s="310" t="s">
        <v>38011</v>
      </c>
      <c r="G32979" s="311">
        <v>77303</v>
      </c>
      <c r="H32979" s="312" t="s">
        <v>4751</v>
      </c>
      <c r="I32979" s="313" t="s">
        <v>6842</v>
      </c>
    </row>
    <row r="32980" spans="6:9" x14ac:dyDescent="0.2">
      <c r="F32980" s="310" t="s">
        <v>38012</v>
      </c>
      <c r="G32980" s="311">
        <v>77304</v>
      </c>
      <c r="H32980" s="312" t="s">
        <v>4751</v>
      </c>
      <c r="I32980" s="313" t="s">
        <v>6791</v>
      </c>
    </row>
    <row r="32981" spans="6:9" x14ac:dyDescent="0.2">
      <c r="F32981" s="310" t="s">
        <v>38013</v>
      </c>
      <c r="G32981" s="311">
        <v>77305</v>
      </c>
      <c r="H32981" s="312" t="s">
        <v>4751</v>
      </c>
      <c r="I32981" s="313" t="s">
        <v>6791</v>
      </c>
    </row>
    <row r="32982" spans="6:9" x14ac:dyDescent="0.2">
      <c r="F32982" s="310" t="s">
        <v>38014</v>
      </c>
      <c r="G32982" s="311">
        <v>77306</v>
      </c>
      <c r="H32982" s="312" t="s">
        <v>4751</v>
      </c>
      <c r="I32982" s="313" t="s">
        <v>6791</v>
      </c>
    </row>
    <row r="32983" spans="6:9" x14ac:dyDescent="0.2">
      <c r="F32983" s="310" t="s">
        <v>38015</v>
      </c>
      <c r="G32983" s="311">
        <v>77315</v>
      </c>
      <c r="H32983" s="312" t="s">
        <v>4751</v>
      </c>
      <c r="I32983" s="313" t="s">
        <v>6791</v>
      </c>
    </row>
    <row r="32984" spans="6:9" x14ac:dyDescent="0.2">
      <c r="F32984" s="310" t="s">
        <v>38016</v>
      </c>
      <c r="G32984" s="311">
        <v>77316</v>
      </c>
      <c r="H32984" s="312" t="s">
        <v>4751</v>
      </c>
      <c r="I32984" s="313" t="s">
        <v>6791</v>
      </c>
    </row>
    <row r="32985" spans="6:9" x14ac:dyDescent="0.2">
      <c r="F32985" s="310" t="s">
        <v>38017</v>
      </c>
      <c r="G32985" s="311">
        <v>77318</v>
      </c>
      <c r="H32985" s="312" t="s">
        <v>4751</v>
      </c>
      <c r="I32985" s="313" t="s">
        <v>6791</v>
      </c>
    </row>
    <row r="32986" spans="6:9" x14ac:dyDescent="0.2">
      <c r="F32986" s="310" t="s">
        <v>38018</v>
      </c>
      <c r="G32986" s="311">
        <v>77320</v>
      </c>
      <c r="H32986" s="312" t="s">
        <v>4751</v>
      </c>
      <c r="I32986" s="313" t="s">
        <v>6842</v>
      </c>
    </row>
    <row r="32987" spans="6:9" x14ac:dyDescent="0.2">
      <c r="F32987" s="310" t="s">
        <v>38019</v>
      </c>
      <c r="G32987" s="311">
        <v>77325</v>
      </c>
      <c r="H32987" s="312" t="s">
        <v>4751</v>
      </c>
      <c r="I32987" s="313" t="s">
        <v>6791</v>
      </c>
    </row>
    <row r="32988" spans="6:9" x14ac:dyDescent="0.2">
      <c r="F32988" s="310" t="s">
        <v>38020</v>
      </c>
      <c r="G32988" s="311">
        <v>77326</v>
      </c>
      <c r="H32988" s="312" t="s">
        <v>4751</v>
      </c>
      <c r="I32988" s="313" t="s">
        <v>6842</v>
      </c>
    </row>
    <row r="32989" spans="6:9" x14ac:dyDescent="0.2">
      <c r="F32989" s="310" t="s">
        <v>38021</v>
      </c>
      <c r="G32989" s="311">
        <v>77327</v>
      </c>
      <c r="H32989" s="312" t="s">
        <v>4751</v>
      </c>
      <c r="I32989" s="313" t="s">
        <v>6842</v>
      </c>
    </row>
    <row r="32990" spans="6:9" x14ac:dyDescent="0.2">
      <c r="F32990" s="310" t="s">
        <v>38022</v>
      </c>
      <c r="G32990" s="311">
        <v>77328</v>
      </c>
      <c r="H32990" s="312" t="s">
        <v>4751</v>
      </c>
      <c r="I32990" s="313" t="s">
        <v>6842</v>
      </c>
    </row>
    <row r="32991" spans="6:9" x14ac:dyDescent="0.2">
      <c r="F32991" s="310" t="s">
        <v>38023</v>
      </c>
      <c r="G32991" s="311">
        <v>77331</v>
      </c>
      <c r="H32991" s="312" t="s">
        <v>4751</v>
      </c>
      <c r="I32991" s="313" t="s">
        <v>6842</v>
      </c>
    </row>
    <row r="32992" spans="6:9" x14ac:dyDescent="0.2">
      <c r="F32992" s="310" t="s">
        <v>38024</v>
      </c>
      <c r="G32992" s="311">
        <v>77332</v>
      </c>
      <c r="H32992" s="312" t="s">
        <v>4751</v>
      </c>
      <c r="I32992" s="313" t="s">
        <v>6842</v>
      </c>
    </row>
    <row r="32993" spans="6:9" x14ac:dyDescent="0.2">
      <c r="F32993" s="310" t="s">
        <v>38025</v>
      </c>
      <c r="G32993" s="311">
        <v>77333</v>
      </c>
      <c r="H32993" s="312" t="s">
        <v>4751</v>
      </c>
      <c r="I32993" s="313" t="s">
        <v>6791</v>
      </c>
    </row>
    <row r="32994" spans="6:9" x14ac:dyDescent="0.2">
      <c r="F32994" s="310" t="s">
        <v>38026</v>
      </c>
      <c r="G32994" s="311">
        <v>77334</v>
      </c>
      <c r="H32994" s="312" t="s">
        <v>4751</v>
      </c>
      <c r="I32994" s="313" t="s">
        <v>6842</v>
      </c>
    </row>
    <row r="32995" spans="6:9" x14ac:dyDescent="0.2">
      <c r="F32995" s="310" t="s">
        <v>38027</v>
      </c>
      <c r="G32995" s="311">
        <v>77335</v>
      </c>
      <c r="H32995" s="312" t="s">
        <v>4751</v>
      </c>
      <c r="I32995" s="313" t="s">
        <v>6842</v>
      </c>
    </row>
    <row r="32996" spans="6:9" x14ac:dyDescent="0.2">
      <c r="F32996" s="310" t="s">
        <v>38028</v>
      </c>
      <c r="G32996" s="311">
        <v>77336</v>
      </c>
      <c r="H32996" s="312" t="s">
        <v>4751</v>
      </c>
      <c r="I32996" s="313" t="s">
        <v>6791</v>
      </c>
    </row>
    <row r="32997" spans="6:9" x14ac:dyDescent="0.2">
      <c r="F32997" s="310" t="s">
        <v>38029</v>
      </c>
      <c r="G32997" s="311">
        <v>77337</v>
      </c>
      <c r="H32997" s="312" t="s">
        <v>4751</v>
      </c>
      <c r="I32997" s="313" t="s">
        <v>6791</v>
      </c>
    </row>
    <row r="32998" spans="6:9" x14ac:dyDescent="0.2">
      <c r="F32998" s="310" t="s">
        <v>38030</v>
      </c>
      <c r="G32998" s="311">
        <v>77338</v>
      </c>
      <c r="H32998" s="312" t="s">
        <v>4751</v>
      </c>
      <c r="I32998" s="313" t="s">
        <v>6791</v>
      </c>
    </row>
    <row r="32999" spans="6:9" x14ac:dyDescent="0.2">
      <c r="F32999" s="310" t="s">
        <v>38031</v>
      </c>
      <c r="G32999" s="311">
        <v>77339</v>
      </c>
      <c r="H32999" s="312" t="s">
        <v>4751</v>
      </c>
      <c r="I32999" s="313" t="s">
        <v>6791</v>
      </c>
    </row>
    <row r="33000" spans="6:9" x14ac:dyDescent="0.2">
      <c r="F33000" s="310" t="s">
        <v>38032</v>
      </c>
      <c r="G33000" s="311">
        <v>77340</v>
      </c>
      <c r="H33000" s="312" t="s">
        <v>4751</v>
      </c>
      <c r="I33000" s="313" t="s">
        <v>6842</v>
      </c>
    </row>
    <row r="33001" spans="6:9" x14ac:dyDescent="0.2">
      <c r="F33001" s="310" t="s">
        <v>38033</v>
      </c>
      <c r="G33001" s="311">
        <v>77341</v>
      </c>
      <c r="H33001" s="312" t="s">
        <v>4751</v>
      </c>
      <c r="I33001" s="313" t="s">
        <v>6842</v>
      </c>
    </row>
    <row r="33002" spans="6:9" x14ac:dyDescent="0.2">
      <c r="F33002" s="310" t="s">
        <v>38034</v>
      </c>
      <c r="G33002" s="311">
        <v>77342</v>
      </c>
      <c r="H33002" s="312" t="s">
        <v>4751</v>
      </c>
      <c r="I33002" s="313" t="s">
        <v>6842</v>
      </c>
    </row>
    <row r="33003" spans="6:9" x14ac:dyDescent="0.2">
      <c r="F33003" s="310" t="s">
        <v>38035</v>
      </c>
      <c r="G33003" s="311">
        <v>77343</v>
      </c>
      <c r="H33003" s="312" t="s">
        <v>4751</v>
      </c>
      <c r="I33003" s="313" t="s">
        <v>6842</v>
      </c>
    </row>
    <row r="33004" spans="6:9" x14ac:dyDescent="0.2">
      <c r="F33004" s="310" t="s">
        <v>38036</v>
      </c>
      <c r="G33004" s="311">
        <v>77344</v>
      </c>
      <c r="H33004" s="312" t="s">
        <v>4751</v>
      </c>
      <c r="I33004" s="313" t="s">
        <v>6842</v>
      </c>
    </row>
    <row r="33005" spans="6:9" x14ac:dyDescent="0.2">
      <c r="F33005" s="310" t="s">
        <v>38037</v>
      </c>
      <c r="G33005" s="311">
        <v>77345</v>
      </c>
      <c r="H33005" s="312" t="s">
        <v>4751</v>
      </c>
      <c r="I33005" s="313" t="s">
        <v>6791</v>
      </c>
    </row>
    <row r="33006" spans="6:9" x14ac:dyDescent="0.2">
      <c r="F33006" s="310" t="s">
        <v>38038</v>
      </c>
      <c r="G33006" s="311">
        <v>77346</v>
      </c>
      <c r="H33006" s="312" t="s">
        <v>4751</v>
      </c>
      <c r="I33006" s="313" t="s">
        <v>6791</v>
      </c>
    </row>
    <row r="33007" spans="6:9" x14ac:dyDescent="0.2">
      <c r="F33007" s="310" t="s">
        <v>38039</v>
      </c>
      <c r="G33007" s="311">
        <v>77347</v>
      </c>
      <c r="H33007" s="312" t="s">
        <v>4751</v>
      </c>
      <c r="I33007" s="313" t="s">
        <v>6791</v>
      </c>
    </row>
    <row r="33008" spans="6:9" x14ac:dyDescent="0.2">
      <c r="F33008" s="310" t="s">
        <v>38040</v>
      </c>
      <c r="G33008" s="311">
        <v>77348</v>
      </c>
      <c r="H33008" s="312" t="s">
        <v>4751</v>
      </c>
      <c r="I33008" s="313" t="s">
        <v>6842</v>
      </c>
    </row>
    <row r="33009" spans="6:9" x14ac:dyDescent="0.2">
      <c r="F33009" s="310" t="s">
        <v>38041</v>
      </c>
      <c r="G33009" s="311">
        <v>77349</v>
      </c>
      <c r="H33009" s="312" t="s">
        <v>4751</v>
      </c>
      <c r="I33009" s="313" t="s">
        <v>6842</v>
      </c>
    </row>
    <row r="33010" spans="6:9" x14ac:dyDescent="0.2">
      <c r="F33010" s="310" t="s">
        <v>38042</v>
      </c>
      <c r="G33010" s="311">
        <v>77350</v>
      </c>
      <c r="H33010" s="312" t="s">
        <v>4751</v>
      </c>
      <c r="I33010" s="313" t="s">
        <v>6842</v>
      </c>
    </row>
    <row r="33011" spans="6:9" x14ac:dyDescent="0.2">
      <c r="F33011" s="310" t="s">
        <v>38043</v>
      </c>
      <c r="G33011" s="311">
        <v>77351</v>
      </c>
      <c r="H33011" s="312" t="s">
        <v>4751</v>
      </c>
      <c r="I33011" s="313" t="s">
        <v>6842</v>
      </c>
    </row>
    <row r="33012" spans="6:9" x14ac:dyDescent="0.2">
      <c r="F33012" s="310" t="s">
        <v>38044</v>
      </c>
      <c r="G33012" s="311">
        <v>77353</v>
      </c>
      <c r="H33012" s="312" t="s">
        <v>4751</v>
      </c>
      <c r="I33012" s="313" t="s">
        <v>6842</v>
      </c>
    </row>
    <row r="33013" spans="6:9" x14ac:dyDescent="0.2">
      <c r="F33013" s="310" t="s">
        <v>38045</v>
      </c>
      <c r="G33013" s="311">
        <v>77354</v>
      </c>
      <c r="H33013" s="312" t="s">
        <v>4751</v>
      </c>
      <c r="I33013" s="313" t="s">
        <v>6842</v>
      </c>
    </row>
    <row r="33014" spans="6:9" x14ac:dyDescent="0.2">
      <c r="F33014" s="310" t="s">
        <v>38046</v>
      </c>
      <c r="G33014" s="311">
        <v>77355</v>
      </c>
      <c r="H33014" s="312" t="s">
        <v>4751</v>
      </c>
      <c r="I33014" s="313" t="s">
        <v>6842</v>
      </c>
    </row>
    <row r="33015" spans="6:9" x14ac:dyDescent="0.2">
      <c r="F33015" s="310" t="s">
        <v>38047</v>
      </c>
      <c r="G33015" s="311">
        <v>77356</v>
      </c>
      <c r="H33015" s="312" t="s">
        <v>4751</v>
      </c>
      <c r="I33015" s="313" t="s">
        <v>6791</v>
      </c>
    </row>
    <row r="33016" spans="6:9" x14ac:dyDescent="0.2">
      <c r="F33016" s="310" t="s">
        <v>38048</v>
      </c>
      <c r="G33016" s="311">
        <v>77357</v>
      </c>
      <c r="H33016" s="312" t="s">
        <v>4751</v>
      </c>
      <c r="I33016" s="313" t="s">
        <v>6842</v>
      </c>
    </row>
    <row r="33017" spans="6:9" x14ac:dyDescent="0.2">
      <c r="F33017" s="310" t="s">
        <v>38049</v>
      </c>
      <c r="G33017" s="311">
        <v>77358</v>
      </c>
      <c r="H33017" s="312" t="s">
        <v>4751</v>
      </c>
      <c r="I33017" s="313" t="s">
        <v>6842</v>
      </c>
    </row>
    <row r="33018" spans="6:9" x14ac:dyDescent="0.2">
      <c r="F33018" s="310" t="s">
        <v>38050</v>
      </c>
      <c r="G33018" s="311">
        <v>77359</v>
      </c>
      <c r="H33018" s="312" t="s">
        <v>4751</v>
      </c>
      <c r="I33018" s="313" t="s">
        <v>6842</v>
      </c>
    </row>
    <row r="33019" spans="6:9" x14ac:dyDescent="0.2">
      <c r="F33019" s="310" t="s">
        <v>38051</v>
      </c>
      <c r="G33019" s="311">
        <v>77360</v>
      </c>
      <c r="H33019" s="312" t="s">
        <v>4751</v>
      </c>
      <c r="I33019" s="313" t="s">
        <v>6842</v>
      </c>
    </row>
    <row r="33020" spans="6:9" x14ac:dyDescent="0.2">
      <c r="F33020" s="310" t="s">
        <v>38052</v>
      </c>
      <c r="G33020" s="311">
        <v>77362</v>
      </c>
      <c r="H33020" s="312" t="s">
        <v>4751</v>
      </c>
      <c r="I33020" s="313" t="s">
        <v>6791</v>
      </c>
    </row>
    <row r="33021" spans="6:9" x14ac:dyDescent="0.2">
      <c r="F33021" s="310" t="s">
        <v>38053</v>
      </c>
      <c r="G33021" s="311">
        <v>77363</v>
      </c>
      <c r="H33021" s="312" t="s">
        <v>4751</v>
      </c>
      <c r="I33021" s="313" t="s">
        <v>6842</v>
      </c>
    </row>
    <row r="33022" spans="6:9" x14ac:dyDescent="0.2">
      <c r="F33022" s="310" t="s">
        <v>38054</v>
      </c>
      <c r="G33022" s="311">
        <v>77364</v>
      </c>
      <c r="H33022" s="312" t="s">
        <v>4751</v>
      </c>
      <c r="I33022" s="313" t="s">
        <v>6842</v>
      </c>
    </row>
    <row r="33023" spans="6:9" x14ac:dyDescent="0.2">
      <c r="F33023" s="310" t="s">
        <v>38055</v>
      </c>
      <c r="G33023" s="311">
        <v>77365</v>
      </c>
      <c r="H33023" s="312" t="s">
        <v>4751</v>
      </c>
      <c r="I33023" s="313" t="s">
        <v>6791</v>
      </c>
    </row>
    <row r="33024" spans="6:9" x14ac:dyDescent="0.2">
      <c r="F33024" s="310" t="s">
        <v>38056</v>
      </c>
      <c r="G33024" s="311">
        <v>77367</v>
      </c>
      <c r="H33024" s="312" t="s">
        <v>4751</v>
      </c>
      <c r="I33024" s="313" t="s">
        <v>6842</v>
      </c>
    </row>
    <row r="33025" spans="6:9" x14ac:dyDescent="0.2">
      <c r="F33025" s="310" t="s">
        <v>38057</v>
      </c>
      <c r="G33025" s="311">
        <v>77368</v>
      </c>
      <c r="H33025" s="312" t="s">
        <v>4751</v>
      </c>
      <c r="I33025" s="313" t="s">
        <v>6842</v>
      </c>
    </row>
    <row r="33026" spans="6:9" x14ac:dyDescent="0.2">
      <c r="F33026" s="310" t="s">
        <v>38058</v>
      </c>
      <c r="G33026" s="311">
        <v>77369</v>
      </c>
      <c r="H33026" s="312" t="s">
        <v>4751</v>
      </c>
      <c r="I33026" s="313" t="s">
        <v>6842</v>
      </c>
    </row>
    <row r="33027" spans="6:9" x14ac:dyDescent="0.2">
      <c r="F33027" s="310" t="s">
        <v>38059</v>
      </c>
      <c r="G33027" s="311">
        <v>77371</v>
      </c>
      <c r="H33027" s="312" t="s">
        <v>4751</v>
      </c>
      <c r="I33027" s="313" t="s">
        <v>6842</v>
      </c>
    </row>
    <row r="33028" spans="6:9" x14ac:dyDescent="0.2">
      <c r="F33028" s="310" t="s">
        <v>38060</v>
      </c>
      <c r="G33028" s="311">
        <v>77372</v>
      </c>
      <c r="H33028" s="312" t="s">
        <v>4751</v>
      </c>
      <c r="I33028" s="313" t="s">
        <v>6842</v>
      </c>
    </row>
    <row r="33029" spans="6:9" x14ac:dyDescent="0.2">
      <c r="F33029" s="310" t="s">
        <v>38061</v>
      </c>
      <c r="G33029" s="311">
        <v>77373</v>
      </c>
      <c r="H33029" s="312" t="s">
        <v>4751</v>
      </c>
      <c r="I33029" s="313" t="s">
        <v>6791</v>
      </c>
    </row>
    <row r="33030" spans="6:9" x14ac:dyDescent="0.2">
      <c r="F33030" s="310" t="s">
        <v>38062</v>
      </c>
      <c r="G33030" s="311">
        <v>77374</v>
      </c>
      <c r="H33030" s="312" t="s">
        <v>4751</v>
      </c>
      <c r="I33030" s="313" t="s">
        <v>6842</v>
      </c>
    </row>
    <row r="33031" spans="6:9" x14ac:dyDescent="0.2">
      <c r="F33031" s="310" t="s">
        <v>38063</v>
      </c>
      <c r="G33031" s="311">
        <v>77375</v>
      </c>
      <c r="H33031" s="312" t="s">
        <v>4751</v>
      </c>
      <c r="I33031" s="313" t="s">
        <v>6791</v>
      </c>
    </row>
    <row r="33032" spans="6:9" x14ac:dyDescent="0.2">
      <c r="F33032" s="310" t="s">
        <v>38064</v>
      </c>
      <c r="G33032" s="311">
        <v>77376</v>
      </c>
      <c r="H33032" s="312" t="s">
        <v>4751</v>
      </c>
      <c r="I33032" s="313" t="s">
        <v>6842</v>
      </c>
    </row>
    <row r="33033" spans="6:9" x14ac:dyDescent="0.2">
      <c r="F33033" s="310" t="s">
        <v>38065</v>
      </c>
      <c r="G33033" s="311">
        <v>77377</v>
      </c>
      <c r="H33033" s="312" t="s">
        <v>4751</v>
      </c>
      <c r="I33033" s="313" t="s">
        <v>6791</v>
      </c>
    </row>
    <row r="33034" spans="6:9" x14ac:dyDescent="0.2">
      <c r="F33034" s="310" t="s">
        <v>38066</v>
      </c>
      <c r="G33034" s="311">
        <v>77378</v>
      </c>
      <c r="H33034" s="312" t="s">
        <v>4751</v>
      </c>
      <c r="I33034" s="313" t="s">
        <v>6842</v>
      </c>
    </row>
    <row r="33035" spans="6:9" x14ac:dyDescent="0.2">
      <c r="F33035" s="310" t="s">
        <v>38067</v>
      </c>
      <c r="G33035" s="311">
        <v>77379</v>
      </c>
      <c r="H33035" s="312" t="s">
        <v>4751</v>
      </c>
      <c r="I33035" s="313" t="s">
        <v>6791</v>
      </c>
    </row>
    <row r="33036" spans="6:9" x14ac:dyDescent="0.2">
      <c r="F33036" s="310" t="s">
        <v>38068</v>
      </c>
      <c r="G33036" s="311">
        <v>77380</v>
      </c>
      <c r="H33036" s="312" t="s">
        <v>4751</v>
      </c>
      <c r="I33036" s="313" t="s">
        <v>6791</v>
      </c>
    </row>
    <row r="33037" spans="6:9" x14ac:dyDescent="0.2">
      <c r="F33037" s="310" t="s">
        <v>38069</v>
      </c>
      <c r="G33037" s="311">
        <v>77381</v>
      </c>
      <c r="H33037" s="312" t="s">
        <v>4751</v>
      </c>
      <c r="I33037" s="313" t="s">
        <v>6791</v>
      </c>
    </row>
    <row r="33038" spans="6:9" x14ac:dyDescent="0.2">
      <c r="F33038" s="310" t="s">
        <v>38070</v>
      </c>
      <c r="G33038" s="311">
        <v>77382</v>
      </c>
      <c r="H33038" s="312" t="s">
        <v>4751</v>
      </c>
      <c r="I33038" s="313" t="s">
        <v>6791</v>
      </c>
    </row>
    <row r="33039" spans="6:9" x14ac:dyDescent="0.2">
      <c r="F33039" s="310" t="s">
        <v>38071</v>
      </c>
      <c r="G33039" s="311">
        <v>77383</v>
      </c>
      <c r="H33039" s="312" t="s">
        <v>4751</v>
      </c>
      <c r="I33039" s="313" t="s">
        <v>6791</v>
      </c>
    </row>
    <row r="33040" spans="6:9" x14ac:dyDescent="0.2">
      <c r="F33040" s="310" t="s">
        <v>38072</v>
      </c>
      <c r="G33040" s="311">
        <v>77384</v>
      </c>
      <c r="H33040" s="312" t="s">
        <v>4751</v>
      </c>
      <c r="I33040" s="313" t="s">
        <v>6791</v>
      </c>
    </row>
    <row r="33041" spans="6:9" x14ac:dyDescent="0.2">
      <c r="F33041" s="310" t="s">
        <v>38073</v>
      </c>
      <c r="G33041" s="311">
        <v>77385</v>
      </c>
      <c r="H33041" s="312" t="s">
        <v>4751</v>
      </c>
      <c r="I33041" s="313" t="s">
        <v>6791</v>
      </c>
    </row>
    <row r="33042" spans="6:9" x14ac:dyDescent="0.2">
      <c r="F33042" s="310" t="s">
        <v>38074</v>
      </c>
      <c r="G33042" s="311">
        <v>77386</v>
      </c>
      <c r="H33042" s="312" t="s">
        <v>4751</v>
      </c>
      <c r="I33042" s="313" t="s">
        <v>6791</v>
      </c>
    </row>
    <row r="33043" spans="6:9" x14ac:dyDescent="0.2">
      <c r="F33043" s="310" t="s">
        <v>38075</v>
      </c>
      <c r="G33043" s="311">
        <v>77387</v>
      </c>
      <c r="H33043" s="312" t="s">
        <v>4751</v>
      </c>
      <c r="I33043" s="313" t="s">
        <v>6791</v>
      </c>
    </row>
    <row r="33044" spans="6:9" x14ac:dyDescent="0.2">
      <c r="F33044" s="310" t="s">
        <v>38076</v>
      </c>
      <c r="G33044" s="311">
        <v>77388</v>
      </c>
      <c r="H33044" s="312" t="s">
        <v>4751</v>
      </c>
      <c r="I33044" s="313" t="s">
        <v>6791</v>
      </c>
    </row>
    <row r="33045" spans="6:9" x14ac:dyDescent="0.2">
      <c r="F33045" s="310" t="s">
        <v>38077</v>
      </c>
      <c r="G33045" s="311">
        <v>77389</v>
      </c>
      <c r="H33045" s="312" t="s">
        <v>4751</v>
      </c>
      <c r="I33045" s="313" t="s">
        <v>6791</v>
      </c>
    </row>
    <row r="33046" spans="6:9" x14ac:dyDescent="0.2">
      <c r="F33046" s="310" t="s">
        <v>38078</v>
      </c>
      <c r="G33046" s="311">
        <v>77391</v>
      </c>
      <c r="H33046" s="312" t="s">
        <v>4751</v>
      </c>
      <c r="I33046" s="313" t="s">
        <v>6791</v>
      </c>
    </row>
    <row r="33047" spans="6:9" x14ac:dyDescent="0.2">
      <c r="F33047" s="310" t="s">
        <v>38079</v>
      </c>
      <c r="G33047" s="311">
        <v>77393</v>
      </c>
      <c r="H33047" s="312" t="s">
        <v>4751</v>
      </c>
      <c r="I33047" s="313" t="s">
        <v>6791</v>
      </c>
    </row>
    <row r="33048" spans="6:9" x14ac:dyDescent="0.2">
      <c r="F33048" s="310" t="s">
        <v>38080</v>
      </c>
      <c r="G33048" s="311">
        <v>77396</v>
      </c>
      <c r="H33048" s="312" t="s">
        <v>4751</v>
      </c>
      <c r="I33048" s="313" t="s">
        <v>6791</v>
      </c>
    </row>
    <row r="33049" spans="6:9" x14ac:dyDescent="0.2">
      <c r="F33049" s="310" t="s">
        <v>38081</v>
      </c>
      <c r="G33049" s="311">
        <v>77399</v>
      </c>
      <c r="H33049" s="312" t="s">
        <v>4751</v>
      </c>
      <c r="I33049" s="313" t="s">
        <v>6842</v>
      </c>
    </row>
    <row r="33050" spans="6:9" x14ac:dyDescent="0.2">
      <c r="F33050" s="310" t="s">
        <v>38082</v>
      </c>
      <c r="G33050" s="311">
        <v>77401</v>
      </c>
      <c r="H33050" s="312" t="s">
        <v>4751</v>
      </c>
      <c r="I33050" s="313" t="s">
        <v>6791</v>
      </c>
    </row>
    <row r="33051" spans="6:9" x14ac:dyDescent="0.2">
      <c r="F33051" s="310" t="s">
        <v>38083</v>
      </c>
      <c r="G33051" s="311">
        <v>77402</v>
      </c>
      <c r="H33051" s="312" t="s">
        <v>4751</v>
      </c>
      <c r="I33051" s="313" t="s">
        <v>6791</v>
      </c>
    </row>
    <row r="33052" spans="6:9" x14ac:dyDescent="0.2">
      <c r="F33052" s="310" t="s">
        <v>38084</v>
      </c>
      <c r="G33052" s="311">
        <v>77404</v>
      </c>
      <c r="H33052" s="312" t="s">
        <v>4751</v>
      </c>
      <c r="I33052" s="313" t="s">
        <v>6791</v>
      </c>
    </row>
    <row r="33053" spans="6:9" x14ac:dyDescent="0.2">
      <c r="F33053" s="310" t="s">
        <v>38085</v>
      </c>
      <c r="G33053" s="311">
        <v>77406</v>
      </c>
      <c r="H33053" s="312" t="s">
        <v>4751</v>
      </c>
      <c r="I33053" s="313" t="s">
        <v>6791</v>
      </c>
    </row>
    <row r="33054" spans="6:9" x14ac:dyDescent="0.2">
      <c r="F33054" s="310" t="s">
        <v>38086</v>
      </c>
      <c r="G33054" s="311">
        <v>77407</v>
      </c>
      <c r="H33054" s="312" t="s">
        <v>4751</v>
      </c>
      <c r="I33054" s="313" t="s">
        <v>6791</v>
      </c>
    </row>
    <row r="33055" spans="6:9" x14ac:dyDescent="0.2">
      <c r="F33055" s="310" t="s">
        <v>38087</v>
      </c>
      <c r="G33055" s="311">
        <v>77410</v>
      </c>
      <c r="H33055" s="312" t="s">
        <v>4751</v>
      </c>
      <c r="I33055" s="313" t="s">
        <v>6791</v>
      </c>
    </row>
    <row r="33056" spans="6:9" x14ac:dyDescent="0.2">
      <c r="F33056" s="310" t="s">
        <v>38088</v>
      </c>
      <c r="G33056" s="311">
        <v>77411</v>
      </c>
      <c r="H33056" s="312" t="s">
        <v>4751</v>
      </c>
      <c r="I33056" s="313" t="s">
        <v>6791</v>
      </c>
    </row>
    <row r="33057" spans="6:9" x14ac:dyDescent="0.2">
      <c r="F33057" s="310" t="s">
        <v>38089</v>
      </c>
      <c r="G33057" s="311">
        <v>77412</v>
      </c>
      <c r="H33057" s="312" t="s">
        <v>4751</v>
      </c>
      <c r="I33057" s="313" t="s">
        <v>6791</v>
      </c>
    </row>
    <row r="33058" spans="6:9" x14ac:dyDescent="0.2">
      <c r="F33058" s="310" t="s">
        <v>38090</v>
      </c>
      <c r="G33058" s="311">
        <v>77413</v>
      </c>
      <c r="H33058" s="312" t="s">
        <v>4751</v>
      </c>
      <c r="I33058" s="313" t="s">
        <v>6791</v>
      </c>
    </row>
    <row r="33059" spans="6:9" x14ac:dyDescent="0.2">
      <c r="F33059" s="310" t="s">
        <v>38091</v>
      </c>
      <c r="G33059" s="311">
        <v>77414</v>
      </c>
      <c r="H33059" s="312" t="s">
        <v>4751</v>
      </c>
      <c r="I33059" s="313" t="s">
        <v>6791</v>
      </c>
    </row>
    <row r="33060" spans="6:9" x14ac:dyDescent="0.2">
      <c r="F33060" s="310" t="s">
        <v>38092</v>
      </c>
      <c r="G33060" s="311">
        <v>77415</v>
      </c>
      <c r="H33060" s="312" t="s">
        <v>4751</v>
      </c>
      <c r="I33060" s="313" t="s">
        <v>6791</v>
      </c>
    </row>
    <row r="33061" spans="6:9" x14ac:dyDescent="0.2">
      <c r="F33061" s="310" t="s">
        <v>38093</v>
      </c>
      <c r="G33061" s="311">
        <v>77417</v>
      </c>
      <c r="H33061" s="312" t="s">
        <v>4751</v>
      </c>
      <c r="I33061" s="313" t="s">
        <v>6791</v>
      </c>
    </row>
    <row r="33062" spans="6:9" x14ac:dyDescent="0.2">
      <c r="F33062" s="310" t="s">
        <v>38094</v>
      </c>
      <c r="G33062" s="311">
        <v>77418</v>
      </c>
      <c r="H33062" s="312" t="s">
        <v>4751</v>
      </c>
      <c r="I33062" s="313" t="s">
        <v>6791</v>
      </c>
    </row>
    <row r="33063" spans="6:9" x14ac:dyDescent="0.2">
      <c r="F33063" s="310" t="s">
        <v>38095</v>
      </c>
      <c r="G33063" s="311">
        <v>77419</v>
      </c>
      <c r="H33063" s="312" t="s">
        <v>4751</v>
      </c>
      <c r="I33063" s="313" t="s">
        <v>6791</v>
      </c>
    </row>
    <row r="33064" spans="6:9" x14ac:dyDescent="0.2">
      <c r="F33064" s="310" t="s">
        <v>38096</v>
      </c>
      <c r="G33064" s="311">
        <v>77420</v>
      </c>
      <c r="H33064" s="312" t="s">
        <v>4751</v>
      </c>
      <c r="I33064" s="313" t="s">
        <v>6791</v>
      </c>
    </row>
    <row r="33065" spans="6:9" x14ac:dyDescent="0.2">
      <c r="F33065" s="310" t="s">
        <v>38097</v>
      </c>
      <c r="G33065" s="311">
        <v>77422</v>
      </c>
      <c r="H33065" s="312" t="s">
        <v>4751</v>
      </c>
      <c r="I33065" s="313" t="s">
        <v>6791</v>
      </c>
    </row>
    <row r="33066" spans="6:9" x14ac:dyDescent="0.2">
      <c r="F33066" s="310" t="s">
        <v>38098</v>
      </c>
      <c r="G33066" s="311">
        <v>77423</v>
      </c>
      <c r="H33066" s="312" t="s">
        <v>4751</v>
      </c>
      <c r="I33066" s="313" t="s">
        <v>6842</v>
      </c>
    </row>
    <row r="33067" spans="6:9" x14ac:dyDescent="0.2">
      <c r="F33067" s="310" t="s">
        <v>38099</v>
      </c>
      <c r="G33067" s="311">
        <v>77426</v>
      </c>
      <c r="H33067" s="312" t="s">
        <v>4751</v>
      </c>
      <c r="I33067" s="313" t="s">
        <v>6842</v>
      </c>
    </row>
    <row r="33068" spans="6:9" x14ac:dyDescent="0.2">
      <c r="F33068" s="310" t="s">
        <v>38100</v>
      </c>
      <c r="G33068" s="311">
        <v>77428</v>
      </c>
      <c r="H33068" s="312" t="s">
        <v>4751</v>
      </c>
      <c r="I33068" s="313" t="s">
        <v>6791</v>
      </c>
    </row>
    <row r="33069" spans="6:9" x14ac:dyDescent="0.2">
      <c r="F33069" s="310" t="s">
        <v>38101</v>
      </c>
      <c r="G33069" s="311">
        <v>77429</v>
      </c>
      <c r="H33069" s="312" t="s">
        <v>4751</v>
      </c>
      <c r="I33069" s="313" t="s">
        <v>6791</v>
      </c>
    </row>
    <row r="33070" spans="6:9" x14ac:dyDescent="0.2">
      <c r="F33070" s="310" t="s">
        <v>38102</v>
      </c>
      <c r="G33070" s="311">
        <v>77430</v>
      </c>
      <c r="H33070" s="312" t="s">
        <v>4751</v>
      </c>
      <c r="I33070" s="313" t="s">
        <v>6791</v>
      </c>
    </row>
    <row r="33071" spans="6:9" x14ac:dyDescent="0.2">
      <c r="F33071" s="310" t="s">
        <v>38103</v>
      </c>
      <c r="G33071" s="311">
        <v>77431</v>
      </c>
      <c r="H33071" s="312" t="s">
        <v>4751</v>
      </c>
      <c r="I33071" s="313" t="s">
        <v>6791</v>
      </c>
    </row>
    <row r="33072" spans="6:9" x14ac:dyDescent="0.2">
      <c r="F33072" s="310" t="s">
        <v>38104</v>
      </c>
      <c r="G33072" s="311">
        <v>77432</v>
      </c>
      <c r="H33072" s="312" t="s">
        <v>4751</v>
      </c>
      <c r="I33072" s="313" t="s">
        <v>6791</v>
      </c>
    </row>
    <row r="33073" spans="6:9" x14ac:dyDescent="0.2">
      <c r="F33073" s="310" t="s">
        <v>38105</v>
      </c>
      <c r="G33073" s="311">
        <v>77433</v>
      </c>
      <c r="H33073" s="312" t="s">
        <v>4751</v>
      </c>
      <c r="I33073" s="313" t="s">
        <v>6791</v>
      </c>
    </row>
    <row r="33074" spans="6:9" x14ac:dyDescent="0.2">
      <c r="F33074" s="310" t="s">
        <v>38106</v>
      </c>
      <c r="G33074" s="311">
        <v>77434</v>
      </c>
      <c r="H33074" s="312" t="s">
        <v>4751</v>
      </c>
      <c r="I33074" s="313" t="s">
        <v>6791</v>
      </c>
    </row>
    <row r="33075" spans="6:9" x14ac:dyDescent="0.2">
      <c r="F33075" s="310" t="s">
        <v>38107</v>
      </c>
      <c r="G33075" s="311">
        <v>77435</v>
      </c>
      <c r="H33075" s="312" t="s">
        <v>4751</v>
      </c>
      <c r="I33075" s="313" t="s">
        <v>6791</v>
      </c>
    </row>
    <row r="33076" spans="6:9" x14ac:dyDescent="0.2">
      <c r="F33076" s="310" t="s">
        <v>38108</v>
      </c>
      <c r="G33076" s="311">
        <v>77436</v>
      </c>
      <c r="H33076" s="312" t="s">
        <v>4751</v>
      </c>
      <c r="I33076" s="313" t="s">
        <v>6791</v>
      </c>
    </row>
    <row r="33077" spans="6:9" x14ac:dyDescent="0.2">
      <c r="F33077" s="310" t="s">
        <v>38109</v>
      </c>
      <c r="G33077" s="311">
        <v>77437</v>
      </c>
      <c r="H33077" s="312" t="s">
        <v>4751</v>
      </c>
      <c r="I33077" s="313" t="s">
        <v>6791</v>
      </c>
    </row>
    <row r="33078" spans="6:9" x14ac:dyDescent="0.2">
      <c r="F33078" s="310" t="s">
        <v>38110</v>
      </c>
      <c r="G33078" s="311">
        <v>77440</v>
      </c>
      <c r="H33078" s="312" t="s">
        <v>4751</v>
      </c>
      <c r="I33078" s="313" t="s">
        <v>6791</v>
      </c>
    </row>
    <row r="33079" spans="6:9" x14ac:dyDescent="0.2">
      <c r="F33079" s="310" t="s">
        <v>38111</v>
      </c>
      <c r="G33079" s="311">
        <v>77441</v>
      </c>
      <c r="H33079" s="312" t="s">
        <v>4751</v>
      </c>
      <c r="I33079" s="313" t="s">
        <v>6791</v>
      </c>
    </row>
    <row r="33080" spans="6:9" x14ac:dyDescent="0.2">
      <c r="F33080" s="310" t="s">
        <v>38112</v>
      </c>
      <c r="G33080" s="311">
        <v>77442</v>
      </c>
      <c r="H33080" s="312" t="s">
        <v>4751</v>
      </c>
      <c r="I33080" s="313" t="s">
        <v>6791</v>
      </c>
    </row>
    <row r="33081" spans="6:9" x14ac:dyDescent="0.2">
      <c r="F33081" s="310" t="s">
        <v>38113</v>
      </c>
      <c r="G33081" s="311">
        <v>77443</v>
      </c>
      <c r="H33081" s="312" t="s">
        <v>4751</v>
      </c>
      <c r="I33081" s="313" t="s">
        <v>6791</v>
      </c>
    </row>
    <row r="33082" spans="6:9" x14ac:dyDescent="0.2">
      <c r="F33082" s="310" t="s">
        <v>38114</v>
      </c>
      <c r="G33082" s="311">
        <v>77444</v>
      </c>
      <c r="H33082" s="312" t="s">
        <v>4751</v>
      </c>
      <c r="I33082" s="313" t="s">
        <v>6791</v>
      </c>
    </row>
    <row r="33083" spans="6:9" x14ac:dyDescent="0.2">
      <c r="F33083" s="310" t="s">
        <v>38115</v>
      </c>
      <c r="G33083" s="311">
        <v>77445</v>
      </c>
      <c r="H33083" s="312" t="s">
        <v>4751</v>
      </c>
      <c r="I33083" s="313" t="s">
        <v>6842</v>
      </c>
    </row>
    <row r="33084" spans="6:9" x14ac:dyDescent="0.2">
      <c r="F33084" s="310" t="s">
        <v>38116</v>
      </c>
      <c r="G33084" s="311">
        <v>77446</v>
      </c>
      <c r="H33084" s="312" t="s">
        <v>4751</v>
      </c>
      <c r="I33084" s="313" t="s">
        <v>6842</v>
      </c>
    </row>
    <row r="33085" spans="6:9" x14ac:dyDescent="0.2">
      <c r="F33085" s="310" t="s">
        <v>38117</v>
      </c>
      <c r="G33085" s="311">
        <v>77447</v>
      </c>
      <c r="H33085" s="312" t="s">
        <v>4751</v>
      </c>
      <c r="I33085" s="313" t="s">
        <v>6791</v>
      </c>
    </row>
    <row r="33086" spans="6:9" x14ac:dyDescent="0.2">
      <c r="F33086" s="310" t="s">
        <v>38118</v>
      </c>
      <c r="G33086" s="311">
        <v>77448</v>
      </c>
      <c r="H33086" s="312" t="s">
        <v>4751</v>
      </c>
      <c r="I33086" s="313" t="s">
        <v>6791</v>
      </c>
    </row>
    <row r="33087" spans="6:9" x14ac:dyDescent="0.2">
      <c r="F33087" s="310" t="s">
        <v>38119</v>
      </c>
      <c r="G33087" s="311">
        <v>77449</v>
      </c>
      <c r="H33087" s="312" t="s">
        <v>4751</v>
      </c>
      <c r="I33087" s="313" t="s">
        <v>6791</v>
      </c>
    </row>
    <row r="33088" spans="6:9" x14ac:dyDescent="0.2">
      <c r="F33088" s="310" t="s">
        <v>38120</v>
      </c>
      <c r="G33088" s="311">
        <v>77450</v>
      </c>
      <c r="H33088" s="312" t="s">
        <v>4751</v>
      </c>
      <c r="I33088" s="313" t="s">
        <v>6791</v>
      </c>
    </row>
    <row r="33089" spans="6:9" x14ac:dyDescent="0.2">
      <c r="F33089" s="310" t="s">
        <v>38121</v>
      </c>
      <c r="G33089" s="311">
        <v>77451</v>
      </c>
      <c r="H33089" s="312" t="s">
        <v>4751</v>
      </c>
      <c r="I33089" s="313" t="s">
        <v>6791</v>
      </c>
    </row>
    <row r="33090" spans="6:9" x14ac:dyDescent="0.2">
      <c r="F33090" s="322" t="s">
        <v>38122</v>
      </c>
      <c r="G33090" s="316">
        <v>77452</v>
      </c>
      <c r="H33090" s="323" t="s">
        <v>4751</v>
      </c>
      <c r="I33090" s="313" t="s">
        <v>6791</v>
      </c>
    </row>
    <row r="33091" spans="6:9" x14ac:dyDescent="0.2">
      <c r="F33091" s="310" t="s">
        <v>38123</v>
      </c>
      <c r="G33091" s="311">
        <v>77453</v>
      </c>
      <c r="H33091" s="312" t="s">
        <v>4751</v>
      </c>
      <c r="I33091" s="313" t="s">
        <v>6791</v>
      </c>
    </row>
    <row r="33092" spans="6:9" x14ac:dyDescent="0.2">
      <c r="F33092" s="310" t="s">
        <v>38124</v>
      </c>
      <c r="G33092" s="311">
        <v>77454</v>
      </c>
      <c r="H33092" s="312" t="s">
        <v>4751</v>
      </c>
      <c r="I33092" s="313" t="s">
        <v>6791</v>
      </c>
    </row>
    <row r="33093" spans="6:9" x14ac:dyDescent="0.2">
      <c r="F33093" s="310" t="s">
        <v>38125</v>
      </c>
      <c r="G33093" s="311">
        <v>77455</v>
      </c>
      <c r="H33093" s="312" t="s">
        <v>4751</v>
      </c>
      <c r="I33093" s="313" t="s">
        <v>6791</v>
      </c>
    </row>
    <row r="33094" spans="6:9" x14ac:dyDescent="0.2">
      <c r="F33094" s="310" t="s">
        <v>38126</v>
      </c>
      <c r="G33094" s="311">
        <v>77456</v>
      </c>
      <c r="H33094" s="312" t="s">
        <v>4751</v>
      </c>
      <c r="I33094" s="313" t="s">
        <v>6791</v>
      </c>
    </row>
    <row r="33095" spans="6:9" x14ac:dyDescent="0.2">
      <c r="F33095" s="310" t="s">
        <v>38127</v>
      </c>
      <c r="G33095" s="311">
        <v>77457</v>
      </c>
      <c r="H33095" s="312" t="s">
        <v>4751</v>
      </c>
      <c r="I33095" s="313" t="s">
        <v>6791</v>
      </c>
    </row>
    <row r="33096" spans="6:9" x14ac:dyDescent="0.2">
      <c r="F33096" s="310" t="s">
        <v>38128</v>
      </c>
      <c r="G33096" s="311">
        <v>77458</v>
      </c>
      <c r="H33096" s="312" t="s">
        <v>4751</v>
      </c>
      <c r="I33096" s="313" t="s">
        <v>6791</v>
      </c>
    </row>
    <row r="33097" spans="6:9" x14ac:dyDescent="0.2">
      <c r="F33097" s="310" t="s">
        <v>38129</v>
      </c>
      <c r="G33097" s="311">
        <v>77459</v>
      </c>
      <c r="H33097" s="312" t="s">
        <v>4751</v>
      </c>
      <c r="I33097" s="313" t="s">
        <v>6791</v>
      </c>
    </row>
    <row r="33098" spans="6:9" x14ac:dyDescent="0.2">
      <c r="F33098" s="310" t="s">
        <v>38130</v>
      </c>
      <c r="G33098" s="311">
        <v>77460</v>
      </c>
      <c r="H33098" s="312" t="s">
        <v>4751</v>
      </c>
      <c r="I33098" s="313" t="s">
        <v>6791</v>
      </c>
    </row>
    <row r="33099" spans="6:9" x14ac:dyDescent="0.2">
      <c r="F33099" s="310" t="s">
        <v>38131</v>
      </c>
      <c r="G33099" s="311">
        <v>77461</v>
      </c>
      <c r="H33099" s="312" t="s">
        <v>4751</v>
      </c>
      <c r="I33099" s="313" t="s">
        <v>6791</v>
      </c>
    </row>
    <row r="33100" spans="6:9" x14ac:dyDescent="0.2">
      <c r="F33100" s="310" t="s">
        <v>38132</v>
      </c>
      <c r="G33100" s="311">
        <v>77463</v>
      </c>
      <c r="H33100" s="312" t="s">
        <v>4751</v>
      </c>
      <c r="I33100" s="313" t="s">
        <v>6791</v>
      </c>
    </row>
    <row r="33101" spans="6:9" x14ac:dyDescent="0.2">
      <c r="F33101" s="310" t="s">
        <v>38133</v>
      </c>
      <c r="G33101" s="311">
        <v>77464</v>
      </c>
      <c r="H33101" s="312" t="s">
        <v>4751</v>
      </c>
      <c r="I33101" s="313" t="s">
        <v>6791</v>
      </c>
    </row>
    <row r="33102" spans="6:9" x14ac:dyDescent="0.2">
      <c r="F33102" s="310" t="s">
        <v>38134</v>
      </c>
      <c r="G33102" s="311">
        <v>77465</v>
      </c>
      <c r="H33102" s="312" t="s">
        <v>4751</v>
      </c>
      <c r="I33102" s="313" t="s">
        <v>6791</v>
      </c>
    </row>
    <row r="33103" spans="6:9" x14ac:dyDescent="0.2">
      <c r="F33103" s="310" t="s">
        <v>38135</v>
      </c>
      <c r="G33103" s="311">
        <v>77466</v>
      </c>
      <c r="H33103" s="312" t="s">
        <v>4751</v>
      </c>
      <c r="I33103" s="313" t="s">
        <v>6842</v>
      </c>
    </row>
    <row r="33104" spans="6:9" x14ac:dyDescent="0.2">
      <c r="F33104" s="310" t="s">
        <v>38136</v>
      </c>
      <c r="G33104" s="311">
        <v>77467</v>
      </c>
      <c r="H33104" s="312" t="s">
        <v>4751</v>
      </c>
      <c r="I33104" s="313" t="s">
        <v>6791</v>
      </c>
    </row>
    <row r="33105" spans="6:9" x14ac:dyDescent="0.2">
      <c r="F33105" s="310" t="s">
        <v>38137</v>
      </c>
      <c r="G33105" s="311">
        <v>77468</v>
      </c>
      <c r="H33105" s="312" t="s">
        <v>4751</v>
      </c>
      <c r="I33105" s="313" t="s">
        <v>6791</v>
      </c>
    </row>
    <row r="33106" spans="6:9" x14ac:dyDescent="0.2">
      <c r="F33106" s="310" t="s">
        <v>38138</v>
      </c>
      <c r="G33106" s="311">
        <v>77469</v>
      </c>
      <c r="H33106" s="312" t="s">
        <v>4751</v>
      </c>
      <c r="I33106" s="313" t="s">
        <v>6791</v>
      </c>
    </row>
    <row r="33107" spans="6:9" x14ac:dyDescent="0.2">
      <c r="F33107" s="310" t="s">
        <v>38139</v>
      </c>
      <c r="G33107" s="311">
        <v>77470</v>
      </c>
      <c r="H33107" s="312" t="s">
        <v>4751</v>
      </c>
      <c r="I33107" s="313" t="s">
        <v>6791</v>
      </c>
    </row>
    <row r="33108" spans="6:9" x14ac:dyDescent="0.2">
      <c r="F33108" s="310" t="s">
        <v>38140</v>
      </c>
      <c r="G33108" s="311">
        <v>77471</v>
      </c>
      <c r="H33108" s="312" t="s">
        <v>4751</v>
      </c>
      <c r="I33108" s="313" t="s">
        <v>6791</v>
      </c>
    </row>
    <row r="33109" spans="6:9" x14ac:dyDescent="0.2">
      <c r="F33109" s="310" t="s">
        <v>38141</v>
      </c>
      <c r="G33109" s="311">
        <v>77473</v>
      </c>
      <c r="H33109" s="312" t="s">
        <v>4751</v>
      </c>
      <c r="I33109" s="313" t="s">
        <v>6791</v>
      </c>
    </row>
    <row r="33110" spans="6:9" x14ac:dyDescent="0.2">
      <c r="F33110" s="310" t="s">
        <v>38142</v>
      </c>
      <c r="G33110" s="311">
        <v>77474</v>
      </c>
      <c r="H33110" s="312" t="s">
        <v>4751</v>
      </c>
      <c r="I33110" s="313" t="s">
        <v>6791</v>
      </c>
    </row>
    <row r="33111" spans="6:9" x14ac:dyDescent="0.2">
      <c r="F33111" s="310" t="s">
        <v>38143</v>
      </c>
      <c r="G33111" s="311">
        <v>77475</v>
      </c>
      <c r="H33111" s="312" t="s">
        <v>4751</v>
      </c>
      <c r="I33111" s="313" t="s">
        <v>6791</v>
      </c>
    </row>
    <row r="33112" spans="6:9" x14ac:dyDescent="0.2">
      <c r="F33112" s="310" t="s">
        <v>38144</v>
      </c>
      <c r="G33112" s="311">
        <v>77476</v>
      </c>
      <c r="H33112" s="312" t="s">
        <v>4751</v>
      </c>
      <c r="I33112" s="313" t="s">
        <v>6791</v>
      </c>
    </row>
    <row r="33113" spans="6:9" x14ac:dyDescent="0.2">
      <c r="F33113" s="310" t="s">
        <v>38145</v>
      </c>
      <c r="G33113" s="311">
        <v>77477</v>
      </c>
      <c r="H33113" s="312" t="s">
        <v>4751</v>
      </c>
      <c r="I33113" s="313" t="s">
        <v>6791</v>
      </c>
    </row>
    <row r="33114" spans="6:9" x14ac:dyDescent="0.2">
      <c r="F33114" s="310" t="s">
        <v>38146</v>
      </c>
      <c r="G33114" s="311">
        <v>77478</v>
      </c>
      <c r="H33114" s="312" t="s">
        <v>4751</v>
      </c>
      <c r="I33114" s="313" t="s">
        <v>6791</v>
      </c>
    </row>
    <row r="33115" spans="6:9" x14ac:dyDescent="0.2">
      <c r="F33115" s="310" t="s">
        <v>38147</v>
      </c>
      <c r="G33115" s="311">
        <v>77479</v>
      </c>
      <c r="H33115" s="312" t="s">
        <v>4751</v>
      </c>
      <c r="I33115" s="313" t="s">
        <v>6791</v>
      </c>
    </row>
    <row r="33116" spans="6:9" x14ac:dyDescent="0.2">
      <c r="F33116" s="310" t="s">
        <v>38148</v>
      </c>
      <c r="G33116" s="311">
        <v>77480</v>
      </c>
      <c r="H33116" s="312" t="s">
        <v>4751</v>
      </c>
      <c r="I33116" s="313" t="s">
        <v>6791</v>
      </c>
    </row>
    <row r="33117" spans="6:9" x14ac:dyDescent="0.2">
      <c r="F33117" s="310" t="s">
        <v>38149</v>
      </c>
      <c r="G33117" s="311">
        <v>77481</v>
      </c>
      <c r="H33117" s="312" t="s">
        <v>4751</v>
      </c>
      <c r="I33117" s="313" t="s">
        <v>6791</v>
      </c>
    </row>
    <row r="33118" spans="6:9" x14ac:dyDescent="0.2">
      <c r="F33118" s="310" t="s">
        <v>38150</v>
      </c>
      <c r="G33118" s="311">
        <v>77482</v>
      </c>
      <c r="H33118" s="312" t="s">
        <v>4751</v>
      </c>
      <c r="I33118" s="313" t="s">
        <v>6791</v>
      </c>
    </row>
    <row r="33119" spans="6:9" x14ac:dyDescent="0.2">
      <c r="F33119" s="310" t="s">
        <v>38151</v>
      </c>
      <c r="G33119" s="311">
        <v>77483</v>
      </c>
      <c r="H33119" s="312" t="s">
        <v>4751</v>
      </c>
      <c r="I33119" s="313" t="s">
        <v>6791</v>
      </c>
    </row>
    <row r="33120" spans="6:9" x14ac:dyDescent="0.2">
      <c r="F33120" s="310" t="s">
        <v>38152</v>
      </c>
      <c r="G33120" s="311">
        <v>77484</v>
      </c>
      <c r="H33120" s="312" t="s">
        <v>4751</v>
      </c>
      <c r="I33120" s="313" t="s">
        <v>6842</v>
      </c>
    </row>
    <row r="33121" spans="6:9" x14ac:dyDescent="0.2">
      <c r="F33121" s="310" t="s">
        <v>38153</v>
      </c>
      <c r="G33121" s="311">
        <v>77485</v>
      </c>
      <c r="H33121" s="312" t="s">
        <v>4751</v>
      </c>
      <c r="I33121" s="313" t="s">
        <v>6791</v>
      </c>
    </row>
    <row r="33122" spans="6:9" x14ac:dyDescent="0.2">
      <c r="F33122" s="310" t="s">
        <v>38154</v>
      </c>
      <c r="G33122" s="311">
        <v>77486</v>
      </c>
      <c r="H33122" s="312" t="s">
        <v>4751</v>
      </c>
      <c r="I33122" s="313" t="s">
        <v>6791</v>
      </c>
    </row>
    <row r="33123" spans="6:9" x14ac:dyDescent="0.2">
      <c r="F33123" s="310" t="s">
        <v>38155</v>
      </c>
      <c r="G33123" s="311">
        <v>77487</v>
      </c>
      <c r="H33123" s="312" t="s">
        <v>4751</v>
      </c>
      <c r="I33123" s="313" t="s">
        <v>6791</v>
      </c>
    </row>
    <row r="33124" spans="6:9" x14ac:dyDescent="0.2">
      <c r="F33124" s="310" t="s">
        <v>38156</v>
      </c>
      <c r="G33124" s="311">
        <v>77488</v>
      </c>
      <c r="H33124" s="312" t="s">
        <v>4751</v>
      </c>
      <c r="I33124" s="313" t="s">
        <v>6791</v>
      </c>
    </row>
    <row r="33125" spans="6:9" x14ac:dyDescent="0.2">
      <c r="F33125" s="310" t="s">
        <v>38157</v>
      </c>
      <c r="G33125" s="311">
        <v>77489</v>
      </c>
      <c r="H33125" s="312" t="s">
        <v>4751</v>
      </c>
      <c r="I33125" s="313" t="s">
        <v>6791</v>
      </c>
    </row>
    <row r="33126" spans="6:9" x14ac:dyDescent="0.2">
      <c r="F33126" s="310" t="s">
        <v>38158</v>
      </c>
      <c r="G33126" s="311">
        <v>77491</v>
      </c>
      <c r="H33126" s="312" t="s">
        <v>4751</v>
      </c>
      <c r="I33126" s="313" t="s">
        <v>6791</v>
      </c>
    </row>
    <row r="33127" spans="6:9" x14ac:dyDescent="0.2">
      <c r="F33127" s="310" t="s">
        <v>38159</v>
      </c>
      <c r="G33127" s="311">
        <v>77492</v>
      </c>
      <c r="H33127" s="312" t="s">
        <v>4751</v>
      </c>
      <c r="I33127" s="313" t="s">
        <v>6791</v>
      </c>
    </row>
    <row r="33128" spans="6:9" x14ac:dyDescent="0.2">
      <c r="F33128" s="310" t="s">
        <v>38160</v>
      </c>
      <c r="G33128" s="311">
        <v>77493</v>
      </c>
      <c r="H33128" s="312" t="s">
        <v>4751</v>
      </c>
      <c r="I33128" s="313" t="s">
        <v>6791</v>
      </c>
    </row>
    <row r="33129" spans="6:9" x14ac:dyDescent="0.2">
      <c r="F33129" s="310" t="s">
        <v>38161</v>
      </c>
      <c r="G33129" s="311">
        <v>77494</v>
      </c>
      <c r="H33129" s="312" t="s">
        <v>4751</v>
      </c>
      <c r="I33129" s="313" t="s">
        <v>6791</v>
      </c>
    </row>
    <row r="33130" spans="6:9" x14ac:dyDescent="0.2">
      <c r="F33130" s="310" t="s">
        <v>38162</v>
      </c>
      <c r="G33130" s="311">
        <v>77496</v>
      </c>
      <c r="H33130" s="312" t="s">
        <v>4751</v>
      </c>
      <c r="I33130" s="313" t="s">
        <v>6791</v>
      </c>
    </row>
    <row r="33131" spans="6:9" x14ac:dyDescent="0.2">
      <c r="F33131" s="310" t="s">
        <v>38163</v>
      </c>
      <c r="G33131" s="311">
        <v>77497</v>
      </c>
      <c r="H33131" s="312" t="s">
        <v>4751</v>
      </c>
      <c r="I33131" s="313" t="s">
        <v>6791</v>
      </c>
    </row>
    <row r="33132" spans="6:9" x14ac:dyDescent="0.2">
      <c r="F33132" s="310" t="s">
        <v>38164</v>
      </c>
      <c r="G33132" s="311">
        <v>77498</v>
      </c>
      <c r="H33132" s="312" t="s">
        <v>4751</v>
      </c>
      <c r="I33132" s="313" t="s">
        <v>6791</v>
      </c>
    </row>
    <row r="33133" spans="6:9" x14ac:dyDescent="0.2">
      <c r="F33133" s="310" t="s">
        <v>38165</v>
      </c>
      <c r="G33133" s="311">
        <v>77501</v>
      </c>
      <c r="H33133" s="312" t="s">
        <v>4751</v>
      </c>
      <c r="I33133" s="313" t="s">
        <v>6791</v>
      </c>
    </row>
    <row r="33134" spans="6:9" x14ac:dyDescent="0.2">
      <c r="F33134" s="310" t="s">
        <v>38166</v>
      </c>
      <c r="G33134" s="311">
        <v>77502</v>
      </c>
      <c r="H33134" s="312" t="s">
        <v>4751</v>
      </c>
      <c r="I33134" s="313" t="s">
        <v>6791</v>
      </c>
    </row>
    <row r="33135" spans="6:9" x14ac:dyDescent="0.2">
      <c r="F33135" s="310" t="s">
        <v>38167</v>
      </c>
      <c r="G33135" s="311">
        <v>77503</v>
      </c>
      <c r="H33135" s="312" t="s">
        <v>4751</v>
      </c>
      <c r="I33135" s="313" t="s">
        <v>6791</v>
      </c>
    </row>
    <row r="33136" spans="6:9" x14ac:dyDescent="0.2">
      <c r="F33136" s="310" t="s">
        <v>38168</v>
      </c>
      <c r="G33136" s="311">
        <v>77504</v>
      </c>
      <c r="H33136" s="312" t="s">
        <v>4751</v>
      </c>
      <c r="I33136" s="313" t="s">
        <v>6791</v>
      </c>
    </row>
    <row r="33137" spans="6:9" x14ac:dyDescent="0.2">
      <c r="F33137" s="310" t="s">
        <v>38169</v>
      </c>
      <c r="G33137" s="311">
        <v>77505</v>
      </c>
      <c r="H33137" s="312" t="s">
        <v>4751</v>
      </c>
      <c r="I33137" s="313" t="s">
        <v>6791</v>
      </c>
    </row>
    <row r="33138" spans="6:9" x14ac:dyDescent="0.2">
      <c r="F33138" s="310" t="s">
        <v>38170</v>
      </c>
      <c r="G33138" s="311">
        <v>77506</v>
      </c>
      <c r="H33138" s="312" t="s">
        <v>4751</v>
      </c>
      <c r="I33138" s="313" t="s">
        <v>6791</v>
      </c>
    </row>
    <row r="33139" spans="6:9" x14ac:dyDescent="0.2">
      <c r="F33139" s="310" t="s">
        <v>38171</v>
      </c>
      <c r="G33139" s="311">
        <v>77507</v>
      </c>
      <c r="H33139" s="312" t="s">
        <v>4751</v>
      </c>
      <c r="I33139" s="313" t="s">
        <v>6791</v>
      </c>
    </row>
    <row r="33140" spans="6:9" x14ac:dyDescent="0.2">
      <c r="F33140" s="310" t="s">
        <v>38172</v>
      </c>
      <c r="G33140" s="311">
        <v>77508</v>
      </c>
      <c r="H33140" s="312" t="s">
        <v>4751</v>
      </c>
      <c r="I33140" s="313" t="s">
        <v>6791</v>
      </c>
    </row>
    <row r="33141" spans="6:9" x14ac:dyDescent="0.2">
      <c r="F33141" s="310" t="s">
        <v>38173</v>
      </c>
      <c r="G33141" s="311">
        <v>77510</v>
      </c>
      <c r="H33141" s="312" t="s">
        <v>4751</v>
      </c>
      <c r="I33141" s="313" t="s">
        <v>6791</v>
      </c>
    </row>
    <row r="33142" spans="6:9" x14ac:dyDescent="0.2">
      <c r="F33142" s="310" t="s">
        <v>38174</v>
      </c>
      <c r="G33142" s="311">
        <v>77511</v>
      </c>
      <c r="H33142" s="312" t="s">
        <v>4751</v>
      </c>
      <c r="I33142" s="313" t="s">
        <v>6791</v>
      </c>
    </row>
    <row r="33143" spans="6:9" x14ac:dyDescent="0.2">
      <c r="F33143" s="310" t="s">
        <v>38175</v>
      </c>
      <c r="G33143" s="311">
        <v>77512</v>
      </c>
      <c r="H33143" s="312" t="s">
        <v>4751</v>
      </c>
      <c r="I33143" s="313" t="s">
        <v>6791</v>
      </c>
    </row>
    <row r="33144" spans="6:9" x14ac:dyDescent="0.2">
      <c r="F33144" s="310" t="s">
        <v>38176</v>
      </c>
      <c r="G33144" s="311">
        <v>77514</v>
      </c>
      <c r="H33144" s="312" t="s">
        <v>4751</v>
      </c>
      <c r="I33144" s="313" t="s">
        <v>6842</v>
      </c>
    </row>
    <row r="33145" spans="6:9" x14ac:dyDescent="0.2">
      <c r="F33145" s="310" t="s">
        <v>38177</v>
      </c>
      <c r="G33145" s="311">
        <v>77515</v>
      </c>
      <c r="H33145" s="312" t="s">
        <v>4751</v>
      </c>
      <c r="I33145" s="313" t="s">
        <v>6791</v>
      </c>
    </row>
    <row r="33146" spans="6:9" x14ac:dyDescent="0.2">
      <c r="F33146" s="310" t="s">
        <v>38178</v>
      </c>
      <c r="G33146" s="311">
        <v>77516</v>
      </c>
      <c r="H33146" s="312" t="s">
        <v>4751</v>
      </c>
      <c r="I33146" s="313" t="s">
        <v>6791</v>
      </c>
    </row>
    <row r="33147" spans="6:9" x14ac:dyDescent="0.2">
      <c r="F33147" s="310" t="s">
        <v>38179</v>
      </c>
      <c r="G33147" s="311">
        <v>77517</v>
      </c>
      <c r="H33147" s="312" t="s">
        <v>4751</v>
      </c>
      <c r="I33147" s="313" t="s">
        <v>6791</v>
      </c>
    </row>
    <row r="33148" spans="6:9" x14ac:dyDescent="0.2">
      <c r="F33148" s="310" t="s">
        <v>38180</v>
      </c>
      <c r="G33148" s="311">
        <v>77518</v>
      </c>
      <c r="H33148" s="312" t="s">
        <v>4751</v>
      </c>
      <c r="I33148" s="313" t="s">
        <v>6791</v>
      </c>
    </row>
    <row r="33149" spans="6:9" x14ac:dyDescent="0.2">
      <c r="F33149" s="310" t="s">
        <v>38181</v>
      </c>
      <c r="G33149" s="311">
        <v>77519</v>
      </c>
      <c r="H33149" s="312" t="s">
        <v>4751</v>
      </c>
      <c r="I33149" s="313" t="s">
        <v>6842</v>
      </c>
    </row>
    <row r="33150" spans="6:9" x14ac:dyDescent="0.2">
      <c r="F33150" s="310" t="s">
        <v>38182</v>
      </c>
      <c r="G33150" s="311">
        <v>77520</v>
      </c>
      <c r="H33150" s="312" t="s">
        <v>4751</v>
      </c>
      <c r="I33150" s="313" t="s">
        <v>6791</v>
      </c>
    </row>
    <row r="33151" spans="6:9" x14ac:dyDescent="0.2">
      <c r="F33151" s="310" t="s">
        <v>38183</v>
      </c>
      <c r="G33151" s="311">
        <v>77521</v>
      </c>
      <c r="H33151" s="312" t="s">
        <v>4751</v>
      </c>
      <c r="I33151" s="313" t="s">
        <v>6791</v>
      </c>
    </row>
    <row r="33152" spans="6:9" x14ac:dyDescent="0.2">
      <c r="F33152" s="310" t="s">
        <v>38184</v>
      </c>
      <c r="G33152" s="311">
        <v>77522</v>
      </c>
      <c r="H33152" s="312" t="s">
        <v>4751</v>
      </c>
      <c r="I33152" s="313" t="s">
        <v>6791</v>
      </c>
    </row>
    <row r="33153" spans="6:9" x14ac:dyDescent="0.2">
      <c r="F33153" s="310" t="s">
        <v>38185</v>
      </c>
      <c r="G33153" s="311">
        <v>77523</v>
      </c>
      <c r="H33153" s="312" t="s">
        <v>4751</v>
      </c>
      <c r="I33153" s="313" t="s">
        <v>6842</v>
      </c>
    </row>
    <row r="33154" spans="6:9" x14ac:dyDescent="0.2">
      <c r="F33154" s="310" t="s">
        <v>38186</v>
      </c>
      <c r="G33154" s="311">
        <v>77530</v>
      </c>
      <c r="H33154" s="312" t="s">
        <v>4751</v>
      </c>
      <c r="I33154" s="313" t="s">
        <v>6791</v>
      </c>
    </row>
    <row r="33155" spans="6:9" x14ac:dyDescent="0.2">
      <c r="F33155" s="310" t="s">
        <v>38187</v>
      </c>
      <c r="G33155" s="311">
        <v>77531</v>
      </c>
      <c r="H33155" s="312" t="s">
        <v>4751</v>
      </c>
      <c r="I33155" s="313" t="s">
        <v>6791</v>
      </c>
    </row>
    <row r="33156" spans="6:9" x14ac:dyDescent="0.2">
      <c r="F33156" s="310" t="s">
        <v>38188</v>
      </c>
      <c r="G33156" s="311">
        <v>77532</v>
      </c>
      <c r="H33156" s="312" t="s">
        <v>4751</v>
      </c>
      <c r="I33156" s="313" t="s">
        <v>6791</v>
      </c>
    </row>
    <row r="33157" spans="6:9" x14ac:dyDescent="0.2">
      <c r="F33157" s="310" t="s">
        <v>38189</v>
      </c>
      <c r="G33157" s="311">
        <v>77533</v>
      </c>
      <c r="H33157" s="312" t="s">
        <v>4751</v>
      </c>
      <c r="I33157" s="313" t="s">
        <v>6842</v>
      </c>
    </row>
    <row r="33158" spans="6:9" x14ac:dyDescent="0.2">
      <c r="F33158" s="310" t="s">
        <v>38190</v>
      </c>
      <c r="G33158" s="311">
        <v>77534</v>
      </c>
      <c r="H33158" s="312" t="s">
        <v>4751</v>
      </c>
      <c r="I33158" s="313" t="s">
        <v>6791</v>
      </c>
    </row>
    <row r="33159" spans="6:9" x14ac:dyDescent="0.2">
      <c r="F33159" s="310" t="s">
        <v>38191</v>
      </c>
      <c r="G33159" s="311">
        <v>77535</v>
      </c>
      <c r="H33159" s="312" t="s">
        <v>4751</v>
      </c>
      <c r="I33159" s="313" t="s">
        <v>6842</v>
      </c>
    </row>
    <row r="33160" spans="6:9" x14ac:dyDescent="0.2">
      <c r="F33160" s="310" t="s">
        <v>38192</v>
      </c>
      <c r="G33160" s="311">
        <v>77536</v>
      </c>
      <c r="H33160" s="312" t="s">
        <v>4751</v>
      </c>
      <c r="I33160" s="313" t="s">
        <v>6791</v>
      </c>
    </row>
    <row r="33161" spans="6:9" x14ac:dyDescent="0.2">
      <c r="F33161" s="310" t="s">
        <v>38193</v>
      </c>
      <c r="G33161" s="311">
        <v>77538</v>
      </c>
      <c r="H33161" s="312" t="s">
        <v>4751</v>
      </c>
      <c r="I33161" s="313" t="s">
        <v>6842</v>
      </c>
    </row>
    <row r="33162" spans="6:9" x14ac:dyDescent="0.2">
      <c r="F33162" s="310" t="s">
        <v>38194</v>
      </c>
      <c r="G33162" s="311">
        <v>77539</v>
      </c>
      <c r="H33162" s="312" t="s">
        <v>4751</v>
      </c>
      <c r="I33162" s="313" t="s">
        <v>6791</v>
      </c>
    </row>
    <row r="33163" spans="6:9" x14ac:dyDescent="0.2">
      <c r="F33163" s="310" t="s">
        <v>38195</v>
      </c>
      <c r="G33163" s="311">
        <v>77541</v>
      </c>
      <c r="H33163" s="312" t="s">
        <v>4751</v>
      </c>
      <c r="I33163" s="313" t="s">
        <v>6791</v>
      </c>
    </row>
    <row r="33164" spans="6:9" x14ac:dyDescent="0.2">
      <c r="F33164" s="310" t="s">
        <v>38196</v>
      </c>
      <c r="G33164" s="311">
        <v>77542</v>
      </c>
      <c r="H33164" s="312" t="s">
        <v>4751</v>
      </c>
      <c r="I33164" s="313" t="s">
        <v>6791</v>
      </c>
    </row>
    <row r="33165" spans="6:9" x14ac:dyDescent="0.2">
      <c r="F33165" s="310" t="s">
        <v>38197</v>
      </c>
      <c r="G33165" s="311">
        <v>77545</v>
      </c>
      <c r="H33165" s="312" t="s">
        <v>4751</v>
      </c>
      <c r="I33165" s="313" t="s">
        <v>6791</v>
      </c>
    </row>
    <row r="33166" spans="6:9" x14ac:dyDescent="0.2">
      <c r="F33166" s="310" t="s">
        <v>38198</v>
      </c>
      <c r="G33166" s="311">
        <v>77546</v>
      </c>
      <c r="H33166" s="312" t="s">
        <v>4751</v>
      </c>
      <c r="I33166" s="313" t="s">
        <v>6791</v>
      </c>
    </row>
    <row r="33167" spans="6:9" x14ac:dyDescent="0.2">
      <c r="F33167" s="310" t="s">
        <v>38199</v>
      </c>
      <c r="G33167" s="311">
        <v>77547</v>
      </c>
      <c r="H33167" s="312" t="s">
        <v>4751</v>
      </c>
      <c r="I33167" s="313" t="s">
        <v>6791</v>
      </c>
    </row>
    <row r="33168" spans="6:9" x14ac:dyDescent="0.2">
      <c r="F33168" s="310" t="s">
        <v>38200</v>
      </c>
      <c r="G33168" s="311">
        <v>77549</v>
      </c>
      <c r="H33168" s="312" t="s">
        <v>4751</v>
      </c>
      <c r="I33168" s="313" t="s">
        <v>6791</v>
      </c>
    </row>
    <row r="33169" spans="6:9" x14ac:dyDescent="0.2">
      <c r="F33169" s="310" t="s">
        <v>38201</v>
      </c>
      <c r="G33169" s="311">
        <v>77550</v>
      </c>
      <c r="H33169" s="312" t="s">
        <v>4751</v>
      </c>
      <c r="I33169" s="313" t="s">
        <v>6791</v>
      </c>
    </row>
    <row r="33170" spans="6:9" x14ac:dyDescent="0.2">
      <c r="F33170" s="310" t="s">
        <v>38202</v>
      </c>
      <c r="G33170" s="311">
        <v>77551</v>
      </c>
      <c r="H33170" s="312" t="s">
        <v>4751</v>
      </c>
      <c r="I33170" s="313" t="s">
        <v>6791</v>
      </c>
    </row>
    <row r="33171" spans="6:9" x14ac:dyDescent="0.2">
      <c r="F33171" s="310" t="s">
        <v>38203</v>
      </c>
      <c r="G33171" s="311">
        <v>77552</v>
      </c>
      <c r="H33171" s="312" t="s">
        <v>4751</v>
      </c>
      <c r="I33171" s="313" t="s">
        <v>6791</v>
      </c>
    </row>
    <row r="33172" spans="6:9" x14ac:dyDescent="0.2">
      <c r="F33172" s="310" t="s">
        <v>38204</v>
      </c>
      <c r="G33172" s="311">
        <v>77553</v>
      </c>
      <c r="H33172" s="312" t="s">
        <v>4751</v>
      </c>
      <c r="I33172" s="313" t="s">
        <v>6791</v>
      </c>
    </row>
    <row r="33173" spans="6:9" x14ac:dyDescent="0.2">
      <c r="F33173" s="310" t="s">
        <v>38205</v>
      </c>
      <c r="G33173" s="311">
        <v>77554</v>
      </c>
      <c r="H33173" s="312" t="s">
        <v>4751</v>
      </c>
      <c r="I33173" s="313" t="s">
        <v>6791</v>
      </c>
    </row>
    <row r="33174" spans="6:9" x14ac:dyDescent="0.2">
      <c r="F33174" s="310" t="s">
        <v>38206</v>
      </c>
      <c r="G33174" s="311">
        <v>77555</v>
      </c>
      <c r="H33174" s="312" t="s">
        <v>4751</v>
      </c>
      <c r="I33174" s="313" t="s">
        <v>6791</v>
      </c>
    </row>
    <row r="33175" spans="6:9" x14ac:dyDescent="0.2">
      <c r="F33175" s="310" t="s">
        <v>38207</v>
      </c>
      <c r="G33175" s="311">
        <v>77560</v>
      </c>
      <c r="H33175" s="312" t="s">
        <v>4751</v>
      </c>
      <c r="I33175" s="313" t="s">
        <v>6842</v>
      </c>
    </row>
    <row r="33176" spans="6:9" x14ac:dyDescent="0.2">
      <c r="F33176" s="310" t="s">
        <v>38208</v>
      </c>
      <c r="G33176" s="311">
        <v>77561</v>
      </c>
      <c r="H33176" s="312" t="s">
        <v>4751</v>
      </c>
      <c r="I33176" s="313" t="s">
        <v>6842</v>
      </c>
    </row>
    <row r="33177" spans="6:9" x14ac:dyDescent="0.2">
      <c r="F33177" s="310" t="s">
        <v>38209</v>
      </c>
      <c r="G33177" s="311">
        <v>77562</v>
      </c>
      <c r="H33177" s="312" t="s">
        <v>4751</v>
      </c>
      <c r="I33177" s="313" t="s">
        <v>6791</v>
      </c>
    </row>
    <row r="33178" spans="6:9" x14ac:dyDescent="0.2">
      <c r="F33178" s="310" t="s">
        <v>38210</v>
      </c>
      <c r="G33178" s="311">
        <v>77563</v>
      </c>
      <c r="H33178" s="312" t="s">
        <v>4751</v>
      </c>
      <c r="I33178" s="313" t="s">
        <v>6791</v>
      </c>
    </row>
    <row r="33179" spans="6:9" x14ac:dyDescent="0.2">
      <c r="F33179" s="310" t="s">
        <v>38211</v>
      </c>
      <c r="G33179" s="311">
        <v>77564</v>
      </c>
      <c r="H33179" s="312" t="s">
        <v>4751</v>
      </c>
      <c r="I33179" s="313" t="s">
        <v>6842</v>
      </c>
    </row>
    <row r="33180" spans="6:9" x14ac:dyDescent="0.2">
      <c r="F33180" s="310" t="s">
        <v>38212</v>
      </c>
      <c r="G33180" s="311">
        <v>77565</v>
      </c>
      <c r="H33180" s="312" t="s">
        <v>4751</v>
      </c>
      <c r="I33180" s="313" t="s">
        <v>6791</v>
      </c>
    </row>
    <row r="33181" spans="6:9" x14ac:dyDescent="0.2">
      <c r="F33181" s="310" t="s">
        <v>38213</v>
      </c>
      <c r="G33181" s="311">
        <v>77566</v>
      </c>
      <c r="H33181" s="312" t="s">
        <v>4751</v>
      </c>
      <c r="I33181" s="313" t="s">
        <v>6791</v>
      </c>
    </row>
    <row r="33182" spans="6:9" x14ac:dyDescent="0.2">
      <c r="F33182" s="310" t="s">
        <v>38214</v>
      </c>
      <c r="G33182" s="311">
        <v>77568</v>
      </c>
      <c r="H33182" s="312" t="s">
        <v>4751</v>
      </c>
      <c r="I33182" s="313" t="s">
        <v>6791</v>
      </c>
    </row>
    <row r="33183" spans="6:9" x14ac:dyDescent="0.2">
      <c r="F33183" s="310" t="s">
        <v>38215</v>
      </c>
      <c r="G33183" s="311">
        <v>77571</v>
      </c>
      <c r="H33183" s="312" t="s">
        <v>4751</v>
      </c>
      <c r="I33183" s="313" t="s">
        <v>6791</v>
      </c>
    </row>
    <row r="33184" spans="6:9" x14ac:dyDescent="0.2">
      <c r="F33184" s="310" t="s">
        <v>38216</v>
      </c>
      <c r="G33184" s="311">
        <v>77572</v>
      </c>
      <c r="H33184" s="312" t="s">
        <v>4751</v>
      </c>
      <c r="I33184" s="313" t="s">
        <v>6791</v>
      </c>
    </row>
    <row r="33185" spans="6:9" x14ac:dyDescent="0.2">
      <c r="F33185" s="310" t="s">
        <v>38217</v>
      </c>
      <c r="G33185" s="311">
        <v>77573</v>
      </c>
      <c r="H33185" s="312" t="s">
        <v>4751</v>
      </c>
      <c r="I33185" s="313" t="s">
        <v>6791</v>
      </c>
    </row>
    <row r="33186" spans="6:9" x14ac:dyDescent="0.2">
      <c r="F33186" s="310" t="s">
        <v>38218</v>
      </c>
      <c r="G33186" s="311">
        <v>77574</v>
      </c>
      <c r="H33186" s="312" t="s">
        <v>4751</v>
      </c>
      <c r="I33186" s="313" t="s">
        <v>6791</v>
      </c>
    </row>
    <row r="33187" spans="6:9" x14ac:dyDescent="0.2">
      <c r="F33187" s="310" t="s">
        <v>38219</v>
      </c>
      <c r="G33187" s="311">
        <v>77575</v>
      </c>
      <c r="H33187" s="312" t="s">
        <v>4751</v>
      </c>
      <c r="I33187" s="313" t="s">
        <v>6842</v>
      </c>
    </row>
    <row r="33188" spans="6:9" x14ac:dyDescent="0.2">
      <c r="F33188" s="310" t="s">
        <v>38220</v>
      </c>
      <c r="G33188" s="311">
        <v>77577</v>
      </c>
      <c r="H33188" s="312" t="s">
        <v>4751</v>
      </c>
      <c r="I33188" s="313" t="s">
        <v>6791</v>
      </c>
    </row>
    <row r="33189" spans="6:9" x14ac:dyDescent="0.2">
      <c r="F33189" s="310" t="s">
        <v>38221</v>
      </c>
      <c r="G33189" s="311">
        <v>77578</v>
      </c>
      <c r="H33189" s="312" t="s">
        <v>4751</v>
      </c>
      <c r="I33189" s="313" t="s">
        <v>6791</v>
      </c>
    </row>
    <row r="33190" spans="6:9" x14ac:dyDescent="0.2">
      <c r="F33190" s="310" t="s">
        <v>38222</v>
      </c>
      <c r="G33190" s="311">
        <v>77580</v>
      </c>
      <c r="H33190" s="312" t="s">
        <v>4751</v>
      </c>
      <c r="I33190" s="313" t="s">
        <v>6842</v>
      </c>
    </row>
    <row r="33191" spans="6:9" x14ac:dyDescent="0.2">
      <c r="F33191" s="310" t="s">
        <v>38223</v>
      </c>
      <c r="G33191" s="311">
        <v>77581</v>
      </c>
      <c r="H33191" s="312" t="s">
        <v>4751</v>
      </c>
      <c r="I33191" s="313" t="s">
        <v>6791</v>
      </c>
    </row>
    <row r="33192" spans="6:9" x14ac:dyDescent="0.2">
      <c r="F33192" s="310" t="s">
        <v>38224</v>
      </c>
      <c r="G33192" s="311">
        <v>77582</v>
      </c>
      <c r="H33192" s="312" t="s">
        <v>4751</v>
      </c>
      <c r="I33192" s="313" t="s">
        <v>6842</v>
      </c>
    </row>
    <row r="33193" spans="6:9" x14ac:dyDescent="0.2">
      <c r="F33193" s="310" t="s">
        <v>38225</v>
      </c>
      <c r="G33193" s="311">
        <v>77583</v>
      </c>
      <c r="H33193" s="312" t="s">
        <v>4751</v>
      </c>
      <c r="I33193" s="313" t="s">
        <v>6791</v>
      </c>
    </row>
    <row r="33194" spans="6:9" x14ac:dyDescent="0.2">
      <c r="F33194" s="310" t="s">
        <v>38226</v>
      </c>
      <c r="G33194" s="311">
        <v>77584</v>
      </c>
      <c r="H33194" s="312" t="s">
        <v>4751</v>
      </c>
      <c r="I33194" s="313" t="s">
        <v>6791</v>
      </c>
    </row>
    <row r="33195" spans="6:9" x14ac:dyDescent="0.2">
      <c r="F33195" s="310" t="s">
        <v>38227</v>
      </c>
      <c r="G33195" s="311">
        <v>77585</v>
      </c>
      <c r="H33195" s="312" t="s">
        <v>4751</v>
      </c>
      <c r="I33195" s="313" t="s">
        <v>6842</v>
      </c>
    </row>
    <row r="33196" spans="6:9" x14ac:dyDescent="0.2">
      <c r="F33196" s="310" t="s">
        <v>38228</v>
      </c>
      <c r="G33196" s="311">
        <v>77586</v>
      </c>
      <c r="H33196" s="312" t="s">
        <v>4751</v>
      </c>
      <c r="I33196" s="313" t="s">
        <v>6791</v>
      </c>
    </row>
    <row r="33197" spans="6:9" x14ac:dyDescent="0.2">
      <c r="F33197" s="310" t="s">
        <v>38229</v>
      </c>
      <c r="G33197" s="311">
        <v>77587</v>
      </c>
      <c r="H33197" s="312" t="s">
        <v>4751</v>
      </c>
      <c r="I33197" s="313" t="s">
        <v>6791</v>
      </c>
    </row>
    <row r="33198" spans="6:9" x14ac:dyDescent="0.2">
      <c r="F33198" s="310" t="s">
        <v>38230</v>
      </c>
      <c r="G33198" s="311">
        <v>77588</v>
      </c>
      <c r="H33198" s="312" t="s">
        <v>4751</v>
      </c>
      <c r="I33198" s="313" t="s">
        <v>6791</v>
      </c>
    </row>
    <row r="33199" spans="6:9" x14ac:dyDescent="0.2">
      <c r="F33199" s="310" t="s">
        <v>38231</v>
      </c>
      <c r="G33199" s="311">
        <v>77590</v>
      </c>
      <c r="H33199" s="312" t="s">
        <v>4751</v>
      </c>
      <c r="I33199" s="313" t="s">
        <v>6791</v>
      </c>
    </row>
    <row r="33200" spans="6:9" x14ac:dyDescent="0.2">
      <c r="F33200" s="310" t="s">
        <v>38232</v>
      </c>
      <c r="G33200" s="311">
        <v>77591</v>
      </c>
      <c r="H33200" s="312" t="s">
        <v>4751</v>
      </c>
      <c r="I33200" s="313" t="s">
        <v>6791</v>
      </c>
    </row>
    <row r="33201" spans="6:9" x14ac:dyDescent="0.2">
      <c r="F33201" s="310" t="s">
        <v>38233</v>
      </c>
      <c r="G33201" s="311">
        <v>77592</v>
      </c>
      <c r="H33201" s="312" t="s">
        <v>4751</v>
      </c>
      <c r="I33201" s="313" t="s">
        <v>6791</v>
      </c>
    </row>
    <row r="33202" spans="6:9" x14ac:dyDescent="0.2">
      <c r="F33202" s="310" t="s">
        <v>38234</v>
      </c>
      <c r="G33202" s="311">
        <v>77597</v>
      </c>
      <c r="H33202" s="312" t="s">
        <v>4751</v>
      </c>
      <c r="I33202" s="313" t="s">
        <v>6842</v>
      </c>
    </row>
    <row r="33203" spans="6:9" x14ac:dyDescent="0.2">
      <c r="F33203" s="310" t="s">
        <v>38235</v>
      </c>
      <c r="G33203" s="311">
        <v>77598</v>
      </c>
      <c r="H33203" s="312" t="s">
        <v>4751</v>
      </c>
      <c r="I33203" s="313" t="s">
        <v>6791</v>
      </c>
    </row>
    <row r="33204" spans="6:9" x14ac:dyDescent="0.2">
      <c r="F33204" s="310" t="s">
        <v>38236</v>
      </c>
      <c r="G33204" s="311">
        <v>77611</v>
      </c>
      <c r="H33204" s="312" t="s">
        <v>4751</v>
      </c>
      <c r="I33204" s="313" t="s">
        <v>6842</v>
      </c>
    </row>
    <row r="33205" spans="6:9" x14ac:dyDescent="0.2">
      <c r="F33205" s="310" t="s">
        <v>38237</v>
      </c>
      <c r="G33205" s="311">
        <v>77612</v>
      </c>
      <c r="H33205" s="312" t="s">
        <v>4751</v>
      </c>
      <c r="I33205" s="313" t="s">
        <v>6842</v>
      </c>
    </row>
    <row r="33206" spans="6:9" x14ac:dyDescent="0.2">
      <c r="F33206" s="310" t="s">
        <v>38238</v>
      </c>
      <c r="G33206" s="311">
        <v>77613</v>
      </c>
      <c r="H33206" s="312" t="s">
        <v>4751</v>
      </c>
      <c r="I33206" s="313" t="s">
        <v>6842</v>
      </c>
    </row>
    <row r="33207" spans="6:9" x14ac:dyDescent="0.2">
      <c r="F33207" s="310" t="s">
        <v>38239</v>
      </c>
      <c r="G33207" s="311">
        <v>77614</v>
      </c>
      <c r="H33207" s="312" t="s">
        <v>4751</v>
      </c>
      <c r="I33207" s="313" t="s">
        <v>6842</v>
      </c>
    </row>
    <row r="33208" spans="6:9" x14ac:dyDescent="0.2">
      <c r="F33208" s="310" t="s">
        <v>38240</v>
      </c>
      <c r="G33208" s="311">
        <v>77615</v>
      </c>
      <c r="H33208" s="312" t="s">
        <v>4751</v>
      </c>
      <c r="I33208" s="313" t="s">
        <v>6842</v>
      </c>
    </row>
    <row r="33209" spans="6:9" x14ac:dyDescent="0.2">
      <c r="F33209" s="310" t="s">
        <v>38241</v>
      </c>
      <c r="G33209" s="311">
        <v>77616</v>
      </c>
      <c r="H33209" s="312" t="s">
        <v>4751</v>
      </c>
      <c r="I33209" s="313" t="s">
        <v>6842</v>
      </c>
    </row>
    <row r="33210" spans="6:9" x14ac:dyDescent="0.2">
      <c r="F33210" s="310" t="s">
        <v>38242</v>
      </c>
      <c r="G33210" s="311">
        <v>77617</v>
      </c>
      <c r="H33210" s="312" t="s">
        <v>4751</v>
      </c>
      <c r="I33210" s="313" t="s">
        <v>6842</v>
      </c>
    </row>
    <row r="33211" spans="6:9" x14ac:dyDescent="0.2">
      <c r="F33211" s="310" t="s">
        <v>38243</v>
      </c>
      <c r="G33211" s="311">
        <v>77619</v>
      </c>
      <c r="H33211" s="312" t="s">
        <v>4751</v>
      </c>
      <c r="I33211" s="313" t="s">
        <v>6842</v>
      </c>
    </row>
    <row r="33212" spans="6:9" x14ac:dyDescent="0.2">
      <c r="F33212" s="310" t="s">
        <v>38244</v>
      </c>
      <c r="G33212" s="311">
        <v>77622</v>
      </c>
      <c r="H33212" s="312" t="s">
        <v>4751</v>
      </c>
      <c r="I33212" s="313" t="s">
        <v>6842</v>
      </c>
    </row>
    <row r="33213" spans="6:9" x14ac:dyDescent="0.2">
      <c r="F33213" s="310" t="s">
        <v>38245</v>
      </c>
      <c r="G33213" s="311">
        <v>77623</v>
      </c>
      <c r="H33213" s="312" t="s">
        <v>4751</v>
      </c>
      <c r="I33213" s="313" t="s">
        <v>6842</v>
      </c>
    </row>
    <row r="33214" spans="6:9" x14ac:dyDescent="0.2">
      <c r="F33214" s="310" t="s">
        <v>38246</v>
      </c>
      <c r="G33214" s="311">
        <v>77624</v>
      </c>
      <c r="H33214" s="312" t="s">
        <v>4751</v>
      </c>
      <c r="I33214" s="313" t="s">
        <v>6842</v>
      </c>
    </row>
    <row r="33215" spans="6:9" x14ac:dyDescent="0.2">
      <c r="F33215" s="310" t="s">
        <v>38247</v>
      </c>
      <c r="G33215" s="311">
        <v>77625</v>
      </c>
      <c r="H33215" s="312" t="s">
        <v>4751</v>
      </c>
      <c r="I33215" s="313" t="s">
        <v>6842</v>
      </c>
    </row>
    <row r="33216" spans="6:9" x14ac:dyDescent="0.2">
      <c r="F33216" s="310" t="s">
        <v>38248</v>
      </c>
      <c r="G33216" s="311">
        <v>77626</v>
      </c>
      <c r="H33216" s="312" t="s">
        <v>4751</v>
      </c>
      <c r="I33216" s="313" t="s">
        <v>6842</v>
      </c>
    </row>
    <row r="33217" spans="6:9" x14ac:dyDescent="0.2">
      <c r="F33217" s="310" t="s">
        <v>38249</v>
      </c>
      <c r="G33217" s="311">
        <v>77627</v>
      </c>
      <c r="H33217" s="312" t="s">
        <v>4751</v>
      </c>
      <c r="I33217" s="313" t="s">
        <v>6842</v>
      </c>
    </row>
    <row r="33218" spans="6:9" x14ac:dyDescent="0.2">
      <c r="F33218" s="310" t="s">
        <v>38250</v>
      </c>
      <c r="G33218" s="311">
        <v>77629</v>
      </c>
      <c r="H33218" s="312" t="s">
        <v>4751</v>
      </c>
      <c r="I33218" s="313" t="s">
        <v>6842</v>
      </c>
    </row>
    <row r="33219" spans="6:9" x14ac:dyDescent="0.2">
      <c r="F33219" s="310" t="s">
        <v>38251</v>
      </c>
      <c r="G33219" s="311">
        <v>77630</v>
      </c>
      <c r="H33219" s="312" t="s">
        <v>4751</v>
      </c>
      <c r="I33219" s="313" t="s">
        <v>6842</v>
      </c>
    </row>
    <row r="33220" spans="6:9" x14ac:dyDescent="0.2">
      <c r="F33220" s="310" t="s">
        <v>38252</v>
      </c>
      <c r="G33220" s="311">
        <v>77631</v>
      </c>
      <c r="H33220" s="312" t="s">
        <v>4751</v>
      </c>
      <c r="I33220" s="313" t="s">
        <v>6842</v>
      </c>
    </row>
    <row r="33221" spans="6:9" x14ac:dyDescent="0.2">
      <c r="F33221" s="310" t="s">
        <v>38253</v>
      </c>
      <c r="G33221" s="311">
        <v>77632</v>
      </c>
      <c r="H33221" s="312" t="s">
        <v>4751</v>
      </c>
      <c r="I33221" s="313" t="s">
        <v>6842</v>
      </c>
    </row>
    <row r="33222" spans="6:9" x14ac:dyDescent="0.2">
      <c r="F33222" s="310" t="s">
        <v>38254</v>
      </c>
      <c r="G33222" s="311">
        <v>77639</v>
      </c>
      <c r="H33222" s="312" t="s">
        <v>4751</v>
      </c>
      <c r="I33222" s="313" t="s">
        <v>6842</v>
      </c>
    </row>
    <row r="33223" spans="6:9" x14ac:dyDescent="0.2">
      <c r="F33223" s="310" t="s">
        <v>38255</v>
      </c>
      <c r="G33223" s="311">
        <v>77640</v>
      </c>
      <c r="H33223" s="312" t="s">
        <v>4751</v>
      </c>
      <c r="I33223" s="313" t="s">
        <v>6842</v>
      </c>
    </row>
    <row r="33224" spans="6:9" x14ac:dyDescent="0.2">
      <c r="F33224" s="310" t="s">
        <v>38256</v>
      </c>
      <c r="G33224" s="311">
        <v>77641</v>
      </c>
      <c r="H33224" s="312" t="s">
        <v>4751</v>
      </c>
      <c r="I33224" s="313" t="s">
        <v>6842</v>
      </c>
    </row>
    <row r="33225" spans="6:9" x14ac:dyDescent="0.2">
      <c r="F33225" s="310" t="s">
        <v>38257</v>
      </c>
      <c r="G33225" s="311">
        <v>77642</v>
      </c>
      <c r="H33225" s="312" t="s">
        <v>4751</v>
      </c>
      <c r="I33225" s="313" t="s">
        <v>6842</v>
      </c>
    </row>
    <row r="33226" spans="6:9" x14ac:dyDescent="0.2">
      <c r="F33226" s="310" t="s">
        <v>38258</v>
      </c>
      <c r="G33226" s="311">
        <v>77643</v>
      </c>
      <c r="H33226" s="312" t="s">
        <v>4751</v>
      </c>
      <c r="I33226" s="313" t="s">
        <v>6842</v>
      </c>
    </row>
    <row r="33227" spans="6:9" x14ac:dyDescent="0.2">
      <c r="F33227" s="310" t="s">
        <v>38259</v>
      </c>
      <c r="G33227" s="311">
        <v>77650</v>
      </c>
      <c r="H33227" s="312" t="s">
        <v>4751</v>
      </c>
      <c r="I33227" s="313" t="s">
        <v>6842</v>
      </c>
    </row>
    <row r="33228" spans="6:9" x14ac:dyDescent="0.2">
      <c r="F33228" s="310" t="s">
        <v>38260</v>
      </c>
      <c r="G33228" s="311">
        <v>77651</v>
      </c>
      <c r="H33228" s="312" t="s">
        <v>4751</v>
      </c>
      <c r="I33228" s="313" t="s">
        <v>6842</v>
      </c>
    </row>
    <row r="33229" spans="6:9" x14ac:dyDescent="0.2">
      <c r="F33229" s="310" t="s">
        <v>38261</v>
      </c>
      <c r="G33229" s="311">
        <v>77655</v>
      </c>
      <c r="H33229" s="312" t="s">
        <v>4751</v>
      </c>
      <c r="I33229" s="313" t="s">
        <v>6842</v>
      </c>
    </row>
    <row r="33230" spans="6:9" x14ac:dyDescent="0.2">
      <c r="F33230" s="310" t="s">
        <v>38262</v>
      </c>
      <c r="G33230" s="311">
        <v>77656</v>
      </c>
      <c r="H33230" s="312" t="s">
        <v>4751</v>
      </c>
      <c r="I33230" s="313" t="s">
        <v>6842</v>
      </c>
    </row>
    <row r="33231" spans="6:9" x14ac:dyDescent="0.2">
      <c r="F33231" s="310" t="s">
        <v>38263</v>
      </c>
      <c r="G33231" s="311">
        <v>77657</v>
      </c>
      <c r="H33231" s="312" t="s">
        <v>4751</v>
      </c>
      <c r="I33231" s="313" t="s">
        <v>6842</v>
      </c>
    </row>
    <row r="33232" spans="6:9" x14ac:dyDescent="0.2">
      <c r="F33232" s="310" t="s">
        <v>38264</v>
      </c>
      <c r="G33232" s="311">
        <v>77659</v>
      </c>
      <c r="H33232" s="312" t="s">
        <v>4751</v>
      </c>
      <c r="I33232" s="313" t="s">
        <v>6842</v>
      </c>
    </row>
    <row r="33233" spans="6:9" x14ac:dyDescent="0.2">
      <c r="F33233" s="310" t="s">
        <v>38265</v>
      </c>
      <c r="G33233" s="311">
        <v>77660</v>
      </c>
      <c r="H33233" s="312" t="s">
        <v>4751</v>
      </c>
      <c r="I33233" s="313" t="s">
        <v>6842</v>
      </c>
    </row>
    <row r="33234" spans="6:9" x14ac:dyDescent="0.2">
      <c r="F33234" s="310" t="s">
        <v>38266</v>
      </c>
      <c r="G33234" s="311">
        <v>77661</v>
      </c>
      <c r="H33234" s="312" t="s">
        <v>4751</v>
      </c>
      <c r="I33234" s="313" t="s">
        <v>6842</v>
      </c>
    </row>
    <row r="33235" spans="6:9" x14ac:dyDescent="0.2">
      <c r="F33235" s="310" t="s">
        <v>38267</v>
      </c>
      <c r="G33235" s="311">
        <v>77662</v>
      </c>
      <c r="H33235" s="312" t="s">
        <v>4751</v>
      </c>
      <c r="I33235" s="313" t="s">
        <v>6842</v>
      </c>
    </row>
    <row r="33236" spans="6:9" x14ac:dyDescent="0.2">
      <c r="F33236" s="310" t="s">
        <v>38268</v>
      </c>
      <c r="G33236" s="311">
        <v>77663</v>
      </c>
      <c r="H33236" s="312" t="s">
        <v>4751</v>
      </c>
      <c r="I33236" s="313" t="s">
        <v>6842</v>
      </c>
    </row>
    <row r="33237" spans="6:9" x14ac:dyDescent="0.2">
      <c r="F33237" s="310" t="s">
        <v>38269</v>
      </c>
      <c r="G33237" s="311">
        <v>77664</v>
      </c>
      <c r="H33237" s="312" t="s">
        <v>4751</v>
      </c>
      <c r="I33237" s="313" t="s">
        <v>6842</v>
      </c>
    </row>
    <row r="33238" spans="6:9" x14ac:dyDescent="0.2">
      <c r="F33238" s="310" t="s">
        <v>38270</v>
      </c>
      <c r="G33238" s="311">
        <v>77665</v>
      </c>
      <c r="H33238" s="312" t="s">
        <v>4751</v>
      </c>
      <c r="I33238" s="313" t="s">
        <v>6842</v>
      </c>
    </row>
    <row r="33239" spans="6:9" x14ac:dyDescent="0.2">
      <c r="F33239" s="310" t="s">
        <v>38271</v>
      </c>
      <c r="G33239" s="311">
        <v>77670</v>
      </c>
      <c r="H33239" s="312" t="s">
        <v>4751</v>
      </c>
      <c r="I33239" s="313" t="s">
        <v>6842</v>
      </c>
    </row>
    <row r="33240" spans="6:9" x14ac:dyDescent="0.2">
      <c r="F33240" s="310" t="s">
        <v>38272</v>
      </c>
      <c r="G33240" s="311">
        <v>77701</v>
      </c>
      <c r="H33240" s="312" t="s">
        <v>4751</v>
      </c>
      <c r="I33240" s="313" t="s">
        <v>6842</v>
      </c>
    </row>
    <row r="33241" spans="6:9" x14ac:dyDescent="0.2">
      <c r="F33241" s="310" t="s">
        <v>38273</v>
      </c>
      <c r="G33241" s="311">
        <v>77702</v>
      </c>
      <c r="H33241" s="312" t="s">
        <v>4751</v>
      </c>
      <c r="I33241" s="313" t="s">
        <v>6842</v>
      </c>
    </row>
    <row r="33242" spans="6:9" x14ac:dyDescent="0.2">
      <c r="F33242" s="310" t="s">
        <v>38274</v>
      </c>
      <c r="G33242" s="311">
        <v>77703</v>
      </c>
      <c r="H33242" s="312" t="s">
        <v>4751</v>
      </c>
      <c r="I33242" s="313" t="s">
        <v>6842</v>
      </c>
    </row>
    <row r="33243" spans="6:9" x14ac:dyDescent="0.2">
      <c r="F33243" s="310" t="s">
        <v>38275</v>
      </c>
      <c r="G33243" s="311">
        <v>77704</v>
      </c>
      <c r="H33243" s="312" t="s">
        <v>4751</v>
      </c>
      <c r="I33243" s="313" t="s">
        <v>6842</v>
      </c>
    </row>
    <row r="33244" spans="6:9" x14ac:dyDescent="0.2">
      <c r="F33244" s="310" t="s">
        <v>38276</v>
      </c>
      <c r="G33244" s="311">
        <v>77705</v>
      </c>
      <c r="H33244" s="312" t="s">
        <v>4751</v>
      </c>
      <c r="I33244" s="313" t="s">
        <v>6842</v>
      </c>
    </row>
    <row r="33245" spans="6:9" x14ac:dyDescent="0.2">
      <c r="F33245" s="310" t="s">
        <v>38277</v>
      </c>
      <c r="G33245" s="311">
        <v>77706</v>
      </c>
      <c r="H33245" s="312" t="s">
        <v>4751</v>
      </c>
      <c r="I33245" s="313" t="s">
        <v>6842</v>
      </c>
    </row>
    <row r="33246" spans="6:9" x14ac:dyDescent="0.2">
      <c r="F33246" s="310" t="s">
        <v>38278</v>
      </c>
      <c r="G33246" s="311">
        <v>77707</v>
      </c>
      <c r="H33246" s="312" t="s">
        <v>4751</v>
      </c>
      <c r="I33246" s="313" t="s">
        <v>6842</v>
      </c>
    </row>
    <row r="33247" spans="6:9" x14ac:dyDescent="0.2">
      <c r="F33247" s="310" t="s">
        <v>38279</v>
      </c>
      <c r="G33247" s="311">
        <v>77708</v>
      </c>
      <c r="H33247" s="312" t="s">
        <v>4751</v>
      </c>
      <c r="I33247" s="313" t="s">
        <v>6842</v>
      </c>
    </row>
    <row r="33248" spans="6:9" x14ac:dyDescent="0.2">
      <c r="F33248" s="310" t="s">
        <v>38280</v>
      </c>
      <c r="G33248" s="311">
        <v>77709</v>
      </c>
      <c r="H33248" s="312" t="s">
        <v>4751</v>
      </c>
      <c r="I33248" s="313" t="s">
        <v>6842</v>
      </c>
    </row>
    <row r="33249" spans="6:9" x14ac:dyDescent="0.2">
      <c r="F33249" s="310" t="s">
        <v>38281</v>
      </c>
      <c r="G33249" s="311">
        <v>77710</v>
      </c>
      <c r="H33249" s="312" t="s">
        <v>4751</v>
      </c>
      <c r="I33249" s="313" t="s">
        <v>6842</v>
      </c>
    </row>
    <row r="33250" spans="6:9" x14ac:dyDescent="0.2">
      <c r="F33250" s="310" t="s">
        <v>38282</v>
      </c>
      <c r="G33250" s="311">
        <v>77713</v>
      </c>
      <c r="H33250" s="312" t="s">
        <v>4751</v>
      </c>
      <c r="I33250" s="313" t="s">
        <v>6842</v>
      </c>
    </row>
    <row r="33251" spans="6:9" x14ac:dyDescent="0.2">
      <c r="F33251" s="310" t="s">
        <v>38283</v>
      </c>
      <c r="G33251" s="311">
        <v>77720</v>
      </c>
      <c r="H33251" s="312" t="s">
        <v>4751</v>
      </c>
      <c r="I33251" s="313" t="s">
        <v>6842</v>
      </c>
    </row>
    <row r="33252" spans="6:9" x14ac:dyDescent="0.2">
      <c r="F33252" s="310" t="s">
        <v>38284</v>
      </c>
      <c r="G33252" s="311">
        <v>77725</v>
      </c>
      <c r="H33252" s="312" t="s">
        <v>4751</v>
      </c>
      <c r="I33252" s="313" t="s">
        <v>6842</v>
      </c>
    </row>
    <row r="33253" spans="6:9" x14ac:dyDescent="0.2">
      <c r="F33253" s="310" t="s">
        <v>38285</v>
      </c>
      <c r="G33253" s="311">
        <v>77726</v>
      </c>
      <c r="H33253" s="312" t="s">
        <v>4751</v>
      </c>
      <c r="I33253" s="313" t="s">
        <v>6842</v>
      </c>
    </row>
    <row r="33254" spans="6:9" x14ac:dyDescent="0.2">
      <c r="F33254" s="310" t="s">
        <v>38286</v>
      </c>
      <c r="G33254" s="311">
        <v>77801</v>
      </c>
      <c r="H33254" s="312" t="s">
        <v>4751</v>
      </c>
      <c r="I33254" s="313" t="s">
        <v>6842</v>
      </c>
    </row>
    <row r="33255" spans="6:9" x14ac:dyDescent="0.2">
      <c r="F33255" s="310" t="s">
        <v>38287</v>
      </c>
      <c r="G33255" s="311">
        <v>77802</v>
      </c>
      <c r="H33255" s="312" t="s">
        <v>4751</v>
      </c>
      <c r="I33255" s="313" t="s">
        <v>6842</v>
      </c>
    </row>
    <row r="33256" spans="6:9" x14ac:dyDescent="0.2">
      <c r="F33256" s="310" t="s">
        <v>38288</v>
      </c>
      <c r="G33256" s="311">
        <v>77803</v>
      </c>
      <c r="H33256" s="312" t="s">
        <v>4751</v>
      </c>
      <c r="I33256" s="313" t="s">
        <v>6842</v>
      </c>
    </row>
    <row r="33257" spans="6:9" x14ac:dyDescent="0.2">
      <c r="F33257" s="310" t="s">
        <v>38289</v>
      </c>
      <c r="G33257" s="311">
        <v>77805</v>
      </c>
      <c r="H33257" s="312" t="s">
        <v>4751</v>
      </c>
      <c r="I33257" s="313" t="s">
        <v>6842</v>
      </c>
    </row>
    <row r="33258" spans="6:9" x14ac:dyDescent="0.2">
      <c r="F33258" s="310" t="s">
        <v>38290</v>
      </c>
      <c r="G33258" s="311">
        <v>77806</v>
      </c>
      <c r="H33258" s="312" t="s">
        <v>4751</v>
      </c>
      <c r="I33258" s="313" t="s">
        <v>6842</v>
      </c>
    </row>
    <row r="33259" spans="6:9" x14ac:dyDescent="0.2">
      <c r="F33259" s="310" t="s">
        <v>38291</v>
      </c>
      <c r="G33259" s="311">
        <v>77807</v>
      </c>
      <c r="H33259" s="312" t="s">
        <v>4751</v>
      </c>
      <c r="I33259" s="313" t="s">
        <v>6842</v>
      </c>
    </row>
    <row r="33260" spans="6:9" x14ac:dyDescent="0.2">
      <c r="F33260" s="310" t="s">
        <v>38292</v>
      </c>
      <c r="G33260" s="311">
        <v>77808</v>
      </c>
      <c r="H33260" s="312" t="s">
        <v>4751</v>
      </c>
      <c r="I33260" s="313" t="s">
        <v>6842</v>
      </c>
    </row>
    <row r="33261" spans="6:9" x14ac:dyDescent="0.2">
      <c r="F33261" s="310" t="s">
        <v>38293</v>
      </c>
      <c r="G33261" s="311">
        <v>77830</v>
      </c>
      <c r="H33261" s="312" t="s">
        <v>4751</v>
      </c>
      <c r="I33261" s="313" t="s">
        <v>6791</v>
      </c>
    </row>
    <row r="33262" spans="6:9" x14ac:dyDescent="0.2">
      <c r="F33262" s="310" t="s">
        <v>38294</v>
      </c>
      <c r="G33262" s="311">
        <v>77831</v>
      </c>
      <c r="H33262" s="312" t="s">
        <v>4751</v>
      </c>
      <c r="I33262" s="313" t="s">
        <v>6791</v>
      </c>
    </row>
    <row r="33263" spans="6:9" x14ac:dyDescent="0.2">
      <c r="F33263" s="310" t="s">
        <v>38295</v>
      </c>
      <c r="G33263" s="311">
        <v>77833</v>
      </c>
      <c r="H33263" s="312" t="s">
        <v>4751</v>
      </c>
      <c r="I33263" s="313" t="s">
        <v>6791</v>
      </c>
    </row>
    <row r="33264" spans="6:9" x14ac:dyDescent="0.2">
      <c r="F33264" s="310" t="s">
        <v>38296</v>
      </c>
      <c r="G33264" s="311">
        <v>77834</v>
      </c>
      <c r="H33264" s="312" t="s">
        <v>4751</v>
      </c>
      <c r="I33264" s="313" t="s">
        <v>6791</v>
      </c>
    </row>
    <row r="33265" spans="6:9" x14ac:dyDescent="0.2">
      <c r="F33265" s="310" t="s">
        <v>38297</v>
      </c>
      <c r="G33265" s="311">
        <v>77835</v>
      </c>
      <c r="H33265" s="312" t="s">
        <v>4751</v>
      </c>
      <c r="I33265" s="313" t="s">
        <v>6791</v>
      </c>
    </row>
    <row r="33266" spans="6:9" x14ac:dyDescent="0.2">
      <c r="F33266" s="310" t="s">
        <v>38298</v>
      </c>
      <c r="G33266" s="311">
        <v>77836</v>
      </c>
      <c r="H33266" s="312" t="s">
        <v>4751</v>
      </c>
      <c r="I33266" s="313" t="s">
        <v>6842</v>
      </c>
    </row>
    <row r="33267" spans="6:9" x14ac:dyDescent="0.2">
      <c r="F33267" s="310" t="s">
        <v>38299</v>
      </c>
      <c r="G33267" s="311">
        <v>77837</v>
      </c>
      <c r="H33267" s="312" t="s">
        <v>4751</v>
      </c>
      <c r="I33267" s="313" t="s">
        <v>6791</v>
      </c>
    </row>
    <row r="33268" spans="6:9" x14ac:dyDescent="0.2">
      <c r="F33268" s="310" t="s">
        <v>38300</v>
      </c>
      <c r="G33268" s="311">
        <v>77838</v>
      </c>
      <c r="H33268" s="312" t="s">
        <v>4751</v>
      </c>
      <c r="I33268" s="313" t="s">
        <v>6842</v>
      </c>
    </row>
    <row r="33269" spans="6:9" x14ac:dyDescent="0.2">
      <c r="F33269" s="310" t="s">
        <v>38301</v>
      </c>
      <c r="G33269" s="311">
        <v>77840</v>
      </c>
      <c r="H33269" s="312" t="s">
        <v>4751</v>
      </c>
      <c r="I33269" s="313" t="s">
        <v>6842</v>
      </c>
    </row>
    <row r="33270" spans="6:9" x14ac:dyDescent="0.2">
      <c r="F33270" s="310" t="s">
        <v>38302</v>
      </c>
      <c r="G33270" s="311">
        <v>77841</v>
      </c>
      <c r="H33270" s="312" t="s">
        <v>4751</v>
      </c>
      <c r="I33270" s="313" t="s">
        <v>6842</v>
      </c>
    </row>
    <row r="33271" spans="6:9" x14ac:dyDescent="0.2">
      <c r="F33271" s="310" t="s">
        <v>38303</v>
      </c>
      <c r="G33271" s="311">
        <v>77842</v>
      </c>
      <c r="H33271" s="312" t="s">
        <v>4751</v>
      </c>
      <c r="I33271" s="313" t="s">
        <v>6842</v>
      </c>
    </row>
    <row r="33272" spans="6:9" x14ac:dyDescent="0.2">
      <c r="F33272" s="310" t="s">
        <v>38304</v>
      </c>
      <c r="G33272" s="311">
        <v>77843</v>
      </c>
      <c r="H33272" s="312" t="s">
        <v>4751</v>
      </c>
      <c r="I33272" s="313" t="s">
        <v>6842</v>
      </c>
    </row>
    <row r="33273" spans="6:9" x14ac:dyDescent="0.2">
      <c r="F33273" s="310" t="s">
        <v>38305</v>
      </c>
      <c r="G33273" s="311">
        <v>77844</v>
      </c>
      <c r="H33273" s="312" t="s">
        <v>4751</v>
      </c>
      <c r="I33273" s="313" t="s">
        <v>6842</v>
      </c>
    </row>
    <row r="33274" spans="6:9" x14ac:dyDescent="0.2">
      <c r="F33274" s="310" t="s">
        <v>38306</v>
      </c>
      <c r="G33274" s="311">
        <v>77845</v>
      </c>
      <c r="H33274" s="312" t="s">
        <v>4751</v>
      </c>
      <c r="I33274" s="313" t="s">
        <v>6842</v>
      </c>
    </row>
    <row r="33275" spans="6:9" x14ac:dyDescent="0.2">
      <c r="F33275" s="310" t="s">
        <v>38307</v>
      </c>
      <c r="G33275" s="311">
        <v>77850</v>
      </c>
      <c r="H33275" s="312" t="s">
        <v>4751</v>
      </c>
      <c r="I33275" s="313" t="s">
        <v>6791</v>
      </c>
    </row>
    <row r="33276" spans="6:9" x14ac:dyDescent="0.2">
      <c r="F33276" s="310" t="s">
        <v>38308</v>
      </c>
      <c r="G33276" s="311">
        <v>77852</v>
      </c>
      <c r="H33276" s="312" t="s">
        <v>4751</v>
      </c>
      <c r="I33276" s="313" t="s">
        <v>6842</v>
      </c>
    </row>
    <row r="33277" spans="6:9" x14ac:dyDescent="0.2">
      <c r="F33277" s="310" t="s">
        <v>38309</v>
      </c>
      <c r="G33277" s="311">
        <v>77853</v>
      </c>
      <c r="H33277" s="312" t="s">
        <v>4751</v>
      </c>
      <c r="I33277" s="313" t="s">
        <v>6791</v>
      </c>
    </row>
    <row r="33278" spans="6:9" x14ac:dyDescent="0.2">
      <c r="F33278" s="310" t="s">
        <v>38310</v>
      </c>
      <c r="G33278" s="311">
        <v>77855</v>
      </c>
      <c r="H33278" s="312" t="s">
        <v>4751</v>
      </c>
      <c r="I33278" s="313" t="s">
        <v>6791</v>
      </c>
    </row>
    <row r="33279" spans="6:9" x14ac:dyDescent="0.2">
      <c r="F33279" s="310" t="s">
        <v>38311</v>
      </c>
      <c r="G33279" s="311">
        <v>77856</v>
      </c>
      <c r="H33279" s="312" t="s">
        <v>4751</v>
      </c>
      <c r="I33279" s="313" t="s">
        <v>6842</v>
      </c>
    </row>
    <row r="33280" spans="6:9" x14ac:dyDescent="0.2">
      <c r="F33280" s="310" t="s">
        <v>38312</v>
      </c>
      <c r="G33280" s="311">
        <v>77857</v>
      </c>
      <c r="H33280" s="312" t="s">
        <v>4751</v>
      </c>
      <c r="I33280" s="313" t="s">
        <v>6791</v>
      </c>
    </row>
    <row r="33281" spans="6:9" x14ac:dyDescent="0.2">
      <c r="F33281" s="310" t="s">
        <v>38313</v>
      </c>
      <c r="G33281" s="311">
        <v>77859</v>
      </c>
      <c r="H33281" s="312" t="s">
        <v>4751</v>
      </c>
      <c r="I33281" s="313" t="s">
        <v>6842</v>
      </c>
    </row>
    <row r="33282" spans="6:9" x14ac:dyDescent="0.2">
      <c r="F33282" s="310" t="s">
        <v>38314</v>
      </c>
      <c r="G33282" s="311">
        <v>77861</v>
      </c>
      <c r="H33282" s="312" t="s">
        <v>4751</v>
      </c>
      <c r="I33282" s="313" t="s">
        <v>6791</v>
      </c>
    </row>
    <row r="33283" spans="6:9" x14ac:dyDescent="0.2">
      <c r="F33283" s="310" t="s">
        <v>38315</v>
      </c>
      <c r="G33283" s="311">
        <v>77862</v>
      </c>
      <c r="H33283" s="312" t="s">
        <v>4751</v>
      </c>
      <c r="I33283" s="313" t="s">
        <v>6842</v>
      </c>
    </row>
    <row r="33284" spans="6:9" x14ac:dyDescent="0.2">
      <c r="F33284" s="310" t="s">
        <v>38316</v>
      </c>
      <c r="G33284" s="311">
        <v>77863</v>
      </c>
      <c r="H33284" s="312" t="s">
        <v>4751</v>
      </c>
      <c r="I33284" s="313" t="s">
        <v>6842</v>
      </c>
    </row>
    <row r="33285" spans="6:9" x14ac:dyDescent="0.2">
      <c r="F33285" s="310" t="s">
        <v>38317</v>
      </c>
      <c r="G33285" s="311">
        <v>77864</v>
      </c>
      <c r="H33285" s="312" t="s">
        <v>4751</v>
      </c>
      <c r="I33285" s="313" t="s">
        <v>6842</v>
      </c>
    </row>
    <row r="33286" spans="6:9" x14ac:dyDescent="0.2">
      <c r="F33286" s="310" t="s">
        <v>38318</v>
      </c>
      <c r="G33286" s="311">
        <v>77865</v>
      </c>
      <c r="H33286" s="312" t="s">
        <v>4751</v>
      </c>
      <c r="I33286" s="313" t="s">
        <v>6791</v>
      </c>
    </row>
    <row r="33287" spans="6:9" x14ac:dyDescent="0.2">
      <c r="F33287" s="310" t="s">
        <v>38319</v>
      </c>
      <c r="G33287" s="311">
        <v>77866</v>
      </c>
      <c r="H33287" s="312" t="s">
        <v>4751</v>
      </c>
      <c r="I33287" s="313" t="s">
        <v>6842</v>
      </c>
    </row>
    <row r="33288" spans="6:9" x14ac:dyDescent="0.2">
      <c r="F33288" s="310" t="s">
        <v>38320</v>
      </c>
      <c r="G33288" s="311">
        <v>77867</v>
      </c>
      <c r="H33288" s="312" t="s">
        <v>4751</v>
      </c>
      <c r="I33288" s="313" t="s">
        <v>6842</v>
      </c>
    </row>
    <row r="33289" spans="6:9" x14ac:dyDescent="0.2">
      <c r="F33289" s="310" t="s">
        <v>38321</v>
      </c>
      <c r="G33289" s="311">
        <v>77868</v>
      </c>
      <c r="H33289" s="312" t="s">
        <v>4751</v>
      </c>
      <c r="I33289" s="313" t="s">
        <v>6842</v>
      </c>
    </row>
    <row r="33290" spans="6:9" x14ac:dyDescent="0.2">
      <c r="F33290" s="310" t="s">
        <v>38322</v>
      </c>
      <c r="G33290" s="311">
        <v>77870</v>
      </c>
      <c r="H33290" s="312" t="s">
        <v>4751</v>
      </c>
      <c r="I33290" s="313" t="s">
        <v>6842</v>
      </c>
    </row>
    <row r="33291" spans="6:9" x14ac:dyDescent="0.2">
      <c r="F33291" s="310" t="s">
        <v>38323</v>
      </c>
      <c r="G33291" s="311">
        <v>77871</v>
      </c>
      <c r="H33291" s="312" t="s">
        <v>4751</v>
      </c>
      <c r="I33291" s="313" t="s">
        <v>6791</v>
      </c>
    </row>
    <row r="33292" spans="6:9" x14ac:dyDescent="0.2">
      <c r="F33292" s="310" t="s">
        <v>38324</v>
      </c>
      <c r="G33292" s="311">
        <v>77872</v>
      </c>
      <c r="H33292" s="312" t="s">
        <v>4751</v>
      </c>
      <c r="I33292" s="313" t="s">
        <v>6791</v>
      </c>
    </row>
    <row r="33293" spans="6:9" x14ac:dyDescent="0.2">
      <c r="F33293" s="310" t="s">
        <v>38325</v>
      </c>
      <c r="G33293" s="311">
        <v>77873</v>
      </c>
      <c r="H33293" s="312" t="s">
        <v>4751</v>
      </c>
      <c r="I33293" s="313" t="s">
        <v>6791</v>
      </c>
    </row>
    <row r="33294" spans="6:9" x14ac:dyDescent="0.2">
      <c r="F33294" s="310" t="s">
        <v>38326</v>
      </c>
      <c r="G33294" s="311">
        <v>77875</v>
      </c>
      <c r="H33294" s="312" t="s">
        <v>4751</v>
      </c>
      <c r="I33294" s="313" t="s">
        <v>6791</v>
      </c>
    </row>
    <row r="33295" spans="6:9" x14ac:dyDescent="0.2">
      <c r="F33295" s="310" t="s">
        <v>38327</v>
      </c>
      <c r="G33295" s="311">
        <v>77876</v>
      </c>
      <c r="H33295" s="312" t="s">
        <v>4751</v>
      </c>
      <c r="I33295" s="313" t="s">
        <v>6791</v>
      </c>
    </row>
    <row r="33296" spans="6:9" x14ac:dyDescent="0.2">
      <c r="F33296" s="310" t="s">
        <v>38328</v>
      </c>
      <c r="G33296" s="311">
        <v>77878</v>
      </c>
      <c r="H33296" s="312" t="s">
        <v>4751</v>
      </c>
      <c r="I33296" s="313" t="s">
        <v>6842</v>
      </c>
    </row>
    <row r="33297" spans="6:9" x14ac:dyDescent="0.2">
      <c r="F33297" s="310" t="s">
        <v>38329</v>
      </c>
      <c r="G33297" s="311">
        <v>77879</v>
      </c>
      <c r="H33297" s="312" t="s">
        <v>4751</v>
      </c>
      <c r="I33297" s="313" t="s">
        <v>6842</v>
      </c>
    </row>
    <row r="33298" spans="6:9" x14ac:dyDescent="0.2">
      <c r="F33298" s="310" t="s">
        <v>38330</v>
      </c>
      <c r="G33298" s="311">
        <v>77880</v>
      </c>
      <c r="H33298" s="312" t="s">
        <v>4751</v>
      </c>
      <c r="I33298" s="313" t="s">
        <v>6842</v>
      </c>
    </row>
    <row r="33299" spans="6:9" x14ac:dyDescent="0.2">
      <c r="F33299" s="310" t="s">
        <v>38331</v>
      </c>
      <c r="G33299" s="311">
        <v>77881</v>
      </c>
      <c r="H33299" s="312" t="s">
        <v>4751</v>
      </c>
      <c r="I33299" s="313" t="s">
        <v>6842</v>
      </c>
    </row>
    <row r="33300" spans="6:9" x14ac:dyDescent="0.2">
      <c r="F33300" s="310" t="s">
        <v>38332</v>
      </c>
      <c r="G33300" s="311">
        <v>77882</v>
      </c>
      <c r="H33300" s="312" t="s">
        <v>4751</v>
      </c>
      <c r="I33300" s="313" t="s">
        <v>6842</v>
      </c>
    </row>
    <row r="33301" spans="6:9" x14ac:dyDescent="0.2">
      <c r="F33301" s="310" t="s">
        <v>38333</v>
      </c>
      <c r="G33301" s="311">
        <v>77901</v>
      </c>
      <c r="H33301" s="312" t="s">
        <v>4751</v>
      </c>
      <c r="I33301" s="313" t="s">
        <v>6791</v>
      </c>
    </row>
    <row r="33302" spans="6:9" x14ac:dyDescent="0.2">
      <c r="F33302" s="310" t="s">
        <v>38334</v>
      </c>
      <c r="G33302" s="311">
        <v>77902</v>
      </c>
      <c r="H33302" s="312" t="s">
        <v>4751</v>
      </c>
      <c r="I33302" s="313" t="s">
        <v>6791</v>
      </c>
    </row>
    <row r="33303" spans="6:9" x14ac:dyDescent="0.2">
      <c r="F33303" s="310" t="s">
        <v>38335</v>
      </c>
      <c r="G33303" s="311">
        <v>77903</v>
      </c>
      <c r="H33303" s="312" t="s">
        <v>4751</v>
      </c>
      <c r="I33303" s="313" t="s">
        <v>6791</v>
      </c>
    </row>
    <row r="33304" spans="6:9" x14ac:dyDescent="0.2">
      <c r="F33304" s="310" t="s">
        <v>38336</v>
      </c>
      <c r="G33304" s="311">
        <v>77904</v>
      </c>
      <c r="H33304" s="312" t="s">
        <v>4751</v>
      </c>
      <c r="I33304" s="313" t="s">
        <v>6791</v>
      </c>
    </row>
    <row r="33305" spans="6:9" x14ac:dyDescent="0.2">
      <c r="F33305" s="310" t="s">
        <v>38337</v>
      </c>
      <c r="G33305" s="311">
        <v>77905</v>
      </c>
      <c r="H33305" s="312" t="s">
        <v>4751</v>
      </c>
      <c r="I33305" s="313" t="s">
        <v>6791</v>
      </c>
    </row>
    <row r="33306" spans="6:9" x14ac:dyDescent="0.2">
      <c r="F33306" s="310" t="s">
        <v>38338</v>
      </c>
      <c r="G33306" s="311">
        <v>77950</v>
      </c>
      <c r="H33306" s="312" t="s">
        <v>4751</v>
      </c>
      <c r="I33306" s="313" t="s">
        <v>6791</v>
      </c>
    </row>
    <row r="33307" spans="6:9" x14ac:dyDescent="0.2">
      <c r="F33307" s="310" t="s">
        <v>38339</v>
      </c>
      <c r="G33307" s="311">
        <v>77951</v>
      </c>
      <c r="H33307" s="312" t="s">
        <v>4751</v>
      </c>
      <c r="I33307" s="313" t="s">
        <v>6791</v>
      </c>
    </row>
    <row r="33308" spans="6:9" x14ac:dyDescent="0.2">
      <c r="F33308" s="310" t="s">
        <v>38340</v>
      </c>
      <c r="G33308" s="311">
        <v>77954</v>
      </c>
      <c r="H33308" s="312" t="s">
        <v>4751</v>
      </c>
      <c r="I33308" s="313" t="s">
        <v>6791</v>
      </c>
    </row>
    <row r="33309" spans="6:9" x14ac:dyDescent="0.2">
      <c r="F33309" s="310" t="s">
        <v>38341</v>
      </c>
      <c r="G33309" s="311">
        <v>77957</v>
      </c>
      <c r="H33309" s="312" t="s">
        <v>4751</v>
      </c>
      <c r="I33309" s="313" t="s">
        <v>6791</v>
      </c>
    </row>
    <row r="33310" spans="6:9" x14ac:dyDescent="0.2">
      <c r="F33310" s="310" t="s">
        <v>38342</v>
      </c>
      <c r="G33310" s="311">
        <v>77960</v>
      </c>
      <c r="H33310" s="312" t="s">
        <v>4751</v>
      </c>
      <c r="I33310" s="313" t="s">
        <v>6791</v>
      </c>
    </row>
    <row r="33311" spans="6:9" x14ac:dyDescent="0.2">
      <c r="F33311" s="310" t="s">
        <v>38343</v>
      </c>
      <c r="G33311" s="311">
        <v>77961</v>
      </c>
      <c r="H33311" s="312" t="s">
        <v>4751</v>
      </c>
      <c r="I33311" s="313" t="s">
        <v>6791</v>
      </c>
    </row>
    <row r="33312" spans="6:9" x14ac:dyDescent="0.2">
      <c r="F33312" s="310" t="s">
        <v>38344</v>
      </c>
      <c r="G33312" s="311">
        <v>77962</v>
      </c>
      <c r="H33312" s="312" t="s">
        <v>4751</v>
      </c>
      <c r="I33312" s="313" t="s">
        <v>6791</v>
      </c>
    </row>
    <row r="33313" spans="6:9" x14ac:dyDescent="0.2">
      <c r="F33313" s="310" t="s">
        <v>38345</v>
      </c>
      <c r="G33313" s="311">
        <v>77963</v>
      </c>
      <c r="H33313" s="312" t="s">
        <v>4751</v>
      </c>
      <c r="I33313" s="313" t="s">
        <v>6791</v>
      </c>
    </row>
    <row r="33314" spans="6:9" x14ac:dyDescent="0.2">
      <c r="F33314" s="310" t="s">
        <v>38346</v>
      </c>
      <c r="G33314" s="311">
        <v>77964</v>
      </c>
      <c r="H33314" s="312" t="s">
        <v>4751</v>
      </c>
      <c r="I33314" s="313" t="s">
        <v>6791</v>
      </c>
    </row>
    <row r="33315" spans="6:9" x14ac:dyDescent="0.2">
      <c r="F33315" s="310" t="s">
        <v>38347</v>
      </c>
      <c r="G33315" s="311">
        <v>77967</v>
      </c>
      <c r="H33315" s="312" t="s">
        <v>4751</v>
      </c>
      <c r="I33315" s="313" t="s">
        <v>6791</v>
      </c>
    </row>
    <row r="33316" spans="6:9" x14ac:dyDescent="0.2">
      <c r="F33316" s="310" t="s">
        <v>38348</v>
      </c>
      <c r="G33316" s="311">
        <v>77968</v>
      </c>
      <c r="H33316" s="312" t="s">
        <v>4751</v>
      </c>
      <c r="I33316" s="313" t="s">
        <v>6791</v>
      </c>
    </row>
    <row r="33317" spans="6:9" x14ac:dyDescent="0.2">
      <c r="F33317" s="310" t="s">
        <v>38349</v>
      </c>
      <c r="G33317" s="311">
        <v>77969</v>
      </c>
      <c r="H33317" s="312" t="s">
        <v>4751</v>
      </c>
      <c r="I33317" s="313" t="s">
        <v>6791</v>
      </c>
    </row>
    <row r="33318" spans="6:9" x14ac:dyDescent="0.2">
      <c r="F33318" s="310" t="s">
        <v>38350</v>
      </c>
      <c r="G33318" s="311">
        <v>77970</v>
      </c>
      <c r="H33318" s="312" t="s">
        <v>4751</v>
      </c>
      <c r="I33318" s="313" t="s">
        <v>6791</v>
      </c>
    </row>
    <row r="33319" spans="6:9" x14ac:dyDescent="0.2">
      <c r="F33319" s="310" t="s">
        <v>38351</v>
      </c>
      <c r="G33319" s="311">
        <v>77971</v>
      </c>
      <c r="H33319" s="312" t="s">
        <v>4751</v>
      </c>
      <c r="I33319" s="313" t="s">
        <v>6791</v>
      </c>
    </row>
    <row r="33320" spans="6:9" x14ac:dyDescent="0.2">
      <c r="F33320" s="310" t="s">
        <v>38352</v>
      </c>
      <c r="G33320" s="311">
        <v>77973</v>
      </c>
      <c r="H33320" s="312" t="s">
        <v>4751</v>
      </c>
      <c r="I33320" s="313" t="s">
        <v>6791</v>
      </c>
    </row>
    <row r="33321" spans="6:9" x14ac:dyDescent="0.2">
      <c r="F33321" s="310" t="s">
        <v>38353</v>
      </c>
      <c r="G33321" s="311">
        <v>77974</v>
      </c>
      <c r="H33321" s="312" t="s">
        <v>4751</v>
      </c>
      <c r="I33321" s="313" t="s">
        <v>6791</v>
      </c>
    </row>
    <row r="33322" spans="6:9" x14ac:dyDescent="0.2">
      <c r="F33322" s="310" t="s">
        <v>38354</v>
      </c>
      <c r="G33322" s="311">
        <v>77975</v>
      </c>
      <c r="H33322" s="312" t="s">
        <v>4751</v>
      </c>
      <c r="I33322" s="313" t="s">
        <v>6791</v>
      </c>
    </row>
    <row r="33323" spans="6:9" x14ac:dyDescent="0.2">
      <c r="F33323" s="310" t="s">
        <v>38355</v>
      </c>
      <c r="G33323" s="311">
        <v>77976</v>
      </c>
      <c r="H33323" s="312" t="s">
        <v>4751</v>
      </c>
      <c r="I33323" s="313" t="s">
        <v>6791</v>
      </c>
    </row>
    <row r="33324" spans="6:9" x14ac:dyDescent="0.2">
      <c r="F33324" s="310" t="s">
        <v>38356</v>
      </c>
      <c r="G33324" s="311">
        <v>77977</v>
      </c>
      <c r="H33324" s="312" t="s">
        <v>4751</v>
      </c>
      <c r="I33324" s="313" t="s">
        <v>6791</v>
      </c>
    </row>
    <row r="33325" spans="6:9" x14ac:dyDescent="0.2">
      <c r="F33325" s="310" t="s">
        <v>38357</v>
      </c>
      <c r="G33325" s="311">
        <v>77978</v>
      </c>
      <c r="H33325" s="312" t="s">
        <v>4751</v>
      </c>
      <c r="I33325" s="313" t="s">
        <v>6791</v>
      </c>
    </row>
    <row r="33326" spans="6:9" x14ac:dyDescent="0.2">
      <c r="F33326" s="310" t="s">
        <v>38358</v>
      </c>
      <c r="G33326" s="311">
        <v>77979</v>
      </c>
      <c r="H33326" s="312" t="s">
        <v>4751</v>
      </c>
      <c r="I33326" s="313" t="s">
        <v>6791</v>
      </c>
    </row>
    <row r="33327" spans="6:9" x14ac:dyDescent="0.2">
      <c r="F33327" s="310" t="s">
        <v>38359</v>
      </c>
      <c r="G33327" s="311">
        <v>77982</v>
      </c>
      <c r="H33327" s="312" t="s">
        <v>4751</v>
      </c>
      <c r="I33327" s="313" t="s">
        <v>6791</v>
      </c>
    </row>
    <row r="33328" spans="6:9" x14ac:dyDescent="0.2">
      <c r="F33328" s="310" t="s">
        <v>38360</v>
      </c>
      <c r="G33328" s="311">
        <v>77983</v>
      </c>
      <c r="H33328" s="312" t="s">
        <v>4751</v>
      </c>
      <c r="I33328" s="313" t="s">
        <v>6791</v>
      </c>
    </row>
    <row r="33329" spans="6:9" x14ac:dyDescent="0.2">
      <c r="F33329" s="310" t="s">
        <v>38361</v>
      </c>
      <c r="G33329" s="311">
        <v>77984</v>
      </c>
      <c r="H33329" s="312" t="s">
        <v>4751</v>
      </c>
      <c r="I33329" s="313" t="s">
        <v>6791</v>
      </c>
    </row>
    <row r="33330" spans="6:9" x14ac:dyDescent="0.2">
      <c r="F33330" s="310" t="s">
        <v>38362</v>
      </c>
      <c r="G33330" s="311">
        <v>77986</v>
      </c>
      <c r="H33330" s="312" t="s">
        <v>4751</v>
      </c>
      <c r="I33330" s="313" t="s">
        <v>6791</v>
      </c>
    </row>
    <row r="33331" spans="6:9" x14ac:dyDescent="0.2">
      <c r="F33331" s="310" t="s">
        <v>38363</v>
      </c>
      <c r="G33331" s="311">
        <v>77987</v>
      </c>
      <c r="H33331" s="312" t="s">
        <v>4751</v>
      </c>
      <c r="I33331" s="313" t="s">
        <v>6791</v>
      </c>
    </row>
    <row r="33332" spans="6:9" x14ac:dyDescent="0.2">
      <c r="F33332" s="310" t="s">
        <v>38364</v>
      </c>
      <c r="G33332" s="311">
        <v>77988</v>
      </c>
      <c r="H33332" s="312" t="s">
        <v>4751</v>
      </c>
      <c r="I33332" s="313" t="s">
        <v>6791</v>
      </c>
    </row>
    <row r="33333" spans="6:9" x14ac:dyDescent="0.2">
      <c r="F33333" s="310" t="s">
        <v>38365</v>
      </c>
      <c r="G33333" s="311">
        <v>77989</v>
      </c>
      <c r="H33333" s="312" t="s">
        <v>4751</v>
      </c>
      <c r="I33333" s="313" t="s">
        <v>6791</v>
      </c>
    </row>
    <row r="33334" spans="6:9" x14ac:dyDescent="0.2">
      <c r="F33334" s="310" t="s">
        <v>38366</v>
      </c>
      <c r="G33334" s="311">
        <v>77990</v>
      </c>
      <c r="H33334" s="312" t="s">
        <v>4751</v>
      </c>
      <c r="I33334" s="313" t="s">
        <v>6791</v>
      </c>
    </row>
    <row r="33335" spans="6:9" x14ac:dyDescent="0.2">
      <c r="F33335" s="310" t="s">
        <v>38367</v>
      </c>
      <c r="G33335" s="311">
        <v>77991</v>
      </c>
      <c r="H33335" s="312" t="s">
        <v>4751</v>
      </c>
      <c r="I33335" s="313" t="s">
        <v>6791</v>
      </c>
    </row>
    <row r="33336" spans="6:9" x14ac:dyDescent="0.2">
      <c r="F33336" s="310" t="s">
        <v>38368</v>
      </c>
      <c r="G33336" s="311">
        <v>77993</v>
      </c>
      <c r="H33336" s="312" t="s">
        <v>4751</v>
      </c>
      <c r="I33336" s="313" t="s">
        <v>6791</v>
      </c>
    </row>
    <row r="33337" spans="6:9" x14ac:dyDescent="0.2">
      <c r="F33337" s="310" t="s">
        <v>38369</v>
      </c>
      <c r="G33337" s="311">
        <v>77994</v>
      </c>
      <c r="H33337" s="312" t="s">
        <v>4751</v>
      </c>
      <c r="I33337" s="313" t="s">
        <v>6791</v>
      </c>
    </row>
    <row r="33338" spans="6:9" x14ac:dyDescent="0.2">
      <c r="F33338" s="310" t="s">
        <v>38370</v>
      </c>
      <c r="G33338" s="311">
        <v>77995</v>
      </c>
      <c r="H33338" s="312" t="s">
        <v>4751</v>
      </c>
      <c r="I33338" s="313" t="s">
        <v>6791</v>
      </c>
    </row>
    <row r="33339" spans="6:9" x14ac:dyDescent="0.2">
      <c r="F33339" s="310" t="s">
        <v>38371</v>
      </c>
      <c r="G33339" s="311">
        <v>78001</v>
      </c>
      <c r="H33339" s="312" t="s">
        <v>4751</v>
      </c>
      <c r="I33339" s="313" t="s">
        <v>6791</v>
      </c>
    </row>
    <row r="33340" spans="6:9" x14ac:dyDescent="0.2">
      <c r="F33340" s="310" t="s">
        <v>38372</v>
      </c>
      <c r="G33340" s="311">
        <v>78002</v>
      </c>
      <c r="H33340" s="312" t="s">
        <v>4751</v>
      </c>
      <c r="I33340" s="313" t="s">
        <v>6791</v>
      </c>
    </row>
    <row r="33341" spans="6:9" x14ac:dyDescent="0.2">
      <c r="F33341" s="310" t="s">
        <v>38373</v>
      </c>
      <c r="G33341" s="311">
        <v>78003</v>
      </c>
      <c r="H33341" s="312" t="s">
        <v>4751</v>
      </c>
      <c r="I33341" s="313" t="s">
        <v>6791</v>
      </c>
    </row>
    <row r="33342" spans="6:9" x14ac:dyDescent="0.2">
      <c r="F33342" s="310" t="s">
        <v>38374</v>
      </c>
      <c r="G33342" s="311">
        <v>78004</v>
      </c>
      <c r="H33342" s="312" t="s">
        <v>4751</v>
      </c>
      <c r="I33342" s="313" t="s">
        <v>6791</v>
      </c>
    </row>
    <row r="33343" spans="6:9" x14ac:dyDescent="0.2">
      <c r="F33343" s="310" t="s">
        <v>38375</v>
      </c>
      <c r="G33343" s="311">
        <v>78005</v>
      </c>
      <c r="H33343" s="312" t="s">
        <v>4751</v>
      </c>
      <c r="I33343" s="313" t="s">
        <v>6791</v>
      </c>
    </row>
    <row r="33344" spans="6:9" x14ac:dyDescent="0.2">
      <c r="F33344" s="310" t="s">
        <v>38376</v>
      </c>
      <c r="G33344" s="311">
        <v>78006</v>
      </c>
      <c r="H33344" s="312" t="s">
        <v>4751</v>
      </c>
      <c r="I33344" s="313" t="s">
        <v>6791</v>
      </c>
    </row>
    <row r="33345" spans="6:9" x14ac:dyDescent="0.2">
      <c r="F33345" s="310" t="s">
        <v>38377</v>
      </c>
      <c r="G33345" s="311">
        <v>78007</v>
      </c>
      <c r="H33345" s="312" t="s">
        <v>4751</v>
      </c>
      <c r="I33345" s="313" t="s">
        <v>6791</v>
      </c>
    </row>
    <row r="33346" spans="6:9" x14ac:dyDescent="0.2">
      <c r="F33346" s="310" t="s">
        <v>38378</v>
      </c>
      <c r="G33346" s="311">
        <v>78008</v>
      </c>
      <c r="H33346" s="312" t="s">
        <v>4751</v>
      </c>
      <c r="I33346" s="313" t="s">
        <v>6791</v>
      </c>
    </row>
    <row r="33347" spans="6:9" x14ac:dyDescent="0.2">
      <c r="F33347" s="310" t="s">
        <v>38379</v>
      </c>
      <c r="G33347" s="311">
        <v>78009</v>
      </c>
      <c r="H33347" s="312" t="s">
        <v>4751</v>
      </c>
      <c r="I33347" s="313" t="s">
        <v>6791</v>
      </c>
    </row>
    <row r="33348" spans="6:9" x14ac:dyDescent="0.2">
      <c r="F33348" s="310" t="s">
        <v>38380</v>
      </c>
      <c r="G33348" s="311">
        <v>78010</v>
      </c>
      <c r="H33348" s="312" t="s">
        <v>4751</v>
      </c>
      <c r="I33348" s="313" t="s">
        <v>6791</v>
      </c>
    </row>
    <row r="33349" spans="6:9" x14ac:dyDescent="0.2">
      <c r="F33349" s="310" t="s">
        <v>38381</v>
      </c>
      <c r="G33349" s="311">
        <v>78011</v>
      </c>
      <c r="H33349" s="312" t="s">
        <v>4751</v>
      </c>
      <c r="I33349" s="313" t="s">
        <v>6791</v>
      </c>
    </row>
    <row r="33350" spans="6:9" x14ac:dyDescent="0.2">
      <c r="F33350" s="310" t="s">
        <v>38382</v>
      </c>
      <c r="G33350" s="311">
        <v>78012</v>
      </c>
      <c r="H33350" s="312" t="s">
        <v>4751</v>
      </c>
      <c r="I33350" s="313" t="s">
        <v>6791</v>
      </c>
    </row>
    <row r="33351" spans="6:9" x14ac:dyDescent="0.2">
      <c r="F33351" s="310" t="s">
        <v>38383</v>
      </c>
      <c r="G33351" s="311">
        <v>78013</v>
      </c>
      <c r="H33351" s="312" t="s">
        <v>4751</v>
      </c>
      <c r="I33351" s="313" t="s">
        <v>6791</v>
      </c>
    </row>
    <row r="33352" spans="6:9" x14ac:dyDescent="0.2">
      <c r="F33352" s="310" t="s">
        <v>38384</v>
      </c>
      <c r="G33352" s="311">
        <v>78014</v>
      </c>
      <c r="H33352" s="312" t="s">
        <v>4751</v>
      </c>
      <c r="I33352" s="313" t="s">
        <v>6791</v>
      </c>
    </row>
    <row r="33353" spans="6:9" x14ac:dyDescent="0.2">
      <c r="F33353" s="310" t="s">
        <v>38385</v>
      </c>
      <c r="G33353" s="311">
        <v>78015</v>
      </c>
      <c r="H33353" s="312" t="s">
        <v>4751</v>
      </c>
      <c r="I33353" s="313" t="s">
        <v>6791</v>
      </c>
    </row>
    <row r="33354" spans="6:9" x14ac:dyDescent="0.2">
      <c r="F33354" s="310" t="s">
        <v>38386</v>
      </c>
      <c r="G33354" s="311">
        <v>78016</v>
      </c>
      <c r="H33354" s="312" t="s">
        <v>4751</v>
      </c>
      <c r="I33354" s="313" t="s">
        <v>6791</v>
      </c>
    </row>
    <row r="33355" spans="6:9" x14ac:dyDescent="0.2">
      <c r="F33355" s="310" t="s">
        <v>38387</v>
      </c>
      <c r="G33355" s="311">
        <v>78017</v>
      </c>
      <c r="H33355" s="312" t="s">
        <v>4751</v>
      </c>
      <c r="I33355" s="313" t="s">
        <v>6791</v>
      </c>
    </row>
    <row r="33356" spans="6:9" x14ac:dyDescent="0.2">
      <c r="F33356" s="310" t="s">
        <v>38388</v>
      </c>
      <c r="G33356" s="311">
        <v>78019</v>
      </c>
      <c r="H33356" s="312" t="s">
        <v>4751</v>
      </c>
      <c r="I33356" s="313" t="s">
        <v>6791</v>
      </c>
    </row>
    <row r="33357" spans="6:9" x14ac:dyDescent="0.2">
      <c r="F33357" s="310" t="s">
        <v>38389</v>
      </c>
      <c r="G33357" s="311">
        <v>78021</v>
      </c>
      <c r="H33357" s="312" t="s">
        <v>4751</v>
      </c>
      <c r="I33357" s="313" t="s">
        <v>6791</v>
      </c>
    </row>
    <row r="33358" spans="6:9" x14ac:dyDescent="0.2">
      <c r="F33358" s="310" t="s">
        <v>38390</v>
      </c>
      <c r="G33358" s="311">
        <v>78022</v>
      </c>
      <c r="H33358" s="312" t="s">
        <v>4751</v>
      </c>
      <c r="I33358" s="313" t="s">
        <v>6791</v>
      </c>
    </row>
    <row r="33359" spans="6:9" x14ac:dyDescent="0.2">
      <c r="F33359" s="310" t="s">
        <v>38391</v>
      </c>
      <c r="G33359" s="311">
        <v>78023</v>
      </c>
      <c r="H33359" s="312" t="s">
        <v>4751</v>
      </c>
      <c r="I33359" s="313" t="s">
        <v>6791</v>
      </c>
    </row>
    <row r="33360" spans="6:9" x14ac:dyDescent="0.2">
      <c r="F33360" s="310" t="s">
        <v>38392</v>
      </c>
      <c r="G33360" s="311">
        <v>78024</v>
      </c>
      <c r="H33360" s="312" t="s">
        <v>4751</v>
      </c>
      <c r="I33360" s="313" t="s">
        <v>6791</v>
      </c>
    </row>
    <row r="33361" spans="6:9" x14ac:dyDescent="0.2">
      <c r="F33361" s="310" t="s">
        <v>38393</v>
      </c>
      <c r="G33361" s="311">
        <v>78025</v>
      </c>
      <c r="H33361" s="312" t="s">
        <v>4751</v>
      </c>
      <c r="I33361" s="313" t="s">
        <v>6791</v>
      </c>
    </row>
    <row r="33362" spans="6:9" x14ac:dyDescent="0.2">
      <c r="F33362" s="310" t="s">
        <v>38394</v>
      </c>
      <c r="G33362" s="311">
        <v>78026</v>
      </c>
      <c r="H33362" s="312" t="s">
        <v>4751</v>
      </c>
      <c r="I33362" s="313" t="s">
        <v>6791</v>
      </c>
    </row>
    <row r="33363" spans="6:9" x14ac:dyDescent="0.2">
      <c r="F33363" s="310" t="s">
        <v>38395</v>
      </c>
      <c r="G33363" s="311">
        <v>78027</v>
      </c>
      <c r="H33363" s="312" t="s">
        <v>4751</v>
      </c>
      <c r="I33363" s="313" t="s">
        <v>6791</v>
      </c>
    </row>
    <row r="33364" spans="6:9" x14ac:dyDescent="0.2">
      <c r="F33364" s="310" t="s">
        <v>38396</v>
      </c>
      <c r="G33364" s="311">
        <v>78028</v>
      </c>
      <c r="H33364" s="312" t="s">
        <v>4751</v>
      </c>
      <c r="I33364" s="313" t="s">
        <v>6791</v>
      </c>
    </row>
    <row r="33365" spans="6:9" x14ac:dyDescent="0.2">
      <c r="F33365" s="310" t="s">
        <v>38397</v>
      </c>
      <c r="G33365" s="311">
        <v>78029</v>
      </c>
      <c r="H33365" s="312" t="s">
        <v>4751</v>
      </c>
      <c r="I33365" s="313" t="s">
        <v>6791</v>
      </c>
    </row>
    <row r="33366" spans="6:9" x14ac:dyDescent="0.2">
      <c r="F33366" s="310" t="s">
        <v>38398</v>
      </c>
      <c r="G33366" s="311">
        <v>78039</v>
      </c>
      <c r="H33366" s="312" t="s">
        <v>4751</v>
      </c>
      <c r="I33366" s="313" t="s">
        <v>6791</v>
      </c>
    </row>
    <row r="33367" spans="6:9" x14ac:dyDescent="0.2">
      <c r="F33367" s="310" t="s">
        <v>38399</v>
      </c>
      <c r="G33367" s="311">
        <v>78040</v>
      </c>
      <c r="H33367" s="312" t="s">
        <v>4751</v>
      </c>
      <c r="I33367" s="313" t="s">
        <v>6791</v>
      </c>
    </row>
    <row r="33368" spans="6:9" x14ac:dyDescent="0.2">
      <c r="F33368" s="310" t="s">
        <v>38400</v>
      </c>
      <c r="G33368" s="311">
        <v>78041</v>
      </c>
      <c r="H33368" s="312" t="s">
        <v>4751</v>
      </c>
      <c r="I33368" s="313" t="s">
        <v>6791</v>
      </c>
    </row>
    <row r="33369" spans="6:9" x14ac:dyDescent="0.2">
      <c r="F33369" s="310" t="s">
        <v>38401</v>
      </c>
      <c r="G33369" s="311">
        <v>78042</v>
      </c>
      <c r="H33369" s="312" t="s">
        <v>4751</v>
      </c>
      <c r="I33369" s="313" t="s">
        <v>6791</v>
      </c>
    </row>
    <row r="33370" spans="6:9" x14ac:dyDescent="0.2">
      <c r="F33370" s="310" t="s">
        <v>38402</v>
      </c>
      <c r="G33370" s="311">
        <v>78043</v>
      </c>
      <c r="H33370" s="312" t="s">
        <v>4751</v>
      </c>
      <c r="I33370" s="313" t="s">
        <v>6791</v>
      </c>
    </row>
    <row r="33371" spans="6:9" x14ac:dyDescent="0.2">
      <c r="F33371" s="310" t="s">
        <v>38403</v>
      </c>
      <c r="G33371" s="311">
        <v>78044</v>
      </c>
      <c r="H33371" s="312" t="s">
        <v>4751</v>
      </c>
      <c r="I33371" s="313" t="s">
        <v>6791</v>
      </c>
    </row>
    <row r="33372" spans="6:9" x14ac:dyDescent="0.2">
      <c r="F33372" s="310" t="s">
        <v>38404</v>
      </c>
      <c r="G33372" s="311">
        <v>78045</v>
      </c>
      <c r="H33372" s="312" t="s">
        <v>4751</v>
      </c>
      <c r="I33372" s="313" t="s">
        <v>6791</v>
      </c>
    </row>
    <row r="33373" spans="6:9" x14ac:dyDescent="0.2">
      <c r="F33373" s="310" t="s">
        <v>38405</v>
      </c>
      <c r="G33373" s="311">
        <v>78046</v>
      </c>
      <c r="H33373" s="312" t="s">
        <v>4751</v>
      </c>
      <c r="I33373" s="313" t="s">
        <v>6791</v>
      </c>
    </row>
    <row r="33374" spans="6:9" x14ac:dyDescent="0.2">
      <c r="F33374" s="310" t="s">
        <v>38406</v>
      </c>
      <c r="G33374" s="311">
        <v>78049</v>
      </c>
      <c r="H33374" s="312" t="s">
        <v>4751</v>
      </c>
      <c r="I33374" s="313" t="s">
        <v>6791</v>
      </c>
    </row>
    <row r="33375" spans="6:9" x14ac:dyDescent="0.2">
      <c r="F33375" s="310" t="s">
        <v>38407</v>
      </c>
      <c r="G33375" s="311">
        <v>78050</v>
      </c>
      <c r="H33375" s="312" t="s">
        <v>4751</v>
      </c>
      <c r="I33375" s="313" t="s">
        <v>6791</v>
      </c>
    </row>
    <row r="33376" spans="6:9" x14ac:dyDescent="0.2">
      <c r="F33376" s="310" t="s">
        <v>38408</v>
      </c>
      <c r="G33376" s="311">
        <v>78052</v>
      </c>
      <c r="H33376" s="312" t="s">
        <v>4751</v>
      </c>
      <c r="I33376" s="313" t="s">
        <v>6791</v>
      </c>
    </row>
    <row r="33377" spans="6:9" x14ac:dyDescent="0.2">
      <c r="F33377" s="310" t="s">
        <v>38409</v>
      </c>
      <c r="G33377" s="311">
        <v>78054</v>
      </c>
      <c r="H33377" s="312" t="s">
        <v>4751</v>
      </c>
      <c r="I33377" s="313" t="s">
        <v>6791</v>
      </c>
    </row>
    <row r="33378" spans="6:9" x14ac:dyDescent="0.2">
      <c r="F33378" s="310" t="s">
        <v>38410</v>
      </c>
      <c r="G33378" s="311">
        <v>78055</v>
      </c>
      <c r="H33378" s="312" t="s">
        <v>4751</v>
      </c>
      <c r="I33378" s="313" t="s">
        <v>6791</v>
      </c>
    </row>
    <row r="33379" spans="6:9" x14ac:dyDescent="0.2">
      <c r="F33379" s="310" t="s">
        <v>38411</v>
      </c>
      <c r="G33379" s="311">
        <v>78056</v>
      </c>
      <c r="H33379" s="312" t="s">
        <v>4751</v>
      </c>
      <c r="I33379" s="313" t="s">
        <v>6791</v>
      </c>
    </row>
    <row r="33380" spans="6:9" x14ac:dyDescent="0.2">
      <c r="F33380" s="310" t="s">
        <v>38412</v>
      </c>
      <c r="G33380" s="311">
        <v>78057</v>
      </c>
      <c r="H33380" s="312" t="s">
        <v>4751</v>
      </c>
      <c r="I33380" s="313" t="s">
        <v>6791</v>
      </c>
    </row>
    <row r="33381" spans="6:9" x14ac:dyDescent="0.2">
      <c r="F33381" s="310" t="s">
        <v>38413</v>
      </c>
      <c r="G33381" s="311">
        <v>78058</v>
      </c>
      <c r="H33381" s="312" t="s">
        <v>4751</v>
      </c>
      <c r="I33381" s="313" t="s">
        <v>6791</v>
      </c>
    </row>
    <row r="33382" spans="6:9" x14ac:dyDescent="0.2">
      <c r="F33382" s="310" t="s">
        <v>38414</v>
      </c>
      <c r="G33382" s="311">
        <v>78059</v>
      </c>
      <c r="H33382" s="312" t="s">
        <v>4751</v>
      </c>
      <c r="I33382" s="313" t="s">
        <v>6791</v>
      </c>
    </row>
    <row r="33383" spans="6:9" x14ac:dyDescent="0.2">
      <c r="F33383" s="310" t="s">
        <v>38415</v>
      </c>
      <c r="G33383" s="311">
        <v>78060</v>
      </c>
      <c r="H33383" s="312" t="s">
        <v>4751</v>
      </c>
      <c r="I33383" s="313" t="s">
        <v>6791</v>
      </c>
    </row>
    <row r="33384" spans="6:9" x14ac:dyDescent="0.2">
      <c r="F33384" s="310" t="s">
        <v>38416</v>
      </c>
      <c r="G33384" s="311">
        <v>78061</v>
      </c>
      <c r="H33384" s="312" t="s">
        <v>4751</v>
      </c>
      <c r="I33384" s="313" t="s">
        <v>6791</v>
      </c>
    </row>
    <row r="33385" spans="6:9" x14ac:dyDescent="0.2">
      <c r="F33385" s="310" t="s">
        <v>38417</v>
      </c>
      <c r="G33385" s="311">
        <v>78062</v>
      </c>
      <c r="H33385" s="312" t="s">
        <v>4751</v>
      </c>
      <c r="I33385" s="313" t="s">
        <v>6791</v>
      </c>
    </row>
    <row r="33386" spans="6:9" x14ac:dyDescent="0.2">
      <c r="F33386" s="310" t="s">
        <v>38418</v>
      </c>
      <c r="G33386" s="311">
        <v>78063</v>
      </c>
      <c r="H33386" s="312" t="s">
        <v>4751</v>
      </c>
      <c r="I33386" s="313" t="s">
        <v>6791</v>
      </c>
    </row>
    <row r="33387" spans="6:9" x14ac:dyDescent="0.2">
      <c r="F33387" s="310" t="s">
        <v>38419</v>
      </c>
      <c r="G33387" s="311">
        <v>78064</v>
      </c>
      <c r="H33387" s="312" t="s">
        <v>4751</v>
      </c>
      <c r="I33387" s="313" t="s">
        <v>6791</v>
      </c>
    </row>
    <row r="33388" spans="6:9" x14ac:dyDescent="0.2">
      <c r="F33388" s="310" t="s">
        <v>38420</v>
      </c>
      <c r="G33388" s="311">
        <v>78065</v>
      </c>
      <c r="H33388" s="312" t="s">
        <v>4751</v>
      </c>
      <c r="I33388" s="313" t="s">
        <v>6791</v>
      </c>
    </row>
    <row r="33389" spans="6:9" x14ac:dyDescent="0.2">
      <c r="F33389" s="310" t="s">
        <v>38421</v>
      </c>
      <c r="G33389" s="311">
        <v>78066</v>
      </c>
      <c r="H33389" s="312" t="s">
        <v>4751</v>
      </c>
      <c r="I33389" s="313" t="s">
        <v>6791</v>
      </c>
    </row>
    <row r="33390" spans="6:9" x14ac:dyDescent="0.2">
      <c r="F33390" s="310" t="s">
        <v>38422</v>
      </c>
      <c r="G33390" s="311">
        <v>78067</v>
      </c>
      <c r="H33390" s="312" t="s">
        <v>4751</v>
      </c>
      <c r="I33390" s="313" t="s">
        <v>6791</v>
      </c>
    </row>
    <row r="33391" spans="6:9" x14ac:dyDescent="0.2">
      <c r="F33391" s="310" t="s">
        <v>38423</v>
      </c>
      <c r="G33391" s="311">
        <v>78069</v>
      </c>
      <c r="H33391" s="312" t="s">
        <v>4751</v>
      </c>
      <c r="I33391" s="313" t="s">
        <v>6791</v>
      </c>
    </row>
    <row r="33392" spans="6:9" x14ac:dyDescent="0.2">
      <c r="F33392" s="310" t="s">
        <v>38424</v>
      </c>
      <c r="G33392" s="311">
        <v>78070</v>
      </c>
      <c r="H33392" s="312" t="s">
        <v>4751</v>
      </c>
      <c r="I33392" s="313" t="s">
        <v>6791</v>
      </c>
    </row>
    <row r="33393" spans="6:9" x14ac:dyDescent="0.2">
      <c r="F33393" s="310" t="s">
        <v>38425</v>
      </c>
      <c r="G33393" s="311">
        <v>78071</v>
      </c>
      <c r="H33393" s="312" t="s">
        <v>4751</v>
      </c>
      <c r="I33393" s="313" t="s">
        <v>6791</v>
      </c>
    </row>
    <row r="33394" spans="6:9" x14ac:dyDescent="0.2">
      <c r="F33394" s="310" t="s">
        <v>38426</v>
      </c>
      <c r="G33394" s="311">
        <v>78072</v>
      </c>
      <c r="H33394" s="312" t="s">
        <v>4751</v>
      </c>
      <c r="I33394" s="313" t="s">
        <v>6791</v>
      </c>
    </row>
    <row r="33395" spans="6:9" x14ac:dyDescent="0.2">
      <c r="F33395" s="310" t="s">
        <v>38427</v>
      </c>
      <c r="G33395" s="311">
        <v>78073</v>
      </c>
      <c r="H33395" s="312" t="s">
        <v>4751</v>
      </c>
      <c r="I33395" s="313" t="s">
        <v>6791</v>
      </c>
    </row>
    <row r="33396" spans="6:9" x14ac:dyDescent="0.2">
      <c r="F33396" s="310" t="s">
        <v>38428</v>
      </c>
      <c r="G33396" s="311">
        <v>78074</v>
      </c>
      <c r="H33396" s="312" t="s">
        <v>4751</v>
      </c>
      <c r="I33396" s="313" t="s">
        <v>6791</v>
      </c>
    </row>
    <row r="33397" spans="6:9" x14ac:dyDescent="0.2">
      <c r="F33397" s="310" t="s">
        <v>38429</v>
      </c>
      <c r="G33397" s="311">
        <v>78075</v>
      </c>
      <c r="H33397" s="312" t="s">
        <v>4751</v>
      </c>
      <c r="I33397" s="313" t="s">
        <v>6791</v>
      </c>
    </row>
    <row r="33398" spans="6:9" x14ac:dyDescent="0.2">
      <c r="F33398" s="310" t="s">
        <v>38430</v>
      </c>
      <c r="G33398" s="311">
        <v>78076</v>
      </c>
      <c r="H33398" s="312" t="s">
        <v>4751</v>
      </c>
      <c r="I33398" s="313" t="s">
        <v>6791</v>
      </c>
    </row>
    <row r="33399" spans="6:9" x14ac:dyDescent="0.2">
      <c r="F33399" s="310" t="s">
        <v>38431</v>
      </c>
      <c r="G33399" s="311">
        <v>78101</v>
      </c>
      <c r="H33399" s="312" t="s">
        <v>4751</v>
      </c>
      <c r="I33399" s="313" t="s">
        <v>6791</v>
      </c>
    </row>
    <row r="33400" spans="6:9" x14ac:dyDescent="0.2">
      <c r="F33400" s="310" t="s">
        <v>38432</v>
      </c>
      <c r="G33400" s="311">
        <v>78102</v>
      </c>
      <c r="H33400" s="312" t="s">
        <v>4751</v>
      </c>
      <c r="I33400" s="313" t="s">
        <v>6791</v>
      </c>
    </row>
    <row r="33401" spans="6:9" x14ac:dyDescent="0.2">
      <c r="F33401" s="310" t="s">
        <v>38433</v>
      </c>
      <c r="G33401" s="311">
        <v>78104</v>
      </c>
      <c r="H33401" s="312" t="s">
        <v>4751</v>
      </c>
      <c r="I33401" s="313" t="s">
        <v>6791</v>
      </c>
    </row>
    <row r="33402" spans="6:9" x14ac:dyDescent="0.2">
      <c r="F33402" s="310" t="s">
        <v>38434</v>
      </c>
      <c r="G33402" s="311">
        <v>78107</v>
      </c>
      <c r="H33402" s="312" t="s">
        <v>4751</v>
      </c>
      <c r="I33402" s="313" t="s">
        <v>6791</v>
      </c>
    </row>
    <row r="33403" spans="6:9" x14ac:dyDescent="0.2">
      <c r="F33403" s="310" t="s">
        <v>38435</v>
      </c>
      <c r="G33403" s="311">
        <v>78108</v>
      </c>
      <c r="H33403" s="312" t="s">
        <v>4751</v>
      </c>
      <c r="I33403" s="313" t="s">
        <v>6791</v>
      </c>
    </row>
    <row r="33404" spans="6:9" x14ac:dyDescent="0.2">
      <c r="F33404" s="310" t="s">
        <v>38436</v>
      </c>
      <c r="G33404" s="311">
        <v>78109</v>
      </c>
      <c r="H33404" s="312" t="s">
        <v>4751</v>
      </c>
      <c r="I33404" s="313" t="s">
        <v>6791</v>
      </c>
    </row>
    <row r="33405" spans="6:9" x14ac:dyDescent="0.2">
      <c r="F33405" s="310" t="s">
        <v>38437</v>
      </c>
      <c r="G33405" s="311">
        <v>78111</v>
      </c>
      <c r="H33405" s="312" t="s">
        <v>4751</v>
      </c>
      <c r="I33405" s="313" t="s">
        <v>6791</v>
      </c>
    </row>
    <row r="33406" spans="6:9" x14ac:dyDescent="0.2">
      <c r="F33406" s="310" t="s">
        <v>38438</v>
      </c>
      <c r="G33406" s="311">
        <v>78112</v>
      </c>
      <c r="H33406" s="312" t="s">
        <v>4751</v>
      </c>
      <c r="I33406" s="313" t="s">
        <v>6791</v>
      </c>
    </row>
    <row r="33407" spans="6:9" x14ac:dyDescent="0.2">
      <c r="F33407" s="310" t="s">
        <v>38439</v>
      </c>
      <c r="G33407" s="311">
        <v>78113</v>
      </c>
      <c r="H33407" s="312" t="s">
        <v>4751</v>
      </c>
      <c r="I33407" s="313" t="s">
        <v>6791</v>
      </c>
    </row>
    <row r="33408" spans="6:9" x14ac:dyDescent="0.2">
      <c r="F33408" s="310" t="s">
        <v>38440</v>
      </c>
      <c r="G33408" s="311">
        <v>78114</v>
      </c>
      <c r="H33408" s="312" t="s">
        <v>4751</v>
      </c>
      <c r="I33408" s="313" t="s">
        <v>6791</v>
      </c>
    </row>
    <row r="33409" spans="6:9" x14ac:dyDescent="0.2">
      <c r="F33409" s="310" t="s">
        <v>38441</v>
      </c>
      <c r="G33409" s="311">
        <v>78115</v>
      </c>
      <c r="H33409" s="312" t="s">
        <v>4751</v>
      </c>
      <c r="I33409" s="313" t="s">
        <v>6791</v>
      </c>
    </row>
    <row r="33410" spans="6:9" x14ac:dyDescent="0.2">
      <c r="F33410" s="310" t="s">
        <v>38442</v>
      </c>
      <c r="G33410" s="311">
        <v>78116</v>
      </c>
      <c r="H33410" s="312" t="s">
        <v>4751</v>
      </c>
      <c r="I33410" s="313" t="s">
        <v>6791</v>
      </c>
    </row>
    <row r="33411" spans="6:9" x14ac:dyDescent="0.2">
      <c r="F33411" s="310" t="s">
        <v>38443</v>
      </c>
      <c r="G33411" s="311">
        <v>78117</v>
      </c>
      <c r="H33411" s="312" t="s">
        <v>4751</v>
      </c>
      <c r="I33411" s="313" t="s">
        <v>6791</v>
      </c>
    </row>
    <row r="33412" spans="6:9" x14ac:dyDescent="0.2">
      <c r="F33412" s="310" t="s">
        <v>38444</v>
      </c>
      <c r="G33412" s="311">
        <v>78118</v>
      </c>
      <c r="H33412" s="312" t="s">
        <v>4751</v>
      </c>
      <c r="I33412" s="313" t="s">
        <v>6791</v>
      </c>
    </row>
    <row r="33413" spans="6:9" x14ac:dyDescent="0.2">
      <c r="F33413" s="310" t="s">
        <v>38445</v>
      </c>
      <c r="G33413" s="311">
        <v>78119</v>
      </c>
      <c r="H33413" s="312" t="s">
        <v>4751</v>
      </c>
      <c r="I33413" s="313" t="s">
        <v>6791</v>
      </c>
    </row>
    <row r="33414" spans="6:9" x14ac:dyDescent="0.2">
      <c r="F33414" s="310" t="s">
        <v>38446</v>
      </c>
      <c r="G33414" s="311">
        <v>78121</v>
      </c>
      <c r="H33414" s="312" t="s">
        <v>4751</v>
      </c>
      <c r="I33414" s="313" t="s">
        <v>6791</v>
      </c>
    </row>
    <row r="33415" spans="6:9" x14ac:dyDescent="0.2">
      <c r="F33415" s="310" t="s">
        <v>38447</v>
      </c>
      <c r="G33415" s="311">
        <v>78122</v>
      </c>
      <c r="H33415" s="312" t="s">
        <v>4751</v>
      </c>
      <c r="I33415" s="313" t="s">
        <v>6791</v>
      </c>
    </row>
    <row r="33416" spans="6:9" x14ac:dyDescent="0.2">
      <c r="F33416" s="310" t="s">
        <v>38448</v>
      </c>
      <c r="G33416" s="311">
        <v>78123</v>
      </c>
      <c r="H33416" s="312" t="s">
        <v>4751</v>
      </c>
      <c r="I33416" s="313" t="s">
        <v>6791</v>
      </c>
    </row>
    <row r="33417" spans="6:9" x14ac:dyDescent="0.2">
      <c r="F33417" s="310" t="s">
        <v>38449</v>
      </c>
      <c r="G33417" s="311">
        <v>78124</v>
      </c>
      <c r="H33417" s="312" t="s">
        <v>4751</v>
      </c>
      <c r="I33417" s="313" t="s">
        <v>6791</v>
      </c>
    </row>
    <row r="33418" spans="6:9" x14ac:dyDescent="0.2">
      <c r="F33418" s="310" t="s">
        <v>38450</v>
      </c>
      <c r="G33418" s="311">
        <v>78125</v>
      </c>
      <c r="H33418" s="312" t="s">
        <v>4751</v>
      </c>
      <c r="I33418" s="313" t="s">
        <v>6791</v>
      </c>
    </row>
    <row r="33419" spans="6:9" x14ac:dyDescent="0.2">
      <c r="F33419" s="310" t="s">
        <v>38451</v>
      </c>
      <c r="G33419" s="311">
        <v>78130</v>
      </c>
      <c r="H33419" s="312" t="s">
        <v>4751</v>
      </c>
      <c r="I33419" s="313" t="s">
        <v>6791</v>
      </c>
    </row>
    <row r="33420" spans="6:9" x14ac:dyDescent="0.2">
      <c r="F33420" s="310" t="s">
        <v>38452</v>
      </c>
      <c r="G33420" s="311">
        <v>78131</v>
      </c>
      <c r="H33420" s="312" t="s">
        <v>4751</v>
      </c>
      <c r="I33420" s="313" t="s">
        <v>6791</v>
      </c>
    </row>
    <row r="33421" spans="6:9" x14ac:dyDescent="0.2">
      <c r="F33421" s="310" t="s">
        <v>38453</v>
      </c>
      <c r="G33421" s="311">
        <v>78132</v>
      </c>
      <c r="H33421" s="312" t="s">
        <v>4751</v>
      </c>
      <c r="I33421" s="313" t="s">
        <v>6791</v>
      </c>
    </row>
    <row r="33422" spans="6:9" x14ac:dyDescent="0.2">
      <c r="F33422" s="310" t="s">
        <v>38454</v>
      </c>
      <c r="G33422" s="311">
        <v>78133</v>
      </c>
      <c r="H33422" s="312" t="s">
        <v>4751</v>
      </c>
      <c r="I33422" s="313" t="s">
        <v>6791</v>
      </c>
    </row>
    <row r="33423" spans="6:9" x14ac:dyDescent="0.2">
      <c r="F33423" s="310" t="s">
        <v>38455</v>
      </c>
      <c r="G33423" s="311">
        <v>78135</v>
      </c>
      <c r="H33423" s="312" t="s">
        <v>4751</v>
      </c>
      <c r="I33423" s="313" t="s">
        <v>6791</v>
      </c>
    </row>
    <row r="33424" spans="6:9" x14ac:dyDescent="0.2">
      <c r="F33424" s="310" t="s">
        <v>38456</v>
      </c>
      <c r="G33424" s="311">
        <v>78140</v>
      </c>
      <c r="H33424" s="312" t="s">
        <v>4751</v>
      </c>
      <c r="I33424" s="313" t="s">
        <v>6791</v>
      </c>
    </row>
    <row r="33425" spans="6:9" x14ac:dyDescent="0.2">
      <c r="F33425" s="310" t="s">
        <v>38457</v>
      </c>
      <c r="G33425" s="311">
        <v>78141</v>
      </c>
      <c r="H33425" s="312" t="s">
        <v>4751</v>
      </c>
      <c r="I33425" s="313" t="s">
        <v>6791</v>
      </c>
    </row>
    <row r="33426" spans="6:9" x14ac:dyDescent="0.2">
      <c r="F33426" s="310" t="s">
        <v>38458</v>
      </c>
      <c r="G33426" s="311">
        <v>78142</v>
      </c>
      <c r="H33426" s="312" t="s">
        <v>4751</v>
      </c>
      <c r="I33426" s="313" t="s">
        <v>6791</v>
      </c>
    </row>
    <row r="33427" spans="6:9" x14ac:dyDescent="0.2">
      <c r="F33427" s="310" t="s">
        <v>38459</v>
      </c>
      <c r="G33427" s="311">
        <v>78143</v>
      </c>
      <c r="H33427" s="312" t="s">
        <v>4751</v>
      </c>
      <c r="I33427" s="313" t="s">
        <v>6791</v>
      </c>
    </row>
    <row r="33428" spans="6:9" x14ac:dyDescent="0.2">
      <c r="F33428" s="310" t="s">
        <v>38460</v>
      </c>
      <c r="G33428" s="311">
        <v>78144</v>
      </c>
      <c r="H33428" s="312" t="s">
        <v>4751</v>
      </c>
      <c r="I33428" s="313" t="s">
        <v>6791</v>
      </c>
    </row>
    <row r="33429" spans="6:9" x14ac:dyDescent="0.2">
      <c r="F33429" s="310" t="s">
        <v>38461</v>
      </c>
      <c r="G33429" s="311">
        <v>78145</v>
      </c>
      <c r="H33429" s="312" t="s">
        <v>4751</v>
      </c>
      <c r="I33429" s="313" t="s">
        <v>6791</v>
      </c>
    </row>
    <row r="33430" spans="6:9" x14ac:dyDescent="0.2">
      <c r="F33430" s="310" t="s">
        <v>38462</v>
      </c>
      <c r="G33430" s="311">
        <v>78146</v>
      </c>
      <c r="H33430" s="312" t="s">
        <v>4751</v>
      </c>
      <c r="I33430" s="313" t="s">
        <v>6791</v>
      </c>
    </row>
    <row r="33431" spans="6:9" x14ac:dyDescent="0.2">
      <c r="F33431" s="310" t="s">
        <v>38463</v>
      </c>
      <c r="G33431" s="311">
        <v>78147</v>
      </c>
      <c r="H33431" s="312" t="s">
        <v>4751</v>
      </c>
      <c r="I33431" s="313" t="s">
        <v>6791</v>
      </c>
    </row>
    <row r="33432" spans="6:9" x14ac:dyDescent="0.2">
      <c r="F33432" s="310" t="s">
        <v>38464</v>
      </c>
      <c r="G33432" s="311">
        <v>78148</v>
      </c>
      <c r="H33432" s="312" t="s">
        <v>4751</v>
      </c>
      <c r="I33432" s="313" t="s">
        <v>6791</v>
      </c>
    </row>
    <row r="33433" spans="6:9" x14ac:dyDescent="0.2">
      <c r="F33433" s="310" t="s">
        <v>38465</v>
      </c>
      <c r="G33433" s="311">
        <v>78150</v>
      </c>
      <c r="H33433" s="312" t="s">
        <v>4751</v>
      </c>
      <c r="I33433" s="313" t="s">
        <v>6791</v>
      </c>
    </row>
    <row r="33434" spans="6:9" x14ac:dyDescent="0.2">
      <c r="F33434" s="310" t="s">
        <v>38466</v>
      </c>
      <c r="G33434" s="311">
        <v>78151</v>
      </c>
      <c r="H33434" s="312" t="s">
        <v>4751</v>
      </c>
      <c r="I33434" s="313" t="s">
        <v>6791</v>
      </c>
    </row>
    <row r="33435" spans="6:9" x14ac:dyDescent="0.2">
      <c r="F33435" s="310" t="s">
        <v>38467</v>
      </c>
      <c r="G33435" s="311">
        <v>78152</v>
      </c>
      <c r="H33435" s="312" t="s">
        <v>4751</v>
      </c>
      <c r="I33435" s="313" t="s">
        <v>6791</v>
      </c>
    </row>
    <row r="33436" spans="6:9" x14ac:dyDescent="0.2">
      <c r="F33436" s="310" t="s">
        <v>38468</v>
      </c>
      <c r="G33436" s="311">
        <v>78154</v>
      </c>
      <c r="H33436" s="312" t="s">
        <v>4751</v>
      </c>
      <c r="I33436" s="313" t="s">
        <v>6791</v>
      </c>
    </row>
    <row r="33437" spans="6:9" x14ac:dyDescent="0.2">
      <c r="F33437" s="310" t="s">
        <v>38469</v>
      </c>
      <c r="G33437" s="311">
        <v>78155</v>
      </c>
      <c r="H33437" s="312" t="s">
        <v>4751</v>
      </c>
      <c r="I33437" s="313" t="s">
        <v>6791</v>
      </c>
    </row>
    <row r="33438" spans="6:9" x14ac:dyDescent="0.2">
      <c r="F33438" s="310" t="s">
        <v>38470</v>
      </c>
      <c r="G33438" s="311">
        <v>78156</v>
      </c>
      <c r="H33438" s="312" t="s">
        <v>4751</v>
      </c>
      <c r="I33438" s="313" t="s">
        <v>6791</v>
      </c>
    </row>
    <row r="33439" spans="6:9" x14ac:dyDescent="0.2">
      <c r="F33439" s="310" t="s">
        <v>38471</v>
      </c>
      <c r="G33439" s="311">
        <v>78159</v>
      </c>
      <c r="H33439" s="312" t="s">
        <v>4751</v>
      </c>
      <c r="I33439" s="313" t="s">
        <v>6791</v>
      </c>
    </row>
    <row r="33440" spans="6:9" x14ac:dyDescent="0.2">
      <c r="F33440" s="310" t="s">
        <v>38472</v>
      </c>
      <c r="G33440" s="311">
        <v>78160</v>
      </c>
      <c r="H33440" s="312" t="s">
        <v>4751</v>
      </c>
      <c r="I33440" s="313" t="s">
        <v>6791</v>
      </c>
    </row>
    <row r="33441" spans="6:9" x14ac:dyDescent="0.2">
      <c r="F33441" s="310" t="s">
        <v>38473</v>
      </c>
      <c r="G33441" s="311">
        <v>78161</v>
      </c>
      <c r="H33441" s="312" t="s">
        <v>4751</v>
      </c>
      <c r="I33441" s="313" t="s">
        <v>6791</v>
      </c>
    </row>
    <row r="33442" spans="6:9" x14ac:dyDescent="0.2">
      <c r="F33442" s="310" t="s">
        <v>38474</v>
      </c>
      <c r="G33442" s="311">
        <v>78162</v>
      </c>
      <c r="H33442" s="312" t="s">
        <v>4751</v>
      </c>
      <c r="I33442" s="313" t="s">
        <v>6791</v>
      </c>
    </row>
    <row r="33443" spans="6:9" x14ac:dyDescent="0.2">
      <c r="F33443" s="310" t="s">
        <v>38475</v>
      </c>
      <c r="G33443" s="311">
        <v>78163</v>
      </c>
      <c r="H33443" s="312" t="s">
        <v>4751</v>
      </c>
      <c r="I33443" s="313" t="s">
        <v>6791</v>
      </c>
    </row>
    <row r="33444" spans="6:9" x14ac:dyDescent="0.2">
      <c r="F33444" s="310" t="s">
        <v>38476</v>
      </c>
      <c r="G33444" s="311">
        <v>78164</v>
      </c>
      <c r="H33444" s="312" t="s">
        <v>4751</v>
      </c>
      <c r="I33444" s="313" t="s">
        <v>6791</v>
      </c>
    </row>
    <row r="33445" spans="6:9" x14ac:dyDescent="0.2">
      <c r="F33445" s="310" t="s">
        <v>38477</v>
      </c>
      <c r="G33445" s="311">
        <v>78201</v>
      </c>
      <c r="H33445" s="312" t="s">
        <v>4751</v>
      </c>
      <c r="I33445" s="313" t="s">
        <v>6791</v>
      </c>
    </row>
    <row r="33446" spans="6:9" x14ac:dyDescent="0.2">
      <c r="F33446" s="310" t="s">
        <v>38478</v>
      </c>
      <c r="G33446" s="311">
        <v>78202</v>
      </c>
      <c r="H33446" s="312" t="s">
        <v>4751</v>
      </c>
      <c r="I33446" s="313" t="s">
        <v>6791</v>
      </c>
    </row>
    <row r="33447" spans="6:9" x14ac:dyDescent="0.2">
      <c r="F33447" s="310" t="s">
        <v>38479</v>
      </c>
      <c r="G33447" s="311">
        <v>78203</v>
      </c>
      <c r="H33447" s="312" t="s">
        <v>4751</v>
      </c>
      <c r="I33447" s="313" t="s">
        <v>6791</v>
      </c>
    </row>
    <row r="33448" spans="6:9" x14ac:dyDescent="0.2">
      <c r="F33448" s="310" t="s">
        <v>38480</v>
      </c>
      <c r="G33448" s="311">
        <v>78204</v>
      </c>
      <c r="H33448" s="312" t="s">
        <v>4751</v>
      </c>
      <c r="I33448" s="313" t="s">
        <v>6791</v>
      </c>
    </row>
    <row r="33449" spans="6:9" x14ac:dyDescent="0.2">
      <c r="F33449" s="310" t="s">
        <v>38481</v>
      </c>
      <c r="G33449" s="311">
        <v>78205</v>
      </c>
      <c r="H33449" s="312" t="s">
        <v>4751</v>
      </c>
      <c r="I33449" s="313" t="s">
        <v>6791</v>
      </c>
    </row>
    <row r="33450" spans="6:9" x14ac:dyDescent="0.2">
      <c r="F33450" s="310" t="s">
        <v>38482</v>
      </c>
      <c r="G33450" s="311">
        <v>78206</v>
      </c>
      <c r="H33450" s="312" t="s">
        <v>4751</v>
      </c>
      <c r="I33450" s="313" t="s">
        <v>6791</v>
      </c>
    </row>
    <row r="33451" spans="6:9" x14ac:dyDescent="0.2">
      <c r="F33451" s="310" t="s">
        <v>38483</v>
      </c>
      <c r="G33451" s="311">
        <v>78207</v>
      </c>
      <c r="H33451" s="312" t="s">
        <v>4751</v>
      </c>
      <c r="I33451" s="313" t="s">
        <v>6791</v>
      </c>
    </row>
    <row r="33452" spans="6:9" x14ac:dyDescent="0.2">
      <c r="F33452" s="310" t="s">
        <v>38484</v>
      </c>
      <c r="G33452" s="311">
        <v>78208</v>
      </c>
      <c r="H33452" s="312" t="s">
        <v>4751</v>
      </c>
      <c r="I33452" s="313" t="s">
        <v>6791</v>
      </c>
    </row>
    <row r="33453" spans="6:9" x14ac:dyDescent="0.2">
      <c r="F33453" s="310" t="s">
        <v>38485</v>
      </c>
      <c r="G33453" s="311">
        <v>78209</v>
      </c>
      <c r="H33453" s="312" t="s">
        <v>4751</v>
      </c>
      <c r="I33453" s="313" t="s">
        <v>6791</v>
      </c>
    </row>
    <row r="33454" spans="6:9" x14ac:dyDescent="0.2">
      <c r="F33454" s="310" t="s">
        <v>38486</v>
      </c>
      <c r="G33454" s="311">
        <v>78210</v>
      </c>
      <c r="H33454" s="312" t="s">
        <v>4751</v>
      </c>
      <c r="I33454" s="313" t="s">
        <v>6791</v>
      </c>
    </row>
    <row r="33455" spans="6:9" x14ac:dyDescent="0.2">
      <c r="F33455" s="310" t="s">
        <v>38487</v>
      </c>
      <c r="G33455" s="311">
        <v>78211</v>
      </c>
      <c r="H33455" s="312" t="s">
        <v>4751</v>
      </c>
      <c r="I33455" s="313" t="s">
        <v>6791</v>
      </c>
    </row>
    <row r="33456" spans="6:9" x14ac:dyDescent="0.2">
      <c r="F33456" s="310" t="s">
        <v>38488</v>
      </c>
      <c r="G33456" s="311">
        <v>78212</v>
      </c>
      <c r="H33456" s="312" t="s">
        <v>4751</v>
      </c>
      <c r="I33456" s="313" t="s">
        <v>6791</v>
      </c>
    </row>
    <row r="33457" spans="6:9" x14ac:dyDescent="0.2">
      <c r="F33457" s="310" t="s">
        <v>38489</v>
      </c>
      <c r="G33457" s="311">
        <v>78213</v>
      </c>
      <c r="H33457" s="312" t="s">
        <v>4751</v>
      </c>
      <c r="I33457" s="313" t="s">
        <v>6791</v>
      </c>
    </row>
    <row r="33458" spans="6:9" x14ac:dyDescent="0.2">
      <c r="F33458" s="310" t="s">
        <v>38490</v>
      </c>
      <c r="G33458" s="311">
        <v>78214</v>
      </c>
      <c r="H33458" s="312" t="s">
        <v>4751</v>
      </c>
      <c r="I33458" s="313" t="s">
        <v>6791</v>
      </c>
    </row>
    <row r="33459" spans="6:9" x14ac:dyDescent="0.2">
      <c r="F33459" s="310" t="s">
        <v>38491</v>
      </c>
      <c r="G33459" s="311">
        <v>78215</v>
      </c>
      <c r="H33459" s="312" t="s">
        <v>4751</v>
      </c>
      <c r="I33459" s="313" t="s">
        <v>6791</v>
      </c>
    </row>
    <row r="33460" spans="6:9" x14ac:dyDescent="0.2">
      <c r="F33460" s="310" t="s">
        <v>38492</v>
      </c>
      <c r="G33460" s="311">
        <v>78216</v>
      </c>
      <c r="H33460" s="312" t="s">
        <v>4751</v>
      </c>
      <c r="I33460" s="313" t="s">
        <v>6791</v>
      </c>
    </row>
    <row r="33461" spans="6:9" x14ac:dyDescent="0.2">
      <c r="F33461" s="310" t="s">
        <v>38493</v>
      </c>
      <c r="G33461" s="311">
        <v>78217</v>
      </c>
      <c r="H33461" s="312" t="s">
        <v>4751</v>
      </c>
      <c r="I33461" s="313" t="s">
        <v>6791</v>
      </c>
    </row>
    <row r="33462" spans="6:9" x14ac:dyDescent="0.2">
      <c r="F33462" s="310" t="s">
        <v>38494</v>
      </c>
      <c r="G33462" s="311">
        <v>78218</v>
      </c>
      <c r="H33462" s="312" t="s">
        <v>4751</v>
      </c>
      <c r="I33462" s="313" t="s">
        <v>6791</v>
      </c>
    </row>
    <row r="33463" spans="6:9" x14ac:dyDescent="0.2">
      <c r="F33463" s="310" t="s">
        <v>38495</v>
      </c>
      <c r="G33463" s="311">
        <v>78219</v>
      </c>
      <c r="H33463" s="312" t="s">
        <v>4751</v>
      </c>
      <c r="I33463" s="313" t="s">
        <v>6791</v>
      </c>
    </row>
    <row r="33464" spans="6:9" x14ac:dyDescent="0.2">
      <c r="F33464" s="310" t="s">
        <v>38496</v>
      </c>
      <c r="G33464" s="311">
        <v>78220</v>
      </c>
      <c r="H33464" s="312" t="s">
        <v>4751</v>
      </c>
      <c r="I33464" s="313" t="s">
        <v>6791</v>
      </c>
    </row>
    <row r="33465" spans="6:9" x14ac:dyDescent="0.2">
      <c r="F33465" s="310" t="s">
        <v>38497</v>
      </c>
      <c r="G33465" s="311">
        <v>78221</v>
      </c>
      <c r="H33465" s="312" t="s">
        <v>4751</v>
      </c>
      <c r="I33465" s="313" t="s">
        <v>6791</v>
      </c>
    </row>
    <row r="33466" spans="6:9" x14ac:dyDescent="0.2">
      <c r="F33466" s="310" t="s">
        <v>38498</v>
      </c>
      <c r="G33466" s="311">
        <v>78222</v>
      </c>
      <c r="H33466" s="312" t="s">
        <v>4751</v>
      </c>
      <c r="I33466" s="313" t="s">
        <v>6791</v>
      </c>
    </row>
    <row r="33467" spans="6:9" x14ac:dyDescent="0.2">
      <c r="F33467" s="310" t="s">
        <v>38499</v>
      </c>
      <c r="G33467" s="311">
        <v>78223</v>
      </c>
      <c r="H33467" s="312" t="s">
        <v>4751</v>
      </c>
      <c r="I33467" s="313" t="s">
        <v>6791</v>
      </c>
    </row>
    <row r="33468" spans="6:9" x14ac:dyDescent="0.2">
      <c r="F33468" s="310" t="s">
        <v>38500</v>
      </c>
      <c r="G33468" s="311">
        <v>78224</v>
      </c>
      <c r="H33468" s="312" t="s">
        <v>4751</v>
      </c>
      <c r="I33468" s="313" t="s">
        <v>6791</v>
      </c>
    </row>
    <row r="33469" spans="6:9" x14ac:dyDescent="0.2">
      <c r="F33469" s="310" t="s">
        <v>38501</v>
      </c>
      <c r="G33469" s="311">
        <v>78225</v>
      </c>
      <c r="H33469" s="312" t="s">
        <v>4751</v>
      </c>
      <c r="I33469" s="313" t="s">
        <v>6791</v>
      </c>
    </row>
    <row r="33470" spans="6:9" x14ac:dyDescent="0.2">
      <c r="F33470" s="310" t="s">
        <v>38502</v>
      </c>
      <c r="G33470" s="311">
        <v>78226</v>
      </c>
      <c r="H33470" s="312" t="s">
        <v>4751</v>
      </c>
      <c r="I33470" s="313" t="s">
        <v>6791</v>
      </c>
    </row>
    <row r="33471" spans="6:9" x14ac:dyDescent="0.2">
      <c r="F33471" s="310" t="s">
        <v>38503</v>
      </c>
      <c r="G33471" s="311">
        <v>78227</v>
      </c>
      <c r="H33471" s="312" t="s">
        <v>4751</v>
      </c>
      <c r="I33471" s="313" t="s">
        <v>6791</v>
      </c>
    </row>
    <row r="33472" spans="6:9" x14ac:dyDescent="0.2">
      <c r="F33472" s="310" t="s">
        <v>38504</v>
      </c>
      <c r="G33472" s="311">
        <v>78228</v>
      </c>
      <c r="H33472" s="312" t="s">
        <v>4751</v>
      </c>
      <c r="I33472" s="313" t="s">
        <v>6791</v>
      </c>
    </row>
    <row r="33473" spans="6:9" x14ac:dyDescent="0.2">
      <c r="F33473" s="310" t="s">
        <v>38505</v>
      </c>
      <c r="G33473" s="311">
        <v>78229</v>
      </c>
      <c r="H33473" s="312" t="s">
        <v>4751</v>
      </c>
      <c r="I33473" s="313" t="s">
        <v>6791</v>
      </c>
    </row>
    <row r="33474" spans="6:9" x14ac:dyDescent="0.2">
      <c r="F33474" s="310" t="s">
        <v>38506</v>
      </c>
      <c r="G33474" s="311">
        <v>78230</v>
      </c>
      <c r="H33474" s="312" t="s">
        <v>4751</v>
      </c>
      <c r="I33474" s="313" t="s">
        <v>6791</v>
      </c>
    </row>
    <row r="33475" spans="6:9" x14ac:dyDescent="0.2">
      <c r="F33475" s="310" t="s">
        <v>38507</v>
      </c>
      <c r="G33475" s="311">
        <v>78231</v>
      </c>
      <c r="H33475" s="312" t="s">
        <v>4751</v>
      </c>
      <c r="I33475" s="313" t="s">
        <v>6791</v>
      </c>
    </row>
    <row r="33476" spans="6:9" x14ac:dyDescent="0.2">
      <c r="F33476" s="310" t="s">
        <v>38508</v>
      </c>
      <c r="G33476" s="311">
        <v>78232</v>
      </c>
      <c r="H33476" s="312" t="s">
        <v>4751</v>
      </c>
      <c r="I33476" s="313" t="s">
        <v>6791</v>
      </c>
    </row>
    <row r="33477" spans="6:9" x14ac:dyDescent="0.2">
      <c r="F33477" s="310" t="s">
        <v>38509</v>
      </c>
      <c r="G33477" s="311">
        <v>78233</v>
      </c>
      <c r="H33477" s="312" t="s">
        <v>4751</v>
      </c>
      <c r="I33477" s="313" t="s">
        <v>6791</v>
      </c>
    </row>
    <row r="33478" spans="6:9" x14ac:dyDescent="0.2">
      <c r="F33478" s="310" t="s">
        <v>38510</v>
      </c>
      <c r="G33478" s="311">
        <v>78234</v>
      </c>
      <c r="H33478" s="312" t="s">
        <v>4751</v>
      </c>
      <c r="I33478" s="313" t="s">
        <v>6791</v>
      </c>
    </row>
    <row r="33479" spans="6:9" x14ac:dyDescent="0.2">
      <c r="F33479" s="310" t="s">
        <v>38511</v>
      </c>
      <c r="G33479" s="311">
        <v>78235</v>
      </c>
      <c r="H33479" s="312" t="s">
        <v>4751</v>
      </c>
      <c r="I33479" s="313" t="s">
        <v>6791</v>
      </c>
    </row>
    <row r="33480" spans="6:9" x14ac:dyDescent="0.2">
      <c r="F33480" s="310" t="s">
        <v>38512</v>
      </c>
      <c r="G33480" s="311">
        <v>78236</v>
      </c>
      <c r="H33480" s="312" t="s">
        <v>4751</v>
      </c>
      <c r="I33480" s="313" t="s">
        <v>6791</v>
      </c>
    </row>
    <row r="33481" spans="6:9" x14ac:dyDescent="0.2">
      <c r="F33481" s="310" t="s">
        <v>38513</v>
      </c>
      <c r="G33481" s="311">
        <v>78237</v>
      </c>
      <c r="H33481" s="312" t="s">
        <v>4751</v>
      </c>
      <c r="I33481" s="313" t="s">
        <v>6791</v>
      </c>
    </row>
    <row r="33482" spans="6:9" x14ac:dyDescent="0.2">
      <c r="F33482" s="310" t="s">
        <v>38514</v>
      </c>
      <c r="G33482" s="311">
        <v>78238</v>
      </c>
      <c r="H33482" s="312" t="s">
        <v>4751</v>
      </c>
      <c r="I33482" s="313" t="s">
        <v>6791</v>
      </c>
    </row>
    <row r="33483" spans="6:9" x14ac:dyDescent="0.2">
      <c r="F33483" s="310" t="s">
        <v>38515</v>
      </c>
      <c r="G33483" s="311">
        <v>78239</v>
      </c>
      <c r="H33483" s="312" t="s">
        <v>4751</v>
      </c>
      <c r="I33483" s="313" t="s">
        <v>6791</v>
      </c>
    </row>
    <row r="33484" spans="6:9" x14ac:dyDescent="0.2">
      <c r="F33484" s="310" t="s">
        <v>38516</v>
      </c>
      <c r="G33484" s="311">
        <v>78240</v>
      </c>
      <c r="H33484" s="312" t="s">
        <v>4751</v>
      </c>
      <c r="I33484" s="313" t="s">
        <v>6791</v>
      </c>
    </row>
    <row r="33485" spans="6:9" x14ac:dyDescent="0.2">
      <c r="F33485" s="310" t="s">
        <v>38517</v>
      </c>
      <c r="G33485" s="311">
        <v>78241</v>
      </c>
      <c r="H33485" s="312" t="s">
        <v>4751</v>
      </c>
      <c r="I33485" s="313" t="s">
        <v>6791</v>
      </c>
    </row>
    <row r="33486" spans="6:9" x14ac:dyDescent="0.2">
      <c r="F33486" s="310" t="s">
        <v>38518</v>
      </c>
      <c r="G33486" s="311">
        <v>78242</v>
      </c>
      <c r="H33486" s="312" t="s">
        <v>4751</v>
      </c>
      <c r="I33486" s="313" t="s">
        <v>6791</v>
      </c>
    </row>
    <row r="33487" spans="6:9" x14ac:dyDescent="0.2">
      <c r="F33487" s="310" t="s">
        <v>38519</v>
      </c>
      <c r="G33487" s="311">
        <v>78243</v>
      </c>
      <c r="H33487" s="312" t="s">
        <v>4751</v>
      </c>
      <c r="I33487" s="313" t="s">
        <v>6791</v>
      </c>
    </row>
    <row r="33488" spans="6:9" x14ac:dyDescent="0.2">
      <c r="F33488" s="310" t="s">
        <v>38520</v>
      </c>
      <c r="G33488" s="311">
        <v>78244</v>
      </c>
      <c r="H33488" s="312" t="s">
        <v>4751</v>
      </c>
      <c r="I33488" s="313" t="s">
        <v>6791</v>
      </c>
    </row>
    <row r="33489" spans="6:9" x14ac:dyDescent="0.2">
      <c r="F33489" s="310" t="s">
        <v>38521</v>
      </c>
      <c r="G33489" s="311">
        <v>78245</v>
      </c>
      <c r="H33489" s="312" t="s">
        <v>4751</v>
      </c>
      <c r="I33489" s="313" t="s">
        <v>6791</v>
      </c>
    </row>
    <row r="33490" spans="6:9" x14ac:dyDescent="0.2">
      <c r="F33490" s="310" t="s">
        <v>38522</v>
      </c>
      <c r="G33490" s="311">
        <v>78246</v>
      </c>
      <c r="H33490" s="312" t="s">
        <v>4751</v>
      </c>
      <c r="I33490" s="313" t="s">
        <v>6791</v>
      </c>
    </row>
    <row r="33491" spans="6:9" x14ac:dyDescent="0.2">
      <c r="F33491" s="310" t="s">
        <v>38523</v>
      </c>
      <c r="G33491" s="311">
        <v>78247</v>
      </c>
      <c r="H33491" s="312" t="s">
        <v>4751</v>
      </c>
      <c r="I33491" s="313" t="s">
        <v>6791</v>
      </c>
    </row>
    <row r="33492" spans="6:9" x14ac:dyDescent="0.2">
      <c r="F33492" s="310" t="s">
        <v>38524</v>
      </c>
      <c r="G33492" s="311">
        <v>78248</v>
      </c>
      <c r="H33492" s="312" t="s">
        <v>4751</v>
      </c>
      <c r="I33492" s="313" t="s">
        <v>6791</v>
      </c>
    </row>
    <row r="33493" spans="6:9" x14ac:dyDescent="0.2">
      <c r="F33493" s="310" t="s">
        <v>38525</v>
      </c>
      <c r="G33493" s="311">
        <v>78249</v>
      </c>
      <c r="H33493" s="312" t="s">
        <v>4751</v>
      </c>
      <c r="I33493" s="313" t="s">
        <v>6791</v>
      </c>
    </row>
    <row r="33494" spans="6:9" x14ac:dyDescent="0.2">
      <c r="F33494" s="310" t="s">
        <v>38526</v>
      </c>
      <c r="G33494" s="311">
        <v>78250</v>
      </c>
      <c r="H33494" s="312" t="s">
        <v>4751</v>
      </c>
      <c r="I33494" s="313" t="s">
        <v>6791</v>
      </c>
    </row>
    <row r="33495" spans="6:9" x14ac:dyDescent="0.2">
      <c r="F33495" s="310" t="s">
        <v>38527</v>
      </c>
      <c r="G33495" s="311">
        <v>78251</v>
      </c>
      <c r="H33495" s="312" t="s">
        <v>4751</v>
      </c>
      <c r="I33495" s="313" t="s">
        <v>6791</v>
      </c>
    </row>
    <row r="33496" spans="6:9" x14ac:dyDescent="0.2">
      <c r="F33496" s="310" t="s">
        <v>38528</v>
      </c>
      <c r="G33496" s="311">
        <v>78252</v>
      </c>
      <c r="H33496" s="312" t="s">
        <v>4751</v>
      </c>
      <c r="I33496" s="313" t="s">
        <v>6791</v>
      </c>
    </row>
    <row r="33497" spans="6:9" x14ac:dyDescent="0.2">
      <c r="F33497" s="310" t="s">
        <v>38529</v>
      </c>
      <c r="G33497" s="311">
        <v>78253</v>
      </c>
      <c r="H33497" s="312" t="s">
        <v>4751</v>
      </c>
      <c r="I33497" s="313" t="s">
        <v>6791</v>
      </c>
    </row>
    <row r="33498" spans="6:9" x14ac:dyDescent="0.2">
      <c r="F33498" s="310" t="s">
        <v>38530</v>
      </c>
      <c r="G33498" s="311">
        <v>78254</v>
      </c>
      <c r="H33498" s="312" t="s">
        <v>4751</v>
      </c>
      <c r="I33498" s="313" t="s">
        <v>6791</v>
      </c>
    </row>
    <row r="33499" spans="6:9" x14ac:dyDescent="0.2">
      <c r="F33499" s="310" t="s">
        <v>38531</v>
      </c>
      <c r="G33499" s="311">
        <v>78255</v>
      </c>
      <c r="H33499" s="312" t="s">
        <v>4751</v>
      </c>
      <c r="I33499" s="313" t="s">
        <v>6791</v>
      </c>
    </row>
    <row r="33500" spans="6:9" x14ac:dyDescent="0.2">
      <c r="F33500" s="310" t="s">
        <v>38532</v>
      </c>
      <c r="G33500" s="311">
        <v>78256</v>
      </c>
      <c r="H33500" s="312" t="s">
        <v>4751</v>
      </c>
      <c r="I33500" s="313" t="s">
        <v>6791</v>
      </c>
    </row>
    <row r="33501" spans="6:9" x14ac:dyDescent="0.2">
      <c r="F33501" s="310" t="s">
        <v>38533</v>
      </c>
      <c r="G33501" s="311">
        <v>78257</v>
      </c>
      <c r="H33501" s="312" t="s">
        <v>4751</v>
      </c>
      <c r="I33501" s="313" t="s">
        <v>6791</v>
      </c>
    </row>
    <row r="33502" spans="6:9" x14ac:dyDescent="0.2">
      <c r="F33502" s="310" t="s">
        <v>38534</v>
      </c>
      <c r="G33502" s="311">
        <v>78258</v>
      </c>
      <c r="H33502" s="312" t="s">
        <v>4751</v>
      </c>
      <c r="I33502" s="313" t="s">
        <v>6791</v>
      </c>
    </row>
    <row r="33503" spans="6:9" x14ac:dyDescent="0.2">
      <c r="F33503" s="310" t="s">
        <v>38535</v>
      </c>
      <c r="G33503" s="311">
        <v>78259</v>
      </c>
      <c r="H33503" s="312" t="s">
        <v>4751</v>
      </c>
      <c r="I33503" s="313" t="s">
        <v>6791</v>
      </c>
    </row>
    <row r="33504" spans="6:9" x14ac:dyDescent="0.2">
      <c r="F33504" s="310" t="s">
        <v>38536</v>
      </c>
      <c r="G33504" s="311">
        <v>78260</v>
      </c>
      <c r="H33504" s="312" t="s">
        <v>4751</v>
      </c>
      <c r="I33504" s="313" t="s">
        <v>6791</v>
      </c>
    </row>
    <row r="33505" spans="6:9" x14ac:dyDescent="0.2">
      <c r="F33505" s="310" t="s">
        <v>38537</v>
      </c>
      <c r="G33505" s="311">
        <v>78261</v>
      </c>
      <c r="H33505" s="312" t="s">
        <v>4751</v>
      </c>
      <c r="I33505" s="313" t="s">
        <v>6791</v>
      </c>
    </row>
    <row r="33506" spans="6:9" x14ac:dyDescent="0.2">
      <c r="F33506" s="310" t="s">
        <v>38538</v>
      </c>
      <c r="G33506" s="311">
        <v>78263</v>
      </c>
      <c r="H33506" s="312" t="s">
        <v>4751</v>
      </c>
      <c r="I33506" s="313" t="s">
        <v>6791</v>
      </c>
    </row>
    <row r="33507" spans="6:9" x14ac:dyDescent="0.2">
      <c r="F33507" s="310" t="s">
        <v>38539</v>
      </c>
      <c r="G33507" s="311">
        <v>78264</v>
      </c>
      <c r="H33507" s="312" t="s">
        <v>4751</v>
      </c>
      <c r="I33507" s="313" t="s">
        <v>6791</v>
      </c>
    </row>
    <row r="33508" spans="6:9" x14ac:dyDescent="0.2">
      <c r="F33508" s="310" t="s">
        <v>38540</v>
      </c>
      <c r="G33508" s="311">
        <v>78265</v>
      </c>
      <c r="H33508" s="312" t="s">
        <v>4751</v>
      </c>
      <c r="I33508" s="313" t="s">
        <v>6791</v>
      </c>
    </row>
    <row r="33509" spans="6:9" x14ac:dyDescent="0.2">
      <c r="F33509" s="310" t="s">
        <v>38541</v>
      </c>
      <c r="G33509" s="311">
        <v>78266</v>
      </c>
      <c r="H33509" s="312" t="s">
        <v>4751</v>
      </c>
      <c r="I33509" s="313" t="s">
        <v>6791</v>
      </c>
    </row>
    <row r="33510" spans="6:9" x14ac:dyDescent="0.2">
      <c r="F33510" s="310" t="s">
        <v>38542</v>
      </c>
      <c r="G33510" s="311">
        <v>78268</v>
      </c>
      <c r="H33510" s="312" t="s">
        <v>4751</v>
      </c>
      <c r="I33510" s="313" t="s">
        <v>6791</v>
      </c>
    </row>
    <row r="33511" spans="6:9" x14ac:dyDescent="0.2">
      <c r="F33511" s="310" t="s">
        <v>38543</v>
      </c>
      <c r="G33511" s="311">
        <v>78269</v>
      </c>
      <c r="H33511" s="312" t="s">
        <v>4751</v>
      </c>
      <c r="I33511" s="313" t="s">
        <v>6791</v>
      </c>
    </row>
    <row r="33512" spans="6:9" x14ac:dyDescent="0.2">
      <c r="F33512" s="310" t="s">
        <v>38544</v>
      </c>
      <c r="G33512" s="311">
        <v>78270</v>
      </c>
      <c r="H33512" s="312" t="s">
        <v>4751</v>
      </c>
      <c r="I33512" s="313" t="s">
        <v>6791</v>
      </c>
    </row>
    <row r="33513" spans="6:9" x14ac:dyDescent="0.2">
      <c r="F33513" s="310" t="s">
        <v>38545</v>
      </c>
      <c r="G33513" s="311">
        <v>78278</v>
      </c>
      <c r="H33513" s="312" t="s">
        <v>4751</v>
      </c>
      <c r="I33513" s="313" t="s">
        <v>6791</v>
      </c>
    </row>
    <row r="33514" spans="6:9" x14ac:dyDescent="0.2">
      <c r="F33514" s="310" t="s">
        <v>38546</v>
      </c>
      <c r="G33514" s="311">
        <v>78279</v>
      </c>
      <c r="H33514" s="312" t="s">
        <v>4751</v>
      </c>
      <c r="I33514" s="313" t="s">
        <v>6791</v>
      </c>
    </row>
    <row r="33515" spans="6:9" x14ac:dyDescent="0.2">
      <c r="F33515" s="310" t="s">
        <v>38547</v>
      </c>
      <c r="G33515" s="311">
        <v>78280</v>
      </c>
      <c r="H33515" s="312" t="s">
        <v>4751</v>
      </c>
      <c r="I33515" s="313" t="s">
        <v>6791</v>
      </c>
    </row>
    <row r="33516" spans="6:9" x14ac:dyDescent="0.2">
      <c r="F33516" s="310" t="s">
        <v>38548</v>
      </c>
      <c r="G33516" s="311">
        <v>78283</v>
      </c>
      <c r="H33516" s="312" t="s">
        <v>4751</v>
      </c>
      <c r="I33516" s="313" t="s">
        <v>6791</v>
      </c>
    </row>
    <row r="33517" spans="6:9" x14ac:dyDescent="0.2">
      <c r="F33517" s="310" t="s">
        <v>38549</v>
      </c>
      <c r="G33517" s="311">
        <v>78284</v>
      </c>
      <c r="H33517" s="312" t="s">
        <v>4751</v>
      </c>
      <c r="I33517" s="313" t="s">
        <v>6791</v>
      </c>
    </row>
    <row r="33518" spans="6:9" x14ac:dyDescent="0.2">
      <c r="F33518" s="310" t="s">
        <v>38550</v>
      </c>
      <c r="G33518" s="311">
        <v>78285</v>
      </c>
      <c r="H33518" s="312" t="s">
        <v>4751</v>
      </c>
      <c r="I33518" s="313" t="s">
        <v>6791</v>
      </c>
    </row>
    <row r="33519" spans="6:9" x14ac:dyDescent="0.2">
      <c r="F33519" s="310" t="s">
        <v>38551</v>
      </c>
      <c r="G33519" s="311">
        <v>78287</v>
      </c>
      <c r="H33519" s="312" t="s">
        <v>4751</v>
      </c>
      <c r="I33519" s="313" t="s">
        <v>6791</v>
      </c>
    </row>
    <row r="33520" spans="6:9" x14ac:dyDescent="0.2">
      <c r="F33520" s="310" t="s">
        <v>38552</v>
      </c>
      <c r="G33520" s="311">
        <v>78288</v>
      </c>
      <c r="H33520" s="312" t="s">
        <v>4751</v>
      </c>
      <c r="I33520" s="313" t="s">
        <v>6791</v>
      </c>
    </row>
    <row r="33521" spans="6:9" x14ac:dyDescent="0.2">
      <c r="F33521" s="310" t="s">
        <v>38553</v>
      </c>
      <c r="G33521" s="311">
        <v>78289</v>
      </c>
      <c r="H33521" s="312" t="s">
        <v>4751</v>
      </c>
      <c r="I33521" s="313" t="s">
        <v>6791</v>
      </c>
    </row>
    <row r="33522" spans="6:9" x14ac:dyDescent="0.2">
      <c r="F33522" s="310" t="s">
        <v>38554</v>
      </c>
      <c r="G33522" s="311">
        <v>78291</v>
      </c>
      <c r="H33522" s="312" t="s">
        <v>4751</v>
      </c>
      <c r="I33522" s="313" t="s">
        <v>6791</v>
      </c>
    </row>
    <row r="33523" spans="6:9" x14ac:dyDescent="0.2">
      <c r="F33523" s="310" t="s">
        <v>38555</v>
      </c>
      <c r="G33523" s="311">
        <v>78292</v>
      </c>
      <c r="H33523" s="312" t="s">
        <v>4751</v>
      </c>
      <c r="I33523" s="313" t="s">
        <v>6791</v>
      </c>
    </row>
    <row r="33524" spans="6:9" x14ac:dyDescent="0.2">
      <c r="F33524" s="310" t="s">
        <v>38556</v>
      </c>
      <c r="G33524" s="311">
        <v>78293</v>
      </c>
      <c r="H33524" s="312" t="s">
        <v>4751</v>
      </c>
      <c r="I33524" s="313" t="s">
        <v>6791</v>
      </c>
    </row>
    <row r="33525" spans="6:9" x14ac:dyDescent="0.2">
      <c r="F33525" s="310" t="s">
        <v>38557</v>
      </c>
      <c r="G33525" s="311">
        <v>78294</v>
      </c>
      <c r="H33525" s="312" t="s">
        <v>4751</v>
      </c>
      <c r="I33525" s="313" t="s">
        <v>6791</v>
      </c>
    </row>
    <row r="33526" spans="6:9" x14ac:dyDescent="0.2">
      <c r="F33526" s="310" t="s">
        <v>38558</v>
      </c>
      <c r="G33526" s="311">
        <v>78295</v>
      </c>
      <c r="H33526" s="312" t="s">
        <v>4751</v>
      </c>
      <c r="I33526" s="313" t="s">
        <v>6791</v>
      </c>
    </row>
    <row r="33527" spans="6:9" x14ac:dyDescent="0.2">
      <c r="F33527" s="310" t="s">
        <v>38559</v>
      </c>
      <c r="G33527" s="311">
        <v>78296</v>
      </c>
      <c r="H33527" s="312" t="s">
        <v>4751</v>
      </c>
      <c r="I33527" s="313" t="s">
        <v>6791</v>
      </c>
    </row>
    <row r="33528" spans="6:9" x14ac:dyDescent="0.2">
      <c r="F33528" s="310" t="s">
        <v>38560</v>
      </c>
      <c r="G33528" s="311">
        <v>78297</v>
      </c>
      <c r="H33528" s="312" t="s">
        <v>4751</v>
      </c>
      <c r="I33528" s="313" t="s">
        <v>6791</v>
      </c>
    </row>
    <row r="33529" spans="6:9" x14ac:dyDescent="0.2">
      <c r="F33529" s="310" t="s">
        <v>38561</v>
      </c>
      <c r="G33529" s="311">
        <v>78298</v>
      </c>
      <c r="H33529" s="312" t="s">
        <v>4751</v>
      </c>
      <c r="I33529" s="313" t="s">
        <v>6791</v>
      </c>
    </row>
    <row r="33530" spans="6:9" x14ac:dyDescent="0.2">
      <c r="F33530" s="310" t="s">
        <v>38562</v>
      </c>
      <c r="G33530" s="311">
        <v>78299</v>
      </c>
      <c r="H33530" s="312" t="s">
        <v>4751</v>
      </c>
      <c r="I33530" s="313" t="s">
        <v>6791</v>
      </c>
    </row>
    <row r="33531" spans="6:9" x14ac:dyDescent="0.2">
      <c r="F33531" s="310" t="s">
        <v>38563</v>
      </c>
      <c r="G33531" s="311">
        <v>78330</v>
      </c>
      <c r="H33531" s="312" t="s">
        <v>4751</v>
      </c>
      <c r="I33531" s="313" t="s">
        <v>6791</v>
      </c>
    </row>
    <row r="33532" spans="6:9" x14ac:dyDescent="0.2">
      <c r="F33532" s="310" t="s">
        <v>38564</v>
      </c>
      <c r="G33532" s="311">
        <v>78332</v>
      </c>
      <c r="H33532" s="312" t="s">
        <v>4751</v>
      </c>
      <c r="I33532" s="313" t="s">
        <v>6791</v>
      </c>
    </row>
    <row r="33533" spans="6:9" x14ac:dyDescent="0.2">
      <c r="F33533" s="310" t="s">
        <v>38565</v>
      </c>
      <c r="G33533" s="311">
        <v>78333</v>
      </c>
      <c r="H33533" s="312" t="s">
        <v>4751</v>
      </c>
      <c r="I33533" s="313" t="s">
        <v>6791</v>
      </c>
    </row>
    <row r="33534" spans="6:9" x14ac:dyDescent="0.2">
      <c r="F33534" s="310" t="s">
        <v>38566</v>
      </c>
      <c r="G33534" s="311">
        <v>78335</v>
      </c>
      <c r="H33534" s="312" t="s">
        <v>4751</v>
      </c>
      <c r="I33534" s="313" t="s">
        <v>6791</v>
      </c>
    </row>
    <row r="33535" spans="6:9" x14ac:dyDescent="0.2">
      <c r="F33535" s="310" t="s">
        <v>38567</v>
      </c>
      <c r="G33535" s="311">
        <v>78336</v>
      </c>
      <c r="H33535" s="312" t="s">
        <v>4751</v>
      </c>
      <c r="I33535" s="313" t="s">
        <v>6791</v>
      </c>
    </row>
    <row r="33536" spans="6:9" x14ac:dyDescent="0.2">
      <c r="F33536" s="310" t="s">
        <v>38568</v>
      </c>
      <c r="G33536" s="311">
        <v>78338</v>
      </c>
      <c r="H33536" s="312" t="s">
        <v>4751</v>
      </c>
      <c r="I33536" s="313" t="s">
        <v>6791</v>
      </c>
    </row>
    <row r="33537" spans="6:9" x14ac:dyDescent="0.2">
      <c r="F33537" s="310" t="s">
        <v>38569</v>
      </c>
      <c r="G33537" s="311">
        <v>78339</v>
      </c>
      <c r="H33537" s="312" t="s">
        <v>4751</v>
      </c>
      <c r="I33537" s="313" t="s">
        <v>6791</v>
      </c>
    </row>
    <row r="33538" spans="6:9" x14ac:dyDescent="0.2">
      <c r="F33538" s="310" t="s">
        <v>38570</v>
      </c>
      <c r="G33538" s="311">
        <v>78340</v>
      </c>
      <c r="H33538" s="312" t="s">
        <v>4751</v>
      </c>
      <c r="I33538" s="313" t="s">
        <v>6791</v>
      </c>
    </row>
    <row r="33539" spans="6:9" x14ac:dyDescent="0.2">
      <c r="F33539" s="310" t="s">
        <v>38571</v>
      </c>
      <c r="G33539" s="311">
        <v>78341</v>
      </c>
      <c r="H33539" s="312" t="s">
        <v>4751</v>
      </c>
      <c r="I33539" s="313" t="s">
        <v>6791</v>
      </c>
    </row>
    <row r="33540" spans="6:9" x14ac:dyDescent="0.2">
      <c r="F33540" s="310" t="s">
        <v>38572</v>
      </c>
      <c r="G33540" s="311">
        <v>78342</v>
      </c>
      <c r="H33540" s="312" t="s">
        <v>4751</v>
      </c>
      <c r="I33540" s="313" t="s">
        <v>6791</v>
      </c>
    </row>
    <row r="33541" spans="6:9" x14ac:dyDescent="0.2">
      <c r="F33541" s="310" t="s">
        <v>38573</v>
      </c>
      <c r="G33541" s="311">
        <v>78343</v>
      </c>
      <c r="H33541" s="312" t="s">
        <v>4751</v>
      </c>
      <c r="I33541" s="313" t="s">
        <v>6791</v>
      </c>
    </row>
    <row r="33542" spans="6:9" x14ac:dyDescent="0.2">
      <c r="F33542" s="310" t="s">
        <v>38574</v>
      </c>
      <c r="G33542" s="311">
        <v>78344</v>
      </c>
      <c r="H33542" s="312" t="s">
        <v>4751</v>
      </c>
      <c r="I33542" s="313" t="s">
        <v>6791</v>
      </c>
    </row>
    <row r="33543" spans="6:9" x14ac:dyDescent="0.2">
      <c r="F33543" s="310" t="s">
        <v>38575</v>
      </c>
      <c r="G33543" s="311">
        <v>78347</v>
      </c>
      <c r="H33543" s="312" t="s">
        <v>4751</v>
      </c>
      <c r="I33543" s="313" t="s">
        <v>6791</v>
      </c>
    </row>
    <row r="33544" spans="6:9" x14ac:dyDescent="0.2">
      <c r="F33544" s="310" t="s">
        <v>38576</v>
      </c>
      <c r="G33544" s="311">
        <v>78349</v>
      </c>
      <c r="H33544" s="312" t="s">
        <v>4751</v>
      </c>
      <c r="I33544" s="313" t="s">
        <v>6791</v>
      </c>
    </row>
    <row r="33545" spans="6:9" x14ac:dyDescent="0.2">
      <c r="F33545" s="310" t="s">
        <v>38577</v>
      </c>
      <c r="G33545" s="311">
        <v>78350</v>
      </c>
      <c r="H33545" s="312" t="s">
        <v>4751</v>
      </c>
      <c r="I33545" s="313" t="s">
        <v>6791</v>
      </c>
    </row>
    <row r="33546" spans="6:9" x14ac:dyDescent="0.2">
      <c r="F33546" s="310" t="s">
        <v>38578</v>
      </c>
      <c r="G33546" s="311">
        <v>78351</v>
      </c>
      <c r="H33546" s="312" t="s">
        <v>4751</v>
      </c>
      <c r="I33546" s="313" t="s">
        <v>6791</v>
      </c>
    </row>
    <row r="33547" spans="6:9" x14ac:dyDescent="0.2">
      <c r="F33547" s="310" t="s">
        <v>38579</v>
      </c>
      <c r="G33547" s="311">
        <v>78352</v>
      </c>
      <c r="H33547" s="312" t="s">
        <v>4751</v>
      </c>
      <c r="I33547" s="313" t="s">
        <v>6791</v>
      </c>
    </row>
    <row r="33548" spans="6:9" x14ac:dyDescent="0.2">
      <c r="F33548" s="310" t="s">
        <v>38580</v>
      </c>
      <c r="G33548" s="311">
        <v>78353</v>
      </c>
      <c r="H33548" s="312" t="s">
        <v>4751</v>
      </c>
      <c r="I33548" s="313" t="s">
        <v>6791</v>
      </c>
    </row>
    <row r="33549" spans="6:9" x14ac:dyDescent="0.2">
      <c r="F33549" s="310" t="s">
        <v>38581</v>
      </c>
      <c r="G33549" s="311">
        <v>78355</v>
      </c>
      <c r="H33549" s="312" t="s">
        <v>4751</v>
      </c>
      <c r="I33549" s="313" t="s">
        <v>6791</v>
      </c>
    </row>
    <row r="33550" spans="6:9" x14ac:dyDescent="0.2">
      <c r="F33550" s="310" t="s">
        <v>38582</v>
      </c>
      <c r="G33550" s="311">
        <v>78357</v>
      </c>
      <c r="H33550" s="312" t="s">
        <v>4751</v>
      </c>
      <c r="I33550" s="313" t="s">
        <v>6791</v>
      </c>
    </row>
    <row r="33551" spans="6:9" x14ac:dyDescent="0.2">
      <c r="F33551" s="310" t="s">
        <v>38583</v>
      </c>
      <c r="G33551" s="311">
        <v>78358</v>
      </c>
      <c r="H33551" s="312" t="s">
        <v>4751</v>
      </c>
      <c r="I33551" s="313" t="s">
        <v>6791</v>
      </c>
    </row>
    <row r="33552" spans="6:9" x14ac:dyDescent="0.2">
      <c r="F33552" s="310" t="s">
        <v>38584</v>
      </c>
      <c r="G33552" s="311">
        <v>78359</v>
      </c>
      <c r="H33552" s="312" t="s">
        <v>4751</v>
      </c>
      <c r="I33552" s="313" t="s">
        <v>6791</v>
      </c>
    </row>
    <row r="33553" spans="6:9" x14ac:dyDescent="0.2">
      <c r="F33553" s="310" t="s">
        <v>38585</v>
      </c>
      <c r="G33553" s="311">
        <v>78360</v>
      </c>
      <c r="H33553" s="312" t="s">
        <v>4751</v>
      </c>
      <c r="I33553" s="313" t="s">
        <v>6791</v>
      </c>
    </row>
    <row r="33554" spans="6:9" x14ac:dyDescent="0.2">
      <c r="F33554" s="310" t="s">
        <v>38586</v>
      </c>
      <c r="G33554" s="311">
        <v>78361</v>
      </c>
      <c r="H33554" s="312" t="s">
        <v>4751</v>
      </c>
      <c r="I33554" s="313" t="s">
        <v>6791</v>
      </c>
    </row>
    <row r="33555" spans="6:9" x14ac:dyDescent="0.2">
      <c r="F33555" s="310" t="s">
        <v>38587</v>
      </c>
      <c r="G33555" s="311">
        <v>78362</v>
      </c>
      <c r="H33555" s="312" t="s">
        <v>4751</v>
      </c>
      <c r="I33555" s="313" t="s">
        <v>6791</v>
      </c>
    </row>
    <row r="33556" spans="6:9" x14ac:dyDescent="0.2">
      <c r="F33556" s="310" t="s">
        <v>38588</v>
      </c>
      <c r="G33556" s="311">
        <v>78363</v>
      </c>
      <c r="H33556" s="312" t="s">
        <v>4751</v>
      </c>
      <c r="I33556" s="313" t="s">
        <v>6791</v>
      </c>
    </row>
    <row r="33557" spans="6:9" x14ac:dyDescent="0.2">
      <c r="F33557" s="310" t="s">
        <v>38589</v>
      </c>
      <c r="G33557" s="311">
        <v>78364</v>
      </c>
      <c r="H33557" s="312" t="s">
        <v>4751</v>
      </c>
      <c r="I33557" s="313" t="s">
        <v>6791</v>
      </c>
    </row>
    <row r="33558" spans="6:9" x14ac:dyDescent="0.2">
      <c r="F33558" s="310" t="s">
        <v>38590</v>
      </c>
      <c r="G33558" s="311">
        <v>78368</v>
      </c>
      <c r="H33558" s="312" t="s">
        <v>4751</v>
      </c>
      <c r="I33558" s="313" t="s">
        <v>6791</v>
      </c>
    </row>
    <row r="33559" spans="6:9" x14ac:dyDescent="0.2">
      <c r="F33559" s="310" t="s">
        <v>38591</v>
      </c>
      <c r="G33559" s="311">
        <v>78369</v>
      </c>
      <c r="H33559" s="312" t="s">
        <v>4751</v>
      </c>
      <c r="I33559" s="313" t="s">
        <v>6791</v>
      </c>
    </row>
    <row r="33560" spans="6:9" x14ac:dyDescent="0.2">
      <c r="F33560" s="310" t="s">
        <v>38592</v>
      </c>
      <c r="G33560" s="311">
        <v>78370</v>
      </c>
      <c r="H33560" s="312" t="s">
        <v>4751</v>
      </c>
      <c r="I33560" s="313" t="s">
        <v>6791</v>
      </c>
    </row>
    <row r="33561" spans="6:9" x14ac:dyDescent="0.2">
      <c r="F33561" s="310" t="s">
        <v>38593</v>
      </c>
      <c r="G33561" s="311">
        <v>78371</v>
      </c>
      <c r="H33561" s="312" t="s">
        <v>4751</v>
      </c>
      <c r="I33561" s="313" t="s">
        <v>6791</v>
      </c>
    </row>
    <row r="33562" spans="6:9" x14ac:dyDescent="0.2">
      <c r="F33562" s="310" t="s">
        <v>38594</v>
      </c>
      <c r="G33562" s="311">
        <v>78372</v>
      </c>
      <c r="H33562" s="312" t="s">
        <v>4751</v>
      </c>
      <c r="I33562" s="313" t="s">
        <v>6791</v>
      </c>
    </row>
    <row r="33563" spans="6:9" x14ac:dyDescent="0.2">
      <c r="F33563" s="310" t="s">
        <v>38595</v>
      </c>
      <c r="G33563" s="311">
        <v>78373</v>
      </c>
      <c r="H33563" s="312" t="s">
        <v>4751</v>
      </c>
      <c r="I33563" s="313" t="s">
        <v>6791</v>
      </c>
    </row>
    <row r="33564" spans="6:9" x14ac:dyDescent="0.2">
      <c r="F33564" s="310" t="s">
        <v>38596</v>
      </c>
      <c r="G33564" s="311">
        <v>78374</v>
      </c>
      <c r="H33564" s="312" t="s">
        <v>4751</v>
      </c>
      <c r="I33564" s="313" t="s">
        <v>6791</v>
      </c>
    </row>
    <row r="33565" spans="6:9" x14ac:dyDescent="0.2">
      <c r="F33565" s="310" t="s">
        <v>38597</v>
      </c>
      <c r="G33565" s="311">
        <v>78375</v>
      </c>
      <c r="H33565" s="312" t="s">
        <v>4751</v>
      </c>
      <c r="I33565" s="313" t="s">
        <v>6791</v>
      </c>
    </row>
    <row r="33566" spans="6:9" x14ac:dyDescent="0.2">
      <c r="F33566" s="310" t="s">
        <v>38598</v>
      </c>
      <c r="G33566" s="311">
        <v>78376</v>
      </c>
      <c r="H33566" s="312" t="s">
        <v>4751</v>
      </c>
      <c r="I33566" s="313" t="s">
        <v>6791</v>
      </c>
    </row>
    <row r="33567" spans="6:9" x14ac:dyDescent="0.2">
      <c r="F33567" s="310" t="s">
        <v>38599</v>
      </c>
      <c r="G33567" s="311">
        <v>78377</v>
      </c>
      <c r="H33567" s="312" t="s">
        <v>4751</v>
      </c>
      <c r="I33567" s="313" t="s">
        <v>6791</v>
      </c>
    </row>
    <row r="33568" spans="6:9" x14ac:dyDescent="0.2">
      <c r="F33568" s="310" t="s">
        <v>38600</v>
      </c>
      <c r="G33568" s="311">
        <v>78379</v>
      </c>
      <c r="H33568" s="312" t="s">
        <v>4751</v>
      </c>
      <c r="I33568" s="313" t="s">
        <v>6791</v>
      </c>
    </row>
    <row r="33569" spans="6:9" x14ac:dyDescent="0.2">
      <c r="F33569" s="310" t="s">
        <v>38601</v>
      </c>
      <c r="G33569" s="311">
        <v>78380</v>
      </c>
      <c r="H33569" s="312" t="s">
        <v>4751</v>
      </c>
      <c r="I33569" s="313" t="s">
        <v>6791</v>
      </c>
    </row>
    <row r="33570" spans="6:9" x14ac:dyDescent="0.2">
      <c r="F33570" s="310" t="s">
        <v>38602</v>
      </c>
      <c r="G33570" s="311">
        <v>78381</v>
      </c>
      <c r="H33570" s="312" t="s">
        <v>4751</v>
      </c>
      <c r="I33570" s="313" t="s">
        <v>6791</v>
      </c>
    </row>
    <row r="33571" spans="6:9" x14ac:dyDescent="0.2">
      <c r="F33571" s="310" t="s">
        <v>38603</v>
      </c>
      <c r="G33571" s="311">
        <v>78382</v>
      </c>
      <c r="H33571" s="312" t="s">
        <v>4751</v>
      </c>
      <c r="I33571" s="313" t="s">
        <v>6791</v>
      </c>
    </row>
    <row r="33572" spans="6:9" x14ac:dyDescent="0.2">
      <c r="F33572" s="310" t="s">
        <v>38604</v>
      </c>
      <c r="G33572" s="311">
        <v>78383</v>
      </c>
      <c r="H33572" s="312" t="s">
        <v>4751</v>
      </c>
      <c r="I33572" s="313" t="s">
        <v>6791</v>
      </c>
    </row>
    <row r="33573" spans="6:9" x14ac:dyDescent="0.2">
      <c r="F33573" s="310" t="s">
        <v>38605</v>
      </c>
      <c r="G33573" s="311">
        <v>78384</v>
      </c>
      <c r="H33573" s="312" t="s">
        <v>4751</v>
      </c>
      <c r="I33573" s="313" t="s">
        <v>6791</v>
      </c>
    </row>
    <row r="33574" spans="6:9" x14ac:dyDescent="0.2">
      <c r="F33574" s="310" t="s">
        <v>38606</v>
      </c>
      <c r="G33574" s="311">
        <v>78385</v>
      </c>
      <c r="H33574" s="312" t="s">
        <v>4751</v>
      </c>
      <c r="I33574" s="313" t="s">
        <v>6791</v>
      </c>
    </row>
    <row r="33575" spans="6:9" x14ac:dyDescent="0.2">
      <c r="F33575" s="310" t="s">
        <v>38607</v>
      </c>
      <c r="G33575" s="311">
        <v>78387</v>
      </c>
      <c r="H33575" s="312" t="s">
        <v>4751</v>
      </c>
      <c r="I33575" s="313" t="s">
        <v>6791</v>
      </c>
    </row>
    <row r="33576" spans="6:9" x14ac:dyDescent="0.2">
      <c r="F33576" s="310" t="s">
        <v>38608</v>
      </c>
      <c r="G33576" s="311">
        <v>78389</v>
      </c>
      <c r="H33576" s="312" t="s">
        <v>4751</v>
      </c>
      <c r="I33576" s="313" t="s">
        <v>6791</v>
      </c>
    </row>
    <row r="33577" spans="6:9" x14ac:dyDescent="0.2">
      <c r="F33577" s="310" t="s">
        <v>38609</v>
      </c>
      <c r="G33577" s="311">
        <v>78390</v>
      </c>
      <c r="H33577" s="312" t="s">
        <v>4751</v>
      </c>
      <c r="I33577" s="313" t="s">
        <v>6791</v>
      </c>
    </row>
    <row r="33578" spans="6:9" x14ac:dyDescent="0.2">
      <c r="F33578" s="310" t="s">
        <v>38610</v>
      </c>
      <c r="G33578" s="311">
        <v>78391</v>
      </c>
      <c r="H33578" s="312" t="s">
        <v>4751</v>
      </c>
      <c r="I33578" s="313" t="s">
        <v>6791</v>
      </c>
    </row>
    <row r="33579" spans="6:9" x14ac:dyDescent="0.2">
      <c r="F33579" s="310" t="s">
        <v>38611</v>
      </c>
      <c r="G33579" s="311">
        <v>78393</v>
      </c>
      <c r="H33579" s="312" t="s">
        <v>4751</v>
      </c>
      <c r="I33579" s="313" t="s">
        <v>6791</v>
      </c>
    </row>
    <row r="33580" spans="6:9" x14ac:dyDescent="0.2">
      <c r="F33580" s="310" t="s">
        <v>38612</v>
      </c>
      <c r="G33580" s="311">
        <v>78401</v>
      </c>
      <c r="H33580" s="312" t="s">
        <v>4751</v>
      </c>
      <c r="I33580" s="313" t="s">
        <v>6791</v>
      </c>
    </row>
    <row r="33581" spans="6:9" x14ac:dyDescent="0.2">
      <c r="F33581" s="310" t="s">
        <v>38613</v>
      </c>
      <c r="G33581" s="311">
        <v>78402</v>
      </c>
      <c r="H33581" s="312" t="s">
        <v>4751</v>
      </c>
      <c r="I33581" s="313" t="s">
        <v>6791</v>
      </c>
    </row>
    <row r="33582" spans="6:9" x14ac:dyDescent="0.2">
      <c r="F33582" s="310" t="s">
        <v>38614</v>
      </c>
      <c r="G33582" s="311">
        <v>78403</v>
      </c>
      <c r="H33582" s="312" t="s">
        <v>4751</v>
      </c>
      <c r="I33582" s="313" t="s">
        <v>6791</v>
      </c>
    </row>
    <row r="33583" spans="6:9" x14ac:dyDescent="0.2">
      <c r="F33583" s="310" t="s">
        <v>38615</v>
      </c>
      <c r="G33583" s="311">
        <v>78404</v>
      </c>
      <c r="H33583" s="312" t="s">
        <v>4751</v>
      </c>
      <c r="I33583" s="313" t="s">
        <v>6791</v>
      </c>
    </row>
    <row r="33584" spans="6:9" x14ac:dyDescent="0.2">
      <c r="F33584" s="310" t="s">
        <v>38616</v>
      </c>
      <c r="G33584" s="311">
        <v>78405</v>
      </c>
      <c r="H33584" s="312" t="s">
        <v>4751</v>
      </c>
      <c r="I33584" s="313" t="s">
        <v>6791</v>
      </c>
    </row>
    <row r="33585" spans="6:9" x14ac:dyDescent="0.2">
      <c r="F33585" s="310" t="s">
        <v>38617</v>
      </c>
      <c r="G33585" s="311">
        <v>78406</v>
      </c>
      <c r="H33585" s="312" t="s">
        <v>4751</v>
      </c>
      <c r="I33585" s="313" t="s">
        <v>6791</v>
      </c>
    </row>
    <row r="33586" spans="6:9" x14ac:dyDescent="0.2">
      <c r="F33586" s="310" t="s">
        <v>38618</v>
      </c>
      <c r="G33586" s="311">
        <v>78407</v>
      </c>
      <c r="H33586" s="312" t="s">
        <v>4751</v>
      </c>
      <c r="I33586" s="313" t="s">
        <v>6791</v>
      </c>
    </row>
    <row r="33587" spans="6:9" x14ac:dyDescent="0.2">
      <c r="F33587" s="310" t="s">
        <v>38619</v>
      </c>
      <c r="G33587" s="311">
        <v>78408</v>
      </c>
      <c r="H33587" s="312" t="s">
        <v>4751</v>
      </c>
      <c r="I33587" s="313" t="s">
        <v>6791</v>
      </c>
    </row>
    <row r="33588" spans="6:9" x14ac:dyDescent="0.2">
      <c r="F33588" s="310" t="s">
        <v>38620</v>
      </c>
      <c r="G33588" s="311">
        <v>78409</v>
      </c>
      <c r="H33588" s="312" t="s">
        <v>4751</v>
      </c>
      <c r="I33588" s="313" t="s">
        <v>6791</v>
      </c>
    </row>
    <row r="33589" spans="6:9" x14ac:dyDescent="0.2">
      <c r="F33589" s="310" t="s">
        <v>38621</v>
      </c>
      <c r="G33589" s="311">
        <v>78410</v>
      </c>
      <c r="H33589" s="312" t="s">
        <v>4751</v>
      </c>
      <c r="I33589" s="313" t="s">
        <v>6791</v>
      </c>
    </row>
    <row r="33590" spans="6:9" x14ac:dyDescent="0.2">
      <c r="F33590" s="310" t="s">
        <v>38622</v>
      </c>
      <c r="G33590" s="311">
        <v>78411</v>
      </c>
      <c r="H33590" s="312" t="s">
        <v>4751</v>
      </c>
      <c r="I33590" s="313" t="s">
        <v>6791</v>
      </c>
    </row>
    <row r="33591" spans="6:9" x14ac:dyDescent="0.2">
      <c r="F33591" s="310" t="s">
        <v>38623</v>
      </c>
      <c r="G33591" s="311">
        <v>78412</v>
      </c>
      <c r="H33591" s="312" t="s">
        <v>4751</v>
      </c>
      <c r="I33591" s="313" t="s">
        <v>6791</v>
      </c>
    </row>
    <row r="33592" spans="6:9" x14ac:dyDescent="0.2">
      <c r="F33592" s="310" t="s">
        <v>38624</v>
      </c>
      <c r="G33592" s="311">
        <v>78413</v>
      </c>
      <c r="H33592" s="312" t="s">
        <v>4751</v>
      </c>
      <c r="I33592" s="313" t="s">
        <v>6791</v>
      </c>
    </row>
    <row r="33593" spans="6:9" x14ac:dyDescent="0.2">
      <c r="F33593" s="310" t="s">
        <v>38625</v>
      </c>
      <c r="G33593" s="311">
        <v>78414</v>
      </c>
      <c r="H33593" s="312" t="s">
        <v>4751</v>
      </c>
      <c r="I33593" s="313" t="s">
        <v>6791</v>
      </c>
    </row>
    <row r="33594" spans="6:9" x14ac:dyDescent="0.2">
      <c r="F33594" s="310" t="s">
        <v>38626</v>
      </c>
      <c r="G33594" s="311">
        <v>78415</v>
      </c>
      <c r="H33594" s="312" t="s">
        <v>4751</v>
      </c>
      <c r="I33594" s="313" t="s">
        <v>6791</v>
      </c>
    </row>
    <row r="33595" spans="6:9" x14ac:dyDescent="0.2">
      <c r="F33595" s="310" t="s">
        <v>38627</v>
      </c>
      <c r="G33595" s="311">
        <v>78416</v>
      </c>
      <c r="H33595" s="312" t="s">
        <v>4751</v>
      </c>
      <c r="I33595" s="313" t="s">
        <v>6791</v>
      </c>
    </row>
    <row r="33596" spans="6:9" x14ac:dyDescent="0.2">
      <c r="F33596" s="310" t="s">
        <v>38628</v>
      </c>
      <c r="G33596" s="311">
        <v>78417</v>
      </c>
      <c r="H33596" s="312" t="s">
        <v>4751</v>
      </c>
      <c r="I33596" s="313" t="s">
        <v>6791</v>
      </c>
    </row>
    <row r="33597" spans="6:9" x14ac:dyDescent="0.2">
      <c r="F33597" s="310" t="s">
        <v>38629</v>
      </c>
      <c r="G33597" s="311">
        <v>78418</v>
      </c>
      <c r="H33597" s="312" t="s">
        <v>4751</v>
      </c>
      <c r="I33597" s="313" t="s">
        <v>6791</v>
      </c>
    </row>
    <row r="33598" spans="6:9" x14ac:dyDescent="0.2">
      <c r="F33598" s="310" t="s">
        <v>38630</v>
      </c>
      <c r="G33598" s="311">
        <v>78419</v>
      </c>
      <c r="H33598" s="312" t="s">
        <v>4751</v>
      </c>
      <c r="I33598" s="313" t="s">
        <v>6791</v>
      </c>
    </row>
    <row r="33599" spans="6:9" x14ac:dyDescent="0.2">
      <c r="F33599" s="310" t="s">
        <v>38631</v>
      </c>
      <c r="G33599" s="311">
        <v>78426</v>
      </c>
      <c r="H33599" s="312" t="s">
        <v>4751</v>
      </c>
      <c r="I33599" s="313" t="s">
        <v>6791</v>
      </c>
    </row>
    <row r="33600" spans="6:9" x14ac:dyDescent="0.2">
      <c r="F33600" s="310" t="s">
        <v>38632</v>
      </c>
      <c r="G33600" s="311">
        <v>78427</v>
      </c>
      <c r="H33600" s="312" t="s">
        <v>4751</v>
      </c>
      <c r="I33600" s="313" t="s">
        <v>6791</v>
      </c>
    </row>
    <row r="33601" spans="6:9" x14ac:dyDescent="0.2">
      <c r="F33601" s="310" t="s">
        <v>38633</v>
      </c>
      <c r="G33601" s="311">
        <v>78460</v>
      </c>
      <c r="H33601" s="312" t="s">
        <v>4751</v>
      </c>
      <c r="I33601" s="313" t="s">
        <v>6791</v>
      </c>
    </row>
    <row r="33602" spans="6:9" x14ac:dyDescent="0.2">
      <c r="F33602" s="310" t="s">
        <v>38634</v>
      </c>
      <c r="G33602" s="311">
        <v>78463</v>
      </c>
      <c r="H33602" s="312" t="s">
        <v>4751</v>
      </c>
      <c r="I33602" s="313" t="s">
        <v>6791</v>
      </c>
    </row>
    <row r="33603" spans="6:9" x14ac:dyDescent="0.2">
      <c r="F33603" s="310" t="s">
        <v>38635</v>
      </c>
      <c r="G33603" s="311">
        <v>78465</v>
      </c>
      <c r="H33603" s="312" t="s">
        <v>4751</v>
      </c>
      <c r="I33603" s="313" t="s">
        <v>6791</v>
      </c>
    </row>
    <row r="33604" spans="6:9" x14ac:dyDescent="0.2">
      <c r="F33604" s="310" t="s">
        <v>38636</v>
      </c>
      <c r="G33604" s="311">
        <v>78466</v>
      </c>
      <c r="H33604" s="312" t="s">
        <v>4751</v>
      </c>
      <c r="I33604" s="313" t="s">
        <v>6791</v>
      </c>
    </row>
    <row r="33605" spans="6:9" x14ac:dyDescent="0.2">
      <c r="F33605" s="310" t="s">
        <v>38637</v>
      </c>
      <c r="G33605" s="311">
        <v>78467</v>
      </c>
      <c r="H33605" s="312" t="s">
        <v>4751</v>
      </c>
      <c r="I33605" s="313" t="s">
        <v>6791</v>
      </c>
    </row>
    <row r="33606" spans="6:9" x14ac:dyDescent="0.2">
      <c r="F33606" s="310" t="s">
        <v>38638</v>
      </c>
      <c r="G33606" s="311">
        <v>78468</v>
      </c>
      <c r="H33606" s="312" t="s">
        <v>4751</v>
      </c>
      <c r="I33606" s="313" t="s">
        <v>6791</v>
      </c>
    </row>
    <row r="33607" spans="6:9" x14ac:dyDescent="0.2">
      <c r="F33607" s="310" t="s">
        <v>38639</v>
      </c>
      <c r="G33607" s="311">
        <v>78469</v>
      </c>
      <c r="H33607" s="312" t="s">
        <v>4751</v>
      </c>
      <c r="I33607" s="313" t="s">
        <v>6791</v>
      </c>
    </row>
    <row r="33608" spans="6:9" x14ac:dyDescent="0.2">
      <c r="F33608" s="321">
        <v>78470</v>
      </c>
      <c r="G33608" s="324">
        <v>78470</v>
      </c>
      <c r="H33608" s="312" t="s">
        <v>4751</v>
      </c>
      <c r="I33608" s="313" t="s">
        <v>6791</v>
      </c>
    </row>
    <row r="33609" spans="6:9" x14ac:dyDescent="0.2">
      <c r="F33609" s="321" t="s">
        <v>38640</v>
      </c>
      <c r="G33609" s="311">
        <v>78471</v>
      </c>
      <c r="H33609" s="312" t="s">
        <v>4751</v>
      </c>
      <c r="I33609" s="313" t="s">
        <v>6791</v>
      </c>
    </row>
    <row r="33610" spans="6:9" x14ac:dyDescent="0.2">
      <c r="F33610" s="321" t="s">
        <v>38641</v>
      </c>
      <c r="G33610" s="311">
        <v>78472</v>
      </c>
      <c r="H33610" s="312" t="s">
        <v>4751</v>
      </c>
      <c r="I33610" s="313" t="s">
        <v>6791</v>
      </c>
    </row>
    <row r="33611" spans="6:9" x14ac:dyDescent="0.2">
      <c r="F33611" s="321">
        <v>78473</v>
      </c>
      <c r="G33611" s="324">
        <v>78473</v>
      </c>
      <c r="H33611" s="312" t="s">
        <v>4751</v>
      </c>
      <c r="I33611" s="313" t="s">
        <v>6791</v>
      </c>
    </row>
    <row r="33612" spans="6:9" x14ac:dyDescent="0.2">
      <c r="F33612" s="315" t="s">
        <v>38642</v>
      </c>
      <c r="G33612" s="316">
        <v>78474</v>
      </c>
      <c r="H33612" s="323" t="s">
        <v>4751</v>
      </c>
      <c r="I33612" s="313" t="s">
        <v>6791</v>
      </c>
    </row>
    <row r="33613" spans="6:9" x14ac:dyDescent="0.2">
      <c r="F33613" s="321">
        <v>78475</v>
      </c>
      <c r="G33613" s="324">
        <v>78475</v>
      </c>
      <c r="H33613" s="312" t="s">
        <v>4751</v>
      </c>
      <c r="I33613" s="313" t="s">
        <v>6791</v>
      </c>
    </row>
    <row r="33614" spans="6:9" x14ac:dyDescent="0.2">
      <c r="F33614" s="321">
        <v>78476</v>
      </c>
      <c r="G33614" s="324">
        <v>78476</v>
      </c>
      <c r="H33614" s="312" t="s">
        <v>4751</v>
      </c>
      <c r="I33614" s="313" t="s">
        <v>6791</v>
      </c>
    </row>
    <row r="33615" spans="6:9" x14ac:dyDescent="0.2">
      <c r="F33615" s="321">
        <v>78477</v>
      </c>
      <c r="G33615" s="324">
        <v>78477</v>
      </c>
      <c r="H33615" s="312" t="s">
        <v>4751</v>
      </c>
      <c r="I33615" s="313" t="s">
        <v>6791</v>
      </c>
    </row>
    <row r="33616" spans="6:9" x14ac:dyDescent="0.2">
      <c r="F33616" s="321">
        <v>78478</v>
      </c>
      <c r="G33616" s="324">
        <v>78478</v>
      </c>
      <c r="H33616" s="312" t="s">
        <v>4751</v>
      </c>
      <c r="I33616" s="313" t="s">
        <v>6791</v>
      </c>
    </row>
    <row r="33617" spans="6:9" x14ac:dyDescent="0.2">
      <c r="F33617" s="321" t="s">
        <v>38643</v>
      </c>
      <c r="G33617" s="311">
        <v>78480</v>
      </c>
      <c r="H33617" s="312" t="s">
        <v>4751</v>
      </c>
      <c r="I33617" s="313" t="s">
        <v>6791</v>
      </c>
    </row>
    <row r="33618" spans="6:9" x14ac:dyDescent="0.2">
      <c r="F33618" s="310" t="s">
        <v>38644</v>
      </c>
      <c r="G33618" s="311">
        <v>78501</v>
      </c>
      <c r="H33618" s="312" t="s">
        <v>4751</v>
      </c>
      <c r="I33618" s="313" t="s">
        <v>6791</v>
      </c>
    </row>
    <row r="33619" spans="6:9" x14ac:dyDescent="0.2">
      <c r="F33619" s="310" t="s">
        <v>38645</v>
      </c>
      <c r="G33619" s="311">
        <v>78502</v>
      </c>
      <c r="H33619" s="312" t="s">
        <v>4751</v>
      </c>
      <c r="I33619" s="313" t="s">
        <v>6791</v>
      </c>
    </row>
    <row r="33620" spans="6:9" x14ac:dyDescent="0.2">
      <c r="F33620" s="310" t="s">
        <v>38646</v>
      </c>
      <c r="G33620" s="311">
        <v>78503</v>
      </c>
      <c r="H33620" s="312" t="s">
        <v>4751</v>
      </c>
      <c r="I33620" s="313" t="s">
        <v>6791</v>
      </c>
    </row>
    <row r="33621" spans="6:9" x14ac:dyDescent="0.2">
      <c r="F33621" s="310" t="s">
        <v>38647</v>
      </c>
      <c r="G33621" s="311">
        <v>78504</v>
      </c>
      <c r="H33621" s="312" t="s">
        <v>4751</v>
      </c>
      <c r="I33621" s="313" t="s">
        <v>6791</v>
      </c>
    </row>
    <row r="33622" spans="6:9" x14ac:dyDescent="0.2">
      <c r="F33622" s="310" t="s">
        <v>38648</v>
      </c>
      <c r="G33622" s="311">
        <v>78505</v>
      </c>
      <c r="H33622" s="312" t="s">
        <v>4751</v>
      </c>
      <c r="I33622" s="313" t="s">
        <v>6791</v>
      </c>
    </row>
    <row r="33623" spans="6:9" x14ac:dyDescent="0.2">
      <c r="F33623" s="310" t="s">
        <v>38649</v>
      </c>
      <c r="G33623" s="311">
        <v>78516</v>
      </c>
      <c r="H33623" s="312" t="s">
        <v>4751</v>
      </c>
      <c r="I33623" s="313" t="s">
        <v>6791</v>
      </c>
    </row>
    <row r="33624" spans="6:9" x14ac:dyDescent="0.2">
      <c r="F33624" s="310" t="s">
        <v>38650</v>
      </c>
      <c r="G33624" s="311">
        <v>78520</v>
      </c>
      <c r="H33624" s="312" t="s">
        <v>4751</v>
      </c>
      <c r="I33624" s="313" t="s">
        <v>6791</v>
      </c>
    </row>
    <row r="33625" spans="6:9" x14ac:dyDescent="0.2">
      <c r="F33625" s="310" t="s">
        <v>38651</v>
      </c>
      <c r="G33625" s="311">
        <v>78521</v>
      </c>
      <c r="H33625" s="312" t="s">
        <v>4751</v>
      </c>
      <c r="I33625" s="313" t="s">
        <v>6791</v>
      </c>
    </row>
    <row r="33626" spans="6:9" x14ac:dyDescent="0.2">
      <c r="F33626" s="310" t="s">
        <v>38652</v>
      </c>
      <c r="G33626" s="311">
        <v>78522</v>
      </c>
      <c r="H33626" s="312" t="s">
        <v>4751</v>
      </c>
      <c r="I33626" s="313" t="s">
        <v>6791</v>
      </c>
    </row>
    <row r="33627" spans="6:9" x14ac:dyDescent="0.2">
      <c r="F33627" s="310" t="s">
        <v>38653</v>
      </c>
      <c r="G33627" s="311">
        <v>78523</v>
      </c>
      <c r="H33627" s="312" t="s">
        <v>4751</v>
      </c>
      <c r="I33627" s="313" t="s">
        <v>6791</v>
      </c>
    </row>
    <row r="33628" spans="6:9" x14ac:dyDescent="0.2">
      <c r="F33628" s="310" t="s">
        <v>38654</v>
      </c>
      <c r="G33628" s="311">
        <v>78526</v>
      </c>
      <c r="H33628" s="312" t="s">
        <v>4751</v>
      </c>
      <c r="I33628" s="313" t="s">
        <v>6791</v>
      </c>
    </row>
    <row r="33629" spans="6:9" x14ac:dyDescent="0.2">
      <c r="F33629" s="310" t="s">
        <v>38655</v>
      </c>
      <c r="G33629" s="311">
        <v>78535</v>
      </c>
      <c r="H33629" s="312" t="s">
        <v>4751</v>
      </c>
      <c r="I33629" s="313" t="s">
        <v>6791</v>
      </c>
    </row>
    <row r="33630" spans="6:9" x14ac:dyDescent="0.2">
      <c r="F33630" s="310" t="s">
        <v>38656</v>
      </c>
      <c r="G33630" s="311">
        <v>78536</v>
      </c>
      <c r="H33630" s="312" t="s">
        <v>4751</v>
      </c>
      <c r="I33630" s="313" t="s">
        <v>6791</v>
      </c>
    </row>
    <row r="33631" spans="6:9" x14ac:dyDescent="0.2">
      <c r="F33631" s="310" t="s">
        <v>38657</v>
      </c>
      <c r="G33631" s="311">
        <v>78537</v>
      </c>
      <c r="H33631" s="312" t="s">
        <v>4751</v>
      </c>
      <c r="I33631" s="313" t="s">
        <v>6791</v>
      </c>
    </row>
    <row r="33632" spans="6:9" x14ac:dyDescent="0.2">
      <c r="F33632" s="310" t="s">
        <v>38658</v>
      </c>
      <c r="G33632" s="311">
        <v>78538</v>
      </c>
      <c r="H33632" s="312" t="s">
        <v>4751</v>
      </c>
      <c r="I33632" s="313" t="s">
        <v>6791</v>
      </c>
    </row>
    <row r="33633" spans="6:9" x14ac:dyDescent="0.2">
      <c r="F33633" s="310" t="s">
        <v>38659</v>
      </c>
      <c r="G33633" s="311">
        <v>78539</v>
      </c>
      <c r="H33633" s="312" t="s">
        <v>4751</v>
      </c>
      <c r="I33633" s="313" t="s">
        <v>6791</v>
      </c>
    </row>
    <row r="33634" spans="6:9" x14ac:dyDescent="0.2">
      <c r="F33634" s="310" t="s">
        <v>38660</v>
      </c>
      <c r="G33634" s="311">
        <v>78540</v>
      </c>
      <c r="H33634" s="312" t="s">
        <v>4751</v>
      </c>
      <c r="I33634" s="313" t="s">
        <v>6791</v>
      </c>
    </row>
    <row r="33635" spans="6:9" x14ac:dyDescent="0.2">
      <c r="F33635" s="310" t="s">
        <v>38661</v>
      </c>
      <c r="G33635" s="311">
        <v>78541</v>
      </c>
      <c r="H33635" s="312" t="s">
        <v>4751</v>
      </c>
      <c r="I33635" s="313" t="s">
        <v>6791</v>
      </c>
    </row>
    <row r="33636" spans="6:9" x14ac:dyDescent="0.2">
      <c r="F33636" s="310" t="s">
        <v>38662</v>
      </c>
      <c r="G33636" s="311">
        <v>78542</v>
      </c>
      <c r="H33636" s="312" t="s">
        <v>4751</v>
      </c>
      <c r="I33636" s="313" t="s">
        <v>6791</v>
      </c>
    </row>
    <row r="33637" spans="6:9" x14ac:dyDescent="0.2">
      <c r="F33637" s="310" t="s">
        <v>38663</v>
      </c>
      <c r="G33637" s="311">
        <v>78543</v>
      </c>
      <c r="H33637" s="312" t="s">
        <v>4751</v>
      </c>
      <c r="I33637" s="313" t="s">
        <v>6791</v>
      </c>
    </row>
    <row r="33638" spans="6:9" x14ac:dyDescent="0.2">
      <c r="F33638" s="310" t="s">
        <v>38664</v>
      </c>
      <c r="G33638" s="311">
        <v>78545</v>
      </c>
      <c r="H33638" s="312" t="s">
        <v>4751</v>
      </c>
      <c r="I33638" s="313" t="s">
        <v>6791</v>
      </c>
    </row>
    <row r="33639" spans="6:9" x14ac:dyDescent="0.2">
      <c r="F33639" s="310" t="s">
        <v>38665</v>
      </c>
      <c r="G33639" s="311">
        <v>78547</v>
      </c>
      <c r="H33639" s="312" t="s">
        <v>4751</v>
      </c>
      <c r="I33639" s="313" t="s">
        <v>6791</v>
      </c>
    </row>
    <row r="33640" spans="6:9" x14ac:dyDescent="0.2">
      <c r="F33640" s="310" t="s">
        <v>38666</v>
      </c>
      <c r="G33640" s="311">
        <v>78548</v>
      </c>
      <c r="H33640" s="312" t="s">
        <v>4751</v>
      </c>
      <c r="I33640" s="313" t="s">
        <v>6791</v>
      </c>
    </row>
    <row r="33641" spans="6:9" x14ac:dyDescent="0.2">
      <c r="F33641" s="310" t="s">
        <v>38667</v>
      </c>
      <c r="G33641" s="311">
        <v>78549</v>
      </c>
      <c r="H33641" s="312" t="s">
        <v>4751</v>
      </c>
      <c r="I33641" s="313" t="s">
        <v>6791</v>
      </c>
    </row>
    <row r="33642" spans="6:9" x14ac:dyDescent="0.2">
      <c r="F33642" s="310" t="s">
        <v>38668</v>
      </c>
      <c r="G33642" s="311">
        <v>78550</v>
      </c>
      <c r="H33642" s="312" t="s">
        <v>4751</v>
      </c>
      <c r="I33642" s="313" t="s">
        <v>6791</v>
      </c>
    </row>
    <row r="33643" spans="6:9" x14ac:dyDescent="0.2">
      <c r="F33643" s="310" t="s">
        <v>38669</v>
      </c>
      <c r="G33643" s="311">
        <v>78551</v>
      </c>
      <c r="H33643" s="312" t="s">
        <v>4751</v>
      </c>
      <c r="I33643" s="313" t="s">
        <v>6791</v>
      </c>
    </row>
    <row r="33644" spans="6:9" x14ac:dyDescent="0.2">
      <c r="F33644" s="310" t="s">
        <v>38670</v>
      </c>
      <c r="G33644" s="311">
        <v>78552</v>
      </c>
      <c r="H33644" s="312" t="s">
        <v>4751</v>
      </c>
      <c r="I33644" s="313" t="s">
        <v>6791</v>
      </c>
    </row>
    <row r="33645" spans="6:9" x14ac:dyDescent="0.2">
      <c r="F33645" s="310" t="s">
        <v>38671</v>
      </c>
      <c r="G33645" s="311">
        <v>78553</v>
      </c>
      <c r="H33645" s="312" t="s">
        <v>4751</v>
      </c>
      <c r="I33645" s="313" t="s">
        <v>6791</v>
      </c>
    </row>
    <row r="33646" spans="6:9" x14ac:dyDescent="0.2">
      <c r="F33646" s="310" t="s">
        <v>38672</v>
      </c>
      <c r="G33646" s="311">
        <v>78557</v>
      </c>
      <c r="H33646" s="312" t="s">
        <v>4751</v>
      </c>
      <c r="I33646" s="313" t="s">
        <v>6791</v>
      </c>
    </row>
    <row r="33647" spans="6:9" x14ac:dyDescent="0.2">
      <c r="F33647" s="310" t="s">
        <v>38673</v>
      </c>
      <c r="G33647" s="311">
        <v>78558</v>
      </c>
      <c r="H33647" s="312" t="s">
        <v>4751</v>
      </c>
      <c r="I33647" s="313" t="s">
        <v>6791</v>
      </c>
    </row>
    <row r="33648" spans="6:9" x14ac:dyDescent="0.2">
      <c r="F33648" s="310" t="s">
        <v>38674</v>
      </c>
      <c r="G33648" s="311">
        <v>78559</v>
      </c>
      <c r="H33648" s="312" t="s">
        <v>4751</v>
      </c>
      <c r="I33648" s="313" t="s">
        <v>6791</v>
      </c>
    </row>
    <row r="33649" spans="6:9" x14ac:dyDescent="0.2">
      <c r="F33649" s="310" t="s">
        <v>38675</v>
      </c>
      <c r="G33649" s="311">
        <v>78560</v>
      </c>
      <c r="H33649" s="312" t="s">
        <v>4751</v>
      </c>
      <c r="I33649" s="313" t="s">
        <v>6791</v>
      </c>
    </row>
    <row r="33650" spans="6:9" x14ac:dyDescent="0.2">
      <c r="F33650" s="310" t="s">
        <v>38676</v>
      </c>
      <c r="G33650" s="311">
        <v>78561</v>
      </c>
      <c r="H33650" s="312" t="s">
        <v>4751</v>
      </c>
      <c r="I33650" s="313" t="s">
        <v>6791</v>
      </c>
    </row>
    <row r="33651" spans="6:9" x14ac:dyDescent="0.2">
      <c r="F33651" s="310" t="s">
        <v>38677</v>
      </c>
      <c r="G33651" s="311">
        <v>78562</v>
      </c>
      <c r="H33651" s="312" t="s">
        <v>4751</v>
      </c>
      <c r="I33651" s="313" t="s">
        <v>6791</v>
      </c>
    </row>
    <row r="33652" spans="6:9" x14ac:dyDescent="0.2">
      <c r="F33652" s="310" t="s">
        <v>38678</v>
      </c>
      <c r="G33652" s="311">
        <v>78563</v>
      </c>
      <c r="H33652" s="312" t="s">
        <v>4751</v>
      </c>
      <c r="I33652" s="313" t="s">
        <v>6791</v>
      </c>
    </row>
    <row r="33653" spans="6:9" x14ac:dyDescent="0.2">
      <c r="F33653" s="310" t="s">
        <v>38679</v>
      </c>
      <c r="G33653" s="311">
        <v>78564</v>
      </c>
      <c r="H33653" s="312" t="s">
        <v>4751</v>
      </c>
      <c r="I33653" s="313" t="s">
        <v>6791</v>
      </c>
    </row>
    <row r="33654" spans="6:9" x14ac:dyDescent="0.2">
      <c r="F33654" s="310" t="s">
        <v>38680</v>
      </c>
      <c r="G33654" s="311">
        <v>78565</v>
      </c>
      <c r="H33654" s="312" t="s">
        <v>4751</v>
      </c>
      <c r="I33654" s="313" t="s">
        <v>6791</v>
      </c>
    </row>
    <row r="33655" spans="6:9" x14ac:dyDescent="0.2">
      <c r="F33655" s="310" t="s">
        <v>38681</v>
      </c>
      <c r="G33655" s="311">
        <v>78566</v>
      </c>
      <c r="H33655" s="312" t="s">
        <v>4751</v>
      </c>
      <c r="I33655" s="313" t="s">
        <v>6791</v>
      </c>
    </row>
    <row r="33656" spans="6:9" x14ac:dyDescent="0.2">
      <c r="F33656" s="310" t="s">
        <v>38682</v>
      </c>
      <c r="G33656" s="311">
        <v>78567</v>
      </c>
      <c r="H33656" s="312" t="s">
        <v>4751</v>
      </c>
      <c r="I33656" s="313" t="s">
        <v>6791</v>
      </c>
    </row>
    <row r="33657" spans="6:9" x14ac:dyDescent="0.2">
      <c r="F33657" s="310" t="s">
        <v>38683</v>
      </c>
      <c r="G33657" s="311">
        <v>78568</v>
      </c>
      <c r="H33657" s="312" t="s">
        <v>4751</v>
      </c>
      <c r="I33657" s="313" t="s">
        <v>6791</v>
      </c>
    </row>
    <row r="33658" spans="6:9" x14ac:dyDescent="0.2">
      <c r="F33658" s="310" t="s">
        <v>38684</v>
      </c>
      <c r="G33658" s="311">
        <v>78569</v>
      </c>
      <c r="H33658" s="312" t="s">
        <v>4751</v>
      </c>
      <c r="I33658" s="313" t="s">
        <v>6791</v>
      </c>
    </row>
    <row r="33659" spans="6:9" x14ac:dyDescent="0.2">
      <c r="F33659" s="310" t="s">
        <v>38685</v>
      </c>
      <c r="G33659" s="311">
        <v>78570</v>
      </c>
      <c r="H33659" s="312" t="s">
        <v>4751</v>
      </c>
      <c r="I33659" s="313" t="s">
        <v>6791</v>
      </c>
    </row>
    <row r="33660" spans="6:9" x14ac:dyDescent="0.2">
      <c r="F33660" s="310" t="s">
        <v>38686</v>
      </c>
      <c r="G33660" s="311">
        <v>78572</v>
      </c>
      <c r="H33660" s="312" t="s">
        <v>4751</v>
      </c>
      <c r="I33660" s="313" t="s">
        <v>6791</v>
      </c>
    </row>
    <row r="33661" spans="6:9" x14ac:dyDescent="0.2">
      <c r="F33661" s="310" t="s">
        <v>38687</v>
      </c>
      <c r="G33661" s="311">
        <v>78573</v>
      </c>
      <c r="H33661" s="312" t="s">
        <v>4751</v>
      </c>
      <c r="I33661" s="313" t="s">
        <v>6791</v>
      </c>
    </row>
    <row r="33662" spans="6:9" x14ac:dyDescent="0.2">
      <c r="F33662" s="310" t="s">
        <v>38688</v>
      </c>
      <c r="G33662" s="311">
        <v>78574</v>
      </c>
      <c r="H33662" s="312" t="s">
        <v>4751</v>
      </c>
      <c r="I33662" s="313" t="s">
        <v>6791</v>
      </c>
    </row>
    <row r="33663" spans="6:9" x14ac:dyDescent="0.2">
      <c r="F33663" s="310" t="s">
        <v>38689</v>
      </c>
      <c r="G33663" s="311">
        <v>78575</v>
      </c>
      <c r="H33663" s="312" t="s">
        <v>4751</v>
      </c>
      <c r="I33663" s="313" t="s">
        <v>6791</v>
      </c>
    </row>
    <row r="33664" spans="6:9" x14ac:dyDescent="0.2">
      <c r="F33664" s="310" t="s">
        <v>38690</v>
      </c>
      <c r="G33664" s="311">
        <v>78576</v>
      </c>
      <c r="H33664" s="312" t="s">
        <v>4751</v>
      </c>
      <c r="I33664" s="313" t="s">
        <v>6791</v>
      </c>
    </row>
    <row r="33665" spans="6:9" x14ac:dyDescent="0.2">
      <c r="F33665" s="310" t="s">
        <v>38691</v>
      </c>
      <c r="G33665" s="311">
        <v>78577</v>
      </c>
      <c r="H33665" s="312" t="s">
        <v>4751</v>
      </c>
      <c r="I33665" s="313" t="s">
        <v>6791</v>
      </c>
    </row>
    <row r="33666" spans="6:9" x14ac:dyDescent="0.2">
      <c r="F33666" s="310" t="s">
        <v>38692</v>
      </c>
      <c r="G33666" s="311">
        <v>78578</v>
      </c>
      <c r="H33666" s="312" t="s">
        <v>4751</v>
      </c>
      <c r="I33666" s="313" t="s">
        <v>6791</v>
      </c>
    </row>
    <row r="33667" spans="6:9" x14ac:dyDescent="0.2">
      <c r="F33667" s="310" t="s">
        <v>38693</v>
      </c>
      <c r="G33667" s="311">
        <v>78579</v>
      </c>
      <c r="H33667" s="312" t="s">
        <v>4751</v>
      </c>
      <c r="I33667" s="313" t="s">
        <v>6791</v>
      </c>
    </row>
    <row r="33668" spans="6:9" x14ac:dyDescent="0.2">
      <c r="F33668" s="310" t="s">
        <v>38694</v>
      </c>
      <c r="G33668" s="311">
        <v>78580</v>
      </c>
      <c r="H33668" s="312" t="s">
        <v>4751</v>
      </c>
      <c r="I33668" s="313" t="s">
        <v>6791</v>
      </c>
    </row>
    <row r="33669" spans="6:9" x14ac:dyDescent="0.2">
      <c r="F33669" s="310" t="s">
        <v>38695</v>
      </c>
      <c r="G33669" s="311">
        <v>78582</v>
      </c>
      <c r="H33669" s="312" t="s">
        <v>4751</v>
      </c>
      <c r="I33669" s="313" t="s">
        <v>6791</v>
      </c>
    </row>
    <row r="33670" spans="6:9" x14ac:dyDescent="0.2">
      <c r="F33670" s="310" t="s">
        <v>38696</v>
      </c>
      <c r="G33670" s="311">
        <v>78583</v>
      </c>
      <c r="H33670" s="312" t="s">
        <v>4751</v>
      </c>
      <c r="I33670" s="313" t="s">
        <v>6791</v>
      </c>
    </row>
    <row r="33671" spans="6:9" x14ac:dyDescent="0.2">
      <c r="F33671" s="310" t="s">
        <v>38697</v>
      </c>
      <c r="G33671" s="311">
        <v>78584</v>
      </c>
      <c r="H33671" s="312" t="s">
        <v>4751</v>
      </c>
      <c r="I33671" s="313" t="s">
        <v>6791</v>
      </c>
    </row>
    <row r="33672" spans="6:9" x14ac:dyDescent="0.2">
      <c r="F33672" s="310" t="s">
        <v>38698</v>
      </c>
      <c r="G33672" s="311">
        <v>78585</v>
      </c>
      <c r="H33672" s="312" t="s">
        <v>4751</v>
      </c>
      <c r="I33672" s="313" t="s">
        <v>6791</v>
      </c>
    </row>
    <row r="33673" spans="6:9" x14ac:dyDescent="0.2">
      <c r="F33673" s="310" t="s">
        <v>38699</v>
      </c>
      <c r="G33673" s="311">
        <v>78586</v>
      </c>
      <c r="H33673" s="312" t="s">
        <v>4751</v>
      </c>
      <c r="I33673" s="313" t="s">
        <v>6791</v>
      </c>
    </row>
    <row r="33674" spans="6:9" x14ac:dyDescent="0.2">
      <c r="F33674" s="310" t="s">
        <v>38700</v>
      </c>
      <c r="G33674" s="311">
        <v>78588</v>
      </c>
      <c r="H33674" s="312" t="s">
        <v>4751</v>
      </c>
      <c r="I33674" s="313" t="s">
        <v>6791</v>
      </c>
    </row>
    <row r="33675" spans="6:9" x14ac:dyDescent="0.2">
      <c r="F33675" s="310" t="s">
        <v>38701</v>
      </c>
      <c r="G33675" s="311">
        <v>78589</v>
      </c>
      <c r="H33675" s="312" t="s">
        <v>4751</v>
      </c>
      <c r="I33675" s="313" t="s">
        <v>6791</v>
      </c>
    </row>
    <row r="33676" spans="6:9" x14ac:dyDescent="0.2">
      <c r="F33676" s="310" t="s">
        <v>38702</v>
      </c>
      <c r="G33676" s="311">
        <v>78590</v>
      </c>
      <c r="H33676" s="312" t="s">
        <v>4751</v>
      </c>
      <c r="I33676" s="313" t="s">
        <v>6791</v>
      </c>
    </row>
    <row r="33677" spans="6:9" x14ac:dyDescent="0.2">
      <c r="F33677" s="310" t="s">
        <v>38703</v>
      </c>
      <c r="G33677" s="311">
        <v>78591</v>
      </c>
      <c r="H33677" s="312" t="s">
        <v>4751</v>
      </c>
      <c r="I33677" s="313" t="s">
        <v>6791</v>
      </c>
    </row>
    <row r="33678" spans="6:9" x14ac:dyDescent="0.2">
      <c r="F33678" s="310" t="s">
        <v>38704</v>
      </c>
      <c r="G33678" s="311">
        <v>78592</v>
      </c>
      <c r="H33678" s="312" t="s">
        <v>4751</v>
      </c>
      <c r="I33678" s="313" t="s">
        <v>6791</v>
      </c>
    </row>
    <row r="33679" spans="6:9" x14ac:dyDescent="0.2">
      <c r="F33679" s="310" t="s">
        <v>38705</v>
      </c>
      <c r="G33679" s="311">
        <v>78593</v>
      </c>
      <c r="H33679" s="312" t="s">
        <v>4751</v>
      </c>
      <c r="I33679" s="313" t="s">
        <v>6791</v>
      </c>
    </row>
    <row r="33680" spans="6:9" x14ac:dyDescent="0.2">
      <c r="F33680" s="310" t="s">
        <v>38706</v>
      </c>
      <c r="G33680" s="311">
        <v>78594</v>
      </c>
      <c r="H33680" s="312" t="s">
        <v>4751</v>
      </c>
      <c r="I33680" s="313" t="s">
        <v>6791</v>
      </c>
    </row>
    <row r="33681" spans="6:9" x14ac:dyDescent="0.2">
      <c r="F33681" s="310" t="s">
        <v>38707</v>
      </c>
      <c r="G33681" s="311">
        <v>78595</v>
      </c>
      <c r="H33681" s="312" t="s">
        <v>4751</v>
      </c>
      <c r="I33681" s="313" t="s">
        <v>6791</v>
      </c>
    </row>
    <row r="33682" spans="6:9" x14ac:dyDescent="0.2">
      <c r="F33682" s="310" t="s">
        <v>38708</v>
      </c>
      <c r="G33682" s="311">
        <v>78596</v>
      </c>
      <c r="H33682" s="312" t="s">
        <v>4751</v>
      </c>
      <c r="I33682" s="313" t="s">
        <v>6791</v>
      </c>
    </row>
    <row r="33683" spans="6:9" x14ac:dyDescent="0.2">
      <c r="F33683" s="310" t="s">
        <v>38709</v>
      </c>
      <c r="G33683" s="311">
        <v>78597</v>
      </c>
      <c r="H33683" s="312" t="s">
        <v>4751</v>
      </c>
      <c r="I33683" s="313" t="s">
        <v>6791</v>
      </c>
    </row>
    <row r="33684" spans="6:9" x14ac:dyDescent="0.2">
      <c r="F33684" s="310" t="s">
        <v>38710</v>
      </c>
      <c r="G33684" s="311">
        <v>78598</v>
      </c>
      <c r="H33684" s="312" t="s">
        <v>4751</v>
      </c>
      <c r="I33684" s="313" t="s">
        <v>6791</v>
      </c>
    </row>
    <row r="33685" spans="6:9" x14ac:dyDescent="0.2">
      <c r="F33685" s="310" t="s">
        <v>38711</v>
      </c>
      <c r="G33685" s="311">
        <v>78599</v>
      </c>
      <c r="H33685" s="312" t="s">
        <v>4751</v>
      </c>
      <c r="I33685" s="313" t="s">
        <v>6791</v>
      </c>
    </row>
    <row r="33686" spans="6:9" x14ac:dyDescent="0.2">
      <c r="F33686" s="310" t="s">
        <v>38712</v>
      </c>
      <c r="G33686" s="311">
        <v>78602</v>
      </c>
      <c r="H33686" s="312" t="s">
        <v>4751</v>
      </c>
      <c r="I33686" s="313" t="s">
        <v>6791</v>
      </c>
    </row>
    <row r="33687" spans="6:9" x14ac:dyDescent="0.2">
      <c r="F33687" s="310" t="s">
        <v>38713</v>
      </c>
      <c r="G33687" s="311">
        <v>78604</v>
      </c>
      <c r="H33687" s="312" t="s">
        <v>4751</v>
      </c>
      <c r="I33687" s="313" t="s">
        <v>6791</v>
      </c>
    </row>
    <row r="33688" spans="6:9" x14ac:dyDescent="0.2">
      <c r="F33688" s="310" t="s">
        <v>38714</v>
      </c>
      <c r="G33688" s="311">
        <v>78605</v>
      </c>
      <c r="H33688" s="312" t="s">
        <v>4751</v>
      </c>
      <c r="I33688" s="313" t="s">
        <v>6791</v>
      </c>
    </row>
    <row r="33689" spans="6:9" x14ac:dyDescent="0.2">
      <c r="F33689" s="310" t="s">
        <v>38715</v>
      </c>
      <c r="G33689" s="311">
        <v>78606</v>
      </c>
      <c r="H33689" s="312" t="s">
        <v>4751</v>
      </c>
      <c r="I33689" s="313" t="s">
        <v>6791</v>
      </c>
    </row>
    <row r="33690" spans="6:9" x14ac:dyDescent="0.2">
      <c r="F33690" s="310" t="s">
        <v>38716</v>
      </c>
      <c r="G33690" s="311">
        <v>78607</v>
      </c>
      <c r="H33690" s="312" t="s">
        <v>4751</v>
      </c>
      <c r="I33690" s="313" t="s">
        <v>6791</v>
      </c>
    </row>
    <row r="33691" spans="6:9" x14ac:dyDescent="0.2">
      <c r="F33691" s="310" t="s">
        <v>38717</v>
      </c>
      <c r="G33691" s="311">
        <v>78608</v>
      </c>
      <c r="H33691" s="312" t="s">
        <v>4751</v>
      </c>
      <c r="I33691" s="313" t="s">
        <v>6791</v>
      </c>
    </row>
    <row r="33692" spans="6:9" x14ac:dyDescent="0.2">
      <c r="F33692" s="310" t="s">
        <v>38718</v>
      </c>
      <c r="G33692" s="311">
        <v>78609</v>
      </c>
      <c r="H33692" s="312" t="s">
        <v>4751</v>
      </c>
      <c r="I33692" s="313" t="s">
        <v>6791</v>
      </c>
    </row>
    <row r="33693" spans="6:9" x14ac:dyDescent="0.2">
      <c r="F33693" s="310" t="s">
        <v>38719</v>
      </c>
      <c r="G33693" s="311">
        <v>78610</v>
      </c>
      <c r="H33693" s="312" t="s">
        <v>4751</v>
      </c>
      <c r="I33693" s="313" t="s">
        <v>6791</v>
      </c>
    </row>
    <row r="33694" spans="6:9" x14ac:dyDescent="0.2">
      <c r="F33694" s="310" t="s">
        <v>38720</v>
      </c>
      <c r="G33694" s="311">
        <v>78611</v>
      </c>
      <c r="H33694" s="312" t="s">
        <v>4751</v>
      </c>
      <c r="I33694" s="313" t="s">
        <v>6791</v>
      </c>
    </row>
    <row r="33695" spans="6:9" x14ac:dyDescent="0.2">
      <c r="F33695" s="310" t="s">
        <v>38721</v>
      </c>
      <c r="G33695" s="311">
        <v>78612</v>
      </c>
      <c r="H33695" s="312" t="s">
        <v>4751</v>
      </c>
      <c r="I33695" s="313" t="s">
        <v>6791</v>
      </c>
    </row>
    <row r="33696" spans="6:9" x14ac:dyDescent="0.2">
      <c r="F33696" s="310" t="s">
        <v>38722</v>
      </c>
      <c r="G33696" s="311">
        <v>78613</v>
      </c>
      <c r="H33696" s="312" t="s">
        <v>4751</v>
      </c>
      <c r="I33696" s="313" t="s">
        <v>6791</v>
      </c>
    </row>
    <row r="33697" spans="6:9" x14ac:dyDescent="0.2">
      <c r="F33697" s="310" t="s">
        <v>38723</v>
      </c>
      <c r="G33697" s="311">
        <v>78614</v>
      </c>
      <c r="H33697" s="312" t="s">
        <v>4751</v>
      </c>
      <c r="I33697" s="313" t="s">
        <v>6791</v>
      </c>
    </row>
    <row r="33698" spans="6:9" x14ac:dyDescent="0.2">
      <c r="F33698" s="310" t="s">
        <v>38724</v>
      </c>
      <c r="G33698" s="311">
        <v>78615</v>
      </c>
      <c r="H33698" s="312" t="s">
        <v>4751</v>
      </c>
      <c r="I33698" s="313" t="s">
        <v>6791</v>
      </c>
    </row>
    <row r="33699" spans="6:9" x14ac:dyDescent="0.2">
      <c r="F33699" s="310" t="s">
        <v>38725</v>
      </c>
      <c r="G33699" s="311">
        <v>78616</v>
      </c>
      <c r="H33699" s="312" t="s">
        <v>4751</v>
      </c>
      <c r="I33699" s="313" t="s">
        <v>6791</v>
      </c>
    </row>
    <row r="33700" spans="6:9" x14ac:dyDescent="0.2">
      <c r="F33700" s="310" t="s">
        <v>38726</v>
      </c>
      <c r="G33700" s="311">
        <v>78617</v>
      </c>
      <c r="H33700" s="312" t="s">
        <v>4751</v>
      </c>
      <c r="I33700" s="313" t="s">
        <v>6791</v>
      </c>
    </row>
    <row r="33701" spans="6:9" x14ac:dyDescent="0.2">
      <c r="F33701" s="310" t="s">
        <v>38727</v>
      </c>
      <c r="G33701" s="311">
        <v>78618</v>
      </c>
      <c r="H33701" s="312" t="s">
        <v>4751</v>
      </c>
      <c r="I33701" s="313" t="s">
        <v>6791</v>
      </c>
    </row>
    <row r="33702" spans="6:9" x14ac:dyDescent="0.2">
      <c r="F33702" s="310" t="s">
        <v>38728</v>
      </c>
      <c r="G33702" s="311">
        <v>78619</v>
      </c>
      <c r="H33702" s="312" t="s">
        <v>4751</v>
      </c>
      <c r="I33702" s="313" t="s">
        <v>6791</v>
      </c>
    </row>
    <row r="33703" spans="6:9" x14ac:dyDescent="0.2">
      <c r="F33703" s="310" t="s">
        <v>38729</v>
      </c>
      <c r="G33703" s="311">
        <v>78620</v>
      </c>
      <c r="H33703" s="312" t="s">
        <v>4751</v>
      </c>
      <c r="I33703" s="313" t="s">
        <v>6791</v>
      </c>
    </row>
    <row r="33704" spans="6:9" x14ac:dyDescent="0.2">
      <c r="F33704" s="310" t="s">
        <v>38730</v>
      </c>
      <c r="G33704" s="311">
        <v>78621</v>
      </c>
      <c r="H33704" s="312" t="s">
        <v>4751</v>
      </c>
      <c r="I33704" s="313" t="s">
        <v>6791</v>
      </c>
    </row>
    <row r="33705" spans="6:9" x14ac:dyDescent="0.2">
      <c r="F33705" s="310" t="s">
        <v>38731</v>
      </c>
      <c r="G33705" s="311">
        <v>78622</v>
      </c>
      <c r="H33705" s="312" t="s">
        <v>4751</v>
      </c>
      <c r="I33705" s="313" t="s">
        <v>6791</v>
      </c>
    </row>
    <row r="33706" spans="6:9" x14ac:dyDescent="0.2">
      <c r="F33706" s="310" t="s">
        <v>38732</v>
      </c>
      <c r="G33706" s="311">
        <v>78623</v>
      </c>
      <c r="H33706" s="312" t="s">
        <v>4751</v>
      </c>
      <c r="I33706" s="313" t="s">
        <v>6791</v>
      </c>
    </row>
    <row r="33707" spans="6:9" x14ac:dyDescent="0.2">
      <c r="F33707" s="310" t="s">
        <v>38733</v>
      </c>
      <c r="G33707" s="311">
        <v>78624</v>
      </c>
      <c r="H33707" s="312" t="s">
        <v>4751</v>
      </c>
      <c r="I33707" s="313" t="s">
        <v>6791</v>
      </c>
    </row>
    <row r="33708" spans="6:9" x14ac:dyDescent="0.2">
      <c r="F33708" s="310" t="s">
        <v>38734</v>
      </c>
      <c r="G33708" s="311">
        <v>78626</v>
      </c>
      <c r="H33708" s="312" t="s">
        <v>4751</v>
      </c>
      <c r="I33708" s="313" t="s">
        <v>6791</v>
      </c>
    </row>
    <row r="33709" spans="6:9" x14ac:dyDescent="0.2">
      <c r="F33709" s="310" t="s">
        <v>38735</v>
      </c>
      <c r="G33709" s="311">
        <v>78627</v>
      </c>
      <c r="H33709" s="312" t="s">
        <v>4751</v>
      </c>
      <c r="I33709" s="313" t="s">
        <v>6791</v>
      </c>
    </row>
    <row r="33710" spans="6:9" x14ac:dyDescent="0.2">
      <c r="F33710" s="310" t="s">
        <v>38736</v>
      </c>
      <c r="G33710" s="311">
        <v>78628</v>
      </c>
      <c r="H33710" s="312" t="s">
        <v>4751</v>
      </c>
      <c r="I33710" s="313" t="s">
        <v>6791</v>
      </c>
    </row>
    <row r="33711" spans="6:9" x14ac:dyDescent="0.2">
      <c r="F33711" s="310" t="s">
        <v>38737</v>
      </c>
      <c r="G33711" s="311">
        <v>78629</v>
      </c>
      <c r="H33711" s="312" t="s">
        <v>4751</v>
      </c>
      <c r="I33711" s="313" t="s">
        <v>6791</v>
      </c>
    </row>
    <row r="33712" spans="6:9" x14ac:dyDescent="0.2">
      <c r="F33712" s="310" t="s">
        <v>38738</v>
      </c>
      <c r="G33712" s="311">
        <v>78630</v>
      </c>
      <c r="H33712" s="312" t="s">
        <v>4751</v>
      </c>
      <c r="I33712" s="313" t="s">
        <v>6791</v>
      </c>
    </row>
    <row r="33713" spans="6:9" x14ac:dyDescent="0.2">
      <c r="F33713" s="310" t="s">
        <v>38739</v>
      </c>
      <c r="G33713" s="311">
        <v>78631</v>
      </c>
      <c r="H33713" s="312" t="s">
        <v>4751</v>
      </c>
      <c r="I33713" s="313" t="s">
        <v>6791</v>
      </c>
    </row>
    <row r="33714" spans="6:9" x14ac:dyDescent="0.2">
      <c r="F33714" s="310" t="s">
        <v>38740</v>
      </c>
      <c r="G33714" s="311">
        <v>78632</v>
      </c>
      <c r="H33714" s="312" t="s">
        <v>4751</v>
      </c>
      <c r="I33714" s="313" t="s">
        <v>6791</v>
      </c>
    </row>
    <row r="33715" spans="6:9" x14ac:dyDescent="0.2">
      <c r="F33715" s="310" t="s">
        <v>38741</v>
      </c>
      <c r="G33715" s="311">
        <v>78633</v>
      </c>
      <c r="H33715" s="312" t="s">
        <v>4751</v>
      </c>
      <c r="I33715" s="313" t="s">
        <v>6791</v>
      </c>
    </row>
    <row r="33716" spans="6:9" x14ac:dyDescent="0.2">
      <c r="F33716" s="310" t="s">
        <v>38742</v>
      </c>
      <c r="G33716" s="311">
        <v>78634</v>
      </c>
      <c r="H33716" s="312" t="s">
        <v>4751</v>
      </c>
      <c r="I33716" s="313" t="s">
        <v>6791</v>
      </c>
    </row>
    <row r="33717" spans="6:9" x14ac:dyDescent="0.2">
      <c r="F33717" s="310" t="s">
        <v>38743</v>
      </c>
      <c r="G33717" s="311">
        <v>78635</v>
      </c>
      <c r="H33717" s="312" t="s">
        <v>4751</v>
      </c>
      <c r="I33717" s="313" t="s">
        <v>6791</v>
      </c>
    </row>
    <row r="33718" spans="6:9" x14ac:dyDescent="0.2">
      <c r="F33718" s="310" t="s">
        <v>38744</v>
      </c>
      <c r="G33718" s="311">
        <v>78636</v>
      </c>
      <c r="H33718" s="312" t="s">
        <v>4751</v>
      </c>
      <c r="I33718" s="313" t="s">
        <v>6791</v>
      </c>
    </row>
    <row r="33719" spans="6:9" x14ac:dyDescent="0.2">
      <c r="F33719" s="310" t="s">
        <v>38745</v>
      </c>
      <c r="G33719" s="311">
        <v>78638</v>
      </c>
      <c r="H33719" s="312" t="s">
        <v>4751</v>
      </c>
      <c r="I33719" s="313" t="s">
        <v>6791</v>
      </c>
    </row>
    <row r="33720" spans="6:9" x14ac:dyDescent="0.2">
      <c r="F33720" s="310" t="s">
        <v>38746</v>
      </c>
      <c r="G33720" s="311">
        <v>78639</v>
      </c>
      <c r="H33720" s="312" t="s">
        <v>4751</v>
      </c>
      <c r="I33720" s="313" t="s">
        <v>6791</v>
      </c>
    </row>
    <row r="33721" spans="6:9" x14ac:dyDescent="0.2">
      <c r="F33721" s="310" t="s">
        <v>38747</v>
      </c>
      <c r="G33721" s="311">
        <v>78640</v>
      </c>
      <c r="H33721" s="312" t="s">
        <v>4751</v>
      </c>
      <c r="I33721" s="313" t="s">
        <v>6791</v>
      </c>
    </row>
    <row r="33722" spans="6:9" x14ac:dyDescent="0.2">
      <c r="F33722" s="310" t="s">
        <v>38748</v>
      </c>
      <c r="G33722" s="311">
        <v>78641</v>
      </c>
      <c r="H33722" s="312" t="s">
        <v>4751</v>
      </c>
      <c r="I33722" s="313" t="s">
        <v>6791</v>
      </c>
    </row>
    <row r="33723" spans="6:9" x14ac:dyDescent="0.2">
      <c r="F33723" s="310" t="s">
        <v>38749</v>
      </c>
      <c r="G33723" s="311">
        <v>78642</v>
      </c>
      <c r="H33723" s="312" t="s">
        <v>4751</v>
      </c>
      <c r="I33723" s="313" t="s">
        <v>6791</v>
      </c>
    </row>
    <row r="33724" spans="6:9" x14ac:dyDescent="0.2">
      <c r="F33724" s="310" t="s">
        <v>38750</v>
      </c>
      <c r="G33724" s="311">
        <v>78643</v>
      </c>
      <c r="H33724" s="312" t="s">
        <v>4751</v>
      </c>
      <c r="I33724" s="313" t="s">
        <v>6791</v>
      </c>
    </row>
    <row r="33725" spans="6:9" x14ac:dyDescent="0.2">
      <c r="F33725" s="310" t="s">
        <v>38751</v>
      </c>
      <c r="G33725" s="311">
        <v>78644</v>
      </c>
      <c r="H33725" s="312" t="s">
        <v>4751</v>
      </c>
      <c r="I33725" s="313" t="s">
        <v>6791</v>
      </c>
    </row>
    <row r="33726" spans="6:9" x14ac:dyDescent="0.2">
      <c r="F33726" s="310" t="s">
        <v>38752</v>
      </c>
      <c r="G33726" s="311">
        <v>78645</v>
      </c>
      <c r="H33726" s="312" t="s">
        <v>4751</v>
      </c>
      <c r="I33726" s="313" t="s">
        <v>6791</v>
      </c>
    </row>
    <row r="33727" spans="6:9" x14ac:dyDescent="0.2">
      <c r="F33727" s="310" t="s">
        <v>38753</v>
      </c>
      <c r="G33727" s="311">
        <v>78646</v>
      </c>
      <c r="H33727" s="312" t="s">
        <v>4751</v>
      </c>
      <c r="I33727" s="313" t="s">
        <v>6791</v>
      </c>
    </row>
    <row r="33728" spans="6:9" x14ac:dyDescent="0.2">
      <c r="F33728" s="310" t="s">
        <v>38754</v>
      </c>
      <c r="G33728" s="311">
        <v>78648</v>
      </c>
      <c r="H33728" s="312" t="s">
        <v>4751</v>
      </c>
      <c r="I33728" s="313" t="s">
        <v>6791</v>
      </c>
    </row>
    <row r="33729" spans="6:9" x14ac:dyDescent="0.2">
      <c r="F33729" s="310" t="s">
        <v>38755</v>
      </c>
      <c r="G33729" s="311">
        <v>78650</v>
      </c>
      <c r="H33729" s="312" t="s">
        <v>4751</v>
      </c>
      <c r="I33729" s="313" t="s">
        <v>6791</v>
      </c>
    </row>
    <row r="33730" spans="6:9" x14ac:dyDescent="0.2">
      <c r="F33730" s="310" t="s">
        <v>38756</v>
      </c>
      <c r="G33730" s="311">
        <v>78651</v>
      </c>
      <c r="H33730" s="312" t="s">
        <v>4751</v>
      </c>
      <c r="I33730" s="313" t="s">
        <v>6791</v>
      </c>
    </row>
    <row r="33731" spans="6:9" x14ac:dyDescent="0.2">
      <c r="F33731" s="310" t="s">
        <v>38757</v>
      </c>
      <c r="G33731" s="311">
        <v>78652</v>
      </c>
      <c r="H33731" s="312" t="s">
        <v>4751</v>
      </c>
      <c r="I33731" s="313" t="s">
        <v>6791</v>
      </c>
    </row>
    <row r="33732" spans="6:9" x14ac:dyDescent="0.2">
      <c r="F33732" s="310" t="s">
        <v>38758</v>
      </c>
      <c r="G33732" s="311">
        <v>78653</v>
      </c>
      <c r="H33732" s="312" t="s">
        <v>4751</v>
      </c>
      <c r="I33732" s="313" t="s">
        <v>6791</v>
      </c>
    </row>
    <row r="33733" spans="6:9" x14ac:dyDescent="0.2">
      <c r="F33733" s="310" t="s">
        <v>38759</v>
      </c>
      <c r="G33733" s="311">
        <v>78654</v>
      </c>
      <c r="H33733" s="312" t="s">
        <v>4751</v>
      </c>
      <c r="I33733" s="313" t="s">
        <v>6791</v>
      </c>
    </row>
    <row r="33734" spans="6:9" x14ac:dyDescent="0.2">
      <c r="F33734" s="310" t="s">
        <v>38760</v>
      </c>
      <c r="G33734" s="311">
        <v>78655</v>
      </c>
      <c r="H33734" s="312" t="s">
        <v>4751</v>
      </c>
      <c r="I33734" s="313" t="s">
        <v>6791</v>
      </c>
    </row>
    <row r="33735" spans="6:9" x14ac:dyDescent="0.2">
      <c r="F33735" s="310" t="s">
        <v>38761</v>
      </c>
      <c r="G33735" s="311">
        <v>78656</v>
      </c>
      <c r="H33735" s="312" t="s">
        <v>4751</v>
      </c>
      <c r="I33735" s="313" t="s">
        <v>6791</v>
      </c>
    </row>
    <row r="33736" spans="6:9" x14ac:dyDescent="0.2">
      <c r="F33736" s="310" t="s">
        <v>38762</v>
      </c>
      <c r="G33736" s="311">
        <v>78657</v>
      </c>
      <c r="H33736" s="312" t="s">
        <v>4751</v>
      </c>
      <c r="I33736" s="313" t="s">
        <v>6791</v>
      </c>
    </row>
    <row r="33737" spans="6:9" x14ac:dyDescent="0.2">
      <c r="F33737" s="310" t="s">
        <v>38763</v>
      </c>
      <c r="G33737" s="311">
        <v>78658</v>
      </c>
      <c r="H33737" s="312" t="s">
        <v>4751</v>
      </c>
      <c r="I33737" s="313" t="s">
        <v>6791</v>
      </c>
    </row>
    <row r="33738" spans="6:9" x14ac:dyDescent="0.2">
      <c r="F33738" s="310" t="s">
        <v>38764</v>
      </c>
      <c r="G33738" s="311">
        <v>78659</v>
      </c>
      <c r="H33738" s="312" t="s">
        <v>4751</v>
      </c>
      <c r="I33738" s="313" t="s">
        <v>6791</v>
      </c>
    </row>
    <row r="33739" spans="6:9" x14ac:dyDescent="0.2">
      <c r="F33739" s="310" t="s">
        <v>38765</v>
      </c>
      <c r="G33739" s="311">
        <v>78660</v>
      </c>
      <c r="H33739" s="312" t="s">
        <v>4751</v>
      </c>
      <c r="I33739" s="313" t="s">
        <v>6791</v>
      </c>
    </row>
    <row r="33740" spans="6:9" x14ac:dyDescent="0.2">
      <c r="F33740" s="322" t="s">
        <v>38766</v>
      </c>
      <c r="G33740" s="316">
        <v>78661</v>
      </c>
      <c r="H33740" s="323" t="s">
        <v>4751</v>
      </c>
      <c r="I33740" s="313" t="s">
        <v>6791</v>
      </c>
    </row>
    <row r="33741" spans="6:9" x14ac:dyDescent="0.2">
      <c r="F33741" s="310" t="s">
        <v>38767</v>
      </c>
      <c r="G33741" s="311">
        <v>78662</v>
      </c>
      <c r="H33741" s="312" t="s">
        <v>4751</v>
      </c>
      <c r="I33741" s="313" t="s">
        <v>6791</v>
      </c>
    </row>
    <row r="33742" spans="6:9" x14ac:dyDescent="0.2">
      <c r="F33742" s="310" t="s">
        <v>38768</v>
      </c>
      <c r="G33742" s="311">
        <v>78663</v>
      </c>
      <c r="H33742" s="312" t="s">
        <v>4751</v>
      </c>
      <c r="I33742" s="313" t="s">
        <v>6791</v>
      </c>
    </row>
    <row r="33743" spans="6:9" x14ac:dyDescent="0.2">
      <c r="F33743" s="310" t="s">
        <v>38769</v>
      </c>
      <c r="G33743" s="311">
        <v>78664</v>
      </c>
      <c r="H33743" s="312" t="s">
        <v>4751</v>
      </c>
      <c r="I33743" s="313" t="s">
        <v>6791</v>
      </c>
    </row>
    <row r="33744" spans="6:9" x14ac:dyDescent="0.2">
      <c r="F33744" s="310" t="s">
        <v>38770</v>
      </c>
      <c r="G33744" s="311">
        <v>78665</v>
      </c>
      <c r="H33744" s="312" t="s">
        <v>4751</v>
      </c>
      <c r="I33744" s="313" t="s">
        <v>6791</v>
      </c>
    </row>
    <row r="33745" spans="6:9" x14ac:dyDescent="0.2">
      <c r="F33745" s="310" t="s">
        <v>38771</v>
      </c>
      <c r="G33745" s="311">
        <v>78666</v>
      </c>
      <c r="H33745" s="312" t="s">
        <v>4751</v>
      </c>
      <c r="I33745" s="313" t="s">
        <v>6791</v>
      </c>
    </row>
    <row r="33746" spans="6:9" x14ac:dyDescent="0.2">
      <c r="F33746" s="310" t="s">
        <v>38772</v>
      </c>
      <c r="G33746" s="311">
        <v>78667</v>
      </c>
      <c r="H33746" s="312" t="s">
        <v>4751</v>
      </c>
      <c r="I33746" s="313" t="s">
        <v>6791</v>
      </c>
    </row>
    <row r="33747" spans="6:9" x14ac:dyDescent="0.2">
      <c r="F33747" s="310" t="s">
        <v>38773</v>
      </c>
      <c r="G33747" s="311">
        <v>78669</v>
      </c>
      <c r="H33747" s="312" t="s">
        <v>4751</v>
      </c>
      <c r="I33747" s="313" t="s">
        <v>6791</v>
      </c>
    </row>
    <row r="33748" spans="6:9" x14ac:dyDescent="0.2">
      <c r="F33748" s="310" t="s">
        <v>38774</v>
      </c>
      <c r="G33748" s="311">
        <v>78670</v>
      </c>
      <c r="H33748" s="312" t="s">
        <v>4751</v>
      </c>
      <c r="I33748" s="313" t="s">
        <v>6791</v>
      </c>
    </row>
    <row r="33749" spans="6:9" x14ac:dyDescent="0.2">
      <c r="F33749" s="310" t="s">
        <v>38775</v>
      </c>
      <c r="G33749" s="311">
        <v>78671</v>
      </c>
      <c r="H33749" s="312" t="s">
        <v>4751</v>
      </c>
      <c r="I33749" s="313" t="s">
        <v>6791</v>
      </c>
    </row>
    <row r="33750" spans="6:9" x14ac:dyDescent="0.2">
      <c r="F33750" s="310" t="s">
        <v>38776</v>
      </c>
      <c r="G33750" s="311">
        <v>78672</v>
      </c>
      <c r="H33750" s="312" t="s">
        <v>4751</v>
      </c>
      <c r="I33750" s="313" t="s">
        <v>6791</v>
      </c>
    </row>
    <row r="33751" spans="6:9" x14ac:dyDescent="0.2">
      <c r="F33751" s="310" t="s">
        <v>38777</v>
      </c>
      <c r="G33751" s="311">
        <v>78673</v>
      </c>
      <c r="H33751" s="312" t="s">
        <v>4751</v>
      </c>
      <c r="I33751" s="313" t="s">
        <v>6791</v>
      </c>
    </row>
    <row r="33752" spans="6:9" x14ac:dyDescent="0.2">
      <c r="F33752" s="310" t="s">
        <v>38778</v>
      </c>
      <c r="G33752" s="311">
        <v>78674</v>
      </c>
      <c r="H33752" s="312" t="s">
        <v>4751</v>
      </c>
      <c r="I33752" s="313" t="s">
        <v>6791</v>
      </c>
    </row>
    <row r="33753" spans="6:9" x14ac:dyDescent="0.2">
      <c r="F33753" s="310" t="s">
        <v>38779</v>
      </c>
      <c r="G33753" s="311">
        <v>78675</v>
      </c>
      <c r="H33753" s="312" t="s">
        <v>4751</v>
      </c>
      <c r="I33753" s="313" t="s">
        <v>6791</v>
      </c>
    </row>
    <row r="33754" spans="6:9" x14ac:dyDescent="0.2">
      <c r="F33754" s="310" t="s">
        <v>38780</v>
      </c>
      <c r="G33754" s="311">
        <v>78676</v>
      </c>
      <c r="H33754" s="312" t="s">
        <v>4751</v>
      </c>
      <c r="I33754" s="313" t="s">
        <v>6791</v>
      </c>
    </row>
    <row r="33755" spans="6:9" x14ac:dyDescent="0.2">
      <c r="F33755" s="310" t="s">
        <v>38781</v>
      </c>
      <c r="G33755" s="311">
        <v>78677</v>
      </c>
      <c r="H33755" s="312" t="s">
        <v>4751</v>
      </c>
      <c r="I33755" s="313" t="s">
        <v>6791</v>
      </c>
    </row>
    <row r="33756" spans="6:9" x14ac:dyDescent="0.2">
      <c r="F33756" s="310" t="s">
        <v>38782</v>
      </c>
      <c r="G33756" s="311">
        <v>78680</v>
      </c>
      <c r="H33756" s="312" t="s">
        <v>4751</v>
      </c>
      <c r="I33756" s="313" t="s">
        <v>6791</v>
      </c>
    </row>
    <row r="33757" spans="6:9" x14ac:dyDescent="0.2">
      <c r="F33757" s="310" t="s">
        <v>38783</v>
      </c>
      <c r="G33757" s="311">
        <v>78681</v>
      </c>
      <c r="H33757" s="312" t="s">
        <v>4751</v>
      </c>
      <c r="I33757" s="313" t="s">
        <v>6791</v>
      </c>
    </row>
    <row r="33758" spans="6:9" x14ac:dyDescent="0.2">
      <c r="F33758" s="310" t="s">
        <v>38784</v>
      </c>
      <c r="G33758" s="311">
        <v>78682</v>
      </c>
      <c r="H33758" s="312" t="s">
        <v>4751</v>
      </c>
      <c r="I33758" s="313" t="s">
        <v>6791</v>
      </c>
    </row>
    <row r="33759" spans="6:9" x14ac:dyDescent="0.2">
      <c r="F33759" s="310" t="s">
        <v>38785</v>
      </c>
      <c r="G33759" s="311">
        <v>78683</v>
      </c>
      <c r="H33759" s="312" t="s">
        <v>4751</v>
      </c>
      <c r="I33759" s="313" t="s">
        <v>6791</v>
      </c>
    </row>
    <row r="33760" spans="6:9" x14ac:dyDescent="0.2">
      <c r="F33760" s="310" t="s">
        <v>38786</v>
      </c>
      <c r="G33760" s="311">
        <v>78691</v>
      </c>
      <c r="H33760" s="312" t="s">
        <v>4751</v>
      </c>
      <c r="I33760" s="313" t="s">
        <v>6791</v>
      </c>
    </row>
    <row r="33761" spans="6:9" x14ac:dyDescent="0.2">
      <c r="F33761" s="310" t="s">
        <v>38787</v>
      </c>
      <c r="G33761" s="311">
        <v>78701</v>
      </c>
      <c r="H33761" s="312" t="s">
        <v>4751</v>
      </c>
      <c r="I33761" s="313" t="s">
        <v>6791</v>
      </c>
    </row>
    <row r="33762" spans="6:9" x14ac:dyDescent="0.2">
      <c r="F33762" s="310" t="s">
        <v>38788</v>
      </c>
      <c r="G33762" s="311">
        <v>78702</v>
      </c>
      <c r="H33762" s="312" t="s">
        <v>4751</v>
      </c>
      <c r="I33762" s="313" t="s">
        <v>6791</v>
      </c>
    </row>
    <row r="33763" spans="6:9" x14ac:dyDescent="0.2">
      <c r="F33763" s="310" t="s">
        <v>38789</v>
      </c>
      <c r="G33763" s="311">
        <v>78703</v>
      </c>
      <c r="H33763" s="312" t="s">
        <v>4751</v>
      </c>
      <c r="I33763" s="313" t="s">
        <v>6791</v>
      </c>
    </row>
    <row r="33764" spans="6:9" x14ac:dyDescent="0.2">
      <c r="F33764" s="310" t="s">
        <v>38790</v>
      </c>
      <c r="G33764" s="311">
        <v>78704</v>
      </c>
      <c r="H33764" s="312" t="s">
        <v>4751</v>
      </c>
      <c r="I33764" s="313" t="s">
        <v>6791</v>
      </c>
    </row>
    <row r="33765" spans="6:9" x14ac:dyDescent="0.2">
      <c r="F33765" s="310" t="s">
        <v>38791</v>
      </c>
      <c r="G33765" s="311">
        <v>78705</v>
      </c>
      <c r="H33765" s="312" t="s">
        <v>4751</v>
      </c>
      <c r="I33765" s="313" t="s">
        <v>6791</v>
      </c>
    </row>
    <row r="33766" spans="6:9" x14ac:dyDescent="0.2">
      <c r="F33766" s="310" t="s">
        <v>38792</v>
      </c>
      <c r="G33766" s="311">
        <v>78708</v>
      </c>
      <c r="H33766" s="312" t="s">
        <v>4751</v>
      </c>
      <c r="I33766" s="313" t="s">
        <v>6791</v>
      </c>
    </row>
    <row r="33767" spans="6:9" x14ac:dyDescent="0.2">
      <c r="F33767" s="310" t="s">
        <v>38793</v>
      </c>
      <c r="G33767" s="311">
        <v>78709</v>
      </c>
      <c r="H33767" s="312" t="s">
        <v>4751</v>
      </c>
      <c r="I33767" s="313" t="s">
        <v>6791</v>
      </c>
    </row>
    <row r="33768" spans="6:9" x14ac:dyDescent="0.2">
      <c r="F33768" s="310" t="s">
        <v>38794</v>
      </c>
      <c r="G33768" s="311">
        <v>78710</v>
      </c>
      <c r="H33768" s="312" t="s">
        <v>4751</v>
      </c>
      <c r="I33768" s="313" t="s">
        <v>6791</v>
      </c>
    </row>
    <row r="33769" spans="6:9" x14ac:dyDescent="0.2">
      <c r="F33769" s="310" t="s">
        <v>38795</v>
      </c>
      <c r="G33769" s="311">
        <v>78711</v>
      </c>
      <c r="H33769" s="312" t="s">
        <v>4751</v>
      </c>
      <c r="I33769" s="313" t="s">
        <v>6791</v>
      </c>
    </row>
    <row r="33770" spans="6:9" x14ac:dyDescent="0.2">
      <c r="F33770" s="310" t="s">
        <v>38796</v>
      </c>
      <c r="G33770" s="311">
        <v>78712</v>
      </c>
      <c r="H33770" s="312" t="s">
        <v>4751</v>
      </c>
      <c r="I33770" s="313" t="s">
        <v>6791</v>
      </c>
    </row>
    <row r="33771" spans="6:9" x14ac:dyDescent="0.2">
      <c r="F33771" s="310" t="s">
        <v>38797</v>
      </c>
      <c r="G33771" s="311">
        <v>78713</v>
      </c>
      <c r="H33771" s="312" t="s">
        <v>4751</v>
      </c>
      <c r="I33771" s="313" t="s">
        <v>6791</v>
      </c>
    </row>
    <row r="33772" spans="6:9" x14ac:dyDescent="0.2">
      <c r="F33772" s="310" t="s">
        <v>38798</v>
      </c>
      <c r="G33772" s="311">
        <v>78714</v>
      </c>
      <c r="H33772" s="312" t="s">
        <v>4751</v>
      </c>
      <c r="I33772" s="313" t="s">
        <v>6791</v>
      </c>
    </row>
    <row r="33773" spans="6:9" x14ac:dyDescent="0.2">
      <c r="F33773" s="310" t="s">
        <v>38799</v>
      </c>
      <c r="G33773" s="311">
        <v>78715</v>
      </c>
      <c r="H33773" s="312" t="s">
        <v>4751</v>
      </c>
      <c r="I33773" s="313" t="s">
        <v>6791</v>
      </c>
    </row>
    <row r="33774" spans="6:9" x14ac:dyDescent="0.2">
      <c r="F33774" s="310" t="s">
        <v>38800</v>
      </c>
      <c r="G33774" s="311">
        <v>78716</v>
      </c>
      <c r="H33774" s="312" t="s">
        <v>4751</v>
      </c>
      <c r="I33774" s="313" t="s">
        <v>6791</v>
      </c>
    </row>
    <row r="33775" spans="6:9" x14ac:dyDescent="0.2">
      <c r="F33775" s="310" t="s">
        <v>38801</v>
      </c>
      <c r="G33775" s="311">
        <v>78717</v>
      </c>
      <c r="H33775" s="312" t="s">
        <v>4751</v>
      </c>
      <c r="I33775" s="313" t="s">
        <v>6791</v>
      </c>
    </row>
    <row r="33776" spans="6:9" x14ac:dyDescent="0.2">
      <c r="F33776" s="310" t="s">
        <v>38802</v>
      </c>
      <c r="G33776" s="311">
        <v>78718</v>
      </c>
      <c r="H33776" s="312" t="s">
        <v>4751</v>
      </c>
      <c r="I33776" s="313" t="s">
        <v>6791</v>
      </c>
    </row>
    <row r="33777" spans="6:9" x14ac:dyDescent="0.2">
      <c r="F33777" s="310" t="s">
        <v>38803</v>
      </c>
      <c r="G33777" s="311">
        <v>78719</v>
      </c>
      <c r="H33777" s="312" t="s">
        <v>4751</v>
      </c>
      <c r="I33777" s="313" t="s">
        <v>6791</v>
      </c>
    </row>
    <row r="33778" spans="6:9" x14ac:dyDescent="0.2">
      <c r="F33778" s="310" t="s">
        <v>38804</v>
      </c>
      <c r="G33778" s="311">
        <v>78720</v>
      </c>
      <c r="H33778" s="312" t="s">
        <v>4751</v>
      </c>
      <c r="I33778" s="313" t="s">
        <v>6791</v>
      </c>
    </row>
    <row r="33779" spans="6:9" x14ac:dyDescent="0.2">
      <c r="F33779" s="310" t="s">
        <v>38805</v>
      </c>
      <c r="G33779" s="311">
        <v>78721</v>
      </c>
      <c r="H33779" s="312" t="s">
        <v>4751</v>
      </c>
      <c r="I33779" s="313" t="s">
        <v>6791</v>
      </c>
    </row>
    <row r="33780" spans="6:9" x14ac:dyDescent="0.2">
      <c r="F33780" s="310" t="s">
        <v>38806</v>
      </c>
      <c r="G33780" s="311">
        <v>78722</v>
      </c>
      <c r="H33780" s="312" t="s">
        <v>4751</v>
      </c>
      <c r="I33780" s="313" t="s">
        <v>6791</v>
      </c>
    </row>
    <row r="33781" spans="6:9" x14ac:dyDescent="0.2">
      <c r="F33781" s="310" t="s">
        <v>38807</v>
      </c>
      <c r="G33781" s="311">
        <v>78723</v>
      </c>
      <c r="H33781" s="312" t="s">
        <v>4751</v>
      </c>
      <c r="I33781" s="313" t="s">
        <v>6791</v>
      </c>
    </row>
    <row r="33782" spans="6:9" x14ac:dyDescent="0.2">
      <c r="F33782" s="310" t="s">
        <v>38808</v>
      </c>
      <c r="G33782" s="311">
        <v>78724</v>
      </c>
      <c r="H33782" s="312" t="s">
        <v>4751</v>
      </c>
      <c r="I33782" s="313" t="s">
        <v>6791</v>
      </c>
    </row>
    <row r="33783" spans="6:9" x14ac:dyDescent="0.2">
      <c r="F33783" s="310" t="s">
        <v>38809</v>
      </c>
      <c r="G33783" s="311">
        <v>78725</v>
      </c>
      <c r="H33783" s="312" t="s">
        <v>4751</v>
      </c>
      <c r="I33783" s="313" t="s">
        <v>6791</v>
      </c>
    </row>
    <row r="33784" spans="6:9" x14ac:dyDescent="0.2">
      <c r="F33784" s="310" t="s">
        <v>38810</v>
      </c>
      <c r="G33784" s="311">
        <v>78726</v>
      </c>
      <c r="H33784" s="312" t="s">
        <v>4751</v>
      </c>
      <c r="I33784" s="313" t="s">
        <v>6791</v>
      </c>
    </row>
    <row r="33785" spans="6:9" x14ac:dyDescent="0.2">
      <c r="F33785" s="310" t="s">
        <v>38811</v>
      </c>
      <c r="G33785" s="311">
        <v>78727</v>
      </c>
      <c r="H33785" s="312" t="s">
        <v>4751</v>
      </c>
      <c r="I33785" s="313" t="s">
        <v>6791</v>
      </c>
    </row>
    <row r="33786" spans="6:9" x14ac:dyDescent="0.2">
      <c r="F33786" s="310" t="s">
        <v>38812</v>
      </c>
      <c r="G33786" s="311">
        <v>78728</v>
      </c>
      <c r="H33786" s="312" t="s">
        <v>4751</v>
      </c>
      <c r="I33786" s="313" t="s">
        <v>6791</v>
      </c>
    </row>
    <row r="33787" spans="6:9" x14ac:dyDescent="0.2">
      <c r="F33787" s="310" t="s">
        <v>38813</v>
      </c>
      <c r="G33787" s="311">
        <v>78729</v>
      </c>
      <c r="H33787" s="312" t="s">
        <v>4751</v>
      </c>
      <c r="I33787" s="313" t="s">
        <v>6791</v>
      </c>
    </row>
    <row r="33788" spans="6:9" x14ac:dyDescent="0.2">
      <c r="F33788" s="310" t="s">
        <v>38814</v>
      </c>
      <c r="G33788" s="311">
        <v>78730</v>
      </c>
      <c r="H33788" s="312" t="s">
        <v>4751</v>
      </c>
      <c r="I33788" s="313" t="s">
        <v>6791</v>
      </c>
    </row>
    <row r="33789" spans="6:9" x14ac:dyDescent="0.2">
      <c r="F33789" s="310" t="s">
        <v>38815</v>
      </c>
      <c r="G33789" s="311">
        <v>78731</v>
      </c>
      <c r="H33789" s="312" t="s">
        <v>4751</v>
      </c>
      <c r="I33789" s="313" t="s">
        <v>6791</v>
      </c>
    </row>
    <row r="33790" spans="6:9" x14ac:dyDescent="0.2">
      <c r="F33790" s="310" t="s">
        <v>38816</v>
      </c>
      <c r="G33790" s="311">
        <v>78732</v>
      </c>
      <c r="H33790" s="312" t="s">
        <v>4751</v>
      </c>
      <c r="I33790" s="313" t="s">
        <v>6791</v>
      </c>
    </row>
    <row r="33791" spans="6:9" x14ac:dyDescent="0.2">
      <c r="F33791" s="310" t="s">
        <v>38817</v>
      </c>
      <c r="G33791" s="311">
        <v>78733</v>
      </c>
      <c r="H33791" s="312" t="s">
        <v>4751</v>
      </c>
      <c r="I33791" s="313" t="s">
        <v>6791</v>
      </c>
    </row>
    <row r="33792" spans="6:9" x14ac:dyDescent="0.2">
      <c r="F33792" s="310" t="s">
        <v>38818</v>
      </c>
      <c r="G33792" s="311">
        <v>78734</v>
      </c>
      <c r="H33792" s="312" t="s">
        <v>4751</v>
      </c>
      <c r="I33792" s="313" t="s">
        <v>6791</v>
      </c>
    </row>
    <row r="33793" spans="6:9" x14ac:dyDescent="0.2">
      <c r="F33793" s="310" t="s">
        <v>38819</v>
      </c>
      <c r="G33793" s="311">
        <v>78735</v>
      </c>
      <c r="H33793" s="312" t="s">
        <v>4751</v>
      </c>
      <c r="I33793" s="313" t="s">
        <v>6791</v>
      </c>
    </row>
    <row r="33794" spans="6:9" x14ac:dyDescent="0.2">
      <c r="F33794" s="310" t="s">
        <v>38820</v>
      </c>
      <c r="G33794" s="311">
        <v>78736</v>
      </c>
      <c r="H33794" s="312" t="s">
        <v>4751</v>
      </c>
      <c r="I33794" s="313" t="s">
        <v>6791</v>
      </c>
    </row>
    <row r="33795" spans="6:9" x14ac:dyDescent="0.2">
      <c r="F33795" s="310" t="s">
        <v>38821</v>
      </c>
      <c r="G33795" s="311">
        <v>78737</v>
      </c>
      <c r="H33795" s="312" t="s">
        <v>4751</v>
      </c>
      <c r="I33795" s="313" t="s">
        <v>6791</v>
      </c>
    </row>
    <row r="33796" spans="6:9" x14ac:dyDescent="0.2">
      <c r="F33796" s="310" t="s">
        <v>38822</v>
      </c>
      <c r="G33796" s="311">
        <v>78738</v>
      </c>
      <c r="H33796" s="312" t="s">
        <v>4751</v>
      </c>
      <c r="I33796" s="313" t="s">
        <v>6791</v>
      </c>
    </row>
    <row r="33797" spans="6:9" x14ac:dyDescent="0.2">
      <c r="F33797" s="310" t="s">
        <v>38823</v>
      </c>
      <c r="G33797" s="311">
        <v>78739</v>
      </c>
      <c r="H33797" s="312" t="s">
        <v>4751</v>
      </c>
      <c r="I33797" s="313" t="s">
        <v>6791</v>
      </c>
    </row>
    <row r="33798" spans="6:9" x14ac:dyDescent="0.2">
      <c r="F33798" s="310" t="s">
        <v>38824</v>
      </c>
      <c r="G33798" s="311">
        <v>78741</v>
      </c>
      <c r="H33798" s="312" t="s">
        <v>4751</v>
      </c>
      <c r="I33798" s="313" t="s">
        <v>6791</v>
      </c>
    </row>
    <row r="33799" spans="6:9" x14ac:dyDescent="0.2">
      <c r="F33799" s="310" t="s">
        <v>38825</v>
      </c>
      <c r="G33799" s="311">
        <v>78742</v>
      </c>
      <c r="H33799" s="312" t="s">
        <v>4751</v>
      </c>
      <c r="I33799" s="313" t="s">
        <v>6791</v>
      </c>
    </row>
    <row r="33800" spans="6:9" x14ac:dyDescent="0.2">
      <c r="F33800" s="310" t="s">
        <v>38826</v>
      </c>
      <c r="G33800" s="311">
        <v>78744</v>
      </c>
      <c r="H33800" s="312" t="s">
        <v>4751</v>
      </c>
      <c r="I33800" s="313" t="s">
        <v>6791</v>
      </c>
    </row>
    <row r="33801" spans="6:9" x14ac:dyDescent="0.2">
      <c r="F33801" s="310" t="s">
        <v>38827</v>
      </c>
      <c r="G33801" s="311">
        <v>78745</v>
      </c>
      <c r="H33801" s="312" t="s">
        <v>4751</v>
      </c>
      <c r="I33801" s="313" t="s">
        <v>6791</v>
      </c>
    </row>
    <row r="33802" spans="6:9" x14ac:dyDescent="0.2">
      <c r="F33802" s="310" t="s">
        <v>38828</v>
      </c>
      <c r="G33802" s="311">
        <v>78746</v>
      </c>
      <c r="H33802" s="312" t="s">
        <v>4751</v>
      </c>
      <c r="I33802" s="313" t="s">
        <v>6791</v>
      </c>
    </row>
    <row r="33803" spans="6:9" x14ac:dyDescent="0.2">
      <c r="F33803" s="310" t="s">
        <v>38829</v>
      </c>
      <c r="G33803" s="311">
        <v>78747</v>
      </c>
      <c r="H33803" s="312" t="s">
        <v>4751</v>
      </c>
      <c r="I33803" s="313" t="s">
        <v>6791</v>
      </c>
    </row>
    <row r="33804" spans="6:9" x14ac:dyDescent="0.2">
      <c r="F33804" s="310" t="s">
        <v>38830</v>
      </c>
      <c r="G33804" s="311">
        <v>78748</v>
      </c>
      <c r="H33804" s="312" t="s">
        <v>4751</v>
      </c>
      <c r="I33804" s="313" t="s">
        <v>6791</v>
      </c>
    </row>
    <row r="33805" spans="6:9" x14ac:dyDescent="0.2">
      <c r="F33805" s="310" t="s">
        <v>38831</v>
      </c>
      <c r="G33805" s="311">
        <v>78749</v>
      </c>
      <c r="H33805" s="312" t="s">
        <v>4751</v>
      </c>
      <c r="I33805" s="313" t="s">
        <v>6791</v>
      </c>
    </row>
    <row r="33806" spans="6:9" x14ac:dyDescent="0.2">
      <c r="F33806" s="310" t="s">
        <v>38832</v>
      </c>
      <c r="G33806" s="311">
        <v>78750</v>
      </c>
      <c r="H33806" s="312" t="s">
        <v>4751</v>
      </c>
      <c r="I33806" s="313" t="s">
        <v>6791</v>
      </c>
    </row>
    <row r="33807" spans="6:9" x14ac:dyDescent="0.2">
      <c r="F33807" s="310" t="s">
        <v>38833</v>
      </c>
      <c r="G33807" s="311">
        <v>78751</v>
      </c>
      <c r="H33807" s="312" t="s">
        <v>4751</v>
      </c>
      <c r="I33807" s="313" t="s">
        <v>6791</v>
      </c>
    </row>
    <row r="33808" spans="6:9" x14ac:dyDescent="0.2">
      <c r="F33808" s="310" t="s">
        <v>38834</v>
      </c>
      <c r="G33808" s="311">
        <v>78752</v>
      </c>
      <c r="H33808" s="312" t="s">
        <v>4751</v>
      </c>
      <c r="I33808" s="313" t="s">
        <v>6791</v>
      </c>
    </row>
    <row r="33809" spans="6:9" x14ac:dyDescent="0.2">
      <c r="F33809" s="310" t="s">
        <v>38835</v>
      </c>
      <c r="G33809" s="311">
        <v>78753</v>
      </c>
      <c r="H33809" s="312" t="s">
        <v>4751</v>
      </c>
      <c r="I33809" s="313" t="s">
        <v>6791</v>
      </c>
    </row>
    <row r="33810" spans="6:9" x14ac:dyDescent="0.2">
      <c r="F33810" s="310" t="s">
        <v>38836</v>
      </c>
      <c r="G33810" s="311">
        <v>78754</v>
      </c>
      <c r="H33810" s="312" t="s">
        <v>4751</v>
      </c>
      <c r="I33810" s="313" t="s">
        <v>6791</v>
      </c>
    </row>
    <row r="33811" spans="6:9" x14ac:dyDescent="0.2">
      <c r="F33811" s="310" t="s">
        <v>38837</v>
      </c>
      <c r="G33811" s="311">
        <v>78755</v>
      </c>
      <c r="H33811" s="312" t="s">
        <v>4751</v>
      </c>
      <c r="I33811" s="313" t="s">
        <v>6791</v>
      </c>
    </row>
    <row r="33812" spans="6:9" x14ac:dyDescent="0.2">
      <c r="F33812" s="310" t="s">
        <v>38838</v>
      </c>
      <c r="G33812" s="311">
        <v>78756</v>
      </c>
      <c r="H33812" s="312" t="s">
        <v>4751</v>
      </c>
      <c r="I33812" s="313" t="s">
        <v>6791</v>
      </c>
    </row>
    <row r="33813" spans="6:9" x14ac:dyDescent="0.2">
      <c r="F33813" s="310" t="s">
        <v>38839</v>
      </c>
      <c r="G33813" s="311">
        <v>78757</v>
      </c>
      <c r="H33813" s="312" t="s">
        <v>4751</v>
      </c>
      <c r="I33813" s="313" t="s">
        <v>6791</v>
      </c>
    </row>
    <row r="33814" spans="6:9" x14ac:dyDescent="0.2">
      <c r="F33814" s="310" t="s">
        <v>38840</v>
      </c>
      <c r="G33814" s="311">
        <v>78758</v>
      </c>
      <c r="H33814" s="312" t="s">
        <v>4751</v>
      </c>
      <c r="I33814" s="313" t="s">
        <v>6791</v>
      </c>
    </row>
    <row r="33815" spans="6:9" x14ac:dyDescent="0.2">
      <c r="F33815" s="310" t="s">
        <v>38841</v>
      </c>
      <c r="G33815" s="311">
        <v>78759</v>
      </c>
      <c r="H33815" s="312" t="s">
        <v>4751</v>
      </c>
      <c r="I33815" s="313" t="s">
        <v>6791</v>
      </c>
    </row>
    <row r="33816" spans="6:9" x14ac:dyDescent="0.2">
      <c r="F33816" s="310" t="s">
        <v>38842</v>
      </c>
      <c r="G33816" s="311">
        <v>78760</v>
      </c>
      <c r="H33816" s="312" t="s">
        <v>4751</v>
      </c>
      <c r="I33816" s="313" t="s">
        <v>6791</v>
      </c>
    </row>
    <row r="33817" spans="6:9" x14ac:dyDescent="0.2">
      <c r="F33817" s="310" t="s">
        <v>38843</v>
      </c>
      <c r="G33817" s="311">
        <v>78761</v>
      </c>
      <c r="H33817" s="312" t="s">
        <v>4751</v>
      </c>
      <c r="I33817" s="313" t="s">
        <v>6791</v>
      </c>
    </row>
    <row r="33818" spans="6:9" x14ac:dyDescent="0.2">
      <c r="F33818" s="310" t="s">
        <v>38844</v>
      </c>
      <c r="G33818" s="311">
        <v>78762</v>
      </c>
      <c r="H33818" s="312" t="s">
        <v>4751</v>
      </c>
      <c r="I33818" s="313" t="s">
        <v>6791</v>
      </c>
    </row>
    <row r="33819" spans="6:9" x14ac:dyDescent="0.2">
      <c r="F33819" s="310" t="s">
        <v>38845</v>
      </c>
      <c r="G33819" s="311">
        <v>78763</v>
      </c>
      <c r="H33819" s="312" t="s">
        <v>4751</v>
      </c>
      <c r="I33819" s="313" t="s">
        <v>6791</v>
      </c>
    </row>
    <row r="33820" spans="6:9" x14ac:dyDescent="0.2">
      <c r="F33820" s="310" t="s">
        <v>38846</v>
      </c>
      <c r="G33820" s="311">
        <v>78764</v>
      </c>
      <c r="H33820" s="312" t="s">
        <v>4751</v>
      </c>
      <c r="I33820" s="313" t="s">
        <v>6791</v>
      </c>
    </row>
    <row r="33821" spans="6:9" x14ac:dyDescent="0.2">
      <c r="F33821" s="310" t="s">
        <v>38847</v>
      </c>
      <c r="G33821" s="311">
        <v>78765</v>
      </c>
      <c r="H33821" s="312" t="s">
        <v>4751</v>
      </c>
      <c r="I33821" s="313" t="s">
        <v>6791</v>
      </c>
    </row>
    <row r="33822" spans="6:9" x14ac:dyDescent="0.2">
      <c r="F33822" s="310" t="s">
        <v>38848</v>
      </c>
      <c r="G33822" s="311">
        <v>78766</v>
      </c>
      <c r="H33822" s="312" t="s">
        <v>4751</v>
      </c>
      <c r="I33822" s="313" t="s">
        <v>6791</v>
      </c>
    </row>
    <row r="33823" spans="6:9" x14ac:dyDescent="0.2">
      <c r="F33823" s="310" t="s">
        <v>38849</v>
      </c>
      <c r="G33823" s="311">
        <v>78767</v>
      </c>
      <c r="H33823" s="312" t="s">
        <v>4751</v>
      </c>
      <c r="I33823" s="313" t="s">
        <v>6791</v>
      </c>
    </row>
    <row r="33824" spans="6:9" x14ac:dyDescent="0.2">
      <c r="F33824" s="310" t="s">
        <v>38850</v>
      </c>
      <c r="G33824" s="311">
        <v>78768</v>
      </c>
      <c r="H33824" s="312" t="s">
        <v>4751</v>
      </c>
      <c r="I33824" s="313" t="s">
        <v>6791</v>
      </c>
    </row>
    <row r="33825" spans="6:9" x14ac:dyDescent="0.2">
      <c r="F33825" s="310" t="s">
        <v>38851</v>
      </c>
      <c r="G33825" s="311">
        <v>78769</v>
      </c>
      <c r="H33825" s="312" t="s">
        <v>4751</v>
      </c>
      <c r="I33825" s="313" t="s">
        <v>6791</v>
      </c>
    </row>
    <row r="33826" spans="6:9" x14ac:dyDescent="0.2">
      <c r="F33826" s="310" t="s">
        <v>38852</v>
      </c>
      <c r="G33826" s="311">
        <v>78772</v>
      </c>
      <c r="H33826" s="312" t="s">
        <v>4751</v>
      </c>
      <c r="I33826" s="313" t="s">
        <v>6791</v>
      </c>
    </row>
    <row r="33827" spans="6:9" x14ac:dyDescent="0.2">
      <c r="F33827" s="310" t="s">
        <v>38853</v>
      </c>
      <c r="G33827" s="311">
        <v>78773</v>
      </c>
      <c r="H33827" s="312" t="s">
        <v>4751</v>
      </c>
      <c r="I33827" s="313" t="s">
        <v>6791</v>
      </c>
    </row>
    <row r="33828" spans="6:9" x14ac:dyDescent="0.2">
      <c r="F33828" s="310" t="s">
        <v>38854</v>
      </c>
      <c r="G33828" s="311">
        <v>78774</v>
      </c>
      <c r="H33828" s="312" t="s">
        <v>4751</v>
      </c>
      <c r="I33828" s="313" t="s">
        <v>6791</v>
      </c>
    </row>
    <row r="33829" spans="6:9" x14ac:dyDescent="0.2">
      <c r="F33829" s="310" t="s">
        <v>38855</v>
      </c>
      <c r="G33829" s="311">
        <v>78778</v>
      </c>
      <c r="H33829" s="312" t="s">
        <v>4751</v>
      </c>
      <c r="I33829" s="313" t="s">
        <v>6791</v>
      </c>
    </row>
    <row r="33830" spans="6:9" x14ac:dyDescent="0.2">
      <c r="F33830" s="310" t="s">
        <v>38856</v>
      </c>
      <c r="G33830" s="311">
        <v>78779</v>
      </c>
      <c r="H33830" s="312" t="s">
        <v>4751</v>
      </c>
      <c r="I33830" s="313" t="s">
        <v>6791</v>
      </c>
    </row>
    <row r="33831" spans="6:9" x14ac:dyDescent="0.2">
      <c r="F33831" s="310" t="s">
        <v>38857</v>
      </c>
      <c r="G33831" s="311">
        <v>78780</v>
      </c>
      <c r="H33831" s="312" t="s">
        <v>4751</v>
      </c>
      <c r="I33831" s="313" t="s">
        <v>6791</v>
      </c>
    </row>
    <row r="33832" spans="6:9" x14ac:dyDescent="0.2">
      <c r="F33832" s="310" t="s">
        <v>38858</v>
      </c>
      <c r="G33832" s="311">
        <v>78781</v>
      </c>
      <c r="H33832" s="312" t="s">
        <v>4751</v>
      </c>
      <c r="I33832" s="313" t="s">
        <v>6791</v>
      </c>
    </row>
    <row r="33833" spans="6:9" x14ac:dyDescent="0.2">
      <c r="F33833" s="310" t="s">
        <v>38859</v>
      </c>
      <c r="G33833" s="311">
        <v>78783</v>
      </c>
      <c r="H33833" s="312" t="s">
        <v>4751</v>
      </c>
      <c r="I33833" s="313" t="s">
        <v>6791</v>
      </c>
    </row>
    <row r="33834" spans="6:9" x14ac:dyDescent="0.2">
      <c r="F33834" s="310" t="s">
        <v>38860</v>
      </c>
      <c r="G33834" s="311">
        <v>78785</v>
      </c>
      <c r="H33834" s="312" t="s">
        <v>4751</v>
      </c>
      <c r="I33834" s="313" t="s">
        <v>6791</v>
      </c>
    </row>
    <row r="33835" spans="6:9" x14ac:dyDescent="0.2">
      <c r="F33835" s="310" t="s">
        <v>38861</v>
      </c>
      <c r="G33835" s="311">
        <v>78789</v>
      </c>
      <c r="H33835" s="312" t="s">
        <v>4751</v>
      </c>
      <c r="I33835" s="313" t="s">
        <v>6791</v>
      </c>
    </row>
    <row r="33836" spans="6:9" x14ac:dyDescent="0.2">
      <c r="F33836" s="310" t="s">
        <v>38862</v>
      </c>
      <c r="G33836" s="311">
        <v>78799</v>
      </c>
      <c r="H33836" s="312" t="s">
        <v>4751</v>
      </c>
      <c r="I33836" s="313" t="s">
        <v>6791</v>
      </c>
    </row>
    <row r="33837" spans="6:9" x14ac:dyDescent="0.2">
      <c r="F33837" s="310" t="s">
        <v>38863</v>
      </c>
      <c r="G33837" s="311">
        <v>78801</v>
      </c>
      <c r="H33837" s="312" t="s">
        <v>4751</v>
      </c>
      <c r="I33837" s="313" t="s">
        <v>6791</v>
      </c>
    </row>
    <row r="33838" spans="6:9" x14ac:dyDescent="0.2">
      <c r="F33838" s="310" t="s">
        <v>38864</v>
      </c>
      <c r="G33838" s="311">
        <v>78802</v>
      </c>
      <c r="H33838" s="312" t="s">
        <v>4751</v>
      </c>
      <c r="I33838" s="313" t="s">
        <v>6791</v>
      </c>
    </row>
    <row r="33839" spans="6:9" x14ac:dyDescent="0.2">
      <c r="F33839" s="310" t="s">
        <v>38865</v>
      </c>
      <c r="G33839" s="311">
        <v>78827</v>
      </c>
      <c r="H33839" s="312" t="s">
        <v>4751</v>
      </c>
      <c r="I33839" s="313" t="s">
        <v>6791</v>
      </c>
    </row>
    <row r="33840" spans="6:9" x14ac:dyDescent="0.2">
      <c r="F33840" s="310" t="s">
        <v>38866</v>
      </c>
      <c r="G33840" s="311">
        <v>78828</v>
      </c>
      <c r="H33840" s="312" t="s">
        <v>4751</v>
      </c>
      <c r="I33840" s="313" t="s">
        <v>6791</v>
      </c>
    </row>
    <row r="33841" spans="6:9" x14ac:dyDescent="0.2">
      <c r="F33841" s="310" t="s">
        <v>38867</v>
      </c>
      <c r="G33841" s="311">
        <v>78829</v>
      </c>
      <c r="H33841" s="312" t="s">
        <v>4751</v>
      </c>
      <c r="I33841" s="313" t="s">
        <v>6791</v>
      </c>
    </row>
    <row r="33842" spans="6:9" x14ac:dyDescent="0.2">
      <c r="F33842" s="310" t="s">
        <v>38868</v>
      </c>
      <c r="G33842" s="311">
        <v>78830</v>
      </c>
      <c r="H33842" s="312" t="s">
        <v>4751</v>
      </c>
      <c r="I33842" s="313" t="s">
        <v>6791</v>
      </c>
    </row>
    <row r="33843" spans="6:9" x14ac:dyDescent="0.2">
      <c r="F33843" s="310" t="s">
        <v>38869</v>
      </c>
      <c r="G33843" s="311">
        <v>78832</v>
      </c>
      <c r="H33843" s="312" t="s">
        <v>4751</v>
      </c>
      <c r="I33843" s="313" t="s">
        <v>6791</v>
      </c>
    </row>
    <row r="33844" spans="6:9" x14ac:dyDescent="0.2">
      <c r="F33844" s="310" t="s">
        <v>38870</v>
      </c>
      <c r="G33844" s="311">
        <v>78833</v>
      </c>
      <c r="H33844" s="312" t="s">
        <v>4751</v>
      </c>
      <c r="I33844" s="313" t="s">
        <v>6791</v>
      </c>
    </row>
    <row r="33845" spans="6:9" x14ac:dyDescent="0.2">
      <c r="F33845" s="310" t="s">
        <v>38871</v>
      </c>
      <c r="G33845" s="311">
        <v>78834</v>
      </c>
      <c r="H33845" s="312" t="s">
        <v>4751</v>
      </c>
      <c r="I33845" s="313" t="s">
        <v>6791</v>
      </c>
    </row>
    <row r="33846" spans="6:9" x14ac:dyDescent="0.2">
      <c r="F33846" s="310" t="s">
        <v>38872</v>
      </c>
      <c r="G33846" s="311">
        <v>78836</v>
      </c>
      <c r="H33846" s="312" t="s">
        <v>4751</v>
      </c>
      <c r="I33846" s="313" t="s">
        <v>6791</v>
      </c>
    </row>
    <row r="33847" spans="6:9" x14ac:dyDescent="0.2">
      <c r="F33847" s="310" t="s">
        <v>38873</v>
      </c>
      <c r="G33847" s="311">
        <v>78837</v>
      </c>
      <c r="H33847" s="312" t="s">
        <v>4751</v>
      </c>
      <c r="I33847" s="313" t="s">
        <v>6791</v>
      </c>
    </row>
    <row r="33848" spans="6:9" x14ac:dyDescent="0.2">
      <c r="F33848" s="310" t="s">
        <v>38874</v>
      </c>
      <c r="G33848" s="311">
        <v>78838</v>
      </c>
      <c r="H33848" s="312" t="s">
        <v>4751</v>
      </c>
      <c r="I33848" s="313" t="s">
        <v>6791</v>
      </c>
    </row>
    <row r="33849" spans="6:9" x14ac:dyDescent="0.2">
      <c r="F33849" s="310" t="s">
        <v>38875</v>
      </c>
      <c r="G33849" s="311">
        <v>78839</v>
      </c>
      <c r="H33849" s="312" t="s">
        <v>4751</v>
      </c>
      <c r="I33849" s="313" t="s">
        <v>6791</v>
      </c>
    </row>
    <row r="33850" spans="6:9" x14ac:dyDescent="0.2">
      <c r="F33850" s="310" t="s">
        <v>38876</v>
      </c>
      <c r="G33850" s="311">
        <v>78840</v>
      </c>
      <c r="H33850" s="312" t="s">
        <v>4751</v>
      </c>
      <c r="I33850" s="313" t="s">
        <v>6791</v>
      </c>
    </row>
    <row r="33851" spans="6:9" x14ac:dyDescent="0.2">
      <c r="F33851" s="310" t="s">
        <v>38877</v>
      </c>
      <c r="G33851" s="311">
        <v>78841</v>
      </c>
      <c r="H33851" s="312" t="s">
        <v>4751</v>
      </c>
      <c r="I33851" s="313" t="s">
        <v>6791</v>
      </c>
    </row>
    <row r="33852" spans="6:9" x14ac:dyDescent="0.2">
      <c r="F33852" s="310" t="s">
        <v>38878</v>
      </c>
      <c r="G33852" s="311">
        <v>78842</v>
      </c>
      <c r="H33852" s="312" t="s">
        <v>4751</v>
      </c>
      <c r="I33852" s="313" t="s">
        <v>6791</v>
      </c>
    </row>
    <row r="33853" spans="6:9" x14ac:dyDescent="0.2">
      <c r="F33853" s="310" t="s">
        <v>38879</v>
      </c>
      <c r="G33853" s="311">
        <v>78843</v>
      </c>
      <c r="H33853" s="312" t="s">
        <v>4751</v>
      </c>
      <c r="I33853" s="313" t="s">
        <v>6791</v>
      </c>
    </row>
    <row r="33854" spans="6:9" x14ac:dyDescent="0.2">
      <c r="F33854" s="310" t="s">
        <v>38880</v>
      </c>
      <c r="G33854" s="311">
        <v>78847</v>
      </c>
      <c r="H33854" s="312" t="s">
        <v>4751</v>
      </c>
      <c r="I33854" s="313" t="s">
        <v>6791</v>
      </c>
    </row>
    <row r="33855" spans="6:9" x14ac:dyDescent="0.2">
      <c r="F33855" s="310" t="s">
        <v>38881</v>
      </c>
      <c r="G33855" s="311">
        <v>78850</v>
      </c>
      <c r="H33855" s="312" t="s">
        <v>4751</v>
      </c>
      <c r="I33855" s="313" t="s">
        <v>6791</v>
      </c>
    </row>
    <row r="33856" spans="6:9" x14ac:dyDescent="0.2">
      <c r="F33856" s="310" t="s">
        <v>38882</v>
      </c>
      <c r="G33856" s="311">
        <v>78851</v>
      </c>
      <c r="H33856" s="312" t="s">
        <v>4751</v>
      </c>
      <c r="I33856" s="313" t="s">
        <v>6791</v>
      </c>
    </row>
    <row r="33857" spans="6:9" x14ac:dyDescent="0.2">
      <c r="F33857" s="310" t="s">
        <v>38883</v>
      </c>
      <c r="G33857" s="311">
        <v>78852</v>
      </c>
      <c r="H33857" s="312" t="s">
        <v>4751</v>
      </c>
      <c r="I33857" s="313" t="s">
        <v>6791</v>
      </c>
    </row>
    <row r="33858" spans="6:9" x14ac:dyDescent="0.2">
      <c r="F33858" s="310" t="s">
        <v>38884</v>
      </c>
      <c r="G33858" s="311">
        <v>78853</v>
      </c>
      <c r="H33858" s="312" t="s">
        <v>4751</v>
      </c>
      <c r="I33858" s="313" t="s">
        <v>6791</v>
      </c>
    </row>
    <row r="33859" spans="6:9" x14ac:dyDescent="0.2">
      <c r="F33859" s="310" t="s">
        <v>38885</v>
      </c>
      <c r="G33859" s="311">
        <v>78860</v>
      </c>
      <c r="H33859" s="312" t="s">
        <v>4751</v>
      </c>
      <c r="I33859" s="313" t="s">
        <v>6791</v>
      </c>
    </row>
    <row r="33860" spans="6:9" x14ac:dyDescent="0.2">
      <c r="F33860" s="310" t="s">
        <v>38886</v>
      </c>
      <c r="G33860" s="311">
        <v>78861</v>
      </c>
      <c r="H33860" s="312" t="s">
        <v>4751</v>
      </c>
      <c r="I33860" s="313" t="s">
        <v>6791</v>
      </c>
    </row>
    <row r="33861" spans="6:9" x14ac:dyDescent="0.2">
      <c r="F33861" s="310" t="s">
        <v>38887</v>
      </c>
      <c r="G33861" s="311">
        <v>78870</v>
      </c>
      <c r="H33861" s="312" t="s">
        <v>4751</v>
      </c>
      <c r="I33861" s="313" t="s">
        <v>6791</v>
      </c>
    </row>
    <row r="33862" spans="6:9" x14ac:dyDescent="0.2">
      <c r="F33862" s="310" t="s">
        <v>38888</v>
      </c>
      <c r="G33862" s="311">
        <v>78871</v>
      </c>
      <c r="H33862" s="312" t="s">
        <v>4751</v>
      </c>
      <c r="I33862" s="313" t="s">
        <v>6791</v>
      </c>
    </row>
    <row r="33863" spans="6:9" x14ac:dyDescent="0.2">
      <c r="F33863" s="310" t="s">
        <v>38889</v>
      </c>
      <c r="G33863" s="311">
        <v>78872</v>
      </c>
      <c r="H33863" s="312" t="s">
        <v>4751</v>
      </c>
      <c r="I33863" s="313" t="s">
        <v>6791</v>
      </c>
    </row>
    <row r="33864" spans="6:9" x14ac:dyDescent="0.2">
      <c r="F33864" s="310" t="s">
        <v>38890</v>
      </c>
      <c r="G33864" s="311">
        <v>78873</v>
      </c>
      <c r="H33864" s="312" t="s">
        <v>4751</v>
      </c>
      <c r="I33864" s="313" t="s">
        <v>6791</v>
      </c>
    </row>
    <row r="33865" spans="6:9" x14ac:dyDescent="0.2">
      <c r="F33865" s="310" t="s">
        <v>38891</v>
      </c>
      <c r="G33865" s="311">
        <v>78877</v>
      </c>
      <c r="H33865" s="312" t="s">
        <v>4751</v>
      </c>
      <c r="I33865" s="313" t="s">
        <v>6791</v>
      </c>
    </row>
    <row r="33866" spans="6:9" x14ac:dyDescent="0.2">
      <c r="F33866" s="310" t="s">
        <v>38892</v>
      </c>
      <c r="G33866" s="311">
        <v>78879</v>
      </c>
      <c r="H33866" s="312" t="s">
        <v>4751</v>
      </c>
      <c r="I33866" s="313" t="s">
        <v>6791</v>
      </c>
    </row>
    <row r="33867" spans="6:9" x14ac:dyDescent="0.2">
      <c r="F33867" s="310" t="s">
        <v>38893</v>
      </c>
      <c r="G33867" s="311">
        <v>78880</v>
      </c>
      <c r="H33867" s="312" t="s">
        <v>4751</v>
      </c>
      <c r="I33867" s="313" t="s">
        <v>6791</v>
      </c>
    </row>
    <row r="33868" spans="6:9" x14ac:dyDescent="0.2">
      <c r="F33868" s="310" t="s">
        <v>38894</v>
      </c>
      <c r="G33868" s="311">
        <v>78881</v>
      </c>
      <c r="H33868" s="312" t="s">
        <v>4751</v>
      </c>
      <c r="I33868" s="313" t="s">
        <v>6791</v>
      </c>
    </row>
    <row r="33869" spans="6:9" x14ac:dyDescent="0.2">
      <c r="F33869" s="310" t="s">
        <v>38895</v>
      </c>
      <c r="G33869" s="311">
        <v>78883</v>
      </c>
      <c r="H33869" s="312" t="s">
        <v>4751</v>
      </c>
      <c r="I33869" s="313" t="s">
        <v>6791</v>
      </c>
    </row>
    <row r="33870" spans="6:9" x14ac:dyDescent="0.2">
      <c r="F33870" s="310" t="s">
        <v>38896</v>
      </c>
      <c r="G33870" s="311">
        <v>78884</v>
      </c>
      <c r="H33870" s="312" t="s">
        <v>4751</v>
      </c>
      <c r="I33870" s="313" t="s">
        <v>6791</v>
      </c>
    </row>
    <row r="33871" spans="6:9" x14ac:dyDescent="0.2">
      <c r="F33871" s="310" t="s">
        <v>38897</v>
      </c>
      <c r="G33871" s="311">
        <v>78885</v>
      </c>
      <c r="H33871" s="312" t="s">
        <v>4751</v>
      </c>
      <c r="I33871" s="313" t="s">
        <v>6791</v>
      </c>
    </row>
    <row r="33872" spans="6:9" x14ac:dyDescent="0.2">
      <c r="F33872" s="310" t="s">
        <v>38898</v>
      </c>
      <c r="G33872" s="311">
        <v>78886</v>
      </c>
      <c r="H33872" s="312" t="s">
        <v>4751</v>
      </c>
      <c r="I33872" s="313" t="s">
        <v>6791</v>
      </c>
    </row>
    <row r="33873" spans="6:9" x14ac:dyDescent="0.2">
      <c r="F33873" s="310" t="s">
        <v>38899</v>
      </c>
      <c r="G33873" s="311">
        <v>78931</v>
      </c>
      <c r="H33873" s="312" t="s">
        <v>4751</v>
      </c>
      <c r="I33873" s="313" t="s">
        <v>6791</v>
      </c>
    </row>
    <row r="33874" spans="6:9" x14ac:dyDescent="0.2">
      <c r="F33874" s="310" t="s">
        <v>38900</v>
      </c>
      <c r="G33874" s="311">
        <v>78932</v>
      </c>
      <c r="H33874" s="312" t="s">
        <v>4751</v>
      </c>
      <c r="I33874" s="313" t="s">
        <v>6791</v>
      </c>
    </row>
    <row r="33875" spans="6:9" x14ac:dyDescent="0.2">
      <c r="F33875" s="310" t="s">
        <v>38901</v>
      </c>
      <c r="G33875" s="311">
        <v>78933</v>
      </c>
      <c r="H33875" s="312" t="s">
        <v>4751</v>
      </c>
      <c r="I33875" s="313" t="s">
        <v>6791</v>
      </c>
    </row>
    <row r="33876" spans="6:9" x14ac:dyDescent="0.2">
      <c r="F33876" s="310" t="s">
        <v>38902</v>
      </c>
      <c r="G33876" s="311">
        <v>78934</v>
      </c>
      <c r="H33876" s="312" t="s">
        <v>4751</v>
      </c>
      <c r="I33876" s="313" t="s">
        <v>6791</v>
      </c>
    </row>
    <row r="33877" spans="6:9" x14ac:dyDescent="0.2">
      <c r="F33877" s="310" t="s">
        <v>38903</v>
      </c>
      <c r="G33877" s="311">
        <v>78935</v>
      </c>
      <c r="H33877" s="312" t="s">
        <v>4751</v>
      </c>
      <c r="I33877" s="313" t="s">
        <v>6791</v>
      </c>
    </row>
    <row r="33878" spans="6:9" x14ac:dyDescent="0.2">
      <c r="F33878" s="310" t="s">
        <v>38904</v>
      </c>
      <c r="G33878" s="311">
        <v>78938</v>
      </c>
      <c r="H33878" s="312" t="s">
        <v>4751</v>
      </c>
      <c r="I33878" s="313" t="s">
        <v>6791</v>
      </c>
    </row>
    <row r="33879" spans="6:9" x14ac:dyDescent="0.2">
      <c r="F33879" s="310" t="s">
        <v>38905</v>
      </c>
      <c r="G33879" s="311">
        <v>78940</v>
      </c>
      <c r="H33879" s="312" t="s">
        <v>4751</v>
      </c>
      <c r="I33879" s="313" t="s">
        <v>6791</v>
      </c>
    </row>
    <row r="33880" spans="6:9" x14ac:dyDescent="0.2">
      <c r="F33880" s="310" t="s">
        <v>38906</v>
      </c>
      <c r="G33880" s="311">
        <v>78941</v>
      </c>
      <c r="H33880" s="312" t="s">
        <v>4751</v>
      </c>
      <c r="I33880" s="313" t="s">
        <v>6791</v>
      </c>
    </row>
    <row r="33881" spans="6:9" x14ac:dyDescent="0.2">
      <c r="F33881" s="310" t="s">
        <v>38907</v>
      </c>
      <c r="G33881" s="311">
        <v>78942</v>
      </c>
      <c r="H33881" s="312" t="s">
        <v>4751</v>
      </c>
      <c r="I33881" s="313" t="s">
        <v>6791</v>
      </c>
    </row>
    <row r="33882" spans="6:9" x14ac:dyDescent="0.2">
      <c r="F33882" s="310" t="s">
        <v>38908</v>
      </c>
      <c r="G33882" s="311">
        <v>78943</v>
      </c>
      <c r="H33882" s="312" t="s">
        <v>4751</v>
      </c>
      <c r="I33882" s="313" t="s">
        <v>6791</v>
      </c>
    </row>
    <row r="33883" spans="6:9" x14ac:dyDescent="0.2">
      <c r="F33883" s="310" t="s">
        <v>38909</v>
      </c>
      <c r="G33883" s="311">
        <v>78944</v>
      </c>
      <c r="H33883" s="312" t="s">
        <v>4751</v>
      </c>
      <c r="I33883" s="313" t="s">
        <v>6791</v>
      </c>
    </row>
    <row r="33884" spans="6:9" x14ac:dyDescent="0.2">
      <c r="F33884" s="310" t="s">
        <v>38910</v>
      </c>
      <c r="G33884" s="311">
        <v>78945</v>
      </c>
      <c r="H33884" s="312" t="s">
        <v>4751</v>
      </c>
      <c r="I33884" s="313" t="s">
        <v>6791</v>
      </c>
    </row>
    <row r="33885" spans="6:9" x14ac:dyDescent="0.2">
      <c r="F33885" s="310" t="s">
        <v>38911</v>
      </c>
      <c r="G33885" s="311">
        <v>78946</v>
      </c>
      <c r="H33885" s="312" t="s">
        <v>4751</v>
      </c>
      <c r="I33885" s="313" t="s">
        <v>6791</v>
      </c>
    </row>
    <row r="33886" spans="6:9" x14ac:dyDescent="0.2">
      <c r="F33886" s="310" t="s">
        <v>38912</v>
      </c>
      <c r="G33886" s="311">
        <v>78947</v>
      </c>
      <c r="H33886" s="312" t="s">
        <v>4751</v>
      </c>
      <c r="I33886" s="313" t="s">
        <v>6791</v>
      </c>
    </row>
    <row r="33887" spans="6:9" x14ac:dyDescent="0.2">
      <c r="F33887" s="310" t="s">
        <v>38913</v>
      </c>
      <c r="G33887" s="311">
        <v>78948</v>
      </c>
      <c r="H33887" s="312" t="s">
        <v>4751</v>
      </c>
      <c r="I33887" s="313" t="s">
        <v>6791</v>
      </c>
    </row>
    <row r="33888" spans="6:9" x14ac:dyDescent="0.2">
      <c r="F33888" s="310" t="s">
        <v>38914</v>
      </c>
      <c r="G33888" s="311">
        <v>78949</v>
      </c>
      <c r="H33888" s="312" t="s">
        <v>4751</v>
      </c>
      <c r="I33888" s="313" t="s">
        <v>6791</v>
      </c>
    </row>
    <row r="33889" spans="6:9" x14ac:dyDescent="0.2">
      <c r="F33889" s="310" t="s">
        <v>38915</v>
      </c>
      <c r="G33889" s="311">
        <v>78950</v>
      </c>
      <c r="H33889" s="312" t="s">
        <v>4751</v>
      </c>
      <c r="I33889" s="313" t="s">
        <v>6791</v>
      </c>
    </row>
    <row r="33890" spans="6:9" x14ac:dyDescent="0.2">
      <c r="F33890" s="310" t="s">
        <v>38916</v>
      </c>
      <c r="G33890" s="311">
        <v>78951</v>
      </c>
      <c r="H33890" s="312" t="s">
        <v>4751</v>
      </c>
      <c r="I33890" s="313" t="s">
        <v>6791</v>
      </c>
    </row>
    <row r="33891" spans="6:9" x14ac:dyDescent="0.2">
      <c r="F33891" s="310" t="s">
        <v>38917</v>
      </c>
      <c r="G33891" s="311">
        <v>78952</v>
      </c>
      <c r="H33891" s="312" t="s">
        <v>4751</v>
      </c>
      <c r="I33891" s="313" t="s">
        <v>6791</v>
      </c>
    </row>
    <row r="33892" spans="6:9" x14ac:dyDescent="0.2">
      <c r="F33892" s="310" t="s">
        <v>38918</v>
      </c>
      <c r="G33892" s="311">
        <v>78953</v>
      </c>
      <c r="H33892" s="312" t="s">
        <v>4751</v>
      </c>
      <c r="I33892" s="313" t="s">
        <v>6791</v>
      </c>
    </row>
    <row r="33893" spans="6:9" x14ac:dyDescent="0.2">
      <c r="F33893" s="310" t="s">
        <v>38919</v>
      </c>
      <c r="G33893" s="311">
        <v>78954</v>
      </c>
      <c r="H33893" s="312" t="s">
        <v>4751</v>
      </c>
      <c r="I33893" s="313" t="s">
        <v>6791</v>
      </c>
    </row>
    <row r="33894" spans="6:9" x14ac:dyDescent="0.2">
      <c r="F33894" s="310" t="s">
        <v>38920</v>
      </c>
      <c r="G33894" s="311">
        <v>78956</v>
      </c>
      <c r="H33894" s="312" t="s">
        <v>4751</v>
      </c>
      <c r="I33894" s="313" t="s">
        <v>6791</v>
      </c>
    </row>
    <row r="33895" spans="6:9" x14ac:dyDescent="0.2">
      <c r="F33895" s="310" t="s">
        <v>38921</v>
      </c>
      <c r="G33895" s="311">
        <v>78957</v>
      </c>
      <c r="H33895" s="312" t="s">
        <v>4751</v>
      </c>
      <c r="I33895" s="313" t="s">
        <v>6791</v>
      </c>
    </row>
    <row r="33896" spans="6:9" x14ac:dyDescent="0.2">
      <c r="F33896" s="310" t="s">
        <v>38922</v>
      </c>
      <c r="G33896" s="311">
        <v>78959</v>
      </c>
      <c r="H33896" s="312" t="s">
        <v>4751</v>
      </c>
      <c r="I33896" s="313" t="s">
        <v>6791</v>
      </c>
    </row>
    <row r="33897" spans="6:9" x14ac:dyDescent="0.2">
      <c r="F33897" s="310" t="s">
        <v>38923</v>
      </c>
      <c r="G33897" s="311">
        <v>78960</v>
      </c>
      <c r="H33897" s="312" t="s">
        <v>4751</v>
      </c>
      <c r="I33897" s="313" t="s">
        <v>6791</v>
      </c>
    </row>
    <row r="33898" spans="6:9" x14ac:dyDescent="0.2">
      <c r="F33898" s="310" t="s">
        <v>38924</v>
      </c>
      <c r="G33898" s="311">
        <v>78961</v>
      </c>
      <c r="H33898" s="312" t="s">
        <v>4751</v>
      </c>
      <c r="I33898" s="313" t="s">
        <v>6791</v>
      </c>
    </row>
    <row r="33899" spans="6:9" x14ac:dyDescent="0.2">
      <c r="F33899" s="310" t="s">
        <v>38925</v>
      </c>
      <c r="G33899" s="311">
        <v>78962</v>
      </c>
      <c r="H33899" s="312" t="s">
        <v>4751</v>
      </c>
      <c r="I33899" s="313" t="s">
        <v>6791</v>
      </c>
    </row>
    <row r="33900" spans="6:9" x14ac:dyDescent="0.2">
      <c r="F33900" s="310" t="s">
        <v>38926</v>
      </c>
      <c r="G33900" s="311">
        <v>78963</v>
      </c>
      <c r="H33900" s="312" t="s">
        <v>4751</v>
      </c>
      <c r="I33900" s="313" t="s">
        <v>6791</v>
      </c>
    </row>
    <row r="33901" spans="6:9" x14ac:dyDescent="0.2">
      <c r="F33901" s="310" t="s">
        <v>38927</v>
      </c>
      <c r="G33901" s="311">
        <v>79001</v>
      </c>
      <c r="H33901" s="312" t="s">
        <v>4751</v>
      </c>
      <c r="I33901" s="313" t="s">
        <v>6839</v>
      </c>
    </row>
    <row r="33902" spans="6:9" x14ac:dyDescent="0.2">
      <c r="F33902" s="310" t="s">
        <v>38928</v>
      </c>
      <c r="G33902" s="311">
        <v>79002</v>
      </c>
      <c r="H33902" s="312" t="s">
        <v>4751</v>
      </c>
      <c r="I33902" s="313" t="s">
        <v>6839</v>
      </c>
    </row>
    <row r="33903" spans="6:9" x14ac:dyDescent="0.2">
      <c r="F33903" s="310" t="s">
        <v>38929</v>
      </c>
      <c r="G33903" s="311">
        <v>79003</v>
      </c>
      <c r="H33903" s="312" t="s">
        <v>4751</v>
      </c>
      <c r="I33903" s="313" t="s">
        <v>6839</v>
      </c>
    </row>
    <row r="33904" spans="6:9" x14ac:dyDescent="0.2">
      <c r="F33904" s="310" t="s">
        <v>38930</v>
      </c>
      <c r="G33904" s="311">
        <v>79005</v>
      </c>
      <c r="H33904" s="312" t="s">
        <v>4751</v>
      </c>
      <c r="I33904" s="313" t="s">
        <v>6839</v>
      </c>
    </row>
    <row r="33905" spans="6:9" x14ac:dyDescent="0.2">
      <c r="F33905" s="310" t="s">
        <v>38931</v>
      </c>
      <c r="G33905" s="311">
        <v>79007</v>
      </c>
      <c r="H33905" s="312" t="s">
        <v>4751</v>
      </c>
      <c r="I33905" s="313" t="s">
        <v>6839</v>
      </c>
    </row>
    <row r="33906" spans="6:9" x14ac:dyDescent="0.2">
      <c r="F33906" s="310" t="s">
        <v>38932</v>
      </c>
      <c r="G33906" s="311">
        <v>79008</v>
      </c>
      <c r="H33906" s="312" t="s">
        <v>4751</v>
      </c>
      <c r="I33906" s="313" t="s">
        <v>6839</v>
      </c>
    </row>
    <row r="33907" spans="6:9" x14ac:dyDescent="0.2">
      <c r="F33907" s="310" t="s">
        <v>38933</v>
      </c>
      <c r="G33907" s="311">
        <v>79009</v>
      </c>
      <c r="H33907" s="312" t="s">
        <v>4751</v>
      </c>
      <c r="I33907" s="313" t="s">
        <v>6839</v>
      </c>
    </row>
    <row r="33908" spans="6:9" x14ac:dyDescent="0.2">
      <c r="F33908" s="310" t="s">
        <v>38934</v>
      </c>
      <c r="G33908" s="311">
        <v>79010</v>
      </c>
      <c r="H33908" s="312" t="s">
        <v>4751</v>
      </c>
      <c r="I33908" s="313" t="s">
        <v>6839</v>
      </c>
    </row>
    <row r="33909" spans="6:9" x14ac:dyDescent="0.2">
      <c r="F33909" s="310" t="s">
        <v>38935</v>
      </c>
      <c r="G33909" s="311">
        <v>79011</v>
      </c>
      <c r="H33909" s="312" t="s">
        <v>4751</v>
      </c>
      <c r="I33909" s="313" t="s">
        <v>6839</v>
      </c>
    </row>
    <row r="33910" spans="6:9" x14ac:dyDescent="0.2">
      <c r="F33910" s="310" t="s">
        <v>38936</v>
      </c>
      <c r="G33910" s="311">
        <v>79012</v>
      </c>
      <c r="H33910" s="312" t="s">
        <v>4751</v>
      </c>
      <c r="I33910" s="313" t="s">
        <v>6839</v>
      </c>
    </row>
    <row r="33911" spans="6:9" x14ac:dyDescent="0.2">
      <c r="F33911" s="310" t="s">
        <v>38937</v>
      </c>
      <c r="G33911" s="311">
        <v>79013</v>
      </c>
      <c r="H33911" s="312" t="s">
        <v>4751</v>
      </c>
      <c r="I33911" s="313" t="s">
        <v>6839</v>
      </c>
    </row>
    <row r="33912" spans="6:9" x14ac:dyDescent="0.2">
      <c r="F33912" s="310" t="s">
        <v>38938</v>
      </c>
      <c r="G33912" s="311">
        <v>79014</v>
      </c>
      <c r="H33912" s="312" t="s">
        <v>4751</v>
      </c>
      <c r="I33912" s="313" t="s">
        <v>6839</v>
      </c>
    </row>
    <row r="33913" spans="6:9" x14ac:dyDescent="0.2">
      <c r="F33913" s="310" t="s">
        <v>38939</v>
      </c>
      <c r="G33913" s="311">
        <v>79015</v>
      </c>
      <c r="H33913" s="312" t="s">
        <v>4751</v>
      </c>
      <c r="I33913" s="313" t="s">
        <v>6839</v>
      </c>
    </row>
    <row r="33914" spans="6:9" x14ac:dyDescent="0.2">
      <c r="F33914" s="310" t="s">
        <v>38940</v>
      </c>
      <c r="G33914" s="311">
        <v>79016</v>
      </c>
      <c r="H33914" s="312" t="s">
        <v>4751</v>
      </c>
      <c r="I33914" s="313" t="s">
        <v>6839</v>
      </c>
    </row>
    <row r="33915" spans="6:9" x14ac:dyDescent="0.2">
      <c r="F33915" s="310" t="s">
        <v>38941</v>
      </c>
      <c r="G33915" s="311">
        <v>79018</v>
      </c>
      <c r="H33915" s="312" t="s">
        <v>4751</v>
      </c>
      <c r="I33915" s="313" t="s">
        <v>6839</v>
      </c>
    </row>
    <row r="33916" spans="6:9" x14ac:dyDescent="0.2">
      <c r="F33916" s="310" t="s">
        <v>38942</v>
      </c>
      <c r="G33916" s="311">
        <v>79019</v>
      </c>
      <c r="H33916" s="312" t="s">
        <v>4751</v>
      </c>
      <c r="I33916" s="313" t="s">
        <v>6791</v>
      </c>
    </row>
    <row r="33917" spans="6:9" x14ac:dyDescent="0.2">
      <c r="F33917" s="310" t="s">
        <v>38943</v>
      </c>
      <c r="G33917" s="311">
        <v>79021</v>
      </c>
      <c r="H33917" s="312" t="s">
        <v>4751</v>
      </c>
      <c r="I33917" s="313" t="s">
        <v>6839</v>
      </c>
    </row>
    <row r="33918" spans="6:9" x14ac:dyDescent="0.2">
      <c r="F33918" s="310" t="s">
        <v>38944</v>
      </c>
      <c r="G33918" s="311">
        <v>79022</v>
      </c>
      <c r="H33918" s="312" t="s">
        <v>4751</v>
      </c>
      <c r="I33918" s="313" t="s">
        <v>6839</v>
      </c>
    </row>
    <row r="33919" spans="6:9" x14ac:dyDescent="0.2">
      <c r="F33919" s="310" t="s">
        <v>38945</v>
      </c>
      <c r="G33919" s="311">
        <v>79024</v>
      </c>
      <c r="H33919" s="312" t="s">
        <v>4751</v>
      </c>
      <c r="I33919" s="313" t="s">
        <v>6839</v>
      </c>
    </row>
    <row r="33920" spans="6:9" x14ac:dyDescent="0.2">
      <c r="F33920" s="310" t="s">
        <v>38946</v>
      </c>
      <c r="G33920" s="311">
        <v>79025</v>
      </c>
      <c r="H33920" s="312" t="s">
        <v>4751</v>
      </c>
      <c r="I33920" s="313" t="s">
        <v>6839</v>
      </c>
    </row>
    <row r="33921" spans="6:9" x14ac:dyDescent="0.2">
      <c r="F33921" s="310" t="s">
        <v>38947</v>
      </c>
      <c r="G33921" s="311">
        <v>79027</v>
      </c>
      <c r="H33921" s="312" t="s">
        <v>4751</v>
      </c>
      <c r="I33921" s="313" t="s">
        <v>6839</v>
      </c>
    </row>
    <row r="33922" spans="6:9" x14ac:dyDescent="0.2">
      <c r="F33922" s="310" t="s">
        <v>38948</v>
      </c>
      <c r="G33922" s="311">
        <v>79029</v>
      </c>
      <c r="H33922" s="312" t="s">
        <v>4751</v>
      </c>
      <c r="I33922" s="313" t="s">
        <v>6839</v>
      </c>
    </row>
    <row r="33923" spans="6:9" x14ac:dyDescent="0.2">
      <c r="F33923" s="310" t="s">
        <v>38949</v>
      </c>
      <c r="G33923" s="311">
        <v>79031</v>
      </c>
      <c r="H33923" s="312" t="s">
        <v>4751</v>
      </c>
      <c r="I33923" s="313" t="s">
        <v>6839</v>
      </c>
    </row>
    <row r="33924" spans="6:9" x14ac:dyDescent="0.2">
      <c r="F33924" s="310" t="s">
        <v>38950</v>
      </c>
      <c r="G33924" s="311">
        <v>79032</v>
      </c>
      <c r="H33924" s="312" t="s">
        <v>4751</v>
      </c>
      <c r="I33924" s="313" t="s">
        <v>6839</v>
      </c>
    </row>
    <row r="33925" spans="6:9" x14ac:dyDescent="0.2">
      <c r="F33925" s="310" t="s">
        <v>38951</v>
      </c>
      <c r="G33925" s="311">
        <v>79033</v>
      </c>
      <c r="H33925" s="312" t="s">
        <v>4751</v>
      </c>
      <c r="I33925" s="313" t="s">
        <v>6839</v>
      </c>
    </row>
    <row r="33926" spans="6:9" x14ac:dyDescent="0.2">
      <c r="F33926" s="310" t="s">
        <v>38952</v>
      </c>
      <c r="G33926" s="311">
        <v>79034</v>
      </c>
      <c r="H33926" s="312" t="s">
        <v>4751</v>
      </c>
      <c r="I33926" s="313" t="s">
        <v>6839</v>
      </c>
    </row>
    <row r="33927" spans="6:9" x14ac:dyDescent="0.2">
      <c r="F33927" s="310" t="s">
        <v>38953</v>
      </c>
      <c r="G33927" s="311">
        <v>79035</v>
      </c>
      <c r="H33927" s="312" t="s">
        <v>4751</v>
      </c>
      <c r="I33927" s="313" t="s">
        <v>6839</v>
      </c>
    </row>
    <row r="33928" spans="6:9" x14ac:dyDescent="0.2">
      <c r="F33928" s="310" t="s">
        <v>38954</v>
      </c>
      <c r="G33928" s="311">
        <v>79036</v>
      </c>
      <c r="H33928" s="312" t="s">
        <v>4751</v>
      </c>
      <c r="I33928" s="313" t="s">
        <v>6839</v>
      </c>
    </row>
    <row r="33929" spans="6:9" x14ac:dyDescent="0.2">
      <c r="F33929" s="310" t="s">
        <v>38955</v>
      </c>
      <c r="G33929" s="311">
        <v>79039</v>
      </c>
      <c r="H33929" s="312" t="s">
        <v>4751</v>
      </c>
      <c r="I33929" s="313" t="s">
        <v>6839</v>
      </c>
    </row>
    <row r="33930" spans="6:9" x14ac:dyDescent="0.2">
      <c r="F33930" s="310" t="s">
        <v>38956</v>
      </c>
      <c r="G33930" s="311">
        <v>79040</v>
      </c>
      <c r="H33930" s="312" t="s">
        <v>4751</v>
      </c>
      <c r="I33930" s="313" t="s">
        <v>6839</v>
      </c>
    </row>
    <row r="33931" spans="6:9" x14ac:dyDescent="0.2">
      <c r="F33931" s="310" t="s">
        <v>38957</v>
      </c>
      <c r="G33931" s="311">
        <v>79041</v>
      </c>
      <c r="H33931" s="312" t="s">
        <v>4751</v>
      </c>
      <c r="I33931" s="313" t="s">
        <v>6839</v>
      </c>
    </row>
    <row r="33932" spans="6:9" x14ac:dyDescent="0.2">
      <c r="F33932" s="310" t="s">
        <v>38958</v>
      </c>
      <c r="G33932" s="311">
        <v>79042</v>
      </c>
      <c r="H33932" s="312" t="s">
        <v>4751</v>
      </c>
      <c r="I33932" s="313" t="s">
        <v>6839</v>
      </c>
    </row>
    <row r="33933" spans="6:9" x14ac:dyDescent="0.2">
      <c r="F33933" s="310" t="s">
        <v>38959</v>
      </c>
      <c r="G33933" s="311">
        <v>79043</v>
      </c>
      <c r="H33933" s="312" t="s">
        <v>4751</v>
      </c>
      <c r="I33933" s="313" t="s">
        <v>6839</v>
      </c>
    </row>
    <row r="33934" spans="6:9" x14ac:dyDescent="0.2">
      <c r="F33934" s="310" t="s">
        <v>38960</v>
      </c>
      <c r="G33934" s="311">
        <v>79044</v>
      </c>
      <c r="H33934" s="312" t="s">
        <v>4751</v>
      </c>
      <c r="I33934" s="313" t="s">
        <v>6839</v>
      </c>
    </row>
    <row r="33935" spans="6:9" x14ac:dyDescent="0.2">
      <c r="F33935" s="310" t="s">
        <v>38961</v>
      </c>
      <c r="G33935" s="311">
        <v>79045</v>
      </c>
      <c r="H33935" s="312" t="s">
        <v>4751</v>
      </c>
      <c r="I33935" s="313" t="s">
        <v>6839</v>
      </c>
    </row>
    <row r="33936" spans="6:9" x14ac:dyDescent="0.2">
      <c r="F33936" s="310" t="s">
        <v>38962</v>
      </c>
      <c r="G33936" s="311">
        <v>79046</v>
      </c>
      <c r="H33936" s="312" t="s">
        <v>4751</v>
      </c>
      <c r="I33936" s="313" t="s">
        <v>6839</v>
      </c>
    </row>
    <row r="33937" spans="6:9" x14ac:dyDescent="0.2">
      <c r="F33937" s="310" t="s">
        <v>38963</v>
      </c>
      <c r="G33937" s="311">
        <v>79051</v>
      </c>
      <c r="H33937" s="312" t="s">
        <v>4751</v>
      </c>
      <c r="I33937" s="313" t="s">
        <v>6839</v>
      </c>
    </row>
    <row r="33938" spans="6:9" x14ac:dyDescent="0.2">
      <c r="F33938" s="310" t="s">
        <v>38964</v>
      </c>
      <c r="G33938" s="311">
        <v>79052</v>
      </c>
      <c r="H33938" s="312" t="s">
        <v>4751</v>
      </c>
      <c r="I33938" s="313" t="s">
        <v>6839</v>
      </c>
    </row>
    <row r="33939" spans="6:9" x14ac:dyDescent="0.2">
      <c r="F33939" s="310" t="s">
        <v>38965</v>
      </c>
      <c r="G33939" s="311">
        <v>79053</v>
      </c>
      <c r="H33939" s="312" t="s">
        <v>4751</v>
      </c>
      <c r="I33939" s="313" t="s">
        <v>6839</v>
      </c>
    </row>
    <row r="33940" spans="6:9" x14ac:dyDescent="0.2">
      <c r="F33940" s="310" t="s">
        <v>38966</v>
      </c>
      <c r="G33940" s="311">
        <v>79054</v>
      </c>
      <c r="H33940" s="312" t="s">
        <v>4751</v>
      </c>
      <c r="I33940" s="313" t="s">
        <v>6839</v>
      </c>
    </row>
    <row r="33941" spans="6:9" x14ac:dyDescent="0.2">
      <c r="F33941" s="310" t="s">
        <v>38967</v>
      </c>
      <c r="G33941" s="311">
        <v>79056</v>
      </c>
      <c r="H33941" s="312" t="s">
        <v>4751</v>
      </c>
      <c r="I33941" s="313" t="s">
        <v>6839</v>
      </c>
    </row>
    <row r="33942" spans="6:9" x14ac:dyDescent="0.2">
      <c r="F33942" s="310" t="s">
        <v>38968</v>
      </c>
      <c r="G33942" s="311">
        <v>79057</v>
      </c>
      <c r="H33942" s="312" t="s">
        <v>4751</v>
      </c>
      <c r="I33942" s="313" t="s">
        <v>6839</v>
      </c>
    </row>
    <row r="33943" spans="6:9" x14ac:dyDescent="0.2">
      <c r="F33943" s="310" t="s">
        <v>38969</v>
      </c>
      <c r="G33943" s="311">
        <v>79058</v>
      </c>
      <c r="H33943" s="312" t="s">
        <v>4751</v>
      </c>
      <c r="I33943" s="313" t="s">
        <v>6839</v>
      </c>
    </row>
    <row r="33944" spans="6:9" x14ac:dyDescent="0.2">
      <c r="F33944" s="310" t="s">
        <v>38970</v>
      </c>
      <c r="G33944" s="311">
        <v>79059</v>
      </c>
      <c r="H33944" s="312" t="s">
        <v>4751</v>
      </c>
      <c r="I33944" s="313" t="s">
        <v>6839</v>
      </c>
    </row>
    <row r="33945" spans="6:9" x14ac:dyDescent="0.2">
      <c r="F33945" s="310" t="s">
        <v>38971</v>
      </c>
      <c r="G33945" s="311">
        <v>79061</v>
      </c>
      <c r="H33945" s="312" t="s">
        <v>4751</v>
      </c>
      <c r="I33945" s="313" t="s">
        <v>6839</v>
      </c>
    </row>
    <row r="33946" spans="6:9" x14ac:dyDescent="0.2">
      <c r="F33946" s="310" t="s">
        <v>38972</v>
      </c>
      <c r="G33946" s="311">
        <v>79062</v>
      </c>
      <c r="H33946" s="312" t="s">
        <v>4751</v>
      </c>
      <c r="I33946" s="313" t="s">
        <v>6839</v>
      </c>
    </row>
    <row r="33947" spans="6:9" x14ac:dyDescent="0.2">
      <c r="F33947" s="310" t="s">
        <v>38973</v>
      </c>
      <c r="G33947" s="311">
        <v>79063</v>
      </c>
      <c r="H33947" s="312" t="s">
        <v>4751</v>
      </c>
      <c r="I33947" s="313" t="s">
        <v>6839</v>
      </c>
    </row>
    <row r="33948" spans="6:9" x14ac:dyDescent="0.2">
      <c r="F33948" s="310" t="s">
        <v>38974</v>
      </c>
      <c r="G33948" s="311">
        <v>79064</v>
      </c>
      <c r="H33948" s="312" t="s">
        <v>4751</v>
      </c>
      <c r="I33948" s="313" t="s">
        <v>6839</v>
      </c>
    </row>
    <row r="33949" spans="6:9" x14ac:dyDescent="0.2">
      <c r="F33949" s="310" t="s">
        <v>38975</v>
      </c>
      <c r="G33949" s="311">
        <v>79065</v>
      </c>
      <c r="H33949" s="312" t="s">
        <v>4751</v>
      </c>
      <c r="I33949" s="313" t="s">
        <v>6839</v>
      </c>
    </row>
    <row r="33950" spans="6:9" x14ac:dyDescent="0.2">
      <c r="F33950" s="310" t="s">
        <v>38976</v>
      </c>
      <c r="G33950" s="311">
        <v>79066</v>
      </c>
      <c r="H33950" s="312" t="s">
        <v>4751</v>
      </c>
      <c r="I33950" s="313" t="s">
        <v>6839</v>
      </c>
    </row>
    <row r="33951" spans="6:9" x14ac:dyDescent="0.2">
      <c r="F33951" s="310" t="s">
        <v>38977</v>
      </c>
      <c r="G33951" s="311">
        <v>79068</v>
      </c>
      <c r="H33951" s="312" t="s">
        <v>4751</v>
      </c>
      <c r="I33951" s="313" t="s">
        <v>6839</v>
      </c>
    </row>
    <row r="33952" spans="6:9" x14ac:dyDescent="0.2">
      <c r="F33952" s="310" t="s">
        <v>38978</v>
      </c>
      <c r="G33952" s="311">
        <v>79070</v>
      </c>
      <c r="H33952" s="312" t="s">
        <v>4751</v>
      </c>
      <c r="I33952" s="313" t="s">
        <v>6839</v>
      </c>
    </row>
    <row r="33953" spans="6:9" x14ac:dyDescent="0.2">
      <c r="F33953" s="310" t="s">
        <v>38979</v>
      </c>
      <c r="G33953" s="311">
        <v>79072</v>
      </c>
      <c r="H33953" s="312" t="s">
        <v>4751</v>
      </c>
      <c r="I33953" s="313" t="s">
        <v>6839</v>
      </c>
    </row>
    <row r="33954" spans="6:9" x14ac:dyDescent="0.2">
      <c r="F33954" s="310" t="s">
        <v>38980</v>
      </c>
      <c r="G33954" s="311">
        <v>79073</v>
      </c>
      <c r="H33954" s="312" t="s">
        <v>4751</v>
      </c>
      <c r="I33954" s="313" t="s">
        <v>6839</v>
      </c>
    </row>
    <row r="33955" spans="6:9" x14ac:dyDescent="0.2">
      <c r="F33955" s="310" t="s">
        <v>38981</v>
      </c>
      <c r="G33955" s="311">
        <v>79077</v>
      </c>
      <c r="H33955" s="312" t="s">
        <v>4751</v>
      </c>
      <c r="I33955" s="313" t="s">
        <v>6839</v>
      </c>
    </row>
    <row r="33956" spans="6:9" x14ac:dyDescent="0.2">
      <c r="F33956" s="310" t="s">
        <v>38982</v>
      </c>
      <c r="G33956" s="311">
        <v>79078</v>
      </c>
      <c r="H33956" s="312" t="s">
        <v>4751</v>
      </c>
      <c r="I33956" s="313" t="s">
        <v>6839</v>
      </c>
    </row>
    <row r="33957" spans="6:9" x14ac:dyDescent="0.2">
      <c r="F33957" s="310" t="s">
        <v>38983</v>
      </c>
      <c r="G33957" s="311">
        <v>79079</v>
      </c>
      <c r="H33957" s="312" t="s">
        <v>4751</v>
      </c>
      <c r="I33957" s="313" t="s">
        <v>6839</v>
      </c>
    </row>
    <row r="33958" spans="6:9" x14ac:dyDescent="0.2">
      <c r="F33958" s="310" t="s">
        <v>38984</v>
      </c>
      <c r="G33958" s="311">
        <v>79080</v>
      </c>
      <c r="H33958" s="312" t="s">
        <v>4751</v>
      </c>
      <c r="I33958" s="313" t="s">
        <v>6839</v>
      </c>
    </row>
    <row r="33959" spans="6:9" x14ac:dyDescent="0.2">
      <c r="F33959" s="310" t="s">
        <v>38985</v>
      </c>
      <c r="G33959" s="311">
        <v>79081</v>
      </c>
      <c r="H33959" s="312" t="s">
        <v>4751</v>
      </c>
      <c r="I33959" s="313" t="s">
        <v>6839</v>
      </c>
    </row>
    <row r="33960" spans="6:9" x14ac:dyDescent="0.2">
      <c r="F33960" s="310" t="s">
        <v>38986</v>
      </c>
      <c r="G33960" s="311">
        <v>79082</v>
      </c>
      <c r="H33960" s="312" t="s">
        <v>4751</v>
      </c>
      <c r="I33960" s="313" t="s">
        <v>6839</v>
      </c>
    </row>
    <row r="33961" spans="6:9" x14ac:dyDescent="0.2">
      <c r="F33961" s="310" t="s">
        <v>38987</v>
      </c>
      <c r="G33961" s="311">
        <v>79083</v>
      </c>
      <c r="H33961" s="312" t="s">
        <v>4751</v>
      </c>
      <c r="I33961" s="313" t="s">
        <v>6839</v>
      </c>
    </row>
    <row r="33962" spans="6:9" x14ac:dyDescent="0.2">
      <c r="F33962" s="310" t="s">
        <v>38988</v>
      </c>
      <c r="G33962" s="311">
        <v>79084</v>
      </c>
      <c r="H33962" s="312" t="s">
        <v>4751</v>
      </c>
      <c r="I33962" s="313" t="s">
        <v>6839</v>
      </c>
    </row>
    <row r="33963" spans="6:9" x14ac:dyDescent="0.2">
      <c r="F33963" s="310" t="s">
        <v>38989</v>
      </c>
      <c r="G33963" s="311">
        <v>79085</v>
      </c>
      <c r="H33963" s="312" t="s">
        <v>4751</v>
      </c>
      <c r="I33963" s="313" t="s">
        <v>6839</v>
      </c>
    </row>
    <row r="33964" spans="6:9" x14ac:dyDescent="0.2">
      <c r="F33964" s="310" t="s">
        <v>38990</v>
      </c>
      <c r="G33964" s="311">
        <v>79086</v>
      </c>
      <c r="H33964" s="312" t="s">
        <v>4751</v>
      </c>
      <c r="I33964" s="313" t="s">
        <v>6839</v>
      </c>
    </row>
    <row r="33965" spans="6:9" x14ac:dyDescent="0.2">
      <c r="F33965" s="310" t="s">
        <v>38991</v>
      </c>
      <c r="G33965" s="311">
        <v>79087</v>
      </c>
      <c r="H33965" s="312" t="s">
        <v>4751</v>
      </c>
      <c r="I33965" s="313" t="s">
        <v>6839</v>
      </c>
    </row>
    <row r="33966" spans="6:9" x14ac:dyDescent="0.2">
      <c r="F33966" s="310" t="s">
        <v>38992</v>
      </c>
      <c r="G33966" s="311">
        <v>79088</v>
      </c>
      <c r="H33966" s="312" t="s">
        <v>4751</v>
      </c>
      <c r="I33966" s="313" t="s">
        <v>6839</v>
      </c>
    </row>
    <row r="33967" spans="6:9" x14ac:dyDescent="0.2">
      <c r="F33967" s="310" t="s">
        <v>38993</v>
      </c>
      <c r="G33967" s="311">
        <v>79091</v>
      </c>
      <c r="H33967" s="312" t="s">
        <v>4751</v>
      </c>
      <c r="I33967" s="313" t="s">
        <v>6839</v>
      </c>
    </row>
    <row r="33968" spans="6:9" x14ac:dyDescent="0.2">
      <c r="F33968" s="310" t="s">
        <v>38994</v>
      </c>
      <c r="G33968" s="311">
        <v>79092</v>
      </c>
      <c r="H33968" s="312" t="s">
        <v>4751</v>
      </c>
      <c r="I33968" s="313" t="s">
        <v>6839</v>
      </c>
    </row>
    <row r="33969" spans="6:9" x14ac:dyDescent="0.2">
      <c r="F33969" s="310" t="s">
        <v>38995</v>
      </c>
      <c r="G33969" s="311">
        <v>79093</v>
      </c>
      <c r="H33969" s="312" t="s">
        <v>4751</v>
      </c>
      <c r="I33969" s="313" t="s">
        <v>6839</v>
      </c>
    </row>
    <row r="33970" spans="6:9" x14ac:dyDescent="0.2">
      <c r="F33970" s="310" t="s">
        <v>38996</v>
      </c>
      <c r="G33970" s="311">
        <v>79094</v>
      </c>
      <c r="H33970" s="312" t="s">
        <v>4751</v>
      </c>
      <c r="I33970" s="313" t="s">
        <v>6791</v>
      </c>
    </row>
    <row r="33971" spans="6:9" x14ac:dyDescent="0.2">
      <c r="F33971" s="310" t="s">
        <v>38997</v>
      </c>
      <c r="G33971" s="311">
        <v>79095</v>
      </c>
      <c r="H33971" s="312" t="s">
        <v>4751</v>
      </c>
      <c r="I33971" s="313" t="s">
        <v>6839</v>
      </c>
    </row>
    <row r="33972" spans="6:9" x14ac:dyDescent="0.2">
      <c r="F33972" s="310" t="s">
        <v>38998</v>
      </c>
      <c r="G33972" s="311">
        <v>79096</v>
      </c>
      <c r="H33972" s="312" t="s">
        <v>4751</v>
      </c>
      <c r="I33972" s="313" t="s">
        <v>6839</v>
      </c>
    </row>
    <row r="33973" spans="6:9" x14ac:dyDescent="0.2">
      <c r="F33973" s="310" t="s">
        <v>38999</v>
      </c>
      <c r="G33973" s="311">
        <v>79097</v>
      </c>
      <c r="H33973" s="312" t="s">
        <v>4751</v>
      </c>
      <c r="I33973" s="313" t="s">
        <v>6839</v>
      </c>
    </row>
    <row r="33974" spans="6:9" x14ac:dyDescent="0.2">
      <c r="F33974" s="310" t="s">
        <v>39000</v>
      </c>
      <c r="G33974" s="311">
        <v>79098</v>
      </c>
      <c r="H33974" s="312" t="s">
        <v>4751</v>
      </c>
      <c r="I33974" s="313" t="s">
        <v>6839</v>
      </c>
    </row>
    <row r="33975" spans="6:9" x14ac:dyDescent="0.2">
      <c r="F33975" s="310" t="s">
        <v>39001</v>
      </c>
      <c r="G33975" s="311">
        <v>79101</v>
      </c>
      <c r="H33975" s="312" t="s">
        <v>4751</v>
      </c>
      <c r="I33975" s="313" t="s">
        <v>6839</v>
      </c>
    </row>
    <row r="33976" spans="6:9" x14ac:dyDescent="0.2">
      <c r="F33976" s="310" t="s">
        <v>39002</v>
      </c>
      <c r="G33976" s="311">
        <v>79102</v>
      </c>
      <c r="H33976" s="312" t="s">
        <v>4751</v>
      </c>
      <c r="I33976" s="313" t="s">
        <v>6839</v>
      </c>
    </row>
    <row r="33977" spans="6:9" x14ac:dyDescent="0.2">
      <c r="F33977" s="310" t="s">
        <v>39003</v>
      </c>
      <c r="G33977" s="311">
        <v>79103</v>
      </c>
      <c r="H33977" s="312" t="s">
        <v>4751</v>
      </c>
      <c r="I33977" s="313" t="s">
        <v>6839</v>
      </c>
    </row>
    <row r="33978" spans="6:9" x14ac:dyDescent="0.2">
      <c r="F33978" s="310" t="s">
        <v>39004</v>
      </c>
      <c r="G33978" s="311">
        <v>79104</v>
      </c>
      <c r="H33978" s="312" t="s">
        <v>4751</v>
      </c>
      <c r="I33978" s="313" t="s">
        <v>6839</v>
      </c>
    </row>
    <row r="33979" spans="6:9" x14ac:dyDescent="0.2">
      <c r="F33979" s="310" t="s">
        <v>39005</v>
      </c>
      <c r="G33979" s="311">
        <v>79105</v>
      </c>
      <c r="H33979" s="312" t="s">
        <v>4751</v>
      </c>
      <c r="I33979" s="313" t="s">
        <v>6839</v>
      </c>
    </row>
    <row r="33980" spans="6:9" x14ac:dyDescent="0.2">
      <c r="F33980" s="310" t="s">
        <v>39006</v>
      </c>
      <c r="G33980" s="311">
        <v>79106</v>
      </c>
      <c r="H33980" s="312" t="s">
        <v>4751</v>
      </c>
      <c r="I33980" s="313" t="s">
        <v>6839</v>
      </c>
    </row>
    <row r="33981" spans="6:9" x14ac:dyDescent="0.2">
      <c r="F33981" s="310" t="s">
        <v>39007</v>
      </c>
      <c r="G33981" s="311">
        <v>79107</v>
      </c>
      <c r="H33981" s="312" t="s">
        <v>4751</v>
      </c>
      <c r="I33981" s="313" t="s">
        <v>6839</v>
      </c>
    </row>
    <row r="33982" spans="6:9" x14ac:dyDescent="0.2">
      <c r="F33982" s="310" t="s">
        <v>39008</v>
      </c>
      <c r="G33982" s="311">
        <v>79108</v>
      </c>
      <c r="H33982" s="312" t="s">
        <v>4751</v>
      </c>
      <c r="I33982" s="313" t="s">
        <v>6839</v>
      </c>
    </row>
    <row r="33983" spans="6:9" x14ac:dyDescent="0.2">
      <c r="F33983" s="310" t="s">
        <v>39009</v>
      </c>
      <c r="G33983" s="311">
        <v>79109</v>
      </c>
      <c r="H33983" s="312" t="s">
        <v>4751</v>
      </c>
      <c r="I33983" s="313" t="s">
        <v>6839</v>
      </c>
    </row>
    <row r="33984" spans="6:9" x14ac:dyDescent="0.2">
      <c r="F33984" s="310" t="s">
        <v>39010</v>
      </c>
      <c r="G33984" s="311">
        <v>79110</v>
      </c>
      <c r="H33984" s="312" t="s">
        <v>4751</v>
      </c>
      <c r="I33984" s="313" t="s">
        <v>6839</v>
      </c>
    </row>
    <row r="33985" spans="6:9" x14ac:dyDescent="0.2">
      <c r="F33985" s="310" t="s">
        <v>39011</v>
      </c>
      <c r="G33985" s="311">
        <v>79111</v>
      </c>
      <c r="H33985" s="312" t="s">
        <v>4751</v>
      </c>
      <c r="I33985" s="313" t="s">
        <v>6839</v>
      </c>
    </row>
    <row r="33986" spans="6:9" x14ac:dyDescent="0.2">
      <c r="F33986" s="310" t="s">
        <v>39012</v>
      </c>
      <c r="G33986" s="311">
        <v>79114</v>
      </c>
      <c r="H33986" s="312" t="s">
        <v>4751</v>
      </c>
      <c r="I33986" s="313" t="s">
        <v>6839</v>
      </c>
    </row>
    <row r="33987" spans="6:9" x14ac:dyDescent="0.2">
      <c r="F33987" s="310" t="s">
        <v>39013</v>
      </c>
      <c r="G33987" s="311">
        <v>79116</v>
      </c>
      <c r="H33987" s="312" t="s">
        <v>4751</v>
      </c>
      <c r="I33987" s="313" t="s">
        <v>6839</v>
      </c>
    </row>
    <row r="33988" spans="6:9" x14ac:dyDescent="0.2">
      <c r="F33988" s="310" t="s">
        <v>39014</v>
      </c>
      <c r="G33988" s="311">
        <v>79117</v>
      </c>
      <c r="H33988" s="312" t="s">
        <v>4751</v>
      </c>
      <c r="I33988" s="313" t="s">
        <v>6839</v>
      </c>
    </row>
    <row r="33989" spans="6:9" x14ac:dyDescent="0.2">
      <c r="F33989" s="310" t="s">
        <v>39015</v>
      </c>
      <c r="G33989" s="311">
        <v>79118</v>
      </c>
      <c r="H33989" s="312" t="s">
        <v>4751</v>
      </c>
      <c r="I33989" s="313" t="s">
        <v>6839</v>
      </c>
    </row>
    <row r="33990" spans="6:9" x14ac:dyDescent="0.2">
      <c r="F33990" s="310" t="s">
        <v>39016</v>
      </c>
      <c r="G33990" s="311">
        <v>79119</v>
      </c>
      <c r="H33990" s="312" t="s">
        <v>4751</v>
      </c>
      <c r="I33990" s="313" t="s">
        <v>6839</v>
      </c>
    </row>
    <row r="33991" spans="6:9" x14ac:dyDescent="0.2">
      <c r="F33991" s="310" t="s">
        <v>39017</v>
      </c>
      <c r="G33991" s="311">
        <v>79120</v>
      </c>
      <c r="H33991" s="312" t="s">
        <v>4751</v>
      </c>
      <c r="I33991" s="313" t="s">
        <v>6839</v>
      </c>
    </row>
    <row r="33992" spans="6:9" x14ac:dyDescent="0.2">
      <c r="F33992" s="310" t="s">
        <v>39018</v>
      </c>
      <c r="G33992" s="311">
        <v>79121</v>
      </c>
      <c r="H33992" s="312" t="s">
        <v>4751</v>
      </c>
      <c r="I33992" s="313" t="s">
        <v>6839</v>
      </c>
    </row>
    <row r="33993" spans="6:9" x14ac:dyDescent="0.2">
      <c r="F33993" s="310" t="s">
        <v>39019</v>
      </c>
      <c r="G33993" s="311">
        <v>79124</v>
      </c>
      <c r="H33993" s="312" t="s">
        <v>4751</v>
      </c>
      <c r="I33993" s="313" t="s">
        <v>6839</v>
      </c>
    </row>
    <row r="33994" spans="6:9" x14ac:dyDescent="0.2">
      <c r="F33994" s="310" t="s">
        <v>39020</v>
      </c>
      <c r="G33994" s="311">
        <v>79159</v>
      </c>
      <c r="H33994" s="312" t="s">
        <v>4751</v>
      </c>
      <c r="I33994" s="313" t="s">
        <v>6839</v>
      </c>
    </row>
    <row r="33995" spans="6:9" x14ac:dyDescent="0.2">
      <c r="F33995" s="310" t="s">
        <v>39021</v>
      </c>
      <c r="G33995" s="311">
        <v>79166</v>
      </c>
      <c r="H33995" s="312" t="s">
        <v>4751</v>
      </c>
      <c r="I33995" s="313" t="s">
        <v>6839</v>
      </c>
    </row>
    <row r="33996" spans="6:9" x14ac:dyDescent="0.2">
      <c r="F33996" s="310" t="s">
        <v>39022</v>
      </c>
      <c r="G33996" s="311">
        <v>79168</v>
      </c>
      <c r="H33996" s="312" t="s">
        <v>4751</v>
      </c>
      <c r="I33996" s="313" t="s">
        <v>6839</v>
      </c>
    </row>
    <row r="33997" spans="6:9" x14ac:dyDescent="0.2">
      <c r="F33997" s="310" t="s">
        <v>39023</v>
      </c>
      <c r="G33997" s="311">
        <v>79172</v>
      </c>
      <c r="H33997" s="312" t="s">
        <v>4751</v>
      </c>
      <c r="I33997" s="313" t="s">
        <v>6839</v>
      </c>
    </row>
    <row r="33998" spans="6:9" x14ac:dyDescent="0.2">
      <c r="F33998" s="310" t="s">
        <v>39024</v>
      </c>
      <c r="G33998" s="311">
        <v>79174</v>
      </c>
      <c r="H33998" s="312" t="s">
        <v>4751</v>
      </c>
      <c r="I33998" s="313" t="s">
        <v>6839</v>
      </c>
    </row>
    <row r="33999" spans="6:9" x14ac:dyDescent="0.2">
      <c r="F33999" s="310" t="s">
        <v>39025</v>
      </c>
      <c r="G33999" s="311">
        <v>79178</v>
      </c>
      <c r="H33999" s="312" t="s">
        <v>4751</v>
      </c>
      <c r="I33999" s="313" t="s">
        <v>6839</v>
      </c>
    </row>
    <row r="34000" spans="6:9" x14ac:dyDescent="0.2">
      <c r="F34000" s="310" t="s">
        <v>39026</v>
      </c>
      <c r="G34000" s="311">
        <v>79185</v>
      </c>
      <c r="H34000" s="312" t="s">
        <v>4751</v>
      </c>
      <c r="I34000" s="313" t="s">
        <v>6839</v>
      </c>
    </row>
    <row r="34001" spans="6:9" x14ac:dyDescent="0.2">
      <c r="F34001" s="310" t="s">
        <v>39027</v>
      </c>
      <c r="G34001" s="311">
        <v>79189</v>
      </c>
      <c r="H34001" s="312" t="s">
        <v>4751</v>
      </c>
      <c r="I34001" s="313" t="s">
        <v>6839</v>
      </c>
    </row>
    <row r="34002" spans="6:9" x14ac:dyDescent="0.2">
      <c r="F34002" s="310" t="s">
        <v>39028</v>
      </c>
      <c r="G34002" s="311">
        <v>79201</v>
      </c>
      <c r="H34002" s="312" t="s">
        <v>4751</v>
      </c>
      <c r="I34002" s="313" t="s">
        <v>6791</v>
      </c>
    </row>
    <row r="34003" spans="6:9" x14ac:dyDescent="0.2">
      <c r="F34003" s="310" t="s">
        <v>39029</v>
      </c>
      <c r="G34003" s="311">
        <v>79220</v>
      </c>
      <c r="H34003" s="312" t="s">
        <v>4751</v>
      </c>
      <c r="I34003" s="313" t="s">
        <v>6791</v>
      </c>
    </row>
    <row r="34004" spans="6:9" x14ac:dyDescent="0.2">
      <c r="F34004" s="310" t="s">
        <v>39030</v>
      </c>
      <c r="G34004" s="311">
        <v>79221</v>
      </c>
      <c r="H34004" s="312" t="s">
        <v>4751</v>
      </c>
      <c r="I34004" s="313" t="s">
        <v>6839</v>
      </c>
    </row>
    <row r="34005" spans="6:9" x14ac:dyDescent="0.2">
      <c r="F34005" s="310" t="s">
        <v>39031</v>
      </c>
      <c r="G34005" s="311">
        <v>79223</v>
      </c>
      <c r="H34005" s="312" t="s">
        <v>4751</v>
      </c>
      <c r="I34005" s="313" t="s">
        <v>6791</v>
      </c>
    </row>
    <row r="34006" spans="6:9" x14ac:dyDescent="0.2">
      <c r="F34006" s="310" t="s">
        <v>39032</v>
      </c>
      <c r="G34006" s="311">
        <v>79225</v>
      </c>
      <c r="H34006" s="312" t="s">
        <v>4751</v>
      </c>
      <c r="I34006" s="313" t="s">
        <v>6791</v>
      </c>
    </row>
    <row r="34007" spans="6:9" x14ac:dyDescent="0.2">
      <c r="F34007" s="310" t="s">
        <v>39033</v>
      </c>
      <c r="G34007" s="311">
        <v>79226</v>
      </c>
      <c r="H34007" s="312" t="s">
        <v>4751</v>
      </c>
      <c r="I34007" s="313" t="s">
        <v>6791</v>
      </c>
    </row>
    <row r="34008" spans="6:9" x14ac:dyDescent="0.2">
      <c r="F34008" s="310" t="s">
        <v>39034</v>
      </c>
      <c r="G34008" s="311">
        <v>79227</v>
      </c>
      <c r="H34008" s="312" t="s">
        <v>4751</v>
      </c>
      <c r="I34008" s="313" t="s">
        <v>6791</v>
      </c>
    </row>
    <row r="34009" spans="6:9" x14ac:dyDescent="0.2">
      <c r="F34009" s="310" t="s">
        <v>39035</v>
      </c>
      <c r="G34009" s="311">
        <v>79229</v>
      </c>
      <c r="H34009" s="312" t="s">
        <v>4751</v>
      </c>
      <c r="I34009" s="313" t="s">
        <v>6791</v>
      </c>
    </row>
    <row r="34010" spans="6:9" x14ac:dyDescent="0.2">
      <c r="F34010" s="310" t="s">
        <v>39036</v>
      </c>
      <c r="G34010" s="311">
        <v>79230</v>
      </c>
      <c r="H34010" s="312" t="s">
        <v>4751</v>
      </c>
      <c r="I34010" s="313" t="s">
        <v>6791</v>
      </c>
    </row>
    <row r="34011" spans="6:9" x14ac:dyDescent="0.2">
      <c r="F34011" s="310" t="s">
        <v>39037</v>
      </c>
      <c r="G34011" s="311">
        <v>79231</v>
      </c>
      <c r="H34011" s="312" t="s">
        <v>4751</v>
      </c>
      <c r="I34011" s="313" t="s">
        <v>6839</v>
      </c>
    </row>
    <row r="34012" spans="6:9" x14ac:dyDescent="0.2">
      <c r="F34012" s="310" t="s">
        <v>39038</v>
      </c>
      <c r="G34012" s="311">
        <v>79233</v>
      </c>
      <c r="H34012" s="312" t="s">
        <v>4751</v>
      </c>
      <c r="I34012" s="313" t="s">
        <v>6839</v>
      </c>
    </row>
    <row r="34013" spans="6:9" x14ac:dyDescent="0.2">
      <c r="F34013" s="310" t="s">
        <v>39039</v>
      </c>
      <c r="G34013" s="311">
        <v>79234</v>
      </c>
      <c r="H34013" s="312" t="s">
        <v>4751</v>
      </c>
      <c r="I34013" s="313" t="s">
        <v>6791</v>
      </c>
    </row>
    <row r="34014" spans="6:9" x14ac:dyDescent="0.2">
      <c r="F34014" s="310" t="s">
        <v>39040</v>
      </c>
      <c r="G34014" s="311">
        <v>79235</v>
      </c>
      <c r="H34014" s="312" t="s">
        <v>4751</v>
      </c>
      <c r="I34014" s="313" t="s">
        <v>6839</v>
      </c>
    </row>
    <row r="34015" spans="6:9" x14ac:dyDescent="0.2">
      <c r="F34015" s="310" t="s">
        <v>39041</v>
      </c>
      <c r="G34015" s="311">
        <v>79236</v>
      </c>
      <c r="H34015" s="312" t="s">
        <v>4751</v>
      </c>
      <c r="I34015" s="313" t="s">
        <v>6791</v>
      </c>
    </row>
    <row r="34016" spans="6:9" x14ac:dyDescent="0.2">
      <c r="F34016" s="310" t="s">
        <v>39042</v>
      </c>
      <c r="G34016" s="311">
        <v>79237</v>
      </c>
      <c r="H34016" s="312" t="s">
        <v>4751</v>
      </c>
      <c r="I34016" s="313" t="s">
        <v>6839</v>
      </c>
    </row>
    <row r="34017" spans="6:9" x14ac:dyDescent="0.2">
      <c r="F34017" s="310" t="s">
        <v>39043</v>
      </c>
      <c r="G34017" s="311">
        <v>79239</v>
      </c>
      <c r="H34017" s="312" t="s">
        <v>4751</v>
      </c>
      <c r="I34017" s="313" t="s">
        <v>6839</v>
      </c>
    </row>
    <row r="34018" spans="6:9" x14ac:dyDescent="0.2">
      <c r="F34018" s="310" t="s">
        <v>39044</v>
      </c>
      <c r="G34018" s="311">
        <v>79240</v>
      </c>
      <c r="H34018" s="312" t="s">
        <v>4751</v>
      </c>
      <c r="I34018" s="313" t="s">
        <v>6839</v>
      </c>
    </row>
    <row r="34019" spans="6:9" x14ac:dyDescent="0.2">
      <c r="F34019" s="310" t="s">
        <v>39045</v>
      </c>
      <c r="G34019" s="311">
        <v>79241</v>
      </c>
      <c r="H34019" s="312" t="s">
        <v>4751</v>
      </c>
      <c r="I34019" s="313" t="s">
        <v>6839</v>
      </c>
    </row>
    <row r="34020" spans="6:9" x14ac:dyDescent="0.2">
      <c r="F34020" s="310" t="s">
        <v>39046</v>
      </c>
      <c r="G34020" s="311">
        <v>79243</v>
      </c>
      <c r="H34020" s="312" t="s">
        <v>4751</v>
      </c>
      <c r="I34020" s="313" t="s">
        <v>6791</v>
      </c>
    </row>
    <row r="34021" spans="6:9" x14ac:dyDescent="0.2">
      <c r="F34021" s="310" t="s">
        <v>39047</v>
      </c>
      <c r="G34021" s="311">
        <v>79244</v>
      </c>
      <c r="H34021" s="312" t="s">
        <v>4751</v>
      </c>
      <c r="I34021" s="313" t="s">
        <v>6791</v>
      </c>
    </row>
    <row r="34022" spans="6:9" x14ac:dyDescent="0.2">
      <c r="F34022" s="310" t="s">
        <v>39048</v>
      </c>
      <c r="G34022" s="311">
        <v>79245</v>
      </c>
      <c r="H34022" s="312" t="s">
        <v>4751</v>
      </c>
      <c r="I34022" s="313" t="s">
        <v>6839</v>
      </c>
    </row>
    <row r="34023" spans="6:9" x14ac:dyDescent="0.2">
      <c r="F34023" s="310" t="s">
        <v>39049</v>
      </c>
      <c r="G34023" s="311">
        <v>79247</v>
      </c>
      <c r="H34023" s="312" t="s">
        <v>4751</v>
      </c>
      <c r="I34023" s="313" t="s">
        <v>6791</v>
      </c>
    </row>
    <row r="34024" spans="6:9" x14ac:dyDescent="0.2">
      <c r="F34024" s="310" t="s">
        <v>39050</v>
      </c>
      <c r="G34024" s="311">
        <v>79248</v>
      </c>
      <c r="H34024" s="312" t="s">
        <v>4751</v>
      </c>
      <c r="I34024" s="313" t="s">
        <v>6791</v>
      </c>
    </row>
    <row r="34025" spans="6:9" x14ac:dyDescent="0.2">
      <c r="F34025" s="310" t="s">
        <v>39051</v>
      </c>
      <c r="G34025" s="311">
        <v>79250</v>
      </c>
      <c r="H34025" s="312" t="s">
        <v>4751</v>
      </c>
      <c r="I34025" s="313" t="s">
        <v>6839</v>
      </c>
    </row>
    <row r="34026" spans="6:9" x14ac:dyDescent="0.2">
      <c r="F34026" s="310" t="s">
        <v>39052</v>
      </c>
      <c r="G34026" s="311">
        <v>79251</v>
      </c>
      <c r="H34026" s="312" t="s">
        <v>4751</v>
      </c>
      <c r="I34026" s="313" t="s">
        <v>6839</v>
      </c>
    </row>
    <row r="34027" spans="6:9" x14ac:dyDescent="0.2">
      <c r="F34027" s="310" t="s">
        <v>39053</v>
      </c>
      <c r="G34027" s="311">
        <v>79252</v>
      </c>
      <c r="H34027" s="312" t="s">
        <v>4751</v>
      </c>
      <c r="I34027" s="313" t="s">
        <v>6791</v>
      </c>
    </row>
    <row r="34028" spans="6:9" x14ac:dyDescent="0.2">
      <c r="F34028" s="310" t="s">
        <v>39054</v>
      </c>
      <c r="G34028" s="311">
        <v>79255</v>
      </c>
      <c r="H34028" s="312" t="s">
        <v>4751</v>
      </c>
      <c r="I34028" s="313" t="s">
        <v>6791</v>
      </c>
    </row>
    <row r="34029" spans="6:9" x14ac:dyDescent="0.2">
      <c r="F34029" s="310" t="s">
        <v>39055</v>
      </c>
      <c r="G34029" s="311">
        <v>79256</v>
      </c>
      <c r="H34029" s="312" t="s">
        <v>4751</v>
      </c>
      <c r="I34029" s="313" t="s">
        <v>6791</v>
      </c>
    </row>
    <row r="34030" spans="6:9" x14ac:dyDescent="0.2">
      <c r="F34030" s="310" t="s">
        <v>39056</v>
      </c>
      <c r="G34030" s="311">
        <v>79257</v>
      </c>
      <c r="H34030" s="312" t="s">
        <v>4751</v>
      </c>
      <c r="I34030" s="313" t="s">
        <v>6839</v>
      </c>
    </row>
    <row r="34031" spans="6:9" x14ac:dyDescent="0.2">
      <c r="F34031" s="310" t="s">
        <v>39057</v>
      </c>
      <c r="G34031" s="311">
        <v>79258</v>
      </c>
      <c r="H34031" s="312" t="s">
        <v>4751</v>
      </c>
      <c r="I34031" s="313" t="s">
        <v>6839</v>
      </c>
    </row>
    <row r="34032" spans="6:9" x14ac:dyDescent="0.2">
      <c r="F34032" s="310" t="s">
        <v>39058</v>
      </c>
      <c r="G34032" s="311">
        <v>79259</v>
      </c>
      <c r="H34032" s="312" t="s">
        <v>4751</v>
      </c>
      <c r="I34032" s="313" t="s">
        <v>6791</v>
      </c>
    </row>
    <row r="34033" spans="6:9" x14ac:dyDescent="0.2">
      <c r="F34033" s="310" t="s">
        <v>39059</v>
      </c>
      <c r="G34033" s="311">
        <v>79261</v>
      </c>
      <c r="H34033" s="312" t="s">
        <v>4751</v>
      </c>
      <c r="I34033" s="313" t="s">
        <v>6839</v>
      </c>
    </row>
    <row r="34034" spans="6:9" x14ac:dyDescent="0.2">
      <c r="F34034" s="310" t="s">
        <v>39060</v>
      </c>
      <c r="G34034" s="311">
        <v>79311</v>
      </c>
      <c r="H34034" s="312" t="s">
        <v>4751</v>
      </c>
      <c r="I34034" s="313" t="s">
        <v>6839</v>
      </c>
    </row>
    <row r="34035" spans="6:9" x14ac:dyDescent="0.2">
      <c r="F34035" s="310" t="s">
        <v>39061</v>
      </c>
      <c r="G34035" s="311">
        <v>79312</v>
      </c>
      <c r="H34035" s="312" t="s">
        <v>4751</v>
      </c>
      <c r="I34035" s="313" t="s">
        <v>6839</v>
      </c>
    </row>
    <row r="34036" spans="6:9" x14ac:dyDescent="0.2">
      <c r="F34036" s="310" t="s">
        <v>39062</v>
      </c>
      <c r="G34036" s="311">
        <v>79313</v>
      </c>
      <c r="H34036" s="312" t="s">
        <v>4751</v>
      </c>
      <c r="I34036" s="313" t="s">
        <v>6839</v>
      </c>
    </row>
    <row r="34037" spans="6:9" x14ac:dyDescent="0.2">
      <c r="F34037" s="310" t="s">
        <v>39063</v>
      </c>
      <c r="G34037" s="311">
        <v>79314</v>
      </c>
      <c r="H34037" s="312" t="s">
        <v>4751</v>
      </c>
      <c r="I34037" s="313" t="s">
        <v>6839</v>
      </c>
    </row>
    <row r="34038" spans="6:9" x14ac:dyDescent="0.2">
      <c r="F34038" s="310" t="s">
        <v>39064</v>
      </c>
      <c r="G34038" s="311">
        <v>79316</v>
      </c>
      <c r="H34038" s="312" t="s">
        <v>4751</v>
      </c>
      <c r="I34038" s="313" t="s">
        <v>6839</v>
      </c>
    </row>
    <row r="34039" spans="6:9" x14ac:dyDescent="0.2">
      <c r="F34039" s="310" t="s">
        <v>39065</v>
      </c>
      <c r="G34039" s="311">
        <v>79322</v>
      </c>
      <c r="H34039" s="312" t="s">
        <v>4751</v>
      </c>
      <c r="I34039" s="313" t="s">
        <v>6839</v>
      </c>
    </row>
    <row r="34040" spans="6:9" x14ac:dyDescent="0.2">
      <c r="F34040" s="310" t="s">
        <v>39066</v>
      </c>
      <c r="G34040" s="311">
        <v>79323</v>
      </c>
      <c r="H34040" s="312" t="s">
        <v>4751</v>
      </c>
      <c r="I34040" s="313" t="s">
        <v>6839</v>
      </c>
    </row>
    <row r="34041" spans="6:9" x14ac:dyDescent="0.2">
      <c r="F34041" s="310" t="s">
        <v>39067</v>
      </c>
      <c r="G34041" s="311">
        <v>79324</v>
      </c>
      <c r="H34041" s="312" t="s">
        <v>4751</v>
      </c>
      <c r="I34041" s="313" t="s">
        <v>6839</v>
      </c>
    </row>
    <row r="34042" spans="6:9" x14ac:dyDescent="0.2">
      <c r="F34042" s="310" t="s">
        <v>39068</v>
      </c>
      <c r="G34042" s="311">
        <v>79325</v>
      </c>
      <c r="H34042" s="312" t="s">
        <v>4751</v>
      </c>
      <c r="I34042" s="313" t="s">
        <v>6839</v>
      </c>
    </row>
    <row r="34043" spans="6:9" x14ac:dyDescent="0.2">
      <c r="F34043" s="310" t="s">
        <v>39069</v>
      </c>
      <c r="G34043" s="311">
        <v>79326</v>
      </c>
      <c r="H34043" s="312" t="s">
        <v>4751</v>
      </c>
      <c r="I34043" s="313" t="s">
        <v>6839</v>
      </c>
    </row>
    <row r="34044" spans="6:9" x14ac:dyDescent="0.2">
      <c r="F34044" s="310" t="s">
        <v>39070</v>
      </c>
      <c r="G34044" s="311">
        <v>79329</v>
      </c>
      <c r="H34044" s="312" t="s">
        <v>4751</v>
      </c>
      <c r="I34044" s="313" t="s">
        <v>6839</v>
      </c>
    </row>
    <row r="34045" spans="6:9" x14ac:dyDescent="0.2">
      <c r="F34045" s="310" t="s">
        <v>39071</v>
      </c>
      <c r="G34045" s="311">
        <v>79330</v>
      </c>
      <c r="H34045" s="312" t="s">
        <v>4751</v>
      </c>
      <c r="I34045" s="313" t="s">
        <v>6791</v>
      </c>
    </row>
    <row r="34046" spans="6:9" x14ac:dyDescent="0.2">
      <c r="F34046" s="310" t="s">
        <v>39072</v>
      </c>
      <c r="G34046" s="311">
        <v>79331</v>
      </c>
      <c r="H34046" s="312" t="s">
        <v>4751</v>
      </c>
      <c r="I34046" s="313" t="s">
        <v>6791</v>
      </c>
    </row>
    <row r="34047" spans="6:9" x14ac:dyDescent="0.2">
      <c r="F34047" s="310" t="s">
        <v>39073</v>
      </c>
      <c r="G34047" s="311">
        <v>79336</v>
      </c>
      <c r="H34047" s="312" t="s">
        <v>4751</v>
      </c>
      <c r="I34047" s="313" t="s">
        <v>6839</v>
      </c>
    </row>
    <row r="34048" spans="6:9" x14ac:dyDescent="0.2">
      <c r="F34048" s="310" t="s">
        <v>39074</v>
      </c>
      <c r="G34048" s="311">
        <v>79338</v>
      </c>
      <c r="H34048" s="312" t="s">
        <v>4751</v>
      </c>
      <c r="I34048" s="313" t="s">
        <v>6839</v>
      </c>
    </row>
    <row r="34049" spans="6:9" x14ac:dyDescent="0.2">
      <c r="F34049" s="310" t="s">
        <v>39075</v>
      </c>
      <c r="G34049" s="311">
        <v>79339</v>
      </c>
      <c r="H34049" s="312" t="s">
        <v>4751</v>
      </c>
      <c r="I34049" s="313" t="s">
        <v>6839</v>
      </c>
    </row>
    <row r="34050" spans="6:9" x14ac:dyDescent="0.2">
      <c r="F34050" s="310" t="s">
        <v>39076</v>
      </c>
      <c r="G34050" s="311">
        <v>79342</v>
      </c>
      <c r="H34050" s="312" t="s">
        <v>4751</v>
      </c>
      <c r="I34050" s="313" t="s">
        <v>6839</v>
      </c>
    </row>
    <row r="34051" spans="6:9" x14ac:dyDescent="0.2">
      <c r="F34051" s="310" t="s">
        <v>39077</v>
      </c>
      <c r="G34051" s="311">
        <v>79343</v>
      </c>
      <c r="H34051" s="312" t="s">
        <v>4751</v>
      </c>
      <c r="I34051" s="313" t="s">
        <v>6839</v>
      </c>
    </row>
    <row r="34052" spans="6:9" x14ac:dyDescent="0.2">
      <c r="F34052" s="310" t="s">
        <v>39078</v>
      </c>
      <c r="G34052" s="311">
        <v>79344</v>
      </c>
      <c r="H34052" s="312" t="s">
        <v>4751</v>
      </c>
      <c r="I34052" s="313" t="s">
        <v>6839</v>
      </c>
    </row>
    <row r="34053" spans="6:9" x14ac:dyDescent="0.2">
      <c r="F34053" s="310" t="s">
        <v>39079</v>
      </c>
      <c r="G34053" s="311">
        <v>79345</v>
      </c>
      <c r="H34053" s="312" t="s">
        <v>4751</v>
      </c>
      <c r="I34053" s="313" t="s">
        <v>6839</v>
      </c>
    </row>
    <row r="34054" spans="6:9" x14ac:dyDescent="0.2">
      <c r="F34054" s="310" t="s">
        <v>39080</v>
      </c>
      <c r="G34054" s="311">
        <v>79346</v>
      </c>
      <c r="H34054" s="312" t="s">
        <v>4751</v>
      </c>
      <c r="I34054" s="313" t="s">
        <v>6839</v>
      </c>
    </row>
    <row r="34055" spans="6:9" x14ac:dyDescent="0.2">
      <c r="F34055" s="310" t="s">
        <v>39081</v>
      </c>
      <c r="G34055" s="311">
        <v>79347</v>
      </c>
      <c r="H34055" s="312" t="s">
        <v>4751</v>
      </c>
      <c r="I34055" s="313" t="s">
        <v>6839</v>
      </c>
    </row>
    <row r="34056" spans="6:9" x14ac:dyDescent="0.2">
      <c r="F34056" s="310" t="s">
        <v>39082</v>
      </c>
      <c r="G34056" s="311">
        <v>79350</v>
      </c>
      <c r="H34056" s="312" t="s">
        <v>4751</v>
      </c>
      <c r="I34056" s="313" t="s">
        <v>6839</v>
      </c>
    </row>
    <row r="34057" spans="6:9" x14ac:dyDescent="0.2">
      <c r="F34057" s="310" t="s">
        <v>39083</v>
      </c>
      <c r="G34057" s="311">
        <v>79351</v>
      </c>
      <c r="H34057" s="312" t="s">
        <v>4751</v>
      </c>
      <c r="I34057" s="313" t="s">
        <v>6839</v>
      </c>
    </row>
    <row r="34058" spans="6:9" x14ac:dyDescent="0.2">
      <c r="F34058" s="310" t="s">
        <v>39084</v>
      </c>
      <c r="G34058" s="311">
        <v>79353</v>
      </c>
      <c r="H34058" s="312" t="s">
        <v>4751</v>
      </c>
      <c r="I34058" s="313" t="s">
        <v>6839</v>
      </c>
    </row>
    <row r="34059" spans="6:9" x14ac:dyDescent="0.2">
      <c r="F34059" s="310" t="s">
        <v>39085</v>
      </c>
      <c r="G34059" s="311">
        <v>79355</v>
      </c>
      <c r="H34059" s="312" t="s">
        <v>4751</v>
      </c>
      <c r="I34059" s="313" t="s">
        <v>6839</v>
      </c>
    </row>
    <row r="34060" spans="6:9" x14ac:dyDescent="0.2">
      <c r="F34060" s="310" t="s">
        <v>39086</v>
      </c>
      <c r="G34060" s="311">
        <v>79356</v>
      </c>
      <c r="H34060" s="312" t="s">
        <v>4751</v>
      </c>
      <c r="I34060" s="313" t="s">
        <v>6839</v>
      </c>
    </row>
    <row r="34061" spans="6:9" x14ac:dyDescent="0.2">
      <c r="F34061" s="310" t="s">
        <v>39087</v>
      </c>
      <c r="G34061" s="311">
        <v>79357</v>
      </c>
      <c r="H34061" s="312" t="s">
        <v>4751</v>
      </c>
      <c r="I34061" s="313" t="s">
        <v>6839</v>
      </c>
    </row>
    <row r="34062" spans="6:9" x14ac:dyDescent="0.2">
      <c r="F34062" s="310" t="s">
        <v>39088</v>
      </c>
      <c r="G34062" s="311">
        <v>79358</v>
      </c>
      <c r="H34062" s="312" t="s">
        <v>4751</v>
      </c>
      <c r="I34062" s="313" t="s">
        <v>6839</v>
      </c>
    </row>
    <row r="34063" spans="6:9" x14ac:dyDescent="0.2">
      <c r="F34063" s="310" t="s">
        <v>39089</v>
      </c>
      <c r="G34063" s="311">
        <v>79359</v>
      </c>
      <c r="H34063" s="312" t="s">
        <v>4751</v>
      </c>
      <c r="I34063" s="313" t="s">
        <v>6839</v>
      </c>
    </row>
    <row r="34064" spans="6:9" x14ac:dyDescent="0.2">
      <c r="F34064" s="310" t="s">
        <v>39090</v>
      </c>
      <c r="G34064" s="311">
        <v>79360</v>
      </c>
      <c r="H34064" s="312" t="s">
        <v>4751</v>
      </c>
      <c r="I34064" s="313" t="s">
        <v>6839</v>
      </c>
    </row>
    <row r="34065" spans="6:9" x14ac:dyDescent="0.2">
      <c r="F34065" s="310" t="s">
        <v>39091</v>
      </c>
      <c r="G34065" s="311">
        <v>79363</v>
      </c>
      <c r="H34065" s="312" t="s">
        <v>4751</v>
      </c>
      <c r="I34065" s="313" t="s">
        <v>6839</v>
      </c>
    </row>
    <row r="34066" spans="6:9" x14ac:dyDescent="0.2">
      <c r="F34066" s="310" t="s">
        <v>39092</v>
      </c>
      <c r="G34066" s="311">
        <v>79364</v>
      </c>
      <c r="H34066" s="312" t="s">
        <v>4751</v>
      </c>
      <c r="I34066" s="313" t="s">
        <v>6839</v>
      </c>
    </row>
    <row r="34067" spans="6:9" x14ac:dyDescent="0.2">
      <c r="F34067" s="310" t="s">
        <v>39093</v>
      </c>
      <c r="G34067" s="311">
        <v>79366</v>
      </c>
      <c r="H34067" s="312" t="s">
        <v>4751</v>
      </c>
      <c r="I34067" s="313" t="s">
        <v>6839</v>
      </c>
    </row>
    <row r="34068" spans="6:9" x14ac:dyDescent="0.2">
      <c r="F34068" s="310" t="s">
        <v>39094</v>
      </c>
      <c r="G34068" s="311">
        <v>79367</v>
      </c>
      <c r="H34068" s="312" t="s">
        <v>4751</v>
      </c>
      <c r="I34068" s="313" t="s">
        <v>6839</v>
      </c>
    </row>
    <row r="34069" spans="6:9" x14ac:dyDescent="0.2">
      <c r="F34069" s="310" t="s">
        <v>39095</v>
      </c>
      <c r="G34069" s="311">
        <v>79369</v>
      </c>
      <c r="H34069" s="312" t="s">
        <v>4751</v>
      </c>
      <c r="I34069" s="313" t="s">
        <v>6839</v>
      </c>
    </row>
    <row r="34070" spans="6:9" x14ac:dyDescent="0.2">
      <c r="F34070" s="310" t="s">
        <v>39096</v>
      </c>
      <c r="G34070" s="311">
        <v>79370</v>
      </c>
      <c r="H34070" s="312" t="s">
        <v>4751</v>
      </c>
      <c r="I34070" s="313" t="s">
        <v>6791</v>
      </c>
    </row>
    <row r="34071" spans="6:9" x14ac:dyDescent="0.2">
      <c r="F34071" s="310" t="s">
        <v>39097</v>
      </c>
      <c r="G34071" s="311">
        <v>79371</v>
      </c>
      <c r="H34071" s="312" t="s">
        <v>4751</v>
      </c>
      <c r="I34071" s="313" t="s">
        <v>6839</v>
      </c>
    </row>
    <row r="34072" spans="6:9" x14ac:dyDescent="0.2">
      <c r="F34072" s="310" t="s">
        <v>39098</v>
      </c>
      <c r="G34072" s="311">
        <v>79372</v>
      </c>
      <c r="H34072" s="312" t="s">
        <v>4751</v>
      </c>
      <c r="I34072" s="313" t="s">
        <v>6839</v>
      </c>
    </row>
    <row r="34073" spans="6:9" x14ac:dyDescent="0.2">
      <c r="F34073" s="310" t="s">
        <v>39099</v>
      </c>
      <c r="G34073" s="311">
        <v>79373</v>
      </c>
      <c r="H34073" s="312" t="s">
        <v>4751</v>
      </c>
      <c r="I34073" s="313" t="s">
        <v>6839</v>
      </c>
    </row>
    <row r="34074" spans="6:9" x14ac:dyDescent="0.2">
      <c r="F34074" s="310" t="s">
        <v>39100</v>
      </c>
      <c r="G34074" s="311">
        <v>79376</v>
      </c>
      <c r="H34074" s="312" t="s">
        <v>4751</v>
      </c>
      <c r="I34074" s="313" t="s">
        <v>6839</v>
      </c>
    </row>
    <row r="34075" spans="6:9" x14ac:dyDescent="0.2">
      <c r="F34075" s="310" t="s">
        <v>39101</v>
      </c>
      <c r="G34075" s="311">
        <v>79377</v>
      </c>
      <c r="H34075" s="312" t="s">
        <v>4751</v>
      </c>
      <c r="I34075" s="313" t="s">
        <v>6791</v>
      </c>
    </row>
    <row r="34076" spans="6:9" x14ac:dyDescent="0.2">
      <c r="F34076" s="310" t="s">
        <v>39102</v>
      </c>
      <c r="G34076" s="311">
        <v>79378</v>
      </c>
      <c r="H34076" s="312" t="s">
        <v>4751</v>
      </c>
      <c r="I34076" s="313" t="s">
        <v>6839</v>
      </c>
    </row>
    <row r="34077" spans="6:9" x14ac:dyDescent="0.2">
      <c r="F34077" s="310" t="s">
        <v>39103</v>
      </c>
      <c r="G34077" s="311">
        <v>79379</v>
      </c>
      <c r="H34077" s="312" t="s">
        <v>4751</v>
      </c>
      <c r="I34077" s="313" t="s">
        <v>6839</v>
      </c>
    </row>
    <row r="34078" spans="6:9" x14ac:dyDescent="0.2">
      <c r="F34078" s="310" t="s">
        <v>39104</v>
      </c>
      <c r="G34078" s="311">
        <v>79380</v>
      </c>
      <c r="H34078" s="312" t="s">
        <v>4751</v>
      </c>
      <c r="I34078" s="313" t="s">
        <v>6839</v>
      </c>
    </row>
    <row r="34079" spans="6:9" x14ac:dyDescent="0.2">
      <c r="F34079" s="310" t="s">
        <v>39105</v>
      </c>
      <c r="G34079" s="311">
        <v>79381</v>
      </c>
      <c r="H34079" s="312" t="s">
        <v>4751</v>
      </c>
      <c r="I34079" s="313" t="s">
        <v>6839</v>
      </c>
    </row>
    <row r="34080" spans="6:9" x14ac:dyDescent="0.2">
      <c r="F34080" s="310" t="s">
        <v>39106</v>
      </c>
      <c r="G34080" s="311">
        <v>79382</v>
      </c>
      <c r="H34080" s="312" t="s">
        <v>4751</v>
      </c>
      <c r="I34080" s="313" t="s">
        <v>6839</v>
      </c>
    </row>
    <row r="34081" spans="6:9" x14ac:dyDescent="0.2">
      <c r="F34081" s="310" t="s">
        <v>39107</v>
      </c>
      <c r="G34081" s="311">
        <v>79383</v>
      </c>
      <c r="H34081" s="312" t="s">
        <v>4751</v>
      </c>
      <c r="I34081" s="313" t="s">
        <v>6839</v>
      </c>
    </row>
    <row r="34082" spans="6:9" x14ac:dyDescent="0.2">
      <c r="F34082" s="310" t="s">
        <v>39108</v>
      </c>
      <c r="G34082" s="311">
        <v>79401</v>
      </c>
      <c r="H34082" s="312" t="s">
        <v>4751</v>
      </c>
      <c r="I34082" s="313" t="s">
        <v>6839</v>
      </c>
    </row>
    <row r="34083" spans="6:9" x14ac:dyDescent="0.2">
      <c r="F34083" s="310" t="s">
        <v>39109</v>
      </c>
      <c r="G34083" s="311">
        <v>79402</v>
      </c>
      <c r="H34083" s="312" t="s">
        <v>4751</v>
      </c>
      <c r="I34083" s="313" t="s">
        <v>6839</v>
      </c>
    </row>
    <row r="34084" spans="6:9" x14ac:dyDescent="0.2">
      <c r="F34084" s="310" t="s">
        <v>39110</v>
      </c>
      <c r="G34084" s="311">
        <v>79403</v>
      </c>
      <c r="H34084" s="312" t="s">
        <v>4751</v>
      </c>
      <c r="I34084" s="313" t="s">
        <v>6839</v>
      </c>
    </row>
    <row r="34085" spans="6:9" x14ac:dyDescent="0.2">
      <c r="F34085" s="310" t="s">
        <v>39111</v>
      </c>
      <c r="G34085" s="311">
        <v>79404</v>
      </c>
      <c r="H34085" s="312" t="s">
        <v>4751</v>
      </c>
      <c r="I34085" s="313" t="s">
        <v>6839</v>
      </c>
    </row>
    <row r="34086" spans="6:9" x14ac:dyDescent="0.2">
      <c r="F34086" s="310" t="s">
        <v>39112</v>
      </c>
      <c r="G34086" s="311">
        <v>79406</v>
      </c>
      <c r="H34086" s="312" t="s">
        <v>4751</v>
      </c>
      <c r="I34086" s="313" t="s">
        <v>6839</v>
      </c>
    </row>
    <row r="34087" spans="6:9" x14ac:dyDescent="0.2">
      <c r="F34087" s="310" t="s">
        <v>39113</v>
      </c>
      <c r="G34087" s="311">
        <v>79407</v>
      </c>
      <c r="H34087" s="312" t="s">
        <v>4751</v>
      </c>
      <c r="I34087" s="313" t="s">
        <v>6839</v>
      </c>
    </row>
    <row r="34088" spans="6:9" x14ac:dyDescent="0.2">
      <c r="F34088" s="310" t="s">
        <v>39114</v>
      </c>
      <c r="G34088" s="311">
        <v>79408</v>
      </c>
      <c r="H34088" s="312" t="s">
        <v>4751</v>
      </c>
      <c r="I34088" s="313" t="s">
        <v>6839</v>
      </c>
    </row>
    <row r="34089" spans="6:9" x14ac:dyDescent="0.2">
      <c r="F34089" s="310" t="s">
        <v>39115</v>
      </c>
      <c r="G34089" s="311">
        <v>79409</v>
      </c>
      <c r="H34089" s="312" t="s">
        <v>4751</v>
      </c>
      <c r="I34089" s="313" t="s">
        <v>6839</v>
      </c>
    </row>
    <row r="34090" spans="6:9" x14ac:dyDescent="0.2">
      <c r="F34090" s="310" t="s">
        <v>39116</v>
      </c>
      <c r="G34090" s="311">
        <v>79410</v>
      </c>
      <c r="H34090" s="312" t="s">
        <v>4751</v>
      </c>
      <c r="I34090" s="313" t="s">
        <v>6839</v>
      </c>
    </row>
    <row r="34091" spans="6:9" x14ac:dyDescent="0.2">
      <c r="F34091" s="310" t="s">
        <v>39117</v>
      </c>
      <c r="G34091" s="311">
        <v>79411</v>
      </c>
      <c r="H34091" s="312" t="s">
        <v>4751</v>
      </c>
      <c r="I34091" s="313" t="s">
        <v>6839</v>
      </c>
    </row>
    <row r="34092" spans="6:9" x14ac:dyDescent="0.2">
      <c r="F34092" s="310" t="s">
        <v>39118</v>
      </c>
      <c r="G34092" s="311">
        <v>79412</v>
      </c>
      <c r="H34092" s="312" t="s">
        <v>4751</v>
      </c>
      <c r="I34092" s="313" t="s">
        <v>6839</v>
      </c>
    </row>
    <row r="34093" spans="6:9" x14ac:dyDescent="0.2">
      <c r="F34093" s="310" t="s">
        <v>39119</v>
      </c>
      <c r="G34093" s="311">
        <v>79413</v>
      </c>
      <c r="H34093" s="312" t="s">
        <v>4751</v>
      </c>
      <c r="I34093" s="313" t="s">
        <v>6839</v>
      </c>
    </row>
    <row r="34094" spans="6:9" x14ac:dyDescent="0.2">
      <c r="F34094" s="310" t="s">
        <v>39120</v>
      </c>
      <c r="G34094" s="311">
        <v>79414</v>
      </c>
      <c r="H34094" s="312" t="s">
        <v>4751</v>
      </c>
      <c r="I34094" s="313" t="s">
        <v>6839</v>
      </c>
    </row>
    <row r="34095" spans="6:9" x14ac:dyDescent="0.2">
      <c r="F34095" s="310" t="s">
        <v>39121</v>
      </c>
      <c r="G34095" s="311">
        <v>79415</v>
      </c>
      <c r="H34095" s="312" t="s">
        <v>4751</v>
      </c>
      <c r="I34095" s="313" t="s">
        <v>6839</v>
      </c>
    </row>
    <row r="34096" spans="6:9" x14ac:dyDescent="0.2">
      <c r="F34096" s="310" t="s">
        <v>39122</v>
      </c>
      <c r="G34096" s="311">
        <v>79416</v>
      </c>
      <c r="H34096" s="312" t="s">
        <v>4751</v>
      </c>
      <c r="I34096" s="313" t="s">
        <v>6839</v>
      </c>
    </row>
    <row r="34097" spans="6:9" x14ac:dyDescent="0.2">
      <c r="F34097" s="310" t="s">
        <v>39123</v>
      </c>
      <c r="G34097" s="311">
        <v>79423</v>
      </c>
      <c r="H34097" s="312" t="s">
        <v>4751</v>
      </c>
      <c r="I34097" s="313" t="s">
        <v>6839</v>
      </c>
    </row>
    <row r="34098" spans="6:9" x14ac:dyDescent="0.2">
      <c r="F34098" s="310" t="s">
        <v>39124</v>
      </c>
      <c r="G34098" s="311">
        <v>79424</v>
      </c>
      <c r="H34098" s="312" t="s">
        <v>4751</v>
      </c>
      <c r="I34098" s="313" t="s">
        <v>6839</v>
      </c>
    </row>
    <row r="34099" spans="6:9" x14ac:dyDescent="0.2">
      <c r="F34099" s="310" t="s">
        <v>39125</v>
      </c>
      <c r="G34099" s="311">
        <v>79430</v>
      </c>
      <c r="H34099" s="312" t="s">
        <v>4751</v>
      </c>
      <c r="I34099" s="313" t="s">
        <v>6839</v>
      </c>
    </row>
    <row r="34100" spans="6:9" x14ac:dyDescent="0.2">
      <c r="F34100" s="310" t="s">
        <v>39126</v>
      </c>
      <c r="G34100" s="311">
        <v>79452</v>
      </c>
      <c r="H34100" s="312" t="s">
        <v>4751</v>
      </c>
      <c r="I34100" s="313" t="s">
        <v>6839</v>
      </c>
    </row>
    <row r="34101" spans="6:9" x14ac:dyDescent="0.2">
      <c r="F34101" s="310" t="s">
        <v>39127</v>
      </c>
      <c r="G34101" s="311">
        <v>79453</v>
      </c>
      <c r="H34101" s="312" t="s">
        <v>4751</v>
      </c>
      <c r="I34101" s="313" t="s">
        <v>6839</v>
      </c>
    </row>
    <row r="34102" spans="6:9" x14ac:dyDescent="0.2">
      <c r="F34102" s="310" t="s">
        <v>39128</v>
      </c>
      <c r="G34102" s="311">
        <v>79457</v>
      </c>
      <c r="H34102" s="312" t="s">
        <v>4751</v>
      </c>
      <c r="I34102" s="313" t="s">
        <v>6839</v>
      </c>
    </row>
    <row r="34103" spans="6:9" x14ac:dyDescent="0.2">
      <c r="F34103" s="310" t="s">
        <v>39129</v>
      </c>
      <c r="G34103" s="311">
        <v>79464</v>
      </c>
      <c r="H34103" s="312" t="s">
        <v>4751</v>
      </c>
      <c r="I34103" s="313" t="s">
        <v>6839</v>
      </c>
    </row>
    <row r="34104" spans="6:9" x14ac:dyDescent="0.2">
      <c r="F34104" s="310" t="s">
        <v>39130</v>
      </c>
      <c r="G34104" s="311">
        <v>79490</v>
      </c>
      <c r="H34104" s="312" t="s">
        <v>4751</v>
      </c>
      <c r="I34104" s="313" t="s">
        <v>6839</v>
      </c>
    </row>
    <row r="34105" spans="6:9" x14ac:dyDescent="0.2">
      <c r="F34105" s="310" t="s">
        <v>39131</v>
      </c>
      <c r="G34105" s="311">
        <v>79491</v>
      </c>
      <c r="H34105" s="312" t="s">
        <v>4751</v>
      </c>
      <c r="I34105" s="313" t="s">
        <v>6839</v>
      </c>
    </row>
    <row r="34106" spans="6:9" x14ac:dyDescent="0.2">
      <c r="F34106" s="310" t="s">
        <v>39132</v>
      </c>
      <c r="G34106" s="311">
        <v>79493</v>
      </c>
      <c r="H34106" s="312" t="s">
        <v>4751</v>
      </c>
      <c r="I34106" s="313" t="s">
        <v>6839</v>
      </c>
    </row>
    <row r="34107" spans="6:9" x14ac:dyDescent="0.2">
      <c r="F34107" s="310" t="s">
        <v>39133</v>
      </c>
      <c r="G34107" s="311">
        <v>79499</v>
      </c>
      <c r="H34107" s="312" t="s">
        <v>4751</v>
      </c>
      <c r="I34107" s="313" t="s">
        <v>6839</v>
      </c>
    </row>
    <row r="34108" spans="6:9" x14ac:dyDescent="0.2">
      <c r="F34108" s="310" t="s">
        <v>39134</v>
      </c>
      <c r="G34108" s="311">
        <v>79501</v>
      </c>
      <c r="H34108" s="312" t="s">
        <v>4751</v>
      </c>
      <c r="I34108" s="313" t="s">
        <v>6791</v>
      </c>
    </row>
    <row r="34109" spans="6:9" x14ac:dyDescent="0.2">
      <c r="F34109" s="310" t="s">
        <v>39135</v>
      </c>
      <c r="G34109" s="311">
        <v>79502</v>
      </c>
      <c r="H34109" s="312" t="s">
        <v>4751</v>
      </c>
      <c r="I34109" s="313" t="s">
        <v>6791</v>
      </c>
    </row>
    <row r="34110" spans="6:9" x14ac:dyDescent="0.2">
      <c r="F34110" s="310" t="s">
        <v>39136</v>
      </c>
      <c r="G34110" s="311">
        <v>79503</v>
      </c>
      <c r="H34110" s="312" t="s">
        <v>4751</v>
      </c>
      <c r="I34110" s="313" t="s">
        <v>6791</v>
      </c>
    </row>
    <row r="34111" spans="6:9" x14ac:dyDescent="0.2">
      <c r="F34111" s="310" t="s">
        <v>39137</v>
      </c>
      <c r="G34111" s="311">
        <v>79504</v>
      </c>
      <c r="H34111" s="312" t="s">
        <v>4751</v>
      </c>
      <c r="I34111" s="313" t="s">
        <v>6791</v>
      </c>
    </row>
    <row r="34112" spans="6:9" x14ac:dyDescent="0.2">
      <c r="F34112" s="310" t="s">
        <v>39138</v>
      </c>
      <c r="G34112" s="311">
        <v>79505</v>
      </c>
      <c r="H34112" s="312" t="s">
        <v>4751</v>
      </c>
      <c r="I34112" s="313" t="s">
        <v>6791</v>
      </c>
    </row>
    <row r="34113" spans="6:9" x14ac:dyDescent="0.2">
      <c r="F34113" s="310" t="s">
        <v>39139</v>
      </c>
      <c r="G34113" s="311">
        <v>79506</v>
      </c>
      <c r="H34113" s="312" t="s">
        <v>4751</v>
      </c>
      <c r="I34113" s="313" t="s">
        <v>6791</v>
      </c>
    </row>
    <row r="34114" spans="6:9" x14ac:dyDescent="0.2">
      <c r="F34114" s="310" t="s">
        <v>39140</v>
      </c>
      <c r="G34114" s="311">
        <v>79508</v>
      </c>
      <c r="H34114" s="312" t="s">
        <v>4751</v>
      </c>
      <c r="I34114" s="313" t="s">
        <v>6791</v>
      </c>
    </row>
    <row r="34115" spans="6:9" x14ac:dyDescent="0.2">
      <c r="F34115" s="310" t="s">
        <v>39141</v>
      </c>
      <c r="G34115" s="311">
        <v>79510</v>
      </c>
      <c r="H34115" s="312" t="s">
        <v>4751</v>
      </c>
      <c r="I34115" s="313" t="s">
        <v>6791</v>
      </c>
    </row>
    <row r="34116" spans="6:9" x14ac:dyDescent="0.2">
      <c r="F34116" s="310" t="s">
        <v>39142</v>
      </c>
      <c r="G34116" s="311">
        <v>79511</v>
      </c>
      <c r="H34116" s="312" t="s">
        <v>4751</v>
      </c>
      <c r="I34116" s="313" t="s">
        <v>6791</v>
      </c>
    </row>
    <row r="34117" spans="6:9" x14ac:dyDescent="0.2">
      <c r="F34117" s="310" t="s">
        <v>39143</v>
      </c>
      <c r="G34117" s="311">
        <v>79512</v>
      </c>
      <c r="H34117" s="312" t="s">
        <v>4751</v>
      </c>
      <c r="I34117" s="313" t="s">
        <v>6791</v>
      </c>
    </row>
    <row r="34118" spans="6:9" x14ac:dyDescent="0.2">
      <c r="F34118" s="310" t="s">
        <v>39144</v>
      </c>
      <c r="G34118" s="311">
        <v>79516</v>
      </c>
      <c r="H34118" s="312" t="s">
        <v>4751</v>
      </c>
      <c r="I34118" s="313" t="s">
        <v>6791</v>
      </c>
    </row>
    <row r="34119" spans="6:9" x14ac:dyDescent="0.2">
      <c r="F34119" s="310" t="s">
        <v>39145</v>
      </c>
      <c r="G34119" s="311">
        <v>79517</v>
      </c>
      <c r="H34119" s="312" t="s">
        <v>4751</v>
      </c>
      <c r="I34119" s="313" t="s">
        <v>6791</v>
      </c>
    </row>
    <row r="34120" spans="6:9" x14ac:dyDescent="0.2">
      <c r="F34120" s="310" t="s">
        <v>39146</v>
      </c>
      <c r="G34120" s="311">
        <v>79518</v>
      </c>
      <c r="H34120" s="312" t="s">
        <v>4751</v>
      </c>
      <c r="I34120" s="313" t="s">
        <v>6791</v>
      </c>
    </row>
    <row r="34121" spans="6:9" x14ac:dyDescent="0.2">
      <c r="F34121" s="310" t="s">
        <v>39147</v>
      </c>
      <c r="G34121" s="311">
        <v>79519</v>
      </c>
      <c r="H34121" s="312" t="s">
        <v>4751</v>
      </c>
      <c r="I34121" s="313" t="s">
        <v>6791</v>
      </c>
    </row>
    <row r="34122" spans="6:9" x14ac:dyDescent="0.2">
      <c r="F34122" s="310" t="s">
        <v>39148</v>
      </c>
      <c r="G34122" s="311">
        <v>79520</v>
      </c>
      <c r="H34122" s="312" t="s">
        <v>4751</v>
      </c>
      <c r="I34122" s="313" t="s">
        <v>6791</v>
      </c>
    </row>
    <row r="34123" spans="6:9" x14ac:dyDescent="0.2">
      <c r="F34123" s="310" t="s">
        <v>39149</v>
      </c>
      <c r="G34123" s="311">
        <v>79521</v>
      </c>
      <c r="H34123" s="312" t="s">
        <v>4751</v>
      </c>
      <c r="I34123" s="313" t="s">
        <v>6791</v>
      </c>
    </row>
    <row r="34124" spans="6:9" x14ac:dyDescent="0.2">
      <c r="F34124" s="310" t="s">
        <v>39150</v>
      </c>
      <c r="G34124" s="311">
        <v>79525</v>
      </c>
      <c r="H34124" s="312" t="s">
        <v>4751</v>
      </c>
      <c r="I34124" s="313" t="s">
        <v>6791</v>
      </c>
    </row>
    <row r="34125" spans="6:9" x14ac:dyDescent="0.2">
      <c r="F34125" s="310" t="s">
        <v>39151</v>
      </c>
      <c r="G34125" s="311">
        <v>79526</v>
      </c>
      <c r="H34125" s="312" t="s">
        <v>4751</v>
      </c>
      <c r="I34125" s="313" t="s">
        <v>6791</v>
      </c>
    </row>
    <row r="34126" spans="6:9" x14ac:dyDescent="0.2">
      <c r="F34126" s="310" t="s">
        <v>39152</v>
      </c>
      <c r="G34126" s="311">
        <v>79527</v>
      </c>
      <c r="H34126" s="312" t="s">
        <v>4751</v>
      </c>
      <c r="I34126" s="313" t="s">
        <v>6791</v>
      </c>
    </row>
    <row r="34127" spans="6:9" x14ac:dyDescent="0.2">
      <c r="F34127" s="310" t="s">
        <v>39153</v>
      </c>
      <c r="G34127" s="311">
        <v>79528</v>
      </c>
      <c r="H34127" s="312" t="s">
        <v>4751</v>
      </c>
      <c r="I34127" s="313" t="s">
        <v>6791</v>
      </c>
    </row>
    <row r="34128" spans="6:9" x14ac:dyDescent="0.2">
      <c r="F34128" s="310" t="s">
        <v>39154</v>
      </c>
      <c r="G34128" s="311">
        <v>79529</v>
      </c>
      <c r="H34128" s="312" t="s">
        <v>4751</v>
      </c>
      <c r="I34128" s="313" t="s">
        <v>6791</v>
      </c>
    </row>
    <row r="34129" spans="6:9" x14ac:dyDescent="0.2">
      <c r="F34129" s="310" t="s">
        <v>39155</v>
      </c>
      <c r="G34129" s="311">
        <v>79530</v>
      </c>
      <c r="H34129" s="312" t="s">
        <v>4751</v>
      </c>
      <c r="I34129" s="313" t="s">
        <v>6791</v>
      </c>
    </row>
    <row r="34130" spans="6:9" x14ac:dyDescent="0.2">
      <c r="F34130" s="310" t="s">
        <v>39156</v>
      </c>
      <c r="G34130" s="311">
        <v>79532</v>
      </c>
      <c r="H34130" s="312" t="s">
        <v>4751</v>
      </c>
      <c r="I34130" s="313" t="s">
        <v>6791</v>
      </c>
    </row>
    <row r="34131" spans="6:9" x14ac:dyDescent="0.2">
      <c r="F34131" s="310" t="s">
        <v>39157</v>
      </c>
      <c r="G34131" s="311">
        <v>79533</v>
      </c>
      <c r="H34131" s="312" t="s">
        <v>4751</v>
      </c>
      <c r="I34131" s="313" t="s">
        <v>6791</v>
      </c>
    </row>
    <row r="34132" spans="6:9" x14ac:dyDescent="0.2">
      <c r="F34132" s="310" t="s">
        <v>39158</v>
      </c>
      <c r="G34132" s="311">
        <v>79534</v>
      </c>
      <c r="H34132" s="312" t="s">
        <v>4751</v>
      </c>
      <c r="I34132" s="313" t="s">
        <v>6791</v>
      </c>
    </row>
    <row r="34133" spans="6:9" x14ac:dyDescent="0.2">
      <c r="F34133" s="310" t="s">
        <v>39159</v>
      </c>
      <c r="G34133" s="311">
        <v>79535</v>
      </c>
      <c r="H34133" s="312" t="s">
        <v>4751</v>
      </c>
      <c r="I34133" s="313" t="s">
        <v>6791</v>
      </c>
    </row>
    <row r="34134" spans="6:9" x14ac:dyDescent="0.2">
      <c r="F34134" s="310" t="s">
        <v>39160</v>
      </c>
      <c r="G34134" s="311">
        <v>79536</v>
      </c>
      <c r="H34134" s="312" t="s">
        <v>4751</v>
      </c>
      <c r="I34134" s="313" t="s">
        <v>6791</v>
      </c>
    </row>
    <row r="34135" spans="6:9" x14ac:dyDescent="0.2">
      <c r="F34135" s="310" t="s">
        <v>39161</v>
      </c>
      <c r="G34135" s="311">
        <v>79537</v>
      </c>
      <c r="H34135" s="312" t="s">
        <v>4751</v>
      </c>
      <c r="I34135" s="313" t="s">
        <v>6791</v>
      </c>
    </row>
    <row r="34136" spans="6:9" x14ac:dyDescent="0.2">
      <c r="F34136" s="310" t="s">
        <v>39162</v>
      </c>
      <c r="G34136" s="311">
        <v>79538</v>
      </c>
      <c r="H34136" s="312" t="s">
        <v>4751</v>
      </c>
      <c r="I34136" s="313" t="s">
        <v>6791</v>
      </c>
    </row>
    <row r="34137" spans="6:9" x14ac:dyDescent="0.2">
      <c r="F34137" s="310" t="s">
        <v>39163</v>
      </c>
      <c r="G34137" s="311">
        <v>79539</v>
      </c>
      <c r="H34137" s="312" t="s">
        <v>4751</v>
      </c>
      <c r="I34137" s="313" t="s">
        <v>6791</v>
      </c>
    </row>
    <row r="34138" spans="6:9" x14ac:dyDescent="0.2">
      <c r="F34138" s="310" t="s">
        <v>39164</v>
      </c>
      <c r="G34138" s="311">
        <v>79540</v>
      </c>
      <c r="H34138" s="312" t="s">
        <v>4751</v>
      </c>
      <c r="I34138" s="313" t="s">
        <v>6791</v>
      </c>
    </row>
    <row r="34139" spans="6:9" x14ac:dyDescent="0.2">
      <c r="F34139" s="310" t="s">
        <v>39165</v>
      </c>
      <c r="G34139" s="311">
        <v>79541</v>
      </c>
      <c r="H34139" s="312" t="s">
        <v>4751</v>
      </c>
      <c r="I34139" s="313" t="s">
        <v>6791</v>
      </c>
    </row>
    <row r="34140" spans="6:9" x14ac:dyDescent="0.2">
      <c r="F34140" s="310" t="s">
        <v>39166</v>
      </c>
      <c r="G34140" s="311">
        <v>79543</v>
      </c>
      <c r="H34140" s="312" t="s">
        <v>4751</v>
      </c>
      <c r="I34140" s="313" t="s">
        <v>6791</v>
      </c>
    </row>
    <row r="34141" spans="6:9" x14ac:dyDescent="0.2">
      <c r="F34141" s="310" t="s">
        <v>39167</v>
      </c>
      <c r="G34141" s="311">
        <v>79544</v>
      </c>
      <c r="H34141" s="312" t="s">
        <v>4751</v>
      </c>
      <c r="I34141" s="313" t="s">
        <v>6791</v>
      </c>
    </row>
    <row r="34142" spans="6:9" x14ac:dyDescent="0.2">
      <c r="F34142" s="310" t="s">
        <v>39168</v>
      </c>
      <c r="G34142" s="311">
        <v>79545</v>
      </c>
      <c r="H34142" s="312" t="s">
        <v>4751</v>
      </c>
      <c r="I34142" s="313" t="s">
        <v>6791</v>
      </c>
    </row>
    <row r="34143" spans="6:9" x14ac:dyDescent="0.2">
      <c r="F34143" s="310" t="s">
        <v>39169</v>
      </c>
      <c r="G34143" s="311">
        <v>79546</v>
      </c>
      <c r="H34143" s="312" t="s">
        <v>4751</v>
      </c>
      <c r="I34143" s="313" t="s">
        <v>6791</v>
      </c>
    </row>
    <row r="34144" spans="6:9" x14ac:dyDescent="0.2">
      <c r="F34144" s="310" t="s">
        <v>39170</v>
      </c>
      <c r="G34144" s="311">
        <v>79547</v>
      </c>
      <c r="H34144" s="312" t="s">
        <v>4751</v>
      </c>
      <c r="I34144" s="313" t="s">
        <v>6791</v>
      </c>
    </row>
    <row r="34145" spans="6:9" x14ac:dyDescent="0.2">
      <c r="F34145" s="310" t="s">
        <v>39171</v>
      </c>
      <c r="G34145" s="311">
        <v>79548</v>
      </c>
      <c r="H34145" s="312" t="s">
        <v>4751</v>
      </c>
      <c r="I34145" s="313" t="s">
        <v>6791</v>
      </c>
    </row>
    <row r="34146" spans="6:9" x14ac:dyDescent="0.2">
      <c r="F34146" s="310" t="s">
        <v>39172</v>
      </c>
      <c r="G34146" s="311">
        <v>79549</v>
      </c>
      <c r="H34146" s="312" t="s">
        <v>4751</v>
      </c>
      <c r="I34146" s="313" t="s">
        <v>6791</v>
      </c>
    </row>
    <row r="34147" spans="6:9" x14ac:dyDescent="0.2">
      <c r="F34147" s="310" t="s">
        <v>39173</v>
      </c>
      <c r="G34147" s="311">
        <v>79550</v>
      </c>
      <c r="H34147" s="312" t="s">
        <v>4751</v>
      </c>
      <c r="I34147" s="313" t="s">
        <v>6791</v>
      </c>
    </row>
    <row r="34148" spans="6:9" x14ac:dyDescent="0.2">
      <c r="F34148" s="310" t="s">
        <v>39174</v>
      </c>
      <c r="G34148" s="311">
        <v>79553</v>
      </c>
      <c r="H34148" s="312" t="s">
        <v>4751</v>
      </c>
      <c r="I34148" s="313" t="s">
        <v>6791</v>
      </c>
    </row>
    <row r="34149" spans="6:9" x14ac:dyDescent="0.2">
      <c r="F34149" s="310" t="s">
        <v>39175</v>
      </c>
      <c r="G34149" s="311">
        <v>79556</v>
      </c>
      <c r="H34149" s="312" t="s">
        <v>4751</v>
      </c>
      <c r="I34149" s="313" t="s">
        <v>6791</v>
      </c>
    </row>
    <row r="34150" spans="6:9" x14ac:dyDescent="0.2">
      <c r="F34150" s="310" t="s">
        <v>39176</v>
      </c>
      <c r="G34150" s="311">
        <v>79560</v>
      </c>
      <c r="H34150" s="312" t="s">
        <v>4751</v>
      </c>
      <c r="I34150" s="313" t="s">
        <v>6791</v>
      </c>
    </row>
    <row r="34151" spans="6:9" x14ac:dyDescent="0.2">
      <c r="F34151" s="310" t="s">
        <v>39177</v>
      </c>
      <c r="G34151" s="311">
        <v>79561</v>
      </c>
      <c r="H34151" s="312" t="s">
        <v>4751</v>
      </c>
      <c r="I34151" s="313" t="s">
        <v>6791</v>
      </c>
    </row>
    <row r="34152" spans="6:9" x14ac:dyDescent="0.2">
      <c r="F34152" s="310" t="s">
        <v>39178</v>
      </c>
      <c r="G34152" s="311">
        <v>79562</v>
      </c>
      <c r="H34152" s="312" t="s">
        <v>4751</v>
      </c>
      <c r="I34152" s="313" t="s">
        <v>6791</v>
      </c>
    </row>
    <row r="34153" spans="6:9" x14ac:dyDescent="0.2">
      <c r="F34153" s="310" t="s">
        <v>39179</v>
      </c>
      <c r="G34153" s="311">
        <v>79563</v>
      </c>
      <c r="H34153" s="312" t="s">
        <v>4751</v>
      </c>
      <c r="I34153" s="313" t="s">
        <v>6791</v>
      </c>
    </row>
    <row r="34154" spans="6:9" x14ac:dyDescent="0.2">
      <c r="F34154" s="310" t="s">
        <v>39180</v>
      </c>
      <c r="G34154" s="311">
        <v>79565</v>
      </c>
      <c r="H34154" s="312" t="s">
        <v>4751</v>
      </c>
      <c r="I34154" s="313" t="s">
        <v>6791</v>
      </c>
    </row>
    <row r="34155" spans="6:9" x14ac:dyDescent="0.2">
      <c r="F34155" s="310" t="s">
        <v>39181</v>
      </c>
      <c r="G34155" s="311">
        <v>79566</v>
      </c>
      <c r="H34155" s="312" t="s">
        <v>4751</v>
      </c>
      <c r="I34155" s="313" t="s">
        <v>6791</v>
      </c>
    </row>
    <row r="34156" spans="6:9" x14ac:dyDescent="0.2">
      <c r="F34156" s="310" t="s">
        <v>39182</v>
      </c>
      <c r="G34156" s="311">
        <v>79567</v>
      </c>
      <c r="H34156" s="312" t="s">
        <v>4751</v>
      </c>
      <c r="I34156" s="313" t="s">
        <v>6791</v>
      </c>
    </row>
    <row r="34157" spans="6:9" x14ac:dyDescent="0.2">
      <c r="F34157" s="310" t="s">
        <v>39183</v>
      </c>
      <c r="G34157" s="311">
        <v>79601</v>
      </c>
      <c r="H34157" s="312" t="s">
        <v>4751</v>
      </c>
      <c r="I34157" s="313" t="s">
        <v>6791</v>
      </c>
    </row>
    <row r="34158" spans="6:9" x14ac:dyDescent="0.2">
      <c r="F34158" s="310" t="s">
        <v>39184</v>
      </c>
      <c r="G34158" s="311">
        <v>79602</v>
      </c>
      <c r="H34158" s="312" t="s">
        <v>4751</v>
      </c>
      <c r="I34158" s="313" t="s">
        <v>6791</v>
      </c>
    </row>
    <row r="34159" spans="6:9" x14ac:dyDescent="0.2">
      <c r="F34159" s="310" t="s">
        <v>39185</v>
      </c>
      <c r="G34159" s="311">
        <v>79603</v>
      </c>
      <c r="H34159" s="312" t="s">
        <v>4751</v>
      </c>
      <c r="I34159" s="313" t="s">
        <v>6791</v>
      </c>
    </row>
    <row r="34160" spans="6:9" x14ac:dyDescent="0.2">
      <c r="F34160" s="310" t="s">
        <v>39186</v>
      </c>
      <c r="G34160" s="311">
        <v>79604</v>
      </c>
      <c r="H34160" s="312" t="s">
        <v>4751</v>
      </c>
      <c r="I34160" s="313" t="s">
        <v>6791</v>
      </c>
    </row>
    <row r="34161" spans="6:9" x14ac:dyDescent="0.2">
      <c r="F34161" s="310" t="s">
        <v>39187</v>
      </c>
      <c r="G34161" s="311">
        <v>79605</v>
      </c>
      <c r="H34161" s="312" t="s">
        <v>4751</v>
      </c>
      <c r="I34161" s="313" t="s">
        <v>6791</v>
      </c>
    </row>
    <row r="34162" spans="6:9" x14ac:dyDescent="0.2">
      <c r="F34162" s="310" t="s">
        <v>39188</v>
      </c>
      <c r="G34162" s="311">
        <v>79606</v>
      </c>
      <c r="H34162" s="312" t="s">
        <v>4751</v>
      </c>
      <c r="I34162" s="313" t="s">
        <v>6791</v>
      </c>
    </row>
    <row r="34163" spans="6:9" x14ac:dyDescent="0.2">
      <c r="F34163" s="310" t="s">
        <v>39189</v>
      </c>
      <c r="G34163" s="311">
        <v>79607</v>
      </c>
      <c r="H34163" s="312" t="s">
        <v>4751</v>
      </c>
      <c r="I34163" s="313" t="s">
        <v>6791</v>
      </c>
    </row>
    <row r="34164" spans="6:9" x14ac:dyDescent="0.2">
      <c r="F34164" s="310" t="s">
        <v>39190</v>
      </c>
      <c r="G34164" s="311">
        <v>79608</v>
      </c>
      <c r="H34164" s="312" t="s">
        <v>4751</v>
      </c>
      <c r="I34164" s="313" t="s">
        <v>6791</v>
      </c>
    </row>
    <row r="34165" spans="6:9" x14ac:dyDescent="0.2">
      <c r="F34165" s="310" t="s">
        <v>39191</v>
      </c>
      <c r="G34165" s="311">
        <v>79697</v>
      </c>
      <c r="H34165" s="312" t="s">
        <v>4751</v>
      </c>
      <c r="I34165" s="313" t="s">
        <v>6791</v>
      </c>
    </row>
    <row r="34166" spans="6:9" x14ac:dyDescent="0.2">
      <c r="F34166" s="310" t="s">
        <v>39192</v>
      </c>
      <c r="G34166" s="311">
        <v>79698</v>
      </c>
      <c r="H34166" s="312" t="s">
        <v>4751</v>
      </c>
      <c r="I34166" s="313" t="s">
        <v>6791</v>
      </c>
    </row>
    <row r="34167" spans="6:9" x14ac:dyDescent="0.2">
      <c r="F34167" s="310" t="s">
        <v>39193</v>
      </c>
      <c r="G34167" s="311">
        <v>79699</v>
      </c>
      <c r="H34167" s="312" t="s">
        <v>4751</v>
      </c>
      <c r="I34167" s="313" t="s">
        <v>6791</v>
      </c>
    </row>
    <row r="34168" spans="6:9" x14ac:dyDescent="0.2">
      <c r="F34168" s="310" t="s">
        <v>39194</v>
      </c>
      <c r="G34168" s="311">
        <v>79701</v>
      </c>
      <c r="H34168" s="312" t="s">
        <v>4751</v>
      </c>
      <c r="I34168" s="313" t="s">
        <v>6791</v>
      </c>
    </row>
    <row r="34169" spans="6:9" x14ac:dyDescent="0.2">
      <c r="F34169" s="310" t="s">
        <v>39195</v>
      </c>
      <c r="G34169" s="311">
        <v>79702</v>
      </c>
      <c r="H34169" s="312" t="s">
        <v>4751</v>
      </c>
      <c r="I34169" s="313" t="s">
        <v>6791</v>
      </c>
    </row>
    <row r="34170" spans="6:9" x14ac:dyDescent="0.2">
      <c r="F34170" s="310" t="s">
        <v>39196</v>
      </c>
      <c r="G34170" s="311">
        <v>79703</v>
      </c>
      <c r="H34170" s="312" t="s">
        <v>4751</v>
      </c>
      <c r="I34170" s="313" t="s">
        <v>6791</v>
      </c>
    </row>
    <row r="34171" spans="6:9" x14ac:dyDescent="0.2">
      <c r="F34171" s="310" t="s">
        <v>39197</v>
      </c>
      <c r="G34171" s="311">
        <v>79704</v>
      </c>
      <c r="H34171" s="312" t="s">
        <v>4751</v>
      </c>
      <c r="I34171" s="313" t="s">
        <v>6791</v>
      </c>
    </row>
    <row r="34172" spans="6:9" x14ac:dyDescent="0.2">
      <c r="F34172" s="310" t="s">
        <v>39198</v>
      </c>
      <c r="G34172" s="311">
        <v>79705</v>
      </c>
      <c r="H34172" s="312" t="s">
        <v>4751</v>
      </c>
      <c r="I34172" s="313" t="s">
        <v>6791</v>
      </c>
    </row>
    <row r="34173" spans="6:9" x14ac:dyDescent="0.2">
      <c r="F34173" s="310" t="s">
        <v>39199</v>
      </c>
      <c r="G34173" s="311">
        <v>79706</v>
      </c>
      <c r="H34173" s="312" t="s">
        <v>4751</v>
      </c>
      <c r="I34173" s="313" t="s">
        <v>6791</v>
      </c>
    </row>
    <row r="34174" spans="6:9" x14ac:dyDescent="0.2">
      <c r="F34174" s="310" t="s">
        <v>39200</v>
      </c>
      <c r="G34174" s="311">
        <v>79707</v>
      </c>
      <c r="H34174" s="312" t="s">
        <v>4751</v>
      </c>
      <c r="I34174" s="313" t="s">
        <v>6791</v>
      </c>
    </row>
    <row r="34175" spans="6:9" x14ac:dyDescent="0.2">
      <c r="F34175" s="310" t="s">
        <v>39201</v>
      </c>
      <c r="G34175" s="311">
        <v>79708</v>
      </c>
      <c r="H34175" s="312" t="s">
        <v>4751</v>
      </c>
      <c r="I34175" s="313" t="s">
        <v>6791</v>
      </c>
    </row>
    <row r="34176" spans="6:9" x14ac:dyDescent="0.2">
      <c r="F34176" s="310" t="s">
        <v>39202</v>
      </c>
      <c r="G34176" s="311">
        <v>79710</v>
      </c>
      <c r="H34176" s="312" t="s">
        <v>4751</v>
      </c>
      <c r="I34176" s="313" t="s">
        <v>6791</v>
      </c>
    </row>
    <row r="34177" spans="6:9" x14ac:dyDescent="0.2">
      <c r="F34177" s="310" t="s">
        <v>39203</v>
      </c>
      <c r="G34177" s="311">
        <v>79711</v>
      </c>
      <c r="H34177" s="312" t="s">
        <v>4751</v>
      </c>
      <c r="I34177" s="313" t="s">
        <v>6791</v>
      </c>
    </row>
    <row r="34178" spans="6:9" x14ac:dyDescent="0.2">
      <c r="F34178" s="310" t="s">
        <v>39204</v>
      </c>
      <c r="G34178" s="311">
        <v>79712</v>
      </c>
      <c r="H34178" s="312" t="s">
        <v>4751</v>
      </c>
      <c r="I34178" s="313" t="s">
        <v>6791</v>
      </c>
    </row>
    <row r="34179" spans="6:9" x14ac:dyDescent="0.2">
      <c r="F34179" s="310" t="s">
        <v>39205</v>
      </c>
      <c r="G34179" s="311">
        <v>79713</v>
      </c>
      <c r="H34179" s="312" t="s">
        <v>4751</v>
      </c>
      <c r="I34179" s="313" t="s">
        <v>6791</v>
      </c>
    </row>
    <row r="34180" spans="6:9" x14ac:dyDescent="0.2">
      <c r="F34180" s="310" t="s">
        <v>39206</v>
      </c>
      <c r="G34180" s="311">
        <v>79714</v>
      </c>
      <c r="H34180" s="312" t="s">
        <v>4751</v>
      </c>
      <c r="I34180" s="313" t="s">
        <v>6791</v>
      </c>
    </row>
    <row r="34181" spans="6:9" x14ac:dyDescent="0.2">
      <c r="F34181" s="310" t="s">
        <v>39207</v>
      </c>
      <c r="G34181" s="311">
        <v>79718</v>
      </c>
      <c r="H34181" s="312" t="s">
        <v>4751</v>
      </c>
      <c r="I34181" s="313" t="s">
        <v>6791</v>
      </c>
    </row>
    <row r="34182" spans="6:9" x14ac:dyDescent="0.2">
      <c r="F34182" s="310" t="s">
        <v>39208</v>
      </c>
      <c r="G34182" s="311">
        <v>79719</v>
      </c>
      <c r="H34182" s="312" t="s">
        <v>4751</v>
      </c>
      <c r="I34182" s="313" t="s">
        <v>6791</v>
      </c>
    </row>
    <row r="34183" spans="6:9" x14ac:dyDescent="0.2">
      <c r="F34183" s="310" t="s">
        <v>39209</v>
      </c>
      <c r="G34183" s="311">
        <v>79720</v>
      </c>
      <c r="H34183" s="312" t="s">
        <v>4751</v>
      </c>
      <c r="I34183" s="313" t="s">
        <v>6791</v>
      </c>
    </row>
    <row r="34184" spans="6:9" x14ac:dyDescent="0.2">
      <c r="F34184" s="310" t="s">
        <v>39210</v>
      </c>
      <c r="G34184" s="311">
        <v>79721</v>
      </c>
      <c r="H34184" s="312" t="s">
        <v>4751</v>
      </c>
      <c r="I34184" s="313" t="s">
        <v>6791</v>
      </c>
    </row>
    <row r="34185" spans="6:9" x14ac:dyDescent="0.2">
      <c r="F34185" s="310" t="s">
        <v>39211</v>
      </c>
      <c r="G34185" s="311">
        <v>79730</v>
      </c>
      <c r="H34185" s="312" t="s">
        <v>4751</v>
      </c>
      <c r="I34185" s="313" t="s">
        <v>6791</v>
      </c>
    </row>
    <row r="34186" spans="6:9" x14ac:dyDescent="0.2">
      <c r="F34186" s="310" t="s">
        <v>39212</v>
      </c>
      <c r="G34186" s="311">
        <v>79731</v>
      </c>
      <c r="H34186" s="312" t="s">
        <v>4751</v>
      </c>
      <c r="I34186" s="313" t="s">
        <v>6791</v>
      </c>
    </row>
    <row r="34187" spans="6:9" x14ac:dyDescent="0.2">
      <c r="F34187" s="310" t="s">
        <v>39213</v>
      </c>
      <c r="G34187" s="311">
        <v>79733</v>
      </c>
      <c r="H34187" s="312" t="s">
        <v>4751</v>
      </c>
      <c r="I34187" s="313" t="s">
        <v>6791</v>
      </c>
    </row>
    <row r="34188" spans="6:9" x14ac:dyDescent="0.2">
      <c r="F34188" s="310" t="s">
        <v>39214</v>
      </c>
      <c r="G34188" s="311">
        <v>79734</v>
      </c>
      <c r="H34188" s="312" t="s">
        <v>4751</v>
      </c>
      <c r="I34188" s="313" t="s">
        <v>6791</v>
      </c>
    </row>
    <row r="34189" spans="6:9" x14ac:dyDescent="0.2">
      <c r="F34189" s="310" t="s">
        <v>39215</v>
      </c>
      <c r="G34189" s="311">
        <v>79735</v>
      </c>
      <c r="H34189" s="312" t="s">
        <v>4751</v>
      </c>
      <c r="I34189" s="313" t="s">
        <v>6791</v>
      </c>
    </row>
    <row r="34190" spans="6:9" x14ac:dyDescent="0.2">
      <c r="F34190" s="310" t="s">
        <v>39216</v>
      </c>
      <c r="G34190" s="311">
        <v>79738</v>
      </c>
      <c r="H34190" s="312" t="s">
        <v>4751</v>
      </c>
      <c r="I34190" s="313" t="s">
        <v>6791</v>
      </c>
    </row>
    <row r="34191" spans="6:9" x14ac:dyDescent="0.2">
      <c r="F34191" s="310" t="s">
        <v>39217</v>
      </c>
      <c r="G34191" s="311">
        <v>79739</v>
      </c>
      <c r="H34191" s="312" t="s">
        <v>4751</v>
      </c>
      <c r="I34191" s="313" t="s">
        <v>6791</v>
      </c>
    </row>
    <row r="34192" spans="6:9" x14ac:dyDescent="0.2">
      <c r="F34192" s="310" t="s">
        <v>39218</v>
      </c>
      <c r="G34192" s="311">
        <v>79740</v>
      </c>
      <c r="H34192" s="312" t="s">
        <v>4751</v>
      </c>
      <c r="I34192" s="313" t="s">
        <v>6791</v>
      </c>
    </row>
    <row r="34193" spans="6:9" x14ac:dyDescent="0.2">
      <c r="F34193" s="310" t="s">
        <v>39219</v>
      </c>
      <c r="G34193" s="311">
        <v>79741</v>
      </c>
      <c r="H34193" s="312" t="s">
        <v>4751</v>
      </c>
      <c r="I34193" s="313" t="s">
        <v>6791</v>
      </c>
    </row>
    <row r="34194" spans="6:9" x14ac:dyDescent="0.2">
      <c r="F34194" s="310" t="s">
        <v>39220</v>
      </c>
      <c r="G34194" s="311">
        <v>79742</v>
      </c>
      <c r="H34194" s="312" t="s">
        <v>4751</v>
      </c>
      <c r="I34194" s="313" t="s">
        <v>6791</v>
      </c>
    </row>
    <row r="34195" spans="6:9" x14ac:dyDescent="0.2">
      <c r="F34195" s="310" t="s">
        <v>39221</v>
      </c>
      <c r="G34195" s="311">
        <v>79743</v>
      </c>
      <c r="H34195" s="312" t="s">
        <v>4751</v>
      </c>
      <c r="I34195" s="313" t="s">
        <v>6791</v>
      </c>
    </row>
    <row r="34196" spans="6:9" x14ac:dyDescent="0.2">
      <c r="F34196" s="310" t="s">
        <v>39222</v>
      </c>
      <c r="G34196" s="311">
        <v>79744</v>
      </c>
      <c r="H34196" s="312" t="s">
        <v>4751</v>
      </c>
      <c r="I34196" s="313" t="s">
        <v>6791</v>
      </c>
    </row>
    <row r="34197" spans="6:9" x14ac:dyDescent="0.2">
      <c r="F34197" s="310" t="s">
        <v>39223</v>
      </c>
      <c r="G34197" s="311">
        <v>79745</v>
      </c>
      <c r="H34197" s="312" t="s">
        <v>4751</v>
      </c>
      <c r="I34197" s="313" t="s">
        <v>6791</v>
      </c>
    </row>
    <row r="34198" spans="6:9" x14ac:dyDescent="0.2">
      <c r="F34198" s="310" t="s">
        <v>39224</v>
      </c>
      <c r="G34198" s="311">
        <v>79748</v>
      </c>
      <c r="H34198" s="312" t="s">
        <v>4751</v>
      </c>
      <c r="I34198" s="313" t="s">
        <v>6791</v>
      </c>
    </row>
    <row r="34199" spans="6:9" x14ac:dyDescent="0.2">
      <c r="F34199" s="310" t="s">
        <v>39225</v>
      </c>
      <c r="G34199" s="311">
        <v>79749</v>
      </c>
      <c r="H34199" s="312" t="s">
        <v>4751</v>
      </c>
      <c r="I34199" s="313" t="s">
        <v>6791</v>
      </c>
    </row>
    <row r="34200" spans="6:9" x14ac:dyDescent="0.2">
      <c r="F34200" s="310" t="s">
        <v>39226</v>
      </c>
      <c r="G34200" s="311">
        <v>79752</v>
      </c>
      <c r="H34200" s="312" t="s">
        <v>4751</v>
      </c>
      <c r="I34200" s="313" t="s">
        <v>6791</v>
      </c>
    </row>
    <row r="34201" spans="6:9" x14ac:dyDescent="0.2">
      <c r="F34201" s="310" t="s">
        <v>39227</v>
      </c>
      <c r="G34201" s="311">
        <v>79754</v>
      </c>
      <c r="H34201" s="312" t="s">
        <v>4751</v>
      </c>
      <c r="I34201" s="313" t="s">
        <v>6791</v>
      </c>
    </row>
    <row r="34202" spans="6:9" x14ac:dyDescent="0.2">
      <c r="F34202" s="310" t="s">
        <v>39228</v>
      </c>
      <c r="G34202" s="311">
        <v>79755</v>
      </c>
      <c r="H34202" s="312" t="s">
        <v>4751</v>
      </c>
      <c r="I34202" s="313" t="s">
        <v>6791</v>
      </c>
    </row>
    <row r="34203" spans="6:9" x14ac:dyDescent="0.2">
      <c r="F34203" s="310" t="s">
        <v>39229</v>
      </c>
      <c r="G34203" s="311">
        <v>79756</v>
      </c>
      <c r="H34203" s="312" t="s">
        <v>4751</v>
      </c>
      <c r="I34203" s="313" t="s">
        <v>6791</v>
      </c>
    </row>
    <row r="34204" spans="6:9" x14ac:dyDescent="0.2">
      <c r="F34204" s="310" t="s">
        <v>39230</v>
      </c>
      <c r="G34204" s="311">
        <v>79758</v>
      </c>
      <c r="H34204" s="312" t="s">
        <v>4751</v>
      </c>
      <c r="I34204" s="313" t="s">
        <v>6791</v>
      </c>
    </row>
    <row r="34205" spans="6:9" x14ac:dyDescent="0.2">
      <c r="F34205" s="310" t="s">
        <v>39231</v>
      </c>
      <c r="G34205" s="311">
        <v>79759</v>
      </c>
      <c r="H34205" s="312" t="s">
        <v>4751</v>
      </c>
      <c r="I34205" s="313" t="s">
        <v>6791</v>
      </c>
    </row>
    <row r="34206" spans="6:9" x14ac:dyDescent="0.2">
      <c r="F34206" s="310" t="s">
        <v>39232</v>
      </c>
      <c r="G34206" s="311">
        <v>79760</v>
      </c>
      <c r="H34206" s="312" t="s">
        <v>4751</v>
      </c>
      <c r="I34206" s="313" t="s">
        <v>6791</v>
      </c>
    </row>
    <row r="34207" spans="6:9" x14ac:dyDescent="0.2">
      <c r="F34207" s="310" t="s">
        <v>39233</v>
      </c>
      <c r="G34207" s="311">
        <v>79761</v>
      </c>
      <c r="H34207" s="312" t="s">
        <v>4751</v>
      </c>
      <c r="I34207" s="313" t="s">
        <v>6791</v>
      </c>
    </row>
    <row r="34208" spans="6:9" x14ac:dyDescent="0.2">
      <c r="F34208" s="310" t="s">
        <v>39234</v>
      </c>
      <c r="G34208" s="311">
        <v>79762</v>
      </c>
      <c r="H34208" s="312" t="s">
        <v>4751</v>
      </c>
      <c r="I34208" s="313" t="s">
        <v>6791</v>
      </c>
    </row>
    <row r="34209" spans="6:9" x14ac:dyDescent="0.2">
      <c r="F34209" s="310" t="s">
        <v>39235</v>
      </c>
      <c r="G34209" s="311">
        <v>79763</v>
      </c>
      <c r="H34209" s="312" t="s">
        <v>4751</v>
      </c>
      <c r="I34209" s="313" t="s">
        <v>6791</v>
      </c>
    </row>
    <row r="34210" spans="6:9" x14ac:dyDescent="0.2">
      <c r="F34210" s="310" t="s">
        <v>39236</v>
      </c>
      <c r="G34210" s="311">
        <v>79764</v>
      </c>
      <c r="H34210" s="312" t="s">
        <v>4751</v>
      </c>
      <c r="I34210" s="313" t="s">
        <v>6791</v>
      </c>
    </row>
    <row r="34211" spans="6:9" x14ac:dyDescent="0.2">
      <c r="F34211" s="310" t="s">
        <v>39237</v>
      </c>
      <c r="G34211" s="311">
        <v>79765</v>
      </c>
      <c r="H34211" s="312" t="s">
        <v>4751</v>
      </c>
      <c r="I34211" s="313" t="s">
        <v>6791</v>
      </c>
    </row>
    <row r="34212" spans="6:9" x14ac:dyDescent="0.2">
      <c r="F34212" s="310" t="s">
        <v>39238</v>
      </c>
      <c r="G34212" s="311">
        <v>79766</v>
      </c>
      <c r="H34212" s="312" t="s">
        <v>4751</v>
      </c>
      <c r="I34212" s="313" t="s">
        <v>6791</v>
      </c>
    </row>
    <row r="34213" spans="6:9" x14ac:dyDescent="0.2">
      <c r="F34213" s="310" t="s">
        <v>39239</v>
      </c>
      <c r="G34213" s="311">
        <v>79768</v>
      </c>
      <c r="H34213" s="312" t="s">
        <v>4751</v>
      </c>
      <c r="I34213" s="313" t="s">
        <v>6791</v>
      </c>
    </row>
    <row r="34214" spans="6:9" x14ac:dyDescent="0.2">
      <c r="F34214" s="310" t="s">
        <v>39240</v>
      </c>
      <c r="G34214" s="311">
        <v>79769</v>
      </c>
      <c r="H34214" s="312" t="s">
        <v>4751</v>
      </c>
      <c r="I34214" s="313" t="s">
        <v>6791</v>
      </c>
    </row>
    <row r="34215" spans="6:9" x14ac:dyDescent="0.2">
      <c r="F34215" s="310" t="s">
        <v>39241</v>
      </c>
      <c r="G34215" s="311">
        <v>79770</v>
      </c>
      <c r="H34215" s="312" t="s">
        <v>4751</v>
      </c>
      <c r="I34215" s="313" t="s">
        <v>6791</v>
      </c>
    </row>
    <row r="34216" spans="6:9" x14ac:dyDescent="0.2">
      <c r="F34216" s="310" t="s">
        <v>39242</v>
      </c>
      <c r="G34216" s="311">
        <v>79772</v>
      </c>
      <c r="H34216" s="312" t="s">
        <v>4751</v>
      </c>
      <c r="I34216" s="313" t="s">
        <v>6791</v>
      </c>
    </row>
    <row r="34217" spans="6:9" x14ac:dyDescent="0.2">
      <c r="F34217" s="310" t="s">
        <v>39243</v>
      </c>
      <c r="G34217" s="311">
        <v>79776</v>
      </c>
      <c r="H34217" s="312" t="s">
        <v>4751</v>
      </c>
      <c r="I34217" s="313" t="s">
        <v>6791</v>
      </c>
    </row>
    <row r="34218" spans="6:9" x14ac:dyDescent="0.2">
      <c r="F34218" s="310" t="s">
        <v>39244</v>
      </c>
      <c r="G34218" s="311">
        <v>79777</v>
      </c>
      <c r="H34218" s="312" t="s">
        <v>4751</v>
      </c>
      <c r="I34218" s="313" t="s">
        <v>6791</v>
      </c>
    </row>
    <row r="34219" spans="6:9" x14ac:dyDescent="0.2">
      <c r="F34219" s="310" t="s">
        <v>39245</v>
      </c>
      <c r="G34219" s="311">
        <v>79778</v>
      </c>
      <c r="H34219" s="312" t="s">
        <v>4751</v>
      </c>
      <c r="I34219" s="313" t="s">
        <v>6791</v>
      </c>
    </row>
    <row r="34220" spans="6:9" x14ac:dyDescent="0.2">
      <c r="F34220" s="310" t="s">
        <v>39246</v>
      </c>
      <c r="G34220" s="311">
        <v>79780</v>
      </c>
      <c r="H34220" s="312" t="s">
        <v>4751</v>
      </c>
      <c r="I34220" s="313" t="s">
        <v>6791</v>
      </c>
    </row>
    <row r="34221" spans="6:9" x14ac:dyDescent="0.2">
      <c r="F34221" s="310" t="s">
        <v>39247</v>
      </c>
      <c r="G34221" s="311">
        <v>79781</v>
      </c>
      <c r="H34221" s="312" t="s">
        <v>4751</v>
      </c>
      <c r="I34221" s="313" t="s">
        <v>6791</v>
      </c>
    </row>
    <row r="34222" spans="6:9" x14ac:dyDescent="0.2">
      <c r="F34222" s="310" t="s">
        <v>39248</v>
      </c>
      <c r="G34222" s="311">
        <v>79782</v>
      </c>
      <c r="H34222" s="312" t="s">
        <v>4751</v>
      </c>
      <c r="I34222" s="313" t="s">
        <v>6791</v>
      </c>
    </row>
    <row r="34223" spans="6:9" x14ac:dyDescent="0.2">
      <c r="F34223" s="310" t="s">
        <v>39249</v>
      </c>
      <c r="G34223" s="311">
        <v>79783</v>
      </c>
      <c r="H34223" s="312" t="s">
        <v>4751</v>
      </c>
      <c r="I34223" s="313" t="s">
        <v>6791</v>
      </c>
    </row>
    <row r="34224" spans="6:9" x14ac:dyDescent="0.2">
      <c r="F34224" s="310" t="s">
        <v>39250</v>
      </c>
      <c r="G34224" s="311">
        <v>79785</v>
      </c>
      <c r="H34224" s="312" t="s">
        <v>4751</v>
      </c>
      <c r="I34224" s="313" t="s">
        <v>6791</v>
      </c>
    </row>
    <row r="34225" spans="6:9" x14ac:dyDescent="0.2">
      <c r="F34225" s="310" t="s">
        <v>39251</v>
      </c>
      <c r="G34225" s="311">
        <v>79786</v>
      </c>
      <c r="H34225" s="312" t="s">
        <v>4751</v>
      </c>
      <c r="I34225" s="313" t="s">
        <v>6791</v>
      </c>
    </row>
    <row r="34226" spans="6:9" x14ac:dyDescent="0.2">
      <c r="F34226" s="310" t="s">
        <v>39252</v>
      </c>
      <c r="G34226" s="311">
        <v>79788</v>
      </c>
      <c r="H34226" s="312" t="s">
        <v>4751</v>
      </c>
      <c r="I34226" s="313" t="s">
        <v>6791</v>
      </c>
    </row>
    <row r="34227" spans="6:9" x14ac:dyDescent="0.2">
      <c r="F34227" s="310" t="s">
        <v>39253</v>
      </c>
      <c r="G34227" s="311">
        <v>79789</v>
      </c>
      <c r="H34227" s="312" t="s">
        <v>4751</v>
      </c>
      <c r="I34227" s="313" t="s">
        <v>6791</v>
      </c>
    </row>
    <row r="34228" spans="6:9" x14ac:dyDescent="0.2">
      <c r="F34228" s="310" t="s">
        <v>39254</v>
      </c>
      <c r="G34228" s="311">
        <v>79821</v>
      </c>
      <c r="H34228" s="312" t="s">
        <v>4751</v>
      </c>
      <c r="I34228" s="313" t="s">
        <v>6785</v>
      </c>
    </row>
    <row r="34229" spans="6:9" x14ac:dyDescent="0.2">
      <c r="F34229" s="310" t="s">
        <v>39255</v>
      </c>
      <c r="G34229" s="311">
        <v>79830</v>
      </c>
      <c r="H34229" s="312" t="s">
        <v>4751</v>
      </c>
      <c r="I34229" s="313" t="s">
        <v>6791</v>
      </c>
    </row>
    <row r="34230" spans="6:9" x14ac:dyDescent="0.2">
      <c r="F34230" s="310" t="s">
        <v>39256</v>
      </c>
      <c r="G34230" s="311">
        <v>79831</v>
      </c>
      <c r="H34230" s="312" t="s">
        <v>4751</v>
      </c>
      <c r="I34230" s="313" t="s">
        <v>6791</v>
      </c>
    </row>
    <row r="34231" spans="6:9" x14ac:dyDescent="0.2">
      <c r="F34231" s="310" t="s">
        <v>39257</v>
      </c>
      <c r="G34231" s="311">
        <v>79832</v>
      </c>
      <c r="H34231" s="312" t="s">
        <v>4751</v>
      </c>
      <c r="I34231" s="313" t="s">
        <v>6791</v>
      </c>
    </row>
    <row r="34232" spans="6:9" x14ac:dyDescent="0.2">
      <c r="F34232" s="310" t="s">
        <v>39258</v>
      </c>
      <c r="G34232" s="311">
        <v>79834</v>
      </c>
      <c r="H34232" s="312" t="s">
        <v>4751</v>
      </c>
      <c r="I34232" s="313" t="s">
        <v>6791</v>
      </c>
    </row>
    <row r="34233" spans="6:9" x14ac:dyDescent="0.2">
      <c r="F34233" s="310" t="s">
        <v>39259</v>
      </c>
      <c r="G34233" s="311">
        <v>79835</v>
      </c>
      <c r="H34233" s="312" t="s">
        <v>4751</v>
      </c>
      <c r="I34233" s="313" t="s">
        <v>6785</v>
      </c>
    </row>
    <row r="34234" spans="6:9" x14ac:dyDescent="0.2">
      <c r="F34234" s="310" t="s">
        <v>39260</v>
      </c>
      <c r="G34234" s="311">
        <v>79836</v>
      </c>
      <c r="H34234" s="312" t="s">
        <v>4751</v>
      </c>
      <c r="I34234" s="313" t="s">
        <v>6785</v>
      </c>
    </row>
    <row r="34235" spans="6:9" x14ac:dyDescent="0.2">
      <c r="F34235" s="310" t="s">
        <v>39261</v>
      </c>
      <c r="G34235" s="311">
        <v>79837</v>
      </c>
      <c r="H34235" s="312" t="s">
        <v>4751</v>
      </c>
      <c r="I34235" s="313" t="s">
        <v>6791</v>
      </c>
    </row>
    <row r="34236" spans="6:9" x14ac:dyDescent="0.2">
      <c r="F34236" s="310" t="s">
        <v>39262</v>
      </c>
      <c r="G34236" s="311">
        <v>79838</v>
      </c>
      <c r="H34236" s="312" t="s">
        <v>4751</v>
      </c>
      <c r="I34236" s="313" t="s">
        <v>6785</v>
      </c>
    </row>
    <row r="34237" spans="6:9" x14ac:dyDescent="0.2">
      <c r="F34237" s="310" t="s">
        <v>39263</v>
      </c>
      <c r="G34237" s="311">
        <v>79839</v>
      </c>
      <c r="H34237" s="312" t="s">
        <v>4751</v>
      </c>
      <c r="I34237" s="313" t="s">
        <v>6785</v>
      </c>
    </row>
    <row r="34238" spans="6:9" x14ac:dyDescent="0.2">
      <c r="F34238" s="310" t="s">
        <v>39264</v>
      </c>
      <c r="G34238" s="311">
        <v>79842</v>
      </c>
      <c r="H34238" s="312" t="s">
        <v>4751</v>
      </c>
      <c r="I34238" s="313" t="s">
        <v>6791</v>
      </c>
    </row>
    <row r="34239" spans="6:9" x14ac:dyDescent="0.2">
      <c r="F34239" s="310" t="s">
        <v>39265</v>
      </c>
      <c r="G34239" s="311">
        <v>79843</v>
      </c>
      <c r="H34239" s="312" t="s">
        <v>4751</v>
      </c>
      <c r="I34239" s="313" t="s">
        <v>6791</v>
      </c>
    </row>
    <row r="34240" spans="6:9" x14ac:dyDescent="0.2">
      <c r="F34240" s="310" t="s">
        <v>39266</v>
      </c>
      <c r="G34240" s="311">
        <v>79845</v>
      </c>
      <c r="H34240" s="312" t="s">
        <v>4751</v>
      </c>
      <c r="I34240" s="313" t="s">
        <v>6791</v>
      </c>
    </row>
    <row r="34241" spans="6:9" x14ac:dyDescent="0.2">
      <c r="F34241" s="310" t="s">
        <v>39267</v>
      </c>
      <c r="G34241" s="311">
        <v>79846</v>
      </c>
      <c r="H34241" s="312" t="s">
        <v>4751</v>
      </c>
      <c r="I34241" s="313" t="s">
        <v>6791</v>
      </c>
    </row>
    <row r="34242" spans="6:9" x14ac:dyDescent="0.2">
      <c r="F34242" s="310" t="s">
        <v>39268</v>
      </c>
      <c r="G34242" s="311">
        <v>79847</v>
      </c>
      <c r="H34242" s="312" t="s">
        <v>4751</v>
      </c>
      <c r="I34242" s="313" t="s">
        <v>6791</v>
      </c>
    </row>
    <row r="34243" spans="6:9" x14ac:dyDescent="0.2">
      <c r="F34243" s="310" t="s">
        <v>39269</v>
      </c>
      <c r="G34243" s="311">
        <v>79848</v>
      </c>
      <c r="H34243" s="312" t="s">
        <v>4751</v>
      </c>
      <c r="I34243" s="313" t="s">
        <v>6791</v>
      </c>
    </row>
    <row r="34244" spans="6:9" x14ac:dyDescent="0.2">
      <c r="F34244" s="310" t="s">
        <v>39270</v>
      </c>
      <c r="G34244" s="311">
        <v>79849</v>
      </c>
      <c r="H34244" s="312" t="s">
        <v>4751</v>
      </c>
      <c r="I34244" s="313" t="s">
        <v>6785</v>
      </c>
    </row>
    <row r="34245" spans="6:9" x14ac:dyDescent="0.2">
      <c r="F34245" s="310" t="s">
        <v>39271</v>
      </c>
      <c r="G34245" s="311">
        <v>79851</v>
      </c>
      <c r="H34245" s="312" t="s">
        <v>4751</v>
      </c>
      <c r="I34245" s="313" t="s">
        <v>6791</v>
      </c>
    </row>
    <row r="34246" spans="6:9" x14ac:dyDescent="0.2">
      <c r="F34246" s="310" t="s">
        <v>39272</v>
      </c>
      <c r="G34246" s="311">
        <v>79852</v>
      </c>
      <c r="H34246" s="312" t="s">
        <v>4751</v>
      </c>
      <c r="I34246" s="313" t="s">
        <v>6791</v>
      </c>
    </row>
    <row r="34247" spans="6:9" x14ac:dyDescent="0.2">
      <c r="F34247" s="310" t="s">
        <v>39273</v>
      </c>
      <c r="G34247" s="311">
        <v>79853</v>
      </c>
      <c r="H34247" s="312" t="s">
        <v>4751</v>
      </c>
      <c r="I34247" s="313" t="s">
        <v>6785</v>
      </c>
    </row>
    <row r="34248" spans="6:9" x14ac:dyDescent="0.2">
      <c r="F34248" s="310" t="s">
        <v>39274</v>
      </c>
      <c r="G34248" s="311">
        <v>79854</v>
      </c>
      <c r="H34248" s="312" t="s">
        <v>4751</v>
      </c>
      <c r="I34248" s="313" t="s">
        <v>6791</v>
      </c>
    </row>
    <row r="34249" spans="6:9" x14ac:dyDescent="0.2">
      <c r="F34249" s="310" t="s">
        <v>39275</v>
      </c>
      <c r="G34249" s="311">
        <v>79855</v>
      </c>
      <c r="H34249" s="312" t="s">
        <v>4751</v>
      </c>
      <c r="I34249" s="313" t="s">
        <v>6791</v>
      </c>
    </row>
    <row r="34250" spans="6:9" x14ac:dyDescent="0.2">
      <c r="F34250" s="310" t="s">
        <v>39276</v>
      </c>
      <c r="G34250" s="311">
        <v>79901</v>
      </c>
      <c r="H34250" s="312" t="s">
        <v>4751</v>
      </c>
      <c r="I34250" s="313" t="s">
        <v>6785</v>
      </c>
    </row>
    <row r="34251" spans="6:9" x14ac:dyDescent="0.2">
      <c r="F34251" s="310" t="s">
        <v>39277</v>
      </c>
      <c r="G34251" s="311">
        <v>79902</v>
      </c>
      <c r="H34251" s="312" t="s">
        <v>4751</v>
      </c>
      <c r="I34251" s="313" t="s">
        <v>6785</v>
      </c>
    </row>
    <row r="34252" spans="6:9" x14ac:dyDescent="0.2">
      <c r="F34252" s="310" t="s">
        <v>39278</v>
      </c>
      <c r="G34252" s="311">
        <v>79903</v>
      </c>
      <c r="H34252" s="312" t="s">
        <v>4751</v>
      </c>
      <c r="I34252" s="313" t="s">
        <v>6785</v>
      </c>
    </row>
    <row r="34253" spans="6:9" x14ac:dyDescent="0.2">
      <c r="F34253" s="310" t="s">
        <v>39279</v>
      </c>
      <c r="G34253" s="311">
        <v>79904</v>
      </c>
      <c r="H34253" s="312" t="s">
        <v>4751</v>
      </c>
      <c r="I34253" s="313" t="s">
        <v>6785</v>
      </c>
    </row>
    <row r="34254" spans="6:9" x14ac:dyDescent="0.2">
      <c r="F34254" s="310" t="s">
        <v>39280</v>
      </c>
      <c r="G34254" s="311">
        <v>79905</v>
      </c>
      <c r="H34254" s="312" t="s">
        <v>4751</v>
      </c>
      <c r="I34254" s="313" t="s">
        <v>6785</v>
      </c>
    </row>
    <row r="34255" spans="6:9" x14ac:dyDescent="0.2">
      <c r="F34255" s="310" t="s">
        <v>39281</v>
      </c>
      <c r="G34255" s="311">
        <v>79906</v>
      </c>
      <c r="H34255" s="312" t="s">
        <v>4751</v>
      </c>
      <c r="I34255" s="313" t="s">
        <v>6785</v>
      </c>
    </row>
    <row r="34256" spans="6:9" x14ac:dyDescent="0.2">
      <c r="F34256" s="310" t="s">
        <v>39282</v>
      </c>
      <c r="G34256" s="311">
        <v>79907</v>
      </c>
      <c r="H34256" s="312" t="s">
        <v>4751</v>
      </c>
      <c r="I34256" s="313" t="s">
        <v>6785</v>
      </c>
    </row>
    <row r="34257" spans="6:9" x14ac:dyDescent="0.2">
      <c r="F34257" s="310" t="s">
        <v>39283</v>
      </c>
      <c r="G34257" s="311">
        <v>79908</v>
      </c>
      <c r="H34257" s="312" t="s">
        <v>4751</v>
      </c>
      <c r="I34257" s="313" t="s">
        <v>6785</v>
      </c>
    </row>
    <row r="34258" spans="6:9" x14ac:dyDescent="0.2">
      <c r="F34258" s="310" t="s">
        <v>39284</v>
      </c>
      <c r="G34258" s="311">
        <v>79910</v>
      </c>
      <c r="H34258" s="312" t="s">
        <v>4751</v>
      </c>
      <c r="I34258" s="313" t="s">
        <v>6785</v>
      </c>
    </row>
    <row r="34259" spans="6:9" x14ac:dyDescent="0.2">
      <c r="F34259" s="310" t="s">
        <v>39285</v>
      </c>
      <c r="G34259" s="311">
        <v>79911</v>
      </c>
      <c r="H34259" s="312" t="s">
        <v>4751</v>
      </c>
      <c r="I34259" s="313" t="s">
        <v>6785</v>
      </c>
    </row>
    <row r="34260" spans="6:9" x14ac:dyDescent="0.2">
      <c r="F34260" s="310" t="s">
        <v>39286</v>
      </c>
      <c r="G34260" s="311">
        <v>79912</v>
      </c>
      <c r="H34260" s="312" t="s">
        <v>4751</v>
      </c>
      <c r="I34260" s="313" t="s">
        <v>6785</v>
      </c>
    </row>
    <row r="34261" spans="6:9" x14ac:dyDescent="0.2">
      <c r="F34261" s="310" t="s">
        <v>39287</v>
      </c>
      <c r="G34261" s="311">
        <v>79913</v>
      </c>
      <c r="H34261" s="312" t="s">
        <v>4751</v>
      </c>
      <c r="I34261" s="313" t="s">
        <v>6785</v>
      </c>
    </row>
    <row r="34262" spans="6:9" x14ac:dyDescent="0.2">
      <c r="F34262" s="310" t="s">
        <v>39288</v>
      </c>
      <c r="G34262" s="311">
        <v>79914</v>
      </c>
      <c r="H34262" s="312" t="s">
        <v>4751</v>
      </c>
      <c r="I34262" s="313" t="s">
        <v>6785</v>
      </c>
    </row>
    <row r="34263" spans="6:9" x14ac:dyDescent="0.2">
      <c r="F34263" s="310" t="s">
        <v>39289</v>
      </c>
      <c r="G34263" s="311">
        <v>79915</v>
      </c>
      <c r="H34263" s="312" t="s">
        <v>4751</v>
      </c>
      <c r="I34263" s="313" t="s">
        <v>6785</v>
      </c>
    </row>
    <row r="34264" spans="6:9" x14ac:dyDescent="0.2">
      <c r="F34264" s="310" t="s">
        <v>39290</v>
      </c>
      <c r="G34264" s="311">
        <v>79916</v>
      </c>
      <c r="H34264" s="312" t="s">
        <v>4751</v>
      </c>
      <c r="I34264" s="313" t="s">
        <v>6785</v>
      </c>
    </row>
    <row r="34265" spans="6:9" x14ac:dyDescent="0.2">
      <c r="F34265" s="310" t="s">
        <v>39291</v>
      </c>
      <c r="G34265" s="311">
        <v>79917</v>
      </c>
      <c r="H34265" s="312" t="s">
        <v>4751</v>
      </c>
      <c r="I34265" s="313" t="s">
        <v>6785</v>
      </c>
    </row>
    <row r="34266" spans="6:9" x14ac:dyDescent="0.2">
      <c r="F34266" s="310" t="s">
        <v>39292</v>
      </c>
      <c r="G34266" s="311">
        <v>79918</v>
      </c>
      <c r="H34266" s="312" t="s">
        <v>4751</v>
      </c>
      <c r="I34266" s="313" t="s">
        <v>6785</v>
      </c>
    </row>
    <row r="34267" spans="6:9" x14ac:dyDescent="0.2">
      <c r="F34267" s="310" t="s">
        <v>39293</v>
      </c>
      <c r="G34267" s="311">
        <v>79920</v>
      </c>
      <c r="H34267" s="312" t="s">
        <v>4751</v>
      </c>
      <c r="I34267" s="313" t="s">
        <v>6785</v>
      </c>
    </row>
    <row r="34268" spans="6:9" x14ac:dyDescent="0.2">
      <c r="F34268" s="310" t="s">
        <v>39294</v>
      </c>
      <c r="G34268" s="311">
        <v>79922</v>
      </c>
      <c r="H34268" s="312" t="s">
        <v>4751</v>
      </c>
      <c r="I34268" s="313" t="s">
        <v>6785</v>
      </c>
    </row>
    <row r="34269" spans="6:9" x14ac:dyDescent="0.2">
      <c r="F34269" s="310" t="s">
        <v>39295</v>
      </c>
      <c r="G34269" s="311">
        <v>79923</v>
      </c>
      <c r="H34269" s="312" t="s">
        <v>4751</v>
      </c>
      <c r="I34269" s="313" t="s">
        <v>6785</v>
      </c>
    </row>
    <row r="34270" spans="6:9" x14ac:dyDescent="0.2">
      <c r="F34270" s="310" t="s">
        <v>39296</v>
      </c>
      <c r="G34270" s="311">
        <v>79924</v>
      </c>
      <c r="H34270" s="312" t="s">
        <v>4751</v>
      </c>
      <c r="I34270" s="313" t="s">
        <v>6785</v>
      </c>
    </row>
    <row r="34271" spans="6:9" x14ac:dyDescent="0.2">
      <c r="F34271" s="310" t="s">
        <v>39297</v>
      </c>
      <c r="G34271" s="311">
        <v>79925</v>
      </c>
      <c r="H34271" s="312" t="s">
        <v>4751</v>
      </c>
      <c r="I34271" s="313" t="s">
        <v>6785</v>
      </c>
    </row>
    <row r="34272" spans="6:9" x14ac:dyDescent="0.2">
      <c r="F34272" s="310" t="s">
        <v>39298</v>
      </c>
      <c r="G34272" s="311">
        <v>79926</v>
      </c>
      <c r="H34272" s="312" t="s">
        <v>4751</v>
      </c>
      <c r="I34272" s="313" t="s">
        <v>6785</v>
      </c>
    </row>
    <row r="34273" spans="6:9" x14ac:dyDescent="0.2">
      <c r="F34273" s="310" t="s">
        <v>39299</v>
      </c>
      <c r="G34273" s="311">
        <v>79927</v>
      </c>
      <c r="H34273" s="312" t="s">
        <v>4751</v>
      </c>
      <c r="I34273" s="313" t="s">
        <v>6785</v>
      </c>
    </row>
    <row r="34274" spans="6:9" x14ac:dyDescent="0.2">
      <c r="F34274" s="310" t="s">
        <v>39300</v>
      </c>
      <c r="G34274" s="311">
        <v>79928</v>
      </c>
      <c r="H34274" s="312" t="s">
        <v>4751</v>
      </c>
      <c r="I34274" s="313" t="s">
        <v>6785</v>
      </c>
    </row>
    <row r="34275" spans="6:9" x14ac:dyDescent="0.2">
      <c r="F34275" s="310" t="s">
        <v>39301</v>
      </c>
      <c r="G34275" s="311">
        <v>79929</v>
      </c>
      <c r="H34275" s="312" t="s">
        <v>4751</v>
      </c>
      <c r="I34275" s="313" t="s">
        <v>6785</v>
      </c>
    </row>
    <row r="34276" spans="6:9" x14ac:dyDescent="0.2">
      <c r="F34276" s="310" t="s">
        <v>39302</v>
      </c>
      <c r="G34276" s="311">
        <v>79930</v>
      </c>
      <c r="H34276" s="312" t="s">
        <v>4751</v>
      </c>
      <c r="I34276" s="313" t="s">
        <v>6785</v>
      </c>
    </row>
    <row r="34277" spans="6:9" x14ac:dyDescent="0.2">
      <c r="F34277" s="310" t="s">
        <v>39303</v>
      </c>
      <c r="G34277" s="311">
        <v>79931</v>
      </c>
      <c r="H34277" s="312" t="s">
        <v>4751</v>
      </c>
      <c r="I34277" s="313" t="s">
        <v>6785</v>
      </c>
    </row>
    <row r="34278" spans="6:9" x14ac:dyDescent="0.2">
      <c r="F34278" s="310" t="s">
        <v>39304</v>
      </c>
      <c r="G34278" s="311">
        <v>79932</v>
      </c>
      <c r="H34278" s="312" t="s">
        <v>4751</v>
      </c>
      <c r="I34278" s="313" t="s">
        <v>6785</v>
      </c>
    </row>
    <row r="34279" spans="6:9" x14ac:dyDescent="0.2">
      <c r="F34279" s="310" t="s">
        <v>39305</v>
      </c>
      <c r="G34279" s="311">
        <v>79934</v>
      </c>
      <c r="H34279" s="312" t="s">
        <v>4751</v>
      </c>
      <c r="I34279" s="313" t="s">
        <v>6785</v>
      </c>
    </row>
    <row r="34280" spans="6:9" x14ac:dyDescent="0.2">
      <c r="F34280" s="310" t="s">
        <v>39306</v>
      </c>
      <c r="G34280" s="311">
        <v>79935</v>
      </c>
      <c r="H34280" s="312" t="s">
        <v>4751</v>
      </c>
      <c r="I34280" s="313" t="s">
        <v>6785</v>
      </c>
    </row>
    <row r="34281" spans="6:9" x14ac:dyDescent="0.2">
      <c r="F34281" s="310" t="s">
        <v>39307</v>
      </c>
      <c r="G34281" s="311">
        <v>79936</v>
      </c>
      <c r="H34281" s="312" t="s">
        <v>4751</v>
      </c>
      <c r="I34281" s="313" t="s">
        <v>6785</v>
      </c>
    </row>
    <row r="34282" spans="6:9" x14ac:dyDescent="0.2">
      <c r="F34282" s="310" t="s">
        <v>39308</v>
      </c>
      <c r="G34282" s="311">
        <v>79937</v>
      </c>
      <c r="H34282" s="312" t="s">
        <v>4751</v>
      </c>
      <c r="I34282" s="313" t="s">
        <v>6785</v>
      </c>
    </row>
    <row r="34283" spans="6:9" x14ac:dyDescent="0.2">
      <c r="F34283" s="310" t="s">
        <v>39309</v>
      </c>
      <c r="G34283" s="311">
        <v>79938</v>
      </c>
      <c r="H34283" s="312" t="s">
        <v>4751</v>
      </c>
      <c r="I34283" s="313" t="s">
        <v>6785</v>
      </c>
    </row>
    <row r="34284" spans="6:9" x14ac:dyDescent="0.2">
      <c r="F34284" s="310" t="s">
        <v>39310</v>
      </c>
      <c r="G34284" s="311">
        <v>79940</v>
      </c>
      <c r="H34284" s="312" t="s">
        <v>4751</v>
      </c>
      <c r="I34284" s="313" t="s">
        <v>6785</v>
      </c>
    </row>
    <row r="34285" spans="6:9" x14ac:dyDescent="0.2">
      <c r="F34285" s="310" t="s">
        <v>39311</v>
      </c>
      <c r="G34285" s="311">
        <v>79941</v>
      </c>
      <c r="H34285" s="312" t="s">
        <v>4751</v>
      </c>
      <c r="I34285" s="313" t="s">
        <v>6785</v>
      </c>
    </row>
    <row r="34286" spans="6:9" x14ac:dyDescent="0.2">
      <c r="F34286" s="310" t="s">
        <v>39312</v>
      </c>
      <c r="G34286" s="311">
        <v>79942</v>
      </c>
      <c r="H34286" s="312" t="s">
        <v>4751</v>
      </c>
      <c r="I34286" s="313" t="s">
        <v>6785</v>
      </c>
    </row>
    <row r="34287" spans="6:9" x14ac:dyDescent="0.2">
      <c r="F34287" s="310" t="s">
        <v>39313</v>
      </c>
      <c r="G34287" s="311">
        <v>79943</v>
      </c>
      <c r="H34287" s="312" t="s">
        <v>4751</v>
      </c>
      <c r="I34287" s="313" t="s">
        <v>6785</v>
      </c>
    </row>
    <row r="34288" spans="6:9" x14ac:dyDescent="0.2">
      <c r="F34288" s="310" t="s">
        <v>39314</v>
      </c>
      <c r="G34288" s="311">
        <v>79944</v>
      </c>
      <c r="H34288" s="312" t="s">
        <v>4751</v>
      </c>
      <c r="I34288" s="313" t="s">
        <v>6785</v>
      </c>
    </row>
    <row r="34289" spans="6:9" x14ac:dyDescent="0.2">
      <c r="F34289" s="310" t="s">
        <v>39315</v>
      </c>
      <c r="G34289" s="311">
        <v>79945</v>
      </c>
      <c r="H34289" s="312" t="s">
        <v>4751</v>
      </c>
      <c r="I34289" s="313" t="s">
        <v>6785</v>
      </c>
    </row>
    <row r="34290" spans="6:9" x14ac:dyDescent="0.2">
      <c r="F34290" s="310" t="s">
        <v>39316</v>
      </c>
      <c r="G34290" s="311">
        <v>79946</v>
      </c>
      <c r="H34290" s="312" t="s">
        <v>4751</v>
      </c>
      <c r="I34290" s="313" t="s">
        <v>6785</v>
      </c>
    </row>
    <row r="34291" spans="6:9" x14ac:dyDescent="0.2">
      <c r="F34291" s="310" t="s">
        <v>39317</v>
      </c>
      <c r="G34291" s="311">
        <v>79947</v>
      </c>
      <c r="H34291" s="312" t="s">
        <v>4751</v>
      </c>
      <c r="I34291" s="313" t="s">
        <v>6785</v>
      </c>
    </row>
    <row r="34292" spans="6:9" x14ac:dyDescent="0.2">
      <c r="F34292" s="310" t="s">
        <v>39318</v>
      </c>
      <c r="G34292" s="311">
        <v>79948</v>
      </c>
      <c r="H34292" s="312" t="s">
        <v>4751</v>
      </c>
      <c r="I34292" s="313" t="s">
        <v>6785</v>
      </c>
    </row>
    <row r="34293" spans="6:9" x14ac:dyDescent="0.2">
      <c r="F34293" s="310" t="s">
        <v>39319</v>
      </c>
      <c r="G34293" s="311">
        <v>79949</v>
      </c>
      <c r="H34293" s="312" t="s">
        <v>4751</v>
      </c>
      <c r="I34293" s="313" t="s">
        <v>6785</v>
      </c>
    </row>
    <row r="34294" spans="6:9" x14ac:dyDescent="0.2">
      <c r="F34294" s="310" t="s">
        <v>39320</v>
      </c>
      <c r="G34294" s="311">
        <v>79950</v>
      </c>
      <c r="H34294" s="312" t="s">
        <v>4751</v>
      </c>
      <c r="I34294" s="313" t="s">
        <v>6785</v>
      </c>
    </row>
    <row r="34295" spans="6:9" x14ac:dyDescent="0.2">
      <c r="F34295" s="310" t="s">
        <v>39321</v>
      </c>
      <c r="G34295" s="311">
        <v>79951</v>
      </c>
      <c r="H34295" s="312" t="s">
        <v>4751</v>
      </c>
      <c r="I34295" s="313" t="s">
        <v>6785</v>
      </c>
    </row>
    <row r="34296" spans="6:9" x14ac:dyDescent="0.2">
      <c r="F34296" s="310" t="s">
        <v>39322</v>
      </c>
      <c r="G34296" s="311">
        <v>79952</v>
      </c>
      <c r="H34296" s="312" t="s">
        <v>4751</v>
      </c>
      <c r="I34296" s="313" t="s">
        <v>6785</v>
      </c>
    </row>
    <row r="34297" spans="6:9" x14ac:dyDescent="0.2">
      <c r="F34297" s="310" t="s">
        <v>39323</v>
      </c>
      <c r="G34297" s="311">
        <v>79953</v>
      </c>
      <c r="H34297" s="312" t="s">
        <v>4751</v>
      </c>
      <c r="I34297" s="313" t="s">
        <v>6785</v>
      </c>
    </row>
    <row r="34298" spans="6:9" x14ac:dyDescent="0.2">
      <c r="F34298" s="310" t="s">
        <v>39324</v>
      </c>
      <c r="G34298" s="311">
        <v>79954</v>
      </c>
      <c r="H34298" s="312" t="s">
        <v>4751</v>
      </c>
      <c r="I34298" s="313" t="s">
        <v>6785</v>
      </c>
    </row>
    <row r="34299" spans="6:9" x14ac:dyDescent="0.2">
      <c r="F34299" s="310" t="s">
        <v>39325</v>
      </c>
      <c r="G34299" s="311">
        <v>79955</v>
      </c>
      <c r="H34299" s="312" t="s">
        <v>4751</v>
      </c>
      <c r="I34299" s="313" t="s">
        <v>6785</v>
      </c>
    </row>
    <row r="34300" spans="6:9" x14ac:dyDescent="0.2">
      <c r="F34300" s="310" t="s">
        <v>39326</v>
      </c>
      <c r="G34300" s="311">
        <v>79958</v>
      </c>
      <c r="H34300" s="312" t="s">
        <v>4751</v>
      </c>
      <c r="I34300" s="313" t="s">
        <v>6785</v>
      </c>
    </row>
    <row r="34301" spans="6:9" x14ac:dyDescent="0.2">
      <c r="F34301" s="310" t="s">
        <v>39327</v>
      </c>
      <c r="G34301" s="311">
        <v>79960</v>
      </c>
      <c r="H34301" s="312" t="s">
        <v>4751</v>
      </c>
      <c r="I34301" s="313" t="s">
        <v>6785</v>
      </c>
    </row>
    <row r="34302" spans="6:9" x14ac:dyDescent="0.2">
      <c r="F34302" s="310" t="s">
        <v>39328</v>
      </c>
      <c r="G34302" s="311">
        <v>79961</v>
      </c>
      <c r="H34302" s="312" t="s">
        <v>4751</v>
      </c>
      <c r="I34302" s="313" t="s">
        <v>6785</v>
      </c>
    </row>
    <row r="34303" spans="6:9" x14ac:dyDescent="0.2">
      <c r="F34303" s="310" t="s">
        <v>39329</v>
      </c>
      <c r="G34303" s="311">
        <v>79968</v>
      </c>
      <c r="H34303" s="312" t="s">
        <v>4751</v>
      </c>
      <c r="I34303" s="313" t="s">
        <v>6785</v>
      </c>
    </row>
    <row r="34304" spans="6:9" x14ac:dyDescent="0.2">
      <c r="F34304" s="310" t="s">
        <v>39330</v>
      </c>
      <c r="G34304" s="311">
        <v>79976</v>
      </c>
      <c r="H34304" s="312" t="s">
        <v>4751</v>
      </c>
      <c r="I34304" s="313" t="s">
        <v>6785</v>
      </c>
    </row>
    <row r="34305" spans="6:9" x14ac:dyDescent="0.2">
      <c r="F34305" s="310" t="s">
        <v>39331</v>
      </c>
      <c r="G34305" s="311">
        <v>79978</v>
      </c>
      <c r="H34305" s="312" t="s">
        <v>4751</v>
      </c>
      <c r="I34305" s="313" t="s">
        <v>6785</v>
      </c>
    </row>
    <row r="34306" spans="6:9" x14ac:dyDescent="0.2">
      <c r="F34306" s="310" t="s">
        <v>39332</v>
      </c>
      <c r="G34306" s="311">
        <v>79980</v>
      </c>
      <c r="H34306" s="312" t="s">
        <v>4751</v>
      </c>
      <c r="I34306" s="313" t="s">
        <v>6785</v>
      </c>
    </row>
    <row r="34307" spans="6:9" x14ac:dyDescent="0.2">
      <c r="F34307" s="310" t="s">
        <v>39333</v>
      </c>
      <c r="G34307" s="311">
        <v>79990</v>
      </c>
      <c r="H34307" s="312" t="s">
        <v>4751</v>
      </c>
      <c r="I34307" s="313" t="s">
        <v>6785</v>
      </c>
    </row>
    <row r="34308" spans="6:9" x14ac:dyDescent="0.2">
      <c r="F34308" s="310" t="s">
        <v>39334</v>
      </c>
      <c r="G34308" s="311">
        <v>79995</v>
      </c>
      <c r="H34308" s="312" t="s">
        <v>4751</v>
      </c>
      <c r="I34308" s="313" t="s">
        <v>6785</v>
      </c>
    </row>
    <row r="34309" spans="6:9" x14ac:dyDescent="0.2">
      <c r="F34309" s="310" t="s">
        <v>39335</v>
      </c>
      <c r="G34309" s="311">
        <v>79996</v>
      </c>
      <c r="H34309" s="312" t="s">
        <v>4751</v>
      </c>
      <c r="I34309" s="313" t="s">
        <v>6785</v>
      </c>
    </row>
    <row r="34310" spans="6:9" x14ac:dyDescent="0.2">
      <c r="F34310" s="310" t="s">
        <v>39336</v>
      </c>
      <c r="G34310" s="311">
        <v>79997</v>
      </c>
      <c r="H34310" s="312" t="s">
        <v>4751</v>
      </c>
      <c r="I34310" s="313" t="s">
        <v>6785</v>
      </c>
    </row>
    <row r="34311" spans="6:9" x14ac:dyDescent="0.2">
      <c r="F34311" s="310" t="s">
        <v>39337</v>
      </c>
      <c r="G34311" s="311">
        <v>79998</v>
      </c>
      <c r="H34311" s="312" t="s">
        <v>4751</v>
      </c>
      <c r="I34311" s="313" t="s">
        <v>6785</v>
      </c>
    </row>
    <row r="34312" spans="6:9" x14ac:dyDescent="0.2">
      <c r="F34312" s="310" t="s">
        <v>39338</v>
      </c>
      <c r="G34312" s="311">
        <v>79999</v>
      </c>
      <c r="H34312" s="312" t="s">
        <v>4751</v>
      </c>
      <c r="I34312" s="313" t="s">
        <v>6785</v>
      </c>
    </row>
    <row r="34313" spans="6:9" x14ac:dyDescent="0.2">
      <c r="F34313" s="310" t="s">
        <v>39339</v>
      </c>
      <c r="G34313" s="311">
        <v>80001</v>
      </c>
      <c r="H34313" s="312" t="s">
        <v>1152</v>
      </c>
      <c r="I34313" s="313" t="s">
        <v>6827</v>
      </c>
    </row>
    <row r="34314" spans="6:9" x14ac:dyDescent="0.2">
      <c r="F34314" s="310" t="s">
        <v>39340</v>
      </c>
      <c r="G34314" s="311">
        <v>80002</v>
      </c>
      <c r="H34314" s="312" t="s">
        <v>1152</v>
      </c>
      <c r="I34314" s="313" t="s">
        <v>6827</v>
      </c>
    </row>
    <row r="34315" spans="6:9" x14ac:dyDescent="0.2">
      <c r="F34315" s="310" t="s">
        <v>39341</v>
      </c>
      <c r="G34315" s="311">
        <v>80003</v>
      </c>
      <c r="H34315" s="312" t="s">
        <v>1152</v>
      </c>
      <c r="I34315" s="313" t="s">
        <v>6827</v>
      </c>
    </row>
    <row r="34316" spans="6:9" x14ac:dyDescent="0.2">
      <c r="F34316" s="310" t="s">
        <v>39342</v>
      </c>
      <c r="G34316" s="311">
        <v>80004</v>
      </c>
      <c r="H34316" s="312" t="s">
        <v>1152</v>
      </c>
      <c r="I34316" s="313" t="s">
        <v>6827</v>
      </c>
    </row>
    <row r="34317" spans="6:9" x14ac:dyDescent="0.2">
      <c r="F34317" s="310" t="s">
        <v>39343</v>
      </c>
      <c r="G34317" s="311">
        <v>80005</v>
      </c>
      <c r="H34317" s="312" t="s">
        <v>1152</v>
      </c>
      <c r="I34317" s="313" t="s">
        <v>6827</v>
      </c>
    </row>
    <row r="34318" spans="6:9" x14ac:dyDescent="0.2">
      <c r="F34318" s="310" t="s">
        <v>39344</v>
      </c>
      <c r="G34318" s="311">
        <v>80006</v>
      </c>
      <c r="H34318" s="312" t="s">
        <v>1152</v>
      </c>
      <c r="I34318" s="313" t="s">
        <v>6827</v>
      </c>
    </row>
    <row r="34319" spans="6:9" x14ac:dyDescent="0.2">
      <c r="F34319" s="310" t="s">
        <v>39345</v>
      </c>
      <c r="G34319" s="311">
        <v>80007</v>
      </c>
      <c r="H34319" s="312" t="s">
        <v>1152</v>
      </c>
      <c r="I34319" s="313" t="s">
        <v>6827</v>
      </c>
    </row>
    <row r="34320" spans="6:9" x14ac:dyDescent="0.2">
      <c r="F34320" s="310" t="s">
        <v>39346</v>
      </c>
      <c r="G34320" s="311">
        <v>80010</v>
      </c>
      <c r="H34320" s="312" t="s">
        <v>1152</v>
      </c>
      <c r="I34320" s="313" t="s">
        <v>6827</v>
      </c>
    </row>
    <row r="34321" spans="6:9" x14ac:dyDescent="0.2">
      <c r="F34321" s="310" t="s">
        <v>39347</v>
      </c>
      <c r="G34321" s="311">
        <v>80011</v>
      </c>
      <c r="H34321" s="312" t="s">
        <v>1152</v>
      </c>
      <c r="I34321" s="313" t="s">
        <v>6827</v>
      </c>
    </row>
    <row r="34322" spans="6:9" x14ac:dyDescent="0.2">
      <c r="F34322" s="310" t="s">
        <v>39348</v>
      </c>
      <c r="G34322" s="311">
        <v>80012</v>
      </c>
      <c r="H34322" s="312" t="s">
        <v>1152</v>
      </c>
      <c r="I34322" s="313" t="s">
        <v>6827</v>
      </c>
    </row>
    <row r="34323" spans="6:9" x14ac:dyDescent="0.2">
      <c r="F34323" s="310" t="s">
        <v>39349</v>
      </c>
      <c r="G34323" s="311">
        <v>80013</v>
      </c>
      <c r="H34323" s="312" t="s">
        <v>1152</v>
      </c>
      <c r="I34323" s="313" t="s">
        <v>6827</v>
      </c>
    </row>
    <row r="34324" spans="6:9" x14ac:dyDescent="0.2">
      <c r="F34324" s="310" t="s">
        <v>39350</v>
      </c>
      <c r="G34324" s="311">
        <v>80014</v>
      </c>
      <c r="H34324" s="312" t="s">
        <v>1152</v>
      </c>
      <c r="I34324" s="313" t="s">
        <v>6827</v>
      </c>
    </row>
    <row r="34325" spans="6:9" x14ac:dyDescent="0.2">
      <c r="F34325" s="310" t="s">
        <v>39351</v>
      </c>
      <c r="G34325" s="311">
        <v>80015</v>
      </c>
      <c r="H34325" s="312" t="s">
        <v>1152</v>
      </c>
      <c r="I34325" s="313" t="s">
        <v>6827</v>
      </c>
    </row>
    <row r="34326" spans="6:9" x14ac:dyDescent="0.2">
      <c r="F34326" s="310" t="s">
        <v>39352</v>
      </c>
      <c r="G34326" s="311">
        <v>80016</v>
      </c>
      <c r="H34326" s="312" t="s">
        <v>1152</v>
      </c>
      <c r="I34326" s="313" t="s">
        <v>6827</v>
      </c>
    </row>
    <row r="34327" spans="6:9" x14ac:dyDescent="0.2">
      <c r="F34327" s="310" t="s">
        <v>39353</v>
      </c>
      <c r="G34327" s="311">
        <v>80017</v>
      </c>
      <c r="H34327" s="312" t="s">
        <v>1152</v>
      </c>
      <c r="I34327" s="313" t="s">
        <v>6827</v>
      </c>
    </row>
    <row r="34328" spans="6:9" x14ac:dyDescent="0.2">
      <c r="F34328" s="310" t="s">
        <v>39354</v>
      </c>
      <c r="G34328" s="311">
        <v>80018</v>
      </c>
      <c r="H34328" s="312" t="s">
        <v>1152</v>
      </c>
      <c r="I34328" s="313" t="s">
        <v>6827</v>
      </c>
    </row>
    <row r="34329" spans="6:9" x14ac:dyDescent="0.2">
      <c r="F34329" s="310" t="s">
        <v>39355</v>
      </c>
      <c r="G34329" s="311">
        <v>80019</v>
      </c>
      <c r="H34329" s="312" t="s">
        <v>1152</v>
      </c>
      <c r="I34329" s="313" t="s">
        <v>6827</v>
      </c>
    </row>
    <row r="34330" spans="6:9" x14ac:dyDescent="0.2">
      <c r="F34330" s="310" t="s">
        <v>39356</v>
      </c>
      <c r="G34330" s="311">
        <v>80020</v>
      </c>
      <c r="H34330" s="312" t="s">
        <v>1152</v>
      </c>
      <c r="I34330" s="313" t="s">
        <v>6827</v>
      </c>
    </row>
    <row r="34331" spans="6:9" x14ac:dyDescent="0.2">
      <c r="F34331" s="310" t="s">
        <v>39357</v>
      </c>
      <c r="G34331" s="311">
        <v>80021</v>
      </c>
      <c r="H34331" s="312" t="s">
        <v>1152</v>
      </c>
      <c r="I34331" s="313" t="s">
        <v>6827</v>
      </c>
    </row>
    <row r="34332" spans="6:9" x14ac:dyDescent="0.2">
      <c r="F34332" s="310" t="s">
        <v>39358</v>
      </c>
      <c r="G34332" s="311">
        <v>80022</v>
      </c>
      <c r="H34332" s="312" t="s">
        <v>1152</v>
      </c>
      <c r="I34332" s="313" t="s">
        <v>6827</v>
      </c>
    </row>
    <row r="34333" spans="6:9" x14ac:dyDescent="0.2">
      <c r="F34333" s="310" t="s">
        <v>39359</v>
      </c>
      <c r="G34333" s="311">
        <v>80023</v>
      </c>
      <c r="H34333" s="312" t="s">
        <v>1152</v>
      </c>
      <c r="I34333" s="313" t="s">
        <v>6827</v>
      </c>
    </row>
    <row r="34334" spans="6:9" x14ac:dyDescent="0.2">
      <c r="F34334" s="310" t="s">
        <v>39360</v>
      </c>
      <c r="G34334" s="311">
        <v>80024</v>
      </c>
      <c r="H34334" s="312" t="s">
        <v>1152</v>
      </c>
      <c r="I34334" s="313" t="s">
        <v>6827</v>
      </c>
    </row>
    <row r="34335" spans="6:9" x14ac:dyDescent="0.2">
      <c r="F34335" s="310" t="s">
        <v>39361</v>
      </c>
      <c r="G34335" s="311">
        <v>80025</v>
      </c>
      <c r="H34335" s="312" t="s">
        <v>1152</v>
      </c>
      <c r="I34335" s="313" t="s">
        <v>6827</v>
      </c>
    </row>
    <row r="34336" spans="6:9" x14ac:dyDescent="0.2">
      <c r="F34336" s="310" t="s">
        <v>39362</v>
      </c>
      <c r="G34336" s="311">
        <v>80026</v>
      </c>
      <c r="H34336" s="312" t="s">
        <v>1152</v>
      </c>
      <c r="I34336" s="313" t="s">
        <v>6827</v>
      </c>
    </row>
    <row r="34337" spans="6:9" x14ac:dyDescent="0.2">
      <c r="F34337" s="310" t="s">
        <v>39363</v>
      </c>
      <c r="G34337" s="311">
        <v>80027</v>
      </c>
      <c r="H34337" s="312" t="s">
        <v>1152</v>
      </c>
      <c r="I34337" s="313" t="s">
        <v>6827</v>
      </c>
    </row>
    <row r="34338" spans="6:9" x14ac:dyDescent="0.2">
      <c r="F34338" s="310" t="s">
        <v>39364</v>
      </c>
      <c r="G34338" s="311">
        <v>80030</v>
      </c>
      <c r="H34338" s="312" t="s">
        <v>1152</v>
      </c>
      <c r="I34338" s="313" t="s">
        <v>6827</v>
      </c>
    </row>
    <row r="34339" spans="6:9" x14ac:dyDescent="0.2">
      <c r="F34339" s="310" t="s">
        <v>39365</v>
      </c>
      <c r="G34339" s="311">
        <v>80031</v>
      </c>
      <c r="H34339" s="312" t="s">
        <v>1152</v>
      </c>
      <c r="I34339" s="313" t="s">
        <v>6827</v>
      </c>
    </row>
    <row r="34340" spans="6:9" x14ac:dyDescent="0.2">
      <c r="F34340" s="310" t="s">
        <v>39366</v>
      </c>
      <c r="G34340" s="311">
        <v>80033</v>
      </c>
      <c r="H34340" s="312" t="s">
        <v>1152</v>
      </c>
      <c r="I34340" s="313" t="s">
        <v>6827</v>
      </c>
    </row>
    <row r="34341" spans="6:9" x14ac:dyDescent="0.2">
      <c r="F34341" s="310" t="s">
        <v>39367</v>
      </c>
      <c r="G34341" s="311">
        <v>80034</v>
      </c>
      <c r="H34341" s="312" t="s">
        <v>1152</v>
      </c>
      <c r="I34341" s="313" t="s">
        <v>6827</v>
      </c>
    </row>
    <row r="34342" spans="6:9" x14ac:dyDescent="0.2">
      <c r="F34342" s="310" t="s">
        <v>39368</v>
      </c>
      <c r="G34342" s="311">
        <v>80035</v>
      </c>
      <c r="H34342" s="312" t="s">
        <v>1152</v>
      </c>
      <c r="I34342" s="313" t="s">
        <v>6827</v>
      </c>
    </row>
    <row r="34343" spans="6:9" x14ac:dyDescent="0.2">
      <c r="F34343" s="310" t="s">
        <v>39369</v>
      </c>
      <c r="G34343" s="311">
        <v>80036</v>
      </c>
      <c r="H34343" s="312" t="s">
        <v>1152</v>
      </c>
      <c r="I34343" s="313" t="s">
        <v>6827</v>
      </c>
    </row>
    <row r="34344" spans="6:9" x14ac:dyDescent="0.2">
      <c r="F34344" s="310" t="s">
        <v>39370</v>
      </c>
      <c r="G34344" s="311">
        <v>80037</v>
      </c>
      <c r="H34344" s="312" t="s">
        <v>1152</v>
      </c>
      <c r="I34344" s="313" t="s">
        <v>6827</v>
      </c>
    </row>
    <row r="34345" spans="6:9" x14ac:dyDescent="0.2">
      <c r="F34345" s="310" t="s">
        <v>39371</v>
      </c>
      <c r="G34345" s="311">
        <v>80038</v>
      </c>
      <c r="H34345" s="312" t="s">
        <v>1152</v>
      </c>
      <c r="I34345" s="313" t="s">
        <v>6827</v>
      </c>
    </row>
    <row r="34346" spans="6:9" x14ac:dyDescent="0.2">
      <c r="F34346" s="310" t="s">
        <v>39372</v>
      </c>
      <c r="G34346" s="311">
        <v>80040</v>
      </c>
      <c r="H34346" s="312" t="s">
        <v>1152</v>
      </c>
      <c r="I34346" s="313" t="s">
        <v>6827</v>
      </c>
    </row>
    <row r="34347" spans="6:9" x14ac:dyDescent="0.2">
      <c r="F34347" s="310" t="s">
        <v>39373</v>
      </c>
      <c r="G34347" s="311">
        <v>80041</v>
      </c>
      <c r="H34347" s="312" t="s">
        <v>1152</v>
      </c>
      <c r="I34347" s="313" t="s">
        <v>6827</v>
      </c>
    </row>
    <row r="34348" spans="6:9" x14ac:dyDescent="0.2">
      <c r="F34348" s="310" t="s">
        <v>39374</v>
      </c>
      <c r="G34348" s="311">
        <v>80042</v>
      </c>
      <c r="H34348" s="312" t="s">
        <v>1152</v>
      </c>
      <c r="I34348" s="313" t="s">
        <v>6827</v>
      </c>
    </row>
    <row r="34349" spans="6:9" x14ac:dyDescent="0.2">
      <c r="F34349" s="310" t="s">
        <v>39375</v>
      </c>
      <c r="G34349" s="311">
        <v>80044</v>
      </c>
      <c r="H34349" s="312" t="s">
        <v>1152</v>
      </c>
      <c r="I34349" s="313" t="s">
        <v>6827</v>
      </c>
    </row>
    <row r="34350" spans="6:9" x14ac:dyDescent="0.2">
      <c r="F34350" s="310" t="s">
        <v>39376</v>
      </c>
      <c r="G34350" s="311">
        <v>80045</v>
      </c>
      <c r="H34350" s="312" t="s">
        <v>1152</v>
      </c>
      <c r="I34350" s="313" t="s">
        <v>6827</v>
      </c>
    </row>
    <row r="34351" spans="6:9" x14ac:dyDescent="0.2">
      <c r="F34351" s="310" t="s">
        <v>39377</v>
      </c>
      <c r="G34351" s="311">
        <v>80046</v>
      </c>
      <c r="H34351" s="312" t="s">
        <v>1152</v>
      </c>
      <c r="I34351" s="313" t="s">
        <v>6827</v>
      </c>
    </row>
    <row r="34352" spans="6:9" x14ac:dyDescent="0.2">
      <c r="F34352" s="310" t="s">
        <v>39378</v>
      </c>
      <c r="G34352" s="311">
        <v>80047</v>
      </c>
      <c r="H34352" s="312" t="s">
        <v>1152</v>
      </c>
      <c r="I34352" s="313" t="s">
        <v>6827</v>
      </c>
    </row>
    <row r="34353" spans="6:9" x14ac:dyDescent="0.2">
      <c r="F34353" s="310" t="s">
        <v>39379</v>
      </c>
      <c r="G34353" s="311">
        <v>80101</v>
      </c>
      <c r="H34353" s="312" t="s">
        <v>1152</v>
      </c>
      <c r="I34353" s="313" t="s">
        <v>6827</v>
      </c>
    </row>
    <row r="34354" spans="6:9" x14ac:dyDescent="0.2">
      <c r="F34354" s="310" t="s">
        <v>39380</v>
      </c>
      <c r="G34354" s="311">
        <v>80102</v>
      </c>
      <c r="H34354" s="312" t="s">
        <v>1152</v>
      </c>
      <c r="I34354" s="313" t="s">
        <v>6827</v>
      </c>
    </row>
    <row r="34355" spans="6:9" x14ac:dyDescent="0.2">
      <c r="F34355" s="310" t="s">
        <v>39381</v>
      </c>
      <c r="G34355" s="311">
        <v>80103</v>
      </c>
      <c r="H34355" s="312" t="s">
        <v>1152</v>
      </c>
      <c r="I34355" s="313" t="s">
        <v>6827</v>
      </c>
    </row>
    <row r="34356" spans="6:9" x14ac:dyDescent="0.2">
      <c r="F34356" s="310" t="s">
        <v>39382</v>
      </c>
      <c r="G34356" s="311">
        <v>80104</v>
      </c>
      <c r="H34356" s="312" t="s">
        <v>1152</v>
      </c>
      <c r="I34356" s="313" t="s">
        <v>6827</v>
      </c>
    </row>
    <row r="34357" spans="6:9" x14ac:dyDescent="0.2">
      <c r="F34357" s="310" t="s">
        <v>39383</v>
      </c>
      <c r="G34357" s="311">
        <v>80105</v>
      </c>
      <c r="H34357" s="312" t="s">
        <v>1152</v>
      </c>
      <c r="I34357" s="313" t="s">
        <v>6827</v>
      </c>
    </row>
    <row r="34358" spans="6:9" x14ac:dyDescent="0.2">
      <c r="F34358" s="310" t="s">
        <v>39384</v>
      </c>
      <c r="G34358" s="311">
        <v>80106</v>
      </c>
      <c r="H34358" s="312" t="s">
        <v>1152</v>
      </c>
      <c r="I34358" s="313" t="s">
        <v>6827</v>
      </c>
    </row>
    <row r="34359" spans="6:9" x14ac:dyDescent="0.2">
      <c r="F34359" s="310" t="s">
        <v>39385</v>
      </c>
      <c r="G34359" s="311">
        <v>80107</v>
      </c>
      <c r="H34359" s="312" t="s">
        <v>1152</v>
      </c>
      <c r="I34359" s="313" t="s">
        <v>6827</v>
      </c>
    </row>
    <row r="34360" spans="6:9" x14ac:dyDescent="0.2">
      <c r="F34360" s="310" t="s">
        <v>39386</v>
      </c>
      <c r="G34360" s="311">
        <v>80108</v>
      </c>
      <c r="H34360" s="312" t="s">
        <v>1152</v>
      </c>
      <c r="I34360" s="313" t="s">
        <v>6827</v>
      </c>
    </row>
    <row r="34361" spans="6:9" x14ac:dyDescent="0.2">
      <c r="F34361" s="310" t="s">
        <v>39387</v>
      </c>
      <c r="G34361" s="311">
        <v>80109</v>
      </c>
      <c r="H34361" s="312" t="s">
        <v>1152</v>
      </c>
      <c r="I34361" s="313" t="s">
        <v>6827</v>
      </c>
    </row>
    <row r="34362" spans="6:9" x14ac:dyDescent="0.2">
      <c r="F34362" s="310" t="s">
        <v>39388</v>
      </c>
      <c r="G34362" s="311">
        <v>80110</v>
      </c>
      <c r="H34362" s="312" t="s">
        <v>1152</v>
      </c>
      <c r="I34362" s="313" t="s">
        <v>6827</v>
      </c>
    </row>
    <row r="34363" spans="6:9" x14ac:dyDescent="0.2">
      <c r="F34363" s="310" t="s">
        <v>39389</v>
      </c>
      <c r="G34363" s="311">
        <v>80111</v>
      </c>
      <c r="H34363" s="312" t="s">
        <v>1152</v>
      </c>
      <c r="I34363" s="313" t="s">
        <v>6827</v>
      </c>
    </row>
    <row r="34364" spans="6:9" x14ac:dyDescent="0.2">
      <c r="F34364" s="310" t="s">
        <v>39390</v>
      </c>
      <c r="G34364" s="311">
        <v>80112</v>
      </c>
      <c r="H34364" s="312" t="s">
        <v>1152</v>
      </c>
      <c r="I34364" s="313" t="s">
        <v>6827</v>
      </c>
    </row>
    <row r="34365" spans="6:9" x14ac:dyDescent="0.2">
      <c r="F34365" s="310" t="s">
        <v>39391</v>
      </c>
      <c r="G34365" s="311">
        <v>80113</v>
      </c>
      <c r="H34365" s="312" t="s">
        <v>1152</v>
      </c>
      <c r="I34365" s="313" t="s">
        <v>6827</v>
      </c>
    </row>
    <row r="34366" spans="6:9" x14ac:dyDescent="0.2">
      <c r="F34366" s="310" t="s">
        <v>39392</v>
      </c>
      <c r="G34366" s="311">
        <v>80116</v>
      </c>
      <c r="H34366" s="312" t="s">
        <v>1152</v>
      </c>
      <c r="I34366" s="313" t="s">
        <v>6827</v>
      </c>
    </row>
    <row r="34367" spans="6:9" x14ac:dyDescent="0.2">
      <c r="F34367" s="310" t="s">
        <v>39393</v>
      </c>
      <c r="G34367" s="311">
        <v>80117</v>
      </c>
      <c r="H34367" s="312" t="s">
        <v>1152</v>
      </c>
      <c r="I34367" s="313" t="s">
        <v>6827</v>
      </c>
    </row>
    <row r="34368" spans="6:9" x14ac:dyDescent="0.2">
      <c r="F34368" s="310" t="s">
        <v>39394</v>
      </c>
      <c r="G34368" s="311">
        <v>80118</v>
      </c>
      <c r="H34368" s="312" t="s">
        <v>1152</v>
      </c>
      <c r="I34368" s="313" t="s">
        <v>6827</v>
      </c>
    </row>
    <row r="34369" spans="6:9" x14ac:dyDescent="0.2">
      <c r="F34369" s="310" t="s">
        <v>39395</v>
      </c>
      <c r="G34369" s="311">
        <v>80120</v>
      </c>
      <c r="H34369" s="312" t="s">
        <v>1152</v>
      </c>
      <c r="I34369" s="313" t="s">
        <v>6827</v>
      </c>
    </row>
    <row r="34370" spans="6:9" x14ac:dyDescent="0.2">
      <c r="F34370" s="310" t="s">
        <v>39396</v>
      </c>
      <c r="G34370" s="311">
        <v>80121</v>
      </c>
      <c r="H34370" s="312" t="s">
        <v>1152</v>
      </c>
      <c r="I34370" s="313" t="s">
        <v>6827</v>
      </c>
    </row>
    <row r="34371" spans="6:9" x14ac:dyDescent="0.2">
      <c r="F34371" s="310" t="s">
        <v>39397</v>
      </c>
      <c r="G34371" s="311">
        <v>80122</v>
      </c>
      <c r="H34371" s="312" t="s">
        <v>1152</v>
      </c>
      <c r="I34371" s="313" t="s">
        <v>6827</v>
      </c>
    </row>
    <row r="34372" spans="6:9" x14ac:dyDescent="0.2">
      <c r="F34372" s="310" t="s">
        <v>39398</v>
      </c>
      <c r="G34372" s="311">
        <v>80123</v>
      </c>
      <c r="H34372" s="312" t="s">
        <v>1152</v>
      </c>
      <c r="I34372" s="313" t="s">
        <v>6827</v>
      </c>
    </row>
    <row r="34373" spans="6:9" x14ac:dyDescent="0.2">
      <c r="F34373" s="310" t="s">
        <v>39399</v>
      </c>
      <c r="G34373" s="311">
        <v>80124</v>
      </c>
      <c r="H34373" s="312" t="s">
        <v>1152</v>
      </c>
      <c r="I34373" s="313" t="s">
        <v>6827</v>
      </c>
    </row>
    <row r="34374" spans="6:9" x14ac:dyDescent="0.2">
      <c r="F34374" s="310" t="s">
        <v>39400</v>
      </c>
      <c r="G34374" s="311">
        <v>80125</v>
      </c>
      <c r="H34374" s="312" t="s">
        <v>1152</v>
      </c>
      <c r="I34374" s="313" t="s">
        <v>6827</v>
      </c>
    </row>
    <row r="34375" spans="6:9" x14ac:dyDescent="0.2">
      <c r="F34375" s="310" t="s">
        <v>39401</v>
      </c>
      <c r="G34375" s="311">
        <v>80126</v>
      </c>
      <c r="H34375" s="312" t="s">
        <v>1152</v>
      </c>
      <c r="I34375" s="313" t="s">
        <v>6827</v>
      </c>
    </row>
    <row r="34376" spans="6:9" x14ac:dyDescent="0.2">
      <c r="F34376" s="310" t="s">
        <v>39402</v>
      </c>
      <c r="G34376" s="311">
        <v>80127</v>
      </c>
      <c r="H34376" s="312" t="s">
        <v>1152</v>
      </c>
      <c r="I34376" s="313" t="s">
        <v>6827</v>
      </c>
    </row>
    <row r="34377" spans="6:9" x14ac:dyDescent="0.2">
      <c r="F34377" s="310" t="s">
        <v>39403</v>
      </c>
      <c r="G34377" s="311">
        <v>80128</v>
      </c>
      <c r="H34377" s="312" t="s">
        <v>1152</v>
      </c>
      <c r="I34377" s="313" t="s">
        <v>6827</v>
      </c>
    </row>
    <row r="34378" spans="6:9" x14ac:dyDescent="0.2">
      <c r="F34378" s="310" t="s">
        <v>39404</v>
      </c>
      <c r="G34378" s="311">
        <v>80129</v>
      </c>
      <c r="H34378" s="312" t="s">
        <v>1152</v>
      </c>
      <c r="I34378" s="313" t="s">
        <v>6827</v>
      </c>
    </row>
    <row r="34379" spans="6:9" x14ac:dyDescent="0.2">
      <c r="F34379" s="310" t="s">
        <v>39405</v>
      </c>
      <c r="G34379" s="311">
        <v>80130</v>
      </c>
      <c r="H34379" s="312" t="s">
        <v>1152</v>
      </c>
      <c r="I34379" s="313" t="s">
        <v>6827</v>
      </c>
    </row>
    <row r="34380" spans="6:9" x14ac:dyDescent="0.2">
      <c r="F34380" s="310" t="s">
        <v>39406</v>
      </c>
      <c r="G34380" s="311">
        <v>80131</v>
      </c>
      <c r="H34380" s="312" t="s">
        <v>1152</v>
      </c>
      <c r="I34380" s="313" t="s">
        <v>6827</v>
      </c>
    </row>
    <row r="34381" spans="6:9" x14ac:dyDescent="0.2">
      <c r="F34381" s="310" t="s">
        <v>39407</v>
      </c>
      <c r="G34381" s="311">
        <v>80132</v>
      </c>
      <c r="H34381" s="312" t="s">
        <v>1152</v>
      </c>
      <c r="I34381" s="313" t="s">
        <v>6827</v>
      </c>
    </row>
    <row r="34382" spans="6:9" x14ac:dyDescent="0.2">
      <c r="F34382" s="310" t="s">
        <v>39408</v>
      </c>
      <c r="G34382" s="311">
        <v>80133</v>
      </c>
      <c r="H34382" s="312" t="s">
        <v>1152</v>
      </c>
      <c r="I34382" s="313" t="s">
        <v>6827</v>
      </c>
    </row>
    <row r="34383" spans="6:9" x14ac:dyDescent="0.2">
      <c r="F34383" s="310" t="s">
        <v>39409</v>
      </c>
      <c r="G34383" s="311">
        <v>80134</v>
      </c>
      <c r="H34383" s="312" t="s">
        <v>1152</v>
      </c>
      <c r="I34383" s="313" t="s">
        <v>6827</v>
      </c>
    </row>
    <row r="34384" spans="6:9" x14ac:dyDescent="0.2">
      <c r="F34384" s="310" t="s">
        <v>39410</v>
      </c>
      <c r="G34384" s="311">
        <v>80135</v>
      </c>
      <c r="H34384" s="312" t="s">
        <v>1152</v>
      </c>
      <c r="I34384" s="313" t="s">
        <v>6827</v>
      </c>
    </row>
    <row r="34385" spans="6:9" x14ac:dyDescent="0.2">
      <c r="F34385" s="310" t="s">
        <v>39411</v>
      </c>
      <c r="G34385" s="311">
        <v>80136</v>
      </c>
      <c r="H34385" s="312" t="s">
        <v>1152</v>
      </c>
      <c r="I34385" s="313" t="s">
        <v>6827</v>
      </c>
    </row>
    <row r="34386" spans="6:9" x14ac:dyDescent="0.2">
      <c r="F34386" s="310" t="s">
        <v>39412</v>
      </c>
      <c r="G34386" s="311">
        <v>80137</v>
      </c>
      <c r="H34386" s="312" t="s">
        <v>1152</v>
      </c>
      <c r="I34386" s="313" t="s">
        <v>6827</v>
      </c>
    </row>
    <row r="34387" spans="6:9" x14ac:dyDescent="0.2">
      <c r="F34387" s="310" t="s">
        <v>39413</v>
      </c>
      <c r="G34387" s="311">
        <v>80138</v>
      </c>
      <c r="H34387" s="312" t="s">
        <v>1152</v>
      </c>
      <c r="I34387" s="313" t="s">
        <v>6827</v>
      </c>
    </row>
    <row r="34388" spans="6:9" x14ac:dyDescent="0.2">
      <c r="F34388" s="310" t="s">
        <v>39414</v>
      </c>
      <c r="G34388" s="311">
        <v>80150</v>
      </c>
      <c r="H34388" s="312" t="s">
        <v>1152</v>
      </c>
      <c r="I34388" s="313" t="s">
        <v>6827</v>
      </c>
    </row>
    <row r="34389" spans="6:9" x14ac:dyDescent="0.2">
      <c r="F34389" s="310" t="s">
        <v>39415</v>
      </c>
      <c r="G34389" s="311">
        <v>80151</v>
      </c>
      <c r="H34389" s="312" t="s">
        <v>1152</v>
      </c>
      <c r="I34389" s="313" t="s">
        <v>6827</v>
      </c>
    </row>
    <row r="34390" spans="6:9" x14ac:dyDescent="0.2">
      <c r="F34390" s="310" t="s">
        <v>39416</v>
      </c>
      <c r="G34390" s="311">
        <v>80155</v>
      </c>
      <c r="H34390" s="312" t="s">
        <v>1152</v>
      </c>
      <c r="I34390" s="313" t="s">
        <v>6827</v>
      </c>
    </row>
    <row r="34391" spans="6:9" x14ac:dyDescent="0.2">
      <c r="F34391" s="310" t="s">
        <v>39417</v>
      </c>
      <c r="G34391" s="311">
        <v>80160</v>
      </c>
      <c r="H34391" s="312" t="s">
        <v>1152</v>
      </c>
      <c r="I34391" s="313" t="s">
        <v>6827</v>
      </c>
    </row>
    <row r="34392" spans="6:9" x14ac:dyDescent="0.2">
      <c r="F34392" s="310" t="s">
        <v>39418</v>
      </c>
      <c r="G34392" s="311">
        <v>80161</v>
      </c>
      <c r="H34392" s="312" t="s">
        <v>1152</v>
      </c>
      <c r="I34392" s="313" t="s">
        <v>6827</v>
      </c>
    </row>
    <row r="34393" spans="6:9" x14ac:dyDescent="0.2">
      <c r="F34393" s="310" t="s">
        <v>39419</v>
      </c>
      <c r="G34393" s="311">
        <v>80162</v>
      </c>
      <c r="H34393" s="312" t="s">
        <v>1152</v>
      </c>
      <c r="I34393" s="313" t="s">
        <v>6827</v>
      </c>
    </row>
    <row r="34394" spans="6:9" x14ac:dyDescent="0.2">
      <c r="F34394" s="310" t="s">
        <v>39420</v>
      </c>
      <c r="G34394" s="311">
        <v>80163</v>
      </c>
      <c r="H34394" s="312" t="s">
        <v>1152</v>
      </c>
      <c r="I34394" s="313" t="s">
        <v>6827</v>
      </c>
    </row>
    <row r="34395" spans="6:9" x14ac:dyDescent="0.2">
      <c r="F34395" s="310" t="s">
        <v>39421</v>
      </c>
      <c r="G34395" s="311">
        <v>80165</v>
      </c>
      <c r="H34395" s="312" t="s">
        <v>1152</v>
      </c>
      <c r="I34395" s="313" t="s">
        <v>6827</v>
      </c>
    </row>
    <row r="34396" spans="6:9" x14ac:dyDescent="0.2">
      <c r="F34396" s="310" t="s">
        <v>39422</v>
      </c>
      <c r="G34396" s="311">
        <v>80166</v>
      </c>
      <c r="H34396" s="312" t="s">
        <v>1152</v>
      </c>
      <c r="I34396" s="313" t="s">
        <v>6827</v>
      </c>
    </row>
    <row r="34397" spans="6:9" x14ac:dyDescent="0.2">
      <c r="F34397" s="310" t="s">
        <v>39423</v>
      </c>
      <c r="G34397" s="311">
        <v>80201</v>
      </c>
      <c r="H34397" s="312" t="s">
        <v>1152</v>
      </c>
      <c r="I34397" s="313" t="s">
        <v>6827</v>
      </c>
    </row>
    <row r="34398" spans="6:9" x14ac:dyDescent="0.2">
      <c r="F34398" s="310" t="s">
        <v>39424</v>
      </c>
      <c r="G34398" s="311">
        <v>80202</v>
      </c>
      <c r="H34398" s="312" t="s">
        <v>1152</v>
      </c>
      <c r="I34398" s="313" t="s">
        <v>6827</v>
      </c>
    </row>
    <row r="34399" spans="6:9" x14ac:dyDescent="0.2">
      <c r="F34399" s="310" t="s">
        <v>39425</v>
      </c>
      <c r="G34399" s="311">
        <v>80203</v>
      </c>
      <c r="H34399" s="312" t="s">
        <v>1152</v>
      </c>
      <c r="I34399" s="313" t="s">
        <v>6827</v>
      </c>
    </row>
    <row r="34400" spans="6:9" x14ac:dyDescent="0.2">
      <c r="F34400" s="310" t="s">
        <v>39426</v>
      </c>
      <c r="G34400" s="311">
        <v>80204</v>
      </c>
      <c r="H34400" s="312" t="s">
        <v>1152</v>
      </c>
      <c r="I34400" s="313" t="s">
        <v>6827</v>
      </c>
    </row>
    <row r="34401" spans="6:9" x14ac:dyDescent="0.2">
      <c r="F34401" s="310" t="s">
        <v>39427</v>
      </c>
      <c r="G34401" s="311">
        <v>80205</v>
      </c>
      <c r="H34401" s="312" t="s">
        <v>1152</v>
      </c>
      <c r="I34401" s="313" t="s">
        <v>6827</v>
      </c>
    </row>
    <row r="34402" spans="6:9" x14ac:dyDescent="0.2">
      <c r="F34402" s="310" t="s">
        <v>39428</v>
      </c>
      <c r="G34402" s="311">
        <v>80206</v>
      </c>
      <c r="H34402" s="312" t="s">
        <v>1152</v>
      </c>
      <c r="I34402" s="313" t="s">
        <v>6827</v>
      </c>
    </row>
    <row r="34403" spans="6:9" x14ac:dyDescent="0.2">
      <c r="F34403" s="310" t="s">
        <v>39429</v>
      </c>
      <c r="G34403" s="311">
        <v>80207</v>
      </c>
      <c r="H34403" s="312" t="s">
        <v>1152</v>
      </c>
      <c r="I34403" s="313" t="s">
        <v>6827</v>
      </c>
    </row>
    <row r="34404" spans="6:9" x14ac:dyDescent="0.2">
      <c r="F34404" s="310" t="s">
        <v>39430</v>
      </c>
      <c r="G34404" s="311">
        <v>80208</v>
      </c>
      <c r="H34404" s="312" t="s">
        <v>1152</v>
      </c>
      <c r="I34404" s="313" t="s">
        <v>6827</v>
      </c>
    </row>
    <row r="34405" spans="6:9" x14ac:dyDescent="0.2">
      <c r="F34405" s="310" t="s">
        <v>39431</v>
      </c>
      <c r="G34405" s="311">
        <v>80209</v>
      </c>
      <c r="H34405" s="312" t="s">
        <v>1152</v>
      </c>
      <c r="I34405" s="313" t="s">
        <v>6827</v>
      </c>
    </row>
    <row r="34406" spans="6:9" x14ac:dyDescent="0.2">
      <c r="F34406" s="310" t="s">
        <v>39432</v>
      </c>
      <c r="G34406" s="311">
        <v>80210</v>
      </c>
      <c r="H34406" s="312" t="s">
        <v>1152</v>
      </c>
      <c r="I34406" s="313" t="s">
        <v>6827</v>
      </c>
    </row>
    <row r="34407" spans="6:9" x14ac:dyDescent="0.2">
      <c r="F34407" s="310" t="s">
        <v>39433</v>
      </c>
      <c r="G34407" s="311">
        <v>80211</v>
      </c>
      <c r="H34407" s="312" t="s">
        <v>1152</v>
      </c>
      <c r="I34407" s="313" t="s">
        <v>6827</v>
      </c>
    </row>
    <row r="34408" spans="6:9" x14ac:dyDescent="0.2">
      <c r="F34408" s="310" t="s">
        <v>39434</v>
      </c>
      <c r="G34408" s="311">
        <v>80212</v>
      </c>
      <c r="H34408" s="312" t="s">
        <v>1152</v>
      </c>
      <c r="I34408" s="313" t="s">
        <v>6827</v>
      </c>
    </row>
    <row r="34409" spans="6:9" x14ac:dyDescent="0.2">
      <c r="F34409" s="310" t="s">
        <v>39435</v>
      </c>
      <c r="G34409" s="311">
        <v>80214</v>
      </c>
      <c r="H34409" s="312" t="s">
        <v>1152</v>
      </c>
      <c r="I34409" s="313" t="s">
        <v>6827</v>
      </c>
    </row>
    <row r="34410" spans="6:9" x14ac:dyDescent="0.2">
      <c r="F34410" s="310" t="s">
        <v>39436</v>
      </c>
      <c r="G34410" s="311">
        <v>80215</v>
      </c>
      <c r="H34410" s="312" t="s">
        <v>1152</v>
      </c>
      <c r="I34410" s="313" t="s">
        <v>6827</v>
      </c>
    </row>
    <row r="34411" spans="6:9" x14ac:dyDescent="0.2">
      <c r="F34411" s="310" t="s">
        <v>39437</v>
      </c>
      <c r="G34411" s="311">
        <v>80216</v>
      </c>
      <c r="H34411" s="312" t="s">
        <v>1152</v>
      </c>
      <c r="I34411" s="313" t="s">
        <v>6827</v>
      </c>
    </row>
    <row r="34412" spans="6:9" x14ac:dyDescent="0.2">
      <c r="F34412" s="310" t="s">
        <v>39438</v>
      </c>
      <c r="G34412" s="311">
        <v>80217</v>
      </c>
      <c r="H34412" s="312" t="s">
        <v>1152</v>
      </c>
      <c r="I34412" s="313" t="s">
        <v>6827</v>
      </c>
    </row>
    <row r="34413" spans="6:9" x14ac:dyDescent="0.2">
      <c r="F34413" s="310" t="s">
        <v>39439</v>
      </c>
      <c r="G34413" s="311">
        <v>80218</v>
      </c>
      <c r="H34413" s="312" t="s">
        <v>1152</v>
      </c>
      <c r="I34413" s="313" t="s">
        <v>6827</v>
      </c>
    </row>
    <row r="34414" spans="6:9" x14ac:dyDescent="0.2">
      <c r="F34414" s="310" t="s">
        <v>39440</v>
      </c>
      <c r="G34414" s="311">
        <v>80219</v>
      </c>
      <c r="H34414" s="312" t="s">
        <v>1152</v>
      </c>
      <c r="I34414" s="313" t="s">
        <v>6827</v>
      </c>
    </row>
    <row r="34415" spans="6:9" x14ac:dyDescent="0.2">
      <c r="F34415" s="310" t="s">
        <v>39441</v>
      </c>
      <c r="G34415" s="311">
        <v>80220</v>
      </c>
      <c r="H34415" s="312" t="s">
        <v>1152</v>
      </c>
      <c r="I34415" s="313" t="s">
        <v>6827</v>
      </c>
    </row>
    <row r="34416" spans="6:9" x14ac:dyDescent="0.2">
      <c r="F34416" s="310" t="s">
        <v>39442</v>
      </c>
      <c r="G34416" s="311">
        <v>80221</v>
      </c>
      <c r="H34416" s="312" t="s">
        <v>1152</v>
      </c>
      <c r="I34416" s="313" t="s">
        <v>6827</v>
      </c>
    </row>
    <row r="34417" spans="6:9" x14ac:dyDescent="0.2">
      <c r="F34417" s="310" t="s">
        <v>39443</v>
      </c>
      <c r="G34417" s="311">
        <v>80222</v>
      </c>
      <c r="H34417" s="312" t="s">
        <v>1152</v>
      </c>
      <c r="I34417" s="313" t="s">
        <v>6827</v>
      </c>
    </row>
    <row r="34418" spans="6:9" x14ac:dyDescent="0.2">
      <c r="F34418" s="310" t="s">
        <v>39444</v>
      </c>
      <c r="G34418" s="311">
        <v>80223</v>
      </c>
      <c r="H34418" s="312" t="s">
        <v>1152</v>
      </c>
      <c r="I34418" s="313" t="s">
        <v>6827</v>
      </c>
    </row>
    <row r="34419" spans="6:9" x14ac:dyDescent="0.2">
      <c r="F34419" s="310" t="s">
        <v>39445</v>
      </c>
      <c r="G34419" s="311">
        <v>80224</v>
      </c>
      <c r="H34419" s="312" t="s">
        <v>1152</v>
      </c>
      <c r="I34419" s="313" t="s">
        <v>6827</v>
      </c>
    </row>
    <row r="34420" spans="6:9" x14ac:dyDescent="0.2">
      <c r="F34420" s="310" t="s">
        <v>39446</v>
      </c>
      <c r="G34420" s="311">
        <v>80225</v>
      </c>
      <c r="H34420" s="312" t="s">
        <v>1152</v>
      </c>
      <c r="I34420" s="313" t="s">
        <v>6827</v>
      </c>
    </row>
    <row r="34421" spans="6:9" x14ac:dyDescent="0.2">
      <c r="F34421" s="310" t="s">
        <v>39447</v>
      </c>
      <c r="G34421" s="311">
        <v>80226</v>
      </c>
      <c r="H34421" s="312" t="s">
        <v>1152</v>
      </c>
      <c r="I34421" s="313" t="s">
        <v>6827</v>
      </c>
    </row>
    <row r="34422" spans="6:9" x14ac:dyDescent="0.2">
      <c r="F34422" s="310" t="s">
        <v>39448</v>
      </c>
      <c r="G34422" s="311">
        <v>80227</v>
      </c>
      <c r="H34422" s="312" t="s">
        <v>1152</v>
      </c>
      <c r="I34422" s="313" t="s">
        <v>6827</v>
      </c>
    </row>
    <row r="34423" spans="6:9" x14ac:dyDescent="0.2">
      <c r="F34423" s="310" t="s">
        <v>39449</v>
      </c>
      <c r="G34423" s="311">
        <v>80228</v>
      </c>
      <c r="H34423" s="312" t="s">
        <v>1152</v>
      </c>
      <c r="I34423" s="313" t="s">
        <v>6827</v>
      </c>
    </row>
    <row r="34424" spans="6:9" x14ac:dyDescent="0.2">
      <c r="F34424" s="310" t="s">
        <v>39450</v>
      </c>
      <c r="G34424" s="311">
        <v>80229</v>
      </c>
      <c r="H34424" s="312" t="s">
        <v>1152</v>
      </c>
      <c r="I34424" s="313" t="s">
        <v>6827</v>
      </c>
    </row>
    <row r="34425" spans="6:9" x14ac:dyDescent="0.2">
      <c r="F34425" s="310" t="s">
        <v>39451</v>
      </c>
      <c r="G34425" s="311">
        <v>80230</v>
      </c>
      <c r="H34425" s="312" t="s">
        <v>1152</v>
      </c>
      <c r="I34425" s="313" t="s">
        <v>6827</v>
      </c>
    </row>
    <row r="34426" spans="6:9" x14ac:dyDescent="0.2">
      <c r="F34426" s="310" t="s">
        <v>39452</v>
      </c>
      <c r="G34426" s="311">
        <v>80231</v>
      </c>
      <c r="H34426" s="312" t="s">
        <v>1152</v>
      </c>
      <c r="I34426" s="313" t="s">
        <v>6827</v>
      </c>
    </row>
    <row r="34427" spans="6:9" x14ac:dyDescent="0.2">
      <c r="F34427" s="310" t="s">
        <v>39453</v>
      </c>
      <c r="G34427" s="311">
        <v>80232</v>
      </c>
      <c r="H34427" s="312" t="s">
        <v>1152</v>
      </c>
      <c r="I34427" s="313" t="s">
        <v>6827</v>
      </c>
    </row>
    <row r="34428" spans="6:9" x14ac:dyDescent="0.2">
      <c r="F34428" s="310" t="s">
        <v>39454</v>
      </c>
      <c r="G34428" s="311">
        <v>80233</v>
      </c>
      <c r="H34428" s="312" t="s">
        <v>1152</v>
      </c>
      <c r="I34428" s="313" t="s">
        <v>6827</v>
      </c>
    </row>
    <row r="34429" spans="6:9" x14ac:dyDescent="0.2">
      <c r="F34429" s="310" t="s">
        <v>39455</v>
      </c>
      <c r="G34429" s="311">
        <v>80234</v>
      </c>
      <c r="H34429" s="312" t="s">
        <v>1152</v>
      </c>
      <c r="I34429" s="313" t="s">
        <v>6827</v>
      </c>
    </row>
    <row r="34430" spans="6:9" x14ac:dyDescent="0.2">
      <c r="F34430" s="310" t="s">
        <v>39456</v>
      </c>
      <c r="G34430" s="311">
        <v>80235</v>
      </c>
      <c r="H34430" s="312" t="s">
        <v>1152</v>
      </c>
      <c r="I34430" s="313" t="s">
        <v>6827</v>
      </c>
    </row>
    <row r="34431" spans="6:9" x14ac:dyDescent="0.2">
      <c r="F34431" s="310" t="s">
        <v>39457</v>
      </c>
      <c r="G34431" s="311">
        <v>80236</v>
      </c>
      <c r="H34431" s="312" t="s">
        <v>1152</v>
      </c>
      <c r="I34431" s="313" t="s">
        <v>6827</v>
      </c>
    </row>
    <row r="34432" spans="6:9" x14ac:dyDescent="0.2">
      <c r="F34432" s="310" t="s">
        <v>39458</v>
      </c>
      <c r="G34432" s="311">
        <v>80237</v>
      </c>
      <c r="H34432" s="312" t="s">
        <v>1152</v>
      </c>
      <c r="I34432" s="313" t="s">
        <v>6827</v>
      </c>
    </row>
    <row r="34433" spans="6:9" x14ac:dyDescent="0.2">
      <c r="F34433" s="310" t="s">
        <v>39459</v>
      </c>
      <c r="G34433" s="311">
        <v>80238</v>
      </c>
      <c r="H34433" s="312" t="s">
        <v>1152</v>
      </c>
      <c r="I34433" s="313" t="s">
        <v>6827</v>
      </c>
    </row>
    <row r="34434" spans="6:9" x14ac:dyDescent="0.2">
      <c r="F34434" s="310" t="s">
        <v>39460</v>
      </c>
      <c r="G34434" s="311">
        <v>80239</v>
      </c>
      <c r="H34434" s="312" t="s">
        <v>1152</v>
      </c>
      <c r="I34434" s="313" t="s">
        <v>6827</v>
      </c>
    </row>
    <row r="34435" spans="6:9" x14ac:dyDescent="0.2">
      <c r="F34435" s="310" t="s">
        <v>39461</v>
      </c>
      <c r="G34435" s="311">
        <v>80241</v>
      </c>
      <c r="H34435" s="312" t="s">
        <v>1152</v>
      </c>
      <c r="I34435" s="313" t="s">
        <v>6827</v>
      </c>
    </row>
    <row r="34436" spans="6:9" x14ac:dyDescent="0.2">
      <c r="F34436" s="310" t="s">
        <v>39462</v>
      </c>
      <c r="G34436" s="311">
        <v>80243</v>
      </c>
      <c r="H34436" s="312" t="s">
        <v>1152</v>
      </c>
      <c r="I34436" s="313" t="s">
        <v>6827</v>
      </c>
    </row>
    <row r="34437" spans="6:9" x14ac:dyDescent="0.2">
      <c r="F34437" s="310" t="s">
        <v>39463</v>
      </c>
      <c r="G34437" s="311">
        <v>80244</v>
      </c>
      <c r="H34437" s="312" t="s">
        <v>1152</v>
      </c>
      <c r="I34437" s="313" t="s">
        <v>6827</v>
      </c>
    </row>
    <row r="34438" spans="6:9" x14ac:dyDescent="0.2">
      <c r="F34438" s="310" t="s">
        <v>39464</v>
      </c>
      <c r="G34438" s="311">
        <v>80246</v>
      </c>
      <c r="H34438" s="312" t="s">
        <v>1152</v>
      </c>
      <c r="I34438" s="313" t="s">
        <v>6827</v>
      </c>
    </row>
    <row r="34439" spans="6:9" x14ac:dyDescent="0.2">
      <c r="F34439" s="310" t="s">
        <v>39465</v>
      </c>
      <c r="G34439" s="311">
        <v>80247</v>
      </c>
      <c r="H34439" s="312" t="s">
        <v>1152</v>
      </c>
      <c r="I34439" s="313" t="s">
        <v>6827</v>
      </c>
    </row>
    <row r="34440" spans="6:9" x14ac:dyDescent="0.2">
      <c r="F34440" s="310" t="s">
        <v>39466</v>
      </c>
      <c r="G34440" s="311">
        <v>80248</v>
      </c>
      <c r="H34440" s="312" t="s">
        <v>1152</v>
      </c>
      <c r="I34440" s="313" t="s">
        <v>6827</v>
      </c>
    </row>
    <row r="34441" spans="6:9" x14ac:dyDescent="0.2">
      <c r="F34441" s="310" t="s">
        <v>39467</v>
      </c>
      <c r="G34441" s="311">
        <v>80249</v>
      </c>
      <c r="H34441" s="312" t="s">
        <v>1152</v>
      </c>
      <c r="I34441" s="313" t="s">
        <v>6827</v>
      </c>
    </row>
    <row r="34442" spans="6:9" x14ac:dyDescent="0.2">
      <c r="F34442" s="310" t="s">
        <v>39468</v>
      </c>
      <c r="G34442" s="311">
        <v>80250</v>
      </c>
      <c r="H34442" s="312" t="s">
        <v>1152</v>
      </c>
      <c r="I34442" s="313" t="s">
        <v>6827</v>
      </c>
    </row>
    <row r="34443" spans="6:9" x14ac:dyDescent="0.2">
      <c r="F34443" s="310" t="s">
        <v>39469</v>
      </c>
      <c r="G34443" s="311">
        <v>80251</v>
      </c>
      <c r="H34443" s="312" t="s">
        <v>1152</v>
      </c>
      <c r="I34443" s="313" t="s">
        <v>6827</v>
      </c>
    </row>
    <row r="34444" spans="6:9" x14ac:dyDescent="0.2">
      <c r="F34444" s="310" t="s">
        <v>39470</v>
      </c>
      <c r="G34444" s="311">
        <v>80252</v>
      </c>
      <c r="H34444" s="312" t="s">
        <v>1152</v>
      </c>
      <c r="I34444" s="313" t="s">
        <v>6827</v>
      </c>
    </row>
    <row r="34445" spans="6:9" x14ac:dyDescent="0.2">
      <c r="F34445" s="310" t="s">
        <v>39471</v>
      </c>
      <c r="G34445" s="311">
        <v>80256</v>
      </c>
      <c r="H34445" s="312" t="s">
        <v>1152</v>
      </c>
      <c r="I34445" s="313" t="s">
        <v>6827</v>
      </c>
    </row>
    <row r="34446" spans="6:9" x14ac:dyDescent="0.2">
      <c r="F34446" s="310" t="s">
        <v>39472</v>
      </c>
      <c r="G34446" s="311">
        <v>80257</v>
      </c>
      <c r="H34446" s="312" t="s">
        <v>1152</v>
      </c>
      <c r="I34446" s="313" t="s">
        <v>6827</v>
      </c>
    </row>
    <row r="34447" spans="6:9" x14ac:dyDescent="0.2">
      <c r="F34447" s="310" t="s">
        <v>39473</v>
      </c>
      <c r="G34447" s="311">
        <v>80259</v>
      </c>
      <c r="H34447" s="312" t="s">
        <v>1152</v>
      </c>
      <c r="I34447" s="313" t="s">
        <v>6827</v>
      </c>
    </row>
    <row r="34448" spans="6:9" x14ac:dyDescent="0.2">
      <c r="F34448" s="310" t="s">
        <v>39474</v>
      </c>
      <c r="G34448" s="311">
        <v>80260</v>
      </c>
      <c r="H34448" s="312" t="s">
        <v>1152</v>
      </c>
      <c r="I34448" s="313" t="s">
        <v>6827</v>
      </c>
    </row>
    <row r="34449" spans="6:9" x14ac:dyDescent="0.2">
      <c r="F34449" s="310" t="s">
        <v>39475</v>
      </c>
      <c r="G34449" s="311">
        <v>80261</v>
      </c>
      <c r="H34449" s="312" t="s">
        <v>1152</v>
      </c>
      <c r="I34449" s="313" t="s">
        <v>6827</v>
      </c>
    </row>
    <row r="34450" spans="6:9" x14ac:dyDescent="0.2">
      <c r="F34450" s="310" t="s">
        <v>39476</v>
      </c>
      <c r="G34450" s="311">
        <v>80262</v>
      </c>
      <c r="H34450" s="312" t="s">
        <v>1152</v>
      </c>
      <c r="I34450" s="313" t="s">
        <v>6827</v>
      </c>
    </row>
    <row r="34451" spans="6:9" x14ac:dyDescent="0.2">
      <c r="F34451" s="310" t="s">
        <v>39477</v>
      </c>
      <c r="G34451" s="311">
        <v>80263</v>
      </c>
      <c r="H34451" s="312" t="s">
        <v>1152</v>
      </c>
      <c r="I34451" s="313" t="s">
        <v>6827</v>
      </c>
    </row>
    <row r="34452" spans="6:9" x14ac:dyDescent="0.2">
      <c r="F34452" s="310" t="s">
        <v>39478</v>
      </c>
      <c r="G34452" s="311">
        <v>80264</v>
      </c>
      <c r="H34452" s="312" t="s">
        <v>1152</v>
      </c>
      <c r="I34452" s="313" t="s">
        <v>6827</v>
      </c>
    </row>
    <row r="34453" spans="6:9" x14ac:dyDescent="0.2">
      <c r="F34453" s="310" t="s">
        <v>39479</v>
      </c>
      <c r="G34453" s="311">
        <v>80265</v>
      </c>
      <c r="H34453" s="312" t="s">
        <v>1152</v>
      </c>
      <c r="I34453" s="313" t="s">
        <v>6827</v>
      </c>
    </row>
    <row r="34454" spans="6:9" x14ac:dyDescent="0.2">
      <c r="F34454" s="310" t="s">
        <v>39480</v>
      </c>
      <c r="G34454" s="311">
        <v>80266</v>
      </c>
      <c r="H34454" s="312" t="s">
        <v>1152</v>
      </c>
      <c r="I34454" s="313" t="s">
        <v>6827</v>
      </c>
    </row>
    <row r="34455" spans="6:9" x14ac:dyDescent="0.2">
      <c r="F34455" s="310" t="s">
        <v>39481</v>
      </c>
      <c r="G34455" s="311">
        <v>80271</v>
      </c>
      <c r="H34455" s="312" t="s">
        <v>1152</v>
      </c>
      <c r="I34455" s="313" t="s">
        <v>6827</v>
      </c>
    </row>
    <row r="34456" spans="6:9" x14ac:dyDescent="0.2">
      <c r="F34456" s="310" t="s">
        <v>39482</v>
      </c>
      <c r="G34456" s="311">
        <v>80273</v>
      </c>
      <c r="H34456" s="312" t="s">
        <v>1152</v>
      </c>
      <c r="I34456" s="313" t="s">
        <v>6827</v>
      </c>
    </row>
    <row r="34457" spans="6:9" x14ac:dyDescent="0.2">
      <c r="F34457" s="310" t="s">
        <v>39483</v>
      </c>
      <c r="G34457" s="311">
        <v>80274</v>
      </c>
      <c r="H34457" s="312" t="s">
        <v>1152</v>
      </c>
      <c r="I34457" s="313" t="s">
        <v>6827</v>
      </c>
    </row>
    <row r="34458" spans="6:9" x14ac:dyDescent="0.2">
      <c r="F34458" s="310" t="s">
        <v>39484</v>
      </c>
      <c r="G34458" s="311">
        <v>80279</v>
      </c>
      <c r="H34458" s="312" t="s">
        <v>1152</v>
      </c>
      <c r="I34458" s="313" t="s">
        <v>6827</v>
      </c>
    </row>
    <row r="34459" spans="6:9" x14ac:dyDescent="0.2">
      <c r="F34459" s="310" t="s">
        <v>39485</v>
      </c>
      <c r="G34459" s="311">
        <v>80280</v>
      </c>
      <c r="H34459" s="312" t="s">
        <v>1152</v>
      </c>
      <c r="I34459" s="313" t="s">
        <v>6827</v>
      </c>
    </row>
    <row r="34460" spans="6:9" x14ac:dyDescent="0.2">
      <c r="F34460" s="310" t="s">
        <v>39486</v>
      </c>
      <c r="G34460" s="311">
        <v>80281</v>
      </c>
      <c r="H34460" s="312" t="s">
        <v>1152</v>
      </c>
      <c r="I34460" s="313" t="s">
        <v>6827</v>
      </c>
    </row>
    <row r="34461" spans="6:9" x14ac:dyDescent="0.2">
      <c r="F34461" s="310" t="s">
        <v>39487</v>
      </c>
      <c r="G34461" s="311">
        <v>80290</v>
      </c>
      <c r="H34461" s="312" t="s">
        <v>1152</v>
      </c>
      <c r="I34461" s="313" t="s">
        <v>6827</v>
      </c>
    </row>
    <row r="34462" spans="6:9" x14ac:dyDescent="0.2">
      <c r="F34462" s="310" t="s">
        <v>39488</v>
      </c>
      <c r="G34462" s="311">
        <v>80291</v>
      </c>
      <c r="H34462" s="312" t="s">
        <v>1152</v>
      </c>
      <c r="I34462" s="313" t="s">
        <v>6827</v>
      </c>
    </row>
    <row r="34463" spans="6:9" x14ac:dyDescent="0.2">
      <c r="F34463" s="310" t="s">
        <v>39489</v>
      </c>
      <c r="G34463" s="311">
        <v>80293</v>
      </c>
      <c r="H34463" s="312" t="s">
        <v>1152</v>
      </c>
      <c r="I34463" s="313" t="s">
        <v>6827</v>
      </c>
    </row>
    <row r="34464" spans="6:9" x14ac:dyDescent="0.2">
      <c r="F34464" s="310" t="s">
        <v>39490</v>
      </c>
      <c r="G34464" s="311">
        <v>80294</v>
      </c>
      <c r="H34464" s="312" t="s">
        <v>1152</v>
      </c>
      <c r="I34464" s="313" t="s">
        <v>6827</v>
      </c>
    </row>
    <row r="34465" spans="6:9" x14ac:dyDescent="0.2">
      <c r="F34465" s="310" t="s">
        <v>39491</v>
      </c>
      <c r="G34465" s="311">
        <v>80295</v>
      </c>
      <c r="H34465" s="312" t="s">
        <v>1152</v>
      </c>
      <c r="I34465" s="313" t="s">
        <v>6827</v>
      </c>
    </row>
    <row r="34466" spans="6:9" x14ac:dyDescent="0.2">
      <c r="F34466" s="310" t="s">
        <v>39492</v>
      </c>
      <c r="G34466" s="311">
        <v>80299</v>
      </c>
      <c r="H34466" s="312" t="s">
        <v>1152</v>
      </c>
      <c r="I34466" s="313" t="s">
        <v>6827</v>
      </c>
    </row>
    <row r="34467" spans="6:9" x14ac:dyDescent="0.2">
      <c r="F34467" s="310" t="s">
        <v>39493</v>
      </c>
      <c r="G34467" s="311">
        <v>80301</v>
      </c>
      <c r="H34467" s="312" t="s">
        <v>1152</v>
      </c>
      <c r="I34467" s="313" t="s">
        <v>6827</v>
      </c>
    </row>
    <row r="34468" spans="6:9" x14ac:dyDescent="0.2">
      <c r="F34468" s="310" t="s">
        <v>39494</v>
      </c>
      <c r="G34468" s="311">
        <v>80302</v>
      </c>
      <c r="H34468" s="312" t="s">
        <v>1152</v>
      </c>
      <c r="I34468" s="313" t="s">
        <v>6827</v>
      </c>
    </row>
    <row r="34469" spans="6:9" x14ac:dyDescent="0.2">
      <c r="F34469" s="310" t="s">
        <v>39495</v>
      </c>
      <c r="G34469" s="311">
        <v>80303</v>
      </c>
      <c r="H34469" s="312" t="s">
        <v>1152</v>
      </c>
      <c r="I34469" s="313" t="s">
        <v>6827</v>
      </c>
    </row>
    <row r="34470" spans="6:9" x14ac:dyDescent="0.2">
      <c r="F34470" s="310" t="s">
        <v>39496</v>
      </c>
      <c r="G34470" s="311">
        <v>80304</v>
      </c>
      <c r="H34470" s="312" t="s">
        <v>1152</v>
      </c>
      <c r="I34470" s="313" t="s">
        <v>6827</v>
      </c>
    </row>
    <row r="34471" spans="6:9" x14ac:dyDescent="0.2">
      <c r="F34471" s="310" t="s">
        <v>39497</v>
      </c>
      <c r="G34471" s="311">
        <v>80305</v>
      </c>
      <c r="H34471" s="312" t="s">
        <v>1152</v>
      </c>
      <c r="I34471" s="313" t="s">
        <v>6827</v>
      </c>
    </row>
    <row r="34472" spans="6:9" x14ac:dyDescent="0.2">
      <c r="F34472" s="310" t="s">
        <v>39498</v>
      </c>
      <c r="G34472" s="311">
        <v>80306</v>
      </c>
      <c r="H34472" s="312" t="s">
        <v>1152</v>
      </c>
      <c r="I34472" s="313" t="s">
        <v>6827</v>
      </c>
    </row>
    <row r="34473" spans="6:9" x14ac:dyDescent="0.2">
      <c r="F34473" s="310" t="s">
        <v>39499</v>
      </c>
      <c r="G34473" s="311">
        <v>80307</v>
      </c>
      <c r="H34473" s="312" t="s">
        <v>1152</v>
      </c>
      <c r="I34473" s="313" t="s">
        <v>6827</v>
      </c>
    </row>
    <row r="34474" spans="6:9" x14ac:dyDescent="0.2">
      <c r="F34474" s="310" t="s">
        <v>39500</v>
      </c>
      <c r="G34474" s="311">
        <v>80308</v>
      </c>
      <c r="H34474" s="312" t="s">
        <v>1152</v>
      </c>
      <c r="I34474" s="313" t="s">
        <v>6827</v>
      </c>
    </row>
    <row r="34475" spans="6:9" x14ac:dyDescent="0.2">
      <c r="F34475" s="310" t="s">
        <v>39501</v>
      </c>
      <c r="G34475" s="311">
        <v>80309</v>
      </c>
      <c r="H34475" s="312" t="s">
        <v>1152</v>
      </c>
      <c r="I34475" s="313" t="s">
        <v>6827</v>
      </c>
    </row>
    <row r="34476" spans="6:9" x14ac:dyDescent="0.2">
      <c r="F34476" s="310" t="s">
        <v>39502</v>
      </c>
      <c r="G34476" s="311">
        <v>80310</v>
      </c>
      <c r="H34476" s="312" t="s">
        <v>1152</v>
      </c>
      <c r="I34476" s="313" t="s">
        <v>6827</v>
      </c>
    </row>
    <row r="34477" spans="6:9" x14ac:dyDescent="0.2">
      <c r="F34477" s="310" t="s">
        <v>39503</v>
      </c>
      <c r="G34477" s="311">
        <v>80314</v>
      </c>
      <c r="H34477" s="312" t="s">
        <v>1152</v>
      </c>
      <c r="I34477" s="313" t="s">
        <v>6827</v>
      </c>
    </row>
    <row r="34478" spans="6:9" x14ac:dyDescent="0.2">
      <c r="F34478" s="310" t="s">
        <v>39504</v>
      </c>
      <c r="G34478" s="311">
        <v>80321</v>
      </c>
      <c r="H34478" s="312" t="s">
        <v>1152</v>
      </c>
      <c r="I34478" s="313" t="s">
        <v>6827</v>
      </c>
    </row>
    <row r="34479" spans="6:9" x14ac:dyDescent="0.2">
      <c r="F34479" s="310" t="s">
        <v>39505</v>
      </c>
      <c r="G34479" s="311">
        <v>80322</v>
      </c>
      <c r="H34479" s="312" t="s">
        <v>1152</v>
      </c>
      <c r="I34479" s="313" t="s">
        <v>6827</v>
      </c>
    </row>
    <row r="34480" spans="6:9" x14ac:dyDescent="0.2">
      <c r="F34480" s="310" t="s">
        <v>39506</v>
      </c>
      <c r="G34480" s="311">
        <v>80323</v>
      </c>
      <c r="H34480" s="312" t="s">
        <v>1152</v>
      </c>
      <c r="I34480" s="313" t="s">
        <v>6827</v>
      </c>
    </row>
    <row r="34481" spans="6:9" x14ac:dyDescent="0.2">
      <c r="F34481" s="310" t="s">
        <v>39507</v>
      </c>
      <c r="G34481" s="311">
        <v>80328</v>
      </c>
      <c r="H34481" s="312" t="s">
        <v>1152</v>
      </c>
      <c r="I34481" s="313" t="s">
        <v>6827</v>
      </c>
    </row>
    <row r="34482" spans="6:9" x14ac:dyDescent="0.2">
      <c r="F34482" s="310" t="s">
        <v>39508</v>
      </c>
      <c r="G34482" s="311">
        <v>80329</v>
      </c>
      <c r="H34482" s="312" t="s">
        <v>1152</v>
      </c>
      <c r="I34482" s="313" t="s">
        <v>6827</v>
      </c>
    </row>
    <row r="34483" spans="6:9" x14ac:dyDescent="0.2">
      <c r="F34483" s="310" t="s">
        <v>39509</v>
      </c>
      <c r="G34483" s="311">
        <v>80401</v>
      </c>
      <c r="H34483" s="312" t="s">
        <v>1152</v>
      </c>
      <c r="I34483" s="313" t="s">
        <v>6827</v>
      </c>
    </row>
    <row r="34484" spans="6:9" x14ac:dyDescent="0.2">
      <c r="F34484" s="310" t="s">
        <v>39510</v>
      </c>
      <c r="G34484" s="311">
        <v>80402</v>
      </c>
      <c r="H34484" s="312" t="s">
        <v>1152</v>
      </c>
      <c r="I34484" s="313" t="s">
        <v>6827</v>
      </c>
    </row>
    <row r="34485" spans="6:9" x14ac:dyDescent="0.2">
      <c r="F34485" s="310" t="s">
        <v>39511</v>
      </c>
      <c r="G34485" s="311">
        <v>80403</v>
      </c>
      <c r="H34485" s="312" t="s">
        <v>1152</v>
      </c>
      <c r="I34485" s="313" t="s">
        <v>6827</v>
      </c>
    </row>
    <row r="34486" spans="6:9" x14ac:dyDescent="0.2">
      <c r="F34486" s="310" t="s">
        <v>39512</v>
      </c>
      <c r="G34486" s="311">
        <v>80419</v>
      </c>
      <c r="H34486" s="312" t="s">
        <v>1152</v>
      </c>
      <c r="I34486" s="313" t="s">
        <v>6827</v>
      </c>
    </row>
    <row r="34487" spans="6:9" x14ac:dyDescent="0.2">
      <c r="F34487" s="310" t="s">
        <v>39513</v>
      </c>
      <c r="G34487" s="311">
        <v>80420</v>
      </c>
      <c r="H34487" s="312" t="s">
        <v>1152</v>
      </c>
      <c r="I34487" s="313" t="s">
        <v>6827</v>
      </c>
    </row>
    <row r="34488" spans="6:9" x14ac:dyDescent="0.2">
      <c r="F34488" s="310" t="s">
        <v>39514</v>
      </c>
      <c r="G34488" s="311">
        <v>80421</v>
      </c>
      <c r="H34488" s="312" t="s">
        <v>1152</v>
      </c>
      <c r="I34488" s="313" t="s">
        <v>6827</v>
      </c>
    </row>
    <row r="34489" spans="6:9" x14ac:dyDescent="0.2">
      <c r="F34489" s="310" t="s">
        <v>39515</v>
      </c>
      <c r="G34489" s="311">
        <v>80422</v>
      </c>
      <c r="H34489" s="312" t="s">
        <v>1152</v>
      </c>
      <c r="I34489" s="313" t="s">
        <v>6827</v>
      </c>
    </row>
    <row r="34490" spans="6:9" x14ac:dyDescent="0.2">
      <c r="F34490" s="310" t="s">
        <v>39516</v>
      </c>
      <c r="G34490" s="311">
        <v>80423</v>
      </c>
      <c r="H34490" s="312" t="s">
        <v>1152</v>
      </c>
      <c r="I34490" s="313" t="s">
        <v>6827</v>
      </c>
    </row>
    <row r="34491" spans="6:9" x14ac:dyDescent="0.2">
      <c r="F34491" s="310" t="s">
        <v>39517</v>
      </c>
      <c r="G34491" s="311">
        <v>80424</v>
      </c>
      <c r="H34491" s="312" t="s">
        <v>1152</v>
      </c>
      <c r="I34491" s="313" t="s">
        <v>6827</v>
      </c>
    </row>
    <row r="34492" spans="6:9" x14ac:dyDescent="0.2">
      <c r="F34492" s="310" t="s">
        <v>39518</v>
      </c>
      <c r="G34492" s="311">
        <v>80425</v>
      </c>
      <c r="H34492" s="312" t="s">
        <v>1152</v>
      </c>
      <c r="I34492" s="313" t="s">
        <v>6827</v>
      </c>
    </row>
    <row r="34493" spans="6:9" x14ac:dyDescent="0.2">
      <c r="F34493" s="310" t="s">
        <v>39519</v>
      </c>
      <c r="G34493" s="311">
        <v>80426</v>
      </c>
      <c r="H34493" s="312" t="s">
        <v>1152</v>
      </c>
      <c r="I34493" s="313" t="s">
        <v>6827</v>
      </c>
    </row>
    <row r="34494" spans="6:9" x14ac:dyDescent="0.2">
      <c r="F34494" s="310" t="s">
        <v>39520</v>
      </c>
      <c r="G34494" s="311">
        <v>80427</v>
      </c>
      <c r="H34494" s="312" t="s">
        <v>1152</v>
      </c>
      <c r="I34494" s="313" t="s">
        <v>6827</v>
      </c>
    </row>
    <row r="34495" spans="6:9" x14ac:dyDescent="0.2">
      <c r="F34495" s="310" t="s">
        <v>39521</v>
      </c>
      <c r="G34495" s="311">
        <v>80428</v>
      </c>
      <c r="H34495" s="312" t="s">
        <v>1152</v>
      </c>
      <c r="I34495" s="313" t="s">
        <v>6827</v>
      </c>
    </row>
    <row r="34496" spans="6:9" x14ac:dyDescent="0.2">
      <c r="F34496" s="310" t="s">
        <v>39522</v>
      </c>
      <c r="G34496" s="311">
        <v>80429</v>
      </c>
      <c r="H34496" s="312" t="s">
        <v>1152</v>
      </c>
      <c r="I34496" s="313" t="s">
        <v>6827</v>
      </c>
    </row>
    <row r="34497" spans="6:9" x14ac:dyDescent="0.2">
      <c r="F34497" s="310" t="s">
        <v>39523</v>
      </c>
      <c r="G34497" s="311">
        <v>80430</v>
      </c>
      <c r="H34497" s="312" t="s">
        <v>1152</v>
      </c>
      <c r="I34497" s="313" t="s">
        <v>6827</v>
      </c>
    </row>
    <row r="34498" spans="6:9" x14ac:dyDescent="0.2">
      <c r="F34498" s="310" t="s">
        <v>39524</v>
      </c>
      <c r="G34498" s="311">
        <v>80432</v>
      </c>
      <c r="H34498" s="312" t="s">
        <v>1152</v>
      </c>
      <c r="I34498" s="313" t="s">
        <v>6827</v>
      </c>
    </row>
    <row r="34499" spans="6:9" x14ac:dyDescent="0.2">
      <c r="F34499" s="310" t="s">
        <v>39525</v>
      </c>
      <c r="G34499" s="311">
        <v>80433</v>
      </c>
      <c r="H34499" s="312" t="s">
        <v>1152</v>
      </c>
      <c r="I34499" s="313" t="s">
        <v>6827</v>
      </c>
    </row>
    <row r="34500" spans="6:9" x14ac:dyDescent="0.2">
      <c r="F34500" s="310" t="s">
        <v>39526</v>
      </c>
      <c r="G34500" s="311">
        <v>80434</v>
      </c>
      <c r="H34500" s="312" t="s">
        <v>1152</v>
      </c>
      <c r="I34500" s="313" t="s">
        <v>6827</v>
      </c>
    </row>
    <row r="34501" spans="6:9" x14ac:dyDescent="0.2">
      <c r="F34501" s="310" t="s">
        <v>39527</v>
      </c>
      <c r="G34501" s="311">
        <v>80435</v>
      </c>
      <c r="H34501" s="312" t="s">
        <v>1152</v>
      </c>
      <c r="I34501" s="313" t="s">
        <v>6827</v>
      </c>
    </row>
    <row r="34502" spans="6:9" x14ac:dyDescent="0.2">
      <c r="F34502" s="310" t="s">
        <v>39528</v>
      </c>
      <c r="G34502" s="311">
        <v>80436</v>
      </c>
      <c r="H34502" s="312" t="s">
        <v>1152</v>
      </c>
      <c r="I34502" s="313" t="s">
        <v>6827</v>
      </c>
    </row>
    <row r="34503" spans="6:9" x14ac:dyDescent="0.2">
      <c r="F34503" s="310" t="s">
        <v>39529</v>
      </c>
      <c r="G34503" s="311">
        <v>80437</v>
      </c>
      <c r="H34503" s="312" t="s">
        <v>1152</v>
      </c>
      <c r="I34503" s="313" t="s">
        <v>6827</v>
      </c>
    </row>
    <row r="34504" spans="6:9" x14ac:dyDescent="0.2">
      <c r="F34504" s="310" t="s">
        <v>39530</v>
      </c>
      <c r="G34504" s="311">
        <v>80438</v>
      </c>
      <c r="H34504" s="312" t="s">
        <v>1152</v>
      </c>
      <c r="I34504" s="313" t="s">
        <v>6827</v>
      </c>
    </row>
    <row r="34505" spans="6:9" x14ac:dyDescent="0.2">
      <c r="F34505" s="310" t="s">
        <v>39531</v>
      </c>
      <c r="G34505" s="311">
        <v>80439</v>
      </c>
      <c r="H34505" s="312" t="s">
        <v>1152</v>
      </c>
      <c r="I34505" s="313" t="s">
        <v>6827</v>
      </c>
    </row>
    <row r="34506" spans="6:9" x14ac:dyDescent="0.2">
      <c r="F34506" s="310" t="s">
        <v>39532</v>
      </c>
      <c r="G34506" s="311">
        <v>80440</v>
      </c>
      <c r="H34506" s="312" t="s">
        <v>1152</v>
      </c>
      <c r="I34506" s="313" t="s">
        <v>6827</v>
      </c>
    </row>
    <row r="34507" spans="6:9" x14ac:dyDescent="0.2">
      <c r="F34507" s="310" t="s">
        <v>39533</v>
      </c>
      <c r="G34507" s="311">
        <v>80442</v>
      </c>
      <c r="H34507" s="312" t="s">
        <v>1152</v>
      </c>
      <c r="I34507" s="313" t="s">
        <v>6827</v>
      </c>
    </row>
    <row r="34508" spans="6:9" x14ac:dyDescent="0.2">
      <c r="F34508" s="310" t="s">
        <v>39534</v>
      </c>
      <c r="G34508" s="311">
        <v>80443</v>
      </c>
      <c r="H34508" s="312" t="s">
        <v>1152</v>
      </c>
      <c r="I34508" s="313" t="s">
        <v>6827</v>
      </c>
    </row>
    <row r="34509" spans="6:9" x14ac:dyDescent="0.2">
      <c r="F34509" s="310" t="s">
        <v>39535</v>
      </c>
      <c r="G34509" s="311">
        <v>80444</v>
      </c>
      <c r="H34509" s="312" t="s">
        <v>1152</v>
      </c>
      <c r="I34509" s="313" t="s">
        <v>6827</v>
      </c>
    </row>
    <row r="34510" spans="6:9" x14ac:dyDescent="0.2">
      <c r="F34510" s="310" t="s">
        <v>39536</v>
      </c>
      <c r="G34510" s="311">
        <v>80446</v>
      </c>
      <c r="H34510" s="312" t="s">
        <v>1152</v>
      </c>
      <c r="I34510" s="313" t="s">
        <v>6827</v>
      </c>
    </row>
    <row r="34511" spans="6:9" x14ac:dyDescent="0.2">
      <c r="F34511" s="310" t="s">
        <v>39537</v>
      </c>
      <c r="G34511" s="311">
        <v>80447</v>
      </c>
      <c r="H34511" s="312" t="s">
        <v>1152</v>
      </c>
      <c r="I34511" s="313" t="s">
        <v>6827</v>
      </c>
    </row>
    <row r="34512" spans="6:9" x14ac:dyDescent="0.2">
      <c r="F34512" s="310" t="s">
        <v>39538</v>
      </c>
      <c r="G34512" s="311">
        <v>80448</v>
      </c>
      <c r="H34512" s="312" t="s">
        <v>1152</v>
      </c>
      <c r="I34512" s="313" t="s">
        <v>6827</v>
      </c>
    </row>
    <row r="34513" spans="6:9" x14ac:dyDescent="0.2">
      <c r="F34513" s="310" t="s">
        <v>39539</v>
      </c>
      <c r="G34513" s="311">
        <v>80449</v>
      </c>
      <c r="H34513" s="312" t="s">
        <v>1152</v>
      </c>
      <c r="I34513" s="313" t="s">
        <v>6827</v>
      </c>
    </row>
    <row r="34514" spans="6:9" x14ac:dyDescent="0.2">
      <c r="F34514" s="310" t="s">
        <v>39540</v>
      </c>
      <c r="G34514" s="311">
        <v>80451</v>
      </c>
      <c r="H34514" s="312" t="s">
        <v>1152</v>
      </c>
      <c r="I34514" s="313" t="s">
        <v>6827</v>
      </c>
    </row>
    <row r="34515" spans="6:9" x14ac:dyDescent="0.2">
      <c r="F34515" s="310" t="s">
        <v>39541</v>
      </c>
      <c r="G34515" s="311">
        <v>80452</v>
      </c>
      <c r="H34515" s="312" t="s">
        <v>1152</v>
      </c>
      <c r="I34515" s="313" t="s">
        <v>6827</v>
      </c>
    </row>
    <row r="34516" spans="6:9" x14ac:dyDescent="0.2">
      <c r="F34516" s="310" t="s">
        <v>39542</v>
      </c>
      <c r="G34516" s="311">
        <v>80453</v>
      </c>
      <c r="H34516" s="312" t="s">
        <v>1152</v>
      </c>
      <c r="I34516" s="313" t="s">
        <v>6827</v>
      </c>
    </row>
    <row r="34517" spans="6:9" x14ac:dyDescent="0.2">
      <c r="F34517" s="310" t="s">
        <v>39543</v>
      </c>
      <c r="G34517" s="311">
        <v>80454</v>
      </c>
      <c r="H34517" s="312" t="s">
        <v>1152</v>
      </c>
      <c r="I34517" s="313" t="s">
        <v>6827</v>
      </c>
    </row>
    <row r="34518" spans="6:9" x14ac:dyDescent="0.2">
      <c r="F34518" s="310" t="s">
        <v>39544</v>
      </c>
      <c r="G34518" s="311">
        <v>80455</v>
      </c>
      <c r="H34518" s="312" t="s">
        <v>1152</v>
      </c>
      <c r="I34518" s="313" t="s">
        <v>6827</v>
      </c>
    </row>
    <row r="34519" spans="6:9" x14ac:dyDescent="0.2">
      <c r="F34519" s="310" t="s">
        <v>39545</v>
      </c>
      <c r="G34519" s="311">
        <v>80456</v>
      </c>
      <c r="H34519" s="312" t="s">
        <v>1152</v>
      </c>
      <c r="I34519" s="313" t="s">
        <v>6827</v>
      </c>
    </row>
    <row r="34520" spans="6:9" x14ac:dyDescent="0.2">
      <c r="F34520" s="310" t="s">
        <v>39546</v>
      </c>
      <c r="G34520" s="311">
        <v>80457</v>
      </c>
      <c r="H34520" s="312" t="s">
        <v>1152</v>
      </c>
      <c r="I34520" s="313" t="s">
        <v>6827</v>
      </c>
    </row>
    <row r="34521" spans="6:9" x14ac:dyDescent="0.2">
      <c r="F34521" s="310" t="s">
        <v>39547</v>
      </c>
      <c r="G34521" s="311">
        <v>80459</v>
      </c>
      <c r="H34521" s="312" t="s">
        <v>1152</v>
      </c>
      <c r="I34521" s="313" t="s">
        <v>6827</v>
      </c>
    </row>
    <row r="34522" spans="6:9" x14ac:dyDescent="0.2">
      <c r="F34522" s="310" t="s">
        <v>39548</v>
      </c>
      <c r="G34522" s="311">
        <v>80461</v>
      </c>
      <c r="H34522" s="312" t="s">
        <v>1152</v>
      </c>
      <c r="I34522" s="313" t="s">
        <v>6827</v>
      </c>
    </row>
    <row r="34523" spans="6:9" x14ac:dyDescent="0.2">
      <c r="F34523" s="310" t="s">
        <v>39549</v>
      </c>
      <c r="G34523" s="311">
        <v>80463</v>
      </c>
      <c r="H34523" s="312" t="s">
        <v>1152</v>
      </c>
      <c r="I34523" s="313" t="s">
        <v>6827</v>
      </c>
    </row>
    <row r="34524" spans="6:9" x14ac:dyDescent="0.2">
      <c r="F34524" s="310" t="s">
        <v>39550</v>
      </c>
      <c r="G34524" s="311">
        <v>80465</v>
      </c>
      <c r="H34524" s="312" t="s">
        <v>1152</v>
      </c>
      <c r="I34524" s="313" t="s">
        <v>6827</v>
      </c>
    </row>
    <row r="34525" spans="6:9" x14ac:dyDescent="0.2">
      <c r="F34525" s="310" t="s">
        <v>39551</v>
      </c>
      <c r="G34525" s="311">
        <v>80466</v>
      </c>
      <c r="H34525" s="312" t="s">
        <v>1152</v>
      </c>
      <c r="I34525" s="313" t="s">
        <v>6827</v>
      </c>
    </row>
    <row r="34526" spans="6:9" x14ac:dyDescent="0.2">
      <c r="F34526" s="310" t="s">
        <v>39552</v>
      </c>
      <c r="G34526" s="311">
        <v>80467</v>
      </c>
      <c r="H34526" s="312" t="s">
        <v>1152</v>
      </c>
      <c r="I34526" s="313" t="s">
        <v>6827</v>
      </c>
    </row>
    <row r="34527" spans="6:9" x14ac:dyDescent="0.2">
      <c r="F34527" s="310" t="s">
        <v>39553</v>
      </c>
      <c r="G34527" s="311">
        <v>80468</v>
      </c>
      <c r="H34527" s="312" t="s">
        <v>1152</v>
      </c>
      <c r="I34527" s="313" t="s">
        <v>6827</v>
      </c>
    </row>
    <row r="34528" spans="6:9" x14ac:dyDescent="0.2">
      <c r="F34528" s="310" t="s">
        <v>39554</v>
      </c>
      <c r="G34528" s="311">
        <v>80469</v>
      </c>
      <c r="H34528" s="312" t="s">
        <v>1152</v>
      </c>
      <c r="I34528" s="313" t="s">
        <v>6827</v>
      </c>
    </row>
    <row r="34529" spans="6:9" x14ac:dyDescent="0.2">
      <c r="F34529" s="310" t="s">
        <v>39555</v>
      </c>
      <c r="G34529" s="311">
        <v>80470</v>
      </c>
      <c r="H34529" s="312" t="s">
        <v>1152</v>
      </c>
      <c r="I34529" s="313" t="s">
        <v>6827</v>
      </c>
    </row>
    <row r="34530" spans="6:9" x14ac:dyDescent="0.2">
      <c r="F34530" s="310" t="s">
        <v>39556</v>
      </c>
      <c r="G34530" s="311">
        <v>80471</v>
      </c>
      <c r="H34530" s="312" t="s">
        <v>1152</v>
      </c>
      <c r="I34530" s="313" t="s">
        <v>6827</v>
      </c>
    </row>
    <row r="34531" spans="6:9" x14ac:dyDescent="0.2">
      <c r="F34531" s="310" t="s">
        <v>39557</v>
      </c>
      <c r="G34531" s="311">
        <v>80473</v>
      </c>
      <c r="H34531" s="312" t="s">
        <v>1152</v>
      </c>
      <c r="I34531" s="313" t="s">
        <v>6827</v>
      </c>
    </row>
    <row r="34532" spans="6:9" x14ac:dyDescent="0.2">
      <c r="F34532" s="310" t="s">
        <v>39558</v>
      </c>
      <c r="G34532" s="311">
        <v>80474</v>
      </c>
      <c r="H34532" s="312" t="s">
        <v>1152</v>
      </c>
      <c r="I34532" s="313" t="s">
        <v>6827</v>
      </c>
    </row>
    <row r="34533" spans="6:9" x14ac:dyDescent="0.2">
      <c r="F34533" s="310" t="s">
        <v>39559</v>
      </c>
      <c r="G34533" s="311">
        <v>80475</v>
      </c>
      <c r="H34533" s="312" t="s">
        <v>1152</v>
      </c>
      <c r="I34533" s="313" t="s">
        <v>6827</v>
      </c>
    </row>
    <row r="34534" spans="6:9" x14ac:dyDescent="0.2">
      <c r="F34534" s="310" t="s">
        <v>39560</v>
      </c>
      <c r="G34534" s="311">
        <v>80476</v>
      </c>
      <c r="H34534" s="312" t="s">
        <v>1152</v>
      </c>
      <c r="I34534" s="313" t="s">
        <v>6827</v>
      </c>
    </row>
    <row r="34535" spans="6:9" x14ac:dyDescent="0.2">
      <c r="F34535" s="310" t="s">
        <v>39561</v>
      </c>
      <c r="G34535" s="311">
        <v>80477</v>
      </c>
      <c r="H34535" s="312" t="s">
        <v>1152</v>
      </c>
      <c r="I34535" s="313" t="s">
        <v>6827</v>
      </c>
    </row>
    <row r="34536" spans="6:9" x14ac:dyDescent="0.2">
      <c r="F34536" s="310" t="s">
        <v>39562</v>
      </c>
      <c r="G34536" s="311">
        <v>80478</v>
      </c>
      <c r="H34536" s="312" t="s">
        <v>1152</v>
      </c>
      <c r="I34536" s="313" t="s">
        <v>6827</v>
      </c>
    </row>
    <row r="34537" spans="6:9" x14ac:dyDescent="0.2">
      <c r="F34537" s="310" t="s">
        <v>39563</v>
      </c>
      <c r="G34537" s="311">
        <v>80479</v>
      </c>
      <c r="H34537" s="312" t="s">
        <v>1152</v>
      </c>
      <c r="I34537" s="313" t="s">
        <v>6827</v>
      </c>
    </row>
    <row r="34538" spans="6:9" x14ac:dyDescent="0.2">
      <c r="F34538" s="310" t="s">
        <v>39564</v>
      </c>
      <c r="G34538" s="311">
        <v>80480</v>
      </c>
      <c r="H34538" s="312" t="s">
        <v>1152</v>
      </c>
      <c r="I34538" s="313" t="s">
        <v>6827</v>
      </c>
    </row>
    <row r="34539" spans="6:9" x14ac:dyDescent="0.2">
      <c r="F34539" s="310" t="s">
        <v>39565</v>
      </c>
      <c r="G34539" s="311">
        <v>80481</v>
      </c>
      <c r="H34539" s="312" t="s">
        <v>1152</v>
      </c>
      <c r="I34539" s="313" t="s">
        <v>6827</v>
      </c>
    </row>
    <row r="34540" spans="6:9" x14ac:dyDescent="0.2">
      <c r="F34540" s="310" t="s">
        <v>39566</v>
      </c>
      <c r="G34540" s="311">
        <v>80482</v>
      </c>
      <c r="H34540" s="312" t="s">
        <v>1152</v>
      </c>
      <c r="I34540" s="313" t="s">
        <v>6827</v>
      </c>
    </row>
    <row r="34541" spans="6:9" x14ac:dyDescent="0.2">
      <c r="F34541" s="310" t="s">
        <v>39567</v>
      </c>
      <c r="G34541" s="311">
        <v>80483</v>
      </c>
      <c r="H34541" s="312" t="s">
        <v>1152</v>
      </c>
      <c r="I34541" s="313" t="s">
        <v>6827</v>
      </c>
    </row>
    <row r="34542" spans="6:9" x14ac:dyDescent="0.2">
      <c r="F34542" s="310" t="s">
        <v>39568</v>
      </c>
      <c r="G34542" s="311">
        <v>80487</v>
      </c>
      <c r="H34542" s="312" t="s">
        <v>1152</v>
      </c>
      <c r="I34542" s="313" t="s">
        <v>6827</v>
      </c>
    </row>
    <row r="34543" spans="6:9" x14ac:dyDescent="0.2">
      <c r="F34543" s="310" t="s">
        <v>39569</v>
      </c>
      <c r="G34543" s="311">
        <v>80488</v>
      </c>
      <c r="H34543" s="312" t="s">
        <v>1152</v>
      </c>
      <c r="I34543" s="313" t="s">
        <v>6827</v>
      </c>
    </row>
    <row r="34544" spans="6:9" x14ac:dyDescent="0.2">
      <c r="F34544" s="310" t="s">
        <v>39570</v>
      </c>
      <c r="G34544" s="311">
        <v>80497</v>
      </c>
      <c r="H34544" s="312" t="s">
        <v>1152</v>
      </c>
      <c r="I34544" s="313" t="s">
        <v>6827</v>
      </c>
    </row>
    <row r="34545" spans="6:9" x14ac:dyDescent="0.2">
      <c r="F34545" s="310" t="s">
        <v>39571</v>
      </c>
      <c r="G34545" s="311">
        <v>80498</v>
      </c>
      <c r="H34545" s="312" t="s">
        <v>1152</v>
      </c>
      <c r="I34545" s="313" t="s">
        <v>6827</v>
      </c>
    </row>
    <row r="34546" spans="6:9" x14ac:dyDescent="0.2">
      <c r="F34546" s="310" t="s">
        <v>39572</v>
      </c>
      <c r="G34546" s="311">
        <v>80501</v>
      </c>
      <c r="H34546" s="312" t="s">
        <v>1152</v>
      </c>
      <c r="I34546" s="313" t="s">
        <v>6827</v>
      </c>
    </row>
    <row r="34547" spans="6:9" x14ac:dyDescent="0.2">
      <c r="F34547" s="310" t="s">
        <v>39573</v>
      </c>
      <c r="G34547" s="311">
        <v>80502</v>
      </c>
      <c r="H34547" s="312" t="s">
        <v>1152</v>
      </c>
      <c r="I34547" s="313" t="s">
        <v>6827</v>
      </c>
    </row>
    <row r="34548" spans="6:9" x14ac:dyDescent="0.2">
      <c r="F34548" s="310" t="s">
        <v>39574</v>
      </c>
      <c r="G34548" s="311">
        <v>80503</v>
      </c>
      <c r="H34548" s="312" t="s">
        <v>1152</v>
      </c>
      <c r="I34548" s="313" t="s">
        <v>6827</v>
      </c>
    </row>
    <row r="34549" spans="6:9" x14ac:dyDescent="0.2">
      <c r="F34549" s="310" t="s">
        <v>39575</v>
      </c>
      <c r="G34549" s="311">
        <v>80504</v>
      </c>
      <c r="H34549" s="312" t="s">
        <v>1152</v>
      </c>
      <c r="I34549" s="313" t="s">
        <v>6827</v>
      </c>
    </row>
    <row r="34550" spans="6:9" x14ac:dyDescent="0.2">
      <c r="F34550" s="310" t="s">
        <v>39576</v>
      </c>
      <c r="G34550" s="311">
        <v>80510</v>
      </c>
      <c r="H34550" s="312" t="s">
        <v>1152</v>
      </c>
      <c r="I34550" s="313" t="s">
        <v>6827</v>
      </c>
    </row>
    <row r="34551" spans="6:9" x14ac:dyDescent="0.2">
      <c r="F34551" s="310" t="s">
        <v>39577</v>
      </c>
      <c r="G34551" s="311">
        <v>80511</v>
      </c>
      <c r="H34551" s="312" t="s">
        <v>1152</v>
      </c>
      <c r="I34551" s="313" t="s">
        <v>6827</v>
      </c>
    </row>
    <row r="34552" spans="6:9" x14ac:dyDescent="0.2">
      <c r="F34552" s="310" t="s">
        <v>39578</v>
      </c>
      <c r="G34552" s="311">
        <v>80512</v>
      </c>
      <c r="H34552" s="312" t="s">
        <v>1152</v>
      </c>
      <c r="I34552" s="313" t="s">
        <v>6827</v>
      </c>
    </row>
    <row r="34553" spans="6:9" x14ac:dyDescent="0.2">
      <c r="F34553" s="310" t="s">
        <v>39579</v>
      </c>
      <c r="G34553" s="311">
        <v>80513</v>
      </c>
      <c r="H34553" s="312" t="s">
        <v>1152</v>
      </c>
      <c r="I34553" s="313" t="s">
        <v>6827</v>
      </c>
    </row>
    <row r="34554" spans="6:9" x14ac:dyDescent="0.2">
      <c r="F34554" s="310" t="s">
        <v>39580</v>
      </c>
      <c r="G34554" s="311">
        <v>80514</v>
      </c>
      <c r="H34554" s="312" t="s">
        <v>1152</v>
      </c>
      <c r="I34554" s="313" t="s">
        <v>6827</v>
      </c>
    </row>
    <row r="34555" spans="6:9" x14ac:dyDescent="0.2">
      <c r="F34555" s="310" t="s">
        <v>39581</v>
      </c>
      <c r="G34555" s="311">
        <v>80515</v>
      </c>
      <c r="H34555" s="312" t="s">
        <v>1152</v>
      </c>
      <c r="I34555" s="313" t="s">
        <v>6827</v>
      </c>
    </row>
    <row r="34556" spans="6:9" x14ac:dyDescent="0.2">
      <c r="F34556" s="310" t="s">
        <v>39582</v>
      </c>
      <c r="G34556" s="311">
        <v>80516</v>
      </c>
      <c r="H34556" s="312" t="s">
        <v>1152</v>
      </c>
      <c r="I34556" s="313" t="s">
        <v>6827</v>
      </c>
    </row>
    <row r="34557" spans="6:9" x14ac:dyDescent="0.2">
      <c r="F34557" s="310" t="s">
        <v>39583</v>
      </c>
      <c r="G34557" s="311">
        <v>80517</v>
      </c>
      <c r="H34557" s="312" t="s">
        <v>1152</v>
      </c>
      <c r="I34557" s="313" t="s">
        <v>6827</v>
      </c>
    </row>
    <row r="34558" spans="6:9" x14ac:dyDescent="0.2">
      <c r="F34558" s="310" t="s">
        <v>39584</v>
      </c>
      <c r="G34558" s="311">
        <v>80520</v>
      </c>
      <c r="H34558" s="312" t="s">
        <v>1152</v>
      </c>
      <c r="I34558" s="313" t="s">
        <v>6827</v>
      </c>
    </row>
    <row r="34559" spans="6:9" x14ac:dyDescent="0.2">
      <c r="F34559" s="310" t="s">
        <v>39585</v>
      </c>
      <c r="G34559" s="311">
        <v>80521</v>
      </c>
      <c r="H34559" s="312" t="s">
        <v>1152</v>
      </c>
      <c r="I34559" s="313" t="s">
        <v>6827</v>
      </c>
    </row>
    <row r="34560" spans="6:9" x14ac:dyDescent="0.2">
      <c r="F34560" s="310" t="s">
        <v>39586</v>
      </c>
      <c r="G34560" s="311">
        <v>80522</v>
      </c>
      <c r="H34560" s="312" t="s">
        <v>1152</v>
      </c>
      <c r="I34560" s="313" t="s">
        <v>6827</v>
      </c>
    </row>
    <row r="34561" spans="6:9" x14ac:dyDescent="0.2">
      <c r="F34561" s="310" t="s">
        <v>39587</v>
      </c>
      <c r="G34561" s="311">
        <v>80523</v>
      </c>
      <c r="H34561" s="312" t="s">
        <v>1152</v>
      </c>
      <c r="I34561" s="313" t="s">
        <v>6827</v>
      </c>
    </row>
    <row r="34562" spans="6:9" x14ac:dyDescent="0.2">
      <c r="F34562" s="310" t="s">
        <v>39588</v>
      </c>
      <c r="G34562" s="311">
        <v>80524</v>
      </c>
      <c r="H34562" s="312" t="s">
        <v>1152</v>
      </c>
      <c r="I34562" s="313" t="s">
        <v>6827</v>
      </c>
    </row>
    <row r="34563" spans="6:9" x14ac:dyDescent="0.2">
      <c r="F34563" s="310" t="s">
        <v>39589</v>
      </c>
      <c r="G34563" s="311">
        <v>80525</v>
      </c>
      <c r="H34563" s="312" t="s">
        <v>1152</v>
      </c>
      <c r="I34563" s="313" t="s">
        <v>6827</v>
      </c>
    </row>
    <row r="34564" spans="6:9" x14ac:dyDescent="0.2">
      <c r="F34564" s="310" t="s">
        <v>39590</v>
      </c>
      <c r="G34564" s="311">
        <v>80526</v>
      </c>
      <c r="H34564" s="312" t="s">
        <v>1152</v>
      </c>
      <c r="I34564" s="313" t="s">
        <v>6827</v>
      </c>
    </row>
    <row r="34565" spans="6:9" x14ac:dyDescent="0.2">
      <c r="F34565" s="310" t="s">
        <v>39591</v>
      </c>
      <c r="G34565" s="311">
        <v>80527</v>
      </c>
      <c r="H34565" s="312" t="s">
        <v>1152</v>
      </c>
      <c r="I34565" s="313" t="s">
        <v>6827</v>
      </c>
    </row>
    <row r="34566" spans="6:9" x14ac:dyDescent="0.2">
      <c r="F34566" s="310" t="s">
        <v>39592</v>
      </c>
      <c r="G34566" s="311">
        <v>80528</v>
      </c>
      <c r="H34566" s="312" t="s">
        <v>1152</v>
      </c>
      <c r="I34566" s="313" t="s">
        <v>6827</v>
      </c>
    </row>
    <row r="34567" spans="6:9" x14ac:dyDescent="0.2">
      <c r="F34567" s="310" t="s">
        <v>39593</v>
      </c>
      <c r="G34567" s="311">
        <v>80530</v>
      </c>
      <c r="H34567" s="312" t="s">
        <v>1152</v>
      </c>
      <c r="I34567" s="313" t="s">
        <v>6827</v>
      </c>
    </row>
    <row r="34568" spans="6:9" x14ac:dyDescent="0.2">
      <c r="F34568" s="310" t="s">
        <v>39594</v>
      </c>
      <c r="G34568" s="311">
        <v>80532</v>
      </c>
      <c r="H34568" s="312" t="s">
        <v>1152</v>
      </c>
      <c r="I34568" s="313" t="s">
        <v>6827</v>
      </c>
    </row>
    <row r="34569" spans="6:9" x14ac:dyDescent="0.2">
      <c r="F34569" s="310" t="s">
        <v>39595</v>
      </c>
      <c r="G34569" s="311">
        <v>80533</v>
      </c>
      <c r="H34569" s="312" t="s">
        <v>1152</v>
      </c>
      <c r="I34569" s="313" t="s">
        <v>6827</v>
      </c>
    </row>
    <row r="34570" spans="6:9" x14ac:dyDescent="0.2">
      <c r="F34570" s="310" t="s">
        <v>39596</v>
      </c>
      <c r="G34570" s="311">
        <v>80534</v>
      </c>
      <c r="H34570" s="312" t="s">
        <v>1152</v>
      </c>
      <c r="I34570" s="313" t="s">
        <v>6827</v>
      </c>
    </row>
    <row r="34571" spans="6:9" x14ac:dyDescent="0.2">
      <c r="F34571" s="310" t="s">
        <v>39597</v>
      </c>
      <c r="G34571" s="311">
        <v>80535</v>
      </c>
      <c r="H34571" s="312" t="s">
        <v>1152</v>
      </c>
      <c r="I34571" s="313" t="s">
        <v>6827</v>
      </c>
    </row>
    <row r="34572" spans="6:9" x14ac:dyDescent="0.2">
      <c r="F34572" s="310" t="s">
        <v>39598</v>
      </c>
      <c r="G34572" s="311">
        <v>80536</v>
      </c>
      <c r="H34572" s="312" t="s">
        <v>1152</v>
      </c>
      <c r="I34572" s="313" t="s">
        <v>6827</v>
      </c>
    </row>
    <row r="34573" spans="6:9" x14ac:dyDescent="0.2">
      <c r="F34573" s="310" t="s">
        <v>39599</v>
      </c>
      <c r="G34573" s="311">
        <v>80537</v>
      </c>
      <c r="H34573" s="312" t="s">
        <v>1152</v>
      </c>
      <c r="I34573" s="313" t="s">
        <v>6827</v>
      </c>
    </row>
    <row r="34574" spans="6:9" x14ac:dyDescent="0.2">
      <c r="F34574" s="310" t="s">
        <v>39600</v>
      </c>
      <c r="G34574" s="311">
        <v>80538</v>
      </c>
      <c r="H34574" s="312" t="s">
        <v>1152</v>
      </c>
      <c r="I34574" s="313" t="s">
        <v>6827</v>
      </c>
    </row>
    <row r="34575" spans="6:9" x14ac:dyDescent="0.2">
      <c r="F34575" s="310" t="s">
        <v>39601</v>
      </c>
      <c r="G34575" s="311">
        <v>80539</v>
      </c>
      <c r="H34575" s="312" t="s">
        <v>1152</v>
      </c>
      <c r="I34575" s="313" t="s">
        <v>6827</v>
      </c>
    </row>
    <row r="34576" spans="6:9" x14ac:dyDescent="0.2">
      <c r="F34576" s="310" t="s">
        <v>39602</v>
      </c>
      <c r="G34576" s="311">
        <v>80540</v>
      </c>
      <c r="H34576" s="312" t="s">
        <v>1152</v>
      </c>
      <c r="I34576" s="313" t="s">
        <v>6827</v>
      </c>
    </row>
    <row r="34577" spans="6:9" x14ac:dyDescent="0.2">
      <c r="F34577" s="310" t="s">
        <v>39603</v>
      </c>
      <c r="G34577" s="311">
        <v>80541</v>
      </c>
      <c r="H34577" s="312" t="s">
        <v>1152</v>
      </c>
      <c r="I34577" s="313" t="s">
        <v>6827</v>
      </c>
    </row>
    <row r="34578" spans="6:9" x14ac:dyDescent="0.2">
      <c r="F34578" s="310" t="s">
        <v>39604</v>
      </c>
      <c r="G34578" s="311">
        <v>80542</v>
      </c>
      <c r="H34578" s="312" t="s">
        <v>1152</v>
      </c>
      <c r="I34578" s="313" t="s">
        <v>6827</v>
      </c>
    </row>
    <row r="34579" spans="6:9" x14ac:dyDescent="0.2">
      <c r="F34579" s="310" t="s">
        <v>39605</v>
      </c>
      <c r="G34579" s="311">
        <v>80543</v>
      </c>
      <c r="H34579" s="312" t="s">
        <v>1152</v>
      </c>
      <c r="I34579" s="313" t="s">
        <v>6827</v>
      </c>
    </row>
    <row r="34580" spans="6:9" x14ac:dyDescent="0.2">
      <c r="F34580" s="310" t="s">
        <v>39606</v>
      </c>
      <c r="G34580" s="311">
        <v>80544</v>
      </c>
      <c r="H34580" s="312" t="s">
        <v>1152</v>
      </c>
      <c r="I34580" s="313" t="s">
        <v>6827</v>
      </c>
    </row>
    <row r="34581" spans="6:9" x14ac:dyDescent="0.2">
      <c r="F34581" s="310" t="s">
        <v>39607</v>
      </c>
      <c r="G34581" s="311">
        <v>80545</v>
      </c>
      <c r="H34581" s="312" t="s">
        <v>1152</v>
      </c>
      <c r="I34581" s="313" t="s">
        <v>6827</v>
      </c>
    </row>
    <row r="34582" spans="6:9" x14ac:dyDescent="0.2">
      <c r="F34582" s="310" t="s">
        <v>39608</v>
      </c>
      <c r="G34582" s="311">
        <v>80546</v>
      </c>
      <c r="H34582" s="312" t="s">
        <v>1152</v>
      </c>
      <c r="I34582" s="313" t="s">
        <v>6827</v>
      </c>
    </row>
    <row r="34583" spans="6:9" x14ac:dyDescent="0.2">
      <c r="F34583" s="310" t="s">
        <v>39609</v>
      </c>
      <c r="G34583" s="311">
        <v>80547</v>
      </c>
      <c r="H34583" s="312" t="s">
        <v>1152</v>
      </c>
      <c r="I34583" s="313" t="s">
        <v>6827</v>
      </c>
    </row>
    <row r="34584" spans="6:9" x14ac:dyDescent="0.2">
      <c r="F34584" s="310" t="s">
        <v>39610</v>
      </c>
      <c r="G34584" s="311">
        <v>80549</v>
      </c>
      <c r="H34584" s="312" t="s">
        <v>1152</v>
      </c>
      <c r="I34584" s="313" t="s">
        <v>6827</v>
      </c>
    </row>
    <row r="34585" spans="6:9" x14ac:dyDescent="0.2">
      <c r="F34585" s="310" t="s">
        <v>39611</v>
      </c>
      <c r="G34585" s="311">
        <v>80550</v>
      </c>
      <c r="H34585" s="312" t="s">
        <v>1152</v>
      </c>
      <c r="I34585" s="313" t="s">
        <v>6827</v>
      </c>
    </row>
    <row r="34586" spans="6:9" x14ac:dyDescent="0.2">
      <c r="F34586" s="310" t="s">
        <v>39612</v>
      </c>
      <c r="G34586" s="311">
        <v>80551</v>
      </c>
      <c r="H34586" s="312" t="s">
        <v>1152</v>
      </c>
      <c r="I34586" s="313" t="s">
        <v>6827</v>
      </c>
    </row>
    <row r="34587" spans="6:9" x14ac:dyDescent="0.2">
      <c r="F34587" s="310" t="s">
        <v>39613</v>
      </c>
      <c r="G34587" s="311">
        <v>80553</v>
      </c>
      <c r="H34587" s="312" t="s">
        <v>1152</v>
      </c>
      <c r="I34587" s="313" t="s">
        <v>6827</v>
      </c>
    </row>
    <row r="34588" spans="6:9" x14ac:dyDescent="0.2">
      <c r="F34588" s="310" t="s">
        <v>39614</v>
      </c>
      <c r="G34588" s="311">
        <v>80601</v>
      </c>
      <c r="H34588" s="312" t="s">
        <v>1152</v>
      </c>
      <c r="I34588" s="313" t="s">
        <v>6827</v>
      </c>
    </row>
    <row r="34589" spans="6:9" x14ac:dyDescent="0.2">
      <c r="F34589" s="310" t="s">
        <v>39615</v>
      </c>
      <c r="G34589" s="311">
        <v>80602</v>
      </c>
      <c r="H34589" s="312" t="s">
        <v>1152</v>
      </c>
      <c r="I34589" s="313" t="s">
        <v>6827</v>
      </c>
    </row>
    <row r="34590" spans="6:9" x14ac:dyDescent="0.2">
      <c r="F34590" s="310" t="s">
        <v>39616</v>
      </c>
      <c r="G34590" s="311">
        <v>80603</v>
      </c>
      <c r="H34590" s="312" t="s">
        <v>1152</v>
      </c>
      <c r="I34590" s="313" t="s">
        <v>6827</v>
      </c>
    </row>
    <row r="34591" spans="6:9" x14ac:dyDescent="0.2">
      <c r="F34591" s="310" t="s">
        <v>39617</v>
      </c>
      <c r="G34591" s="311">
        <v>80610</v>
      </c>
      <c r="H34591" s="312" t="s">
        <v>1152</v>
      </c>
      <c r="I34591" s="313" t="s">
        <v>6827</v>
      </c>
    </row>
    <row r="34592" spans="6:9" x14ac:dyDescent="0.2">
      <c r="F34592" s="310" t="s">
        <v>39618</v>
      </c>
      <c r="G34592" s="311">
        <v>80611</v>
      </c>
      <c r="H34592" s="312" t="s">
        <v>1152</v>
      </c>
      <c r="I34592" s="313" t="s">
        <v>6827</v>
      </c>
    </row>
    <row r="34593" spans="6:9" x14ac:dyDescent="0.2">
      <c r="F34593" s="310" t="s">
        <v>39619</v>
      </c>
      <c r="G34593" s="311">
        <v>80612</v>
      </c>
      <c r="H34593" s="312" t="s">
        <v>1152</v>
      </c>
      <c r="I34593" s="313" t="s">
        <v>6827</v>
      </c>
    </row>
    <row r="34594" spans="6:9" x14ac:dyDescent="0.2">
      <c r="F34594" s="310" t="s">
        <v>39620</v>
      </c>
      <c r="G34594" s="311">
        <v>80614</v>
      </c>
      <c r="H34594" s="312" t="s">
        <v>1152</v>
      </c>
      <c r="I34594" s="313" t="s">
        <v>6827</v>
      </c>
    </row>
    <row r="34595" spans="6:9" x14ac:dyDescent="0.2">
      <c r="F34595" s="310" t="s">
        <v>39621</v>
      </c>
      <c r="G34595" s="311">
        <v>80615</v>
      </c>
      <c r="H34595" s="312" t="s">
        <v>1152</v>
      </c>
      <c r="I34595" s="313" t="s">
        <v>6827</v>
      </c>
    </row>
    <row r="34596" spans="6:9" x14ac:dyDescent="0.2">
      <c r="F34596" s="310" t="s">
        <v>39622</v>
      </c>
      <c r="G34596" s="311">
        <v>80620</v>
      </c>
      <c r="H34596" s="312" t="s">
        <v>1152</v>
      </c>
      <c r="I34596" s="313" t="s">
        <v>6827</v>
      </c>
    </row>
    <row r="34597" spans="6:9" x14ac:dyDescent="0.2">
      <c r="F34597" s="310" t="s">
        <v>39623</v>
      </c>
      <c r="G34597" s="311">
        <v>80621</v>
      </c>
      <c r="H34597" s="312" t="s">
        <v>1152</v>
      </c>
      <c r="I34597" s="313" t="s">
        <v>6827</v>
      </c>
    </row>
    <row r="34598" spans="6:9" x14ac:dyDescent="0.2">
      <c r="F34598" s="310" t="s">
        <v>39624</v>
      </c>
      <c r="G34598" s="311">
        <v>80622</v>
      </c>
      <c r="H34598" s="312" t="s">
        <v>1152</v>
      </c>
      <c r="I34598" s="313" t="s">
        <v>6827</v>
      </c>
    </row>
    <row r="34599" spans="6:9" x14ac:dyDescent="0.2">
      <c r="F34599" s="310" t="s">
        <v>39625</v>
      </c>
      <c r="G34599" s="311">
        <v>80623</v>
      </c>
      <c r="H34599" s="312" t="s">
        <v>1152</v>
      </c>
      <c r="I34599" s="313" t="s">
        <v>6827</v>
      </c>
    </row>
    <row r="34600" spans="6:9" x14ac:dyDescent="0.2">
      <c r="F34600" s="310" t="s">
        <v>39626</v>
      </c>
      <c r="G34600" s="311">
        <v>80624</v>
      </c>
      <c r="H34600" s="312" t="s">
        <v>1152</v>
      </c>
      <c r="I34600" s="313" t="s">
        <v>6827</v>
      </c>
    </row>
    <row r="34601" spans="6:9" x14ac:dyDescent="0.2">
      <c r="F34601" s="310" t="s">
        <v>39627</v>
      </c>
      <c r="G34601" s="311">
        <v>80631</v>
      </c>
      <c r="H34601" s="312" t="s">
        <v>1152</v>
      </c>
      <c r="I34601" s="313" t="s">
        <v>6827</v>
      </c>
    </row>
    <row r="34602" spans="6:9" x14ac:dyDescent="0.2">
      <c r="F34602" s="310" t="s">
        <v>39628</v>
      </c>
      <c r="G34602" s="311">
        <v>80632</v>
      </c>
      <c r="H34602" s="312" t="s">
        <v>1152</v>
      </c>
      <c r="I34602" s="313" t="s">
        <v>6827</v>
      </c>
    </row>
    <row r="34603" spans="6:9" x14ac:dyDescent="0.2">
      <c r="F34603" s="310" t="s">
        <v>39629</v>
      </c>
      <c r="G34603" s="311">
        <v>80633</v>
      </c>
      <c r="H34603" s="312" t="s">
        <v>1152</v>
      </c>
      <c r="I34603" s="313" t="s">
        <v>6827</v>
      </c>
    </row>
    <row r="34604" spans="6:9" x14ac:dyDescent="0.2">
      <c r="F34604" s="310" t="s">
        <v>39630</v>
      </c>
      <c r="G34604" s="311">
        <v>80634</v>
      </c>
      <c r="H34604" s="312" t="s">
        <v>1152</v>
      </c>
      <c r="I34604" s="313" t="s">
        <v>6827</v>
      </c>
    </row>
    <row r="34605" spans="6:9" x14ac:dyDescent="0.2">
      <c r="F34605" s="310" t="s">
        <v>39631</v>
      </c>
      <c r="G34605" s="311">
        <v>80638</v>
      </c>
      <c r="H34605" s="312" t="s">
        <v>1152</v>
      </c>
      <c r="I34605" s="313" t="s">
        <v>6827</v>
      </c>
    </row>
    <row r="34606" spans="6:9" x14ac:dyDescent="0.2">
      <c r="F34606" s="310" t="s">
        <v>39632</v>
      </c>
      <c r="G34606" s="311">
        <v>80639</v>
      </c>
      <c r="H34606" s="312" t="s">
        <v>1152</v>
      </c>
      <c r="I34606" s="313" t="s">
        <v>6827</v>
      </c>
    </row>
    <row r="34607" spans="6:9" x14ac:dyDescent="0.2">
      <c r="F34607" s="310" t="s">
        <v>39633</v>
      </c>
      <c r="G34607" s="311">
        <v>80640</v>
      </c>
      <c r="H34607" s="312" t="s">
        <v>1152</v>
      </c>
      <c r="I34607" s="313" t="s">
        <v>6827</v>
      </c>
    </row>
    <row r="34608" spans="6:9" x14ac:dyDescent="0.2">
      <c r="F34608" s="310" t="s">
        <v>39634</v>
      </c>
      <c r="G34608" s="311">
        <v>80642</v>
      </c>
      <c r="H34608" s="312" t="s">
        <v>1152</v>
      </c>
      <c r="I34608" s="313" t="s">
        <v>6827</v>
      </c>
    </row>
    <row r="34609" spans="6:9" x14ac:dyDescent="0.2">
      <c r="F34609" s="310" t="s">
        <v>39635</v>
      </c>
      <c r="G34609" s="311">
        <v>80643</v>
      </c>
      <c r="H34609" s="312" t="s">
        <v>1152</v>
      </c>
      <c r="I34609" s="313" t="s">
        <v>6827</v>
      </c>
    </row>
    <row r="34610" spans="6:9" x14ac:dyDescent="0.2">
      <c r="F34610" s="310" t="s">
        <v>39636</v>
      </c>
      <c r="G34610" s="311">
        <v>80644</v>
      </c>
      <c r="H34610" s="312" t="s">
        <v>1152</v>
      </c>
      <c r="I34610" s="313" t="s">
        <v>6827</v>
      </c>
    </row>
    <row r="34611" spans="6:9" x14ac:dyDescent="0.2">
      <c r="F34611" s="310" t="s">
        <v>39637</v>
      </c>
      <c r="G34611" s="311">
        <v>80645</v>
      </c>
      <c r="H34611" s="312" t="s">
        <v>1152</v>
      </c>
      <c r="I34611" s="313" t="s">
        <v>6827</v>
      </c>
    </row>
    <row r="34612" spans="6:9" x14ac:dyDescent="0.2">
      <c r="F34612" s="310" t="s">
        <v>39638</v>
      </c>
      <c r="G34612" s="311">
        <v>80646</v>
      </c>
      <c r="H34612" s="312" t="s">
        <v>1152</v>
      </c>
      <c r="I34612" s="313" t="s">
        <v>6827</v>
      </c>
    </row>
    <row r="34613" spans="6:9" x14ac:dyDescent="0.2">
      <c r="F34613" s="310" t="s">
        <v>39639</v>
      </c>
      <c r="G34613" s="311">
        <v>80648</v>
      </c>
      <c r="H34613" s="312" t="s">
        <v>1152</v>
      </c>
      <c r="I34613" s="313" t="s">
        <v>6827</v>
      </c>
    </row>
    <row r="34614" spans="6:9" x14ac:dyDescent="0.2">
      <c r="F34614" s="310" t="s">
        <v>39640</v>
      </c>
      <c r="G34614" s="311">
        <v>80649</v>
      </c>
      <c r="H34614" s="312" t="s">
        <v>1152</v>
      </c>
      <c r="I34614" s="313" t="s">
        <v>6827</v>
      </c>
    </row>
    <row r="34615" spans="6:9" x14ac:dyDescent="0.2">
      <c r="F34615" s="310" t="s">
        <v>39641</v>
      </c>
      <c r="G34615" s="311">
        <v>80650</v>
      </c>
      <c r="H34615" s="312" t="s">
        <v>1152</v>
      </c>
      <c r="I34615" s="313" t="s">
        <v>6827</v>
      </c>
    </row>
    <row r="34616" spans="6:9" x14ac:dyDescent="0.2">
      <c r="F34616" s="310" t="s">
        <v>39642</v>
      </c>
      <c r="G34616" s="311">
        <v>80651</v>
      </c>
      <c r="H34616" s="312" t="s">
        <v>1152</v>
      </c>
      <c r="I34616" s="313" t="s">
        <v>6827</v>
      </c>
    </row>
    <row r="34617" spans="6:9" x14ac:dyDescent="0.2">
      <c r="F34617" s="310" t="s">
        <v>39643</v>
      </c>
      <c r="G34617" s="311">
        <v>80652</v>
      </c>
      <c r="H34617" s="312" t="s">
        <v>1152</v>
      </c>
      <c r="I34617" s="313" t="s">
        <v>6827</v>
      </c>
    </row>
    <row r="34618" spans="6:9" x14ac:dyDescent="0.2">
      <c r="F34618" s="310" t="s">
        <v>39644</v>
      </c>
      <c r="G34618" s="311">
        <v>80653</v>
      </c>
      <c r="H34618" s="312" t="s">
        <v>1152</v>
      </c>
      <c r="I34618" s="313" t="s">
        <v>6827</v>
      </c>
    </row>
    <row r="34619" spans="6:9" x14ac:dyDescent="0.2">
      <c r="F34619" s="310" t="s">
        <v>39645</v>
      </c>
      <c r="G34619" s="311">
        <v>80654</v>
      </c>
      <c r="H34619" s="312" t="s">
        <v>1152</v>
      </c>
      <c r="I34619" s="313" t="s">
        <v>6827</v>
      </c>
    </row>
    <row r="34620" spans="6:9" x14ac:dyDescent="0.2">
      <c r="F34620" s="310" t="s">
        <v>39646</v>
      </c>
      <c r="G34620" s="311">
        <v>80701</v>
      </c>
      <c r="H34620" s="312" t="s">
        <v>1152</v>
      </c>
      <c r="I34620" s="313" t="s">
        <v>6827</v>
      </c>
    </row>
    <row r="34621" spans="6:9" x14ac:dyDescent="0.2">
      <c r="F34621" s="310" t="s">
        <v>39647</v>
      </c>
      <c r="G34621" s="311">
        <v>80705</v>
      </c>
      <c r="H34621" s="312" t="s">
        <v>1152</v>
      </c>
      <c r="I34621" s="313" t="s">
        <v>6827</v>
      </c>
    </row>
    <row r="34622" spans="6:9" x14ac:dyDescent="0.2">
      <c r="F34622" s="310" t="s">
        <v>39648</v>
      </c>
      <c r="G34622" s="311">
        <v>80720</v>
      </c>
      <c r="H34622" s="312" t="s">
        <v>1152</v>
      </c>
      <c r="I34622" s="313" t="s">
        <v>6827</v>
      </c>
    </row>
    <row r="34623" spans="6:9" x14ac:dyDescent="0.2">
      <c r="F34623" s="310" t="s">
        <v>39649</v>
      </c>
      <c r="G34623" s="311">
        <v>80721</v>
      </c>
      <c r="H34623" s="312" t="s">
        <v>1152</v>
      </c>
      <c r="I34623" s="313" t="s">
        <v>6827</v>
      </c>
    </row>
    <row r="34624" spans="6:9" x14ac:dyDescent="0.2">
      <c r="F34624" s="310" t="s">
        <v>39650</v>
      </c>
      <c r="G34624" s="311">
        <v>80722</v>
      </c>
      <c r="H34624" s="312" t="s">
        <v>1152</v>
      </c>
      <c r="I34624" s="313" t="s">
        <v>6827</v>
      </c>
    </row>
    <row r="34625" spans="6:9" x14ac:dyDescent="0.2">
      <c r="F34625" s="310" t="s">
        <v>39651</v>
      </c>
      <c r="G34625" s="311">
        <v>80723</v>
      </c>
      <c r="H34625" s="312" t="s">
        <v>1152</v>
      </c>
      <c r="I34625" s="313" t="s">
        <v>6827</v>
      </c>
    </row>
    <row r="34626" spans="6:9" x14ac:dyDescent="0.2">
      <c r="F34626" s="310" t="s">
        <v>39652</v>
      </c>
      <c r="G34626" s="311">
        <v>80726</v>
      </c>
      <c r="H34626" s="312" t="s">
        <v>1152</v>
      </c>
      <c r="I34626" s="313" t="s">
        <v>6827</v>
      </c>
    </row>
    <row r="34627" spans="6:9" x14ac:dyDescent="0.2">
      <c r="F34627" s="310" t="s">
        <v>39653</v>
      </c>
      <c r="G34627" s="311">
        <v>80727</v>
      </c>
      <c r="H34627" s="312" t="s">
        <v>1152</v>
      </c>
      <c r="I34627" s="313" t="s">
        <v>6827</v>
      </c>
    </row>
    <row r="34628" spans="6:9" x14ac:dyDescent="0.2">
      <c r="F34628" s="310" t="s">
        <v>39654</v>
      </c>
      <c r="G34628" s="311">
        <v>80728</v>
      </c>
      <c r="H34628" s="312" t="s">
        <v>1152</v>
      </c>
      <c r="I34628" s="313" t="s">
        <v>6827</v>
      </c>
    </row>
    <row r="34629" spans="6:9" x14ac:dyDescent="0.2">
      <c r="F34629" s="310" t="s">
        <v>39655</v>
      </c>
      <c r="G34629" s="311">
        <v>80729</v>
      </c>
      <c r="H34629" s="312" t="s">
        <v>1152</v>
      </c>
      <c r="I34629" s="313" t="s">
        <v>6827</v>
      </c>
    </row>
    <row r="34630" spans="6:9" x14ac:dyDescent="0.2">
      <c r="F34630" s="310" t="s">
        <v>39656</v>
      </c>
      <c r="G34630" s="311">
        <v>80731</v>
      </c>
      <c r="H34630" s="312" t="s">
        <v>1152</v>
      </c>
      <c r="I34630" s="313" t="s">
        <v>6827</v>
      </c>
    </row>
    <row r="34631" spans="6:9" x14ac:dyDescent="0.2">
      <c r="F34631" s="310" t="s">
        <v>39657</v>
      </c>
      <c r="G34631" s="311">
        <v>80732</v>
      </c>
      <c r="H34631" s="312" t="s">
        <v>1152</v>
      </c>
      <c r="I34631" s="313" t="s">
        <v>6827</v>
      </c>
    </row>
    <row r="34632" spans="6:9" x14ac:dyDescent="0.2">
      <c r="F34632" s="310" t="s">
        <v>39658</v>
      </c>
      <c r="G34632" s="311">
        <v>80733</v>
      </c>
      <c r="H34632" s="312" t="s">
        <v>1152</v>
      </c>
      <c r="I34632" s="313" t="s">
        <v>6827</v>
      </c>
    </row>
    <row r="34633" spans="6:9" x14ac:dyDescent="0.2">
      <c r="F34633" s="310" t="s">
        <v>39659</v>
      </c>
      <c r="G34633" s="311">
        <v>80734</v>
      </c>
      <c r="H34633" s="312" t="s">
        <v>1152</v>
      </c>
      <c r="I34633" s="313" t="s">
        <v>6827</v>
      </c>
    </row>
    <row r="34634" spans="6:9" x14ac:dyDescent="0.2">
      <c r="F34634" s="310" t="s">
        <v>39660</v>
      </c>
      <c r="G34634" s="311">
        <v>80735</v>
      </c>
      <c r="H34634" s="312" t="s">
        <v>1152</v>
      </c>
      <c r="I34634" s="313" t="s">
        <v>6827</v>
      </c>
    </row>
    <row r="34635" spans="6:9" x14ac:dyDescent="0.2">
      <c r="F34635" s="310" t="s">
        <v>39661</v>
      </c>
      <c r="G34635" s="311">
        <v>80736</v>
      </c>
      <c r="H34635" s="312" t="s">
        <v>1152</v>
      </c>
      <c r="I34635" s="313" t="s">
        <v>6827</v>
      </c>
    </row>
    <row r="34636" spans="6:9" x14ac:dyDescent="0.2">
      <c r="F34636" s="310" t="s">
        <v>39662</v>
      </c>
      <c r="G34636" s="311">
        <v>80737</v>
      </c>
      <c r="H34636" s="312" t="s">
        <v>1152</v>
      </c>
      <c r="I34636" s="313" t="s">
        <v>6827</v>
      </c>
    </row>
    <row r="34637" spans="6:9" x14ac:dyDescent="0.2">
      <c r="F34637" s="310" t="s">
        <v>39663</v>
      </c>
      <c r="G34637" s="311">
        <v>80740</v>
      </c>
      <c r="H34637" s="312" t="s">
        <v>1152</v>
      </c>
      <c r="I34637" s="313" t="s">
        <v>6827</v>
      </c>
    </row>
    <row r="34638" spans="6:9" x14ac:dyDescent="0.2">
      <c r="F34638" s="310" t="s">
        <v>39664</v>
      </c>
      <c r="G34638" s="311">
        <v>80741</v>
      </c>
      <c r="H34638" s="312" t="s">
        <v>1152</v>
      </c>
      <c r="I34638" s="313" t="s">
        <v>6827</v>
      </c>
    </row>
    <row r="34639" spans="6:9" x14ac:dyDescent="0.2">
      <c r="F34639" s="310" t="s">
        <v>39665</v>
      </c>
      <c r="G34639" s="311">
        <v>80742</v>
      </c>
      <c r="H34639" s="312" t="s">
        <v>1152</v>
      </c>
      <c r="I34639" s="313" t="s">
        <v>6827</v>
      </c>
    </row>
    <row r="34640" spans="6:9" x14ac:dyDescent="0.2">
      <c r="F34640" s="310" t="s">
        <v>39666</v>
      </c>
      <c r="G34640" s="311">
        <v>80743</v>
      </c>
      <c r="H34640" s="312" t="s">
        <v>1152</v>
      </c>
      <c r="I34640" s="313" t="s">
        <v>6827</v>
      </c>
    </row>
    <row r="34641" spans="6:9" x14ac:dyDescent="0.2">
      <c r="F34641" s="310" t="s">
        <v>39667</v>
      </c>
      <c r="G34641" s="311">
        <v>80744</v>
      </c>
      <c r="H34641" s="312" t="s">
        <v>1152</v>
      </c>
      <c r="I34641" s="313" t="s">
        <v>6827</v>
      </c>
    </row>
    <row r="34642" spans="6:9" x14ac:dyDescent="0.2">
      <c r="F34642" s="310" t="s">
        <v>39668</v>
      </c>
      <c r="G34642" s="311">
        <v>80745</v>
      </c>
      <c r="H34642" s="312" t="s">
        <v>1152</v>
      </c>
      <c r="I34642" s="313" t="s">
        <v>6827</v>
      </c>
    </row>
    <row r="34643" spans="6:9" x14ac:dyDescent="0.2">
      <c r="F34643" s="310" t="s">
        <v>39669</v>
      </c>
      <c r="G34643" s="311">
        <v>80746</v>
      </c>
      <c r="H34643" s="312" t="s">
        <v>1152</v>
      </c>
      <c r="I34643" s="313" t="s">
        <v>6827</v>
      </c>
    </row>
    <row r="34644" spans="6:9" x14ac:dyDescent="0.2">
      <c r="F34644" s="310" t="s">
        <v>39670</v>
      </c>
      <c r="G34644" s="311">
        <v>80747</v>
      </c>
      <c r="H34644" s="312" t="s">
        <v>1152</v>
      </c>
      <c r="I34644" s="313" t="s">
        <v>6827</v>
      </c>
    </row>
    <row r="34645" spans="6:9" x14ac:dyDescent="0.2">
      <c r="F34645" s="310" t="s">
        <v>39671</v>
      </c>
      <c r="G34645" s="311">
        <v>80749</v>
      </c>
      <c r="H34645" s="312" t="s">
        <v>1152</v>
      </c>
      <c r="I34645" s="313" t="s">
        <v>6827</v>
      </c>
    </row>
    <row r="34646" spans="6:9" x14ac:dyDescent="0.2">
      <c r="F34646" s="310" t="s">
        <v>39672</v>
      </c>
      <c r="G34646" s="311">
        <v>80750</v>
      </c>
      <c r="H34646" s="312" t="s">
        <v>1152</v>
      </c>
      <c r="I34646" s="313" t="s">
        <v>6827</v>
      </c>
    </row>
    <row r="34647" spans="6:9" x14ac:dyDescent="0.2">
      <c r="F34647" s="310" t="s">
        <v>39673</v>
      </c>
      <c r="G34647" s="311">
        <v>80751</v>
      </c>
      <c r="H34647" s="312" t="s">
        <v>1152</v>
      </c>
      <c r="I34647" s="313" t="s">
        <v>6827</v>
      </c>
    </row>
    <row r="34648" spans="6:9" x14ac:dyDescent="0.2">
      <c r="F34648" s="310" t="s">
        <v>39674</v>
      </c>
      <c r="G34648" s="311">
        <v>80754</v>
      </c>
      <c r="H34648" s="312" t="s">
        <v>1152</v>
      </c>
      <c r="I34648" s="313" t="s">
        <v>6827</v>
      </c>
    </row>
    <row r="34649" spans="6:9" x14ac:dyDescent="0.2">
      <c r="F34649" s="310" t="s">
        <v>39675</v>
      </c>
      <c r="G34649" s="311">
        <v>80755</v>
      </c>
      <c r="H34649" s="312" t="s">
        <v>1152</v>
      </c>
      <c r="I34649" s="313" t="s">
        <v>6827</v>
      </c>
    </row>
    <row r="34650" spans="6:9" x14ac:dyDescent="0.2">
      <c r="F34650" s="310" t="s">
        <v>39676</v>
      </c>
      <c r="G34650" s="311">
        <v>80757</v>
      </c>
      <c r="H34650" s="312" t="s">
        <v>1152</v>
      </c>
      <c r="I34650" s="313" t="s">
        <v>6827</v>
      </c>
    </row>
    <row r="34651" spans="6:9" x14ac:dyDescent="0.2">
      <c r="F34651" s="310" t="s">
        <v>39677</v>
      </c>
      <c r="G34651" s="311">
        <v>80758</v>
      </c>
      <c r="H34651" s="312" t="s">
        <v>1152</v>
      </c>
      <c r="I34651" s="313" t="s">
        <v>6827</v>
      </c>
    </row>
    <row r="34652" spans="6:9" x14ac:dyDescent="0.2">
      <c r="F34652" s="310" t="s">
        <v>39678</v>
      </c>
      <c r="G34652" s="311">
        <v>80759</v>
      </c>
      <c r="H34652" s="312" t="s">
        <v>1152</v>
      </c>
      <c r="I34652" s="313" t="s">
        <v>6827</v>
      </c>
    </row>
    <row r="34653" spans="6:9" x14ac:dyDescent="0.2">
      <c r="F34653" s="310" t="s">
        <v>39679</v>
      </c>
      <c r="G34653" s="311">
        <v>80801</v>
      </c>
      <c r="H34653" s="312" t="s">
        <v>1152</v>
      </c>
      <c r="I34653" s="313" t="s">
        <v>6827</v>
      </c>
    </row>
    <row r="34654" spans="6:9" x14ac:dyDescent="0.2">
      <c r="F34654" s="310" t="s">
        <v>39680</v>
      </c>
      <c r="G34654" s="311">
        <v>80802</v>
      </c>
      <c r="H34654" s="312" t="s">
        <v>1152</v>
      </c>
      <c r="I34654" s="313" t="s">
        <v>6827</v>
      </c>
    </row>
    <row r="34655" spans="6:9" x14ac:dyDescent="0.2">
      <c r="F34655" s="310" t="s">
        <v>39681</v>
      </c>
      <c r="G34655" s="311">
        <v>80804</v>
      </c>
      <c r="H34655" s="312" t="s">
        <v>1152</v>
      </c>
      <c r="I34655" s="313" t="s">
        <v>6827</v>
      </c>
    </row>
    <row r="34656" spans="6:9" x14ac:dyDescent="0.2">
      <c r="F34656" s="310" t="s">
        <v>39682</v>
      </c>
      <c r="G34656" s="311">
        <v>80805</v>
      </c>
      <c r="H34656" s="312" t="s">
        <v>1152</v>
      </c>
      <c r="I34656" s="313" t="s">
        <v>6827</v>
      </c>
    </row>
    <row r="34657" spans="6:9" x14ac:dyDescent="0.2">
      <c r="F34657" s="310" t="s">
        <v>39683</v>
      </c>
      <c r="G34657" s="311">
        <v>80807</v>
      </c>
      <c r="H34657" s="312" t="s">
        <v>1152</v>
      </c>
      <c r="I34657" s="313" t="s">
        <v>6827</v>
      </c>
    </row>
    <row r="34658" spans="6:9" x14ac:dyDescent="0.2">
      <c r="F34658" s="310" t="s">
        <v>39684</v>
      </c>
      <c r="G34658" s="311">
        <v>80808</v>
      </c>
      <c r="H34658" s="312" t="s">
        <v>1152</v>
      </c>
      <c r="I34658" s="313" t="s">
        <v>6827</v>
      </c>
    </row>
    <row r="34659" spans="6:9" x14ac:dyDescent="0.2">
      <c r="F34659" s="310" t="s">
        <v>39685</v>
      </c>
      <c r="G34659" s="311">
        <v>80809</v>
      </c>
      <c r="H34659" s="312" t="s">
        <v>1152</v>
      </c>
      <c r="I34659" s="313" t="s">
        <v>6827</v>
      </c>
    </row>
    <row r="34660" spans="6:9" x14ac:dyDescent="0.2">
      <c r="F34660" s="310" t="s">
        <v>39686</v>
      </c>
      <c r="G34660" s="311">
        <v>80810</v>
      </c>
      <c r="H34660" s="312" t="s">
        <v>1152</v>
      </c>
      <c r="I34660" s="313" t="s">
        <v>6827</v>
      </c>
    </row>
    <row r="34661" spans="6:9" x14ac:dyDescent="0.2">
      <c r="F34661" s="310" t="s">
        <v>39687</v>
      </c>
      <c r="G34661" s="311">
        <v>80812</v>
      </c>
      <c r="H34661" s="312" t="s">
        <v>1152</v>
      </c>
      <c r="I34661" s="313" t="s">
        <v>6827</v>
      </c>
    </row>
    <row r="34662" spans="6:9" x14ac:dyDescent="0.2">
      <c r="F34662" s="310" t="s">
        <v>39688</v>
      </c>
      <c r="G34662" s="311">
        <v>80813</v>
      </c>
      <c r="H34662" s="312" t="s">
        <v>1152</v>
      </c>
      <c r="I34662" s="313" t="s">
        <v>6827</v>
      </c>
    </row>
    <row r="34663" spans="6:9" x14ac:dyDescent="0.2">
      <c r="F34663" s="310" t="s">
        <v>39689</v>
      </c>
      <c r="G34663" s="311">
        <v>80814</v>
      </c>
      <c r="H34663" s="312" t="s">
        <v>1152</v>
      </c>
      <c r="I34663" s="313" t="s">
        <v>6827</v>
      </c>
    </row>
    <row r="34664" spans="6:9" x14ac:dyDescent="0.2">
      <c r="F34664" s="310" t="s">
        <v>39690</v>
      </c>
      <c r="G34664" s="311">
        <v>80815</v>
      </c>
      <c r="H34664" s="312" t="s">
        <v>1152</v>
      </c>
      <c r="I34664" s="313" t="s">
        <v>6827</v>
      </c>
    </row>
    <row r="34665" spans="6:9" x14ac:dyDescent="0.2">
      <c r="F34665" s="310" t="s">
        <v>39691</v>
      </c>
      <c r="G34665" s="311">
        <v>80816</v>
      </c>
      <c r="H34665" s="312" t="s">
        <v>1152</v>
      </c>
      <c r="I34665" s="313" t="s">
        <v>6827</v>
      </c>
    </row>
    <row r="34666" spans="6:9" x14ac:dyDescent="0.2">
      <c r="F34666" s="310" t="s">
        <v>39692</v>
      </c>
      <c r="G34666" s="311">
        <v>80817</v>
      </c>
      <c r="H34666" s="312" t="s">
        <v>1152</v>
      </c>
      <c r="I34666" s="313" t="s">
        <v>6827</v>
      </c>
    </row>
    <row r="34667" spans="6:9" x14ac:dyDescent="0.2">
      <c r="F34667" s="310" t="s">
        <v>39693</v>
      </c>
      <c r="G34667" s="311">
        <v>80818</v>
      </c>
      <c r="H34667" s="312" t="s">
        <v>1152</v>
      </c>
      <c r="I34667" s="313" t="s">
        <v>6827</v>
      </c>
    </row>
    <row r="34668" spans="6:9" x14ac:dyDescent="0.2">
      <c r="F34668" s="310" t="s">
        <v>39694</v>
      </c>
      <c r="G34668" s="311">
        <v>80819</v>
      </c>
      <c r="H34668" s="312" t="s">
        <v>1152</v>
      </c>
      <c r="I34668" s="313" t="s">
        <v>6827</v>
      </c>
    </row>
    <row r="34669" spans="6:9" x14ac:dyDescent="0.2">
      <c r="F34669" s="310" t="s">
        <v>39695</v>
      </c>
      <c r="G34669" s="311">
        <v>80820</v>
      </c>
      <c r="H34669" s="312" t="s">
        <v>1152</v>
      </c>
      <c r="I34669" s="313" t="s">
        <v>6827</v>
      </c>
    </row>
    <row r="34670" spans="6:9" x14ac:dyDescent="0.2">
      <c r="F34670" s="310" t="s">
        <v>39696</v>
      </c>
      <c r="G34670" s="311">
        <v>80821</v>
      </c>
      <c r="H34670" s="312" t="s">
        <v>1152</v>
      </c>
      <c r="I34670" s="313" t="s">
        <v>6827</v>
      </c>
    </row>
    <row r="34671" spans="6:9" x14ac:dyDescent="0.2">
      <c r="F34671" s="310" t="s">
        <v>39697</v>
      </c>
      <c r="G34671" s="311">
        <v>80822</v>
      </c>
      <c r="H34671" s="312" t="s">
        <v>1152</v>
      </c>
      <c r="I34671" s="313" t="s">
        <v>6827</v>
      </c>
    </row>
    <row r="34672" spans="6:9" x14ac:dyDescent="0.2">
      <c r="F34672" s="310" t="s">
        <v>39698</v>
      </c>
      <c r="G34672" s="311">
        <v>80823</v>
      </c>
      <c r="H34672" s="312" t="s">
        <v>1152</v>
      </c>
      <c r="I34672" s="313" t="s">
        <v>6827</v>
      </c>
    </row>
    <row r="34673" spans="6:9" x14ac:dyDescent="0.2">
      <c r="F34673" s="310" t="s">
        <v>39699</v>
      </c>
      <c r="G34673" s="311">
        <v>80824</v>
      </c>
      <c r="H34673" s="312" t="s">
        <v>1152</v>
      </c>
      <c r="I34673" s="313" t="s">
        <v>6827</v>
      </c>
    </row>
    <row r="34674" spans="6:9" x14ac:dyDescent="0.2">
      <c r="F34674" s="310" t="s">
        <v>39700</v>
      </c>
      <c r="G34674" s="311">
        <v>80825</v>
      </c>
      <c r="H34674" s="312" t="s">
        <v>1152</v>
      </c>
      <c r="I34674" s="313" t="s">
        <v>6827</v>
      </c>
    </row>
    <row r="34675" spans="6:9" x14ac:dyDescent="0.2">
      <c r="F34675" s="310" t="s">
        <v>39701</v>
      </c>
      <c r="G34675" s="311">
        <v>80826</v>
      </c>
      <c r="H34675" s="312" t="s">
        <v>1152</v>
      </c>
      <c r="I34675" s="313" t="s">
        <v>6827</v>
      </c>
    </row>
    <row r="34676" spans="6:9" x14ac:dyDescent="0.2">
      <c r="F34676" s="310" t="s">
        <v>39702</v>
      </c>
      <c r="G34676" s="311">
        <v>80827</v>
      </c>
      <c r="H34676" s="312" t="s">
        <v>1152</v>
      </c>
      <c r="I34676" s="313" t="s">
        <v>6827</v>
      </c>
    </row>
    <row r="34677" spans="6:9" x14ac:dyDescent="0.2">
      <c r="F34677" s="310" t="s">
        <v>39703</v>
      </c>
      <c r="G34677" s="311">
        <v>80828</v>
      </c>
      <c r="H34677" s="312" t="s">
        <v>1152</v>
      </c>
      <c r="I34677" s="313" t="s">
        <v>6827</v>
      </c>
    </row>
    <row r="34678" spans="6:9" x14ac:dyDescent="0.2">
      <c r="F34678" s="310" t="s">
        <v>39704</v>
      </c>
      <c r="G34678" s="311">
        <v>80829</v>
      </c>
      <c r="H34678" s="312" t="s">
        <v>1152</v>
      </c>
      <c r="I34678" s="313" t="s">
        <v>6827</v>
      </c>
    </row>
    <row r="34679" spans="6:9" x14ac:dyDescent="0.2">
      <c r="F34679" s="310" t="s">
        <v>39705</v>
      </c>
      <c r="G34679" s="311">
        <v>80830</v>
      </c>
      <c r="H34679" s="312" t="s">
        <v>1152</v>
      </c>
      <c r="I34679" s="313" t="s">
        <v>6827</v>
      </c>
    </row>
    <row r="34680" spans="6:9" x14ac:dyDescent="0.2">
      <c r="F34680" s="310" t="s">
        <v>39706</v>
      </c>
      <c r="G34680" s="311">
        <v>80831</v>
      </c>
      <c r="H34680" s="312" t="s">
        <v>1152</v>
      </c>
      <c r="I34680" s="313" t="s">
        <v>6827</v>
      </c>
    </row>
    <row r="34681" spans="6:9" x14ac:dyDescent="0.2">
      <c r="F34681" s="310" t="s">
        <v>39707</v>
      </c>
      <c r="G34681" s="311">
        <v>80832</v>
      </c>
      <c r="H34681" s="312" t="s">
        <v>1152</v>
      </c>
      <c r="I34681" s="313" t="s">
        <v>6827</v>
      </c>
    </row>
    <row r="34682" spans="6:9" x14ac:dyDescent="0.2">
      <c r="F34682" s="310" t="s">
        <v>39708</v>
      </c>
      <c r="G34682" s="311">
        <v>80833</v>
      </c>
      <c r="H34682" s="312" t="s">
        <v>1152</v>
      </c>
      <c r="I34682" s="313" t="s">
        <v>6827</v>
      </c>
    </row>
    <row r="34683" spans="6:9" x14ac:dyDescent="0.2">
      <c r="F34683" s="310" t="s">
        <v>39709</v>
      </c>
      <c r="G34683" s="311">
        <v>80834</v>
      </c>
      <c r="H34683" s="312" t="s">
        <v>1152</v>
      </c>
      <c r="I34683" s="313" t="s">
        <v>6827</v>
      </c>
    </row>
    <row r="34684" spans="6:9" x14ac:dyDescent="0.2">
      <c r="F34684" s="310" t="s">
        <v>39710</v>
      </c>
      <c r="G34684" s="311">
        <v>80835</v>
      </c>
      <c r="H34684" s="312" t="s">
        <v>1152</v>
      </c>
      <c r="I34684" s="313" t="s">
        <v>6827</v>
      </c>
    </row>
    <row r="34685" spans="6:9" x14ac:dyDescent="0.2">
      <c r="F34685" s="310" t="s">
        <v>39711</v>
      </c>
      <c r="G34685" s="311">
        <v>80836</v>
      </c>
      <c r="H34685" s="312" t="s">
        <v>1152</v>
      </c>
      <c r="I34685" s="313" t="s">
        <v>6827</v>
      </c>
    </row>
    <row r="34686" spans="6:9" x14ac:dyDescent="0.2">
      <c r="F34686" s="310" t="s">
        <v>39712</v>
      </c>
      <c r="G34686" s="311">
        <v>80840</v>
      </c>
      <c r="H34686" s="312" t="s">
        <v>1152</v>
      </c>
      <c r="I34686" s="313" t="s">
        <v>6827</v>
      </c>
    </row>
    <row r="34687" spans="6:9" x14ac:dyDescent="0.2">
      <c r="F34687" s="310" t="s">
        <v>39713</v>
      </c>
      <c r="G34687" s="311">
        <v>80841</v>
      </c>
      <c r="H34687" s="312" t="s">
        <v>1152</v>
      </c>
      <c r="I34687" s="313" t="s">
        <v>6827</v>
      </c>
    </row>
    <row r="34688" spans="6:9" x14ac:dyDescent="0.2">
      <c r="F34688" s="310" t="s">
        <v>39714</v>
      </c>
      <c r="G34688" s="311">
        <v>80860</v>
      </c>
      <c r="H34688" s="312" t="s">
        <v>1152</v>
      </c>
      <c r="I34688" s="313" t="s">
        <v>6827</v>
      </c>
    </row>
    <row r="34689" spans="6:9" x14ac:dyDescent="0.2">
      <c r="F34689" s="310" t="s">
        <v>39715</v>
      </c>
      <c r="G34689" s="311">
        <v>80861</v>
      </c>
      <c r="H34689" s="312" t="s">
        <v>1152</v>
      </c>
      <c r="I34689" s="313" t="s">
        <v>6827</v>
      </c>
    </row>
    <row r="34690" spans="6:9" x14ac:dyDescent="0.2">
      <c r="F34690" s="310" t="s">
        <v>39716</v>
      </c>
      <c r="G34690" s="311">
        <v>80862</v>
      </c>
      <c r="H34690" s="312" t="s">
        <v>1152</v>
      </c>
      <c r="I34690" s="313" t="s">
        <v>6827</v>
      </c>
    </row>
    <row r="34691" spans="6:9" x14ac:dyDescent="0.2">
      <c r="F34691" s="310" t="s">
        <v>39717</v>
      </c>
      <c r="G34691" s="311">
        <v>80863</v>
      </c>
      <c r="H34691" s="312" t="s">
        <v>1152</v>
      </c>
      <c r="I34691" s="313" t="s">
        <v>6827</v>
      </c>
    </row>
    <row r="34692" spans="6:9" x14ac:dyDescent="0.2">
      <c r="F34692" s="310" t="s">
        <v>39718</v>
      </c>
      <c r="G34692" s="311">
        <v>80864</v>
      </c>
      <c r="H34692" s="312" t="s">
        <v>1152</v>
      </c>
      <c r="I34692" s="313" t="s">
        <v>6827</v>
      </c>
    </row>
    <row r="34693" spans="6:9" x14ac:dyDescent="0.2">
      <c r="F34693" s="310" t="s">
        <v>39719</v>
      </c>
      <c r="G34693" s="311">
        <v>80866</v>
      </c>
      <c r="H34693" s="312" t="s">
        <v>1152</v>
      </c>
      <c r="I34693" s="313" t="s">
        <v>6827</v>
      </c>
    </row>
    <row r="34694" spans="6:9" x14ac:dyDescent="0.2">
      <c r="F34694" s="310" t="s">
        <v>39720</v>
      </c>
      <c r="G34694" s="311">
        <v>80901</v>
      </c>
      <c r="H34694" s="312" t="s">
        <v>1152</v>
      </c>
      <c r="I34694" s="313" t="s">
        <v>6827</v>
      </c>
    </row>
    <row r="34695" spans="6:9" x14ac:dyDescent="0.2">
      <c r="F34695" s="310" t="s">
        <v>39721</v>
      </c>
      <c r="G34695" s="311">
        <v>80902</v>
      </c>
      <c r="H34695" s="312" t="s">
        <v>1152</v>
      </c>
      <c r="I34695" s="313" t="s">
        <v>6827</v>
      </c>
    </row>
    <row r="34696" spans="6:9" x14ac:dyDescent="0.2">
      <c r="F34696" s="310" t="s">
        <v>39722</v>
      </c>
      <c r="G34696" s="311">
        <v>80903</v>
      </c>
      <c r="H34696" s="312" t="s">
        <v>1152</v>
      </c>
      <c r="I34696" s="313" t="s">
        <v>6827</v>
      </c>
    </row>
    <row r="34697" spans="6:9" x14ac:dyDescent="0.2">
      <c r="F34697" s="310" t="s">
        <v>39723</v>
      </c>
      <c r="G34697" s="311">
        <v>80904</v>
      </c>
      <c r="H34697" s="312" t="s">
        <v>1152</v>
      </c>
      <c r="I34697" s="313" t="s">
        <v>6827</v>
      </c>
    </row>
    <row r="34698" spans="6:9" x14ac:dyDescent="0.2">
      <c r="F34698" s="310" t="s">
        <v>39724</v>
      </c>
      <c r="G34698" s="311">
        <v>80905</v>
      </c>
      <c r="H34698" s="312" t="s">
        <v>1152</v>
      </c>
      <c r="I34698" s="313" t="s">
        <v>6827</v>
      </c>
    </row>
    <row r="34699" spans="6:9" x14ac:dyDescent="0.2">
      <c r="F34699" s="310" t="s">
        <v>39725</v>
      </c>
      <c r="G34699" s="311">
        <v>80906</v>
      </c>
      <c r="H34699" s="312" t="s">
        <v>1152</v>
      </c>
      <c r="I34699" s="313" t="s">
        <v>6827</v>
      </c>
    </row>
    <row r="34700" spans="6:9" x14ac:dyDescent="0.2">
      <c r="F34700" s="310" t="s">
        <v>39726</v>
      </c>
      <c r="G34700" s="311">
        <v>80907</v>
      </c>
      <c r="H34700" s="312" t="s">
        <v>1152</v>
      </c>
      <c r="I34700" s="313" t="s">
        <v>6827</v>
      </c>
    </row>
    <row r="34701" spans="6:9" x14ac:dyDescent="0.2">
      <c r="F34701" s="310" t="s">
        <v>39727</v>
      </c>
      <c r="G34701" s="311">
        <v>80908</v>
      </c>
      <c r="H34701" s="312" t="s">
        <v>1152</v>
      </c>
      <c r="I34701" s="313" t="s">
        <v>6827</v>
      </c>
    </row>
    <row r="34702" spans="6:9" x14ac:dyDescent="0.2">
      <c r="F34702" s="310" t="s">
        <v>39728</v>
      </c>
      <c r="G34702" s="311">
        <v>80909</v>
      </c>
      <c r="H34702" s="312" t="s">
        <v>1152</v>
      </c>
      <c r="I34702" s="313" t="s">
        <v>6827</v>
      </c>
    </row>
    <row r="34703" spans="6:9" x14ac:dyDescent="0.2">
      <c r="F34703" s="310" t="s">
        <v>39729</v>
      </c>
      <c r="G34703" s="311">
        <v>80910</v>
      </c>
      <c r="H34703" s="312" t="s">
        <v>1152</v>
      </c>
      <c r="I34703" s="313" t="s">
        <v>6827</v>
      </c>
    </row>
    <row r="34704" spans="6:9" x14ac:dyDescent="0.2">
      <c r="F34704" s="310" t="s">
        <v>39730</v>
      </c>
      <c r="G34704" s="311">
        <v>80911</v>
      </c>
      <c r="H34704" s="312" t="s">
        <v>1152</v>
      </c>
      <c r="I34704" s="313" t="s">
        <v>6827</v>
      </c>
    </row>
    <row r="34705" spans="6:9" x14ac:dyDescent="0.2">
      <c r="F34705" s="310" t="s">
        <v>39731</v>
      </c>
      <c r="G34705" s="311">
        <v>80912</v>
      </c>
      <c r="H34705" s="312" t="s">
        <v>1152</v>
      </c>
      <c r="I34705" s="313" t="s">
        <v>6827</v>
      </c>
    </row>
    <row r="34706" spans="6:9" x14ac:dyDescent="0.2">
      <c r="F34706" s="310" t="s">
        <v>39732</v>
      </c>
      <c r="G34706" s="311">
        <v>80913</v>
      </c>
      <c r="H34706" s="312" t="s">
        <v>1152</v>
      </c>
      <c r="I34706" s="313" t="s">
        <v>6827</v>
      </c>
    </row>
    <row r="34707" spans="6:9" x14ac:dyDescent="0.2">
      <c r="F34707" s="310" t="s">
        <v>39733</v>
      </c>
      <c r="G34707" s="311">
        <v>80914</v>
      </c>
      <c r="H34707" s="312" t="s">
        <v>1152</v>
      </c>
      <c r="I34707" s="313" t="s">
        <v>6827</v>
      </c>
    </row>
    <row r="34708" spans="6:9" x14ac:dyDescent="0.2">
      <c r="F34708" s="310" t="s">
        <v>39734</v>
      </c>
      <c r="G34708" s="311">
        <v>80915</v>
      </c>
      <c r="H34708" s="312" t="s">
        <v>1152</v>
      </c>
      <c r="I34708" s="313" t="s">
        <v>6827</v>
      </c>
    </row>
    <row r="34709" spans="6:9" x14ac:dyDescent="0.2">
      <c r="F34709" s="310" t="s">
        <v>39735</v>
      </c>
      <c r="G34709" s="311">
        <v>80916</v>
      </c>
      <c r="H34709" s="312" t="s">
        <v>1152</v>
      </c>
      <c r="I34709" s="313" t="s">
        <v>6827</v>
      </c>
    </row>
    <row r="34710" spans="6:9" x14ac:dyDescent="0.2">
      <c r="F34710" s="310" t="s">
        <v>39736</v>
      </c>
      <c r="G34710" s="311">
        <v>80917</v>
      </c>
      <c r="H34710" s="312" t="s">
        <v>1152</v>
      </c>
      <c r="I34710" s="313" t="s">
        <v>6827</v>
      </c>
    </row>
    <row r="34711" spans="6:9" x14ac:dyDescent="0.2">
      <c r="F34711" s="310" t="s">
        <v>39737</v>
      </c>
      <c r="G34711" s="311">
        <v>80918</v>
      </c>
      <c r="H34711" s="312" t="s">
        <v>1152</v>
      </c>
      <c r="I34711" s="313" t="s">
        <v>6827</v>
      </c>
    </row>
    <row r="34712" spans="6:9" x14ac:dyDescent="0.2">
      <c r="F34712" s="310" t="s">
        <v>39738</v>
      </c>
      <c r="G34712" s="311">
        <v>80919</v>
      </c>
      <c r="H34712" s="312" t="s">
        <v>1152</v>
      </c>
      <c r="I34712" s="313" t="s">
        <v>6827</v>
      </c>
    </row>
    <row r="34713" spans="6:9" x14ac:dyDescent="0.2">
      <c r="F34713" s="310" t="s">
        <v>39739</v>
      </c>
      <c r="G34713" s="311">
        <v>80920</v>
      </c>
      <c r="H34713" s="312" t="s">
        <v>1152</v>
      </c>
      <c r="I34713" s="313" t="s">
        <v>6827</v>
      </c>
    </row>
    <row r="34714" spans="6:9" x14ac:dyDescent="0.2">
      <c r="F34714" s="310" t="s">
        <v>39740</v>
      </c>
      <c r="G34714" s="311">
        <v>80921</v>
      </c>
      <c r="H34714" s="312" t="s">
        <v>1152</v>
      </c>
      <c r="I34714" s="313" t="s">
        <v>6827</v>
      </c>
    </row>
    <row r="34715" spans="6:9" x14ac:dyDescent="0.2">
      <c r="F34715" s="310" t="s">
        <v>39741</v>
      </c>
      <c r="G34715" s="311">
        <v>80922</v>
      </c>
      <c r="H34715" s="312" t="s">
        <v>1152</v>
      </c>
      <c r="I34715" s="313" t="s">
        <v>6827</v>
      </c>
    </row>
    <row r="34716" spans="6:9" x14ac:dyDescent="0.2">
      <c r="F34716" s="310" t="s">
        <v>39742</v>
      </c>
      <c r="G34716" s="311">
        <v>80923</v>
      </c>
      <c r="H34716" s="312" t="s">
        <v>1152</v>
      </c>
      <c r="I34716" s="313" t="s">
        <v>6827</v>
      </c>
    </row>
    <row r="34717" spans="6:9" x14ac:dyDescent="0.2">
      <c r="F34717" s="310" t="s">
        <v>39743</v>
      </c>
      <c r="G34717" s="311">
        <v>80924</v>
      </c>
      <c r="H34717" s="312" t="s">
        <v>1152</v>
      </c>
      <c r="I34717" s="313" t="s">
        <v>6827</v>
      </c>
    </row>
    <row r="34718" spans="6:9" x14ac:dyDescent="0.2">
      <c r="F34718" s="310" t="s">
        <v>39744</v>
      </c>
      <c r="G34718" s="311">
        <v>80925</v>
      </c>
      <c r="H34718" s="312" t="s">
        <v>1152</v>
      </c>
      <c r="I34718" s="313" t="s">
        <v>6827</v>
      </c>
    </row>
    <row r="34719" spans="6:9" x14ac:dyDescent="0.2">
      <c r="F34719" s="310" t="s">
        <v>39745</v>
      </c>
      <c r="G34719" s="311">
        <v>80926</v>
      </c>
      <c r="H34719" s="312" t="s">
        <v>1152</v>
      </c>
      <c r="I34719" s="313" t="s">
        <v>6827</v>
      </c>
    </row>
    <row r="34720" spans="6:9" x14ac:dyDescent="0.2">
      <c r="F34720" s="310" t="s">
        <v>39746</v>
      </c>
      <c r="G34720" s="311">
        <v>80927</v>
      </c>
      <c r="H34720" s="312" t="s">
        <v>1152</v>
      </c>
      <c r="I34720" s="313" t="s">
        <v>6827</v>
      </c>
    </row>
    <row r="34721" spans="6:9" x14ac:dyDescent="0.2">
      <c r="F34721" s="310" t="s">
        <v>39747</v>
      </c>
      <c r="G34721" s="311">
        <v>80928</v>
      </c>
      <c r="H34721" s="312" t="s">
        <v>1152</v>
      </c>
      <c r="I34721" s="313" t="s">
        <v>6827</v>
      </c>
    </row>
    <row r="34722" spans="6:9" x14ac:dyDescent="0.2">
      <c r="F34722" s="310" t="s">
        <v>39748</v>
      </c>
      <c r="G34722" s="311">
        <v>80929</v>
      </c>
      <c r="H34722" s="312" t="s">
        <v>1152</v>
      </c>
      <c r="I34722" s="313" t="s">
        <v>6827</v>
      </c>
    </row>
    <row r="34723" spans="6:9" x14ac:dyDescent="0.2">
      <c r="F34723" s="310" t="s">
        <v>39749</v>
      </c>
      <c r="G34723" s="311">
        <v>80930</v>
      </c>
      <c r="H34723" s="312" t="s">
        <v>1152</v>
      </c>
      <c r="I34723" s="313" t="s">
        <v>6827</v>
      </c>
    </row>
    <row r="34724" spans="6:9" x14ac:dyDescent="0.2">
      <c r="F34724" s="310" t="s">
        <v>39750</v>
      </c>
      <c r="G34724" s="311">
        <v>80931</v>
      </c>
      <c r="H34724" s="312" t="s">
        <v>1152</v>
      </c>
      <c r="I34724" s="313" t="s">
        <v>6827</v>
      </c>
    </row>
    <row r="34725" spans="6:9" x14ac:dyDescent="0.2">
      <c r="F34725" s="310" t="s">
        <v>39751</v>
      </c>
      <c r="G34725" s="311">
        <v>80932</v>
      </c>
      <c r="H34725" s="312" t="s">
        <v>1152</v>
      </c>
      <c r="I34725" s="313" t="s">
        <v>6827</v>
      </c>
    </row>
    <row r="34726" spans="6:9" x14ac:dyDescent="0.2">
      <c r="F34726" s="310" t="s">
        <v>39752</v>
      </c>
      <c r="G34726" s="311">
        <v>80933</v>
      </c>
      <c r="H34726" s="312" t="s">
        <v>1152</v>
      </c>
      <c r="I34726" s="313" t="s">
        <v>6827</v>
      </c>
    </row>
    <row r="34727" spans="6:9" x14ac:dyDescent="0.2">
      <c r="F34727" s="310" t="s">
        <v>39753</v>
      </c>
      <c r="G34727" s="311">
        <v>80934</v>
      </c>
      <c r="H34727" s="312" t="s">
        <v>1152</v>
      </c>
      <c r="I34727" s="313" t="s">
        <v>6827</v>
      </c>
    </row>
    <row r="34728" spans="6:9" x14ac:dyDescent="0.2">
      <c r="F34728" s="310" t="s">
        <v>39754</v>
      </c>
      <c r="G34728" s="311">
        <v>80935</v>
      </c>
      <c r="H34728" s="312" t="s">
        <v>1152</v>
      </c>
      <c r="I34728" s="313" t="s">
        <v>6827</v>
      </c>
    </row>
    <row r="34729" spans="6:9" x14ac:dyDescent="0.2">
      <c r="F34729" s="310" t="s">
        <v>39755</v>
      </c>
      <c r="G34729" s="311">
        <v>80936</v>
      </c>
      <c r="H34729" s="312" t="s">
        <v>1152</v>
      </c>
      <c r="I34729" s="313" t="s">
        <v>6827</v>
      </c>
    </row>
    <row r="34730" spans="6:9" x14ac:dyDescent="0.2">
      <c r="F34730" s="310" t="s">
        <v>39756</v>
      </c>
      <c r="G34730" s="311">
        <v>80937</v>
      </c>
      <c r="H34730" s="312" t="s">
        <v>1152</v>
      </c>
      <c r="I34730" s="313" t="s">
        <v>6827</v>
      </c>
    </row>
    <row r="34731" spans="6:9" x14ac:dyDescent="0.2">
      <c r="F34731" s="310" t="s">
        <v>39757</v>
      </c>
      <c r="G34731" s="311">
        <v>80938</v>
      </c>
      <c r="H34731" s="312" t="s">
        <v>1152</v>
      </c>
      <c r="I34731" s="313" t="s">
        <v>6827</v>
      </c>
    </row>
    <row r="34732" spans="6:9" x14ac:dyDescent="0.2">
      <c r="F34732" s="310" t="s">
        <v>39758</v>
      </c>
      <c r="G34732" s="311">
        <v>80939</v>
      </c>
      <c r="H34732" s="312" t="s">
        <v>1152</v>
      </c>
      <c r="I34732" s="313" t="s">
        <v>6827</v>
      </c>
    </row>
    <row r="34733" spans="6:9" x14ac:dyDescent="0.2">
      <c r="F34733" s="310" t="s">
        <v>39759</v>
      </c>
      <c r="G34733" s="311">
        <v>80941</v>
      </c>
      <c r="H34733" s="312" t="s">
        <v>1152</v>
      </c>
      <c r="I34733" s="313" t="s">
        <v>6827</v>
      </c>
    </row>
    <row r="34734" spans="6:9" x14ac:dyDescent="0.2">
      <c r="F34734" s="310" t="s">
        <v>39760</v>
      </c>
      <c r="G34734" s="311">
        <v>80942</v>
      </c>
      <c r="H34734" s="312" t="s">
        <v>1152</v>
      </c>
      <c r="I34734" s="313" t="s">
        <v>6827</v>
      </c>
    </row>
    <row r="34735" spans="6:9" x14ac:dyDescent="0.2">
      <c r="F34735" s="310" t="s">
        <v>39761</v>
      </c>
      <c r="G34735" s="311">
        <v>80943</v>
      </c>
      <c r="H34735" s="312" t="s">
        <v>1152</v>
      </c>
      <c r="I34735" s="313" t="s">
        <v>6827</v>
      </c>
    </row>
    <row r="34736" spans="6:9" x14ac:dyDescent="0.2">
      <c r="F34736" s="310" t="s">
        <v>39762</v>
      </c>
      <c r="G34736" s="311">
        <v>80944</v>
      </c>
      <c r="H34736" s="312" t="s">
        <v>1152</v>
      </c>
      <c r="I34736" s="313" t="s">
        <v>6827</v>
      </c>
    </row>
    <row r="34737" spans="6:9" x14ac:dyDescent="0.2">
      <c r="F34737" s="310" t="s">
        <v>39763</v>
      </c>
      <c r="G34737" s="311">
        <v>80945</v>
      </c>
      <c r="H34737" s="312" t="s">
        <v>1152</v>
      </c>
      <c r="I34737" s="313" t="s">
        <v>6827</v>
      </c>
    </row>
    <row r="34738" spans="6:9" x14ac:dyDescent="0.2">
      <c r="F34738" s="310" t="s">
        <v>39764</v>
      </c>
      <c r="G34738" s="311">
        <v>80946</v>
      </c>
      <c r="H34738" s="312" t="s">
        <v>1152</v>
      </c>
      <c r="I34738" s="313" t="s">
        <v>6827</v>
      </c>
    </row>
    <row r="34739" spans="6:9" x14ac:dyDescent="0.2">
      <c r="F34739" s="310" t="s">
        <v>39765</v>
      </c>
      <c r="G34739" s="311">
        <v>80947</v>
      </c>
      <c r="H34739" s="312" t="s">
        <v>1152</v>
      </c>
      <c r="I34739" s="313" t="s">
        <v>6827</v>
      </c>
    </row>
    <row r="34740" spans="6:9" x14ac:dyDescent="0.2">
      <c r="F34740" s="310" t="s">
        <v>39766</v>
      </c>
      <c r="G34740" s="311">
        <v>80949</v>
      </c>
      <c r="H34740" s="312" t="s">
        <v>1152</v>
      </c>
      <c r="I34740" s="313" t="s">
        <v>6827</v>
      </c>
    </row>
    <row r="34741" spans="6:9" x14ac:dyDescent="0.2">
      <c r="F34741" s="310" t="s">
        <v>39767</v>
      </c>
      <c r="G34741" s="311">
        <v>80950</v>
      </c>
      <c r="H34741" s="312" t="s">
        <v>1152</v>
      </c>
      <c r="I34741" s="313" t="s">
        <v>6827</v>
      </c>
    </row>
    <row r="34742" spans="6:9" x14ac:dyDescent="0.2">
      <c r="F34742" s="310" t="s">
        <v>39768</v>
      </c>
      <c r="G34742" s="311">
        <v>80951</v>
      </c>
      <c r="H34742" s="312" t="s">
        <v>1152</v>
      </c>
      <c r="I34742" s="313" t="s">
        <v>6827</v>
      </c>
    </row>
    <row r="34743" spans="6:9" x14ac:dyDescent="0.2">
      <c r="F34743" s="310" t="s">
        <v>39769</v>
      </c>
      <c r="G34743" s="311">
        <v>80960</v>
      </c>
      <c r="H34743" s="312" t="s">
        <v>1152</v>
      </c>
      <c r="I34743" s="313" t="s">
        <v>6827</v>
      </c>
    </row>
    <row r="34744" spans="6:9" x14ac:dyDescent="0.2">
      <c r="F34744" s="310" t="s">
        <v>39770</v>
      </c>
      <c r="G34744" s="311">
        <v>80962</v>
      </c>
      <c r="H34744" s="312" t="s">
        <v>1152</v>
      </c>
      <c r="I34744" s="313" t="s">
        <v>6827</v>
      </c>
    </row>
    <row r="34745" spans="6:9" x14ac:dyDescent="0.2">
      <c r="F34745" s="310" t="s">
        <v>39771</v>
      </c>
      <c r="G34745" s="311">
        <v>80970</v>
      </c>
      <c r="H34745" s="312" t="s">
        <v>1152</v>
      </c>
      <c r="I34745" s="313" t="s">
        <v>6827</v>
      </c>
    </row>
    <row r="34746" spans="6:9" x14ac:dyDescent="0.2">
      <c r="F34746" s="310" t="s">
        <v>39772</v>
      </c>
      <c r="G34746" s="311">
        <v>80977</v>
      </c>
      <c r="H34746" s="312" t="s">
        <v>1152</v>
      </c>
      <c r="I34746" s="313" t="s">
        <v>6827</v>
      </c>
    </row>
    <row r="34747" spans="6:9" x14ac:dyDescent="0.2">
      <c r="F34747" s="310" t="s">
        <v>39773</v>
      </c>
      <c r="G34747" s="311">
        <v>80995</v>
      </c>
      <c r="H34747" s="312" t="s">
        <v>1152</v>
      </c>
      <c r="I34747" s="313" t="s">
        <v>6827</v>
      </c>
    </row>
    <row r="34748" spans="6:9" x14ac:dyDescent="0.2">
      <c r="F34748" s="310" t="s">
        <v>39774</v>
      </c>
      <c r="G34748" s="311">
        <v>80997</v>
      </c>
      <c r="H34748" s="312" t="s">
        <v>1152</v>
      </c>
      <c r="I34748" s="313" t="s">
        <v>6827</v>
      </c>
    </row>
    <row r="34749" spans="6:9" x14ac:dyDescent="0.2">
      <c r="F34749" s="310" t="s">
        <v>39775</v>
      </c>
      <c r="G34749" s="311">
        <v>81001</v>
      </c>
      <c r="H34749" s="312" t="s">
        <v>1152</v>
      </c>
      <c r="I34749" s="313" t="s">
        <v>6827</v>
      </c>
    </row>
    <row r="34750" spans="6:9" x14ac:dyDescent="0.2">
      <c r="F34750" s="310" t="s">
        <v>39776</v>
      </c>
      <c r="G34750" s="311">
        <v>81002</v>
      </c>
      <c r="H34750" s="312" t="s">
        <v>1152</v>
      </c>
      <c r="I34750" s="313" t="s">
        <v>6827</v>
      </c>
    </row>
    <row r="34751" spans="6:9" x14ac:dyDescent="0.2">
      <c r="F34751" s="310" t="s">
        <v>39777</v>
      </c>
      <c r="G34751" s="311">
        <v>81003</v>
      </c>
      <c r="H34751" s="312" t="s">
        <v>1152</v>
      </c>
      <c r="I34751" s="313" t="s">
        <v>6827</v>
      </c>
    </row>
    <row r="34752" spans="6:9" x14ac:dyDescent="0.2">
      <c r="F34752" s="310" t="s">
        <v>39778</v>
      </c>
      <c r="G34752" s="311">
        <v>81004</v>
      </c>
      <c r="H34752" s="312" t="s">
        <v>1152</v>
      </c>
      <c r="I34752" s="313" t="s">
        <v>6827</v>
      </c>
    </row>
    <row r="34753" spans="6:9" x14ac:dyDescent="0.2">
      <c r="F34753" s="310" t="s">
        <v>39779</v>
      </c>
      <c r="G34753" s="311">
        <v>81005</v>
      </c>
      <c r="H34753" s="312" t="s">
        <v>1152</v>
      </c>
      <c r="I34753" s="313" t="s">
        <v>6827</v>
      </c>
    </row>
    <row r="34754" spans="6:9" x14ac:dyDescent="0.2">
      <c r="F34754" s="310" t="s">
        <v>39780</v>
      </c>
      <c r="G34754" s="311">
        <v>81006</v>
      </c>
      <c r="H34754" s="312" t="s">
        <v>1152</v>
      </c>
      <c r="I34754" s="313" t="s">
        <v>6827</v>
      </c>
    </row>
    <row r="34755" spans="6:9" x14ac:dyDescent="0.2">
      <c r="F34755" s="310" t="s">
        <v>39781</v>
      </c>
      <c r="G34755" s="311">
        <v>81007</v>
      </c>
      <c r="H34755" s="312" t="s">
        <v>1152</v>
      </c>
      <c r="I34755" s="313" t="s">
        <v>6827</v>
      </c>
    </row>
    <row r="34756" spans="6:9" x14ac:dyDescent="0.2">
      <c r="F34756" s="310" t="s">
        <v>39782</v>
      </c>
      <c r="G34756" s="311">
        <v>81008</v>
      </c>
      <c r="H34756" s="312" t="s">
        <v>1152</v>
      </c>
      <c r="I34756" s="313" t="s">
        <v>6827</v>
      </c>
    </row>
    <row r="34757" spans="6:9" x14ac:dyDescent="0.2">
      <c r="F34757" s="310" t="s">
        <v>39783</v>
      </c>
      <c r="G34757" s="311">
        <v>81009</v>
      </c>
      <c r="H34757" s="312" t="s">
        <v>1152</v>
      </c>
      <c r="I34757" s="313" t="s">
        <v>6827</v>
      </c>
    </row>
    <row r="34758" spans="6:9" x14ac:dyDescent="0.2">
      <c r="F34758" s="310" t="s">
        <v>39784</v>
      </c>
      <c r="G34758" s="311">
        <v>81010</v>
      </c>
      <c r="H34758" s="312" t="s">
        <v>1152</v>
      </c>
      <c r="I34758" s="313" t="s">
        <v>6827</v>
      </c>
    </row>
    <row r="34759" spans="6:9" x14ac:dyDescent="0.2">
      <c r="F34759" s="310" t="s">
        <v>39785</v>
      </c>
      <c r="G34759" s="311">
        <v>81011</v>
      </c>
      <c r="H34759" s="312" t="s">
        <v>1152</v>
      </c>
      <c r="I34759" s="313" t="s">
        <v>6827</v>
      </c>
    </row>
    <row r="34760" spans="6:9" x14ac:dyDescent="0.2">
      <c r="F34760" s="310" t="s">
        <v>39786</v>
      </c>
      <c r="G34760" s="311">
        <v>81012</v>
      </c>
      <c r="H34760" s="312" t="s">
        <v>1152</v>
      </c>
      <c r="I34760" s="313" t="s">
        <v>6827</v>
      </c>
    </row>
    <row r="34761" spans="6:9" x14ac:dyDescent="0.2">
      <c r="F34761" s="310" t="s">
        <v>39787</v>
      </c>
      <c r="G34761" s="311">
        <v>81019</v>
      </c>
      <c r="H34761" s="312" t="s">
        <v>1152</v>
      </c>
      <c r="I34761" s="313" t="s">
        <v>6827</v>
      </c>
    </row>
    <row r="34762" spans="6:9" x14ac:dyDescent="0.2">
      <c r="F34762" s="310" t="s">
        <v>39788</v>
      </c>
      <c r="G34762" s="311">
        <v>81020</v>
      </c>
      <c r="H34762" s="312" t="s">
        <v>1152</v>
      </c>
      <c r="I34762" s="313" t="s">
        <v>6827</v>
      </c>
    </row>
    <row r="34763" spans="6:9" x14ac:dyDescent="0.2">
      <c r="F34763" s="310" t="s">
        <v>39789</v>
      </c>
      <c r="G34763" s="311">
        <v>81021</v>
      </c>
      <c r="H34763" s="312" t="s">
        <v>1152</v>
      </c>
      <c r="I34763" s="313" t="s">
        <v>6827</v>
      </c>
    </row>
    <row r="34764" spans="6:9" x14ac:dyDescent="0.2">
      <c r="F34764" s="310" t="s">
        <v>39790</v>
      </c>
      <c r="G34764" s="311">
        <v>81022</v>
      </c>
      <c r="H34764" s="312" t="s">
        <v>1152</v>
      </c>
      <c r="I34764" s="313" t="s">
        <v>6827</v>
      </c>
    </row>
    <row r="34765" spans="6:9" x14ac:dyDescent="0.2">
      <c r="F34765" s="310" t="s">
        <v>39791</v>
      </c>
      <c r="G34765" s="311">
        <v>81023</v>
      </c>
      <c r="H34765" s="312" t="s">
        <v>1152</v>
      </c>
      <c r="I34765" s="313" t="s">
        <v>6827</v>
      </c>
    </row>
    <row r="34766" spans="6:9" x14ac:dyDescent="0.2">
      <c r="F34766" s="310" t="s">
        <v>39792</v>
      </c>
      <c r="G34766" s="311">
        <v>81024</v>
      </c>
      <c r="H34766" s="312" t="s">
        <v>1152</v>
      </c>
      <c r="I34766" s="313" t="s">
        <v>6827</v>
      </c>
    </row>
    <row r="34767" spans="6:9" x14ac:dyDescent="0.2">
      <c r="F34767" s="310" t="s">
        <v>39793</v>
      </c>
      <c r="G34767" s="311">
        <v>81025</v>
      </c>
      <c r="H34767" s="312" t="s">
        <v>1152</v>
      </c>
      <c r="I34767" s="313" t="s">
        <v>6827</v>
      </c>
    </row>
    <row r="34768" spans="6:9" x14ac:dyDescent="0.2">
      <c r="F34768" s="310" t="s">
        <v>39794</v>
      </c>
      <c r="G34768" s="311">
        <v>81027</v>
      </c>
      <c r="H34768" s="312" t="s">
        <v>1152</v>
      </c>
      <c r="I34768" s="313" t="s">
        <v>6827</v>
      </c>
    </row>
    <row r="34769" spans="6:9" x14ac:dyDescent="0.2">
      <c r="F34769" s="310" t="s">
        <v>39795</v>
      </c>
      <c r="G34769" s="311">
        <v>81029</v>
      </c>
      <c r="H34769" s="312" t="s">
        <v>1152</v>
      </c>
      <c r="I34769" s="313" t="s">
        <v>6827</v>
      </c>
    </row>
    <row r="34770" spans="6:9" x14ac:dyDescent="0.2">
      <c r="F34770" s="310" t="s">
        <v>39796</v>
      </c>
      <c r="G34770" s="311">
        <v>81030</v>
      </c>
      <c r="H34770" s="312" t="s">
        <v>1152</v>
      </c>
      <c r="I34770" s="313" t="s">
        <v>6827</v>
      </c>
    </row>
    <row r="34771" spans="6:9" x14ac:dyDescent="0.2">
      <c r="F34771" s="310" t="s">
        <v>39797</v>
      </c>
      <c r="G34771" s="311">
        <v>81033</v>
      </c>
      <c r="H34771" s="312" t="s">
        <v>1152</v>
      </c>
      <c r="I34771" s="313" t="s">
        <v>6827</v>
      </c>
    </row>
    <row r="34772" spans="6:9" x14ac:dyDescent="0.2">
      <c r="F34772" s="310" t="s">
        <v>39798</v>
      </c>
      <c r="G34772" s="311">
        <v>81034</v>
      </c>
      <c r="H34772" s="312" t="s">
        <v>1152</v>
      </c>
      <c r="I34772" s="313" t="s">
        <v>6827</v>
      </c>
    </row>
    <row r="34773" spans="6:9" x14ac:dyDescent="0.2">
      <c r="F34773" s="310" t="s">
        <v>39799</v>
      </c>
      <c r="G34773" s="311">
        <v>81036</v>
      </c>
      <c r="H34773" s="312" t="s">
        <v>1152</v>
      </c>
      <c r="I34773" s="313" t="s">
        <v>6827</v>
      </c>
    </row>
    <row r="34774" spans="6:9" x14ac:dyDescent="0.2">
      <c r="F34774" s="310" t="s">
        <v>39800</v>
      </c>
      <c r="G34774" s="311">
        <v>81038</v>
      </c>
      <c r="H34774" s="312" t="s">
        <v>1152</v>
      </c>
      <c r="I34774" s="313" t="s">
        <v>6827</v>
      </c>
    </row>
    <row r="34775" spans="6:9" x14ac:dyDescent="0.2">
      <c r="F34775" s="310" t="s">
        <v>39801</v>
      </c>
      <c r="G34775" s="311">
        <v>81039</v>
      </c>
      <c r="H34775" s="312" t="s">
        <v>1152</v>
      </c>
      <c r="I34775" s="313" t="s">
        <v>6827</v>
      </c>
    </row>
    <row r="34776" spans="6:9" x14ac:dyDescent="0.2">
      <c r="F34776" s="310" t="s">
        <v>39802</v>
      </c>
      <c r="G34776" s="311">
        <v>81040</v>
      </c>
      <c r="H34776" s="312" t="s">
        <v>1152</v>
      </c>
      <c r="I34776" s="313" t="s">
        <v>6827</v>
      </c>
    </row>
    <row r="34777" spans="6:9" x14ac:dyDescent="0.2">
      <c r="F34777" s="310" t="s">
        <v>39803</v>
      </c>
      <c r="G34777" s="311">
        <v>81041</v>
      </c>
      <c r="H34777" s="312" t="s">
        <v>1152</v>
      </c>
      <c r="I34777" s="313" t="s">
        <v>6827</v>
      </c>
    </row>
    <row r="34778" spans="6:9" x14ac:dyDescent="0.2">
      <c r="F34778" s="310" t="s">
        <v>39804</v>
      </c>
      <c r="G34778" s="311">
        <v>81043</v>
      </c>
      <c r="H34778" s="312" t="s">
        <v>1152</v>
      </c>
      <c r="I34778" s="313" t="s">
        <v>6827</v>
      </c>
    </row>
    <row r="34779" spans="6:9" x14ac:dyDescent="0.2">
      <c r="F34779" s="310" t="s">
        <v>39805</v>
      </c>
      <c r="G34779" s="311">
        <v>81044</v>
      </c>
      <c r="H34779" s="312" t="s">
        <v>1152</v>
      </c>
      <c r="I34779" s="313" t="s">
        <v>6827</v>
      </c>
    </row>
    <row r="34780" spans="6:9" x14ac:dyDescent="0.2">
      <c r="F34780" s="310" t="s">
        <v>39806</v>
      </c>
      <c r="G34780" s="311">
        <v>81045</v>
      </c>
      <c r="H34780" s="312" t="s">
        <v>1152</v>
      </c>
      <c r="I34780" s="313" t="s">
        <v>6827</v>
      </c>
    </row>
    <row r="34781" spans="6:9" x14ac:dyDescent="0.2">
      <c r="F34781" s="310" t="s">
        <v>39807</v>
      </c>
      <c r="G34781" s="311">
        <v>81046</v>
      </c>
      <c r="H34781" s="312" t="s">
        <v>1152</v>
      </c>
      <c r="I34781" s="313" t="s">
        <v>6827</v>
      </c>
    </row>
    <row r="34782" spans="6:9" x14ac:dyDescent="0.2">
      <c r="F34782" s="310" t="s">
        <v>39808</v>
      </c>
      <c r="G34782" s="311">
        <v>81047</v>
      </c>
      <c r="H34782" s="312" t="s">
        <v>1152</v>
      </c>
      <c r="I34782" s="313" t="s">
        <v>6827</v>
      </c>
    </row>
    <row r="34783" spans="6:9" x14ac:dyDescent="0.2">
      <c r="F34783" s="310" t="s">
        <v>39809</v>
      </c>
      <c r="G34783" s="311">
        <v>81049</v>
      </c>
      <c r="H34783" s="312" t="s">
        <v>1152</v>
      </c>
      <c r="I34783" s="313" t="s">
        <v>6827</v>
      </c>
    </row>
    <row r="34784" spans="6:9" x14ac:dyDescent="0.2">
      <c r="F34784" s="310" t="s">
        <v>39810</v>
      </c>
      <c r="G34784" s="311">
        <v>81050</v>
      </c>
      <c r="H34784" s="312" t="s">
        <v>1152</v>
      </c>
      <c r="I34784" s="313" t="s">
        <v>6827</v>
      </c>
    </row>
    <row r="34785" spans="6:9" x14ac:dyDescent="0.2">
      <c r="F34785" s="310" t="s">
        <v>39811</v>
      </c>
      <c r="G34785" s="311">
        <v>81052</v>
      </c>
      <c r="H34785" s="312" t="s">
        <v>1152</v>
      </c>
      <c r="I34785" s="313" t="s">
        <v>6827</v>
      </c>
    </row>
    <row r="34786" spans="6:9" x14ac:dyDescent="0.2">
      <c r="F34786" s="310" t="s">
        <v>39812</v>
      </c>
      <c r="G34786" s="311">
        <v>81054</v>
      </c>
      <c r="H34786" s="312" t="s">
        <v>1152</v>
      </c>
      <c r="I34786" s="313" t="s">
        <v>6827</v>
      </c>
    </row>
    <row r="34787" spans="6:9" x14ac:dyDescent="0.2">
      <c r="F34787" s="310" t="s">
        <v>39813</v>
      </c>
      <c r="G34787" s="311">
        <v>81055</v>
      </c>
      <c r="H34787" s="312" t="s">
        <v>1152</v>
      </c>
      <c r="I34787" s="313" t="s">
        <v>6827</v>
      </c>
    </row>
    <row r="34788" spans="6:9" x14ac:dyDescent="0.2">
      <c r="F34788" s="310" t="s">
        <v>39814</v>
      </c>
      <c r="G34788" s="311">
        <v>81057</v>
      </c>
      <c r="H34788" s="312" t="s">
        <v>1152</v>
      </c>
      <c r="I34788" s="313" t="s">
        <v>6827</v>
      </c>
    </row>
    <row r="34789" spans="6:9" x14ac:dyDescent="0.2">
      <c r="F34789" s="310" t="s">
        <v>39815</v>
      </c>
      <c r="G34789" s="311">
        <v>81058</v>
      </c>
      <c r="H34789" s="312" t="s">
        <v>1152</v>
      </c>
      <c r="I34789" s="313" t="s">
        <v>6827</v>
      </c>
    </row>
    <row r="34790" spans="6:9" x14ac:dyDescent="0.2">
      <c r="F34790" s="310" t="s">
        <v>39816</v>
      </c>
      <c r="G34790" s="311">
        <v>81059</v>
      </c>
      <c r="H34790" s="312" t="s">
        <v>1152</v>
      </c>
      <c r="I34790" s="313" t="s">
        <v>6827</v>
      </c>
    </row>
    <row r="34791" spans="6:9" x14ac:dyDescent="0.2">
      <c r="F34791" s="310" t="s">
        <v>39817</v>
      </c>
      <c r="G34791" s="311">
        <v>81062</v>
      </c>
      <c r="H34791" s="312" t="s">
        <v>1152</v>
      </c>
      <c r="I34791" s="313" t="s">
        <v>6827</v>
      </c>
    </row>
    <row r="34792" spans="6:9" x14ac:dyDescent="0.2">
      <c r="F34792" s="310" t="s">
        <v>39818</v>
      </c>
      <c r="G34792" s="311">
        <v>81063</v>
      </c>
      <c r="H34792" s="312" t="s">
        <v>1152</v>
      </c>
      <c r="I34792" s="313" t="s">
        <v>6827</v>
      </c>
    </row>
    <row r="34793" spans="6:9" x14ac:dyDescent="0.2">
      <c r="F34793" s="310" t="s">
        <v>39819</v>
      </c>
      <c r="G34793" s="311">
        <v>81064</v>
      </c>
      <c r="H34793" s="312" t="s">
        <v>1152</v>
      </c>
      <c r="I34793" s="313" t="s">
        <v>6827</v>
      </c>
    </row>
    <row r="34794" spans="6:9" x14ac:dyDescent="0.2">
      <c r="F34794" s="310" t="s">
        <v>39820</v>
      </c>
      <c r="G34794" s="311">
        <v>81067</v>
      </c>
      <c r="H34794" s="312" t="s">
        <v>1152</v>
      </c>
      <c r="I34794" s="313" t="s">
        <v>6827</v>
      </c>
    </row>
    <row r="34795" spans="6:9" x14ac:dyDescent="0.2">
      <c r="F34795" s="310" t="s">
        <v>39821</v>
      </c>
      <c r="G34795" s="311">
        <v>81069</v>
      </c>
      <c r="H34795" s="312" t="s">
        <v>1152</v>
      </c>
      <c r="I34795" s="313" t="s">
        <v>6827</v>
      </c>
    </row>
    <row r="34796" spans="6:9" x14ac:dyDescent="0.2">
      <c r="F34796" s="310" t="s">
        <v>39822</v>
      </c>
      <c r="G34796" s="311">
        <v>81071</v>
      </c>
      <c r="H34796" s="312" t="s">
        <v>1152</v>
      </c>
      <c r="I34796" s="313" t="s">
        <v>6827</v>
      </c>
    </row>
    <row r="34797" spans="6:9" x14ac:dyDescent="0.2">
      <c r="F34797" s="310" t="s">
        <v>39823</v>
      </c>
      <c r="G34797" s="311">
        <v>81073</v>
      </c>
      <c r="H34797" s="312" t="s">
        <v>1152</v>
      </c>
      <c r="I34797" s="313" t="s">
        <v>6827</v>
      </c>
    </row>
    <row r="34798" spans="6:9" x14ac:dyDescent="0.2">
      <c r="F34798" s="310" t="s">
        <v>39824</v>
      </c>
      <c r="G34798" s="311">
        <v>81076</v>
      </c>
      <c r="H34798" s="312" t="s">
        <v>1152</v>
      </c>
      <c r="I34798" s="313" t="s">
        <v>6827</v>
      </c>
    </row>
    <row r="34799" spans="6:9" x14ac:dyDescent="0.2">
      <c r="F34799" s="310" t="s">
        <v>39825</v>
      </c>
      <c r="G34799" s="311">
        <v>81077</v>
      </c>
      <c r="H34799" s="312" t="s">
        <v>1152</v>
      </c>
      <c r="I34799" s="313" t="s">
        <v>6827</v>
      </c>
    </row>
    <row r="34800" spans="6:9" x14ac:dyDescent="0.2">
      <c r="F34800" s="310" t="s">
        <v>39826</v>
      </c>
      <c r="G34800" s="311">
        <v>81081</v>
      </c>
      <c r="H34800" s="312" t="s">
        <v>1152</v>
      </c>
      <c r="I34800" s="313" t="s">
        <v>6827</v>
      </c>
    </row>
    <row r="34801" spans="6:9" x14ac:dyDescent="0.2">
      <c r="F34801" s="310" t="s">
        <v>39827</v>
      </c>
      <c r="G34801" s="311">
        <v>81082</v>
      </c>
      <c r="H34801" s="312" t="s">
        <v>1152</v>
      </c>
      <c r="I34801" s="313" t="s">
        <v>6827</v>
      </c>
    </row>
    <row r="34802" spans="6:9" x14ac:dyDescent="0.2">
      <c r="F34802" s="310" t="s">
        <v>39828</v>
      </c>
      <c r="G34802" s="311">
        <v>81084</v>
      </c>
      <c r="H34802" s="312" t="s">
        <v>1152</v>
      </c>
      <c r="I34802" s="313" t="s">
        <v>6827</v>
      </c>
    </row>
    <row r="34803" spans="6:9" x14ac:dyDescent="0.2">
      <c r="F34803" s="310" t="s">
        <v>39829</v>
      </c>
      <c r="G34803" s="311">
        <v>81087</v>
      </c>
      <c r="H34803" s="312" t="s">
        <v>1152</v>
      </c>
      <c r="I34803" s="313" t="s">
        <v>6827</v>
      </c>
    </row>
    <row r="34804" spans="6:9" x14ac:dyDescent="0.2">
      <c r="F34804" s="310" t="s">
        <v>39830</v>
      </c>
      <c r="G34804" s="311">
        <v>81089</v>
      </c>
      <c r="H34804" s="312" t="s">
        <v>1152</v>
      </c>
      <c r="I34804" s="313" t="s">
        <v>6827</v>
      </c>
    </row>
    <row r="34805" spans="6:9" x14ac:dyDescent="0.2">
      <c r="F34805" s="310" t="s">
        <v>39831</v>
      </c>
      <c r="G34805" s="311">
        <v>81090</v>
      </c>
      <c r="H34805" s="312" t="s">
        <v>1152</v>
      </c>
      <c r="I34805" s="313" t="s">
        <v>6827</v>
      </c>
    </row>
    <row r="34806" spans="6:9" x14ac:dyDescent="0.2">
      <c r="F34806" s="310" t="s">
        <v>39832</v>
      </c>
      <c r="G34806" s="311">
        <v>81091</v>
      </c>
      <c r="H34806" s="312" t="s">
        <v>1152</v>
      </c>
      <c r="I34806" s="313" t="s">
        <v>6827</v>
      </c>
    </row>
    <row r="34807" spans="6:9" x14ac:dyDescent="0.2">
      <c r="F34807" s="310" t="s">
        <v>39833</v>
      </c>
      <c r="G34807" s="311">
        <v>81092</v>
      </c>
      <c r="H34807" s="312" t="s">
        <v>1152</v>
      </c>
      <c r="I34807" s="313" t="s">
        <v>6827</v>
      </c>
    </row>
    <row r="34808" spans="6:9" x14ac:dyDescent="0.2">
      <c r="F34808" s="310" t="s">
        <v>39834</v>
      </c>
      <c r="G34808" s="311">
        <v>81101</v>
      </c>
      <c r="H34808" s="312" t="s">
        <v>1152</v>
      </c>
      <c r="I34808" s="313" t="s">
        <v>6827</v>
      </c>
    </row>
    <row r="34809" spans="6:9" x14ac:dyDescent="0.2">
      <c r="F34809" s="310" t="s">
        <v>39835</v>
      </c>
      <c r="G34809" s="311">
        <v>81102</v>
      </c>
      <c r="H34809" s="312" t="s">
        <v>1152</v>
      </c>
      <c r="I34809" s="313" t="s">
        <v>6827</v>
      </c>
    </row>
    <row r="34810" spans="6:9" x14ac:dyDescent="0.2">
      <c r="F34810" s="310" t="s">
        <v>39836</v>
      </c>
      <c r="G34810" s="311">
        <v>81120</v>
      </c>
      <c r="H34810" s="312" t="s">
        <v>1152</v>
      </c>
      <c r="I34810" s="313" t="s">
        <v>6827</v>
      </c>
    </row>
    <row r="34811" spans="6:9" x14ac:dyDescent="0.2">
      <c r="F34811" s="310" t="s">
        <v>39837</v>
      </c>
      <c r="G34811" s="311">
        <v>81121</v>
      </c>
      <c r="H34811" s="312" t="s">
        <v>1152</v>
      </c>
      <c r="I34811" s="313" t="s">
        <v>6827</v>
      </c>
    </row>
    <row r="34812" spans="6:9" x14ac:dyDescent="0.2">
      <c r="F34812" s="310" t="s">
        <v>39838</v>
      </c>
      <c r="G34812" s="311">
        <v>81122</v>
      </c>
      <c r="H34812" s="312" t="s">
        <v>1152</v>
      </c>
      <c r="I34812" s="313" t="s">
        <v>6827</v>
      </c>
    </row>
    <row r="34813" spans="6:9" x14ac:dyDescent="0.2">
      <c r="F34813" s="310" t="s">
        <v>39839</v>
      </c>
      <c r="G34813" s="311">
        <v>81123</v>
      </c>
      <c r="H34813" s="312" t="s">
        <v>1152</v>
      </c>
      <c r="I34813" s="313" t="s">
        <v>6827</v>
      </c>
    </row>
    <row r="34814" spans="6:9" x14ac:dyDescent="0.2">
      <c r="F34814" s="310" t="s">
        <v>39840</v>
      </c>
      <c r="G34814" s="311">
        <v>81124</v>
      </c>
      <c r="H34814" s="312" t="s">
        <v>1152</v>
      </c>
      <c r="I34814" s="313" t="s">
        <v>6827</v>
      </c>
    </row>
    <row r="34815" spans="6:9" x14ac:dyDescent="0.2">
      <c r="F34815" s="310" t="s">
        <v>39841</v>
      </c>
      <c r="G34815" s="311">
        <v>81125</v>
      </c>
      <c r="H34815" s="312" t="s">
        <v>1152</v>
      </c>
      <c r="I34815" s="313" t="s">
        <v>6827</v>
      </c>
    </row>
    <row r="34816" spans="6:9" x14ac:dyDescent="0.2">
      <c r="F34816" s="310" t="s">
        <v>39842</v>
      </c>
      <c r="G34816" s="311">
        <v>81126</v>
      </c>
      <c r="H34816" s="312" t="s">
        <v>1152</v>
      </c>
      <c r="I34816" s="313" t="s">
        <v>6827</v>
      </c>
    </row>
    <row r="34817" spans="6:9" x14ac:dyDescent="0.2">
      <c r="F34817" s="321">
        <v>81127</v>
      </c>
      <c r="G34817" s="324">
        <v>81127</v>
      </c>
      <c r="H34817" s="312" t="s">
        <v>1152</v>
      </c>
      <c r="I34817" s="313" t="s">
        <v>6827</v>
      </c>
    </row>
    <row r="34818" spans="6:9" x14ac:dyDescent="0.2">
      <c r="F34818" s="310" t="s">
        <v>39843</v>
      </c>
      <c r="G34818" s="311">
        <v>81128</v>
      </c>
      <c r="H34818" s="312" t="s">
        <v>1152</v>
      </c>
      <c r="I34818" s="313" t="s">
        <v>6827</v>
      </c>
    </row>
    <row r="34819" spans="6:9" x14ac:dyDescent="0.2">
      <c r="F34819" s="310" t="s">
        <v>39844</v>
      </c>
      <c r="G34819" s="311">
        <v>81129</v>
      </c>
      <c r="H34819" s="312" t="s">
        <v>1152</v>
      </c>
      <c r="I34819" s="313" t="s">
        <v>6827</v>
      </c>
    </row>
    <row r="34820" spans="6:9" x14ac:dyDescent="0.2">
      <c r="F34820" s="310" t="s">
        <v>39845</v>
      </c>
      <c r="G34820" s="311">
        <v>81130</v>
      </c>
      <c r="H34820" s="312" t="s">
        <v>1152</v>
      </c>
      <c r="I34820" s="313" t="s">
        <v>6827</v>
      </c>
    </row>
    <row r="34821" spans="6:9" x14ac:dyDescent="0.2">
      <c r="F34821" s="310" t="s">
        <v>39846</v>
      </c>
      <c r="G34821" s="311">
        <v>81131</v>
      </c>
      <c r="H34821" s="312" t="s">
        <v>1152</v>
      </c>
      <c r="I34821" s="313" t="s">
        <v>6827</v>
      </c>
    </row>
    <row r="34822" spans="6:9" x14ac:dyDescent="0.2">
      <c r="F34822" s="310" t="s">
        <v>39847</v>
      </c>
      <c r="G34822" s="311">
        <v>81132</v>
      </c>
      <c r="H34822" s="312" t="s">
        <v>1152</v>
      </c>
      <c r="I34822" s="313" t="s">
        <v>6827</v>
      </c>
    </row>
    <row r="34823" spans="6:9" x14ac:dyDescent="0.2">
      <c r="F34823" s="310" t="s">
        <v>39848</v>
      </c>
      <c r="G34823" s="311">
        <v>81133</v>
      </c>
      <c r="H34823" s="312" t="s">
        <v>1152</v>
      </c>
      <c r="I34823" s="313" t="s">
        <v>6827</v>
      </c>
    </row>
    <row r="34824" spans="6:9" x14ac:dyDescent="0.2">
      <c r="F34824" s="310" t="s">
        <v>39849</v>
      </c>
      <c r="G34824" s="311">
        <v>81135</v>
      </c>
      <c r="H34824" s="312" t="s">
        <v>1152</v>
      </c>
      <c r="I34824" s="313" t="s">
        <v>6827</v>
      </c>
    </row>
    <row r="34825" spans="6:9" x14ac:dyDescent="0.2">
      <c r="F34825" s="310" t="s">
        <v>39850</v>
      </c>
      <c r="G34825" s="311">
        <v>81136</v>
      </c>
      <c r="H34825" s="312" t="s">
        <v>1152</v>
      </c>
      <c r="I34825" s="313" t="s">
        <v>6827</v>
      </c>
    </row>
    <row r="34826" spans="6:9" x14ac:dyDescent="0.2">
      <c r="F34826" s="310" t="s">
        <v>39851</v>
      </c>
      <c r="G34826" s="311">
        <v>81137</v>
      </c>
      <c r="H34826" s="312" t="s">
        <v>1152</v>
      </c>
      <c r="I34826" s="313" t="s">
        <v>6827</v>
      </c>
    </row>
    <row r="34827" spans="6:9" x14ac:dyDescent="0.2">
      <c r="F34827" s="310" t="s">
        <v>39852</v>
      </c>
      <c r="G34827" s="311">
        <v>81138</v>
      </c>
      <c r="H34827" s="312" t="s">
        <v>1152</v>
      </c>
      <c r="I34827" s="313" t="s">
        <v>6827</v>
      </c>
    </row>
    <row r="34828" spans="6:9" x14ac:dyDescent="0.2">
      <c r="F34828" s="310" t="s">
        <v>39853</v>
      </c>
      <c r="G34828" s="311">
        <v>81140</v>
      </c>
      <c r="H34828" s="312" t="s">
        <v>1152</v>
      </c>
      <c r="I34828" s="313" t="s">
        <v>6827</v>
      </c>
    </row>
    <row r="34829" spans="6:9" x14ac:dyDescent="0.2">
      <c r="F34829" s="310" t="s">
        <v>39854</v>
      </c>
      <c r="G34829" s="311">
        <v>81141</v>
      </c>
      <c r="H34829" s="312" t="s">
        <v>1152</v>
      </c>
      <c r="I34829" s="313" t="s">
        <v>6827</v>
      </c>
    </row>
    <row r="34830" spans="6:9" x14ac:dyDescent="0.2">
      <c r="F34830" s="310" t="s">
        <v>39855</v>
      </c>
      <c r="G34830" s="311">
        <v>81143</v>
      </c>
      <c r="H34830" s="312" t="s">
        <v>1152</v>
      </c>
      <c r="I34830" s="313" t="s">
        <v>6827</v>
      </c>
    </row>
    <row r="34831" spans="6:9" x14ac:dyDescent="0.2">
      <c r="F34831" s="310" t="s">
        <v>39856</v>
      </c>
      <c r="G34831" s="311">
        <v>81144</v>
      </c>
      <c r="H34831" s="312" t="s">
        <v>1152</v>
      </c>
      <c r="I34831" s="313" t="s">
        <v>6827</v>
      </c>
    </row>
    <row r="34832" spans="6:9" x14ac:dyDescent="0.2">
      <c r="F34832" s="310" t="s">
        <v>39857</v>
      </c>
      <c r="G34832" s="311">
        <v>81146</v>
      </c>
      <c r="H34832" s="312" t="s">
        <v>1152</v>
      </c>
      <c r="I34832" s="313" t="s">
        <v>6827</v>
      </c>
    </row>
    <row r="34833" spans="6:9" x14ac:dyDescent="0.2">
      <c r="F34833" s="310" t="s">
        <v>39858</v>
      </c>
      <c r="G34833" s="311">
        <v>81147</v>
      </c>
      <c r="H34833" s="312" t="s">
        <v>1152</v>
      </c>
      <c r="I34833" s="313" t="s">
        <v>6827</v>
      </c>
    </row>
    <row r="34834" spans="6:9" x14ac:dyDescent="0.2">
      <c r="F34834" s="310" t="s">
        <v>39859</v>
      </c>
      <c r="G34834" s="311">
        <v>81148</v>
      </c>
      <c r="H34834" s="312" t="s">
        <v>1152</v>
      </c>
      <c r="I34834" s="313" t="s">
        <v>6827</v>
      </c>
    </row>
    <row r="34835" spans="6:9" x14ac:dyDescent="0.2">
      <c r="F34835" s="310" t="s">
        <v>39860</v>
      </c>
      <c r="G34835" s="311">
        <v>81149</v>
      </c>
      <c r="H34835" s="312" t="s">
        <v>1152</v>
      </c>
      <c r="I34835" s="313" t="s">
        <v>6827</v>
      </c>
    </row>
    <row r="34836" spans="6:9" x14ac:dyDescent="0.2">
      <c r="F34836" s="310" t="s">
        <v>39861</v>
      </c>
      <c r="G34836" s="311">
        <v>81151</v>
      </c>
      <c r="H34836" s="312" t="s">
        <v>1152</v>
      </c>
      <c r="I34836" s="313" t="s">
        <v>6827</v>
      </c>
    </row>
    <row r="34837" spans="6:9" x14ac:dyDescent="0.2">
      <c r="F34837" s="310" t="s">
        <v>39862</v>
      </c>
      <c r="G34837" s="311">
        <v>81152</v>
      </c>
      <c r="H34837" s="312" t="s">
        <v>1152</v>
      </c>
      <c r="I34837" s="313" t="s">
        <v>6827</v>
      </c>
    </row>
    <row r="34838" spans="6:9" x14ac:dyDescent="0.2">
      <c r="F34838" s="310" t="s">
        <v>39863</v>
      </c>
      <c r="G34838" s="311">
        <v>81154</v>
      </c>
      <c r="H34838" s="312" t="s">
        <v>1152</v>
      </c>
      <c r="I34838" s="313" t="s">
        <v>6827</v>
      </c>
    </row>
    <row r="34839" spans="6:9" x14ac:dyDescent="0.2">
      <c r="F34839" s="310" t="s">
        <v>39864</v>
      </c>
      <c r="G34839" s="311">
        <v>81155</v>
      </c>
      <c r="H34839" s="312" t="s">
        <v>1152</v>
      </c>
      <c r="I34839" s="313" t="s">
        <v>6827</v>
      </c>
    </row>
    <row r="34840" spans="6:9" x14ac:dyDescent="0.2">
      <c r="F34840" s="310" t="s">
        <v>39865</v>
      </c>
      <c r="G34840" s="311">
        <v>81157</v>
      </c>
      <c r="H34840" s="312" t="s">
        <v>1152</v>
      </c>
      <c r="I34840" s="313" t="s">
        <v>6827</v>
      </c>
    </row>
    <row r="34841" spans="6:9" x14ac:dyDescent="0.2">
      <c r="F34841" s="310" t="s">
        <v>39866</v>
      </c>
      <c r="G34841" s="311">
        <v>81201</v>
      </c>
      <c r="H34841" s="312" t="s">
        <v>1152</v>
      </c>
      <c r="I34841" s="313" t="s">
        <v>6827</v>
      </c>
    </row>
    <row r="34842" spans="6:9" x14ac:dyDescent="0.2">
      <c r="F34842" s="310" t="s">
        <v>39867</v>
      </c>
      <c r="G34842" s="311">
        <v>81210</v>
      </c>
      <c r="H34842" s="312" t="s">
        <v>1152</v>
      </c>
      <c r="I34842" s="313" t="s">
        <v>6827</v>
      </c>
    </row>
    <row r="34843" spans="6:9" x14ac:dyDescent="0.2">
      <c r="F34843" s="310" t="s">
        <v>39868</v>
      </c>
      <c r="G34843" s="311">
        <v>81211</v>
      </c>
      <c r="H34843" s="312" t="s">
        <v>1152</v>
      </c>
      <c r="I34843" s="313" t="s">
        <v>6827</v>
      </c>
    </row>
    <row r="34844" spans="6:9" x14ac:dyDescent="0.2">
      <c r="F34844" s="310" t="s">
        <v>39869</v>
      </c>
      <c r="G34844" s="311">
        <v>81212</v>
      </c>
      <c r="H34844" s="312" t="s">
        <v>1152</v>
      </c>
      <c r="I34844" s="313" t="s">
        <v>6827</v>
      </c>
    </row>
    <row r="34845" spans="6:9" x14ac:dyDescent="0.2">
      <c r="F34845" s="310" t="s">
        <v>39870</v>
      </c>
      <c r="G34845" s="311">
        <v>81215</v>
      </c>
      <c r="H34845" s="312" t="s">
        <v>1152</v>
      </c>
      <c r="I34845" s="313" t="s">
        <v>6827</v>
      </c>
    </row>
    <row r="34846" spans="6:9" x14ac:dyDescent="0.2">
      <c r="F34846" s="310" t="s">
        <v>39871</v>
      </c>
      <c r="G34846" s="311">
        <v>81220</v>
      </c>
      <c r="H34846" s="312" t="s">
        <v>1152</v>
      </c>
      <c r="I34846" s="313" t="s">
        <v>6827</v>
      </c>
    </row>
    <row r="34847" spans="6:9" x14ac:dyDescent="0.2">
      <c r="F34847" s="310" t="s">
        <v>39872</v>
      </c>
      <c r="G34847" s="311">
        <v>81221</v>
      </c>
      <c r="H34847" s="312" t="s">
        <v>1152</v>
      </c>
      <c r="I34847" s="313" t="s">
        <v>6827</v>
      </c>
    </row>
    <row r="34848" spans="6:9" x14ac:dyDescent="0.2">
      <c r="F34848" s="310" t="s">
        <v>39873</v>
      </c>
      <c r="G34848" s="311">
        <v>81222</v>
      </c>
      <c r="H34848" s="312" t="s">
        <v>1152</v>
      </c>
      <c r="I34848" s="313" t="s">
        <v>6827</v>
      </c>
    </row>
    <row r="34849" spans="6:9" x14ac:dyDescent="0.2">
      <c r="F34849" s="310" t="s">
        <v>39874</v>
      </c>
      <c r="G34849" s="311">
        <v>81223</v>
      </c>
      <c r="H34849" s="312" t="s">
        <v>1152</v>
      </c>
      <c r="I34849" s="313" t="s">
        <v>6827</v>
      </c>
    </row>
    <row r="34850" spans="6:9" x14ac:dyDescent="0.2">
      <c r="F34850" s="310" t="s">
        <v>39875</v>
      </c>
      <c r="G34850" s="311">
        <v>81224</v>
      </c>
      <c r="H34850" s="312" t="s">
        <v>1152</v>
      </c>
      <c r="I34850" s="313" t="s">
        <v>6827</v>
      </c>
    </row>
    <row r="34851" spans="6:9" x14ac:dyDescent="0.2">
      <c r="F34851" s="310" t="s">
        <v>39876</v>
      </c>
      <c r="G34851" s="311">
        <v>81225</v>
      </c>
      <c r="H34851" s="312" t="s">
        <v>1152</v>
      </c>
      <c r="I34851" s="313" t="s">
        <v>6827</v>
      </c>
    </row>
    <row r="34852" spans="6:9" x14ac:dyDescent="0.2">
      <c r="F34852" s="310" t="s">
        <v>39877</v>
      </c>
      <c r="G34852" s="311">
        <v>81226</v>
      </c>
      <c r="H34852" s="312" t="s">
        <v>1152</v>
      </c>
      <c r="I34852" s="313" t="s">
        <v>6827</v>
      </c>
    </row>
    <row r="34853" spans="6:9" x14ac:dyDescent="0.2">
      <c r="F34853" s="310" t="s">
        <v>39878</v>
      </c>
      <c r="G34853" s="311">
        <v>81227</v>
      </c>
      <c r="H34853" s="312" t="s">
        <v>1152</v>
      </c>
      <c r="I34853" s="313" t="s">
        <v>6827</v>
      </c>
    </row>
    <row r="34854" spans="6:9" x14ac:dyDescent="0.2">
      <c r="F34854" s="310" t="s">
        <v>39879</v>
      </c>
      <c r="G34854" s="311">
        <v>81228</v>
      </c>
      <c r="H34854" s="312" t="s">
        <v>1152</v>
      </c>
      <c r="I34854" s="313" t="s">
        <v>6827</v>
      </c>
    </row>
    <row r="34855" spans="6:9" x14ac:dyDescent="0.2">
      <c r="F34855" s="310" t="s">
        <v>39880</v>
      </c>
      <c r="G34855" s="311">
        <v>81230</v>
      </c>
      <c r="H34855" s="312" t="s">
        <v>1152</v>
      </c>
      <c r="I34855" s="313" t="s">
        <v>6827</v>
      </c>
    </row>
    <row r="34856" spans="6:9" x14ac:dyDescent="0.2">
      <c r="F34856" s="310" t="s">
        <v>39881</v>
      </c>
      <c r="G34856" s="311">
        <v>81231</v>
      </c>
      <c r="H34856" s="312" t="s">
        <v>1152</v>
      </c>
      <c r="I34856" s="313" t="s">
        <v>6827</v>
      </c>
    </row>
    <row r="34857" spans="6:9" x14ac:dyDescent="0.2">
      <c r="F34857" s="310" t="s">
        <v>39882</v>
      </c>
      <c r="G34857" s="311">
        <v>81232</v>
      </c>
      <c r="H34857" s="312" t="s">
        <v>1152</v>
      </c>
      <c r="I34857" s="313" t="s">
        <v>6827</v>
      </c>
    </row>
    <row r="34858" spans="6:9" x14ac:dyDescent="0.2">
      <c r="F34858" s="310" t="s">
        <v>39883</v>
      </c>
      <c r="G34858" s="311">
        <v>81233</v>
      </c>
      <c r="H34858" s="312" t="s">
        <v>1152</v>
      </c>
      <c r="I34858" s="313" t="s">
        <v>6827</v>
      </c>
    </row>
    <row r="34859" spans="6:9" x14ac:dyDescent="0.2">
      <c r="F34859" s="310" t="s">
        <v>39884</v>
      </c>
      <c r="G34859" s="311">
        <v>81235</v>
      </c>
      <c r="H34859" s="312" t="s">
        <v>1152</v>
      </c>
      <c r="I34859" s="313" t="s">
        <v>6827</v>
      </c>
    </row>
    <row r="34860" spans="6:9" x14ac:dyDescent="0.2">
      <c r="F34860" s="310" t="s">
        <v>39885</v>
      </c>
      <c r="G34860" s="311">
        <v>81236</v>
      </c>
      <c r="H34860" s="312" t="s">
        <v>1152</v>
      </c>
      <c r="I34860" s="313" t="s">
        <v>6827</v>
      </c>
    </row>
    <row r="34861" spans="6:9" x14ac:dyDescent="0.2">
      <c r="F34861" s="310" t="s">
        <v>39886</v>
      </c>
      <c r="G34861" s="311">
        <v>81237</v>
      </c>
      <c r="H34861" s="312" t="s">
        <v>1152</v>
      </c>
      <c r="I34861" s="313" t="s">
        <v>6827</v>
      </c>
    </row>
    <row r="34862" spans="6:9" x14ac:dyDescent="0.2">
      <c r="F34862" s="310" t="s">
        <v>39887</v>
      </c>
      <c r="G34862" s="311">
        <v>81239</v>
      </c>
      <c r="H34862" s="312" t="s">
        <v>1152</v>
      </c>
      <c r="I34862" s="313" t="s">
        <v>6827</v>
      </c>
    </row>
    <row r="34863" spans="6:9" x14ac:dyDescent="0.2">
      <c r="F34863" s="310" t="s">
        <v>39888</v>
      </c>
      <c r="G34863" s="311">
        <v>81240</v>
      </c>
      <c r="H34863" s="312" t="s">
        <v>1152</v>
      </c>
      <c r="I34863" s="313" t="s">
        <v>6827</v>
      </c>
    </row>
    <row r="34864" spans="6:9" x14ac:dyDescent="0.2">
      <c r="F34864" s="310" t="s">
        <v>39889</v>
      </c>
      <c r="G34864" s="311">
        <v>81241</v>
      </c>
      <c r="H34864" s="312" t="s">
        <v>1152</v>
      </c>
      <c r="I34864" s="313" t="s">
        <v>6827</v>
      </c>
    </row>
    <row r="34865" spans="6:9" x14ac:dyDescent="0.2">
      <c r="F34865" s="310" t="s">
        <v>39890</v>
      </c>
      <c r="G34865" s="311">
        <v>81242</v>
      </c>
      <c r="H34865" s="312" t="s">
        <v>1152</v>
      </c>
      <c r="I34865" s="313" t="s">
        <v>6827</v>
      </c>
    </row>
    <row r="34866" spans="6:9" x14ac:dyDescent="0.2">
      <c r="F34866" s="310" t="s">
        <v>39891</v>
      </c>
      <c r="G34866" s="311">
        <v>81243</v>
      </c>
      <c r="H34866" s="312" t="s">
        <v>1152</v>
      </c>
      <c r="I34866" s="313" t="s">
        <v>6827</v>
      </c>
    </row>
    <row r="34867" spans="6:9" x14ac:dyDescent="0.2">
      <c r="F34867" s="310" t="s">
        <v>39892</v>
      </c>
      <c r="G34867" s="311">
        <v>81244</v>
      </c>
      <c r="H34867" s="312" t="s">
        <v>1152</v>
      </c>
      <c r="I34867" s="313" t="s">
        <v>6827</v>
      </c>
    </row>
    <row r="34868" spans="6:9" x14ac:dyDescent="0.2">
      <c r="F34868" s="310" t="s">
        <v>39893</v>
      </c>
      <c r="G34868" s="311">
        <v>81247</v>
      </c>
      <c r="H34868" s="312" t="s">
        <v>1152</v>
      </c>
      <c r="I34868" s="313" t="s">
        <v>6827</v>
      </c>
    </row>
    <row r="34869" spans="6:9" x14ac:dyDescent="0.2">
      <c r="F34869" s="310" t="s">
        <v>39894</v>
      </c>
      <c r="G34869" s="311">
        <v>81248</v>
      </c>
      <c r="H34869" s="312" t="s">
        <v>1152</v>
      </c>
      <c r="I34869" s="313" t="s">
        <v>6827</v>
      </c>
    </row>
    <row r="34870" spans="6:9" x14ac:dyDescent="0.2">
      <c r="F34870" s="310" t="s">
        <v>39895</v>
      </c>
      <c r="G34870" s="311">
        <v>81251</v>
      </c>
      <c r="H34870" s="312" t="s">
        <v>1152</v>
      </c>
      <c r="I34870" s="313" t="s">
        <v>6827</v>
      </c>
    </row>
    <row r="34871" spans="6:9" x14ac:dyDescent="0.2">
      <c r="F34871" s="310" t="s">
        <v>39896</v>
      </c>
      <c r="G34871" s="311">
        <v>81252</v>
      </c>
      <c r="H34871" s="312" t="s">
        <v>1152</v>
      </c>
      <c r="I34871" s="313" t="s">
        <v>6827</v>
      </c>
    </row>
    <row r="34872" spans="6:9" x14ac:dyDescent="0.2">
      <c r="F34872" s="310" t="s">
        <v>39897</v>
      </c>
      <c r="G34872" s="311">
        <v>81253</v>
      </c>
      <c r="H34872" s="312" t="s">
        <v>1152</v>
      </c>
      <c r="I34872" s="313" t="s">
        <v>6827</v>
      </c>
    </row>
    <row r="34873" spans="6:9" x14ac:dyDescent="0.2">
      <c r="F34873" s="310" t="s">
        <v>39898</v>
      </c>
      <c r="G34873" s="311">
        <v>81290</v>
      </c>
      <c r="H34873" s="312" t="s">
        <v>1152</v>
      </c>
      <c r="I34873" s="313" t="s">
        <v>6827</v>
      </c>
    </row>
    <row r="34874" spans="6:9" x14ac:dyDescent="0.2">
      <c r="F34874" s="310" t="s">
        <v>39899</v>
      </c>
      <c r="G34874" s="311">
        <v>81301</v>
      </c>
      <c r="H34874" s="312" t="s">
        <v>1152</v>
      </c>
      <c r="I34874" s="313" t="s">
        <v>6827</v>
      </c>
    </row>
    <row r="34875" spans="6:9" x14ac:dyDescent="0.2">
      <c r="F34875" s="310" t="s">
        <v>39900</v>
      </c>
      <c r="G34875" s="311">
        <v>81302</v>
      </c>
      <c r="H34875" s="312" t="s">
        <v>1152</v>
      </c>
      <c r="I34875" s="313" t="s">
        <v>6827</v>
      </c>
    </row>
    <row r="34876" spans="6:9" x14ac:dyDescent="0.2">
      <c r="F34876" s="310" t="s">
        <v>39901</v>
      </c>
      <c r="G34876" s="311">
        <v>81303</v>
      </c>
      <c r="H34876" s="312" t="s">
        <v>1152</v>
      </c>
      <c r="I34876" s="313" t="s">
        <v>6827</v>
      </c>
    </row>
    <row r="34877" spans="6:9" x14ac:dyDescent="0.2">
      <c r="F34877" s="310" t="s">
        <v>39902</v>
      </c>
      <c r="G34877" s="311">
        <v>81320</v>
      </c>
      <c r="H34877" s="312" t="s">
        <v>1152</v>
      </c>
      <c r="I34877" s="313" t="s">
        <v>6827</v>
      </c>
    </row>
    <row r="34878" spans="6:9" x14ac:dyDescent="0.2">
      <c r="F34878" s="310" t="s">
        <v>39903</v>
      </c>
      <c r="G34878" s="311">
        <v>81321</v>
      </c>
      <c r="H34878" s="312" t="s">
        <v>1152</v>
      </c>
      <c r="I34878" s="313" t="s">
        <v>6827</v>
      </c>
    </row>
    <row r="34879" spans="6:9" x14ac:dyDescent="0.2">
      <c r="F34879" s="310" t="s">
        <v>39904</v>
      </c>
      <c r="G34879" s="311">
        <v>81323</v>
      </c>
      <c r="H34879" s="312" t="s">
        <v>1152</v>
      </c>
      <c r="I34879" s="313" t="s">
        <v>6827</v>
      </c>
    </row>
    <row r="34880" spans="6:9" x14ac:dyDescent="0.2">
      <c r="F34880" s="310" t="s">
        <v>39905</v>
      </c>
      <c r="G34880" s="311">
        <v>81324</v>
      </c>
      <c r="H34880" s="312" t="s">
        <v>1152</v>
      </c>
      <c r="I34880" s="313" t="s">
        <v>6827</v>
      </c>
    </row>
    <row r="34881" spans="6:9" x14ac:dyDescent="0.2">
      <c r="F34881" s="310" t="s">
        <v>39906</v>
      </c>
      <c r="G34881" s="311">
        <v>81325</v>
      </c>
      <c r="H34881" s="312" t="s">
        <v>1152</v>
      </c>
      <c r="I34881" s="313" t="s">
        <v>6827</v>
      </c>
    </row>
    <row r="34882" spans="6:9" x14ac:dyDescent="0.2">
      <c r="F34882" s="310" t="s">
        <v>39907</v>
      </c>
      <c r="G34882" s="311">
        <v>81326</v>
      </c>
      <c r="H34882" s="312" t="s">
        <v>1152</v>
      </c>
      <c r="I34882" s="313" t="s">
        <v>6827</v>
      </c>
    </row>
    <row r="34883" spans="6:9" x14ac:dyDescent="0.2">
      <c r="F34883" s="310" t="s">
        <v>39908</v>
      </c>
      <c r="G34883" s="311">
        <v>81327</v>
      </c>
      <c r="H34883" s="312" t="s">
        <v>1152</v>
      </c>
      <c r="I34883" s="313" t="s">
        <v>6827</v>
      </c>
    </row>
    <row r="34884" spans="6:9" x14ac:dyDescent="0.2">
      <c r="F34884" s="310" t="s">
        <v>39909</v>
      </c>
      <c r="G34884" s="311">
        <v>81328</v>
      </c>
      <c r="H34884" s="312" t="s">
        <v>1152</v>
      </c>
      <c r="I34884" s="313" t="s">
        <v>6827</v>
      </c>
    </row>
    <row r="34885" spans="6:9" x14ac:dyDescent="0.2">
      <c r="F34885" s="310" t="s">
        <v>39910</v>
      </c>
      <c r="G34885" s="311">
        <v>81329</v>
      </c>
      <c r="H34885" s="312" t="s">
        <v>1152</v>
      </c>
      <c r="I34885" s="313" t="s">
        <v>6827</v>
      </c>
    </row>
    <row r="34886" spans="6:9" x14ac:dyDescent="0.2">
      <c r="F34886" s="310" t="s">
        <v>39911</v>
      </c>
      <c r="G34886" s="311">
        <v>81330</v>
      </c>
      <c r="H34886" s="312" t="s">
        <v>1152</v>
      </c>
      <c r="I34886" s="313" t="s">
        <v>6827</v>
      </c>
    </row>
    <row r="34887" spans="6:9" x14ac:dyDescent="0.2">
      <c r="F34887" s="310" t="s">
        <v>39912</v>
      </c>
      <c r="G34887" s="311">
        <v>81331</v>
      </c>
      <c r="H34887" s="312" t="s">
        <v>1152</v>
      </c>
      <c r="I34887" s="313" t="s">
        <v>6827</v>
      </c>
    </row>
    <row r="34888" spans="6:9" x14ac:dyDescent="0.2">
      <c r="F34888" s="310" t="s">
        <v>39913</v>
      </c>
      <c r="G34888" s="311">
        <v>81332</v>
      </c>
      <c r="H34888" s="312" t="s">
        <v>1152</v>
      </c>
      <c r="I34888" s="313" t="s">
        <v>6827</v>
      </c>
    </row>
    <row r="34889" spans="6:9" x14ac:dyDescent="0.2">
      <c r="F34889" s="310" t="s">
        <v>39914</v>
      </c>
      <c r="G34889" s="311">
        <v>81334</v>
      </c>
      <c r="H34889" s="312" t="s">
        <v>1152</v>
      </c>
      <c r="I34889" s="313" t="s">
        <v>6827</v>
      </c>
    </row>
    <row r="34890" spans="6:9" x14ac:dyDescent="0.2">
      <c r="F34890" s="310" t="s">
        <v>39915</v>
      </c>
      <c r="G34890" s="311">
        <v>81335</v>
      </c>
      <c r="H34890" s="312" t="s">
        <v>1152</v>
      </c>
      <c r="I34890" s="313" t="s">
        <v>6827</v>
      </c>
    </row>
    <row r="34891" spans="6:9" x14ac:dyDescent="0.2">
      <c r="F34891" s="310" t="s">
        <v>39916</v>
      </c>
      <c r="G34891" s="311">
        <v>81401</v>
      </c>
      <c r="H34891" s="312" t="s">
        <v>1152</v>
      </c>
      <c r="I34891" s="313" t="s">
        <v>6827</v>
      </c>
    </row>
    <row r="34892" spans="6:9" x14ac:dyDescent="0.2">
      <c r="F34892" s="310" t="s">
        <v>39917</v>
      </c>
      <c r="G34892" s="311">
        <v>81402</v>
      </c>
      <c r="H34892" s="312" t="s">
        <v>1152</v>
      </c>
      <c r="I34892" s="313" t="s">
        <v>6827</v>
      </c>
    </row>
    <row r="34893" spans="6:9" x14ac:dyDescent="0.2">
      <c r="F34893" s="310" t="s">
        <v>39918</v>
      </c>
      <c r="G34893" s="311">
        <v>81403</v>
      </c>
      <c r="H34893" s="312" t="s">
        <v>1152</v>
      </c>
      <c r="I34893" s="313" t="s">
        <v>6827</v>
      </c>
    </row>
    <row r="34894" spans="6:9" x14ac:dyDescent="0.2">
      <c r="F34894" s="310" t="s">
        <v>39919</v>
      </c>
      <c r="G34894" s="311">
        <v>81410</v>
      </c>
      <c r="H34894" s="312" t="s">
        <v>1152</v>
      </c>
      <c r="I34894" s="313" t="s">
        <v>6827</v>
      </c>
    </row>
    <row r="34895" spans="6:9" x14ac:dyDescent="0.2">
      <c r="F34895" s="310" t="s">
        <v>39920</v>
      </c>
      <c r="G34895" s="311">
        <v>81411</v>
      </c>
      <c r="H34895" s="312" t="s">
        <v>1152</v>
      </c>
      <c r="I34895" s="313" t="s">
        <v>6827</v>
      </c>
    </row>
    <row r="34896" spans="6:9" x14ac:dyDescent="0.2">
      <c r="F34896" s="310" t="s">
        <v>39921</v>
      </c>
      <c r="G34896" s="311">
        <v>81413</v>
      </c>
      <c r="H34896" s="312" t="s">
        <v>1152</v>
      </c>
      <c r="I34896" s="313" t="s">
        <v>6827</v>
      </c>
    </row>
    <row r="34897" spans="6:9" x14ac:dyDescent="0.2">
      <c r="F34897" s="310" t="s">
        <v>39922</v>
      </c>
      <c r="G34897" s="311">
        <v>81414</v>
      </c>
      <c r="H34897" s="312" t="s">
        <v>1152</v>
      </c>
      <c r="I34897" s="313" t="s">
        <v>6827</v>
      </c>
    </row>
    <row r="34898" spans="6:9" x14ac:dyDescent="0.2">
      <c r="F34898" s="310" t="s">
        <v>39923</v>
      </c>
      <c r="G34898" s="311">
        <v>81415</v>
      </c>
      <c r="H34898" s="312" t="s">
        <v>1152</v>
      </c>
      <c r="I34898" s="313" t="s">
        <v>6827</v>
      </c>
    </row>
    <row r="34899" spans="6:9" x14ac:dyDescent="0.2">
      <c r="F34899" s="310" t="s">
        <v>39924</v>
      </c>
      <c r="G34899" s="311">
        <v>81416</v>
      </c>
      <c r="H34899" s="312" t="s">
        <v>1152</v>
      </c>
      <c r="I34899" s="313" t="s">
        <v>6827</v>
      </c>
    </row>
    <row r="34900" spans="6:9" x14ac:dyDescent="0.2">
      <c r="F34900" s="310" t="s">
        <v>39925</v>
      </c>
      <c r="G34900" s="311">
        <v>81418</v>
      </c>
      <c r="H34900" s="312" t="s">
        <v>1152</v>
      </c>
      <c r="I34900" s="313" t="s">
        <v>6827</v>
      </c>
    </row>
    <row r="34901" spans="6:9" x14ac:dyDescent="0.2">
      <c r="F34901" s="310" t="s">
        <v>39926</v>
      </c>
      <c r="G34901" s="311">
        <v>81419</v>
      </c>
      <c r="H34901" s="312" t="s">
        <v>1152</v>
      </c>
      <c r="I34901" s="313" t="s">
        <v>6827</v>
      </c>
    </row>
    <row r="34902" spans="6:9" x14ac:dyDescent="0.2">
      <c r="F34902" s="310" t="s">
        <v>39927</v>
      </c>
      <c r="G34902" s="311">
        <v>81420</v>
      </c>
      <c r="H34902" s="312" t="s">
        <v>1152</v>
      </c>
      <c r="I34902" s="313" t="s">
        <v>6827</v>
      </c>
    </row>
    <row r="34903" spans="6:9" x14ac:dyDescent="0.2">
      <c r="F34903" s="310" t="s">
        <v>39928</v>
      </c>
      <c r="G34903" s="311">
        <v>81422</v>
      </c>
      <c r="H34903" s="312" t="s">
        <v>1152</v>
      </c>
      <c r="I34903" s="313" t="s">
        <v>6827</v>
      </c>
    </row>
    <row r="34904" spans="6:9" x14ac:dyDescent="0.2">
      <c r="F34904" s="310" t="s">
        <v>39929</v>
      </c>
      <c r="G34904" s="311">
        <v>81423</v>
      </c>
      <c r="H34904" s="312" t="s">
        <v>1152</v>
      </c>
      <c r="I34904" s="313" t="s">
        <v>6827</v>
      </c>
    </row>
    <row r="34905" spans="6:9" x14ac:dyDescent="0.2">
      <c r="F34905" s="310" t="s">
        <v>39930</v>
      </c>
      <c r="G34905" s="311">
        <v>81424</v>
      </c>
      <c r="H34905" s="312" t="s">
        <v>1152</v>
      </c>
      <c r="I34905" s="313" t="s">
        <v>6827</v>
      </c>
    </row>
    <row r="34906" spans="6:9" x14ac:dyDescent="0.2">
      <c r="F34906" s="310" t="s">
        <v>39931</v>
      </c>
      <c r="G34906" s="311">
        <v>81425</v>
      </c>
      <c r="H34906" s="312" t="s">
        <v>1152</v>
      </c>
      <c r="I34906" s="313" t="s">
        <v>6827</v>
      </c>
    </row>
    <row r="34907" spans="6:9" x14ac:dyDescent="0.2">
      <c r="F34907" s="310" t="s">
        <v>39932</v>
      </c>
      <c r="G34907" s="311">
        <v>81426</v>
      </c>
      <c r="H34907" s="312" t="s">
        <v>1152</v>
      </c>
      <c r="I34907" s="313" t="s">
        <v>6827</v>
      </c>
    </row>
    <row r="34908" spans="6:9" x14ac:dyDescent="0.2">
      <c r="F34908" s="310" t="s">
        <v>39933</v>
      </c>
      <c r="G34908" s="311">
        <v>81427</v>
      </c>
      <c r="H34908" s="312" t="s">
        <v>1152</v>
      </c>
      <c r="I34908" s="313" t="s">
        <v>6827</v>
      </c>
    </row>
    <row r="34909" spans="6:9" x14ac:dyDescent="0.2">
      <c r="F34909" s="310" t="s">
        <v>39934</v>
      </c>
      <c r="G34909" s="311">
        <v>81428</v>
      </c>
      <c r="H34909" s="312" t="s">
        <v>1152</v>
      </c>
      <c r="I34909" s="313" t="s">
        <v>6827</v>
      </c>
    </row>
    <row r="34910" spans="6:9" x14ac:dyDescent="0.2">
      <c r="F34910" s="310" t="s">
        <v>39935</v>
      </c>
      <c r="G34910" s="311">
        <v>81429</v>
      </c>
      <c r="H34910" s="312" t="s">
        <v>1152</v>
      </c>
      <c r="I34910" s="313" t="s">
        <v>6827</v>
      </c>
    </row>
    <row r="34911" spans="6:9" x14ac:dyDescent="0.2">
      <c r="F34911" s="310" t="s">
        <v>39936</v>
      </c>
      <c r="G34911" s="311">
        <v>81430</v>
      </c>
      <c r="H34911" s="312" t="s">
        <v>1152</v>
      </c>
      <c r="I34911" s="313" t="s">
        <v>6827</v>
      </c>
    </row>
    <row r="34912" spans="6:9" x14ac:dyDescent="0.2">
      <c r="F34912" s="310" t="s">
        <v>39937</v>
      </c>
      <c r="G34912" s="311">
        <v>81431</v>
      </c>
      <c r="H34912" s="312" t="s">
        <v>1152</v>
      </c>
      <c r="I34912" s="313" t="s">
        <v>6827</v>
      </c>
    </row>
    <row r="34913" spans="6:9" x14ac:dyDescent="0.2">
      <c r="F34913" s="310" t="s">
        <v>39938</v>
      </c>
      <c r="G34913" s="311">
        <v>81432</v>
      </c>
      <c r="H34913" s="312" t="s">
        <v>1152</v>
      </c>
      <c r="I34913" s="313" t="s">
        <v>6827</v>
      </c>
    </row>
    <row r="34914" spans="6:9" x14ac:dyDescent="0.2">
      <c r="F34914" s="310" t="s">
        <v>39939</v>
      </c>
      <c r="G34914" s="311">
        <v>81433</v>
      </c>
      <c r="H34914" s="312" t="s">
        <v>1152</v>
      </c>
      <c r="I34914" s="313" t="s">
        <v>6827</v>
      </c>
    </row>
    <row r="34915" spans="6:9" x14ac:dyDescent="0.2">
      <c r="F34915" s="310" t="s">
        <v>39940</v>
      </c>
      <c r="G34915" s="311">
        <v>81434</v>
      </c>
      <c r="H34915" s="312" t="s">
        <v>1152</v>
      </c>
      <c r="I34915" s="313" t="s">
        <v>6827</v>
      </c>
    </row>
    <row r="34916" spans="6:9" x14ac:dyDescent="0.2">
      <c r="F34916" s="310" t="s">
        <v>39941</v>
      </c>
      <c r="G34916" s="311">
        <v>81435</v>
      </c>
      <c r="H34916" s="312" t="s">
        <v>1152</v>
      </c>
      <c r="I34916" s="313" t="s">
        <v>6827</v>
      </c>
    </row>
    <row r="34917" spans="6:9" x14ac:dyDescent="0.2">
      <c r="F34917" s="310" t="s">
        <v>39942</v>
      </c>
      <c r="G34917" s="311">
        <v>81501</v>
      </c>
      <c r="H34917" s="312" t="s">
        <v>1152</v>
      </c>
      <c r="I34917" s="313" t="s">
        <v>6827</v>
      </c>
    </row>
    <row r="34918" spans="6:9" x14ac:dyDescent="0.2">
      <c r="F34918" s="310" t="s">
        <v>39943</v>
      </c>
      <c r="G34918" s="311">
        <v>81502</v>
      </c>
      <c r="H34918" s="312" t="s">
        <v>1152</v>
      </c>
      <c r="I34918" s="313" t="s">
        <v>6827</v>
      </c>
    </row>
    <row r="34919" spans="6:9" x14ac:dyDescent="0.2">
      <c r="F34919" s="310" t="s">
        <v>39944</v>
      </c>
      <c r="G34919" s="311">
        <v>81503</v>
      </c>
      <c r="H34919" s="312" t="s">
        <v>1152</v>
      </c>
      <c r="I34919" s="313" t="s">
        <v>6827</v>
      </c>
    </row>
    <row r="34920" spans="6:9" x14ac:dyDescent="0.2">
      <c r="F34920" s="310" t="s">
        <v>39945</v>
      </c>
      <c r="G34920" s="311">
        <v>81504</v>
      </c>
      <c r="H34920" s="312" t="s">
        <v>1152</v>
      </c>
      <c r="I34920" s="313" t="s">
        <v>6827</v>
      </c>
    </row>
    <row r="34921" spans="6:9" x14ac:dyDescent="0.2">
      <c r="F34921" s="310" t="s">
        <v>39946</v>
      </c>
      <c r="G34921" s="311">
        <v>81505</v>
      </c>
      <c r="H34921" s="312" t="s">
        <v>1152</v>
      </c>
      <c r="I34921" s="313" t="s">
        <v>6827</v>
      </c>
    </row>
    <row r="34922" spans="6:9" x14ac:dyDescent="0.2">
      <c r="F34922" s="310" t="s">
        <v>39947</v>
      </c>
      <c r="G34922" s="311">
        <v>81506</v>
      </c>
      <c r="H34922" s="312" t="s">
        <v>1152</v>
      </c>
      <c r="I34922" s="313" t="s">
        <v>6827</v>
      </c>
    </row>
    <row r="34923" spans="6:9" x14ac:dyDescent="0.2">
      <c r="F34923" s="310" t="s">
        <v>39948</v>
      </c>
      <c r="G34923" s="311">
        <v>81507</v>
      </c>
      <c r="H34923" s="312" t="s">
        <v>1152</v>
      </c>
      <c r="I34923" s="313" t="s">
        <v>6827</v>
      </c>
    </row>
    <row r="34924" spans="6:9" x14ac:dyDescent="0.2">
      <c r="F34924" s="310" t="s">
        <v>39949</v>
      </c>
      <c r="G34924" s="311">
        <v>81520</v>
      </c>
      <c r="H34924" s="312" t="s">
        <v>1152</v>
      </c>
      <c r="I34924" s="313" t="s">
        <v>6827</v>
      </c>
    </row>
    <row r="34925" spans="6:9" x14ac:dyDescent="0.2">
      <c r="F34925" s="310" t="s">
        <v>39950</v>
      </c>
      <c r="G34925" s="311">
        <v>81521</v>
      </c>
      <c r="H34925" s="312" t="s">
        <v>1152</v>
      </c>
      <c r="I34925" s="313" t="s">
        <v>6827</v>
      </c>
    </row>
    <row r="34926" spans="6:9" x14ac:dyDescent="0.2">
      <c r="F34926" s="310" t="s">
        <v>39951</v>
      </c>
      <c r="G34926" s="311">
        <v>81522</v>
      </c>
      <c r="H34926" s="312" t="s">
        <v>1152</v>
      </c>
      <c r="I34926" s="313" t="s">
        <v>6827</v>
      </c>
    </row>
    <row r="34927" spans="6:9" x14ac:dyDescent="0.2">
      <c r="F34927" s="310" t="s">
        <v>39952</v>
      </c>
      <c r="G34927" s="311">
        <v>81523</v>
      </c>
      <c r="H34927" s="312" t="s">
        <v>1152</v>
      </c>
      <c r="I34927" s="313" t="s">
        <v>6827</v>
      </c>
    </row>
    <row r="34928" spans="6:9" x14ac:dyDescent="0.2">
      <c r="F34928" s="310" t="s">
        <v>39953</v>
      </c>
      <c r="G34928" s="311">
        <v>81524</v>
      </c>
      <c r="H34928" s="312" t="s">
        <v>1152</v>
      </c>
      <c r="I34928" s="313" t="s">
        <v>6827</v>
      </c>
    </row>
    <row r="34929" spans="6:9" x14ac:dyDescent="0.2">
      <c r="F34929" s="310" t="s">
        <v>39954</v>
      </c>
      <c r="G34929" s="311">
        <v>81525</v>
      </c>
      <c r="H34929" s="312" t="s">
        <v>1152</v>
      </c>
      <c r="I34929" s="313" t="s">
        <v>6827</v>
      </c>
    </row>
    <row r="34930" spans="6:9" x14ac:dyDescent="0.2">
      <c r="F34930" s="310" t="s">
        <v>39955</v>
      </c>
      <c r="G34930" s="311">
        <v>81526</v>
      </c>
      <c r="H34930" s="312" t="s">
        <v>1152</v>
      </c>
      <c r="I34930" s="313" t="s">
        <v>6827</v>
      </c>
    </row>
    <row r="34931" spans="6:9" x14ac:dyDescent="0.2">
      <c r="F34931" s="310" t="s">
        <v>39956</v>
      </c>
      <c r="G34931" s="311">
        <v>81527</v>
      </c>
      <c r="H34931" s="312" t="s">
        <v>1152</v>
      </c>
      <c r="I34931" s="313" t="s">
        <v>6827</v>
      </c>
    </row>
    <row r="34932" spans="6:9" x14ac:dyDescent="0.2">
      <c r="F34932" s="310" t="s">
        <v>39957</v>
      </c>
      <c r="G34932" s="311">
        <v>81601</v>
      </c>
      <c r="H34932" s="312" t="s">
        <v>1152</v>
      </c>
      <c r="I34932" s="313" t="s">
        <v>6827</v>
      </c>
    </row>
    <row r="34933" spans="6:9" x14ac:dyDescent="0.2">
      <c r="F34933" s="310" t="s">
        <v>39958</v>
      </c>
      <c r="G34933" s="311">
        <v>81602</v>
      </c>
      <c r="H34933" s="312" t="s">
        <v>1152</v>
      </c>
      <c r="I34933" s="313" t="s">
        <v>6827</v>
      </c>
    </row>
    <row r="34934" spans="6:9" x14ac:dyDescent="0.2">
      <c r="F34934" s="310" t="s">
        <v>39959</v>
      </c>
      <c r="G34934" s="311">
        <v>81610</v>
      </c>
      <c r="H34934" s="312" t="s">
        <v>1152</v>
      </c>
      <c r="I34934" s="313" t="s">
        <v>6812</v>
      </c>
    </row>
    <row r="34935" spans="6:9" x14ac:dyDescent="0.2">
      <c r="F34935" s="310" t="s">
        <v>39960</v>
      </c>
      <c r="G34935" s="311">
        <v>81611</v>
      </c>
      <c r="H34935" s="312" t="s">
        <v>1152</v>
      </c>
      <c r="I34935" s="313" t="s">
        <v>6827</v>
      </c>
    </row>
    <row r="34936" spans="6:9" x14ac:dyDescent="0.2">
      <c r="F34936" s="310" t="s">
        <v>39961</v>
      </c>
      <c r="G34936" s="311">
        <v>81612</v>
      </c>
      <c r="H34936" s="312" t="s">
        <v>1152</v>
      </c>
      <c r="I34936" s="313" t="s">
        <v>6827</v>
      </c>
    </row>
    <row r="34937" spans="6:9" x14ac:dyDescent="0.2">
      <c r="F34937" s="310" t="s">
        <v>39962</v>
      </c>
      <c r="G34937" s="311">
        <v>81615</v>
      </c>
      <c r="H34937" s="312" t="s">
        <v>1152</v>
      </c>
      <c r="I34937" s="313" t="s">
        <v>6827</v>
      </c>
    </row>
    <row r="34938" spans="6:9" x14ac:dyDescent="0.2">
      <c r="F34938" s="310" t="s">
        <v>39963</v>
      </c>
      <c r="G34938" s="311">
        <v>81620</v>
      </c>
      <c r="H34938" s="312" t="s">
        <v>1152</v>
      </c>
      <c r="I34938" s="313" t="s">
        <v>6827</v>
      </c>
    </row>
    <row r="34939" spans="6:9" x14ac:dyDescent="0.2">
      <c r="F34939" s="310" t="s">
        <v>39964</v>
      </c>
      <c r="G34939" s="311">
        <v>81621</v>
      </c>
      <c r="H34939" s="312" t="s">
        <v>1152</v>
      </c>
      <c r="I34939" s="313" t="s">
        <v>6827</v>
      </c>
    </row>
    <row r="34940" spans="6:9" x14ac:dyDescent="0.2">
      <c r="F34940" s="310" t="s">
        <v>39965</v>
      </c>
      <c r="G34940" s="311">
        <v>81623</v>
      </c>
      <c r="H34940" s="312" t="s">
        <v>1152</v>
      </c>
      <c r="I34940" s="313" t="s">
        <v>6827</v>
      </c>
    </row>
    <row r="34941" spans="6:9" x14ac:dyDescent="0.2">
      <c r="F34941" s="310" t="s">
        <v>39966</v>
      </c>
      <c r="G34941" s="311">
        <v>81624</v>
      </c>
      <c r="H34941" s="312" t="s">
        <v>1152</v>
      </c>
      <c r="I34941" s="313" t="s">
        <v>6827</v>
      </c>
    </row>
    <row r="34942" spans="6:9" x14ac:dyDescent="0.2">
      <c r="F34942" s="310" t="s">
        <v>39967</v>
      </c>
      <c r="G34942" s="311">
        <v>81625</v>
      </c>
      <c r="H34942" s="312" t="s">
        <v>1152</v>
      </c>
      <c r="I34942" s="313" t="s">
        <v>6827</v>
      </c>
    </row>
    <row r="34943" spans="6:9" x14ac:dyDescent="0.2">
      <c r="F34943" s="310" t="s">
        <v>39968</v>
      </c>
      <c r="G34943" s="311">
        <v>81626</v>
      </c>
      <c r="H34943" s="312" t="s">
        <v>1152</v>
      </c>
      <c r="I34943" s="313" t="s">
        <v>6827</v>
      </c>
    </row>
    <row r="34944" spans="6:9" x14ac:dyDescent="0.2">
      <c r="F34944" s="310" t="s">
        <v>39969</v>
      </c>
      <c r="G34944" s="311">
        <v>81630</v>
      </c>
      <c r="H34944" s="312" t="s">
        <v>1152</v>
      </c>
      <c r="I34944" s="313" t="s">
        <v>6827</v>
      </c>
    </row>
    <row r="34945" spans="6:9" x14ac:dyDescent="0.2">
      <c r="F34945" s="310" t="s">
        <v>39970</v>
      </c>
      <c r="G34945" s="311">
        <v>81631</v>
      </c>
      <c r="H34945" s="312" t="s">
        <v>1152</v>
      </c>
      <c r="I34945" s="313" t="s">
        <v>6827</v>
      </c>
    </row>
    <row r="34946" spans="6:9" x14ac:dyDescent="0.2">
      <c r="F34946" s="310" t="s">
        <v>39971</v>
      </c>
      <c r="G34946" s="311">
        <v>81632</v>
      </c>
      <c r="H34946" s="312" t="s">
        <v>1152</v>
      </c>
      <c r="I34946" s="313" t="s">
        <v>6827</v>
      </c>
    </row>
    <row r="34947" spans="6:9" x14ac:dyDescent="0.2">
      <c r="F34947" s="310" t="s">
        <v>39972</v>
      </c>
      <c r="G34947" s="311">
        <v>81633</v>
      </c>
      <c r="H34947" s="312" t="s">
        <v>1152</v>
      </c>
      <c r="I34947" s="313" t="s">
        <v>6827</v>
      </c>
    </row>
    <row r="34948" spans="6:9" x14ac:dyDescent="0.2">
      <c r="F34948" s="310" t="s">
        <v>39973</v>
      </c>
      <c r="G34948" s="311">
        <v>81635</v>
      </c>
      <c r="H34948" s="312" t="s">
        <v>1152</v>
      </c>
      <c r="I34948" s="313" t="s">
        <v>6827</v>
      </c>
    </row>
    <row r="34949" spans="6:9" x14ac:dyDescent="0.2">
      <c r="F34949" s="310" t="s">
        <v>39974</v>
      </c>
      <c r="G34949" s="311">
        <v>81636</v>
      </c>
      <c r="H34949" s="312" t="s">
        <v>1152</v>
      </c>
      <c r="I34949" s="313" t="s">
        <v>6827</v>
      </c>
    </row>
    <row r="34950" spans="6:9" x14ac:dyDescent="0.2">
      <c r="F34950" s="310" t="s">
        <v>39975</v>
      </c>
      <c r="G34950" s="311">
        <v>81637</v>
      </c>
      <c r="H34950" s="312" t="s">
        <v>1152</v>
      </c>
      <c r="I34950" s="313" t="s">
        <v>6827</v>
      </c>
    </row>
    <row r="34951" spans="6:9" x14ac:dyDescent="0.2">
      <c r="F34951" s="310" t="s">
        <v>39976</v>
      </c>
      <c r="G34951" s="311">
        <v>81638</v>
      </c>
      <c r="H34951" s="312" t="s">
        <v>1152</v>
      </c>
      <c r="I34951" s="313" t="s">
        <v>6827</v>
      </c>
    </row>
    <row r="34952" spans="6:9" x14ac:dyDescent="0.2">
      <c r="F34952" s="310" t="s">
        <v>39977</v>
      </c>
      <c r="G34952" s="311">
        <v>81639</v>
      </c>
      <c r="H34952" s="312" t="s">
        <v>1152</v>
      </c>
      <c r="I34952" s="313" t="s">
        <v>6827</v>
      </c>
    </row>
    <row r="34953" spans="6:9" x14ac:dyDescent="0.2">
      <c r="F34953" s="310" t="s">
        <v>39978</v>
      </c>
      <c r="G34953" s="311">
        <v>81640</v>
      </c>
      <c r="H34953" s="312" t="s">
        <v>1152</v>
      </c>
      <c r="I34953" s="313" t="s">
        <v>6827</v>
      </c>
    </row>
    <row r="34954" spans="6:9" x14ac:dyDescent="0.2">
      <c r="F34954" s="310" t="s">
        <v>39979</v>
      </c>
      <c r="G34954" s="311">
        <v>81641</v>
      </c>
      <c r="H34954" s="312" t="s">
        <v>1152</v>
      </c>
      <c r="I34954" s="313" t="s">
        <v>6827</v>
      </c>
    </row>
    <row r="34955" spans="6:9" x14ac:dyDescent="0.2">
      <c r="F34955" s="310" t="s">
        <v>39980</v>
      </c>
      <c r="G34955" s="311">
        <v>81642</v>
      </c>
      <c r="H34955" s="312" t="s">
        <v>1152</v>
      </c>
      <c r="I34955" s="313" t="s">
        <v>6827</v>
      </c>
    </row>
    <row r="34956" spans="6:9" x14ac:dyDescent="0.2">
      <c r="F34956" s="310" t="s">
        <v>39981</v>
      </c>
      <c r="G34956" s="311">
        <v>81643</v>
      </c>
      <c r="H34956" s="312" t="s">
        <v>1152</v>
      </c>
      <c r="I34956" s="313" t="s">
        <v>6827</v>
      </c>
    </row>
    <row r="34957" spans="6:9" x14ac:dyDescent="0.2">
      <c r="F34957" s="310" t="s">
        <v>39982</v>
      </c>
      <c r="G34957" s="311">
        <v>81645</v>
      </c>
      <c r="H34957" s="312" t="s">
        <v>1152</v>
      </c>
      <c r="I34957" s="313" t="s">
        <v>6827</v>
      </c>
    </row>
    <row r="34958" spans="6:9" x14ac:dyDescent="0.2">
      <c r="F34958" s="310" t="s">
        <v>39983</v>
      </c>
      <c r="G34958" s="311">
        <v>81646</v>
      </c>
      <c r="H34958" s="312" t="s">
        <v>1152</v>
      </c>
      <c r="I34958" s="313" t="s">
        <v>6827</v>
      </c>
    </row>
    <row r="34959" spans="6:9" x14ac:dyDescent="0.2">
      <c r="F34959" s="310" t="s">
        <v>39984</v>
      </c>
      <c r="G34959" s="311">
        <v>81647</v>
      </c>
      <c r="H34959" s="312" t="s">
        <v>1152</v>
      </c>
      <c r="I34959" s="313" t="s">
        <v>6827</v>
      </c>
    </row>
    <row r="34960" spans="6:9" x14ac:dyDescent="0.2">
      <c r="F34960" s="310" t="s">
        <v>39985</v>
      </c>
      <c r="G34960" s="311">
        <v>81648</v>
      </c>
      <c r="H34960" s="312" t="s">
        <v>1152</v>
      </c>
      <c r="I34960" s="313" t="s">
        <v>6812</v>
      </c>
    </row>
    <row r="34961" spans="6:9" x14ac:dyDescent="0.2">
      <c r="F34961" s="310" t="s">
        <v>39986</v>
      </c>
      <c r="G34961" s="311">
        <v>81649</v>
      </c>
      <c r="H34961" s="312" t="s">
        <v>1152</v>
      </c>
      <c r="I34961" s="313" t="s">
        <v>6827</v>
      </c>
    </row>
    <row r="34962" spans="6:9" x14ac:dyDescent="0.2">
      <c r="F34962" s="310" t="s">
        <v>39987</v>
      </c>
      <c r="G34962" s="311">
        <v>81650</v>
      </c>
      <c r="H34962" s="312" t="s">
        <v>1152</v>
      </c>
      <c r="I34962" s="313" t="s">
        <v>6827</v>
      </c>
    </row>
    <row r="34963" spans="6:9" x14ac:dyDescent="0.2">
      <c r="F34963" s="310" t="s">
        <v>39988</v>
      </c>
      <c r="G34963" s="311">
        <v>81652</v>
      </c>
      <c r="H34963" s="312" t="s">
        <v>1152</v>
      </c>
      <c r="I34963" s="313" t="s">
        <v>6827</v>
      </c>
    </row>
    <row r="34964" spans="6:9" x14ac:dyDescent="0.2">
      <c r="F34964" s="310" t="s">
        <v>39989</v>
      </c>
      <c r="G34964" s="311">
        <v>81653</v>
      </c>
      <c r="H34964" s="312" t="s">
        <v>1152</v>
      </c>
      <c r="I34964" s="313" t="s">
        <v>6827</v>
      </c>
    </row>
    <row r="34965" spans="6:9" x14ac:dyDescent="0.2">
      <c r="F34965" s="310" t="s">
        <v>39990</v>
      </c>
      <c r="G34965" s="311">
        <v>81654</v>
      </c>
      <c r="H34965" s="312" t="s">
        <v>1152</v>
      </c>
      <c r="I34965" s="313" t="s">
        <v>6827</v>
      </c>
    </row>
    <row r="34966" spans="6:9" x14ac:dyDescent="0.2">
      <c r="F34966" s="310" t="s">
        <v>39991</v>
      </c>
      <c r="G34966" s="311">
        <v>81655</v>
      </c>
      <c r="H34966" s="312" t="s">
        <v>1152</v>
      </c>
      <c r="I34966" s="313" t="s">
        <v>6827</v>
      </c>
    </row>
    <row r="34967" spans="6:9" x14ac:dyDescent="0.2">
      <c r="F34967" s="310" t="s">
        <v>39992</v>
      </c>
      <c r="G34967" s="311">
        <v>81656</v>
      </c>
      <c r="H34967" s="312" t="s">
        <v>1152</v>
      </c>
      <c r="I34967" s="313" t="s">
        <v>6827</v>
      </c>
    </row>
    <row r="34968" spans="6:9" x14ac:dyDescent="0.2">
      <c r="F34968" s="310" t="s">
        <v>39993</v>
      </c>
      <c r="G34968" s="311">
        <v>81657</v>
      </c>
      <c r="H34968" s="312" t="s">
        <v>1152</v>
      </c>
      <c r="I34968" s="313" t="s">
        <v>6827</v>
      </c>
    </row>
    <row r="34969" spans="6:9" x14ac:dyDescent="0.2">
      <c r="F34969" s="310" t="s">
        <v>39994</v>
      </c>
      <c r="G34969" s="311">
        <v>81658</v>
      </c>
      <c r="H34969" s="312" t="s">
        <v>1152</v>
      </c>
      <c r="I34969" s="313" t="s">
        <v>6827</v>
      </c>
    </row>
    <row r="34970" spans="6:9" x14ac:dyDescent="0.2">
      <c r="F34970" s="310" t="s">
        <v>39995</v>
      </c>
      <c r="G34970" s="311">
        <v>82001</v>
      </c>
      <c r="H34970" s="312" t="s">
        <v>5693</v>
      </c>
      <c r="I34970" s="313" t="s">
        <v>6827</v>
      </c>
    </row>
    <row r="34971" spans="6:9" x14ac:dyDescent="0.2">
      <c r="F34971" s="310" t="s">
        <v>39996</v>
      </c>
      <c r="G34971" s="311">
        <v>82002</v>
      </c>
      <c r="H34971" s="312" t="s">
        <v>5693</v>
      </c>
      <c r="I34971" s="313" t="s">
        <v>6827</v>
      </c>
    </row>
    <row r="34972" spans="6:9" x14ac:dyDescent="0.2">
      <c r="F34972" s="310" t="s">
        <v>39997</v>
      </c>
      <c r="G34972" s="311">
        <v>82003</v>
      </c>
      <c r="H34972" s="312" t="s">
        <v>5693</v>
      </c>
      <c r="I34972" s="313" t="s">
        <v>6827</v>
      </c>
    </row>
    <row r="34973" spans="6:9" x14ac:dyDescent="0.2">
      <c r="F34973" s="310" t="s">
        <v>39998</v>
      </c>
      <c r="G34973" s="311">
        <v>82005</v>
      </c>
      <c r="H34973" s="312" t="s">
        <v>5693</v>
      </c>
      <c r="I34973" s="313" t="s">
        <v>6827</v>
      </c>
    </row>
    <row r="34974" spans="6:9" x14ac:dyDescent="0.2">
      <c r="F34974" s="310" t="s">
        <v>39999</v>
      </c>
      <c r="G34974" s="311">
        <v>82006</v>
      </c>
      <c r="H34974" s="312" t="s">
        <v>5693</v>
      </c>
      <c r="I34974" s="313" t="s">
        <v>6827</v>
      </c>
    </row>
    <row r="34975" spans="6:9" x14ac:dyDescent="0.2">
      <c r="F34975" s="310" t="s">
        <v>40000</v>
      </c>
      <c r="G34975" s="311">
        <v>82007</v>
      </c>
      <c r="H34975" s="312" t="s">
        <v>5693</v>
      </c>
      <c r="I34975" s="313" t="s">
        <v>6827</v>
      </c>
    </row>
    <row r="34976" spans="6:9" x14ac:dyDescent="0.2">
      <c r="F34976" s="310" t="s">
        <v>40001</v>
      </c>
      <c r="G34976" s="311">
        <v>82008</v>
      </c>
      <c r="H34976" s="312" t="s">
        <v>5693</v>
      </c>
      <c r="I34976" s="313" t="s">
        <v>6827</v>
      </c>
    </row>
    <row r="34977" spans="6:9" x14ac:dyDescent="0.2">
      <c r="F34977" s="310" t="s">
        <v>40002</v>
      </c>
      <c r="G34977" s="311">
        <v>82009</v>
      </c>
      <c r="H34977" s="312" t="s">
        <v>5693</v>
      </c>
      <c r="I34977" s="313" t="s">
        <v>6827</v>
      </c>
    </row>
    <row r="34978" spans="6:9" x14ac:dyDescent="0.2">
      <c r="F34978" s="310" t="s">
        <v>40003</v>
      </c>
      <c r="G34978" s="311">
        <v>82010</v>
      </c>
      <c r="H34978" s="312" t="s">
        <v>5693</v>
      </c>
      <c r="I34978" s="313" t="s">
        <v>6827</v>
      </c>
    </row>
    <row r="34979" spans="6:9" x14ac:dyDescent="0.2">
      <c r="F34979" s="310" t="s">
        <v>40004</v>
      </c>
      <c r="G34979" s="311">
        <v>82050</v>
      </c>
      <c r="H34979" s="312" t="s">
        <v>5693</v>
      </c>
      <c r="I34979" s="313" t="s">
        <v>6827</v>
      </c>
    </row>
    <row r="34980" spans="6:9" x14ac:dyDescent="0.2">
      <c r="F34980" s="310" t="s">
        <v>40005</v>
      </c>
      <c r="G34980" s="311">
        <v>82051</v>
      </c>
      <c r="H34980" s="312" t="s">
        <v>5693</v>
      </c>
      <c r="I34980" s="313" t="s">
        <v>6827</v>
      </c>
    </row>
    <row r="34981" spans="6:9" x14ac:dyDescent="0.2">
      <c r="F34981" s="310" t="s">
        <v>40006</v>
      </c>
      <c r="G34981" s="311">
        <v>82052</v>
      </c>
      <c r="H34981" s="312" t="s">
        <v>5693</v>
      </c>
      <c r="I34981" s="313" t="s">
        <v>6827</v>
      </c>
    </row>
    <row r="34982" spans="6:9" x14ac:dyDescent="0.2">
      <c r="F34982" s="310" t="s">
        <v>40007</v>
      </c>
      <c r="G34982" s="311">
        <v>82053</v>
      </c>
      <c r="H34982" s="312" t="s">
        <v>5693</v>
      </c>
      <c r="I34982" s="313" t="s">
        <v>6827</v>
      </c>
    </row>
    <row r="34983" spans="6:9" x14ac:dyDescent="0.2">
      <c r="F34983" s="310" t="s">
        <v>40008</v>
      </c>
      <c r="G34983" s="311">
        <v>82054</v>
      </c>
      <c r="H34983" s="312" t="s">
        <v>5693</v>
      </c>
      <c r="I34983" s="313" t="s">
        <v>6827</v>
      </c>
    </row>
    <row r="34984" spans="6:9" x14ac:dyDescent="0.2">
      <c r="F34984" s="310" t="s">
        <v>40009</v>
      </c>
      <c r="G34984" s="311">
        <v>82055</v>
      </c>
      <c r="H34984" s="312" t="s">
        <v>5693</v>
      </c>
      <c r="I34984" s="313" t="s">
        <v>6827</v>
      </c>
    </row>
    <row r="34985" spans="6:9" x14ac:dyDescent="0.2">
      <c r="F34985" s="310" t="s">
        <v>40010</v>
      </c>
      <c r="G34985" s="311">
        <v>82058</v>
      </c>
      <c r="H34985" s="312" t="s">
        <v>5693</v>
      </c>
      <c r="I34985" s="313" t="s">
        <v>6827</v>
      </c>
    </row>
    <row r="34986" spans="6:9" x14ac:dyDescent="0.2">
      <c r="F34986" s="310" t="s">
        <v>40011</v>
      </c>
      <c r="G34986" s="311">
        <v>82059</v>
      </c>
      <c r="H34986" s="312" t="s">
        <v>5693</v>
      </c>
      <c r="I34986" s="313" t="s">
        <v>6827</v>
      </c>
    </row>
    <row r="34987" spans="6:9" x14ac:dyDescent="0.2">
      <c r="F34987" s="310" t="s">
        <v>40012</v>
      </c>
      <c r="G34987" s="311">
        <v>82060</v>
      </c>
      <c r="H34987" s="312" t="s">
        <v>5693</v>
      </c>
      <c r="I34987" s="313" t="s">
        <v>6827</v>
      </c>
    </row>
    <row r="34988" spans="6:9" x14ac:dyDescent="0.2">
      <c r="F34988" s="310" t="s">
        <v>40013</v>
      </c>
      <c r="G34988" s="311">
        <v>82061</v>
      </c>
      <c r="H34988" s="312" t="s">
        <v>5693</v>
      </c>
      <c r="I34988" s="313" t="s">
        <v>6827</v>
      </c>
    </row>
    <row r="34989" spans="6:9" x14ac:dyDescent="0.2">
      <c r="F34989" s="310" t="s">
        <v>40014</v>
      </c>
      <c r="G34989" s="311">
        <v>82063</v>
      </c>
      <c r="H34989" s="312" t="s">
        <v>5693</v>
      </c>
      <c r="I34989" s="313" t="s">
        <v>6827</v>
      </c>
    </row>
    <row r="34990" spans="6:9" x14ac:dyDescent="0.2">
      <c r="F34990" s="310" t="s">
        <v>40015</v>
      </c>
      <c r="G34990" s="311">
        <v>82070</v>
      </c>
      <c r="H34990" s="312" t="s">
        <v>5693</v>
      </c>
      <c r="I34990" s="313" t="s">
        <v>6827</v>
      </c>
    </row>
    <row r="34991" spans="6:9" x14ac:dyDescent="0.2">
      <c r="F34991" s="310" t="s">
        <v>40016</v>
      </c>
      <c r="G34991" s="311">
        <v>82071</v>
      </c>
      <c r="H34991" s="312" t="s">
        <v>5693</v>
      </c>
      <c r="I34991" s="313" t="s">
        <v>6812</v>
      </c>
    </row>
    <row r="34992" spans="6:9" x14ac:dyDescent="0.2">
      <c r="F34992" s="310" t="s">
        <v>40017</v>
      </c>
      <c r="G34992" s="311">
        <v>82072</v>
      </c>
      <c r="H34992" s="312" t="s">
        <v>5693</v>
      </c>
      <c r="I34992" s="313" t="s">
        <v>6827</v>
      </c>
    </row>
    <row r="34993" spans="6:9" x14ac:dyDescent="0.2">
      <c r="F34993" s="310" t="s">
        <v>40018</v>
      </c>
      <c r="G34993" s="311">
        <v>82073</v>
      </c>
      <c r="H34993" s="312" t="s">
        <v>5693</v>
      </c>
      <c r="I34993" s="313" t="s">
        <v>6812</v>
      </c>
    </row>
    <row r="34994" spans="6:9" x14ac:dyDescent="0.2">
      <c r="F34994" s="310" t="s">
        <v>40019</v>
      </c>
      <c r="G34994" s="311">
        <v>82081</v>
      </c>
      <c r="H34994" s="312" t="s">
        <v>5693</v>
      </c>
      <c r="I34994" s="313" t="s">
        <v>6827</v>
      </c>
    </row>
    <row r="34995" spans="6:9" x14ac:dyDescent="0.2">
      <c r="F34995" s="310" t="s">
        <v>40020</v>
      </c>
      <c r="G34995" s="311">
        <v>82082</v>
      </c>
      <c r="H34995" s="312" t="s">
        <v>5693</v>
      </c>
      <c r="I34995" s="313" t="s">
        <v>6827</v>
      </c>
    </row>
    <row r="34996" spans="6:9" x14ac:dyDescent="0.2">
      <c r="F34996" s="310" t="s">
        <v>40021</v>
      </c>
      <c r="G34996" s="311">
        <v>82083</v>
      </c>
      <c r="H34996" s="312" t="s">
        <v>5693</v>
      </c>
      <c r="I34996" s="313" t="s">
        <v>6827</v>
      </c>
    </row>
    <row r="34997" spans="6:9" x14ac:dyDescent="0.2">
      <c r="F34997" s="310" t="s">
        <v>40022</v>
      </c>
      <c r="G34997" s="311">
        <v>82084</v>
      </c>
      <c r="H34997" s="312" t="s">
        <v>5693</v>
      </c>
      <c r="I34997" s="313" t="s">
        <v>6827</v>
      </c>
    </row>
    <row r="34998" spans="6:9" x14ac:dyDescent="0.2">
      <c r="F34998" s="310" t="s">
        <v>40023</v>
      </c>
      <c r="G34998" s="311">
        <v>82190</v>
      </c>
      <c r="H34998" s="312" t="s">
        <v>5693</v>
      </c>
      <c r="I34998" s="313" t="s">
        <v>6812</v>
      </c>
    </row>
    <row r="34999" spans="6:9" x14ac:dyDescent="0.2">
      <c r="F34999" s="310" t="s">
        <v>40024</v>
      </c>
      <c r="G34999" s="311">
        <v>82201</v>
      </c>
      <c r="H34999" s="312" t="s">
        <v>5693</v>
      </c>
      <c r="I34999" s="313" t="s">
        <v>6827</v>
      </c>
    </row>
    <row r="35000" spans="6:9" x14ac:dyDescent="0.2">
      <c r="F35000" s="310" t="s">
        <v>40025</v>
      </c>
      <c r="G35000" s="311">
        <v>82210</v>
      </c>
      <c r="H35000" s="312" t="s">
        <v>5693</v>
      </c>
      <c r="I35000" s="313" t="s">
        <v>6827</v>
      </c>
    </row>
    <row r="35001" spans="6:9" x14ac:dyDescent="0.2">
      <c r="F35001" s="310" t="s">
        <v>40026</v>
      </c>
      <c r="G35001" s="311">
        <v>82212</v>
      </c>
      <c r="H35001" s="312" t="s">
        <v>5693</v>
      </c>
      <c r="I35001" s="313" t="s">
        <v>6827</v>
      </c>
    </row>
    <row r="35002" spans="6:9" x14ac:dyDescent="0.2">
      <c r="F35002" s="310" t="s">
        <v>40027</v>
      </c>
      <c r="G35002" s="311">
        <v>82213</v>
      </c>
      <c r="H35002" s="312" t="s">
        <v>5693</v>
      </c>
      <c r="I35002" s="313" t="s">
        <v>6827</v>
      </c>
    </row>
    <row r="35003" spans="6:9" x14ac:dyDescent="0.2">
      <c r="F35003" s="310" t="s">
        <v>40028</v>
      </c>
      <c r="G35003" s="311">
        <v>82214</v>
      </c>
      <c r="H35003" s="312" t="s">
        <v>5693</v>
      </c>
      <c r="I35003" s="313" t="s">
        <v>6827</v>
      </c>
    </row>
    <row r="35004" spans="6:9" x14ac:dyDescent="0.2">
      <c r="F35004" s="310" t="s">
        <v>40029</v>
      </c>
      <c r="G35004" s="311">
        <v>82215</v>
      </c>
      <c r="H35004" s="312" t="s">
        <v>5693</v>
      </c>
      <c r="I35004" s="313" t="s">
        <v>6827</v>
      </c>
    </row>
    <row r="35005" spans="6:9" x14ac:dyDescent="0.2">
      <c r="F35005" s="310" t="s">
        <v>40030</v>
      </c>
      <c r="G35005" s="311">
        <v>82217</v>
      </c>
      <c r="H35005" s="312" t="s">
        <v>5693</v>
      </c>
      <c r="I35005" s="313" t="s">
        <v>6827</v>
      </c>
    </row>
    <row r="35006" spans="6:9" x14ac:dyDescent="0.2">
      <c r="F35006" s="310" t="s">
        <v>40031</v>
      </c>
      <c r="G35006" s="311">
        <v>82218</v>
      </c>
      <c r="H35006" s="312" t="s">
        <v>5693</v>
      </c>
      <c r="I35006" s="313" t="s">
        <v>6827</v>
      </c>
    </row>
    <row r="35007" spans="6:9" x14ac:dyDescent="0.2">
      <c r="F35007" s="310" t="s">
        <v>40032</v>
      </c>
      <c r="G35007" s="311">
        <v>82219</v>
      </c>
      <c r="H35007" s="312" t="s">
        <v>5693</v>
      </c>
      <c r="I35007" s="313" t="s">
        <v>6827</v>
      </c>
    </row>
    <row r="35008" spans="6:9" x14ac:dyDescent="0.2">
      <c r="F35008" s="310" t="s">
        <v>40033</v>
      </c>
      <c r="G35008" s="311">
        <v>82221</v>
      </c>
      <c r="H35008" s="312" t="s">
        <v>5693</v>
      </c>
      <c r="I35008" s="313" t="s">
        <v>6827</v>
      </c>
    </row>
    <row r="35009" spans="6:9" x14ac:dyDescent="0.2">
      <c r="F35009" s="310" t="s">
        <v>40034</v>
      </c>
      <c r="G35009" s="311">
        <v>82222</v>
      </c>
      <c r="H35009" s="312" t="s">
        <v>5693</v>
      </c>
      <c r="I35009" s="313" t="s">
        <v>6827</v>
      </c>
    </row>
    <row r="35010" spans="6:9" x14ac:dyDescent="0.2">
      <c r="F35010" s="310" t="s">
        <v>40035</v>
      </c>
      <c r="G35010" s="311">
        <v>82223</v>
      </c>
      <c r="H35010" s="312" t="s">
        <v>5693</v>
      </c>
      <c r="I35010" s="313" t="s">
        <v>6827</v>
      </c>
    </row>
    <row r="35011" spans="6:9" x14ac:dyDescent="0.2">
      <c r="F35011" s="310" t="s">
        <v>40036</v>
      </c>
      <c r="G35011" s="311">
        <v>82224</v>
      </c>
      <c r="H35011" s="312" t="s">
        <v>5693</v>
      </c>
      <c r="I35011" s="313" t="s">
        <v>6827</v>
      </c>
    </row>
    <row r="35012" spans="6:9" x14ac:dyDescent="0.2">
      <c r="F35012" s="310" t="s">
        <v>40037</v>
      </c>
      <c r="G35012" s="311">
        <v>82225</v>
      </c>
      <c r="H35012" s="312" t="s">
        <v>5693</v>
      </c>
      <c r="I35012" s="313" t="s">
        <v>6827</v>
      </c>
    </row>
    <row r="35013" spans="6:9" x14ac:dyDescent="0.2">
      <c r="F35013" s="310" t="s">
        <v>40038</v>
      </c>
      <c r="G35013" s="311">
        <v>82227</v>
      </c>
      <c r="H35013" s="312" t="s">
        <v>5693</v>
      </c>
      <c r="I35013" s="313" t="s">
        <v>6827</v>
      </c>
    </row>
    <row r="35014" spans="6:9" x14ac:dyDescent="0.2">
      <c r="F35014" s="310" t="s">
        <v>40039</v>
      </c>
      <c r="G35014" s="311">
        <v>82229</v>
      </c>
      <c r="H35014" s="312" t="s">
        <v>5693</v>
      </c>
      <c r="I35014" s="313" t="s">
        <v>6827</v>
      </c>
    </row>
    <row r="35015" spans="6:9" x14ac:dyDescent="0.2">
      <c r="F35015" s="310" t="s">
        <v>40040</v>
      </c>
      <c r="G35015" s="311">
        <v>82240</v>
      </c>
      <c r="H35015" s="312" t="s">
        <v>5693</v>
      </c>
      <c r="I35015" s="313" t="s">
        <v>6827</v>
      </c>
    </row>
    <row r="35016" spans="6:9" x14ac:dyDescent="0.2">
      <c r="F35016" s="310" t="s">
        <v>40041</v>
      </c>
      <c r="G35016" s="311">
        <v>82242</v>
      </c>
      <c r="H35016" s="312" t="s">
        <v>5693</v>
      </c>
      <c r="I35016" s="313" t="s">
        <v>6827</v>
      </c>
    </row>
    <row r="35017" spans="6:9" x14ac:dyDescent="0.2">
      <c r="F35017" s="310" t="s">
        <v>40042</v>
      </c>
      <c r="G35017" s="311">
        <v>82243</v>
      </c>
      <c r="H35017" s="312" t="s">
        <v>5693</v>
      </c>
      <c r="I35017" s="313" t="s">
        <v>6827</v>
      </c>
    </row>
    <row r="35018" spans="6:9" x14ac:dyDescent="0.2">
      <c r="F35018" s="310" t="s">
        <v>40043</v>
      </c>
      <c r="G35018" s="311">
        <v>82244</v>
      </c>
      <c r="H35018" s="312" t="s">
        <v>5693</v>
      </c>
      <c r="I35018" s="313" t="s">
        <v>6827</v>
      </c>
    </row>
    <row r="35019" spans="6:9" x14ac:dyDescent="0.2">
      <c r="F35019" s="310" t="s">
        <v>40044</v>
      </c>
      <c r="G35019" s="311">
        <v>82301</v>
      </c>
      <c r="H35019" s="312" t="s">
        <v>5693</v>
      </c>
      <c r="I35019" s="313" t="s">
        <v>6812</v>
      </c>
    </row>
    <row r="35020" spans="6:9" x14ac:dyDescent="0.2">
      <c r="F35020" s="310" t="s">
        <v>40045</v>
      </c>
      <c r="G35020" s="311">
        <v>82310</v>
      </c>
      <c r="H35020" s="312" t="s">
        <v>5693</v>
      </c>
      <c r="I35020" s="313" t="s">
        <v>6812</v>
      </c>
    </row>
    <row r="35021" spans="6:9" x14ac:dyDescent="0.2">
      <c r="F35021" s="310" t="s">
        <v>40046</v>
      </c>
      <c r="G35021" s="311">
        <v>82321</v>
      </c>
      <c r="H35021" s="312" t="s">
        <v>5693</v>
      </c>
      <c r="I35021" s="313" t="s">
        <v>6827</v>
      </c>
    </row>
    <row r="35022" spans="6:9" x14ac:dyDescent="0.2">
      <c r="F35022" s="310" t="s">
        <v>40047</v>
      </c>
      <c r="G35022" s="311">
        <v>82322</v>
      </c>
      <c r="H35022" s="312" t="s">
        <v>5693</v>
      </c>
      <c r="I35022" s="313" t="s">
        <v>6812</v>
      </c>
    </row>
    <row r="35023" spans="6:9" x14ac:dyDescent="0.2">
      <c r="F35023" s="310" t="s">
        <v>40048</v>
      </c>
      <c r="G35023" s="311">
        <v>82323</v>
      </c>
      <c r="H35023" s="312" t="s">
        <v>5693</v>
      </c>
      <c r="I35023" s="313" t="s">
        <v>6827</v>
      </c>
    </row>
    <row r="35024" spans="6:9" x14ac:dyDescent="0.2">
      <c r="F35024" s="310" t="s">
        <v>40049</v>
      </c>
      <c r="G35024" s="311">
        <v>82324</v>
      </c>
      <c r="H35024" s="312" t="s">
        <v>5693</v>
      </c>
      <c r="I35024" s="313" t="s">
        <v>6827</v>
      </c>
    </row>
    <row r="35025" spans="6:9" x14ac:dyDescent="0.2">
      <c r="F35025" s="310" t="s">
        <v>40050</v>
      </c>
      <c r="G35025" s="311">
        <v>82325</v>
      </c>
      <c r="H35025" s="312" t="s">
        <v>5693</v>
      </c>
      <c r="I35025" s="313" t="s">
        <v>6827</v>
      </c>
    </row>
    <row r="35026" spans="6:9" x14ac:dyDescent="0.2">
      <c r="F35026" s="310" t="s">
        <v>40051</v>
      </c>
      <c r="G35026" s="311">
        <v>82327</v>
      </c>
      <c r="H35026" s="312" t="s">
        <v>5693</v>
      </c>
      <c r="I35026" s="313" t="s">
        <v>6827</v>
      </c>
    </row>
    <row r="35027" spans="6:9" x14ac:dyDescent="0.2">
      <c r="F35027" s="310" t="s">
        <v>40052</v>
      </c>
      <c r="G35027" s="311">
        <v>82329</v>
      </c>
      <c r="H35027" s="312" t="s">
        <v>5693</v>
      </c>
      <c r="I35027" s="313" t="s">
        <v>6827</v>
      </c>
    </row>
    <row r="35028" spans="6:9" x14ac:dyDescent="0.2">
      <c r="F35028" s="310" t="s">
        <v>40053</v>
      </c>
      <c r="G35028" s="311">
        <v>82331</v>
      </c>
      <c r="H35028" s="312" t="s">
        <v>5693</v>
      </c>
      <c r="I35028" s="313" t="s">
        <v>6827</v>
      </c>
    </row>
    <row r="35029" spans="6:9" x14ac:dyDescent="0.2">
      <c r="F35029" s="310" t="s">
        <v>40054</v>
      </c>
      <c r="G35029" s="311">
        <v>82332</v>
      </c>
      <c r="H35029" s="312" t="s">
        <v>5693</v>
      </c>
      <c r="I35029" s="313" t="s">
        <v>6827</v>
      </c>
    </row>
    <row r="35030" spans="6:9" x14ac:dyDescent="0.2">
      <c r="F35030" s="310" t="s">
        <v>40055</v>
      </c>
      <c r="G35030" s="311">
        <v>82334</v>
      </c>
      <c r="H35030" s="312" t="s">
        <v>5693</v>
      </c>
      <c r="I35030" s="313" t="s">
        <v>6812</v>
      </c>
    </row>
    <row r="35031" spans="6:9" x14ac:dyDescent="0.2">
      <c r="F35031" s="310" t="s">
        <v>40056</v>
      </c>
      <c r="G35031" s="311">
        <v>82335</v>
      </c>
      <c r="H35031" s="312" t="s">
        <v>5693</v>
      </c>
      <c r="I35031" s="313" t="s">
        <v>6827</v>
      </c>
    </row>
    <row r="35032" spans="6:9" x14ac:dyDescent="0.2">
      <c r="F35032" s="310" t="s">
        <v>40057</v>
      </c>
      <c r="G35032" s="311">
        <v>82336</v>
      </c>
      <c r="H35032" s="312" t="s">
        <v>5693</v>
      </c>
      <c r="I35032" s="313" t="s">
        <v>6812</v>
      </c>
    </row>
    <row r="35033" spans="6:9" x14ac:dyDescent="0.2">
      <c r="F35033" s="310" t="s">
        <v>40058</v>
      </c>
      <c r="G35033" s="311">
        <v>82401</v>
      </c>
      <c r="H35033" s="312" t="s">
        <v>5693</v>
      </c>
      <c r="I35033" s="313" t="s">
        <v>6812</v>
      </c>
    </row>
    <row r="35034" spans="6:9" x14ac:dyDescent="0.2">
      <c r="F35034" s="310" t="s">
        <v>40059</v>
      </c>
      <c r="G35034" s="311">
        <v>82410</v>
      </c>
      <c r="H35034" s="312" t="s">
        <v>5693</v>
      </c>
      <c r="I35034" s="313" t="s">
        <v>6827</v>
      </c>
    </row>
    <row r="35035" spans="6:9" x14ac:dyDescent="0.2">
      <c r="F35035" s="310" t="s">
        <v>40060</v>
      </c>
      <c r="G35035" s="311">
        <v>82411</v>
      </c>
      <c r="H35035" s="312" t="s">
        <v>5693</v>
      </c>
      <c r="I35035" s="313" t="s">
        <v>6827</v>
      </c>
    </row>
    <row r="35036" spans="6:9" x14ac:dyDescent="0.2">
      <c r="F35036" s="310" t="s">
        <v>40061</v>
      </c>
      <c r="G35036" s="311">
        <v>82412</v>
      </c>
      <c r="H35036" s="312" t="s">
        <v>5693</v>
      </c>
      <c r="I35036" s="313" t="s">
        <v>6827</v>
      </c>
    </row>
    <row r="35037" spans="6:9" x14ac:dyDescent="0.2">
      <c r="F35037" s="310" t="s">
        <v>40062</v>
      </c>
      <c r="G35037" s="311">
        <v>82414</v>
      </c>
      <c r="H35037" s="312" t="s">
        <v>5693</v>
      </c>
      <c r="I35037" s="313" t="s">
        <v>6812</v>
      </c>
    </row>
    <row r="35038" spans="6:9" x14ac:dyDescent="0.2">
      <c r="F35038" s="310" t="s">
        <v>40063</v>
      </c>
      <c r="G35038" s="311">
        <v>82420</v>
      </c>
      <c r="H35038" s="312" t="s">
        <v>5693</v>
      </c>
      <c r="I35038" s="313" t="s">
        <v>6812</v>
      </c>
    </row>
    <row r="35039" spans="6:9" x14ac:dyDescent="0.2">
      <c r="F35039" s="310" t="s">
        <v>40064</v>
      </c>
      <c r="G35039" s="311">
        <v>82421</v>
      </c>
      <c r="H35039" s="312" t="s">
        <v>5693</v>
      </c>
      <c r="I35039" s="313" t="s">
        <v>6827</v>
      </c>
    </row>
    <row r="35040" spans="6:9" x14ac:dyDescent="0.2">
      <c r="F35040" s="310" t="s">
        <v>40065</v>
      </c>
      <c r="G35040" s="311">
        <v>82422</v>
      </c>
      <c r="H35040" s="312" t="s">
        <v>5693</v>
      </c>
      <c r="I35040" s="313" t="s">
        <v>6827</v>
      </c>
    </row>
    <row r="35041" spans="6:9" x14ac:dyDescent="0.2">
      <c r="F35041" s="310" t="s">
        <v>40066</v>
      </c>
      <c r="G35041" s="311">
        <v>82423</v>
      </c>
      <c r="H35041" s="312" t="s">
        <v>5693</v>
      </c>
      <c r="I35041" s="313" t="s">
        <v>6827</v>
      </c>
    </row>
    <row r="35042" spans="6:9" x14ac:dyDescent="0.2">
      <c r="F35042" s="310" t="s">
        <v>40067</v>
      </c>
      <c r="G35042" s="311">
        <v>82426</v>
      </c>
      <c r="H35042" s="312" t="s">
        <v>5693</v>
      </c>
      <c r="I35042" s="313" t="s">
        <v>6827</v>
      </c>
    </row>
    <row r="35043" spans="6:9" x14ac:dyDescent="0.2">
      <c r="F35043" s="310" t="s">
        <v>40068</v>
      </c>
      <c r="G35043" s="311">
        <v>82428</v>
      </c>
      <c r="H35043" s="312" t="s">
        <v>5693</v>
      </c>
      <c r="I35043" s="313" t="s">
        <v>6827</v>
      </c>
    </row>
    <row r="35044" spans="6:9" x14ac:dyDescent="0.2">
      <c r="F35044" s="310" t="s">
        <v>40069</v>
      </c>
      <c r="G35044" s="311">
        <v>82430</v>
      </c>
      <c r="H35044" s="312" t="s">
        <v>5693</v>
      </c>
      <c r="I35044" s="313" t="s">
        <v>6812</v>
      </c>
    </row>
    <row r="35045" spans="6:9" x14ac:dyDescent="0.2">
      <c r="F35045" s="310" t="s">
        <v>40070</v>
      </c>
      <c r="G35045" s="311">
        <v>82431</v>
      </c>
      <c r="H35045" s="312" t="s">
        <v>5693</v>
      </c>
      <c r="I35045" s="313" t="s">
        <v>6812</v>
      </c>
    </row>
    <row r="35046" spans="6:9" x14ac:dyDescent="0.2">
      <c r="F35046" s="310" t="s">
        <v>40071</v>
      </c>
      <c r="G35046" s="311">
        <v>82432</v>
      </c>
      <c r="H35046" s="312" t="s">
        <v>5693</v>
      </c>
      <c r="I35046" s="313" t="s">
        <v>6827</v>
      </c>
    </row>
    <row r="35047" spans="6:9" x14ac:dyDescent="0.2">
      <c r="F35047" s="310" t="s">
        <v>40072</v>
      </c>
      <c r="G35047" s="311">
        <v>82433</v>
      </c>
      <c r="H35047" s="312" t="s">
        <v>5693</v>
      </c>
      <c r="I35047" s="313" t="s">
        <v>6812</v>
      </c>
    </row>
    <row r="35048" spans="6:9" x14ac:dyDescent="0.2">
      <c r="F35048" s="310" t="s">
        <v>40073</v>
      </c>
      <c r="G35048" s="311">
        <v>82434</v>
      </c>
      <c r="H35048" s="312" t="s">
        <v>5693</v>
      </c>
      <c r="I35048" s="313" t="s">
        <v>6827</v>
      </c>
    </row>
    <row r="35049" spans="6:9" x14ac:dyDescent="0.2">
      <c r="F35049" s="310" t="s">
        <v>40074</v>
      </c>
      <c r="G35049" s="311">
        <v>82435</v>
      </c>
      <c r="H35049" s="312" t="s">
        <v>5693</v>
      </c>
      <c r="I35049" s="313" t="s">
        <v>6812</v>
      </c>
    </row>
    <row r="35050" spans="6:9" x14ac:dyDescent="0.2">
      <c r="F35050" s="310" t="s">
        <v>40075</v>
      </c>
      <c r="G35050" s="311">
        <v>82440</v>
      </c>
      <c r="H35050" s="312" t="s">
        <v>5693</v>
      </c>
      <c r="I35050" s="313" t="s">
        <v>6827</v>
      </c>
    </row>
    <row r="35051" spans="6:9" x14ac:dyDescent="0.2">
      <c r="F35051" s="310" t="s">
        <v>40076</v>
      </c>
      <c r="G35051" s="311">
        <v>82441</v>
      </c>
      <c r="H35051" s="312" t="s">
        <v>5693</v>
      </c>
      <c r="I35051" s="313" t="s">
        <v>6827</v>
      </c>
    </row>
    <row r="35052" spans="6:9" x14ac:dyDescent="0.2">
      <c r="F35052" s="310" t="s">
        <v>40077</v>
      </c>
      <c r="G35052" s="311">
        <v>82442</v>
      </c>
      <c r="H35052" s="312" t="s">
        <v>5693</v>
      </c>
      <c r="I35052" s="313" t="s">
        <v>6827</v>
      </c>
    </row>
    <row r="35053" spans="6:9" x14ac:dyDescent="0.2">
      <c r="F35053" s="310" t="s">
        <v>40078</v>
      </c>
      <c r="G35053" s="311">
        <v>82443</v>
      </c>
      <c r="H35053" s="312" t="s">
        <v>5693</v>
      </c>
      <c r="I35053" s="313" t="s">
        <v>6812</v>
      </c>
    </row>
    <row r="35054" spans="6:9" x14ac:dyDescent="0.2">
      <c r="F35054" s="310" t="s">
        <v>40079</v>
      </c>
      <c r="G35054" s="311">
        <v>82450</v>
      </c>
      <c r="H35054" s="312" t="s">
        <v>5693</v>
      </c>
      <c r="I35054" s="313" t="s">
        <v>6812</v>
      </c>
    </row>
    <row r="35055" spans="6:9" x14ac:dyDescent="0.2">
      <c r="F35055" s="310" t="s">
        <v>40080</v>
      </c>
      <c r="G35055" s="311">
        <v>82501</v>
      </c>
      <c r="H35055" s="312" t="s">
        <v>5693</v>
      </c>
      <c r="I35055" s="313" t="s">
        <v>6827</v>
      </c>
    </row>
    <row r="35056" spans="6:9" x14ac:dyDescent="0.2">
      <c r="F35056" s="310" t="s">
        <v>40081</v>
      </c>
      <c r="G35056" s="311">
        <v>82510</v>
      </c>
      <c r="H35056" s="312" t="s">
        <v>5693</v>
      </c>
      <c r="I35056" s="313" t="s">
        <v>6827</v>
      </c>
    </row>
    <row r="35057" spans="6:9" x14ac:dyDescent="0.2">
      <c r="F35057" s="310" t="s">
        <v>40082</v>
      </c>
      <c r="G35057" s="311">
        <v>82512</v>
      </c>
      <c r="H35057" s="312" t="s">
        <v>5693</v>
      </c>
      <c r="I35057" s="313" t="s">
        <v>6827</v>
      </c>
    </row>
    <row r="35058" spans="6:9" x14ac:dyDescent="0.2">
      <c r="F35058" s="310" t="s">
        <v>40083</v>
      </c>
      <c r="G35058" s="311">
        <v>82513</v>
      </c>
      <c r="H35058" s="312" t="s">
        <v>5693</v>
      </c>
      <c r="I35058" s="313" t="s">
        <v>6827</v>
      </c>
    </row>
    <row r="35059" spans="6:9" x14ac:dyDescent="0.2">
      <c r="F35059" s="310" t="s">
        <v>40084</v>
      </c>
      <c r="G35059" s="311">
        <v>82514</v>
      </c>
      <c r="H35059" s="312" t="s">
        <v>5693</v>
      </c>
      <c r="I35059" s="313" t="s">
        <v>6827</v>
      </c>
    </row>
    <row r="35060" spans="6:9" x14ac:dyDescent="0.2">
      <c r="F35060" s="310" t="s">
        <v>40085</v>
      </c>
      <c r="G35060" s="311">
        <v>82515</v>
      </c>
      <c r="H35060" s="312" t="s">
        <v>5693</v>
      </c>
      <c r="I35060" s="313" t="s">
        <v>6827</v>
      </c>
    </row>
    <row r="35061" spans="6:9" x14ac:dyDescent="0.2">
      <c r="F35061" s="310" t="s">
        <v>40086</v>
      </c>
      <c r="G35061" s="311">
        <v>82516</v>
      </c>
      <c r="H35061" s="312" t="s">
        <v>5693</v>
      </c>
      <c r="I35061" s="313" t="s">
        <v>6827</v>
      </c>
    </row>
    <row r="35062" spans="6:9" x14ac:dyDescent="0.2">
      <c r="F35062" s="310" t="s">
        <v>40087</v>
      </c>
      <c r="G35062" s="311">
        <v>82520</v>
      </c>
      <c r="H35062" s="312" t="s">
        <v>5693</v>
      </c>
      <c r="I35062" s="313" t="s">
        <v>6812</v>
      </c>
    </row>
    <row r="35063" spans="6:9" x14ac:dyDescent="0.2">
      <c r="F35063" s="310" t="s">
        <v>40088</v>
      </c>
      <c r="G35063" s="311">
        <v>82523</v>
      </c>
      <c r="H35063" s="312" t="s">
        <v>5693</v>
      </c>
      <c r="I35063" s="313" t="s">
        <v>6827</v>
      </c>
    </row>
    <row r="35064" spans="6:9" x14ac:dyDescent="0.2">
      <c r="F35064" s="310" t="s">
        <v>40089</v>
      </c>
      <c r="G35064" s="311">
        <v>82524</v>
      </c>
      <c r="H35064" s="312" t="s">
        <v>5693</v>
      </c>
      <c r="I35064" s="313" t="s">
        <v>6812</v>
      </c>
    </row>
    <row r="35065" spans="6:9" x14ac:dyDescent="0.2">
      <c r="F35065" s="310" t="s">
        <v>40090</v>
      </c>
      <c r="G35065" s="311">
        <v>82601</v>
      </c>
      <c r="H35065" s="312" t="s">
        <v>5693</v>
      </c>
      <c r="I35065" s="313" t="s">
        <v>6812</v>
      </c>
    </row>
    <row r="35066" spans="6:9" x14ac:dyDescent="0.2">
      <c r="F35066" s="310" t="s">
        <v>40091</v>
      </c>
      <c r="G35066" s="311">
        <v>82602</v>
      </c>
      <c r="H35066" s="312" t="s">
        <v>5693</v>
      </c>
      <c r="I35066" s="313" t="s">
        <v>6812</v>
      </c>
    </row>
    <row r="35067" spans="6:9" x14ac:dyDescent="0.2">
      <c r="F35067" s="310" t="s">
        <v>40092</v>
      </c>
      <c r="G35067" s="311">
        <v>82604</v>
      </c>
      <c r="H35067" s="312" t="s">
        <v>5693</v>
      </c>
      <c r="I35067" s="313" t="s">
        <v>6827</v>
      </c>
    </row>
    <row r="35068" spans="6:9" x14ac:dyDescent="0.2">
      <c r="F35068" s="310" t="s">
        <v>40093</v>
      </c>
      <c r="G35068" s="311">
        <v>82605</v>
      </c>
      <c r="H35068" s="312" t="s">
        <v>5693</v>
      </c>
      <c r="I35068" s="313" t="s">
        <v>6812</v>
      </c>
    </row>
    <row r="35069" spans="6:9" x14ac:dyDescent="0.2">
      <c r="F35069" s="310" t="s">
        <v>40094</v>
      </c>
      <c r="G35069" s="311">
        <v>82609</v>
      </c>
      <c r="H35069" s="312" t="s">
        <v>5693</v>
      </c>
      <c r="I35069" s="313" t="s">
        <v>6812</v>
      </c>
    </row>
    <row r="35070" spans="6:9" x14ac:dyDescent="0.2">
      <c r="F35070" s="310" t="s">
        <v>40095</v>
      </c>
      <c r="G35070" s="311">
        <v>82615</v>
      </c>
      <c r="H35070" s="312" t="s">
        <v>5693</v>
      </c>
      <c r="I35070" s="313" t="s">
        <v>6812</v>
      </c>
    </row>
    <row r="35071" spans="6:9" x14ac:dyDescent="0.2">
      <c r="F35071" s="310" t="s">
        <v>40096</v>
      </c>
      <c r="G35071" s="311">
        <v>82620</v>
      </c>
      <c r="H35071" s="312" t="s">
        <v>5693</v>
      </c>
      <c r="I35071" s="313" t="s">
        <v>6827</v>
      </c>
    </row>
    <row r="35072" spans="6:9" x14ac:dyDescent="0.2">
      <c r="F35072" s="310" t="s">
        <v>40097</v>
      </c>
      <c r="G35072" s="311">
        <v>82630</v>
      </c>
      <c r="H35072" s="312" t="s">
        <v>5693</v>
      </c>
      <c r="I35072" s="313" t="s">
        <v>6827</v>
      </c>
    </row>
    <row r="35073" spans="6:9" x14ac:dyDescent="0.2">
      <c r="F35073" s="310" t="s">
        <v>40098</v>
      </c>
      <c r="G35073" s="311">
        <v>82633</v>
      </c>
      <c r="H35073" s="312" t="s">
        <v>5693</v>
      </c>
      <c r="I35073" s="313" t="s">
        <v>6812</v>
      </c>
    </row>
    <row r="35074" spans="6:9" x14ac:dyDescent="0.2">
      <c r="F35074" s="310" t="s">
        <v>40099</v>
      </c>
      <c r="G35074" s="311">
        <v>82635</v>
      </c>
      <c r="H35074" s="312" t="s">
        <v>5693</v>
      </c>
      <c r="I35074" s="313" t="s">
        <v>6812</v>
      </c>
    </row>
    <row r="35075" spans="6:9" x14ac:dyDescent="0.2">
      <c r="F35075" s="310" t="s">
        <v>40100</v>
      </c>
      <c r="G35075" s="311">
        <v>82636</v>
      </c>
      <c r="H35075" s="312" t="s">
        <v>5693</v>
      </c>
      <c r="I35075" s="313" t="s">
        <v>6812</v>
      </c>
    </row>
    <row r="35076" spans="6:9" x14ac:dyDescent="0.2">
      <c r="F35076" s="310" t="s">
        <v>40101</v>
      </c>
      <c r="G35076" s="311">
        <v>82637</v>
      </c>
      <c r="H35076" s="312" t="s">
        <v>5693</v>
      </c>
      <c r="I35076" s="313" t="s">
        <v>6812</v>
      </c>
    </row>
    <row r="35077" spans="6:9" x14ac:dyDescent="0.2">
      <c r="F35077" s="310" t="s">
        <v>40102</v>
      </c>
      <c r="G35077" s="311">
        <v>82638</v>
      </c>
      <c r="H35077" s="312" t="s">
        <v>5693</v>
      </c>
      <c r="I35077" s="313" t="s">
        <v>6827</v>
      </c>
    </row>
    <row r="35078" spans="6:9" x14ac:dyDescent="0.2">
      <c r="F35078" s="310" t="s">
        <v>40103</v>
      </c>
      <c r="G35078" s="311">
        <v>82639</v>
      </c>
      <c r="H35078" s="312" t="s">
        <v>5693</v>
      </c>
      <c r="I35078" s="313" t="s">
        <v>6827</v>
      </c>
    </row>
    <row r="35079" spans="6:9" x14ac:dyDescent="0.2">
      <c r="F35079" s="310" t="s">
        <v>40104</v>
      </c>
      <c r="G35079" s="311">
        <v>82640</v>
      </c>
      <c r="H35079" s="312" t="s">
        <v>5693</v>
      </c>
      <c r="I35079" s="313" t="s">
        <v>6812</v>
      </c>
    </row>
    <row r="35080" spans="6:9" x14ac:dyDescent="0.2">
      <c r="F35080" s="310" t="s">
        <v>40105</v>
      </c>
      <c r="G35080" s="311">
        <v>82642</v>
      </c>
      <c r="H35080" s="312" t="s">
        <v>5693</v>
      </c>
      <c r="I35080" s="313" t="s">
        <v>6827</v>
      </c>
    </row>
    <row r="35081" spans="6:9" x14ac:dyDescent="0.2">
      <c r="F35081" s="310" t="s">
        <v>40106</v>
      </c>
      <c r="G35081" s="311">
        <v>82643</v>
      </c>
      <c r="H35081" s="312" t="s">
        <v>5693</v>
      </c>
      <c r="I35081" s="313" t="s">
        <v>6812</v>
      </c>
    </row>
    <row r="35082" spans="6:9" x14ac:dyDescent="0.2">
      <c r="F35082" s="310" t="s">
        <v>40107</v>
      </c>
      <c r="G35082" s="311">
        <v>82644</v>
      </c>
      <c r="H35082" s="312" t="s">
        <v>5693</v>
      </c>
      <c r="I35082" s="313" t="s">
        <v>6812</v>
      </c>
    </row>
    <row r="35083" spans="6:9" x14ac:dyDescent="0.2">
      <c r="F35083" s="310" t="s">
        <v>40108</v>
      </c>
      <c r="G35083" s="311">
        <v>82646</v>
      </c>
      <c r="H35083" s="312" t="s">
        <v>5693</v>
      </c>
      <c r="I35083" s="313" t="s">
        <v>6827</v>
      </c>
    </row>
    <row r="35084" spans="6:9" x14ac:dyDescent="0.2">
      <c r="F35084" s="310" t="s">
        <v>40109</v>
      </c>
      <c r="G35084" s="311">
        <v>82648</v>
      </c>
      <c r="H35084" s="312" t="s">
        <v>5693</v>
      </c>
      <c r="I35084" s="313" t="s">
        <v>6827</v>
      </c>
    </row>
    <row r="35085" spans="6:9" x14ac:dyDescent="0.2">
      <c r="F35085" s="310" t="s">
        <v>40110</v>
      </c>
      <c r="G35085" s="311">
        <v>82649</v>
      </c>
      <c r="H35085" s="312" t="s">
        <v>5693</v>
      </c>
      <c r="I35085" s="313" t="s">
        <v>6812</v>
      </c>
    </row>
    <row r="35086" spans="6:9" x14ac:dyDescent="0.2">
      <c r="F35086" s="310" t="s">
        <v>40111</v>
      </c>
      <c r="G35086" s="311">
        <v>82701</v>
      </c>
      <c r="H35086" s="312" t="s">
        <v>5693</v>
      </c>
      <c r="I35086" s="313" t="s">
        <v>6827</v>
      </c>
    </row>
    <row r="35087" spans="6:9" x14ac:dyDescent="0.2">
      <c r="F35087" s="310" t="s">
        <v>40112</v>
      </c>
      <c r="G35087" s="311">
        <v>82710</v>
      </c>
      <c r="H35087" s="312" t="s">
        <v>5693</v>
      </c>
      <c r="I35087" s="313" t="s">
        <v>6827</v>
      </c>
    </row>
    <row r="35088" spans="6:9" x14ac:dyDescent="0.2">
      <c r="F35088" s="310" t="s">
        <v>40113</v>
      </c>
      <c r="G35088" s="311">
        <v>82711</v>
      </c>
      <c r="H35088" s="312" t="s">
        <v>5693</v>
      </c>
      <c r="I35088" s="313" t="s">
        <v>6827</v>
      </c>
    </row>
    <row r="35089" spans="6:9" x14ac:dyDescent="0.2">
      <c r="F35089" s="310" t="s">
        <v>40114</v>
      </c>
      <c r="G35089" s="311">
        <v>82712</v>
      </c>
      <c r="H35089" s="312" t="s">
        <v>5693</v>
      </c>
      <c r="I35089" s="313" t="s">
        <v>6827</v>
      </c>
    </row>
    <row r="35090" spans="6:9" x14ac:dyDescent="0.2">
      <c r="F35090" s="310" t="s">
        <v>40115</v>
      </c>
      <c r="G35090" s="311">
        <v>82714</v>
      </c>
      <c r="H35090" s="312" t="s">
        <v>5693</v>
      </c>
      <c r="I35090" s="313" t="s">
        <v>6827</v>
      </c>
    </row>
    <row r="35091" spans="6:9" x14ac:dyDescent="0.2">
      <c r="F35091" s="310" t="s">
        <v>40116</v>
      </c>
      <c r="G35091" s="311">
        <v>82715</v>
      </c>
      <c r="H35091" s="312" t="s">
        <v>5693</v>
      </c>
      <c r="I35091" s="313" t="s">
        <v>6827</v>
      </c>
    </row>
    <row r="35092" spans="6:9" x14ac:dyDescent="0.2">
      <c r="F35092" s="310" t="s">
        <v>40117</v>
      </c>
      <c r="G35092" s="311">
        <v>82716</v>
      </c>
      <c r="H35092" s="312" t="s">
        <v>5693</v>
      </c>
      <c r="I35092" s="313" t="s">
        <v>6827</v>
      </c>
    </row>
    <row r="35093" spans="6:9" x14ac:dyDescent="0.2">
      <c r="F35093" s="310" t="s">
        <v>40118</v>
      </c>
      <c r="G35093" s="311">
        <v>82717</v>
      </c>
      <c r="H35093" s="312" t="s">
        <v>5693</v>
      </c>
      <c r="I35093" s="313" t="s">
        <v>6812</v>
      </c>
    </row>
    <row r="35094" spans="6:9" x14ac:dyDescent="0.2">
      <c r="F35094" s="310" t="s">
        <v>40119</v>
      </c>
      <c r="G35094" s="311">
        <v>82718</v>
      </c>
      <c r="H35094" s="312" t="s">
        <v>5693</v>
      </c>
      <c r="I35094" s="313" t="s">
        <v>6827</v>
      </c>
    </row>
    <row r="35095" spans="6:9" x14ac:dyDescent="0.2">
      <c r="F35095" s="310" t="s">
        <v>40120</v>
      </c>
      <c r="G35095" s="311">
        <v>82720</v>
      </c>
      <c r="H35095" s="312" t="s">
        <v>5693</v>
      </c>
      <c r="I35095" s="313" t="s">
        <v>6827</v>
      </c>
    </row>
    <row r="35096" spans="6:9" x14ac:dyDescent="0.2">
      <c r="F35096" s="310" t="s">
        <v>40121</v>
      </c>
      <c r="G35096" s="311">
        <v>82721</v>
      </c>
      <c r="H35096" s="312" t="s">
        <v>5693</v>
      </c>
      <c r="I35096" s="313" t="s">
        <v>6827</v>
      </c>
    </row>
    <row r="35097" spans="6:9" x14ac:dyDescent="0.2">
      <c r="F35097" s="310" t="s">
        <v>40122</v>
      </c>
      <c r="G35097" s="311">
        <v>82723</v>
      </c>
      <c r="H35097" s="312" t="s">
        <v>5693</v>
      </c>
      <c r="I35097" s="313" t="s">
        <v>6827</v>
      </c>
    </row>
    <row r="35098" spans="6:9" x14ac:dyDescent="0.2">
      <c r="F35098" s="310" t="s">
        <v>40123</v>
      </c>
      <c r="G35098" s="311">
        <v>82725</v>
      </c>
      <c r="H35098" s="312" t="s">
        <v>5693</v>
      </c>
      <c r="I35098" s="313" t="s">
        <v>6827</v>
      </c>
    </row>
    <row r="35099" spans="6:9" x14ac:dyDescent="0.2">
      <c r="F35099" s="310" t="s">
        <v>40124</v>
      </c>
      <c r="G35099" s="311">
        <v>82727</v>
      </c>
      <c r="H35099" s="312" t="s">
        <v>5693</v>
      </c>
      <c r="I35099" s="313" t="s">
        <v>6827</v>
      </c>
    </row>
    <row r="35100" spans="6:9" x14ac:dyDescent="0.2">
      <c r="F35100" s="310" t="s">
        <v>40125</v>
      </c>
      <c r="G35100" s="311">
        <v>82729</v>
      </c>
      <c r="H35100" s="312" t="s">
        <v>5693</v>
      </c>
      <c r="I35100" s="313" t="s">
        <v>6827</v>
      </c>
    </row>
    <row r="35101" spans="6:9" x14ac:dyDescent="0.2">
      <c r="F35101" s="310" t="s">
        <v>40126</v>
      </c>
      <c r="G35101" s="311">
        <v>82730</v>
      </c>
      <c r="H35101" s="312" t="s">
        <v>5693</v>
      </c>
      <c r="I35101" s="313" t="s">
        <v>6827</v>
      </c>
    </row>
    <row r="35102" spans="6:9" x14ac:dyDescent="0.2">
      <c r="F35102" s="310" t="s">
        <v>40127</v>
      </c>
      <c r="G35102" s="311">
        <v>82731</v>
      </c>
      <c r="H35102" s="312" t="s">
        <v>5693</v>
      </c>
      <c r="I35102" s="313" t="s">
        <v>6827</v>
      </c>
    </row>
    <row r="35103" spans="6:9" x14ac:dyDescent="0.2">
      <c r="F35103" s="310" t="s">
        <v>40128</v>
      </c>
      <c r="G35103" s="311">
        <v>82732</v>
      </c>
      <c r="H35103" s="312" t="s">
        <v>5693</v>
      </c>
      <c r="I35103" s="313" t="s">
        <v>6827</v>
      </c>
    </row>
    <row r="35104" spans="6:9" x14ac:dyDescent="0.2">
      <c r="F35104" s="310" t="s">
        <v>40129</v>
      </c>
      <c r="G35104" s="311">
        <v>82801</v>
      </c>
      <c r="H35104" s="312" t="s">
        <v>5693</v>
      </c>
      <c r="I35104" s="313" t="s">
        <v>6827</v>
      </c>
    </row>
    <row r="35105" spans="6:9" x14ac:dyDescent="0.2">
      <c r="F35105" s="310" t="s">
        <v>40130</v>
      </c>
      <c r="G35105" s="311">
        <v>82831</v>
      </c>
      <c r="H35105" s="312" t="s">
        <v>5693</v>
      </c>
      <c r="I35105" s="313" t="s">
        <v>6827</v>
      </c>
    </row>
    <row r="35106" spans="6:9" x14ac:dyDescent="0.2">
      <c r="F35106" s="310" t="s">
        <v>40131</v>
      </c>
      <c r="G35106" s="311">
        <v>82832</v>
      </c>
      <c r="H35106" s="312" t="s">
        <v>5693</v>
      </c>
      <c r="I35106" s="313" t="s">
        <v>6827</v>
      </c>
    </row>
    <row r="35107" spans="6:9" x14ac:dyDescent="0.2">
      <c r="F35107" s="310" t="s">
        <v>40132</v>
      </c>
      <c r="G35107" s="311">
        <v>82833</v>
      </c>
      <c r="H35107" s="312" t="s">
        <v>5693</v>
      </c>
      <c r="I35107" s="313" t="s">
        <v>6806</v>
      </c>
    </row>
    <row r="35108" spans="6:9" x14ac:dyDescent="0.2">
      <c r="F35108" s="310" t="s">
        <v>40133</v>
      </c>
      <c r="G35108" s="311">
        <v>82834</v>
      </c>
      <c r="H35108" s="312" t="s">
        <v>5693</v>
      </c>
      <c r="I35108" s="313" t="s">
        <v>6827</v>
      </c>
    </row>
    <row r="35109" spans="6:9" x14ac:dyDescent="0.2">
      <c r="F35109" s="310" t="s">
        <v>40134</v>
      </c>
      <c r="G35109" s="311">
        <v>82835</v>
      </c>
      <c r="H35109" s="312" t="s">
        <v>5693</v>
      </c>
      <c r="I35109" s="313" t="s">
        <v>6827</v>
      </c>
    </row>
    <row r="35110" spans="6:9" x14ac:dyDescent="0.2">
      <c r="F35110" s="310" t="s">
        <v>40135</v>
      </c>
      <c r="G35110" s="311">
        <v>82836</v>
      </c>
      <c r="H35110" s="312" t="s">
        <v>5693</v>
      </c>
      <c r="I35110" s="313" t="s">
        <v>6827</v>
      </c>
    </row>
    <row r="35111" spans="6:9" x14ac:dyDescent="0.2">
      <c r="F35111" s="310" t="s">
        <v>40136</v>
      </c>
      <c r="G35111" s="311">
        <v>82837</v>
      </c>
      <c r="H35111" s="312" t="s">
        <v>5693</v>
      </c>
      <c r="I35111" s="313" t="s">
        <v>6827</v>
      </c>
    </row>
    <row r="35112" spans="6:9" x14ac:dyDescent="0.2">
      <c r="F35112" s="310" t="s">
        <v>40137</v>
      </c>
      <c r="G35112" s="311">
        <v>82838</v>
      </c>
      <c r="H35112" s="312" t="s">
        <v>5693</v>
      </c>
      <c r="I35112" s="313" t="s">
        <v>6812</v>
      </c>
    </row>
    <row r="35113" spans="6:9" x14ac:dyDescent="0.2">
      <c r="F35113" s="310" t="s">
        <v>40138</v>
      </c>
      <c r="G35113" s="311">
        <v>82839</v>
      </c>
      <c r="H35113" s="312" t="s">
        <v>5693</v>
      </c>
      <c r="I35113" s="313" t="s">
        <v>6806</v>
      </c>
    </row>
    <row r="35114" spans="6:9" x14ac:dyDescent="0.2">
      <c r="F35114" s="310" t="s">
        <v>40139</v>
      </c>
      <c r="G35114" s="311">
        <v>82840</v>
      </c>
      <c r="H35114" s="312" t="s">
        <v>5693</v>
      </c>
      <c r="I35114" s="313" t="s">
        <v>6827</v>
      </c>
    </row>
    <row r="35115" spans="6:9" x14ac:dyDescent="0.2">
      <c r="F35115" s="310" t="s">
        <v>40140</v>
      </c>
      <c r="G35115" s="311">
        <v>82842</v>
      </c>
      <c r="H35115" s="312" t="s">
        <v>5693</v>
      </c>
      <c r="I35115" s="313" t="s">
        <v>6806</v>
      </c>
    </row>
    <row r="35116" spans="6:9" x14ac:dyDescent="0.2">
      <c r="F35116" s="310" t="s">
        <v>40141</v>
      </c>
      <c r="G35116" s="311">
        <v>82844</v>
      </c>
      <c r="H35116" s="312" t="s">
        <v>5693</v>
      </c>
      <c r="I35116" s="313" t="s">
        <v>6827</v>
      </c>
    </row>
    <row r="35117" spans="6:9" x14ac:dyDescent="0.2">
      <c r="F35117" s="310" t="s">
        <v>40142</v>
      </c>
      <c r="G35117" s="311">
        <v>82845</v>
      </c>
      <c r="H35117" s="312" t="s">
        <v>5693</v>
      </c>
      <c r="I35117" s="313" t="s">
        <v>6827</v>
      </c>
    </row>
    <row r="35118" spans="6:9" x14ac:dyDescent="0.2">
      <c r="F35118" s="310" t="s">
        <v>40143</v>
      </c>
      <c r="G35118" s="311">
        <v>82901</v>
      </c>
      <c r="H35118" s="312" t="s">
        <v>5693</v>
      </c>
      <c r="I35118" s="313" t="s">
        <v>6812</v>
      </c>
    </row>
    <row r="35119" spans="6:9" x14ac:dyDescent="0.2">
      <c r="F35119" s="310" t="s">
        <v>40144</v>
      </c>
      <c r="G35119" s="311">
        <v>82902</v>
      </c>
      <c r="H35119" s="312" t="s">
        <v>5693</v>
      </c>
      <c r="I35119" s="313" t="s">
        <v>6812</v>
      </c>
    </row>
    <row r="35120" spans="6:9" x14ac:dyDescent="0.2">
      <c r="F35120" s="310" t="s">
        <v>40145</v>
      </c>
      <c r="G35120" s="311">
        <v>82922</v>
      </c>
      <c r="H35120" s="312" t="s">
        <v>5693</v>
      </c>
      <c r="I35120" s="313" t="s">
        <v>6812</v>
      </c>
    </row>
    <row r="35121" spans="6:9" x14ac:dyDescent="0.2">
      <c r="F35121" s="310" t="s">
        <v>40146</v>
      </c>
      <c r="G35121" s="311">
        <v>82923</v>
      </c>
      <c r="H35121" s="312" t="s">
        <v>5693</v>
      </c>
      <c r="I35121" s="313" t="s">
        <v>6812</v>
      </c>
    </row>
    <row r="35122" spans="6:9" x14ac:dyDescent="0.2">
      <c r="F35122" s="310" t="s">
        <v>40147</v>
      </c>
      <c r="G35122" s="311">
        <v>82925</v>
      </c>
      <c r="H35122" s="312" t="s">
        <v>5693</v>
      </c>
      <c r="I35122" s="313" t="s">
        <v>6812</v>
      </c>
    </row>
    <row r="35123" spans="6:9" x14ac:dyDescent="0.2">
      <c r="F35123" s="310" t="s">
        <v>40148</v>
      </c>
      <c r="G35123" s="311">
        <v>82929</v>
      </c>
      <c r="H35123" s="312" t="s">
        <v>5693</v>
      </c>
      <c r="I35123" s="313" t="s">
        <v>6812</v>
      </c>
    </row>
    <row r="35124" spans="6:9" x14ac:dyDescent="0.2">
      <c r="F35124" s="310" t="s">
        <v>40149</v>
      </c>
      <c r="G35124" s="311">
        <v>82930</v>
      </c>
      <c r="H35124" s="312" t="s">
        <v>5693</v>
      </c>
      <c r="I35124" s="313" t="s">
        <v>6812</v>
      </c>
    </row>
    <row r="35125" spans="6:9" x14ac:dyDescent="0.2">
      <c r="F35125" s="310" t="s">
        <v>40150</v>
      </c>
      <c r="G35125" s="311">
        <v>82931</v>
      </c>
      <c r="H35125" s="312" t="s">
        <v>5693</v>
      </c>
      <c r="I35125" s="313" t="s">
        <v>6812</v>
      </c>
    </row>
    <row r="35126" spans="6:9" x14ac:dyDescent="0.2">
      <c r="F35126" s="310" t="s">
        <v>40151</v>
      </c>
      <c r="G35126" s="311">
        <v>82932</v>
      </c>
      <c r="H35126" s="312" t="s">
        <v>5693</v>
      </c>
      <c r="I35126" s="313" t="s">
        <v>6827</v>
      </c>
    </row>
    <row r="35127" spans="6:9" x14ac:dyDescent="0.2">
      <c r="F35127" s="310" t="s">
        <v>40152</v>
      </c>
      <c r="G35127" s="311">
        <v>82933</v>
      </c>
      <c r="H35127" s="312" t="s">
        <v>5693</v>
      </c>
      <c r="I35127" s="313" t="s">
        <v>6827</v>
      </c>
    </row>
    <row r="35128" spans="6:9" x14ac:dyDescent="0.2">
      <c r="F35128" s="310" t="s">
        <v>40153</v>
      </c>
      <c r="G35128" s="311">
        <v>82934</v>
      </c>
      <c r="H35128" s="312" t="s">
        <v>5693</v>
      </c>
      <c r="I35128" s="313" t="s">
        <v>6827</v>
      </c>
    </row>
    <row r="35129" spans="6:9" x14ac:dyDescent="0.2">
      <c r="F35129" s="310" t="s">
        <v>40154</v>
      </c>
      <c r="G35129" s="311">
        <v>82935</v>
      </c>
      <c r="H35129" s="312" t="s">
        <v>5693</v>
      </c>
      <c r="I35129" s="313" t="s">
        <v>6812</v>
      </c>
    </row>
    <row r="35130" spans="6:9" x14ac:dyDescent="0.2">
      <c r="F35130" s="310" t="s">
        <v>40155</v>
      </c>
      <c r="G35130" s="311">
        <v>82936</v>
      </c>
      <c r="H35130" s="312" t="s">
        <v>5693</v>
      </c>
      <c r="I35130" s="313" t="s">
        <v>6827</v>
      </c>
    </row>
    <row r="35131" spans="6:9" x14ac:dyDescent="0.2">
      <c r="F35131" s="310" t="s">
        <v>40156</v>
      </c>
      <c r="G35131" s="311">
        <v>82937</v>
      </c>
      <c r="H35131" s="312" t="s">
        <v>5693</v>
      </c>
      <c r="I35131" s="313" t="s">
        <v>6827</v>
      </c>
    </row>
    <row r="35132" spans="6:9" x14ac:dyDescent="0.2">
      <c r="F35132" s="310" t="s">
        <v>40157</v>
      </c>
      <c r="G35132" s="311">
        <v>82938</v>
      </c>
      <c r="H35132" s="312" t="s">
        <v>5693</v>
      </c>
      <c r="I35132" s="313" t="s">
        <v>6812</v>
      </c>
    </row>
    <row r="35133" spans="6:9" x14ac:dyDescent="0.2">
      <c r="F35133" s="310" t="s">
        <v>40158</v>
      </c>
      <c r="G35133" s="311">
        <v>82939</v>
      </c>
      <c r="H35133" s="312" t="s">
        <v>5693</v>
      </c>
      <c r="I35133" s="313" t="s">
        <v>6827</v>
      </c>
    </row>
    <row r="35134" spans="6:9" x14ac:dyDescent="0.2">
      <c r="F35134" s="310" t="s">
        <v>40159</v>
      </c>
      <c r="G35134" s="311">
        <v>82941</v>
      </c>
      <c r="H35134" s="312" t="s">
        <v>5693</v>
      </c>
      <c r="I35134" s="313" t="s">
        <v>6812</v>
      </c>
    </row>
    <row r="35135" spans="6:9" x14ac:dyDescent="0.2">
      <c r="F35135" s="310" t="s">
        <v>40160</v>
      </c>
      <c r="G35135" s="311">
        <v>82942</v>
      </c>
      <c r="H35135" s="312" t="s">
        <v>5693</v>
      </c>
      <c r="I35135" s="313" t="s">
        <v>6812</v>
      </c>
    </row>
    <row r="35136" spans="6:9" x14ac:dyDescent="0.2">
      <c r="F35136" s="310" t="s">
        <v>40161</v>
      </c>
      <c r="G35136" s="311">
        <v>82943</v>
      </c>
      <c r="H35136" s="312" t="s">
        <v>5693</v>
      </c>
      <c r="I35136" s="313" t="s">
        <v>6812</v>
      </c>
    </row>
    <row r="35137" spans="6:9" x14ac:dyDescent="0.2">
      <c r="F35137" s="310" t="s">
        <v>40162</v>
      </c>
      <c r="G35137" s="311">
        <v>82944</v>
      </c>
      <c r="H35137" s="312" t="s">
        <v>5693</v>
      </c>
      <c r="I35137" s="313" t="s">
        <v>6827</v>
      </c>
    </row>
    <row r="35138" spans="6:9" x14ac:dyDescent="0.2">
      <c r="F35138" s="310" t="s">
        <v>40163</v>
      </c>
      <c r="G35138" s="311">
        <v>82945</v>
      </c>
      <c r="H35138" s="312" t="s">
        <v>5693</v>
      </c>
      <c r="I35138" s="313" t="s">
        <v>6812</v>
      </c>
    </row>
    <row r="35139" spans="6:9" x14ac:dyDescent="0.2">
      <c r="F35139" s="310" t="s">
        <v>40164</v>
      </c>
      <c r="G35139" s="311">
        <v>83001</v>
      </c>
      <c r="H35139" s="312" t="s">
        <v>5693</v>
      </c>
      <c r="I35139" s="313" t="s">
        <v>6812</v>
      </c>
    </row>
    <row r="35140" spans="6:9" x14ac:dyDescent="0.2">
      <c r="F35140" s="310" t="s">
        <v>40165</v>
      </c>
      <c r="G35140" s="311">
        <v>83002</v>
      </c>
      <c r="H35140" s="312" t="s">
        <v>5693</v>
      </c>
      <c r="I35140" s="313" t="s">
        <v>6812</v>
      </c>
    </row>
    <row r="35141" spans="6:9" x14ac:dyDescent="0.2">
      <c r="F35141" s="310" t="s">
        <v>40166</v>
      </c>
      <c r="G35141" s="311">
        <v>83011</v>
      </c>
      <c r="H35141" s="312" t="s">
        <v>5693</v>
      </c>
      <c r="I35141" s="313" t="s">
        <v>6812</v>
      </c>
    </row>
    <row r="35142" spans="6:9" x14ac:dyDescent="0.2">
      <c r="F35142" s="310" t="s">
        <v>40167</v>
      </c>
      <c r="G35142" s="311">
        <v>83012</v>
      </c>
      <c r="H35142" s="312" t="s">
        <v>5693</v>
      </c>
      <c r="I35142" s="313" t="s">
        <v>6812</v>
      </c>
    </row>
    <row r="35143" spans="6:9" x14ac:dyDescent="0.2">
      <c r="F35143" s="310" t="s">
        <v>40168</v>
      </c>
      <c r="G35143" s="311">
        <v>83013</v>
      </c>
      <c r="H35143" s="312" t="s">
        <v>5693</v>
      </c>
      <c r="I35143" s="313" t="s">
        <v>6812</v>
      </c>
    </row>
    <row r="35144" spans="6:9" x14ac:dyDescent="0.2">
      <c r="F35144" s="310" t="s">
        <v>40169</v>
      </c>
      <c r="G35144" s="311">
        <v>83014</v>
      </c>
      <c r="H35144" s="312" t="s">
        <v>5693</v>
      </c>
      <c r="I35144" s="313" t="s">
        <v>6812</v>
      </c>
    </row>
    <row r="35145" spans="6:9" x14ac:dyDescent="0.2">
      <c r="F35145" s="310" t="s">
        <v>40170</v>
      </c>
      <c r="G35145" s="311">
        <v>83025</v>
      </c>
      <c r="H35145" s="312" t="s">
        <v>5693</v>
      </c>
      <c r="I35145" s="313" t="s">
        <v>6812</v>
      </c>
    </row>
    <row r="35146" spans="6:9" x14ac:dyDescent="0.2">
      <c r="F35146" s="310" t="s">
        <v>40171</v>
      </c>
      <c r="G35146" s="311">
        <v>83101</v>
      </c>
      <c r="H35146" s="312" t="s">
        <v>5693</v>
      </c>
      <c r="I35146" s="313" t="s">
        <v>6812</v>
      </c>
    </row>
    <row r="35147" spans="6:9" x14ac:dyDescent="0.2">
      <c r="F35147" s="310" t="s">
        <v>40172</v>
      </c>
      <c r="G35147" s="311">
        <v>83110</v>
      </c>
      <c r="H35147" s="312" t="s">
        <v>5693</v>
      </c>
      <c r="I35147" s="313" t="s">
        <v>6812</v>
      </c>
    </row>
    <row r="35148" spans="6:9" x14ac:dyDescent="0.2">
      <c r="F35148" s="310" t="s">
        <v>40173</v>
      </c>
      <c r="G35148" s="311">
        <v>83111</v>
      </c>
      <c r="H35148" s="312" t="s">
        <v>5693</v>
      </c>
      <c r="I35148" s="313" t="s">
        <v>6812</v>
      </c>
    </row>
    <row r="35149" spans="6:9" x14ac:dyDescent="0.2">
      <c r="F35149" s="310" t="s">
        <v>40174</v>
      </c>
      <c r="G35149" s="311">
        <v>83112</v>
      </c>
      <c r="H35149" s="312" t="s">
        <v>5693</v>
      </c>
      <c r="I35149" s="313" t="s">
        <v>6812</v>
      </c>
    </row>
    <row r="35150" spans="6:9" x14ac:dyDescent="0.2">
      <c r="F35150" s="310" t="s">
        <v>40175</v>
      </c>
      <c r="G35150" s="311">
        <v>83113</v>
      </c>
      <c r="H35150" s="312" t="s">
        <v>5693</v>
      </c>
      <c r="I35150" s="313" t="s">
        <v>6812</v>
      </c>
    </row>
    <row r="35151" spans="6:9" x14ac:dyDescent="0.2">
      <c r="F35151" s="310" t="s">
        <v>40176</v>
      </c>
      <c r="G35151" s="311">
        <v>83114</v>
      </c>
      <c r="H35151" s="312" t="s">
        <v>5693</v>
      </c>
      <c r="I35151" s="313" t="s">
        <v>6812</v>
      </c>
    </row>
    <row r="35152" spans="6:9" x14ac:dyDescent="0.2">
      <c r="F35152" s="310" t="s">
        <v>40177</v>
      </c>
      <c r="G35152" s="311">
        <v>83115</v>
      </c>
      <c r="H35152" s="312" t="s">
        <v>5693</v>
      </c>
      <c r="I35152" s="313" t="s">
        <v>6812</v>
      </c>
    </row>
    <row r="35153" spans="6:9" x14ac:dyDescent="0.2">
      <c r="F35153" s="310" t="s">
        <v>40178</v>
      </c>
      <c r="G35153" s="311">
        <v>83116</v>
      </c>
      <c r="H35153" s="312" t="s">
        <v>5693</v>
      </c>
      <c r="I35153" s="313" t="s">
        <v>6812</v>
      </c>
    </row>
    <row r="35154" spans="6:9" x14ac:dyDescent="0.2">
      <c r="F35154" s="310" t="s">
        <v>40179</v>
      </c>
      <c r="G35154" s="311">
        <v>83118</v>
      </c>
      <c r="H35154" s="312" t="s">
        <v>5693</v>
      </c>
      <c r="I35154" s="313" t="s">
        <v>6812</v>
      </c>
    </row>
    <row r="35155" spans="6:9" x14ac:dyDescent="0.2">
      <c r="F35155" s="310" t="s">
        <v>40180</v>
      </c>
      <c r="G35155" s="311">
        <v>83119</v>
      </c>
      <c r="H35155" s="312" t="s">
        <v>5693</v>
      </c>
      <c r="I35155" s="313" t="s">
        <v>6812</v>
      </c>
    </row>
    <row r="35156" spans="6:9" x14ac:dyDescent="0.2">
      <c r="F35156" s="310" t="s">
        <v>40181</v>
      </c>
      <c r="G35156" s="311">
        <v>83120</v>
      </c>
      <c r="H35156" s="312" t="s">
        <v>5693</v>
      </c>
      <c r="I35156" s="313" t="s">
        <v>6812</v>
      </c>
    </row>
    <row r="35157" spans="6:9" x14ac:dyDescent="0.2">
      <c r="F35157" s="310" t="s">
        <v>40182</v>
      </c>
      <c r="G35157" s="311">
        <v>83121</v>
      </c>
      <c r="H35157" s="312" t="s">
        <v>5693</v>
      </c>
      <c r="I35157" s="313" t="s">
        <v>6812</v>
      </c>
    </row>
    <row r="35158" spans="6:9" x14ac:dyDescent="0.2">
      <c r="F35158" s="310" t="s">
        <v>40183</v>
      </c>
      <c r="G35158" s="311">
        <v>83122</v>
      </c>
      <c r="H35158" s="312" t="s">
        <v>5693</v>
      </c>
      <c r="I35158" s="313" t="s">
        <v>6812</v>
      </c>
    </row>
    <row r="35159" spans="6:9" x14ac:dyDescent="0.2">
      <c r="F35159" s="310" t="s">
        <v>40184</v>
      </c>
      <c r="G35159" s="311">
        <v>83123</v>
      </c>
      <c r="H35159" s="312" t="s">
        <v>5693</v>
      </c>
      <c r="I35159" s="313" t="s">
        <v>6812</v>
      </c>
    </row>
    <row r="35160" spans="6:9" x14ac:dyDescent="0.2">
      <c r="F35160" s="310" t="s">
        <v>40185</v>
      </c>
      <c r="G35160" s="311">
        <v>83124</v>
      </c>
      <c r="H35160" s="312" t="s">
        <v>5693</v>
      </c>
      <c r="I35160" s="313" t="s">
        <v>6812</v>
      </c>
    </row>
    <row r="35161" spans="6:9" x14ac:dyDescent="0.2">
      <c r="F35161" s="310" t="s">
        <v>40186</v>
      </c>
      <c r="G35161" s="311">
        <v>83126</v>
      </c>
      <c r="H35161" s="312" t="s">
        <v>5693</v>
      </c>
      <c r="I35161" s="313" t="s">
        <v>6812</v>
      </c>
    </row>
    <row r="35162" spans="6:9" x14ac:dyDescent="0.2">
      <c r="F35162" s="310" t="s">
        <v>40187</v>
      </c>
      <c r="G35162" s="311">
        <v>83127</v>
      </c>
      <c r="H35162" s="312" t="s">
        <v>5693</v>
      </c>
      <c r="I35162" s="313" t="s">
        <v>6812</v>
      </c>
    </row>
    <row r="35163" spans="6:9" x14ac:dyDescent="0.2">
      <c r="F35163" s="310" t="s">
        <v>40188</v>
      </c>
      <c r="G35163" s="311">
        <v>83128</v>
      </c>
      <c r="H35163" s="312" t="s">
        <v>5693</v>
      </c>
      <c r="I35163" s="313" t="s">
        <v>6812</v>
      </c>
    </row>
    <row r="35164" spans="6:9" x14ac:dyDescent="0.2">
      <c r="F35164" s="310" t="s">
        <v>40189</v>
      </c>
      <c r="G35164" s="311">
        <v>83201</v>
      </c>
      <c r="H35164" s="312" t="s">
        <v>1686</v>
      </c>
      <c r="I35164" s="313" t="s">
        <v>6812</v>
      </c>
    </row>
    <row r="35165" spans="6:9" x14ac:dyDescent="0.2">
      <c r="F35165" s="310" t="s">
        <v>40190</v>
      </c>
      <c r="G35165" s="311">
        <v>83202</v>
      </c>
      <c r="H35165" s="312" t="s">
        <v>1686</v>
      </c>
      <c r="I35165" s="313" t="s">
        <v>6812</v>
      </c>
    </row>
    <row r="35166" spans="6:9" x14ac:dyDescent="0.2">
      <c r="F35166" s="310" t="s">
        <v>40191</v>
      </c>
      <c r="G35166" s="311">
        <v>83203</v>
      </c>
      <c r="H35166" s="312" t="s">
        <v>1686</v>
      </c>
      <c r="I35166" s="313" t="s">
        <v>6812</v>
      </c>
    </row>
    <row r="35167" spans="6:9" x14ac:dyDescent="0.2">
      <c r="F35167" s="310" t="s">
        <v>40192</v>
      </c>
      <c r="G35167" s="311">
        <v>83204</v>
      </c>
      <c r="H35167" s="312" t="s">
        <v>1686</v>
      </c>
      <c r="I35167" s="313" t="s">
        <v>6812</v>
      </c>
    </row>
    <row r="35168" spans="6:9" x14ac:dyDescent="0.2">
      <c r="F35168" s="310" t="s">
        <v>40193</v>
      </c>
      <c r="G35168" s="311">
        <v>83205</v>
      </c>
      <c r="H35168" s="312" t="s">
        <v>1686</v>
      </c>
      <c r="I35168" s="313" t="s">
        <v>6812</v>
      </c>
    </row>
    <row r="35169" spans="6:9" x14ac:dyDescent="0.2">
      <c r="F35169" s="310" t="s">
        <v>40194</v>
      </c>
      <c r="G35169" s="311">
        <v>83206</v>
      </c>
      <c r="H35169" s="312" t="s">
        <v>1686</v>
      </c>
      <c r="I35169" s="313" t="s">
        <v>6812</v>
      </c>
    </row>
    <row r="35170" spans="6:9" x14ac:dyDescent="0.2">
      <c r="F35170" s="310" t="s">
        <v>40195</v>
      </c>
      <c r="G35170" s="311">
        <v>83209</v>
      </c>
      <c r="H35170" s="312" t="s">
        <v>1686</v>
      </c>
      <c r="I35170" s="313" t="s">
        <v>6812</v>
      </c>
    </row>
    <row r="35171" spans="6:9" x14ac:dyDescent="0.2">
      <c r="F35171" s="310" t="s">
        <v>40196</v>
      </c>
      <c r="G35171" s="311">
        <v>83210</v>
      </c>
      <c r="H35171" s="312" t="s">
        <v>1686</v>
      </c>
      <c r="I35171" s="313" t="s">
        <v>6812</v>
      </c>
    </row>
    <row r="35172" spans="6:9" x14ac:dyDescent="0.2">
      <c r="F35172" s="310" t="s">
        <v>40197</v>
      </c>
      <c r="G35172" s="311">
        <v>83211</v>
      </c>
      <c r="H35172" s="312" t="s">
        <v>1686</v>
      </c>
      <c r="I35172" s="313" t="s">
        <v>6812</v>
      </c>
    </row>
    <row r="35173" spans="6:9" x14ac:dyDescent="0.2">
      <c r="F35173" s="310" t="s">
        <v>40198</v>
      </c>
      <c r="G35173" s="311">
        <v>83212</v>
      </c>
      <c r="H35173" s="312" t="s">
        <v>1686</v>
      </c>
      <c r="I35173" s="313" t="s">
        <v>6812</v>
      </c>
    </row>
    <row r="35174" spans="6:9" x14ac:dyDescent="0.2">
      <c r="F35174" s="310" t="s">
        <v>40199</v>
      </c>
      <c r="G35174" s="311">
        <v>83213</v>
      </c>
      <c r="H35174" s="312" t="s">
        <v>1686</v>
      </c>
      <c r="I35174" s="313" t="s">
        <v>6812</v>
      </c>
    </row>
    <row r="35175" spans="6:9" x14ac:dyDescent="0.2">
      <c r="F35175" s="310" t="s">
        <v>40200</v>
      </c>
      <c r="G35175" s="311">
        <v>83214</v>
      </c>
      <c r="H35175" s="312" t="s">
        <v>1686</v>
      </c>
      <c r="I35175" s="313" t="s">
        <v>6812</v>
      </c>
    </row>
    <row r="35176" spans="6:9" x14ac:dyDescent="0.2">
      <c r="F35176" s="315" t="s">
        <v>40201</v>
      </c>
      <c r="G35176" s="316">
        <v>83215</v>
      </c>
      <c r="H35176" s="317" t="s">
        <v>1686</v>
      </c>
      <c r="I35176" s="313" t="s">
        <v>6812</v>
      </c>
    </row>
    <row r="35177" spans="6:9" x14ac:dyDescent="0.2">
      <c r="F35177" s="310" t="s">
        <v>40202</v>
      </c>
      <c r="G35177" s="311">
        <v>83217</v>
      </c>
      <c r="H35177" s="312" t="s">
        <v>1686</v>
      </c>
      <c r="I35177" s="313" t="s">
        <v>6812</v>
      </c>
    </row>
    <row r="35178" spans="6:9" x14ac:dyDescent="0.2">
      <c r="F35178" s="310" t="s">
        <v>40203</v>
      </c>
      <c r="G35178" s="311">
        <v>83218</v>
      </c>
      <c r="H35178" s="312" t="s">
        <v>1686</v>
      </c>
      <c r="I35178" s="313" t="s">
        <v>6812</v>
      </c>
    </row>
    <row r="35179" spans="6:9" x14ac:dyDescent="0.2">
      <c r="F35179" s="310" t="s">
        <v>40204</v>
      </c>
      <c r="G35179" s="311">
        <v>83220</v>
      </c>
      <c r="H35179" s="312" t="s">
        <v>1686</v>
      </c>
      <c r="I35179" s="313" t="s">
        <v>6812</v>
      </c>
    </row>
    <row r="35180" spans="6:9" x14ac:dyDescent="0.2">
      <c r="F35180" s="310" t="s">
        <v>40205</v>
      </c>
      <c r="G35180" s="311">
        <v>83221</v>
      </c>
      <c r="H35180" s="312" t="s">
        <v>1686</v>
      </c>
      <c r="I35180" s="313" t="s">
        <v>6812</v>
      </c>
    </row>
    <row r="35181" spans="6:9" x14ac:dyDescent="0.2">
      <c r="F35181" s="310" t="s">
        <v>40206</v>
      </c>
      <c r="G35181" s="311">
        <v>83223</v>
      </c>
      <c r="H35181" s="312" t="s">
        <v>1686</v>
      </c>
      <c r="I35181" s="313" t="s">
        <v>6812</v>
      </c>
    </row>
    <row r="35182" spans="6:9" x14ac:dyDescent="0.2">
      <c r="F35182" s="310" t="s">
        <v>40207</v>
      </c>
      <c r="G35182" s="311">
        <v>83226</v>
      </c>
      <c r="H35182" s="312" t="s">
        <v>1686</v>
      </c>
      <c r="I35182" s="313" t="s">
        <v>6812</v>
      </c>
    </row>
    <row r="35183" spans="6:9" x14ac:dyDescent="0.2">
      <c r="F35183" s="310" t="s">
        <v>40208</v>
      </c>
      <c r="G35183" s="311">
        <v>83227</v>
      </c>
      <c r="H35183" s="312" t="s">
        <v>1686</v>
      </c>
      <c r="I35183" s="313" t="s">
        <v>6812</v>
      </c>
    </row>
    <row r="35184" spans="6:9" x14ac:dyDescent="0.2">
      <c r="F35184" s="310" t="s">
        <v>40209</v>
      </c>
      <c r="G35184" s="311">
        <v>83228</v>
      </c>
      <c r="H35184" s="312" t="s">
        <v>1686</v>
      </c>
      <c r="I35184" s="313" t="s">
        <v>6812</v>
      </c>
    </row>
    <row r="35185" spans="6:9" x14ac:dyDescent="0.2">
      <c r="F35185" s="310" t="s">
        <v>40210</v>
      </c>
      <c r="G35185" s="311">
        <v>83229</v>
      </c>
      <c r="H35185" s="312" t="s">
        <v>1686</v>
      </c>
      <c r="I35185" s="313" t="s">
        <v>6812</v>
      </c>
    </row>
    <row r="35186" spans="6:9" x14ac:dyDescent="0.2">
      <c r="F35186" s="310" t="s">
        <v>40211</v>
      </c>
      <c r="G35186" s="311">
        <v>83230</v>
      </c>
      <c r="H35186" s="312" t="s">
        <v>1686</v>
      </c>
      <c r="I35186" s="313" t="s">
        <v>6812</v>
      </c>
    </row>
    <row r="35187" spans="6:9" x14ac:dyDescent="0.2">
      <c r="F35187" s="310" t="s">
        <v>40212</v>
      </c>
      <c r="G35187" s="311">
        <v>83232</v>
      </c>
      <c r="H35187" s="312" t="s">
        <v>1686</v>
      </c>
      <c r="I35187" s="313" t="s">
        <v>6812</v>
      </c>
    </row>
    <row r="35188" spans="6:9" x14ac:dyDescent="0.2">
      <c r="F35188" s="310" t="s">
        <v>40213</v>
      </c>
      <c r="G35188" s="311">
        <v>83233</v>
      </c>
      <c r="H35188" s="312" t="s">
        <v>1686</v>
      </c>
      <c r="I35188" s="313" t="s">
        <v>6812</v>
      </c>
    </row>
    <row r="35189" spans="6:9" x14ac:dyDescent="0.2">
      <c r="F35189" s="310" t="s">
        <v>40214</v>
      </c>
      <c r="G35189" s="311">
        <v>83234</v>
      </c>
      <c r="H35189" s="312" t="s">
        <v>1686</v>
      </c>
      <c r="I35189" s="313" t="s">
        <v>6812</v>
      </c>
    </row>
    <row r="35190" spans="6:9" x14ac:dyDescent="0.2">
      <c r="F35190" s="310" t="s">
        <v>40215</v>
      </c>
      <c r="G35190" s="311">
        <v>83235</v>
      </c>
      <c r="H35190" s="312" t="s">
        <v>1686</v>
      </c>
      <c r="I35190" s="313" t="s">
        <v>6812</v>
      </c>
    </row>
    <row r="35191" spans="6:9" x14ac:dyDescent="0.2">
      <c r="F35191" s="310" t="s">
        <v>40216</v>
      </c>
      <c r="G35191" s="311">
        <v>83236</v>
      </c>
      <c r="H35191" s="312" t="s">
        <v>1686</v>
      </c>
      <c r="I35191" s="313" t="s">
        <v>6812</v>
      </c>
    </row>
    <row r="35192" spans="6:9" x14ac:dyDescent="0.2">
      <c r="F35192" s="310" t="s">
        <v>40217</v>
      </c>
      <c r="G35192" s="311">
        <v>83237</v>
      </c>
      <c r="H35192" s="312" t="s">
        <v>1686</v>
      </c>
      <c r="I35192" s="313" t="s">
        <v>6812</v>
      </c>
    </row>
    <row r="35193" spans="6:9" x14ac:dyDescent="0.2">
      <c r="F35193" s="310" t="s">
        <v>40218</v>
      </c>
      <c r="G35193" s="311">
        <v>83238</v>
      </c>
      <c r="H35193" s="312" t="s">
        <v>1686</v>
      </c>
      <c r="I35193" s="313" t="s">
        <v>6812</v>
      </c>
    </row>
    <row r="35194" spans="6:9" x14ac:dyDescent="0.2">
      <c r="F35194" s="310" t="s">
        <v>40219</v>
      </c>
      <c r="G35194" s="311">
        <v>83239</v>
      </c>
      <c r="H35194" s="312" t="s">
        <v>1686</v>
      </c>
      <c r="I35194" s="313" t="s">
        <v>6812</v>
      </c>
    </row>
    <row r="35195" spans="6:9" x14ac:dyDescent="0.2">
      <c r="F35195" s="310" t="s">
        <v>40220</v>
      </c>
      <c r="G35195" s="311">
        <v>83241</v>
      </c>
      <c r="H35195" s="312" t="s">
        <v>1686</v>
      </c>
      <c r="I35195" s="313" t="s">
        <v>6812</v>
      </c>
    </row>
    <row r="35196" spans="6:9" x14ac:dyDescent="0.2">
      <c r="F35196" s="310" t="s">
        <v>40221</v>
      </c>
      <c r="G35196" s="311">
        <v>83243</v>
      </c>
      <c r="H35196" s="312" t="s">
        <v>1686</v>
      </c>
      <c r="I35196" s="313" t="s">
        <v>6812</v>
      </c>
    </row>
    <row r="35197" spans="6:9" x14ac:dyDescent="0.2">
      <c r="F35197" s="310" t="s">
        <v>40222</v>
      </c>
      <c r="G35197" s="311">
        <v>83244</v>
      </c>
      <c r="H35197" s="312" t="s">
        <v>1686</v>
      </c>
      <c r="I35197" s="313" t="s">
        <v>6812</v>
      </c>
    </row>
    <row r="35198" spans="6:9" x14ac:dyDescent="0.2">
      <c r="F35198" s="310" t="s">
        <v>40223</v>
      </c>
      <c r="G35198" s="311">
        <v>83245</v>
      </c>
      <c r="H35198" s="312" t="s">
        <v>1686</v>
      </c>
      <c r="I35198" s="313" t="s">
        <v>6812</v>
      </c>
    </row>
    <row r="35199" spans="6:9" x14ac:dyDescent="0.2">
      <c r="F35199" s="310" t="s">
        <v>40224</v>
      </c>
      <c r="G35199" s="311">
        <v>83246</v>
      </c>
      <c r="H35199" s="312" t="s">
        <v>1686</v>
      </c>
      <c r="I35199" s="313" t="s">
        <v>6812</v>
      </c>
    </row>
    <row r="35200" spans="6:9" x14ac:dyDescent="0.2">
      <c r="F35200" s="310" t="s">
        <v>40225</v>
      </c>
      <c r="G35200" s="311">
        <v>83250</v>
      </c>
      <c r="H35200" s="312" t="s">
        <v>1686</v>
      </c>
      <c r="I35200" s="313" t="s">
        <v>6812</v>
      </c>
    </row>
    <row r="35201" spans="6:9" x14ac:dyDescent="0.2">
      <c r="F35201" s="310" t="s">
        <v>40226</v>
      </c>
      <c r="G35201" s="311">
        <v>83251</v>
      </c>
      <c r="H35201" s="312" t="s">
        <v>1686</v>
      </c>
      <c r="I35201" s="313" t="s">
        <v>6812</v>
      </c>
    </row>
    <row r="35202" spans="6:9" x14ac:dyDescent="0.2">
      <c r="F35202" s="310" t="s">
        <v>40227</v>
      </c>
      <c r="G35202" s="311">
        <v>83252</v>
      </c>
      <c r="H35202" s="312" t="s">
        <v>1686</v>
      </c>
      <c r="I35202" s="313" t="s">
        <v>6812</v>
      </c>
    </row>
    <row r="35203" spans="6:9" x14ac:dyDescent="0.2">
      <c r="F35203" s="310" t="s">
        <v>40228</v>
      </c>
      <c r="G35203" s="311">
        <v>83253</v>
      </c>
      <c r="H35203" s="312" t="s">
        <v>1686</v>
      </c>
      <c r="I35203" s="313" t="s">
        <v>6812</v>
      </c>
    </row>
    <row r="35204" spans="6:9" x14ac:dyDescent="0.2">
      <c r="F35204" s="310" t="s">
        <v>40229</v>
      </c>
      <c r="G35204" s="311">
        <v>83254</v>
      </c>
      <c r="H35204" s="312" t="s">
        <v>1686</v>
      </c>
      <c r="I35204" s="313" t="s">
        <v>6812</v>
      </c>
    </row>
    <row r="35205" spans="6:9" x14ac:dyDescent="0.2">
      <c r="F35205" s="310" t="s">
        <v>40230</v>
      </c>
      <c r="G35205" s="311">
        <v>83255</v>
      </c>
      <c r="H35205" s="312" t="s">
        <v>1686</v>
      </c>
      <c r="I35205" s="313" t="s">
        <v>6812</v>
      </c>
    </row>
    <row r="35206" spans="6:9" x14ac:dyDescent="0.2">
      <c r="F35206" s="310" t="s">
        <v>40231</v>
      </c>
      <c r="G35206" s="311">
        <v>83256</v>
      </c>
      <c r="H35206" s="312" t="s">
        <v>1686</v>
      </c>
      <c r="I35206" s="313" t="s">
        <v>6812</v>
      </c>
    </row>
    <row r="35207" spans="6:9" x14ac:dyDescent="0.2">
      <c r="F35207" s="310" t="s">
        <v>40232</v>
      </c>
      <c r="G35207" s="311">
        <v>83261</v>
      </c>
      <c r="H35207" s="312" t="s">
        <v>1686</v>
      </c>
      <c r="I35207" s="313" t="s">
        <v>6812</v>
      </c>
    </row>
    <row r="35208" spans="6:9" x14ac:dyDescent="0.2">
      <c r="F35208" s="310" t="s">
        <v>40233</v>
      </c>
      <c r="G35208" s="311">
        <v>83262</v>
      </c>
      <c r="H35208" s="312" t="s">
        <v>1686</v>
      </c>
      <c r="I35208" s="313" t="s">
        <v>6812</v>
      </c>
    </row>
    <row r="35209" spans="6:9" x14ac:dyDescent="0.2">
      <c r="F35209" s="310" t="s">
        <v>40234</v>
      </c>
      <c r="G35209" s="311">
        <v>83263</v>
      </c>
      <c r="H35209" s="312" t="s">
        <v>1686</v>
      </c>
      <c r="I35209" s="313" t="s">
        <v>6812</v>
      </c>
    </row>
    <row r="35210" spans="6:9" x14ac:dyDescent="0.2">
      <c r="F35210" s="310" t="s">
        <v>40235</v>
      </c>
      <c r="G35210" s="311">
        <v>83271</v>
      </c>
      <c r="H35210" s="312" t="s">
        <v>1686</v>
      </c>
      <c r="I35210" s="313" t="s">
        <v>6812</v>
      </c>
    </row>
    <row r="35211" spans="6:9" x14ac:dyDescent="0.2">
      <c r="F35211" s="310" t="s">
        <v>40236</v>
      </c>
      <c r="G35211" s="311">
        <v>83272</v>
      </c>
      <c r="H35211" s="312" t="s">
        <v>1686</v>
      </c>
      <c r="I35211" s="313" t="s">
        <v>6812</v>
      </c>
    </row>
    <row r="35212" spans="6:9" x14ac:dyDescent="0.2">
      <c r="F35212" s="310" t="s">
        <v>40237</v>
      </c>
      <c r="G35212" s="311">
        <v>83274</v>
      </c>
      <c r="H35212" s="312" t="s">
        <v>1686</v>
      </c>
      <c r="I35212" s="313" t="s">
        <v>6812</v>
      </c>
    </row>
    <row r="35213" spans="6:9" x14ac:dyDescent="0.2">
      <c r="F35213" s="310" t="s">
        <v>40238</v>
      </c>
      <c r="G35213" s="311">
        <v>83276</v>
      </c>
      <c r="H35213" s="312" t="s">
        <v>1686</v>
      </c>
      <c r="I35213" s="313" t="s">
        <v>6812</v>
      </c>
    </row>
    <row r="35214" spans="6:9" x14ac:dyDescent="0.2">
      <c r="F35214" s="310" t="s">
        <v>40239</v>
      </c>
      <c r="G35214" s="311">
        <v>83277</v>
      </c>
      <c r="H35214" s="312" t="s">
        <v>1686</v>
      </c>
      <c r="I35214" s="313" t="s">
        <v>6812</v>
      </c>
    </row>
    <row r="35215" spans="6:9" x14ac:dyDescent="0.2">
      <c r="F35215" s="310" t="s">
        <v>40240</v>
      </c>
      <c r="G35215" s="311">
        <v>83278</v>
      </c>
      <c r="H35215" s="312" t="s">
        <v>1686</v>
      </c>
      <c r="I35215" s="313" t="s">
        <v>6812</v>
      </c>
    </row>
    <row r="35216" spans="6:9" x14ac:dyDescent="0.2">
      <c r="F35216" s="310" t="s">
        <v>40241</v>
      </c>
      <c r="G35216" s="311">
        <v>83281</v>
      </c>
      <c r="H35216" s="312" t="s">
        <v>1686</v>
      </c>
      <c r="I35216" s="313" t="s">
        <v>6812</v>
      </c>
    </row>
    <row r="35217" spans="6:9" x14ac:dyDescent="0.2">
      <c r="F35217" s="310" t="s">
        <v>40242</v>
      </c>
      <c r="G35217" s="311">
        <v>83283</v>
      </c>
      <c r="H35217" s="312" t="s">
        <v>1686</v>
      </c>
      <c r="I35217" s="313" t="s">
        <v>6812</v>
      </c>
    </row>
    <row r="35218" spans="6:9" x14ac:dyDescent="0.2">
      <c r="F35218" s="310" t="s">
        <v>40243</v>
      </c>
      <c r="G35218" s="311">
        <v>83285</v>
      </c>
      <c r="H35218" s="312" t="s">
        <v>1686</v>
      </c>
      <c r="I35218" s="313" t="s">
        <v>6812</v>
      </c>
    </row>
    <row r="35219" spans="6:9" x14ac:dyDescent="0.2">
      <c r="F35219" s="310" t="s">
        <v>40244</v>
      </c>
      <c r="G35219" s="311">
        <v>83286</v>
      </c>
      <c r="H35219" s="312" t="s">
        <v>1686</v>
      </c>
      <c r="I35219" s="313" t="s">
        <v>6812</v>
      </c>
    </row>
    <row r="35220" spans="6:9" x14ac:dyDescent="0.2">
      <c r="F35220" s="310" t="s">
        <v>40245</v>
      </c>
      <c r="G35220" s="311">
        <v>83287</v>
      </c>
      <c r="H35220" s="312" t="s">
        <v>1686</v>
      </c>
      <c r="I35220" s="313" t="s">
        <v>6812</v>
      </c>
    </row>
    <row r="35221" spans="6:9" x14ac:dyDescent="0.2">
      <c r="F35221" s="310" t="s">
        <v>40246</v>
      </c>
      <c r="G35221" s="311">
        <v>83301</v>
      </c>
      <c r="H35221" s="312" t="s">
        <v>1686</v>
      </c>
      <c r="I35221" s="313" t="s">
        <v>6812</v>
      </c>
    </row>
    <row r="35222" spans="6:9" x14ac:dyDescent="0.2">
      <c r="F35222" s="310" t="s">
        <v>40247</v>
      </c>
      <c r="G35222" s="311">
        <v>83302</v>
      </c>
      <c r="H35222" s="312" t="s">
        <v>1686</v>
      </c>
      <c r="I35222" s="313" t="s">
        <v>6812</v>
      </c>
    </row>
    <row r="35223" spans="6:9" x14ac:dyDescent="0.2">
      <c r="F35223" s="310" t="s">
        <v>40248</v>
      </c>
      <c r="G35223" s="311">
        <v>83303</v>
      </c>
      <c r="H35223" s="312" t="s">
        <v>1686</v>
      </c>
      <c r="I35223" s="313" t="s">
        <v>6812</v>
      </c>
    </row>
    <row r="35224" spans="6:9" x14ac:dyDescent="0.2">
      <c r="F35224" s="310" t="s">
        <v>40249</v>
      </c>
      <c r="G35224" s="311">
        <v>83311</v>
      </c>
      <c r="H35224" s="312" t="s">
        <v>1686</v>
      </c>
      <c r="I35224" s="313" t="s">
        <v>6812</v>
      </c>
    </row>
    <row r="35225" spans="6:9" x14ac:dyDescent="0.2">
      <c r="F35225" s="310" t="s">
        <v>40250</v>
      </c>
      <c r="G35225" s="311">
        <v>83312</v>
      </c>
      <c r="H35225" s="312" t="s">
        <v>1686</v>
      </c>
      <c r="I35225" s="313" t="s">
        <v>6812</v>
      </c>
    </row>
    <row r="35226" spans="6:9" x14ac:dyDescent="0.2">
      <c r="F35226" s="310" t="s">
        <v>40251</v>
      </c>
      <c r="G35226" s="311">
        <v>83313</v>
      </c>
      <c r="H35226" s="312" t="s">
        <v>1686</v>
      </c>
      <c r="I35226" s="313" t="s">
        <v>6812</v>
      </c>
    </row>
    <row r="35227" spans="6:9" x14ac:dyDescent="0.2">
      <c r="F35227" s="310" t="s">
        <v>40252</v>
      </c>
      <c r="G35227" s="311">
        <v>83314</v>
      </c>
      <c r="H35227" s="312" t="s">
        <v>1686</v>
      </c>
      <c r="I35227" s="313" t="s">
        <v>6812</v>
      </c>
    </row>
    <row r="35228" spans="6:9" x14ac:dyDescent="0.2">
      <c r="F35228" s="310" t="s">
        <v>40253</v>
      </c>
      <c r="G35228" s="311">
        <v>83316</v>
      </c>
      <c r="H35228" s="312" t="s">
        <v>1686</v>
      </c>
      <c r="I35228" s="313" t="s">
        <v>6812</v>
      </c>
    </row>
    <row r="35229" spans="6:9" x14ac:dyDescent="0.2">
      <c r="F35229" s="310" t="s">
        <v>40254</v>
      </c>
      <c r="G35229" s="311">
        <v>83318</v>
      </c>
      <c r="H35229" s="312" t="s">
        <v>1686</v>
      </c>
      <c r="I35229" s="313" t="s">
        <v>6812</v>
      </c>
    </row>
    <row r="35230" spans="6:9" x14ac:dyDescent="0.2">
      <c r="F35230" s="310" t="s">
        <v>40255</v>
      </c>
      <c r="G35230" s="311">
        <v>83320</v>
      </c>
      <c r="H35230" s="312" t="s">
        <v>1686</v>
      </c>
      <c r="I35230" s="313" t="s">
        <v>6812</v>
      </c>
    </row>
    <row r="35231" spans="6:9" x14ac:dyDescent="0.2">
      <c r="F35231" s="310" t="s">
        <v>40256</v>
      </c>
      <c r="G35231" s="311">
        <v>83321</v>
      </c>
      <c r="H35231" s="312" t="s">
        <v>1686</v>
      </c>
      <c r="I35231" s="313" t="s">
        <v>6812</v>
      </c>
    </row>
    <row r="35232" spans="6:9" x14ac:dyDescent="0.2">
      <c r="F35232" s="310" t="s">
        <v>40257</v>
      </c>
      <c r="G35232" s="311">
        <v>83322</v>
      </c>
      <c r="H35232" s="312" t="s">
        <v>1686</v>
      </c>
      <c r="I35232" s="313" t="s">
        <v>6812</v>
      </c>
    </row>
    <row r="35233" spans="6:9" x14ac:dyDescent="0.2">
      <c r="F35233" s="310" t="s">
        <v>40258</v>
      </c>
      <c r="G35233" s="311">
        <v>83323</v>
      </c>
      <c r="H35233" s="312" t="s">
        <v>1686</v>
      </c>
      <c r="I35233" s="313" t="s">
        <v>6812</v>
      </c>
    </row>
    <row r="35234" spans="6:9" x14ac:dyDescent="0.2">
      <c r="F35234" s="310" t="s">
        <v>40259</v>
      </c>
      <c r="G35234" s="311">
        <v>83324</v>
      </c>
      <c r="H35234" s="312" t="s">
        <v>1686</v>
      </c>
      <c r="I35234" s="313" t="s">
        <v>6812</v>
      </c>
    </row>
    <row r="35235" spans="6:9" x14ac:dyDescent="0.2">
      <c r="F35235" s="310" t="s">
        <v>40260</v>
      </c>
      <c r="G35235" s="311">
        <v>83325</v>
      </c>
      <c r="H35235" s="312" t="s">
        <v>1686</v>
      </c>
      <c r="I35235" s="313" t="s">
        <v>6812</v>
      </c>
    </row>
    <row r="35236" spans="6:9" x14ac:dyDescent="0.2">
      <c r="F35236" s="310" t="s">
        <v>40261</v>
      </c>
      <c r="G35236" s="311">
        <v>83327</v>
      </c>
      <c r="H35236" s="312" t="s">
        <v>1686</v>
      </c>
      <c r="I35236" s="313" t="s">
        <v>6812</v>
      </c>
    </row>
    <row r="35237" spans="6:9" x14ac:dyDescent="0.2">
      <c r="F35237" s="310" t="s">
        <v>40262</v>
      </c>
      <c r="G35237" s="311">
        <v>83328</v>
      </c>
      <c r="H35237" s="312" t="s">
        <v>1686</v>
      </c>
      <c r="I35237" s="313" t="s">
        <v>6812</v>
      </c>
    </row>
    <row r="35238" spans="6:9" x14ac:dyDescent="0.2">
      <c r="F35238" s="310" t="s">
        <v>40263</v>
      </c>
      <c r="G35238" s="311">
        <v>83330</v>
      </c>
      <c r="H35238" s="312" t="s">
        <v>1686</v>
      </c>
      <c r="I35238" s="313" t="s">
        <v>6812</v>
      </c>
    </row>
    <row r="35239" spans="6:9" x14ac:dyDescent="0.2">
      <c r="F35239" s="310" t="s">
        <v>40264</v>
      </c>
      <c r="G35239" s="311">
        <v>83332</v>
      </c>
      <c r="H35239" s="312" t="s">
        <v>1686</v>
      </c>
      <c r="I35239" s="313" t="s">
        <v>6812</v>
      </c>
    </row>
    <row r="35240" spans="6:9" x14ac:dyDescent="0.2">
      <c r="F35240" s="310" t="s">
        <v>40265</v>
      </c>
      <c r="G35240" s="311">
        <v>83333</v>
      </c>
      <c r="H35240" s="312" t="s">
        <v>1686</v>
      </c>
      <c r="I35240" s="313" t="s">
        <v>6812</v>
      </c>
    </row>
    <row r="35241" spans="6:9" x14ac:dyDescent="0.2">
      <c r="F35241" s="310" t="s">
        <v>40266</v>
      </c>
      <c r="G35241" s="311">
        <v>83334</v>
      </c>
      <c r="H35241" s="312" t="s">
        <v>1686</v>
      </c>
      <c r="I35241" s="313" t="s">
        <v>6812</v>
      </c>
    </row>
    <row r="35242" spans="6:9" x14ac:dyDescent="0.2">
      <c r="F35242" s="310" t="s">
        <v>40267</v>
      </c>
      <c r="G35242" s="311">
        <v>83335</v>
      </c>
      <c r="H35242" s="312" t="s">
        <v>1686</v>
      </c>
      <c r="I35242" s="313" t="s">
        <v>6812</v>
      </c>
    </row>
    <row r="35243" spans="6:9" x14ac:dyDescent="0.2">
      <c r="F35243" s="310" t="s">
        <v>40268</v>
      </c>
      <c r="G35243" s="311">
        <v>83336</v>
      </c>
      <c r="H35243" s="312" t="s">
        <v>1686</v>
      </c>
      <c r="I35243" s="313" t="s">
        <v>6812</v>
      </c>
    </row>
    <row r="35244" spans="6:9" x14ac:dyDescent="0.2">
      <c r="F35244" s="310" t="s">
        <v>40269</v>
      </c>
      <c r="G35244" s="311">
        <v>83337</v>
      </c>
      <c r="H35244" s="312" t="s">
        <v>1686</v>
      </c>
      <c r="I35244" s="313" t="s">
        <v>6812</v>
      </c>
    </row>
    <row r="35245" spans="6:9" x14ac:dyDescent="0.2">
      <c r="F35245" s="310" t="s">
        <v>40270</v>
      </c>
      <c r="G35245" s="311">
        <v>83338</v>
      </c>
      <c r="H35245" s="312" t="s">
        <v>1686</v>
      </c>
      <c r="I35245" s="313" t="s">
        <v>6812</v>
      </c>
    </row>
    <row r="35246" spans="6:9" x14ac:dyDescent="0.2">
      <c r="F35246" s="310" t="s">
        <v>40271</v>
      </c>
      <c r="G35246" s="311">
        <v>83340</v>
      </c>
      <c r="H35246" s="312" t="s">
        <v>1686</v>
      </c>
      <c r="I35246" s="313" t="s">
        <v>6812</v>
      </c>
    </row>
    <row r="35247" spans="6:9" x14ac:dyDescent="0.2">
      <c r="F35247" s="310" t="s">
        <v>40272</v>
      </c>
      <c r="G35247" s="311">
        <v>83341</v>
      </c>
      <c r="H35247" s="312" t="s">
        <v>1686</v>
      </c>
      <c r="I35247" s="313" t="s">
        <v>6812</v>
      </c>
    </row>
    <row r="35248" spans="6:9" x14ac:dyDescent="0.2">
      <c r="F35248" s="310" t="s">
        <v>40273</v>
      </c>
      <c r="G35248" s="311">
        <v>83342</v>
      </c>
      <c r="H35248" s="312" t="s">
        <v>1686</v>
      </c>
      <c r="I35248" s="313" t="s">
        <v>6812</v>
      </c>
    </row>
    <row r="35249" spans="6:9" x14ac:dyDescent="0.2">
      <c r="F35249" s="310" t="s">
        <v>40274</v>
      </c>
      <c r="G35249" s="311">
        <v>83343</v>
      </c>
      <c r="H35249" s="312" t="s">
        <v>1686</v>
      </c>
      <c r="I35249" s="313" t="s">
        <v>6812</v>
      </c>
    </row>
    <row r="35250" spans="6:9" x14ac:dyDescent="0.2">
      <c r="F35250" s="310" t="s">
        <v>40275</v>
      </c>
      <c r="G35250" s="311">
        <v>83344</v>
      </c>
      <c r="H35250" s="312" t="s">
        <v>1686</v>
      </c>
      <c r="I35250" s="313" t="s">
        <v>6812</v>
      </c>
    </row>
    <row r="35251" spans="6:9" x14ac:dyDescent="0.2">
      <c r="F35251" s="310" t="s">
        <v>40276</v>
      </c>
      <c r="G35251" s="311">
        <v>83346</v>
      </c>
      <c r="H35251" s="312" t="s">
        <v>1686</v>
      </c>
      <c r="I35251" s="313" t="s">
        <v>6812</v>
      </c>
    </row>
    <row r="35252" spans="6:9" x14ac:dyDescent="0.2">
      <c r="F35252" s="310" t="s">
        <v>40277</v>
      </c>
      <c r="G35252" s="311">
        <v>83347</v>
      </c>
      <c r="H35252" s="312" t="s">
        <v>1686</v>
      </c>
      <c r="I35252" s="313" t="s">
        <v>6812</v>
      </c>
    </row>
    <row r="35253" spans="6:9" x14ac:dyDescent="0.2">
      <c r="F35253" s="310" t="s">
        <v>40278</v>
      </c>
      <c r="G35253" s="311">
        <v>83348</v>
      </c>
      <c r="H35253" s="312" t="s">
        <v>1686</v>
      </c>
      <c r="I35253" s="313" t="s">
        <v>6812</v>
      </c>
    </row>
    <row r="35254" spans="6:9" x14ac:dyDescent="0.2">
      <c r="F35254" s="310" t="s">
        <v>40279</v>
      </c>
      <c r="G35254" s="311">
        <v>83349</v>
      </c>
      <c r="H35254" s="312" t="s">
        <v>1686</v>
      </c>
      <c r="I35254" s="313" t="s">
        <v>6812</v>
      </c>
    </row>
    <row r="35255" spans="6:9" x14ac:dyDescent="0.2">
      <c r="F35255" s="310" t="s">
        <v>40280</v>
      </c>
      <c r="G35255" s="311">
        <v>83350</v>
      </c>
      <c r="H35255" s="312" t="s">
        <v>1686</v>
      </c>
      <c r="I35255" s="313" t="s">
        <v>6812</v>
      </c>
    </row>
    <row r="35256" spans="6:9" x14ac:dyDescent="0.2">
      <c r="F35256" s="310" t="s">
        <v>40281</v>
      </c>
      <c r="G35256" s="311">
        <v>83352</v>
      </c>
      <c r="H35256" s="312" t="s">
        <v>1686</v>
      </c>
      <c r="I35256" s="313" t="s">
        <v>6812</v>
      </c>
    </row>
    <row r="35257" spans="6:9" x14ac:dyDescent="0.2">
      <c r="F35257" s="310" t="s">
        <v>40282</v>
      </c>
      <c r="G35257" s="311">
        <v>83353</v>
      </c>
      <c r="H35257" s="312" t="s">
        <v>1686</v>
      </c>
      <c r="I35257" s="313" t="s">
        <v>6812</v>
      </c>
    </row>
    <row r="35258" spans="6:9" x14ac:dyDescent="0.2">
      <c r="F35258" s="310" t="s">
        <v>40283</v>
      </c>
      <c r="G35258" s="311">
        <v>83354</v>
      </c>
      <c r="H35258" s="312" t="s">
        <v>1686</v>
      </c>
      <c r="I35258" s="313" t="s">
        <v>6812</v>
      </c>
    </row>
    <row r="35259" spans="6:9" x14ac:dyDescent="0.2">
      <c r="F35259" s="310" t="s">
        <v>40284</v>
      </c>
      <c r="G35259" s="311">
        <v>83355</v>
      </c>
      <c r="H35259" s="312" t="s">
        <v>1686</v>
      </c>
      <c r="I35259" s="313" t="s">
        <v>6812</v>
      </c>
    </row>
    <row r="35260" spans="6:9" x14ac:dyDescent="0.2">
      <c r="F35260" s="310" t="s">
        <v>40285</v>
      </c>
      <c r="G35260" s="311">
        <v>83401</v>
      </c>
      <c r="H35260" s="312" t="s">
        <v>1686</v>
      </c>
      <c r="I35260" s="313" t="s">
        <v>6812</v>
      </c>
    </row>
    <row r="35261" spans="6:9" x14ac:dyDescent="0.2">
      <c r="F35261" s="310" t="s">
        <v>40286</v>
      </c>
      <c r="G35261" s="311">
        <v>83402</v>
      </c>
      <c r="H35261" s="312" t="s">
        <v>1686</v>
      </c>
      <c r="I35261" s="313" t="s">
        <v>6812</v>
      </c>
    </row>
    <row r="35262" spans="6:9" x14ac:dyDescent="0.2">
      <c r="F35262" s="310" t="s">
        <v>40287</v>
      </c>
      <c r="G35262" s="311">
        <v>83403</v>
      </c>
      <c r="H35262" s="312" t="s">
        <v>1686</v>
      </c>
      <c r="I35262" s="313" t="s">
        <v>6812</v>
      </c>
    </row>
    <row r="35263" spans="6:9" x14ac:dyDescent="0.2">
      <c r="F35263" s="310" t="s">
        <v>40288</v>
      </c>
      <c r="G35263" s="311">
        <v>83404</v>
      </c>
      <c r="H35263" s="312" t="s">
        <v>1686</v>
      </c>
      <c r="I35263" s="313" t="s">
        <v>6812</v>
      </c>
    </row>
    <row r="35264" spans="6:9" x14ac:dyDescent="0.2">
      <c r="F35264" s="310" t="s">
        <v>40289</v>
      </c>
      <c r="G35264" s="311">
        <v>83405</v>
      </c>
      <c r="H35264" s="312" t="s">
        <v>1686</v>
      </c>
      <c r="I35264" s="313" t="s">
        <v>6812</v>
      </c>
    </row>
    <row r="35265" spans="6:9" x14ac:dyDescent="0.2">
      <c r="F35265" s="310" t="s">
        <v>40290</v>
      </c>
      <c r="G35265" s="311">
        <v>83406</v>
      </c>
      <c r="H35265" s="312" t="s">
        <v>1686</v>
      </c>
      <c r="I35265" s="313" t="s">
        <v>6812</v>
      </c>
    </row>
    <row r="35266" spans="6:9" x14ac:dyDescent="0.2">
      <c r="F35266" s="310" t="s">
        <v>40291</v>
      </c>
      <c r="G35266" s="311">
        <v>83414</v>
      </c>
      <c r="H35266" s="312" t="s">
        <v>5693</v>
      </c>
      <c r="I35266" s="313" t="s">
        <v>6812</v>
      </c>
    </row>
    <row r="35267" spans="6:9" x14ac:dyDescent="0.2">
      <c r="F35267" s="310" t="s">
        <v>40292</v>
      </c>
      <c r="G35267" s="311">
        <v>83415</v>
      </c>
      <c r="H35267" s="312" t="s">
        <v>1686</v>
      </c>
      <c r="I35267" s="313" t="s">
        <v>6812</v>
      </c>
    </row>
    <row r="35268" spans="6:9" x14ac:dyDescent="0.2">
      <c r="F35268" s="310" t="s">
        <v>40293</v>
      </c>
      <c r="G35268" s="311">
        <v>83420</v>
      </c>
      <c r="H35268" s="312" t="s">
        <v>1686</v>
      </c>
      <c r="I35268" s="313" t="s">
        <v>6812</v>
      </c>
    </row>
    <row r="35269" spans="6:9" x14ac:dyDescent="0.2">
      <c r="F35269" s="310" t="s">
        <v>40294</v>
      </c>
      <c r="G35269" s="311">
        <v>83421</v>
      </c>
      <c r="H35269" s="312" t="s">
        <v>1686</v>
      </c>
      <c r="I35269" s="313" t="s">
        <v>6812</v>
      </c>
    </row>
    <row r="35270" spans="6:9" x14ac:dyDescent="0.2">
      <c r="F35270" s="310" t="s">
        <v>40295</v>
      </c>
      <c r="G35270" s="311">
        <v>83422</v>
      </c>
      <c r="H35270" s="312" t="s">
        <v>1686</v>
      </c>
      <c r="I35270" s="313" t="s">
        <v>6812</v>
      </c>
    </row>
    <row r="35271" spans="6:9" x14ac:dyDescent="0.2">
      <c r="F35271" s="310" t="s">
        <v>40296</v>
      </c>
      <c r="G35271" s="311">
        <v>83423</v>
      </c>
      <c r="H35271" s="312" t="s">
        <v>1686</v>
      </c>
      <c r="I35271" s="313" t="s">
        <v>6812</v>
      </c>
    </row>
    <row r="35272" spans="6:9" x14ac:dyDescent="0.2">
      <c r="F35272" s="310" t="s">
        <v>40297</v>
      </c>
      <c r="G35272" s="311">
        <v>83424</v>
      </c>
      <c r="H35272" s="312" t="s">
        <v>1686</v>
      </c>
      <c r="I35272" s="313" t="s">
        <v>6812</v>
      </c>
    </row>
    <row r="35273" spans="6:9" x14ac:dyDescent="0.2">
      <c r="F35273" s="310" t="s">
        <v>40298</v>
      </c>
      <c r="G35273" s="311">
        <v>83425</v>
      </c>
      <c r="H35273" s="312" t="s">
        <v>1686</v>
      </c>
      <c r="I35273" s="313" t="s">
        <v>6812</v>
      </c>
    </row>
    <row r="35274" spans="6:9" x14ac:dyDescent="0.2">
      <c r="F35274" s="310" t="s">
        <v>40299</v>
      </c>
      <c r="G35274" s="311">
        <v>83427</v>
      </c>
      <c r="H35274" s="312" t="s">
        <v>1686</v>
      </c>
      <c r="I35274" s="313" t="s">
        <v>6812</v>
      </c>
    </row>
    <row r="35275" spans="6:9" x14ac:dyDescent="0.2">
      <c r="F35275" s="310" t="s">
        <v>40300</v>
      </c>
      <c r="G35275" s="311">
        <v>83428</v>
      </c>
      <c r="H35275" s="312" t="s">
        <v>1686</v>
      </c>
      <c r="I35275" s="313" t="s">
        <v>6812</v>
      </c>
    </row>
    <row r="35276" spans="6:9" x14ac:dyDescent="0.2">
      <c r="F35276" s="310" t="s">
        <v>40301</v>
      </c>
      <c r="G35276" s="311">
        <v>83429</v>
      </c>
      <c r="H35276" s="312" t="s">
        <v>1686</v>
      </c>
      <c r="I35276" s="313" t="s">
        <v>6812</v>
      </c>
    </row>
    <row r="35277" spans="6:9" x14ac:dyDescent="0.2">
      <c r="F35277" s="310" t="s">
        <v>40302</v>
      </c>
      <c r="G35277" s="311">
        <v>83431</v>
      </c>
      <c r="H35277" s="312" t="s">
        <v>1686</v>
      </c>
      <c r="I35277" s="313" t="s">
        <v>6812</v>
      </c>
    </row>
    <row r="35278" spans="6:9" x14ac:dyDescent="0.2">
      <c r="F35278" s="310" t="s">
        <v>40303</v>
      </c>
      <c r="G35278" s="311">
        <v>83433</v>
      </c>
      <c r="H35278" s="312" t="s">
        <v>1686</v>
      </c>
      <c r="I35278" s="313" t="s">
        <v>6812</v>
      </c>
    </row>
    <row r="35279" spans="6:9" x14ac:dyDescent="0.2">
      <c r="F35279" s="310" t="s">
        <v>40304</v>
      </c>
      <c r="G35279" s="311">
        <v>83434</v>
      </c>
      <c r="H35279" s="312" t="s">
        <v>1686</v>
      </c>
      <c r="I35279" s="313" t="s">
        <v>6812</v>
      </c>
    </row>
    <row r="35280" spans="6:9" x14ac:dyDescent="0.2">
      <c r="F35280" s="310" t="s">
        <v>40305</v>
      </c>
      <c r="G35280" s="311">
        <v>83435</v>
      </c>
      <c r="H35280" s="312" t="s">
        <v>1686</v>
      </c>
      <c r="I35280" s="313" t="s">
        <v>6812</v>
      </c>
    </row>
    <row r="35281" spans="6:9" x14ac:dyDescent="0.2">
      <c r="F35281" s="310" t="s">
        <v>40306</v>
      </c>
      <c r="G35281" s="311">
        <v>83436</v>
      </c>
      <c r="H35281" s="312" t="s">
        <v>1686</v>
      </c>
      <c r="I35281" s="313" t="s">
        <v>6812</v>
      </c>
    </row>
    <row r="35282" spans="6:9" x14ac:dyDescent="0.2">
      <c r="F35282" s="310" t="s">
        <v>40307</v>
      </c>
      <c r="G35282" s="311">
        <v>83438</v>
      </c>
      <c r="H35282" s="312" t="s">
        <v>1686</v>
      </c>
      <c r="I35282" s="313" t="s">
        <v>6812</v>
      </c>
    </row>
    <row r="35283" spans="6:9" x14ac:dyDescent="0.2">
      <c r="F35283" s="310" t="s">
        <v>40308</v>
      </c>
      <c r="G35283" s="311">
        <v>83440</v>
      </c>
      <c r="H35283" s="312" t="s">
        <v>1686</v>
      </c>
      <c r="I35283" s="313" t="s">
        <v>6812</v>
      </c>
    </row>
    <row r="35284" spans="6:9" x14ac:dyDescent="0.2">
      <c r="F35284" s="310" t="s">
        <v>40309</v>
      </c>
      <c r="G35284" s="311">
        <v>83441</v>
      </c>
      <c r="H35284" s="312" t="s">
        <v>1686</v>
      </c>
      <c r="I35284" s="313" t="s">
        <v>6812</v>
      </c>
    </row>
    <row r="35285" spans="6:9" x14ac:dyDescent="0.2">
      <c r="F35285" s="310" t="s">
        <v>40310</v>
      </c>
      <c r="G35285" s="311">
        <v>83442</v>
      </c>
      <c r="H35285" s="312" t="s">
        <v>1686</v>
      </c>
      <c r="I35285" s="313" t="s">
        <v>6812</v>
      </c>
    </row>
    <row r="35286" spans="6:9" x14ac:dyDescent="0.2">
      <c r="F35286" s="310" t="s">
        <v>40311</v>
      </c>
      <c r="G35286" s="311">
        <v>83443</v>
      </c>
      <c r="H35286" s="312" t="s">
        <v>1686</v>
      </c>
      <c r="I35286" s="313" t="s">
        <v>6812</v>
      </c>
    </row>
    <row r="35287" spans="6:9" x14ac:dyDescent="0.2">
      <c r="F35287" s="310" t="s">
        <v>40312</v>
      </c>
      <c r="G35287" s="311">
        <v>83444</v>
      </c>
      <c r="H35287" s="312" t="s">
        <v>1686</v>
      </c>
      <c r="I35287" s="313" t="s">
        <v>6812</v>
      </c>
    </row>
    <row r="35288" spans="6:9" x14ac:dyDescent="0.2">
      <c r="F35288" s="310" t="s">
        <v>40313</v>
      </c>
      <c r="G35288" s="311">
        <v>83445</v>
      </c>
      <c r="H35288" s="312" t="s">
        <v>1686</v>
      </c>
      <c r="I35288" s="313" t="s">
        <v>6812</v>
      </c>
    </row>
    <row r="35289" spans="6:9" x14ac:dyDescent="0.2">
      <c r="F35289" s="310" t="s">
        <v>40314</v>
      </c>
      <c r="G35289" s="311">
        <v>83446</v>
      </c>
      <c r="H35289" s="312" t="s">
        <v>1686</v>
      </c>
      <c r="I35289" s="313" t="s">
        <v>6812</v>
      </c>
    </row>
    <row r="35290" spans="6:9" x14ac:dyDescent="0.2">
      <c r="F35290" s="310" t="s">
        <v>40315</v>
      </c>
      <c r="G35290" s="311">
        <v>83448</v>
      </c>
      <c r="H35290" s="312" t="s">
        <v>1686</v>
      </c>
      <c r="I35290" s="313" t="s">
        <v>6812</v>
      </c>
    </row>
    <row r="35291" spans="6:9" x14ac:dyDescent="0.2">
      <c r="F35291" s="310" t="s">
        <v>40316</v>
      </c>
      <c r="G35291" s="311">
        <v>83449</v>
      </c>
      <c r="H35291" s="312" t="s">
        <v>1686</v>
      </c>
      <c r="I35291" s="313" t="s">
        <v>6812</v>
      </c>
    </row>
    <row r="35292" spans="6:9" x14ac:dyDescent="0.2">
      <c r="F35292" s="310" t="s">
        <v>40317</v>
      </c>
      <c r="G35292" s="311">
        <v>83450</v>
      </c>
      <c r="H35292" s="312" t="s">
        <v>1686</v>
      </c>
      <c r="I35292" s="313" t="s">
        <v>6812</v>
      </c>
    </row>
    <row r="35293" spans="6:9" x14ac:dyDescent="0.2">
      <c r="F35293" s="310" t="s">
        <v>40318</v>
      </c>
      <c r="G35293" s="311">
        <v>83451</v>
      </c>
      <c r="H35293" s="312" t="s">
        <v>1686</v>
      </c>
      <c r="I35293" s="313" t="s">
        <v>6812</v>
      </c>
    </row>
    <row r="35294" spans="6:9" x14ac:dyDescent="0.2">
      <c r="F35294" s="310" t="s">
        <v>40319</v>
      </c>
      <c r="G35294" s="311">
        <v>83452</v>
      </c>
      <c r="H35294" s="312" t="s">
        <v>1686</v>
      </c>
      <c r="I35294" s="313" t="s">
        <v>6812</v>
      </c>
    </row>
    <row r="35295" spans="6:9" x14ac:dyDescent="0.2">
      <c r="F35295" s="310" t="s">
        <v>40320</v>
      </c>
      <c r="G35295" s="311">
        <v>83454</v>
      </c>
      <c r="H35295" s="312" t="s">
        <v>1686</v>
      </c>
      <c r="I35295" s="313" t="s">
        <v>6812</v>
      </c>
    </row>
    <row r="35296" spans="6:9" x14ac:dyDescent="0.2">
      <c r="F35296" s="310" t="s">
        <v>40321</v>
      </c>
      <c r="G35296" s="311">
        <v>83455</v>
      </c>
      <c r="H35296" s="312" t="s">
        <v>1686</v>
      </c>
      <c r="I35296" s="313" t="s">
        <v>6812</v>
      </c>
    </row>
    <row r="35297" spans="6:9" x14ac:dyDescent="0.2">
      <c r="F35297" s="310" t="s">
        <v>40322</v>
      </c>
      <c r="G35297" s="311">
        <v>83460</v>
      </c>
      <c r="H35297" s="312" t="s">
        <v>1686</v>
      </c>
      <c r="I35297" s="313" t="s">
        <v>6812</v>
      </c>
    </row>
    <row r="35298" spans="6:9" x14ac:dyDescent="0.2">
      <c r="F35298" s="310" t="s">
        <v>40323</v>
      </c>
      <c r="G35298" s="311">
        <v>83462</v>
      </c>
      <c r="H35298" s="312" t="s">
        <v>1686</v>
      </c>
      <c r="I35298" s="313" t="s">
        <v>6812</v>
      </c>
    </row>
    <row r="35299" spans="6:9" x14ac:dyDescent="0.2">
      <c r="F35299" s="310" t="s">
        <v>40324</v>
      </c>
      <c r="G35299" s="311">
        <v>83463</v>
      </c>
      <c r="H35299" s="312" t="s">
        <v>1686</v>
      </c>
      <c r="I35299" s="313" t="s">
        <v>6812</v>
      </c>
    </row>
    <row r="35300" spans="6:9" x14ac:dyDescent="0.2">
      <c r="F35300" s="310" t="s">
        <v>40325</v>
      </c>
      <c r="G35300" s="311">
        <v>83464</v>
      </c>
      <c r="H35300" s="312" t="s">
        <v>1686</v>
      </c>
      <c r="I35300" s="313" t="s">
        <v>6812</v>
      </c>
    </row>
    <row r="35301" spans="6:9" x14ac:dyDescent="0.2">
      <c r="F35301" s="310" t="s">
        <v>40326</v>
      </c>
      <c r="G35301" s="311">
        <v>83465</v>
      </c>
      <c r="H35301" s="312" t="s">
        <v>1686</v>
      </c>
      <c r="I35301" s="313" t="s">
        <v>6812</v>
      </c>
    </row>
    <row r="35302" spans="6:9" x14ac:dyDescent="0.2">
      <c r="F35302" s="310" t="s">
        <v>40327</v>
      </c>
      <c r="G35302" s="311">
        <v>83466</v>
      </c>
      <c r="H35302" s="312" t="s">
        <v>1686</v>
      </c>
      <c r="I35302" s="313" t="s">
        <v>6812</v>
      </c>
    </row>
    <row r="35303" spans="6:9" x14ac:dyDescent="0.2">
      <c r="F35303" s="310" t="s">
        <v>40328</v>
      </c>
      <c r="G35303" s="311">
        <v>83467</v>
      </c>
      <c r="H35303" s="312" t="s">
        <v>1686</v>
      </c>
      <c r="I35303" s="313" t="s">
        <v>6812</v>
      </c>
    </row>
    <row r="35304" spans="6:9" x14ac:dyDescent="0.2">
      <c r="F35304" s="310" t="s">
        <v>40329</v>
      </c>
      <c r="G35304" s="311">
        <v>83468</v>
      </c>
      <c r="H35304" s="312" t="s">
        <v>1686</v>
      </c>
      <c r="I35304" s="313" t="s">
        <v>6812</v>
      </c>
    </row>
    <row r="35305" spans="6:9" x14ac:dyDescent="0.2">
      <c r="F35305" s="310" t="s">
        <v>40330</v>
      </c>
      <c r="G35305" s="311">
        <v>83469</v>
      </c>
      <c r="H35305" s="312" t="s">
        <v>1686</v>
      </c>
      <c r="I35305" s="313" t="s">
        <v>6812</v>
      </c>
    </row>
    <row r="35306" spans="6:9" x14ac:dyDescent="0.2">
      <c r="F35306" s="310" t="s">
        <v>40331</v>
      </c>
      <c r="G35306" s="311">
        <v>83501</v>
      </c>
      <c r="H35306" s="312" t="s">
        <v>1686</v>
      </c>
      <c r="I35306" s="313" t="s">
        <v>6812</v>
      </c>
    </row>
    <row r="35307" spans="6:9" x14ac:dyDescent="0.2">
      <c r="F35307" s="310" t="s">
        <v>40332</v>
      </c>
      <c r="G35307" s="311">
        <v>83520</v>
      </c>
      <c r="H35307" s="312" t="s">
        <v>1686</v>
      </c>
      <c r="I35307" s="313" t="s">
        <v>6812</v>
      </c>
    </row>
    <row r="35308" spans="6:9" x14ac:dyDescent="0.2">
      <c r="F35308" s="310" t="s">
        <v>40333</v>
      </c>
      <c r="G35308" s="311">
        <v>83522</v>
      </c>
      <c r="H35308" s="312" t="s">
        <v>1686</v>
      </c>
      <c r="I35308" s="313" t="s">
        <v>6812</v>
      </c>
    </row>
    <row r="35309" spans="6:9" x14ac:dyDescent="0.2">
      <c r="F35309" s="310" t="s">
        <v>40334</v>
      </c>
      <c r="G35309" s="311">
        <v>83523</v>
      </c>
      <c r="H35309" s="312" t="s">
        <v>1686</v>
      </c>
      <c r="I35309" s="313" t="s">
        <v>6812</v>
      </c>
    </row>
    <row r="35310" spans="6:9" x14ac:dyDescent="0.2">
      <c r="F35310" s="310" t="s">
        <v>40335</v>
      </c>
      <c r="G35310" s="311">
        <v>83524</v>
      </c>
      <c r="H35310" s="312" t="s">
        <v>1686</v>
      </c>
      <c r="I35310" s="313" t="s">
        <v>6812</v>
      </c>
    </row>
    <row r="35311" spans="6:9" x14ac:dyDescent="0.2">
      <c r="F35311" s="310" t="s">
        <v>40336</v>
      </c>
      <c r="G35311" s="311">
        <v>83525</v>
      </c>
      <c r="H35311" s="312" t="s">
        <v>1686</v>
      </c>
      <c r="I35311" s="313" t="s">
        <v>6812</v>
      </c>
    </row>
    <row r="35312" spans="6:9" x14ac:dyDescent="0.2">
      <c r="F35312" s="310" t="s">
        <v>40337</v>
      </c>
      <c r="G35312" s="311">
        <v>83526</v>
      </c>
      <c r="H35312" s="312" t="s">
        <v>1686</v>
      </c>
      <c r="I35312" s="313" t="s">
        <v>6812</v>
      </c>
    </row>
    <row r="35313" spans="6:9" x14ac:dyDescent="0.2">
      <c r="F35313" s="310" t="s">
        <v>40338</v>
      </c>
      <c r="G35313" s="311">
        <v>83530</v>
      </c>
      <c r="H35313" s="312" t="s">
        <v>1686</v>
      </c>
      <c r="I35313" s="313" t="s">
        <v>6812</v>
      </c>
    </row>
    <row r="35314" spans="6:9" x14ac:dyDescent="0.2">
      <c r="F35314" s="310" t="s">
        <v>40339</v>
      </c>
      <c r="G35314" s="311">
        <v>83531</v>
      </c>
      <c r="H35314" s="312" t="s">
        <v>1686</v>
      </c>
      <c r="I35314" s="313" t="s">
        <v>6812</v>
      </c>
    </row>
    <row r="35315" spans="6:9" x14ac:dyDescent="0.2">
      <c r="F35315" s="310" t="s">
        <v>40340</v>
      </c>
      <c r="G35315" s="311">
        <v>83533</v>
      </c>
      <c r="H35315" s="312" t="s">
        <v>1686</v>
      </c>
      <c r="I35315" s="313" t="s">
        <v>6812</v>
      </c>
    </row>
    <row r="35316" spans="6:9" x14ac:dyDescent="0.2">
      <c r="F35316" s="310" t="s">
        <v>40341</v>
      </c>
      <c r="G35316" s="311">
        <v>83535</v>
      </c>
      <c r="H35316" s="312" t="s">
        <v>1686</v>
      </c>
      <c r="I35316" s="313" t="s">
        <v>6812</v>
      </c>
    </row>
    <row r="35317" spans="6:9" x14ac:dyDescent="0.2">
      <c r="F35317" s="310" t="s">
        <v>40342</v>
      </c>
      <c r="G35317" s="311">
        <v>83536</v>
      </c>
      <c r="H35317" s="312" t="s">
        <v>1686</v>
      </c>
      <c r="I35317" s="313" t="s">
        <v>6812</v>
      </c>
    </row>
    <row r="35318" spans="6:9" x14ac:dyDescent="0.2">
      <c r="F35318" s="310" t="s">
        <v>40343</v>
      </c>
      <c r="G35318" s="311">
        <v>83537</v>
      </c>
      <c r="H35318" s="312" t="s">
        <v>1686</v>
      </c>
      <c r="I35318" s="313" t="s">
        <v>6812</v>
      </c>
    </row>
    <row r="35319" spans="6:9" x14ac:dyDescent="0.2">
      <c r="F35319" s="310" t="s">
        <v>40344</v>
      </c>
      <c r="G35319" s="311">
        <v>83539</v>
      </c>
      <c r="H35319" s="312" t="s">
        <v>1686</v>
      </c>
      <c r="I35319" s="313" t="s">
        <v>6812</v>
      </c>
    </row>
    <row r="35320" spans="6:9" x14ac:dyDescent="0.2">
      <c r="F35320" s="310" t="s">
        <v>40345</v>
      </c>
      <c r="G35320" s="311">
        <v>83540</v>
      </c>
      <c r="H35320" s="312" t="s">
        <v>1686</v>
      </c>
      <c r="I35320" s="313" t="s">
        <v>6812</v>
      </c>
    </row>
    <row r="35321" spans="6:9" x14ac:dyDescent="0.2">
      <c r="F35321" s="310" t="s">
        <v>40346</v>
      </c>
      <c r="G35321" s="311">
        <v>83541</v>
      </c>
      <c r="H35321" s="312" t="s">
        <v>1686</v>
      </c>
      <c r="I35321" s="313" t="s">
        <v>6812</v>
      </c>
    </row>
    <row r="35322" spans="6:9" x14ac:dyDescent="0.2">
      <c r="F35322" s="310" t="s">
        <v>40347</v>
      </c>
      <c r="G35322" s="311">
        <v>83542</v>
      </c>
      <c r="H35322" s="312" t="s">
        <v>1686</v>
      </c>
      <c r="I35322" s="313" t="s">
        <v>6812</v>
      </c>
    </row>
    <row r="35323" spans="6:9" x14ac:dyDescent="0.2">
      <c r="F35323" s="310" t="s">
        <v>40348</v>
      </c>
      <c r="G35323" s="311">
        <v>83543</v>
      </c>
      <c r="H35323" s="312" t="s">
        <v>1686</v>
      </c>
      <c r="I35323" s="313" t="s">
        <v>6812</v>
      </c>
    </row>
    <row r="35324" spans="6:9" x14ac:dyDescent="0.2">
      <c r="F35324" s="310" t="s">
        <v>40349</v>
      </c>
      <c r="G35324" s="311">
        <v>83544</v>
      </c>
      <c r="H35324" s="312" t="s">
        <v>1686</v>
      </c>
      <c r="I35324" s="313" t="s">
        <v>6812</v>
      </c>
    </row>
    <row r="35325" spans="6:9" x14ac:dyDescent="0.2">
      <c r="F35325" s="310" t="s">
        <v>40350</v>
      </c>
      <c r="G35325" s="311">
        <v>83545</v>
      </c>
      <c r="H35325" s="312" t="s">
        <v>1686</v>
      </c>
      <c r="I35325" s="313" t="s">
        <v>6812</v>
      </c>
    </row>
    <row r="35326" spans="6:9" x14ac:dyDescent="0.2">
      <c r="F35326" s="310" t="s">
        <v>40351</v>
      </c>
      <c r="G35326" s="311">
        <v>83546</v>
      </c>
      <c r="H35326" s="312" t="s">
        <v>1686</v>
      </c>
      <c r="I35326" s="313" t="s">
        <v>6812</v>
      </c>
    </row>
    <row r="35327" spans="6:9" x14ac:dyDescent="0.2">
      <c r="F35327" s="310" t="s">
        <v>40352</v>
      </c>
      <c r="G35327" s="311">
        <v>83547</v>
      </c>
      <c r="H35327" s="312" t="s">
        <v>1686</v>
      </c>
      <c r="I35327" s="313" t="s">
        <v>6812</v>
      </c>
    </row>
    <row r="35328" spans="6:9" x14ac:dyDescent="0.2">
      <c r="F35328" s="310" t="s">
        <v>40353</v>
      </c>
      <c r="G35328" s="311">
        <v>83548</v>
      </c>
      <c r="H35328" s="312" t="s">
        <v>1686</v>
      </c>
      <c r="I35328" s="313" t="s">
        <v>6812</v>
      </c>
    </row>
    <row r="35329" spans="6:9" x14ac:dyDescent="0.2">
      <c r="F35329" s="310" t="s">
        <v>40354</v>
      </c>
      <c r="G35329" s="311">
        <v>83549</v>
      </c>
      <c r="H35329" s="312" t="s">
        <v>1686</v>
      </c>
      <c r="I35329" s="313" t="s">
        <v>6812</v>
      </c>
    </row>
    <row r="35330" spans="6:9" x14ac:dyDescent="0.2">
      <c r="F35330" s="310" t="s">
        <v>40355</v>
      </c>
      <c r="G35330" s="311">
        <v>83552</v>
      </c>
      <c r="H35330" s="312" t="s">
        <v>1686</v>
      </c>
      <c r="I35330" s="313" t="s">
        <v>6812</v>
      </c>
    </row>
    <row r="35331" spans="6:9" x14ac:dyDescent="0.2">
      <c r="F35331" s="310" t="s">
        <v>40356</v>
      </c>
      <c r="G35331" s="311">
        <v>83553</v>
      </c>
      <c r="H35331" s="312" t="s">
        <v>1686</v>
      </c>
      <c r="I35331" s="313" t="s">
        <v>6812</v>
      </c>
    </row>
    <row r="35332" spans="6:9" x14ac:dyDescent="0.2">
      <c r="F35332" s="310" t="s">
        <v>40357</v>
      </c>
      <c r="G35332" s="311">
        <v>83554</v>
      </c>
      <c r="H35332" s="312" t="s">
        <v>1686</v>
      </c>
      <c r="I35332" s="313" t="s">
        <v>6812</v>
      </c>
    </row>
    <row r="35333" spans="6:9" x14ac:dyDescent="0.2">
      <c r="F35333" s="310" t="s">
        <v>40358</v>
      </c>
      <c r="G35333" s="311">
        <v>83555</v>
      </c>
      <c r="H35333" s="312" t="s">
        <v>1686</v>
      </c>
      <c r="I35333" s="313" t="s">
        <v>6812</v>
      </c>
    </row>
    <row r="35334" spans="6:9" x14ac:dyDescent="0.2">
      <c r="F35334" s="310" t="s">
        <v>40359</v>
      </c>
      <c r="G35334" s="311">
        <v>83601</v>
      </c>
      <c r="H35334" s="312" t="s">
        <v>1686</v>
      </c>
      <c r="I35334" s="313" t="s">
        <v>6812</v>
      </c>
    </row>
    <row r="35335" spans="6:9" x14ac:dyDescent="0.2">
      <c r="F35335" s="310" t="s">
        <v>40360</v>
      </c>
      <c r="G35335" s="311">
        <v>83602</v>
      </c>
      <c r="H35335" s="312" t="s">
        <v>1686</v>
      </c>
      <c r="I35335" s="313" t="s">
        <v>6812</v>
      </c>
    </row>
    <row r="35336" spans="6:9" x14ac:dyDescent="0.2">
      <c r="F35336" s="310" t="s">
        <v>40361</v>
      </c>
      <c r="G35336" s="311">
        <v>83604</v>
      </c>
      <c r="H35336" s="312" t="s">
        <v>1686</v>
      </c>
      <c r="I35336" s="313" t="s">
        <v>6812</v>
      </c>
    </row>
    <row r="35337" spans="6:9" x14ac:dyDescent="0.2">
      <c r="F35337" s="310" t="s">
        <v>40362</v>
      </c>
      <c r="G35337" s="311">
        <v>83605</v>
      </c>
      <c r="H35337" s="312" t="s">
        <v>1686</v>
      </c>
      <c r="I35337" s="313" t="s">
        <v>6812</v>
      </c>
    </row>
    <row r="35338" spans="6:9" x14ac:dyDescent="0.2">
      <c r="F35338" s="310" t="s">
        <v>40363</v>
      </c>
      <c r="G35338" s="311">
        <v>83606</v>
      </c>
      <c r="H35338" s="312" t="s">
        <v>1686</v>
      </c>
      <c r="I35338" s="313" t="s">
        <v>6812</v>
      </c>
    </row>
    <row r="35339" spans="6:9" x14ac:dyDescent="0.2">
      <c r="F35339" s="310" t="s">
        <v>40364</v>
      </c>
      <c r="G35339" s="311">
        <v>83607</v>
      </c>
      <c r="H35339" s="312" t="s">
        <v>1686</v>
      </c>
      <c r="I35339" s="313" t="s">
        <v>6812</v>
      </c>
    </row>
    <row r="35340" spans="6:9" x14ac:dyDescent="0.2">
      <c r="F35340" s="310" t="s">
        <v>40365</v>
      </c>
      <c r="G35340" s="311">
        <v>83610</v>
      </c>
      <c r="H35340" s="312" t="s">
        <v>1686</v>
      </c>
      <c r="I35340" s="313" t="s">
        <v>6812</v>
      </c>
    </row>
    <row r="35341" spans="6:9" x14ac:dyDescent="0.2">
      <c r="F35341" s="310" t="s">
        <v>40366</v>
      </c>
      <c r="G35341" s="311">
        <v>83611</v>
      </c>
      <c r="H35341" s="312" t="s">
        <v>1686</v>
      </c>
      <c r="I35341" s="313" t="s">
        <v>6812</v>
      </c>
    </row>
    <row r="35342" spans="6:9" x14ac:dyDescent="0.2">
      <c r="F35342" s="310" t="s">
        <v>40367</v>
      </c>
      <c r="G35342" s="311">
        <v>83612</v>
      </c>
      <c r="H35342" s="312" t="s">
        <v>1686</v>
      </c>
      <c r="I35342" s="313" t="s">
        <v>6812</v>
      </c>
    </row>
    <row r="35343" spans="6:9" x14ac:dyDescent="0.2">
      <c r="F35343" s="310" t="s">
        <v>40368</v>
      </c>
      <c r="G35343" s="311">
        <v>83615</v>
      </c>
      <c r="H35343" s="312" t="s">
        <v>1686</v>
      </c>
      <c r="I35343" s="313" t="s">
        <v>6812</v>
      </c>
    </row>
    <row r="35344" spans="6:9" x14ac:dyDescent="0.2">
      <c r="F35344" s="310" t="s">
        <v>40369</v>
      </c>
      <c r="G35344" s="311">
        <v>83616</v>
      </c>
      <c r="H35344" s="312" t="s">
        <v>1686</v>
      </c>
      <c r="I35344" s="313" t="s">
        <v>6812</v>
      </c>
    </row>
    <row r="35345" spans="6:9" x14ac:dyDescent="0.2">
      <c r="F35345" s="310" t="s">
        <v>40370</v>
      </c>
      <c r="G35345" s="311">
        <v>83617</v>
      </c>
      <c r="H35345" s="312" t="s">
        <v>1686</v>
      </c>
      <c r="I35345" s="313" t="s">
        <v>6812</v>
      </c>
    </row>
    <row r="35346" spans="6:9" x14ac:dyDescent="0.2">
      <c r="F35346" s="310" t="s">
        <v>40371</v>
      </c>
      <c r="G35346" s="311">
        <v>83619</v>
      </c>
      <c r="H35346" s="312" t="s">
        <v>1686</v>
      </c>
      <c r="I35346" s="313" t="s">
        <v>6812</v>
      </c>
    </row>
    <row r="35347" spans="6:9" x14ac:dyDescent="0.2">
      <c r="F35347" s="310" t="s">
        <v>40372</v>
      </c>
      <c r="G35347" s="311">
        <v>83622</v>
      </c>
      <c r="H35347" s="312" t="s">
        <v>1686</v>
      </c>
      <c r="I35347" s="313" t="s">
        <v>6812</v>
      </c>
    </row>
    <row r="35348" spans="6:9" x14ac:dyDescent="0.2">
      <c r="F35348" s="310" t="s">
        <v>40373</v>
      </c>
      <c r="G35348" s="311">
        <v>83623</v>
      </c>
      <c r="H35348" s="312" t="s">
        <v>1686</v>
      </c>
      <c r="I35348" s="313" t="s">
        <v>6812</v>
      </c>
    </row>
    <row r="35349" spans="6:9" x14ac:dyDescent="0.2">
      <c r="F35349" s="310" t="s">
        <v>40374</v>
      </c>
      <c r="G35349" s="311">
        <v>83624</v>
      </c>
      <c r="H35349" s="312" t="s">
        <v>1686</v>
      </c>
      <c r="I35349" s="313" t="s">
        <v>6812</v>
      </c>
    </row>
    <row r="35350" spans="6:9" x14ac:dyDescent="0.2">
      <c r="F35350" s="310" t="s">
        <v>40375</v>
      </c>
      <c r="G35350" s="311">
        <v>83626</v>
      </c>
      <c r="H35350" s="312" t="s">
        <v>1686</v>
      </c>
      <c r="I35350" s="313" t="s">
        <v>6812</v>
      </c>
    </row>
    <row r="35351" spans="6:9" x14ac:dyDescent="0.2">
      <c r="F35351" s="310" t="s">
        <v>40376</v>
      </c>
      <c r="G35351" s="311">
        <v>83627</v>
      </c>
      <c r="H35351" s="312" t="s">
        <v>1686</v>
      </c>
      <c r="I35351" s="313" t="s">
        <v>6812</v>
      </c>
    </row>
    <row r="35352" spans="6:9" x14ac:dyDescent="0.2">
      <c r="F35352" s="310" t="s">
        <v>40377</v>
      </c>
      <c r="G35352" s="311">
        <v>83628</v>
      </c>
      <c r="H35352" s="312" t="s">
        <v>1686</v>
      </c>
      <c r="I35352" s="313" t="s">
        <v>6812</v>
      </c>
    </row>
    <row r="35353" spans="6:9" x14ac:dyDescent="0.2">
      <c r="F35353" s="310" t="s">
        <v>40378</v>
      </c>
      <c r="G35353" s="311">
        <v>83629</v>
      </c>
      <c r="H35353" s="312" t="s">
        <v>1686</v>
      </c>
      <c r="I35353" s="313" t="s">
        <v>6812</v>
      </c>
    </row>
    <row r="35354" spans="6:9" x14ac:dyDescent="0.2">
      <c r="F35354" s="310" t="s">
        <v>40379</v>
      </c>
      <c r="G35354" s="311">
        <v>83630</v>
      </c>
      <c r="H35354" s="312" t="s">
        <v>1686</v>
      </c>
      <c r="I35354" s="313" t="s">
        <v>6812</v>
      </c>
    </row>
    <row r="35355" spans="6:9" x14ac:dyDescent="0.2">
      <c r="F35355" s="310" t="s">
        <v>40380</v>
      </c>
      <c r="G35355" s="311">
        <v>83631</v>
      </c>
      <c r="H35355" s="312" t="s">
        <v>1686</v>
      </c>
      <c r="I35355" s="313" t="s">
        <v>6812</v>
      </c>
    </row>
    <row r="35356" spans="6:9" x14ac:dyDescent="0.2">
      <c r="F35356" s="310" t="s">
        <v>40381</v>
      </c>
      <c r="G35356" s="311">
        <v>83632</v>
      </c>
      <c r="H35356" s="312" t="s">
        <v>1686</v>
      </c>
      <c r="I35356" s="313" t="s">
        <v>6812</v>
      </c>
    </row>
    <row r="35357" spans="6:9" x14ac:dyDescent="0.2">
      <c r="F35357" s="310" t="s">
        <v>40382</v>
      </c>
      <c r="G35357" s="311">
        <v>83633</v>
      </c>
      <c r="H35357" s="312" t="s">
        <v>1686</v>
      </c>
      <c r="I35357" s="313" t="s">
        <v>6812</v>
      </c>
    </row>
    <row r="35358" spans="6:9" x14ac:dyDescent="0.2">
      <c r="F35358" s="310" t="s">
        <v>40383</v>
      </c>
      <c r="G35358" s="311">
        <v>83634</v>
      </c>
      <c r="H35358" s="312" t="s">
        <v>1686</v>
      </c>
      <c r="I35358" s="313" t="s">
        <v>6812</v>
      </c>
    </row>
    <row r="35359" spans="6:9" x14ac:dyDescent="0.2">
      <c r="F35359" s="310" t="s">
        <v>40384</v>
      </c>
      <c r="G35359" s="311">
        <v>83635</v>
      </c>
      <c r="H35359" s="312" t="s">
        <v>1686</v>
      </c>
      <c r="I35359" s="313" t="s">
        <v>6812</v>
      </c>
    </row>
    <row r="35360" spans="6:9" x14ac:dyDescent="0.2">
      <c r="F35360" s="310" t="s">
        <v>40385</v>
      </c>
      <c r="G35360" s="311">
        <v>83636</v>
      </c>
      <c r="H35360" s="312" t="s">
        <v>1686</v>
      </c>
      <c r="I35360" s="313" t="s">
        <v>6812</v>
      </c>
    </row>
    <row r="35361" spans="6:9" x14ac:dyDescent="0.2">
      <c r="F35361" s="310" t="s">
        <v>40386</v>
      </c>
      <c r="G35361" s="311">
        <v>83637</v>
      </c>
      <c r="H35361" s="312" t="s">
        <v>1686</v>
      </c>
      <c r="I35361" s="313" t="s">
        <v>6812</v>
      </c>
    </row>
    <row r="35362" spans="6:9" x14ac:dyDescent="0.2">
      <c r="F35362" s="310" t="s">
        <v>40387</v>
      </c>
      <c r="G35362" s="311">
        <v>83638</v>
      </c>
      <c r="H35362" s="312" t="s">
        <v>1686</v>
      </c>
      <c r="I35362" s="313" t="s">
        <v>6812</v>
      </c>
    </row>
    <row r="35363" spans="6:9" x14ac:dyDescent="0.2">
      <c r="F35363" s="310" t="s">
        <v>40388</v>
      </c>
      <c r="G35363" s="311">
        <v>83639</v>
      </c>
      <c r="H35363" s="312" t="s">
        <v>1686</v>
      </c>
      <c r="I35363" s="313" t="s">
        <v>6812</v>
      </c>
    </row>
    <row r="35364" spans="6:9" x14ac:dyDescent="0.2">
      <c r="F35364" s="310" t="s">
        <v>40389</v>
      </c>
      <c r="G35364" s="311">
        <v>83641</v>
      </c>
      <c r="H35364" s="312" t="s">
        <v>1686</v>
      </c>
      <c r="I35364" s="313" t="s">
        <v>6812</v>
      </c>
    </row>
    <row r="35365" spans="6:9" x14ac:dyDescent="0.2">
      <c r="F35365" s="310" t="s">
        <v>40390</v>
      </c>
      <c r="G35365" s="311">
        <v>83642</v>
      </c>
      <c r="H35365" s="312" t="s">
        <v>1686</v>
      </c>
      <c r="I35365" s="313" t="s">
        <v>6812</v>
      </c>
    </row>
    <row r="35366" spans="6:9" x14ac:dyDescent="0.2">
      <c r="F35366" s="310" t="s">
        <v>40391</v>
      </c>
      <c r="G35366" s="311">
        <v>83643</v>
      </c>
      <c r="H35366" s="312" t="s">
        <v>1686</v>
      </c>
      <c r="I35366" s="313" t="s">
        <v>6812</v>
      </c>
    </row>
    <row r="35367" spans="6:9" x14ac:dyDescent="0.2">
      <c r="F35367" s="310" t="s">
        <v>40392</v>
      </c>
      <c r="G35367" s="311">
        <v>83644</v>
      </c>
      <c r="H35367" s="312" t="s">
        <v>1686</v>
      </c>
      <c r="I35367" s="313" t="s">
        <v>6812</v>
      </c>
    </row>
    <row r="35368" spans="6:9" x14ac:dyDescent="0.2">
      <c r="F35368" s="310" t="s">
        <v>40393</v>
      </c>
      <c r="G35368" s="311">
        <v>83645</v>
      </c>
      <c r="H35368" s="312" t="s">
        <v>1686</v>
      </c>
      <c r="I35368" s="313" t="s">
        <v>6812</v>
      </c>
    </row>
    <row r="35369" spans="6:9" x14ac:dyDescent="0.2">
      <c r="F35369" s="310" t="s">
        <v>40394</v>
      </c>
      <c r="G35369" s="311">
        <v>83646</v>
      </c>
      <c r="H35369" s="312" t="s">
        <v>1686</v>
      </c>
      <c r="I35369" s="313" t="s">
        <v>6812</v>
      </c>
    </row>
    <row r="35370" spans="6:9" x14ac:dyDescent="0.2">
      <c r="F35370" s="310" t="s">
        <v>40395</v>
      </c>
      <c r="G35370" s="311">
        <v>83647</v>
      </c>
      <c r="H35370" s="312" t="s">
        <v>1686</v>
      </c>
      <c r="I35370" s="313" t="s">
        <v>6812</v>
      </c>
    </row>
    <row r="35371" spans="6:9" x14ac:dyDescent="0.2">
      <c r="F35371" s="310" t="s">
        <v>40396</v>
      </c>
      <c r="G35371" s="311">
        <v>83648</v>
      </c>
      <c r="H35371" s="312" t="s">
        <v>1686</v>
      </c>
      <c r="I35371" s="313" t="s">
        <v>6812</v>
      </c>
    </row>
    <row r="35372" spans="6:9" x14ac:dyDescent="0.2">
      <c r="F35372" s="310" t="s">
        <v>40397</v>
      </c>
      <c r="G35372" s="311">
        <v>83650</v>
      </c>
      <c r="H35372" s="312" t="s">
        <v>1686</v>
      </c>
      <c r="I35372" s="313" t="s">
        <v>6812</v>
      </c>
    </row>
    <row r="35373" spans="6:9" x14ac:dyDescent="0.2">
      <c r="F35373" s="310" t="s">
        <v>40398</v>
      </c>
      <c r="G35373" s="311">
        <v>83651</v>
      </c>
      <c r="H35373" s="312" t="s">
        <v>1686</v>
      </c>
      <c r="I35373" s="313" t="s">
        <v>6812</v>
      </c>
    </row>
    <row r="35374" spans="6:9" x14ac:dyDescent="0.2">
      <c r="F35374" s="310" t="s">
        <v>40399</v>
      </c>
      <c r="G35374" s="311">
        <v>83652</v>
      </c>
      <c r="H35374" s="312" t="s">
        <v>1686</v>
      </c>
      <c r="I35374" s="313" t="s">
        <v>6812</v>
      </c>
    </row>
    <row r="35375" spans="6:9" x14ac:dyDescent="0.2">
      <c r="F35375" s="310" t="s">
        <v>40400</v>
      </c>
      <c r="G35375" s="311">
        <v>83653</v>
      </c>
      <c r="H35375" s="312" t="s">
        <v>1686</v>
      </c>
      <c r="I35375" s="313" t="s">
        <v>6812</v>
      </c>
    </row>
    <row r="35376" spans="6:9" x14ac:dyDescent="0.2">
      <c r="F35376" s="310" t="s">
        <v>40401</v>
      </c>
      <c r="G35376" s="311">
        <v>83654</v>
      </c>
      <c r="H35376" s="312" t="s">
        <v>1686</v>
      </c>
      <c r="I35376" s="313" t="s">
        <v>6812</v>
      </c>
    </row>
    <row r="35377" spans="6:9" x14ac:dyDescent="0.2">
      <c r="F35377" s="310" t="s">
        <v>40402</v>
      </c>
      <c r="G35377" s="311">
        <v>83655</v>
      </c>
      <c r="H35377" s="312" t="s">
        <v>1686</v>
      </c>
      <c r="I35377" s="313" t="s">
        <v>6812</v>
      </c>
    </row>
    <row r="35378" spans="6:9" x14ac:dyDescent="0.2">
      <c r="F35378" s="310" t="s">
        <v>40403</v>
      </c>
      <c r="G35378" s="311">
        <v>83656</v>
      </c>
      <c r="H35378" s="312" t="s">
        <v>1686</v>
      </c>
      <c r="I35378" s="313" t="s">
        <v>6812</v>
      </c>
    </row>
    <row r="35379" spans="6:9" x14ac:dyDescent="0.2">
      <c r="F35379" s="310" t="s">
        <v>40404</v>
      </c>
      <c r="G35379" s="311">
        <v>83657</v>
      </c>
      <c r="H35379" s="312" t="s">
        <v>1686</v>
      </c>
      <c r="I35379" s="313" t="s">
        <v>6812</v>
      </c>
    </row>
    <row r="35380" spans="6:9" x14ac:dyDescent="0.2">
      <c r="F35380" s="310" t="s">
        <v>40405</v>
      </c>
      <c r="G35380" s="311">
        <v>83660</v>
      </c>
      <c r="H35380" s="312" t="s">
        <v>1686</v>
      </c>
      <c r="I35380" s="313" t="s">
        <v>6812</v>
      </c>
    </row>
    <row r="35381" spans="6:9" x14ac:dyDescent="0.2">
      <c r="F35381" s="310" t="s">
        <v>40406</v>
      </c>
      <c r="G35381" s="311">
        <v>83661</v>
      </c>
      <c r="H35381" s="312" t="s">
        <v>1686</v>
      </c>
      <c r="I35381" s="313" t="s">
        <v>6812</v>
      </c>
    </row>
    <row r="35382" spans="6:9" x14ac:dyDescent="0.2">
      <c r="F35382" s="310" t="s">
        <v>40407</v>
      </c>
      <c r="G35382" s="311">
        <v>83666</v>
      </c>
      <c r="H35382" s="312" t="s">
        <v>1686</v>
      </c>
      <c r="I35382" s="313" t="s">
        <v>6812</v>
      </c>
    </row>
    <row r="35383" spans="6:9" x14ac:dyDescent="0.2">
      <c r="F35383" s="310" t="s">
        <v>40408</v>
      </c>
      <c r="G35383" s="311">
        <v>83669</v>
      </c>
      <c r="H35383" s="312" t="s">
        <v>1686</v>
      </c>
      <c r="I35383" s="313" t="s">
        <v>6812</v>
      </c>
    </row>
    <row r="35384" spans="6:9" x14ac:dyDescent="0.2">
      <c r="F35384" s="310" t="s">
        <v>40409</v>
      </c>
      <c r="G35384" s="311">
        <v>83670</v>
      </c>
      <c r="H35384" s="312" t="s">
        <v>1686</v>
      </c>
      <c r="I35384" s="313" t="s">
        <v>6812</v>
      </c>
    </row>
    <row r="35385" spans="6:9" x14ac:dyDescent="0.2">
      <c r="F35385" s="310" t="s">
        <v>40410</v>
      </c>
      <c r="G35385" s="311">
        <v>83671</v>
      </c>
      <c r="H35385" s="312" t="s">
        <v>1686</v>
      </c>
      <c r="I35385" s="313" t="s">
        <v>6812</v>
      </c>
    </row>
    <row r="35386" spans="6:9" x14ac:dyDescent="0.2">
      <c r="F35386" s="310" t="s">
        <v>40411</v>
      </c>
      <c r="G35386" s="311">
        <v>83672</v>
      </c>
      <c r="H35386" s="312" t="s">
        <v>1686</v>
      </c>
      <c r="I35386" s="313" t="s">
        <v>6812</v>
      </c>
    </row>
    <row r="35387" spans="6:9" x14ac:dyDescent="0.2">
      <c r="F35387" s="310" t="s">
        <v>40412</v>
      </c>
      <c r="G35387" s="311">
        <v>83676</v>
      </c>
      <c r="H35387" s="312" t="s">
        <v>1686</v>
      </c>
      <c r="I35387" s="313" t="s">
        <v>6812</v>
      </c>
    </row>
    <row r="35388" spans="6:9" x14ac:dyDescent="0.2">
      <c r="F35388" s="310" t="s">
        <v>40413</v>
      </c>
      <c r="G35388" s="311">
        <v>83677</v>
      </c>
      <c r="H35388" s="312" t="s">
        <v>1686</v>
      </c>
      <c r="I35388" s="313" t="s">
        <v>6812</v>
      </c>
    </row>
    <row r="35389" spans="6:9" x14ac:dyDescent="0.2">
      <c r="F35389" s="310" t="s">
        <v>40414</v>
      </c>
      <c r="G35389" s="311">
        <v>83680</v>
      </c>
      <c r="H35389" s="312" t="s">
        <v>1686</v>
      </c>
      <c r="I35389" s="313" t="s">
        <v>6812</v>
      </c>
    </row>
    <row r="35390" spans="6:9" x14ac:dyDescent="0.2">
      <c r="F35390" s="310" t="s">
        <v>40415</v>
      </c>
      <c r="G35390" s="311">
        <v>83686</v>
      </c>
      <c r="H35390" s="312" t="s">
        <v>1686</v>
      </c>
      <c r="I35390" s="313" t="s">
        <v>6812</v>
      </c>
    </row>
    <row r="35391" spans="6:9" x14ac:dyDescent="0.2">
      <c r="F35391" s="310" t="s">
        <v>40416</v>
      </c>
      <c r="G35391" s="311">
        <v>83687</v>
      </c>
      <c r="H35391" s="312" t="s">
        <v>1686</v>
      </c>
      <c r="I35391" s="313" t="s">
        <v>6812</v>
      </c>
    </row>
    <row r="35392" spans="6:9" x14ac:dyDescent="0.2">
      <c r="F35392" s="310" t="s">
        <v>40417</v>
      </c>
      <c r="G35392" s="311">
        <v>83701</v>
      </c>
      <c r="H35392" s="312" t="s">
        <v>1686</v>
      </c>
      <c r="I35392" s="313" t="s">
        <v>6812</v>
      </c>
    </row>
    <row r="35393" spans="6:9" x14ac:dyDescent="0.2">
      <c r="F35393" s="310" t="s">
        <v>40418</v>
      </c>
      <c r="G35393" s="311">
        <v>83702</v>
      </c>
      <c r="H35393" s="312" t="s">
        <v>1686</v>
      </c>
      <c r="I35393" s="313" t="s">
        <v>6812</v>
      </c>
    </row>
    <row r="35394" spans="6:9" x14ac:dyDescent="0.2">
      <c r="F35394" s="310" t="s">
        <v>40419</v>
      </c>
      <c r="G35394" s="311">
        <v>83703</v>
      </c>
      <c r="H35394" s="312" t="s">
        <v>1686</v>
      </c>
      <c r="I35394" s="313" t="s">
        <v>6812</v>
      </c>
    </row>
    <row r="35395" spans="6:9" x14ac:dyDescent="0.2">
      <c r="F35395" s="310" t="s">
        <v>40420</v>
      </c>
      <c r="G35395" s="311">
        <v>83704</v>
      </c>
      <c r="H35395" s="312" t="s">
        <v>1686</v>
      </c>
      <c r="I35395" s="313" t="s">
        <v>6812</v>
      </c>
    </row>
    <row r="35396" spans="6:9" x14ac:dyDescent="0.2">
      <c r="F35396" s="310" t="s">
        <v>40421</v>
      </c>
      <c r="G35396" s="311">
        <v>83705</v>
      </c>
      <c r="H35396" s="312" t="s">
        <v>1686</v>
      </c>
      <c r="I35396" s="313" t="s">
        <v>6812</v>
      </c>
    </row>
    <row r="35397" spans="6:9" x14ac:dyDescent="0.2">
      <c r="F35397" s="310" t="s">
        <v>40422</v>
      </c>
      <c r="G35397" s="311">
        <v>83706</v>
      </c>
      <c r="H35397" s="312" t="s">
        <v>1686</v>
      </c>
      <c r="I35397" s="313" t="s">
        <v>6812</v>
      </c>
    </row>
    <row r="35398" spans="6:9" x14ac:dyDescent="0.2">
      <c r="F35398" s="310" t="s">
        <v>40423</v>
      </c>
      <c r="G35398" s="311">
        <v>83707</v>
      </c>
      <c r="H35398" s="312" t="s">
        <v>1686</v>
      </c>
      <c r="I35398" s="313" t="s">
        <v>6812</v>
      </c>
    </row>
    <row r="35399" spans="6:9" x14ac:dyDescent="0.2">
      <c r="F35399" s="310" t="s">
        <v>40424</v>
      </c>
      <c r="G35399" s="311">
        <v>83708</v>
      </c>
      <c r="H35399" s="312" t="s">
        <v>1686</v>
      </c>
      <c r="I35399" s="313" t="s">
        <v>6812</v>
      </c>
    </row>
    <row r="35400" spans="6:9" x14ac:dyDescent="0.2">
      <c r="F35400" s="310" t="s">
        <v>40425</v>
      </c>
      <c r="G35400" s="311">
        <v>83709</v>
      </c>
      <c r="H35400" s="312" t="s">
        <v>1686</v>
      </c>
      <c r="I35400" s="313" t="s">
        <v>6812</v>
      </c>
    </row>
    <row r="35401" spans="6:9" x14ac:dyDescent="0.2">
      <c r="F35401" s="310" t="s">
        <v>40426</v>
      </c>
      <c r="G35401" s="311">
        <v>83711</v>
      </c>
      <c r="H35401" s="312" t="s">
        <v>1686</v>
      </c>
      <c r="I35401" s="313" t="s">
        <v>6812</v>
      </c>
    </row>
    <row r="35402" spans="6:9" x14ac:dyDescent="0.2">
      <c r="F35402" s="310" t="s">
        <v>40427</v>
      </c>
      <c r="G35402" s="311">
        <v>83712</v>
      </c>
      <c r="H35402" s="312" t="s">
        <v>1686</v>
      </c>
      <c r="I35402" s="313" t="s">
        <v>6812</v>
      </c>
    </row>
    <row r="35403" spans="6:9" x14ac:dyDescent="0.2">
      <c r="F35403" s="310" t="s">
        <v>40428</v>
      </c>
      <c r="G35403" s="311">
        <v>83713</v>
      </c>
      <c r="H35403" s="312" t="s">
        <v>1686</v>
      </c>
      <c r="I35403" s="313" t="s">
        <v>6812</v>
      </c>
    </row>
    <row r="35404" spans="6:9" x14ac:dyDescent="0.2">
      <c r="F35404" s="310" t="s">
        <v>40429</v>
      </c>
      <c r="G35404" s="311">
        <v>83714</v>
      </c>
      <c r="H35404" s="312" t="s">
        <v>1686</v>
      </c>
      <c r="I35404" s="313" t="s">
        <v>6812</v>
      </c>
    </row>
    <row r="35405" spans="6:9" x14ac:dyDescent="0.2">
      <c r="F35405" s="310" t="s">
        <v>40430</v>
      </c>
      <c r="G35405" s="311">
        <v>83715</v>
      </c>
      <c r="H35405" s="312" t="s">
        <v>1686</v>
      </c>
      <c r="I35405" s="313" t="s">
        <v>6812</v>
      </c>
    </row>
    <row r="35406" spans="6:9" x14ac:dyDescent="0.2">
      <c r="F35406" s="310" t="s">
        <v>40431</v>
      </c>
      <c r="G35406" s="311">
        <v>83716</v>
      </c>
      <c r="H35406" s="312" t="s">
        <v>1686</v>
      </c>
      <c r="I35406" s="313" t="s">
        <v>6812</v>
      </c>
    </row>
    <row r="35407" spans="6:9" x14ac:dyDescent="0.2">
      <c r="F35407" s="310" t="s">
        <v>40432</v>
      </c>
      <c r="G35407" s="311">
        <v>83717</v>
      </c>
      <c r="H35407" s="312" t="s">
        <v>1686</v>
      </c>
      <c r="I35407" s="313" t="s">
        <v>6812</v>
      </c>
    </row>
    <row r="35408" spans="6:9" x14ac:dyDescent="0.2">
      <c r="F35408" s="310" t="s">
        <v>40433</v>
      </c>
      <c r="G35408" s="311">
        <v>83719</v>
      </c>
      <c r="H35408" s="312" t="s">
        <v>1686</v>
      </c>
      <c r="I35408" s="313" t="s">
        <v>6812</v>
      </c>
    </row>
    <row r="35409" spans="6:9" x14ac:dyDescent="0.2">
      <c r="F35409" s="310" t="s">
        <v>40434</v>
      </c>
      <c r="G35409" s="311">
        <v>83720</v>
      </c>
      <c r="H35409" s="312" t="s">
        <v>1686</v>
      </c>
      <c r="I35409" s="313" t="s">
        <v>6812</v>
      </c>
    </row>
    <row r="35410" spans="6:9" x14ac:dyDescent="0.2">
      <c r="F35410" s="310" t="s">
        <v>40435</v>
      </c>
      <c r="G35410" s="311">
        <v>83722</v>
      </c>
      <c r="H35410" s="312" t="s">
        <v>1686</v>
      </c>
      <c r="I35410" s="313" t="s">
        <v>6812</v>
      </c>
    </row>
    <row r="35411" spans="6:9" x14ac:dyDescent="0.2">
      <c r="F35411" s="310" t="s">
        <v>40436</v>
      </c>
      <c r="G35411" s="311">
        <v>83724</v>
      </c>
      <c r="H35411" s="312" t="s">
        <v>1686</v>
      </c>
      <c r="I35411" s="313" t="s">
        <v>6812</v>
      </c>
    </row>
    <row r="35412" spans="6:9" x14ac:dyDescent="0.2">
      <c r="F35412" s="310" t="s">
        <v>40437</v>
      </c>
      <c r="G35412" s="311">
        <v>83725</v>
      </c>
      <c r="H35412" s="312" t="s">
        <v>1686</v>
      </c>
      <c r="I35412" s="313" t="s">
        <v>6812</v>
      </c>
    </row>
    <row r="35413" spans="6:9" x14ac:dyDescent="0.2">
      <c r="F35413" s="310" t="s">
        <v>40438</v>
      </c>
      <c r="G35413" s="311">
        <v>83726</v>
      </c>
      <c r="H35413" s="312" t="s">
        <v>1686</v>
      </c>
      <c r="I35413" s="313" t="s">
        <v>6812</v>
      </c>
    </row>
    <row r="35414" spans="6:9" x14ac:dyDescent="0.2">
      <c r="F35414" s="310" t="s">
        <v>40439</v>
      </c>
      <c r="G35414" s="311">
        <v>83728</v>
      </c>
      <c r="H35414" s="312" t="s">
        <v>1686</v>
      </c>
      <c r="I35414" s="313" t="s">
        <v>6812</v>
      </c>
    </row>
    <row r="35415" spans="6:9" x14ac:dyDescent="0.2">
      <c r="F35415" s="310" t="s">
        <v>40440</v>
      </c>
      <c r="G35415" s="311">
        <v>83729</v>
      </c>
      <c r="H35415" s="312" t="s">
        <v>1686</v>
      </c>
      <c r="I35415" s="313" t="s">
        <v>6812</v>
      </c>
    </row>
    <row r="35416" spans="6:9" x14ac:dyDescent="0.2">
      <c r="F35416" s="310" t="s">
        <v>40441</v>
      </c>
      <c r="G35416" s="311">
        <v>83731</v>
      </c>
      <c r="H35416" s="312" t="s">
        <v>1686</v>
      </c>
      <c r="I35416" s="313" t="s">
        <v>6812</v>
      </c>
    </row>
    <row r="35417" spans="6:9" x14ac:dyDescent="0.2">
      <c r="F35417" s="310" t="s">
        <v>40442</v>
      </c>
      <c r="G35417" s="311">
        <v>83732</v>
      </c>
      <c r="H35417" s="312" t="s">
        <v>1686</v>
      </c>
      <c r="I35417" s="313" t="s">
        <v>6812</v>
      </c>
    </row>
    <row r="35418" spans="6:9" x14ac:dyDescent="0.2">
      <c r="F35418" s="310" t="s">
        <v>40443</v>
      </c>
      <c r="G35418" s="311">
        <v>83735</v>
      </c>
      <c r="H35418" s="312" t="s">
        <v>1686</v>
      </c>
      <c r="I35418" s="313" t="s">
        <v>6812</v>
      </c>
    </row>
    <row r="35419" spans="6:9" x14ac:dyDescent="0.2">
      <c r="F35419" s="310" t="s">
        <v>40444</v>
      </c>
      <c r="G35419" s="311">
        <v>83756</v>
      </c>
      <c r="H35419" s="312" t="s">
        <v>1686</v>
      </c>
      <c r="I35419" s="313" t="s">
        <v>6812</v>
      </c>
    </row>
    <row r="35420" spans="6:9" x14ac:dyDescent="0.2">
      <c r="F35420" s="310" t="s">
        <v>40445</v>
      </c>
      <c r="G35420" s="311">
        <v>83799</v>
      </c>
      <c r="H35420" s="312" t="s">
        <v>1686</v>
      </c>
      <c r="I35420" s="313" t="s">
        <v>6812</v>
      </c>
    </row>
    <row r="35421" spans="6:9" x14ac:dyDescent="0.2">
      <c r="F35421" s="310" t="s">
        <v>40446</v>
      </c>
      <c r="G35421" s="311">
        <v>83801</v>
      </c>
      <c r="H35421" s="312" t="s">
        <v>1686</v>
      </c>
      <c r="I35421" s="313" t="s">
        <v>6812</v>
      </c>
    </row>
    <row r="35422" spans="6:9" x14ac:dyDescent="0.2">
      <c r="F35422" s="310" t="s">
        <v>40447</v>
      </c>
      <c r="G35422" s="311">
        <v>83803</v>
      </c>
      <c r="H35422" s="312" t="s">
        <v>1686</v>
      </c>
      <c r="I35422" s="313" t="s">
        <v>6812</v>
      </c>
    </row>
    <row r="35423" spans="6:9" x14ac:dyDescent="0.2">
      <c r="F35423" s="310" t="s">
        <v>40448</v>
      </c>
      <c r="G35423" s="311">
        <v>83804</v>
      </c>
      <c r="H35423" s="312" t="s">
        <v>1686</v>
      </c>
      <c r="I35423" s="313" t="s">
        <v>6812</v>
      </c>
    </row>
    <row r="35424" spans="6:9" x14ac:dyDescent="0.2">
      <c r="F35424" s="310" t="s">
        <v>40449</v>
      </c>
      <c r="G35424" s="311">
        <v>83805</v>
      </c>
      <c r="H35424" s="312" t="s">
        <v>1686</v>
      </c>
      <c r="I35424" s="313" t="s">
        <v>6812</v>
      </c>
    </row>
    <row r="35425" spans="6:9" x14ac:dyDescent="0.2">
      <c r="F35425" s="310" t="s">
        <v>40450</v>
      </c>
      <c r="G35425" s="311">
        <v>83806</v>
      </c>
      <c r="H35425" s="312" t="s">
        <v>1686</v>
      </c>
      <c r="I35425" s="313" t="s">
        <v>6812</v>
      </c>
    </row>
    <row r="35426" spans="6:9" x14ac:dyDescent="0.2">
      <c r="F35426" s="310" t="s">
        <v>40451</v>
      </c>
      <c r="G35426" s="311">
        <v>83809</v>
      </c>
      <c r="H35426" s="312" t="s">
        <v>1686</v>
      </c>
      <c r="I35426" s="313" t="s">
        <v>6812</v>
      </c>
    </row>
    <row r="35427" spans="6:9" x14ac:dyDescent="0.2">
      <c r="F35427" s="310" t="s">
        <v>40452</v>
      </c>
      <c r="G35427" s="311">
        <v>83810</v>
      </c>
      <c r="H35427" s="312" t="s">
        <v>1686</v>
      </c>
      <c r="I35427" s="313" t="s">
        <v>6812</v>
      </c>
    </row>
    <row r="35428" spans="6:9" x14ac:dyDescent="0.2">
      <c r="F35428" s="310" t="s">
        <v>40453</v>
      </c>
      <c r="G35428" s="311">
        <v>83811</v>
      </c>
      <c r="H35428" s="312" t="s">
        <v>1686</v>
      </c>
      <c r="I35428" s="313" t="s">
        <v>6812</v>
      </c>
    </row>
    <row r="35429" spans="6:9" x14ac:dyDescent="0.2">
      <c r="F35429" s="310" t="s">
        <v>40454</v>
      </c>
      <c r="G35429" s="311">
        <v>83812</v>
      </c>
      <c r="H35429" s="312" t="s">
        <v>1686</v>
      </c>
      <c r="I35429" s="313" t="s">
        <v>6812</v>
      </c>
    </row>
    <row r="35430" spans="6:9" x14ac:dyDescent="0.2">
      <c r="F35430" s="310" t="s">
        <v>40455</v>
      </c>
      <c r="G35430" s="311">
        <v>83813</v>
      </c>
      <c r="H35430" s="312" t="s">
        <v>1686</v>
      </c>
      <c r="I35430" s="313" t="s">
        <v>6812</v>
      </c>
    </row>
    <row r="35431" spans="6:9" x14ac:dyDescent="0.2">
      <c r="F35431" s="310" t="s">
        <v>40456</v>
      </c>
      <c r="G35431" s="311">
        <v>83814</v>
      </c>
      <c r="H35431" s="312" t="s">
        <v>1686</v>
      </c>
      <c r="I35431" s="313" t="s">
        <v>6812</v>
      </c>
    </row>
    <row r="35432" spans="6:9" x14ac:dyDescent="0.2">
      <c r="F35432" s="310" t="s">
        <v>40457</v>
      </c>
      <c r="G35432" s="311">
        <v>83815</v>
      </c>
      <c r="H35432" s="312" t="s">
        <v>1686</v>
      </c>
      <c r="I35432" s="313" t="s">
        <v>6812</v>
      </c>
    </row>
    <row r="35433" spans="6:9" x14ac:dyDescent="0.2">
      <c r="F35433" s="310" t="s">
        <v>40458</v>
      </c>
      <c r="G35433" s="311">
        <v>83816</v>
      </c>
      <c r="H35433" s="312" t="s">
        <v>1686</v>
      </c>
      <c r="I35433" s="313" t="s">
        <v>6812</v>
      </c>
    </row>
    <row r="35434" spans="6:9" x14ac:dyDescent="0.2">
      <c r="F35434" s="310" t="s">
        <v>40459</v>
      </c>
      <c r="G35434" s="311">
        <v>83821</v>
      </c>
      <c r="H35434" s="312" t="s">
        <v>1686</v>
      </c>
      <c r="I35434" s="313" t="s">
        <v>6812</v>
      </c>
    </row>
    <row r="35435" spans="6:9" x14ac:dyDescent="0.2">
      <c r="F35435" s="310" t="s">
        <v>40460</v>
      </c>
      <c r="G35435" s="311">
        <v>83822</v>
      </c>
      <c r="H35435" s="312" t="s">
        <v>1686</v>
      </c>
      <c r="I35435" s="313" t="s">
        <v>6812</v>
      </c>
    </row>
    <row r="35436" spans="6:9" x14ac:dyDescent="0.2">
      <c r="F35436" s="310" t="s">
        <v>40461</v>
      </c>
      <c r="G35436" s="311">
        <v>83823</v>
      </c>
      <c r="H35436" s="312" t="s">
        <v>1686</v>
      </c>
      <c r="I35436" s="313" t="s">
        <v>6812</v>
      </c>
    </row>
    <row r="35437" spans="6:9" x14ac:dyDescent="0.2">
      <c r="F35437" s="310" t="s">
        <v>40462</v>
      </c>
      <c r="G35437" s="311">
        <v>83824</v>
      </c>
      <c r="H35437" s="312" t="s">
        <v>1686</v>
      </c>
      <c r="I35437" s="313" t="s">
        <v>6812</v>
      </c>
    </row>
    <row r="35438" spans="6:9" x14ac:dyDescent="0.2">
      <c r="F35438" s="310" t="s">
        <v>40463</v>
      </c>
      <c r="G35438" s="311">
        <v>83825</v>
      </c>
      <c r="H35438" s="312" t="s">
        <v>1686</v>
      </c>
      <c r="I35438" s="313" t="s">
        <v>6812</v>
      </c>
    </row>
    <row r="35439" spans="6:9" x14ac:dyDescent="0.2">
      <c r="F35439" s="310" t="s">
        <v>40464</v>
      </c>
      <c r="G35439" s="311">
        <v>83826</v>
      </c>
      <c r="H35439" s="312" t="s">
        <v>1686</v>
      </c>
      <c r="I35439" s="313" t="s">
        <v>6812</v>
      </c>
    </row>
    <row r="35440" spans="6:9" x14ac:dyDescent="0.2">
      <c r="F35440" s="310" t="s">
        <v>40465</v>
      </c>
      <c r="G35440" s="311">
        <v>83827</v>
      </c>
      <c r="H35440" s="312" t="s">
        <v>1686</v>
      </c>
      <c r="I35440" s="313" t="s">
        <v>6812</v>
      </c>
    </row>
    <row r="35441" spans="6:9" x14ac:dyDescent="0.2">
      <c r="F35441" s="310" t="s">
        <v>40466</v>
      </c>
      <c r="G35441" s="311">
        <v>83830</v>
      </c>
      <c r="H35441" s="312" t="s">
        <v>1686</v>
      </c>
      <c r="I35441" s="313" t="s">
        <v>6812</v>
      </c>
    </row>
    <row r="35442" spans="6:9" x14ac:dyDescent="0.2">
      <c r="F35442" s="310" t="s">
        <v>40467</v>
      </c>
      <c r="G35442" s="311">
        <v>83832</v>
      </c>
      <c r="H35442" s="312" t="s">
        <v>1686</v>
      </c>
      <c r="I35442" s="313" t="s">
        <v>6812</v>
      </c>
    </row>
    <row r="35443" spans="6:9" x14ac:dyDescent="0.2">
      <c r="F35443" s="310" t="s">
        <v>40468</v>
      </c>
      <c r="G35443" s="311">
        <v>83833</v>
      </c>
      <c r="H35443" s="312" t="s">
        <v>1686</v>
      </c>
      <c r="I35443" s="313" t="s">
        <v>6812</v>
      </c>
    </row>
    <row r="35444" spans="6:9" x14ac:dyDescent="0.2">
      <c r="F35444" s="310" t="s">
        <v>40469</v>
      </c>
      <c r="G35444" s="311">
        <v>83834</v>
      </c>
      <c r="H35444" s="312" t="s">
        <v>1686</v>
      </c>
      <c r="I35444" s="313" t="s">
        <v>6812</v>
      </c>
    </row>
    <row r="35445" spans="6:9" x14ac:dyDescent="0.2">
      <c r="F35445" s="310" t="s">
        <v>40470</v>
      </c>
      <c r="G35445" s="311">
        <v>83835</v>
      </c>
      <c r="H35445" s="312" t="s">
        <v>1686</v>
      </c>
      <c r="I35445" s="313" t="s">
        <v>6812</v>
      </c>
    </row>
    <row r="35446" spans="6:9" x14ac:dyDescent="0.2">
      <c r="F35446" s="310" t="s">
        <v>40471</v>
      </c>
      <c r="G35446" s="311">
        <v>83836</v>
      </c>
      <c r="H35446" s="312" t="s">
        <v>1686</v>
      </c>
      <c r="I35446" s="313" t="s">
        <v>6812</v>
      </c>
    </row>
    <row r="35447" spans="6:9" x14ac:dyDescent="0.2">
      <c r="F35447" s="310" t="s">
        <v>40472</v>
      </c>
      <c r="G35447" s="311">
        <v>83837</v>
      </c>
      <c r="H35447" s="312" t="s">
        <v>1686</v>
      </c>
      <c r="I35447" s="313" t="s">
        <v>6812</v>
      </c>
    </row>
    <row r="35448" spans="6:9" x14ac:dyDescent="0.2">
      <c r="F35448" s="310" t="s">
        <v>40473</v>
      </c>
      <c r="G35448" s="311">
        <v>83839</v>
      </c>
      <c r="H35448" s="312" t="s">
        <v>1686</v>
      </c>
      <c r="I35448" s="313" t="s">
        <v>6812</v>
      </c>
    </row>
    <row r="35449" spans="6:9" x14ac:dyDescent="0.2">
      <c r="F35449" s="310" t="s">
        <v>40474</v>
      </c>
      <c r="G35449" s="311">
        <v>83840</v>
      </c>
      <c r="H35449" s="312" t="s">
        <v>1686</v>
      </c>
      <c r="I35449" s="313" t="s">
        <v>6812</v>
      </c>
    </row>
    <row r="35450" spans="6:9" x14ac:dyDescent="0.2">
      <c r="F35450" s="310" t="s">
        <v>40475</v>
      </c>
      <c r="G35450" s="311">
        <v>83841</v>
      </c>
      <c r="H35450" s="312" t="s">
        <v>1686</v>
      </c>
      <c r="I35450" s="313" t="s">
        <v>6812</v>
      </c>
    </row>
    <row r="35451" spans="6:9" x14ac:dyDescent="0.2">
      <c r="F35451" s="310" t="s">
        <v>40476</v>
      </c>
      <c r="G35451" s="311">
        <v>83842</v>
      </c>
      <c r="H35451" s="312" t="s">
        <v>1686</v>
      </c>
      <c r="I35451" s="313" t="s">
        <v>6812</v>
      </c>
    </row>
    <row r="35452" spans="6:9" x14ac:dyDescent="0.2">
      <c r="F35452" s="310" t="s">
        <v>40477</v>
      </c>
      <c r="G35452" s="311">
        <v>83843</v>
      </c>
      <c r="H35452" s="312" t="s">
        <v>1686</v>
      </c>
      <c r="I35452" s="313" t="s">
        <v>6812</v>
      </c>
    </row>
    <row r="35453" spans="6:9" x14ac:dyDescent="0.2">
      <c r="F35453" s="310" t="s">
        <v>40478</v>
      </c>
      <c r="G35453" s="311">
        <v>83844</v>
      </c>
      <c r="H35453" s="312" t="s">
        <v>1686</v>
      </c>
      <c r="I35453" s="313" t="s">
        <v>6812</v>
      </c>
    </row>
    <row r="35454" spans="6:9" x14ac:dyDescent="0.2">
      <c r="F35454" s="310" t="s">
        <v>40479</v>
      </c>
      <c r="G35454" s="311">
        <v>83845</v>
      </c>
      <c r="H35454" s="312" t="s">
        <v>1686</v>
      </c>
      <c r="I35454" s="313" t="s">
        <v>6812</v>
      </c>
    </row>
    <row r="35455" spans="6:9" x14ac:dyDescent="0.2">
      <c r="F35455" s="310" t="s">
        <v>40480</v>
      </c>
      <c r="G35455" s="311">
        <v>83846</v>
      </c>
      <c r="H35455" s="312" t="s">
        <v>1686</v>
      </c>
      <c r="I35455" s="313" t="s">
        <v>6812</v>
      </c>
    </row>
    <row r="35456" spans="6:9" x14ac:dyDescent="0.2">
      <c r="F35456" s="310" t="s">
        <v>40481</v>
      </c>
      <c r="G35456" s="311">
        <v>83847</v>
      </c>
      <c r="H35456" s="312" t="s">
        <v>1686</v>
      </c>
      <c r="I35456" s="313" t="s">
        <v>6812</v>
      </c>
    </row>
    <row r="35457" spans="6:9" x14ac:dyDescent="0.2">
      <c r="F35457" s="310" t="s">
        <v>40482</v>
      </c>
      <c r="G35457" s="311">
        <v>83848</v>
      </c>
      <c r="H35457" s="312" t="s">
        <v>1686</v>
      </c>
      <c r="I35457" s="313" t="s">
        <v>6812</v>
      </c>
    </row>
    <row r="35458" spans="6:9" x14ac:dyDescent="0.2">
      <c r="F35458" s="310" t="s">
        <v>40483</v>
      </c>
      <c r="G35458" s="311">
        <v>83849</v>
      </c>
      <c r="H35458" s="312" t="s">
        <v>1686</v>
      </c>
      <c r="I35458" s="313" t="s">
        <v>6812</v>
      </c>
    </row>
    <row r="35459" spans="6:9" x14ac:dyDescent="0.2">
      <c r="F35459" s="310" t="s">
        <v>40484</v>
      </c>
      <c r="G35459" s="311">
        <v>83850</v>
      </c>
      <c r="H35459" s="312" t="s">
        <v>1686</v>
      </c>
      <c r="I35459" s="313" t="s">
        <v>6812</v>
      </c>
    </row>
    <row r="35460" spans="6:9" x14ac:dyDescent="0.2">
      <c r="F35460" s="310" t="s">
        <v>40485</v>
      </c>
      <c r="G35460" s="311">
        <v>83851</v>
      </c>
      <c r="H35460" s="312" t="s">
        <v>1686</v>
      </c>
      <c r="I35460" s="313" t="s">
        <v>6812</v>
      </c>
    </row>
    <row r="35461" spans="6:9" x14ac:dyDescent="0.2">
      <c r="F35461" s="310" t="s">
        <v>40486</v>
      </c>
      <c r="G35461" s="311">
        <v>83852</v>
      </c>
      <c r="H35461" s="312" t="s">
        <v>1686</v>
      </c>
      <c r="I35461" s="313" t="s">
        <v>6812</v>
      </c>
    </row>
    <row r="35462" spans="6:9" x14ac:dyDescent="0.2">
      <c r="F35462" s="310" t="s">
        <v>40487</v>
      </c>
      <c r="G35462" s="311">
        <v>83853</v>
      </c>
      <c r="H35462" s="312" t="s">
        <v>1686</v>
      </c>
      <c r="I35462" s="313" t="s">
        <v>6812</v>
      </c>
    </row>
    <row r="35463" spans="6:9" x14ac:dyDescent="0.2">
      <c r="F35463" s="310" t="s">
        <v>40488</v>
      </c>
      <c r="G35463" s="311">
        <v>83854</v>
      </c>
      <c r="H35463" s="312" t="s">
        <v>1686</v>
      </c>
      <c r="I35463" s="313" t="s">
        <v>6812</v>
      </c>
    </row>
    <row r="35464" spans="6:9" x14ac:dyDescent="0.2">
      <c r="F35464" s="310" t="s">
        <v>40489</v>
      </c>
      <c r="G35464" s="311">
        <v>83855</v>
      </c>
      <c r="H35464" s="312" t="s">
        <v>1686</v>
      </c>
      <c r="I35464" s="313" t="s">
        <v>6812</v>
      </c>
    </row>
    <row r="35465" spans="6:9" x14ac:dyDescent="0.2">
      <c r="F35465" s="310" t="s">
        <v>40490</v>
      </c>
      <c r="G35465" s="311">
        <v>83856</v>
      </c>
      <c r="H35465" s="312" t="s">
        <v>1686</v>
      </c>
      <c r="I35465" s="313" t="s">
        <v>6812</v>
      </c>
    </row>
    <row r="35466" spans="6:9" x14ac:dyDescent="0.2">
      <c r="F35466" s="310" t="s">
        <v>40491</v>
      </c>
      <c r="G35466" s="311">
        <v>83857</v>
      </c>
      <c r="H35466" s="312" t="s">
        <v>1686</v>
      </c>
      <c r="I35466" s="313" t="s">
        <v>6812</v>
      </c>
    </row>
    <row r="35467" spans="6:9" x14ac:dyDescent="0.2">
      <c r="F35467" s="310" t="s">
        <v>40492</v>
      </c>
      <c r="G35467" s="311">
        <v>83858</v>
      </c>
      <c r="H35467" s="312" t="s">
        <v>1686</v>
      </c>
      <c r="I35467" s="313" t="s">
        <v>6812</v>
      </c>
    </row>
    <row r="35468" spans="6:9" x14ac:dyDescent="0.2">
      <c r="F35468" s="310" t="s">
        <v>40493</v>
      </c>
      <c r="G35468" s="311">
        <v>83860</v>
      </c>
      <c r="H35468" s="312" t="s">
        <v>1686</v>
      </c>
      <c r="I35468" s="313" t="s">
        <v>6812</v>
      </c>
    </row>
    <row r="35469" spans="6:9" x14ac:dyDescent="0.2">
      <c r="F35469" s="310" t="s">
        <v>40494</v>
      </c>
      <c r="G35469" s="311">
        <v>83861</v>
      </c>
      <c r="H35469" s="312" t="s">
        <v>1686</v>
      </c>
      <c r="I35469" s="313" t="s">
        <v>6812</v>
      </c>
    </row>
    <row r="35470" spans="6:9" x14ac:dyDescent="0.2">
      <c r="F35470" s="310" t="s">
        <v>40495</v>
      </c>
      <c r="G35470" s="311">
        <v>83864</v>
      </c>
      <c r="H35470" s="312" t="s">
        <v>1686</v>
      </c>
      <c r="I35470" s="313" t="s">
        <v>6812</v>
      </c>
    </row>
    <row r="35471" spans="6:9" x14ac:dyDescent="0.2">
      <c r="F35471" s="310" t="s">
        <v>40496</v>
      </c>
      <c r="G35471" s="311">
        <v>83865</v>
      </c>
      <c r="H35471" s="312" t="s">
        <v>1686</v>
      </c>
      <c r="I35471" s="313" t="s">
        <v>6812</v>
      </c>
    </row>
    <row r="35472" spans="6:9" x14ac:dyDescent="0.2">
      <c r="F35472" s="310" t="s">
        <v>40497</v>
      </c>
      <c r="G35472" s="311">
        <v>83866</v>
      </c>
      <c r="H35472" s="312" t="s">
        <v>1686</v>
      </c>
      <c r="I35472" s="313" t="s">
        <v>6812</v>
      </c>
    </row>
    <row r="35473" spans="6:9" x14ac:dyDescent="0.2">
      <c r="F35473" s="310" t="s">
        <v>40498</v>
      </c>
      <c r="G35473" s="311">
        <v>83867</v>
      </c>
      <c r="H35473" s="312" t="s">
        <v>1686</v>
      </c>
      <c r="I35473" s="313" t="s">
        <v>6812</v>
      </c>
    </row>
    <row r="35474" spans="6:9" x14ac:dyDescent="0.2">
      <c r="F35474" s="310" t="s">
        <v>40499</v>
      </c>
      <c r="G35474" s="311">
        <v>83868</v>
      </c>
      <c r="H35474" s="312" t="s">
        <v>1686</v>
      </c>
      <c r="I35474" s="313" t="s">
        <v>6812</v>
      </c>
    </row>
    <row r="35475" spans="6:9" x14ac:dyDescent="0.2">
      <c r="F35475" s="310" t="s">
        <v>40500</v>
      </c>
      <c r="G35475" s="311">
        <v>83869</v>
      </c>
      <c r="H35475" s="312" t="s">
        <v>1686</v>
      </c>
      <c r="I35475" s="313" t="s">
        <v>6812</v>
      </c>
    </row>
    <row r="35476" spans="6:9" x14ac:dyDescent="0.2">
      <c r="F35476" s="310" t="s">
        <v>40501</v>
      </c>
      <c r="G35476" s="311">
        <v>83870</v>
      </c>
      <c r="H35476" s="312" t="s">
        <v>1686</v>
      </c>
      <c r="I35476" s="313" t="s">
        <v>6812</v>
      </c>
    </row>
    <row r="35477" spans="6:9" x14ac:dyDescent="0.2">
      <c r="F35477" s="310" t="s">
        <v>40502</v>
      </c>
      <c r="G35477" s="311">
        <v>83871</v>
      </c>
      <c r="H35477" s="312" t="s">
        <v>1686</v>
      </c>
      <c r="I35477" s="313" t="s">
        <v>6812</v>
      </c>
    </row>
    <row r="35478" spans="6:9" x14ac:dyDescent="0.2">
      <c r="F35478" s="310" t="s">
        <v>40503</v>
      </c>
      <c r="G35478" s="311">
        <v>83872</v>
      </c>
      <c r="H35478" s="312" t="s">
        <v>1686</v>
      </c>
      <c r="I35478" s="313" t="s">
        <v>6812</v>
      </c>
    </row>
    <row r="35479" spans="6:9" x14ac:dyDescent="0.2">
      <c r="F35479" s="310" t="s">
        <v>40504</v>
      </c>
      <c r="G35479" s="311">
        <v>83873</v>
      </c>
      <c r="H35479" s="312" t="s">
        <v>1686</v>
      </c>
      <c r="I35479" s="313" t="s">
        <v>6812</v>
      </c>
    </row>
    <row r="35480" spans="6:9" x14ac:dyDescent="0.2">
      <c r="F35480" s="315" t="s">
        <v>40505</v>
      </c>
      <c r="G35480" s="316">
        <v>83874</v>
      </c>
      <c r="H35480" s="317" t="s">
        <v>1686</v>
      </c>
      <c r="I35480" s="313" t="s">
        <v>6812</v>
      </c>
    </row>
    <row r="35481" spans="6:9" x14ac:dyDescent="0.2">
      <c r="F35481" s="310" t="s">
        <v>40506</v>
      </c>
      <c r="G35481" s="311">
        <v>83876</v>
      </c>
      <c r="H35481" s="312" t="s">
        <v>1686</v>
      </c>
      <c r="I35481" s="313" t="s">
        <v>6812</v>
      </c>
    </row>
    <row r="35482" spans="6:9" x14ac:dyDescent="0.2">
      <c r="F35482" s="310" t="s">
        <v>40507</v>
      </c>
      <c r="G35482" s="311">
        <v>83877</v>
      </c>
      <c r="H35482" s="312" t="s">
        <v>1686</v>
      </c>
      <c r="I35482" s="313" t="s">
        <v>6812</v>
      </c>
    </row>
    <row r="35483" spans="6:9" x14ac:dyDescent="0.2">
      <c r="F35483" s="310" t="s">
        <v>40508</v>
      </c>
      <c r="G35483" s="311">
        <v>84001</v>
      </c>
      <c r="H35483" s="312" t="s">
        <v>5164</v>
      </c>
      <c r="I35483" s="313" t="s">
        <v>6812</v>
      </c>
    </row>
    <row r="35484" spans="6:9" x14ac:dyDescent="0.2">
      <c r="F35484" s="310" t="s">
        <v>40509</v>
      </c>
      <c r="G35484" s="311">
        <v>84002</v>
      </c>
      <c r="H35484" s="312" t="s">
        <v>5164</v>
      </c>
      <c r="I35484" s="313" t="s">
        <v>6812</v>
      </c>
    </row>
    <row r="35485" spans="6:9" x14ac:dyDescent="0.2">
      <c r="F35485" s="310" t="s">
        <v>40510</v>
      </c>
      <c r="G35485" s="311">
        <v>84003</v>
      </c>
      <c r="H35485" s="312" t="s">
        <v>5164</v>
      </c>
      <c r="I35485" s="313" t="s">
        <v>6812</v>
      </c>
    </row>
    <row r="35486" spans="6:9" x14ac:dyDescent="0.2">
      <c r="F35486" s="310" t="s">
        <v>40511</v>
      </c>
      <c r="G35486" s="311">
        <v>84004</v>
      </c>
      <c r="H35486" s="312" t="s">
        <v>5164</v>
      </c>
      <c r="I35486" s="313" t="s">
        <v>6812</v>
      </c>
    </row>
    <row r="35487" spans="6:9" x14ac:dyDescent="0.2">
      <c r="F35487" s="310" t="s">
        <v>40512</v>
      </c>
      <c r="G35487" s="311">
        <v>84005</v>
      </c>
      <c r="H35487" s="312" t="s">
        <v>5164</v>
      </c>
      <c r="I35487" s="313" t="s">
        <v>6812</v>
      </c>
    </row>
    <row r="35488" spans="6:9" x14ac:dyDescent="0.2">
      <c r="F35488" s="310" t="s">
        <v>40513</v>
      </c>
      <c r="G35488" s="311">
        <v>84006</v>
      </c>
      <c r="H35488" s="312" t="s">
        <v>5164</v>
      </c>
      <c r="I35488" s="313" t="s">
        <v>6812</v>
      </c>
    </row>
    <row r="35489" spans="6:9" x14ac:dyDescent="0.2">
      <c r="F35489" s="310" t="s">
        <v>40514</v>
      </c>
      <c r="G35489" s="311">
        <v>84007</v>
      </c>
      <c r="H35489" s="312" t="s">
        <v>5164</v>
      </c>
      <c r="I35489" s="313" t="s">
        <v>6812</v>
      </c>
    </row>
    <row r="35490" spans="6:9" x14ac:dyDescent="0.2">
      <c r="F35490" s="310" t="s">
        <v>40515</v>
      </c>
      <c r="G35490" s="311">
        <v>84008</v>
      </c>
      <c r="H35490" s="312" t="s">
        <v>5164</v>
      </c>
      <c r="I35490" s="313" t="s">
        <v>6812</v>
      </c>
    </row>
    <row r="35491" spans="6:9" x14ac:dyDescent="0.2">
      <c r="F35491" s="310" t="s">
        <v>40516</v>
      </c>
      <c r="G35491" s="311">
        <v>84010</v>
      </c>
      <c r="H35491" s="312" t="s">
        <v>5164</v>
      </c>
      <c r="I35491" s="313" t="s">
        <v>6812</v>
      </c>
    </row>
    <row r="35492" spans="6:9" x14ac:dyDescent="0.2">
      <c r="F35492" s="310" t="s">
        <v>40517</v>
      </c>
      <c r="G35492" s="311">
        <v>84011</v>
      </c>
      <c r="H35492" s="312" t="s">
        <v>5164</v>
      </c>
      <c r="I35492" s="313" t="s">
        <v>6812</v>
      </c>
    </row>
    <row r="35493" spans="6:9" x14ac:dyDescent="0.2">
      <c r="F35493" s="310" t="s">
        <v>40518</v>
      </c>
      <c r="G35493" s="311">
        <v>84013</v>
      </c>
      <c r="H35493" s="312" t="s">
        <v>5164</v>
      </c>
      <c r="I35493" s="313" t="s">
        <v>6812</v>
      </c>
    </row>
    <row r="35494" spans="6:9" x14ac:dyDescent="0.2">
      <c r="F35494" s="310" t="s">
        <v>40519</v>
      </c>
      <c r="G35494" s="311">
        <v>84014</v>
      </c>
      <c r="H35494" s="312" t="s">
        <v>5164</v>
      </c>
      <c r="I35494" s="313" t="s">
        <v>6812</v>
      </c>
    </row>
    <row r="35495" spans="6:9" x14ac:dyDescent="0.2">
      <c r="F35495" s="310" t="s">
        <v>40520</v>
      </c>
      <c r="G35495" s="311">
        <v>84015</v>
      </c>
      <c r="H35495" s="312" t="s">
        <v>5164</v>
      </c>
      <c r="I35495" s="313" t="s">
        <v>6812</v>
      </c>
    </row>
    <row r="35496" spans="6:9" x14ac:dyDescent="0.2">
      <c r="F35496" s="310" t="s">
        <v>40521</v>
      </c>
      <c r="G35496" s="311">
        <v>84016</v>
      </c>
      <c r="H35496" s="312" t="s">
        <v>5164</v>
      </c>
      <c r="I35496" s="313" t="s">
        <v>6812</v>
      </c>
    </row>
    <row r="35497" spans="6:9" x14ac:dyDescent="0.2">
      <c r="F35497" s="310" t="s">
        <v>40522</v>
      </c>
      <c r="G35497" s="311">
        <v>84017</v>
      </c>
      <c r="H35497" s="312" t="s">
        <v>5164</v>
      </c>
      <c r="I35497" s="313" t="s">
        <v>6812</v>
      </c>
    </row>
    <row r="35498" spans="6:9" x14ac:dyDescent="0.2">
      <c r="F35498" s="310" t="s">
        <v>40523</v>
      </c>
      <c r="G35498" s="311">
        <v>84018</v>
      </c>
      <c r="H35498" s="312" t="s">
        <v>5164</v>
      </c>
      <c r="I35498" s="313" t="s">
        <v>6812</v>
      </c>
    </row>
    <row r="35499" spans="6:9" x14ac:dyDescent="0.2">
      <c r="F35499" s="310" t="s">
        <v>40524</v>
      </c>
      <c r="G35499" s="311">
        <v>84020</v>
      </c>
      <c r="H35499" s="312" t="s">
        <v>5164</v>
      </c>
      <c r="I35499" s="313" t="s">
        <v>6812</v>
      </c>
    </row>
    <row r="35500" spans="6:9" x14ac:dyDescent="0.2">
      <c r="F35500" s="310" t="s">
        <v>40525</v>
      </c>
      <c r="G35500" s="311">
        <v>84021</v>
      </c>
      <c r="H35500" s="312" t="s">
        <v>5164</v>
      </c>
      <c r="I35500" s="313" t="s">
        <v>6812</v>
      </c>
    </row>
    <row r="35501" spans="6:9" x14ac:dyDescent="0.2">
      <c r="F35501" s="310" t="s">
        <v>40526</v>
      </c>
      <c r="G35501" s="311">
        <v>84022</v>
      </c>
      <c r="H35501" s="312" t="s">
        <v>5164</v>
      </c>
      <c r="I35501" s="313" t="s">
        <v>6812</v>
      </c>
    </row>
    <row r="35502" spans="6:9" x14ac:dyDescent="0.2">
      <c r="F35502" s="310" t="s">
        <v>40527</v>
      </c>
      <c r="G35502" s="311">
        <v>84023</v>
      </c>
      <c r="H35502" s="312" t="s">
        <v>5164</v>
      </c>
      <c r="I35502" s="313" t="s">
        <v>6812</v>
      </c>
    </row>
    <row r="35503" spans="6:9" x14ac:dyDescent="0.2">
      <c r="F35503" s="310" t="s">
        <v>40528</v>
      </c>
      <c r="G35503" s="311">
        <v>84024</v>
      </c>
      <c r="H35503" s="312" t="s">
        <v>5164</v>
      </c>
      <c r="I35503" s="313" t="s">
        <v>6812</v>
      </c>
    </row>
    <row r="35504" spans="6:9" x14ac:dyDescent="0.2">
      <c r="F35504" s="310" t="s">
        <v>40529</v>
      </c>
      <c r="G35504" s="311">
        <v>84025</v>
      </c>
      <c r="H35504" s="312" t="s">
        <v>5164</v>
      </c>
      <c r="I35504" s="313" t="s">
        <v>6812</v>
      </c>
    </row>
    <row r="35505" spans="6:9" x14ac:dyDescent="0.2">
      <c r="F35505" s="310" t="s">
        <v>40530</v>
      </c>
      <c r="G35505" s="311">
        <v>84026</v>
      </c>
      <c r="H35505" s="312" t="s">
        <v>5164</v>
      </c>
      <c r="I35505" s="313" t="s">
        <v>6812</v>
      </c>
    </row>
    <row r="35506" spans="6:9" x14ac:dyDescent="0.2">
      <c r="F35506" s="310" t="s">
        <v>40531</v>
      </c>
      <c r="G35506" s="311">
        <v>84027</v>
      </c>
      <c r="H35506" s="312" t="s">
        <v>5164</v>
      </c>
      <c r="I35506" s="313" t="s">
        <v>6812</v>
      </c>
    </row>
    <row r="35507" spans="6:9" x14ac:dyDescent="0.2">
      <c r="F35507" s="310" t="s">
        <v>40532</v>
      </c>
      <c r="G35507" s="311">
        <v>84028</v>
      </c>
      <c r="H35507" s="312" t="s">
        <v>5164</v>
      </c>
      <c r="I35507" s="313" t="s">
        <v>6812</v>
      </c>
    </row>
    <row r="35508" spans="6:9" x14ac:dyDescent="0.2">
      <c r="F35508" s="310" t="s">
        <v>40533</v>
      </c>
      <c r="G35508" s="311">
        <v>84029</v>
      </c>
      <c r="H35508" s="312" t="s">
        <v>5164</v>
      </c>
      <c r="I35508" s="313" t="s">
        <v>6812</v>
      </c>
    </row>
    <row r="35509" spans="6:9" x14ac:dyDescent="0.2">
      <c r="F35509" s="310" t="s">
        <v>40534</v>
      </c>
      <c r="G35509" s="311">
        <v>84031</v>
      </c>
      <c r="H35509" s="312" t="s">
        <v>5164</v>
      </c>
      <c r="I35509" s="313" t="s">
        <v>6812</v>
      </c>
    </row>
    <row r="35510" spans="6:9" x14ac:dyDescent="0.2">
      <c r="F35510" s="310" t="s">
        <v>40535</v>
      </c>
      <c r="G35510" s="311">
        <v>84032</v>
      </c>
      <c r="H35510" s="312" t="s">
        <v>5164</v>
      </c>
      <c r="I35510" s="313" t="s">
        <v>6812</v>
      </c>
    </row>
    <row r="35511" spans="6:9" x14ac:dyDescent="0.2">
      <c r="F35511" s="310" t="s">
        <v>40536</v>
      </c>
      <c r="G35511" s="311">
        <v>84033</v>
      </c>
      <c r="H35511" s="312" t="s">
        <v>5164</v>
      </c>
      <c r="I35511" s="313" t="s">
        <v>6812</v>
      </c>
    </row>
    <row r="35512" spans="6:9" x14ac:dyDescent="0.2">
      <c r="F35512" s="310" t="s">
        <v>40537</v>
      </c>
      <c r="G35512" s="311">
        <v>84034</v>
      </c>
      <c r="H35512" s="312" t="s">
        <v>5164</v>
      </c>
      <c r="I35512" s="313" t="s">
        <v>6812</v>
      </c>
    </row>
    <row r="35513" spans="6:9" x14ac:dyDescent="0.2">
      <c r="F35513" s="310" t="s">
        <v>40538</v>
      </c>
      <c r="G35513" s="311">
        <v>84035</v>
      </c>
      <c r="H35513" s="312" t="s">
        <v>5164</v>
      </c>
      <c r="I35513" s="313" t="s">
        <v>6812</v>
      </c>
    </row>
    <row r="35514" spans="6:9" x14ac:dyDescent="0.2">
      <c r="F35514" s="310" t="s">
        <v>40539</v>
      </c>
      <c r="G35514" s="311">
        <v>84036</v>
      </c>
      <c r="H35514" s="312" t="s">
        <v>5164</v>
      </c>
      <c r="I35514" s="313" t="s">
        <v>6812</v>
      </c>
    </row>
    <row r="35515" spans="6:9" x14ac:dyDescent="0.2">
      <c r="F35515" s="310" t="s">
        <v>40540</v>
      </c>
      <c r="G35515" s="311">
        <v>84037</v>
      </c>
      <c r="H35515" s="312" t="s">
        <v>5164</v>
      </c>
      <c r="I35515" s="313" t="s">
        <v>6812</v>
      </c>
    </row>
    <row r="35516" spans="6:9" x14ac:dyDescent="0.2">
      <c r="F35516" s="310" t="s">
        <v>40541</v>
      </c>
      <c r="G35516" s="311">
        <v>84038</v>
      </c>
      <c r="H35516" s="312" t="s">
        <v>5164</v>
      </c>
      <c r="I35516" s="313" t="s">
        <v>6812</v>
      </c>
    </row>
    <row r="35517" spans="6:9" x14ac:dyDescent="0.2">
      <c r="F35517" s="310" t="s">
        <v>40542</v>
      </c>
      <c r="G35517" s="311">
        <v>84039</v>
      </c>
      <c r="H35517" s="312" t="s">
        <v>5164</v>
      </c>
      <c r="I35517" s="313" t="s">
        <v>6812</v>
      </c>
    </row>
    <row r="35518" spans="6:9" x14ac:dyDescent="0.2">
      <c r="F35518" s="310" t="s">
        <v>40543</v>
      </c>
      <c r="G35518" s="311">
        <v>84040</v>
      </c>
      <c r="H35518" s="312" t="s">
        <v>5164</v>
      </c>
      <c r="I35518" s="313" t="s">
        <v>6812</v>
      </c>
    </row>
    <row r="35519" spans="6:9" x14ac:dyDescent="0.2">
      <c r="F35519" s="310" t="s">
        <v>40544</v>
      </c>
      <c r="G35519" s="311">
        <v>84041</v>
      </c>
      <c r="H35519" s="312" t="s">
        <v>5164</v>
      </c>
      <c r="I35519" s="313" t="s">
        <v>6812</v>
      </c>
    </row>
    <row r="35520" spans="6:9" x14ac:dyDescent="0.2">
      <c r="F35520" s="310" t="s">
        <v>40545</v>
      </c>
      <c r="G35520" s="311">
        <v>84042</v>
      </c>
      <c r="H35520" s="312" t="s">
        <v>5164</v>
      </c>
      <c r="I35520" s="313" t="s">
        <v>6812</v>
      </c>
    </row>
    <row r="35521" spans="6:9" x14ac:dyDescent="0.2">
      <c r="F35521" s="310" t="s">
        <v>40546</v>
      </c>
      <c r="G35521" s="311">
        <v>84043</v>
      </c>
      <c r="H35521" s="312" t="s">
        <v>5164</v>
      </c>
      <c r="I35521" s="313" t="s">
        <v>6812</v>
      </c>
    </row>
    <row r="35522" spans="6:9" x14ac:dyDescent="0.2">
      <c r="F35522" s="310" t="s">
        <v>40547</v>
      </c>
      <c r="G35522" s="311">
        <v>84044</v>
      </c>
      <c r="H35522" s="312" t="s">
        <v>5164</v>
      </c>
      <c r="I35522" s="313" t="s">
        <v>6812</v>
      </c>
    </row>
    <row r="35523" spans="6:9" x14ac:dyDescent="0.2">
      <c r="F35523" s="310" t="s">
        <v>40548</v>
      </c>
      <c r="G35523" s="311">
        <v>84045</v>
      </c>
      <c r="H35523" s="312" t="s">
        <v>5164</v>
      </c>
      <c r="I35523" s="313" t="s">
        <v>6812</v>
      </c>
    </row>
    <row r="35524" spans="6:9" x14ac:dyDescent="0.2">
      <c r="F35524" s="310" t="s">
        <v>40549</v>
      </c>
      <c r="G35524" s="311">
        <v>84046</v>
      </c>
      <c r="H35524" s="312" t="s">
        <v>5164</v>
      </c>
      <c r="I35524" s="313" t="s">
        <v>6812</v>
      </c>
    </row>
    <row r="35525" spans="6:9" x14ac:dyDescent="0.2">
      <c r="F35525" s="310" t="s">
        <v>40550</v>
      </c>
      <c r="G35525" s="311">
        <v>84047</v>
      </c>
      <c r="H35525" s="312" t="s">
        <v>5164</v>
      </c>
      <c r="I35525" s="313" t="s">
        <v>6812</v>
      </c>
    </row>
    <row r="35526" spans="6:9" x14ac:dyDescent="0.2">
      <c r="F35526" s="310" t="s">
        <v>40551</v>
      </c>
      <c r="G35526" s="311">
        <v>84049</v>
      </c>
      <c r="H35526" s="312" t="s">
        <v>5164</v>
      </c>
      <c r="I35526" s="313" t="s">
        <v>6812</v>
      </c>
    </row>
    <row r="35527" spans="6:9" x14ac:dyDescent="0.2">
      <c r="F35527" s="310" t="s">
        <v>40552</v>
      </c>
      <c r="G35527" s="311">
        <v>84050</v>
      </c>
      <c r="H35527" s="312" t="s">
        <v>5164</v>
      </c>
      <c r="I35527" s="313" t="s">
        <v>6812</v>
      </c>
    </row>
    <row r="35528" spans="6:9" x14ac:dyDescent="0.2">
      <c r="F35528" s="310" t="s">
        <v>40553</v>
      </c>
      <c r="G35528" s="311">
        <v>84051</v>
      </c>
      <c r="H35528" s="312" t="s">
        <v>5164</v>
      </c>
      <c r="I35528" s="313" t="s">
        <v>6812</v>
      </c>
    </row>
    <row r="35529" spans="6:9" x14ac:dyDescent="0.2">
      <c r="F35529" s="310" t="s">
        <v>40554</v>
      </c>
      <c r="G35529" s="311">
        <v>84052</v>
      </c>
      <c r="H35529" s="312" t="s">
        <v>5164</v>
      </c>
      <c r="I35529" s="313" t="s">
        <v>6812</v>
      </c>
    </row>
    <row r="35530" spans="6:9" x14ac:dyDescent="0.2">
      <c r="F35530" s="310" t="s">
        <v>40555</v>
      </c>
      <c r="G35530" s="311">
        <v>84053</v>
      </c>
      <c r="H35530" s="312" t="s">
        <v>5164</v>
      </c>
      <c r="I35530" s="313" t="s">
        <v>6812</v>
      </c>
    </row>
    <row r="35531" spans="6:9" x14ac:dyDescent="0.2">
      <c r="F35531" s="310" t="s">
        <v>40556</v>
      </c>
      <c r="G35531" s="311">
        <v>84054</v>
      </c>
      <c r="H35531" s="312" t="s">
        <v>5164</v>
      </c>
      <c r="I35531" s="313" t="s">
        <v>6812</v>
      </c>
    </row>
    <row r="35532" spans="6:9" x14ac:dyDescent="0.2">
      <c r="F35532" s="310" t="s">
        <v>40557</v>
      </c>
      <c r="G35532" s="311">
        <v>84055</v>
      </c>
      <c r="H35532" s="312" t="s">
        <v>5164</v>
      </c>
      <c r="I35532" s="313" t="s">
        <v>6812</v>
      </c>
    </row>
    <row r="35533" spans="6:9" x14ac:dyDescent="0.2">
      <c r="F35533" s="310" t="s">
        <v>40558</v>
      </c>
      <c r="G35533" s="311">
        <v>84056</v>
      </c>
      <c r="H35533" s="312" t="s">
        <v>5164</v>
      </c>
      <c r="I35533" s="313" t="s">
        <v>6812</v>
      </c>
    </row>
    <row r="35534" spans="6:9" x14ac:dyDescent="0.2">
      <c r="F35534" s="310" t="s">
        <v>40559</v>
      </c>
      <c r="G35534" s="311">
        <v>84057</v>
      </c>
      <c r="H35534" s="312" t="s">
        <v>5164</v>
      </c>
      <c r="I35534" s="313" t="s">
        <v>6812</v>
      </c>
    </row>
    <row r="35535" spans="6:9" x14ac:dyDescent="0.2">
      <c r="F35535" s="310" t="s">
        <v>40560</v>
      </c>
      <c r="G35535" s="311">
        <v>84058</v>
      </c>
      <c r="H35535" s="312" t="s">
        <v>5164</v>
      </c>
      <c r="I35535" s="313" t="s">
        <v>6812</v>
      </c>
    </row>
    <row r="35536" spans="6:9" x14ac:dyDescent="0.2">
      <c r="F35536" s="310" t="s">
        <v>40561</v>
      </c>
      <c r="G35536" s="311">
        <v>84059</v>
      </c>
      <c r="H35536" s="312" t="s">
        <v>5164</v>
      </c>
      <c r="I35536" s="313" t="s">
        <v>6812</v>
      </c>
    </row>
    <row r="35537" spans="6:9" x14ac:dyDescent="0.2">
      <c r="F35537" s="310" t="s">
        <v>40562</v>
      </c>
      <c r="G35537" s="311">
        <v>84060</v>
      </c>
      <c r="H35537" s="312" t="s">
        <v>5164</v>
      </c>
      <c r="I35537" s="313" t="s">
        <v>6812</v>
      </c>
    </row>
    <row r="35538" spans="6:9" x14ac:dyDescent="0.2">
      <c r="F35538" s="310" t="s">
        <v>40563</v>
      </c>
      <c r="G35538" s="311">
        <v>84061</v>
      </c>
      <c r="H35538" s="312" t="s">
        <v>5164</v>
      </c>
      <c r="I35538" s="313" t="s">
        <v>6812</v>
      </c>
    </row>
    <row r="35539" spans="6:9" x14ac:dyDescent="0.2">
      <c r="F35539" s="310" t="s">
        <v>40564</v>
      </c>
      <c r="G35539" s="311">
        <v>84062</v>
      </c>
      <c r="H35539" s="312" t="s">
        <v>5164</v>
      </c>
      <c r="I35539" s="313" t="s">
        <v>6812</v>
      </c>
    </row>
    <row r="35540" spans="6:9" x14ac:dyDescent="0.2">
      <c r="F35540" s="310" t="s">
        <v>40565</v>
      </c>
      <c r="G35540" s="311">
        <v>84063</v>
      </c>
      <c r="H35540" s="312" t="s">
        <v>5164</v>
      </c>
      <c r="I35540" s="313" t="s">
        <v>6812</v>
      </c>
    </row>
    <row r="35541" spans="6:9" x14ac:dyDescent="0.2">
      <c r="F35541" s="310" t="s">
        <v>40566</v>
      </c>
      <c r="G35541" s="311">
        <v>84064</v>
      </c>
      <c r="H35541" s="312" t="s">
        <v>5164</v>
      </c>
      <c r="I35541" s="313" t="s">
        <v>6812</v>
      </c>
    </row>
    <row r="35542" spans="6:9" x14ac:dyDescent="0.2">
      <c r="F35542" s="310" t="s">
        <v>40567</v>
      </c>
      <c r="G35542" s="311">
        <v>84065</v>
      </c>
      <c r="H35542" s="312" t="s">
        <v>5164</v>
      </c>
      <c r="I35542" s="313" t="s">
        <v>6812</v>
      </c>
    </row>
    <row r="35543" spans="6:9" x14ac:dyDescent="0.2">
      <c r="F35543" s="310" t="s">
        <v>40568</v>
      </c>
      <c r="G35543" s="311">
        <v>84066</v>
      </c>
      <c r="H35543" s="312" t="s">
        <v>5164</v>
      </c>
      <c r="I35543" s="313" t="s">
        <v>6812</v>
      </c>
    </row>
    <row r="35544" spans="6:9" x14ac:dyDescent="0.2">
      <c r="F35544" s="310" t="s">
        <v>40569</v>
      </c>
      <c r="G35544" s="311">
        <v>84067</v>
      </c>
      <c r="H35544" s="312" t="s">
        <v>5164</v>
      </c>
      <c r="I35544" s="313" t="s">
        <v>6812</v>
      </c>
    </row>
    <row r="35545" spans="6:9" x14ac:dyDescent="0.2">
      <c r="F35545" s="310" t="s">
        <v>40570</v>
      </c>
      <c r="G35545" s="311">
        <v>84068</v>
      </c>
      <c r="H35545" s="312" t="s">
        <v>5164</v>
      </c>
      <c r="I35545" s="313" t="s">
        <v>6812</v>
      </c>
    </row>
    <row r="35546" spans="6:9" x14ac:dyDescent="0.2">
      <c r="F35546" s="310" t="s">
        <v>40571</v>
      </c>
      <c r="G35546" s="311">
        <v>84069</v>
      </c>
      <c r="H35546" s="312" t="s">
        <v>5164</v>
      </c>
      <c r="I35546" s="313" t="s">
        <v>6812</v>
      </c>
    </row>
    <row r="35547" spans="6:9" x14ac:dyDescent="0.2">
      <c r="F35547" s="310" t="s">
        <v>40572</v>
      </c>
      <c r="G35547" s="311">
        <v>84070</v>
      </c>
      <c r="H35547" s="312" t="s">
        <v>5164</v>
      </c>
      <c r="I35547" s="313" t="s">
        <v>6812</v>
      </c>
    </row>
    <row r="35548" spans="6:9" x14ac:dyDescent="0.2">
      <c r="F35548" s="310" t="s">
        <v>40573</v>
      </c>
      <c r="G35548" s="311">
        <v>84071</v>
      </c>
      <c r="H35548" s="312" t="s">
        <v>5164</v>
      </c>
      <c r="I35548" s="313" t="s">
        <v>6812</v>
      </c>
    </row>
    <row r="35549" spans="6:9" x14ac:dyDescent="0.2">
      <c r="F35549" s="310" t="s">
        <v>40574</v>
      </c>
      <c r="G35549" s="311">
        <v>84072</v>
      </c>
      <c r="H35549" s="312" t="s">
        <v>5164</v>
      </c>
      <c r="I35549" s="313" t="s">
        <v>6812</v>
      </c>
    </row>
    <row r="35550" spans="6:9" x14ac:dyDescent="0.2">
      <c r="F35550" s="310" t="s">
        <v>40575</v>
      </c>
      <c r="G35550" s="311">
        <v>84073</v>
      </c>
      <c r="H35550" s="312" t="s">
        <v>5164</v>
      </c>
      <c r="I35550" s="313" t="s">
        <v>6812</v>
      </c>
    </row>
    <row r="35551" spans="6:9" x14ac:dyDescent="0.2">
      <c r="F35551" s="310" t="s">
        <v>40576</v>
      </c>
      <c r="G35551" s="311">
        <v>84074</v>
      </c>
      <c r="H35551" s="312" t="s">
        <v>5164</v>
      </c>
      <c r="I35551" s="313" t="s">
        <v>6812</v>
      </c>
    </row>
    <row r="35552" spans="6:9" x14ac:dyDescent="0.2">
      <c r="F35552" s="310" t="s">
        <v>40577</v>
      </c>
      <c r="G35552" s="311">
        <v>84075</v>
      </c>
      <c r="H35552" s="312" t="s">
        <v>5164</v>
      </c>
      <c r="I35552" s="313" t="s">
        <v>6812</v>
      </c>
    </row>
    <row r="35553" spans="6:9" x14ac:dyDescent="0.2">
      <c r="F35553" s="310" t="s">
        <v>40578</v>
      </c>
      <c r="G35553" s="311">
        <v>84076</v>
      </c>
      <c r="H35553" s="312" t="s">
        <v>5164</v>
      </c>
      <c r="I35553" s="313" t="s">
        <v>6812</v>
      </c>
    </row>
    <row r="35554" spans="6:9" x14ac:dyDescent="0.2">
      <c r="F35554" s="310" t="s">
        <v>40579</v>
      </c>
      <c r="G35554" s="311">
        <v>84078</v>
      </c>
      <c r="H35554" s="312" t="s">
        <v>5164</v>
      </c>
      <c r="I35554" s="313" t="s">
        <v>6812</v>
      </c>
    </row>
    <row r="35555" spans="6:9" x14ac:dyDescent="0.2">
      <c r="F35555" s="310" t="s">
        <v>40580</v>
      </c>
      <c r="G35555" s="311">
        <v>84079</v>
      </c>
      <c r="H35555" s="312" t="s">
        <v>5164</v>
      </c>
      <c r="I35555" s="313" t="s">
        <v>6812</v>
      </c>
    </row>
    <row r="35556" spans="6:9" x14ac:dyDescent="0.2">
      <c r="F35556" s="310" t="s">
        <v>40581</v>
      </c>
      <c r="G35556" s="311">
        <v>84080</v>
      </c>
      <c r="H35556" s="312" t="s">
        <v>5164</v>
      </c>
      <c r="I35556" s="313" t="s">
        <v>6812</v>
      </c>
    </row>
    <row r="35557" spans="6:9" x14ac:dyDescent="0.2">
      <c r="F35557" s="310" t="s">
        <v>40582</v>
      </c>
      <c r="G35557" s="311">
        <v>84081</v>
      </c>
      <c r="H35557" s="312" t="s">
        <v>5164</v>
      </c>
      <c r="I35557" s="313" t="s">
        <v>6812</v>
      </c>
    </row>
    <row r="35558" spans="6:9" x14ac:dyDescent="0.2">
      <c r="F35558" s="310" t="s">
        <v>40583</v>
      </c>
      <c r="G35558" s="311">
        <v>84082</v>
      </c>
      <c r="H35558" s="312" t="s">
        <v>5164</v>
      </c>
      <c r="I35558" s="313" t="s">
        <v>6812</v>
      </c>
    </row>
    <row r="35559" spans="6:9" x14ac:dyDescent="0.2">
      <c r="F35559" s="310" t="s">
        <v>40584</v>
      </c>
      <c r="G35559" s="311">
        <v>84083</v>
      </c>
      <c r="H35559" s="312" t="s">
        <v>5164</v>
      </c>
      <c r="I35559" s="313" t="s">
        <v>6812</v>
      </c>
    </row>
    <row r="35560" spans="6:9" x14ac:dyDescent="0.2">
      <c r="F35560" s="310" t="s">
        <v>40585</v>
      </c>
      <c r="G35560" s="311">
        <v>84084</v>
      </c>
      <c r="H35560" s="312" t="s">
        <v>5164</v>
      </c>
      <c r="I35560" s="313" t="s">
        <v>6812</v>
      </c>
    </row>
    <row r="35561" spans="6:9" x14ac:dyDescent="0.2">
      <c r="F35561" s="310" t="s">
        <v>40586</v>
      </c>
      <c r="G35561" s="311">
        <v>84085</v>
      </c>
      <c r="H35561" s="312" t="s">
        <v>5164</v>
      </c>
      <c r="I35561" s="313" t="s">
        <v>6812</v>
      </c>
    </row>
    <row r="35562" spans="6:9" x14ac:dyDescent="0.2">
      <c r="F35562" s="310" t="s">
        <v>40587</v>
      </c>
      <c r="G35562" s="311">
        <v>84086</v>
      </c>
      <c r="H35562" s="312" t="s">
        <v>5164</v>
      </c>
      <c r="I35562" s="313" t="s">
        <v>6812</v>
      </c>
    </row>
    <row r="35563" spans="6:9" x14ac:dyDescent="0.2">
      <c r="F35563" s="310" t="s">
        <v>40588</v>
      </c>
      <c r="G35563" s="311">
        <v>84087</v>
      </c>
      <c r="H35563" s="312" t="s">
        <v>5164</v>
      </c>
      <c r="I35563" s="313" t="s">
        <v>6812</v>
      </c>
    </row>
    <row r="35564" spans="6:9" x14ac:dyDescent="0.2">
      <c r="F35564" s="310" t="s">
        <v>40589</v>
      </c>
      <c r="G35564" s="311">
        <v>84088</v>
      </c>
      <c r="H35564" s="312" t="s">
        <v>5164</v>
      </c>
      <c r="I35564" s="313" t="s">
        <v>6812</v>
      </c>
    </row>
    <row r="35565" spans="6:9" x14ac:dyDescent="0.2">
      <c r="F35565" s="310" t="s">
        <v>40590</v>
      </c>
      <c r="G35565" s="311">
        <v>84089</v>
      </c>
      <c r="H35565" s="312" t="s">
        <v>5164</v>
      </c>
      <c r="I35565" s="313" t="s">
        <v>6812</v>
      </c>
    </row>
    <row r="35566" spans="6:9" x14ac:dyDescent="0.2">
      <c r="F35566" s="310" t="s">
        <v>40591</v>
      </c>
      <c r="G35566" s="311">
        <v>84090</v>
      </c>
      <c r="H35566" s="312" t="s">
        <v>5164</v>
      </c>
      <c r="I35566" s="313" t="s">
        <v>6812</v>
      </c>
    </row>
    <row r="35567" spans="6:9" x14ac:dyDescent="0.2">
      <c r="F35567" s="310" t="s">
        <v>40592</v>
      </c>
      <c r="G35567" s="311">
        <v>84091</v>
      </c>
      <c r="H35567" s="312" t="s">
        <v>5164</v>
      </c>
      <c r="I35567" s="313" t="s">
        <v>6812</v>
      </c>
    </row>
    <row r="35568" spans="6:9" x14ac:dyDescent="0.2">
      <c r="F35568" s="310" t="s">
        <v>40593</v>
      </c>
      <c r="G35568" s="311">
        <v>84092</v>
      </c>
      <c r="H35568" s="312" t="s">
        <v>5164</v>
      </c>
      <c r="I35568" s="313" t="s">
        <v>6812</v>
      </c>
    </row>
    <row r="35569" spans="6:9" x14ac:dyDescent="0.2">
      <c r="F35569" s="310" t="s">
        <v>40594</v>
      </c>
      <c r="G35569" s="311">
        <v>84093</v>
      </c>
      <c r="H35569" s="312" t="s">
        <v>5164</v>
      </c>
      <c r="I35569" s="313" t="s">
        <v>6812</v>
      </c>
    </row>
    <row r="35570" spans="6:9" x14ac:dyDescent="0.2">
      <c r="F35570" s="310" t="s">
        <v>40595</v>
      </c>
      <c r="G35570" s="311">
        <v>84094</v>
      </c>
      <c r="H35570" s="312" t="s">
        <v>5164</v>
      </c>
      <c r="I35570" s="313" t="s">
        <v>6812</v>
      </c>
    </row>
    <row r="35571" spans="6:9" x14ac:dyDescent="0.2">
      <c r="F35571" s="310" t="s">
        <v>40596</v>
      </c>
      <c r="G35571" s="311">
        <v>84095</v>
      </c>
      <c r="H35571" s="312" t="s">
        <v>5164</v>
      </c>
      <c r="I35571" s="313" t="s">
        <v>6812</v>
      </c>
    </row>
    <row r="35572" spans="6:9" x14ac:dyDescent="0.2">
      <c r="F35572" s="310" t="s">
        <v>40597</v>
      </c>
      <c r="G35572" s="311">
        <v>84096</v>
      </c>
      <c r="H35572" s="312" t="s">
        <v>5164</v>
      </c>
      <c r="I35572" s="313" t="s">
        <v>6812</v>
      </c>
    </row>
    <row r="35573" spans="6:9" x14ac:dyDescent="0.2">
      <c r="F35573" s="310" t="s">
        <v>40598</v>
      </c>
      <c r="G35573" s="311">
        <v>84097</v>
      </c>
      <c r="H35573" s="312" t="s">
        <v>5164</v>
      </c>
      <c r="I35573" s="313" t="s">
        <v>6812</v>
      </c>
    </row>
    <row r="35574" spans="6:9" x14ac:dyDescent="0.2">
      <c r="F35574" s="310" t="s">
        <v>40599</v>
      </c>
      <c r="G35574" s="311">
        <v>84098</v>
      </c>
      <c r="H35574" s="312" t="s">
        <v>5164</v>
      </c>
      <c r="I35574" s="313" t="s">
        <v>6812</v>
      </c>
    </row>
    <row r="35575" spans="6:9" x14ac:dyDescent="0.2">
      <c r="F35575" s="310" t="s">
        <v>40600</v>
      </c>
      <c r="G35575" s="311">
        <v>84101</v>
      </c>
      <c r="H35575" s="312" t="s">
        <v>5164</v>
      </c>
      <c r="I35575" s="313" t="s">
        <v>6812</v>
      </c>
    </row>
    <row r="35576" spans="6:9" x14ac:dyDescent="0.2">
      <c r="F35576" s="310" t="s">
        <v>40601</v>
      </c>
      <c r="G35576" s="311">
        <v>84102</v>
      </c>
      <c r="H35576" s="312" t="s">
        <v>5164</v>
      </c>
      <c r="I35576" s="313" t="s">
        <v>6812</v>
      </c>
    </row>
    <row r="35577" spans="6:9" x14ac:dyDescent="0.2">
      <c r="F35577" s="310" t="s">
        <v>40602</v>
      </c>
      <c r="G35577" s="311">
        <v>84103</v>
      </c>
      <c r="H35577" s="312" t="s">
        <v>5164</v>
      </c>
      <c r="I35577" s="313" t="s">
        <v>6812</v>
      </c>
    </row>
    <row r="35578" spans="6:9" x14ac:dyDescent="0.2">
      <c r="F35578" s="310" t="s">
        <v>40603</v>
      </c>
      <c r="G35578" s="311">
        <v>84104</v>
      </c>
      <c r="H35578" s="312" t="s">
        <v>5164</v>
      </c>
      <c r="I35578" s="313" t="s">
        <v>6812</v>
      </c>
    </row>
    <row r="35579" spans="6:9" x14ac:dyDescent="0.2">
      <c r="F35579" s="310" t="s">
        <v>40604</v>
      </c>
      <c r="G35579" s="311">
        <v>84105</v>
      </c>
      <c r="H35579" s="312" t="s">
        <v>5164</v>
      </c>
      <c r="I35579" s="313" t="s">
        <v>6812</v>
      </c>
    </row>
    <row r="35580" spans="6:9" x14ac:dyDescent="0.2">
      <c r="F35580" s="310" t="s">
        <v>40605</v>
      </c>
      <c r="G35580" s="311">
        <v>84106</v>
      </c>
      <c r="H35580" s="312" t="s">
        <v>5164</v>
      </c>
      <c r="I35580" s="313" t="s">
        <v>6812</v>
      </c>
    </row>
    <row r="35581" spans="6:9" x14ac:dyDescent="0.2">
      <c r="F35581" s="310" t="s">
        <v>40606</v>
      </c>
      <c r="G35581" s="311">
        <v>84107</v>
      </c>
      <c r="H35581" s="312" t="s">
        <v>5164</v>
      </c>
      <c r="I35581" s="313" t="s">
        <v>6812</v>
      </c>
    </row>
    <row r="35582" spans="6:9" x14ac:dyDescent="0.2">
      <c r="F35582" s="310" t="s">
        <v>40607</v>
      </c>
      <c r="G35582" s="311">
        <v>84108</v>
      </c>
      <c r="H35582" s="312" t="s">
        <v>5164</v>
      </c>
      <c r="I35582" s="313" t="s">
        <v>6812</v>
      </c>
    </row>
    <row r="35583" spans="6:9" x14ac:dyDescent="0.2">
      <c r="F35583" s="310" t="s">
        <v>40608</v>
      </c>
      <c r="G35583" s="311">
        <v>84109</v>
      </c>
      <c r="H35583" s="312" t="s">
        <v>5164</v>
      </c>
      <c r="I35583" s="313" t="s">
        <v>6812</v>
      </c>
    </row>
    <row r="35584" spans="6:9" x14ac:dyDescent="0.2">
      <c r="F35584" s="310" t="s">
        <v>40609</v>
      </c>
      <c r="G35584" s="311">
        <v>84110</v>
      </c>
      <c r="H35584" s="312" t="s">
        <v>5164</v>
      </c>
      <c r="I35584" s="313" t="s">
        <v>6812</v>
      </c>
    </row>
    <row r="35585" spans="6:9" x14ac:dyDescent="0.2">
      <c r="F35585" s="310" t="s">
        <v>40610</v>
      </c>
      <c r="G35585" s="311">
        <v>84111</v>
      </c>
      <c r="H35585" s="312" t="s">
        <v>5164</v>
      </c>
      <c r="I35585" s="313" t="s">
        <v>6812</v>
      </c>
    </row>
    <row r="35586" spans="6:9" x14ac:dyDescent="0.2">
      <c r="F35586" s="310" t="s">
        <v>40611</v>
      </c>
      <c r="G35586" s="311">
        <v>84112</v>
      </c>
      <c r="H35586" s="312" t="s">
        <v>5164</v>
      </c>
      <c r="I35586" s="313" t="s">
        <v>6812</v>
      </c>
    </row>
    <row r="35587" spans="6:9" x14ac:dyDescent="0.2">
      <c r="F35587" s="310" t="s">
        <v>40612</v>
      </c>
      <c r="G35587" s="311">
        <v>84113</v>
      </c>
      <c r="H35587" s="312" t="s">
        <v>5164</v>
      </c>
      <c r="I35587" s="313" t="s">
        <v>6812</v>
      </c>
    </row>
    <row r="35588" spans="6:9" x14ac:dyDescent="0.2">
      <c r="F35588" s="310" t="s">
        <v>40613</v>
      </c>
      <c r="G35588" s="311">
        <v>84114</v>
      </c>
      <c r="H35588" s="312" t="s">
        <v>5164</v>
      </c>
      <c r="I35588" s="313" t="s">
        <v>6812</v>
      </c>
    </row>
    <row r="35589" spans="6:9" x14ac:dyDescent="0.2">
      <c r="F35589" s="310" t="s">
        <v>40614</v>
      </c>
      <c r="G35589" s="311">
        <v>84115</v>
      </c>
      <c r="H35589" s="312" t="s">
        <v>5164</v>
      </c>
      <c r="I35589" s="313" t="s">
        <v>6812</v>
      </c>
    </row>
    <row r="35590" spans="6:9" x14ac:dyDescent="0.2">
      <c r="F35590" s="310" t="s">
        <v>40615</v>
      </c>
      <c r="G35590" s="311">
        <v>84116</v>
      </c>
      <c r="H35590" s="312" t="s">
        <v>5164</v>
      </c>
      <c r="I35590" s="313" t="s">
        <v>6812</v>
      </c>
    </row>
    <row r="35591" spans="6:9" x14ac:dyDescent="0.2">
      <c r="F35591" s="310" t="s">
        <v>40616</v>
      </c>
      <c r="G35591" s="311">
        <v>84117</v>
      </c>
      <c r="H35591" s="312" t="s">
        <v>5164</v>
      </c>
      <c r="I35591" s="313" t="s">
        <v>6812</v>
      </c>
    </row>
    <row r="35592" spans="6:9" x14ac:dyDescent="0.2">
      <c r="F35592" s="310" t="s">
        <v>40617</v>
      </c>
      <c r="G35592" s="311">
        <v>84118</v>
      </c>
      <c r="H35592" s="312" t="s">
        <v>5164</v>
      </c>
      <c r="I35592" s="313" t="s">
        <v>6812</v>
      </c>
    </row>
    <row r="35593" spans="6:9" x14ac:dyDescent="0.2">
      <c r="F35593" s="310" t="s">
        <v>40618</v>
      </c>
      <c r="G35593" s="311">
        <v>84119</v>
      </c>
      <c r="H35593" s="312" t="s">
        <v>5164</v>
      </c>
      <c r="I35593" s="313" t="s">
        <v>6812</v>
      </c>
    </row>
    <row r="35594" spans="6:9" x14ac:dyDescent="0.2">
      <c r="F35594" s="310" t="s">
        <v>40619</v>
      </c>
      <c r="G35594" s="311">
        <v>84120</v>
      </c>
      <c r="H35594" s="312" t="s">
        <v>5164</v>
      </c>
      <c r="I35594" s="313" t="s">
        <v>6812</v>
      </c>
    </row>
    <row r="35595" spans="6:9" x14ac:dyDescent="0.2">
      <c r="F35595" s="310" t="s">
        <v>40620</v>
      </c>
      <c r="G35595" s="311">
        <v>84121</v>
      </c>
      <c r="H35595" s="312" t="s">
        <v>5164</v>
      </c>
      <c r="I35595" s="313" t="s">
        <v>6812</v>
      </c>
    </row>
    <row r="35596" spans="6:9" x14ac:dyDescent="0.2">
      <c r="F35596" s="310" t="s">
        <v>40621</v>
      </c>
      <c r="G35596" s="311">
        <v>84122</v>
      </c>
      <c r="H35596" s="312" t="s">
        <v>5164</v>
      </c>
      <c r="I35596" s="313" t="s">
        <v>6812</v>
      </c>
    </row>
    <row r="35597" spans="6:9" x14ac:dyDescent="0.2">
      <c r="F35597" s="310" t="s">
        <v>40622</v>
      </c>
      <c r="G35597" s="311">
        <v>84123</v>
      </c>
      <c r="H35597" s="312" t="s">
        <v>5164</v>
      </c>
      <c r="I35597" s="313" t="s">
        <v>6812</v>
      </c>
    </row>
    <row r="35598" spans="6:9" x14ac:dyDescent="0.2">
      <c r="F35598" s="310" t="s">
        <v>40623</v>
      </c>
      <c r="G35598" s="311">
        <v>84124</v>
      </c>
      <c r="H35598" s="312" t="s">
        <v>5164</v>
      </c>
      <c r="I35598" s="313" t="s">
        <v>6812</v>
      </c>
    </row>
    <row r="35599" spans="6:9" x14ac:dyDescent="0.2">
      <c r="F35599" s="310" t="s">
        <v>40624</v>
      </c>
      <c r="G35599" s="311">
        <v>84125</v>
      </c>
      <c r="H35599" s="312" t="s">
        <v>5164</v>
      </c>
      <c r="I35599" s="313" t="s">
        <v>6812</v>
      </c>
    </row>
    <row r="35600" spans="6:9" x14ac:dyDescent="0.2">
      <c r="F35600" s="310" t="s">
        <v>40625</v>
      </c>
      <c r="G35600" s="311">
        <v>84126</v>
      </c>
      <c r="H35600" s="312" t="s">
        <v>5164</v>
      </c>
      <c r="I35600" s="313" t="s">
        <v>6812</v>
      </c>
    </row>
    <row r="35601" spans="6:9" x14ac:dyDescent="0.2">
      <c r="F35601" s="310" t="s">
        <v>40626</v>
      </c>
      <c r="G35601" s="311">
        <v>84127</v>
      </c>
      <c r="H35601" s="312" t="s">
        <v>5164</v>
      </c>
      <c r="I35601" s="313" t="s">
        <v>6812</v>
      </c>
    </row>
    <row r="35602" spans="6:9" x14ac:dyDescent="0.2">
      <c r="F35602" s="310" t="s">
        <v>40627</v>
      </c>
      <c r="G35602" s="311">
        <v>84128</v>
      </c>
      <c r="H35602" s="312" t="s">
        <v>5164</v>
      </c>
      <c r="I35602" s="313" t="s">
        <v>6812</v>
      </c>
    </row>
    <row r="35603" spans="6:9" x14ac:dyDescent="0.2">
      <c r="F35603" s="310" t="s">
        <v>40628</v>
      </c>
      <c r="G35603" s="311">
        <v>84129</v>
      </c>
      <c r="H35603" s="312" t="s">
        <v>5164</v>
      </c>
      <c r="I35603" s="313" t="s">
        <v>6812</v>
      </c>
    </row>
    <row r="35604" spans="6:9" x14ac:dyDescent="0.2">
      <c r="F35604" s="310" t="s">
        <v>40629</v>
      </c>
      <c r="G35604" s="311">
        <v>84130</v>
      </c>
      <c r="H35604" s="312" t="s">
        <v>5164</v>
      </c>
      <c r="I35604" s="313" t="s">
        <v>6812</v>
      </c>
    </row>
    <row r="35605" spans="6:9" x14ac:dyDescent="0.2">
      <c r="F35605" s="310" t="s">
        <v>40630</v>
      </c>
      <c r="G35605" s="311">
        <v>84131</v>
      </c>
      <c r="H35605" s="312" t="s">
        <v>5164</v>
      </c>
      <c r="I35605" s="313" t="s">
        <v>6812</v>
      </c>
    </row>
    <row r="35606" spans="6:9" x14ac:dyDescent="0.2">
      <c r="F35606" s="310" t="s">
        <v>40631</v>
      </c>
      <c r="G35606" s="311">
        <v>84132</v>
      </c>
      <c r="H35606" s="312" t="s">
        <v>5164</v>
      </c>
      <c r="I35606" s="313" t="s">
        <v>6812</v>
      </c>
    </row>
    <row r="35607" spans="6:9" x14ac:dyDescent="0.2">
      <c r="F35607" s="310" t="s">
        <v>40632</v>
      </c>
      <c r="G35607" s="311">
        <v>84133</v>
      </c>
      <c r="H35607" s="312" t="s">
        <v>5164</v>
      </c>
      <c r="I35607" s="313" t="s">
        <v>6812</v>
      </c>
    </row>
    <row r="35608" spans="6:9" x14ac:dyDescent="0.2">
      <c r="F35608" s="310" t="s">
        <v>40633</v>
      </c>
      <c r="G35608" s="311">
        <v>84134</v>
      </c>
      <c r="H35608" s="312" t="s">
        <v>5164</v>
      </c>
      <c r="I35608" s="313" t="s">
        <v>6812</v>
      </c>
    </row>
    <row r="35609" spans="6:9" x14ac:dyDescent="0.2">
      <c r="F35609" s="310" t="s">
        <v>40634</v>
      </c>
      <c r="G35609" s="311">
        <v>84136</v>
      </c>
      <c r="H35609" s="312" t="s">
        <v>5164</v>
      </c>
      <c r="I35609" s="313" t="s">
        <v>6812</v>
      </c>
    </row>
    <row r="35610" spans="6:9" x14ac:dyDescent="0.2">
      <c r="F35610" s="310" t="s">
        <v>40635</v>
      </c>
      <c r="G35610" s="311">
        <v>84138</v>
      </c>
      <c r="H35610" s="312" t="s">
        <v>5164</v>
      </c>
      <c r="I35610" s="313" t="s">
        <v>6812</v>
      </c>
    </row>
    <row r="35611" spans="6:9" x14ac:dyDescent="0.2">
      <c r="F35611" s="310" t="s">
        <v>40636</v>
      </c>
      <c r="G35611" s="311">
        <v>84139</v>
      </c>
      <c r="H35611" s="312" t="s">
        <v>5164</v>
      </c>
      <c r="I35611" s="313" t="s">
        <v>6812</v>
      </c>
    </row>
    <row r="35612" spans="6:9" x14ac:dyDescent="0.2">
      <c r="F35612" s="310" t="s">
        <v>40637</v>
      </c>
      <c r="G35612" s="311">
        <v>84141</v>
      </c>
      <c r="H35612" s="312" t="s">
        <v>5164</v>
      </c>
      <c r="I35612" s="313" t="s">
        <v>6812</v>
      </c>
    </row>
    <row r="35613" spans="6:9" x14ac:dyDescent="0.2">
      <c r="F35613" s="310" t="s">
        <v>40638</v>
      </c>
      <c r="G35613" s="311">
        <v>84143</v>
      </c>
      <c r="H35613" s="312" t="s">
        <v>5164</v>
      </c>
      <c r="I35613" s="313" t="s">
        <v>6812</v>
      </c>
    </row>
    <row r="35614" spans="6:9" x14ac:dyDescent="0.2">
      <c r="F35614" s="322" t="s">
        <v>40639</v>
      </c>
      <c r="G35614" s="316">
        <v>84144</v>
      </c>
      <c r="H35614" s="323" t="s">
        <v>5164</v>
      </c>
      <c r="I35614" s="313" t="s">
        <v>6812</v>
      </c>
    </row>
    <row r="35615" spans="6:9" x14ac:dyDescent="0.2">
      <c r="F35615" s="310" t="s">
        <v>40640</v>
      </c>
      <c r="G35615" s="311">
        <v>84145</v>
      </c>
      <c r="H35615" s="312" t="s">
        <v>5164</v>
      </c>
      <c r="I35615" s="313" t="s">
        <v>6812</v>
      </c>
    </row>
    <row r="35616" spans="6:9" x14ac:dyDescent="0.2">
      <c r="F35616" s="310" t="s">
        <v>40641</v>
      </c>
      <c r="G35616" s="311">
        <v>84147</v>
      </c>
      <c r="H35616" s="312" t="s">
        <v>5164</v>
      </c>
      <c r="I35616" s="313" t="s">
        <v>6812</v>
      </c>
    </row>
    <row r="35617" spans="6:9" x14ac:dyDescent="0.2">
      <c r="F35617" s="310" t="s">
        <v>40642</v>
      </c>
      <c r="G35617" s="311">
        <v>84148</v>
      </c>
      <c r="H35617" s="312" t="s">
        <v>5164</v>
      </c>
      <c r="I35617" s="313" t="s">
        <v>6812</v>
      </c>
    </row>
    <row r="35618" spans="6:9" x14ac:dyDescent="0.2">
      <c r="F35618" s="310" t="s">
        <v>40643</v>
      </c>
      <c r="G35618" s="311">
        <v>84150</v>
      </c>
      <c r="H35618" s="312" t="s">
        <v>5164</v>
      </c>
      <c r="I35618" s="313" t="s">
        <v>6812</v>
      </c>
    </row>
    <row r="35619" spans="6:9" x14ac:dyDescent="0.2">
      <c r="F35619" s="310" t="s">
        <v>40644</v>
      </c>
      <c r="G35619" s="311">
        <v>84151</v>
      </c>
      <c r="H35619" s="312" t="s">
        <v>5164</v>
      </c>
      <c r="I35619" s="313" t="s">
        <v>6812</v>
      </c>
    </row>
    <row r="35620" spans="6:9" x14ac:dyDescent="0.2">
      <c r="F35620" s="310" t="s">
        <v>40645</v>
      </c>
      <c r="G35620" s="311">
        <v>84152</v>
      </c>
      <c r="H35620" s="312" t="s">
        <v>5164</v>
      </c>
      <c r="I35620" s="313" t="s">
        <v>6812</v>
      </c>
    </row>
    <row r="35621" spans="6:9" x14ac:dyDescent="0.2">
      <c r="F35621" s="310" t="s">
        <v>40646</v>
      </c>
      <c r="G35621" s="311">
        <v>84157</v>
      </c>
      <c r="H35621" s="312" t="s">
        <v>5164</v>
      </c>
      <c r="I35621" s="313" t="s">
        <v>6812</v>
      </c>
    </row>
    <row r="35622" spans="6:9" x14ac:dyDescent="0.2">
      <c r="F35622" s="310" t="s">
        <v>40647</v>
      </c>
      <c r="G35622" s="311">
        <v>84158</v>
      </c>
      <c r="H35622" s="312" t="s">
        <v>5164</v>
      </c>
      <c r="I35622" s="313" t="s">
        <v>6812</v>
      </c>
    </row>
    <row r="35623" spans="6:9" x14ac:dyDescent="0.2">
      <c r="F35623" s="310" t="s">
        <v>40648</v>
      </c>
      <c r="G35623" s="311">
        <v>84165</v>
      </c>
      <c r="H35623" s="312" t="s">
        <v>5164</v>
      </c>
      <c r="I35623" s="313" t="s">
        <v>6812</v>
      </c>
    </row>
    <row r="35624" spans="6:9" x14ac:dyDescent="0.2">
      <c r="F35624" s="310" t="s">
        <v>40649</v>
      </c>
      <c r="G35624" s="311">
        <v>84170</v>
      </c>
      <c r="H35624" s="312" t="s">
        <v>5164</v>
      </c>
      <c r="I35624" s="313" t="s">
        <v>6812</v>
      </c>
    </row>
    <row r="35625" spans="6:9" x14ac:dyDescent="0.2">
      <c r="F35625" s="310" t="s">
        <v>40650</v>
      </c>
      <c r="G35625" s="311">
        <v>84171</v>
      </c>
      <c r="H35625" s="312" t="s">
        <v>5164</v>
      </c>
      <c r="I35625" s="313" t="s">
        <v>6812</v>
      </c>
    </row>
    <row r="35626" spans="6:9" x14ac:dyDescent="0.2">
      <c r="F35626" s="310" t="s">
        <v>40651</v>
      </c>
      <c r="G35626" s="311">
        <v>84180</v>
      </c>
      <c r="H35626" s="312" t="s">
        <v>5164</v>
      </c>
      <c r="I35626" s="313" t="s">
        <v>6812</v>
      </c>
    </row>
    <row r="35627" spans="6:9" x14ac:dyDescent="0.2">
      <c r="F35627" s="310" t="s">
        <v>40652</v>
      </c>
      <c r="G35627" s="311">
        <v>84184</v>
      </c>
      <c r="H35627" s="312" t="s">
        <v>5164</v>
      </c>
      <c r="I35627" s="313" t="s">
        <v>6812</v>
      </c>
    </row>
    <row r="35628" spans="6:9" x14ac:dyDescent="0.2">
      <c r="F35628" s="310" t="s">
        <v>40653</v>
      </c>
      <c r="G35628" s="311">
        <v>84189</v>
      </c>
      <c r="H35628" s="312" t="s">
        <v>5164</v>
      </c>
      <c r="I35628" s="313" t="s">
        <v>6812</v>
      </c>
    </row>
    <row r="35629" spans="6:9" x14ac:dyDescent="0.2">
      <c r="F35629" s="310" t="s">
        <v>40654</v>
      </c>
      <c r="G35629" s="311">
        <v>84190</v>
      </c>
      <c r="H35629" s="312" t="s">
        <v>5164</v>
      </c>
      <c r="I35629" s="313" t="s">
        <v>6812</v>
      </c>
    </row>
    <row r="35630" spans="6:9" x14ac:dyDescent="0.2">
      <c r="F35630" s="310" t="s">
        <v>40655</v>
      </c>
      <c r="G35630" s="311">
        <v>84199</v>
      </c>
      <c r="H35630" s="312" t="s">
        <v>5164</v>
      </c>
      <c r="I35630" s="313" t="s">
        <v>6812</v>
      </c>
    </row>
    <row r="35631" spans="6:9" x14ac:dyDescent="0.2">
      <c r="F35631" s="310" t="s">
        <v>40656</v>
      </c>
      <c r="G35631" s="311">
        <v>84201</v>
      </c>
      <c r="H35631" s="312" t="s">
        <v>5164</v>
      </c>
      <c r="I35631" s="313" t="s">
        <v>6812</v>
      </c>
    </row>
    <row r="35632" spans="6:9" x14ac:dyDescent="0.2">
      <c r="F35632" s="310" t="s">
        <v>40657</v>
      </c>
      <c r="G35632" s="311">
        <v>84244</v>
      </c>
      <c r="H35632" s="312" t="s">
        <v>5164</v>
      </c>
      <c r="I35632" s="313" t="s">
        <v>6812</v>
      </c>
    </row>
    <row r="35633" spans="6:9" x14ac:dyDescent="0.2">
      <c r="F35633" s="310" t="s">
        <v>40658</v>
      </c>
      <c r="G35633" s="311">
        <v>84301</v>
      </c>
      <c r="H35633" s="312" t="s">
        <v>5164</v>
      </c>
      <c r="I35633" s="313" t="s">
        <v>6812</v>
      </c>
    </row>
    <row r="35634" spans="6:9" x14ac:dyDescent="0.2">
      <c r="F35634" s="310" t="s">
        <v>40659</v>
      </c>
      <c r="G35634" s="311">
        <v>84302</v>
      </c>
      <c r="H35634" s="312" t="s">
        <v>5164</v>
      </c>
      <c r="I35634" s="313" t="s">
        <v>6812</v>
      </c>
    </row>
    <row r="35635" spans="6:9" x14ac:dyDescent="0.2">
      <c r="F35635" s="310" t="s">
        <v>40660</v>
      </c>
      <c r="G35635" s="311">
        <v>84304</v>
      </c>
      <c r="H35635" s="312" t="s">
        <v>5164</v>
      </c>
      <c r="I35635" s="313" t="s">
        <v>6812</v>
      </c>
    </row>
    <row r="35636" spans="6:9" x14ac:dyDescent="0.2">
      <c r="F35636" s="310" t="s">
        <v>40661</v>
      </c>
      <c r="G35636" s="311">
        <v>84305</v>
      </c>
      <c r="H35636" s="312" t="s">
        <v>5164</v>
      </c>
      <c r="I35636" s="313" t="s">
        <v>6812</v>
      </c>
    </row>
    <row r="35637" spans="6:9" x14ac:dyDescent="0.2">
      <c r="F35637" s="310" t="s">
        <v>40662</v>
      </c>
      <c r="G35637" s="311">
        <v>84306</v>
      </c>
      <c r="H35637" s="312" t="s">
        <v>5164</v>
      </c>
      <c r="I35637" s="313" t="s">
        <v>6812</v>
      </c>
    </row>
    <row r="35638" spans="6:9" x14ac:dyDescent="0.2">
      <c r="F35638" s="310" t="s">
        <v>40663</v>
      </c>
      <c r="G35638" s="311">
        <v>84307</v>
      </c>
      <c r="H35638" s="312" t="s">
        <v>5164</v>
      </c>
      <c r="I35638" s="313" t="s">
        <v>6812</v>
      </c>
    </row>
    <row r="35639" spans="6:9" x14ac:dyDescent="0.2">
      <c r="F35639" s="310" t="s">
        <v>40664</v>
      </c>
      <c r="G35639" s="311">
        <v>84308</v>
      </c>
      <c r="H35639" s="312" t="s">
        <v>5164</v>
      </c>
      <c r="I35639" s="313" t="s">
        <v>6812</v>
      </c>
    </row>
    <row r="35640" spans="6:9" x14ac:dyDescent="0.2">
      <c r="F35640" s="310" t="s">
        <v>40665</v>
      </c>
      <c r="G35640" s="311">
        <v>84309</v>
      </c>
      <c r="H35640" s="312" t="s">
        <v>5164</v>
      </c>
      <c r="I35640" s="313" t="s">
        <v>6812</v>
      </c>
    </row>
    <row r="35641" spans="6:9" x14ac:dyDescent="0.2">
      <c r="F35641" s="310" t="s">
        <v>40666</v>
      </c>
      <c r="G35641" s="311">
        <v>84310</v>
      </c>
      <c r="H35641" s="312" t="s">
        <v>5164</v>
      </c>
      <c r="I35641" s="313" t="s">
        <v>6812</v>
      </c>
    </row>
    <row r="35642" spans="6:9" x14ac:dyDescent="0.2">
      <c r="F35642" s="310" t="s">
        <v>40667</v>
      </c>
      <c r="G35642" s="311">
        <v>84311</v>
      </c>
      <c r="H35642" s="312" t="s">
        <v>5164</v>
      </c>
      <c r="I35642" s="313" t="s">
        <v>6812</v>
      </c>
    </row>
    <row r="35643" spans="6:9" x14ac:dyDescent="0.2">
      <c r="F35643" s="310" t="s">
        <v>40668</v>
      </c>
      <c r="G35643" s="311">
        <v>84312</v>
      </c>
      <c r="H35643" s="312" t="s">
        <v>5164</v>
      </c>
      <c r="I35643" s="313" t="s">
        <v>6812</v>
      </c>
    </row>
    <row r="35644" spans="6:9" x14ac:dyDescent="0.2">
      <c r="F35644" s="310" t="s">
        <v>40669</v>
      </c>
      <c r="G35644" s="311">
        <v>84313</v>
      </c>
      <c r="H35644" s="312" t="s">
        <v>5164</v>
      </c>
      <c r="I35644" s="313" t="s">
        <v>6812</v>
      </c>
    </row>
    <row r="35645" spans="6:9" x14ac:dyDescent="0.2">
      <c r="F35645" s="310" t="s">
        <v>40670</v>
      </c>
      <c r="G35645" s="311">
        <v>84314</v>
      </c>
      <c r="H35645" s="312" t="s">
        <v>5164</v>
      </c>
      <c r="I35645" s="313" t="s">
        <v>6812</v>
      </c>
    </row>
    <row r="35646" spans="6:9" x14ac:dyDescent="0.2">
      <c r="F35646" s="310" t="s">
        <v>40671</v>
      </c>
      <c r="G35646" s="311">
        <v>84315</v>
      </c>
      <c r="H35646" s="312" t="s">
        <v>5164</v>
      </c>
      <c r="I35646" s="313" t="s">
        <v>6812</v>
      </c>
    </row>
    <row r="35647" spans="6:9" x14ac:dyDescent="0.2">
      <c r="F35647" s="310" t="s">
        <v>40672</v>
      </c>
      <c r="G35647" s="311">
        <v>84316</v>
      </c>
      <c r="H35647" s="312" t="s">
        <v>5164</v>
      </c>
      <c r="I35647" s="313" t="s">
        <v>6812</v>
      </c>
    </row>
    <row r="35648" spans="6:9" x14ac:dyDescent="0.2">
      <c r="F35648" s="310" t="s">
        <v>40673</v>
      </c>
      <c r="G35648" s="311">
        <v>84317</v>
      </c>
      <c r="H35648" s="312" t="s">
        <v>5164</v>
      </c>
      <c r="I35648" s="313" t="s">
        <v>6812</v>
      </c>
    </row>
    <row r="35649" spans="6:9" x14ac:dyDescent="0.2">
      <c r="F35649" s="310" t="s">
        <v>40674</v>
      </c>
      <c r="G35649" s="311">
        <v>84318</v>
      </c>
      <c r="H35649" s="312" t="s">
        <v>5164</v>
      </c>
      <c r="I35649" s="313" t="s">
        <v>6812</v>
      </c>
    </row>
    <row r="35650" spans="6:9" x14ac:dyDescent="0.2">
      <c r="F35650" s="310" t="s">
        <v>40675</v>
      </c>
      <c r="G35650" s="311">
        <v>84319</v>
      </c>
      <c r="H35650" s="312" t="s">
        <v>5164</v>
      </c>
      <c r="I35650" s="313" t="s">
        <v>6812</v>
      </c>
    </row>
    <row r="35651" spans="6:9" x14ac:dyDescent="0.2">
      <c r="F35651" s="310" t="s">
        <v>40676</v>
      </c>
      <c r="G35651" s="311">
        <v>84320</v>
      </c>
      <c r="H35651" s="312" t="s">
        <v>5164</v>
      </c>
      <c r="I35651" s="313" t="s">
        <v>6812</v>
      </c>
    </row>
    <row r="35652" spans="6:9" x14ac:dyDescent="0.2">
      <c r="F35652" s="310" t="s">
        <v>40677</v>
      </c>
      <c r="G35652" s="311">
        <v>84321</v>
      </c>
      <c r="H35652" s="312" t="s">
        <v>5164</v>
      </c>
      <c r="I35652" s="313" t="s">
        <v>6812</v>
      </c>
    </row>
    <row r="35653" spans="6:9" x14ac:dyDescent="0.2">
      <c r="F35653" s="310" t="s">
        <v>40678</v>
      </c>
      <c r="G35653" s="311">
        <v>84322</v>
      </c>
      <c r="H35653" s="312" t="s">
        <v>5164</v>
      </c>
      <c r="I35653" s="313" t="s">
        <v>6812</v>
      </c>
    </row>
    <row r="35654" spans="6:9" x14ac:dyDescent="0.2">
      <c r="F35654" s="310" t="s">
        <v>40679</v>
      </c>
      <c r="G35654" s="311">
        <v>84323</v>
      </c>
      <c r="H35654" s="312" t="s">
        <v>5164</v>
      </c>
      <c r="I35654" s="313" t="s">
        <v>6812</v>
      </c>
    </row>
    <row r="35655" spans="6:9" x14ac:dyDescent="0.2">
      <c r="F35655" s="310" t="s">
        <v>40680</v>
      </c>
      <c r="G35655" s="311">
        <v>84324</v>
      </c>
      <c r="H35655" s="312" t="s">
        <v>5164</v>
      </c>
      <c r="I35655" s="313" t="s">
        <v>6812</v>
      </c>
    </row>
    <row r="35656" spans="6:9" x14ac:dyDescent="0.2">
      <c r="F35656" s="310" t="s">
        <v>40681</v>
      </c>
      <c r="G35656" s="311">
        <v>84325</v>
      </c>
      <c r="H35656" s="312" t="s">
        <v>5164</v>
      </c>
      <c r="I35656" s="313" t="s">
        <v>6812</v>
      </c>
    </row>
    <row r="35657" spans="6:9" x14ac:dyDescent="0.2">
      <c r="F35657" s="310" t="s">
        <v>40682</v>
      </c>
      <c r="G35657" s="311">
        <v>84326</v>
      </c>
      <c r="H35657" s="312" t="s">
        <v>5164</v>
      </c>
      <c r="I35657" s="313" t="s">
        <v>6812</v>
      </c>
    </row>
    <row r="35658" spans="6:9" x14ac:dyDescent="0.2">
      <c r="F35658" s="310" t="s">
        <v>40683</v>
      </c>
      <c r="G35658" s="311">
        <v>84327</v>
      </c>
      <c r="H35658" s="312" t="s">
        <v>5164</v>
      </c>
      <c r="I35658" s="313" t="s">
        <v>6812</v>
      </c>
    </row>
    <row r="35659" spans="6:9" x14ac:dyDescent="0.2">
      <c r="F35659" s="310" t="s">
        <v>40684</v>
      </c>
      <c r="G35659" s="311">
        <v>84328</v>
      </c>
      <c r="H35659" s="312" t="s">
        <v>5164</v>
      </c>
      <c r="I35659" s="313" t="s">
        <v>6812</v>
      </c>
    </row>
    <row r="35660" spans="6:9" x14ac:dyDescent="0.2">
      <c r="F35660" s="310" t="s">
        <v>40685</v>
      </c>
      <c r="G35660" s="311">
        <v>84329</v>
      </c>
      <c r="H35660" s="312" t="s">
        <v>5164</v>
      </c>
      <c r="I35660" s="313" t="s">
        <v>6812</v>
      </c>
    </row>
    <row r="35661" spans="6:9" x14ac:dyDescent="0.2">
      <c r="F35661" s="310" t="s">
        <v>40686</v>
      </c>
      <c r="G35661" s="311">
        <v>84330</v>
      </c>
      <c r="H35661" s="312" t="s">
        <v>5164</v>
      </c>
      <c r="I35661" s="313" t="s">
        <v>6812</v>
      </c>
    </row>
    <row r="35662" spans="6:9" x14ac:dyDescent="0.2">
      <c r="F35662" s="310" t="s">
        <v>40687</v>
      </c>
      <c r="G35662" s="311">
        <v>84331</v>
      </c>
      <c r="H35662" s="312" t="s">
        <v>5164</v>
      </c>
      <c r="I35662" s="313" t="s">
        <v>6812</v>
      </c>
    </row>
    <row r="35663" spans="6:9" x14ac:dyDescent="0.2">
      <c r="F35663" s="310" t="s">
        <v>40688</v>
      </c>
      <c r="G35663" s="311">
        <v>84332</v>
      </c>
      <c r="H35663" s="312" t="s">
        <v>5164</v>
      </c>
      <c r="I35663" s="313" t="s">
        <v>6812</v>
      </c>
    </row>
    <row r="35664" spans="6:9" x14ac:dyDescent="0.2">
      <c r="F35664" s="310" t="s">
        <v>40689</v>
      </c>
      <c r="G35664" s="311">
        <v>84333</v>
      </c>
      <c r="H35664" s="312" t="s">
        <v>5164</v>
      </c>
      <c r="I35664" s="313" t="s">
        <v>6812</v>
      </c>
    </row>
    <row r="35665" spans="6:9" x14ac:dyDescent="0.2">
      <c r="F35665" s="310" t="s">
        <v>40690</v>
      </c>
      <c r="G35665" s="311">
        <v>84334</v>
      </c>
      <c r="H35665" s="312" t="s">
        <v>5164</v>
      </c>
      <c r="I35665" s="313" t="s">
        <v>6812</v>
      </c>
    </row>
    <row r="35666" spans="6:9" x14ac:dyDescent="0.2">
      <c r="F35666" s="310" t="s">
        <v>40691</v>
      </c>
      <c r="G35666" s="311">
        <v>84335</v>
      </c>
      <c r="H35666" s="312" t="s">
        <v>5164</v>
      </c>
      <c r="I35666" s="313" t="s">
        <v>6812</v>
      </c>
    </row>
    <row r="35667" spans="6:9" x14ac:dyDescent="0.2">
      <c r="F35667" s="310" t="s">
        <v>40692</v>
      </c>
      <c r="G35667" s="311">
        <v>84336</v>
      </c>
      <c r="H35667" s="312" t="s">
        <v>5164</v>
      </c>
      <c r="I35667" s="313" t="s">
        <v>6812</v>
      </c>
    </row>
    <row r="35668" spans="6:9" x14ac:dyDescent="0.2">
      <c r="F35668" s="310" t="s">
        <v>40693</v>
      </c>
      <c r="G35668" s="311">
        <v>84337</v>
      </c>
      <c r="H35668" s="312" t="s">
        <v>5164</v>
      </c>
      <c r="I35668" s="313" t="s">
        <v>6812</v>
      </c>
    </row>
    <row r="35669" spans="6:9" x14ac:dyDescent="0.2">
      <c r="F35669" s="310" t="s">
        <v>40694</v>
      </c>
      <c r="G35669" s="311">
        <v>84338</v>
      </c>
      <c r="H35669" s="312" t="s">
        <v>5164</v>
      </c>
      <c r="I35669" s="313" t="s">
        <v>6812</v>
      </c>
    </row>
    <row r="35670" spans="6:9" x14ac:dyDescent="0.2">
      <c r="F35670" s="310" t="s">
        <v>40695</v>
      </c>
      <c r="G35670" s="311">
        <v>84339</v>
      </c>
      <c r="H35670" s="312" t="s">
        <v>5164</v>
      </c>
      <c r="I35670" s="313" t="s">
        <v>6812</v>
      </c>
    </row>
    <row r="35671" spans="6:9" x14ac:dyDescent="0.2">
      <c r="F35671" s="310" t="s">
        <v>40696</v>
      </c>
      <c r="G35671" s="311">
        <v>84340</v>
      </c>
      <c r="H35671" s="312" t="s">
        <v>5164</v>
      </c>
      <c r="I35671" s="313" t="s">
        <v>6812</v>
      </c>
    </row>
    <row r="35672" spans="6:9" x14ac:dyDescent="0.2">
      <c r="F35672" s="310" t="s">
        <v>40697</v>
      </c>
      <c r="G35672" s="311">
        <v>84341</v>
      </c>
      <c r="H35672" s="312" t="s">
        <v>5164</v>
      </c>
      <c r="I35672" s="313" t="s">
        <v>6812</v>
      </c>
    </row>
    <row r="35673" spans="6:9" x14ac:dyDescent="0.2">
      <c r="F35673" s="310" t="s">
        <v>40698</v>
      </c>
      <c r="G35673" s="311">
        <v>84401</v>
      </c>
      <c r="H35673" s="312" t="s">
        <v>5164</v>
      </c>
      <c r="I35673" s="313" t="s">
        <v>6812</v>
      </c>
    </row>
    <row r="35674" spans="6:9" x14ac:dyDescent="0.2">
      <c r="F35674" s="310" t="s">
        <v>40699</v>
      </c>
      <c r="G35674" s="311">
        <v>84402</v>
      </c>
      <c r="H35674" s="312" t="s">
        <v>5164</v>
      </c>
      <c r="I35674" s="313" t="s">
        <v>6812</v>
      </c>
    </row>
    <row r="35675" spans="6:9" x14ac:dyDescent="0.2">
      <c r="F35675" s="310" t="s">
        <v>40700</v>
      </c>
      <c r="G35675" s="311">
        <v>84403</v>
      </c>
      <c r="H35675" s="312" t="s">
        <v>5164</v>
      </c>
      <c r="I35675" s="313" t="s">
        <v>6812</v>
      </c>
    </row>
    <row r="35676" spans="6:9" x14ac:dyDescent="0.2">
      <c r="F35676" s="310" t="s">
        <v>40701</v>
      </c>
      <c r="G35676" s="311">
        <v>84404</v>
      </c>
      <c r="H35676" s="312" t="s">
        <v>5164</v>
      </c>
      <c r="I35676" s="313" t="s">
        <v>6812</v>
      </c>
    </row>
    <row r="35677" spans="6:9" x14ac:dyDescent="0.2">
      <c r="F35677" s="310" t="s">
        <v>40702</v>
      </c>
      <c r="G35677" s="311">
        <v>84405</v>
      </c>
      <c r="H35677" s="312" t="s">
        <v>5164</v>
      </c>
      <c r="I35677" s="313" t="s">
        <v>6812</v>
      </c>
    </row>
    <row r="35678" spans="6:9" x14ac:dyDescent="0.2">
      <c r="F35678" s="310" t="s">
        <v>40703</v>
      </c>
      <c r="G35678" s="311">
        <v>84407</v>
      </c>
      <c r="H35678" s="312" t="s">
        <v>5164</v>
      </c>
      <c r="I35678" s="313" t="s">
        <v>6812</v>
      </c>
    </row>
    <row r="35679" spans="6:9" x14ac:dyDescent="0.2">
      <c r="F35679" s="310" t="s">
        <v>40704</v>
      </c>
      <c r="G35679" s="311">
        <v>84408</v>
      </c>
      <c r="H35679" s="312" t="s">
        <v>5164</v>
      </c>
      <c r="I35679" s="313" t="s">
        <v>6812</v>
      </c>
    </row>
    <row r="35680" spans="6:9" x14ac:dyDescent="0.2">
      <c r="F35680" s="310" t="s">
        <v>40705</v>
      </c>
      <c r="G35680" s="311">
        <v>84409</v>
      </c>
      <c r="H35680" s="312" t="s">
        <v>5164</v>
      </c>
      <c r="I35680" s="313" t="s">
        <v>6812</v>
      </c>
    </row>
    <row r="35681" spans="6:9" x14ac:dyDescent="0.2">
      <c r="F35681" s="310" t="s">
        <v>40706</v>
      </c>
      <c r="G35681" s="311">
        <v>84412</v>
      </c>
      <c r="H35681" s="312" t="s">
        <v>5164</v>
      </c>
      <c r="I35681" s="313" t="s">
        <v>6812</v>
      </c>
    </row>
    <row r="35682" spans="6:9" x14ac:dyDescent="0.2">
      <c r="F35682" s="310" t="s">
        <v>40707</v>
      </c>
      <c r="G35682" s="311">
        <v>84414</v>
      </c>
      <c r="H35682" s="312" t="s">
        <v>5164</v>
      </c>
      <c r="I35682" s="313" t="s">
        <v>6812</v>
      </c>
    </row>
    <row r="35683" spans="6:9" x14ac:dyDescent="0.2">
      <c r="F35683" s="310" t="s">
        <v>40708</v>
      </c>
      <c r="G35683" s="311">
        <v>84415</v>
      </c>
      <c r="H35683" s="312" t="s">
        <v>5164</v>
      </c>
      <c r="I35683" s="313" t="s">
        <v>6812</v>
      </c>
    </row>
    <row r="35684" spans="6:9" x14ac:dyDescent="0.2">
      <c r="F35684" s="310" t="s">
        <v>40709</v>
      </c>
      <c r="G35684" s="311">
        <v>84501</v>
      </c>
      <c r="H35684" s="312" t="s">
        <v>5164</v>
      </c>
      <c r="I35684" s="313" t="s">
        <v>6812</v>
      </c>
    </row>
    <row r="35685" spans="6:9" x14ac:dyDescent="0.2">
      <c r="F35685" s="310" t="s">
        <v>40710</v>
      </c>
      <c r="G35685" s="311">
        <v>84510</v>
      </c>
      <c r="H35685" s="312" t="s">
        <v>5164</v>
      </c>
      <c r="I35685" s="313" t="s">
        <v>6812</v>
      </c>
    </row>
    <row r="35686" spans="6:9" x14ac:dyDescent="0.2">
      <c r="F35686" s="310" t="s">
        <v>40711</v>
      </c>
      <c r="G35686" s="311">
        <v>84511</v>
      </c>
      <c r="H35686" s="312" t="s">
        <v>5164</v>
      </c>
      <c r="I35686" s="313" t="s">
        <v>6812</v>
      </c>
    </row>
    <row r="35687" spans="6:9" x14ac:dyDescent="0.2">
      <c r="F35687" s="310" t="s">
        <v>40712</v>
      </c>
      <c r="G35687" s="311">
        <v>84512</v>
      </c>
      <c r="H35687" s="312" t="s">
        <v>5164</v>
      </c>
      <c r="I35687" s="313" t="s">
        <v>6812</v>
      </c>
    </row>
    <row r="35688" spans="6:9" x14ac:dyDescent="0.2">
      <c r="F35688" s="310" t="s">
        <v>40713</v>
      </c>
      <c r="G35688" s="311">
        <v>84513</v>
      </c>
      <c r="H35688" s="312" t="s">
        <v>5164</v>
      </c>
      <c r="I35688" s="313" t="s">
        <v>6812</v>
      </c>
    </row>
    <row r="35689" spans="6:9" x14ac:dyDescent="0.2">
      <c r="F35689" s="310" t="s">
        <v>40714</v>
      </c>
      <c r="G35689" s="311">
        <v>84515</v>
      </c>
      <c r="H35689" s="312" t="s">
        <v>5164</v>
      </c>
      <c r="I35689" s="313" t="s">
        <v>6812</v>
      </c>
    </row>
    <row r="35690" spans="6:9" x14ac:dyDescent="0.2">
      <c r="F35690" s="310" t="s">
        <v>40715</v>
      </c>
      <c r="G35690" s="311">
        <v>84516</v>
      </c>
      <c r="H35690" s="312" t="s">
        <v>5164</v>
      </c>
      <c r="I35690" s="313" t="s">
        <v>6812</v>
      </c>
    </row>
    <row r="35691" spans="6:9" x14ac:dyDescent="0.2">
      <c r="F35691" s="310" t="s">
        <v>40716</v>
      </c>
      <c r="G35691" s="311">
        <v>84518</v>
      </c>
      <c r="H35691" s="312" t="s">
        <v>5164</v>
      </c>
      <c r="I35691" s="313" t="s">
        <v>6812</v>
      </c>
    </row>
    <row r="35692" spans="6:9" x14ac:dyDescent="0.2">
      <c r="F35692" s="310" t="s">
        <v>40717</v>
      </c>
      <c r="G35692" s="311">
        <v>84520</v>
      </c>
      <c r="H35692" s="312" t="s">
        <v>5164</v>
      </c>
      <c r="I35692" s="313" t="s">
        <v>6812</v>
      </c>
    </row>
    <row r="35693" spans="6:9" x14ac:dyDescent="0.2">
      <c r="F35693" s="310" t="s">
        <v>40718</v>
      </c>
      <c r="G35693" s="311">
        <v>84521</v>
      </c>
      <c r="H35693" s="312" t="s">
        <v>5164</v>
      </c>
      <c r="I35693" s="313" t="s">
        <v>6812</v>
      </c>
    </row>
    <row r="35694" spans="6:9" x14ac:dyDescent="0.2">
      <c r="F35694" s="310" t="s">
        <v>40719</v>
      </c>
      <c r="G35694" s="311">
        <v>84522</v>
      </c>
      <c r="H35694" s="312" t="s">
        <v>5164</v>
      </c>
      <c r="I35694" s="313" t="s">
        <v>6812</v>
      </c>
    </row>
    <row r="35695" spans="6:9" x14ac:dyDescent="0.2">
      <c r="F35695" s="310" t="s">
        <v>40720</v>
      </c>
      <c r="G35695" s="311">
        <v>84523</v>
      </c>
      <c r="H35695" s="312" t="s">
        <v>5164</v>
      </c>
      <c r="I35695" s="313" t="s">
        <v>6812</v>
      </c>
    </row>
    <row r="35696" spans="6:9" x14ac:dyDescent="0.2">
      <c r="F35696" s="310" t="s">
        <v>40721</v>
      </c>
      <c r="G35696" s="311">
        <v>84525</v>
      </c>
      <c r="H35696" s="312" t="s">
        <v>5164</v>
      </c>
      <c r="I35696" s="313" t="s">
        <v>6812</v>
      </c>
    </row>
    <row r="35697" spans="6:9" x14ac:dyDescent="0.2">
      <c r="F35697" s="310" t="s">
        <v>40722</v>
      </c>
      <c r="G35697" s="311">
        <v>84526</v>
      </c>
      <c r="H35697" s="312" t="s">
        <v>5164</v>
      </c>
      <c r="I35697" s="313" t="s">
        <v>6812</v>
      </c>
    </row>
    <row r="35698" spans="6:9" x14ac:dyDescent="0.2">
      <c r="F35698" s="310" t="s">
        <v>40723</v>
      </c>
      <c r="G35698" s="311">
        <v>84528</v>
      </c>
      <c r="H35698" s="312" t="s">
        <v>5164</v>
      </c>
      <c r="I35698" s="313" t="s">
        <v>6812</v>
      </c>
    </row>
    <row r="35699" spans="6:9" x14ac:dyDescent="0.2">
      <c r="F35699" s="310" t="s">
        <v>40724</v>
      </c>
      <c r="G35699" s="311">
        <v>84529</v>
      </c>
      <c r="H35699" s="312" t="s">
        <v>5164</v>
      </c>
      <c r="I35699" s="313" t="s">
        <v>6812</v>
      </c>
    </row>
    <row r="35700" spans="6:9" x14ac:dyDescent="0.2">
      <c r="F35700" s="310" t="s">
        <v>40725</v>
      </c>
      <c r="G35700" s="311">
        <v>84530</v>
      </c>
      <c r="H35700" s="312" t="s">
        <v>5164</v>
      </c>
      <c r="I35700" s="313" t="s">
        <v>6827</v>
      </c>
    </row>
    <row r="35701" spans="6:9" x14ac:dyDescent="0.2">
      <c r="F35701" s="310" t="s">
        <v>40726</v>
      </c>
      <c r="G35701" s="311">
        <v>84531</v>
      </c>
      <c r="H35701" s="312" t="s">
        <v>5164</v>
      </c>
      <c r="I35701" s="313" t="s">
        <v>6812</v>
      </c>
    </row>
    <row r="35702" spans="6:9" x14ac:dyDescent="0.2">
      <c r="F35702" s="310" t="s">
        <v>40727</v>
      </c>
      <c r="G35702" s="311">
        <v>84532</v>
      </c>
      <c r="H35702" s="312" t="s">
        <v>5164</v>
      </c>
      <c r="I35702" s="313" t="s">
        <v>6812</v>
      </c>
    </row>
    <row r="35703" spans="6:9" x14ac:dyDescent="0.2">
      <c r="F35703" s="310" t="s">
        <v>40728</v>
      </c>
      <c r="G35703" s="311">
        <v>84533</v>
      </c>
      <c r="H35703" s="312" t="s">
        <v>5164</v>
      </c>
      <c r="I35703" s="313" t="s">
        <v>6812</v>
      </c>
    </row>
    <row r="35704" spans="6:9" x14ac:dyDescent="0.2">
      <c r="F35704" s="310" t="s">
        <v>40729</v>
      </c>
      <c r="G35704" s="311">
        <v>84534</v>
      </c>
      <c r="H35704" s="312" t="s">
        <v>5164</v>
      </c>
      <c r="I35704" s="313" t="s">
        <v>6812</v>
      </c>
    </row>
    <row r="35705" spans="6:9" x14ac:dyDescent="0.2">
      <c r="F35705" s="310" t="s">
        <v>40730</v>
      </c>
      <c r="G35705" s="311">
        <v>84535</v>
      </c>
      <c r="H35705" s="312" t="s">
        <v>5164</v>
      </c>
      <c r="I35705" s="313" t="s">
        <v>6812</v>
      </c>
    </row>
    <row r="35706" spans="6:9" x14ac:dyDescent="0.2">
      <c r="F35706" s="310" t="s">
        <v>40731</v>
      </c>
      <c r="G35706" s="311">
        <v>84536</v>
      </c>
      <c r="H35706" s="312" t="s">
        <v>5164</v>
      </c>
      <c r="I35706" s="313" t="s">
        <v>6812</v>
      </c>
    </row>
    <row r="35707" spans="6:9" x14ac:dyDescent="0.2">
      <c r="F35707" s="310" t="s">
        <v>40732</v>
      </c>
      <c r="G35707" s="311">
        <v>84537</v>
      </c>
      <c r="H35707" s="312" t="s">
        <v>5164</v>
      </c>
      <c r="I35707" s="313" t="s">
        <v>6812</v>
      </c>
    </row>
    <row r="35708" spans="6:9" x14ac:dyDescent="0.2">
      <c r="F35708" s="310" t="s">
        <v>40733</v>
      </c>
      <c r="G35708" s="311">
        <v>84539</v>
      </c>
      <c r="H35708" s="312" t="s">
        <v>5164</v>
      </c>
      <c r="I35708" s="313" t="s">
        <v>6812</v>
      </c>
    </row>
    <row r="35709" spans="6:9" x14ac:dyDescent="0.2">
      <c r="F35709" s="310" t="s">
        <v>40734</v>
      </c>
      <c r="G35709" s="311">
        <v>84540</v>
      </c>
      <c r="H35709" s="312" t="s">
        <v>5164</v>
      </c>
      <c r="I35709" s="313" t="s">
        <v>6812</v>
      </c>
    </row>
    <row r="35710" spans="6:9" x14ac:dyDescent="0.2">
      <c r="F35710" s="310" t="s">
        <v>40735</v>
      </c>
      <c r="G35710" s="311">
        <v>84542</v>
      </c>
      <c r="H35710" s="312" t="s">
        <v>5164</v>
      </c>
      <c r="I35710" s="313" t="s">
        <v>6812</v>
      </c>
    </row>
    <row r="35711" spans="6:9" x14ac:dyDescent="0.2">
      <c r="F35711" s="310" t="s">
        <v>40736</v>
      </c>
      <c r="G35711" s="311">
        <v>84601</v>
      </c>
      <c r="H35711" s="312" t="s">
        <v>5164</v>
      </c>
      <c r="I35711" s="313" t="s">
        <v>6812</v>
      </c>
    </row>
    <row r="35712" spans="6:9" x14ac:dyDescent="0.2">
      <c r="F35712" s="310" t="s">
        <v>40737</v>
      </c>
      <c r="G35712" s="311">
        <v>84602</v>
      </c>
      <c r="H35712" s="312" t="s">
        <v>5164</v>
      </c>
      <c r="I35712" s="313" t="s">
        <v>6812</v>
      </c>
    </row>
    <row r="35713" spans="6:9" x14ac:dyDescent="0.2">
      <c r="F35713" s="310" t="s">
        <v>40738</v>
      </c>
      <c r="G35713" s="311">
        <v>84603</v>
      </c>
      <c r="H35713" s="312" t="s">
        <v>5164</v>
      </c>
      <c r="I35713" s="313" t="s">
        <v>6812</v>
      </c>
    </row>
    <row r="35714" spans="6:9" x14ac:dyDescent="0.2">
      <c r="F35714" s="310" t="s">
        <v>40739</v>
      </c>
      <c r="G35714" s="311">
        <v>84604</v>
      </c>
      <c r="H35714" s="312" t="s">
        <v>5164</v>
      </c>
      <c r="I35714" s="313" t="s">
        <v>6812</v>
      </c>
    </row>
    <row r="35715" spans="6:9" x14ac:dyDescent="0.2">
      <c r="F35715" s="310" t="s">
        <v>40740</v>
      </c>
      <c r="G35715" s="311">
        <v>84605</v>
      </c>
      <c r="H35715" s="312" t="s">
        <v>5164</v>
      </c>
      <c r="I35715" s="313" t="s">
        <v>6812</v>
      </c>
    </row>
    <row r="35716" spans="6:9" x14ac:dyDescent="0.2">
      <c r="F35716" s="310" t="s">
        <v>40741</v>
      </c>
      <c r="G35716" s="311">
        <v>84606</v>
      </c>
      <c r="H35716" s="312" t="s">
        <v>5164</v>
      </c>
      <c r="I35716" s="313" t="s">
        <v>6812</v>
      </c>
    </row>
    <row r="35717" spans="6:9" x14ac:dyDescent="0.2">
      <c r="F35717" s="310" t="s">
        <v>40742</v>
      </c>
      <c r="G35717" s="311">
        <v>84620</v>
      </c>
      <c r="H35717" s="312" t="s">
        <v>5164</v>
      </c>
      <c r="I35717" s="313" t="s">
        <v>6812</v>
      </c>
    </row>
    <row r="35718" spans="6:9" x14ac:dyDescent="0.2">
      <c r="F35718" s="310" t="s">
        <v>40743</v>
      </c>
      <c r="G35718" s="311">
        <v>84621</v>
      </c>
      <c r="H35718" s="312" t="s">
        <v>5164</v>
      </c>
      <c r="I35718" s="313" t="s">
        <v>6812</v>
      </c>
    </row>
    <row r="35719" spans="6:9" x14ac:dyDescent="0.2">
      <c r="F35719" s="310" t="s">
        <v>40744</v>
      </c>
      <c r="G35719" s="311">
        <v>84622</v>
      </c>
      <c r="H35719" s="312" t="s">
        <v>5164</v>
      </c>
      <c r="I35719" s="313" t="s">
        <v>6812</v>
      </c>
    </row>
    <row r="35720" spans="6:9" x14ac:dyDescent="0.2">
      <c r="F35720" s="310" t="s">
        <v>40745</v>
      </c>
      <c r="G35720" s="311">
        <v>84623</v>
      </c>
      <c r="H35720" s="312" t="s">
        <v>5164</v>
      </c>
      <c r="I35720" s="313" t="s">
        <v>6812</v>
      </c>
    </row>
    <row r="35721" spans="6:9" x14ac:dyDescent="0.2">
      <c r="F35721" s="310" t="s">
        <v>40746</v>
      </c>
      <c r="G35721" s="311">
        <v>84624</v>
      </c>
      <c r="H35721" s="312" t="s">
        <v>5164</v>
      </c>
      <c r="I35721" s="313" t="s">
        <v>6812</v>
      </c>
    </row>
    <row r="35722" spans="6:9" x14ac:dyDescent="0.2">
      <c r="F35722" s="310" t="s">
        <v>40747</v>
      </c>
      <c r="G35722" s="311">
        <v>84626</v>
      </c>
      <c r="H35722" s="312" t="s">
        <v>5164</v>
      </c>
      <c r="I35722" s="313" t="s">
        <v>6812</v>
      </c>
    </row>
    <row r="35723" spans="6:9" x14ac:dyDescent="0.2">
      <c r="F35723" s="310" t="s">
        <v>40748</v>
      </c>
      <c r="G35723" s="311">
        <v>84627</v>
      </c>
      <c r="H35723" s="312" t="s">
        <v>5164</v>
      </c>
      <c r="I35723" s="313" t="s">
        <v>6812</v>
      </c>
    </row>
    <row r="35724" spans="6:9" x14ac:dyDescent="0.2">
      <c r="F35724" s="310" t="s">
        <v>40749</v>
      </c>
      <c r="G35724" s="311">
        <v>84628</v>
      </c>
      <c r="H35724" s="312" t="s">
        <v>5164</v>
      </c>
      <c r="I35724" s="313" t="s">
        <v>6812</v>
      </c>
    </row>
    <row r="35725" spans="6:9" x14ac:dyDescent="0.2">
      <c r="F35725" s="310" t="s">
        <v>40750</v>
      </c>
      <c r="G35725" s="311">
        <v>84629</v>
      </c>
      <c r="H35725" s="312" t="s">
        <v>5164</v>
      </c>
      <c r="I35725" s="313" t="s">
        <v>6812</v>
      </c>
    </row>
    <row r="35726" spans="6:9" x14ac:dyDescent="0.2">
      <c r="F35726" s="310" t="s">
        <v>40751</v>
      </c>
      <c r="G35726" s="311">
        <v>84630</v>
      </c>
      <c r="H35726" s="312" t="s">
        <v>5164</v>
      </c>
      <c r="I35726" s="313" t="s">
        <v>6812</v>
      </c>
    </row>
    <row r="35727" spans="6:9" x14ac:dyDescent="0.2">
      <c r="F35727" s="310" t="s">
        <v>40752</v>
      </c>
      <c r="G35727" s="311">
        <v>84631</v>
      </c>
      <c r="H35727" s="312" t="s">
        <v>5164</v>
      </c>
      <c r="I35727" s="313" t="s">
        <v>6812</v>
      </c>
    </row>
    <row r="35728" spans="6:9" x14ac:dyDescent="0.2">
      <c r="F35728" s="310" t="s">
        <v>40753</v>
      </c>
      <c r="G35728" s="311">
        <v>84632</v>
      </c>
      <c r="H35728" s="312" t="s">
        <v>5164</v>
      </c>
      <c r="I35728" s="313" t="s">
        <v>6812</v>
      </c>
    </row>
    <row r="35729" spans="6:9" x14ac:dyDescent="0.2">
      <c r="F35729" s="310" t="s">
        <v>40754</v>
      </c>
      <c r="G35729" s="311">
        <v>84633</v>
      </c>
      <c r="H35729" s="312" t="s">
        <v>5164</v>
      </c>
      <c r="I35729" s="313" t="s">
        <v>6812</v>
      </c>
    </row>
    <row r="35730" spans="6:9" x14ac:dyDescent="0.2">
      <c r="F35730" s="310" t="s">
        <v>40755</v>
      </c>
      <c r="G35730" s="311">
        <v>84634</v>
      </c>
      <c r="H35730" s="312" t="s">
        <v>5164</v>
      </c>
      <c r="I35730" s="313" t="s">
        <v>6812</v>
      </c>
    </row>
    <row r="35731" spans="6:9" x14ac:dyDescent="0.2">
      <c r="F35731" s="310" t="s">
        <v>40756</v>
      </c>
      <c r="G35731" s="311">
        <v>84635</v>
      </c>
      <c r="H35731" s="312" t="s">
        <v>5164</v>
      </c>
      <c r="I35731" s="313" t="s">
        <v>6812</v>
      </c>
    </row>
    <row r="35732" spans="6:9" x14ac:dyDescent="0.2">
      <c r="F35732" s="310" t="s">
        <v>40757</v>
      </c>
      <c r="G35732" s="311">
        <v>84636</v>
      </c>
      <c r="H35732" s="312" t="s">
        <v>5164</v>
      </c>
      <c r="I35732" s="313" t="s">
        <v>6812</v>
      </c>
    </row>
    <row r="35733" spans="6:9" x14ac:dyDescent="0.2">
      <c r="F35733" s="310" t="s">
        <v>40758</v>
      </c>
      <c r="G35733" s="311">
        <v>84637</v>
      </c>
      <c r="H35733" s="312" t="s">
        <v>5164</v>
      </c>
      <c r="I35733" s="313" t="s">
        <v>6812</v>
      </c>
    </row>
    <row r="35734" spans="6:9" x14ac:dyDescent="0.2">
      <c r="F35734" s="310" t="s">
        <v>40759</v>
      </c>
      <c r="G35734" s="311">
        <v>84638</v>
      </c>
      <c r="H35734" s="312" t="s">
        <v>5164</v>
      </c>
      <c r="I35734" s="313" t="s">
        <v>6812</v>
      </c>
    </row>
    <row r="35735" spans="6:9" x14ac:dyDescent="0.2">
      <c r="F35735" s="310" t="s">
        <v>40760</v>
      </c>
      <c r="G35735" s="311">
        <v>84639</v>
      </c>
      <c r="H35735" s="312" t="s">
        <v>5164</v>
      </c>
      <c r="I35735" s="313" t="s">
        <v>6812</v>
      </c>
    </row>
    <row r="35736" spans="6:9" x14ac:dyDescent="0.2">
      <c r="F35736" s="310" t="s">
        <v>40761</v>
      </c>
      <c r="G35736" s="311">
        <v>84640</v>
      </c>
      <c r="H35736" s="312" t="s">
        <v>5164</v>
      </c>
      <c r="I35736" s="313" t="s">
        <v>6812</v>
      </c>
    </row>
    <row r="35737" spans="6:9" x14ac:dyDescent="0.2">
      <c r="F35737" s="310" t="s">
        <v>40762</v>
      </c>
      <c r="G35737" s="311">
        <v>84642</v>
      </c>
      <c r="H35737" s="312" t="s">
        <v>5164</v>
      </c>
      <c r="I35737" s="313" t="s">
        <v>6812</v>
      </c>
    </row>
    <row r="35738" spans="6:9" x14ac:dyDescent="0.2">
      <c r="F35738" s="310" t="s">
        <v>40763</v>
      </c>
      <c r="G35738" s="311">
        <v>84643</v>
      </c>
      <c r="H35738" s="312" t="s">
        <v>5164</v>
      </c>
      <c r="I35738" s="313" t="s">
        <v>6812</v>
      </c>
    </row>
    <row r="35739" spans="6:9" x14ac:dyDescent="0.2">
      <c r="F35739" s="310" t="s">
        <v>40764</v>
      </c>
      <c r="G35739" s="311">
        <v>84644</v>
      </c>
      <c r="H35739" s="312" t="s">
        <v>5164</v>
      </c>
      <c r="I35739" s="313" t="s">
        <v>6812</v>
      </c>
    </row>
    <row r="35740" spans="6:9" x14ac:dyDescent="0.2">
      <c r="F35740" s="310" t="s">
        <v>40765</v>
      </c>
      <c r="G35740" s="311">
        <v>84645</v>
      </c>
      <c r="H35740" s="312" t="s">
        <v>5164</v>
      </c>
      <c r="I35740" s="313" t="s">
        <v>6812</v>
      </c>
    </row>
    <row r="35741" spans="6:9" x14ac:dyDescent="0.2">
      <c r="F35741" s="310" t="s">
        <v>40766</v>
      </c>
      <c r="G35741" s="311">
        <v>84646</v>
      </c>
      <c r="H35741" s="312" t="s">
        <v>5164</v>
      </c>
      <c r="I35741" s="313" t="s">
        <v>6812</v>
      </c>
    </row>
    <row r="35742" spans="6:9" x14ac:dyDescent="0.2">
      <c r="F35742" s="310" t="s">
        <v>40767</v>
      </c>
      <c r="G35742" s="311">
        <v>84647</v>
      </c>
      <c r="H35742" s="312" t="s">
        <v>5164</v>
      </c>
      <c r="I35742" s="313" t="s">
        <v>6812</v>
      </c>
    </row>
    <row r="35743" spans="6:9" x14ac:dyDescent="0.2">
      <c r="F35743" s="310" t="s">
        <v>40768</v>
      </c>
      <c r="G35743" s="311">
        <v>84648</v>
      </c>
      <c r="H35743" s="312" t="s">
        <v>5164</v>
      </c>
      <c r="I35743" s="313" t="s">
        <v>6812</v>
      </c>
    </row>
    <row r="35744" spans="6:9" x14ac:dyDescent="0.2">
      <c r="F35744" s="310" t="s">
        <v>40769</v>
      </c>
      <c r="G35744" s="311">
        <v>84649</v>
      </c>
      <c r="H35744" s="312" t="s">
        <v>5164</v>
      </c>
      <c r="I35744" s="313" t="s">
        <v>6812</v>
      </c>
    </row>
    <row r="35745" spans="6:9" x14ac:dyDescent="0.2">
      <c r="F35745" s="310" t="s">
        <v>40770</v>
      </c>
      <c r="G35745" s="311">
        <v>84651</v>
      </c>
      <c r="H35745" s="312" t="s">
        <v>5164</v>
      </c>
      <c r="I35745" s="313" t="s">
        <v>6812</v>
      </c>
    </row>
    <row r="35746" spans="6:9" x14ac:dyDescent="0.2">
      <c r="F35746" s="310" t="s">
        <v>40771</v>
      </c>
      <c r="G35746" s="311">
        <v>84652</v>
      </c>
      <c r="H35746" s="312" t="s">
        <v>5164</v>
      </c>
      <c r="I35746" s="313" t="s">
        <v>6812</v>
      </c>
    </row>
    <row r="35747" spans="6:9" x14ac:dyDescent="0.2">
      <c r="F35747" s="310" t="s">
        <v>40772</v>
      </c>
      <c r="G35747" s="311">
        <v>84653</v>
      </c>
      <c r="H35747" s="312" t="s">
        <v>5164</v>
      </c>
      <c r="I35747" s="313" t="s">
        <v>6812</v>
      </c>
    </row>
    <row r="35748" spans="6:9" x14ac:dyDescent="0.2">
      <c r="F35748" s="310" t="s">
        <v>40773</v>
      </c>
      <c r="G35748" s="311">
        <v>84654</v>
      </c>
      <c r="H35748" s="312" t="s">
        <v>5164</v>
      </c>
      <c r="I35748" s="313" t="s">
        <v>6812</v>
      </c>
    </row>
    <row r="35749" spans="6:9" x14ac:dyDescent="0.2">
      <c r="F35749" s="310" t="s">
        <v>40774</v>
      </c>
      <c r="G35749" s="311">
        <v>84655</v>
      </c>
      <c r="H35749" s="312" t="s">
        <v>5164</v>
      </c>
      <c r="I35749" s="313" t="s">
        <v>6812</v>
      </c>
    </row>
    <row r="35750" spans="6:9" x14ac:dyDescent="0.2">
      <c r="F35750" s="310" t="s">
        <v>40775</v>
      </c>
      <c r="G35750" s="311">
        <v>84656</v>
      </c>
      <c r="H35750" s="312" t="s">
        <v>5164</v>
      </c>
      <c r="I35750" s="313" t="s">
        <v>6812</v>
      </c>
    </row>
    <row r="35751" spans="6:9" x14ac:dyDescent="0.2">
      <c r="F35751" s="310" t="s">
        <v>40776</v>
      </c>
      <c r="G35751" s="311">
        <v>84657</v>
      </c>
      <c r="H35751" s="312" t="s">
        <v>5164</v>
      </c>
      <c r="I35751" s="313" t="s">
        <v>6812</v>
      </c>
    </row>
    <row r="35752" spans="6:9" x14ac:dyDescent="0.2">
      <c r="F35752" s="310" t="s">
        <v>40777</v>
      </c>
      <c r="G35752" s="311">
        <v>84660</v>
      </c>
      <c r="H35752" s="312" t="s">
        <v>5164</v>
      </c>
      <c r="I35752" s="313" t="s">
        <v>6812</v>
      </c>
    </row>
    <row r="35753" spans="6:9" x14ac:dyDescent="0.2">
      <c r="F35753" s="310" t="s">
        <v>40778</v>
      </c>
      <c r="G35753" s="311">
        <v>84662</v>
      </c>
      <c r="H35753" s="312" t="s">
        <v>5164</v>
      </c>
      <c r="I35753" s="313" t="s">
        <v>6812</v>
      </c>
    </row>
    <row r="35754" spans="6:9" x14ac:dyDescent="0.2">
      <c r="F35754" s="310" t="s">
        <v>40779</v>
      </c>
      <c r="G35754" s="311">
        <v>84663</v>
      </c>
      <c r="H35754" s="312" t="s">
        <v>5164</v>
      </c>
      <c r="I35754" s="313" t="s">
        <v>6812</v>
      </c>
    </row>
    <row r="35755" spans="6:9" x14ac:dyDescent="0.2">
      <c r="F35755" s="310" t="s">
        <v>40780</v>
      </c>
      <c r="G35755" s="311">
        <v>84664</v>
      </c>
      <c r="H35755" s="312" t="s">
        <v>5164</v>
      </c>
      <c r="I35755" s="313" t="s">
        <v>6812</v>
      </c>
    </row>
    <row r="35756" spans="6:9" x14ac:dyDescent="0.2">
      <c r="F35756" s="310" t="s">
        <v>40781</v>
      </c>
      <c r="G35756" s="311">
        <v>84665</v>
      </c>
      <c r="H35756" s="312" t="s">
        <v>5164</v>
      </c>
      <c r="I35756" s="313" t="s">
        <v>6812</v>
      </c>
    </row>
    <row r="35757" spans="6:9" x14ac:dyDescent="0.2">
      <c r="F35757" s="310" t="s">
        <v>40782</v>
      </c>
      <c r="G35757" s="311">
        <v>84667</v>
      </c>
      <c r="H35757" s="312" t="s">
        <v>5164</v>
      </c>
      <c r="I35757" s="313" t="s">
        <v>6812</v>
      </c>
    </row>
    <row r="35758" spans="6:9" x14ac:dyDescent="0.2">
      <c r="F35758" s="310" t="s">
        <v>40783</v>
      </c>
      <c r="G35758" s="311">
        <v>84701</v>
      </c>
      <c r="H35758" s="312" t="s">
        <v>5164</v>
      </c>
      <c r="I35758" s="313" t="s">
        <v>6812</v>
      </c>
    </row>
    <row r="35759" spans="6:9" x14ac:dyDescent="0.2">
      <c r="F35759" s="310" t="s">
        <v>40784</v>
      </c>
      <c r="G35759" s="311">
        <v>84710</v>
      </c>
      <c r="H35759" s="312" t="s">
        <v>5164</v>
      </c>
      <c r="I35759" s="313" t="s">
        <v>6812</v>
      </c>
    </row>
    <row r="35760" spans="6:9" x14ac:dyDescent="0.2">
      <c r="F35760" s="310" t="s">
        <v>40785</v>
      </c>
      <c r="G35760" s="311">
        <v>84711</v>
      </c>
      <c r="H35760" s="312" t="s">
        <v>5164</v>
      </c>
      <c r="I35760" s="313" t="s">
        <v>6812</v>
      </c>
    </row>
    <row r="35761" spans="6:9" x14ac:dyDescent="0.2">
      <c r="F35761" s="310" t="s">
        <v>40786</v>
      </c>
      <c r="G35761" s="311">
        <v>84712</v>
      </c>
      <c r="H35761" s="312" t="s">
        <v>5164</v>
      </c>
      <c r="I35761" s="313" t="s">
        <v>6812</v>
      </c>
    </row>
    <row r="35762" spans="6:9" x14ac:dyDescent="0.2">
      <c r="F35762" s="310" t="s">
        <v>40787</v>
      </c>
      <c r="G35762" s="311">
        <v>84713</v>
      </c>
      <c r="H35762" s="312" t="s">
        <v>5164</v>
      </c>
      <c r="I35762" s="313" t="s">
        <v>6812</v>
      </c>
    </row>
    <row r="35763" spans="6:9" x14ac:dyDescent="0.2">
      <c r="F35763" s="310" t="s">
        <v>40788</v>
      </c>
      <c r="G35763" s="311">
        <v>84714</v>
      </c>
      <c r="H35763" s="312" t="s">
        <v>5164</v>
      </c>
      <c r="I35763" s="313" t="s">
        <v>6812</v>
      </c>
    </row>
    <row r="35764" spans="6:9" x14ac:dyDescent="0.2">
      <c r="F35764" s="310" t="s">
        <v>40789</v>
      </c>
      <c r="G35764" s="311">
        <v>84715</v>
      </c>
      <c r="H35764" s="312" t="s">
        <v>5164</v>
      </c>
      <c r="I35764" s="313" t="s">
        <v>6812</v>
      </c>
    </row>
    <row r="35765" spans="6:9" x14ac:dyDescent="0.2">
      <c r="F35765" s="310" t="s">
        <v>40790</v>
      </c>
      <c r="G35765" s="311">
        <v>84716</v>
      </c>
      <c r="H35765" s="312" t="s">
        <v>5164</v>
      </c>
      <c r="I35765" s="313" t="s">
        <v>6812</v>
      </c>
    </row>
    <row r="35766" spans="6:9" x14ac:dyDescent="0.2">
      <c r="F35766" s="310" t="s">
        <v>40791</v>
      </c>
      <c r="G35766" s="311">
        <v>84718</v>
      </c>
      <c r="H35766" s="312" t="s">
        <v>5164</v>
      </c>
      <c r="I35766" s="313" t="s">
        <v>6812</v>
      </c>
    </row>
    <row r="35767" spans="6:9" x14ac:dyDescent="0.2">
      <c r="F35767" s="310" t="s">
        <v>40792</v>
      </c>
      <c r="G35767" s="311">
        <v>84719</v>
      </c>
      <c r="H35767" s="312" t="s">
        <v>5164</v>
      </c>
      <c r="I35767" s="313" t="s">
        <v>6812</v>
      </c>
    </row>
    <row r="35768" spans="6:9" x14ac:dyDescent="0.2">
      <c r="F35768" s="310" t="s">
        <v>40793</v>
      </c>
      <c r="G35768" s="311">
        <v>84720</v>
      </c>
      <c r="H35768" s="312" t="s">
        <v>5164</v>
      </c>
      <c r="I35768" s="313" t="s">
        <v>6812</v>
      </c>
    </row>
    <row r="35769" spans="6:9" x14ac:dyDescent="0.2">
      <c r="F35769" s="310" t="s">
        <v>40794</v>
      </c>
      <c r="G35769" s="311">
        <v>84721</v>
      </c>
      <c r="H35769" s="312" t="s">
        <v>5164</v>
      </c>
      <c r="I35769" s="313" t="s">
        <v>6812</v>
      </c>
    </row>
    <row r="35770" spans="6:9" x14ac:dyDescent="0.2">
      <c r="F35770" s="310" t="s">
        <v>40795</v>
      </c>
      <c r="G35770" s="311">
        <v>84722</v>
      </c>
      <c r="H35770" s="312" t="s">
        <v>5164</v>
      </c>
      <c r="I35770" s="313" t="s">
        <v>6812</v>
      </c>
    </row>
    <row r="35771" spans="6:9" x14ac:dyDescent="0.2">
      <c r="F35771" s="310" t="s">
        <v>40796</v>
      </c>
      <c r="G35771" s="311">
        <v>84723</v>
      </c>
      <c r="H35771" s="312" t="s">
        <v>5164</v>
      </c>
      <c r="I35771" s="313" t="s">
        <v>6812</v>
      </c>
    </row>
    <row r="35772" spans="6:9" x14ac:dyDescent="0.2">
      <c r="F35772" s="310" t="s">
        <v>40797</v>
      </c>
      <c r="G35772" s="311">
        <v>84724</v>
      </c>
      <c r="H35772" s="312" t="s">
        <v>5164</v>
      </c>
      <c r="I35772" s="313" t="s">
        <v>6812</v>
      </c>
    </row>
    <row r="35773" spans="6:9" x14ac:dyDescent="0.2">
      <c r="F35773" s="310" t="s">
        <v>40798</v>
      </c>
      <c r="G35773" s="311">
        <v>84725</v>
      </c>
      <c r="H35773" s="312" t="s">
        <v>5164</v>
      </c>
      <c r="I35773" s="313" t="s">
        <v>6812</v>
      </c>
    </row>
    <row r="35774" spans="6:9" x14ac:dyDescent="0.2">
      <c r="F35774" s="310" t="s">
        <v>40799</v>
      </c>
      <c r="G35774" s="311">
        <v>84726</v>
      </c>
      <c r="H35774" s="312" t="s">
        <v>5164</v>
      </c>
      <c r="I35774" s="313" t="s">
        <v>6812</v>
      </c>
    </row>
    <row r="35775" spans="6:9" x14ac:dyDescent="0.2">
      <c r="F35775" s="310" t="s">
        <v>40800</v>
      </c>
      <c r="G35775" s="311">
        <v>84728</v>
      </c>
      <c r="H35775" s="312" t="s">
        <v>5164</v>
      </c>
      <c r="I35775" s="313" t="s">
        <v>6812</v>
      </c>
    </row>
    <row r="35776" spans="6:9" x14ac:dyDescent="0.2">
      <c r="F35776" s="310" t="s">
        <v>40801</v>
      </c>
      <c r="G35776" s="311">
        <v>84729</v>
      </c>
      <c r="H35776" s="312" t="s">
        <v>5164</v>
      </c>
      <c r="I35776" s="313" t="s">
        <v>6812</v>
      </c>
    </row>
    <row r="35777" spans="6:9" x14ac:dyDescent="0.2">
      <c r="F35777" s="310" t="s">
        <v>40802</v>
      </c>
      <c r="G35777" s="311">
        <v>84730</v>
      </c>
      <c r="H35777" s="312" t="s">
        <v>5164</v>
      </c>
      <c r="I35777" s="313" t="s">
        <v>6812</v>
      </c>
    </row>
    <row r="35778" spans="6:9" x14ac:dyDescent="0.2">
      <c r="F35778" s="310" t="s">
        <v>40803</v>
      </c>
      <c r="G35778" s="311">
        <v>84731</v>
      </c>
      <c r="H35778" s="312" t="s">
        <v>5164</v>
      </c>
      <c r="I35778" s="313" t="s">
        <v>6812</v>
      </c>
    </row>
    <row r="35779" spans="6:9" x14ac:dyDescent="0.2">
      <c r="F35779" s="310" t="s">
        <v>40804</v>
      </c>
      <c r="G35779" s="311">
        <v>84732</v>
      </c>
      <c r="H35779" s="312" t="s">
        <v>5164</v>
      </c>
      <c r="I35779" s="313" t="s">
        <v>6812</v>
      </c>
    </row>
    <row r="35780" spans="6:9" x14ac:dyDescent="0.2">
      <c r="F35780" s="310" t="s">
        <v>40805</v>
      </c>
      <c r="G35780" s="311">
        <v>84733</v>
      </c>
      <c r="H35780" s="312" t="s">
        <v>5164</v>
      </c>
      <c r="I35780" s="313" t="s">
        <v>6812</v>
      </c>
    </row>
    <row r="35781" spans="6:9" x14ac:dyDescent="0.2">
      <c r="F35781" s="310" t="s">
        <v>40806</v>
      </c>
      <c r="G35781" s="311">
        <v>84734</v>
      </c>
      <c r="H35781" s="312" t="s">
        <v>5164</v>
      </c>
      <c r="I35781" s="313" t="s">
        <v>6812</v>
      </c>
    </row>
    <row r="35782" spans="6:9" x14ac:dyDescent="0.2">
      <c r="F35782" s="310" t="s">
        <v>40807</v>
      </c>
      <c r="G35782" s="311">
        <v>84735</v>
      </c>
      <c r="H35782" s="312" t="s">
        <v>5164</v>
      </c>
      <c r="I35782" s="313" t="s">
        <v>6812</v>
      </c>
    </row>
    <row r="35783" spans="6:9" x14ac:dyDescent="0.2">
      <c r="F35783" s="310" t="s">
        <v>40808</v>
      </c>
      <c r="G35783" s="311">
        <v>84736</v>
      </c>
      <c r="H35783" s="312" t="s">
        <v>5164</v>
      </c>
      <c r="I35783" s="313" t="s">
        <v>6812</v>
      </c>
    </row>
    <row r="35784" spans="6:9" x14ac:dyDescent="0.2">
      <c r="F35784" s="310" t="s">
        <v>40809</v>
      </c>
      <c r="G35784" s="311">
        <v>84737</v>
      </c>
      <c r="H35784" s="312" t="s">
        <v>5164</v>
      </c>
      <c r="I35784" s="313" t="s">
        <v>6812</v>
      </c>
    </row>
    <row r="35785" spans="6:9" x14ac:dyDescent="0.2">
      <c r="F35785" s="310" t="s">
        <v>40810</v>
      </c>
      <c r="G35785" s="311">
        <v>84738</v>
      </c>
      <c r="H35785" s="312" t="s">
        <v>5164</v>
      </c>
      <c r="I35785" s="313" t="s">
        <v>6812</v>
      </c>
    </row>
    <row r="35786" spans="6:9" x14ac:dyDescent="0.2">
      <c r="F35786" s="310" t="s">
        <v>40811</v>
      </c>
      <c r="G35786" s="311">
        <v>84739</v>
      </c>
      <c r="H35786" s="312" t="s">
        <v>5164</v>
      </c>
      <c r="I35786" s="313" t="s">
        <v>6812</v>
      </c>
    </row>
    <row r="35787" spans="6:9" x14ac:dyDescent="0.2">
      <c r="F35787" s="310" t="s">
        <v>40812</v>
      </c>
      <c r="G35787" s="311">
        <v>84740</v>
      </c>
      <c r="H35787" s="312" t="s">
        <v>5164</v>
      </c>
      <c r="I35787" s="313" t="s">
        <v>6812</v>
      </c>
    </row>
    <row r="35788" spans="6:9" x14ac:dyDescent="0.2">
      <c r="F35788" s="310" t="s">
        <v>40813</v>
      </c>
      <c r="G35788" s="311">
        <v>84741</v>
      </c>
      <c r="H35788" s="312" t="s">
        <v>5164</v>
      </c>
      <c r="I35788" s="313" t="s">
        <v>6812</v>
      </c>
    </row>
    <row r="35789" spans="6:9" x14ac:dyDescent="0.2">
      <c r="F35789" s="310" t="s">
        <v>40814</v>
      </c>
      <c r="G35789" s="311">
        <v>84742</v>
      </c>
      <c r="H35789" s="312" t="s">
        <v>5164</v>
      </c>
      <c r="I35789" s="313" t="s">
        <v>6812</v>
      </c>
    </row>
    <row r="35790" spans="6:9" x14ac:dyDescent="0.2">
      <c r="F35790" s="310" t="s">
        <v>40815</v>
      </c>
      <c r="G35790" s="311">
        <v>84743</v>
      </c>
      <c r="H35790" s="312" t="s">
        <v>5164</v>
      </c>
      <c r="I35790" s="313" t="s">
        <v>6812</v>
      </c>
    </row>
    <row r="35791" spans="6:9" x14ac:dyDescent="0.2">
      <c r="F35791" s="310" t="s">
        <v>40816</v>
      </c>
      <c r="G35791" s="311">
        <v>84744</v>
      </c>
      <c r="H35791" s="312" t="s">
        <v>5164</v>
      </c>
      <c r="I35791" s="313" t="s">
        <v>6812</v>
      </c>
    </row>
    <row r="35792" spans="6:9" x14ac:dyDescent="0.2">
      <c r="F35792" s="310" t="s">
        <v>40817</v>
      </c>
      <c r="G35792" s="311">
        <v>84745</v>
      </c>
      <c r="H35792" s="312" t="s">
        <v>5164</v>
      </c>
      <c r="I35792" s="313" t="s">
        <v>6812</v>
      </c>
    </row>
    <row r="35793" spans="6:9" x14ac:dyDescent="0.2">
      <c r="F35793" s="310" t="s">
        <v>40818</v>
      </c>
      <c r="G35793" s="311">
        <v>84746</v>
      </c>
      <c r="H35793" s="312" t="s">
        <v>5164</v>
      </c>
      <c r="I35793" s="313" t="s">
        <v>6812</v>
      </c>
    </row>
    <row r="35794" spans="6:9" x14ac:dyDescent="0.2">
      <c r="F35794" s="310" t="s">
        <v>40819</v>
      </c>
      <c r="G35794" s="311">
        <v>84747</v>
      </c>
      <c r="H35794" s="312" t="s">
        <v>5164</v>
      </c>
      <c r="I35794" s="313" t="s">
        <v>6812</v>
      </c>
    </row>
    <row r="35795" spans="6:9" x14ac:dyDescent="0.2">
      <c r="F35795" s="310" t="s">
        <v>40820</v>
      </c>
      <c r="G35795" s="311">
        <v>84749</v>
      </c>
      <c r="H35795" s="312" t="s">
        <v>5164</v>
      </c>
      <c r="I35795" s="313" t="s">
        <v>6812</v>
      </c>
    </row>
    <row r="35796" spans="6:9" x14ac:dyDescent="0.2">
      <c r="F35796" s="310" t="s">
        <v>40821</v>
      </c>
      <c r="G35796" s="311">
        <v>84750</v>
      </c>
      <c r="H35796" s="312" t="s">
        <v>5164</v>
      </c>
      <c r="I35796" s="313" t="s">
        <v>6812</v>
      </c>
    </row>
    <row r="35797" spans="6:9" x14ac:dyDescent="0.2">
      <c r="F35797" s="310" t="s">
        <v>40822</v>
      </c>
      <c r="G35797" s="311">
        <v>84751</v>
      </c>
      <c r="H35797" s="312" t="s">
        <v>5164</v>
      </c>
      <c r="I35797" s="313" t="s">
        <v>6812</v>
      </c>
    </row>
    <row r="35798" spans="6:9" x14ac:dyDescent="0.2">
      <c r="F35798" s="310" t="s">
        <v>40823</v>
      </c>
      <c r="G35798" s="311">
        <v>84752</v>
      </c>
      <c r="H35798" s="312" t="s">
        <v>5164</v>
      </c>
      <c r="I35798" s="313" t="s">
        <v>6812</v>
      </c>
    </row>
    <row r="35799" spans="6:9" x14ac:dyDescent="0.2">
      <c r="F35799" s="310" t="s">
        <v>40824</v>
      </c>
      <c r="G35799" s="311">
        <v>84753</v>
      </c>
      <c r="H35799" s="312" t="s">
        <v>5164</v>
      </c>
      <c r="I35799" s="313" t="s">
        <v>6812</v>
      </c>
    </row>
    <row r="35800" spans="6:9" x14ac:dyDescent="0.2">
      <c r="F35800" s="310" t="s">
        <v>40825</v>
      </c>
      <c r="G35800" s="311">
        <v>84754</v>
      </c>
      <c r="H35800" s="312" t="s">
        <v>5164</v>
      </c>
      <c r="I35800" s="313" t="s">
        <v>6812</v>
      </c>
    </row>
    <row r="35801" spans="6:9" x14ac:dyDescent="0.2">
      <c r="F35801" s="310" t="s">
        <v>40826</v>
      </c>
      <c r="G35801" s="311">
        <v>84755</v>
      </c>
      <c r="H35801" s="312" t="s">
        <v>5164</v>
      </c>
      <c r="I35801" s="313" t="s">
        <v>6812</v>
      </c>
    </row>
    <row r="35802" spans="6:9" x14ac:dyDescent="0.2">
      <c r="F35802" s="310" t="s">
        <v>40827</v>
      </c>
      <c r="G35802" s="311">
        <v>84756</v>
      </c>
      <c r="H35802" s="312" t="s">
        <v>5164</v>
      </c>
      <c r="I35802" s="313" t="s">
        <v>6812</v>
      </c>
    </row>
    <row r="35803" spans="6:9" x14ac:dyDescent="0.2">
      <c r="F35803" s="310" t="s">
        <v>40828</v>
      </c>
      <c r="G35803" s="311">
        <v>84757</v>
      </c>
      <c r="H35803" s="312" t="s">
        <v>5164</v>
      </c>
      <c r="I35803" s="313" t="s">
        <v>6812</v>
      </c>
    </row>
    <row r="35804" spans="6:9" x14ac:dyDescent="0.2">
      <c r="F35804" s="310" t="s">
        <v>40829</v>
      </c>
      <c r="G35804" s="311">
        <v>84758</v>
      </c>
      <c r="H35804" s="312" t="s">
        <v>5164</v>
      </c>
      <c r="I35804" s="313" t="s">
        <v>6812</v>
      </c>
    </row>
    <row r="35805" spans="6:9" x14ac:dyDescent="0.2">
      <c r="F35805" s="310" t="s">
        <v>40830</v>
      </c>
      <c r="G35805" s="311">
        <v>84759</v>
      </c>
      <c r="H35805" s="312" t="s">
        <v>5164</v>
      </c>
      <c r="I35805" s="313" t="s">
        <v>6812</v>
      </c>
    </row>
    <row r="35806" spans="6:9" x14ac:dyDescent="0.2">
      <c r="F35806" s="310" t="s">
        <v>40831</v>
      </c>
      <c r="G35806" s="311">
        <v>84760</v>
      </c>
      <c r="H35806" s="312" t="s">
        <v>5164</v>
      </c>
      <c r="I35806" s="313" t="s">
        <v>6812</v>
      </c>
    </row>
    <row r="35807" spans="6:9" x14ac:dyDescent="0.2">
      <c r="F35807" s="310" t="s">
        <v>40832</v>
      </c>
      <c r="G35807" s="311">
        <v>84761</v>
      </c>
      <c r="H35807" s="312" t="s">
        <v>5164</v>
      </c>
      <c r="I35807" s="313" t="s">
        <v>6812</v>
      </c>
    </row>
    <row r="35808" spans="6:9" x14ac:dyDescent="0.2">
      <c r="F35808" s="310" t="s">
        <v>40833</v>
      </c>
      <c r="G35808" s="311">
        <v>84762</v>
      </c>
      <c r="H35808" s="312" t="s">
        <v>5164</v>
      </c>
      <c r="I35808" s="313" t="s">
        <v>6812</v>
      </c>
    </row>
    <row r="35809" spans="6:9" x14ac:dyDescent="0.2">
      <c r="F35809" s="310" t="s">
        <v>40834</v>
      </c>
      <c r="G35809" s="311">
        <v>84763</v>
      </c>
      <c r="H35809" s="312" t="s">
        <v>5164</v>
      </c>
      <c r="I35809" s="313" t="s">
        <v>6812</v>
      </c>
    </row>
    <row r="35810" spans="6:9" x14ac:dyDescent="0.2">
      <c r="F35810" s="310" t="s">
        <v>40835</v>
      </c>
      <c r="G35810" s="311">
        <v>84764</v>
      </c>
      <c r="H35810" s="312" t="s">
        <v>5164</v>
      </c>
      <c r="I35810" s="313" t="s">
        <v>6812</v>
      </c>
    </row>
    <row r="35811" spans="6:9" x14ac:dyDescent="0.2">
      <c r="F35811" s="310" t="s">
        <v>40836</v>
      </c>
      <c r="G35811" s="311">
        <v>84765</v>
      </c>
      <c r="H35811" s="312" t="s">
        <v>5164</v>
      </c>
      <c r="I35811" s="313" t="s">
        <v>6812</v>
      </c>
    </row>
    <row r="35812" spans="6:9" x14ac:dyDescent="0.2">
      <c r="F35812" s="310" t="s">
        <v>40837</v>
      </c>
      <c r="G35812" s="311">
        <v>84766</v>
      </c>
      <c r="H35812" s="312" t="s">
        <v>5164</v>
      </c>
      <c r="I35812" s="313" t="s">
        <v>6812</v>
      </c>
    </row>
    <row r="35813" spans="6:9" x14ac:dyDescent="0.2">
      <c r="F35813" s="310" t="s">
        <v>40838</v>
      </c>
      <c r="G35813" s="311">
        <v>84767</v>
      </c>
      <c r="H35813" s="312" t="s">
        <v>5164</v>
      </c>
      <c r="I35813" s="313" t="s">
        <v>6812</v>
      </c>
    </row>
    <row r="35814" spans="6:9" x14ac:dyDescent="0.2">
      <c r="F35814" s="310" t="s">
        <v>40839</v>
      </c>
      <c r="G35814" s="311">
        <v>84770</v>
      </c>
      <c r="H35814" s="312" t="s">
        <v>5164</v>
      </c>
      <c r="I35814" s="313" t="s">
        <v>6812</v>
      </c>
    </row>
    <row r="35815" spans="6:9" x14ac:dyDescent="0.2">
      <c r="F35815" s="310" t="s">
        <v>40840</v>
      </c>
      <c r="G35815" s="311">
        <v>84771</v>
      </c>
      <c r="H35815" s="312" t="s">
        <v>5164</v>
      </c>
      <c r="I35815" s="313" t="s">
        <v>6812</v>
      </c>
    </row>
    <row r="35816" spans="6:9" x14ac:dyDescent="0.2">
      <c r="F35816" s="310" t="s">
        <v>40841</v>
      </c>
      <c r="G35816" s="311">
        <v>84772</v>
      </c>
      <c r="H35816" s="312" t="s">
        <v>5164</v>
      </c>
      <c r="I35816" s="313" t="s">
        <v>6812</v>
      </c>
    </row>
    <row r="35817" spans="6:9" x14ac:dyDescent="0.2">
      <c r="F35817" s="310" t="s">
        <v>40842</v>
      </c>
      <c r="G35817" s="311">
        <v>84773</v>
      </c>
      <c r="H35817" s="312" t="s">
        <v>5164</v>
      </c>
      <c r="I35817" s="313" t="s">
        <v>6812</v>
      </c>
    </row>
    <row r="35818" spans="6:9" x14ac:dyDescent="0.2">
      <c r="F35818" s="310" t="s">
        <v>40843</v>
      </c>
      <c r="G35818" s="311">
        <v>84774</v>
      </c>
      <c r="H35818" s="312" t="s">
        <v>5164</v>
      </c>
      <c r="I35818" s="313" t="s">
        <v>6812</v>
      </c>
    </row>
    <row r="35819" spans="6:9" x14ac:dyDescent="0.2">
      <c r="F35819" s="310" t="s">
        <v>40844</v>
      </c>
      <c r="G35819" s="311">
        <v>84775</v>
      </c>
      <c r="H35819" s="312" t="s">
        <v>5164</v>
      </c>
      <c r="I35819" s="313" t="s">
        <v>6812</v>
      </c>
    </row>
    <row r="35820" spans="6:9" x14ac:dyDescent="0.2">
      <c r="F35820" s="310" t="s">
        <v>40845</v>
      </c>
      <c r="G35820" s="311">
        <v>84776</v>
      </c>
      <c r="H35820" s="312" t="s">
        <v>5164</v>
      </c>
      <c r="I35820" s="313" t="s">
        <v>6812</v>
      </c>
    </row>
    <row r="35821" spans="6:9" x14ac:dyDescent="0.2">
      <c r="F35821" s="310" t="s">
        <v>40846</v>
      </c>
      <c r="G35821" s="311">
        <v>84779</v>
      </c>
      <c r="H35821" s="312" t="s">
        <v>5164</v>
      </c>
      <c r="I35821" s="313" t="s">
        <v>6812</v>
      </c>
    </row>
    <row r="35822" spans="6:9" x14ac:dyDescent="0.2">
      <c r="F35822" s="310" t="s">
        <v>40847</v>
      </c>
      <c r="G35822" s="311">
        <v>84780</v>
      </c>
      <c r="H35822" s="312" t="s">
        <v>5164</v>
      </c>
      <c r="I35822" s="313" t="s">
        <v>6812</v>
      </c>
    </row>
    <row r="35823" spans="6:9" x14ac:dyDescent="0.2">
      <c r="F35823" s="310" t="s">
        <v>40848</v>
      </c>
      <c r="G35823" s="311">
        <v>84781</v>
      </c>
      <c r="H35823" s="312" t="s">
        <v>5164</v>
      </c>
      <c r="I35823" s="313" t="s">
        <v>6812</v>
      </c>
    </row>
    <row r="35824" spans="6:9" x14ac:dyDescent="0.2">
      <c r="F35824" s="310" t="s">
        <v>40849</v>
      </c>
      <c r="G35824" s="311">
        <v>84782</v>
      </c>
      <c r="H35824" s="312" t="s">
        <v>5164</v>
      </c>
      <c r="I35824" s="313" t="s">
        <v>6812</v>
      </c>
    </row>
    <row r="35825" spans="6:9" x14ac:dyDescent="0.2">
      <c r="F35825" s="310" t="s">
        <v>40850</v>
      </c>
      <c r="G35825" s="311">
        <v>84783</v>
      </c>
      <c r="H35825" s="312" t="s">
        <v>5164</v>
      </c>
      <c r="I35825" s="313" t="s">
        <v>6812</v>
      </c>
    </row>
    <row r="35826" spans="6:9" x14ac:dyDescent="0.2">
      <c r="F35826" s="310" t="s">
        <v>40851</v>
      </c>
      <c r="G35826" s="311">
        <v>84784</v>
      </c>
      <c r="H35826" s="312" t="s">
        <v>5164</v>
      </c>
      <c r="I35826" s="313" t="s">
        <v>6812</v>
      </c>
    </row>
    <row r="35827" spans="6:9" x14ac:dyDescent="0.2">
      <c r="F35827" s="310" t="s">
        <v>40852</v>
      </c>
      <c r="G35827" s="311">
        <v>84790</v>
      </c>
      <c r="H35827" s="312" t="s">
        <v>5164</v>
      </c>
      <c r="I35827" s="313" t="s">
        <v>6812</v>
      </c>
    </row>
    <row r="35828" spans="6:9" x14ac:dyDescent="0.2">
      <c r="F35828" s="310" t="s">
        <v>40853</v>
      </c>
      <c r="G35828" s="311">
        <v>84791</v>
      </c>
      <c r="H35828" s="312" t="s">
        <v>5164</v>
      </c>
      <c r="I35828" s="313" t="s">
        <v>6812</v>
      </c>
    </row>
    <row r="35829" spans="6:9" x14ac:dyDescent="0.2">
      <c r="F35829" s="310" t="s">
        <v>40854</v>
      </c>
      <c r="G35829" s="311">
        <v>85001</v>
      </c>
      <c r="H35829" s="312" t="s">
        <v>870</v>
      </c>
      <c r="I35829" s="313" t="s">
        <v>6785</v>
      </c>
    </row>
    <row r="35830" spans="6:9" x14ac:dyDescent="0.2">
      <c r="F35830" s="310" t="s">
        <v>40855</v>
      </c>
      <c r="G35830" s="311">
        <v>85002</v>
      </c>
      <c r="H35830" s="312" t="s">
        <v>870</v>
      </c>
      <c r="I35830" s="313" t="s">
        <v>6785</v>
      </c>
    </row>
    <row r="35831" spans="6:9" x14ac:dyDescent="0.2">
      <c r="F35831" s="310" t="s">
        <v>40856</v>
      </c>
      <c r="G35831" s="311">
        <v>85003</v>
      </c>
      <c r="H35831" s="312" t="s">
        <v>870</v>
      </c>
      <c r="I35831" s="313" t="s">
        <v>6785</v>
      </c>
    </row>
    <row r="35832" spans="6:9" x14ac:dyDescent="0.2">
      <c r="F35832" s="310" t="s">
        <v>40857</v>
      </c>
      <c r="G35832" s="311">
        <v>85004</v>
      </c>
      <c r="H35832" s="312" t="s">
        <v>870</v>
      </c>
      <c r="I35832" s="313" t="s">
        <v>6785</v>
      </c>
    </row>
    <row r="35833" spans="6:9" x14ac:dyDescent="0.2">
      <c r="F35833" s="310" t="s">
        <v>40858</v>
      </c>
      <c r="G35833" s="311">
        <v>85005</v>
      </c>
      <c r="H35833" s="312" t="s">
        <v>870</v>
      </c>
      <c r="I35833" s="313" t="s">
        <v>6785</v>
      </c>
    </row>
    <row r="35834" spans="6:9" x14ac:dyDescent="0.2">
      <c r="F35834" s="310" t="s">
        <v>40859</v>
      </c>
      <c r="G35834" s="311">
        <v>85006</v>
      </c>
      <c r="H35834" s="312" t="s">
        <v>870</v>
      </c>
      <c r="I35834" s="313" t="s">
        <v>6785</v>
      </c>
    </row>
    <row r="35835" spans="6:9" x14ac:dyDescent="0.2">
      <c r="F35835" s="310" t="s">
        <v>40860</v>
      </c>
      <c r="G35835" s="311">
        <v>85007</v>
      </c>
      <c r="H35835" s="312" t="s">
        <v>870</v>
      </c>
      <c r="I35835" s="313" t="s">
        <v>6785</v>
      </c>
    </row>
    <row r="35836" spans="6:9" x14ac:dyDescent="0.2">
      <c r="F35836" s="310" t="s">
        <v>40861</v>
      </c>
      <c r="G35836" s="311">
        <v>85008</v>
      </c>
      <c r="H35836" s="312" t="s">
        <v>870</v>
      </c>
      <c r="I35836" s="313" t="s">
        <v>6785</v>
      </c>
    </row>
    <row r="35837" spans="6:9" x14ac:dyDescent="0.2">
      <c r="F35837" s="310" t="s">
        <v>40862</v>
      </c>
      <c r="G35837" s="311">
        <v>85009</v>
      </c>
      <c r="H35837" s="312" t="s">
        <v>870</v>
      </c>
      <c r="I35837" s="313" t="s">
        <v>6785</v>
      </c>
    </row>
    <row r="35838" spans="6:9" x14ac:dyDescent="0.2">
      <c r="F35838" s="310" t="s">
        <v>40863</v>
      </c>
      <c r="G35838" s="311">
        <v>85010</v>
      </c>
      <c r="H35838" s="312" t="s">
        <v>870</v>
      </c>
      <c r="I35838" s="313" t="s">
        <v>6785</v>
      </c>
    </row>
    <row r="35839" spans="6:9" x14ac:dyDescent="0.2">
      <c r="F35839" s="310" t="s">
        <v>40864</v>
      </c>
      <c r="G35839" s="311">
        <v>85011</v>
      </c>
      <c r="H35839" s="312" t="s">
        <v>870</v>
      </c>
      <c r="I35839" s="313" t="s">
        <v>6785</v>
      </c>
    </row>
    <row r="35840" spans="6:9" x14ac:dyDescent="0.2">
      <c r="F35840" s="310" t="s">
        <v>40865</v>
      </c>
      <c r="G35840" s="311">
        <v>85012</v>
      </c>
      <c r="H35840" s="312" t="s">
        <v>870</v>
      </c>
      <c r="I35840" s="313" t="s">
        <v>6785</v>
      </c>
    </row>
    <row r="35841" spans="6:9" x14ac:dyDescent="0.2">
      <c r="F35841" s="310" t="s">
        <v>40866</v>
      </c>
      <c r="G35841" s="311">
        <v>85013</v>
      </c>
      <c r="H35841" s="312" t="s">
        <v>870</v>
      </c>
      <c r="I35841" s="313" t="s">
        <v>6785</v>
      </c>
    </row>
    <row r="35842" spans="6:9" x14ac:dyDescent="0.2">
      <c r="F35842" s="310" t="s">
        <v>40867</v>
      </c>
      <c r="G35842" s="311">
        <v>85014</v>
      </c>
      <c r="H35842" s="312" t="s">
        <v>870</v>
      </c>
      <c r="I35842" s="313" t="s">
        <v>6785</v>
      </c>
    </row>
    <row r="35843" spans="6:9" x14ac:dyDescent="0.2">
      <c r="F35843" s="310" t="s">
        <v>40868</v>
      </c>
      <c r="G35843" s="311">
        <v>85015</v>
      </c>
      <c r="H35843" s="312" t="s">
        <v>870</v>
      </c>
      <c r="I35843" s="313" t="s">
        <v>6785</v>
      </c>
    </row>
    <row r="35844" spans="6:9" x14ac:dyDescent="0.2">
      <c r="F35844" s="310" t="s">
        <v>40869</v>
      </c>
      <c r="G35844" s="311">
        <v>85016</v>
      </c>
      <c r="H35844" s="312" t="s">
        <v>870</v>
      </c>
      <c r="I35844" s="313" t="s">
        <v>6785</v>
      </c>
    </row>
    <row r="35845" spans="6:9" x14ac:dyDescent="0.2">
      <c r="F35845" s="310" t="s">
        <v>40870</v>
      </c>
      <c r="G35845" s="311">
        <v>85017</v>
      </c>
      <c r="H35845" s="312" t="s">
        <v>870</v>
      </c>
      <c r="I35845" s="313" t="s">
        <v>6785</v>
      </c>
    </row>
    <row r="35846" spans="6:9" x14ac:dyDescent="0.2">
      <c r="F35846" s="310" t="s">
        <v>40871</v>
      </c>
      <c r="G35846" s="311">
        <v>85018</v>
      </c>
      <c r="H35846" s="312" t="s">
        <v>870</v>
      </c>
      <c r="I35846" s="313" t="s">
        <v>6785</v>
      </c>
    </row>
    <row r="35847" spans="6:9" x14ac:dyDescent="0.2">
      <c r="F35847" s="310" t="s">
        <v>40872</v>
      </c>
      <c r="G35847" s="311">
        <v>85019</v>
      </c>
      <c r="H35847" s="312" t="s">
        <v>870</v>
      </c>
      <c r="I35847" s="313" t="s">
        <v>6785</v>
      </c>
    </row>
    <row r="35848" spans="6:9" x14ac:dyDescent="0.2">
      <c r="F35848" s="310" t="s">
        <v>40873</v>
      </c>
      <c r="G35848" s="311">
        <v>85020</v>
      </c>
      <c r="H35848" s="312" t="s">
        <v>870</v>
      </c>
      <c r="I35848" s="313" t="s">
        <v>6785</v>
      </c>
    </row>
    <row r="35849" spans="6:9" x14ac:dyDescent="0.2">
      <c r="F35849" s="310" t="s">
        <v>40874</v>
      </c>
      <c r="G35849" s="311">
        <v>85021</v>
      </c>
      <c r="H35849" s="312" t="s">
        <v>870</v>
      </c>
      <c r="I35849" s="313" t="s">
        <v>6785</v>
      </c>
    </row>
    <row r="35850" spans="6:9" x14ac:dyDescent="0.2">
      <c r="F35850" s="310" t="s">
        <v>40875</v>
      </c>
      <c r="G35850" s="311">
        <v>85022</v>
      </c>
      <c r="H35850" s="312" t="s">
        <v>870</v>
      </c>
      <c r="I35850" s="313" t="s">
        <v>6785</v>
      </c>
    </row>
    <row r="35851" spans="6:9" x14ac:dyDescent="0.2">
      <c r="F35851" s="310" t="s">
        <v>40876</v>
      </c>
      <c r="G35851" s="311">
        <v>85023</v>
      </c>
      <c r="H35851" s="312" t="s">
        <v>870</v>
      </c>
      <c r="I35851" s="313" t="s">
        <v>6785</v>
      </c>
    </row>
    <row r="35852" spans="6:9" x14ac:dyDescent="0.2">
      <c r="F35852" s="310" t="s">
        <v>40877</v>
      </c>
      <c r="G35852" s="311">
        <v>85024</v>
      </c>
      <c r="H35852" s="312" t="s">
        <v>870</v>
      </c>
      <c r="I35852" s="313" t="s">
        <v>6785</v>
      </c>
    </row>
    <row r="35853" spans="6:9" x14ac:dyDescent="0.2">
      <c r="F35853" s="310" t="s">
        <v>40878</v>
      </c>
      <c r="G35853" s="311">
        <v>85025</v>
      </c>
      <c r="H35853" s="312" t="s">
        <v>870</v>
      </c>
      <c r="I35853" s="313" t="s">
        <v>6785</v>
      </c>
    </row>
    <row r="35854" spans="6:9" x14ac:dyDescent="0.2">
      <c r="F35854" s="310" t="s">
        <v>40879</v>
      </c>
      <c r="G35854" s="311">
        <v>85026</v>
      </c>
      <c r="H35854" s="312" t="s">
        <v>870</v>
      </c>
      <c r="I35854" s="313" t="s">
        <v>6785</v>
      </c>
    </row>
    <row r="35855" spans="6:9" x14ac:dyDescent="0.2">
      <c r="F35855" s="310" t="s">
        <v>40880</v>
      </c>
      <c r="G35855" s="311">
        <v>85027</v>
      </c>
      <c r="H35855" s="312" t="s">
        <v>870</v>
      </c>
      <c r="I35855" s="313" t="s">
        <v>6785</v>
      </c>
    </row>
    <row r="35856" spans="6:9" x14ac:dyDescent="0.2">
      <c r="F35856" s="310" t="s">
        <v>40881</v>
      </c>
      <c r="G35856" s="311">
        <v>85028</v>
      </c>
      <c r="H35856" s="312" t="s">
        <v>870</v>
      </c>
      <c r="I35856" s="313" t="s">
        <v>6785</v>
      </c>
    </row>
    <row r="35857" spans="6:9" x14ac:dyDescent="0.2">
      <c r="F35857" s="310" t="s">
        <v>40882</v>
      </c>
      <c r="G35857" s="311">
        <v>85029</v>
      </c>
      <c r="H35857" s="312" t="s">
        <v>870</v>
      </c>
      <c r="I35857" s="313" t="s">
        <v>6785</v>
      </c>
    </row>
    <row r="35858" spans="6:9" x14ac:dyDescent="0.2">
      <c r="F35858" s="310" t="s">
        <v>40883</v>
      </c>
      <c r="G35858" s="311">
        <v>85030</v>
      </c>
      <c r="H35858" s="312" t="s">
        <v>870</v>
      </c>
      <c r="I35858" s="313" t="s">
        <v>6785</v>
      </c>
    </row>
    <row r="35859" spans="6:9" x14ac:dyDescent="0.2">
      <c r="F35859" s="310" t="s">
        <v>40884</v>
      </c>
      <c r="G35859" s="311">
        <v>85031</v>
      </c>
      <c r="H35859" s="312" t="s">
        <v>870</v>
      </c>
      <c r="I35859" s="313" t="s">
        <v>6785</v>
      </c>
    </row>
    <row r="35860" spans="6:9" x14ac:dyDescent="0.2">
      <c r="F35860" s="310" t="s">
        <v>40885</v>
      </c>
      <c r="G35860" s="311">
        <v>85032</v>
      </c>
      <c r="H35860" s="312" t="s">
        <v>870</v>
      </c>
      <c r="I35860" s="313" t="s">
        <v>6785</v>
      </c>
    </row>
    <row r="35861" spans="6:9" x14ac:dyDescent="0.2">
      <c r="F35861" s="310" t="s">
        <v>40886</v>
      </c>
      <c r="G35861" s="311">
        <v>85033</v>
      </c>
      <c r="H35861" s="312" t="s">
        <v>870</v>
      </c>
      <c r="I35861" s="313" t="s">
        <v>6785</v>
      </c>
    </row>
    <row r="35862" spans="6:9" x14ac:dyDescent="0.2">
      <c r="F35862" s="310" t="s">
        <v>40887</v>
      </c>
      <c r="G35862" s="311">
        <v>85034</v>
      </c>
      <c r="H35862" s="312" t="s">
        <v>870</v>
      </c>
      <c r="I35862" s="313" t="s">
        <v>6785</v>
      </c>
    </row>
    <row r="35863" spans="6:9" x14ac:dyDescent="0.2">
      <c r="F35863" s="310" t="s">
        <v>40888</v>
      </c>
      <c r="G35863" s="311">
        <v>85035</v>
      </c>
      <c r="H35863" s="312" t="s">
        <v>870</v>
      </c>
      <c r="I35863" s="313" t="s">
        <v>6785</v>
      </c>
    </row>
    <row r="35864" spans="6:9" x14ac:dyDescent="0.2">
      <c r="F35864" s="310" t="s">
        <v>40889</v>
      </c>
      <c r="G35864" s="311">
        <v>85036</v>
      </c>
      <c r="H35864" s="312" t="s">
        <v>870</v>
      </c>
      <c r="I35864" s="313" t="s">
        <v>6785</v>
      </c>
    </row>
    <row r="35865" spans="6:9" x14ac:dyDescent="0.2">
      <c r="F35865" s="310" t="s">
        <v>40890</v>
      </c>
      <c r="G35865" s="311">
        <v>85037</v>
      </c>
      <c r="H35865" s="312" t="s">
        <v>870</v>
      </c>
      <c r="I35865" s="313" t="s">
        <v>6785</v>
      </c>
    </row>
    <row r="35866" spans="6:9" x14ac:dyDescent="0.2">
      <c r="F35866" s="310" t="s">
        <v>40891</v>
      </c>
      <c r="G35866" s="311">
        <v>85038</v>
      </c>
      <c r="H35866" s="312" t="s">
        <v>870</v>
      </c>
      <c r="I35866" s="313" t="s">
        <v>6785</v>
      </c>
    </row>
    <row r="35867" spans="6:9" x14ac:dyDescent="0.2">
      <c r="F35867" s="310" t="s">
        <v>40892</v>
      </c>
      <c r="G35867" s="311">
        <v>85039</v>
      </c>
      <c r="H35867" s="312" t="s">
        <v>870</v>
      </c>
      <c r="I35867" s="313" t="s">
        <v>6785</v>
      </c>
    </row>
    <row r="35868" spans="6:9" x14ac:dyDescent="0.2">
      <c r="F35868" s="310" t="s">
        <v>40893</v>
      </c>
      <c r="G35868" s="311">
        <v>85040</v>
      </c>
      <c r="H35868" s="312" t="s">
        <v>870</v>
      </c>
      <c r="I35868" s="313" t="s">
        <v>6785</v>
      </c>
    </row>
    <row r="35869" spans="6:9" x14ac:dyDescent="0.2">
      <c r="F35869" s="310" t="s">
        <v>40894</v>
      </c>
      <c r="G35869" s="311">
        <v>85041</v>
      </c>
      <c r="H35869" s="312" t="s">
        <v>870</v>
      </c>
      <c r="I35869" s="313" t="s">
        <v>6785</v>
      </c>
    </row>
    <row r="35870" spans="6:9" x14ac:dyDescent="0.2">
      <c r="F35870" s="310" t="s">
        <v>40895</v>
      </c>
      <c r="G35870" s="311">
        <v>85042</v>
      </c>
      <c r="H35870" s="312" t="s">
        <v>870</v>
      </c>
      <c r="I35870" s="313" t="s">
        <v>6785</v>
      </c>
    </row>
    <row r="35871" spans="6:9" x14ac:dyDescent="0.2">
      <c r="F35871" s="310" t="s">
        <v>40896</v>
      </c>
      <c r="G35871" s="311">
        <v>85043</v>
      </c>
      <c r="H35871" s="312" t="s">
        <v>870</v>
      </c>
      <c r="I35871" s="313" t="s">
        <v>6785</v>
      </c>
    </row>
    <row r="35872" spans="6:9" x14ac:dyDescent="0.2">
      <c r="F35872" s="310" t="s">
        <v>40897</v>
      </c>
      <c r="G35872" s="311">
        <v>85044</v>
      </c>
      <c r="H35872" s="312" t="s">
        <v>870</v>
      </c>
      <c r="I35872" s="313" t="s">
        <v>6785</v>
      </c>
    </row>
    <row r="35873" spans="6:9" x14ac:dyDescent="0.2">
      <c r="F35873" s="310" t="s">
        <v>40898</v>
      </c>
      <c r="G35873" s="311">
        <v>85045</v>
      </c>
      <c r="H35873" s="312" t="s">
        <v>870</v>
      </c>
      <c r="I35873" s="313" t="s">
        <v>6785</v>
      </c>
    </row>
    <row r="35874" spans="6:9" x14ac:dyDescent="0.2">
      <c r="F35874" s="310" t="s">
        <v>40899</v>
      </c>
      <c r="G35874" s="311">
        <v>85046</v>
      </c>
      <c r="H35874" s="312" t="s">
        <v>870</v>
      </c>
      <c r="I35874" s="313" t="s">
        <v>6785</v>
      </c>
    </row>
    <row r="35875" spans="6:9" x14ac:dyDescent="0.2">
      <c r="F35875" s="310" t="s">
        <v>40900</v>
      </c>
      <c r="G35875" s="311">
        <v>85048</v>
      </c>
      <c r="H35875" s="312" t="s">
        <v>870</v>
      </c>
      <c r="I35875" s="313" t="s">
        <v>6785</v>
      </c>
    </row>
    <row r="35876" spans="6:9" x14ac:dyDescent="0.2">
      <c r="F35876" s="310" t="s">
        <v>40901</v>
      </c>
      <c r="G35876" s="311">
        <v>85050</v>
      </c>
      <c r="H35876" s="312" t="s">
        <v>870</v>
      </c>
      <c r="I35876" s="313" t="s">
        <v>6785</v>
      </c>
    </row>
    <row r="35877" spans="6:9" x14ac:dyDescent="0.2">
      <c r="F35877" s="310" t="s">
        <v>40902</v>
      </c>
      <c r="G35877" s="311">
        <v>85051</v>
      </c>
      <c r="H35877" s="312" t="s">
        <v>870</v>
      </c>
      <c r="I35877" s="313" t="s">
        <v>6785</v>
      </c>
    </row>
    <row r="35878" spans="6:9" x14ac:dyDescent="0.2">
      <c r="F35878" s="310" t="s">
        <v>40903</v>
      </c>
      <c r="G35878" s="311">
        <v>85053</v>
      </c>
      <c r="H35878" s="312" t="s">
        <v>870</v>
      </c>
      <c r="I35878" s="313" t="s">
        <v>6785</v>
      </c>
    </row>
    <row r="35879" spans="6:9" x14ac:dyDescent="0.2">
      <c r="F35879" s="310" t="s">
        <v>40904</v>
      </c>
      <c r="G35879" s="311">
        <v>85054</v>
      </c>
      <c r="H35879" s="312" t="s">
        <v>870</v>
      </c>
      <c r="I35879" s="313" t="s">
        <v>6785</v>
      </c>
    </row>
    <row r="35880" spans="6:9" x14ac:dyDescent="0.2">
      <c r="F35880" s="310" t="s">
        <v>40905</v>
      </c>
      <c r="G35880" s="311">
        <v>85055</v>
      </c>
      <c r="H35880" s="312" t="s">
        <v>870</v>
      </c>
      <c r="I35880" s="313" t="s">
        <v>6785</v>
      </c>
    </row>
    <row r="35881" spans="6:9" x14ac:dyDescent="0.2">
      <c r="F35881" s="310" t="s">
        <v>40906</v>
      </c>
      <c r="G35881" s="311">
        <v>85060</v>
      </c>
      <c r="H35881" s="312" t="s">
        <v>870</v>
      </c>
      <c r="I35881" s="313" t="s">
        <v>6785</v>
      </c>
    </row>
    <row r="35882" spans="6:9" x14ac:dyDescent="0.2">
      <c r="F35882" s="310" t="s">
        <v>40907</v>
      </c>
      <c r="G35882" s="311">
        <v>85061</v>
      </c>
      <c r="H35882" s="312" t="s">
        <v>870</v>
      </c>
      <c r="I35882" s="313" t="s">
        <v>6785</v>
      </c>
    </row>
    <row r="35883" spans="6:9" x14ac:dyDescent="0.2">
      <c r="F35883" s="310" t="s">
        <v>40908</v>
      </c>
      <c r="G35883" s="311">
        <v>85062</v>
      </c>
      <c r="H35883" s="312" t="s">
        <v>870</v>
      </c>
      <c r="I35883" s="313" t="s">
        <v>6785</v>
      </c>
    </row>
    <row r="35884" spans="6:9" x14ac:dyDescent="0.2">
      <c r="F35884" s="310" t="s">
        <v>40909</v>
      </c>
      <c r="G35884" s="311">
        <v>85063</v>
      </c>
      <c r="H35884" s="312" t="s">
        <v>870</v>
      </c>
      <c r="I35884" s="313" t="s">
        <v>6785</v>
      </c>
    </row>
    <row r="35885" spans="6:9" x14ac:dyDescent="0.2">
      <c r="F35885" s="310" t="s">
        <v>40910</v>
      </c>
      <c r="G35885" s="311">
        <v>85064</v>
      </c>
      <c r="H35885" s="312" t="s">
        <v>870</v>
      </c>
      <c r="I35885" s="313" t="s">
        <v>6785</v>
      </c>
    </row>
    <row r="35886" spans="6:9" x14ac:dyDescent="0.2">
      <c r="F35886" s="310" t="s">
        <v>40911</v>
      </c>
      <c r="G35886" s="311">
        <v>85065</v>
      </c>
      <c r="H35886" s="312" t="s">
        <v>870</v>
      </c>
      <c r="I35886" s="313" t="s">
        <v>6785</v>
      </c>
    </row>
    <row r="35887" spans="6:9" x14ac:dyDescent="0.2">
      <c r="F35887" s="310" t="s">
        <v>40912</v>
      </c>
      <c r="G35887" s="311">
        <v>85066</v>
      </c>
      <c r="H35887" s="312" t="s">
        <v>870</v>
      </c>
      <c r="I35887" s="313" t="s">
        <v>6785</v>
      </c>
    </row>
    <row r="35888" spans="6:9" x14ac:dyDescent="0.2">
      <c r="F35888" s="310" t="s">
        <v>40913</v>
      </c>
      <c r="G35888" s="311">
        <v>85067</v>
      </c>
      <c r="H35888" s="312" t="s">
        <v>870</v>
      </c>
      <c r="I35888" s="313" t="s">
        <v>6785</v>
      </c>
    </row>
    <row r="35889" spans="6:9" x14ac:dyDescent="0.2">
      <c r="F35889" s="310" t="s">
        <v>40914</v>
      </c>
      <c r="G35889" s="311">
        <v>85068</v>
      </c>
      <c r="H35889" s="312" t="s">
        <v>870</v>
      </c>
      <c r="I35889" s="313" t="s">
        <v>6785</v>
      </c>
    </row>
    <row r="35890" spans="6:9" x14ac:dyDescent="0.2">
      <c r="F35890" s="310" t="s">
        <v>40915</v>
      </c>
      <c r="G35890" s="311">
        <v>85069</v>
      </c>
      <c r="H35890" s="312" t="s">
        <v>870</v>
      </c>
      <c r="I35890" s="313" t="s">
        <v>6785</v>
      </c>
    </row>
    <row r="35891" spans="6:9" x14ac:dyDescent="0.2">
      <c r="F35891" s="310" t="s">
        <v>40916</v>
      </c>
      <c r="G35891" s="311">
        <v>85070</v>
      </c>
      <c r="H35891" s="312" t="s">
        <v>870</v>
      </c>
      <c r="I35891" s="313" t="s">
        <v>6785</v>
      </c>
    </row>
    <row r="35892" spans="6:9" x14ac:dyDescent="0.2">
      <c r="F35892" s="310" t="s">
        <v>40917</v>
      </c>
      <c r="G35892" s="311">
        <v>85071</v>
      </c>
      <c r="H35892" s="312" t="s">
        <v>870</v>
      </c>
      <c r="I35892" s="313" t="s">
        <v>6785</v>
      </c>
    </row>
    <row r="35893" spans="6:9" x14ac:dyDescent="0.2">
      <c r="F35893" s="310" t="s">
        <v>40918</v>
      </c>
      <c r="G35893" s="311">
        <v>85072</v>
      </c>
      <c r="H35893" s="312" t="s">
        <v>870</v>
      </c>
      <c r="I35893" s="313" t="s">
        <v>6785</v>
      </c>
    </row>
    <row r="35894" spans="6:9" x14ac:dyDescent="0.2">
      <c r="F35894" s="310" t="s">
        <v>40919</v>
      </c>
      <c r="G35894" s="311">
        <v>85073</v>
      </c>
      <c r="H35894" s="312" t="s">
        <v>870</v>
      </c>
      <c r="I35894" s="313" t="s">
        <v>6785</v>
      </c>
    </row>
    <row r="35895" spans="6:9" x14ac:dyDescent="0.2">
      <c r="F35895" s="310" t="s">
        <v>40920</v>
      </c>
      <c r="G35895" s="311">
        <v>85074</v>
      </c>
      <c r="H35895" s="312" t="s">
        <v>870</v>
      </c>
      <c r="I35895" s="313" t="s">
        <v>6785</v>
      </c>
    </row>
    <row r="35896" spans="6:9" x14ac:dyDescent="0.2">
      <c r="F35896" s="310" t="s">
        <v>40921</v>
      </c>
      <c r="G35896" s="311">
        <v>85075</v>
      </c>
      <c r="H35896" s="312" t="s">
        <v>870</v>
      </c>
      <c r="I35896" s="313" t="s">
        <v>6785</v>
      </c>
    </row>
    <row r="35897" spans="6:9" x14ac:dyDescent="0.2">
      <c r="F35897" s="310" t="s">
        <v>40922</v>
      </c>
      <c r="G35897" s="311">
        <v>85076</v>
      </c>
      <c r="H35897" s="312" t="s">
        <v>870</v>
      </c>
      <c r="I35897" s="313" t="s">
        <v>6785</v>
      </c>
    </row>
    <row r="35898" spans="6:9" x14ac:dyDescent="0.2">
      <c r="F35898" s="310" t="s">
        <v>40923</v>
      </c>
      <c r="G35898" s="311">
        <v>85078</v>
      </c>
      <c r="H35898" s="312" t="s">
        <v>870</v>
      </c>
      <c r="I35898" s="313" t="s">
        <v>6785</v>
      </c>
    </row>
    <row r="35899" spans="6:9" x14ac:dyDescent="0.2">
      <c r="F35899" s="310" t="s">
        <v>40924</v>
      </c>
      <c r="G35899" s="311">
        <v>85079</v>
      </c>
      <c r="H35899" s="312" t="s">
        <v>870</v>
      </c>
      <c r="I35899" s="313" t="s">
        <v>6785</v>
      </c>
    </row>
    <row r="35900" spans="6:9" x14ac:dyDescent="0.2">
      <c r="F35900" s="310" t="s">
        <v>40925</v>
      </c>
      <c r="G35900" s="311">
        <v>85080</v>
      </c>
      <c r="H35900" s="312" t="s">
        <v>870</v>
      </c>
      <c r="I35900" s="313" t="s">
        <v>6785</v>
      </c>
    </row>
    <row r="35901" spans="6:9" x14ac:dyDescent="0.2">
      <c r="F35901" s="310" t="s">
        <v>40926</v>
      </c>
      <c r="G35901" s="311">
        <v>85082</v>
      </c>
      <c r="H35901" s="312" t="s">
        <v>870</v>
      </c>
      <c r="I35901" s="313" t="s">
        <v>6785</v>
      </c>
    </row>
    <row r="35902" spans="6:9" x14ac:dyDescent="0.2">
      <c r="F35902" s="310" t="s">
        <v>40927</v>
      </c>
      <c r="G35902" s="311">
        <v>85083</v>
      </c>
      <c r="H35902" s="312" t="s">
        <v>870</v>
      </c>
      <c r="I35902" s="313" t="s">
        <v>6785</v>
      </c>
    </row>
    <row r="35903" spans="6:9" x14ac:dyDescent="0.2">
      <c r="F35903" s="310" t="s">
        <v>40928</v>
      </c>
      <c r="G35903" s="311">
        <v>85085</v>
      </c>
      <c r="H35903" s="312" t="s">
        <v>870</v>
      </c>
      <c r="I35903" s="313" t="s">
        <v>6785</v>
      </c>
    </row>
    <row r="35904" spans="6:9" x14ac:dyDescent="0.2">
      <c r="F35904" s="310" t="s">
        <v>40929</v>
      </c>
      <c r="G35904" s="311">
        <v>85086</v>
      </c>
      <c r="H35904" s="312" t="s">
        <v>870</v>
      </c>
      <c r="I35904" s="313" t="s">
        <v>6785</v>
      </c>
    </row>
    <row r="35905" spans="6:9" x14ac:dyDescent="0.2">
      <c r="F35905" s="310" t="s">
        <v>40930</v>
      </c>
      <c r="G35905" s="311">
        <v>85087</v>
      </c>
      <c r="H35905" s="312" t="s">
        <v>870</v>
      </c>
      <c r="I35905" s="313" t="s">
        <v>6785</v>
      </c>
    </row>
    <row r="35906" spans="6:9" x14ac:dyDescent="0.2">
      <c r="F35906" s="322" t="s">
        <v>40931</v>
      </c>
      <c r="G35906" s="316">
        <v>85096</v>
      </c>
      <c r="H35906" s="323" t="s">
        <v>870</v>
      </c>
      <c r="I35906" s="313" t="s">
        <v>6785</v>
      </c>
    </row>
    <row r="35907" spans="6:9" x14ac:dyDescent="0.2">
      <c r="F35907" s="310" t="s">
        <v>40932</v>
      </c>
      <c r="G35907" s="311">
        <v>85097</v>
      </c>
      <c r="H35907" s="312" t="s">
        <v>870</v>
      </c>
      <c r="I35907" s="313" t="s">
        <v>6785</v>
      </c>
    </row>
    <row r="35908" spans="6:9" x14ac:dyDescent="0.2">
      <c r="F35908" s="310" t="s">
        <v>40933</v>
      </c>
      <c r="G35908" s="311">
        <v>85098</v>
      </c>
      <c r="H35908" s="312" t="s">
        <v>870</v>
      </c>
      <c r="I35908" s="313" t="s">
        <v>6785</v>
      </c>
    </row>
    <row r="35909" spans="6:9" x14ac:dyDescent="0.2">
      <c r="F35909" s="310" t="s">
        <v>40934</v>
      </c>
      <c r="G35909" s="311">
        <v>85117</v>
      </c>
      <c r="H35909" s="312" t="s">
        <v>870</v>
      </c>
      <c r="I35909" s="313" t="s">
        <v>6785</v>
      </c>
    </row>
    <row r="35910" spans="6:9" x14ac:dyDescent="0.2">
      <c r="F35910" s="310" t="s">
        <v>40935</v>
      </c>
      <c r="G35910" s="311">
        <v>85118</v>
      </c>
      <c r="H35910" s="312" t="s">
        <v>870</v>
      </c>
      <c r="I35910" s="313" t="s">
        <v>6785</v>
      </c>
    </row>
    <row r="35911" spans="6:9" x14ac:dyDescent="0.2">
      <c r="F35911" s="310" t="s">
        <v>40936</v>
      </c>
      <c r="G35911" s="311">
        <v>85119</v>
      </c>
      <c r="H35911" s="312" t="s">
        <v>870</v>
      </c>
      <c r="I35911" s="313" t="s">
        <v>6785</v>
      </c>
    </row>
    <row r="35912" spans="6:9" x14ac:dyDescent="0.2">
      <c r="F35912" s="310" t="s">
        <v>40937</v>
      </c>
      <c r="G35912" s="311">
        <v>85120</v>
      </c>
      <c r="H35912" s="312" t="s">
        <v>870</v>
      </c>
      <c r="I35912" s="313" t="s">
        <v>6785</v>
      </c>
    </row>
    <row r="35913" spans="6:9" x14ac:dyDescent="0.2">
      <c r="F35913" s="310" t="s">
        <v>40938</v>
      </c>
      <c r="G35913" s="311">
        <v>85121</v>
      </c>
      <c r="H35913" s="312" t="s">
        <v>870</v>
      </c>
      <c r="I35913" s="313" t="s">
        <v>6785</v>
      </c>
    </row>
    <row r="35914" spans="6:9" x14ac:dyDescent="0.2">
      <c r="F35914" s="310" t="s">
        <v>40939</v>
      </c>
      <c r="G35914" s="311">
        <v>85122</v>
      </c>
      <c r="H35914" s="312" t="s">
        <v>870</v>
      </c>
      <c r="I35914" s="313" t="s">
        <v>6785</v>
      </c>
    </row>
    <row r="35915" spans="6:9" x14ac:dyDescent="0.2">
      <c r="F35915" s="310" t="s">
        <v>40940</v>
      </c>
      <c r="G35915" s="311">
        <v>85123</v>
      </c>
      <c r="H35915" s="312" t="s">
        <v>870</v>
      </c>
      <c r="I35915" s="313" t="s">
        <v>6785</v>
      </c>
    </row>
    <row r="35916" spans="6:9" x14ac:dyDescent="0.2">
      <c r="F35916" s="310" t="s">
        <v>40941</v>
      </c>
      <c r="G35916" s="311">
        <v>85127</v>
      </c>
      <c r="H35916" s="312" t="s">
        <v>870</v>
      </c>
      <c r="I35916" s="313" t="s">
        <v>6785</v>
      </c>
    </row>
    <row r="35917" spans="6:9" x14ac:dyDescent="0.2">
      <c r="F35917" s="310" t="s">
        <v>40942</v>
      </c>
      <c r="G35917" s="311">
        <v>85128</v>
      </c>
      <c r="H35917" s="312" t="s">
        <v>870</v>
      </c>
      <c r="I35917" s="313" t="s">
        <v>6785</v>
      </c>
    </row>
    <row r="35918" spans="6:9" x14ac:dyDescent="0.2">
      <c r="F35918" s="310" t="s">
        <v>40943</v>
      </c>
      <c r="G35918" s="311">
        <v>85130</v>
      </c>
      <c r="H35918" s="312" t="s">
        <v>870</v>
      </c>
      <c r="I35918" s="313" t="s">
        <v>6785</v>
      </c>
    </row>
    <row r="35919" spans="6:9" x14ac:dyDescent="0.2">
      <c r="F35919" s="310" t="s">
        <v>40944</v>
      </c>
      <c r="G35919" s="311">
        <v>85131</v>
      </c>
      <c r="H35919" s="312" t="s">
        <v>870</v>
      </c>
      <c r="I35919" s="313" t="s">
        <v>6785</v>
      </c>
    </row>
    <row r="35920" spans="6:9" x14ac:dyDescent="0.2">
      <c r="F35920" s="310" t="s">
        <v>40945</v>
      </c>
      <c r="G35920" s="311">
        <v>85132</v>
      </c>
      <c r="H35920" s="312" t="s">
        <v>870</v>
      </c>
      <c r="I35920" s="313" t="s">
        <v>6785</v>
      </c>
    </row>
    <row r="35921" spans="6:9" x14ac:dyDescent="0.2">
      <c r="F35921" s="310" t="s">
        <v>40946</v>
      </c>
      <c r="G35921" s="311">
        <v>85135</v>
      </c>
      <c r="H35921" s="312" t="s">
        <v>870</v>
      </c>
      <c r="I35921" s="313" t="s">
        <v>6785</v>
      </c>
    </row>
    <row r="35922" spans="6:9" x14ac:dyDescent="0.2">
      <c r="F35922" s="310" t="s">
        <v>40947</v>
      </c>
      <c r="G35922" s="311">
        <v>85137</v>
      </c>
      <c r="H35922" s="312" t="s">
        <v>870</v>
      </c>
      <c r="I35922" s="313" t="s">
        <v>6785</v>
      </c>
    </row>
    <row r="35923" spans="6:9" x14ac:dyDescent="0.2">
      <c r="F35923" s="310" t="s">
        <v>40948</v>
      </c>
      <c r="G35923" s="311">
        <v>85138</v>
      </c>
      <c r="H35923" s="312" t="s">
        <v>870</v>
      </c>
      <c r="I35923" s="313" t="s">
        <v>6785</v>
      </c>
    </row>
    <row r="35924" spans="6:9" x14ac:dyDescent="0.2">
      <c r="F35924" s="310" t="s">
        <v>40949</v>
      </c>
      <c r="G35924" s="311">
        <v>85139</v>
      </c>
      <c r="H35924" s="312" t="s">
        <v>870</v>
      </c>
      <c r="I35924" s="313" t="s">
        <v>6785</v>
      </c>
    </row>
    <row r="35925" spans="6:9" x14ac:dyDescent="0.2">
      <c r="F35925" s="310" t="s">
        <v>40950</v>
      </c>
      <c r="G35925" s="311">
        <v>85140</v>
      </c>
      <c r="H35925" s="312" t="s">
        <v>870</v>
      </c>
      <c r="I35925" s="313" t="s">
        <v>6785</v>
      </c>
    </row>
    <row r="35926" spans="6:9" x14ac:dyDescent="0.2">
      <c r="F35926" s="310" t="s">
        <v>40951</v>
      </c>
      <c r="G35926" s="311">
        <v>85141</v>
      </c>
      <c r="H35926" s="312" t="s">
        <v>870</v>
      </c>
      <c r="I35926" s="313" t="s">
        <v>6785</v>
      </c>
    </row>
    <row r="35927" spans="6:9" x14ac:dyDescent="0.2">
      <c r="F35927" s="310" t="s">
        <v>40952</v>
      </c>
      <c r="G35927" s="311">
        <v>85142</v>
      </c>
      <c r="H35927" s="312" t="s">
        <v>870</v>
      </c>
      <c r="I35927" s="313" t="s">
        <v>6785</v>
      </c>
    </row>
    <row r="35928" spans="6:9" x14ac:dyDescent="0.2">
      <c r="F35928" s="310" t="s">
        <v>40953</v>
      </c>
      <c r="G35928" s="311">
        <v>85143</v>
      </c>
      <c r="H35928" s="312" t="s">
        <v>870</v>
      </c>
      <c r="I35928" s="313" t="s">
        <v>6785</v>
      </c>
    </row>
    <row r="35929" spans="6:9" x14ac:dyDescent="0.2">
      <c r="F35929" s="310" t="s">
        <v>40954</v>
      </c>
      <c r="G35929" s="311">
        <v>85145</v>
      </c>
      <c r="H35929" s="312" t="s">
        <v>870</v>
      </c>
      <c r="I35929" s="313" t="s">
        <v>6785</v>
      </c>
    </row>
    <row r="35930" spans="6:9" x14ac:dyDescent="0.2">
      <c r="F35930" s="310" t="s">
        <v>40955</v>
      </c>
      <c r="G35930" s="311">
        <v>85147</v>
      </c>
      <c r="H35930" s="312" t="s">
        <v>870</v>
      </c>
      <c r="I35930" s="313" t="s">
        <v>6785</v>
      </c>
    </row>
    <row r="35931" spans="6:9" x14ac:dyDescent="0.2">
      <c r="F35931" s="310" t="s">
        <v>40956</v>
      </c>
      <c r="G35931" s="311">
        <v>85172</v>
      </c>
      <c r="H35931" s="312" t="s">
        <v>870</v>
      </c>
      <c r="I35931" s="313" t="s">
        <v>6785</v>
      </c>
    </row>
    <row r="35932" spans="6:9" x14ac:dyDescent="0.2">
      <c r="F35932" s="310" t="s">
        <v>40957</v>
      </c>
      <c r="G35932" s="311">
        <v>85173</v>
      </c>
      <c r="H35932" s="312" t="s">
        <v>870</v>
      </c>
      <c r="I35932" s="313" t="s">
        <v>6785</v>
      </c>
    </row>
    <row r="35933" spans="6:9" x14ac:dyDescent="0.2">
      <c r="F35933" s="310" t="s">
        <v>40958</v>
      </c>
      <c r="G35933" s="311">
        <v>85178</v>
      </c>
      <c r="H35933" s="312" t="s">
        <v>870</v>
      </c>
      <c r="I35933" s="313" t="s">
        <v>6785</v>
      </c>
    </row>
    <row r="35934" spans="6:9" x14ac:dyDescent="0.2">
      <c r="F35934" s="310" t="s">
        <v>40959</v>
      </c>
      <c r="G35934" s="311">
        <v>85190</v>
      </c>
      <c r="H35934" s="312" t="s">
        <v>870</v>
      </c>
      <c r="I35934" s="313" t="s">
        <v>6785</v>
      </c>
    </row>
    <row r="35935" spans="6:9" x14ac:dyDescent="0.2">
      <c r="F35935" s="310" t="s">
        <v>40960</v>
      </c>
      <c r="G35935" s="311">
        <v>85191</v>
      </c>
      <c r="H35935" s="312" t="s">
        <v>870</v>
      </c>
      <c r="I35935" s="313" t="s">
        <v>6785</v>
      </c>
    </row>
    <row r="35936" spans="6:9" x14ac:dyDescent="0.2">
      <c r="F35936" s="310" t="s">
        <v>40961</v>
      </c>
      <c r="G35936" s="311">
        <v>85192</v>
      </c>
      <c r="H35936" s="312" t="s">
        <v>870</v>
      </c>
      <c r="I35936" s="313" t="s">
        <v>6785</v>
      </c>
    </row>
    <row r="35937" spans="6:9" x14ac:dyDescent="0.2">
      <c r="F35937" s="310" t="s">
        <v>40962</v>
      </c>
      <c r="G35937" s="311">
        <v>85193</v>
      </c>
      <c r="H35937" s="312" t="s">
        <v>870</v>
      </c>
      <c r="I35937" s="313" t="s">
        <v>6785</v>
      </c>
    </row>
    <row r="35938" spans="6:9" x14ac:dyDescent="0.2">
      <c r="F35938" s="310" t="s">
        <v>40963</v>
      </c>
      <c r="G35938" s="311">
        <v>85194</v>
      </c>
      <c r="H35938" s="312" t="s">
        <v>870</v>
      </c>
      <c r="I35938" s="313" t="s">
        <v>6785</v>
      </c>
    </row>
    <row r="35939" spans="6:9" x14ac:dyDescent="0.2">
      <c r="F35939" s="310" t="s">
        <v>40964</v>
      </c>
      <c r="G35939" s="311">
        <v>85201</v>
      </c>
      <c r="H35939" s="312" t="s">
        <v>870</v>
      </c>
      <c r="I35939" s="313" t="s">
        <v>6827</v>
      </c>
    </row>
    <row r="35940" spans="6:9" x14ac:dyDescent="0.2">
      <c r="F35940" s="310" t="s">
        <v>40965</v>
      </c>
      <c r="G35940" s="311">
        <v>85202</v>
      </c>
      <c r="H35940" s="312" t="s">
        <v>870</v>
      </c>
      <c r="I35940" s="313" t="s">
        <v>6827</v>
      </c>
    </row>
    <row r="35941" spans="6:9" x14ac:dyDescent="0.2">
      <c r="F35941" s="310" t="s">
        <v>40966</v>
      </c>
      <c r="G35941" s="311">
        <v>85203</v>
      </c>
      <c r="H35941" s="312" t="s">
        <v>870</v>
      </c>
      <c r="I35941" s="313" t="s">
        <v>6785</v>
      </c>
    </row>
    <row r="35942" spans="6:9" x14ac:dyDescent="0.2">
      <c r="F35942" s="310" t="s">
        <v>40967</v>
      </c>
      <c r="G35942" s="311">
        <v>85204</v>
      </c>
      <c r="H35942" s="312" t="s">
        <v>870</v>
      </c>
      <c r="I35942" s="313" t="s">
        <v>6827</v>
      </c>
    </row>
    <row r="35943" spans="6:9" x14ac:dyDescent="0.2">
      <c r="F35943" s="310" t="s">
        <v>40968</v>
      </c>
      <c r="G35943" s="311">
        <v>85205</v>
      </c>
      <c r="H35943" s="312" t="s">
        <v>870</v>
      </c>
      <c r="I35943" s="313" t="s">
        <v>6785</v>
      </c>
    </row>
    <row r="35944" spans="6:9" x14ac:dyDescent="0.2">
      <c r="F35944" s="310" t="s">
        <v>40969</v>
      </c>
      <c r="G35944" s="311">
        <v>85206</v>
      </c>
      <c r="H35944" s="312" t="s">
        <v>870</v>
      </c>
      <c r="I35944" s="313" t="s">
        <v>6785</v>
      </c>
    </row>
    <row r="35945" spans="6:9" x14ac:dyDescent="0.2">
      <c r="F35945" s="310" t="s">
        <v>40970</v>
      </c>
      <c r="G35945" s="311">
        <v>85207</v>
      </c>
      <c r="H35945" s="312" t="s">
        <v>870</v>
      </c>
      <c r="I35945" s="313" t="s">
        <v>6785</v>
      </c>
    </row>
    <row r="35946" spans="6:9" x14ac:dyDescent="0.2">
      <c r="F35946" s="310" t="s">
        <v>40971</v>
      </c>
      <c r="G35946" s="311">
        <v>85208</v>
      </c>
      <c r="H35946" s="312" t="s">
        <v>870</v>
      </c>
      <c r="I35946" s="313" t="s">
        <v>6785</v>
      </c>
    </row>
    <row r="35947" spans="6:9" x14ac:dyDescent="0.2">
      <c r="F35947" s="310" t="s">
        <v>40972</v>
      </c>
      <c r="G35947" s="311">
        <v>85209</v>
      </c>
      <c r="H35947" s="312" t="s">
        <v>870</v>
      </c>
      <c r="I35947" s="313" t="s">
        <v>6785</v>
      </c>
    </row>
    <row r="35948" spans="6:9" x14ac:dyDescent="0.2">
      <c r="F35948" s="310" t="s">
        <v>40973</v>
      </c>
      <c r="G35948" s="311">
        <v>85210</v>
      </c>
      <c r="H35948" s="312" t="s">
        <v>870</v>
      </c>
      <c r="I35948" s="313" t="s">
        <v>6827</v>
      </c>
    </row>
    <row r="35949" spans="6:9" x14ac:dyDescent="0.2">
      <c r="F35949" s="310" t="s">
        <v>40974</v>
      </c>
      <c r="G35949" s="311">
        <v>85211</v>
      </c>
      <c r="H35949" s="312" t="s">
        <v>870</v>
      </c>
      <c r="I35949" s="313" t="s">
        <v>6827</v>
      </c>
    </row>
    <row r="35950" spans="6:9" x14ac:dyDescent="0.2">
      <c r="F35950" s="310" t="s">
        <v>40975</v>
      </c>
      <c r="G35950" s="311">
        <v>85212</v>
      </c>
      <c r="H35950" s="312" t="s">
        <v>870</v>
      </c>
      <c r="I35950" s="313" t="s">
        <v>6785</v>
      </c>
    </row>
    <row r="35951" spans="6:9" x14ac:dyDescent="0.2">
      <c r="F35951" s="310" t="s">
        <v>40976</v>
      </c>
      <c r="G35951" s="311">
        <v>85213</v>
      </c>
      <c r="H35951" s="312" t="s">
        <v>870</v>
      </c>
      <c r="I35951" s="313" t="s">
        <v>6785</v>
      </c>
    </row>
    <row r="35952" spans="6:9" x14ac:dyDescent="0.2">
      <c r="F35952" s="310" t="s">
        <v>40977</v>
      </c>
      <c r="G35952" s="311">
        <v>85214</v>
      </c>
      <c r="H35952" s="312" t="s">
        <v>870</v>
      </c>
      <c r="I35952" s="313" t="s">
        <v>6827</v>
      </c>
    </row>
    <row r="35953" spans="6:9" x14ac:dyDescent="0.2">
      <c r="F35953" s="310" t="s">
        <v>40978</v>
      </c>
      <c r="G35953" s="311">
        <v>85215</v>
      </c>
      <c r="H35953" s="312" t="s">
        <v>870</v>
      </c>
      <c r="I35953" s="313" t="s">
        <v>6785</v>
      </c>
    </row>
    <row r="35954" spans="6:9" x14ac:dyDescent="0.2">
      <c r="F35954" s="310" t="s">
        <v>40979</v>
      </c>
      <c r="G35954" s="311">
        <v>85216</v>
      </c>
      <c r="H35954" s="312" t="s">
        <v>870</v>
      </c>
      <c r="I35954" s="313" t="s">
        <v>6785</v>
      </c>
    </row>
    <row r="35955" spans="6:9" x14ac:dyDescent="0.2">
      <c r="F35955" s="322" t="s">
        <v>40980</v>
      </c>
      <c r="G35955" s="316">
        <v>85217</v>
      </c>
      <c r="H35955" s="323" t="s">
        <v>870</v>
      </c>
      <c r="I35955" s="313" t="s">
        <v>6785</v>
      </c>
    </row>
    <row r="35956" spans="6:9" x14ac:dyDescent="0.2">
      <c r="F35956" s="322" t="s">
        <v>40981</v>
      </c>
      <c r="G35956" s="316">
        <v>85218</v>
      </c>
      <c r="H35956" s="323" t="s">
        <v>870</v>
      </c>
      <c r="I35956" s="313" t="s">
        <v>6785</v>
      </c>
    </row>
    <row r="35957" spans="6:9" x14ac:dyDescent="0.2">
      <c r="F35957" s="322" t="s">
        <v>40982</v>
      </c>
      <c r="G35957" s="316">
        <v>85219</v>
      </c>
      <c r="H35957" s="323" t="s">
        <v>870</v>
      </c>
      <c r="I35957" s="313" t="s">
        <v>6785</v>
      </c>
    </row>
    <row r="35958" spans="6:9" x14ac:dyDescent="0.2">
      <c r="F35958" s="322" t="s">
        <v>40983</v>
      </c>
      <c r="G35958" s="316">
        <v>85220</v>
      </c>
      <c r="H35958" s="323" t="s">
        <v>870</v>
      </c>
      <c r="I35958" s="313" t="s">
        <v>6785</v>
      </c>
    </row>
    <row r="35959" spans="6:9" x14ac:dyDescent="0.2">
      <c r="F35959" s="322" t="s">
        <v>40984</v>
      </c>
      <c r="G35959" s="316">
        <v>85221</v>
      </c>
      <c r="H35959" s="323" t="s">
        <v>870</v>
      </c>
      <c r="I35959" s="313" t="s">
        <v>6785</v>
      </c>
    </row>
    <row r="35960" spans="6:9" x14ac:dyDescent="0.2">
      <c r="F35960" s="322" t="s">
        <v>40985</v>
      </c>
      <c r="G35960" s="316">
        <v>85222</v>
      </c>
      <c r="H35960" s="323" t="s">
        <v>870</v>
      </c>
      <c r="I35960" s="313" t="s">
        <v>6785</v>
      </c>
    </row>
    <row r="35961" spans="6:9" x14ac:dyDescent="0.2">
      <c r="F35961" s="322" t="s">
        <v>40986</v>
      </c>
      <c r="G35961" s="316">
        <v>85223</v>
      </c>
      <c r="H35961" s="323" t="s">
        <v>870</v>
      </c>
      <c r="I35961" s="313" t="s">
        <v>6785</v>
      </c>
    </row>
    <row r="35962" spans="6:9" x14ac:dyDescent="0.2">
      <c r="F35962" s="310" t="s">
        <v>40987</v>
      </c>
      <c r="G35962" s="311">
        <v>85224</v>
      </c>
      <c r="H35962" s="312" t="s">
        <v>870</v>
      </c>
      <c r="I35962" s="313" t="s">
        <v>6785</v>
      </c>
    </row>
    <row r="35963" spans="6:9" x14ac:dyDescent="0.2">
      <c r="F35963" s="310" t="s">
        <v>40988</v>
      </c>
      <c r="G35963" s="311">
        <v>85225</v>
      </c>
      <c r="H35963" s="312" t="s">
        <v>870</v>
      </c>
      <c r="I35963" s="313" t="s">
        <v>6785</v>
      </c>
    </row>
    <row r="35964" spans="6:9" x14ac:dyDescent="0.2">
      <c r="F35964" s="310" t="s">
        <v>40989</v>
      </c>
      <c r="G35964" s="311">
        <v>85226</v>
      </c>
      <c r="H35964" s="312" t="s">
        <v>870</v>
      </c>
      <c r="I35964" s="313" t="s">
        <v>6785</v>
      </c>
    </row>
    <row r="35965" spans="6:9" x14ac:dyDescent="0.2">
      <c r="F35965" s="322" t="s">
        <v>40990</v>
      </c>
      <c r="G35965" s="316">
        <v>85227</v>
      </c>
      <c r="H35965" s="323" t="s">
        <v>870</v>
      </c>
      <c r="I35965" s="313" t="s">
        <v>6785</v>
      </c>
    </row>
    <row r="35966" spans="6:9" x14ac:dyDescent="0.2">
      <c r="F35966" s="322" t="s">
        <v>40991</v>
      </c>
      <c r="G35966" s="316">
        <v>85228</v>
      </c>
      <c r="H35966" s="323" t="s">
        <v>870</v>
      </c>
      <c r="I35966" s="313" t="s">
        <v>6785</v>
      </c>
    </row>
    <row r="35967" spans="6:9" x14ac:dyDescent="0.2">
      <c r="F35967" s="322" t="s">
        <v>40992</v>
      </c>
      <c r="G35967" s="316">
        <v>85230</v>
      </c>
      <c r="H35967" s="323" t="s">
        <v>870</v>
      </c>
      <c r="I35967" s="313" t="s">
        <v>6785</v>
      </c>
    </row>
    <row r="35968" spans="6:9" x14ac:dyDescent="0.2">
      <c r="F35968" s="322" t="s">
        <v>40993</v>
      </c>
      <c r="G35968" s="316">
        <v>85231</v>
      </c>
      <c r="H35968" s="323" t="s">
        <v>870</v>
      </c>
      <c r="I35968" s="313" t="s">
        <v>6785</v>
      </c>
    </row>
    <row r="35969" spans="6:9" x14ac:dyDescent="0.2">
      <c r="F35969" s="322" t="s">
        <v>40994</v>
      </c>
      <c r="G35969" s="316">
        <v>85232</v>
      </c>
      <c r="H35969" s="323" t="s">
        <v>870</v>
      </c>
      <c r="I35969" s="313" t="s">
        <v>6785</v>
      </c>
    </row>
    <row r="35970" spans="6:9" x14ac:dyDescent="0.2">
      <c r="F35970" s="310" t="s">
        <v>40995</v>
      </c>
      <c r="G35970" s="311">
        <v>85233</v>
      </c>
      <c r="H35970" s="312" t="s">
        <v>870</v>
      </c>
      <c r="I35970" s="313" t="s">
        <v>6785</v>
      </c>
    </row>
    <row r="35971" spans="6:9" x14ac:dyDescent="0.2">
      <c r="F35971" s="310" t="s">
        <v>40996</v>
      </c>
      <c r="G35971" s="311">
        <v>85234</v>
      </c>
      <c r="H35971" s="312" t="s">
        <v>870</v>
      </c>
      <c r="I35971" s="313" t="s">
        <v>6785</v>
      </c>
    </row>
    <row r="35972" spans="6:9" x14ac:dyDescent="0.2">
      <c r="F35972" s="322" t="s">
        <v>40997</v>
      </c>
      <c r="G35972" s="316">
        <v>85235</v>
      </c>
      <c r="H35972" s="323" t="s">
        <v>870</v>
      </c>
      <c r="I35972" s="313" t="s">
        <v>6785</v>
      </c>
    </row>
    <row r="35973" spans="6:9" x14ac:dyDescent="0.2">
      <c r="F35973" s="310" t="s">
        <v>40998</v>
      </c>
      <c r="G35973" s="311">
        <v>85236</v>
      </c>
      <c r="H35973" s="312" t="s">
        <v>870</v>
      </c>
      <c r="I35973" s="313" t="s">
        <v>6785</v>
      </c>
    </row>
    <row r="35974" spans="6:9" x14ac:dyDescent="0.2">
      <c r="F35974" s="322" t="s">
        <v>40999</v>
      </c>
      <c r="G35974" s="316">
        <v>85237</v>
      </c>
      <c r="H35974" s="323" t="s">
        <v>870</v>
      </c>
      <c r="I35974" s="313" t="s">
        <v>6785</v>
      </c>
    </row>
    <row r="35975" spans="6:9" x14ac:dyDescent="0.2">
      <c r="F35975" s="322" t="s">
        <v>41000</v>
      </c>
      <c r="G35975" s="316">
        <v>85238</v>
      </c>
      <c r="H35975" s="323" t="s">
        <v>870</v>
      </c>
      <c r="I35975" s="313" t="s">
        <v>6785</v>
      </c>
    </row>
    <row r="35976" spans="6:9" x14ac:dyDescent="0.2">
      <c r="F35976" s="322" t="s">
        <v>41001</v>
      </c>
      <c r="G35976" s="316">
        <v>85239</v>
      </c>
      <c r="H35976" s="323" t="s">
        <v>870</v>
      </c>
      <c r="I35976" s="313" t="s">
        <v>6785</v>
      </c>
    </row>
    <row r="35977" spans="6:9" x14ac:dyDescent="0.2">
      <c r="F35977" s="322" t="s">
        <v>41002</v>
      </c>
      <c r="G35977" s="316">
        <v>85240</v>
      </c>
      <c r="H35977" s="323" t="s">
        <v>870</v>
      </c>
      <c r="I35977" s="313" t="s">
        <v>6785</v>
      </c>
    </row>
    <row r="35978" spans="6:9" x14ac:dyDescent="0.2">
      <c r="F35978" s="322" t="s">
        <v>41003</v>
      </c>
      <c r="G35978" s="316">
        <v>85241</v>
      </c>
      <c r="H35978" s="323" t="s">
        <v>870</v>
      </c>
      <c r="I35978" s="313" t="s">
        <v>6785</v>
      </c>
    </row>
    <row r="35979" spans="6:9" x14ac:dyDescent="0.2">
      <c r="F35979" s="322" t="s">
        <v>41004</v>
      </c>
      <c r="G35979" s="316">
        <v>85242</v>
      </c>
      <c r="H35979" s="323" t="s">
        <v>870</v>
      </c>
      <c r="I35979" s="313" t="s">
        <v>6785</v>
      </c>
    </row>
    <row r="35980" spans="6:9" x14ac:dyDescent="0.2">
      <c r="F35980" s="322" t="s">
        <v>41005</v>
      </c>
      <c r="G35980" s="316">
        <v>85243</v>
      </c>
      <c r="H35980" s="323" t="s">
        <v>870</v>
      </c>
      <c r="I35980" s="313" t="s">
        <v>6785</v>
      </c>
    </row>
    <row r="35981" spans="6:9" x14ac:dyDescent="0.2">
      <c r="F35981" s="310" t="s">
        <v>41006</v>
      </c>
      <c r="G35981" s="311">
        <v>85244</v>
      </c>
      <c r="H35981" s="312" t="s">
        <v>870</v>
      </c>
      <c r="I35981" s="313" t="s">
        <v>6785</v>
      </c>
    </row>
    <row r="35982" spans="6:9" x14ac:dyDescent="0.2">
      <c r="F35982" s="322" t="s">
        <v>41007</v>
      </c>
      <c r="G35982" s="316">
        <v>85245</v>
      </c>
      <c r="H35982" s="323" t="s">
        <v>870</v>
      </c>
      <c r="I35982" s="313" t="s">
        <v>6785</v>
      </c>
    </row>
    <row r="35983" spans="6:9" x14ac:dyDescent="0.2">
      <c r="F35983" s="310" t="s">
        <v>41008</v>
      </c>
      <c r="G35983" s="311">
        <v>85246</v>
      </c>
      <c r="H35983" s="312" t="s">
        <v>870</v>
      </c>
      <c r="I35983" s="313" t="s">
        <v>6785</v>
      </c>
    </row>
    <row r="35984" spans="6:9" x14ac:dyDescent="0.2">
      <c r="F35984" s="322" t="s">
        <v>41009</v>
      </c>
      <c r="G35984" s="316">
        <v>85247</v>
      </c>
      <c r="H35984" s="323" t="s">
        <v>870</v>
      </c>
      <c r="I35984" s="313" t="s">
        <v>6785</v>
      </c>
    </row>
    <row r="35985" spans="6:9" x14ac:dyDescent="0.2">
      <c r="F35985" s="310" t="s">
        <v>41010</v>
      </c>
      <c r="G35985" s="311">
        <v>85248</v>
      </c>
      <c r="H35985" s="312" t="s">
        <v>870</v>
      </c>
      <c r="I35985" s="313" t="s">
        <v>6785</v>
      </c>
    </row>
    <row r="35986" spans="6:9" x14ac:dyDescent="0.2">
      <c r="F35986" s="310" t="s">
        <v>41011</v>
      </c>
      <c r="G35986" s="311">
        <v>85249</v>
      </c>
      <c r="H35986" s="312" t="s">
        <v>870</v>
      </c>
      <c r="I35986" s="313" t="s">
        <v>6785</v>
      </c>
    </row>
    <row r="35987" spans="6:9" x14ac:dyDescent="0.2">
      <c r="F35987" s="310" t="s">
        <v>41012</v>
      </c>
      <c r="G35987" s="311">
        <v>85250</v>
      </c>
      <c r="H35987" s="312" t="s">
        <v>870</v>
      </c>
      <c r="I35987" s="313" t="s">
        <v>6785</v>
      </c>
    </row>
    <row r="35988" spans="6:9" x14ac:dyDescent="0.2">
      <c r="F35988" s="310" t="s">
        <v>41013</v>
      </c>
      <c r="G35988" s="311">
        <v>85251</v>
      </c>
      <c r="H35988" s="312" t="s">
        <v>870</v>
      </c>
      <c r="I35988" s="313" t="s">
        <v>6785</v>
      </c>
    </row>
    <row r="35989" spans="6:9" x14ac:dyDescent="0.2">
      <c r="F35989" s="310" t="s">
        <v>41014</v>
      </c>
      <c r="G35989" s="311">
        <v>85252</v>
      </c>
      <c r="H35989" s="312" t="s">
        <v>870</v>
      </c>
      <c r="I35989" s="313" t="s">
        <v>6785</v>
      </c>
    </row>
    <row r="35990" spans="6:9" x14ac:dyDescent="0.2">
      <c r="F35990" s="310" t="s">
        <v>41015</v>
      </c>
      <c r="G35990" s="311">
        <v>85253</v>
      </c>
      <c r="H35990" s="312" t="s">
        <v>870</v>
      </c>
      <c r="I35990" s="313" t="s">
        <v>6785</v>
      </c>
    </row>
    <row r="35991" spans="6:9" x14ac:dyDescent="0.2">
      <c r="F35991" s="310" t="s">
        <v>41016</v>
      </c>
      <c r="G35991" s="311">
        <v>85254</v>
      </c>
      <c r="H35991" s="312" t="s">
        <v>870</v>
      </c>
      <c r="I35991" s="313" t="s">
        <v>6785</v>
      </c>
    </row>
    <row r="35992" spans="6:9" x14ac:dyDescent="0.2">
      <c r="F35992" s="310" t="s">
        <v>41017</v>
      </c>
      <c r="G35992" s="311">
        <v>85255</v>
      </c>
      <c r="H35992" s="312" t="s">
        <v>870</v>
      </c>
      <c r="I35992" s="313" t="s">
        <v>6785</v>
      </c>
    </row>
    <row r="35993" spans="6:9" x14ac:dyDescent="0.2">
      <c r="F35993" s="310" t="s">
        <v>41018</v>
      </c>
      <c r="G35993" s="311">
        <v>85256</v>
      </c>
      <c r="H35993" s="312" t="s">
        <v>870</v>
      </c>
      <c r="I35993" s="313" t="s">
        <v>6785</v>
      </c>
    </row>
    <row r="35994" spans="6:9" x14ac:dyDescent="0.2">
      <c r="F35994" s="310" t="s">
        <v>41019</v>
      </c>
      <c r="G35994" s="311">
        <v>85257</v>
      </c>
      <c r="H35994" s="312" t="s">
        <v>870</v>
      </c>
      <c r="I35994" s="313" t="s">
        <v>6785</v>
      </c>
    </row>
    <row r="35995" spans="6:9" x14ac:dyDescent="0.2">
      <c r="F35995" s="310" t="s">
        <v>41020</v>
      </c>
      <c r="G35995" s="311">
        <v>85258</v>
      </c>
      <c r="H35995" s="312" t="s">
        <v>870</v>
      </c>
      <c r="I35995" s="313" t="s">
        <v>6785</v>
      </c>
    </row>
    <row r="35996" spans="6:9" x14ac:dyDescent="0.2">
      <c r="F35996" s="310" t="s">
        <v>41021</v>
      </c>
      <c r="G35996" s="311">
        <v>85259</v>
      </c>
      <c r="H35996" s="312" t="s">
        <v>870</v>
      </c>
      <c r="I35996" s="313" t="s">
        <v>6785</v>
      </c>
    </row>
    <row r="35997" spans="6:9" x14ac:dyDescent="0.2">
      <c r="F35997" s="310" t="s">
        <v>41022</v>
      </c>
      <c r="G35997" s="311">
        <v>85260</v>
      </c>
      <c r="H35997" s="312" t="s">
        <v>870</v>
      </c>
      <c r="I35997" s="313" t="s">
        <v>6785</v>
      </c>
    </row>
    <row r="35998" spans="6:9" x14ac:dyDescent="0.2">
      <c r="F35998" s="310" t="s">
        <v>41023</v>
      </c>
      <c r="G35998" s="311">
        <v>85261</v>
      </c>
      <c r="H35998" s="312" t="s">
        <v>870</v>
      </c>
      <c r="I35998" s="313" t="s">
        <v>6785</v>
      </c>
    </row>
    <row r="35999" spans="6:9" x14ac:dyDescent="0.2">
      <c r="F35999" s="310" t="s">
        <v>41024</v>
      </c>
      <c r="G35999" s="311">
        <v>85262</v>
      </c>
      <c r="H35999" s="312" t="s">
        <v>870</v>
      </c>
      <c r="I35999" s="313" t="s">
        <v>6785</v>
      </c>
    </row>
    <row r="36000" spans="6:9" x14ac:dyDescent="0.2">
      <c r="F36000" s="310" t="s">
        <v>41025</v>
      </c>
      <c r="G36000" s="311">
        <v>85263</v>
      </c>
      <c r="H36000" s="312" t="s">
        <v>870</v>
      </c>
      <c r="I36000" s="313" t="s">
        <v>6785</v>
      </c>
    </row>
    <row r="36001" spans="6:9" x14ac:dyDescent="0.2">
      <c r="F36001" s="310" t="s">
        <v>41026</v>
      </c>
      <c r="G36001" s="311">
        <v>85264</v>
      </c>
      <c r="H36001" s="312" t="s">
        <v>870</v>
      </c>
      <c r="I36001" s="313" t="s">
        <v>6785</v>
      </c>
    </row>
    <row r="36002" spans="6:9" x14ac:dyDescent="0.2">
      <c r="F36002" s="310" t="s">
        <v>41027</v>
      </c>
      <c r="G36002" s="311">
        <v>85266</v>
      </c>
      <c r="H36002" s="312" t="s">
        <v>870</v>
      </c>
      <c r="I36002" s="313" t="s">
        <v>6785</v>
      </c>
    </row>
    <row r="36003" spans="6:9" x14ac:dyDescent="0.2">
      <c r="F36003" s="310" t="s">
        <v>41028</v>
      </c>
      <c r="G36003" s="311">
        <v>85267</v>
      </c>
      <c r="H36003" s="312" t="s">
        <v>870</v>
      </c>
      <c r="I36003" s="313" t="s">
        <v>6785</v>
      </c>
    </row>
    <row r="36004" spans="6:9" x14ac:dyDescent="0.2">
      <c r="F36004" s="310" t="s">
        <v>41029</v>
      </c>
      <c r="G36004" s="311">
        <v>85268</v>
      </c>
      <c r="H36004" s="312" t="s">
        <v>870</v>
      </c>
      <c r="I36004" s="313" t="s">
        <v>6785</v>
      </c>
    </row>
    <row r="36005" spans="6:9" x14ac:dyDescent="0.2">
      <c r="F36005" s="310" t="s">
        <v>41030</v>
      </c>
      <c r="G36005" s="311">
        <v>85269</v>
      </c>
      <c r="H36005" s="312" t="s">
        <v>870</v>
      </c>
      <c r="I36005" s="313" t="s">
        <v>6785</v>
      </c>
    </row>
    <row r="36006" spans="6:9" x14ac:dyDescent="0.2">
      <c r="F36006" s="310" t="s">
        <v>41031</v>
      </c>
      <c r="G36006" s="311">
        <v>85271</v>
      </c>
      <c r="H36006" s="312" t="s">
        <v>870</v>
      </c>
      <c r="I36006" s="313" t="s">
        <v>6785</v>
      </c>
    </row>
    <row r="36007" spans="6:9" x14ac:dyDescent="0.2">
      <c r="F36007" s="322" t="s">
        <v>41032</v>
      </c>
      <c r="G36007" s="316">
        <v>85272</v>
      </c>
      <c r="H36007" s="323" t="s">
        <v>870</v>
      </c>
      <c r="I36007" s="313" t="s">
        <v>6785</v>
      </c>
    </row>
    <row r="36008" spans="6:9" x14ac:dyDescent="0.2">
      <c r="F36008" s="322" t="s">
        <v>41033</v>
      </c>
      <c r="G36008" s="316">
        <v>85273</v>
      </c>
      <c r="H36008" s="323" t="s">
        <v>870</v>
      </c>
      <c r="I36008" s="313" t="s">
        <v>6785</v>
      </c>
    </row>
    <row r="36009" spans="6:9" x14ac:dyDescent="0.2">
      <c r="F36009" s="310" t="s">
        <v>41034</v>
      </c>
      <c r="G36009" s="311">
        <v>85274</v>
      </c>
      <c r="H36009" s="312" t="s">
        <v>870</v>
      </c>
      <c r="I36009" s="313" t="s">
        <v>6827</v>
      </c>
    </row>
    <row r="36010" spans="6:9" x14ac:dyDescent="0.2">
      <c r="F36010" s="310" t="s">
        <v>41035</v>
      </c>
      <c r="G36010" s="311">
        <v>85275</v>
      </c>
      <c r="H36010" s="312" t="s">
        <v>870</v>
      </c>
      <c r="I36010" s="313" t="s">
        <v>6785</v>
      </c>
    </row>
    <row r="36011" spans="6:9" x14ac:dyDescent="0.2">
      <c r="F36011" s="310" t="s">
        <v>41036</v>
      </c>
      <c r="G36011" s="311">
        <v>85277</v>
      </c>
      <c r="H36011" s="312" t="s">
        <v>870</v>
      </c>
      <c r="I36011" s="313" t="s">
        <v>6785</v>
      </c>
    </row>
    <row r="36012" spans="6:9" x14ac:dyDescent="0.2">
      <c r="F36012" s="322" t="s">
        <v>41037</v>
      </c>
      <c r="G36012" s="316">
        <v>85278</v>
      </c>
      <c r="H36012" s="323" t="s">
        <v>870</v>
      </c>
      <c r="I36012" s="313" t="s">
        <v>6785</v>
      </c>
    </row>
    <row r="36013" spans="6:9" x14ac:dyDescent="0.2">
      <c r="F36013" s="310" t="s">
        <v>41038</v>
      </c>
      <c r="G36013" s="311">
        <v>85280</v>
      </c>
      <c r="H36013" s="312" t="s">
        <v>870</v>
      </c>
      <c r="I36013" s="313" t="s">
        <v>6785</v>
      </c>
    </row>
    <row r="36014" spans="6:9" x14ac:dyDescent="0.2">
      <c r="F36014" s="310" t="s">
        <v>41039</v>
      </c>
      <c r="G36014" s="311">
        <v>85281</v>
      </c>
      <c r="H36014" s="312" t="s">
        <v>870</v>
      </c>
      <c r="I36014" s="313" t="s">
        <v>6785</v>
      </c>
    </row>
    <row r="36015" spans="6:9" x14ac:dyDescent="0.2">
      <c r="F36015" s="310" t="s">
        <v>41040</v>
      </c>
      <c r="G36015" s="311">
        <v>85282</v>
      </c>
      <c r="H36015" s="312" t="s">
        <v>870</v>
      </c>
      <c r="I36015" s="313" t="s">
        <v>6785</v>
      </c>
    </row>
    <row r="36016" spans="6:9" x14ac:dyDescent="0.2">
      <c r="F36016" s="310" t="s">
        <v>41041</v>
      </c>
      <c r="G36016" s="311">
        <v>85283</v>
      </c>
      <c r="H36016" s="312" t="s">
        <v>870</v>
      </c>
      <c r="I36016" s="313" t="s">
        <v>6785</v>
      </c>
    </row>
    <row r="36017" spans="6:9" x14ac:dyDescent="0.2">
      <c r="F36017" s="310" t="s">
        <v>41042</v>
      </c>
      <c r="G36017" s="311">
        <v>85284</v>
      </c>
      <c r="H36017" s="312" t="s">
        <v>870</v>
      </c>
      <c r="I36017" s="313" t="s">
        <v>6785</v>
      </c>
    </row>
    <row r="36018" spans="6:9" x14ac:dyDescent="0.2">
      <c r="F36018" s="310" t="s">
        <v>41043</v>
      </c>
      <c r="G36018" s="311">
        <v>85285</v>
      </c>
      <c r="H36018" s="312" t="s">
        <v>870</v>
      </c>
      <c r="I36018" s="313" t="s">
        <v>6785</v>
      </c>
    </row>
    <row r="36019" spans="6:9" x14ac:dyDescent="0.2">
      <c r="F36019" s="310" t="s">
        <v>41044</v>
      </c>
      <c r="G36019" s="311">
        <v>85286</v>
      </c>
      <c r="H36019" s="312" t="s">
        <v>870</v>
      </c>
      <c r="I36019" s="313" t="s">
        <v>6785</v>
      </c>
    </row>
    <row r="36020" spans="6:9" x14ac:dyDescent="0.2">
      <c r="F36020" s="310" t="s">
        <v>41045</v>
      </c>
      <c r="G36020" s="311">
        <v>85287</v>
      </c>
      <c r="H36020" s="312" t="s">
        <v>870</v>
      </c>
      <c r="I36020" s="313" t="s">
        <v>6785</v>
      </c>
    </row>
    <row r="36021" spans="6:9" x14ac:dyDescent="0.2">
      <c r="F36021" s="322" t="s">
        <v>41046</v>
      </c>
      <c r="G36021" s="316">
        <v>85290</v>
      </c>
      <c r="H36021" s="323" t="s">
        <v>870</v>
      </c>
      <c r="I36021" s="313" t="s">
        <v>6785</v>
      </c>
    </row>
    <row r="36022" spans="6:9" x14ac:dyDescent="0.2">
      <c r="F36022" s="322" t="s">
        <v>41047</v>
      </c>
      <c r="G36022" s="316">
        <v>85291</v>
      </c>
      <c r="H36022" s="323" t="s">
        <v>870</v>
      </c>
      <c r="I36022" s="313" t="s">
        <v>6785</v>
      </c>
    </row>
    <row r="36023" spans="6:9" x14ac:dyDescent="0.2">
      <c r="F36023" s="322" t="s">
        <v>41048</v>
      </c>
      <c r="G36023" s="316">
        <v>85292</v>
      </c>
      <c r="H36023" s="323" t="s">
        <v>870</v>
      </c>
      <c r="I36023" s="313" t="s">
        <v>6785</v>
      </c>
    </row>
    <row r="36024" spans="6:9" x14ac:dyDescent="0.2">
      <c r="F36024" s="322" t="s">
        <v>41049</v>
      </c>
      <c r="G36024" s="316">
        <v>85293</v>
      </c>
      <c r="H36024" s="323" t="s">
        <v>870</v>
      </c>
      <c r="I36024" s="313" t="s">
        <v>6785</v>
      </c>
    </row>
    <row r="36025" spans="6:9" x14ac:dyDescent="0.2">
      <c r="F36025" s="322" t="s">
        <v>41050</v>
      </c>
      <c r="G36025" s="316">
        <v>85294</v>
      </c>
      <c r="H36025" s="323" t="s">
        <v>870</v>
      </c>
      <c r="I36025" s="313" t="s">
        <v>6785</v>
      </c>
    </row>
    <row r="36026" spans="6:9" x14ac:dyDescent="0.2">
      <c r="F36026" s="310" t="s">
        <v>41051</v>
      </c>
      <c r="G36026" s="311">
        <v>85295</v>
      </c>
      <c r="H36026" s="312" t="s">
        <v>870</v>
      </c>
      <c r="I36026" s="313" t="s">
        <v>6785</v>
      </c>
    </row>
    <row r="36027" spans="6:9" x14ac:dyDescent="0.2">
      <c r="F36027" s="310" t="s">
        <v>41052</v>
      </c>
      <c r="G36027" s="311">
        <v>85296</v>
      </c>
      <c r="H36027" s="312" t="s">
        <v>870</v>
      </c>
      <c r="I36027" s="313" t="s">
        <v>6785</v>
      </c>
    </row>
    <row r="36028" spans="6:9" x14ac:dyDescent="0.2">
      <c r="F36028" s="310" t="s">
        <v>41053</v>
      </c>
      <c r="G36028" s="311">
        <v>85297</v>
      </c>
      <c r="H36028" s="312" t="s">
        <v>870</v>
      </c>
      <c r="I36028" s="313" t="s">
        <v>6785</v>
      </c>
    </row>
    <row r="36029" spans="6:9" x14ac:dyDescent="0.2">
      <c r="F36029" s="310" t="s">
        <v>41054</v>
      </c>
      <c r="G36029" s="311">
        <v>85298</v>
      </c>
      <c r="H36029" s="312" t="s">
        <v>870</v>
      </c>
      <c r="I36029" s="313" t="s">
        <v>6785</v>
      </c>
    </row>
    <row r="36030" spans="6:9" x14ac:dyDescent="0.2">
      <c r="F36030" s="310" t="s">
        <v>41055</v>
      </c>
      <c r="G36030" s="311">
        <v>85299</v>
      </c>
      <c r="H36030" s="312" t="s">
        <v>870</v>
      </c>
      <c r="I36030" s="313" t="s">
        <v>6785</v>
      </c>
    </row>
    <row r="36031" spans="6:9" x14ac:dyDescent="0.2">
      <c r="F36031" s="310" t="s">
        <v>41056</v>
      </c>
      <c r="G36031" s="311">
        <v>85301</v>
      </c>
      <c r="H36031" s="312" t="s">
        <v>870</v>
      </c>
      <c r="I36031" s="313" t="s">
        <v>6785</v>
      </c>
    </row>
    <row r="36032" spans="6:9" x14ac:dyDescent="0.2">
      <c r="F36032" s="310" t="s">
        <v>41057</v>
      </c>
      <c r="G36032" s="311">
        <v>85302</v>
      </c>
      <c r="H36032" s="312" t="s">
        <v>870</v>
      </c>
      <c r="I36032" s="313" t="s">
        <v>6785</v>
      </c>
    </row>
    <row r="36033" spans="6:9" x14ac:dyDescent="0.2">
      <c r="F36033" s="310" t="s">
        <v>41058</v>
      </c>
      <c r="G36033" s="311">
        <v>85303</v>
      </c>
      <c r="H36033" s="312" t="s">
        <v>870</v>
      </c>
      <c r="I36033" s="313" t="s">
        <v>6785</v>
      </c>
    </row>
    <row r="36034" spans="6:9" x14ac:dyDescent="0.2">
      <c r="F36034" s="310" t="s">
        <v>41059</v>
      </c>
      <c r="G36034" s="311">
        <v>85304</v>
      </c>
      <c r="H36034" s="312" t="s">
        <v>870</v>
      </c>
      <c r="I36034" s="313" t="s">
        <v>6785</v>
      </c>
    </row>
    <row r="36035" spans="6:9" x14ac:dyDescent="0.2">
      <c r="F36035" s="310" t="s">
        <v>41060</v>
      </c>
      <c r="G36035" s="311">
        <v>85305</v>
      </c>
      <c r="H36035" s="312" t="s">
        <v>870</v>
      </c>
      <c r="I36035" s="313" t="s">
        <v>6785</v>
      </c>
    </row>
    <row r="36036" spans="6:9" x14ac:dyDescent="0.2">
      <c r="F36036" s="310" t="s">
        <v>41061</v>
      </c>
      <c r="G36036" s="311">
        <v>85306</v>
      </c>
      <c r="H36036" s="312" t="s">
        <v>870</v>
      </c>
      <c r="I36036" s="313" t="s">
        <v>6785</v>
      </c>
    </row>
    <row r="36037" spans="6:9" x14ac:dyDescent="0.2">
      <c r="F36037" s="310" t="s">
        <v>41062</v>
      </c>
      <c r="G36037" s="311">
        <v>85307</v>
      </c>
      <c r="H36037" s="312" t="s">
        <v>870</v>
      </c>
      <c r="I36037" s="313" t="s">
        <v>6785</v>
      </c>
    </row>
    <row r="36038" spans="6:9" x14ac:dyDescent="0.2">
      <c r="F36038" s="310" t="s">
        <v>41063</v>
      </c>
      <c r="G36038" s="311">
        <v>85308</v>
      </c>
      <c r="H36038" s="312" t="s">
        <v>870</v>
      </c>
      <c r="I36038" s="313" t="s">
        <v>6785</v>
      </c>
    </row>
    <row r="36039" spans="6:9" x14ac:dyDescent="0.2">
      <c r="F36039" s="310" t="s">
        <v>41064</v>
      </c>
      <c r="G36039" s="311">
        <v>85309</v>
      </c>
      <c r="H36039" s="312" t="s">
        <v>870</v>
      </c>
      <c r="I36039" s="313" t="s">
        <v>6785</v>
      </c>
    </row>
    <row r="36040" spans="6:9" x14ac:dyDescent="0.2">
      <c r="F36040" s="310" t="s">
        <v>41065</v>
      </c>
      <c r="G36040" s="311">
        <v>85310</v>
      </c>
      <c r="H36040" s="312" t="s">
        <v>870</v>
      </c>
      <c r="I36040" s="313" t="s">
        <v>6785</v>
      </c>
    </row>
    <row r="36041" spans="6:9" x14ac:dyDescent="0.2">
      <c r="F36041" s="310" t="s">
        <v>41066</v>
      </c>
      <c r="G36041" s="311">
        <v>85311</v>
      </c>
      <c r="H36041" s="312" t="s">
        <v>870</v>
      </c>
      <c r="I36041" s="313" t="s">
        <v>6785</v>
      </c>
    </row>
    <row r="36042" spans="6:9" x14ac:dyDescent="0.2">
      <c r="F36042" s="310" t="s">
        <v>41067</v>
      </c>
      <c r="G36042" s="311">
        <v>85312</v>
      </c>
      <c r="H36042" s="312" t="s">
        <v>870</v>
      </c>
      <c r="I36042" s="313" t="s">
        <v>6785</v>
      </c>
    </row>
    <row r="36043" spans="6:9" x14ac:dyDescent="0.2">
      <c r="F36043" s="310" t="s">
        <v>41068</v>
      </c>
      <c r="G36043" s="311">
        <v>85318</v>
      </c>
      <c r="H36043" s="312" t="s">
        <v>870</v>
      </c>
      <c r="I36043" s="313" t="s">
        <v>6785</v>
      </c>
    </row>
    <row r="36044" spans="6:9" x14ac:dyDescent="0.2">
      <c r="F36044" s="310" t="s">
        <v>41069</v>
      </c>
      <c r="G36044" s="311">
        <v>85320</v>
      </c>
      <c r="H36044" s="312" t="s">
        <v>870</v>
      </c>
      <c r="I36044" s="313" t="s">
        <v>6785</v>
      </c>
    </row>
    <row r="36045" spans="6:9" x14ac:dyDescent="0.2">
      <c r="F36045" s="310" t="s">
        <v>41070</v>
      </c>
      <c r="G36045" s="311">
        <v>85321</v>
      </c>
      <c r="H36045" s="312" t="s">
        <v>870</v>
      </c>
      <c r="I36045" s="313" t="s">
        <v>6785</v>
      </c>
    </row>
    <row r="36046" spans="6:9" x14ac:dyDescent="0.2">
      <c r="F36046" s="310" t="s">
        <v>41071</v>
      </c>
      <c r="G36046" s="311">
        <v>85322</v>
      </c>
      <c r="H36046" s="312" t="s">
        <v>870</v>
      </c>
      <c r="I36046" s="313" t="s">
        <v>6785</v>
      </c>
    </row>
    <row r="36047" spans="6:9" x14ac:dyDescent="0.2">
      <c r="F36047" s="310" t="s">
        <v>41072</v>
      </c>
      <c r="G36047" s="311">
        <v>85323</v>
      </c>
      <c r="H36047" s="312" t="s">
        <v>870</v>
      </c>
      <c r="I36047" s="313" t="s">
        <v>6785</v>
      </c>
    </row>
    <row r="36048" spans="6:9" x14ac:dyDescent="0.2">
      <c r="F36048" s="310" t="s">
        <v>41073</v>
      </c>
      <c r="G36048" s="311">
        <v>85324</v>
      </c>
      <c r="H36048" s="312" t="s">
        <v>870</v>
      </c>
      <c r="I36048" s="313" t="s">
        <v>6785</v>
      </c>
    </row>
    <row r="36049" spans="6:9" x14ac:dyDescent="0.2">
      <c r="F36049" s="310" t="s">
        <v>41074</v>
      </c>
      <c r="G36049" s="311">
        <v>85325</v>
      </c>
      <c r="H36049" s="312" t="s">
        <v>870</v>
      </c>
      <c r="I36049" s="313" t="s">
        <v>6785</v>
      </c>
    </row>
    <row r="36050" spans="6:9" x14ac:dyDescent="0.2">
      <c r="F36050" s="310" t="s">
        <v>41075</v>
      </c>
      <c r="G36050" s="311">
        <v>85326</v>
      </c>
      <c r="H36050" s="312" t="s">
        <v>870</v>
      </c>
      <c r="I36050" s="313" t="s">
        <v>6785</v>
      </c>
    </row>
    <row r="36051" spans="6:9" x14ac:dyDescent="0.2">
      <c r="F36051" s="310" t="s">
        <v>41076</v>
      </c>
      <c r="G36051" s="311">
        <v>85327</v>
      </c>
      <c r="H36051" s="312" t="s">
        <v>870</v>
      </c>
      <c r="I36051" s="313" t="s">
        <v>6785</v>
      </c>
    </row>
    <row r="36052" spans="6:9" x14ac:dyDescent="0.2">
      <c r="F36052" s="310" t="s">
        <v>41077</v>
      </c>
      <c r="G36052" s="311">
        <v>85328</v>
      </c>
      <c r="H36052" s="312" t="s">
        <v>870</v>
      </c>
      <c r="I36052" s="313" t="s">
        <v>6785</v>
      </c>
    </row>
    <row r="36053" spans="6:9" x14ac:dyDescent="0.2">
      <c r="F36053" s="310" t="s">
        <v>41078</v>
      </c>
      <c r="G36053" s="311">
        <v>85329</v>
      </c>
      <c r="H36053" s="312" t="s">
        <v>870</v>
      </c>
      <c r="I36053" s="313" t="s">
        <v>6785</v>
      </c>
    </row>
    <row r="36054" spans="6:9" x14ac:dyDescent="0.2">
      <c r="F36054" s="310" t="s">
        <v>41079</v>
      </c>
      <c r="G36054" s="311">
        <v>85331</v>
      </c>
      <c r="H36054" s="312" t="s">
        <v>870</v>
      </c>
      <c r="I36054" s="313" t="s">
        <v>6785</v>
      </c>
    </row>
    <row r="36055" spans="6:9" x14ac:dyDescent="0.2">
      <c r="F36055" s="310" t="s">
        <v>41080</v>
      </c>
      <c r="G36055" s="311">
        <v>85332</v>
      </c>
      <c r="H36055" s="312" t="s">
        <v>870</v>
      </c>
      <c r="I36055" s="313" t="s">
        <v>6785</v>
      </c>
    </row>
    <row r="36056" spans="6:9" x14ac:dyDescent="0.2">
      <c r="F36056" s="310" t="s">
        <v>41081</v>
      </c>
      <c r="G36056" s="311">
        <v>85333</v>
      </c>
      <c r="H36056" s="312" t="s">
        <v>870</v>
      </c>
      <c r="I36056" s="313" t="s">
        <v>6785</v>
      </c>
    </row>
    <row r="36057" spans="6:9" x14ac:dyDescent="0.2">
      <c r="F36057" s="310" t="s">
        <v>41082</v>
      </c>
      <c r="G36057" s="311">
        <v>85334</v>
      </c>
      <c r="H36057" s="312" t="s">
        <v>870</v>
      </c>
      <c r="I36057" s="313" t="s">
        <v>6785</v>
      </c>
    </row>
    <row r="36058" spans="6:9" x14ac:dyDescent="0.2">
      <c r="F36058" s="310" t="s">
        <v>41083</v>
      </c>
      <c r="G36058" s="311">
        <v>85335</v>
      </c>
      <c r="H36058" s="312" t="s">
        <v>870</v>
      </c>
      <c r="I36058" s="313" t="s">
        <v>6785</v>
      </c>
    </row>
    <row r="36059" spans="6:9" x14ac:dyDescent="0.2">
      <c r="F36059" s="310" t="s">
        <v>41084</v>
      </c>
      <c r="G36059" s="311">
        <v>85336</v>
      </c>
      <c r="H36059" s="312" t="s">
        <v>870</v>
      </c>
      <c r="I36059" s="313" t="s">
        <v>6785</v>
      </c>
    </row>
    <row r="36060" spans="6:9" x14ac:dyDescent="0.2">
      <c r="F36060" s="310" t="s">
        <v>41085</v>
      </c>
      <c r="G36060" s="311">
        <v>85337</v>
      </c>
      <c r="H36060" s="312" t="s">
        <v>870</v>
      </c>
      <c r="I36060" s="313" t="s">
        <v>6785</v>
      </c>
    </row>
    <row r="36061" spans="6:9" x14ac:dyDescent="0.2">
      <c r="F36061" s="310" t="s">
        <v>41086</v>
      </c>
      <c r="G36061" s="311">
        <v>85338</v>
      </c>
      <c r="H36061" s="312" t="s">
        <v>870</v>
      </c>
      <c r="I36061" s="313" t="s">
        <v>6785</v>
      </c>
    </row>
    <row r="36062" spans="6:9" x14ac:dyDescent="0.2">
      <c r="F36062" s="310" t="s">
        <v>41087</v>
      </c>
      <c r="G36062" s="311">
        <v>85339</v>
      </c>
      <c r="H36062" s="312" t="s">
        <v>870</v>
      </c>
      <c r="I36062" s="313" t="s">
        <v>6785</v>
      </c>
    </row>
    <row r="36063" spans="6:9" x14ac:dyDescent="0.2">
      <c r="F36063" s="310" t="s">
        <v>41088</v>
      </c>
      <c r="G36063" s="311">
        <v>85340</v>
      </c>
      <c r="H36063" s="312" t="s">
        <v>870</v>
      </c>
      <c r="I36063" s="313" t="s">
        <v>6785</v>
      </c>
    </row>
    <row r="36064" spans="6:9" x14ac:dyDescent="0.2">
      <c r="F36064" s="310" t="s">
        <v>41089</v>
      </c>
      <c r="G36064" s="311">
        <v>85341</v>
      </c>
      <c r="H36064" s="312" t="s">
        <v>870</v>
      </c>
      <c r="I36064" s="313" t="s">
        <v>6785</v>
      </c>
    </row>
    <row r="36065" spans="6:9" x14ac:dyDescent="0.2">
      <c r="F36065" s="310" t="s">
        <v>41090</v>
      </c>
      <c r="G36065" s="311">
        <v>85342</v>
      </c>
      <c r="H36065" s="312" t="s">
        <v>870</v>
      </c>
      <c r="I36065" s="313" t="s">
        <v>6785</v>
      </c>
    </row>
    <row r="36066" spans="6:9" x14ac:dyDescent="0.2">
      <c r="F36066" s="310" t="s">
        <v>41091</v>
      </c>
      <c r="G36066" s="311">
        <v>85343</v>
      </c>
      <c r="H36066" s="312" t="s">
        <v>870</v>
      </c>
      <c r="I36066" s="313" t="s">
        <v>6785</v>
      </c>
    </row>
    <row r="36067" spans="6:9" x14ac:dyDescent="0.2">
      <c r="F36067" s="310" t="s">
        <v>41092</v>
      </c>
      <c r="G36067" s="311">
        <v>85344</v>
      </c>
      <c r="H36067" s="312" t="s">
        <v>870</v>
      </c>
      <c r="I36067" s="313" t="s">
        <v>6785</v>
      </c>
    </row>
    <row r="36068" spans="6:9" x14ac:dyDescent="0.2">
      <c r="F36068" s="310" t="s">
        <v>41093</v>
      </c>
      <c r="G36068" s="311">
        <v>85345</v>
      </c>
      <c r="H36068" s="312" t="s">
        <v>870</v>
      </c>
      <c r="I36068" s="313" t="s">
        <v>6785</v>
      </c>
    </row>
    <row r="36069" spans="6:9" x14ac:dyDescent="0.2">
      <c r="F36069" s="310" t="s">
        <v>41094</v>
      </c>
      <c r="G36069" s="311">
        <v>85346</v>
      </c>
      <c r="H36069" s="312" t="s">
        <v>870</v>
      </c>
      <c r="I36069" s="313" t="s">
        <v>6785</v>
      </c>
    </row>
    <row r="36070" spans="6:9" x14ac:dyDescent="0.2">
      <c r="F36070" s="310" t="s">
        <v>41095</v>
      </c>
      <c r="G36070" s="311">
        <v>85347</v>
      </c>
      <c r="H36070" s="312" t="s">
        <v>870</v>
      </c>
      <c r="I36070" s="313" t="s">
        <v>6785</v>
      </c>
    </row>
    <row r="36071" spans="6:9" x14ac:dyDescent="0.2">
      <c r="F36071" s="310" t="s">
        <v>41096</v>
      </c>
      <c r="G36071" s="311">
        <v>85348</v>
      </c>
      <c r="H36071" s="312" t="s">
        <v>870</v>
      </c>
      <c r="I36071" s="313" t="s">
        <v>6785</v>
      </c>
    </row>
    <row r="36072" spans="6:9" x14ac:dyDescent="0.2">
      <c r="F36072" s="310" t="s">
        <v>41097</v>
      </c>
      <c r="G36072" s="311">
        <v>85349</v>
      </c>
      <c r="H36072" s="312" t="s">
        <v>870</v>
      </c>
      <c r="I36072" s="313" t="s">
        <v>6785</v>
      </c>
    </row>
    <row r="36073" spans="6:9" x14ac:dyDescent="0.2">
      <c r="F36073" s="310" t="s">
        <v>41098</v>
      </c>
      <c r="G36073" s="311">
        <v>85350</v>
      </c>
      <c r="H36073" s="312" t="s">
        <v>870</v>
      </c>
      <c r="I36073" s="313" t="s">
        <v>6785</v>
      </c>
    </row>
    <row r="36074" spans="6:9" x14ac:dyDescent="0.2">
      <c r="F36074" s="310" t="s">
        <v>41099</v>
      </c>
      <c r="G36074" s="311">
        <v>85351</v>
      </c>
      <c r="H36074" s="312" t="s">
        <v>870</v>
      </c>
      <c r="I36074" s="313" t="s">
        <v>6785</v>
      </c>
    </row>
    <row r="36075" spans="6:9" x14ac:dyDescent="0.2">
      <c r="F36075" s="310" t="s">
        <v>41100</v>
      </c>
      <c r="G36075" s="311">
        <v>85352</v>
      </c>
      <c r="H36075" s="312" t="s">
        <v>870</v>
      </c>
      <c r="I36075" s="313" t="s">
        <v>6785</v>
      </c>
    </row>
    <row r="36076" spans="6:9" x14ac:dyDescent="0.2">
      <c r="F36076" s="310" t="s">
        <v>41101</v>
      </c>
      <c r="G36076" s="311">
        <v>85353</v>
      </c>
      <c r="H36076" s="312" t="s">
        <v>870</v>
      </c>
      <c r="I36076" s="313" t="s">
        <v>6785</v>
      </c>
    </row>
    <row r="36077" spans="6:9" x14ac:dyDescent="0.2">
      <c r="F36077" s="310" t="s">
        <v>41102</v>
      </c>
      <c r="G36077" s="311">
        <v>85354</v>
      </c>
      <c r="H36077" s="312" t="s">
        <v>870</v>
      </c>
      <c r="I36077" s="313" t="s">
        <v>6785</v>
      </c>
    </row>
    <row r="36078" spans="6:9" x14ac:dyDescent="0.2">
      <c r="F36078" s="310" t="s">
        <v>41103</v>
      </c>
      <c r="G36078" s="311">
        <v>85355</v>
      </c>
      <c r="H36078" s="312" t="s">
        <v>870</v>
      </c>
      <c r="I36078" s="313" t="s">
        <v>6785</v>
      </c>
    </row>
    <row r="36079" spans="6:9" x14ac:dyDescent="0.2">
      <c r="F36079" s="310" t="s">
        <v>41104</v>
      </c>
      <c r="G36079" s="311">
        <v>85356</v>
      </c>
      <c r="H36079" s="312" t="s">
        <v>870</v>
      </c>
      <c r="I36079" s="313" t="s">
        <v>6785</v>
      </c>
    </row>
    <row r="36080" spans="6:9" x14ac:dyDescent="0.2">
      <c r="F36080" s="310" t="s">
        <v>41105</v>
      </c>
      <c r="G36080" s="311">
        <v>85357</v>
      </c>
      <c r="H36080" s="312" t="s">
        <v>870</v>
      </c>
      <c r="I36080" s="313" t="s">
        <v>6785</v>
      </c>
    </row>
    <row r="36081" spans="6:9" x14ac:dyDescent="0.2">
      <c r="F36081" s="310" t="s">
        <v>41106</v>
      </c>
      <c r="G36081" s="311">
        <v>85358</v>
      </c>
      <c r="H36081" s="312" t="s">
        <v>870</v>
      </c>
      <c r="I36081" s="313" t="s">
        <v>6785</v>
      </c>
    </row>
    <row r="36082" spans="6:9" x14ac:dyDescent="0.2">
      <c r="F36082" s="310" t="s">
        <v>41107</v>
      </c>
      <c r="G36082" s="311">
        <v>85359</v>
      </c>
      <c r="H36082" s="312" t="s">
        <v>870</v>
      </c>
      <c r="I36082" s="313" t="s">
        <v>6785</v>
      </c>
    </row>
    <row r="36083" spans="6:9" x14ac:dyDescent="0.2">
      <c r="F36083" s="310" t="s">
        <v>41108</v>
      </c>
      <c r="G36083" s="311">
        <v>85360</v>
      </c>
      <c r="H36083" s="312" t="s">
        <v>870</v>
      </c>
      <c r="I36083" s="313" t="s">
        <v>6785</v>
      </c>
    </row>
    <row r="36084" spans="6:9" x14ac:dyDescent="0.2">
      <c r="F36084" s="310" t="s">
        <v>41109</v>
      </c>
      <c r="G36084" s="311">
        <v>85361</v>
      </c>
      <c r="H36084" s="312" t="s">
        <v>870</v>
      </c>
      <c r="I36084" s="313" t="s">
        <v>6785</v>
      </c>
    </row>
    <row r="36085" spans="6:9" x14ac:dyDescent="0.2">
      <c r="F36085" s="310" t="s">
        <v>41110</v>
      </c>
      <c r="G36085" s="311">
        <v>85362</v>
      </c>
      <c r="H36085" s="312" t="s">
        <v>870</v>
      </c>
      <c r="I36085" s="313" t="s">
        <v>6785</v>
      </c>
    </row>
    <row r="36086" spans="6:9" x14ac:dyDescent="0.2">
      <c r="F36086" s="310" t="s">
        <v>41111</v>
      </c>
      <c r="G36086" s="311">
        <v>85363</v>
      </c>
      <c r="H36086" s="312" t="s">
        <v>870</v>
      </c>
      <c r="I36086" s="313" t="s">
        <v>6785</v>
      </c>
    </row>
    <row r="36087" spans="6:9" x14ac:dyDescent="0.2">
      <c r="F36087" s="310" t="s">
        <v>41112</v>
      </c>
      <c r="G36087" s="311">
        <v>85364</v>
      </c>
      <c r="H36087" s="312" t="s">
        <v>870</v>
      </c>
      <c r="I36087" s="313" t="s">
        <v>6785</v>
      </c>
    </row>
    <row r="36088" spans="6:9" x14ac:dyDescent="0.2">
      <c r="F36088" s="310" t="s">
        <v>41113</v>
      </c>
      <c r="G36088" s="311">
        <v>85365</v>
      </c>
      <c r="H36088" s="312" t="s">
        <v>870</v>
      </c>
      <c r="I36088" s="313" t="s">
        <v>6785</v>
      </c>
    </row>
    <row r="36089" spans="6:9" x14ac:dyDescent="0.2">
      <c r="F36089" s="310" t="s">
        <v>41114</v>
      </c>
      <c r="G36089" s="311">
        <v>85366</v>
      </c>
      <c r="H36089" s="312" t="s">
        <v>870</v>
      </c>
      <c r="I36089" s="313" t="s">
        <v>6785</v>
      </c>
    </row>
    <row r="36090" spans="6:9" x14ac:dyDescent="0.2">
      <c r="F36090" s="310" t="s">
        <v>41115</v>
      </c>
      <c r="G36090" s="311">
        <v>85367</v>
      </c>
      <c r="H36090" s="312" t="s">
        <v>870</v>
      </c>
      <c r="I36090" s="313" t="s">
        <v>6785</v>
      </c>
    </row>
    <row r="36091" spans="6:9" x14ac:dyDescent="0.2">
      <c r="F36091" s="310" t="s">
        <v>41116</v>
      </c>
      <c r="G36091" s="311">
        <v>85369</v>
      </c>
      <c r="H36091" s="312" t="s">
        <v>870</v>
      </c>
      <c r="I36091" s="313" t="s">
        <v>6785</v>
      </c>
    </row>
    <row r="36092" spans="6:9" x14ac:dyDescent="0.2">
      <c r="F36092" s="310" t="s">
        <v>41117</v>
      </c>
      <c r="G36092" s="311">
        <v>85371</v>
      </c>
      <c r="H36092" s="312" t="s">
        <v>870</v>
      </c>
      <c r="I36092" s="313" t="s">
        <v>6785</v>
      </c>
    </row>
    <row r="36093" spans="6:9" x14ac:dyDescent="0.2">
      <c r="F36093" s="310" t="s">
        <v>41118</v>
      </c>
      <c r="G36093" s="311">
        <v>85372</v>
      </c>
      <c r="H36093" s="312" t="s">
        <v>870</v>
      </c>
      <c r="I36093" s="313" t="s">
        <v>6785</v>
      </c>
    </row>
    <row r="36094" spans="6:9" x14ac:dyDescent="0.2">
      <c r="F36094" s="310" t="s">
        <v>41119</v>
      </c>
      <c r="G36094" s="311">
        <v>85373</v>
      </c>
      <c r="H36094" s="312" t="s">
        <v>870</v>
      </c>
      <c r="I36094" s="313" t="s">
        <v>6785</v>
      </c>
    </row>
    <row r="36095" spans="6:9" x14ac:dyDescent="0.2">
      <c r="F36095" s="310" t="s">
        <v>41120</v>
      </c>
      <c r="G36095" s="311">
        <v>85374</v>
      </c>
      <c r="H36095" s="312" t="s">
        <v>870</v>
      </c>
      <c r="I36095" s="313" t="s">
        <v>6785</v>
      </c>
    </row>
    <row r="36096" spans="6:9" x14ac:dyDescent="0.2">
      <c r="F36096" s="310" t="s">
        <v>41121</v>
      </c>
      <c r="G36096" s="311">
        <v>85375</v>
      </c>
      <c r="H36096" s="312" t="s">
        <v>870</v>
      </c>
      <c r="I36096" s="313" t="s">
        <v>6785</v>
      </c>
    </row>
    <row r="36097" spans="6:9" x14ac:dyDescent="0.2">
      <c r="F36097" s="310" t="s">
        <v>41122</v>
      </c>
      <c r="G36097" s="311">
        <v>85376</v>
      </c>
      <c r="H36097" s="312" t="s">
        <v>870</v>
      </c>
      <c r="I36097" s="313" t="s">
        <v>6785</v>
      </c>
    </row>
    <row r="36098" spans="6:9" x14ac:dyDescent="0.2">
      <c r="F36098" s="310" t="s">
        <v>41123</v>
      </c>
      <c r="G36098" s="311">
        <v>85377</v>
      </c>
      <c r="H36098" s="312" t="s">
        <v>870</v>
      </c>
      <c r="I36098" s="313" t="s">
        <v>6785</v>
      </c>
    </row>
    <row r="36099" spans="6:9" x14ac:dyDescent="0.2">
      <c r="F36099" s="310" t="s">
        <v>41124</v>
      </c>
      <c r="G36099" s="311">
        <v>85378</v>
      </c>
      <c r="H36099" s="312" t="s">
        <v>870</v>
      </c>
      <c r="I36099" s="313" t="s">
        <v>6785</v>
      </c>
    </row>
    <row r="36100" spans="6:9" x14ac:dyDescent="0.2">
      <c r="F36100" s="310" t="s">
        <v>41125</v>
      </c>
      <c r="G36100" s="311">
        <v>85379</v>
      </c>
      <c r="H36100" s="312" t="s">
        <v>870</v>
      </c>
      <c r="I36100" s="313" t="s">
        <v>6785</v>
      </c>
    </row>
    <row r="36101" spans="6:9" x14ac:dyDescent="0.2">
      <c r="F36101" s="310" t="s">
        <v>41126</v>
      </c>
      <c r="G36101" s="311">
        <v>85380</v>
      </c>
      <c r="H36101" s="312" t="s">
        <v>870</v>
      </c>
      <c r="I36101" s="313" t="s">
        <v>6785</v>
      </c>
    </row>
    <row r="36102" spans="6:9" x14ac:dyDescent="0.2">
      <c r="F36102" s="310" t="s">
        <v>41127</v>
      </c>
      <c r="G36102" s="311">
        <v>85381</v>
      </c>
      <c r="H36102" s="312" t="s">
        <v>870</v>
      </c>
      <c r="I36102" s="313" t="s">
        <v>6785</v>
      </c>
    </row>
    <row r="36103" spans="6:9" x14ac:dyDescent="0.2">
      <c r="F36103" s="310" t="s">
        <v>41128</v>
      </c>
      <c r="G36103" s="311">
        <v>85382</v>
      </c>
      <c r="H36103" s="312" t="s">
        <v>870</v>
      </c>
      <c r="I36103" s="313" t="s">
        <v>6785</v>
      </c>
    </row>
    <row r="36104" spans="6:9" x14ac:dyDescent="0.2">
      <c r="F36104" s="310" t="s">
        <v>41129</v>
      </c>
      <c r="G36104" s="311">
        <v>85383</v>
      </c>
      <c r="H36104" s="312" t="s">
        <v>870</v>
      </c>
      <c r="I36104" s="313" t="s">
        <v>6785</v>
      </c>
    </row>
    <row r="36105" spans="6:9" x14ac:dyDescent="0.2">
      <c r="F36105" s="310" t="s">
        <v>41130</v>
      </c>
      <c r="G36105" s="311">
        <v>85385</v>
      </c>
      <c r="H36105" s="312" t="s">
        <v>870</v>
      </c>
      <c r="I36105" s="313" t="s">
        <v>6785</v>
      </c>
    </row>
    <row r="36106" spans="6:9" x14ac:dyDescent="0.2">
      <c r="F36106" s="310" t="s">
        <v>41131</v>
      </c>
      <c r="G36106" s="311">
        <v>85387</v>
      </c>
      <c r="H36106" s="312" t="s">
        <v>870</v>
      </c>
      <c r="I36106" s="313" t="s">
        <v>6785</v>
      </c>
    </row>
    <row r="36107" spans="6:9" x14ac:dyDescent="0.2">
      <c r="F36107" s="310" t="s">
        <v>41132</v>
      </c>
      <c r="G36107" s="311">
        <v>85388</v>
      </c>
      <c r="H36107" s="312" t="s">
        <v>870</v>
      </c>
      <c r="I36107" s="313" t="s">
        <v>6785</v>
      </c>
    </row>
    <row r="36108" spans="6:9" x14ac:dyDescent="0.2">
      <c r="F36108" s="310" t="s">
        <v>41133</v>
      </c>
      <c r="G36108" s="311">
        <v>85390</v>
      </c>
      <c r="H36108" s="312" t="s">
        <v>870</v>
      </c>
      <c r="I36108" s="313" t="s">
        <v>6785</v>
      </c>
    </row>
    <row r="36109" spans="6:9" x14ac:dyDescent="0.2">
      <c r="F36109" s="310" t="s">
        <v>41134</v>
      </c>
      <c r="G36109" s="311">
        <v>85392</v>
      </c>
      <c r="H36109" s="312" t="s">
        <v>870</v>
      </c>
      <c r="I36109" s="313" t="s">
        <v>6785</v>
      </c>
    </row>
    <row r="36110" spans="6:9" x14ac:dyDescent="0.2">
      <c r="F36110" s="310" t="s">
        <v>41135</v>
      </c>
      <c r="G36110" s="311">
        <v>85395</v>
      </c>
      <c r="H36110" s="312" t="s">
        <v>870</v>
      </c>
      <c r="I36110" s="313" t="s">
        <v>6785</v>
      </c>
    </row>
    <row r="36111" spans="6:9" x14ac:dyDescent="0.2">
      <c r="F36111" s="310" t="s">
        <v>41136</v>
      </c>
      <c r="G36111" s="311">
        <v>85396</v>
      </c>
      <c r="H36111" s="312" t="s">
        <v>870</v>
      </c>
      <c r="I36111" s="313" t="s">
        <v>6785</v>
      </c>
    </row>
    <row r="36112" spans="6:9" x14ac:dyDescent="0.2">
      <c r="F36112" s="310" t="s">
        <v>41137</v>
      </c>
      <c r="G36112" s="311">
        <v>85501</v>
      </c>
      <c r="H36112" s="312" t="s">
        <v>870</v>
      </c>
      <c r="I36112" s="313" t="s">
        <v>6785</v>
      </c>
    </row>
    <row r="36113" spans="6:9" x14ac:dyDescent="0.2">
      <c r="F36113" s="310" t="s">
        <v>41138</v>
      </c>
      <c r="G36113" s="311">
        <v>85502</v>
      </c>
      <c r="H36113" s="312" t="s">
        <v>870</v>
      </c>
      <c r="I36113" s="313" t="s">
        <v>6785</v>
      </c>
    </row>
    <row r="36114" spans="6:9" x14ac:dyDescent="0.2">
      <c r="F36114" s="310" t="s">
        <v>41139</v>
      </c>
      <c r="G36114" s="311">
        <v>85530</v>
      </c>
      <c r="H36114" s="312" t="s">
        <v>870</v>
      </c>
      <c r="I36114" s="313" t="s">
        <v>6785</v>
      </c>
    </row>
    <row r="36115" spans="6:9" x14ac:dyDescent="0.2">
      <c r="F36115" s="310" t="s">
        <v>41140</v>
      </c>
      <c r="G36115" s="311">
        <v>85531</v>
      </c>
      <c r="H36115" s="312" t="s">
        <v>870</v>
      </c>
      <c r="I36115" s="313" t="s">
        <v>6785</v>
      </c>
    </row>
    <row r="36116" spans="6:9" x14ac:dyDescent="0.2">
      <c r="F36116" s="310" t="s">
        <v>41141</v>
      </c>
      <c r="G36116" s="311">
        <v>85532</v>
      </c>
      <c r="H36116" s="312" t="s">
        <v>870</v>
      </c>
      <c r="I36116" s="313" t="s">
        <v>6785</v>
      </c>
    </row>
    <row r="36117" spans="6:9" x14ac:dyDescent="0.2">
      <c r="F36117" s="310" t="s">
        <v>41142</v>
      </c>
      <c r="G36117" s="311">
        <v>85533</v>
      </c>
      <c r="H36117" s="312" t="s">
        <v>870</v>
      </c>
      <c r="I36117" s="313" t="s">
        <v>6785</v>
      </c>
    </row>
    <row r="36118" spans="6:9" x14ac:dyDescent="0.2">
      <c r="F36118" s="310" t="s">
        <v>41143</v>
      </c>
      <c r="G36118" s="311">
        <v>85534</v>
      </c>
      <c r="H36118" s="312" t="s">
        <v>870</v>
      </c>
      <c r="I36118" s="313" t="s">
        <v>6785</v>
      </c>
    </row>
    <row r="36119" spans="6:9" x14ac:dyDescent="0.2">
      <c r="F36119" s="310" t="s">
        <v>41144</v>
      </c>
      <c r="G36119" s="311">
        <v>85535</v>
      </c>
      <c r="H36119" s="312" t="s">
        <v>870</v>
      </c>
      <c r="I36119" s="313" t="s">
        <v>6785</v>
      </c>
    </row>
    <row r="36120" spans="6:9" x14ac:dyDescent="0.2">
      <c r="F36120" s="310" t="s">
        <v>41145</v>
      </c>
      <c r="G36120" s="311">
        <v>85536</v>
      </c>
      <c r="H36120" s="312" t="s">
        <v>870</v>
      </c>
      <c r="I36120" s="313" t="s">
        <v>6785</v>
      </c>
    </row>
    <row r="36121" spans="6:9" x14ac:dyDescent="0.2">
      <c r="F36121" s="310" t="s">
        <v>41146</v>
      </c>
      <c r="G36121" s="311">
        <v>85539</v>
      </c>
      <c r="H36121" s="312" t="s">
        <v>870</v>
      </c>
      <c r="I36121" s="313" t="s">
        <v>6785</v>
      </c>
    </row>
    <row r="36122" spans="6:9" x14ac:dyDescent="0.2">
      <c r="F36122" s="310" t="s">
        <v>41147</v>
      </c>
      <c r="G36122" s="311">
        <v>85540</v>
      </c>
      <c r="H36122" s="312" t="s">
        <v>870</v>
      </c>
      <c r="I36122" s="313" t="s">
        <v>6785</v>
      </c>
    </row>
    <row r="36123" spans="6:9" x14ac:dyDescent="0.2">
      <c r="F36123" s="310" t="s">
        <v>41148</v>
      </c>
      <c r="G36123" s="311">
        <v>85541</v>
      </c>
      <c r="H36123" s="312" t="s">
        <v>870</v>
      </c>
      <c r="I36123" s="313" t="s">
        <v>6785</v>
      </c>
    </row>
    <row r="36124" spans="6:9" x14ac:dyDescent="0.2">
      <c r="F36124" s="310" t="s">
        <v>41149</v>
      </c>
      <c r="G36124" s="311">
        <v>85542</v>
      </c>
      <c r="H36124" s="312" t="s">
        <v>870</v>
      </c>
      <c r="I36124" s="313" t="s">
        <v>6785</v>
      </c>
    </row>
    <row r="36125" spans="6:9" x14ac:dyDescent="0.2">
      <c r="F36125" s="310" t="s">
        <v>41150</v>
      </c>
      <c r="G36125" s="311">
        <v>85543</v>
      </c>
      <c r="H36125" s="312" t="s">
        <v>870</v>
      </c>
      <c r="I36125" s="313" t="s">
        <v>6785</v>
      </c>
    </row>
    <row r="36126" spans="6:9" x14ac:dyDescent="0.2">
      <c r="F36126" s="310" t="s">
        <v>41151</v>
      </c>
      <c r="G36126" s="311">
        <v>85544</v>
      </c>
      <c r="H36126" s="312" t="s">
        <v>870</v>
      </c>
      <c r="I36126" s="313" t="s">
        <v>6785</v>
      </c>
    </row>
    <row r="36127" spans="6:9" x14ac:dyDescent="0.2">
      <c r="F36127" s="310" t="s">
        <v>41152</v>
      </c>
      <c r="G36127" s="311">
        <v>85545</v>
      </c>
      <c r="H36127" s="312" t="s">
        <v>870</v>
      </c>
      <c r="I36127" s="313" t="s">
        <v>6785</v>
      </c>
    </row>
    <row r="36128" spans="6:9" x14ac:dyDescent="0.2">
      <c r="F36128" s="310" t="s">
        <v>41153</v>
      </c>
      <c r="G36128" s="311">
        <v>85546</v>
      </c>
      <c r="H36128" s="312" t="s">
        <v>870</v>
      </c>
      <c r="I36128" s="313" t="s">
        <v>6785</v>
      </c>
    </row>
    <row r="36129" spans="6:9" x14ac:dyDescent="0.2">
      <c r="F36129" s="310" t="s">
        <v>41154</v>
      </c>
      <c r="G36129" s="311">
        <v>85547</v>
      </c>
      <c r="H36129" s="312" t="s">
        <v>870</v>
      </c>
      <c r="I36129" s="313" t="s">
        <v>6785</v>
      </c>
    </row>
    <row r="36130" spans="6:9" x14ac:dyDescent="0.2">
      <c r="F36130" s="310" t="s">
        <v>41155</v>
      </c>
      <c r="G36130" s="311">
        <v>85548</v>
      </c>
      <c r="H36130" s="312" t="s">
        <v>870</v>
      </c>
      <c r="I36130" s="313" t="s">
        <v>6785</v>
      </c>
    </row>
    <row r="36131" spans="6:9" x14ac:dyDescent="0.2">
      <c r="F36131" s="310" t="s">
        <v>41156</v>
      </c>
      <c r="G36131" s="311">
        <v>85550</v>
      </c>
      <c r="H36131" s="312" t="s">
        <v>870</v>
      </c>
      <c r="I36131" s="313" t="s">
        <v>6785</v>
      </c>
    </row>
    <row r="36132" spans="6:9" x14ac:dyDescent="0.2">
      <c r="F36132" s="310" t="s">
        <v>41157</v>
      </c>
      <c r="G36132" s="311">
        <v>85551</v>
      </c>
      <c r="H36132" s="312" t="s">
        <v>870</v>
      </c>
      <c r="I36132" s="313" t="s">
        <v>6785</v>
      </c>
    </row>
    <row r="36133" spans="6:9" x14ac:dyDescent="0.2">
      <c r="F36133" s="310" t="s">
        <v>41158</v>
      </c>
      <c r="G36133" s="311">
        <v>85552</v>
      </c>
      <c r="H36133" s="312" t="s">
        <v>870</v>
      </c>
      <c r="I36133" s="313" t="s">
        <v>6785</v>
      </c>
    </row>
    <row r="36134" spans="6:9" x14ac:dyDescent="0.2">
      <c r="F36134" s="310" t="s">
        <v>41159</v>
      </c>
      <c r="G36134" s="311">
        <v>85553</v>
      </c>
      <c r="H36134" s="312" t="s">
        <v>870</v>
      </c>
      <c r="I36134" s="313" t="s">
        <v>6785</v>
      </c>
    </row>
    <row r="36135" spans="6:9" x14ac:dyDescent="0.2">
      <c r="F36135" s="310" t="s">
        <v>41160</v>
      </c>
      <c r="G36135" s="311">
        <v>85554</v>
      </c>
      <c r="H36135" s="312" t="s">
        <v>870</v>
      </c>
      <c r="I36135" s="313" t="s">
        <v>6785</v>
      </c>
    </row>
    <row r="36136" spans="6:9" x14ac:dyDescent="0.2">
      <c r="F36136" s="310" t="s">
        <v>41161</v>
      </c>
      <c r="G36136" s="311">
        <v>85601</v>
      </c>
      <c r="H36136" s="312" t="s">
        <v>870</v>
      </c>
      <c r="I36136" s="313" t="s">
        <v>6785</v>
      </c>
    </row>
    <row r="36137" spans="6:9" x14ac:dyDescent="0.2">
      <c r="F36137" s="310" t="s">
        <v>41162</v>
      </c>
      <c r="G36137" s="311">
        <v>85602</v>
      </c>
      <c r="H36137" s="312" t="s">
        <v>870</v>
      </c>
      <c r="I36137" s="313" t="s">
        <v>6785</v>
      </c>
    </row>
    <row r="36138" spans="6:9" x14ac:dyDescent="0.2">
      <c r="F36138" s="310" t="s">
        <v>41163</v>
      </c>
      <c r="G36138" s="311">
        <v>85603</v>
      </c>
      <c r="H36138" s="312" t="s">
        <v>870</v>
      </c>
      <c r="I36138" s="313" t="s">
        <v>6785</v>
      </c>
    </row>
    <row r="36139" spans="6:9" x14ac:dyDescent="0.2">
      <c r="F36139" s="310" t="s">
        <v>41164</v>
      </c>
      <c r="G36139" s="311">
        <v>85605</v>
      </c>
      <c r="H36139" s="312" t="s">
        <v>870</v>
      </c>
      <c r="I36139" s="313" t="s">
        <v>6785</v>
      </c>
    </row>
    <row r="36140" spans="6:9" x14ac:dyDescent="0.2">
      <c r="F36140" s="310" t="s">
        <v>41165</v>
      </c>
      <c r="G36140" s="311">
        <v>85606</v>
      </c>
      <c r="H36140" s="312" t="s">
        <v>870</v>
      </c>
      <c r="I36140" s="313" t="s">
        <v>6785</v>
      </c>
    </row>
    <row r="36141" spans="6:9" x14ac:dyDescent="0.2">
      <c r="F36141" s="310" t="s">
        <v>41166</v>
      </c>
      <c r="G36141" s="311">
        <v>85607</v>
      </c>
      <c r="H36141" s="312" t="s">
        <v>870</v>
      </c>
      <c r="I36141" s="313" t="s">
        <v>6785</v>
      </c>
    </row>
    <row r="36142" spans="6:9" x14ac:dyDescent="0.2">
      <c r="F36142" s="310" t="s">
        <v>41167</v>
      </c>
      <c r="G36142" s="311">
        <v>85608</v>
      </c>
      <c r="H36142" s="312" t="s">
        <v>870</v>
      </c>
      <c r="I36142" s="313" t="s">
        <v>6785</v>
      </c>
    </row>
    <row r="36143" spans="6:9" x14ac:dyDescent="0.2">
      <c r="F36143" s="310" t="s">
        <v>41168</v>
      </c>
      <c r="G36143" s="311">
        <v>85609</v>
      </c>
      <c r="H36143" s="312" t="s">
        <v>870</v>
      </c>
      <c r="I36143" s="313" t="s">
        <v>6785</v>
      </c>
    </row>
    <row r="36144" spans="6:9" x14ac:dyDescent="0.2">
      <c r="F36144" s="310" t="s">
        <v>41169</v>
      </c>
      <c r="G36144" s="311">
        <v>85610</v>
      </c>
      <c r="H36144" s="312" t="s">
        <v>870</v>
      </c>
      <c r="I36144" s="313" t="s">
        <v>6785</v>
      </c>
    </row>
    <row r="36145" spans="6:9" x14ac:dyDescent="0.2">
      <c r="F36145" s="310" t="s">
        <v>41170</v>
      </c>
      <c r="G36145" s="311">
        <v>85611</v>
      </c>
      <c r="H36145" s="312" t="s">
        <v>870</v>
      </c>
      <c r="I36145" s="313" t="s">
        <v>6785</v>
      </c>
    </row>
    <row r="36146" spans="6:9" x14ac:dyDescent="0.2">
      <c r="F36146" s="310" t="s">
        <v>41171</v>
      </c>
      <c r="G36146" s="311">
        <v>85613</v>
      </c>
      <c r="H36146" s="312" t="s">
        <v>870</v>
      </c>
      <c r="I36146" s="313" t="s">
        <v>6785</v>
      </c>
    </row>
    <row r="36147" spans="6:9" x14ac:dyDescent="0.2">
      <c r="F36147" s="310" t="s">
        <v>41172</v>
      </c>
      <c r="G36147" s="311">
        <v>85614</v>
      </c>
      <c r="H36147" s="312" t="s">
        <v>870</v>
      </c>
      <c r="I36147" s="313" t="s">
        <v>6785</v>
      </c>
    </row>
    <row r="36148" spans="6:9" x14ac:dyDescent="0.2">
      <c r="F36148" s="310" t="s">
        <v>41173</v>
      </c>
      <c r="G36148" s="311">
        <v>85615</v>
      </c>
      <c r="H36148" s="312" t="s">
        <v>870</v>
      </c>
      <c r="I36148" s="313" t="s">
        <v>6785</v>
      </c>
    </row>
    <row r="36149" spans="6:9" x14ac:dyDescent="0.2">
      <c r="F36149" s="310" t="s">
        <v>41174</v>
      </c>
      <c r="G36149" s="311">
        <v>85616</v>
      </c>
      <c r="H36149" s="312" t="s">
        <v>870</v>
      </c>
      <c r="I36149" s="313" t="s">
        <v>6785</v>
      </c>
    </row>
    <row r="36150" spans="6:9" x14ac:dyDescent="0.2">
      <c r="F36150" s="310" t="s">
        <v>41175</v>
      </c>
      <c r="G36150" s="311">
        <v>85617</v>
      </c>
      <c r="H36150" s="312" t="s">
        <v>870</v>
      </c>
      <c r="I36150" s="313" t="s">
        <v>6785</v>
      </c>
    </row>
    <row r="36151" spans="6:9" x14ac:dyDescent="0.2">
      <c r="F36151" s="310" t="s">
        <v>41176</v>
      </c>
      <c r="G36151" s="311">
        <v>85618</v>
      </c>
      <c r="H36151" s="312" t="s">
        <v>870</v>
      </c>
      <c r="I36151" s="313" t="s">
        <v>6785</v>
      </c>
    </row>
    <row r="36152" spans="6:9" x14ac:dyDescent="0.2">
      <c r="F36152" s="310" t="s">
        <v>41177</v>
      </c>
      <c r="G36152" s="311">
        <v>85619</v>
      </c>
      <c r="H36152" s="312" t="s">
        <v>870</v>
      </c>
      <c r="I36152" s="313" t="s">
        <v>6785</v>
      </c>
    </row>
    <row r="36153" spans="6:9" x14ac:dyDescent="0.2">
      <c r="F36153" s="310" t="s">
        <v>41178</v>
      </c>
      <c r="G36153" s="311">
        <v>85620</v>
      </c>
      <c r="H36153" s="312" t="s">
        <v>870</v>
      </c>
      <c r="I36153" s="313" t="s">
        <v>6785</v>
      </c>
    </row>
    <row r="36154" spans="6:9" x14ac:dyDescent="0.2">
      <c r="F36154" s="310" t="s">
        <v>41179</v>
      </c>
      <c r="G36154" s="311">
        <v>85621</v>
      </c>
      <c r="H36154" s="312" t="s">
        <v>870</v>
      </c>
      <c r="I36154" s="313" t="s">
        <v>6785</v>
      </c>
    </row>
    <row r="36155" spans="6:9" x14ac:dyDescent="0.2">
      <c r="F36155" s="310" t="s">
        <v>41180</v>
      </c>
      <c r="G36155" s="311">
        <v>85622</v>
      </c>
      <c r="H36155" s="312" t="s">
        <v>870</v>
      </c>
      <c r="I36155" s="313" t="s">
        <v>6785</v>
      </c>
    </row>
    <row r="36156" spans="6:9" x14ac:dyDescent="0.2">
      <c r="F36156" s="310" t="s">
        <v>41181</v>
      </c>
      <c r="G36156" s="311">
        <v>85623</v>
      </c>
      <c r="H36156" s="312" t="s">
        <v>870</v>
      </c>
      <c r="I36156" s="313" t="s">
        <v>6785</v>
      </c>
    </row>
    <row r="36157" spans="6:9" x14ac:dyDescent="0.2">
      <c r="F36157" s="310" t="s">
        <v>41182</v>
      </c>
      <c r="G36157" s="311">
        <v>85624</v>
      </c>
      <c r="H36157" s="312" t="s">
        <v>870</v>
      </c>
      <c r="I36157" s="313" t="s">
        <v>6785</v>
      </c>
    </row>
    <row r="36158" spans="6:9" x14ac:dyDescent="0.2">
      <c r="F36158" s="310" t="s">
        <v>41183</v>
      </c>
      <c r="G36158" s="311">
        <v>85625</v>
      </c>
      <c r="H36158" s="312" t="s">
        <v>870</v>
      </c>
      <c r="I36158" s="313" t="s">
        <v>6785</v>
      </c>
    </row>
    <row r="36159" spans="6:9" x14ac:dyDescent="0.2">
      <c r="F36159" s="310" t="s">
        <v>41184</v>
      </c>
      <c r="G36159" s="311">
        <v>85626</v>
      </c>
      <c r="H36159" s="312" t="s">
        <v>870</v>
      </c>
      <c r="I36159" s="313" t="s">
        <v>6785</v>
      </c>
    </row>
    <row r="36160" spans="6:9" x14ac:dyDescent="0.2">
      <c r="F36160" s="310" t="s">
        <v>41185</v>
      </c>
      <c r="G36160" s="311">
        <v>85627</v>
      </c>
      <c r="H36160" s="312" t="s">
        <v>870</v>
      </c>
      <c r="I36160" s="313" t="s">
        <v>6785</v>
      </c>
    </row>
    <row r="36161" spans="6:9" x14ac:dyDescent="0.2">
      <c r="F36161" s="310" t="s">
        <v>41186</v>
      </c>
      <c r="G36161" s="311">
        <v>85628</v>
      </c>
      <c r="H36161" s="312" t="s">
        <v>870</v>
      </c>
      <c r="I36161" s="313" t="s">
        <v>6785</v>
      </c>
    </row>
    <row r="36162" spans="6:9" x14ac:dyDescent="0.2">
      <c r="F36162" s="310" t="s">
        <v>41187</v>
      </c>
      <c r="G36162" s="311">
        <v>85629</v>
      </c>
      <c r="H36162" s="312" t="s">
        <v>870</v>
      </c>
      <c r="I36162" s="313" t="s">
        <v>6785</v>
      </c>
    </row>
    <row r="36163" spans="6:9" x14ac:dyDescent="0.2">
      <c r="F36163" s="310" t="s">
        <v>41188</v>
      </c>
      <c r="G36163" s="311">
        <v>85630</v>
      </c>
      <c r="H36163" s="312" t="s">
        <v>870</v>
      </c>
      <c r="I36163" s="313" t="s">
        <v>6785</v>
      </c>
    </row>
    <row r="36164" spans="6:9" x14ac:dyDescent="0.2">
      <c r="F36164" s="310" t="s">
        <v>41189</v>
      </c>
      <c r="G36164" s="311">
        <v>85631</v>
      </c>
      <c r="H36164" s="312" t="s">
        <v>870</v>
      </c>
      <c r="I36164" s="313" t="s">
        <v>6785</v>
      </c>
    </row>
    <row r="36165" spans="6:9" x14ac:dyDescent="0.2">
      <c r="F36165" s="310" t="s">
        <v>41190</v>
      </c>
      <c r="G36165" s="311">
        <v>85632</v>
      </c>
      <c r="H36165" s="312" t="s">
        <v>870</v>
      </c>
      <c r="I36165" s="313" t="s">
        <v>6785</v>
      </c>
    </row>
    <row r="36166" spans="6:9" x14ac:dyDescent="0.2">
      <c r="F36166" s="310" t="s">
        <v>41191</v>
      </c>
      <c r="G36166" s="311">
        <v>85633</v>
      </c>
      <c r="H36166" s="312" t="s">
        <v>870</v>
      </c>
      <c r="I36166" s="313" t="s">
        <v>6785</v>
      </c>
    </row>
    <row r="36167" spans="6:9" x14ac:dyDescent="0.2">
      <c r="F36167" s="310" t="s">
        <v>41192</v>
      </c>
      <c r="G36167" s="311">
        <v>85634</v>
      </c>
      <c r="H36167" s="312" t="s">
        <v>870</v>
      </c>
      <c r="I36167" s="313" t="s">
        <v>6785</v>
      </c>
    </row>
    <row r="36168" spans="6:9" x14ac:dyDescent="0.2">
      <c r="F36168" s="310" t="s">
        <v>41193</v>
      </c>
      <c r="G36168" s="311">
        <v>85635</v>
      </c>
      <c r="H36168" s="312" t="s">
        <v>870</v>
      </c>
      <c r="I36168" s="313" t="s">
        <v>6785</v>
      </c>
    </row>
    <row r="36169" spans="6:9" x14ac:dyDescent="0.2">
      <c r="F36169" s="310" t="s">
        <v>41194</v>
      </c>
      <c r="G36169" s="311">
        <v>85636</v>
      </c>
      <c r="H36169" s="312" t="s">
        <v>870</v>
      </c>
      <c r="I36169" s="313" t="s">
        <v>6785</v>
      </c>
    </row>
    <row r="36170" spans="6:9" x14ac:dyDescent="0.2">
      <c r="F36170" s="310" t="s">
        <v>41195</v>
      </c>
      <c r="G36170" s="311">
        <v>85637</v>
      </c>
      <c r="H36170" s="312" t="s">
        <v>870</v>
      </c>
      <c r="I36170" s="313" t="s">
        <v>6785</v>
      </c>
    </row>
    <row r="36171" spans="6:9" x14ac:dyDescent="0.2">
      <c r="F36171" s="310" t="s">
        <v>41196</v>
      </c>
      <c r="G36171" s="311">
        <v>85638</v>
      </c>
      <c r="H36171" s="312" t="s">
        <v>870</v>
      </c>
      <c r="I36171" s="313" t="s">
        <v>6785</v>
      </c>
    </row>
    <row r="36172" spans="6:9" x14ac:dyDescent="0.2">
      <c r="F36172" s="310" t="s">
        <v>41197</v>
      </c>
      <c r="G36172" s="311">
        <v>85639</v>
      </c>
      <c r="H36172" s="312" t="s">
        <v>870</v>
      </c>
      <c r="I36172" s="313" t="s">
        <v>6785</v>
      </c>
    </row>
    <row r="36173" spans="6:9" x14ac:dyDescent="0.2">
      <c r="F36173" s="310" t="s">
        <v>41198</v>
      </c>
      <c r="G36173" s="311">
        <v>85640</v>
      </c>
      <c r="H36173" s="312" t="s">
        <v>870</v>
      </c>
      <c r="I36173" s="313" t="s">
        <v>6785</v>
      </c>
    </row>
    <row r="36174" spans="6:9" x14ac:dyDescent="0.2">
      <c r="F36174" s="310" t="s">
        <v>41199</v>
      </c>
      <c r="G36174" s="311">
        <v>85641</v>
      </c>
      <c r="H36174" s="312" t="s">
        <v>870</v>
      </c>
      <c r="I36174" s="313" t="s">
        <v>6785</v>
      </c>
    </row>
    <row r="36175" spans="6:9" x14ac:dyDescent="0.2">
      <c r="F36175" s="310" t="s">
        <v>41200</v>
      </c>
      <c r="G36175" s="311">
        <v>85643</v>
      </c>
      <c r="H36175" s="312" t="s">
        <v>870</v>
      </c>
      <c r="I36175" s="313" t="s">
        <v>6785</v>
      </c>
    </row>
    <row r="36176" spans="6:9" x14ac:dyDescent="0.2">
      <c r="F36176" s="310" t="s">
        <v>41201</v>
      </c>
      <c r="G36176" s="311">
        <v>85644</v>
      </c>
      <c r="H36176" s="312" t="s">
        <v>870</v>
      </c>
      <c r="I36176" s="313" t="s">
        <v>6785</v>
      </c>
    </row>
    <row r="36177" spans="6:9" x14ac:dyDescent="0.2">
      <c r="F36177" s="310" t="s">
        <v>41202</v>
      </c>
      <c r="G36177" s="311">
        <v>85645</v>
      </c>
      <c r="H36177" s="312" t="s">
        <v>870</v>
      </c>
      <c r="I36177" s="313" t="s">
        <v>6785</v>
      </c>
    </row>
    <row r="36178" spans="6:9" x14ac:dyDescent="0.2">
      <c r="F36178" s="310" t="s">
        <v>41203</v>
      </c>
      <c r="G36178" s="311">
        <v>85646</v>
      </c>
      <c r="H36178" s="312" t="s">
        <v>870</v>
      </c>
      <c r="I36178" s="313" t="s">
        <v>6785</v>
      </c>
    </row>
    <row r="36179" spans="6:9" x14ac:dyDescent="0.2">
      <c r="F36179" s="310" t="s">
        <v>41204</v>
      </c>
      <c r="G36179" s="311">
        <v>85648</v>
      </c>
      <c r="H36179" s="312" t="s">
        <v>870</v>
      </c>
      <c r="I36179" s="313" t="s">
        <v>6785</v>
      </c>
    </row>
    <row r="36180" spans="6:9" x14ac:dyDescent="0.2">
      <c r="F36180" s="310" t="s">
        <v>41205</v>
      </c>
      <c r="G36180" s="311">
        <v>85650</v>
      </c>
      <c r="H36180" s="312" t="s">
        <v>870</v>
      </c>
      <c r="I36180" s="313" t="s">
        <v>6785</v>
      </c>
    </row>
    <row r="36181" spans="6:9" x14ac:dyDescent="0.2">
      <c r="F36181" s="310" t="s">
        <v>41206</v>
      </c>
      <c r="G36181" s="311">
        <v>85652</v>
      </c>
      <c r="H36181" s="312" t="s">
        <v>870</v>
      </c>
      <c r="I36181" s="313" t="s">
        <v>6785</v>
      </c>
    </row>
    <row r="36182" spans="6:9" x14ac:dyDescent="0.2">
      <c r="F36182" s="310" t="s">
        <v>41207</v>
      </c>
      <c r="G36182" s="311">
        <v>85653</v>
      </c>
      <c r="H36182" s="312" t="s">
        <v>870</v>
      </c>
      <c r="I36182" s="313" t="s">
        <v>6785</v>
      </c>
    </row>
    <row r="36183" spans="6:9" x14ac:dyDescent="0.2">
      <c r="F36183" s="310" t="s">
        <v>41208</v>
      </c>
      <c r="G36183" s="311">
        <v>85654</v>
      </c>
      <c r="H36183" s="312" t="s">
        <v>870</v>
      </c>
      <c r="I36183" s="313" t="s">
        <v>6785</v>
      </c>
    </row>
    <row r="36184" spans="6:9" x14ac:dyDescent="0.2">
      <c r="F36184" s="310" t="s">
        <v>41209</v>
      </c>
      <c r="G36184" s="311">
        <v>85655</v>
      </c>
      <c r="H36184" s="312" t="s">
        <v>870</v>
      </c>
      <c r="I36184" s="313" t="s">
        <v>6785</v>
      </c>
    </row>
    <row r="36185" spans="6:9" x14ac:dyDescent="0.2">
      <c r="F36185" s="310" t="s">
        <v>41210</v>
      </c>
      <c r="G36185" s="311">
        <v>85658</v>
      </c>
      <c r="H36185" s="312" t="s">
        <v>870</v>
      </c>
      <c r="I36185" s="313" t="s">
        <v>6785</v>
      </c>
    </row>
    <row r="36186" spans="6:9" x14ac:dyDescent="0.2">
      <c r="F36186" s="310" t="s">
        <v>41211</v>
      </c>
      <c r="G36186" s="311">
        <v>85662</v>
      </c>
      <c r="H36186" s="312" t="s">
        <v>870</v>
      </c>
      <c r="I36186" s="313" t="s">
        <v>6785</v>
      </c>
    </row>
    <row r="36187" spans="6:9" x14ac:dyDescent="0.2">
      <c r="F36187" s="310" t="s">
        <v>41212</v>
      </c>
      <c r="G36187" s="311">
        <v>85670</v>
      </c>
      <c r="H36187" s="312" t="s">
        <v>870</v>
      </c>
      <c r="I36187" s="313" t="s">
        <v>6785</v>
      </c>
    </row>
    <row r="36188" spans="6:9" x14ac:dyDescent="0.2">
      <c r="F36188" s="310" t="s">
        <v>41213</v>
      </c>
      <c r="G36188" s="311">
        <v>85671</v>
      </c>
      <c r="H36188" s="312" t="s">
        <v>870</v>
      </c>
      <c r="I36188" s="313" t="s">
        <v>6785</v>
      </c>
    </row>
    <row r="36189" spans="6:9" x14ac:dyDescent="0.2">
      <c r="F36189" s="310" t="s">
        <v>41214</v>
      </c>
      <c r="G36189" s="311">
        <v>85701</v>
      </c>
      <c r="H36189" s="312" t="s">
        <v>870</v>
      </c>
      <c r="I36189" s="313" t="s">
        <v>6785</v>
      </c>
    </row>
    <row r="36190" spans="6:9" x14ac:dyDescent="0.2">
      <c r="F36190" s="310" t="s">
        <v>41215</v>
      </c>
      <c r="G36190" s="311">
        <v>85702</v>
      </c>
      <c r="H36190" s="312" t="s">
        <v>870</v>
      </c>
      <c r="I36190" s="313" t="s">
        <v>6785</v>
      </c>
    </row>
    <row r="36191" spans="6:9" x14ac:dyDescent="0.2">
      <c r="F36191" s="310" t="s">
        <v>41216</v>
      </c>
      <c r="G36191" s="311">
        <v>85703</v>
      </c>
      <c r="H36191" s="312" t="s">
        <v>870</v>
      </c>
      <c r="I36191" s="313" t="s">
        <v>6785</v>
      </c>
    </row>
    <row r="36192" spans="6:9" x14ac:dyDescent="0.2">
      <c r="F36192" s="310" t="s">
        <v>41217</v>
      </c>
      <c r="G36192" s="311">
        <v>85704</v>
      </c>
      <c r="H36192" s="312" t="s">
        <v>870</v>
      </c>
      <c r="I36192" s="313" t="s">
        <v>6785</v>
      </c>
    </row>
    <row r="36193" spans="6:9" x14ac:dyDescent="0.2">
      <c r="F36193" s="310" t="s">
        <v>41218</v>
      </c>
      <c r="G36193" s="311">
        <v>85705</v>
      </c>
      <c r="H36193" s="312" t="s">
        <v>870</v>
      </c>
      <c r="I36193" s="313" t="s">
        <v>6785</v>
      </c>
    </row>
    <row r="36194" spans="6:9" x14ac:dyDescent="0.2">
      <c r="F36194" s="310" t="s">
        <v>41219</v>
      </c>
      <c r="G36194" s="311">
        <v>85706</v>
      </c>
      <c r="H36194" s="312" t="s">
        <v>870</v>
      </c>
      <c r="I36194" s="313" t="s">
        <v>6785</v>
      </c>
    </row>
    <row r="36195" spans="6:9" x14ac:dyDescent="0.2">
      <c r="F36195" s="310" t="s">
        <v>41220</v>
      </c>
      <c r="G36195" s="311">
        <v>85707</v>
      </c>
      <c r="H36195" s="312" t="s">
        <v>870</v>
      </c>
      <c r="I36195" s="313" t="s">
        <v>6785</v>
      </c>
    </row>
    <row r="36196" spans="6:9" x14ac:dyDescent="0.2">
      <c r="F36196" s="310" t="s">
        <v>41221</v>
      </c>
      <c r="G36196" s="311">
        <v>85708</v>
      </c>
      <c r="H36196" s="312" t="s">
        <v>870</v>
      </c>
      <c r="I36196" s="313" t="s">
        <v>6785</v>
      </c>
    </row>
    <row r="36197" spans="6:9" x14ac:dyDescent="0.2">
      <c r="F36197" s="310" t="s">
        <v>41222</v>
      </c>
      <c r="G36197" s="311">
        <v>85709</v>
      </c>
      <c r="H36197" s="312" t="s">
        <v>870</v>
      </c>
      <c r="I36197" s="313" t="s">
        <v>6785</v>
      </c>
    </row>
    <row r="36198" spans="6:9" x14ac:dyDescent="0.2">
      <c r="F36198" s="310" t="s">
        <v>41223</v>
      </c>
      <c r="G36198" s="311">
        <v>85710</v>
      </c>
      <c r="H36198" s="312" t="s">
        <v>870</v>
      </c>
      <c r="I36198" s="313" t="s">
        <v>6785</v>
      </c>
    </row>
    <row r="36199" spans="6:9" x14ac:dyDescent="0.2">
      <c r="F36199" s="310" t="s">
        <v>41224</v>
      </c>
      <c r="G36199" s="311">
        <v>85711</v>
      </c>
      <c r="H36199" s="312" t="s">
        <v>870</v>
      </c>
      <c r="I36199" s="313" t="s">
        <v>6785</v>
      </c>
    </row>
    <row r="36200" spans="6:9" x14ac:dyDescent="0.2">
      <c r="F36200" s="310" t="s">
        <v>41225</v>
      </c>
      <c r="G36200" s="311">
        <v>85712</v>
      </c>
      <c r="H36200" s="312" t="s">
        <v>870</v>
      </c>
      <c r="I36200" s="313" t="s">
        <v>6785</v>
      </c>
    </row>
    <row r="36201" spans="6:9" x14ac:dyDescent="0.2">
      <c r="F36201" s="310" t="s">
        <v>41226</v>
      </c>
      <c r="G36201" s="311">
        <v>85713</v>
      </c>
      <c r="H36201" s="312" t="s">
        <v>870</v>
      </c>
      <c r="I36201" s="313" t="s">
        <v>6785</v>
      </c>
    </row>
    <row r="36202" spans="6:9" x14ac:dyDescent="0.2">
      <c r="F36202" s="310" t="s">
        <v>41227</v>
      </c>
      <c r="G36202" s="311">
        <v>85714</v>
      </c>
      <c r="H36202" s="312" t="s">
        <v>870</v>
      </c>
      <c r="I36202" s="313" t="s">
        <v>6785</v>
      </c>
    </row>
    <row r="36203" spans="6:9" x14ac:dyDescent="0.2">
      <c r="F36203" s="310" t="s">
        <v>41228</v>
      </c>
      <c r="G36203" s="311">
        <v>85715</v>
      </c>
      <c r="H36203" s="312" t="s">
        <v>870</v>
      </c>
      <c r="I36203" s="313" t="s">
        <v>6785</v>
      </c>
    </row>
    <row r="36204" spans="6:9" x14ac:dyDescent="0.2">
      <c r="F36204" s="310" t="s">
        <v>41229</v>
      </c>
      <c r="G36204" s="311">
        <v>85716</v>
      </c>
      <c r="H36204" s="312" t="s">
        <v>870</v>
      </c>
      <c r="I36204" s="313" t="s">
        <v>6785</v>
      </c>
    </row>
    <row r="36205" spans="6:9" x14ac:dyDescent="0.2">
      <c r="F36205" s="310" t="s">
        <v>41230</v>
      </c>
      <c r="G36205" s="311">
        <v>85717</v>
      </c>
      <c r="H36205" s="312" t="s">
        <v>870</v>
      </c>
      <c r="I36205" s="313" t="s">
        <v>6785</v>
      </c>
    </row>
    <row r="36206" spans="6:9" x14ac:dyDescent="0.2">
      <c r="F36206" s="310" t="s">
        <v>41231</v>
      </c>
      <c r="G36206" s="311">
        <v>85718</v>
      </c>
      <c r="H36206" s="312" t="s">
        <v>870</v>
      </c>
      <c r="I36206" s="313" t="s">
        <v>6785</v>
      </c>
    </row>
    <row r="36207" spans="6:9" x14ac:dyDescent="0.2">
      <c r="F36207" s="310" t="s">
        <v>41232</v>
      </c>
      <c r="G36207" s="311">
        <v>85719</v>
      </c>
      <c r="H36207" s="312" t="s">
        <v>870</v>
      </c>
      <c r="I36207" s="313" t="s">
        <v>6785</v>
      </c>
    </row>
    <row r="36208" spans="6:9" x14ac:dyDescent="0.2">
      <c r="F36208" s="310" t="s">
        <v>41233</v>
      </c>
      <c r="G36208" s="311">
        <v>85720</v>
      </c>
      <c r="H36208" s="312" t="s">
        <v>870</v>
      </c>
      <c r="I36208" s="313" t="s">
        <v>6785</v>
      </c>
    </row>
    <row r="36209" spans="6:9" x14ac:dyDescent="0.2">
      <c r="F36209" s="310" t="s">
        <v>41234</v>
      </c>
      <c r="G36209" s="311">
        <v>85721</v>
      </c>
      <c r="H36209" s="312" t="s">
        <v>870</v>
      </c>
      <c r="I36209" s="313" t="s">
        <v>6785</v>
      </c>
    </row>
    <row r="36210" spans="6:9" x14ac:dyDescent="0.2">
      <c r="F36210" s="310" t="s">
        <v>41235</v>
      </c>
      <c r="G36210" s="311">
        <v>85722</v>
      </c>
      <c r="H36210" s="312" t="s">
        <v>870</v>
      </c>
      <c r="I36210" s="313" t="s">
        <v>6785</v>
      </c>
    </row>
    <row r="36211" spans="6:9" x14ac:dyDescent="0.2">
      <c r="F36211" s="310" t="s">
        <v>41236</v>
      </c>
      <c r="G36211" s="311">
        <v>85723</v>
      </c>
      <c r="H36211" s="312" t="s">
        <v>870</v>
      </c>
      <c r="I36211" s="313" t="s">
        <v>6785</v>
      </c>
    </row>
    <row r="36212" spans="6:9" x14ac:dyDescent="0.2">
      <c r="F36212" s="310" t="s">
        <v>41237</v>
      </c>
      <c r="G36212" s="311">
        <v>85724</v>
      </c>
      <c r="H36212" s="312" t="s">
        <v>870</v>
      </c>
      <c r="I36212" s="313" t="s">
        <v>6785</v>
      </c>
    </row>
    <row r="36213" spans="6:9" x14ac:dyDescent="0.2">
      <c r="F36213" s="310" t="s">
        <v>41238</v>
      </c>
      <c r="G36213" s="311">
        <v>85725</v>
      </c>
      <c r="H36213" s="312" t="s">
        <v>870</v>
      </c>
      <c r="I36213" s="313" t="s">
        <v>6785</v>
      </c>
    </row>
    <row r="36214" spans="6:9" x14ac:dyDescent="0.2">
      <c r="F36214" s="310" t="s">
        <v>41239</v>
      </c>
      <c r="G36214" s="311">
        <v>85726</v>
      </c>
      <c r="H36214" s="312" t="s">
        <v>870</v>
      </c>
      <c r="I36214" s="313" t="s">
        <v>6785</v>
      </c>
    </row>
    <row r="36215" spans="6:9" x14ac:dyDescent="0.2">
      <c r="F36215" s="310" t="s">
        <v>41240</v>
      </c>
      <c r="G36215" s="311">
        <v>85728</v>
      </c>
      <c r="H36215" s="312" t="s">
        <v>870</v>
      </c>
      <c r="I36215" s="313" t="s">
        <v>6785</v>
      </c>
    </row>
    <row r="36216" spans="6:9" x14ac:dyDescent="0.2">
      <c r="F36216" s="310" t="s">
        <v>41241</v>
      </c>
      <c r="G36216" s="311">
        <v>85730</v>
      </c>
      <c r="H36216" s="312" t="s">
        <v>870</v>
      </c>
      <c r="I36216" s="313" t="s">
        <v>6785</v>
      </c>
    </row>
    <row r="36217" spans="6:9" x14ac:dyDescent="0.2">
      <c r="F36217" s="310" t="s">
        <v>41242</v>
      </c>
      <c r="G36217" s="311">
        <v>85731</v>
      </c>
      <c r="H36217" s="312" t="s">
        <v>870</v>
      </c>
      <c r="I36217" s="313" t="s">
        <v>6785</v>
      </c>
    </row>
    <row r="36218" spans="6:9" x14ac:dyDescent="0.2">
      <c r="F36218" s="310" t="s">
        <v>41243</v>
      </c>
      <c r="G36218" s="311">
        <v>85732</v>
      </c>
      <c r="H36218" s="312" t="s">
        <v>870</v>
      </c>
      <c r="I36218" s="313" t="s">
        <v>6785</v>
      </c>
    </row>
    <row r="36219" spans="6:9" x14ac:dyDescent="0.2">
      <c r="F36219" s="310" t="s">
        <v>41244</v>
      </c>
      <c r="G36219" s="311">
        <v>85733</v>
      </c>
      <c r="H36219" s="312" t="s">
        <v>870</v>
      </c>
      <c r="I36219" s="313" t="s">
        <v>6785</v>
      </c>
    </row>
    <row r="36220" spans="6:9" x14ac:dyDescent="0.2">
      <c r="F36220" s="310" t="s">
        <v>41245</v>
      </c>
      <c r="G36220" s="311">
        <v>85734</v>
      </c>
      <c r="H36220" s="312" t="s">
        <v>870</v>
      </c>
      <c r="I36220" s="313" t="s">
        <v>6785</v>
      </c>
    </row>
    <row r="36221" spans="6:9" x14ac:dyDescent="0.2">
      <c r="F36221" s="310" t="s">
        <v>41246</v>
      </c>
      <c r="G36221" s="311">
        <v>85735</v>
      </c>
      <c r="H36221" s="312" t="s">
        <v>870</v>
      </c>
      <c r="I36221" s="313" t="s">
        <v>6785</v>
      </c>
    </row>
    <row r="36222" spans="6:9" x14ac:dyDescent="0.2">
      <c r="F36222" s="310" t="s">
        <v>41247</v>
      </c>
      <c r="G36222" s="311">
        <v>85736</v>
      </c>
      <c r="H36222" s="312" t="s">
        <v>870</v>
      </c>
      <c r="I36222" s="313" t="s">
        <v>6785</v>
      </c>
    </row>
    <row r="36223" spans="6:9" x14ac:dyDescent="0.2">
      <c r="F36223" s="310" t="s">
        <v>41248</v>
      </c>
      <c r="G36223" s="311">
        <v>85737</v>
      </c>
      <c r="H36223" s="312" t="s">
        <v>870</v>
      </c>
      <c r="I36223" s="313" t="s">
        <v>6785</v>
      </c>
    </row>
    <row r="36224" spans="6:9" x14ac:dyDescent="0.2">
      <c r="F36224" s="310" t="s">
        <v>41249</v>
      </c>
      <c r="G36224" s="311">
        <v>85738</v>
      </c>
      <c r="H36224" s="312" t="s">
        <v>870</v>
      </c>
      <c r="I36224" s="313" t="s">
        <v>6785</v>
      </c>
    </row>
    <row r="36225" spans="6:9" x14ac:dyDescent="0.2">
      <c r="F36225" s="310" t="s">
        <v>41250</v>
      </c>
      <c r="G36225" s="311">
        <v>85739</v>
      </c>
      <c r="H36225" s="312" t="s">
        <v>870</v>
      </c>
      <c r="I36225" s="313" t="s">
        <v>6785</v>
      </c>
    </row>
    <row r="36226" spans="6:9" x14ac:dyDescent="0.2">
      <c r="F36226" s="310" t="s">
        <v>41251</v>
      </c>
      <c r="G36226" s="311">
        <v>85740</v>
      </c>
      <c r="H36226" s="312" t="s">
        <v>870</v>
      </c>
      <c r="I36226" s="313" t="s">
        <v>6785</v>
      </c>
    </row>
    <row r="36227" spans="6:9" x14ac:dyDescent="0.2">
      <c r="F36227" s="310" t="s">
        <v>41252</v>
      </c>
      <c r="G36227" s="311">
        <v>85741</v>
      </c>
      <c r="H36227" s="312" t="s">
        <v>870</v>
      </c>
      <c r="I36227" s="313" t="s">
        <v>6785</v>
      </c>
    </row>
    <row r="36228" spans="6:9" x14ac:dyDescent="0.2">
      <c r="F36228" s="310" t="s">
        <v>41253</v>
      </c>
      <c r="G36228" s="311">
        <v>85742</v>
      </c>
      <c r="H36228" s="312" t="s">
        <v>870</v>
      </c>
      <c r="I36228" s="313" t="s">
        <v>6785</v>
      </c>
    </row>
    <row r="36229" spans="6:9" x14ac:dyDescent="0.2">
      <c r="F36229" s="310" t="s">
        <v>41254</v>
      </c>
      <c r="G36229" s="311">
        <v>85743</v>
      </c>
      <c r="H36229" s="312" t="s">
        <v>870</v>
      </c>
      <c r="I36229" s="313" t="s">
        <v>6785</v>
      </c>
    </row>
    <row r="36230" spans="6:9" x14ac:dyDescent="0.2">
      <c r="F36230" s="310" t="s">
        <v>41255</v>
      </c>
      <c r="G36230" s="311">
        <v>85744</v>
      </c>
      <c r="H36230" s="312" t="s">
        <v>870</v>
      </c>
      <c r="I36230" s="313" t="s">
        <v>6785</v>
      </c>
    </row>
    <row r="36231" spans="6:9" x14ac:dyDescent="0.2">
      <c r="F36231" s="310" t="s">
        <v>41256</v>
      </c>
      <c r="G36231" s="311">
        <v>85745</v>
      </c>
      <c r="H36231" s="312" t="s">
        <v>870</v>
      </c>
      <c r="I36231" s="313" t="s">
        <v>6785</v>
      </c>
    </row>
    <row r="36232" spans="6:9" x14ac:dyDescent="0.2">
      <c r="F36232" s="310" t="s">
        <v>41257</v>
      </c>
      <c r="G36232" s="311">
        <v>85746</v>
      </c>
      <c r="H36232" s="312" t="s">
        <v>870</v>
      </c>
      <c r="I36232" s="313" t="s">
        <v>6785</v>
      </c>
    </row>
    <row r="36233" spans="6:9" x14ac:dyDescent="0.2">
      <c r="F36233" s="310" t="s">
        <v>41258</v>
      </c>
      <c r="G36233" s="311">
        <v>85747</v>
      </c>
      <c r="H36233" s="312" t="s">
        <v>870</v>
      </c>
      <c r="I36233" s="313" t="s">
        <v>6785</v>
      </c>
    </row>
    <row r="36234" spans="6:9" x14ac:dyDescent="0.2">
      <c r="F36234" s="310" t="s">
        <v>41259</v>
      </c>
      <c r="G36234" s="311">
        <v>85748</v>
      </c>
      <c r="H36234" s="312" t="s">
        <v>870</v>
      </c>
      <c r="I36234" s="313" t="s">
        <v>6785</v>
      </c>
    </row>
    <row r="36235" spans="6:9" x14ac:dyDescent="0.2">
      <c r="F36235" s="310" t="s">
        <v>41260</v>
      </c>
      <c r="G36235" s="311">
        <v>85749</v>
      </c>
      <c r="H36235" s="312" t="s">
        <v>870</v>
      </c>
      <c r="I36235" s="313" t="s">
        <v>6785</v>
      </c>
    </row>
    <row r="36236" spans="6:9" x14ac:dyDescent="0.2">
      <c r="F36236" s="310" t="s">
        <v>41261</v>
      </c>
      <c r="G36236" s="311">
        <v>85750</v>
      </c>
      <c r="H36236" s="312" t="s">
        <v>870</v>
      </c>
      <c r="I36236" s="313" t="s">
        <v>6785</v>
      </c>
    </row>
    <row r="36237" spans="6:9" x14ac:dyDescent="0.2">
      <c r="F36237" s="310" t="s">
        <v>41262</v>
      </c>
      <c r="G36237" s="311">
        <v>85751</v>
      </c>
      <c r="H36237" s="312" t="s">
        <v>870</v>
      </c>
      <c r="I36237" s="313" t="s">
        <v>6785</v>
      </c>
    </row>
    <row r="36238" spans="6:9" x14ac:dyDescent="0.2">
      <c r="F36238" s="310" t="s">
        <v>41263</v>
      </c>
      <c r="G36238" s="311">
        <v>85752</v>
      </c>
      <c r="H36238" s="312" t="s">
        <v>870</v>
      </c>
      <c r="I36238" s="313" t="s">
        <v>6785</v>
      </c>
    </row>
    <row r="36239" spans="6:9" x14ac:dyDescent="0.2">
      <c r="F36239" s="310" t="s">
        <v>41264</v>
      </c>
      <c r="G36239" s="311">
        <v>85754</v>
      </c>
      <c r="H36239" s="312" t="s">
        <v>870</v>
      </c>
      <c r="I36239" s="313" t="s">
        <v>6785</v>
      </c>
    </row>
    <row r="36240" spans="6:9" x14ac:dyDescent="0.2">
      <c r="F36240" s="310" t="s">
        <v>41265</v>
      </c>
      <c r="G36240" s="311">
        <v>85755</v>
      </c>
      <c r="H36240" s="312" t="s">
        <v>870</v>
      </c>
      <c r="I36240" s="313" t="s">
        <v>6785</v>
      </c>
    </row>
    <row r="36241" spans="6:9" x14ac:dyDescent="0.2">
      <c r="F36241" s="310" t="s">
        <v>41266</v>
      </c>
      <c r="G36241" s="311">
        <v>85756</v>
      </c>
      <c r="H36241" s="312" t="s">
        <v>870</v>
      </c>
      <c r="I36241" s="313" t="s">
        <v>6785</v>
      </c>
    </row>
    <row r="36242" spans="6:9" x14ac:dyDescent="0.2">
      <c r="F36242" s="310" t="s">
        <v>41267</v>
      </c>
      <c r="G36242" s="311">
        <v>85757</v>
      </c>
      <c r="H36242" s="312" t="s">
        <v>870</v>
      </c>
      <c r="I36242" s="313" t="s">
        <v>6785</v>
      </c>
    </row>
    <row r="36243" spans="6:9" x14ac:dyDescent="0.2">
      <c r="F36243" s="310" t="s">
        <v>41268</v>
      </c>
      <c r="G36243" s="311">
        <v>85775</v>
      </c>
      <c r="H36243" s="312" t="s">
        <v>870</v>
      </c>
      <c r="I36243" s="313" t="s">
        <v>6785</v>
      </c>
    </row>
    <row r="36244" spans="6:9" x14ac:dyDescent="0.2">
      <c r="F36244" s="310" t="s">
        <v>41269</v>
      </c>
      <c r="G36244" s="311">
        <v>85901</v>
      </c>
      <c r="H36244" s="312" t="s">
        <v>870</v>
      </c>
      <c r="I36244" s="313" t="s">
        <v>6785</v>
      </c>
    </row>
    <row r="36245" spans="6:9" x14ac:dyDescent="0.2">
      <c r="F36245" s="310" t="s">
        <v>41270</v>
      </c>
      <c r="G36245" s="311">
        <v>85902</v>
      </c>
      <c r="H36245" s="312" t="s">
        <v>870</v>
      </c>
      <c r="I36245" s="313" t="s">
        <v>6785</v>
      </c>
    </row>
    <row r="36246" spans="6:9" x14ac:dyDescent="0.2">
      <c r="F36246" s="310" t="s">
        <v>41271</v>
      </c>
      <c r="G36246" s="311">
        <v>85911</v>
      </c>
      <c r="H36246" s="312" t="s">
        <v>870</v>
      </c>
      <c r="I36246" s="313" t="s">
        <v>6785</v>
      </c>
    </row>
    <row r="36247" spans="6:9" x14ac:dyDescent="0.2">
      <c r="F36247" s="310" t="s">
        <v>41272</v>
      </c>
      <c r="G36247" s="311">
        <v>85912</v>
      </c>
      <c r="H36247" s="312" t="s">
        <v>870</v>
      </c>
      <c r="I36247" s="313" t="s">
        <v>6785</v>
      </c>
    </row>
    <row r="36248" spans="6:9" x14ac:dyDescent="0.2">
      <c r="F36248" s="310" t="s">
        <v>41273</v>
      </c>
      <c r="G36248" s="311">
        <v>85920</v>
      </c>
      <c r="H36248" s="312" t="s">
        <v>870</v>
      </c>
      <c r="I36248" s="313" t="s">
        <v>6785</v>
      </c>
    </row>
    <row r="36249" spans="6:9" x14ac:dyDescent="0.2">
      <c r="F36249" s="310" t="s">
        <v>41274</v>
      </c>
      <c r="G36249" s="311">
        <v>85922</v>
      </c>
      <c r="H36249" s="312" t="s">
        <v>870</v>
      </c>
      <c r="I36249" s="313" t="s">
        <v>6785</v>
      </c>
    </row>
    <row r="36250" spans="6:9" x14ac:dyDescent="0.2">
      <c r="F36250" s="310" t="s">
        <v>41275</v>
      </c>
      <c r="G36250" s="311">
        <v>85923</v>
      </c>
      <c r="H36250" s="312" t="s">
        <v>870</v>
      </c>
      <c r="I36250" s="313" t="s">
        <v>6785</v>
      </c>
    </row>
    <row r="36251" spans="6:9" x14ac:dyDescent="0.2">
      <c r="F36251" s="310" t="s">
        <v>41276</v>
      </c>
      <c r="G36251" s="311">
        <v>85924</v>
      </c>
      <c r="H36251" s="312" t="s">
        <v>870</v>
      </c>
      <c r="I36251" s="313" t="s">
        <v>6785</v>
      </c>
    </row>
    <row r="36252" spans="6:9" x14ac:dyDescent="0.2">
      <c r="F36252" s="310" t="s">
        <v>41277</v>
      </c>
      <c r="G36252" s="311">
        <v>85925</v>
      </c>
      <c r="H36252" s="312" t="s">
        <v>870</v>
      </c>
      <c r="I36252" s="313" t="s">
        <v>6785</v>
      </c>
    </row>
    <row r="36253" spans="6:9" x14ac:dyDescent="0.2">
      <c r="F36253" s="310" t="s">
        <v>41278</v>
      </c>
      <c r="G36253" s="311">
        <v>85926</v>
      </c>
      <c r="H36253" s="312" t="s">
        <v>870</v>
      </c>
      <c r="I36253" s="313" t="s">
        <v>6785</v>
      </c>
    </row>
    <row r="36254" spans="6:9" x14ac:dyDescent="0.2">
      <c r="F36254" s="310" t="s">
        <v>41279</v>
      </c>
      <c r="G36254" s="311">
        <v>85927</v>
      </c>
      <c r="H36254" s="312" t="s">
        <v>870</v>
      </c>
      <c r="I36254" s="313" t="s">
        <v>6785</v>
      </c>
    </row>
    <row r="36255" spans="6:9" x14ac:dyDescent="0.2">
      <c r="F36255" s="310" t="s">
        <v>41280</v>
      </c>
      <c r="G36255" s="311">
        <v>85928</v>
      </c>
      <c r="H36255" s="312" t="s">
        <v>870</v>
      </c>
      <c r="I36255" s="313" t="s">
        <v>6785</v>
      </c>
    </row>
    <row r="36256" spans="6:9" x14ac:dyDescent="0.2">
      <c r="F36256" s="310" t="s">
        <v>41281</v>
      </c>
      <c r="G36256" s="311">
        <v>85929</v>
      </c>
      <c r="H36256" s="312" t="s">
        <v>870</v>
      </c>
      <c r="I36256" s="313" t="s">
        <v>6785</v>
      </c>
    </row>
    <row r="36257" spans="6:9" x14ac:dyDescent="0.2">
      <c r="F36257" s="310" t="s">
        <v>41282</v>
      </c>
      <c r="G36257" s="311">
        <v>85930</v>
      </c>
      <c r="H36257" s="312" t="s">
        <v>870</v>
      </c>
      <c r="I36257" s="313" t="s">
        <v>6785</v>
      </c>
    </row>
    <row r="36258" spans="6:9" x14ac:dyDescent="0.2">
      <c r="F36258" s="310" t="s">
        <v>41283</v>
      </c>
      <c r="G36258" s="311">
        <v>85931</v>
      </c>
      <c r="H36258" s="312" t="s">
        <v>870</v>
      </c>
      <c r="I36258" s="313" t="s">
        <v>6785</v>
      </c>
    </row>
    <row r="36259" spans="6:9" x14ac:dyDescent="0.2">
      <c r="F36259" s="310" t="s">
        <v>41284</v>
      </c>
      <c r="G36259" s="311">
        <v>85932</v>
      </c>
      <c r="H36259" s="312" t="s">
        <v>870</v>
      </c>
      <c r="I36259" s="313" t="s">
        <v>6785</v>
      </c>
    </row>
    <row r="36260" spans="6:9" x14ac:dyDescent="0.2">
      <c r="F36260" s="310" t="s">
        <v>41285</v>
      </c>
      <c r="G36260" s="311">
        <v>85933</v>
      </c>
      <c r="H36260" s="312" t="s">
        <v>870</v>
      </c>
      <c r="I36260" s="313" t="s">
        <v>6785</v>
      </c>
    </row>
    <row r="36261" spans="6:9" x14ac:dyDescent="0.2">
      <c r="F36261" s="310" t="s">
        <v>41286</v>
      </c>
      <c r="G36261" s="311">
        <v>85934</v>
      </c>
      <c r="H36261" s="312" t="s">
        <v>870</v>
      </c>
      <c r="I36261" s="313" t="s">
        <v>6785</v>
      </c>
    </row>
    <row r="36262" spans="6:9" x14ac:dyDescent="0.2">
      <c r="F36262" s="310" t="s">
        <v>41287</v>
      </c>
      <c r="G36262" s="311">
        <v>85935</v>
      </c>
      <c r="H36262" s="312" t="s">
        <v>870</v>
      </c>
      <c r="I36262" s="313" t="s">
        <v>6785</v>
      </c>
    </row>
    <row r="36263" spans="6:9" x14ac:dyDescent="0.2">
      <c r="F36263" s="310" t="s">
        <v>41288</v>
      </c>
      <c r="G36263" s="311">
        <v>85936</v>
      </c>
      <c r="H36263" s="312" t="s">
        <v>870</v>
      </c>
      <c r="I36263" s="313" t="s">
        <v>6785</v>
      </c>
    </row>
    <row r="36264" spans="6:9" x14ac:dyDescent="0.2">
      <c r="F36264" s="310" t="s">
        <v>41289</v>
      </c>
      <c r="G36264" s="311">
        <v>85937</v>
      </c>
      <c r="H36264" s="312" t="s">
        <v>870</v>
      </c>
      <c r="I36264" s="313" t="s">
        <v>6785</v>
      </c>
    </row>
    <row r="36265" spans="6:9" x14ac:dyDescent="0.2">
      <c r="F36265" s="310" t="s">
        <v>41290</v>
      </c>
      <c r="G36265" s="311">
        <v>85938</v>
      </c>
      <c r="H36265" s="312" t="s">
        <v>870</v>
      </c>
      <c r="I36265" s="313" t="s">
        <v>6785</v>
      </c>
    </row>
    <row r="36266" spans="6:9" x14ac:dyDescent="0.2">
      <c r="F36266" s="310" t="s">
        <v>41291</v>
      </c>
      <c r="G36266" s="311">
        <v>85939</v>
      </c>
      <c r="H36266" s="312" t="s">
        <v>870</v>
      </c>
      <c r="I36266" s="313" t="s">
        <v>6785</v>
      </c>
    </row>
    <row r="36267" spans="6:9" x14ac:dyDescent="0.2">
      <c r="F36267" s="310" t="s">
        <v>41292</v>
      </c>
      <c r="G36267" s="311">
        <v>85940</v>
      </c>
      <c r="H36267" s="312" t="s">
        <v>870</v>
      </c>
      <c r="I36267" s="313" t="s">
        <v>6785</v>
      </c>
    </row>
    <row r="36268" spans="6:9" x14ac:dyDescent="0.2">
      <c r="F36268" s="310" t="s">
        <v>41293</v>
      </c>
      <c r="G36268" s="311">
        <v>85941</v>
      </c>
      <c r="H36268" s="312" t="s">
        <v>870</v>
      </c>
      <c r="I36268" s="313" t="s">
        <v>6785</v>
      </c>
    </row>
    <row r="36269" spans="6:9" x14ac:dyDescent="0.2">
      <c r="F36269" s="310" t="s">
        <v>41294</v>
      </c>
      <c r="G36269" s="311">
        <v>85942</v>
      </c>
      <c r="H36269" s="312" t="s">
        <v>870</v>
      </c>
      <c r="I36269" s="313" t="s">
        <v>6785</v>
      </c>
    </row>
    <row r="36270" spans="6:9" x14ac:dyDescent="0.2">
      <c r="F36270" s="310" t="s">
        <v>41295</v>
      </c>
      <c r="G36270" s="311">
        <v>86001</v>
      </c>
      <c r="H36270" s="312" t="s">
        <v>870</v>
      </c>
      <c r="I36270" s="313" t="s">
        <v>6785</v>
      </c>
    </row>
    <row r="36271" spans="6:9" x14ac:dyDescent="0.2">
      <c r="F36271" s="310" t="s">
        <v>41296</v>
      </c>
      <c r="G36271" s="311">
        <v>86002</v>
      </c>
      <c r="H36271" s="312" t="s">
        <v>870</v>
      </c>
      <c r="I36271" s="313" t="s">
        <v>6785</v>
      </c>
    </row>
    <row r="36272" spans="6:9" x14ac:dyDescent="0.2">
      <c r="F36272" s="310" t="s">
        <v>41297</v>
      </c>
      <c r="G36272" s="311">
        <v>86003</v>
      </c>
      <c r="H36272" s="312" t="s">
        <v>870</v>
      </c>
      <c r="I36272" s="313" t="s">
        <v>6785</v>
      </c>
    </row>
    <row r="36273" spans="6:9" x14ac:dyDescent="0.2">
      <c r="F36273" s="310" t="s">
        <v>41298</v>
      </c>
      <c r="G36273" s="311">
        <v>86004</v>
      </c>
      <c r="H36273" s="312" t="s">
        <v>870</v>
      </c>
      <c r="I36273" s="313" t="s">
        <v>6785</v>
      </c>
    </row>
    <row r="36274" spans="6:9" x14ac:dyDescent="0.2">
      <c r="F36274" s="310" t="s">
        <v>41299</v>
      </c>
      <c r="G36274" s="311">
        <v>86011</v>
      </c>
      <c r="H36274" s="312" t="s">
        <v>870</v>
      </c>
      <c r="I36274" s="313" t="s">
        <v>6785</v>
      </c>
    </row>
    <row r="36275" spans="6:9" x14ac:dyDescent="0.2">
      <c r="F36275" s="310" t="s">
        <v>41300</v>
      </c>
      <c r="G36275" s="311">
        <v>86015</v>
      </c>
      <c r="H36275" s="312" t="s">
        <v>870</v>
      </c>
      <c r="I36275" s="313" t="s">
        <v>6785</v>
      </c>
    </row>
    <row r="36276" spans="6:9" x14ac:dyDescent="0.2">
      <c r="F36276" s="310" t="s">
        <v>41301</v>
      </c>
      <c r="G36276" s="311">
        <v>86016</v>
      </c>
      <c r="H36276" s="312" t="s">
        <v>870</v>
      </c>
      <c r="I36276" s="313" t="s">
        <v>6785</v>
      </c>
    </row>
    <row r="36277" spans="6:9" x14ac:dyDescent="0.2">
      <c r="F36277" s="310" t="s">
        <v>41302</v>
      </c>
      <c r="G36277" s="311">
        <v>86017</v>
      </c>
      <c r="H36277" s="312" t="s">
        <v>870</v>
      </c>
      <c r="I36277" s="313" t="s">
        <v>6785</v>
      </c>
    </row>
    <row r="36278" spans="6:9" x14ac:dyDescent="0.2">
      <c r="F36278" s="310" t="s">
        <v>41303</v>
      </c>
      <c r="G36278" s="311">
        <v>86018</v>
      </c>
      <c r="H36278" s="312" t="s">
        <v>870</v>
      </c>
      <c r="I36278" s="313" t="s">
        <v>6785</v>
      </c>
    </row>
    <row r="36279" spans="6:9" x14ac:dyDescent="0.2">
      <c r="F36279" s="310" t="s">
        <v>41304</v>
      </c>
      <c r="G36279" s="311">
        <v>86020</v>
      </c>
      <c r="H36279" s="312" t="s">
        <v>870</v>
      </c>
      <c r="I36279" s="313" t="s">
        <v>6785</v>
      </c>
    </row>
    <row r="36280" spans="6:9" x14ac:dyDescent="0.2">
      <c r="F36280" s="310" t="s">
        <v>41305</v>
      </c>
      <c r="G36280" s="311">
        <v>86021</v>
      </c>
      <c r="H36280" s="312" t="s">
        <v>870</v>
      </c>
      <c r="I36280" s="313" t="s">
        <v>6812</v>
      </c>
    </row>
    <row r="36281" spans="6:9" x14ac:dyDescent="0.2">
      <c r="F36281" s="310" t="s">
        <v>41306</v>
      </c>
      <c r="G36281" s="311">
        <v>86022</v>
      </c>
      <c r="H36281" s="312" t="s">
        <v>870</v>
      </c>
      <c r="I36281" s="313" t="s">
        <v>6812</v>
      </c>
    </row>
    <row r="36282" spans="6:9" x14ac:dyDescent="0.2">
      <c r="F36282" s="310" t="s">
        <v>41307</v>
      </c>
      <c r="G36282" s="311">
        <v>86023</v>
      </c>
      <c r="H36282" s="312" t="s">
        <v>870</v>
      </c>
      <c r="I36282" s="313" t="s">
        <v>6785</v>
      </c>
    </row>
    <row r="36283" spans="6:9" x14ac:dyDescent="0.2">
      <c r="F36283" s="310" t="s">
        <v>41308</v>
      </c>
      <c r="G36283" s="311">
        <v>86024</v>
      </c>
      <c r="H36283" s="312" t="s">
        <v>870</v>
      </c>
      <c r="I36283" s="313" t="s">
        <v>6785</v>
      </c>
    </row>
    <row r="36284" spans="6:9" x14ac:dyDescent="0.2">
      <c r="F36284" s="310" t="s">
        <v>41309</v>
      </c>
      <c r="G36284" s="311">
        <v>86025</v>
      </c>
      <c r="H36284" s="312" t="s">
        <v>870</v>
      </c>
      <c r="I36284" s="313" t="s">
        <v>6785</v>
      </c>
    </row>
    <row r="36285" spans="6:9" x14ac:dyDescent="0.2">
      <c r="F36285" s="310" t="s">
        <v>41310</v>
      </c>
      <c r="G36285" s="311">
        <v>86028</v>
      </c>
      <c r="H36285" s="312" t="s">
        <v>870</v>
      </c>
      <c r="I36285" s="313" t="s">
        <v>6785</v>
      </c>
    </row>
    <row r="36286" spans="6:9" x14ac:dyDescent="0.2">
      <c r="F36286" s="310" t="s">
        <v>41311</v>
      </c>
      <c r="G36286" s="311">
        <v>86029</v>
      </c>
      <c r="H36286" s="312" t="s">
        <v>870</v>
      </c>
      <c r="I36286" s="313" t="s">
        <v>6785</v>
      </c>
    </row>
    <row r="36287" spans="6:9" x14ac:dyDescent="0.2">
      <c r="F36287" s="310" t="s">
        <v>41312</v>
      </c>
      <c r="G36287" s="311">
        <v>86030</v>
      </c>
      <c r="H36287" s="312" t="s">
        <v>870</v>
      </c>
      <c r="I36287" s="313" t="s">
        <v>6812</v>
      </c>
    </row>
    <row r="36288" spans="6:9" x14ac:dyDescent="0.2">
      <c r="F36288" s="310" t="s">
        <v>41313</v>
      </c>
      <c r="G36288" s="311">
        <v>86031</v>
      </c>
      <c r="H36288" s="312" t="s">
        <v>870</v>
      </c>
      <c r="I36288" s="313" t="s">
        <v>6812</v>
      </c>
    </row>
    <row r="36289" spans="6:9" x14ac:dyDescent="0.2">
      <c r="F36289" s="310" t="s">
        <v>41314</v>
      </c>
      <c r="G36289" s="311">
        <v>86032</v>
      </c>
      <c r="H36289" s="312" t="s">
        <v>870</v>
      </c>
      <c r="I36289" s="313" t="s">
        <v>6785</v>
      </c>
    </row>
    <row r="36290" spans="6:9" x14ac:dyDescent="0.2">
      <c r="F36290" s="310" t="s">
        <v>41315</v>
      </c>
      <c r="G36290" s="311">
        <v>86033</v>
      </c>
      <c r="H36290" s="312" t="s">
        <v>870</v>
      </c>
      <c r="I36290" s="313" t="s">
        <v>6812</v>
      </c>
    </row>
    <row r="36291" spans="6:9" x14ac:dyDescent="0.2">
      <c r="F36291" s="310" t="s">
        <v>41316</v>
      </c>
      <c r="G36291" s="311">
        <v>86034</v>
      </c>
      <c r="H36291" s="312" t="s">
        <v>870</v>
      </c>
      <c r="I36291" s="313" t="s">
        <v>6812</v>
      </c>
    </row>
    <row r="36292" spans="6:9" x14ac:dyDescent="0.2">
      <c r="F36292" s="310" t="s">
        <v>41317</v>
      </c>
      <c r="G36292" s="311">
        <v>86035</v>
      </c>
      <c r="H36292" s="312" t="s">
        <v>870</v>
      </c>
      <c r="I36292" s="313" t="s">
        <v>6812</v>
      </c>
    </row>
    <row r="36293" spans="6:9" x14ac:dyDescent="0.2">
      <c r="F36293" s="310" t="s">
        <v>41318</v>
      </c>
      <c r="G36293" s="311">
        <v>86036</v>
      </c>
      <c r="H36293" s="312" t="s">
        <v>870</v>
      </c>
      <c r="I36293" s="313" t="s">
        <v>6785</v>
      </c>
    </row>
    <row r="36294" spans="6:9" x14ac:dyDescent="0.2">
      <c r="F36294" s="310" t="s">
        <v>41319</v>
      </c>
      <c r="G36294" s="311">
        <v>86038</v>
      </c>
      <c r="H36294" s="312" t="s">
        <v>870</v>
      </c>
      <c r="I36294" s="313" t="s">
        <v>6785</v>
      </c>
    </row>
    <row r="36295" spans="6:9" x14ac:dyDescent="0.2">
      <c r="F36295" s="310" t="s">
        <v>41320</v>
      </c>
      <c r="G36295" s="311">
        <v>86039</v>
      </c>
      <c r="H36295" s="312" t="s">
        <v>870</v>
      </c>
      <c r="I36295" s="313" t="s">
        <v>6812</v>
      </c>
    </row>
    <row r="36296" spans="6:9" x14ac:dyDescent="0.2">
      <c r="F36296" s="310" t="s">
        <v>41321</v>
      </c>
      <c r="G36296" s="311">
        <v>86040</v>
      </c>
      <c r="H36296" s="312" t="s">
        <v>870</v>
      </c>
      <c r="I36296" s="313" t="s">
        <v>6812</v>
      </c>
    </row>
    <row r="36297" spans="6:9" x14ac:dyDescent="0.2">
      <c r="F36297" s="310" t="s">
        <v>41322</v>
      </c>
      <c r="G36297" s="311">
        <v>86042</v>
      </c>
      <c r="H36297" s="312" t="s">
        <v>870</v>
      </c>
      <c r="I36297" s="313" t="s">
        <v>6812</v>
      </c>
    </row>
    <row r="36298" spans="6:9" x14ac:dyDescent="0.2">
      <c r="F36298" s="310" t="s">
        <v>41323</v>
      </c>
      <c r="G36298" s="311">
        <v>86043</v>
      </c>
      <c r="H36298" s="312" t="s">
        <v>870</v>
      </c>
      <c r="I36298" s="313" t="s">
        <v>6812</v>
      </c>
    </row>
    <row r="36299" spans="6:9" x14ac:dyDescent="0.2">
      <c r="F36299" s="310" t="s">
        <v>41324</v>
      </c>
      <c r="G36299" s="311">
        <v>86044</v>
      </c>
      <c r="H36299" s="312" t="s">
        <v>870</v>
      </c>
      <c r="I36299" s="313" t="s">
        <v>6812</v>
      </c>
    </row>
    <row r="36300" spans="6:9" x14ac:dyDescent="0.2">
      <c r="F36300" s="310" t="s">
        <v>41325</v>
      </c>
      <c r="G36300" s="311">
        <v>86045</v>
      </c>
      <c r="H36300" s="312" t="s">
        <v>870</v>
      </c>
      <c r="I36300" s="313" t="s">
        <v>6812</v>
      </c>
    </row>
    <row r="36301" spans="6:9" x14ac:dyDescent="0.2">
      <c r="F36301" s="310" t="s">
        <v>41326</v>
      </c>
      <c r="G36301" s="311">
        <v>86046</v>
      </c>
      <c r="H36301" s="312" t="s">
        <v>870</v>
      </c>
      <c r="I36301" s="313" t="s">
        <v>6785</v>
      </c>
    </row>
    <row r="36302" spans="6:9" x14ac:dyDescent="0.2">
      <c r="F36302" s="310" t="s">
        <v>41327</v>
      </c>
      <c r="G36302" s="311">
        <v>86047</v>
      </c>
      <c r="H36302" s="312" t="s">
        <v>870</v>
      </c>
      <c r="I36302" s="313" t="s">
        <v>6812</v>
      </c>
    </row>
    <row r="36303" spans="6:9" x14ac:dyDescent="0.2">
      <c r="F36303" s="310" t="s">
        <v>41328</v>
      </c>
      <c r="G36303" s="311">
        <v>86052</v>
      </c>
      <c r="H36303" s="312" t="s">
        <v>870</v>
      </c>
      <c r="I36303" s="313" t="s">
        <v>6785</v>
      </c>
    </row>
    <row r="36304" spans="6:9" x14ac:dyDescent="0.2">
      <c r="F36304" s="310" t="s">
        <v>41329</v>
      </c>
      <c r="G36304" s="311">
        <v>86053</v>
      </c>
      <c r="H36304" s="312" t="s">
        <v>870</v>
      </c>
      <c r="I36304" s="313" t="s">
        <v>6812</v>
      </c>
    </row>
    <row r="36305" spans="6:9" x14ac:dyDescent="0.2">
      <c r="F36305" s="310" t="s">
        <v>41330</v>
      </c>
      <c r="G36305" s="311">
        <v>86054</v>
      </c>
      <c r="H36305" s="312" t="s">
        <v>870</v>
      </c>
      <c r="I36305" s="313" t="s">
        <v>6812</v>
      </c>
    </row>
    <row r="36306" spans="6:9" x14ac:dyDescent="0.2">
      <c r="F36306" s="310" t="s">
        <v>41331</v>
      </c>
      <c r="G36306" s="311">
        <v>86301</v>
      </c>
      <c r="H36306" s="312" t="s">
        <v>870</v>
      </c>
      <c r="I36306" s="313" t="s">
        <v>6785</v>
      </c>
    </row>
    <row r="36307" spans="6:9" x14ac:dyDescent="0.2">
      <c r="F36307" s="310" t="s">
        <v>41332</v>
      </c>
      <c r="G36307" s="311">
        <v>86302</v>
      </c>
      <c r="H36307" s="312" t="s">
        <v>870</v>
      </c>
      <c r="I36307" s="313" t="s">
        <v>6785</v>
      </c>
    </row>
    <row r="36308" spans="6:9" x14ac:dyDescent="0.2">
      <c r="F36308" s="310" t="s">
        <v>41333</v>
      </c>
      <c r="G36308" s="311">
        <v>86303</v>
      </c>
      <c r="H36308" s="312" t="s">
        <v>870</v>
      </c>
      <c r="I36308" s="313" t="s">
        <v>6785</v>
      </c>
    </row>
    <row r="36309" spans="6:9" x14ac:dyDescent="0.2">
      <c r="F36309" s="310" t="s">
        <v>41334</v>
      </c>
      <c r="G36309" s="311">
        <v>86304</v>
      </c>
      <c r="H36309" s="312" t="s">
        <v>870</v>
      </c>
      <c r="I36309" s="313" t="s">
        <v>6785</v>
      </c>
    </row>
    <row r="36310" spans="6:9" x14ac:dyDescent="0.2">
      <c r="F36310" s="310" t="s">
        <v>41335</v>
      </c>
      <c r="G36310" s="311">
        <v>86305</v>
      </c>
      <c r="H36310" s="312" t="s">
        <v>870</v>
      </c>
      <c r="I36310" s="313" t="s">
        <v>6785</v>
      </c>
    </row>
    <row r="36311" spans="6:9" x14ac:dyDescent="0.2">
      <c r="F36311" s="310" t="s">
        <v>41336</v>
      </c>
      <c r="G36311" s="311">
        <v>86312</v>
      </c>
      <c r="H36311" s="312" t="s">
        <v>870</v>
      </c>
      <c r="I36311" s="313" t="s">
        <v>6785</v>
      </c>
    </row>
    <row r="36312" spans="6:9" x14ac:dyDescent="0.2">
      <c r="F36312" s="310" t="s">
        <v>41337</v>
      </c>
      <c r="G36312" s="311">
        <v>86313</v>
      </c>
      <c r="H36312" s="312" t="s">
        <v>870</v>
      </c>
      <c r="I36312" s="313" t="s">
        <v>6785</v>
      </c>
    </row>
    <row r="36313" spans="6:9" x14ac:dyDescent="0.2">
      <c r="F36313" s="310" t="s">
        <v>41338</v>
      </c>
      <c r="G36313" s="311">
        <v>86314</v>
      </c>
      <c r="H36313" s="312" t="s">
        <v>870</v>
      </c>
      <c r="I36313" s="313" t="s">
        <v>6785</v>
      </c>
    </row>
    <row r="36314" spans="6:9" x14ac:dyDescent="0.2">
      <c r="F36314" s="310" t="s">
        <v>41339</v>
      </c>
      <c r="G36314" s="311">
        <v>86315</v>
      </c>
      <c r="H36314" s="312" t="s">
        <v>870</v>
      </c>
      <c r="I36314" s="313" t="s">
        <v>6785</v>
      </c>
    </row>
    <row r="36315" spans="6:9" x14ac:dyDescent="0.2">
      <c r="F36315" s="310" t="s">
        <v>41340</v>
      </c>
      <c r="G36315" s="311">
        <v>86320</v>
      </c>
      <c r="H36315" s="312" t="s">
        <v>870</v>
      </c>
      <c r="I36315" s="313" t="s">
        <v>6785</v>
      </c>
    </row>
    <row r="36316" spans="6:9" x14ac:dyDescent="0.2">
      <c r="F36316" s="310" t="s">
        <v>41341</v>
      </c>
      <c r="G36316" s="311">
        <v>86321</v>
      </c>
      <c r="H36316" s="312" t="s">
        <v>870</v>
      </c>
      <c r="I36316" s="313" t="s">
        <v>6785</v>
      </c>
    </row>
    <row r="36317" spans="6:9" x14ac:dyDescent="0.2">
      <c r="F36317" s="310" t="s">
        <v>41342</v>
      </c>
      <c r="G36317" s="311">
        <v>86322</v>
      </c>
      <c r="H36317" s="312" t="s">
        <v>870</v>
      </c>
      <c r="I36317" s="313" t="s">
        <v>6785</v>
      </c>
    </row>
    <row r="36318" spans="6:9" x14ac:dyDescent="0.2">
      <c r="F36318" s="310" t="s">
        <v>41343</v>
      </c>
      <c r="G36318" s="311">
        <v>86323</v>
      </c>
      <c r="H36318" s="312" t="s">
        <v>870</v>
      </c>
      <c r="I36318" s="313" t="s">
        <v>6785</v>
      </c>
    </row>
    <row r="36319" spans="6:9" x14ac:dyDescent="0.2">
      <c r="F36319" s="310" t="s">
        <v>41344</v>
      </c>
      <c r="G36319" s="311">
        <v>86324</v>
      </c>
      <c r="H36319" s="312" t="s">
        <v>870</v>
      </c>
      <c r="I36319" s="313" t="s">
        <v>6785</v>
      </c>
    </row>
    <row r="36320" spans="6:9" x14ac:dyDescent="0.2">
      <c r="F36320" s="310" t="s">
        <v>41345</v>
      </c>
      <c r="G36320" s="311">
        <v>86325</v>
      </c>
      <c r="H36320" s="312" t="s">
        <v>870</v>
      </c>
      <c r="I36320" s="313" t="s">
        <v>6785</v>
      </c>
    </row>
    <row r="36321" spans="6:9" x14ac:dyDescent="0.2">
      <c r="F36321" s="310" t="s">
        <v>41346</v>
      </c>
      <c r="G36321" s="311">
        <v>86326</v>
      </c>
      <c r="H36321" s="312" t="s">
        <v>870</v>
      </c>
      <c r="I36321" s="313" t="s">
        <v>6785</v>
      </c>
    </row>
    <row r="36322" spans="6:9" x14ac:dyDescent="0.2">
      <c r="F36322" s="310" t="s">
        <v>41347</v>
      </c>
      <c r="G36322" s="311">
        <v>86327</v>
      </c>
      <c r="H36322" s="312" t="s">
        <v>870</v>
      </c>
      <c r="I36322" s="313" t="s">
        <v>6785</v>
      </c>
    </row>
    <row r="36323" spans="6:9" x14ac:dyDescent="0.2">
      <c r="F36323" s="310" t="s">
        <v>41348</v>
      </c>
      <c r="G36323" s="311">
        <v>86329</v>
      </c>
      <c r="H36323" s="312" t="s">
        <v>870</v>
      </c>
      <c r="I36323" s="313" t="s">
        <v>6785</v>
      </c>
    </row>
    <row r="36324" spans="6:9" x14ac:dyDescent="0.2">
      <c r="F36324" s="310" t="s">
        <v>41349</v>
      </c>
      <c r="G36324" s="311">
        <v>86331</v>
      </c>
      <c r="H36324" s="312" t="s">
        <v>870</v>
      </c>
      <c r="I36324" s="313" t="s">
        <v>6785</v>
      </c>
    </row>
    <row r="36325" spans="6:9" x14ac:dyDescent="0.2">
      <c r="F36325" s="310" t="s">
        <v>41350</v>
      </c>
      <c r="G36325" s="311">
        <v>86332</v>
      </c>
      <c r="H36325" s="312" t="s">
        <v>870</v>
      </c>
      <c r="I36325" s="313" t="s">
        <v>6785</v>
      </c>
    </row>
    <row r="36326" spans="6:9" x14ac:dyDescent="0.2">
      <c r="F36326" s="310" t="s">
        <v>41351</v>
      </c>
      <c r="G36326" s="311">
        <v>86333</v>
      </c>
      <c r="H36326" s="312" t="s">
        <v>870</v>
      </c>
      <c r="I36326" s="313" t="s">
        <v>6785</v>
      </c>
    </row>
    <row r="36327" spans="6:9" x14ac:dyDescent="0.2">
      <c r="F36327" s="310" t="s">
        <v>41352</v>
      </c>
      <c r="G36327" s="311">
        <v>86334</v>
      </c>
      <c r="H36327" s="312" t="s">
        <v>870</v>
      </c>
      <c r="I36327" s="313" t="s">
        <v>6785</v>
      </c>
    </row>
    <row r="36328" spans="6:9" x14ac:dyDescent="0.2">
      <c r="F36328" s="310" t="s">
        <v>41353</v>
      </c>
      <c r="G36328" s="311">
        <v>86335</v>
      </c>
      <c r="H36328" s="312" t="s">
        <v>870</v>
      </c>
      <c r="I36328" s="313" t="s">
        <v>6785</v>
      </c>
    </row>
    <row r="36329" spans="6:9" x14ac:dyDescent="0.2">
      <c r="F36329" s="310" t="s">
        <v>41354</v>
      </c>
      <c r="G36329" s="311">
        <v>86336</v>
      </c>
      <c r="H36329" s="312" t="s">
        <v>870</v>
      </c>
      <c r="I36329" s="313" t="s">
        <v>6785</v>
      </c>
    </row>
    <row r="36330" spans="6:9" x14ac:dyDescent="0.2">
      <c r="F36330" s="310" t="s">
        <v>41355</v>
      </c>
      <c r="G36330" s="311">
        <v>86337</v>
      </c>
      <c r="H36330" s="312" t="s">
        <v>870</v>
      </c>
      <c r="I36330" s="313" t="s">
        <v>6785</v>
      </c>
    </row>
    <row r="36331" spans="6:9" x14ac:dyDescent="0.2">
      <c r="F36331" s="310" t="s">
        <v>41356</v>
      </c>
      <c r="G36331" s="311">
        <v>86338</v>
      </c>
      <c r="H36331" s="312" t="s">
        <v>870</v>
      </c>
      <c r="I36331" s="313" t="s">
        <v>6785</v>
      </c>
    </row>
    <row r="36332" spans="6:9" x14ac:dyDescent="0.2">
      <c r="F36332" s="310" t="s">
        <v>41357</v>
      </c>
      <c r="G36332" s="311">
        <v>86339</v>
      </c>
      <c r="H36332" s="312" t="s">
        <v>870</v>
      </c>
      <c r="I36332" s="313" t="s">
        <v>6785</v>
      </c>
    </row>
    <row r="36333" spans="6:9" x14ac:dyDescent="0.2">
      <c r="F36333" s="310" t="s">
        <v>41358</v>
      </c>
      <c r="G36333" s="311">
        <v>86340</v>
      </c>
      <c r="H36333" s="312" t="s">
        <v>870</v>
      </c>
      <c r="I36333" s="313" t="s">
        <v>6785</v>
      </c>
    </row>
    <row r="36334" spans="6:9" x14ac:dyDescent="0.2">
      <c r="F36334" s="310" t="s">
        <v>41359</v>
      </c>
      <c r="G36334" s="311">
        <v>86341</v>
      </c>
      <c r="H36334" s="312" t="s">
        <v>870</v>
      </c>
      <c r="I36334" s="313" t="s">
        <v>6785</v>
      </c>
    </row>
    <row r="36335" spans="6:9" x14ac:dyDescent="0.2">
      <c r="F36335" s="310" t="s">
        <v>41360</v>
      </c>
      <c r="G36335" s="311">
        <v>86342</v>
      </c>
      <c r="H36335" s="312" t="s">
        <v>870</v>
      </c>
      <c r="I36335" s="313" t="s">
        <v>6785</v>
      </c>
    </row>
    <row r="36336" spans="6:9" x14ac:dyDescent="0.2">
      <c r="F36336" s="310" t="s">
        <v>41361</v>
      </c>
      <c r="G36336" s="311">
        <v>86343</v>
      </c>
      <c r="H36336" s="312" t="s">
        <v>870</v>
      </c>
      <c r="I36336" s="313" t="s">
        <v>6785</v>
      </c>
    </row>
    <row r="36337" spans="6:9" x14ac:dyDescent="0.2">
      <c r="F36337" s="310" t="s">
        <v>41362</v>
      </c>
      <c r="G36337" s="311">
        <v>86351</v>
      </c>
      <c r="H36337" s="312" t="s">
        <v>870</v>
      </c>
      <c r="I36337" s="313" t="s">
        <v>6785</v>
      </c>
    </row>
    <row r="36338" spans="6:9" x14ac:dyDescent="0.2">
      <c r="F36338" s="310" t="s">
        <v>41363</v>
      </c>
      <c r="G36338" s="311">
        <v>86401</v>
      </c>
      <c r="H36338" s="312" t="s">
        <v>870</v>
      </c>
      <c r="I36338" s="313" t="s">
        <v>6785</v>
      </c>
    </row>
    <row r="36339" spans="6:9" x14ac:dyDescent="0.2">
      <c r="F36339" s="310" t="s">
        <v>41364</v>
      </c>
      <c r="G36339" s="311">
        <v>86402</v>
      </c>
      <c r="H36339" s="312" t="s">
        <v>870</v>
      </c>
      <c r="I36339" s="313" t="s">
        <v>6785</v>
      </c>
    </row>
    <row r="36340" spans="6:9" x14ac:dyDescent="0.2">
      <c r="F36340" s="310" t="s">
        <v>41365</v>
      </c>
      <c r="G36340" s="311">
        <v>86403</v>
      </c>
      <c r="H36340" s="312" t="s">
        <v>870</v>
      </c>
      <c r="I36340" s="313" t="s">
        <v>6785</v>
      </c>
    </row>
    <row r="36341" spans="6:9" x14ac:dyDescent="0.2">
      <c r="F36341" s="310" t="s">
        <v>41366</v>
      </c>
      <c r="G36341" s="311">
        <v>86404</v>
      </c>
      <c r="H36341" s="312" t="s">
        <v>870</v>
      </c>
      <c r="I36341" s="313" t="s">
        <v>6785</v>
      </c>
    </row>
    <row r="36342" spans="6:9" x14ac:dyDescent="0.2">
      <c r="F36342" s="310" t="s">
        <v>41367</v>
      </c>
      <c r="G36342" s="311">
        <v>86405</v>
      </c>
      <c r="H36342" s="312" t="s">
        <v>870</v>
      </c>
      <c r="I36342" s="313" t="s">
        <v>6785</v>
      </c>
    </row>
    <row r="36343" spans="6:9" x14ac:dyDescent="0.2">
      <c r="F36343" s="310" t="s">
        <v>41368</v>
      </c>
      <c r="G36343" s="311">
        <v>86406</v>
      </c>
      <c r="H36343" s="312" t="s">
        <v>870</v>
      </c>
      <c r="I36343" s="313" t="s">
        <v>6785</v>
      </c>
    </row>
    <row r="36344" spans="6:9" x14ac:dyDescent="0.2">
      <c r="F36344" s="310" t="s">
        <v>41369</v>
      </c>
      <c r="G36344" s="311">
        <v>86409</v>
      </c>
      <c r="H36344" s="312" t="s">
        <v>870</v>
      </c>
      <c r="I36344" s="313" t="s">
        <v>6785</v>
      </c>
    </row>
    <row r="36345" spans="6:9" x14ac:dyDescent="0.2">
      <c r="F36345" s="310" t="s">
        <v>41370</v>
      </c>
      <c r="G36345" s="311">
        <v>86411</v>
      </c>
      <c r="H36345" s="312" t="s">
        <v>870</v>
      </c>
      <c r="I36345" s="313" t="s">
        <v>6785</v>
      </c>
    </row>
    <row r="36346" spans="6:9" x14ac:dyDescent="0.2">
      <c r="F36346" s="310" t="s">
        <v>41371</v>
      </c>
      <c r="G36346" s="311">
        <v>86412</v>
      </c>
      <c r="H36346" s="312" t="s">
        <v>870</v>
      </c>
      <c r="I36346" s="313" t="s">
        <v>6785</v>
      </c>
    </row>
    <row r="36347" spans="6:9" x14ac:dyDescent="0.2">
      <c r="F36347" s="310" t="s">
        <v>41372</v>
      </c>
      <c r="G36347" s="311">
        <v>86413</v>
      </c>
      <c r="H36347" s="312" t="s">
        <v>870</v>
      </c>
      <c r="I36347" s="313" t="s">
        <v>6785</v>
      </c>
    </row>
    <row r="36348" spans="6:9" x14ac:dyDescent="0.2">
      <c r="F36348" s="310" t="s">
        <v>41373</v>
      </c>
      <c r="G36348" s="311">
        <v>86426</v>
      </c>
      <c r="H36348" s="312" t="s">
        <v>870</v>
      </c>
      <c r="I36348" s="313" t="s">
        <v>6785</v>
      </c>
    </row>
    <row r="36349" spans="6:9" x14ac:dyDescent="0.2">
      <c r="F36349" s="310" t="s">
        <v>41374</v>
      </c>
      <c r="G36349" s="311">
        <v>86427</v>
      </c>
      <c r="H36349" s="312" t="s">
        <v>870</v>
      </c>
      <c r="I36349" s="313" t="s">
        <v>6785</v>
      </c>
    </row>
    <row r="36350" spans="6:9" x14ac:dyDescent="0.2">
      <c r="F36350" s="310" t="s">
        <v>41375</v>
      </c>
      <c r="G36350" s="311">
        <v>86429</v>
      </c>
      <c r="H36350" s="312" t="s">
        <v>870</v>
      </c>
      <c r="I36350" s="313" t="s">
        <v>6785</v>
      </c>
    </row>
    <row r="36351" spans="6:9" x14ac:dyDescent="0.2">
      <c r="F36351" s="310" t="s">
        <v>41376</v>
      </c>
      <c r="G36351" s="311">
        <v>86430</v>
      </c>
      <c r="H36351" s="312" t="s">
        <v>870</v>
      </c>
      <c r="I36351" s="313" t="s">
        <v>6785</v>
      </c>
    </row>
    <row r="36352" spans="6:9" x14ac:dyDescent="0.2">
      <c r="F36352" s="310" t="s">
        <v>41377</v>
      </c>
      <c r="G36352" s="311">
        <v>86431</v>
      </c>
      <c r="H36352" s="312" t="s">
        <v>870</v>
      </c>
      <c r="I36352" s="313" t="s">
        <v>6785</v>
      </c>
    </row>
    <row r="36353" spans="6:9" x14ac:dyDescent="0.2">
      <c r="F36353" s="310" t="s">
        <v>41378</v>
      </c>
      <c r="G36353" s="311">
        <v>86432</v>
      </c>
      <c r="H36353" s="312" t="s">
        <v>870</v>
      </c>
      <c r="I36353" s="313" t="s">
        <v>6812</v>
      </c>
    </row>
    <row r="36354" spans="6:9" x14ac:dyDescent="0.2">
      <c r="F36354" s="310" t="s">
        <v>41379</v>
      </c>
      <c r="G36354" s="311">
        <v>86433</v>
      </c>
      <c r="H36354" s="312" t="s">
        <v>870</v>
      </c>
      <c r="I36354" s="313" t="s">
        <v>6785</v>
      </c>
    </row>
    <row r="36355" spans="6:9" x14ac:dyDescent="0.2">
      <c r="F36355" s="310" t="s">
        <v>41380</v>
      </c>
      <c r="G36355" s="311">
        <v>86434</v>
      </c>
      <c r="H36355" s="312" t="s">
        <v>870</v>
      </c>
      <c r="I36355" s="313" t="s">
        <v>6785</v>
      </c>
    </row>
    <row r="36356" spans="6:9" x14ac:dyDescent="0.2">
      <c r="F36356" s="310" t="s">
        <v>41381</v>
      </c>
      <c r="G36356" s="311">
        <v>86435</v>
      </c>
      <c r="H36356" s="312" t="s">
        <v>870</v>
      </c>
      <c r="I36356" s="313" t="s">
        <v>6785</v>
      </c>
    </row>
    <row r="36357" spans="6:9" x14ac:dyDescent="0.2">
      <c r="F36357" s="310" t="s">
        <v>41382</v>
      </c>
      <c r="G36357" s="311">
        <v>86436</v>
      </c>
      <c r="H36357" s="312" t="s">
        <v>870</v>
      </c>
      <c r="I36357" s="313" t="s">
        <v>6785</v>
      </c>
    </row>
    <row r="36358" spans="6:9" x14ac:dyDescent="0.2">
      <c r="F36358" s="310" t="s">
        <v>41383</v>
      </c>
      <c r="G36358" s="311">
        <v>86437</v>
      </c>
      <c r="H36358" s="312" t="s">
        <v>870</v>
      </c>
      <c r="I36358" s="313" t="s">
        <v>6785</v>
      </c>
    </row>
    <row r="36359" spans="6:9" x14ac:dyDescent="0.2">
      <c r="F36359" s="310" t="s">
        <v>41384</v>
      </c>
      <c r="G36359" s="311">
        <v>86438</v>
      </c>
      <c r="H36359" s="312" t="s">
        <v>870</v>
      </c>
      <c r="I36359" s="313" t="s">
        <v>6785</v>
      </c>
    </row>
    <row r="36360" spans="6:9" x14ac:dyDescent="0.2">
      <c r="F36360" s="310" t="s">
        <v>41385</v>
      </c>
      <c r="G36360" s="311">
        <v>86439</v>
      </c>
      <c r="H36360" s="312" t="s">
        <v>870</v>
      </c>
      <c r="I36360" s="313" t="s">
        <v>6785</v>
      </c>
    </row>
    <row r="36361" spans="6:9" x14ac:dyDescent="0.2">
      <c r="F36361" s="310" t="s">
        <v>41386</v>
      </c>
      <c r="G36361" s="311">
        <v>86440</v>
      </c>
      <c r="H36361" s="312" t="s">
        <v>870</v>
      </c>
      <c r="I36361" s="313" t="s">
        <v>6785</v>
      </c>
    </row>
    <row r="36362" spans="6:9" x14ac:dyDescent="0.2">
      <c r="F36362" s="310" t="s">
        <v>41387</v>
      </c>
      <c r="G36362" s="311">
        <v>86441</v>
      </c>
      <c r="H36362" s="312" t="s">
        <v>870</v>
      </c>
      <c r="I36362" s="313" t="s">
        <v>6785</v>
      </c>
    </row>
    <row r="36363" spans="6:9" x14ac:dyDescent="0.2">
      <c r="F36363" s="310" t="s">
        <v>41388</v>
      </c>
      <c r="G36363" s="311">
        <v>86442</v>
      </c>
      <c r="H36363" s="312" t="s">
        <v>870</v>
      </c>
      <c r="I36363" s="313" t="s">
        <v>6785</v>
      </c>
    </row>
    <row r="36364" spans="6:9" x14ac:dyDescent="0.2">
      <c r="F36364" s="310" t="s">
        <v>41389</v>
      </c>
      <c r="G36364" s="311">
        <v>86443</v>
      </c>
      <c r="H36364" s="312" t="s">
        <v>870</v>
      </c>
      <c r="I36364" s="313" t="s">
        <v>6785</v>
      </c>
    </row>
    <row r="36365" spans="6:9" x14ac:dyDescent="0.2">
      <c r="F36365" s="310" t="s">
        <v>41390</v>
      </c>
      <c r="G36365" s="311">
        <v>86444</v>
      </c>
      <c r="H36365" s="312" t="s">
        <v>870</v>
      </c>
      <c r="I36365" s="313" t="s">
        <v>6785</v>
      </c>
    </row>
    <row r="36366" spans="6:9" x14ac:dyDescent="0.2">
      <c r="F36366" s="310" t="s">
        <v>41391</v>
      </c>
      <c r="G36366" s="311">
        <v>86445</v>
      </c>
      <c r="H36366" s="312" t="s">
        <v>870</v>
      </c>
      <c r="I36366" s="313" t="s">
        <v>6785</v>
      </c>
    </row>
    <row r="36367" spans="6:9" x14ac:dyDescent="0.2">
      <c r="F36367" s="310" t="s">
        <v>41392</v>
      </c>
      <c r="G36367" s="311">
        <v>86446</v>
      </c>
      <c r="H36367" s="312" t="s">
        <v>870</v>
      </c>
      <c r="I36367" s="313" t="s">
        <v>6785</v>
      </c>
    </row>
    <row r="36368" spans="6:9" x14ac:dyDescent="0.2">
      <c r="F36368" s="310" t="s">
        <v>41393</v>
      </c>
      <c r="G36368" s="311">
        <v>86502</v>
      </c>
      <c r="H36368" s="312" t="s">
        <v>870</v>
      </c>
      <c r="I36368" s="313" t="s">
        <v>6785</v>
      </c>
    </row>
    <row r="36369" spans="6:9" x14ac:dyDescent="0.2">
      <c r="F36369" s="310" t="s">
        <v>41394</v>
      </c>
      <c r="G36369" s="311">
        <v>86503</v>
      </c>
      <c r="H36369" s="312" t="s">
        <v>870</v>
      </c>
      <c r="I36369" s="313" t="s">
        <v>6812</v>
      </c>
    </row>
    <row r="36370" spans="6:9" x14ac:dyDescent="0.2">
      <c r="F36370" s="310" t="s">
        <v>41395</v>
      </c>
      <c r="G36370" s="311">
        <v>86504</v>
      </c>
      <c r="H36370" s="312" t="s">
        <v>870</v>
      </c>
      <c r="I36370" s="313" t="s">
        <v>6812</v>
      </c>
    </row>
    <row r="36371" spans="6:9" x14ac:dyDescent="0.2">
      <c r="F36371" s="310" t="s">
        <v>41396</v>
      </c>
      <c r="G36371" s="311">
        <v>86505</v>
      </c>
      <c r="H36371" s="312" t="s">
        <v>870</v>
      </c>
      <c r="I36371" s="313" t="s">
        <v>6812</v>
      </c>
    </row>
    <row r="36372" spans="6:9" x14ac:dyDescent="0.2">
      <c r="F36372" s="310" t="s">
        <v>41397</v>
      </c>
      <c r="G36372" s="311">
        <v>86506</v>
      </c>
      <c r="H36372" s="312" t="s">
        <v>870</v>
      </c>
      <c r="I36372" s="313" t="s">
        <v>6785</v>
      </c>
    </row>
    <row r="36373" spans="6:9" x14ac:dyDescent="0.2">
      <c r="F36373" s="310" t="s">
        <v>41398</v>
      </c>
      <c r="G36373" s="311">
        <v>86507</v>
      </c>
      <c r="H36373" s="312" t="s">
        <v>870</v>
      </c>
      <c r="I36373" s="313" t="s">
        <v>6812</v>
      </c>
    </row>
    <row r="36374" spans="6:9" x14ac:dyDescent="0.2">
      <c r="F36374" s="310" t="s">
        <v>41399</v>
      </c>
      <c r="G36374" s="311">
        <v>86508</v>
      </c>
      <c r="H36374" s="312" t="s">
        <v>870</v>
      </c>
      <c r="I36374" s="313" t="s">
        <v>6785</v>
      </c>
    </row>
    <row r="36375" spans="6:9" x14ac:dyDescent="0.2">
      <c r="F36375" s="310" t="s">
        <v>41400</v>
      </c>
      <c r="G36375" s="311">
        <v>86510</v>
      </c>
      <c r="H36375" s="312" t="s">
        <v>870</v>
      </c>
      <c r="I36375" s="313" t="s">
        <v>6812</v>
      </c>
    </row>
    <row r="36376" spans="6:9" x14ac:dyDescent="0.2">
      <c r="F36376" s="310" t="s">
        <v>41401</v>
      </c>
      <c r="G36376" s="311">
        <v>86511</v>
      </c>
      <c r="H36376" s="312" t="s">
        <v>870</v>
      </c>
      <c r="I36376" s="313" t="s">
        <v>6812</v>
      </c>
    </row>
    <row r="36377" spans="6:9" x14ac:dyDescent="0.2">
      <c r="F36377" s="310" t="s">
        <v>41402</v>
      </c>
      <c r="G36377" s="311">
        <v>86512</v>
      </c>
      <c r="H36377" s="312" t="s">
        <v>870</v>
      </c>
      <c r="I36377" s="313" t="s">
        <v>6785</v>
      </c>
    </row>
    <row r="36378" spans="6:9" x14ac:dyDescent="0.2">
      <c r="F36378" s="310" t="s">
        <v>41403</v>
      </c>
      <c r="G36378" s="311">
        <v>86514</v>
      </c>
      <c r="H36378" s="312" t="s">
        <v>870</v>
      </c>
      <c r="I36378" s="313" t="s">
        <v>6812</v>
      </c>
    </row>
    <row r="36379" spans="6:9" x14ac:dyDescent="0.2">
      <c r="F36379" s="310" t="s">
        <v>41404</v>
      </c>
      <c r="G36379" s="311">
        <v>86515</v>
      </c>
      <c r="H36379" s="312" t="s">
        <v>870</v>
      </c>
      <c r="I36379" s="313" t="s">
        <v>6812</v>
      </c>
    </row>
    <row r="36380" spans="6:9" x14ac:dyDescent="0.2">
      <c r="F36380" s="310" t="s">
        <v>41405</v>
      </c>
      <c r="G36380" s="311">
        <v>86520</v>
      </c>
      <c r="H36380" s="312" t="s">
        <v>870</v>
      </c>
      <c r="I36380" s="313" t="s">
        <v>6812</v>
      </c>
    </row>
    <row r="36381" spans="6:9" x14ac:dyDescent="0.2">
      <c r="F36381" s="310" t="s">
        <v>41406</v>
      </c>
      <c r="G36381" s="311">
        <v>86535</v>
      </c>
      <c r="H36381" s="312" t="s">
        <v>870</v>
      </c>
      <c r="I36381" s="313" t="s">
        <v>6812</v>
      </c>
    </row>
    <row r="36382" spans="6:9" x14ac:dyDescent="0.2">
      <c r="F36382" s="310" t="s">
        <v>41407</v>
      </c>
      <c r="G36382" s="311">
        <v>86538</v>
      </c>
      <c r="H36382" s="312" t="s">
        <v>870</v>
      </c>
      <c r="I36382" s="313" t="s">
        <v>6812</v>
      </c>
    </row>
    <row r="36383" spans="6:9" x14ac:dyDescent="0.2">
      <c r="F36383" s="310" t="s">
        <v>41408</v>
      </c>
      <c r="G36383" s="311">
        <v>86540</v>
      </c>
      <c r="H36383" s="312" t="s">
        <v>870</v>
      </c>
      <c r="I36383" s="313" t="s">
        <v>6812</v>
      </c>
    </row>
    <row r="36384" spans="6:9" x14ac:dyDescent="0.2">
      <c r="F36384" s="310" t="s">
        <v>41409</v>
      </c>
      <c r="G36384" s="311">
        <v>86544</v>
      </c>
      <c r="H36384" s="312" t="s">
        <v>870</v>
      </c>
      <c r="I36384" s="313" t="s">
        <v>6812</v>
      </c>
    </row>
    <row r="36385" spans="6:9" x14ac:dyDescent="0.2">
      <c r="F36385" s="310" t="s">
        <v>41410</v>
      </c>
      <c r="G36385" s="311">
        <v>86545</v>
      </c>
      <c r="H36385" s="312" t="s">
        <v>870</v>
      </c>
      <c r="I36385" s="313" t="s">
        <v>6812</v>
      </c>
    </row>
    <row r="36386" spans="6:9" x14ac:dyDescent="0.2">
      <c r="F36386" s="310" t="s">
        <v>41411</v>
      </c>
      <c r="G36386" s="311">
        <v>86547</v>
      </c>
      <c r="H36386" s="312" t="s">
        <v>870</v>
      </c>
      <c r="I36386" s="313" t="s">
        <v>6812</v>
      </c>
    </row>
    <row r="36387" spans="6:9" x14ac:dyDescent="0.2">
      <c r="F36387" s="321">
        <v>86555</v>
      </c>
      <c r="G36387" s="324">
        <v>86555</v>
      </c>
      <c r="H36387" s="312" t="s">
        <v>870</v>
      </c>
      <c r="I36387" s="313" t="s">
        <v>6785</v>
      </c>
    </row>
    <row r="36388" spans="6:9" x14ac:dyDescent="0.2">
      <c r="F36388" s="310" t="s">
        <v>41412</v>
      </c>
      <c r="G36388" s="311">
        <v>86556</v>
      </c>
      <c r="H36388" s="312" t="s">
        <v>870</v>
      </c>
      <c r="I36388" s="313" t="s">
        <v>6812</v>
      </c>
    </row>
    <row r="36389" spans="6:9" x14ac:dyDescent="0.2">
      <c r="F36389" s="310" t="s">
        <v>41413</v>
      </c>
      <c r="G36389" s="311">
        <v>87001</v>
      </c>
      <c r="H36389" s="312" t="s">
        <v>3641</v>
      </c>
      <c r="I36389" s="313" t="s">
        <v>6785</v>
      </c>
    </row>
    <row r="36390" spans="6:9" x14ac:dyDescent="0.2">
      <c r="F36390" s="310" t="s">
        <v>41414</v>
      </c>
      <c r="G36390" s="311">
        <v>87002</v>
      </c>
      <c r="H36390" s="312" t="s">
        <v>3641</v>
      </c>
      <c r="I36390" s="313" t="s">
        <v>6785</v>
      </c>
    </row>
    <row r="36391" spans="6:9" x14ac:dyDescent="0.2">
      <c r="F36391" s="310" t="s">
        <v>41415</v>
      </c>
      <c r="G36391" s="311">
        <v>87004</v>
      </c>
      <c r="H36391" s="312" t="s">
        <v>3641</v>
      </c>
      <c r="I36391" s="313" t="s">
        <v>6785</v>
      </c>
    </row>
    <row r="36392" spans="6:9" x14ac:dyDescent="0.2">
      <c r="F36392" s="310" t="s">
        <v>41416</v>
      </c>
      <c r="G36392" s="311">
        <v>87005</v>
      </c>
      <c r="H36392" s="312" t="s">
        <v>3641</v>
      </c>
      <c r="I36392" s="313" t="s">
        <v>6785</v>
      </c>
    </row>
    <row r="36393" spans="6:9" x14ac:dyDescent="0.2">
      <c r="F36393" s="310" t="s">
        <v>41417</v>
      </c>
      <c r="G36393" s="311">
        <v>87006</v>
      </c>
      <c r="H36393" s="312" t="s">
        <v>3641</v>
      </c>
      <c r="I36393" s="313" t="s">
        <v>6785</v>
      </c>
    </row>
    <row r="36394" spans="6:9" x14ac:dyDescent="0.2">
      <c r="F36394" s="310" t="s">
        <v>41418</v>
      </c>
      <c r="G36394" s="311">
        <v>87007</v>
      </c>
      <c r="H36394" s="312" t="s">
        <v>3641</v>
      </c>
      <c r="I36394" s="313" t="s">
        <v>6785</v>
      </c>
    </row>
    <row r="36395" spans="6:9" x14ac:dyDescent="0.2">
      <c r="F36395" s="310" t="s">
        <v>41419</v>
      </c>
      <c r="G36395" s="311">
        <v>87008</v>
      </c>
      <c r="H36395" s="312" t="s">
        <v>3641</v>
      </c>
      <c r="I36395" s="313" t="s">
        <v>6785</v>
      </c>
    </row>
    <row r="36396" spans="6:9" x14ac:dyDescent="0.2">
      <c r="F36396" s="310" t="s">
        <v>41420</v>
      </c>
      <c r="G36396" s="311">
        <v>87009</v>
      </c>
      <c r="H36396" s="312" t="s">
        <v>3641</v>
      </c>
      <c r="I36396" s="313" t="s">
        <v>6785</v>
      </c>
    </row>
    <row r="36397" spans="6:9" x14ac:dyDescent="0.2">
      <c r="F36397" s="310" t="s">
        <v>41421</v>
      </c>
      <c r="G36397" s="311">
        <v>87010</v>
      </c>
      <c r="H36397" s="312" t="s">
        <v>3641</v>
      </c>
      <c r="I36397" s="313" t="s">
        <v>6785</v>
      </c>
    </row>
    <row r="36398" spans="6:9" x14ac:dyDescent="0.2">
      <c r="F36398" s="310" t="s">
        <v>41422</v>
      </c>
      <c r="G36398" s="311">
        <v>87011</v>
      </c>
      <c r="H36398" s="312" t="s">
        <v>3641</v>
      </c>
      <c r="I36398" s="313" t="s">
        <v>6785</v>
      </c>
    </row>
    <row r="36399" spans="6:9" x14ac:dyDescent="0.2">
      <c r="F36399" s="310" t="s">
        <v>41423</v>
      </c>
      <c r="G36399" s="311">
        <v>87012</v>
      </c>
      <c r="H36399" s="312" t="s">
        <v>3641</v>
      </c>
      <c r="I36399" s="313" t="s">
        <v>6785</v>
      </c>
    </row>
    <row r="36400" spans="6:9" x14ac:dyDescent="0.2">
      <c r="F36400" s="310" t="s">
        <v>41424</v>
      </c>
      <c r="G36400" s="311">
        <v>87013</v>
      </c>
      <c r="H36400" s="312" t="s">
        <v>3641</v>
      </c>
      <c r="I36400" s="313" t="s">
        <v>6812</v>
      </c>
    </row>
    <row r="36401" spans="6:9" x14ac:dyDescent="0.2">
      <c r="F36401" s="310" t="s">
        <v>41425</v>
      </c>
      <c r="G36401" s="311">
        <v>87014</v>
      </c>
      <c r="H36401" s="312" t="s">
        <v>3641</v>
      </c>
      <c r="I36401" s="313" t="s">
        <v>6785</v>
      </c>
    </row>
    <row r="36402" spans="6:9" x14ac:dyDescent="0.2">
      <c r="F36402" s="310" t="s">
        <v>41426</v>
      </c>
      <c r="G36402" s="311">
        <v>87015</v>
      </c>
      <c r="H36402" s="312" t="s">
        <v>3641</v>
      </c>
      <c r="I36402" s="313" t="s">
        <v>6785</v>
      </c>
    </row>
    <row r="36403" spans="6:9" x14ac:dyDescent="0.2">
      <c r="F36403" s="310" t="s">
        <v>41427</v>
      </c>
      <c r="G36403" s="311">
        <v>87016</v>
      </c>
      <c r="H36403" s="312" t="s">
        <v>3641</v>
      </c>
      <c r="I36403" s="313" t="s">
        <v>6785</v>
      </c>
    </row>
    <row r="36404" spans="6:9" x14ac:dyDescent="0.2">
      <c r="F36404" s="310" t="s">
        <v>41428</v>
      </c>
      <c r="G36404" s="311">
        <v>87017</v>
      </c>
      <c r="H36404" s="312" t="s">
        <v>3641</v>
      </c>
      <c r="I36404" s="313" t="s">
        <v>6785</v>
      </c>
    </row>
    <row r="36405" spans="6:9" x14ac:dyDescent="0.2">
      <c r="F36405" s="310" t="s">
        <v>41429</v>
      </c>
      <c r="G36405" s="311">
        <v>87018</v>
      </c>
      <c r="H36405" s="312" t="s">
        <v>3641</v>
      </c>
      <c r="I36405" s="313" t="s">
        <v>6785</v>
      </c>
    </row>
    <row r="36406" spans="6:9" x14ac:dyDescent="0.2">
      <c r="F36406" s="310" t="s">
        <v>41430</v>
      </c>
      <c r="G36406" s="311">
        <v>87020</v>
      </c>
      <c r="H36406" s="312" t="s">
        <v>3641</v>
      </c>
      <c r="I36406" s="313" t="s">
        <v>6785</v>
      </c>
    </row>
    <row r="36407" spans="6:9" x14ac:dyDescent="0.2">
      <c r="F36407" s="310" t="s">
        <v>41431</v>
      </c>
      <c r="G36407" s="311">
        <v>87021</v>
      </c>
      <c r="H36407" s="312" t="s">
        <v>3641</v>
      </c>
      <c r="I36407" s="313" t="s">
        <v>6785</v>
      </c>
    </row>
    <row r="36408" spans="6:9" x14ac:dyDescent="0.2">
      <c r="F36408" s="310" t="s">
        <v>41432</v>
      </c>
      <c r="G36408" s="311">
        <v>87022</v>
      </c>
      <c r="H36408" s="312" t="s">
        <v>3641</v>
      </c>
      <c r="I36408" s="313" t="s">
        <v>6785</v>
      </c>
    </row>
    <row r="36409" spans="6:9" x14ac:dyDescent="0.2">
      <c r="F36409" s="310" t="s">
        <v>41433</v>
      </c>
      <c r="G36409" s="311">
        <v>87023</v>
      </c>
      <c r="H36409" s="312" t="s">
        <v>3641</v>
      </c>
      <c r="I36409" s="313" t="s">
        <v>6785</v>
      </c>
    </row>
    <row r="36410" spans="6:9" x14ac:dyDescent="0.2">
      <c r="F36410" s="310" t="s">
        <v>41434</v>
      </c>
      <c r="G36410" s="311">
        <v>87024</v>
      </c>
      <c r="H36410" s="312" t="s">
        <v>3641</v>
      </c>
      <c r="I36410" s="313" t="s">
        <v>6785</v>
      </c>
    </row>
    <row r="36411" spans="6:9" x14ac:dyDescent="0.2">
      <c r="F36411" s="310" t="s">
        <v>41435</v>
      </c>
      <c r="G36411" s="311">
        <v>87025</v>
      </c>
      <c r="H36411" s="312" t="s">
        <v>3641</v>
      </c>
      <c r="I36411" s="313" t="s">
        <v>6785</v>
      </c>
    </row>
    <row r="36412" spans="6:9" x14ac:dyDescent="0.2">
      <c r="F36412" s="310" t="s">
        <v>41436</v>
      </c>
      <c r="G36412" s="311">
        <v>87026</v>
      </c>
      <c r="H36412" s="312" t="s">
        <v>3641</v>
      </c>
      <c r="I36412" s="313" t="s">
        <v>6785</v>
      </c>
    </row>
    <row r="36413" spans="6:9" x14ac:dyDescent="0.2">
      <c r="F36413" s="310" t="s">
        <v>41437</v>
      </c>
      <c r="G36413" s="311">
        <v>87027</v>
      </c>
      <c r="H36413" s="312" t="s">
        <v>3641</v>
      </c>
      <c r="I36413" s="313" t="s">
        <v>6785</v>
      </c>
    </row>
    <row r="36414" spans="6:9" x14ac:dyDescent="0.2">
      <c r="F36414" s="310" t="s">
        <v>41438</v>
      </c>
      <c r="G36414" s="311">
        <v>87028</v>
      </c>
      <c r="H36414" s="312" t="s">
        <v>3641</v>
      </c>
      <c r="I36414" s="313" t="s">
        <v>6785</v>
      </c>
    </row>
    <row r="36415" spans="6:9" x14ac:dyDescent="0.2">
      <c r="F36415" s="310" t="s">
        <v>41439</v>
      </c>
      <c r="G36415" s="311">
        <v>87029</v>
      </c>
      <c r="H36415" s="312" t="s">
        <v>3641</v>
      </c>
      <c r="I36415" s="313" t="s">
        <v>6785</v>
      </c>
    </row>
    <row r="36416" spans="6:9" x14ac:dyDescent="0.2">
      <c r="F36416" s="310" t="s">
        <v>41440</v>
      </c>
      <c r="G36416" s="311">
        <v>87031</v>
      </c>
      <c r="H36416" s="312" t="s">
        <v>3641</v>
      </c>
      <c r="I36416" s="313" t="s">
        <v>6785</v>
      </c>
    </row>
    <row r="36417" spans="6:9" x14ac:dyDescent="0.2">
      <c r="F36417" s="310" t="s">
        <v>41441</v>
      </c>
      <c r="G36417" s="311">
        <v>87032</v>
      </c>
      <c r="H36417" s="312" t="s">
        <v>3641</v>
      </c>
      <c r="I36417" s="313" t="s">
        <v>6785</v>
      </c>
    </row>
    <row r="36418" spans="6:9" x14ac:dyDescent="0.2">
      <c r="F36418" s="310" t="s">
        <v>41442</v>
      </c>
      <c r="G36418" s="311">
        <v>87034</v>
      </c>
      <c r="H36418" s="312" t="s">
        <v>3641</v>
      </c>
      <c r="I36418" s="313" t="s">
        <v>6785</v>
      </c>
    </row>
    <row r="36419" spans="6:9" x14ac:dyDescent="0.2">
      <c r="F36419" s="310" t="s">
        <v>41443</v>
      </c>
      <c r="G36419" s="311">
        <v>87035</v>
      </c>
      <c r="H36419" s="312" t="s">
        <v>3641</v>
      </c>
      <c r="I36419" s="313" t="s">
        <v>6785</v>
      </c>
    </row>
    <row r="36420" spans="6:9" x14ac:dyDescent="0.2">
      <c r="F36420" s="310" t="s">
        <v>41444</v>
      </c>
      <c r="G36420" s="311">
        <v>87036</v>
      </c>
      <c r="H36420" s="312" t="s">
        <v>3641</v>
      </c>
      <c r="I36420" s="313" t="s">
        <v>6785</v>
      </c>
    </row>
    <row r="36421" spans="6:9" x14ac:dyDescent="0.2">
      <c r="F36421" s="310" t="s">
        <v>41445</v>
      </c>
      <c r="G36421" s="311">
        <v>87037</v>
      </c>
      <c r="H36421" s="312" t="s">
        <v>3641</v>
      </c>
      <c r="I36421" s="313" t="s">
        <v>6812</v>
      </c>
    </row>
    <row r="36422" spans="6:9" x14ac:dyDescent="0.2">
      <c r="F36422" s="310" t="s">
        <v>41446</v>
      </c>
      <c r="G36422" s="311">
        <v>87038</v>
      </c>
      <c r="H36422" s="312" t="s">
        <v>3641</v>
      </c>
      <c r="I36422" s="313" t="s">
        <v>6785</v>
      </c>
    </row>
    <row r="36423" spans="6:9" x14ac:dyDescent="0.2">
      <c r="F36423" s="310" t="s">
        <v>41447</v>
      </c>
      <c r="G36423" s="311">
        <v>87040</v>
      </c>
      <c r="H36423" s="312" t="s">
        <v>3641</v>
      </c>
      <c r="I36423" s="313" t="s">
        <v>6785</v>
      </c>
    </row>
    <row r="36424" spans="6:9" x14ac:dyDescent="0.2">
      <c r="F36424" s="310" t="s">
        <v>41448</v>
      </c>
      <c r="G36424" s="311">
        <v>87041</v>
      </c>
      <c r="H36424" s="312" t="s">
        <v>3641</v>
      </c>
      <c r="I36424" s="313" t="s">
        <v>6785</v>
      </c>
    </row>
    <row r="36425" spans="6:9" x14ac:dyDescent="0.2">
      <c r="F36425" s="310" t="s">
        <v>41449</v>
      </c>
      <c r="G36425" s="311">
        <v>87042</v>
      </c>
      <c r="H36425" s="312" t="s">
        <v>3641</v>
      </c>
      <c r="I36425" s="313" t="s">
        <v>6785</v>
      </c>
    </row>
    <row r="36426" spans="6:9" x14ac:dyDescent="0.2">
      <c r="F36426" s="310" t="s">
        <v>41450</v>
      </c>
      <c r="G36426" s="311">
        <v>87043</v>
      </c>
      <c r="H36426" s="312" t="s">
        <v>3641</v>
      </c>
      <c r="I36426" s="313" t="s">
        <v>6785</v>
      </c>
    </row>
    <row r="36427" spans="6:9" x14ac:dyDescent="0.2">
      <c r="F36427" s="310" t="s">
        <v>41451</v>
      </c>
      <c r="G36427" s="311">
        <v>87044</v>
      </c>
      <c r="H36427" s="312" t="s">
        <v>3641</v>
      </c>
      <c r="I36427" s="313" t="s">
        <v>6785</v>
      </c>
    </row>
    <row r="36428" spans="6:9" x14ac:dyDescent="0.2">
      <c r="F36428" s="310" t="s">
        <v>41452</v>
      </c>
      <c r="G36428" s="311">
        <v>87045</v>
      </c>
      <c r="H36428" s="312" t="s">
        <v>3641</v>
      </c>
      <c r="I36428" s="313" t="s">
        <v>6812</v>
      </c>
    </row>
    <row r="36429" spans="6:9" x14ac:dyDescent="0.2">
      <c r="F36429" s="310" t="s">
        <v>41453</v>
      </c>
      <c r="G36429" s="311">
        <v>87046</v>
      </c>
      <c r="H36429" s="312" t="s">
        <v>3641</v>
      </c>
      <c r="I36429" s="313" t="s">
        <v>6785</v>
      </c>
    </row>
    <row r="36430" spans="6:9" x14ac:dyDescent="0.2">
      <c r="F36430" s="310" t="s">
        <v>41454</v>
      </c>
      <c r="G36430" s="311">
        <v>87047</v>
      </c>
      <c r="H36430" s="312" t="s">
        <v>3641</v>
      </c>
      <c r="I36430" s="313" t="s">
        <v>6785</v>
      </c>
    </row>
    <row r="36431" spans="6:9" x14ac:dyDescent="0.2">
      <c r="F36431" s="310" t="s">
        <v>41455</v>
      </c>
      <c r="G36431" s="311">
        <v>87048</v>
      </c>
      <c r="H36431" s="312" t="s">
        <v>3641</v>
      </c>
      <c r="I36431" s="313" t="s">
        <v>6785</v>
      </c>
    </row>
    <row r="36432" spans="6:9" x14ac:dyDescent="0.2">
      <c r="F36432" s="310" t="s">
        <v>41456</v>
      </c>
      <c r="G36432" s="311">
        <v>87049</v>
      </c>
      <c r="H36432" s="312" t="s">
        <v>3641</v>
      </c>
      <c r="I36432" s="313" t="s">
        <v>6785</v>
      </c>
    </row>
    <row r="36433" spans="6:9" x14ac:dyDescent="0.2">
      <c r="F36433" s="310" t="s">
        <v>41457</v>
      </c>
      <c r="G36433" s="311">
        <v>87051</v>
      </c>
      <c r="H36433" s="312" t="s">
        <v>3641</v>
      </c>
      <c r="I36433" s="313" t="s">
        <v>6785</v>
      </c>
    </row>
    <row r="36434" spans="6:9" x14ac:dyDescent="0.2">
      <c r="F36434" s="310" t="s">
        <v>41458</v>
      </c>
      <c r="G36434" s="311">
        <v>87052</v>
      </c>
      <c r="H36434" s="312" t="s">
        <v>3641</v>
      </c>
      <c r="I36434" s="313" t="s">
        <v>6785</v>
      </c>
    </row>
    <row r="36435" spans="6:9" x14ac:dyDescent="0.2">
      <c r="F36435" s="310" t="s">
        <v>41459</v>
      </c>
      <c r="G36435" s="311">
        <v>87053</v>
      </c>
      <c r="H36435" s="312" t="s">
        <v>3641</v>
      </c>
      <c r="I36435" s="313" t="s">
        <v>6785</v>
      </c>
    </row>
    <row r="36436" spans="6:9" x14ac:dyDescent="0.2">
      <c r="F36436" s="310" t="s">
        <v>41460</v>
      </c>
      <c r="G36436" s="311">
        <v>87056</v>
      </c>
      <c r="H36436" s="312" t="s">
        <v>3641</v>
      </c>
      <c r="I36436" s="313" t="s">
        <v>6785</v>
      </c>
    </row>
    <row r="36437" spans="6:9" x14ac:dyDescent="0.2">
      <c r="F36437" s="310" t="s">
        <v>41461</v>
      </c>
      <c r="G36437" s="311">
        <v>87059</v>
      </c>
      <c r="H36437" s="312" t="s">
        <v>3641</v>
      </c>
      <c r="I36437" s="313" t="s">
        <v>6785</v>
      </c>
    </row>
    <row r="36438" spans="6:9" x14ac:dyDescent="0.2">
      <c r="F36438" s="310" t="s">
        <v>41462</v>
      </c>
      <c r="G36438" s="311">
        <v>87060</v>
      </c>
      <c r="H36438" s="312" t="s">
        <v>3641</v>
      </c>
      <c r="I36438" s="313" t="s">
        <v>6785</v>
      </c>
    </row>
    <row r="36439" spans="6:9" x14ac:dyDescent="0.2">
      <c r="F36439" s="310" t="s">
        <v>41463</v>
      </c>
      <c r="G36439" s="311">
        <v>87061</v>
      </c>
      <c r="H36439" s="312" t="s">
        <v>3641</v>
      </c>
      <c r="I36439" s="313" t="s">
        <v>6785</v>
      </c>
    </row>
    <row r="36440" spans="6:9" x14ac:dyDescent="0.2">
      <c r="F36440" s="310" t="s">
        <v>41464</v>
      </c>
      <c r="G36440" s="311">
        <v>87062</v>
      </c>
      <c r="H36440" s="312" t="s">
        <v>3641</v>
      </c>
      <c r="I36440" s="313" t="s">
        <v>6785</v>
      </c>
    </row>
    <row r="36441" spans="6:9" x14ac:dyDescent="0.2">
      <c r="F36441" s="310" t="s">
        <v>41465</v>
      </c>
      <c r="G36441" s="311">
        <v>87063</v>
      </c>
      <c r="H36441" s="312" t="s">
        <v>3641</v>
      </c>
      <c r="I36441" s="313" t="s">
        <v>6785</v>
      </c>
    </row>
    <row r="36442" spans="6:9" x14ac:dyDescent="0.2">
      <c r="F36442" s="310" t="s">
        <v>41466</v>
      </c>
      <c r="G36442" s="311">
        <v>87064</v>
      </c>
      <c r="H36442" s="312" t="s">
        <v>3641</v>
      </c>
      <c r="I36442" s="313" t="s">
        <v>6785</v>
      </c>
    </row>
    <row r="36443" spans="6:9" x14ac:dyDescent="0.2">
      <c r="F36443" s="310" t="s">
        <v>41467</v>
      </c>
      <c r="G36443" s="311">
        <v>87068</v>
      </c>
      <c r="H36443" s="312" t="s">
        <v>3641</v>
      </c>
      <c r="I36443" s="313" t="s">
        <v>6785</v>
      </c>
    </row>
    <row r="36444" spans="6:9" x14ac:dyDescent="0.2">
      <c r="F36444" s="310" t="s">
        <v>41468</v>
      </c>
      <c r="G36444" s="311">
        <v>87070</v>
      </c>
      <c r="H36444" s="312" t="s">
        <v>3641</v>
      </c>
      <c r="I36444" s="313" t="s">
        <v>6785</v>
      </c>
    </row>
    <row r="36445" spans="6:9" x14ac:dyDescent="0.2">
      <c r="F36445" s="310" t="s">
        <v>41469</v>
      </c>
      <c r="G36445" s="311">
        <v>87072</v>
      </c>
      <c r="H36445" s="312" t="s">
        <v>3641</v>
      </c>
      <c r="I36445" s="313" t="s">
        <v>6785</v>
      </c>
    </row>
    <row r="36446" spans="6:9" x14ac:dyDescent="0.2">
      <c r="F36446" s="310" t="s">
        <v>41470</v>
      </c>
      <c r="G36446" s="311">
        <v>87083</v>
      </c>
      <c r="H36446" s="312" t="s">
        <v>3641</v>
      </c>
      <c r="I36446" s="313" t="s">
        <v>6785</v>
      </c>
    </row>
    <row r="36447" spans="6:9" x14ac:dyDescent="0.2">
      <c r="F36447" s="310" t="s">
        <v>41471</v>
      </c>
      <c r="G36447" s="311">
        <v>87101</v>
      </c>
      <c r="H36447" s="312" t="s">
        <v>3641</v>
      </c>
      <c r="I36447" s="313" t="s">
        <v>6785</v>
      </c>
    </row>
    <row r="36448" spans="6:9" x14ac:dyDescent="0.2">
      <c r="F36448" s="310" t="s">
        <v>41472</v>
      </c>
      <c r="G36448" s="311">
        <v>87102</v>
      </c>
      <c r="H36448" s="312" t="s">
        <v>3641</v>
      </c>
      <c r="I36448" s="313" t="s">
        <v>6785</v>
      </c>
    </row>
    <row r="36449" spans="6:9" x14ac:dyDescent="0.2">
      <c r="F36449" s="310" t="s">
        <v>41473</v>
      </c>
      <c r="G36449" s="311">
        <v>87103</v>
      </c>
      <c r="H36449" s="312" t="s">
        <v>3641</v>
      </c>
      <c r="I36449" s="313" t="s">
        <v>6785</v>
      </c>
    </row>
    <row r="36450" spans="6:9" x14ac:dyDescent="0.2">
      <c r="F36450" s="310" t="s">
        <v>41474</v>
      </c>
      <c r="G36450" s="311">
        <v>87104</v>
      </c>
      <c r="H36450" s="312" t="s">
        <v>3641</v>
      </c>
      <c r="I36450" s="313" t="s">
        <v>6785</v>
      </c>
    </row>
    <row r="36451" spans="6:9" x14ac:dyDescent="0.2">
      <c r="F36451" s="310" t="s">
        <v>41475</v>
      </c>
      <c r="G36451" s="311">
        <v>87105</v>
      </c>
      <c r="H36451" s="312" t="s">
        <v>3641</v>
      </c>
      <c r="I36451" s="313" t="s">
        <v>6785</v>
      </c>
    </row>
    <row r="36452" spans="6:9" x14ac:dyDescent="0.2">
      <c r="F36452" s="310" t="s">
        <v>41476</v>
      </c>
      <c r="G36452" s="311">
        <v>87106</v>
      </c>
      <c r="H36452" s="312" t="s">
        <v>3641</v>
      </c>
      <c r="I36452" s="313" t="s">
        <v>6785</v>
      </c>
    </row>
    <row r="36453" spans="6:9" x14ac:dyDescent="0.2">
      <c r="F36453" s="310" t="s">
        <v>41477</v>
      </c>
      <c r="G36453" s="311">
        <v>87107</v>
      </c>
      <c r="H36453" s="312" t="s">
        <v>3641</v>
      </c>
      <c r="I36453" s="313" t="s">
        <v>6785</v>
      </c>
    </row>
    <row r="36454" spans="6:9" x14ac:dyDescent="0.2">
      <c r="F36454" s="310" t="s">
        <v>41478</v>
      </c>
      <c r="G36454" s="311">
        <v>87108</v>
      </c>
      <c r="H36454" s="312" t="s">
        <v>3641</v>
      </c>
      <c r="I36454" s="313" t="s">
        <v>6785</v>
      </c>
    </row>
    <row r="36455" spans="6:9" x14ac:dyDescent="0.2">
      <c r="F36455" s="310" t="s">
        <v>41479</v>
      </c>
      <c r="G36455" s="311">
        <v>87109</v>
      </c>
      <c r="H36455" s="312" t="s">
        <v>3641</v>
      </c>
      <c r="I36455" s="313" t="s">
        <v>6785</v>
      </c>
    </row>
    <row r="36456" spans="6:9" x14ac:dyDescent="0.2">
      <c r="F36456" s="310" t="s">
        <v>41480</v>
      </c>
      <c r="G36456" s="311">
        <v>87110</v>
      </c>
      <c r="H36456" s="312" t="s">
        <v>3641</v>
      </c>
      <c r="I36456" s="313" t="s">
        <v>6785</v>
      </c>
    </row>
    <row r="36457" spans="6:9" x14ac:dyDescent="0.2">
      <c r="F36457" s="310" t="s">
        <v>41481</v>
      </c>
      <c r="G36457" s="311">
        <v>87111</v>
      </c>
      <c r="H36457" s="312" t="s">
        <v>3641</v>
      </c>
      <c r="I36457" s="313" t="s">
        <v>6785</v>
      </c>
    </row>
    <row r="36458" spans="6:9" x14ac:dyDescent="0.2">
      <c r="F36458" s="310" t="s">
        <v>41482</v>
      </c>
      <c r="G36458" s="311">
        <v>87112</v>
      </c>
      <c r="H36458" s="312" t="s">
        <v>3641</v>
      </c>
      <c r="I36458" s="313" t="s">
        <v>6785</v>
      </c>
    </row>
    <row r="36459" spans="6:9" x14ac:dyDescent="0.2">
      <c r="F36459" s="310" t="s">
        <v>41483</v>
      </c>
      <c r="G36459" s="311">
        <v>87113</v>
      </c>
      <c r="H36459" s="312" t="s">
        <v>3641</v>
      </c>
      <c r="I36459" s="313" t="s">
        <v>6785</v>
      </c>
    </row>
    <row r="36460" spans="6:9" x14ac:dyDescent="0.2">
      <c r="F36460" s="310" t="s">
        <v>41484</v>
      </c>
      <c r="G36460" s="311">
        <v>87114</v>
      </c>
      <c r="H36460" s="312" t="s">
        <v>3641</v>
      </c>
      <c r="I36460" s="313" t="s">
        <v>6785</v>
      </c>
    </row>
    <row r="36461" spans="6:9" x14ac:dyDescent="0.2">
      <c r="F36461" s="310" t="s">
        <v>41485</v>
      </c>
      <c r="G36461" s="311">
        <v>87115</v>
      </c>
      <c r="H36461" s="312" t="s">
        <v>3641</v>
      </c>
      <c r="I36461" s="313" t="s">
        <v>6785</v>
      </c>
    </row>
    <row r="36462" spans="6:9" x14ac:dyDescent="0.2">
      <c r="F36462" s="310" t="s">
        <v>41486</v>
      </c>
      <c r="G36462" s="311">
        <v>87116</v>
      </c>
      <c r="H36462" s="312" t="s">
        <v>3641</v>
      </c>
      <c r="I36462" s="313" t="s">
        <v>6785</v>
      </c>
    </row>
    <row r="36463" spans="6:9" x14ac:dyDescent="0.2">
      <c r="F36463" s="310" t="s">
        <v>41487</v>
      </c>
      <c r="G36463" s="311">
        <v>87117</v>
      </c>
      <c r="H36463" s="312" t="s">
        <v>3641</v>
      </c>
      <c r="I36463" s="313" t="s">
        <v>6785</v>
      </c>
    </row>
    <row r="36464" spans="6:9" x14ac:dyDescent="0.2">
      <c r="F36464" s="310" t="s">
        <v>41488</v>
      </c>
      <c r="G36464" s="311">
        <v>87119</v>
      </c>
      <c r="H36464" s="312" t="s">
        <v>3641</v>
      </c>
      <c r="I36464" s="313" t="s">
        <v>6785</v>
      </c>
    </row>
    <row r="36465" spans="6:9" x14ac:dyDescent="0.2">
      <c r="F36465" s="310" t="s">
        <v>41489</v>
      </c>
      <c r="G36465" s="311">
        <v>87120</v>
      </c>
      <c r="H36465" s="312" t="s">
        <v>3641</v>
      </c>
      <c r="I36465" s="313" t="s">
        <v>6785</v>
      </c>
    </row>
    <row r="36466" spans="6:9" x14ac:dyDescent="0.2">
      <c r="F36466" s="310" t="s">
        <v>41490</v>
      </c>
      <c r="G36466" s="311">
        <v>87121</v>
      </c>
      <c r="H36466" s="312" t="s">
        <v>3641</v>
      </c>
      <c r="I36466" s="313" t="s">
        <v>6785</v>
      </c>
    </row>
    <row r="36467" spans="6:9" x14ac:dyDescent="0.2">
      <c r="F36467" s="310" t="s">
        <v>41491</v>
      </c>
      <c r="G36467" s="311">
        <v>87122</v>
      </c>
      <c r="H36467" s="312" t="s">
        <v>3641</v>
      </c>
      <c r="I36467" s="313" t="s">
        <v>6785</v>
      </c>
    </row>
    <row r="36468" spans="6:9" x14ac:dyDescent="0.2">
      <c r="F36468" s="310" t="s">
        <v>41492</v>
      </c>
      <c r="G36468" s="311">
        <v>87123</v>
      </c>
      <c r="H36468" s="312" t="s">
        <v>3641</v>
      </c>
      <c r="I36468" s="313" t="s">
        <v>6785</v>
      </c>
    </row>
    <row r="36469" spans="6:9" x14ac:dyDescent="0.2">
      <c r="F36469" s="310" t="s">
        <v>41493</v>
      </c>
      <c r="G36469" s="311">
        <v>87124</v>
      </c>
      <c r="H36469" s="312" t="s">
        <v>3641</v>
      </c>
      <c r="I36469" s="313" t="s">
        <v>6785</v>
      </c>
    </row>
    <row r="36470" spans="6:9" x14ac:dyDescent="0.2">
      <c r="F36470" s="310" t="s">
        <v>41494</v>
      </c>
      <c r="G36470" s="311">
        <v>87125</v>
      </c>
      <c r="H36470" s="312" t="s">
        <v>3641</v>
      </c>
      <c r="I36470" s="313" t="s">
        <v>6785</v>
      </c>
    </row>
    <row r="36471" spans="6:9" x14ac:dyDescent="0.2">
      <c r="F36471" s="310" t="s">
        <v>41495</v>
      </c>
      <c r="G36471" s="311">
        <v>87131</v>
      </c>
      <c r="H36471" s="312" t="s">
        <v>3641</v>
      </c>
      <c r="I36471" s="313" t="s">
        <v>6785</v>
      </c>
    </row>
    <row r="36472" spans="6:9" x14ac:dyDescent="0.2">
      <c r="F36472" s="310" t="s">
        <v>41496</v>
      </c>
      <c r="G36472" s="311">
        <v>87144</v>
      </c>
      <c r="H36472" s="312" t="s">
        <v>3641</v>
      </c>
      <c r="I36472" s="313" t="s">
        <v>6785</v>
      </c>
    </row>
    <row r="36473" spans="6:9" x14ac:dyDescent="0.2">
      <c r="F36473" s="310" t="s">
        <v>41497</v>
      </c>
      <c r="G36473" s="311">
        <v>87151</v>
      </c>
      <c r="H36473" s="312" t="s">
        <v>3641</v>
      </c>
      <c r="I36473" s="313" t="s">
        <v>6785</v>
      </c>
    </row>
    <row r="36474" spans="6:9" x14ac:dyDescent="0.2">
      <c r="F36474" s="310" t="s">
        <v>41498</v>
      </c>
      <c r="G36474" s="311">
        <v>87153</v>
      </c>
      <c r="H36474" s="312" t="s">
        <v>3641</v>
      </c>
      <c r="I36474" s="313" t="s">
        <v>6785</v>
      </c>
    </row>
    <row r="36475" spans="6:9" x14ac:dyDescent="0.2">
      <c r="F36475" s="310" t="s">
        <v>41499</v>
      </c>
      <c r="G36475" s="311">
        <v>87154</v>
      </c>
      <c r="H36475" s="312" t="s">
        <v>3641</v>
      </c>
      <c r="I36475" s="313" t="s">
        <v>6785</v>
      </c>
    </row>
    <row r="36476" spans="6:9" x14ac:dyDescent="0.2">
      <c r="F36476" s="310" t="s">
        <v>41500</v>
      </c>
      <c r="G36476" s="311">
        <v>87158</v>
      </c>
      <c r="H36476" s="312" t="s">
        <v>3641</v>
      </c>
      <c r="I36476" s="313" t="s">
        <v>6785</v>
      </c>
    </row>
    <row r="36477" spans="6:9" x14ac:dyDescent="0.2">
      <c r="F36477" s="310" t="s">
        <v>41501</v>
      </c>
      <c r="G36477" s="311">
        <v>87174</v>
      </c>
      <c r="H36477" s="312" t="s">
        <v>3641</v>
      </c>
      <c r="I36477" s="313" t="s">
        <v>6785</v>
      </c>
    </row>
    <row r="36478" spans="6:9" x14ac:dyDescent="0.2">
      <c r="F36478" s="310" t="s">
        <v>41502</v>
      </c>
      <c r="G36478" s="311">
        <v>87176</v>
      </c>
      <c r="H36478" s="312" t="s">
        <v>3641</v>
      </c>
      <c r="I36478" s="313" t="s">
        <v>6785</v>
      </c>
    </row>
    <row r="36479" spans="6:9" x14ac:dyDescent="0.2">
      <c r="F36479" s="310" t="s">
        <v>41503</v>
      </c>
      <c r="G36479" s="311">
        <v>87181</v>
      </c>
      <c r="H36479" s="312" t="s">
        <v>3641</v>
      </c>
      <c r="I36479" s="313" t="s">
        <v>6785</v>
      </c>
    </row>
    <row r="36480" spans="6:9" x14ac:dyDescent="0.2">
      <c r="F36480" s="310" t="s">
        <v>41504</v>
      </c>
      <c r="G36480" s="311">
        <v>87184</v>
      </c>
      <c r="H36480" s="312" t="s">
        <v>3641</v>
      </c>
      <c r="I36480" s="313" t="s">
        <v>6785</v>
      </c>
    </row>
    <row r="36481" spans="6:9" x14ac:dyDescent="0.2">
      <c r="F36481" s="310" t="s">
        <v>41505</v>
      </c>
      <c r="G36481" s="311">
        <v>87185</v>
      </c>
      <c r="H36481" s="312" t="s">
        <v>3641</v>
      </c>
      <c r="I36481" s="313" t="s">
        <v>6785</v>
      </c>
    </row>
    <row r="36482" spans="6:9" x14ac:dyDescent="0.2">
      <c r="F36482" s="310" t="s">
        <v>41506</v>
      </c>
      <c r="G36482" s="311">
        <v>87187</v>
      </c>
      <c r="H36482" s="312" t="s">
        <v>3641</v>
      </c>
      <c r="I36482" s="313" t="s">
        <v>6785</v>
      </c>
    </row>
    <row r="36483" spans="6:9" x14ac:dyDescent="0.2">
      <c r="F36483" s="310" t="s">
        <v>41507</v>
      </c>
      <c r="G36483" s="311">
        <v>87190</v>
      </c>
      <c r="H36483" s="312" t="s">
        <v>3641</v>
      </c>
      <c r="I36483" s="313" t="s">
        <v>6785</v>
      </c>
    </row>
    <row r="36484" spans="6:9" x14ac:dyDescent="0.2">
      <c r="F36484" s="310" t="s">
        <v>41508</v>
      </c>
      <c r="G36484" s="311">
        <v>87191</v>
      </c>
      <c r="H36484" s="312" t="s">
        <v>3641</v>
      </c>
      <c r="I36484" s="313" t="s">
        <v>6785</v>
      </c>
    </row>
    <row r="36485" spans="6:9" x14ac:dyDescent="0.2">
      <c r="F36485" s="310" t="s">
        <v>41509</v>
      </c>
      <c r="G36485" s="311">
        <v>87192</v>
      </c>
      <c r="H36485" s="312" t="s">
        <v>3641</v>
      </c>
      <c r="I36485" s="313" t="s">
        <v>6785</v>
      </c>
    </row>
    <row r="36486" spans="6:9" x14ac:dyDescent="0.2">
      <c r="F36486" s="310" t="s">
        <v>41510</v>
      </c>
      <c r="G36486" s="311">
        <v>87193</v>
      </c>
      <c r="H36486" s="312" t="s">
        <v>3641</v>
      </c>
      <c r="I36486" s="313" t="s">
        <v>6785</v>
      </c>
    </row>
    <row r="36487" spans="6:9" x14ac:dyDescent="0.2">
      <c r="F36487" s="310" t="s">
        <v>41511</v>
      </c>
      <c r="G36487" s="311">
        <v>87194</v>
      </c>
      <c r="H36487" s="312" t="s">
        <v>3641</v>
      </c>
      <c r="I36487" s="313" t="s">
        <v>6785</v>
      </c>
    </row>
    <row r="36488" spans="6:9" x14ac:dyDescent="0.2">
      <c r="F36488" s="310" t="s">
        <v>41512</v>
      </c>
      <c r="G36488" s="311">
        <v>87195</v>
      </c>
      <c r="H36488" s="312" t="s">
        <v>3641</v>
      </c>
      <c r="I36488" s="313" t="s">
        <v>6785</v>
      </c>
    </row>
    <row r="36489" spans="6:9" x14ac:dyDescent="0.2">
      <c r="F36489" s="310" t="s">
        <v>41513</v>
      </c>
      <c r="G36489" s="311">
        <v>87196</v>
      </c>
      <c r="H36489" s="312" t="s">
        <v>3641</v>
      </c>
      <c r="I36489" s="313" t="s">
        <v>6785</v>
      </c>
    </row>
    <row r="36490" spans="6:9" x14ac:dyDescent="0.2">
      <c r="F36490" s="310" t="s">
        <v>41514</v>
      </c>
      <c r="G36490" s="311">
        <v>87197</v>
      </c>
      <c r="H36490" s="312" t="s">
        <v>3641</v>
      </c>
      <c r="I36490" s="313" t="s">
        <v>6785</v>
      </c>
    </row>
    <row r="36491" spans="6:9" x14ac:dyDescent="0.2">
      <c r="F36491" s="310" t="s">
        <v>41515</v>
      </c>
      <c r="G36491" s="311">
        <v>87198</v>
      </c>
      <c r="H36491" s="312" t="s">
        <v>3641</v>
      </c>
      <c r="I36491" s="313" t="s">
        <v>6785</v>
      </c>
    </row>
    <row r="36492" spans="6:9" x14ac:dyDescent="0.2">
      <c r="F36492" s="310" t="s">
        <v>41516</v>
      </c>
      <c r="G36492" s="311">
        <v>87199</v>
      </c>
      <c r="H36492" s="312" t="s">
        <v>3641</v>
      </c>
      <c r="I36492" s="313" t="s">
        <v>6785</v>
      </c>
    </row>
    <row r="36493" spans="6:9" x14ac:dyDescent="0.2">
      <c r="F36493" s="310" t="s">
        <v>41517</v>
      </c>
      <c r="G36493" s="311">
        <v>87301</v>
      </c>
      <c r="H36493" s="312" t="s">
        <v>3641</v>
      </c>
      <c r="I36493" s="313" t="s">
        <v>6812</v>
      </c>
    </row>
    <row r="36494" spans="6:9" x14ac:dyDescent="0.2">
      <c r="F36494" s="310" t="s">
        <v>41518</v>
      </c>
      <c r="G36494" s="311">
        <v>87302</v>
      </c>
      <c r="H36494" s="312" t="s">
        <v>3641</v>
      </c>
      <c r="I36494" s="313" t="s">
        <v>6785</v>
      </c>
    </row>
    <row r="36495" spans="6:9" x14ac:dyDescent="0.2">
      <c r="F36495" s="310" t="s">
        <v>41519</v>
      </c>
      <c r="G36495" s="311">
        <v>87305</v>
      </c>
      <c r="H36495" s="312" t="s">
        <v>3641</v>
      </c>
      <c r="I36495" s="313" t="s">
        <v>6785</v>
      </c>
    </row>
    <row r="36496" spans="6:9" x14ac:dyDescent="0.2">
      <c r="F36496" s="310" t="s">
        <v>41520</v>
      </c>
      <c r="G36496" s="311">
        <v>87310</v>
      </c>
      <c r="H36496" s="312" t="s">
        <v>3641</v>
      </c>
      <c r="I36496" s="313" t="s">
        <v>6812</v>
      </c>
    </row>
    <row r="36497" spans="6:9" x14ac:dyDescent="0.2">
      <c r="F36497" s="310" t="s">
        <v>41521</v>
      </c>
      <c r="G36497" s="311">
        <v>87311</v>
      </c>
      <c r="H36497" s="312" t="s">
        <v>3641</v>
      </c>
      <c r="I36497" s="313" t="s">
        <v>6812</v>
      </c>
    </row>
    <row r="36498" spans="6:9" x14ac:dyDescent="0.2">
      <c r="F36498" s="310" t="s">
        <v>41522</v>
      </c>
      <c r="G36498" s="311">
        <v>87312</v>
      </c>
      <c r="H36498" s="312" t="s">
        <v>3641</v>
      </c>
      <c r="I36498" s="313" t="s">
        <v>6785</v>
      </c>
    </row>
    <row r="36499" spans="6:9" x14ac:dyDescent="0.2">
      <c r="F36499" s="310" t="s">
        <v>41523</v>
      </c>
      <c r="G36499" s="311">
        <v>87313</v>
      </c>
      <c r="H36499" s="312" t="s">
        <v>3641</v>
      </c>
      <c r="I36499" s="313" t="s">
        <v>6812</v>
      </c>
    </row>
    <row r="36500" spans="6:9" x14ac:dyDescent="0.2">
      <c r="F36500" s="310" t="s">
        <v>41524</v>
      </c>
      <c r="G36500" s="311">
        <v>87315</v>
      </c>
      <c r="H36500" s="312" t="s">
        <v>3641</v>
      </c>
      <c r="I36500" s="313" t="s">
        <v>6785</v>
      </c>
    </row>
    <row r="36501" spans="6:9" x14ac:dyDescent="0.2">
      <c r="F36501" s="310" t="s">
        <v>41525</v>
      </c>
      <c r="G36501" s="311">
        <v>87316</v>
      </c>
      <c r="H36501" s="312" t="s">
        <v>3641</v>
      </c>
      <c r="I36501" s="313" t="s">
        <v>6785</v>
      </c>
    </row>
    <row r="36502" spans="6:9" x14ac:dyDescent="0.2">
      <c r="F36502" s="310" t="s">
        <v>41526</v>
      </c>
      <c r="G36502" s="311">
        <v>87317</v>
      </c>
      <c r="H36502" s="312" t="s">
        <v>3641</v>
      </c>
      <c r="I36502" s="313" t="s">
        <v>6785</v>
      </c>
    </row>
    <row r="36503" spans="6:9" x14ac:dyDescent="0.2">
      <c r="F36503" s="310" t="s">
        <v>41527</v>
      </c>
      <c r="G36503" s="311">
        <v>87319</v>
      </c>
      <c r="H36503" s="312" t="s">
        <v>3641</v>
      </c>
      <c r="I36503" s="313" t="s">
        <v>6785</v>
      </c>
    </row>
    <row r="36504" spans="6:9" x14ac:dyDescent="0.2">
      <c r="F36504" s="310" t="s">
        <v>41528</v>
      </c>
      <c r="G36504" s="311">
        <v>87320</v>
      </c>
      <c r="H36504" s="312" t="s">
        <v>3641</v>
      </c>
      <c r="I36504" s="313" t="s">
        <v>6812</v>
      </c>
    </row>
    <row r="36505" spans="6:9" x14ac:dyDescent="0.2">
      <c r="F36505" s="310" t="s">
        <v>41529</v>
      </c>
      <c r="G36505" s="311">
        <v>87321</v>
      </c>
      <c r="H36505" s="312" t="s">
        <v>3641</v>
      </c>
      <c r="I36505" s="313" t="s">
        <v>6785</v>
      </c>
    </row>
    <row r="36506" spans="6:9" x14ac:dyDescent="0.2">
      <c r="F36506" s="310" t="s">
        <v>41530</v>
      </c>
      <c r="G36506" s="311">
        <v>87322</v>
      </c>
      <c r="H36506" s="312" t="s">
        <v>3641</v>
      </c>
      <c r="I36506" s="313" t="s">
        <v>6812</v>
      </c>
    </row>
    <row r="36507" spans="6:9" x14ac:dyDescent="0.2">
      <c r="F36507" s="310" t="s">
        <v>41531</v>
      </c>
      <c r="G36507" s="311">
        <v>87323</v>
      </c>
      <c r="H36507" s="312" t="s">
        <v>3641</v>
      </c>
      <c r="I36507" s="313" t="s">
        <v>6785</v>
      </c>
    </row>
    <row r="36508" spans="6:9" x14ac:dyDescent="0.2">
      <c r="F36508" s="310" t="s">
        <v>41532</v>
      </c>
      <c r="G36508" s="311">
        <v>87325</v>
      </c>
      <c r="H36508" s="312" t="s">
        <v>3641</v>
      </c>
      <c r="I36508" s="313" t="s">
        <v>6812</v>
      </c>
    </row>
    <row r="36509" spans="6:9" x14ac:dyDescent="0.2">
      <c r="F36509" s="310" t="s">
        <v>41533</v>
      </c>
      <c r="G36509" s="311">
        <v>87326</v>
      </c>
      <c r="H36509" s="312" t="s">
        <v>3641</v>
      </c>
      <c r="I36509" s="313" t="s">
        <v>6785</v>
      </c>
    </row>
    <row r="36510" spans="6:9" x14ac:dyDescent="0.2">
      <c r="F36510" s="310" t="s">
        <v>41534</v>
      </c>
      <c r="G36510" s="311">
        <v>87327</v>
      </c>
      <c r="H36510" s="312" t="s">
        <v>3641</v>
      </c>
      <c r="I36510" s="313" t="s">
        <v>6785</v>
      </c>
    </row>
    <row r="36511" spans="6:9" x14ac:dyDescent="0.2">
      <c r="F36511" s="310" t="s">
        <v>41535</v>
      </c>
      <c r="G36511" s="311">
        <v>87328</v>
      </c>
      <c r="H36511" s="312" t="s">
        <v>3641</v>
      </c>
      <c r="I36511" s="313" t="s">
        <v>6812</v>
      </c>
    </row>
    <row r="36512" spans="6:9" x14ac:dyDescent="0.2">
      <c r="F36512" s="310" t="s">
        <v>41536</v>
      </c>
      <c r="G36512" s="311">
        <v>87347</v>
      </c>
      <c r="H36512" s="312" t="s">
        <v>3641</v>
      </c>
      <c r="I36512" s="313" t="s">
        <v>6785</v>
      </c>
    </row>
    <row r="36513" spans="6:9" x14ac:dyDescent="0.2">
      <c r="F36513" s="310" t="s">
        <v>41537</v>
      </c>
      <c r="G36513" s="311">
        <v>87357</v>
      </c>
      <c r="H36513" s="312" t="s">
        <v>3641</v>
      </c>
      <c r="I36513" s="313" t="s">
        <v>6785</v>
      </c>
    </row>
    <row r="36514" spans="6:9" x14ac:dyDescent="0.2">
      <c r="F36514" s="310" t="s">
        <v>41538</v>
      </c>
      <c r="G36514" s="311">
        <v>87364</v>
      </c>
      <c r="H36514" s="312" t="s">
        <v>3641</v>
      </c>
      <c r="I36514" s="313" t="s">
        <v>6812</v>
      </c>
    </row>
    <row r="36515" spans="6:9" x14ac:dyDescent="0.2">
      <c r="F36515" s="310" t="s">
        <v>41539</v>
      </c>
      <c r="G36515" s="311">
        <v>87365</v>
      </c>
      <c r="H36515" s="312" t="s">
        <v>3641</v>
      </c>
      <c r="I36515" s="313" t="s">
        <v>6785</v>
      </c>
    </row>
    <row r="36516" spans="6:9" x14ac:dyDescent="0.2">
      <c r="F36516" s="310" t="s">
        <v>41540</v>
      </c>
      <c r="G36516" s="311">
        <v>87375</v>
      </c>
      <c r="H36516" s="312" t="s">
        <v>3641</v>
      </c>
      <c r="I36516" s="313" t="s">
        <v>6812</v>
      </c>
    </row>
    <row r="36517" spans="6:9" x14ac:dyDescent="0.2">
      <c r="F36517" s="310" t="s">
        <v>41541</v>
      </c>
      <c r="G36517" s="311">
        <v>87401</v>
      </c>
      <c r="H36517" s="312" t="s">
        <v>3641</v>
      </c>
      <c r="I36517" s="313" t="s">
        <v>6812</v>
      </c>
    </row>
    <row r="36518" spans="6:9" x14ac:dyDescent="0.2">
      <c r="F36518" s="310" t="s">
        <v>41542</v>
      </c>
      <c r="G36518" s="311">
        <v>87402</v>
      </c>
      <c r="H36518" s="312" t="s">
        <v>3641</v>
      </c>
      <c r="I36518" s="313" t="s">
        <v>6785</v>
      </c>
    </row>
    <row r="36519" spans="6:9" x14ac:dyDescent="0.2">
      <c r="F36519" s="310" t="s">
        <v>41543</v>
      </c>
      <c r="G36519" s="311">
        <v>87410</v>
      </c>
      <c r="H36519" s="312" t="s">
        <v>3641</v>
      </c>
      <c r="I36519" s="313" t="s">
        <v>6785</v>
      </c>
    </row>
    <row r="36520" spans="6:9" x14ac:dyDescent="0.2">
      <c r="F36520" s="310" t="s">
        <v>41544</v>
      </c>
      <c r="G36520" s="311">
        <v>87412</v>
      </c>
      <c r="H36520" s="312" t="s">
        <v>3641</v>
      </c>
      <c r="I36520" s="313" t="s">
        <v>6812</v>
      </c>
    </row>
    <row r="36521" spans="6:9" x14ac:dyDescent="0.2">
      <c r="F36521" s="310" t="s">
        <v>41545</v>
      </c>
      <c r="G36521" s="311">
        <v>87413</v>
      </c>
      <c r="H36521" s="312" t="s">
        <v>3641</v>
      </c>
      <c r="I36521" s="313" t="s">
        <v>6812</v>
      </c>
    </row>
    <row r="36522" spans="6:9" x14ac:dyDescent="0.2">
      <c r="F36522" s="310" t="s">
        <v>41546</v>
      </c>
      <c r="G36522" s="311">
        <v>87415</v>
      </c>
      <c r="H36522" s="312" t="s">
        <v>3641</v>
      </c>
      <c r="I36522" s="313" t="s">
        <v>6785</v>
      </c>
    </row>
    <row r="36523" spans="6:9" x14ac:dyDescent="0.2">
      <c r="F36523" s="310" t="s">
        <v>41547</v>
      </c>
      <c r="G36523" s="311">
        <v>87416</v>
      </c>
      <c r="H36523" s="312" t="s">
        <v>3641</v>
      </c>
      <c r="I36523" s="313" t="s">
        <v>6812</v>
      </c>
    </row>
    <row r="36524" spans="6:9" x14ac:dyDescent="0.2">
      <c r="F36524" s="310" t="s">
        <v>41548</v>
      </c>
      <c r="G36524" s="311">
        <v>87417</v>
      </c>
      <c r="H36524" s="312" t="s">
        <v>3641</v>
      </c>
      <c r="I36524" s="313" t="s">
        <v>6812</v>
      </c>
    </row>
    <row r="36525" spans="6:9" x14ac:dyDescent="0.2">
      <c r="F36525" s="315" t="s">
        <v>41549</v>
      </c>
      <c r="G36525" s="316">
        <v>87418</v>
      </c>
      <c r="H36525" s="317" t="s">
        <v>3641</v>
      </c>
      <c r="I36525" s="313" t="s">
        <v>6827</v>
      </c>
    </row>
    <row r="36526" spans="6:9" x14ac:dyDescent="0.2">
      <c r="F36526" s="310" t="s">
        <v>41550</v>
      </c>
      <c r="G36526" s="311">
        <v>87419</v>
      </c>
      <c r="H36526" s="312" t="s">
        <v>3641</v>
      </c>
      <c r="I36526" s="313" t="s">
        <v>6785</v>
      </c>
    </row>
    <row r="36527" spans="6:9" x14ac:dyDescent="0.2">
      <c r="F36527" s="310" t="s">
        <v>41551</v>
      </c>
      <c r="G36527" s="311">
        <v>87420</v>
      </c>
      <c r="H36527" s="312" t="s">
        <v>3641</v>
      </c>
      <c r="I36527" s="313" t="s">
        <v>6812</v>
      </c>
    </row>
    <row r="36528" spans="6:9" x14ac:dyDescent="0.2">
      <c r="F36528" s="310" t="s">
        <v>41552</v>
      </c>
      <c r="G36528" s="311">
        <v>87421</v>
      </c>
      <c r="H36528" s="312" t="s">
        <v>3641</v>
      </c>
      <c r="I36528" s="313" t="s">
        <v>6812</v>
      </c>
    </row>
    <row r="36529" spans="6:9" x14ac:dyDescent="0.2">
      <c r="F36529" s="310" t="s">
        <v>41553</v>
      </c>
      <c r="G36529" s="311">
        <v>87455</v>
      </c>
      <c r="H36529" s="312" t="s">
        <v>3641</v>
      </c>
      <c r="I36529" s="313" t="s">
        <v>6812</v>
      </c>
    </row>
    <row r="36530" spans="6:9" x14ac:dyDescent="0.2">
      <c r="F36530" s="310" t="s">
        <v>41554</v>
      </c>
      <c r="G36530" s="311">
        <v>87461</v>
      </c>
      <c r="H36530" s="312" t="s">
        <v>3641</v>
      </c>
      <c r="I36530" s="313" t="s">
        <v>6812</v>
      </c>
    </row>
    <row r="36531" spans="6:9" x14ac:dyDescent="0.2">
      <c r="F36531" s="310" t="s">
        <v>41555</v>
      </c>
      <c r="G36531" s="311">
        <v>87499</v>
      </c>
      <c r="H36531" s="312" t="s">
        <v>3641</v>
      </c>
      <c r="I36531" s="313" t="s">
        <v>6785</v>
      </c>
    </row>
    <row r="36532" spans="6:9" x14ac:dyDescent="0.2">
      <c r="F36532" s="310" t="s">
        <v>41556</v>
      </c>
      <c r="G36532" s="311">
        <v>87501</v>
      </c>
      <c r="H36532" s="312" t="s">
        <v>3641</v>
      </c>
      <c r="I36532" s="313" t="s">
        <v>6785</v>
      </c>
    </row>
    <row r="36533" spans="6:9" x14ac:dyDescent="0.2">
      <c r="F36533" s="310" t="s">
        <v>41557</v>
      </c>
      <c r="G36533" s="311">
        <v>87502</v>
      </c>
      <c r="H36533" s="312" t="s">
        <v>3641</v>
      </c>
      <c r="I36533" s="313" t="s">
        <v>6785</v>
      </c>
    </row>
    <row r="36534" spans="6:9" x14ac:dyDescent="0.2">
      <c r="F36534" s="310" t="s">
        <v>41558</v>
      </c>
      <c r="G36534" s="311">
        <v>87503</v>
      </c>
      <c r="H36534" s="312" t="s">
        <v>3641</v>
      </c>
      <c r="I36534" s="313" t="s">
        <v>6785</v>
      </c>
    </row>
    <row r="36535" spans="6:9" x14ac:dyDescent="0.2">
      <c r="F36535" s="310" t="s">
        <v>41559</v>
      </c>
      <c r="G36535" s="311">
        <v>87504</v>
      </c>
      <c r="H36535" s="312" t="s">
        <v>3641</v>
      </c>
      <c r="I36535" s="313" t="s">
        <v>6785</v>
      </c>
    </row>
    <row r="36536" spans="6:9" x14ac:dyDescent="0.2">
      <c r="F36536" s="310" t="s">
        <v>41560</v>
      </c>
      <c r="G36536" s="311">
        <v>87505</v>
      </c>
      <c r="H36536" s="312" t="s">
        <v>3641</v>
      </c>
      <c r="I36536" s="313" t="s">
        <v>6785</v>
      </c>
    </row>
    <row r="36537" spans="6:9" x14ac:dyDescent="0.2">
      <c r="F36537" s="310" t="s">
        <v>41561</v>
      </c>
      <c r="G36537" s="311">
        <v>87506</v>
      </c>
      <c r="H36537" s="312" t="s">
        <v>3641</v>
      </c>
      <c r="I36537" s="313" t="s">
        <v>6785</v>
      </c>
    </row>
    <row r="36538" spans="6:9" x14ac:dyDescent="0.2">
      <c r="F36538" s="310" t="s">
        <v>41562</v>
      </c>
      <c r="G36538" s="311">
        <v>87507</v>
      </c>
      <c r="H36538" s="312" t="s">
        <v>3641</v>
      </c>
      <c r="I36538" s="313" t="s">
        <v>6785</v>
      </c>
    </row>
    <row r="36539" spans="6:9" x14ac:dyDescent="0.2">
      <c r="F36539" s="310" t="s">
        <v>41563</v>
      </c>
      <c r="G36539" s="311">
        <v>87508</v>
      </c>
      <c r="H36539" s="312" t="s">
        <v>3641</v>
      </c>
      <c r="I36539" s="313" t="s">
        <v>6785</v>
      </c>
    </row>
    <row r="36540" spans="6:9" x14ac:dyDescent="0.2">
      <c r="F36540" s="310" t="s">
        <v>41564</v>
      </c>
      <c r="G36540" s="311">
        <v>87509</v>
      </c>
      <c r="H36540" s="312" t="s">
        <v>3641</v>
      </c>
      <c r="I36540" s="313" t="s">
        <v>6785</v>
      </c>
    </row>
    <row r="36541" spans="6:9" x14ac:dyDescent="0.2">
      <c r="F36541" s="310" t="s">
        <v>41565</v>
      </c>
      <c r="G36541" s="311">
        <v>87510</v>
      </c>
      <c r="H36541" s="312" t="s">
        <v>3641</v>
      </c>
      <c r="I36541" s="313" t="s">
        <v>6785</v>
      </c>
    </row>
    <row r="36542" spans="6:9" x14ac:dyDescent="0.2">
      <c r="F36542" s="310" t="s">
        <v>41566</v>
      </c>
      <c r="G36542" s="311">
        <v>87511</v>
      </c>
      <c r="H36542" s="312" t="s">
        <v>3641</v>
      </c>
      <c r="I36542" s="313" t="s">
        <v>6785</v>
      </c>
    </row>
    <row r="36543" spans="6:9" x14ac:dyDescent="0.2">
      <c r="F36543" s="310" t="s">
        <v>41567</v>
      </c>
      <c r="G36543" s="311">
        <v>87512</v>
      </c>
      <c r="H36543" s="312" t="s">
        <v>3641</v>
      </c>
      <c r="I36543" s="313" t="s">
        <v>6785</v>
      </c>
    </row>
    <row r="36544" spans="6:9" x14ac:dyDescent="0.2">
      <c r="F36544" s="310" t="s">
        <v>41568</v>
      </c>
      <c r="G36544" s="311">
        <v>87513</v>
      </c>
      <c r="H36544" s="312" t="s">
        <v>3641</v>
      </c>
      <c r="I36544" s="313" t="s">
        <v>6785</v>
      </c>
    </row>
    <row r="36545" spans="6:9" x14ac:dyDescent="0.2">
      <c r="F36545" s="310" t="s">
        <v>41569</v>
      </c>
      <c r="G36545" s="311">
        <v>87514</v>
      </c>
      <c r="H36545" s="312" t="s">
        <v>3641</v>
      </c>
      <c r="I36545" s="313" t="s">
        <v>6785</v>
      </c>
    </row>
    <row r="36546" spans="6:9" x14ac:dyDescent="0.2">
      <c r="F36546" s="310" t="s">
        <v>41570</v>
      </c>
      <c r="G36546" s="311">
        <v>87515</v>
      </c>
      <c r="H36546" s="312" t="s">
        <v>3641</v>
      </c>
      <c r="I36546" s="313" t="s">
        <v>6785</v>
      </c>
    </row>
    <row r="36547" spans="6:9" x14ac:dyDescent="0.2">
      <c r="F36547" s="310" t="s">
        <v>41571</v>
      </c>
      <c r="G36547" s="311">
        <v>87516</v>
      </c>
      <c r="H36547" s="312" t="s">
        <v>3641</v>
      </c>
      <c r="I36547" s="313" t="s">
        <v>6785</v>
      </c>
    </row>
    <row r="36548" spans="6:9" x14ac:dyDescent="0.2">
      <c r="F36548" s="310" t="s">
        <v>41572</v>
      </c>
      <c r="G36548" s="311">
        <v>87517</v>
      </c>
      <c r="H36548" s="312" t="s">
        <v>3641</v>
      </c>
      <c r="I36548" s="313" t="s">
        <v>6785</v>
      </c>
    </row>
    <row r="36549" spans="6:9" x14ac:dyDescent="0.2">
      <c r="F36549" s="310" t="s">
        <v>41573</v>
      </c>
      <c r="G36549" s="311">
        <v>87518</v>
      </c>
      <c r="H36549" s="312" t="s">
        <v>3641</v>
      </c>
      <c r="I36549" s="313" t="s">
        <v>6785</v>
      </c>
    </row>
    <row r="36550" spans="6:9" x14ac:dyDescent="0.2">
      <c r="F36550" s="310" t="s">
        <v>41574</v>
      </c>
      <c r="G36550" s="311">
        <v>87519</v>
      </c>
      <c r="H36550" s="312" t="s">
        <v>3641</v>
      </c>
      <c r="I36550" s="313" t="s">
        <v>6785</v>
      </c>
    </row>
    <row r="36551" spans="6:9" x14ac:dyDescent="0.2">
      <c r="F36551" s="310" t="s">
        <v>41575</v>
      </c>
      <c r="G36551" s="311">
        <v>87520</v>
      </c>
      <c r="H36551" s="312" t="s">
        <v>3641</v>
      </c>
      <c r="I36551" s="313" t="s">
        <v>6785</v>
      </c>
    </row>
    <row r="36552" spans="6:9" x14ac:dyDescent="0.2">
      <c r="F36552" s="310" t="s">
        <v>41576</v>
      </c>
      <c r="G36552" s="311">
        <v>87521</v>
      </c>
      <c r="H36552" s="312" t="s">
        <v>3641</v>
      </c>
      <c r="I36552" s="313" t="s">
        <v>6785</v>
      </c>
    </row>
    <row r="36553" spans="6:9" x14ac:dyDescent="0.2">
      <c r="F36553" s="310" t="s">
        <v>41577</v>
      </c>
      <c r="G36553" s="311">
        <v>87522</v>
      </c>
      <c r="H36553" s="312" t="s">
        <v>3641</v>
      </c>
      <c r="I36553" s="313" t="s">
        <v>6785</v>
      </c>
    </row>
    <row r="36554" spans="6:9" x14ac:dyDescent="0.2">
      <c r="F36554" s="310" t="s">
        <v>41578</v>
      </c>
      <c r="G36554" s="311">
        <v>87523</v>
      </c>
      <c r="H36554" s="312" t="s">
        <v>3641</v>
      </c>
      <c r="I36554" s="313" t="s">
        <v>6785</v>
      </c>
    </row>
    <row r="36555" spans="6:9" x14ac:dyDescent="0.2">
      <c r="F36555" s="310" t="s">
        <v>41579</v>
      </c>
      <c r="G36555" s="311">
        <v>87524</v>
      </c>
      <c r="H36555" s="312" t="s">
        <v>3641</v>
      </c>
      <c r="I36555" s="313" t="s">
        <v>6785</v>
      </c>
    </row>
    <row r="36556" spans="6:9" x14ac:dyDescent="0.2">
      <c r="F36556" s="310" t="s">
        <v>41580</v>
      </c>
      <c r="G36556" s="311">
        <v>87525</v>
      </c>
      <c r="H36556" s="312" t="s">
        <v>3641</v>
      </c>
      <c r="I36556" s="313" t="s">
        <v>6785</v>
      </c>
    </row>
    <row r="36557" spans="6:9" x14ac:dyDescent="0.2">
      <c r="F36557" s="310" t="s">
        <v>41581</v>
      </c>
      <c r="G36557" s="311">
        <v>87527</v>
      </c>
      <c r="H36557" s="312" t="s">
        <v>3641</v>
      </c>
      <c r="I36557" s="313" t="s">
        <v>6785</v>
      </c>
    </row>
    <row r="36558" spans="6:9" x14ac:dyDescent="0.2">
      <c r="F36558" s="310" t="s">
        <v>41582</v>
      </c>
      <c r="G36558" s="311">
        <v>87528</v>
      </c>
      <c r="H36558" s="312" t="s">
        <v>3641</v>
      </c>
      <c r="I36558" s="313" t="s">
        <v>6785</v>
      </c>
    </row>
    <row r="36559" spans="6:9" x14ac:dyDescent="0.2">
      <c r="F36559" s="310" t="s">
        <v>41583</v>
      </c>
      <c r="G36559" s="311">
        <v>87529</v>
      </c>
      <c r="H36559" s="312" t="s">
        <v>3641</v>
      </c>
      <c r="I36559" s="313" t="s">
        <v>6785</v>
      </c>
    </row>
    <row r="36560" spans="6:9" x14ac:dyDescent="0.2">
      <c r="F36560" s="310" t="s">
        <v>41584</v>
      </c>
      <c r="G36560" s="311">
        <v>87530</v>
      </c>
      <c r="H36560" s="312" t="s">
        <v>3641</v>
      </c>
      <c r="I36560" s="313" t="s">
        <v>6785</v>
      </c>
    </row>
    <row r="36561" spans="6:9" x14ac:dyDescent="0.2">
      <c r="F36561" s="310" t="s">
        <v>41585</v>
      </c>
      <c r="G36561" s="311">
        <v>87531</v>
      </c>
      <c r="H36561" s="312" t="s">
        <v>3641</v>
      </c>
      <c r="I36561" s="313" t="s">
        <v>6785</v>
      </c>
    </row>
    <row r="36562" spans="6:9" x14ac:dyDescent="0.2">
      <c r="F36562" s="310" t="s">
        <v>41586</v>
      </c>
      <c r="G36562" s="311">
        <v>87532</v>
      </c>
      <c r="H36562" s="312" t="s">
        <v>3641</v>
      </c>
      <c r="I36562" s="313" t="s">
        <v>6785</v>
      </c>
    </row>
    <row r="36563" spans="6:9" x14ac:dyDescent="0.2">
      <c r="F36563" s="310" t="s">
        <v>41587</v>
      </c>
      <c r="G36563" s="311">
        <v>87533</v>
      </c>
      <c r="H36563" s="312" t="s">
        <v>3641</v>
      </c>
      <c r="I36563" s="313" t="s">
        <v>6785</v>
      </c>
    </row>
    <row r="36564" spans="6:9" x14ac:dyDescent="0.2">
      <c r="F36564" s="310" t="s">
        <v>41588</v>
      </c>
      <c r="G36564" s="311">
        <v>87535</v>
      </c>
      <c r="H36564" s="312" t="s">
        <v>3641</v>
      </c>
      <c r="I36564" s="313" t="s">
        <v>6785</v>
      </c>
    </row>
    <row r="36565" spans="6:9" x14ac:dyDescent="0.2">
      <c r="F36565" s="310" t="s">
        <v>41589</v>
      </c>
      <c r="G36565" s="311">
        <v>87537</v>
      </c>
      <c r="H36565" s="312" t="s">
        <v>3641</v>
      </c>
      <c r="I36565" s="313" t="s">
        <v>6785</v>
      </c>
    </row>
    <row r="36566" spans="6:9" x14ac:dyDescent="0.2">
      <c r="F36566" s="310" t="s">
        <v>41590</v>
      </c>
      <c r="G36566" s="311">
        <v>87538</v>
      </c>
      <c r="H36566" s="312" t="s">
        <v>3641</v>
      </c>
      <c r="I36566" s="313" t="s">
        <v>6785</v>
      </c>
    </row>
    <row r="36567" spans="6:9" x14ac:dyDescent="0.2">
      <c r="F36567" s="310" t="s">
        <v>41591</v>
      </c>
      <c r="G36567" s="311">
        <v>87539</v>
      </c>
      <c r="H36567" s="312" t="s">
        <v>3641</v>
      </c>
      <c r="I36567" s="313" t="s">
        <v>6785</v>
      </c>
    </row>
    <row r="36568" spans="6:9" x14ac:dyDescent="0.2">
      <c r="F36568" s="310" t="s">
        <v>41592</v>
      </c>
      <c r="G36568" s="311">
        <v>87540</v>
      </c>
      <c r="H36568" s="312" t="s">
        <v>3641</v>
      </c>
      <c r="I36568" s="313" t="s">
        <v>6785</v>
      </c>
    </row>
    <row r="36569" spans="6:9" x14ac:dyDescent="0.2">
      <c r="F36569" s="310" t="s">
        <v>41593</v>
      </c>
      <c r="G36569" s="311">
        <v>87543</v>
      </c>
      <c r="H36569" s="312" t="s">
        <v>3641</v>
      </c>
      <c r="I36569" s="313" t="s">
        <v>6785</v>
      </c>
    </row>
    <row r="36570" spans="6:9" x14ac:dyDescent="0.2">
      <c r="F36570" s="310" t="s">
        <v>41594</v>
      </c>
      <c r="G36570" s="311">
        <v>87544</v>
      </c>
      <c r="H36570" s="312" t="s">
        <v>3641</v>
      </c>
      <c r="I36570" s="313" t="s">
        <v>6785</v>
      </c>
    </row>
    <row r="36571" spans="6:9" x14ac:dyDescent="0.2">
      <c r="F36571" s="310" t="s">
        <v>41595</v>
      </c>
      <c r="G36571" s="311">
        <v>87545</v>
      </c>
      <c r="H36571" s="312" t="s">
        <v>3641</v>
      </c>
      <c r="I36571" s="313" t="s">
        <v>6785</v>
      </c>
    </row>
    <row r="36572" spans="6:9" x14ac:dyDescent="0.2">
      <c r="F36572" s="310" t="s">
        <v>41596</v>
      </c>
      <c r="G36572" s="311">
        <v>87548</v>
      </c>
      <c r="H36572" s="312" t="s">
        <v>3641</v>
      </c>
      <c r="I36572" s="313" t="s">
        <v>6785</v>
      </c>
    </row>
    <row r="36573" spans="6:9" x14ac:dyDescent="0.2">
      <c r="F36573" s="310" t="s">
        <v>41597</v>
      </c>
      <c r="G36573" s="311">
        <v>87549</v>
      </c>
      <c r="H36573" s="312" t="s">
        <v>3641</v>
      </c>
      <c r="I36573" s="313" t="s">
        <v>6785</v>
      </c>
    </row>
    <row r="36574" spans="6:9" x14ac:dyDescent="0.2">
      <c r="F36574" s="310" t="s">
        <v>41598</v>
      </c>
      <c r="G36574" s="311">
        <v>87551</v>
      </c>
      <c r="H36574" s="312" t="s">
        <v>3641</v>
      </c>
      <c r="I36574" s="313" t="s">
        <v>6785</v>
      </c>
    </row>
    <row r="36575" spans="6:9" x14ac:dyDescent="0.2">
      <c r="F36575" s="310" t="s">
        <v>41599</v>
      </c>
      <c r="G36575" s="311">
        <v>87552</v>
      </c>
      <c r="H36575" s="312" t="s">
        <v>3641</v>
      </c>
      <c r="I36575" s="313" t="s">
        <v>6785</v>
      </c>
    </row>
    <row r="36576" spans="6:9" x14ac:dyDescent="0.2">
      <c r="F36576" s="310" t="s">
        <v>41600</v>
      </c>
      <c r="G36576" s="311">
        <v>87553</v>
      </c>
      <c r="H36576" s="312" t="s">
        <v>3641</v>
      </c>
      <c r="I36576" s="313" t="s">
        <v>6785</v>
      </c>
    </row>
    <row r="36577" spans="6:9" x14ac:dyDescent="0.2">
      <c r="F36577" s="310" t="s">
        <v>41601</v>
      </c>
      <c r="G36577" s="311">
        <v>87554</v>
      </c>
      <c r="H36577" s="312" t="s">
        <v>3641</v>
      </c>
      <c r="I36577" s="313" t="s">
        <v>6785</v>
      </c>
    </row>
    <row r="36578" spans="6:9" x14ac:dyDescent="0.2">
      <c r="F36578" s="310" t="s">
        <v>41602</v>
      </c>
      <c r="G36578" s="311">
        <v>87556</v>
      </c>
      <c r="H36578" s="312" t="s">
        <v>3641</v>
      </c>
      <c r="I36578" s="313" t="s">
        <v>6785</v>
      </c>
    </row>
    <row r="36579" spans="6:9" x14ac:dyDescent="0.2">
      <c r="F36579" s="310" t="s">
        <v>41603</v>
      </c>
      <c r="G36579" s="311">
        <v>87557</v>
      </c>
      <c r="H36579" s="312" t="s">
        <v>3641</v>
      </c>
      <c r="I36579" s="313" t="s">
        <v>6785</v>
      </c>
    </row>
    <row r="36580" spans="6:9" x14ac:dyDescent="0.2">
      <c r="F36580" s="310" t="s">
        <v>41604</v>
      </c>
      <c r="G36580" s="311">
        <v>87558</v>
      </c>
      <c r="H36580" s="312" t="s">
        <v>3641</v>
      </c>
      <c r="I36580" s="313" t="s">
        <v>6785</v>
      </c>
    </row>
    <row r="36581" spans="6:9" x14ac:dyDescent="0.2">
      <c r="F36581" s="310" t="s">
        <v>41605</v>
      </c>
      <c r="G36581" s="311">
        <v>87560</v>
      </c>
      <c r="H36581" s="312" t="s">
        <v>3641</v>
      </c>
      <c r="I36581" s="313" t="s">
        <v>6785</v>
      </c>
    </row>
    <row r="36582" spans="6:9" x14ac:dyDescent="0.2">
      <c r="F36582" s="310" t="s">
        <v>41606</v>
      </c>
      <c r="G36582" s="311">
        <v>87562</v>
      </c>
      <c r="H36582" s="312" t="s">
        <v>3641</v>
      </c>
      <c r="I36582" s="313" t="s">
        <v>6785</v>
      </c>
    </row>
    <row r="36583" spans="6:9" x14ac:dyDescent="0.2">
      <c r="F36583" s="310" t="s">
        <v>41607</v>
      </c>
      <c r="G36583" s="311">
        <v>87564</v>
      </c>
      <c r="H36583" s="312" t="s">
        <v>3641</v>
      </c>
      <c r="I36583" s="313" t="s">
        <v>6785</v>
      </c>
    </row>
    <row r="36584" spans="6:9" x14ac:dyDescent="0.2">
      <c r="F36584" s="310" t="s">
        <v>41608</v>
      </c>
      <c r="G36584" s="311">
        <v>87565</v>
      </c>
      <c r="H36584" s="312" t="s">
        <v>3641</v>
      </c>
      <c r="I36584" s="313" t="s">
        <v>6785</v>
      </c>
    </row>
    <row r="36585" spans="6:9" x14ac:dyDescent="0.2">
      <c r="F36585" s="310" t="s">
        <v>41609</v>
      </c>
      <c r="G36585" s="311">
        <v>87566</v>
      </c>
      <c r="H36585" s="312" t="s">
        <v>3641</v>
      </c>
      <c r="I36585" s="313" t="s">
        <v>6785</v>
      </c>
    </row>
    <row r="36586" spans="6:9" x14ac:dyDescent="0.2">
      <c r="F36586" s="310" t="s">
        <v>41610</v>
      </c>
      <c r="G36586" s="311">
        <v>87567</v>
      </c>
      <c r="H36586" s="312" t="s">
        <v>3641</v>
      </c>
      <c r="I36586" s="313" t="s">
        <v>6785</v>
      </c>
    </row>
    <row r="36587" spans="6:9" x14ac:dyDescent="0.2">
      <c r="F36587" s="310" t="s">
        <v>41611</v>
      </c>
      <c r="G36587" s="311">
        <v>87569</v>
      </c>
      <c r="H36587" s="312" t="s">
        <v>3641</v>
      </c>
      <c r="I36587" s="313" t="s">
        <v>6785</v>
      </c>
    </row>
    <row r="36588" spans="6:9" x14ac:dyDescent="0.2">
      <c r="F36588" s="310" t="s">
        <v>41612</v>
      </c>
      <c r="G36588" s="311">
        <v>87571</v>
      </c>
      <c r="H36588" s="312" t="s">
        <v>3641</v>
      </c>
      <c r="I36588" s="313" t="s">
        <v>6785</v>
      </c>
    </row>
    <row r="36589" spans="6:9" x14ac:dyDescent="0.2">
      <c r="F36589" s="310" t="s">
        <v>41613</v>
      </c>
      <c r="G36589" s="311">
        <v>87573</v>
      </c>
      <c r="H36589" s="312" t="s">
        <v>3641</v>
      </c>
      <c r="I36589" s="313" t="s">
        <v>6785</v>
      </c>
    </row>
    <row r="36590" spans="6:9" x14ac:dyDescent="0.2">
      <c r="F36590" s="310" t="s">
        <v>41614</v>
      </c>
      <c r="G36590" s="311">
        <v>87574</v>
      </c>
      <c r="H36590" s="312" t="s">
        <v>3641</v>
      </c>
      <c r="I36590" s="313" t="s">
        <v>6785</v>
      </c>
    </row>
    <row r="36591" spans="6:9" x14ac:dyDescent="0.2">
      <c r="F36591" s="310" t="s">
        <v>41615</v>
      </c>
      <c r="G36591" s="311">
        <v>87575</v>
      </c>
      <c r="H36591" s="312" t="s">
        <v>3641</v>
      </c>
      <c r="I36591" s="313" t="s">
        <v>6785</v>
      </c>
    </row>
    <row r="36592" spans="6:9" x14ac:dyDescent="0.2">
      <c r="F36592" s="310" t="s">
        <v>41616</v>
      </c>
      <c r="G36592" s="311">
        <v>87576</v>
      </c>
      <c r="H36592" s="312" t="s">
        <v>3641</v>
      </c>
      <c r="I36592" s="313" t="s">
        <v>6785</v>
      </c>
    </row>
    <row r="36593" spans="6:9" x14ac:dyDescent="0.2">
      <c r="F36593" s="310" t="s">
        <v>41617</v>
      </c>
      <c r="G36593" s="311">
        <v>87577</v>
      </c>
      <c r="H36593" s="312" t="s">
        <v>3641</v>
      </c>
      <c r="I36593" s="313" t="s">
        <v>6785</v>
      </c>
    </row>
    <row r="36594" spans="6:9" x14ac:dyDescent="0.2">
      <c r="F36594" s="310" t="s">
        <v>41618</v>
      </c>
      <c r="G36594" s="311">
        <v>87578</v>
      </c>
      <c r="H36594" s="312" t="s">
        <v>3641</v>
      </c>
      <c r="I36594" s="313" t="s">
        <v>6785</v>
      </c>
    </row>
    <row r="36595" spans="6:9" x14ac:dyDescent="0.2">
      <c r="F36595" s="310" t="s">
        <v>41619</v>
      </c>
      <c r="G36595" s="311">
        <v>87579</v>
      </c>
      <c r="H36595" s="312" t="s">
        <v>3641</v>
      </c>
      <c r="I36595" s="313" t="s">
        <v>6785</v>
      </c>
    </row>
    <row r="36596" spans="6:9" x14ac:dyDescent="0.2">
      <c r="F36596" s="310" t="s">
        <v>41620</v>
      </c>
      <c r="G36596" s="311">
        <v>87580</v>
      </c>
      <c r="H36596" s="312" t="s">
        <v>3641</v>
      </c>
      <c r="I36596" s="313" t="s">
        <v>6785</v>
      </c>
    </row>
    <row r="36597" spans="6:9" x14ac:dyDescent="0.2">
      <c r="F36597" s="310" t="s">
        <v>41621</v>
      </c>
      <c r="G36597" s="311">
        <v>87581</v>
      </c>
      <c r="H36597" s="312" t="s">
        <v>3641</v>
      </c>
      <c r="I36597" s="313" t="s">
        <v>6785</v>
      </c>
    </row>
    <row r="36598" spans="6:9" x14ac:dyDescent="0.2">
      <c r="F36598" s="310" t="s">
        <v>41622</v>
      </c>
      <c r="G36598" s="311">
        <v>87582</v>
      </c>
      <c r="H36598" s="312" t="s">
        <v>3641</v>
      </c>
      <c r="I36598" s="313" t="s">
        <v>6785</v>
      </c>
    </row>
    <row r="36599" spans="6:9" x14ac:dyDescent="0.2">
      <c r="F36599" s="310" t="s">
        <v>41623</v>
      </c>
      <c r="G36599" s="311">
        <v>87583</v>
      </c>
      <c r="H36599" s="312" t="s">
        <v>3641</v>
      </c>
      <c r="I36599" s="313" t="s">
        <v>6785</v>
      </c>
    </row>
    <row r="36600" spans="6:9" x14ac:dyDescent="0.2">
      <c r="F36600" s="310" t="s">
        <v>41624</v>
      </c>
      <c r="G36600" s="311">
        <v>87592</v>
      </c>
      <c r="H36600" s="312" t="s">
        <v>3641</v>
      </c>
      <c r="I36600" s="313" t="s">
        <v>6785</v>
      </c>
    </row>
    <row r="36601" spans="6:9" x14ac:dyDescent="0.2">
      <c r="F36601" s="310" t="s">
        <v>41625</v>
      </c>
      <c r="G36601" s="311">
        <v>87594</v>
      </c>
      <c r="H36601" s="312" t="s">
        <v>3641</v>
      </c>
      <c r="I36601" s="313" t="s">
        <v>6785</v>
      </c>
    </row>
    <row r="36602" spans="6:9" x14ac:dyDescent="0.2">
      <c r="F36602" s="310" t="s">
        <v>41626</v>
      </c>
      <c r="G36602" s="311">
        <v>87701</v>
      </c>
      <c r="H36602" s="312" t="s">
        <v>3641</v>
      </c>
      <c r="I36602" s="313" t="s">
        <v>6785</v>
      </c>
    </row>
    <row r="36603" spans="6:9" x14ac:dyDescent="0.2">
      <c r="F36603" s="310" t="s">
        <v>41627</v>
      </c>
      <c r="G36603" s="311">
        <v>87710</v>
      </c>
      <c r="H36603" s="312" t="s">
        <v>3641</v>
      </c>
      <c r="I36603" s="313" t="s">
        <v>6785</v>
      </c>
    </row>
    <row r="36604" spans="6:9" x14ac:dyDescent="0.2">
      <c r="F36604" s="310" t="s">
        <v>41628</v>
      </c>
      <c r="G36604" s="311">
        <v>87711</v>
      </c>
      <c r="H36604" s="312" t="s">
        <v>3641</v>
      </c>
      <c r="I36604" s="313" t="s">
        <v>6785</v>
      </c>
    </row>
    <row r="36605" spans="6:9" x14ac:dyDescent="0.2">
      <c r="F36605" s="310" t="s">
        <v>41629</v>
      </c>
      <c r="G36605" s="311">
        <v>87712</v>
      </c>
      <c r="H36605" s="312" t="s">
        <v>3641</v>
      </c>
      <c r="I36605" s="313" t="s">
        <v>6785</v>
      </c>
    </row>
    <row r="36606" spans="6:9" x14ac:dyDescent="0.2">
      <c r="F36606" s="310" t="s">
        <v>41630</v>
      </c>
      <c r="G36606" s="311">
        <v>87713</v>
      </c>
      <c r="H36606" s="312" t="s">
        <v>3641</v>
      </c>
      <c r="I36606" s="313" t="s">
        <v>6785</v>
      </c>
    </row>
    <row r="36607" spans="6:9" x14ac:dyDescent="0.2">
      <c r="F36607" s="310" t="s">
        <v>41631</v>
      </c>
      <c r="G36607" s="311">
        <v>87714</v>
      </c>
      <c r="H36607" s="312" t="s">
        <v>3641</v>
      </c>
      <c r="I36607" s="313" t="s">
        <v>6785</v>
      </c>
    </row>
    <row r="36608" spans="6:9" x14ac:dyDescent="0.2">
      <c r="F36608" s="310" t="s">
        <v>41632</v>
      </c>
      <c r="G36608" s="311">
        <v>87715</v>
      </c>
      <c r="H36608" s="312" t="s">
        <v>3641</v>
      </c>
      <c r="I36608" s="313" t="s">
        <v>6785</v>
      </c>
    </row>
    <row r="36609" spans="6:9" x14ac:dyDescent="0.2">
      <c r="F36609" s="310" t="s">
        <v>41633</v>
      </c>
      <c r="G36609" s="311">
        <v>87718</v>
      </c>
      <c r="H36609" s="312" t="s">
        <v>3641</v>
      </c>
      <c r="I36609" s="313" t="s">
        <v>6785</v>
      </c>
    </row>
    <row r="36610" spans="6:9" x14ac:dyDescent="0.2">
      <c r="F36610" s="310" t="s">
        <v>41634</v>
      </c>
      <c r="G36610" s="311">
        <v>87722</v>
      </c>
      <c r="H36610" s="312" t="s">
        <v>3641</v>
      </c>
      <c r="I36610" s="313" t="s">
        <v>6785</v>
      </c>
    </row>
    <row r="36611" spans="6:9" x14ac:dyDescent="0.2">
      <c r="F36611" s="310" t="s">
        <v>41635</v>
      </c>
      <c r="G36611" s="311">
        <v>87723</v>
      </c>
      <c r="H36611" s="312" t="s">
        <v>3641</v>
      </c>
      <c r="I36611" s="313" t="s">
        <v>6785</v>
      </c>
    </row>
    <row r="36612" spans="6:9" x14ac:dyDescent="0.2">
      <c r="F36612" s="310" t="s">
        <v>41636</v>
      </c>
      <c r="G36612" s="311">
        <v>87724</v>
      </c>
      <c r="H36612" s="312" t="s">
        <v>3641</v>
      </c>
      <c r="I36612" s="313" t="s">
        <v>6785</v>
      </c>
    </row>
    <row r="36613" spans="6:9" x14ac:dyDescent="0.2">
      <c r="F36613" s="310" t="s">
        <v>41637</v>
      </c>
      <c r="G36613" s="311">
        <v>87728</v>
      </c>
      <c r="H36613" s="312" t="s">
        <v>3641</v>
      </c>
      <c r="I36613" s="313" t="s">
        <v>6785</v>
      </c>
    </row>
    <row r="36614" spans="6:9" x14ac:dyDescent="0.2">
      <c r="F36614" s="310" t="s">
        <v>41638</v>
      </c>
      <c r="G36614" s="311">
        <v>87729</v>
      </c>
      <c r="H36614" s="312" t="s">
        <v>3641</v>
      </c>
      <c r="I36614" s="313" t="s">
        <v>6785</v>
      </c>
    </row>
    <row r="36615" spans="6:9" x14ac:dyDescent="0.2">
      <c r="F36615" s="310" t="s">
        <v>41639</v>
      </c>
      <c r="G36615" s="311">
        <v>87730</v>
      </c>
      <c r="H36615" s="312" t="s">
        <v>3641</v>
      </c>
      <c r="I36615" s="313" t="s">
        <v>6785</v>
      </c>
    </row>
    <row r="36616" spans="6:9" x14ac:dyDescent="0.2">
      <c r="F36616" s="310" t="s">
        <v>41640</v>
      </c>
      <c r="G36616" s="311">
        <v>87731</v>
      </c>
      <c r="H36616" s="312" t="s">
        <v>3641</v>
      </c>
      <c r="I36616" s="313" t="s">
        <v>6785</v>
      </c>
    </row>
    <row r="36617" spans="6:9" x14ac:dyDescent="0.2">
      <c r="F36617" s="310" t="s">
        <v>41641</v>
      </c>
      <c r="G36617" s="311">
        <v>87732</v>
      </c>
      <c r="H36617" s="312" t="s">
        <v>3641</v>
      </c>
      <c r="I36617" s="313" t="s">
        <v>6785</v>
      </c>
    </row>
    <row r="36618" spans="6:9" x14ac:dyDescent="0.2">
      <c r="F36618" s="310" t="s">
        <v>41642</v>
      </c>
      <c r="G36618" s="311">
        <v>87733</v>
      </c>
      <c r="H36618" s="312" t="s">
        <v>3641</v>
      </c>
      <c r="I36618" s="313" t="s">
        <v>6785</v>
      </c>
    </row>
    <row r="36619" spans="6:9" x14ac:dyDescent="0.2">
      <c r="F36619" s="310" t="s">
        <v>41643</v>
      </c>
      <c r="G36619" s="311">
        <v>87734</v>
      </c>
      <c r="H36619" s="312" t="s">
        <v>3641</v>
      </c>
      <c r="I36619" s="313" t="s">
        <v>6785</v>
      </c>
    </row>
    <row r="36620" spans="6:9" x14ac:dyDescent="0.2">
      <c r="F36620" s="310" t="s">
        <v>41644</v>
      </c>
      <c r="G36620" s="311">
        <v>87735</v>
      </c>
      <c r="H36620" s="312" t="s">
        <v>3641</v>
      </c>
      <c r="I36620" s="313" t="s">
        <v>6785</v>
      </c>
    </row>
    <row r="36621" spans="6:9" x14ac:dyDescent="0.2">
      <c r="F36621" s="310" t="s">
        <v>41645</v>
      </c>
      <c r="G36621" s="311">
        <v>87736</v>
      </c>
      <c r="H36621" s="312" t="s">
        <v>3641</v>
      </c>
      <c r="I36621" s="313" t="s">
        <v>6785</v>
      </c>
    </row>
    <row r="36622" spans="6:9" x14ac:dyDescent="0.2">
      <c r="F36622" s="310" t="s">
        <v>41646</v>
      </c>
      <c r="G36622" s="311">
        <v>87740</v>
      </c>
      <c r="H36622" s="312" t="s">
        <v>3641</v>
      </c>
      <c r="I36622" s="313" t="s">
        <v>6785</v>
      </c>
    </row>
    <row r="36623" spans="6:9" x14ac:dyDescent="0.2">
      <c r="F36623" s="310" t="s">
        <v>41647</v>
      </c>
      <c r="G36623" s="311">
        <v>87742</v>
      </c>
      <c r="H36623" s="312" t="s">
        <v>3641</v>
      </c>
      <c r="I36623" s="313" t="s">
        <v>6785</v>
      </c>
    </row>
    <row r="36624" spans="6:9" x14ac:dyDescent="0.2">
      <c r="F36624" s="310" t="s">
        <v>41648</v>
      </c>
      <c r="G36624" s="311">
        <v>87743</v>
      </c>
      <c r="H36624" s="312" t="s">
        <v>3641</v>
      </c>
      <c r="I36624" s="313" t="s">
        <v>6785</v>
      </c>
    </row>
    <row r="36625" spans="6:9" x14ac:dyDescent="0.2">
      <c r="F36625" s="310" t="s">
        <v>41649</v>
      </c>
      <c r="G36625" s="311">
        <v>87745</v>
      </c>
      <c r="H36625" s="312" t="s">
        <v>3641</v>
      </c>
      <c r="I36625" s="313" t="s">
        <v>6785</v>
      </c>
    </row>
    <row r="36626" spans="6:9" x14ac:dyDescent="0.2">
      <c r="F36626" s="310" t="s">
        <v>41650</v>
      </c>
      <c r="G36626" s="311">
        <v>87746</v>
      </c>
      <c r="H36626" s="312" t="s">
        <v>3641</v>
      </c>
      <c r="I36626" s="313" t="s">
        <v>6785</v>
      </c>
    </row>
    <row r="36627" spans="6:9" x14ac:dyDescent="0.2">
      <c r="F36627" s="310" t="s">
        <v>41651</v>
      </c>
      <c r="G36627" s="311">
        <v>87747</v>
      </c>
      <c r="H36627" s="312" t="s">
        <v>3641</v>
      </c>
      <c r="I36627" s="313" t="s">
        <v>6785</v>
      </c>
    </row>
    <row r="36628" spans="6:9" x14ac:dyDescent="0.2">
      <c r="F36628" s="310" t="s">
        <v>41652</v>
      </c>
      <c r="G36628" s="311">
        <v>87749</v>
      </c>
      <c r="H36628" s="312" t="s">
        <v>3641</v>
      </c>
      <c r="I36628" s="313" t="s">
        <v>6785</v>
      </c>
    </row>
    <row r="36629" spans="6:9" x14ac:dyDescent="0.2">
      <c r="F36629" s="310" t="s">
        <v>41653</v>
      </c>
      <c r="G36629" s="311">
        <v>87750</v>
      </c>
      <c r="H36629" s="312" t="s">
        <v>3641</v>
      </c>
      <c r="I36629" s="313" t="s">
        <v>6785</v>
      </c>
    </row>
    <row r="36630" spans="6:9" x14ac:dyDescent="0.2">
      <c r="F36630" s="310" t="s">
        <v>41654</v>
      </c>
      <c r="G36630" s="311">
        <v>87752</v>
      </c>
      <c r="H36630" s="312" t="s">
        <v>3641</v>
      </c>
      <c r="I36630" s="313" t="s">
        <v>6785</v>
      </c>
    </row>
    <row r="36631" spans="6:9" x14ac:dyDescent="0.2">
      <c r="F36631" s="310" t="s">
        <v>41655</v>
      </c>
      <c r="G36631" s="311">
        <v>87753</v>
      </c>
      <c r="H36631" s="312" t="s">
        <v>3641</v>
      </c>
      <c r="I36631" s="313" t="s">
        <v>6785</v>
      </c>
    </row>
    <row r="36632" spans="6:9" x14ac:dyDescent="0.2">
      <c r="F36632" s="310" t="s">
        <v>41656</v>
      </c>
      <c r="G36632" s="311">
        <v>87801</v>
      </c>
      <c r="H36632" s="312" t="s">
        <v>3641</v>
      </c>
      <c r="I36632" s="313" t="s">
        <v>6785</v>
      </c>
    </row>
    <row r="36633" spans="6:9" x14ac:dyDescent="0.2">
      <c r="F36633" s="310" t="s">
        <v>41657</v>
      </c>
      <c r="G36633" s="311">
        <v>87820</v>
      </c>
      <c r="H36633" s="312" t="s">
        <v>3641</v>
      </c>
      <c r="I36633" s="313" t="s">
        <v>6785</v>
      </c>
    </row>
    <row r="36634" spans="6:9" x14ac:dyDescent="0.2">
      <c r="F36634" s="310" t="s">
        <v>41658</v>
      </c>
      <c r="G36634" s="311">
        <v>87821</v>
      </c>
      <c r="H36634" s="312" t="s">
        <v>3641</v>
      </c>
      <c r="I36634" s="313" t="s">
        <v>6785</v>
      </c>
    </row>
    <row r="36635" spans="6:9" x14ac:dyDescent="0.2">
      <c r="F36635" s="310" t="s">
        <v>41659</v>
      </c>
      <c r="G36635" s="311">
        <v>87823</v>
      </c>
      <c r="H36635" s="312" t="s">
        <v>3641</v>
      </c>
      <c r="I36635" s="313" t="s">
        <v>6785</v>
      </c>
    </row>
    <row r="36636" spans="6:9" x14ac:dyDescent="0.2">
      <c r="F36636" s="310" t="s">
        <v>41660</v>
      </c>
      <c r="G36636" s="311">
        <v>87824</v>
      </c>
      <c r="H36636" s="312" t="s">
        <v>3641</v>
      </c>
      <c r="I36636" s="313" t="s">
        <v>6785</v>
      </c>
    </row>
    <row r="36637" spans="6:9" x14ac:dyDescent="0.2">
      <c r="F36637" s="310" t="s">
        <v>41661</v>
      </c>
      <c r="G36637" s="311">
        <v>87825</v>
      </c>
      <c r="H36637" s="312" t="s">
        <v>3641</v>
      </c>
      <c r="I36637" s="313" t="s">
        <v>6785</v>
      </c>
    </row>
    <row r="36638" spans="6:9" x14ac:dyDescent="0.2">
      <c r="F36638" s="310" t="s">
        <v>41662</v>
      </c>
      <c r="G36638" s="311">
        <v>87827</v>
      </c>
      <c r="H36638" s="312" t="s">
        <v>3641</v>
      </c>
      <c r="I36638" s="313" t="s">
        <v>6785</v>
      </c>
    </row>
    <row r="36639" spans="6:9" x14ac:dyDescent="0.2">
      <c r="F36639" s="310" t="s">
        <v>41663</v>
      </c>
      <c r="G36639" s="311">
        <v>87828</v>
      </c>
      <c r="H36639" s="312" t="s">
        <v>3641</v>
      </c>
      <c r="I36639" s="313" t="s">
        <v>6785</v>
      </c>
    </row>
    <row r="36640" spans="6:9" x14ac:dyDescent="0.2">
      <c r="F36640" s="310" t="s">
        <v>41664</v>
      </c>
      <c r="G36640" s="311">
        <v>87829</v>
      </c>
      <c r="H36640" s="312" t="s">
        <v>3641</v>
      </c>
      <c r="I36640" s="313" t="s">
        <v>6785</v>
      </c>
    </row>
    <row r="36641" spans="6:9" x14ac:dyDescent="0.2">
      <c r="F36641" s="310" t="s">
        <v>41665</v>
      </c>
      <c r="G36641" s="311">
        <v>87830</v>
      </c>
      <c r="H36641" s="312" t="s">
        <v>3641</v>
      </c>
      <c r="I36641" s="313" t="s">
        <v>6785</v>
      </c>
    </row>
    <row r="36642" spans="6:9" x14ac:dyDescent="0.2">
      <c r="F36642" s="310" t="s">
        <v>41666</v>
      </c>
      <c r="G36642" s="311">
        <v>87831</v>
      </c>
      <c r="H36642" s="312" t="s">
        <v>3641</v>
      </c>
      <c r="I36642" s="313" t="s">
        <v>6785</v>
      </c>
    </row>
    <row r="36643" spans="6:9" x14ac:dyDescent="0.2">
      <c r="F36643" s="310" t="s">
        <v>41667</v>
      </c>
      <c r="G36643" s="311">
        <v>87832</v>
      </c>
      <c r="H36643" s="312" t="s">
        <v>3641</v>
      </c>
      <c r="I36643" s="313" t="s">
        <v>6785</v>
      </c>
    </row>
    <row r="36644" spans="6:9" x14ac:dyDescent="0.2">
      <c r="F36644" s="310" t="s">
        <v>41668</v>
      </c>
      <c r="G36644" s="311">
        <v>87901</v>
      </c>
      <c r="H36644" s="312" t="s">
        <v>3641</v>
      </c>
      <c r="I36644" s="313" t="s">
        <v>6785</v>
      </c>
    </row>
    <row r="36645" spans="6:9" x14ac:dyDescent="0.2">
      <c r="F36645" s="310" t="s">
        <v>41669</v>
      </c>
      <c r="G36645" s="311">
        <v>87930</v>
      </c>
      <c r="H36645" s="312" t="s">
        <v>3641</v>
      </c>
      <c r="I36645" s="313" t="s">
        <v>6785</v>
      </c>
    </row>
    <row r="36646" spans="6:9" x14ac:dyDescent="0.2">
      <c r="F36646" s="310" t="s">
        <v>41670</v>
      </c>
      <c r="G36646" s="311">
        <v>87931</v>
      </c>
      <c r="H36646" s="312" t="s">
        <v>3641</v>
      </c>
      <c r="I36646" s="313" t="s">
        <v>6785</v>
      </c>
    </row>
    <row r="36647" spans="6:9" x14ac:dyDescent="0.2">
      <c r="F36647" s="310" t="s">
        <v>41671</v>
      </c>
      <c r="G36647" s="311">
        <v>87933</v>
      </c>
      <c r="H36647" s="312" t="s">
        <v>3641</v>
      </c>
      <c r="I36647" s="313" t="s">
        <v>6785</v>
      </c>
    </row>
    <row r="36648" spans="6:9" x14ac:dyDescent="0.2">
      <c r="F36648" s="310" t="s">
        <v>41672</v>
      </c>
      <c r="G36648" s="311">
        <v>87935</v>
      </c>
      <c r="H36648" s="312" t="s">
        <v>3641</v>
      </c>
      <c r="I36648" s="313" t="s">
        <v>6785</v>
      </c>
    </row>
    <row r="36649" spans="6:9" x14ac:dyDescent="0.2">
      <c r="F36649" s="310" t="s">
        <v>41673</v>
      </c>
      <c r="G36649" s="311">
        <v>87936</v>
      </c>
      <c r="H36649" s="312" t="s">
        <v>3641</v>
      </c>
      <c r="I36649" s="313" t="s">
        <v>6785</v>
      </c>
    </row>
    <row r="36650" spans="6:9" x14ac:dyDescent="0.2">
      <c r="F36650" s="310" t="s">
        <v>41674</v>
      </c>
      <c r="G36650" s="311">
        <v>87937</v>
      </c>
      <c r="H36650" s="312" t="s">
        <v>3641</v>
      </c>
      <c r="I36650" s="313" t="s">
        <v>6785</v>
      </c>
    </row>
    <row r="36651" spans="6:9" x14ac:dyDescent="0.2">
      <c r="F36651" s="310" t="s">
        <v>41675</v>
      </c>
      <c r="G36651" s="311">
        <v>87939</v>
      </c>
      <c r="H36651" s="312" t="s">
        <v>3641</v>
      </c>
      <c r="I36651" s="313" t="s">
        <v>6785</v>
      </c>
    </row>
    <row r="36652" spans="6:9" x14ac:dyDescent="0.2">
      <c r="F36652" s="310" t="s">
        <v>41676</v>
      </c>
      <c r="G36652" s="311">
        <v>87940</v>
      </c>
      <c r="H36652" s="312" t="s">
        <v>3641</v>
      </c>
      <c r="I36652" s="313" t="s">
        <v>6785</v>
      </c>
    </row>
    <row r="36653" spans="6:9" x14ac:dyDescent="0.2">
      <c r="F36653" s="310" t="s">
        <v>41677</v>
      </c>
      <c r="G36653" s="311">
        <v>87941</v>
      </c>
      <c r="H36653" s="312" t="s">
        <v>3641</v>
      </c>
      <c r="I36653" s="313" t="s">
        <v>6785</v>
      </c>
    </row>
    <row r="36654" spans="6:9" x14ac:dyDescent="0.2">
      <c r="F36654" s="310" t="s">
        <v>41678</v>
      </c>
      <c r="G36654" s="311">
        <v>87942</v>
      </c>
      <c r="H36654" s="312" t="s">
        <v>3641</v>
      </c>
      <c r="I36654" s="313" t="s">
        <v>6785</v>
      </c>
    </row>
    <row r="36655" spans="6:9" x14ac:dyDescent="0.2">
      <c r="F36655" s="310" t="s">
        <v>41679</v>
      </c>
      <c r="G36655" s="311">
        <v>87943</v>
      </c>
      <c r="H36655" s="312" t="s">
        <v>3641</v>
      </c>
      <c r="I36655" s="313" t="s">
        <v>6785</v>
      </c>
    </row>
    <row r="36656" spans="6:9" x14ac:dyDescent="0.2">
      <c r="F36656" s="310" t="s">
        <v>41680</v>
      </c>
      <c r="G36656" s="311">
        <v>88001</v>
      </c>
      <c r="H36656" s="312" t="s">
        <v>3641</v>
      </c>
      <c r="I36656" s="313" t="s">
        <v>6785</v>
      </c>
    </row>
    <row r="36657" spans="6:9" x14ac:dyDescent="0.2">
      <c r="F36657" s="310" t="s">
        <v>41681</v>
      </c>
      <c r="G36657" s="311">
        <v>88002</v>
      </c>
      <c r="H36657" s="312" t="s">
        <v>3641</v>
      </c>
      <c r="I36657" s="313" t="s">
        <v>6785</v>
      </c>
    </row>
    <row r="36658" spans="6:9" x14ac:dyDescent="0.2">
      <c r="F36658" s="310" t="s">
        <v>41682</v>
      </c>
      <c r="G36658" s="311">
        <v>88003</v>
      </c>
      <c r="H36658" s="312" t="s">
        <v>3641</v>
      </c>
      <c r="I36658" s="313" t="s">
        <v>6785</v>
      </c>
    </row>
    <row r="36659" spans="6:9" x14ac:dyDescent="0.2">
      <c r="F36659" s="310" t="s">
        <v>41683</v>
      </c>
      <c r="G36659" s="311">
        <v>88004</v>
      </c>
      <c r="H36659" s="312" t="s">
        <v>3641</v>
      </c>
      <c r="I36659" s="313" t="s">
        <v>6785</v>
      </c>
    </row>
    <row r="36660" spans="6:9" x14ac:dyDescent="0.2">
      <c r="F36660" s="310" t="s">
        <v>41684</v>
      </c>
      <c r="G36660" s="311">
        <v>88005</v>
      </c>
      <c r="H36660" s="312" t="s">
        <v>3641</v>
      </c>
      <c r="I36660" s="313" t="s">
        <v>6785</v>
      </c>
    </row>
    <row r="36661" spans="6:9" x14ac:dyDescent="0.2">
      <c r="F36661" s="310" t="s">
        <v>41685</v>
      </c>
      <c r="G36661" s="311">
        <v>88006</v>
      </c>
      <c r="H36661" s="312" t="s">
        <v>3641</v>
      </c>
      <c r="I36661" s="313" t="s">
        <v>6785</v>
      </c>
    </row>
    <row r="36662" spans="6:9" x14ac:dyDescent="0.2">
      <c r="F36662" s="310" t="s">
        <v>41686</v>
      </c>
      <c r="G36662" s="311">
        <v>88007</v>
      </c>
      <c r="H36662" s="312" t="s">
        <v>3641</v>
      </c>
      <c r="I36662" s="313" t="s">
        <v>6785</v>
      </c>
    </row>
    <row r="36663" spans="6:9" x14ac:dyDescent="0.2">
      <c r="F36663" s="310" t="s">
        <v>41687</v>
      </c>
      <c r="G36663" s="311">
        <v>88008</v>
      </c>
      <c r="H36663" s="312" t="s">
        <v>3641</v>
      </c>
      <c r="I36663" s="313" t="s">
        <v>6785</v>
      </c>
    </row>
    <row r="36664" spans="6:9" x14ac:dyDescent="0.2">
      <c r="F36664" s="310" t="s">
        <v>41688</v>
      </c>
      <c r="G36664" s="311">
        <v>88009</v>
      </c>
      <c r="H36664" s="312" t="s">
        <v>3641</v>
      </c>
      <c r="I36664" s="313" t="s">
        <v>6785</v>
      </c>
    </row>
    <row r="36665" spans="6:9" x14ac:dyDescent="0.2">
      <c r="F36665" s="310" t="s">
        <v>41689</v>
      </c>
      <c r="G36665" s="311">
        <v>88011</v>
      </c>
      <c r="H36665" s="312" t="s">
        <v>3641</v>
      </c>
      <c r="I36665" s="313" t="s">
        <v>6785</v>
      </c>
    </row>
    <row r="36666" spans="6:9" x14ac:dyDescent="0.2">
      <c r="F36666" s="310" t="s">
        <v>41690</v>
      </c>
      <c r="G36666" s="311">
        <v>88012</v>
      </c>
      <c r="H36666" s="312" t="s">
        <v>3641</v>
      </c>
      <c r="I36666" s="313" t="s">
        <v>6785</v>
      </c>
    </row>
    <row r="36667" spans="6:9" x14ac:dyDescent="0.2">
      <c r="F36667" s="310" t="s">
        <v>41691</v>
      </c>
      <c r="G36667" s="311">
        <v>88013</v>
      </c>
      <c r="H36667" s="312" t="s">
        <v>3641</v>
      </c>
      <c r="I36667" s="313" t="s">
        <v>6785</v>
      </c>
    </row>
    <row r="36668" spans="6:9" x14ac:dyDescent="0.2">
      <c r="F36668" s="310" t="s">
        <v>41692</v>
      </c>
      <c r="G36668" s="311">
        <v>88020</v>
      </c>
      <c r="H36668" s="312" t="s">
        <v>3641</v>
      </c>
      <c r="I36668" s="313" t="s">
        <v>6785</v>
      </c>
    </row>
    <row r="36669" spans="6:9" x14ac:dyDescent="0.2">
      <c r="F36669" s="310" t="s">
        <v>41693</v>
      </c>
      <c r="G36669" s="311">
        <v>88021</v>
      </c>
      <c r="H36669" s="312" t="s">
        <v>3641</v>
      </c>
      <c r="I36669" s="313" t="s">
        <v>6785</v>
      </c>
    </row>
    <row r="36670" spans="6:9" x14ac:dyDescent="0.2">
      <c r="F36670" s="310" t="s">
        <v>41694</v>
      </c>
      <c r="G36670" s="311">
        <v>88022</v>
      </c>
      <c r="H36670" s="312" t="s">
        <v>3641</v>
      </c>
      <c r="I36670" s="313" t="s">
        <v>6785</v>
      </c>
    </row>
    <row r="36671" spans="6:9" x14ac:dyDescent="0.2">
      <c r="F36671" s="310" t="s">
        <v>41695</v>
      </c>
      <c r="G36671" s="311">
        <v>88023</v>
      </c>
      <c r="H36671" s="312" t="s">
        <v>3641</v>
      </c>
      <c r="I36671" s="313" t="s">
        <v>6785</v>
      </c>
    </row>
    <row r="36672" spans="6:9" x14ac:dyDescent="0.2">
      <c r="F36672" s="310" t="s">
        <v>41696</v>
      </c>
      <c r="G36672" s="311">
        <v>88024</v>
      </c>
      <c r="H36672" s="312" t="s">
        <v>3641</v>
      </c>
      <c r="I36672" s="313" t="s">
        <v>6785</v>
      </c>
    </row>
    <row r="36673" spans="6:9" x14ac:dyDescent="0.2">
      <c r="F36673" s="310" t="s">
        <v>41697</v>
      </c>
      <c r="G36673" s="311">
        <v>88025</v>
      </c>
      <c r="H36673" s="312" t="s">
        <v>3641</v>
      </c>
      <c r="I36673" s="313" t="s">
        <v>6785</v>
      </c>
    </row>
    <row r="36674" spans="6:9" x14ac:dyDescent="0.2">
      <c r="F36674" s="310" t="s">
        <v>41698</v>
      </c>
      <c r="G36674" s="311">
        <v>88026</v>
      </c>
      <c r="H36674" s="312" t="s">
        <v>3641</v>
      </c>
      <c r="I36674" s="313" t="s">
        <v>6785</v>
      </c>
    </row>
    <row r="36675" spans="6:9" x14ac:dyDescent="0.2">
      <c r="F36675" s="310" t="s">
        <v>41699</v>
      </c>
      <c r="G36675" s="311">
        <v>88027</v>
      </c>
      <c r="H36675" s="312" t="s">
        <v>3641</v>
      </c>
      <c r="I36675" s="313" t="s">
        <v>6785</v>
      </c>
    </row>
    <row r="36676" spans="6:9" x14ac:dyDescent="0.2">
      <c r="F36676" s="310" t="s">
        <v>41700</v>
      </c>
      <c r="G36676" s="311">
        <v>88028</v>
      </c>
      <c r="H36676" s="312" t="s">
        <v>3641</v>
      </c>
      <c r="I36676" s="313" t="s">
        <v>6785</v>
      </c>
    </row>
    <row r="36677" spans="6:9" x14ac:dyDescent="0.2">
      <c r="F36677" s="310" t="s">
        <v>41701</v>
      </c>
      <c r="G36677" s="311">
        <v>88029</v>
      </c>
      <c r="H36677" s="312" t="s">
        <v>3641</v>
      </c>
      <c r="I36677" s="313" t="s">
        <v>6785</v>
      </c>
    </row>
    <row r="36678" spans="6:9" x14ac:dyDescent="0.2">
      <c r="F36678" s="310" t="s">
        <v>41702</v>
      </c>
      <c r="G36678" s="311">
        <v>88030</v>
      </c>
      <c r="H36678" s="312" t="s">
        <v>3641</v>
      </c>
      <c r="I36678" s="313" t="s">
        <v>6785</v>
      </c>
    </row>
    <row r="36679" spans="6:9" x14ac:dyDescent="0.2">
      <c r="F36679" s="310" t="s">
        <v>41703</v>
      </c>
      <c r="G36679" s="311">
        <v>88031</v>
      </c>
      <c r="H36679" s="312" t="s">
        <v>3641</v>
      </c>
      <c r="I36679" s="313" t="s">
        <v>6785</v>
      </c>
    </row>
    <row r="36680" spans="6:9" x14ac:dyDescent="0.2">
      <c r="F36680" s="310" t="s">
        <v>41704</v>
      </c>
      <c r="G36680" s="311">
        <v>88032</v>
      </c>
      <c r="H36680" s="312" t="s">
        <v>3641</v>
      </c>
      <c r="I36680" s="313" t="s">
        <v>6785</v>
      </c>
    </row>
    <row r="36681" spans="6:9" x14ac:dyDescent="0.2">
      <c r="F36681" s="310" t="s">
        <v>41705</v>
      </c>
      <c r="G36681" s="311">
        <v>88033</v>
      </c>
      <c r="H36681" s="312" t="s">
        <v>3641</v>
      </c>
      <c r="I36681" s="313" t="s">
        <v>6785</v>
      </c>
    </row>
    <row r="36682" spans="6:9" x14ac:dyDescent="0.2">
      <c r="F36682" s="310" t="s">
        <v>41706</v>
      </c>
      <c r="G36682" s="311">
        <v>88034</v>
      </c>
      <c r="H36682" s="312" t="s">
        <v>3641</v>
      </c>
      <c r="I36682" s="313" t="s">
        <v>6785</v>
      </c>
    </row>
    <row r="36683" spans="6:9" x14ac:dyDescent="0.2">
      <c r="F36683" s="310" t="s">
        <v>41707</v>
      </c>
      <c r="G36683" s="311">
        <v>88036</v>
      </c>
      <c r="H36683" s="312" t="s">
        <v>3641</v>
      </c>
      <c r="I36683" s="313" t="s">
        <v>6785</v>
      </c>
    </row>
    <row r="36684" spans="6:9" x14ac:dyDescent="0.2">
      <c r="F36684" s="310" t="s">
        <v>41708</v>
      </c>
      <c r="G36684" s="311">
        <v>88038</v>
      </c>
      <c r="H36684" s="312" t="s">
        <v>3641</v>
      </c>
      <c r="I36684" s="313" t="s">
        <v>6785</v>
      </c>
    </row>
    <row r="36685" spans="6:9" x14ac:dyDescent="0.2">
      <c r="F36685" s="310" t="s">
        <v>41709</v>
      </c>
      <c r="G36685" s="311">
        <v>88039</v>
      </c>
      <c r="H36685" s="312" t="s">
        <v>3641</v>
      </c>
      <c r="I36685" s="313" t="s">
        <v>6785</v>
      </c>
    </row>
    <row r="36686" spans="6:9" x14ac:dyDescent="0.2">
      <c r="F36686" s="310" t="s">
        <v>41710</v>
      </c>
      <c r="G36686" s="311">
        <v>88040</v>
      </c>
      <c r="H36686" s="312" t="s">
        <v>3641</v>
      </c>
      <c r="I36686" s="313" t="s">
        <v>6785</v>
      </c>
    </row>
    <row r="36687" spans="6:9" x14ac:dyDescent="0.2">
      <c r="F36687" s="310" t="s">
        <v>41711</v>
      </c>
      <c r="G36687" s="311">
        <v>88041</v>
      </c>
      <c r="H36687" s="312" t="s">
        <v>3641</v>
      </c>
      <c r="I36687" s="313" t="s">
        <v>6785</v>
      </c>
    </row>
    <row r="36688" spans="6:9" x14ac:dyDescent="0.2">
      <c r="F36688" s="310" t="s">
        <v>41712</v>
      </c>
      <c r="G36688" s="311">
        <v>88042</v>
      </c>
      <c r="H36688" s="312" t="s">
        <v>3641</v>
      </c>
      <c r="I36688" s="313" t="s">
        <v>6785</v>
      </c>
    </row>
    <row r="36689" spans="6:9" x14ac:dyDescent="0.2">
      <c r="F36689" s="310" t="s">
        <v>41713</v>
      </c>
      <c r="G36689" s="311">
        <v>88043</v>
      </c>
      <c r="H36689" s="312" t="s">
        <v>3641</v>
      </c>
      <c r="I36689" s="313" t="s">
        <v>6785</v>
      </c>
    </row>
    <row r="36690" spans="6:9" x14ac:dyDescent="0.2">
      <c r="F36690" s="310" t="s">
        <v>41714</v>
      </c>
      <c r="G36690" s="311">
        <v>88044</v>
      </c>
      <c r="H36690" s="312" t="s">
        <v>3641</v>
      </c>
      <c r="I36690" s="313" t="s">
        <v>6785</v>
      </c>
    </row>
    <row r="36691" spans="6:9" x14ac:dyDescent="0.2">
      <c r="F36691" s="310" t="s">
        <v>41715</v>
      </c>
      <c r="G36691" s="311">
        <v>88045</v>
      </c>
      <c r="H36691" s="312" t="s">
        <v>3641</v>
      </c>
      <c r="I36691" s="313" t="s">
        <v>6785</v>
      </c>
    </row>
    <row r="36692" spans="6:9" x14ac:dyDescent="0.2">
      <c r="F36692" s="310" t="s">
        <v>41716</v>
      </c>
      <c r="G36692" s="311">
        <v>88046</v>
      </c>
      <c r="H36692" s="312" t="s">
        <v>3641</v>
      </c>
      <c r="I36692" s="313" t="s">
        <v>6785</v>
      </c>
    </row>
    <row r="36693" spans="6:9" x14ac:dyDescent="0.2">
      <c r="F36693" s="310" t="s">
        <v>41717</v>
      </c>
      <c r="G36693" s="311">
        <v>88047</v>
      </c>
      <c r="H36693" s="312" t="s">
        <v>3641</v>
      </c>
      <c r="I36693" s="313" t="s">
        <v>6785</v>
      </c>
    </row>
    <row r="36694" spans="6:9" x14ac:dyDescent="0.2">
      <c r="F36694" s="310" t="s">
        <v>41718</v>
      </c>
      <c r="G36694" s="311">
        <v>88048</v>
      </c>
      <c r="H36694" s="312" t="s">
        <v>3641</v>
      </c>
      <c r="I36694" s="313" t="s">
        <v>6785</v>
      </c>
    </row>
    <row r="36695" spans="6:9" x14ac:dyDescent="0.2">
      <c r="F36695" s="310" t="s">
        <v>41719</v>
      </c>
      <c r="G36695" s="311">
        <v>88049</v>
      </c>
      <c r="H36695" s="312" t="s">
        <v>3641</v>
      </c>
      <c r="I36695" s="313" t="s">
        <v>6785</v>
      </c>
    </row>
    <row r="36696" spans="6:9" x14ac:dyDescent="0.2">
      <c r="F36696" s="310" t="s">
        <v>41720</v>
      </c>
      <c r="G36696" s="311">
        <v>88051</v>
      </c>
      <c r="H36696" s="312" t="s">
        <v>3641</v>
      </c>
      <c r="I36696" s="313" t="s">
        <v>6785</v>
      </c>
    </row>
    <row r="36697" spans="6:9" x14ac:dyDescent="0.2">
      <c r="F36697" s="310" t="s">
        <v>41721</v>
      </c>
      <c r="G36697" s="311">
        <v>88052</v>
      </c>
      <c r="H36697" s="312" t="s">
        <v>3641</v>
      </c>
      <c r="I36697" s="313" t="s">
        <v>6785</v>
      </c>
    </row>
    <row r="36698" spans="6:9" x14ac:dyDescent="0.2">
      <c r="F36698" s="310" t="s">
        <v>41722</v>
      </c>
      <c r="G36698" s="311">
        <v>88053</v>
      </c>
      <c r="H36698" s="312" t="s">
        <v>3641</v>
      </c>
      <c r="I36698" s="313" t="s">
        <v>6785</v>
      </c>
    </row>
    <row r="36699" spans="6:9" x14ac:dyDescent="0.2">
      <c r="F36699" s="310" t="s">
        <v>41723</v>
      </c>
      <c r="G36699" s="311">
        <v>88054</v>
      </c>
      <c r="H36699" s="312" t="s">
        <v>3641</v>
      </c>
      <c r="I36699" s="313" t="s">
        <v>6785</v>
      </c>
    </row>
    <row r="36700" spans="6:9" x14ac:dyDescent="0.2">
      <c r="F36700" s="315" t="s">
        <v>41724</v>
      </c>
      <c r="G36700" s="316">
        <v>88055</v>
      </c>
      <c r="H36700" s="317" t="s">
        <v>3641</v>
      </c>
      <c r="I36700" s="313" t="s">
        <v>6785</v>
      </c>
    </row>
    <row r="36701" spans="6:9" x14ac:dyDescent="0.2">
      <c r="F36701" s="310" t="s">
        <v>41725</v>
      </c>
      <c r="G36701" s="311">
        <v>88056</v>
      </c>
      <c r="H36701" s="312" t="s">
        <v>3641</v>
      </c>
      <c r="I36701" s="313" t="s">
        <v>6785</v>
      </c>
    </row>
    <row r="36702" spans="6:9" x14ac:dyDescent="0.2">
      <c r="F36702" s="310" t="s">
        <v>41726</v>
      </c>
      <c r="G36702" s="311">
        <v>88058</v>
      </c>
      <c r="H36702" s="312" t="s">
        <v>3641</v>
      </c>
      <c r="I36702" s="313" t="s">
        <v>6785</v>
      </c>
    </row>
    <row r="36703" spans="6:9" x14ac:dyDescent="0.2">
      <c r="F36703" s="310" t="s">
        <v>41727</v>
      </c>
      <c r="G36703" s="311">
        <v>88061</v>
      </c>
      <c r="H36703" s="312" t="s">
        <v>3641</v>
      </c>
      <c r="I36703" s="313" t="s">
        <v>6785</v>
      </c>
    </row>
    <row r="36704" spans="6:9" x14ac:dyDescent="0.2">
      <c r="F36704" s="310" t="s">
        <v>41728</v>
      </c>
      <c r="G36704" s="311">
        <v>88062</v>
      </c>
      <c r="H36704" s="312" t="s">
        <v>3641</v>
      </c>
      <c r="I36704" s="313" t="s">
        <v>6785</v>
      </c>
    </row>
    <row r="36705" spans="6:9" x14ac:dyDescent="0.2">
      <c r="F36705" s="310" t="s">
        <v>41729</v>
      </c>
      <c r="G36705" s="311">
        <v>88063</v>
      </c>
      <c r="H36705" s="312" t="s">
        <v>3641</v>
      </c>
      <c r="I36705" s="313" t="s">
        <v>6785</v>
      </c>
    </row>
    <row r="36706" spans="6:9" x14ac:dyDescent="0.2">
      <c r="F36706" s="310" t="s">
        <v>41730</v>
      </c>
      <c r="G36706" s="311">
        <v>88065</v>
      </c>
      <c r="H36706" s="312" t="s">
        <v>3641</v>
      </c>
      <c r="I36706" s="313" t="s">
        <v>6785</v>
      </c>
    </row>
    <row r="36707" spans="6:9" x14ac:dyDescent="0.2">
      <c r="F36707" s="310" t="s">
        <v>41731</v>
      </c>
      <c r="G36707" s="311">
        <v>88072</v>
      </c>
      <c r="H36707" s="312" t="s">
        <v>3641</v>
      </c>
      <c r="I36707" s="313" t="s">
        <v>6785</v>
      </c>
    </row>
    <row r="36708" spans="6:9" x14ac:dyDescent="0.2">
      <c r="F36708" s="310" t="s">
        <v>41732</v>
      </c>
      <c r="G36708" s="311">
        <v>88081</v>
      </c>
      <c r="H36708" s="312" t="s">
        <v>3641</v>
      </c>
      <c r="I36708" s="313" t="s">
        <v>6785</v>
      </c>
    </row>
    <row r="36709" spans="6:9" x14ac:dyDescent="0.2">
      <c r="F36709" s="310" t="s">
        <v>41733</v>
      </c>
      <c r="G36709" s="311">
        <v>88101</v>
      </c>
      <c r="H36709" s="312" t="s">
        <v>3641</v>
      </c>
      <c r="I36709" s="313" t="s">
        <v>6839</v>
      </c>
    </row>
    <row r="36710" spans="6:9" x14ac:dyDescent="0.2">
      <c r="F36710" s="310" t="s">
        <v>41734</v>
      </c>
      <c r="G36710" s="311">
        <v>88102</v>
      </c>
      <c r="H36710" s="312" t="s">
        <v>3641</v>
      </c>
      <c r="I36710" s="313" t="s">
        <v>6839</v>
      </c>
    </row>
    <row r="36711" spans="6:9" x14ac:dyDescent="0.2">
      <c r="F36711" s="310" t="s">
        <v>41735</v>
      </c>
      <c r="G36711" s="311">
        <v>88103</v>
      </c>
      <c r="H36711" s="312" t="s">
        <v>3641</v>
      </c>
      <c r="I36711" s="313" t="s">
        <v>6839</v>
      </c>
    </row>
    <row r="36712" spans="6:9" x14ac:dyDescent="0.2">
      <c r="F36712" s="310" t="s">
        <v>41736</v>
      </c>
      <c r="G36712" s="311">
        <v>88112</v>
      </c>
      <c r="H36712" s="312" t="s">
        <v>3641</v>
      </c>
      <c r="I36712" s="313" t="s">
        <v>6839</v>
      </c>
    </row>
    <row r="36713" spans="6:9" x14ac:dyDescent="0.2">
      <c r="F36713" s="310" t="s">
        <v>41737</v>
      </c>
      <c r="G36713" s="311">
        <v>88113</v>
      </c>
      <c r="H36713" s="312" t="s">
        <v>3641</v>
      </c>
      <c r="I36713" s="313" t="s">
        <v>6839</v>
      </c>
    </row>
    <row r="36714" spans="6:9" x14ac:dyDescent="0.2">
      <c r="F36714" s="310" t="s">
        <v>41738</v>
      </c>
      <c r="G36714" s="311">
        <v>88114</v>
      </c>
      <c r="H36714" s="312" t="s">
        <v>3641</v>
      </c>
      <c r="I36714" s="313" t="s">
        <v>6839</v>
      </c>
    </row>
    <row r="36715" spans="6:9" x14ac:dyDescent="0.2">
      <c r="F36715" s="310" t="s">
        <v>41739</v>
      </c>
      <c r="G36715" s="311">
        <v>88115</v>
      </c>
      <c r="H36715" s="312" t="s">
        <v>3641</v>
      </c>
      <c r="I36715" s="313" t="s">
        <v>6839</v>
      </c>
    </row>
    <row r="36716" spans="6:9" x14ac:dyDescent="0.2">
      <c r="F36716" s="310" t="s">
        <v>41740</v>
      </c>
      <c r="G36716" s="311">
        <v>88116</v>
      </c>
      <c r="H36716" s="312" t="s">
        <v>3641</v>
      </c>
      <c r="I36716" s="313" t="s">
        <v>6839</v>
      </c>
    </row>
    <row r="36717" spans="6:9" x14ac:dyDescent="0.2">
      <c r="F36717" s="310" t="s">
        <v>41741</v>
      </c>
      <c r="G36717" s="311">
        <v>88118</v>
      </c>
      <c r="H36717" s="312" t="s">
        <v>3641</v>
      </c>
      <c r="I36717" s="313" t="s">
        <v>6839</v>
      </c>
    </row>
    <row r="36718" spans="6:9" x14ac:dyDescent="0.2">
      <c r="F36718" s="310" t="s">
        <v>41742</v>
      </c>
      <c r="G36718" s="311">
        <v>88119</v>
      </c>
      <c r="H36718" s="312" t="s">
        <v>3641</v>
      </c>
      <c r="I36718" s="313" t="s">
        <v>6785</v>
      </c>
    </row>
    <row r="36719" spans="6:9" x14ac:dyDescent="0.2">
      <c r="F36719" s="310" t="s">
        <v>41743</v>
      </c>
      <c r="G36719" s="311">
        <v>88120</v>
      </c>
      <c r="H36719" s="312" t="s">
        <v>3641</v>
      </c>
      <c r="I36719" s="313" t="s">
        <v>6839</v>
      </c>
    </row>
    <row r="36720" spans="6:9" x14ac:dyDescent="0.2">
      <c r="F36720" s="310" t="s">
        <v>41744</v>
      </c>
      <c r="G36720" s="311">
        <v>88121</v>
      </c>
      <c r="H36720" s="312" t="s">
        <v>3641</v>
      </c>
      <c r="I36720" s="313" t="s">
        <v>6839</v>
      </c>
    </row>
    <row r="36721" spans="6:9" x14ac:dyDescent="0.2">
      <c r="F36721" s="310" t="s">
        <v>41745</v>
      </c>
      <c r="G36721" s="311">
        <v>88122</v>
      </c>
      <c r="H36721" s="312" t="s">
        <v>3641</v>
      </c>
      <c r="I36721" s="313" t="s">
        <v>6839</v>
      </c>
    </row>
    <row r="36722" spans="6:9" x14ac:dyDescent="0.2">
      <c r="F36722" s="310" t="s">
        <v>41746</v>
      </c>
      <c r="G36722" s="311">
        <v>88123</v>
      </c>
      <c r="H36722" s="312" t="s">
        <v>3641</v>
      </c>
      <c r="I36722" s="313" t="s">
        <v>6839</v>
      </c>
    </row>
    <row r="36723" spans="6:9" x14ac:dyDescent="0.2">
      <c r="F36723" s="310" t="s">
        <v>41747</v>
      </c>
      <c r="G36723" s="311">
        <v>88124</v>
      </c>
      <c r="H36723" s="312" t="s">
        <v>3641</v>
      </c>
      <c r="I36723" s="313" t="s">
        <v>6839</v>
      </c>
    </row>
    <row r="36724" spans="6:9" x14ac:dyDescent="0.2">
      <c r="F36724" s="310" t="s">
        <v>41748</v>
      </c>
      <c r="G36724" s="311">
        <v>88125</v>
      </c>
      <c r="H36724" s="312" t="s">
        <v>3641</v>
      </c>
      <c r="I36724" s="313" t="s">
        <v>6839</v>
      </c>
    </row>
    <row r="36725" spans="6:9" x14ac:dyDescent="0.2">
      <c r="F36725" s="310" t="s">
        <v>41749</v>
      </c>
      <c r="G36725" s="311">
        <v>88126</v>
      </c>
      <c r="H36725" s="312" t="s">
        <v>3641</v>
      </c>
      <c r="I36725" s="313" t="s">
        <v>6839</v>
      </c>
    </row>
    <row r="36726" spans="6:9" x14ac:dyDescent="0.2">
      <c r="F36726" s="310" t="s">
        <v>41750</v>
      </c>
      <c r="G36726" s="311">
        <v>88130</v>
      </c>
      <c r="H36726" s="312" t="s">
        <v>3641</v>
      </c>
      <c r="I36726" s="313" t="s">
        <v>6839</v>
      </c>
    </row>
    <row r="36727" spans="6:9" x14ac:dyDescent="0.2">
      <c r="F36727" s="310" t="s">
        <v>41751</v>
      </c>
      <c r="G36727" s="311">
        <v>88132</v>
      </c>
      <c r="H36727" s="312" t="s">
        <v>3641</v>
      </c>
      <c r="I36727" s="313" t="s">
        <v>6839</v>
      </c>
    </row>
    <row r="36728" spans="6:9" x14ac:dyDescent="0.2">
      <c r="F36728" s="310" t="s">
        <v>41752</v>
      </c>
      <c r="G36728" s="311">
        <v>88133</v>
      </c>
      <c r="H36728" s="312" t="s">
        <v>3641</v>
      </c>
      <c r="I36728" s="313" t="s">
        <v>6839</v>
      </c>
    </row>
    <row r="36729" spans="6:9" x14ac:dyDescent="0.2">
      <c r="F36729" s="310" t="s">
        <v>41753</v>
      </c>
      <c r="G36729" s="311">
        <v>88134</v>
      </c>
      <c r="H36729" s="312" t="s">
        <v>3641</v>
      </c>
      <c r="I36729" s="313" t="s">
        <v>6839</v>
      </c>
    </row>
    <row r="36730" spans="6:9" x14ac:dyDescent="0.2">
      <c r="F36730" s="310" t="s">
        <v>41754</v>
      </c>
      <c r="G36730" s="311">
        <v>88135</v>
      </c>
      <c r="H36730" s="312" t="s">
        <v>3641</v>
      </c>
      <c r="I36730" s="313" t="s">
        <v>6839</v>
      </c>
    </row>
    <row r="36731" spans="6:9" x14ac:dyDescent="0.2">
      <c r="F36731" s="310" t="s">
        <v>41755</v>
      </c>
      <c r="G36731" s="311">
        <v>88136</v>
      </c>
      <c r="H36731" s="312" t="s">
        <v>3641</v>
      </c>
      <c r="I36731" s="313" t="s">
        <v>6839</v>
      </c>
    </row>
    <row r="36732" spans="6:9" x14ac:dyDescent="0.2">
      <c r="F36732" s="310" t="s">
        <v>41756</v>
      </c>
      <c r="G36732" s="311">
        <v>88201</v>
      </c>
      <c r="H36732" s="312" t="s">
        <v>3641</v>
      </c>
      <c r="I36732" s="313" t="s">
        <v>6785</v>
      </c>
    </row>
    <row r="36733" spans="6:9" x14ac:dyDescent="0.2">
      <c r="F36733" s="310" t="s">
        <v>41757</v>
      </c>
      <c r="G36733" s="311">
        <v>88202</v>
      </c>
      <c r="H36733" s="312" t="s">
        <v>3641</v>
      </c>
      <c r="I36733" s="313" t="s">
        <v>6839</v>
      </c>
    </row>
    <row r="36734" spans="6:9" x14ac:dyDescent="0.2">
      <c r="F36734" s="310" t="s">
        <v>41758</v>
      </c>
      <c r="G36734" s="311">
        <v>88203</v>
      </c>
      <c r="H36734" s="312" t="s">
        <v>3641</v>
      </c>
      <c r="I36734" s="313" t="s">
        <v>6785</v>
      </c>
    </row>
    <row r="36735" spans="6:9" x14ac:dyDescent="0.2">
      <c r="F36735" s="310" t="s">
        <v>41759</v>
      </c>
      <c r="G36735" s="311">
        <v>88210</v>
      </c>
      <c r="H36735" s="312" t="s">
        <v>3641</v>
      </c>
      <c r="I36735" s="313" t="s">
        <v>6839</v>
      </c>
    </row>
    <row r="36736" spans="6:9" x14ac:dyDescent="0.2">
      <c r="F36736" s="310" t="s">
        <v>41760</v>
      </c>
      <c r="G36736" s="311">
        <v>88211</v>
      </c>
      <c r="H36736" s="312" t="s">
        <v>3641</v>
      </c>
      <c r="I36736" s="313" t="s">
        <v>6839</v>
      </c>
    </row>
    <row r="36737" spans="6:9" x14ac:dyDescent="0.2">
      <c r="F36737" s="310" t="s">
        <v>41761</v>
      </c>
      <c r="G36737" s="311">
        <v>88213</v>
      </c>
      <c r="H36737" s="312" t="s">
        <v>3641</v>
      </c>
      <c r="I36737" s="313" t="s">
        <v>6839</v>
      </c>
    </row>
    <row r="36738" spans="6:9" x14ac:dyDescent="0.2">
      <c r="F36738" s="310" t="s">
        <v>41762</v>
      </c>
      <c r="G36738" s="311">
        <v>88220</v>
      </c>
      <c r="H36738" s="312" t="s">
        <v>3641</v>
      </c>
      <c r="I36738" s="313" t="s">
        <v>6791</v>
      </c>
    </row>
    <row r="36739" spans="6:9" x14ac:dyDescent="0.2">
      <c r="F36739" s="310" t="s">
        <v>41763</v>
      </c>
      <c r="G36739" s="311">
        <v>88221</v>
      </c>
      <c r="H36739" s="312" t="s">
        <v>3641</v>
      </c>
      <c r="I36739" s="313" t="s">
        <v>6839</v>
      </c>
    </row>
    <row r="36740" spans="6:9" x14ac:dyDescent="0.2">
      <c r="F36740" s="310" t="s">
        <v>41764</v>
      </c>
      <c r="G36740" s="311">
        <v>88230</v>
      </c>
      <c r="H36740" s="312" t="s">
        <v>3641</v>
      </c>
      <c r="I36740" s="313" t="s">
        <v>6839</v>
      </c>
    </row>
    <row r="36741" spans="6:9" x14ac:dyDescent="0.2">
      <c r="F36741" s="310" t="s">
        <v>41765</v>
      </c>
      <c r="G36741" s="311">
        <v>88231</v>
      </c>
      <c r="H36741" s="312" t="s">
        <v>3641</v>
      </c>
      <c r="I36741" s="313" t="s">
        <v>6839</v>
      </c>
    </row>
    <row r="36742" spans="6:9" x14ac:dyDescent="0.2">
      <c r="F36742" s="310" t="s">
        <v>41766</v>
      </c>
      <c r="G36742" s="311">
        <v>88232</v>
      </c>
      <c r="H36742" s="312" t="s">
        <v>3641</v>
      </c>
      <c r="I36742" s="313" t="s">
        <v>6839</v>
      </c>
    </row>
    <row r="36743" spans="6:9" x14ac:dyDescent="0.2">
      <c r="F36743" s="310" t="s">
        <v>41767</v>
      </c>
      <c r="G36743" s="311">
        <v>88240</v>
      </c>
      <c r="H36743" s="312" t="s">
        <v>3641</v>
      </c>
      <c r="I36743" s="313" t="s">
        <v>6839</v>
      </c>
    </row>
    <row r="36744" spans="6:9" x14ac:dyDescent="0.2">
      <c r="F36744" s="310" t="s">
        <v>41768</v>
      </c>
      <c r="G36744" s="311">
        <v>88241</v>
      </c>
      <c r="H36744" s="312" t="s">
        <v>3641</v>
      </c>
      <c r="I36744" s="313" t="s">
        <v>6839</v>
      </c>
    </row>
    <row r="36745" spans="6:9" x14ac:dyDescent="0.2">
      <c r="F36745" s="310" t="s">
        <v>41769</v>
      </c>
      <c r="G36745" s="311">
        <v>88242</v>
      </c>
      <c r="H36745" s="312" t="s">
        <v>3641</v>
      </c>
      <c r="I36745" s="313" t="s">
        <v>6839</v>
      </c>
    </row>
    <row r="36746" spans="6:9" x14ac:dyDescent="0.2">
      <c r="F36746" s="310" t="s">
        <v>41770</v>
      </c>
      <c r="G36746" s="311">
        <v>88244</v>
      </c>
      <c r="H36746" s="312" t="s">
        <v>3641</v>
      </c>
      <c r="I36746" s="313" t="s">
        <v>6839</v>
      </c>
    </row>
    <row r="36747" spans="6:9" x14ac:dyDescent="0.2">
      <c r="F36747" s="310" t="s">
        <v>41771</v>
      </c>
      <c r="G36747" s="311">
        <v>88250</v>
      </c>
      <c r="H36747" s="312" t="s">
        <v>3641</v>
      </c>
      <c r="I36747" s="313" t="s">
        <v>6785</v>
      </c>
    </row>
    <row r="36748" spans="6:9" x14ac:dyDescent="0.2">
      <c r="F36748" s="310" t="s">
        <v>41772</v>
      </c>
      <c r="G36748" s="311">
        <v>88252</v>
      </c>
      <c r="H36748" s="312" t="s">
        <v>3641</v>
      </c>
      <c r="I36748" s="313" t="s">
        <v>6839</v>
      </c>
    </row>
    <row r="36749" spans="6:9" x14ac:dyDescent="0.2">
      <c r="F36749" s="310" t="s">
        <v>41773</v>
      </c>
      <c r="G36749" s="311">
        <v>88253</v>
      </c>
      <c r="H36749" s="312" t="s">
        <v>3641</v>
      </c>
      <c r="I36749" s="313" t="s">
        <v>6839</v>
      </c>
    </row>
    <row r="36750" spans="6:9" x14ac:dyDescent="0.2">
      <c r="F36750" s="310" t="s">
        <v>41774</v>
      </c>
      <c r="G36750" s="311">
        <v>88254</v>
      </c>
      <c r="H36750" s="312" t="s">
        <v>3641</v>
      </c>
      <c r="I36750" s="313" t="s">
        <v>6839</v>
      </c>
    </row>
    <row r="36751" spans="6:9" x14ac:dyDescent="0.2">
      <c r="F36751" s="310" t="s">
        <v>41775</v>
      </c>
      <c r="G36751" s="311">
        <v>88255</v>
      </c>
      <c r="H36751" s="312" t="s">
        <v>3641</v>
      </c>
      <c r="I36751" s="313" t="s">
        <v>6839</v>
      </c>
    </row>
    <row r="36752" spans="6:9" x14ac:dyDescent="0.2">
      <c r="F36752" s="310" t="s">
        <v>41776</v>
      </c>
      <c r="G36752" s="311">
        <v>88256</v>
      </c>
      <c r="H36752" s="312" t="s">
        <v>3641</v>
      </c>
      <c r="I36752" s="313" t="s">
        <v>6839</v>
      </c>
    </row>
    <row r="36753" spans="6:9" x14ac:dyDescent="0.2">
      <c r="F36753" s="310" t="s">
        <v>41777</v>
      </c>
      <c r="G36753" s="311">
        <v>88260</v>
      </c>
      <c r="H36753" s="312" t="s">
        <v>3641</v>
      </c>
      <c r="I36753" s="313" t="s">
        <v>6839</v>
      </c>
    </row>
    <row r="36754" spans="6:9" x14ac:dyDescent="0.2">
      <c r="F36754" s="310" t="s">
        <v>41778</v>
      </c>
      <c r="G36754" s="311">
        <v>88262</v>
      </c>
      <c r="H36754" s="312" t="s">
        <v>3641</v>
      </c>
      <c r="I36754" s="313" t="s">
        <v>6839</v>
      </c>
    </row>
    <row r="36755" spans="6:9" x14ac:dyDescent="0.2">
      <c r="F36755" s="310" t="s">
        <v>41779</v>
      </c>
      <c r="G36755" s="311">
        <v>88263</v>
      </c>
      <c r="H36755" s="312" t="s">
        <v>3641</v>
      </c>
      <c r="I36755" s="313" t="s">
        <v>6839</v>
      </c>
    </row>
    <row r="36756" spans="6:9" x14ac:dyDescent="0.2">
      <c r="F36756" s="310" t="s">
        <v>41780</v>
      </c>
      <c r="G36756" s="311">
        <v>88264</v>
      </c>
      <c r="H36756" s="312" t="s">
        <v>3641</v>
      </c>
      <c r="I36756" s="313" t="s">
        <v>6839</v>
      </c>
    </row>
    <row r="36757" spans="6:9" x14ac:dyDescent="0.2">
      <c r="F36757" s="310" t="s">
        <v>41781</v>
      </c>
      <c r="G36757" s="311">
        <v>88265</v>
      </c>
      <c r="H36757" s="312" t="s">
        <v>3641</v>
      </c>
      <c r="I36757" s="313" t="s">
        <v>6839</v>
      </c>
    </row>
    <row r="36758" spans="6:9" x14ac:dyDescent="0.2">
      <c r="F36758" s="310" t="s">
        <v>41782</v>
      </c>
      <c r="G36758" s="311">
        <v>88267</v>
      </c>
      <c r="H36758" s="312" t="s">
        <v>3641</v>
      </c>
      <c r="I36758" s="313" t="s">
        <v>6839</v>
      </c>
    </row>
    <row r="36759" spans="6:9" x14ac:dyDescent="0.2">
      <c r="F36759" s="310" t="s">
        <v>41783</v>
      </c>
      <c r="G36759" s="311">
        <v>88268</v>
      </c>
      <c r="H36759" s="312" t="s">
        <v>3641</v>
      </c>
      <c r="I36759" s="313" t="s">
        <v>6791</v>
      </c>
    </row>
    <row r="36760" spans="6:9" x14ac:dyDescent="0.2">
      <c r="F36760" s="310" t="s">
        <v>41784</v>
      </c>
      <c r="G36760" s="311">
        <v>88301</v>
      </c>
      <c r="H36760" s="312" t="s">
        <v>3641</v>
      </c>
      <c r="I36760" s="313" t="s">
        <v>6785</v>
      </c>
    </row>
    <row r="36761" spans="6:9" x14ac:dyDescent="0.2">
      <c r="F36761" s="310" t="s">
        <v>41785</v>
      </c>
      <c r="G36761" s="311">
        <v>88310</v>
      </c>
      <c r="H36761" s="312" t="s">
        <v>3641</v>
      </c>
      <c r="I36761" s="313" t="s">
        <v>6785</v>
      </c>
    </row>
    <row r="36762" spans="6:9" x14ac:dyDescent="0.2">
      <c r="F36762" s="310" t="s">
        <v>41786</v>
      </c>
      <c r="G36762" s="311">
        <v>88311</v>
      </c>
      <c r="H36762" s="312" t="s">
        <v>3641</v>
      </c>
      <c r="I36762" s="313" t="s">
        <v>6785</v>
      </c>
    </row>
    <row r="36763" spans="6:9" x14ac:dyDescent="0.2">
      <c r="F36763" s="310" t="s">
        <v>41787</v>
      </c>
      <c r="G36763" s="311">
        <v>88312</v>
      </c>
      <c r="H36763" s="312" t="s">
        <v>3641</v>
      </c>
      <c r="I36763" s="313" t="s">
        <v>6785</v>
      </c>
    </row>
    <row r="36764" spans="6:9" x14ac:dyDescent="0.2">
      <c r="F36764" s="310" t="s">
        <v>41788</v>
      </c>
      <c r="G36764" s="311">
        <v>88314</v>
      </c>
      <c r="H36764" s="312" t="s">
        <v>3641</v>
      </c>
      <c r="I36764" s="313" t="s">
        <v>6785</v>
      </c>
    </row>
    <row r="36765" spans="6:9" x14ac:dyDescent="0.2">
      <c r="F36765" s="310" t="s">
        <v>41789</v>
      </c>
      <c r="G36765" s="311">
        <v>88316</v>
      </c>
      <c r="H36765" s="312" t="s">
        <v>3641</v>
      </c>
      <c r="I36765" s="313" t="s">
        <v>6785</v>
      </c>
    </row>
    <row r="36766" spans="6:9" x14ac:dyDescent="0.2">
      <c r="F36766" s="310" t="s">
        <v>41790</v>
      </c>
      <c r="G36766" s="311">
        <v>88317</v>
      </c>
      <c r="H36766" s="312" t="s">
        <v>3641</v>
      </c>
      <c r="I36766" s="313" t="s">
        <v>6785</v>
      </c>
    </row>
    <row r="36767" spans="6:9" x14ac:dyDescent="0.2">
      <c r="F36767" s="310" t="s">
        <v>41791</v>
      </c>
      <c r="G36767" s="311">
        <v>88318</v>
      </c>
      <c r="H36767" s="312" t="s">
        <v>3641</v>
      </c>
      <c r="I36767" s="313" t="s">
        <v>6785</v>
      </c>
    </row>
    <row r="36768" spans="6:9" x14ac:dyDescent="0.2">
      <c r="F36768" s="310" t="s">
        <v>41792</v>
      </c>
      <c r="G36768" s="311">
        <v>88321</v>
      </c>
      <c r="H36768" s="312" t="s">
        <v>3641</v>
      </c>
      <c r="I36768" s="313" t="s">
        <v>6785</v>
      </c>
    </row>
    <row r="36769" spans="6:9" x14ac:dyDescent="0.2">
      <c r="F36769" s="310" t="s">
        <v>41793</v>
      </c>
      <c r="G36769" s="311">
        <v>88323</v>
      </c>
      <c r="H36769" s="312" t="s">
        <v>3641</v>
      </c>
      <c r="I36769" s="313" t="s">
        <v>6785</v>
      </c>
    </row>
    <row r="36770" spans="6:9" x14ac:dyDescent="0.2">
      <c r="F36770" s="310" t="s">
        <v>41794</v>
      </c>
      <c r="G36770" s="311">
        <v>88324</v>
      </c>
      <c r="H36770" s="312" t="s">
        <v>3641</v>
      </c>
      <c r="I36770" s="313" t="s">
        <v>6785</v>
      </c>
    </row>
    <row r="36771" spans="6:9" x14ac:dyDescent="0.2">
      <c r="F36771" s="310" t="s">
        <v>41795</v>
      </c>
      <c r="G36771" s="311">
        <v>88325</v>
      </c>
      <c r="H36771" s="312" t="s">
        <v>3641</v>
      </c>
      <c r="I36771" s="313" t="s">
        <v>6785</v>
      </c>
    </row>
    <row r="36772" spans="6:9" x14ac:dyDescent="0.2">
      <c r="F36772" s="310" t="s">
        <v>41796</v>
      </c>
      <c r="G36772" s="311">
        <v>88330</v>
      </c>
      <c r="H36772" s="312" t="s">
        <v>3641</v>
      </c>
      <c r="I36772" s="313" t="s">
        <v>6785</v>
      </c>
    </row>
    <row r="36773" spans="6:9" x14ac:dyDescent="0.2">
      <c r="F36773" s="310" t="s">
        <v>41797</v>
      </c>
      <c r="G36773" s="311">
        <v>88336</v>
      </c>
      <c r="H36773" s="312" t="s">
        <v>3641</v>
      </c>
      <c r="I36773" s="313" t="s">
        <v>6785</v>
      </c>
    </row>
    <row r="36774" spans="6:9" x14ac:dyDescent="0.2">
      <c r="F36774" s="310" t="s">
        <v>41798</v>
      </c>
      <c r="G36774" s="311">
        <v>88337</v>
      </c>
      <c r="H36774" s="312" t="s">
        <v>3641</v>
      </c>
      <c r="I36774" s="313" t="s">
        <v>6785</v>
      </c>
    </row>
    <row r="36775" spans="6:9" x14ac:dyDescent="0.2">
      <c r="F36775" s="310" t="s">
        <v>41799</v>
      </c>
      <c r="G36775" s="311">
        <v>88338</v>
      </c>
      <c r="H36775" s="312" t="s">
        <v>3641</v>
      </c>
      <c r="I36775" s="313" t="s">
        <v>6785</v>
      </c>
    </row>
    <row r="36776" spans="6:9" x14ac:dyDescent="0.2">
      <c r="F36776" s="310" t="s">
        <v>41800</v>
      </c>
      <c r="G36776" s="311">
        <v>88339</v>
      </c>
      <c r="H36776" s="312" t="s">
        <v>3641</v>
      </c>
      <c r="I36776" s="313" t="s">
        <v>6785</v>
      </c>
    </row>
    <row r="36777" spans="6:9" x14ac:dyDescent="0.2">
      <c r="F36777" s="310" t="s">
        <v>41801</v>
      </c>
      <c r="G36777" s="311">
        <v>88340</v>
      </c>
      <c r="H36777" s="312" t="s">
        <v>3641</v>
      </c>
      <c r="I36777" s="313" t="s">
        <v>6785</v>
      </c>
    </row>
    <row r="36778" spans="6:9" x14ac:dyDescent="0.2">
      <c r="F36778" s="310" t="s">
        <v>41802</v>
      </c>
      <c r="G36778" s="311">
        <v>88341</v>
      </c>
      <c r="H36778" s="312" t="s">
        <v>3641</v>
      </c>
      <c r="I36778" s="313" t="s">
        <v>6785</v>
      </c>
    </row>
    <row r="36779" spans="6:9" x14ac:dyDescent="0.2">
      <c r="F36779" s="310" t="s">
        <v>41803</v>
      </c>
      <c r="G36779" s="311">
        <v>88342</v>
      </c>
      <c r="H36779" s="312" t="s">
        <v>3641</v>
      </c>
      <c r="I36779" s="313" t="s">
        <v>6785</v>
      </c>
    </row>
    <row r="36780" spans="6:9" x14ac:dyDescent="0.2">
      <c r="F36780" s="310" t="s">
        <v>41804</v>
      </c>
      <c r="G36780" s="311">
        <v>88343</v>
      </c>
      <c r="H36780" s="312" t="s">
        <v>3641</v>
      </c>
      <c r="I36780" s="313" t="s">
        <v>6785</v>
      </c>
    </row>
    <row r="36781" spans="6:9" x14ac:dyDescent="0.2">
      <c r="F36781" s="310" t="s">
        <v>41805</v>
      </c>
      <c r="G36781" s="311">
        <v>88344</v>
      </c>
      <c r="H36781" s="312" t="s">
        <v>3641</v>
      </c>
      <c r="I36781" s="313" t="s">
        <v>6785</v>
      </c>
    </row>
    <row r="36782" spans="6:9" x14ac:dyDescent="0.2">
      <c r="F36782" s="310" t="s">
        <v>41806</v>
      </c>
      <c r="G36782" s="311">
        <v>88345</v>
      </c>
      <c r="H36782" s="312" t="s">
        <v>3641</v>
      </c>
      <c r="I36782" s="313" t="s">
        <v>6785</v>
      </c>
    </row>
    <row r="36783" spans="6:9" x14ac:dyDescent="0.2">
      <c r="F36783" s="310" t="s">
        <v>41807</v>
      </c>
      <c r="G36783" s="311">
        <v>88346</v>
      </c>
      <c r="H36783" s="312" t="s">
        <v>3641</v>
      </c>
      <c r="I36783" s="313" t="s">
        <v>6785</v>
      </c>
    </row>
    <row r="36784" spans="6:9" x14ac:dyDescent="0.2">
      <c r="F36784" s="310" t="s">
        <v>41808</v>
      </c>
      <c r="G36784" s="311">
        <v>88347</v>
      </c>
      <c r="H36784" s="312" t="s">
        <v>3641</v>
      </c>
      <c r="I36784" s="313" t="s">
        <v>6785</v>
      </c>
    </row>
    <row r="36785" spans="6:9" x14ac:dyDescent="0.2">
      <c r="F36785" s="310" t="s">
        <v>41809</v>
      </c>
      <c r="G36785" s="311">
        <v>88348</v>
      </c>
      <c r="H36785" s="312" t="s">
        <v>3641</v>
      </c>
      <c r="I36785" s="313" t="s">
        <v>6785</v>
      </c>
    </row>
    <row r="36786" spans="6:9" x14ac:dyDescent="0.2">
      <c r="F36786" s="310" t="s">
        <v>41810</v>
      </c>
      <c r="G36786" s="311">
        <v>88349</v>
      </c>
      <c r="H36786" s="312" t="s">
        <v>3641</v>
      </c>
      <c r="I36786" s="313" t="s">
        <v>6785</v>
      </c>
    </row>
    <row r="36787" spans="6:9" x14ac:dyDescent="0.2">
      <c r="F36787" s="310" t="s">
        <v>41811</v>
      </c>
      <c r="G36787" s="311">
        <v>88350</v>
      </c>
      <c r="H36787" s="312" t="s">
        <v>3641</v>
      </c>
      <c r="I36787" s="313" t="s">
        <v>6785</v>
      </c>
    </row>
    <row r="36788" spans="6:9" x14ac:dyDescent="0.2">
      <c r="F36788" s="310" t="s">
        <v>41812</v>
      </c>
      <c r="G36788" s="311">
        <v>88351</v>
      </c>
      <c r="H36788" s="312" t="s">
        <v>3641</v>
      </c>
      <c r="I36788" s="313" t="s">
        <v>6785</v>
      </c>
    </row>
    <row r="36789" spans="6:9" x14ac:dyDescent="0.2">
      <c r="F36789" s="310" t="s">
        <v>41813</v>
      </c>
      <c r="G36789" s="311">
        <v>88352</v>
      </c>
      <c r="H36789" s="312" t="s">
        <v>3641</v>
      </c>
      <c r="I36789" s="313" t="s">
        <v>6785</v>
      </c>
    </row>
    <row r="36790" spans="6:9" x14ac:dyDescent="0.2">
      <c r="F36790" s="310" t="s">
        <v>41814</v>
      </c>
      <c r="G36790" s="311">
        <v>88353</v>
      </c>
      <c r="H36790" s="312" t="s">
        <v>3641</v>
      </c>
      <c r="I36790" s="313" t="s">
        <v>6785</v>
      </c>
    </row>
    <row r="36791" spans="6:9" x14ac:dyDescent="0.2">
      <c r="F36791" s="310" t="s">
        <v>41815</v>
      </c>
      <c r="G36791" s="311">
        <v>88354</v>
      </c>
      <c r="H36791" s="312" t="s">
        <v>3641</v>
      </c>
      <c r="I36791" s="313" t="s">
        <v>6785</v>
      </c>
    </row>
    <row r="36792" spans="6:9" x14ac:dyDescent="0.2">
      <c r="F36792" s="310" t="s">
        <v>41816</v>
      </c>
      <c r="G36792" s="311">
        <v>88355</v>
      </c>
      <c r="H36792" s="312" t="s">
        <v>3641</v>
      </c>
      <c r="I36792" s="313" t="s">
        <v>6785</v>
      </c>
    </row>
    <row r="36793" spans="6:9" x14ac:dyDescent="0.2">
      <c r="F36793" s="310" t="s">
        <v>41817</v>
      </c>
      <c r="G36793" s="311">
        <v>88401</v>
      </c>
      <c r="H36793" s="312" t="s">
        <v>3641</v>
      </c>
      <c r="I36793" s="313" t="s">
        <v>6839</v>
      </c>
    </row>
    <row r="36794" spans="6:9" x14ac:dyDescent="0.2">
      <c r="F36794" s="310" t="s">
        <v>41818</v>
      </c>
      <c r="G36794" s="311">
        <v>88410</v>
      </c>
      <c r="H36794" s="312" t="s">
        <v>3641</v>
      </c>
      <c r="I36794" s="313" t="s">
        <v>6785</v>
      </c>
    </row>
    <row r="36795" spans="6:9" x14ac:dyDescent="0.2">
      <c r="F36795" s="310" t="s">
        <v>41819</v>
      </c>
      <c r="G36795" s="311">
        <v>88411</v>
      </c>
      <c r="H36795" s="312" t="s">
        <v>3641</v>
      </c>
      <c r="I36795" s="313" t="s">
        <v>6839</v>
      </c>
    </row>
    <row r="36796" spans="6:9" x14ac:dyDescent="0.2">
      <c r="F36796" s="310" t="s">
        <v>41820</v>
      </c>
      <c r="G36796" s="311">
        <v>88414</v>
      </c>
      <c r="H36796" s="312" t="s">
        <v>3641</v>
      </c>
      <c r="I36796" s="313" t="s">
        <v>6785</v>
      </c>
    </row>
    <row r="36797" spans="6:9" x14ac:dyDescent="0.2">
      <c r="F36797" s="310" t="s">
        <v>41821</v>
      </c>
      <c r="G36797" s="311">
        <v>88415</v>
      </c>
      <c r="H36797" s="312" t="s">
        <v>3641</v>
      </c>
      <c r="I36797" s="313" t="s">
        <v>6785</v>
      </c>
    </row>
    <row r="36798" spans="6:9" x14ac:dyDescent="0.2">
      <c r="F36798" s="310" t="s">
        <v>41822</v>
      </c>
      <c r="G36798" s="311">
        <v>88416</v>
      </c>
      <c r="H36798" s="312" t="s">
        <v>3641</v>
      </c>
      <c r="I36798" s="313" t="s">
        <v>6839</v>
      </c>
    </row>
    <row r="36799" spans="6:9" x14ac:dyDescent="0.2">
      <c r="F36799" s="310" t="s">
        <v>41823</v>
      </c>
      <c r="G36799" s="311">
        <v>88417</v>
      </c>
      <c r="H36799" s="312" t="s">
        <v>3641</v>
      </c>
      <c r="I36799" s="313" t="s">
        <v>6839</v>
      </c>
    </row>
    <row r="36800" spans="6:9" x14ac:dyDescent="0.2">
      <c r="F36800" s="310" t="s">
        <v>41824</v>
      </c>
      <c r="G36800" s="311">
        <v>88418</v>
      </c>
      <c r="H36800" s="312" t="s">
        <v>3641</v>
      </c>
      <c r="I36800" s="313" t="s">
        <v>6785</v>
      </c>
    </row>
    <row r="36801" spans="6:9" x14ac:dyDescent="0.2">
      <c r="F36801" s="310" t="s">
        <v>41825</v>
      </c>
      <c r="G36801" s="311">
        <v>88419</v>
      </c>
      <c r="H36801" s="312" t="s">
        <v>3641</v>
      </c>
      <c r="I36801" s="313" t="s">
        <v>6785</v>
      </c>
    </row>
    <row r="36802" spans="6:9" x14ac:dyDescent="0.2">
      <c r="F36802" s="310" t="s">
        <v>41826</v>
      </c>
      <c r="G36802" s="311">
        <v>88421</v>
      </c>
      <c r="H36802" s="312" t="s">
        <v>3641</v>
      </c>
      <c r="I36802" s="313" t="s">
        <v>6785</v>
      </c>
    </row>
    <row r="36803" spans="6:9" x14ac:dyDescent="0.2">
      <c r="F36803" s="310" t="s">
        <v>41827</v>
      </c>
      <c r="G36803" s="311">
        <v>88422</v>
      </c>
      <c r="H36803" s="312" t="s">
        <v>3641</v>
      </c>
      <c r="I36803" s="313" t="s">
        <v>6785</v>
      </c>
    </row>
    <row r="36804" spans="6:9" x14ac:dyDescent="0.2">
      <c r="F36804" s="310" t="s">
        <v>41828</v>
      </c>
      <c r="G36804" s="311">
        <v>88424</v>
      </c>
      <c r="H36804" s="312" t="s">
        <v>3641</v>
      </c>
      <c r="I36804" s="313" t="s">
        <v>6785</v>
      </c>
    </row>
    <row r="36805" spans="6:9" x14ac:dyDescent="0.2">
      <c r="F36805" s="310" t="s">
        <v>41829</v>
      </c>
      <c r="G36805" s="311">
        <v>88426</v>
      </c>
      <c r="H36805" s="312" t="s">
        <v>3641</v>
      </c>
      <c r="I36805" s="313" t="s">
        <v>6839</v>
      </c>
    </row>
    <row r="36806" spans="6:9" x14ac:dyDescent="0.2">
      <c r="F36806" s="310" t="s">
        <v>41830</v>
      </c>
      <c r="G36806" s="311">
        <v>88427</v>
      </c>
      <c r="H36806" s="312" t="s">
        <v>3641</v>
      </c>
      <c r="I36806" s="313" t="s">
        <v>6839</v>
      </c>
    </row>
    <row r="36807" spans="6:9" x14ac:dyDescent="0.2">
      <c r="F36807" s="310" t="s">
        <v>41831</v>
      </c>
      <c r="G36807" s="311">
        <v>88430</v>
      </c>
      <c r="H36807" s="312" t="s">
        <v>3641</v>
      </c>
      <c r="I36807" s="313" t="s">
        <v>6785</v>
      </c>
    </row>
    <row r="36808" spans="6:9" x14ac:dyDescent="0.2">
      <c r="F36808" s="310" t="s">
        <v>41832</v>
      </c>
      <c r="G36808" s="311">
        <v>88431</v>
      </c>
      <c r="H36808" s="312" t="s">
        <v>3641</v>
      </c>
      <c r="I36808" s="313" t="s">
        <v>6839</v>
      </c>
    </row>
    <row r="36809" spans="6:9" x14ac:dyDescent="0.2">
      <c r="F36809" s="310" t="s">
        <v>41833</v>
      </c>
      <c r="G36809" s="311">
        <v>88433</v>
      </c>
      <c r="H36809" s="312" t="s">
        <v>3641</v>
      </c>
      <c r="I36809" s="313" t="s">
        <v>6839</v>
      </c>
    </row>
    <row r="36810" spans="6:9" x14ac:dyDescent="0.2">
      <c r="F36810" s="310" t="s">
        <v>41834</v>
      </c>
      <c r="G36810" s="311">
        <v>88434</v>
      </c>
      <c r="H36810" s="312" t="s">
        <v>3641</v>
      </c>
      <c r="I36810" s="313" t="s">
        <v>6839</v>
      </c>
    </row>
    <row r="36811" spans="6:9" x14ac:dyDescent="0.2">
      <c r="F36811" s="310" t="s">
        <v>41835</v>
      </c>
      <c r="G36811" s="311">
        <v>88435</v>
      </c>
      <c r="H36811" s="312" t="s">
        <v>3641</v>
      </c>
      <c r="I36811" s="313" t="s">
        <v>6785</v>
      </c>
    </row>
    <row r="36812" spans="6:9" x14ac:dyDescent="0.2">
      <c r="F36812" s="310" t="s">
        <v>41836</v>
      </c>
      <c r="G36812" s="311">
        <v>88436</v>
      </c>
      <c r="H36812" s="312" t="s">
        <v>3641</v>
      </c>
      <c r="I36812" s="313" t="s">
        <v>6785</v>
      </c>
    </row>
    <row r="36813" spans="6:9" x14ac:dyDescent="0.2">
      <c r="F36813" s="310" t="s">
        <v>41837</v>
      </c>
      <c r="G36813" s="311">
        <v>88439</v>
      </c>
      <c r="H36813" s="312" t="s">
        <v>3641</v>
      </c>
      <c r="I36813" s="313" t="s">
        <v>6785</v>
      </c>
    </row>
    <row r="36814" spans="6:9" x14ac:dyDescent="0.2">
      <c r="F36814" s="310" t="s">
        <v>41838</v>
      </c>
      <c r="G36814" s="311">
        <v>88510</v>
      </c>
      <c r="H36814" s="312" t="s">
        <v>4751</v>
      </c>
      <c r="I36814" s="313" t="s">
        <v>6785</v>
      </c>
    </row>
    <row r="36815" spans="6:9" x14ac:dyDescent="0.2">
      <c r="F36815" s="310" t="s">
        <v>41839</v>
      </c>
      <c r="G36815" s="311">
        <v>88511</v>
      </c>
      <c r="H36815" s="312" t="s">
        <v>4751</v>
      </c>
      <c r="I36815" s="313" t="s">
        <v>6785</v>
      </c>
    </row>
    <row r="36816" spans="6:9" x14ac:dyDescent="0.2">
      <c r="F36816" s="310" t="s">
        <v>41840</v>
      </c>
      <c r="G36816" s="311">
        <v>88512</v>
      </c>
      <c r="H36816" s="312" t="s">
        <v>4751</v>
      </c>
      <c r="I36816" s="313" t="s">
        <v>6785</v>
      </c>
    </row>
    <row r="36817" spans="6:9" x14ac:dyDescent="0.2">
      <c r="F36817" s="310" t="s">
        <v>41841</v>
      </c>
      <c r="G36817" s="311">
        <v>88513</v>
      </c>
      <c r="H36817" s="312" t="s">
        <v>4751</v>
      </c>
      <c r="I36817" s="313" t="s">
        <v>6785</v>
      </c>
    </row>
    <row r="36818" spans="6:9" x14ac:dyDescent="0.2">
      <c r="F36818" s="310" t="s">
        <v>41842</v>
      </c>
      <c r="G36818" s="311">
        <v>88514</v>
      </c>
      <c r="H36818" s="312" t="s">
        <v>4751</v>
      </c>
      <c r="I36818" s="313" t="s">
        <v>6785</v>
      </c>
    </row>
    <row r="36819" spans="6:9" x14ac:dyDescent="0.2">
      <c r="F36819" s="310" t="s">
        <v>41843</v>
      </c>
      <c r="G36819" s="311">
        <v>88515</v>
      </c>
      <c r="H36819" s="312" t="s">
        <v>4751</v>
      </c>
      <c r="I36819" s="313" t="s">
        <v>6785</v>
      </c>
    </row>
    <row r="36820" spans="6:9" x14ac:dyDescent="0.2">
      <c r="F36820" s="310" t="s">
        <v>41844</v>
      </c>
      <c r="G36820" s="311">
        <v>88516</v>
      </c>
      <c r="H36820" s="312" t="s">
        <v>4751</v>
      </c>
      <c r="I36820" s="313" t="s">
        <v>6785</v>
      </c>
    </row>
    <row r="36821" spans="6:9" x14ac:dyDescent="0.2">
      <c r="F36821" s="310" t="s">
        <v>41845</v>
      </c>
      <c r="G36821" s="311">
        <v>88517</v>
      </c>
      <c r="H36821" s="312" t="s">
        <v>4751</v>
      </c>
      <c r="I36821" s="313" t="s">
        <v>6785</v>
      </c>
    </row>
    <row r="36822" spans="6:9" x14ac:dyDescent="0.2">
      <c r="F36822" s="310" t="s">
        <v>41846</v>
      </c>
      <c r="G36822" s="311">
        <v>88518</v>
      </c>
      <c r="H36822" s="312" t="s">
        <v>4751</v>
      </c>
      <c r="I36822" s="313" t="s">
        <v>6785</v>
      </c>
    </row>
    <row r="36823" spans="6:9" x14ac:dyDescent="0.2">
      <c r="F36823" s="310" t="s">
        <v>41847</v>
      </c>
      <c r="G36823" s="311">
        <v>88519</v>
      </c>
      <c r="H36823" s="312" t="s">
        <v>4751</v>
      </c>
      <c r="I36823" s="313" t="s">
        <v>6785</v>
      </c>
    </row>
    <row r="36824" spans="6:9" x14ac:dyDescent="0.2">
      <c r="F36824" s="310" t="s">
        <v>41848</v>
      </c>
      <c r="G36824" s="311">
        <v>88520</v>
      </c>
      <c r="H36824" s="312" t="s">
        <v>4751</v>
      </c>
      <c r="I36824" s="313" t="s">
        <v>6785</v>
      </c>
    </row>
    <row r="36825" spans="6:9" x14ac:dyDescent="0.2">
      <c r="F36825" s="310" t="s">
        <v>41849</v>
      </c>
      <c r="G36825" s="311">
        <v>88521</v>
      </c>
      <c r="H36825" s="312" t="s">
        <v>4751</v>
      </c>
      <c r="I36825" s="313" t="s">
        <v>6785</v>
      </c>
    </row>
    <row r="36826" spans="6:9" x14ac:dyDescent="0.2">
      <c r="F36826" s="310" t="s">
        <v>41850</v>
      </c>
      <c r="G36826" s="311">
        <v>88523</v>
      </c>
      <c r="H36826" s="312" t="s">
        <v>4751</v>
      </c>
      <c r="I36826" s="313" t="s">
        <v>6785</v>
      </c>
    </row>
    <row r="36827" spans="6:9" x14ac:dyDescent="0.2">
      <c r="F36827" s="310" t="s">
        <v>41851</v>
      </c>
      <c r="G36827" s="311">
        <v>88524</v>
      </c>
      <c r="H36827" s="312" t="s">
        <v>4751</v>
      </c>
      <c r="I36827" s="313" t="s">
        <v>6785</v>
      </c>
    </row>
    <row r="36828" spans="6:9" x14ac:dyDescent="0.2">
      <c r="F36828" s="310" t="s">
        <v>41852</v>
      </c>
      <c r="G36828" s="311">
        <v>88525</v>
      </c>
      <c r="H36828" s="312" t="s">
        <v>4751</v>
      </c>
      <c r="I36828" s="313" t="s">
        <v>6785</v>
      </c>
    </row>
    <row r="36829" spans="6:9" x14ac:dyDescent="0.2">
      <c r="F36829" s="310" t="s">
        <v>41853</v>
      </c>
      <c r="G36829" s="311">
        <v>88526</v>
      </c>
      <c r="H36829" s="312" t="s">
        <v>4751</v>
      </c>
      <c r="I36829" s="313" t="s">
        <v>6785</v>
      </c>
    </row>
    <row r="36830" spans="6:9" x14ac:dyDescent="0.2">
      <c r="F36830" s="310" t="s">
        <v>41854</v>
      </c>
      <c r="G36830" s="311">
        <v>88527</v>
      </c>
      <c r="H36830" s="312" t="s">
        <v>4751</v>
      </c>
      <c r="I36830" s="313" t="s">
        <v>6785</v>
      </c>
    </row>
    <row r="36831" spans="6:9" x14ac:dyDescent="0.2">
      <c r="F36831" s="310" t="s">
        <v>41855</v>
      </c>
      <c r="G36831" s="311">
        <v>88528</v>
      </c>
      <c r="H36831" s="312" t="s">
        <v>4751</v>
      </c>
      <c r="I36831" s="313" t="s">
        <v>6785</v>
      </c>
    </row>
    <row r="36832" spans="6:9" x14ac:dyDescent="0.2">
      <c r="F36832" s="310" t="s">
        <v>41856</v>
      </c>
      <c r="G36832" s="311">
        <v>88529</v>
      </c>
      <c r="H36832" s="312" t="s">
        <v>4751</v>
      </c>
      <c r="I36832" s="313" t="s">
        <v>6785</v>
      </c>
    </row>
    <row r="36833" spans="6:9" x14ac:dyDescent="0.2">
      <c r="F36833" s="310" t="s">
        <v>41857</v>
      </c>
      <c r="G36833" s="311">
        <v>88530</v>
      </c>
      <c r="H36833" s="312" t="s">
        <v>4751</v>
      </c>
      <c r="I36833" s="313" t="s">
        <v>6785</v>
      </c>
    </row>
    <row r="36834" spans="6:9" x14ac:dyDescent="0.2">
      <c r="F36834" s="310" t="s">
        <v>41858</v>
      </c>
      <c r="G36834" s="311">
        <v>88531</v>
      </c>
      <c r="H36834" s="312" t="s">
        <v>4751</v>
      </c>
      <c r="I36834" s="313" t="s">
        <v>6785</v>
      </c>
    </row>
    <row r="36835" spans="6:9" x14ac:dyDescent="0.2">
      <c r="F36835" s="310" t="s">
        <v>41859</v>
      </c>
      <c r="G36835" s="311">
        <v>88532</v>
      </c>
      <c r="H36835" s="312" t="s">
        <v>4751</v>
      </c>
      <c r="I36835" s="313" t="s">
        <v>6785</v>
      </c>
    </row>
    <row r="36836" spans="6:9" x14ac:dyDescent="0.2">
      <c r="F36836" s="310" t="s">
        <v>41860</v>
      </c>
      <c r="G36836" s="311">
        <v>88533</v>
      </c>
      <c r="H36836" s="312" t="s">
        <v>4751</v>
      </c>
      <c r="I36836" s="313" t="s">
        <v>6785</v>
      </c>
    </row>
    <row r="36837" spans="6:9" x14ac:dyDescent="0.2">
      <c r="F36837" s="310" t="s">
        <v>41861</v>
      </c>
      <c r="G36837" s="311">
        <v>88534</v>
      </c>
      <c r="H36837" s="312" t="s">
        <v>4751</v>
      </c>
      <c r="I36837" s="313" t="s">
        <v>6785</v>
      </c>
    </row>
    <row r="36838" spans="6:9" x14ac:dyDescent="0.2">
      <c r="F36838" s="310" t="s">
        <v>41862</v>
      </c>
      <c r="G36838" s="311">
        <v>88535</v>
      </c>
      <c r="H36838" s="312" t="s">
        <v>4751</v>
      </c>
      <c r="I36838" s="313" t="s">
        <v>6785</v>
      </c>
    </row>
    <row r="36839" spans="6:9" x14ac:dyDescent="0.2">
      <c r="F36839" s="310" t="s">
        <v>41863</v>
      </c>
      <c r="G36839" s="311">
        <v>88536</v>
      </c>
      <c r="H36839" s="312" t="s">
        <v>4751</v>
      </c>
      <c r="I36839" s="313" t="s">
        <v>6785</v>
      </c>
    </row>
    <row r="36840" spans="6:9" x14ac:dyDescent="0.2">
      <c r="F36840" s="310" t="s">
        <v>41864</v>
      </c>
      <c r="G36840" s="311">
        <v>88538</v>
      </c>
      <c r="H36840" s="312" t="s">
        <v>4751</v>
      </c>
      <c r="I36840" s="313" t="s">
        <v>6785</v>
      </c>
    </row>
    <row r="36841" spans="6:9" x14ac:dyDescent="0.2">
      <c r="F36841" s="310" t="s">
        <v>41865</v>
      </c>
      <c r="G36841" s="311">
        <v>88539</v>
      </c>
      <c r="H36841" s="312" t="s">
        <v>4751</v>
      </c>
      <c r="I36841" s="313" t="s">
        <v>6785</v>
      </c>
    </row>
    <row r="36842" spans="6:9" x14ac:dyDescent="0.2">
      <c r="F36842" s="310" t="s">
        <v>41866</v>
      </c>
      <c r="G36842" s="311">
        <v>88540</v>
      </c>
      <c r="H36842" s="312" t="s">
        <v>4751</v>
      </c>
      <c r="I36842" s="313" t="s">
        <v>6785</v>
      </c>
    </row>
    <row r="36843" spans="6:9" x14ac:dyDescent="0.2">
      <c r="F36843" s="310" t="s">
        <v>41867</v>
      </c>
      <c r="G36843" s="311">
        <v>88541</v>
      </c>
      <c r="H36843" s="312" t="s">
        <v>4751</v>
      </c>
      <c r="I36843" s="313" t="s">
        <v>6785</v>
      </c>
    </row>
    <row r="36844" spans="6:9" x14ac:dyDescent="0.2">
      <c r="F36844" s="310" t="s">
        <v>41868</v>
      </c>
      <c r="G36844" s="311">
        <v>88542</v>
      </c>
      <c r="H36844" s="312" t="s">
        <v>4751</v>
      </c>
      <c r="I36844" s="313" t="s">
        <v>6785</v>
      </c>
    </row>
    <row r="36845" spans="6:9" x14ac:dyDescent="0.2">
      <c r="F36845" s="310" t="s">
        <v>41869</v>
      </c>
      <c r="G36845" s="311">
        <v>88543</v>
      </c>
      <c r="H36845" s="312" t="s">
        <v>4751</v>
      </c>
      <c r="I36845" s="313" t="s">
        <v>6785</v>
      </c>
    </row>
    <row r="36846" spans="6:9" x14ac:dyDescent="0.2">
      <c r="F36846" s="310" t="s">
        <v>41870</v>
      </c>
      <c r="G36846" s="311">
        <v>88544</v>
      </c>
      <c r="H36846" s="312" t="s">
        <v>4751</v>
      </c>
      <c r="I36846" s="313" t="s">
        <v>6785</v>
      </c>
    </row>
    <row r="36847" spans="6:9" x14ac:dyDescent="0.2">
      <c r="F36847" s="310" t="s">
        <v>41871</v>
      </c>
      <c r="G36847" s="311">
        <v>88545</v>
      </c>
      <c r="H36847" s="312" t="s">
        <v>4751</v>
      </c>
      <c r="I36847" s="313" t="s">
        <v>6785</v>
      </c>
    </row>
    <row r="36848" spans="6:9" x14ac:dyDescent="0.2">
      <c r="F36848" s="310" t="s">
        <v>41872</v>
      </c>
      <c r="G36848" s="311">
        <v>88546</v>
      </c>
      <c r="H36848" s="312" t="s">
        <v>4751</v>
      </c>
      <c r="I36848" s="313" t="s">
        <v>6785</v>
      </c>
    </row>
    <row r="36849" spans="6:9" x14ac:dyDescent="0.2">
      <c r="F36849" s="310" t="s">
        <v>41873</v>
      </c>
      <c r="G36849" s="311">
        <v>88547</v>
      </c>
      <c r="H36849" s="312" t="s">
        <v>4751</v>
      </c>
      <c r="I36849" s="313" t="s">
        <v>6785</v>
      </c>
    </row>
    <row r="36850" spans="6:9" x14ac:dyDescent="0.2">
      <c r="F36850" s="310" t="s">
        <v>41874</v>
      </c>
      <c r="G36850" s="311">
        <v>88548</v>
      </c>
      <c r="H36850" s="312" t="s">
        <v>4751</v>
      </c>
      <c r="I36850" s="313" t="s">
        <v>6785</v>
      </c>
    </row>
    <row r="36851" spans="6:9" x14ac:dyDescent="0.2">
      <c r="F36851" s="310" t="s">
        <v>41875</v>
      </c>
      <c r="G36851" s="311">
        <v>88549</v>
      </c>
      <c r="H36851" s="312" t="s">
        <v>4751</v>
      </c>
      <c r="I36851" s="313" t="s">
        <v>6785</v>
      </c>
    </row>
    <row r="36852" spans="6:9" x14ac:dyDescent="0.2">
      <c r="F36852" s="310" t="s">
        <v>41876</v>
      </c>
      <c r="G36852" s="311">
        <v>88550</v>
      </c>
      <c r="H36852" s="312" t="s">
        <v>4751</v>
      </c>
      <c r="I36852" s="313" t="s">
        <v>6785</v>
      </c>
    </row>
    <row r="36853" spans="6:9" x14ac:dyDescent="0.2">
      <c r="F36853" s="310" t="s">
        <v>41877</v>
      </c>
      <c r="G36853" s="311">
        <v>88553</v>
      </c>
      <c r="H36853" s="312" t="s">
        <v>4751</v>
      </c>
      <c r="I36853" s="313" t="s">
        <v>6785</v>
      </c>
    </row>
    <row r="36854" spans="6:9" x14ac:dyDescent="0.2">
      <c r="F36854" s="310" t="s">
        <v>41878</v>
      </c>
      <c r="G36854" s="311">
        <v>88554</v>
      </c>
      <c r="H36854" s="312" t="s">
        <v>4751</v>
      </c>
      <c r="I36854" s="313" t="s">
        <v>6785</v>
      </c>
    </row>
    <row r="36855" spans="6:9" x14ac:dyDescent="0.2">
      <c r="F36855" s="310" t="s">
        <v>41879</v>
      </c>
      <c r="G36855" s="311">
        <v>88555</v>
      </c>
      <c r="H36855" s="312" t="s">
        <v>4751</v>
      </c>
      <c r="I36855" s="313" t="s">
        <v>6785</v>
      </c>
    </row>
    <row r="36856" spans="6:9" x14ac:dyDescent="0.2">
      <c r="F36856" s="310" t="s">
        <v>41880</v>
      </c>
      <c r="G36856" s="311">
        <v>88556</v>
      </c>
      <c r="H36856" s="312" t="s">
        <v>4751</v>
      </c>
      <c r="I36856" s="313" t="s">
        <v>6785</v>
      </c>
    </row>
    <row r="36857" spans="6:9" x14ac:dyDescent="0.2">
      <c r="F36857" s="310" t="s">
        <v>41881</v>
      </c>
      <c r="G36857" s="311">
        <v>88557</v>
      </c>
      <c r="H36857" s="312" t="s">
        <v>4751</v>
      </c>
      <c r="I36857" s="313" t="s">
        <v>6785</v>
      </c>
    </row>
    <row r="36858" spans="6:9" x14ac:dyDescent="0.2">
      <c r="F36858" s="310" t="s">
        <v>41882</v>
      </c>
      <c r="G36858" s="311">
        <v>88558</v>
      </c>
      <c r="H36858" s="312" t="s">
        <v>4751</v>
      </c>
      <c r="I36858" s="313" t="s">
        <v>6785</v>
      </c>
    </row>
    <row r="36859" spans="6:9" x14ac:dyDescent="0.2">
      <c r="F36859" s="310" t="s">
        <v>41883</v>
      </c>
      <c r="G36859" s="311">
        <v>88559</v>
      </c>
      <c r="H36859" s="312" t="s">
        <v>4751</v>
      </c>
      <c r="I36859" s="313" t="s">
        <v>6785</v>
      </c>
    </row>
    <row r="36860" spans="6:9" x14ac:dyDescent="0.2">
      <c r="F36860" s="310" t="s">
        <v>41884</v>
      </c>
      <c r="G36860" s="311">
        <v>88560</v>
      </c>
      <c r="H36860" s="312" t="s">
        <v>4751</v>
      </c>
      <c r="I36860" s="313" t="s">
        <v>6785</v>
      </c>
    </row>
    <row r="36861" spans="6:9" x14ac:dyDescent="0.2">
      <c r="F36861" s="310" t="s">
        <v>41885</v>
      </c>
      <c r="G36861" s="311">
        <v>88561</v>
      </c>
      <c r="H36861" s="312" t="s">
        <v>4751</v>
      </c>
      <c r="I36861" s="313" t="s">
        <v>6785</v>
      </c>
    </row>
    <row r="36862" spans="6:9" x14ac:dyDescent="0.2">
      <c r="F36862" s="310" t="s">
        <v>41886</v>
      </c>
      <c r="G36862" s="311">
        <v>88562</v>
      </c>
      <c r="H36862" s="312" t="s">
        <v>4751</v>
      </c>
      <c r="I36862" s="313" t="s">
        <v>6785</v>
      </c>
    </row>
    <row r="36863" spans="6:9" x14ac:dyDescent="0.2">
      <c r="F36863" s="310" t="s">
        <v>41887</v>
      </c>
      <c r="G36863" s="311">
        <v>88563</v>
      </c>
      <c r="H36863" s="312" t="s">
        <v>4751</v>
      </c>
      <c r="I36863" s="313" t="s">
        <v>6785</v>
      </c>
    </row>
    <row r="36864" spans="6:9" x14ac:dyDescent="0.2">
      <c r="F36864" s="310" t="s">
        <v>41888</v>
      </c>
      <c r="G36864" s="311">
        <v>88565</v>
      </c>
      <c r="H36864" s="312" t="s">
        <v>4751</v>
      </c>
      <c r="I36864" s="313" t="s">
        <v>6785</v>
      </c>
    </row>
    <row r="36865" spans="6:9" x14ac:dyDescent="0.2">
      <c r="F36865" s="310" t="s">
        <v>41889</v>
      </c>
      <c r="G36865" s="311">
        <v>88566</v>
      </c>
      <c r="H36865" s="312" t="s">
        <v>4751</v>
      </c>
      <c r="I36865" s="313" t="s">
        <v>6785</v>
      </c>
    </row>
    <row r="36866" spans="6:9" x14ac:dyDescent="0.2">
      <c r="F36866" s="310" t="s">
        <v>41890</v>
      </c>
      <c r="G36866" s="311">
        <v>88567</v>
      </c>
      <c r="H36866" s="312" t="s">
        <v>4751</v>
      </c>
      <c r="I36866" s="313" t="s">
        <v>6785</v>
      </c>
    </row>
    <row r="36867" spans="6:9" x14ac:dyDescent="0.2">
      <c r="F36867" s="310" t="s">
        <v>41891</v>
      </c>
      <c r="G36867" s="311">
        <v>88568</v>
      </c>
      <c r="H36867" s="312" t="s">
        <v>4751</v>
      </c>
      <c r="I36867" s="313" t="s">
        <v>6785</v>
      </c>
    </row>
    <row r="36868" spans="6:9" x14ac:dyDescent="0.2">
      <c r="F36868" s="310" t="s">
        <v>41892</v>
      </c>
      <c r="G36868" s="311">
        <v>88569</v>
      </c>
      <c r="H36868" s="312" t="s">
        <v>4751</v>
      </c>
      <c r="I36868" s="313" t="s">
        <v>6785</v>
      </c>
    </row>
    <row r="36869" spans="6:9" x14ac:dyDescent="0.2">
      <c r="F36869" s="310" t="s">
        <v>41893</v>
      </c>
      <c r="G36869" s="311">
        <v>88570</v>
      </c>
      <c r="H36869" s="312" t="s">
        <v>4751</v>
      </c>
      <c r="I36869" s="313" t="s">
        <v>6785</v>
      </c>
    </row>
    <row r="36870" spans="6:9" x14ac:dyDescent="0.2">
      <c r="F36870" s="310" t="s">
        <v>41894</v>
      </c>
      <c r="G36870" s="311">
        <v>88571</v>
      </c>
      <c r="H36870" s="312" t="s">
        <v>4751</v>
      </c>
      <c r="I36870" s="313" t="s">
        <v>6785</v>
      </c>
    </row>
    <row r="36871" spans="6:9" x14ac:dyDescent="0.2">
      <c r="F36871" s="310" t="s">
        <v>41895</v>
      </c>
      <c r="G36871" s="311">
        <v>88572</v>
      </c>
      <c r="H36871" s="312" t="s">
        <v>4751</v>
      </c>
      <c r="I36871" s="313" t="s">
        <v>6785</v>
      </c>
    </row>
    <row r="36872" spans="6:9" x14ac:dyDescent="0.2">
      <c r="F36872" s="310" t="s">
        <v>41896</v>
      </c>
      <c r="G36872" s="311">
        <v>88573</v>
      </c>
      <c r="H36872" s="312" t="s">
        <v>4751</v>
      </c>
      <c r="I36872" s="313" t="s">
        <v>6785</v>
      </c>
    </row>
    <row r="36873" spans="6:9" x14ac:dyDescent="0.2">
      <c r="F36873" s="310" t="s">
        <v>41897</v>
      </c>
      <c r="G36873" s="311">
        <v>88574</v>
      </c>
      <c r="H36873" s="312" t="s">
        <v>4751</v>
      </c>
      <c r="I36873" s="313" t="s">
        <v>6785</v>
      </c>
    </row>
    <row r="36874" spans="6:9" x14ac:dyDescent="0.2">
      <c r="F36874" s="310" t="s">
        <v>41898</v>
      </c>
      <c r="G36874" s="311">
        <v>88575</v>
      </c>
      <c r="H36874" s="312" t="s">
        <v>4751</v>
      </c>
      <c r="I36874" s="313" t="s">
        <v>6785</v>
      </c>
    </row>
    <row r="36875" spans="6:9" x14ac:dyDescent="0.2">
      <c r="F36875" s="310" t="s">
        <v>41899</v>
      </c>
      <c r="G36875" s="311">
        <v>88576</v>
      </c>
      <c r="H36875" s="312" t="s">
        <v>4751</v>
      </c>
      <c r="I36875" s="313" t="s">
        <v>6785</v>
      </c>
    </row>
    <row r="36876" spans="6:9" x14ac:dyDescent="0.2">
      <c r="F36876" s="310" t="s">
        <v>41900</v>
      </c>
      <c r="G36876" s="311">
        <v>88577</v>
      </c>
      <c r="H36876" s="312" t="s">
        <v>4751</v>
      </c>
      <c r="I36876" s="313" t="s">
        <v>6785</v>
      </c>
    </row>
    <row r="36877" spans="6:9" x14ac:dyDescent="0.2">
      <c r="F36877" s="310" t="s">
        <v>41901</v>
      </c>
      <c r="G36877" s="311">
        <v>88578</v>
      </c>
      <c r="H36877" s="312" t="s">
        <v>4751</v>
      </c>
      <c r="I36877" s="313" t="s">
        <v>6785</v>
      </c>
    </row>
    <row r="36878" spans="6:9" x14ac:dyDescent="0.2">
      <c r="F36878" s="310" t="s">
        <v>41902</v>
      </c>
      <c r="G36878" s="311">
        <v>88579</v>
      </c>
      <c r="H36878" s="312" t="s">
        <v>4751</v>
      </c>
      <c r="I36878" s="313" t="s">
        <v>6785</v>
      </c>
    </row>
    <row r="36879" spans="6:9" x14ac:dyDescent="0.2">
      <c r="F36879" s="310" t="s">
        <v>41903</v>
      </c>
      <c r="G36879" s="311">
        <v>88580</v>
      </c>
      <c r="H36879" s="312" t="s">
        <v>4751</v>
      </c>
      <c r="I36879" s="313" t="s">
        <v>6785</v>
      </c>
    </row>
    <row r="36880" spans="6:9" x14ac:dyDescent="0.2">
      <c r="F36880" s="310" t="s">
        <v>41904</v>
      </c>
      <c r="G36880" s="311">
        <v>88581</v>
      </c>
      <c r="H36880" s="312" t="s">
        <v>4751</v>
      </c>
      <c r="I36880" s="313" t="s">
        <v>6785</v>
      </c>
    </row>
    <row r="36881" spans="6:9" x14ac:dyDescent="0.2">
      <c r="F36881" s="310" t="s">
        <v>41905</v>
      </c>
      <c r="G36881" s="311">
        <v>88582</v>
      </c>
      <c r="H36881" s="312" t="s">
        <v>4751</v>
      </c>
      <c r="I36881" s="313" t="s">
        <v>6785</v>
      </c>
    </row>
    <row r="36882" spans="6:9" x14ac:dyDescent="0.2">
      <c r="F36882" s="310" t="s">
        <v>41906</v>
      </c>
      <c r="G36882" s="311">
        <v>88583</v>
      </c>
      <c r="H36882" s="312" t="s">
        <v>4751</v>
      </c>
      <c r="I36882" s="313" t="s">
        <v>6785</v>
      </c>
    </row>
    <row r="36883" spans="6:9" x14ac:dyDescent="0.2">
      <c r="F36883" s="310" t="s">
        <v>41907</v>
      </c>
      <c r="G36883" s="311">
        <v>88584</v>
      </c>
      <c r="H36883" s="312" t="s">
        <v>4751</v>
      </c>
      <c r="I36883" s="313" t="s">
        <v>6785</v>
      </c>
    </row>
    <row r="36884" spans="6:9" x14ac:dyDescent="0.2">
      <c r="F36884" s="310" t="s">
        <v>41908</v>
      </c>
      <c r="G36884" s="311">
        <v>88585</v>
      </c>
      <c r="H36884" s="312" t="s">
        <v>4751</v>
      </c>
      <c r="I36884" s="313" t="s">
        <v>6785</v>
      </c>
    </row>
    <row r="36885" spans="6:9" x14ac:dyDescent="0.2">
      <c r="F36885" s="310" t="s">
        <v>41909</v>
      </c>
      <c r="G36885" s="311">
        <v>88586</v>
      </c>
      <c r="H36885" s="312" t="s">
        <v>4751</v>
      </c>
      <c r="I36885" s="313" t="s">
        <v>6785</v>
      </c>
    </row>
    <row r="36886" spans="6:9" x14ac:dyDescent="0.2">
      <c r="F36886" s="310" t="s">
        <v>41910</v>
      </c>
      <c r="G36886" s="311">
        <v>88587</v>
      </c>
      <c r="H36886" s="312" t="s">
        <v>4751</v>
      </c>
      <c r="I36886" s="313" t="s">
        <v>6785</v>
      </c>
    </row>
    <row r="36887" spans="6:9" x14ac:dyDescent="0.2">
      <c r="F36887" s="310" t="s">
        <v>41911</v>
      </c>
      <c r="G36887" s="311">
        <v>88588</v>
      </c>
      <c r="H36887" s="312" t="s">
        <v>4751</v>
      </c>
      <c r="I36887" s="313" t="s">
        <v>6785</v>
      </c>
    </row>
    <row r="36888" spans="6:9" x14ac:dyDescent="0.2">
      <c r="F36888" s="310" t="s">
        <v>41912</v>
      </c>
      <c r="G36888" s="311">
        <v>88589</v>
      </c>
      <c r="H36888" s="312" t="s">
        <v>4751</v>
      </c>
      <c r="I36888" s="313" t="s">
        <v>6785</v>
      </c>
    </row>
    <row r="36889" spans="6:9" x14ac:dyDescent="0.2">
      <c r="F36889" s="310" t="s">
        <v>41913</v>
      </c>
      <c r="G36889" s="311">
        <v>88590</v>
      </c>
      <c r="H36889" s="312" t="s">
        <v>4751</v>
      </c>
      <c r="I36889" s="313" t="s">
        <v>6785</v>
      </c>
    </row>
    <row r="36890" spans="6:9" x14ac:dyDescent="0.2">
      <c r="F36890" s="310" t="s">
        <v>41914</v>
      </c>
      <c r="G36890" s="311">
        <v>88595</v>
      </c>
      <c r="H36890" s="312" t="s">
        <v>4751</v>
      </c>
      <c r="I36890" s="313" t="s">
        <v>6785</v>
      </c>
    </row>
    <row r="36891" spans="6:9" x14ac:dyDescent="0.2">
      <c r="F36891" s="310" t="s">
        <v>41915</v>
      </c>
      <c r="G36891" s="311">
        <v>88901</v>
      </c>
      <c r="H36891" s="312" t="s">
        <v>3559</v>
      </c>
      <c r="I36891" s="313" t="s">
        <v>6785</v>
      </c>
    </row>
    <row r="36892" spans="6:9" x14ac:dyDescent="0.2">
      <c r="F36892" s="310" t="s">
        <v>41916</v>
      </c>
      <c r="G36892" s="311">
        <v>88905</v>
      </c>
      <c r="H36892" s="312" t="s">
        <v>3559</v>
      </c>
      <c r="I36892" s="313" t="s">
        <v>6785</v>
      </c>
    </row>
    <row r="36893" spans="6:9" x14ac:dyDescent="0.2">
      <c r="F36893" s="310" t="s">
        <v>41917</v>
      </c>
      <c r="G36893" s="311">
        <v>89001</v>
      </c>
      <c r="H36893" s="312" t="s">
        <v>3559</v>
      </c>
      <c r="I36893" s="313" t="s">
        <v>6785</v>
      </c>
    </row>
    <row r="36894" spans="6:9" x14ac:dyDescent="0.2">
      <c r="F36894" s="310" t="s">
        <v>41918</v>
      </c>
      <c r="G36894" s="311">
        <v>89002</v>
      </c>
      <c r="H36894" s="312" t="s">
        <v>3559</v>
      </c>
      <c r="I36894" s="313" t="s">
        <v>6785</v>
      </c>
    </row>
    <row r="36895" spans="6:9" x14ac:dyDescent="0.2">
      <c r="F36895" s="310" t="s">
        <v>41919</v>
      </c>
      <c r="G36895" s="311">
        <v>89003</v>
      </c>
      <c r="H36895" s="312" t="s">
        <v>3559</v>
      </c>
      <c r="I36895" s="313" t="s">
        <v>6785</v>
      </c>
    </row>
    <row r="36896" spans="6:9" x14ac:dyDescent="0.2">
      <c r="F36896" s="310" t="s">
        <v>41920</v>
      </c>
      <c r="G36896" s="311">
        <v>89004</v>
      </c>
      <c r="H36896" s="312" t="s">
        <v>3559</v>
      </c>
      <c r="I36896" s="313" t="s">
        <v>6785</v>
      </c>
    </row>
    <row r="36897" spans="6:9" x14ac:dyDescent="0.2">
      <c r="F36897" s="310" t="s">
        <v>41921</v>
      </c>
      <c r="G36897" s="311">
        <v>89005</v>
      </c>
      <c r="H36897" s="312" t="s">
        <v>3559</v>
      </c>
      <c r="I36897" s="313" t="s">
        <v>6785</v>
      </c>
    </row>
    <row r="36898" spans="6:9" x14ac:dyDescent="0.2">
      <c r="F36898" s="310" t="s">
        <v>41922</v>
      </c>
      <c r="G36898" s="311">
        <v>89006</v>
      </c>
      <c r="H36898" s="312" t="s">
        <v>3559</v>
      </c>
      <c r="I36898" s="313" t="s">
        <v>6785</v>
      </c>
    </row>
    <row r="36899" spans="6:9" x14ac:dyDescent="0.2">
      <c r="F36899" s="310" t="s">
        <v>41923</v>
      </c>
      <c r="G36899" s="311">
        <v>89007</v>
      </c>
      <c r="H36899" s="312" t="s">
        <v>3559</v>
      </c>
      <c r="I36899" s="313" t="s">
        <v>6785</v>
      </c>
    </row>
    <row r="36900" spans="6:9" x14ac:dyDescent="0.2">
      <c r="F36900" s="310" t="s">
        <v>41924</v>
      </c>
      <c r="G36900" s="311">
        <v>89008</v>
      </c>
      <c r="H36900" s="312" t="s">
        <v>3559</v>
      </c>
      <c r="I36900" s="313" t="s">
        <v>6785</v>
      </c>
    </row>
    <row r="36901" spans="6:9" x14ac:dyDescent="0.2">
      <c r="F36901" s="310" t="s">
        <v>41925</v>
      </c>
      <c r="G36901" s="311">
        <v>89009</v>
      </c>
      <c r="H36901" s="312" t="s">
        <v>3559</v>
      </c>
      <c r="I36901" s="313" t="s">
        <v>6785</v>
      </c>
    </row>
    <row r="36902" spans="6:9" x14ac:dyDescent="0.2">
      <c r="F36902" s="310" t="s">
        <v>41926</v>
      </c>
      <c r="G36902" s="311">
        <v>89010</v>
      </c>
      <c r="H36902" s="312" t="s">
        <v>3559</v>
      </c>
      <c r="I36902" s="313" t="s">
        <v>6785</v>
      </c>
    </row>
    <row r="36903" spans="6:9" x14ac:dyDescent="0.2">
      <c r="F36903" s="310" t="s">
        <v>41927</v>
      </c>
      <c r="G36903" s="311">
        <v>89011</v>
      </c>
      <c r="H36903" s="312" t="s">
        <v>3559</v>
      </c>
      <c r="I36903" s="313" t="s">
        <v>6785</v>
      </c>
    </row>
    <row r="36904" spans="6:9" x14ac:dyDescent="0.2">
      <c r="F36904" s="310" t="s">
        <v>41928</v>
      </c>
      <c r="G36904" s="311">
        <v>89012</v>
      </c>
      <c r="H36904" s="312" t="s">
        <v>3559</v>
      </c>
      <c r="I36904" s="313" t="s">
        <v>6785</v>
      </c>
    </row>
    <row r="36905" spans="6:9" x14ac:dyDescent="0.2">
      <c r="F36905" s="310" t="s">
        <v>41929</v>
      </c>
      <c r="G36905" s="311">
        <v>89013</v>
      </c>
      <c r="H36905" s="312" t="s">
        <v>3559</v>
      </c>
      <c r="I36905" s="313" t="s">
        <v>6785</v>
      </c>
    </row>
    <row r="36906" spans="6:9" x14ac:dyDescent="0.2">
      <c r="F36906" s="310" t="s">
        <v>41930</v>
      </c>
      <c r="G36906" s="311">
        <v>89014</v>
      </c>
      <c r="H36906" s="312" t="s">
        <v>3559</v>
      </c>
      <c r="I36906" s="313" t="s">
        <v>6785</v>
      </c>
    </row>
    <row r="36907" spans="6:9" x14ac:dyDescent="0.2">
      <c r="F36907" s="310" t="s">
        <v>41931</v>
      </c>
      <c r="G36907" s="311">
        <v>89015</v>
      </c>
      <c r="H36907" s="312" t="s">
        <v>3559</v>
      </c>
      <c r="I36907" s="313" t="s">
        <v>6785</v>
      </c>
    </row>
    <row r="36908" spans="6:9" x14ac:dyDescent="0.2">
      <c r="F36908" s="310" t="s">
        <v>41932</v>
      </c>
      <c r="G36908" s="311">
        <v>89016</v>
      </c>
      <c r="H36908" s="312" t="s">
        <v>3559</v>
      </c>
      <c r="I36908" s="313" t="s">
        <v>6785</v>
      </c>
    </row>
    <row r="36909" spans="6:9" x14ac:dyDescent="0.2">
      <c r="F36909" s="310" t="s">
        <v>41933</v>
      </c>
      <c r="G36909" s="311">
        <v>89017</v>
      </c>
      <c r="H36909" s="312" t="s">
        <v>3559</v>
      </c>
      <c r="I36909" s="313" t="s">
        <v>6785</v>
      </c>
    </row>
    <row r="36910" spans="6:9" x14ac:dyDescent="0.2">
      <c r="F36910" s="310" t="s">
        <v>41934</v>
      </c>
      <c r="G36910" s="311">
        <v>89018</v>
      </c>
      <c r="H36910" s="312" t="s">
        <v>3559</v>
      </c>
      <c r="I36910" s="313" t="s">
        <v>6785</v>
      </c>
    </row>
    <row r="36911" spans="6:9" x14ac:dyDescent="0.2">
      <c r="F36911" s="310" t="s">
        <v>41935</v>
      </c>
      <c r="G36911" s="311">
        <v>89019</v>
      </c>
      <c r="H36911" s="312" t="s">
        <v>3559</v>
      </c>
      <c r="I36911" s="313" t="s">
        <v>6785</v>
      </c>
    </row>
    <row r="36912" spans="6:9" x14ac:dyDescent="0.2">
      <c r="F36912" s="310" t="s">
        <v>41936</v>
      </c>
      <c r="G36912" s="311">
        <v>89020</v>
      </c>
      <c r="H36912" s="312" t="s">
        <v>3559</v>
      </c>
      <c r="I36912" s="313" t="s">
        <v>6785</v>
      </c>
    </row>
    <row r="36913" spans="6:9" x14ac:dyDescent="0.2">
      <c r="F36913" s="310" t="s">
        <v>41937</v>
      </c>
      <c r="G36913" s="311">
        <v>89021</v>
      </c>
      <c r="H36913" s="312" t="s">
        <v>3559</v>
      </c>
      <c r="I36913" s="313" t="s">
        <v>6785</v>
      </c>
    </row>
    <row r="36914" spans="6:9" x14ac:dyDescent="0.2">
      <c r="F36914" s="310" t="s">
        <v>41938</v>
      </c>
      <c r="G36914" s="311">
        <v>89022</v>
      </c>
      <c r="H36914" s="312" t="s">
        <v>3559</v>
      </c>
      <c r="I36914" s="313" t="s">
        <v>6812</v>
      </c>
    </row>
    <row r="36915" spans="6:9" x14ac:dyDescent="0.2">
      <c r="F36915" s="310" t="s">
        <v>41939</v>
      </c>
      <c r="G36915" s="311">
        <v>89023</v>
      </c>
      <c r="H36915" s="312" t="s">
        <v>3559</v>
      </c>
      <c r="I36915" s="313" t="s">
        <v>6785</v>
      </c>
    </row>
    <row r="36916" spans="6:9" x14ac:dyDescent="0.2">
      <c r="F36916" s="310" t="s">
        <v>41940</v>
      </c>
      <c r="G36916" s="311">
        <v>89024</v>
      </c>
      <c r="H36916" s="312" t="s">
        <v>3559</v>
      </c>
      <c r="I36916" s="313" t="s">
        <v>6785</v>
      </c>
    </row>
    <row r="36917" spans="6:9" x14ac:dyDescent="0.2">
      <c r="F36917" s="310" t="s">
        <v>41941</v>
      </c>
      <c r="G36917" s="311">
        <v>89025</v>
      </c>
      <c r="H36917" s="312" t="s">
        <v>3559</v>
      </c>
      <c r="I36917" s="313" t="s">
        <v>6785</v>
      </c>
    </row>
    <row r="36918" spans="6:9" x14ac:dyDescent="0.2">
      <c r="F36918" s="310" t="s">
        <v>41942</v>
      </c>
      <c r="G36918" s="311">
        <v>89026</v>
      </c>
      <c r="H36918" s="312" t="s">
        <v>3559</v>
      </c>
      <c r="I36918" s="313" t="s">
        <v>6785</v>
      </c>
    </row>
    <row r="36919" spans="6:9" x14ac:dyDescent="0.2">
      <c r="F36919" s="310" t="s">
        <v>41943</v>
      </c>
      <c r="G36919" s="311">
        <v>89027</v>
      </c>
      <c r="H36919" s="312" t="s">
        <v>3559</v>
      </c>
      <c r="I36919" s="313" t="s">
        <v>6785</v>
      </c>
    </row>
    <row r="36920" spans="6:9" x14ac:dyDescent="0.2">
      <c r="F36920" s="310" t="s">
        <v>41944</v>
      </c>
      <c r="G36920" s="311">
        <v>89028</v>
      </c>
      <c r="H36920" s="312" t="s">
        <v>3559</v>
      </c>
      <c r="I36920" s="313" t="s">
        <v>6785</v>
      </c>
    </row>
    <row r="36921" spans="6:9" x14ac:dyDescent="0.2">
      <c r="F36921" s="310" t="s">
        <v>41945</v>
      </c>
      <c r="G36921" s="311">
        <v>89029</v>
      </c>
      <c r="H36921" s="312" t="s">
        <v>3559</v>
      </c>
      <c r="I36921" s="313" t="s">
        <v>6785</v>
      </c>
    </row>
    <row r="36922" spans="6:9" x14ac:dyDescent="0.2">
      <c r="F36922" s="310" t="s">
        <v>41946</v>
      </c>
      <c r="G36922" s="311">
        <v>89030</v>
      </c>
      <c r="H36922" s="312" t="s">
        <v>3559</v>
      </c>
      <c r="I36922" s="313" t="s">
        <v>6785</v>
      </c>
    </row>
    <row r="36923" spans="6:9" x14ac:dyDescent="0.2">
      <c r="F36923" s="310" t="s">
        <v>41947</v>
      </c>
      <c r="G36923" s="311">
        <v>89031</v>
      </c>
      <c r="H36923" s="312" t="s">
        <v>3559</v>
      </c>
      <c r="I36923" s="313" t="s">
        <v>6785</v>
      </c>
    </row>
    <row r="36924" spans="6:9" x14ac:dyDescent="0.2">
      <c r="F36924" s="310" t="s">
        <v>41948</v>
      </c>
      <c r="G36924" s="311">
        <v>89032</v>
      </c>
      <c r="H36924" s="312" t="s">
        <v>3559</v>
      </c>
      <c r="I36924" s="313" t="s">
        <v>6785</v>
      </c>
    </row>
    <row r="36925" spans="6:9" x14ac:dyDescent="0.2">
      <c r="F36925" s="310" t="s">
        <v>41949</v>
      </c>
      <c r="G36925" s="311">
        <v>89033</v>
      </c>
      <c r="H36925" s="312" t="s">
        <v>3559</v>
      </c>
      <c r="I36925" s="313" t="s">
        <v>6785</v>
      </c>
    </row>
    <row r="36926" spans="6:9" x14ac:dyDescent="0.2">
      <c r="F36926" s="310" t="s">
        <v>41950</v>
      </c>
      <c r="G36926" s="311">
        <v>89034</v>
      </c>
      <c r="H36926" s="312" t="s">
        <v>3559</v>
      </c>
      <c r="I36926" s="313" t="s">
        <v>6785</v>
      </c>
    </row>
    <row r="36927" spans="6:9" x14ac:dyDescent="0.2">
      <c r="F36927" s="310" t="s">
        <v>41951</v>
      </c>
      <c r="G36927" s="311">
        <v>89036</v>
      </c>
      <c r="H36927" s="312" t="s">
        <v>3559</v>
      </c>
      <c r="I36927" s="313" t="s">
        <v>6785</v>
      </c>
    </row>
    <row r="36928" spans="6:9" x14ac:dyDescent="0.2">
      <c r="F36928" s="310" t="s">
        <v>41952</v>
      </c>
      <c r="G36928" s="311">
        <v>89037</v>
      </c>
      <c r="H36928" s="312" t="s">
        <v>3559</v>
      </c>
      <c r="I36928" s="313" t="s">
        <v>6785</v>
      </c>
    </row>
    <row r="36929" spans="6:9" x14ac:dyDescent="0.2">
      <c r="F36929" s="310" t="s">
        <v>41953</v>
      </c>
      <c r="G36929" s="311">
        <v>89039</v>
      </c>
      <c r="H36929" s="312" t="s">
        <v>3559</v>
      </c>
      <c r="I36929" s="313" t="s">
        <v>6785</v>
      </c>
    </row>
    <row r="36930" spans="6:9" x14ac:dyDescent="0.2">
      <c r="F36930" s="310" t="s">
        <v>41954</v>
      </c>
      <c r="G36930" s="311">
        <v>89040</v>
      </c>
      <c r="H36930" s="312" t="s">
        <v>3559</v>
      </c>
      <c r="I36930" s="313" t="s">
        <v>6785</v>
      </c>
    </row>
    <row r="36931" spans="6:9" x14ac:dyDescent="0.2">
      <c r="F36931" s="310" t="s">
        <v>41955</v>
      </c>
      <c r="G36931" s="311">
        <v>89041</v>
      </c>
      <c r="H36931" s="312" t="s">
        <v>3559</v>
      </c>
      <c r="I36931" s="313" t="s">
        <v>6785</v>
      </c>
    </row>
    <row r="36932" spans="6:9" x14ac:dyDescent="0.2">
      <c r="F36932" s="310" t="s">
        <v>41956</v>
      </c>
      <c r="G36932" s="311">
        <v>89042</v>
      </c>
      <c r="H36932" s="312" t="s">
        <v>3559</v>
      </c>
      <c r="I36932" s="313" t="s">
        <v>6785</v>
      </c>
    </row>
    <row r="36933" spans="6:9" x14ac:dyDescent="0.2">
      <c r="F36933" s="310" t="s">
        <v>41957</v>
      </c>
      <c r="G36933" s="311">
        <v>89043</v>
      </c>
      <c r="H36933" s="312" t="s">
        <v>3559</v>
      </c>
      <c r="I36933" s="313" t="s">
        <v>6785</v>
      </c>
    </row>
    <row r="36934" spans="6:9" x14ac:dyDescent="0.2">
      <c r="F36934" s="310" t="s">
        <v>41958</v>
      </c>
      <c r="G36934" s="311">
        <v>89044</v>
      </c>
      <c r="H36934" s="312" t="s">
        <v>3559</v>
      </c>
      <c r="I36934" s="313" t="s">
        <v>6785</v>
      </c>
    </row>
    <row r="36935" spans="6:9" x14ac:dyDescent="0.2">
      <c r="F36935" s="310" t="s">
        <v>41959</v>
      </c>
      <c r="G36935" s="311">
        <v>89045</v>
      </c>
      <c r="H36935" s="312" t="s">
        <v>3559</v>
      </c>
      <c r="I36935" s="313" t="s">
        <v>6812</v>
      </c>
    </row>
    <row r="36936" spans="6:9" x14ac:dyDescent="0.2">
      <c r="F36936" s="310" t="s">
        <v>41960</v>
      </c>
      <c r="G36936" s="311">
        <v>89046</v>
      </c>
      <c r="H36936" s="312" t="s">
        <v>3559</v>
      </c>
      <c r="I36936" s="313" t="s">
        <v>6785</v>
      </c>
    </row>
    <row r="36937" spans="6:9" x14ac:dyDescent="0.2">
      <c r="F36937" s="310" t="s">
        <v>41961</v>
      </c>
      <c r="G36937" s="311">
        <v>89047</v>
      </c>
      <c r="H36937" s="312" t="s">
        <v>3559</v>
      </c>
      <c r="I36937" s="313" t="s">
        <v>6785</v>
      </c>
    </row>
    <row r="36938" spans="6:9" x14ac:dyDescent="0.2">
      <c r="F36938" s="310" t="s">
        <v>41962</v>
      </c>
      <c r="G36938" s="311">
        <v>89048</v>
      </c>
      <c r="H36938" s="312" t="s">
        <v>3559</v>
      </c>
      <c r="I36938" s="313" t="s">
        <v>6785</v>
      </c>
    </row>
    <row r="36939" spans="6:9" x14ac:dyDescent="0.2">
      <c r="F36939" s="310" t="s">
        <v>41963</v>
      </c>
      <c r="G36939" s="311">
        <v>89049</v>
      </c>
      <c r="H36939" s="312" t="s">
        <v>3559</v>
      </c>
      <c r="I36939" s="313" t="s">
        <v>6812</v>
      </c>
    </row>
    <row r="36940" spans="6:9" x14ac:dyDescent="0.2">
      <c r="F36940" s="310" t="s">
        <v>41964</v>
      </c>
      <c r="G36940" s="311">
        <v>89052</v>
      </c>
      <c r="H36940" s="312" t="s">
        <v>3559</v>
      </c>
      <c r="I36940" s="313" t="s">
        <v>6785</v>
      </c>
    </row>
    <row r="36941" spans="6:9" x14ac:dyDescent="0.2">
      <c r="F36941" s="310" t="s">
        <v>41965</v>
      </c>
      <c r="G36941" s="311">
        <v>89053</v>
      </c>
      <c r="H36941" s="312" t="s">
        <v>3559</v>
      </c>
      <c r="I36941" s="313" t="s">
        <v>6785</v>
      </c>
    </row>
    <row r="36942" spans="6:9" x14ac:dyDescent="0.2">
      <c r="F36942" s="310" t="s">
        <v>41966</v>
      </c>
      <c r="G36942" s="311">
        <v>89054</v>
      </c>
      <c r="H36942" s="312" t="s">
        <v>3559</v>
      </c>
      <c r="I36942" s="313" t="s">
        <v>6785</v>
      </c>
    </row>
    <row r="36943" spans="6:9" x14ac:dyDescent="0.2">
      <c r="F36943" s="310" t="s">
        <v>41967</v>
      </c>
      <c r="G36943" s="311">
        <v>89060</v>
      </c>
      <c r="H36943" s="312" t="s">
        <v>3559</v>
      </c>
      <c r="I36943" s="313" t="s">
        <v>6785</v>
      </c>
    </row>
    <row r="36944" spans="6:9" x14ac:dyDescent="0.2">
      <c r="F36944" s="310" t="s">
        <v>41968</v>
      </c>
      <c r="G36944" s="311">
        <v>89061</v>
      </c>
      <c r="H36944" s="312" t="s">
        <v>3559</v>
      </c>
      <c r="I36944" s="313" t="s">
        <v>6785</v>
      </c>
    </row>
    <row r="36945" spans="6:9" x14ac:dyDescent="0.2">
      <c r="F36945" s="310" t="s">
        <v>41969</v>
      </c>
      <c r="G36945" s="311">
        <v>89067</v>
      </c>
      <c r="H36945" s="312" t="s">
        <v>3559</v>
      </c>
      <c r="I36945" s="313" t="s">
        <v>6785</v>
      </c>
    </row>
    <row r="36946" spans="6:9" x14ac:dyDescent="0.2">
      <c r="F36946" s="310" t="s">
        <v>41970</v>
      </c>
      <c r="G36946" s="311">
        <v>89070</v>
      </c>
      <c r="H36946" s="312" t="s">
        <v>3559</v>
      </c>
      <c r="I36946" s="313" t="s">
        <v>6785</v>
      </c>
    </row>
    <row r="36947" spans="6:9" x14ac:dyDescent="0.2">
      <c r="F36947" s="310" t="s">
        <v>41971</v>
      </c>
      <c r="G36947" s="311">
        <v>89074</v>
      </c>
      <c r="H36947" s="312" t="s">
        <v>3559</v>
      </c>
      <c r="I36947" s="313" t="s">
        <v>6785</v>
      </c>
    </row>
    <row r="36948" spans="6:9" x14ac:dyDescent="0.2">
      <c r="F36948" s="310" t="s">
        <v>41972</v>
      </c>
      <c r="G36948" s="311">
        <v>89077</v>
      </c>
      <c r="H36948" s="312" t="s">
        <v>3559</v>
      </c>
      <c r="I36948" s="313" t="s">
        <v>6785</v>
      </c>
    </row>
    <row r="36949" spans="6:9" x14ac:dyDescent="0.2">
      <c r="F36949" s="310" t="s">
        <v>41973</v>
      </c>
      <c r="G36949" s="311">
        <v>89081</v>
      </c>
      <c r="H36949" s="312" t="s">
        <v>3559</v>
      </c>
      <c r="I36949" s="313" t="s">
        <v>6785</v>
      </c>
    </row>
    <row r="36950" spans="6:9" x14ac:dyDescent="0.2">
      <c r="F36950" s="310" t="s">
        <v>41974</v>
      </c>
      <c r="G36950" s="311">
        <v>89084</v>
      </c>
      <c r="H36950" s="312" t="s">
        <v>3559</v>
      </c>
      <c r="I36950" s="313" t="s">
        <v>6785</v>
      </c>
    </row>
    <row r="36951" spans="6:9" x14ac:dyDescent="0.2">
      <c r="F36951" s="310" t="s">
        <v>41975</v>
      </c>
      <c r="G36951" s="311">
        <v>89085</v>
      </c>
      <c r="H36951" s="312" t="s">
        <v>3559</v>
      </c>
      <c r="I36951" s="313" t="s">
        <v>6785</v>
      </c>
    </row>
    <row r="36952" spans="6:9" x14ac:dyDescent="0.2">
      <c r="F36952" s="310" t="s">
        <v>41976</v>
      </c>
      <c r="G36952" s="311">
        <v>89086</v>
      </c>
      <c r="H36952" s="312" t="s">
        <v>3559</v>
      </c>
      <c r="I36952" s="313" t="s">
        <v>6785</v>
      </c>
    </row>
    <row r="36953" spans="6:9" x14ac:dyDescent="0.2">
      <c r="F36953" s="310" t="s">
        <v>41977</v>
      </c>
      <c r="G36953" s="311">
        <v>89087</v>
      </c>
      <c r="H36953" s="312" t="s">
        <v>3559</v>
      </c>
      <c r="I36953" s="313" t="s">
        <v>6785</v>
      </c>
    </row>
    <row r="36954" spans="6:9" x14ac:dyDescent="0.2">
      <c r="F36954" s="310" t="s">
        <v>41978</v>
      </c>
      <c r="G36954" s="311">
        <v>89101</v>
      </c>
      <c r="H36954" s="312" t="s">
        <v>3559</v>
      </c>
      <c r="I36954" s="313" t="s">
        <v>6785</v>
      </c>
    </row>
    <row r="36955" spans="6:9" x14ac:dyDescent="0.2">
      <c r="F36955" s="310" t="s">
        <v>41979</v>
      </c>
      <c r="G36955" s="311">
        <v>89102</v>
      </c>
      <c r="H36955" s="312" t="s">
        <v>3559</v>
      </c>
      <c r="I36955" s="313" t="s">
        <v>6785</v>
      </c>
    </row>
    <row r="36956" spans="6:9" x14ac:dyDescent="0.2">
      <c r="F36956" s="310" t="s">
        <v>41980</v>
      </c>
      <c r="G36956" s="311">
        <v>89103</v>
      </c>
      <c r="H36956" s="312" t="s">
        <v>3559</v>
      </c>
      <c r="I36956" s="313" t="s">
        <v>6785</v>
      </c>
    </row>
    <row r="36957" spans="6:9" x14ac:dyDescent="0.2">
      <c r="F36957" s="310" t="s">
        <v>41981</v>
      </c>
      <c r="G36957" s="311">
        <v>89104</v>
      </c>
      <c r="H36957" s="312" t="s">
        <v>3559</v>
      </c>
      <c r="I36957" s="313" t="s">
        <v>6785</v>
      </c>
    </row>
    <row r="36958" spans="6:9" x14ac:dyDescent="0.2">
      <c r="F36958" s="310" t="s">
        <v>41982</v>
      </c>
      <c r="G36958" s="311">
        <v>89105</v>
      </c>
      <c r="H36958" s="312" t="s">
        <v>3559</v>
      </c>
      <c r="I36958" s="313" t="s">
        <v>6785</v>
      </c>
    </row>
    <row r="36959" spans="6:9" x14ac:dyDescent="0.2">
      <c r="F36959" s="310" t="s">
        <v>41983</v>
      </c>
      <c r="G36959" s="311">
        <v>89106</v>
      </c>
      <c r="H36959" s="312" t="s">
        <v>3559</v>
      </c>
      <c r="I36959" s="313" t="s">
        <v>6785</v>
      </c>
    </row>
    <row r="36960" spans="6:9" x14ac:dyDescent="0.2">
      <c r="F36960" s="310" t="s">
        <v>41984</v>
      </c>
      <c r="G36960" s="311">
        <v>89107</v>
      </c>
      <c r="H36960" s="312" t="s">
        <v>3559</v>
      </c>
      <c r="I36960" s="313" t="s">
        <v>6785</v>
      </c>
    </row>
    <row r="36961" spans="6:9" x14ac:dyDescent="0.2">
      <c r="F36961" s="310" t="s">
        <v>41985</v>
      </c>
      <c r="G36961" s="311">
        <v>89108</v>
      </c>
      <c r="H36961" s="312" t="s">
        <v>3559</v>
      </c>
      <c r="I36961" s="313" t="s">
        <v>6785</v>
      </c>
    </row>
    <row r="36962" spans="6:9" x14ac:dyDescent="0.2">
      <c r="F36962" s="310" t="s">
        <v>41986</v>
      </c>
      <c r="G36962" s="311">
        <v>89109</v>
      </c>
      <c r="H36962" s="312" t="s">
        <v>3559</v>
      </c>
      <c r="I36962" s="313" t="s">
        <v>6785</v>
      </c>
    </row>
    <row r="36963" spans="6:9" x14ac:dyDescent="0.2">
      <c r="F36963" s="310" t="s">
        <v>41987</v>
      </c>
      <c r="G36963" s="311">
        <v>89110</v>
      </c>
      <c r="H36963" s="312" t="s">
        <v>3559</v>
      </c>
      <c r="I36963" s="313" t="s">
        <v>6785</v>
      </c>
    </row>
    <row r="36964" spans="6:9" x14ac:dyDescent="0.2">
      <c r="F36964" s="310" t="s">
        <v>41988</v>
      </c>
      <c r="G36964" s="311">
        <v>89111</v>
      </c>
      <c r="H36964" s="312" t="s">
        <v>3559</v>
      </c>
      <c r="I36964" s="313" t="s">
        <v>6785</v>
      </c>
    </row>
    <row r="36965" spans="6:9" x14ac:dyDescent="0.2">
      <c r="F36965" s="310" t="s">
        <v>41989</v>
      </c>
      <c r="G36965" s="311">
        <v>89112</v>
      </c>
      <c r="H36965" s="312" t="s">
        <v>3559</v>
      </c>
      <c r="I36965" s="313" t="s">
        <v>6785</v>
      </c>
    </row>
    <row r="36966" spans="6:9" x14ac:dyDescent="0.2">
      <c r="F36966" s="310" t="s">
        <v>41990</v>
      </c>
      <c r="G36966" s="311">
        <v>89113</v>
      </c>
      <c r="H36966" s="312" t="s">
        <v>3559</v>
      </c>
      <c r="I36966" s="313" t="s">
        <v>6785</v>
      </c>
    </row>
    <row r="36967" spans="6:9" x14ac:dyDescent="0.2">
      <c r="F36967" s="310" t="s">
        <v>41991</v>
      </c>
      <c r="G36967" s="311">
        <v>89114</v>
      </c>
      <c r="H36967" s="312" t="s">
        <v>3559</v>
      </c>
      <c r="I36967" s="313" t="s">
        <v>6785</v>
      </c>
    </row>
    <row r="36968" spans="6:9" x14ac:dyDescent="0.2">
      <c r="F36968" s="310" t="s">
        <v>41992</v>
      </c>
      <c r="G36968" s="311">
        <v>89115</v>
      </c>
      <c r="H36968" s="312" t="s">
        <v>3559</v>
      </c>
      <c r="I36968" s="313" t="s">
        <v>6785</v>
      </c>
    </row>
    <row r="36969" spans="6:9" x14ac:dyDescent="0.2">
      <c r="F36969" s="310" t="s">
        <v>41993</v>
      </c>
      <c r="G36969" s="311">
        <v>89116</v>
      </c>
      <c r="H36969" s="312" t="s">
        <v>3559</v>
      </c>
      <c r="I36969" s="313" t="s">
        <v>6785</v>
      </c>
    </row>
    <row r="36970" spans="6:9" x14ac:dyDescent="0.2">
      <c r="F36970" s="310" t="s">
        <v>41994</v>
      </c>
      <c r="G36970" s="311">
        <v>89117</v>
      </c>
      <c r="H36970" s="312" t="s">
        <v>3559</v>
      </c>
      <c r="I36970" s="313" t="s">
        <v>6785</v>
      </c>
    </row>
    <row r="36971" spans="6:9" x14ac:dyDescent="0.2">
      <c r="F36971" s="310" t="s">
        <v>41995</v>
      </c>
      <c r="G36971" s="311">
        <v>89118</v>
      </c>
      <c r="H36971" s="312" t="s">
        <v>3559</v>
      </c>
      <c r="I36971" s="313" t="s">
        <v>6785</v>
      </c>
    </row>
    <row r="36972" spans="6:9" x14ac:dyDescent="0.2">
      <c r="F36972" s="310" t="s">
        <v>41996</v>
      </c>
      <c r="G36972" s="311">
        <v>89119</v>
      </c>
      <c r="H36972" s="312" t="s">
        <v>3559</v>
      </c>
      <c r="I36972" s="313" t="s">
        <v>6785</v>
      </c>
    </row>
    <row r="36973" spans="6:9" x14ac:dyDescent="0.2">
      <c r="F36973" s="310" t="s">
        <v>41997</v>
      </c>
      <c r="G36973" s="311">
        <v>89120</v>
      </c>
      <c r="H36973" s="312" t="s">
        <v>3559</v>
      </c>
      <c r="I36973" s="313" t="s">
        <v>6785</v>
      </c>
    </row>
    <row r="36974" spans="6:9" x14ac:dyDescent="0.2">
      <c r="F36974" s="310" t="s">
        <v>41998</v>
      </c>
      <c r="G36974" s="311">
        <v>89121</v>
      </c>
      <c r="H36974" s="312" t="s">
        <v>3559</v>
      </c>
      <c r="I36974" s="313" t="s">
        <v>6785</v>
      </c>
    </row>
    <row r="36975" spans="6:9" x14ac:dyDescent="0.2">
      <c r="F36975" s="310" t="s">
        <v>41999</v>
      </c>
      <c r="G36975" s="311">
        <v>89122</v>
      </c>
      <c r="H36975" s="312" t="s">
        <v>3559</v>
      </c>
      <c r="I36975" s="313" t="s">
        <v>6785</v>
      </c>
    </row>
    <row r="36976" spans="6:9" x14ac:dyDescent="0.2">
      <c r="F36976" s="310" t="s">
        <v>42000</v>
      </c>
      <c r="G36976" s="311">
        <v>89123</v>
      </c>
      <c r="H36976" s="312" t="s">
        <v>3559</v>
      </c>
      <c r="I36976" s="313" t="s">
        <v>6785</v>
      </c>
    </row>
    <row r="36977" spans="6:9" x14ac:dyDescent="0.2">
      <c r="F36977" s="310" t="s">
        <v>42001</v>
      </c>
      <c r="G36977" s="311">
        <v>89124</v>
      </c>
      <c r="H36977" s="312" t="s">
        <v>3559</v>
      </c>
      <c r="I36977" s="313" t="s">
        <v>6785</v>
      </c>
    </row>
    <row r="36978" spans="6:9" x14ac:dyDescent="0.2">
      <c r="F36978" s="310" t="s">
        <v>42002</v>
      </c>
      <c r="G36978" s="311">
        <v>89125</v>
      </c>
      <c r="H36978" s="312" t="s">
        <v>3559</v>
      </c>
      <c r="I36978" s="313" t="s">
        <v>6785</v>
      </c>
    </row>
    <row r="36979" spans="6:9" x14ac:dyDescent="0.2">
      <c r="F36979" s="310" t="s">
        <v>42003</v>
      </c>
      <c r="G36979" s="311">
        <v>89126</v>
      </c>
      <c r="H36979" s="312" t="s">
        <v>3559</v>
      </c>
      <c r="I36979" s="313" t="s">
        <v>6785</v>
      </c>
    </row>
    <row r="36980" spans="6:9" x14ac:dyDescent="0.2">
      <c r="F36980" s="310" t="s">
        <v>42004</v>
      </c>
      <c r="G36980" s="311">
        <v>89127</v>
      </c>
      <c r="H36980" s="312" t="s">
        <v>3559</v>
      </c>
      <c r="I36980" s="313" t="s">
        <v>6785</v>
      </c>
    </row>
    <row r="36981" spans="6:9" x14ac:dyDescent="0.2">
      <c r="F36981" s="310" t="s">
        <v>42005</v>
      </c>
      <c r="G36981" s="311">
        <v>89128</v>
      </c>
      <c r="H36981" s="312" t="s">
        <v>3559</v>
      </c>
      <c r="I36981" s="313" t="s">
        <v>6785</v>
      </c>
    </row>
    <row r="36982" spans="6:9" x14ac:dyDescent="0.2">
      <c r="F36982" s="310" t="s">
        <v>42006</v>
      </c>
      <c r="G36982" s="311">
        <v>89129</v>
      </c>
      <c r="H36982" s="312" t="s">
        <v>3559</v>
      </c>
      <c r="I36982" s="313" t="s">
        <v>6785</v>
      </c>
    </row>
    <row r="36983" spans="6:9" x14ac:dyDescent="0.2">
      <c r="F36983" s="310" t="s">
        <v>42007</v>
      </c>
      <c r="G36983" s="311">
        <v>89130</v>
      </c>
      <c r="H36983" s="312" t="s">
        <v>3559</v>
      </c>
      <c r="I36983" s="313" t="s">
        <v>6785</v>
      </c>
    </row>
    <row r="36984" spans="6:9" x14ac:dyDescent="0.2">
      <c r="F36984" s="310" t="s">
        <v>42008</v>
      </c>
      <c r="G36984" s="311">
        <v>89131</v>
      </c>
      <c r="H36984" s="312" t="s">
        <v>3559</v>
      </c>
      <c r="I36984" s="313" t="s">
        <v>6785</v>
      </c>
    </row>
    <row r="36985" spans="6:9" x14ac:dyDescent="0.2">
      <c r="F36985" s="310" t="s">
        <v>42009</v>
      </c>
      <c r="G36985" s="311">
        <v>89132</v>
      </c>
      <c r="H36985" s="312" t="s">
        <v>3559</v>
      </c>
      <c r="I36985" s="313" t="s">
        <v>6785</v>
      </c>
    </row>
    <row r="36986" spans="6:9" x14ac:dyDescent="0.2">
      <c r="F36986" s="310" t="s">
        <v>42010</v>
      </c>
      <c r="G36986" s="311">
        <v>89133</v>
      </c>
      <c r="H36986" s="312" t="s">
        <v>3559</v>
      </c>
      <c r="I36986" s="313" t="s">
        <v>6785</v>
      </c>
    </row>
    <row r="36987" spans="6:9" x14ac:dyDescent="0.2">
      <c r="F36987" s="310" t="s">
        <v>42011</v>
      </c>
      <c r="G36987" s="311">
        <v>89134</v>
      </c>
      <c r="H36987" s="312" t="s">
        <v>3559</v>
      </c>
      <c r="I36987" s="313" t="s">
        <v>6785</v>
      </c>
    </row>
    <row r="36988" spans="6:9" x14ac:dyDescent="0.2">
      <c r="F36988" s="310" t="s">
        <v>42012</v>
      </c>
      <c r="G36988" s="311">
        <v>89135</v>
      </c>
      <c r="H36988" s="312" t="s">
        <v>3559</v>
      </c>
      <c r="I36988" s="313" t="s">
        <v>6785</v>
      </c>
    </row>
    <row r="36989" spans="6:9" x14ac:dyDescent="0.2">
      <c r="F36989" s="310" t="s">
        <v>42013</v>
      </c>
      <c r="G36989" s="311">
        <v>89136</v>
      </c>
      <c r="H36989" s="312" t="s">
        <v>3559</v>
      </c>
      <c r="I36989" s="313" t="s">
        <v>6785</v>
      </c>
    </row>
    <row r="36990" spans="6:9" x14ac:dyDescent="0.2">
      <c r="F36990" s="310" t="s">
        <v>42014</v>
      </c>
      <c r="G36990" s="311">
        <v>89137</v>
      </c>
      <c r="H36990" s="312" t="s">
        <v>3559</v>
      </c>
      <c r="I36990" s="313" t="s">
        <v>6785</v>
      </c>
    </row>
    <row r="36991" spans="6:9" x14ac:dyDescent="0.2">
      <c r="F36991" s="310" t="s">
        <v>42015</v>
      </c>
      <c r="G36991" s="311">
        <v>89138</v>
      </c>
      <c r="H36991" s="312" t="s">
        <v>3559</v>
      </c>
      <c r="I36991" s="313" t="s">
        <v>6785</v>
      </c>
    </row>
    <row r="36992" spans="6:9" x14ac:dyDescent="0.2">
      <c r="F36992" s="310" t="s">
        <v>42016</v>
      </c>
      <c r="G36992" s="311">
        <v>89139</v>
      </c>
      <c r="H36992" s="312" t="s">
        <v>3559</v>
      </c>
      <c r="I36992" s="313" t="s">
        <v>6785</v>
      </c>
    </row>
    <row r="36993" spans="6:9" x14ac:dyDescent="0.2">
      <c r="F36993" s="310" t="s">
        <v>42017</v>
      </c>
      <c r="G36993" s="311">
        <v>89140</v>
      </c>
      <c r="H36993" s="312" t="s">
        <v>3559</v>
      </c>
      <c r="I36993" s="313" t="s">
        <v>6785</v>
      </c>
    </row>
    <row r="36994" spans="6:9" x14ac:dyDescent="0.2">
      <c r="F36994" s="310" t="s">
        <v>42018</v>
      </c>
      <c r="G36994" s="311">
        <v>89141</v>
      </c>
      <c r="H36994" s="312" t="s">
        <v>3559</v>
      </c>
      <c r="I36994" s="313" t="s">
        <v>6785</v>
      </c>
    </row>
    <row r="36995" spans="6:9" x14ac:dyDescent="0.2">
      <c r="F36995" s="310" t="s">
        <v>42019</v>
      </c>
      <c r="G36995" s="311">
        <v>89142</v>
      </c>
      <c r="H36995" s="312" t="s">
        <v>3559</v>
      </c>
      <c r="I36995" s="313" t="s">
        <v>6785</v>
      </c>
    </row>
    <row r="36996" spans="6:9" x14ac:dyDescent="0.2">
      <c r="F36996" s="310" t="s">
        <v>42020</v>
      </c>
      <c r="G36996" s="311">
        <v>89143</v>
      </c>
      <c r="H36996" s="312" t="s">
        <v>3559</v>
      </c>
      <c r="I36996" s="313" t="s">
        <v>6785</v>
      </c>
    </row>
    <row r="36997" spans="6:9" x14ac:dyDescent="0.2">
      <c r="F36997" s="310" t="s">
        <v>42021</v>
      </c>
      <c r="G36997" s="311">
        <v>89144</v>
      </c>
      <c r="H36997" s="312" t="s">
        <v>3559</v>
      </c>
      <c r="I36997" s="313" t="s">
        <v>6785</v>
      </c>
    </row>
    <row r="36998" spans="6:9" x14ac:dyDescent="0.2">
      <c r="F36998" s="310" t="s">
        <v>42022</v>
      </c>
      <c r="G36998" s="311">
        <v>89145</v>
      </c>
      <c r="H36998" s="312" t="s">
        <v>3559</v>
      </c>
      <c r="I36998" s="313" t="s">
        <v>6785</v>
      </c>
    </row>
    <row r="36999" spans="6:9" x14ac:dyDescent="0.2">
      <c r="F36999" s="310" t="s">
        <v>42023</v>
      </c>
      <c r="G36999" s="311">
        <v>89146</v>
      </c>
      <c r="H36999" s="312" t="s">
        <v>3559</v>
      </c>
      <c r="I36999" s="313" t="s">
        <v>6785</v>
      </c>
    </row>
    <row r="37000" spans="6:9" x14ac:dyDescent="0.2">
      <c r="F37000" s="310" t="s">
        <v>42024</v>
      </c>
      <c r="G37000" s="311">
        <v>89147</v>
      </c>
      <c r="H37000" s="312" t="s">
        <v>3559</v>
      </c>
      <c r="I37000" s="313" t="s">
        <v>6785</v>
      </c>
    </row>
    <row r="37001" spans="6:9" x14ac:dyDescent="0.2">
      <c r="F37001" s="310" t="s">
        <v>42025</v>
      </c>
      <c r="G37001" s="311">
        <v>89148</v>
      </c>
      <c r="H37001" s="312" t="s">
        <v>3559</v>
      </c>
      <c r="I37001" s="313" t="s">
        <v>6785</v>
      </c>
    </row>
    <row r="37002" spans="6:9" x14ac:dyDescent="0.2">
      <c r="F37002" s="310" t="s">
        <v>42026</v>
      </c>
      <c r="G37002" s="311">
        <v>89149</v>
      </c>
      <c r="H37002" s="312" t="s">
        <v>3559</v>
      </c>
      <c r="I37002" s="313" t="s">
        <v>6785</v>
      </c>
    </row>
    <row r="37003" spans="6:9" x14ac:dyDescent="0.2">
      <c r="F37003" s="310" t="s">
        <v>42027</v>
      </c>
      <c r="G37003" s="311">
        <v>89150</v>
      </c>
      <c r="H37003" s="312" t="s">
        <v>3559</v>
      </c>
      <c r="I37003" s="313" t="s">
        <v>6785</v>
      </c>
    </row>
    <row r="37004" spans="6:9" x14ac:dyDescent="0.2">
      <c r="F37004" s="310" t="s">
        <v>42028</v>
      </c>
      <c r="G37004" s="311">
        <v>89151</v>
      </c>
      <c r="H37004" s="312" t="s">
        <v>3559</v>
      </c>
      <c r="I37004" s="313" t="s">
        <v>6785</v>
      </c>
    </row>
    <row r="37005" spans="6:9" x14ac:dyDescent="0.2">
      <c r="F37005" s="310" t="s">
        <v>42029</v>
      </c>
      <c r="G37005" s="311">
        <v>89152</v>
      </c>
      <c r="H37005" s="312" t="s">
        <v>3559</v>
      </c>
      <c r="I37005" s="313" t="s">
        <v>6785</v>
      </c>
    </row>
    <row r="37006" spans="6:9" x14ac:dyDescent="0.2">
      <c r="F37006" s="310" t="s">
        <v>42030</v>
      </c>
      <c r="G37006" s="311">
        <v>89153</v>
      </c>
      <c r="H37006" s="312" t="s">
        <v>3559</v>
      </c>
      <c r="I37006" s="313" t="s">
        <v>6785</v>
      </c>
    </row>
    <row r="37007" spans="6:9" x14ac:dyDescent="0.2">
      <c r="F37007" s="310" t="s">
        <v>42031</v>
      </c>
      <c r="G37007" s="311">
        <v>89154</v>
      </c>
      <c r="H37007" s="312" t="s">
        <v>3559</v>
      </c>
      <c r="I37007" s="313" t="s">
        <v>6785</v>
      </c>
    </row>
    <row r="37008" spans="6:9" x14ac:dyDescent="0.2">
      <c r="F37008" s="310" t="s">
        <v>42032</v>
      </c>
      <c r="G37008" s="311">
        <v>89155</v>
      </c>
      <c r="H37008" s="312" t="s">
        <v>3559</v>
      </c>
      <c r="I37008" s="313" t="s">
        <v>6785</v>
      </c>
    </row>
    <row r="37009" spans="6:9" x14ac:dyDescent="0.2">
      <c r="F37009" s="310" t="s">
        <v>42033</v>
      </c>
      <c r="G37009" s="311">
        <v>89156</v>
      </c>
      <c r="H37009" s="312" t="s">
        <v>3559</v>
      </c>
      <c r="I37009" s="313" t="s">
        <v>6785</v>
      </c>
    </row>
    <row r="37010" spans="6:9" x14ac:dyDescent="0.2">
      <c r="F37010" s="310" t="s">
        <v>42034</v>
      </c>
      <c r="G37010" s="311">
        <v>89157</v>
      </c>
      <c r="H37010" s="312" t="s">
        <v>3559</v>
      </c>
      <c r="I37010" s="313" t="s">
        <v>6785</v>
      </c>
    </row>
    <row r="37011" spans="6:9" x14ac:dyDescent="0.2">
      <c r="F37011" s="310" t="s">
        <v>42035</v>
      </c>
      <c r="G37011" s="311">
        <v>89158</v>
      </c>
      <c r="H37011" s="312" t="s">
        <v>3559</v>
      </c>
      <c r="I37011" s="313" t="s">
        <v>6785</v>
      </c>
    </row>
    <row r="37012" spans="6:9" x14ac:dyDescent="0.2">
      <c r="F37012" s="310" t="s">
        <v>42036</v>
      </c>
      <c r="G37012" s="311">
        <v>89159</v>
      </c>
      <c r="H37012" s="312" t="s">
        <v>3559</v>
      </c>
      <c r="I37012" s="313" t="s">
        <v>6785</v>
      </c>
    </row>
    <row r="37013" spans="6:9" x14ac:dyDescent="0.2">
      <c r="F37013" s="310" t="s">
        <v>42037</v>
      </c>
      <c r="G37013" s="311">
        <v>89160</v>
      </c>
      <c r="H37013" s="312" t="s">
        <v>3559</v>
      </c>
      <c r="I37013" s="313" t="s">
        <v>6785</v>
      </c>
    </row>
    <row r="37014" spans="6:9" x14ac:dyDescent="0.2">
      <c r="F37014" s="310" t="s">
        <v>42038</v>
      </c>
      <c r="G37014" s="311">
        <v>89161</v>
      </c>
      <c r="H37014" s="312" t="s">
        <v>3559</v>
      </c>
      <c r="I37014" s="313" t="s">
        <v>6785</v>
      </c>
    </row>
    <row r="37015" spans="6:9" x14ac:dyDescent="0.2">
      <c r="F37015" s="310" t="s">
        <v>42039</v>
      </c>
      <c r="G37015" s="311">
        <v>89162</v>
      </c>
      <c r="H37015" s="312" t="s">
        <v>3559</v>
      </c>
      <c r="I37015" s="313" t="s">
        <v>6785</v>
      </c>
    </row>
    <row r="37016" spans="6:9" x14ac:dyDescent="0.2">
      <c r="F37016" s="310" t="s">
        <v>42040</v>
      </c>
      <c r="G37016" s="311">
        <v>89163</v>
      </c>
      <c r="H37016" s="312" t="s">
        <v>3559</v>
      </c>
      <c r="I37016" s="313" t="s">
        <v>6785</v>
      </c>
    </row>
    <row r="37017" spans="6:9" x14ac:dyDescent="0.2">
      <c r="F37017" s="310" t="s">
        <v>42041</v>
      </c>
      <c r="G37017" s="311">
        <v>89164</v>
      </c>
      <c r="H37017" s="312" t="s">
        <v>3559</v>
      </c>
      <c r="I37017" s="313" t="s">
        <v>6785</v>
      </c>
    </row>
    <row r="37018" spans="6:9" x14ac:dyDescent="0.2">
      <c r="F37018" s="310" t="s">
        <v>42042</v>
      </c>
      <c r="G37018" s="311">
        <v>89165</v>
      </c>
      <c r="H37018" s="312" t="s">
        <v>3559</v>
      </c>
      <c r="I37018" s="313" t="s">
        <v>6785</v>
      </c>
    </row>
    <row r="37019" spans="6:9" x14ac:dyDescent="0.2">
      <c r="F37019" s="310" t="s">
        <v>42043</v>
      </c>
      <c r="G37019" s="311">
        <v>89166</v>
      </c>
      <c r="H37019" s="312" t="s">
        <v>3559</v>
      </c>
      <c r="I37019" s="313" t="s">
        <v>6785</v>
      </c>
    </row>
    <row r="37020" spans="6:9" x14ac:dyDescent="0.2">
      <c r="F37020" s="310" t="s">
        <v>42044</v>
      </c>
      <c r="G37020" s="311">
        <v>89169</v>
      </c>
      <c r="H37020" s="312" t="s">
        <v>3559</v>
      </c>
      <c r="I37020" s="313" t="s">
        <v>6785</v>
      </c>
    </row>
    <row r="37021" spans="6:9" x14ac:dyDescent="0.2">
      <c r="F37021" s="310" t="s">
        <v>42045</v>
      </c>
      <c r="G37021" s="311">
        <v>89170</v>
      </c>
      <c r="H37021" s="312" t="s">
        <v>3559</v>
      </c>
      <c r="I37021" s="313" t="s">
        <v>6785</v>
      </c>
    </row>
    <row r="37022" spans="6:9" x14ac:dyDescent="0.2">
      <c r="F37022" s="310" t="s">
        <v>42046</v>
      </c>
      <c r="G37022" s="311">
        <v>89173</v>
      </c>
      <c r="H37022" s="312" t="s">
        <v>3559</v>
      </c>
      <c r="I37022" s="313" t="s">
        <v>6785</v>
      </c>
    </row>
    <row r="37023" spans="6:9" x14ac:dyDescent="0.2">
      <c r="F37023" s="310" t="s">
        <v>42047</v>
      </c>
      <c r="G37023" s="311">
        <v>89177</v>
      </c>
      <c r="H37023" s="312" t="s">
        <v>3559</v>
      </c>
      <c r="I37023" s="313" t="s">
        <v>6785</v>
      </c>
    </row>
    <row r="37024" spans="6:9" x14ac:dyDescent="0.2">
      <c r="F37024" s="310" t="s">
        <v>42048</v>
      </c>
      <c r="G37024" s="311">
        <v>89178</v>
      </c>
      <c r="H37024" s="312" t="s">
        <v>3559</v>
      </c>
      <c r="I37024" s="313" t="s">
        <v>6785</v>
      </c>
    </row>
    <row r="37025" spans="6:9" x14ac:dyDescent="0.2">
      <c r="F37025" s="310" t="s">
        <v>42049</v>
      </c>
      <c r="G37025" s="311">
        <v>89179</v>
      </c>
      <c r="H37025" s="312" t="s">
        <v>3559</v>
      </c>
      <c r="I37025" s="313" t="s">
        <v>6785</v>
      </c>
    </row>
    <row r="37026" spans="6:9" x14ac:dyDescent="0.2">
      <c r="F37026" s="310" t="s">
        <v>42050</v>
      </c>
      <c r="G37026" s="311">
        <v>89180</v>
      </c>
      <c r="H37026" s="312" t="s">
        <v>3559</v>
      </c>
      <c r="I37026" s="313" t="s">
        <v>6785</v>
      </c>
    </row>
    <row r="37027" spans="6:9" x14ac:dyDescent="0.2">
      <c r="F37027" s="310" t="s">
        <v>42051</v>
      </c>
      <c r="G37027" s="311">
        <v>89183</v>
      </c>
      <c r="H37027" s="312" t="s">
        <v>3559</v>
      </c>
      <c r="I37027" s="313" t="s">
        <v>6785</v>
      </c>
    </row>
    <row r="37028" spans="6:9" x14ac:dyDescent="0.2">
      <c r="F37028" s="310" t="s">
        <v>42052</v>
      </c>
      <c r="G37028" s="311">
        <v>89185</v>
      </c>
      <c r="H37028" s="312" t="s">
        <v>3559</v>
      </c>
      <c r="I37028" s="313" t="s">
        <v>6785</v>
      </c>
    </row>
    <row r="37029" spans="6:9" x14ac:dyDescent="0.2">
      <c r="F37029" s="310" t="s">
        <v>42053</v>
      </c>
      <c r="G37029" s="311">
        <v>89191</v>
      </c>
      <c r="H37029" s="312" t="s">
        <v>3559</v>
      </c>
      <c r="I37029" s="313" t="s">
        <v>6785</v>
      </c>
    </row>
    <row r="37030" spans="6:9" x14ac:dyDescent="0.2">
      <c r="F37030" s="310" t="s">
        <v>42054</v>
      </c>
      <c r="G37030" s="311">
        <v>89193</v>
      </c>
      <c r="H37030" s="312" t="s">
        <v>3559</v>
      </c>
      <c r="I37030" s="313" t="s">
        <v>6785</v>
      </c>
    </row>
    <row r="37031" spans="6:9" x14ac:dyDescent="0.2">
      <c r="F37031" s="310" t="s">
        <v>42055</v>
      </c>
      <c r="G37031" s="311">
        <v>89195</v>
      </c>
      <c r="H37031" s="312" t="s">
        <v>3559</v>
      </c>
      <c r="I37031" s="313" t="s">
        <v>6785</v>
      </c>
    </row>
    <row r="37032" spans="6:9" x14ac:dyDescent="0.2">
      <c r="F37032" s="310" t="s">
        <v>42056</v>
      </c>
      <c r="G37032" s="311">
        <v>89199</v>
      </c>
      <c r="H37032" s="312" t="s">
        <v>3559</v>
      </c>
      <c r="I37032" s="313" t="s">
        <v>6785</v>
      </c>
    </row>
    <row r="37033" spans="6:9" x14ac:dyDescent="0.2">
      <c r="F37033" s="310" t="s">
        <v>42057</v>
      </c>
      <c r="G37033" s="311">
        <v>89301</v>
      </c>
      <c r="H37033" s="312" t="s">
        <v>3559</v>
      </c>
      <c r="I37033" s="313" t="s">
        <v>6812</v>
      </c>
    </row>
    <row r="37034" spans="6:9" x14ac:dyDescent="0.2">
      <c r="F37034" s="310" t="s">
        <v>42058</v>
      </c>
      <c r="G37034" s="311">
        <v>89310</v>
      </c>
      <c r="H37034" s="312" t="s">
        <v>3559</v>
      </c>
      <c r="I37034" s="313" t="s">
        <v>6812</v>
      </c>
    </row>
    <row r="37035" spans="6:9" x14ac:dyDescent="0.2">
      <c r="F37035" s="310" t="s">
        <v>42059</v>
      </c>
      <c r="G37035" s="311">
        <v>89311</v>
      </c>
      <c r="H37035" s="312" t="s">
        <v>3559</v>
      </c>
      <c r="I37035" s="313" t="s">
        <v>6812</v>
      </c>
    </row>
    <row r="37036" spans="6:9" x14ac:dyDescent="0.2">
      <c r="F37036" s="310" t="s">
        <v>42060</v>
      </c>
      <c r="G37036" s="311">
        <v>89314</v>
      </c>
      <c r="H37036" s="312" t="s">
        <v>3559</v>
      </c>
      <c r="I37036" s="313" t="s">
        <v>6812</v>
      </c>
    </row>
    <row r="37037" spans="6:9" x14ac:dyDescent="0.2">
      <c r="F37037" s="310" t="s">
        <v>42061</v>
      </c>
      <c r="G37037" s="311">
        <v>89315</v>
      </c>
      <c r="H37037" s="312" t="s">
        <v>3559</v>
      </c>
      <c r="I37037" s="313" t="s">
        <v>6812</v>
      </c>
    </row>
    <row r="37038" spans="6:9" x14ac:dyDescent="0.2">
      <c r="F37038" s="310" t="s">
        <v>42062</v>
      </c>
      <c r="G37038" s="311">
        <v>89316</v>
      </c>
      <c r="H37038" s="312" t="s">
        <v>3559</v>
      </c>
      <c r="I37038" s="313" t="s">
        <v>6812</v>
      </c>
    </row>
    <row r="37039" spans="6:9" x14ac:dyDescent="0.2">
      <c r="F37039" s="310" t="s">
        <v>42063</v>
      </c>
      <c r="G37039" s="311">
        <v>89317</v>
      </c>
      <c r="H37039" s="312" t="s">
        <v>3559</v>
      </c>
      <c r="I37039" s="313" t="s">
        <v>6812</v>
      </c>
    </row>
    <row r="37040" spans="6:9" x14ac:dyDescent="0.2">
      <c r="F37040" s="310" t="s">
        <v>42064</v>
      </c>
      <c r="G37040" s="311">
        <v>89318</v>
      </c>
      <c r="H37040" s="312" t="s">
        <v>3559</v>
      </c>
      <c r="I37040" s="313" t="s">
        <v>6812</v>
      </c>
    </row>
    <row r="37041" spans="6:9" x14ac:dyDescent="0.2">
      <c r="F37041" s="310" t="s">
        <v>42065</v>
      </c>
      <c r="G37041" s="311">
        <v>89319</v>
      </c>
      <c r="H37041" s="312" t="s">
        <v>3559</v>
      </c>
      <c r="I37041" s="313" t="s">
        <v>6812</v>
      </c>
    </row>
    <row r="37042" spans="6:9" x14ac:dyDescent="0.2">
      <c r="F37042" s="310" t="s">
        <v>42066</v>
      </c>
      <c r="G37042" s="311">
        <v>89402</v>
      </c>
      <c r="H37042" s="312" t="s">
        <v>3559</v>
      </c>
      <c r="I37042" s="313" t="s">
        <v>6812</v>
      </c>
    </row>
    <row r="37043" spans="6:9" x14ac:dyDescent="0.2">
      <c r="F37043" s="310" t="s">
        <v>42067</v>
      </c>
      <c r="G37043" s="311">
        <v>89403</v>
      </c>
      <c r="H37043" s="312" t="s">
        <v>3559</v>
      </c>
      <c r="I37043" s="313" t="s">
        <v>6812</v>
      </c>
    </row>
    <row r="37044" spans="6:9" x14ac:dyDescent="0.2">
      <c r="F37044" s="310" t="s">
        <v>42068</v>
      </c>
      <c r="G37044" s="311">
        <v>89404</v>
      </c>
      <c r="H37044" s="312" t="s">
        <v>3559</v>
      </c>
      <c r="I37044" s="313" t="s">
        <v>6812</v>
      </c>
    </row>
    <row r="37045" spans="6:9" x14ac:dyDescent="0.2">
      <c r="F37045" s="310" t="s">
        <v>42069</v>
      </c>
      <c r="G37045" s="311">
        <v>89405</v>
      </c>
      <c r="H37045" s="312" t="s">
        <v>3559</v>
      </c>
      <c r="I37045" s="313" t="s">
        <v>6812</v>
      </c>
    </row>
    <row r="37046" spans="6:9" x14ac:dyDescent="0.2">
      <c r="F37046" s="310" t="s">
        <v>42070</v>
      </c>
      <c r="G37046" s="311">
        <v>89406</v>
      </c>
      <c r="H37046" s="312" t="s">
        <v>3559</v>
      </c>
      <c r="I37046" s="313" t="s">
        <v>6812</v>
      </c>
    </row>
    <row r="37047" spans="6:9" x14ac:dyDescent="0.2">
      <c r="F37047" s="310" t="s">
        <v>42071</v>
      </c>
      <c r="G37047" s="311">
        <v>89407</v>
      </c>
      <c r="H37047" s="312" t="s">
        <v>3559</v>
      </c>
      <c r="I37047" s="313" t="s">
        <v>6812</v>
      </c>
    </row>
    <row r="37048" spans="6:9" x14ac:dyDescent="0.2">
      <c r="F37048" s="310" t="s">
        <v>42072</v>
      </c>
      <c r="G37048" s="311">
        <v>89408</v>
      </c>
      <c r="H37048" s="312" t="s">
        <v>3559</v>
      </c>
      <c r="I37048" s="313" t="s">
        <v>6812</v>
      </c>
    </row>
    <row r="37049" spans="6:9" x14ac:dyDescent="0.2">
      <c r="F37049" s="310" t="s">
        <v>42073</v>
      </c>
      <c r="G37049" s="311">
        <v>89409</v>
      </c>
      <c r="H37049" s="312" t="s">
        <v>3559</v>
      </c>
      <c r="I37049" s="313" t="s">
        <v>6812</v>
      </c>
    </row>
    <row r="37050" spans="6:9" x14ac:dyDescent="0.2">
      <c r="F37050" s="310" t="s">
        <v>42074</v>
      </c>
      <c r="G37050" s="311">
        <v>89410</v>
      </c>
      <c r="H37050" s="312" t="s">
        <v>3559</v>
      </c>
      <c r="I37050" s="313" t="s">
        <v>6812</v>
      </c>
    </row>
    <row r="37051" spans="6:9" x14ac:dyDescent="0.2">
      <c r="F37051" s="310" t="s">
        <v>42075</v>
      </c>
      <c r="G37051" s="311">
        <v>89411</v>
      </c>
      <c r="H37051" s="312" t="s">
        <v>3559</v>
      </c>
      <c r="I37051" s="313" t="s">
        <v>6812</v>
      </c>
    </row>
    <row r="37052" spans="6:9" x14ac:dyDescent="0.2">
      <c r="F37052" s="310" t="s">
        <v>42076</v>
      </c>
      <c r="G37052" s="311">
        <v>89412</v>
      </c>
      <c r="H37052" s="312" t="s">
        <v>3559</v>
      </c>
      <c r="I37052" s="313" t="s">
        <v>6812</v>
      </c>
    </row>
    <row r="37053" spans="6:9" x14ac:dyDescent="0.2">
      <c r="F37053" s="310" t="s">
        <v>42077</v>
      </c>
      <c r="G37053" s="311">
        <v>89413</v>
      </c>
      <c r="H37053" s="312" t="s">
        <v>3559</v>
      </c>
      <c r="I37053" s="313" t="s">
        <v>6812</v>
      </c>
    </row>
    <row r="37054" spans="6:9" x14ac:dyDescent="0.2">
      <c r="F37054" s="310" t="s">
        <v>42078</v>
      </c>
      <c r="G37054" s="311">
        <v>89414</v>
      </c>
      <c r="H37054" s="312" t="s">
        <v>3559</v>
      </c>
      <c r="I37054" s="313" t="s">
        <v>6812</v>
      </c>
    </row>
    <row r="37055" spans="6:9" x14ac:dyDescent="0.2">
      <c r="F37055" s="310" t="s">
        <v>42079</v>
      </c>
      <c r="G37055" s="311">
        <v>89415</v>
      </c>
      <c r="H37055" s="312" t="s">
        <v>3559</v>
      </c>
      <c r="I37055" s="313" t="s">
        <v>6812</v>
      </c>
    </row>
    <row r="37056" spans="6:9" x14ac:dyDescent="0.2">
      <c r="F37056" s="310" t="s">
        <v>42080</v>
      </c>
      <c r="G37056" s="311">
        <v>89418</v>
      </c>
      <c r="H37056" s="312" t="s">
        <v>3559</v>
      </c>
      <c r="I37056" s="313" t="s">
        <v>6812</v>
      </c>
    </row>
    <row r="37057" spans="6:9" x14ac:dyDescent="0.2">
      <c r="F37057" s="310" t="s">
        <v>42081</v>
      </c>
      <c r="G37057" s="311">
        <v>89419</v>
      </c>
      <c r="H37057" s="312" t="s">
        <v>3559</v>
      </c>
      <c r="I37057" s="313" t="s">
        <v>6812</v>
      </c>
    </row>
    <row r="37058" spans="6:9" x14ac:dyDescent="0.2">
      <c r="F37058" s="310" t="s">
        <v>42082</v>
      </c>
      <c r="G37058" s="311">
        <v>89420</v>
      </c>
      <c r="H37058" s="312" t="s">
        <v>3559</v>
      </c>
      <c r="I37058" s="313" t="s">
        <v>6812</v>
      </c>
    </row>
    <row r="37059" spans="6:9" x14ac:dyDescent="0.2">
      <c r="F37059" s="310" t="s">
        <v>42083</v>
      </c>
      <c r="G37059" s="311">
        <v>89421</v>
      </c>
      <c r="H37059" s="312" t="s">
        <v>3559</v>
      </c>
      <c r="I37059" s="313" t="s">
        <v>6812</v>
      </c>
    </row>
    <row r="37060" spans="6:9" x14ac:dyDescent="0.2">
      <c r="F37060" s="310" t="s">
        <v>42084</v>
      </c>
      <c r="G37060" s="311">
        <v>89422</v>
      </c>
      <c r="H37060" s="312" t="s">
        <v>3559</v>
      </c>
      <c r="I37060" s="313" t="s">
        <v>6812</v>
      </c>
    </row>
    <row r="37061" spans="6:9" x14ac:dyDescent="0.2">
      <c r="F37061" s="310" t="s">
        <v>42085</v>
      </c>
      <c r="G37061" s="311">
        <v>89423</v>
      </c>
      <c r="H37061" s="312" t="s">
        <v>3559</v>
      </c>
      <c r="I37061" s="313" t="s">
        <v>6812</v>
      </c>
    </row>
    <row r="37062" spans="6:9" x14ac:dyDescent="0.2">
      <c r="F37062" s="310" t="s">
        <v>42086</v>
      </c>
      <c r="G37062" s="311">
        <v>89424</v>
      </c>
      <c r="H37062" s="312" t="s">
        <v>3559</v>
      </c>
      <c r="I37062" s="313" t="s">
        <v>6812</v>
      </c>
    </row>
    <row r="37063" spans="6:9" x14ac:dyDescent="0.2">
      <c r="F37063" s="310" t="s">
        <v>42087</v>
      </c>
      <c r="G37063" s="311">
        <v>89425</v>
      </c>
      <c r="H37063" s="312" t="s">
        <v>3559</v>
      </c>
      <c r="I37063" s="313" t="s">
        <v>6812</v>
      </c>
    </row>
    <row r="37064" spans="6:9" x14ac:dyDescent="0.2">
      <c r="F37064" s="310" t="s">
        <v>42088</v>
      </c>
      <c r="G37064" s="311">
        <v>89426</v>
      </c>
      <c r="H37064" s="312" t="s">
        <v>3559</v>
      </c>
      <c r="I37064" s="313" t="s">
        <v>6812</v>
      </c>
    </row>
    <row r="37065" spans="6:9" x14ac:dyDescent="0.2">
      <c r="F37065" s="310" t="s">
        <v>42089</v>
      </c>
      <c r="G37065" s="311">
        <v>89427</v>
      </c>
      <c r="H37065" s="312" t="s">
        <v>3559</v>
      </c>
      <c r="I37065" s="313" t="s">
        <v>6812</v>
      </c>
    </row>
    <row r="37066" spans="6:9" x14ac:dyDescent="0.2">
      <c r="F37066" s="310" t="s">
        <v>42090</v>
      </c>
      <c r="G37066" s="311">
        <v>89428</v>
      </c>
      <c r="H37066" s="312" t="s">
        <v>3559</v>
      </c>
      <c r="I37066" s="313" t="s">
        <v>6812</v>
      </c>
    </row>
    <row r="37067" spans="6:9" x14ac:dyDescent="0.2">
      <c r="F37067" s="310" t="s">
        <v>42091</v>
      </c>
      <c r="G37067" s="311">
        <v>89429</v>
      </c>
      <c r="H37067" s="312" t="s">
        <v>3559</v>
      </c>
      <c r="I37067" s="313" t="s">
        <v>6812</v>
      </c>
    </row>
    <row r="37068" spans="6:9" x14ac:dyDescent="0.2">
      <c r="F37068" s="310" t="s">
        <v>42092</v>
      </c>
      <c r="G37068" s="311">
        <v>89430</v>
      </c>
      <c r="H37068" s="312" t="s">
        <v>3559</v>
      </c>
      <c r="I37068" s="313" t="s">
        <v>6812</v>
      </c>
    </row>
    <row r="37069" spans="6:9" x14ac:dyDescent="0.2">
      <c r="F37069" s="310" t="s">
        <v>42093</v>
      </c>
      <c r="G37069" s="311">
        <v>89431</v>
      </c>
      <c r="H37069" s="312" t="s">
        <v>3559</v>
      </c>
      <c r="I37069" s="313" t="s">
        <v>6812</v>
      </c>
    </row>
    <row r="37070" spans="6:9" x14ac:dyDescent="0.2">
      <c r="F37070" s="310" t="s">
        <v>42094</v>
      </c>
      <c r="G37070" s="311">
        <v>89432</v>
      </c>
      <c r="H37070" s="312" t="s">
        <v>3559</v>
      </c>
      <c r="I37070" s="313" t="s">
        <v>6812</v>
      </c>
    </row>
    <row r="37071" spans="6:9" x14ac:dyDescent="0.2">
      <c r="F37071" s="310" t="s">
        <v>42095</v>
      </c>
      <c r="G37071" s="311">
        <v>89433</v>
      </c>
      <c r="H37071" s="312" t="s">
        <v>3559</v>
      </c>
      <c r="I37071" s="313" t="s">
        <v>6812</v>
      </c>
    </row>
    <row r="37072" spans="6:9" x14ac:dyDescent="0.2">
      <c r="F37072" s="310" t="s">
        <v>42096</v>
      </c>
      <c r="G37072" s="311">
        <v>89434</v>
      </c>
      <c r="H37072" s="312" t="s">
        <v>3559</v>
      </c>
      <c r="I37072" s="313" t="s">
        <v>6812</v>
      </c>
    </row>
    <row r="37073" spans="6:9" x14ac:dyDescent="0.2">
      <c r="F37073" s="310" t="s">
        <v>42097</v>
      </c>
      <c r="G37073" s="311">
        <v>89435</v>
      </c>
      <c r="H37073" s="312" t="s">
        <v>3559</v>
      </c>
      <c r="I37073" s="313" t="s">
        <v>6812</v>
      </c>
    </row>
    <row r="37074" spans="6:9" x14ac:dyDescent="0.2">
      <c r="F37074" s="310" t="s">
        <v>42098</v>
      </c>
      <c r="G37074" s="311">
        <v>89436</v>
      </c>
      <c r="H37074" s="312" t="s">
        <v>3559</v>
      </c>
      <c r="I37074" s="313" t="s">
        <v>6812</v>
      </c>
    </row>
    <row r="37075" spans="6:9" x14ac:dyDescent="0.2">
      <c r="F37075" s="310" t="s">
        <v>42099</v>
      </c>
      <c r="G37075" s="311">
        <v>89438</v>
      </c>
      <c r="H37075" s="312" t="s">
        <v>3559</v>
      </c>
      <c r="I37075" s="313" t="s">
        <v>6812</v>
      </c>
    </row>
    <row r="37076" spans="6:9" x14ac:dyDescent="0.2">
      <c r="F37076" s="310" t="s">
        <v>42100</v>
      </c>
      <c r="G37076" s="311">
        <v>89439</v>
      </c>
      <c r="H37076" s="312" t="s">
        <v>3559</v>
      </c>
      <c r="I37076" s="313" t="s">
        <v>6812</v>
      </c>
    </row>
    <row r="37077" spans="6:9" x14ac:dyDescent="0.2">
      <c r="F37077" s="310" t="s">
        <v>42101</v>
      </c>
      <c r="G37077" s="311">
        <v>89440</v>
      </c>
      <c r="H37077" s="312" t="s">
        <v>3559</v>
      </c>
      <c r="I37077" s="313" t="s">
        <v>6812</v>
      </c>
    </row>
    <row r="37078" spans="6:9" x14ac:dyDescent="0.2">
      <c r="F37078" s="310" t="s">
        <v>42102</v>
      </c>
      <c r="G37078" s="311">
        <v>89441</v>
      </c>
      <c r="H37078" s="312" t="s">
        <v>3559</v>
      </c>
      <c r="I37078" s="313" t="s">
        <v>6812</v>
      </c>
    </row>
    <row r="37079" spans="6:9" x14ac:dyDescent="0.2">
      <c r="F37079" s="310" t="s">
        <v>42103</v>
      </c>
      <c r="G37079" s="311">
        <v>89442</v>
      </c>
      <c r="H37079" s="312" t="s">
        <v>3559</v>
      </c>
      <c r="I37079" s="313" t="s">
        <v>6812</v>
      </c>
    </row>
    <row r="37080" spans="6:9" x14ac:dyDescent="0.2">
      <c r="F37080" s="310" t="s">
        <v>42104</v>
      </c>
      <c r="G37080" s="311">
        <v>89444</v>
      </c>
      <c r="H37080" s="312" t="s">
        <v>3559</v>
      </c>
      <c r="I37080" s="313" t="s">
        <v>6812</v>
      </c>
    </row>
    <row r="37081" spans="6:9" x14ac:dyDescent="0.2">
      <c r="F37081" s="310" t="s">
        <v>42105</v>
      </c>
      <c r="G37081" s="311">
        <v>89445</v>
      </c>
      <c r="H37081" s="312" t="s">
        <v>3559</v>
      </c>
      <c r="I37081" s="313" t="s">
        <v>6812</v>
      </c>
    </row>
    <row r="37082" spans="6:9" x14ac:dyDescent="0.2">
      <c r="F37082" s="310" t="s">
        <v>42106</v>
      </c>
      <c r="G37082" s="311">
        <v>89446</v>
      </c>
      <c r="H37082" s="312" t="s">
        <v>3559</v>
      </c>
      <c r="I37082" s="313" t="s">
        <v>6812</v>
      </c>
    </row>
    <row r="37083" spans="6:9" x14ac:dyDescent="0.2">
      <c r="F37083" s="310" t="s">
        <v>42107</v>
      </c>
      <c r="G37083" s="311">
        <v>89447</v>
      </c>
      <c r="H37083" s="312" t="s">
        <v>3559</v>
      </c>
      <c r="I37083" s="313" t="s">
        <v>6812</v>
      </c>
    </row>
    <row r="37084" spans="6:9" x14ac:dyDescent="0.2">
      <c r="F37084" s="310" t="s">
        <v>42108</v>
      </c>
      <c r="G37084" s="311">
        <v>89448</v>
      </c>
      <c r="H37084" s="312" t="s">
        <v>3559</v>
      </c>
      <c r="I37084" s="313" t="s">
        <v>6812</v>
      </c>
    </row>
    <row r="37085" spans="6:9" x14ac:dyDescent="0.2">
      <c r="F37085" s="310" t="s">
        <v>42109</v>
      </c>
      <c r="G37085" s="311">
        <v>89449</v>
      </c>
      <c r="H37085" s="312" t="s">
        <v>3559</v>
      </c>
      <c r="I37085" s="313" t="s">
        <v>6812</v>
      </c>
    </row>
    <row r="37086" spans="6:9" x14ac:dyDescent="0.2">
      <c r="F37086" s="310" t="s">
        <v>42110</v>
      </c>
      <c r="G37086" s="311">
        <v>89450</v>
      </c>
      <c r="H37086" s="312" t="s">
        <v>3559</v>
      </c>
      <c r="I37086" s="313" t="s">
        <v>6812</v>
      </c>
    </row>
    <row r="37087" spans="6:9" x14ac:dyDescent="0.2">
      <c r="F37087" s="310" t="s">
        <v>42111</v>
      </c>
      <c r="G37087" s="311">
        <v>89451</v>
      </c>
      <c r="H37087" s="312" t="s">
        <v>3559</v>
      </c>
      <c r="I37087" s="313" t="s">
        <v>6812</v>
      </c>
    </row>
    <row r="37088" spans="6:9" x14ac:dyDescent="0.2">
      <c r="F37088" s="310" t="s">
        <v>42112</v>
      </c>
      <c r="G37088" s="311">
        <v>89452</v>
      </c>
      <c r="H37088" s="312" t="s">
        <v>3559</v>
      </c>
      <c r="I37088" s="313" t="s">
        <v>6812</v>
      </c>
    </row>
    <row r="37089" spans="6:9" x14ac:dyDescent="0.2">
      <c r="F37089" s="310" t="s">
        <v>42113</v>
      </c>
      <c r="G37089" s="311">
        <v>89460</v>
      </c>
      <c r="H37089" s="312" t="s">
        <v>3559</v>
      </c>
      <c r="I37089" s="313" t="s">
        <v>6812</v>
      </c>
    </row>
    <row r="37090" spans="6:9" x14ac:dyDescent="0.2">
      <c r="F37090" s="310" t="s">
        <v>42114</v>
      </c>
      <c r="G37090" s="311">
        <v>89496</v>
      </c>
      <c r="H37090" s="312" t="s">
        <v>3559</v>
      </c>
      <c r="I37090" s="313" t="s">
        <v>6812</v>
      </c>
    </row>
    <row r="37091" spans="6:9" x14ac:dyDescent="0.2">
      <c r="F37091" s="310" t="s">
        <v>42115</v>
      </c>
      <c r="G37091" s="311">
        <v>89501</v>
      </c>
      <c r="H37091" s="312" t="s">
        <v>3559</v>
      </c>
      <c r="I37091" s="313" t="s">
        <v>6812</v>
      </c>
    </row>
    <row r="37092" spans="6:9" x14ac:dyDescent="0.2">
      <c r="F37092" s="310" t="s">
        <v>42116</v>
      </c>
      <c r="G37092" s="311">
        <v>89502</v>
      </c>
      <c r="H37092" s="312" t="s">
        <v>3559</v>
      </c>
      <c r="I37092" s="313" t="s">
        <v>6812</v>
      </c>
    </row>
    <row r="37093" spans="6:9" x14ac:dyDescent="0.2">
      <c r="F37093" s="310" t="s">
        <v>42117</v>
      </c>
      <c r="G37093" s="311">
        <v>89503</v>
      </c>
      <c r="H37093" s="312" t="s">
        <v>3559</v>
      </c>
      <c r="I37093" s="313" t="s">
        <v>6812</v>
      </c>
    </row>
    <row r="37094" spans="6:9" x14ac:dyDescent="0.2">
      <c r="F37094" s="310" t="s">
        <v>42118</v>
      </c>
      <c r="G37094" s="311">
        <v>89504</v>
      </c>
      <c r="H37094" s="312" t="s">
        <v>3559</v>
      </c>
      <c r="I37094" s="313" t="s">
        <v>6812</v>
      </c>
    </row>
    <row r="37095" spans="6:9" x14ac:dyDescent="0.2">
      <c r="F37095" s="310" t="s">
        <v>42119</v>
      </c>
      <c r="G37095" s="311">
        <v>89505</v>
      </c>
      <c r="H37095" s="312" t="s">
        <v>3559</v>
      </c>
      <c r="I37095" s="313" t="s">
        <v>6812</v>
      </c>
    </row>
    <row r="37096" spans="6:9" x14ac:dyDescent="0.2">
      <c r="F37096" s="310" t="s">
        <v>42120</v>
      </c>
      <c r="G37096" s="311">
        <v>89506</v>
      </c>
      <c r="H37096" s="312" t="s">
        <v>3559</v>
      </c>
      <c r="I37096" s="313" t="s">
        <v>6812</v>
      </c>
    </row>
    <row r="37097" spans="6:9" x14ac:dyDescent="0.2">
      <c r="F37097" s="310" t="s">
        <v>42121</v>
      </c>
      <c r="G37097" s="311">
        <v>89507</v>
      </c>
      <c r="H37097" s="312" t="s">
        <v>3559</v>
      </c>
      <c r="I37097" s="313" t="s">
        <v>6812</v>
      </c>
    </row>
    <row r="37098" spans="6:9" x14ac:dyDescent="0.2">
      <c r="F37098" s="310" t="s">
        <v>42122</v>
      </c>
      <c r="G37098" s="311">
        <v>89508</v>
      </c>
      <c r="H37098" s="312" t="s">
        <v>3559</v>
      </c>
      <c r="I37098" s="313" t="s">
        <v>6812</v>
      </c>
    </row>
    <row r="37099" spans="6:9" x14ac:dyDescent="0.2">
      <c r="F37099" s="310" t="s">
        <v>42123</v>
      </c>
      <c r="G37099" s="311">
        <v>89509</v>
      </c>
      <c r="H37099" s="312" t="s">
        <v>3559</v>
      </c>
      <c r="I37099" s="313" t="s">
        <v>6812</v>
      </c>
    </row>
    <row r="37100" spans="6:9" x14ac:dyDescent="0.2">
      <c r="F37100" s="310" t="s">
        <v>42124</v>
      </c>
      <c r="G37100" s="311">
        <v>89510</v>
      </c>
      <c r="H37100" s="312" t="s">
        <v>3559</v>
      </c>
      <c r="I37100" s="313" t="s">
        <v>6812</v>
      </c>
    </row>
    <row r="37101" spans="6:9" x14ac:dyDescent="0.2">
      <c r="F37101" s="310" t="s">
        <v>42125</v>
      </c>
      <c r="G37101" s="311">
        <v>89511</v>
      </c>
      <c r="H37101" s="312" t="s">
        <v>3559</v>
      </c>
      <c r="I37101" s="313" t="s">
        <v>6812</v>
      </c>
    </row>
    <row r="37102" spans="6:9" x14ac:dyDescent="0.2">
      <c r="F37102" s="310" t="s">
        <v>42126</v>
      </c>
      <c r="G37102" s="311">
        <v>89512</v>
      </c>
      <c r="H37102" s="312" t="s">
        <v>3559</v>
      </c>
      <c r="I37102" s="313" t="s">
        <v>6812</v>
      </c>
    </row>
    <row r="37103" spans="6:9" x14ac:dyDescent="0.2">
      <c r="F37103" s="310" t="s">
        <v>42127</v>
      </c>
      <c r="G37103" s="311">
        <v>89513</v>
      </c>
      <c r="H37103" s="312" t="s">
        <v>3559</v>
      </c>
      <c r="I37103" s="313" t="s">
        <v>6812</v>
      </c>
    </row>
    <row r="37104" spans="6:9" x14ac:dyDescent="0.2">
      <c r="F37104" s="310" t="s">
        <v>42128</v>
      </c>
      <c r="G37104" s="311">
        <v>89515</v>
      </c>
      <c r="H37104" s="312" t="s">
        <v>3559</v>
      </c>
      <c r="I37104" s="313" t="s">
        <v>6812</v>
      </c>
    </row>
    <row r="37105" spans="6:9" x14ac:dyDescent="0.2">
      <c r="F37105" s="310" t="s">
        <v>42129</v>
      </c>
      <c r="G37105" s="311">
        <v>89519</v>
      </c>
      <c r="H37105" s="312" t="s">
        <v>3559</v>
      </c>
      <c r="I37105" s="313" t="s">
        <v>6812</v>
      </c>
    </row>
    <row r="37106" spans="6:9" x14ac:dyDescent="0.2">
      <c r="F37106" s="310" t="s">
        <v>42130</v>
      </c>
      <c r="G37106" s="311">
        <v>89520</v>
      </c>
      <c r="H37106" s="312" t="s">
        <v>3559</v>
      </c>
      <c r="I37106" s="313" t="s">
        <v>6812</v>
      </c>
    </row>
    <row r="37107" spans="6:9" x14ac:dyDescent="0.2">
      <c r="F37107" s="310" t="s">
        <v>42131</v>
      </c>
      <c r="G37107" s="311">
        <v>89521</v>
      </c>
      <c r="H37107" s="312" t="s">
        <v>3559</v>
      </c>
      <c r="I37107" s="313" t="s">
        <v>6812</v>
      </c>
    </row>
    <row r="37108" spans="6:9" x14ac:dyDescent="0.2">
      <c r="F37108" s="310" t="s">
        <v>42132</v>
      </c>
      <c r="G37108" s="311">
        <v>89523</v>
      </c>
      <c r="H37108" s="312" t="s">
        <v>3559</v>
      </c>
      <c r="I37108" s="313" t="s">
        <v>6812</v>
      </c>
    </row>
    <row r="37109" spans="6:9" x14ac:dyDescent="0.2">
      <c r="F37109" s="310" t="s">
        <v>42133</v>
      </c>
      <c r="G37109" s="311">
        <v>89533</v>
      </c>
      <c r="H37109" s="312" t="s">
        <v>3559</v>
      </c>
      <c r="I37109" s="313" t="s">
        <v>6812</v>
      </c>
    </row>
    <row r="37110" spans="6:9" x14ac:dyDescent="0.2">
      <c r="F37110" s="310" t="s">
        <v>42134</v>
      </c>
      <c r="G37110" s="311">
        <v>89555</v>
      </c>
      <c r="H37110" s="312" t="s">
        <v>3559</v>
      </c>
      <c r="I37110" s="313" t="s">
        <v>6812</v>
      </c>
    </row>
    <row r="37111" spans="6:9" x14ac:dyDescent="0.2">
      <c r="F37111" s="310" t="s">
        <v>42135</v>
      </c>
      <c r="G37111" s="311">
        <v>89557</v>
      </c>
      <c r="H37111" s="312" t="s">
        <v>3559</v>
      </c>
      <c r="I37111" s="313" t="s">
        <v>6812</v>
      </c>
    </row>
    <row r="37112" spans="6:9" x14ac:dyDescent="0.2">
      <c r="F37112" s="310" t="s">
        <v>42136</v>
      </c>
      <c r="G37112" s="311">
        <v>89570</v>
      </c>
      <c r="H37112" s="312" t="s">
        <v>3559</v>
      </c>
      <c r="I37112" s="313" t="s">
        <v>6812</v>
      </c>
    </row>
    <row r="37113" spans="6:9" x14ac:dyDescent="0.2">
      <c r="F37113" s="310" t="s">
        <v>42137</v>
      </c>
      <c r="G37113" s="311">
        <v>89595</v>
      </c>
      <c r="H37113" s="312" t="s">
        <v>3559</v>
      </c>
      <c r="I37113" s="313" t="s">
        <v>6812</v>
      </c>
    </row>
    <row r="37114" spans="6:9" x14ac:dyDescent="0.2">
      <c r="F37114" s="310" t="s">
        <v>42138</v>
      </c>
      <c r="G37114" s="311">
        <v>89599</v>
      </c>
      <c r="H37114" s="312" t="s">
        <v>3559</v>
      </c>
      <c r="I37114" s="313" t="s">
        <v>6812</v>
      </c>
    </row>
    <row r="37115" spans="6:9" x14ac:dyDescent="0.2">
      <c r="F37115" s="310" t="s">
        <v>42139</v>
      </c>
      <c r="G37115" s="311">
        <v>89701</v>
      </c>
      <c r="H37115" s="312" t="s">
        <v>3559</v>
      </c>
      <c r="I37115" s="313" t="s">
        <v>6812</v>
      </c>
    </row>
    <row r="37116" spans="6:9" x14ac:dyDescent="0.2">
      <c r="F37116" s="310" t="s">
        <v>42140</v>
      </c>
      <c r="G37116" s="311">
        <v>89702</v>
      </c>
      <c r="H37116" s="312" t="s">
        <v>3559</v>
      </c>
      <c r="I37116" s="313" t="s">
        <v>6812</v>
      </c>
    </row>
    <row r="37117" spans="6:9" x14ac:dyDescent="0.2">
      <c r="F37117" s="310" t="s">
        <v>42141</v>
      </c>
      <c r="G37117" s="311">
        <v>89703</v>
      </c>
      <c r="H37117" s="312" t="s">
        <v>3559</v>
      </c>
      <c r="I37117" s="313" t="s">
        <v>6812</v>
      </c>
    </row>
    <row r="37118" spans="6:9" x14ac:dyDescent="0.2">
      <c r="F37118" s="310" t="s">
        <v>42142</v>
      </c>
      <c r="G37118" s="311">
        <v>89704</v>
      </c>
      <c r="H37118" s="312" t="s">
        <v>3559</v>
      </c>
      <c r="I37118" s="313" t="s">
        <v>6812</v>
      </c>
    </row>
    <row r="37119" spans="6:9" x14ac:dyDescent="0.2">
      <c r="F37119" s="310" t="s">
        <v>42143</v>
      </c>
      <c r="G37119" s="311">
        <v>89705</v>
      </c>
      <c r="H37119" s="312" t="s">
        <v>3559</v>
      </c>
      <c r="I37119" s="313" t="s">
        <v>6812</v>
      </c>
    </row>
    <row r="37120" spans="6:9" x14ac:dyDescent="0.2">
      <c r="F37120" s="310" t="s">
        <v>42144</v>
      </c>
      <c r="G37120" s="311">
        <v>89706</v>
      </c>
      <c r="H37120" s="312" t="s">
        <v>3559</v>
      </c>
      <c r="I37120" s="313" t="s">
        <v>6812</v>
      </c>
    </row>
    <row r="37121" spans="6:9" x14ac:dyDescent="0.2">
      <c r="F37121" s="310" t="s">
        <v>42145</v>
      </c>
      <c r="G37121" s="311">
        <v>89711</v>
      </c>
      <c r="H37121" s="312" t="s">
        <v>3559</v>
      </c>
      <c r="I37121" s="313" t="s">
        <v>6812</v>
      </c>
    </row>
    <row r="37122" spans="6:9" x14ac:dyDescent="0.2">
      <c r="F37122" s="310" t="s">
        <v>42146</v>
      </c>
      <c r="G37122" s="311">
        <v>89712</v>
      </c>
      <c r="H37122" s="312" t="s">
        <v>3559</v>
      </c>
      <c r="I37122" s="313" t="s">
        <v>6812</v>
      </c>
    </row>
    <row r="37123" spans="6:9" x14ac:dyDescent="0.2">
      <c r="F37123" s="310" t="s">
        <v>42147</v>
      </c>
      <c r="G37123" s="311">
        <v>89713</v>
      </c>
      <c r="H37123" s="312" t="s">
        <v>3559</v>
      </c>
      <c r="I37123" s="313" t="s">
        <v>6812</v>
      </c>
    </row>
    <row r="37124" spans="6:9" x14ac:dyDescent="0.2">
      <c r="F37124" s="310" t="s">
        <v>42148</v>
      </c>
      <c r="G37124" s="311">
        <v>89714</v>
      </c>
      <c r="H37124" s="312" t="s">
        <v>3559</v>
      </c>
      <c r="I37124" s="313" t="s">
        <v>6812</v>
      </c>
    </row>
    <row r="37125" spans="6:9" x14ac:dyDescent="0.2">
      <c r="F37125" s="310" t="s">
        <v>42149</v>
      </c>
      <c r="G37125" s="311">
        <v>89721</v>
      </c>
      <c r="H37125" s="312" t="s">
        <v>3559</v>
      </c>
      <c r="I37125" s="313" t="s">
        <v>6812</v>
      </c>
    </row>
    <row r="37126" spans="6:9" x14ac:dyDescent="0.2">
      <c r="F37126" s="310" t="s">
        <v>42150</v>
      </c>
      <c r="G37126" s="311">
        <v>89801</v>
      </c>
      <c r="H37126" s="312" t="s">
        <v>3559</v>
      </c>
      <c r="I37126" s="313" t="s">
        <v>6812</v>
      </c>
    </row>
    <row r="37127" spans="6:9" x14ac:dyDescent="0.2">
      <c r="F37127" s="310" t="s">
        <v>42151</v>
      </c>
      <c r="G37127" s="311">
        <v>89802</v>
      </c>
      <c r="H37127" s="312" t="s">
        <v>3559</v>
      </c>
      <c r="I37127" s="313" t="s">
        <v>6812</v>
      </c>
    </row>
    <row r="37128" spans="6:9" x14ac:dyDescent="0.2">
      <c r="F37128" s="310" t="s">
        <v>42152</v>
      </c>
      <c r="G37128" s="311">
        <v>89803</v>
      </c>
      <c r="H37128" s="312" t="s">
        <v>3559</v>
      </c>
      <c r="I37128" s="313" t="s">
        <v>6812</v>
      </c>
    </row>
    <row r="37129" spans="6:9" x14ac:dyDescent="0.2">
      <c r="F37129" s="310" t="s">
        <v>42153</v>
      </c>
      <c r="G37129" s="311">
        <v>89815</v>
      </c>
      <c r="H37129" s="312" t="s">
        <v>3559</v>
      </c>
      <c r="I37129" s="313" t="s">
        <v>6812</v>
      </c>
    </row>
    <row r="37130" spans="6:9" x14ac:dyDescent="0.2">
      <c r="F37130" s="310" t="s">
        <v>42154</v>
      </c>
      <c r="G37130" s="311">
        <v>89820</v>
      </c>
      <c r="H37130" s="312" t="s">
        <v>3559</v>
      </c>
      <c r="I37130" s="313" t="s">
        <v>6812</v>
      </c>
    </row>
    <row r="37131" spans="6:9" x14ac:dyDescent="0.2">
      <c r="F37131" s="310" t="s">
        <v>42155</v>
      </c>
      <c r="G37131" s="311">
        <v>89821</v>
      </c>
      <c r="H37131" s="312" t="s">
        <v>3559</v>
      </c>
      <c r="I37131" s="313" t="s">
        <v>6812</v>
      </c>
    </row>
    <row r="37132" spans="6:9" x14ac:dyDescent="0.2">
      <c r="F37132" s="310" t="s">
        <v>42156</v>
      </c>
      <c r="G37132" s="311">
        <v>89822</v>
      </c>
      <c r="H37132" s="312" t="s">
        <v>3559</v>
      </c>
      <c r="I37132" s="313" t="s">
        <v>6812</v>
      </c>
    </row>
    <row r="37133" spans="6:9" x14ac:dyDescent="0.2">
      <c r="F37133" s="310" t="s">
        <v>42157</v>
      </c>
      <c r="G37133" s="311">
        <v>89823</v>
      </c>
      <c r="H37133" s="312" t="s">
        <v>3559</v>
      </c>
      <c r="I37133" s="313" t="s">
        <v>6812</v>
      </c>
    </row>
    <row r="37134" spans="6:9" x14ac:dyDescent="0.2">
      <c r="F37134" s="310" t="s">
        <v>42158</v>
      </c>
      <c r="G37134" s="311">
        <v>89825</v>
      </c>
      <c r="H37134" s="312" t="s">
        <v>3559</v>
      </c>
      <c r="I37134" s="313" t="s">
        <v>6812</v>
      </c>
    </row>
    <row r="37135" spans="6:9" x14ac:dyDescent="0.2">
      <c r="F37135" s="310" t="s">
        <v>42159</v>
      </c>
      <c r="G37135" s="311">
        <v>89826</v>
      </c>
      <c r="H37135" s="312" t="s">
        <v>3559</v>
      </c>
      <c r="I37135" s="313" t="s">
        <v>6812</v>
      </c>
    </row>
    <row r="37136" spans="6:9" x14ac:dyDescent="0.2">
      <c r="F37136" s="310" t="s">
        <v>42160</v>
      </c>
      <c r="G37136" s="311">
        <v>89828</v>
      </c>
      <c r="H37136" s="312" t="s">
        <v>3559</v>
      </c>
      <c r="I37136" s="313" t="s">
        <v>6812</v>
      </c>
    </row>
    <row r="37137" spans="6:9" x14ac:dyDescent="0.2">
      <c r="F37137" s="315" t="s">
        <v>42161</v>
      </c>
      <c r="G37137" s="316">
        <v>89830</v>
      </c>
      <c r="H37137" s="317" t="s">
        <v>3559</v>
      </c>
      <c r="I37137" s="313" t="s">
        <v>6812</v>
      </c>
    </row>
    <row r="37138" spans="6:9" x14ac:dyDescent="0.2">
      <c r="F37138" s="310" t="s">
        <v>42162</v>
      </c>
      <c r="G37138" s="311">
        <v>89831</v>
      </c>
      <c r="H37138" s="312" t="s">
        <v>3559</v>
      </c>
      <c r="I37138" s="313" t="s">
        <v>6812</v>
      </c>
    </row>
    <row r="37139" spans="6:9" x14ac:dyDescent="0.2">
      <c r="F37139" s="315" t="s">
        <v>42163</v>
      </c>
      <c r="G37139" s="316">
        <v>89832</v>
      </c>
      <c r="H37139" s="317" t="s">
        <v>3559</v>
      </c>
      <c r="I37139" s="313" t="s">
        <v>6812</v>
      </c>
    </row>
    <row r="37140" spans="6:9" x14ac:dyDescent="0.2">
      <c r="F37140" s="310" t="s">
        <v>42164</v>
      </c>
      <c r="G37140" s="311">
        <v>89833</v>
      </c>
      <c r="H37140" s="312" t="s">
        <v>3559</v>
      </c>
      <c r="I37140" s="313" t="s">
        <v>6812</v>
      </c>
    </row>
    <row r="37141" spans="6:9" x14ac:dyDescent="0.2">
      <c r="F37141" s="310" t="s">
        <v>42165</v>
      </c>
      <c r="G37141" s="311">
        <v>89834</v>
      </c>
      <c r="H37141" s="312" t="s">
        <v>3559</v>
      </c>
      <c r="I37141" s="313" t="s">
        <v>6812</v>
      </c>
    </row>
    <row r="37142" spans="6:9" x14ac:dyDescent="0.2">
      <c r="F37142" s="310" t="s">
        <v>42166</v>
      </c>
      <c r="G37142" s="311">
        <v>89835</v>
      </c>
      <c r="H37142" s="312" t="s">
        <v>3559</v>
      </c>
      <c r="I37142" s="313" t="s">
        <v>6812</v>
      </c>
    </row>
    <row r="37143" spans="6:9" x14ac:dyDescent="0.2">
      <c r="F37143" s="310" t="s">
        <v>42167</v>
      </c>
      <c r="G37143" s="311">
        <v>89883</v>
      </c>
      <c r="H37143" s="312" t="s">
        <v>3559</v>
      </c>
      <c r="I37143" s="313" t="s">
        <v>6812</v>
      </c>
    </row>
    <row r="37144" spans="6:9" x14ac:dyDescent="0.2">
      <c r="F37144" s="310" t="s">
        <v>42168</v>
      </c>
      <c r="G37144" s="311">
        <v>90001</v>
      </c>
      <c r="H37144" s="312" t="s">
        <v>1036</v>
      </c>
      <c r="I37144" s="313" t="s">
        <v>6788</v>
      </c>
    </row>
    <row r="37145" spans="6:9" x14ac:dyDescent="0.2">
      <c r="F37145" s="310" t="s">
        <v>42169</v>
      </c>
      <c r="G37145" s="311">
        <v>90002</v>
      </c>
      <c r="H37145" s="312" t="s">
        <v>1036</v>
      </c>
      <c r="I37145" s="313" t="s">
        <v>6788</v>
      </c>
    </row>
    <row r="37146" spans="6:9" x14ac:dyDescent="0.2">
      <c r="F37146" s="310" t="s">
        <v>42170</v>
      </c>
      <c r="G37146" s="311">
        <v>90003</v>
      </c>
      <c r="H37146" s="312" t="s">
        <v>1036</v>
      </c>
      <c r="I37146" s="313" t="s">
        <v>6788</v>
      </c>
    </row>
    <row r="37147" spans="6:9" x14ac:dyDescent="0.2">
      <c r="F37147" s="310" t="s">
        <v>42171</v>
      </c>
      <c r="G37147" s="311">
        <v>90004</v>
      </c>
      <c r="H37147" s="312" t="s">
        <v>1036</v>
      </c>
      <c r="I37147" s="313" t="s">
        <v>6788</v>
      </c>
    </row>
    <row r="37148" spans="6:9" x14ac:dyDescent="0.2">
      <c r="F37148" s="310" t="s">
        <v>42172</v>
      </c>
      <c r="G37148" s="311">
        <v>90005</v>
      </c>
      <c r="H37148" s="312" t="s">
        <v>1036</v>
      </c>
      <c r="I37148" s="313" t="s">
        <v>6788</v>
      </c>
    </row>
    <row r="37149" spans="6:9" x14ac:dyDescent="0.2">
      <c r="F37149" s="310" t="s">
        <v>42173</v>
      </c>
      <c r="G37149" s="311">
        <v>90006</v>
      </c>
      <c r="H37149" s="312" t="s">
        <v>1036</v>
      </c>
      <c r="I37149" s="313" t="s">
        <v>6788</v>
      </c>
    </row>
    <row r="37150" spans="6:9" x14ac:dyDescent="0.2">
      <c r="F37150" s="310" t="s">
        <v>42174</v>
      </c>
      <c r="G37150" s="311">
        <v>90007</v>
      </c>
      <c r="H37150" s="312" t="s">
        <v>1036</v>
      </c>
      <c r="I37150" s="313" t="s">
        <v>6788</v>
      </c>
    </row>
    <row r="37151" spans="6:9" x14ac:dyDescent="0.2">
      <c r="F37151" s="310" t="s">
        <v>42175</v>
      </c>
      <c r="G37151" s="311">
        <v>90008</v>
      </c>
      <c r="H37151" s="312" t="s">
        <v>1036</v>
      </c>
      <c r="I37151" s="313" t="s">
        <v>6788</v>
      </c>
    </row>
    <row r="37152" spans="6:9" x14ac:dyDescent="0.2">
      <c r="F37152" s="310" t="s">
        <v>42176</v>
      </c>
      <c r="G37152" s="311">
        <v>90009</v>
      </c>
      <c r="H37152" s="312" t="s">
        <v>1036</v>
      </c>
      <c r="I37152" s="313" t="s">
        <v>6788</v>
      </c>
    </row>
    <row r="37153" spans="6:9" x14ac:dyDescent="0.2">
      <c r="F37153" s="310" t="s">
        <v>42177</v>
      </c>
      <c r="G37153" s="311">
        <v>90010</v>
      </c>
      <c r="H37153" s="312" t="s">
        <v>1036</v>
      </c>
      <c r="I37153" s="313" t="s">
        <v>6788</v>
      </c>
    </row>
    <row r="37154" spans="6:9" x14ac:dyDescent="0.2">
      <c r="F37154" s="310" t="s">
        <v>42178</v>
      </c>
      <c r="G37154" s="311">
        <v>90011</v>
      </c>
      <c r="H37154" s="312" t="s">
        <v>1036</v>
      </c>
      <c r="I37154" s="313" t="s">
        <v>6788</v>
      </c>
    </row>
    <row r="37155" spans="6:9" x14ac:dyDescent="0.2">
      <c r="F37155" s="310" t="s">
        <v>42179</v>
      </c>
      <c r="G37155" s="311">
        <v>90012</v>
      </c>
      <c r="H37155" s="312" t="s">
        <v>1036</v>
      </c>
      <c r="I37155" s="313" t="s">
        <v>6788</v>
      </c>
    </row>
    <row r="37156" spans="6:9" x14ac:dyDescent="0.2">
      <c r="F37156" s="310" t="s">
        <v>42180</v>
      </c>
      <c r="G37156" s="311">
        <v>90013</v>
      </c>
      <c r="H37156" s="312" t="s">
        <v>1036</v>
      </c>
      <c r="I37156" s="313" t="s">
        <v>6788</v>
      </c>
    </row>
    <row r="37157" spans="6:9" x14ac:dyDescent="0.2">
      <c r="F37157" s="310" t="s">
        <v>42181</v>
      </c>
      <c r="G37157" s="311">
        <v>90014</v>
      </c>
      <c r="H37157" s="312" t="s">
        <v>1036</v>
      </c>
      <c r="I37157" s="313" t="s">
        <v>6788</v>
      </c>
    </row>
    <row r="37158" spans="6:9" x14ac:dyDescent="0.2">
      <c r="F37158" s="310" t="s">
        <v>42182</v>
      </c>
      <c r="G37158" s="311">
        <v>90015</v>
      </c>
      <c r="H37158" s="312" t="s">
        <v>1036</v>
      </c>
      <c r="I37158" s="313" t="s">
        <v>6788</v>
      </c>
    </row>
    <row r="37159" spans="6:9" x14ac:dyDescent="0.2">
      <c r="F37159" s="310" t="s">
        <v>42183</v>
      </c>
      <c r="G37159" s="311">
        <v>90016</v>
      </c>
      <c r="H37159" s="312" t="s">
        <v>1036</v>
      </c>
      <c r="I37159" s="313" t="s">
        <v>6788</v>
      </c>
    </row>
    <row r="37160" spans="6:9" x14ac:dyDescent="0.2">
      <c r="F37160" s="310" t="s">
        <v>42184</v>
      </c>
      <c r="G37160" s="311">
        <v>90017</v>
      </c>
      <c r="H37160" s="312" t="s">
        <v>1036</v>
      </c>
      <c r="I37160" s="313" t="s">
        <v>6788</v>
      </c>
    </row>
    <row r="37161" spans="6:9" x14ac:dyDescent="0.2">
      <c r="F37161" s="310" t="s">
        <v>42185</v>
      </c>
      <c r="G37161" s="311">
        <v>90018</v>
      </c>
      <c r="H37161" s="312" t="s">
        <v>1036</v>
      </c>
      <c r="I37161" s="313" t="s">
        <v>6788</v>
      </c>
    </row>
    <row r="37162" spans="6:9" x14ac:dyDescent="0.2">
      <c r="F37162" s="310" t="s">
        <v>42186</v>
      </c>
      <c r="G37162" s="311">
        <v>90019</v>
      </c>
      <c r="H37162" s="312" t="s">
        <v>1036</v>
      </c>
      <c r="I37162" s="313" t="s">
        <v>6788</v>
      </c>
    </row>
    <row r="37163" spans="6:9" x14ac:dyDescent="0.2">
      <c r="F37163" s="310" t="s">
        <v>42187</v>
      </c>
      <c r="G37163" s="311">
        <v>90020</v>
      </c>
      <c r="H37163" s="312" t="s">
        <v>1036</v>
      </c>
      <c r="I37163" s="313" t="s">
        <v>6788</v>
      </c>
    </row>
    <row r="37164" spans="6:9" x14ac:dyDescent="0.2">
      <c r="F37164" s="310" t="s">
        <v>42188</v>
      </c>
      <c r="G37164" s="311">
        <v>90021</v>
      </c>
      <c r="H37164" s="312" t="s">
        <v>1036</v>
      </c>
      <c r="I37164" s="313" t="s">
        <v>6788</v>
      </c>
    </row>
    <row r="37165" spans="6:9" x14ac:dyDescent="0.2">
      <c r="F37165" s="310" t="s">
        <v>42189</v>
      </c>
      <c r="G37165" s="311">
        <v>90022</v>
      </c>
      <c r="H37165" s="312" t="s">
        <v>1036</v>
      </c>
      <c r="I37165" s="313" t="s">
        <v>6788</v>
      </c>
    </row>
    <row r="37166" spans="6:9" x14ac:dyDescent="0.2">
      <c r="F37166" s="310" t="s">
        <v>42190</v>
      </c>
      <c r="G37166" s="311">
        <v>90023</v>
      </c>
      <c r="H37166" s="312" t="s">
        <v>1036</v>
      </c>
      <c r="I37166" s="313" t="s">
        <v>6788</v>
      </c>
    </row>
    <row r="37167" spans="6:9" x14ac:dyDescent="0.2">
      <c r="F37167" s="310" t="s">
        <v>42191</v>
      </c>
      <c r="G37167" s="311">
        <v>90024</v>
      </c>
      <c r="H37167" s="312" t="s">
        <v>1036</v>
      </c>
      <c r="I37167" s="313" t="s">
        <v>6788</v>
      </c>
    </row>
    <row r="37168" spans="6:9" x14ac:dyDescent="0.2">
      <c r="F37168" s="310" t="s">
        <v>42192</v>
      </c>
      <c r="G37168" s="311">
        <v>90025</v>
      </c>
      <c r="H37168" s="312" t="s">
        <v>1036</v>
      </c>
      <c r="I37168" s="313" t="s">
        <v>6788</v>
      </c>
    </row>
    <row r="37169" spans="6:9" x14ac:dyDescent="0.2">
      <c r="F37169" s="310" t="s">
        <v>42193</v>
      </c>
      <c r="G37169" s="311">
        <v>90026</v>
      </c>
      <c r="H37169" s="312" t="s">
        <v>1036</v>
      </c>
      <c r="I37169" s="313" t="s">
        <v>6788</v>
      </c>
    </row>
    <row r="37170" spans="6:9" x14ac:dyDescent="0.2">
      <c r="F37170" s="310" t="s">
        <v>42194</v>
      </c>
      <c r="G37170" s="311">
        <v>90027</v>
      </c>
      <c r="H37170" s="312" t="s">
        <v>1036</v>
      </c>
      <c r="I37170" s="313" t="s">
        <v>6788</v>
      </c>
    </row>
    <row r="37171" spans="6:9" x14ac:dyDescent="0.2">
      <c r="F37171" s="310" t="s">
        <v>42195</v>
      </c>
      <c r="G37171" s="311">
        <v>90028</v>
      </c>
      <c r="H37171" s="312" t="s">
        <v>1036</v>
      </c>
      <c r="I37171" s="313" t="s">
        <v>6788</v>
      </c>
    </row>
    <row r="37172" spans="6:9" x14ac:dyDescent="0.2">
      <c r="F37172" s="310" t="s">
        <v>42196</v>
      </c>
      <c r="G37172" s="311">
        <v>90029</v>
      </c>
      <c r="H37172" s="312" t="s">
        <v>1036</v>
      </c>
      <c r="I37172" s="313" t="s">
        <v>6788</v>
      </c>
    </row>
    <row r="37173" spans="6:9" x14ac:dyDescent="0.2">
      <c r="F37173" s="310" t="s">
        <v>42197</v>
      </c>
      <c r="G37173" s="311">
        <v>90030</v>
      </c>
      <c r="H37173" s="312" t="s">
        <v>1036</v>
      </c>
      <c r="I37173" s="313" t="s">
        <v>6788</v>
      </c>
    </row>
    <row r="37174" spans="6:9" x14ac:dyDescent="0.2">
      <c r="F37174" s="310" t="s">
        <v>42198</v>
      </c>
      <c r="G37174" s="311">
        <v>90031</v>
      </c>
      <c r="H37174" s="312" t="s">
        <v>1036</v>
      </c>
      <c r="I37174" s="313" t="s">
        <v>6788</v>
      </c>
    </row>
    <row r="37175" spans="6:9" x14ac:dyDescent="0.2">
      <c r="F37175" s="310" t="s">
        <v>42199</v>
      </c>
      <c r="G37175" s="311">
        <v>90032</v>
      </c>
      <c r="H37175" s="312" t="s">
        <v>1036</v>
      </c>
      <c r="I37175" s="313" t="s">
        <v>6788</v>
      </c>
    </row>
    <row r="37176" spans="6:9" x14ac:dyDescent="0.2">
      <c r="F37176" s="310" t="s">
        <v>42200</v>
      </c>
      <c r="G37176" s="311">
        <v>90033</v>
      </c>
      <c r="H37176" s="312" t="s">
        <v>1036</v>
      </c>
      <c r="I37176" s="313" t="s">
        <v>6788</v>
      </c>
    </row>
    <row r="37177" spans="6:9" x14ac:dyDescent="0.2">
      <c r="F37177" s="310" t="s">
        <v>42201</v>
      </c>
      <c r="G37177" s="311">
        <v>90034</v>
      </c>
      <c r="H37177" s="312" t="s">
        <v>1036</v>
      </c>
      <c r="I37177" s="313" t="s">
        <v>6788</v>
      </c>
    </row>
    <row r="37178" spans="6:9" x14ac:dyDescent="0.2">
      <c r="F37178" s="310" t="s">
        <v>42202</v>
      </c>
      <c r="G37178" s="311">
        <v>90035</v>
      </c>
      <c r="H37178" s="312" t="s">
        <v>1036</v>
      </c>
      <c r="I37178" s="313" t="s">
        <v>6788</v>
      </c>
    </row>
    <row r="37179" spans="6:9" x14ac:dyDescent="0.2">
      <c r="F37179" s="310" t="s">
        <v>42203</v>
      </c>
      <c r="G37179" s="311">
        <v>90036</v>
      </c>
      <c r="H37179" s="312" t="s">
        <v>1036</v>
      </c>
      <c r="I37179" s="313" t="s">
        <v>6788</v>
      </c>
    </row>
    <row r="37180" spans="6:9" x14ac:dyDescent="0.2">
      <c r="F37180" s="310" t="s">
        <v>42204</v>
      </c>
      <c r="G37180" s="311">
        <v>90037</v>
      </c>
      <c r="H37180" s="312" t="s">
        <v>1036</v>
      </c>
      <c r="I37180" s="313" t="s">
        <v>6788</v>
      </c>
    </row>
    <row r="37181" spans="6:9" x14ac:dyDescent="0.2">
      <c r="F37181" s="310" t="s">
        <v>42205</v>
      </c>
      <c r="G37181" s="311">
        <v>90038</v>
      </c>
      <c r="H37181" s="312" t="s">
        <v>1036</v>
      </c>
      <c r="I37181" s="313" t="s">
        <v>6788</v>
      </c>
    </row>
    <row r="37182" spans="6:9" x14ac:dyDescent="0.2">
      <c r="F37182" s="310" t="s">
        <v>42206</v>
      </c>
      <c r="G37182" s="311">
        <v>90039</v>
      </c>
      <c r="H37182" s="312" t="s">
        <v>1036</v>
      </c>
      <c r="I37182" s="313" t="s">
        <v>6788</v>
      </c>
    </row>
    <row r="37183" spans="6:9" x14ac:dyDescent="0.2">
      <c r="F37183" s="310" t="s">
        <v>42207</v>
      </c>
      <c r="G37183" s="311">
        <v>90040</v>
      </c>
      <c r="H37183" s="312" t="s">
        <v>1036</v>
      </c>
      <c r="I37183" s="313" t="s">
        <v>6788</v>
      </c>
    </row>
    <row r="37184" spans="6:9" x14ac:dyDescent="0.2">
      <c r="F37184" s="310" t="s">
        <v>42208</v>
      </c>
      <c r="G37184" s="311">
        <v>90041</v>
      </c>
      <c r="H37184" s="312" t="s">
        <v>1036</v>
      </c>
      <c r="I37184" s="313" t="s">
        <v>6788</v>
      </c>
    </row>
    <row r="37185" spans="6:9" x14ac:dyDescent="0.2">
      <c r="F37185" s="310" t="s">
        <v>42209</v>
      </c>
      <c r="G37185" s="311">
        <v>90042</v>
      </c>
      <c r="H37185" s="312" t="s">
        <v>1036</v>
      </c>
      <c r="I37185" s="313" t="s">
        <v>6788</v>
      </c>
    </row>
    <row r="37186" spans="6:9" x14ac:dyDescent="0.2">
      <c r="F37186" s="310" t="s">
        <v>42210</v>
      </c>
      <c r="G37186" s="311">
        <v>90043</v>
      </c>
      <c r="H37186" s="312" t="s">
        <v>1036</v>
      </c>
      <c r="I37186" s="313" t="s">
        <v>6788</v>
      </c>
    </row>
    <row r="37187" spans="6:9" x14ac:dyDescent="0.2">
      <c r="F37187" s="310" t="s">
        <v>42211</v>
      </c>
      <c r="G37187" s="311">
        <v>90044</v>
      </c>
      <c r="H37187" s="312" t="s">
        <v>1036</v>
      </c>
      <c r="I37187" s="313" t="s">
        <v>6788</v>
      </c>
    </row>
    <row r="37188" spans="6:9" x14ac:dyDescent="0.2">
      <c r="F37188" s="310" t="s">
        <v>42212</v>
      </c>
      <c r="G37188" s="311">
        <v>90045</v>
      </c>
      <c r="H37188" s="312" t="s">
        <v>1036</v>
      </c>
      <c r="I37188" s="313" t="s">
        <v>6788</v>
      </c>
    </row>
    <row r="37189" spans="6:9" x14ac:dyDescent="0.2">
      <c r="F37189" s="310" t="s">
        <v>42213</v>
      </c>
      <c r="G37189" s="311">
        <v>90046</v>
      </c>
      <c r="H37189" s="312" t="s">
        <v>1036</v>
      </c>
      <c r="I37189" s="313" t="s">
        <v>6788</v>
      </c>
    </row>
    <row r="37190" spans="6:9" x14ac:dyDescent="0.2">
      <c r="F37190" s="310" t="s">
        <v>42214</v>
      </c>
      <c r="G37190" s="311">
        <v>90047</v>
      </c>
      <c r="H37190" s="312" t="s">
        <v>1036</v>
      </c>
      <c r="I37190" s="313" t="s">
        <v>6788</v>
      </c>
    </row>
    <row r="37191" spans="6:9" x14ac:dyDescent="0.2">
      <c r="F37191" s="310" t="s">
        <v>42215</v>
      </c>
      <c r="G37191" s="311">
        <v>90048</v>
      </c>
      <c r="H37191" s="312" t="s">
        <v>1036</v>
      </c>
      <c r="I37191" s="313" t="s">
        <v>6788</v>
      </c>
    </row>
    <row r="37192" spans="6:9" x14ac:dyDescent="0.2">
      <c r="F37192" s="310" t="s">
        <v>42216</v>
      </c>
      <c r="G37192" s="311">
        <v>90049</v>
      </c>
      <c r="H37192" s="312" t="s">
        <v>1036</v>
      </c>
      <c r="I37192" s="313" t="s">
        <v>6788</v>
      </c>
    </row>
    <row r="37193" spans="6:9" x14ac:dyDescent="0.2">
      <c r="F37193" s="310" t="s">
        <v>42217</v>
      </c>
      <c r="G37193" s="311">
        <v>90050</v>
      </c>
      <c r="H37193" s="312" t="s">
        <v>1036</v>
      </c>
      <c r="I37193" s="313" t="s">
        <v>6788</v>
      </c>
    </row>
    <row r="37194" spans="6:9" x14ac:dyDescent="0.2">
      <c r="F37194" s="310" t="s">
        <v>42218</v>
      </c>
      <c r="G37194" s="311">
        <v>90051</v>
      </c>
      <c r="H37194" s="312" t="s">
        <v>1036</v>
      </c>
      <c r="I37194" s="313" t="s">
        <v>6788</v>
      </c>
    </row>
    <row r="37195" spans="6:9" x14ac:dyDescent="0.2">
      <c r="F37195" s="310" t="s">
        <v>42219</v>
      </c>
      <c r="G37195" s="311">
        <v>90052</v>
      </c>
      <c r="H37195" s="312" t="s">
        <v>1036</v>
      </c>
      <c r="I37195" s="313" t="s">
        <v>6788</v>
      </c>
    </row>
    <row r="37196" spans="6:9" x14ac:dyDescent="0.2">
      <c r="F37196" s="310" t="s">
        <v>42220</v>
      </c>
      <c r="G37196" s="311">
        <v>90053</v>
      </c>
      <c r="H37196" s="312" t="s">
        <v>1036</v>
      </c>
      <c r="I37196" s="313" t="s">
        <v>6788</v>
      </c>
    </row>
    <row r="37197" spans="6:9" x14ac:dyDescent="0.2">
      <c r="F37197" s="310" t="s">
        <v>42221</v>
      </c>
      <c r="G37197" s="311">
        <v>90054</v>
      </c>
      <c r="H37197" s="312" t="s">
        <v>1036</v>
      </c>
      <c r="I37197" s="313" t="s">
        <v>6788</v>
      </c>
    </row>
    <row r="37198" spans="6:9" x14ac:dyDescent="0.2">
      <c r="F37198" s="310" t="s">
        <v>42222</v>
      </c>
      <c r="G37198" s="311">
        <v>90055</v>
      </c>
      <c r="H37198" s="312" t="s">
        <v>1036</v>
      </c>
      <c r="I37198" s="313" t="s">
        <v>6788</v>
      </c>
    </row>
    <row r="37199" spans="6:9" x14ac:dyDescent="0.2">
      <c r="F37199" s="310" t="s">
        <v>42223</v>
      </c>
      <c r="G37199" s="311">
        <v>90056</v>
      </c>
      <c r="H37199" s="312" t="s">
        <v>1036</v>
      </c>
      <c r="I37199" s="313" t="s">
        <v>6788</v>
      </c>
    </row>
    <row r="37200" spans="6:9" x14ac:dyDescent="0.2">
      <c r="F37200" s="310" t="s">
        <v>42224</v>
      </c>
      <c r="G37200" s="311">
        <v>90057</v>
      </c>
      <c r="H37200" s="312" t="s">
        <v>1036</v>
      </c>
      <c r="I37200" s="313" t="s">
        <v>6788</v>
      </c>
    </row>
    <row r="37201" spans="6:9" x14ac:dyDescent="0.2">
      <c r="F37201" s="310" t="s">
        <v>42225</v>
      </c>
      <c r="G37201" s="311">
        <v>90058</v>
      </c>
      <c r="H37201" s="312" t="s">
        <v>1036</v>
      </c>
      <c r="I37201" s="313" t="s">
        <v>6788</v>
      </c>
    </row>
    <row r="37202" spans="6:9" x14ac:dyDescent="0.2">
      <c r="F37202" s="310" t="s">
        <v>42226</v>
      </c>
      <c r="G37202" s="311">
        <v>90059</v>
      </c>
      <c r="H37202" s="312" t="s">
        <v>1036</v>
      </c>
      <c r="I37202" s="313" t="s">
        <v>6788</v>
      </c>
    </row>
    <row r="37203" spans="6:9" x14ac:dyDescent="0.2">
      <c r="F37203" s="310" t="s">
        <v>42227</v>
      </c>
      <c r="G37203" s="311">
        <v>90060</v>
      </c>
      <c r="H37203" s="312" t="s">
        <v>1036</v>
      </c>
      <c r="I37203" s="313" t="s">
        <v>6788</v>
      </c>
    </row>
    <row r="37204" spans="6:9" x14ac:dyDescent="0.2">
      <c r="F37204" s="310" t="s">
        <v>42228</v>
      </c>
      <c r="G37204" s="311">
        <v>90061</v>
      </c>
      <c r="H37204" s="312" t="s">
        <v>1036</v>
      </c>
      <c r="I37204" s="313" t="s">
        <v>6788</v>
      </c>
    </row>
    <row r="37205" spans="6:9" x14ac:dyDescent="0.2">
      <c r="F37205" s="310" t="s">
        <v>42229</v>
      </c>
      <c r="G37205" s="311">
        <v>90062</v>
      </c>
      <c r="H37205" s="312" t="s">
        <v>1036</v>
      </c>
      <c r="I37205" s="313" t="s">
        <v>6788</v>
      </c>
    </row>
    <row r="37206" spans="6:9" x14ac:dyDescent="0.2">
      <c r="F37206" s="310" t="s">
        <v>42230</v>
      </c>
      <c r="G37206" s="311">
        <v>90063</v>
      </c>
      <c r="H37206" s="312" t="s">
        <v>1036</v>
      </c>
      <c r="I37206" s="313" t="s">
        <v>6788</v>
      </c>
    </row>
    <row r="37207" spans="6:9" x14ac:dyDescent="0.2">
      <c r="F37207" s="310" t="s">
        <v>42231</v>
      </c>
      <c r="G37207" s="311">
        <v>90064</v>
      </c>
      <c r="H37207" s="312" t="s">
        <v>1036</v>
      </c>
      <c r="I37207" s="313" t="s">
        <v>6788</v>
      </c>
    </row>
    <row r="37208" spans="6:9" x14ac:dyDescent="0.2">
      <c r="F37208" s="310" t="s">
        <v>42232</v>
      </c>
      <c r="G37208" s="311">
        <v>90065</v>
      </c>
      <c r="H37208" s="312" t="s">
        <v>1036</v>
      </c>
      <c r="I37208" s="313" t="s">
        <v>6788</v>
      </c>
    </row>
    <row r="37209" spans="6:9" x14ac:dyDescent="0.2">
      <c r="F37209" s="310" t="s">
        <v>42233</v>
      </c>
      <c r="G37209" s="311">
        <v>90066</v>
      </c>
      <c r="H37209" s="312" t="s">
        <v>1036</v>
      </c>
      <c r="I37209" s="313" t="s">
        <v>6788</v>
      </c>
    </row>
    <row r="37210" spans="6:9" x14ac:dyDescent="0.2">
      <c r="F37210" s="310" t="s">
        <v>42234</v>
      </c>
      <c r="G37210" s="311">
        <v>90067</v>
      </c>
      <c r="H37210" s="312" t="s">
        <v>1036</v>
      </c>
      <c r="I37210" s="313" t="s">
        <v>6788</v>
      </c>
    </row>
    <row r="37211" spans="6:9" x14ac:dyDescent="0.2">
      <c r="F37211" s="310" t="s">
        <v>42235</v>
      </c>
      <c r="G37211" s="311">
        <v>90068</v>
      </c>
      <c r="H37211" s="312" t="s">
        <v>1036</v>
      </c>
      <c r="I37211" s="313" t="s">
        <v>6788</v>
      </c>
    </row>
    <row r="37212" spans="6:9" x14ac:dyDescent="0.2">
      <c r="F37212" s="310" t="s">
        <v>42236</v>
      </c>
      <c r="G37212" s="311">
        <v>90069</v>
      </c>
      <c r="H37212" s="312" t="s">
        <v>1036</v>
      </c>
      <c r="I37212" s="313" t="s">
        <v>6788</v>
      </c>
    </row>
    <row r="37213" spans="6:9" x14ac:dyDescent="0.2">
      <c r="F37213" s="310" t="s">
        <v>42237</v>
      </c>
      <c r="G37213" s="311">
        <v>90070</v>
      </c>
      <c r="H37213" s="312" t="s">
        <v>1036</v>
      </c>
      <c r="I37213" s="313" t="s">
        <v>6788</v>
      </c>
    </row>
    <row r="37214" spans="6:9" x14ac:dyDescent="0.2">
      <c r="F37214" s="310" t="s">
        <v>42238</v>
      </c>
      <c r="G37214" s="311">
        <v>90071</v>
      </c>
      <c r="H37214" s="312" t="s">
        <v>1036</v>
      </c>
      <c r="I37214" s="313" t="s">
        <v>6788</v>
      </c>
    </row>
    <row r="37215" spans="6:9" x14ac:dyDescent="0.2">
      <c r="F37215" s="310" t="s">
        <v>42239</v>
      </c>
      <c r="G37215" s="311">
        <v>90072</v>
      </c>
      <c r="H37215" s="312" t="s">
        <v>1036</v>
      </c>
      <c r="I37215" s="313" t="s">
        <v>6788</v>
      </c>
    </row>
    <row r="37216" spans="6:9" x14ac:dyDescent="0.2">
      <c r="F37216" s="310" t="s">
        <v>42240</v>
      </c>
      <c r="G37216" s="311">
        <v>90073</v>
      </c>
      <c r="H37216" s="312" t="s">
        <v>1036</v>
      </c>
      <c r="I37216" s="313" t="s">
        <v>6788</v>
      </c>
    </row>
    <row r="37217" spans="6:9" x14ac:dyDescent="0.2">
      <c r="F37217" s="310" t="s">
        <v>42241</v>
      </c>
      <c r="G37217" s="311">
        <v>90074</v>
      </c>
      <c r="H37217" s="312" t="s">
        <v>1036</v>
      </c>
      <c r="I37217" s="313" t="s">
        <v>6788</v>
      </c>
    </row>
    <row r="37218" spans="6:9" x14ac:dyDescent="0.2">
      <c r="F37218" s="310" t="s">
        <v>42242</v>
      </c>
      <c r="G37218" s="311">
        <v>90075</v>
      </c>
      <c r="H37218" s="312" t="s">
        <v>1036</v>
      </c>
      <c r="I37218" s="313" t="s">
        <v>6788</v>
      </c>
    </row>
    <row r="37219" spans="6:9" x14ac:dyDescent="0.2">
      <c r="F37219" s="310" t="s">
        <v>42243</v>
      </c>
      <c r="G37219" s="311">
        <v>90076</v>
      </c>
      <c r="H37219" s="312" t="s">
        <v>1036</v>
      </c>
      <c r="I37219" s="313" t="s">
        <v>6788</v>
      </c>
    </row>
    <row r="37220" spans="6:9" x14ac:dyDescent="0.2">
      <c r="F37220" s="310" t="s">
        <v>42244</v>
      </c>
      <c r="G37220" s="311">
        <v>90077</v>
      </c>
      <c r="H37220" s="312" t="s">
        <v>1036</v>
      </c>
      <c r="I37220" s="313" t="s">
        <v>6788</v>
      </c>
    </row>
    <row r="37221" spans="6:9" x14ac:dyDescent="0.2">
      <c r="F37221" s="310" t="s">
        <v>42245</v>
      </c>
      <c r="G37221" s="311">
        <v>90078</v>
      </c>
      <c r="H37221" s="312" t="s">
        <v>1036</v>
      </c>
      <c r="I37221" s="313" t="s">
        <v>6788</v>
      </c>
    </row>
    <row r="37222" spans="6:9" x14ac:dyDescent="0.2">
      <c r="F37222" s="310" t="s">
        <v>42246</v>
      </c>
      <c r="G37222" s="311">
        <v>90079</v>
      </c>
      <c r="H37222" s="312" t="s">
        <v>1036</v>
      </c>
      <c r="I37222" s="313" t="s">
        <v>6788</v>
      </c>
    </row>
    <row r="37223" spans="6:9" x14ac:dyDescent="0.2">
      <c r="F37223" s="310" t="s">
        <v>42247</v>
      </c>
      <c r="G37223" s="311">
        <v>90080</v>
      </c>
      <c r="H37223" s="312" t="s">
        <v>1036</v>
      </c>
      <c r="I37223" s="313" t="s">
        <v>6788</v>
      </c>
    </row>
    <row r="37224" spans="6:9" x14ac:dyDescent="0.2">
      <c r="F37224" s="310" t="s">
        <v>42248</v>
      </c>
      <c r="G37224" s="311">
        <v>90081</v>
      </c>
      <c r="H37224" s="312" t="s">
        <v>1036</v>
      </c>
      <c r="I37224" s="313" t="s">
        <v>6788</v>
      </c>
    </row>
    <row r="37225" spans="6:9" x14ac:dyDescent="0.2">
      <c r="F37225" s="310" t="s">
        <v>42249</v>
      </c>
      <c r="G37225" s="311">
        <v>90082</v>
      </c>
      <c r="H37225" s="312" t="s">
        <v>1036</v>
      </c>
      <c r="I37225" s="313" t="s">
        <v>6788</v>
      </c>
    </row>
    <row r="37226" spans="6:9" x14ac:dyDescent="0.2">
      <c r="F37226" s="310" t="s">
        <v>42250</v>
      </c>
      <c r="G37226" s="311">
        <v>90083</v>
      </c>
      <c r="H37226" s="312" t="s">
        <v>1036</v>
      </c>
      <c r="I37226" s="313" t="s">
        <v>6788</v>
      </c>
    </row>
    <row r="37227" spans="6:9" x14ac:dyDescent="0.2">
      <c r="F37227" s="310" t="s">
        <v>42251</v>
      </c>
      <c r="G37227" s="311">
        <v>90084</v>
      </c>
      <c r="H37227" s="312" t="s">
        <v>1036</v>
      </c>
      <c r="I37227" s="313" t="s">
        <v>6788</v>
      </c>
    </row>
    <row r="37228" spans="6:9" x14ac:dyDescent="0.2">
      <c r="F37228" s="310" t="s">
        <v>42252</v>
      </c>
      <c r="G37228" s="311">
        <v>90086</v>
      </c>
      <c r="H37228" s="312" t="s">
        <v>1036</v>
      </c>
      <c r="I37228" s="313" t="s">
        <v>6788</v>
      </c>
    </row>
    <row r="37229" spans="6:9" x14ac:dyDescent="0.2">
      <c r="F37229" s="310" t="s">
        <v>42253</v>
      </c>
      <c r="G37229" s="311">
        <v>90087</v>
      </c>
      <c r="H37229" s="312" t="s">
        <v>1036</v>
      </c>
      <c r="I37229" s="313" t="s">
        <v>6788</v>
      </c>
    </row>
    <row r="37230" spans="6:9" x14ac:dyDescent="0.2">
      <c r="F37230" s="310" t="s">
        <v>42254</v>
      </c>
      <c r="G37230" s="311">
        <v>90088</v>
      </c>
      <c r="H37230" s="312" t="s">
        <v>1036</v>
      </c>
      <c r="I37230" s="313" t="s">
        <v>6788</v>
      </c>
    </row>
    <row r="37231" spans="6:9" x14ac:dyDescent="0.2">
      <c r="F37231" s="310" t="s">
        <v>42255</v>
      </c>
      <c r="G37231" s="311">
        <v>90089</v>
      </c>
      <c r="H37231" s="312" t="s">
        <v>1036</v>
      </c>
      <c r="I37231" s="313" t="s">
        <v>6788</v>
      </c>
    </row>
    <row r="37232" spans="6:9" x14ac:dyDescent="0.2">
      <c r="F37232" s="310" t="s">
        <v>42256</v>
      </c>
      <c r="G37232" s="311">
        <v>90090</v>
      </c>
      <c r="H37232" s="312" t="s">
        <v>1036</v>
      </c>
      <c r="I37232" s="313" t="s">
        <v>6788</v>
      </c>
    </row>
    <row r="37233" spans="6:9" x14ac:dyDescent="0.2">
      <c r="F37233" s="310" t="s">
        <v>42257</v>
      </c>
      <c r="G37233" s="311">
        <v>90091</v>
      </c>
      <c r="H37233" s="312" t="s">
        <v>1036</v>
      </c>
      <c r="I37233" s="313" t="s">
        <v>6788</v>
      </c>
    </row>
    <row r="37234" spans="6:9" x14ac:dyDescent="0.2">
      <c r="F37234" s="310" t="s">
        <v>42258</v>
      </c>
      <c r="G37234" s="311">
        <v>90093</v>
      </c>
      <c r="H37234" s="312" t="s">
        <v>1036</v>
      </c>
      <c r="I37234" s="313" t="s">
        <v>6788</v>
      </c>
    </row>
    <row r="37235" spans="6:9" x14ac:dyDescent="0.2">
      <c r="F37235" s="310" t="s">
        <v>42259</v>
      </c>
      <c r="G37235" s="311">
        <v>90094</v>
      </c>
      <c r="H37235" s="312" t="s">
        <v>1036</v>
      </c>
      <c r="I37235" s="313" t="s">
        <v>6788</v>
      </c>
    </row>
    <row r="37236" spans="6:9" x14ac:dyDescent="0.2">
      <c r="F37236" s="310" t="s">
        <v>42260</v>
      </c>
      <c r="G37236" s="311">
        <v>90095</v>
      </c>
      <c r="H37236" s="312" t="s">
        <v>1036</v>
      </c>
      <c r="I37236" s="313" t="s">
        <v>6788</v>
      </c>
    </row>
    <row r="37237" spans="6:9" x14ac:dyDescent="0.2">
      <c r="F37237" s="310" t="s">
        <v>42261</v>
      </c>
      <c r="G37237" s="311">
        <v>90096</v>
      </c>
      <c r="H37237" s="312" t="s">
        <v>1036</v>
      </c>
      <c r="I37237" s="313" t="s">
        <v>6788</v>
      </c>
    </row>
    <row r="37238" spans="6:9" x14ac:dyDescent="0.2">
      <c r="F37238" s="310" t="s">
        <v>42262</v>
      </c>
      <c r="G37238" s="311">
        <v>90099</v>
      </c>
      <c r="H37238" s="312" t="s">
        <v>1036</v>
      </c>
      <c r="I37238" s="313" t="s">
        <v>6788</v>
      </c>
    </row>
    <row r="37239" spans="6:9" x14ac:dyDescent="0.2">
      <c r="F37239" s="310" t="s">
        <v>42263</v>
      </c>
      <c r="G37239" s="311">
        <v>90101</v>
      </c>
      <c r="H37239" s="312" t="s">
        <v>1036</v>
      </c>
      <c r="I37239" s="313" t="s">
        <v>6788</v>
      </c>
    </row>
    <row r="37240" spans="6:9" x14ac:dyDescent="0.2">
      <c r="F37240" s="310" t="s">
        <v>42264</v>
      </c>
      <c r="G37240" s="311">
        <v>90103</v>
      </c>
      <c r="H37240" s="312" t="s">
        <v>1036</v>
      </c>
      <c r="I37240" s="313" t="s">
        <v>6788</v>
      </c>
    </row>
    <row r="37241" spans="6:9" x14ac:dyDescent="0.2">
      <c r="F37241" s="310" t="s">
        <v>42265</v>
      </c>
      <c r="G37241" s="311">
        <v>90189</v>
      </c>
      <c r="H37241" s="312" t="s">
        <v>1036</v>
      </c>
      <c r="I37241" s="313" t="s">
        <v>6788</v>
      </c>
    </row>
    <row r="37242" spans="6:9" x14ac:dyDescent="0.2">
      <c r="F37242" s="310" t="s">
        <v>42266</v>
      </c>
      <c r="G37242" s="311">
        <v>90201</v>
      </c>
      <c r="H37242" s="312" t="s">
        <v>1036</v>
      </c>
      <c r="I37242" s="313" t="s">
        <v>6788</v>
      </c>
    </row>
    <row r="37243" spans="6:9" x14ac:dyDescent="0.2">
      <c r="F37243" s="310" t="s">
        <v>42267</v>
      </c>
      <c r="G37243" s="311">
        <v>90202</v>
      </c>
      <c r="H37243" s="312" t="s">
        <v>1036</v>
      </c>
      <c r="I37243" s="313" t="s">
        <v>6788</v>
      </c>
    </row>
    <row r="37244" spans="6:9" x14ac:dyDescent="0.2">
      <c r="F37244" s="310" t="s">
        <v>42268</v>
      </c>
      <c r="G37244" s="311">
        <v>90209</v>
      </c>
      <c r="H37244" s="312" t="s">
        <v>1036</v>
      </c>
      <c r="I37244" s="313" t="s">
        <v>6788</v>
      </c>
    </row>
    <row r="37245" spans="6:9" x14ac:dyDescent="0.2">
      <c r="F37245" s="310" t="s">
        <v>42269</v>
      </c>
      <c r="G37245" s="311">
        <v>90210</v>
      </c>
      <c r="H37245" s="312" t="s">
        <v>1036</v>
      </c>
      <c r="I37245" s="313" t="s">
        <v>6788</v>
      </c>
    </row>
    <row r="37246" spans="6:9" x14ac:dyDescent="0.2">
      <c r="F37246" s="310" t="s">
        <v>42270</v>
      </c>
      <c r="G37246" s="311">
        <v>90211</v>
      </c>
      <c r="H37246" s="312" t="s">
        <v>1036</v>
      </c>
      <c r="I37246" s="313" t="s">
        <v>6788</v>
      </c>
    </row>
    <row r="37247" spans="6:9" x14ac:dyDescent="0.2">
      <c r="F37247" s="310" t="s">
        <v>42271</v>
      </c>
      <c r="G37247" s="311">
        <v>90212</v>
      </c>
      <c r="H37247" s="312" t="s">
        <v>1036</v>
      </c>
      <c r="I37247" s="313" t="s">
        <v>6788</v>
      </c>
    </row>
    <row r="37248" spans="6:9" x14ac:dyDescent="0.2">
      <c r="F37248" s="310" t="s">
        <v>42272</v>
      </c>
      <c r="G37248" s="311">
        <v>90213</v>
      </c>
      <c r="H37248" s="312" t="s">
        <v>1036</v>
      </c>
      <c r="I37248" s="313" t="s">
        <v>6788</v>
      </c>
    </row>
    <row r="37249" spans="6:9" x14ac:dyDescent="0.2">
      <c r="F37249" s="310" t="s">
        <v>42273</v>
      </c>
      <c r="G37249" s="311">
        <v>90220</v>
      </c>
      <c r="H37249" s="312" t="s">
        <v>1036</v>
      </c>
      <c r="I37249" s="313" t="s">
        <v>6788</v>
      </c>
    </row>
    <row r="37250" spans="6:9" x14ac:dyDescent="0.2">
      <c r="F37250" s="310" t="s">
        <v>42274</v>
      </c>
      <c r="G37250" s="311">
        <v>90221</v>
      </c>
      <c r="H37250" s="312" t="s">
        <v>1036</v>
      </c>
      <c r="I37250" s="313" t="s">
        <v>6788</v>
      </c>
    </row>
    <row r="37251" spans="6:9" x14ac:dyDescent="0.2">
      <c r="F37251" s="310" t="s">
        <v>42275</v>
      </c>
      <c r="G37251" s="311">
        <v>90222</v>
      </c>
      <c r="H37251" s="312" t="s">
        <v>1036</v>
      </c>
      <c r="I37251" s="313" t="s">
        <v>6788</v>
      </c>
    </row>
    <row r="37252" spans="6:9" x14ac:dyDescent="0.2">
      <c r="F37252" s="310" t="s">
        <v>42276</v>
      </c>
      <c r="G37252" s="311">
        <v>90223</v>
      </c>
      <c r="H37252" s="312" t="s">
        <v>1036</v>
      </c>
      <c r="I37252" s="313" t="s">
        <v>6788</v>
      </c>
    </row>
    <row r="37253" spans="6:9" x14ac:dyDescent="0.2">
      <c r="F37253" s="310" t="s">
        <v>42277</v>
      </c>
      <c r="G37253" s="311">
        <v>90224</v>
      </c>
      <c r="H37253" s="312" t="s">
        <v>1036</v>
      </c>
      <c r="I37253" s="313" t="s">
        <v>6788</v>
      </c>
    </row>
    <row r="37254" spans="6:9" x14ac:dyDescent="0.2">
      <c r="F37254" s="310" t="s">
        <v>42278</v>
      </c>
      <c r="G37254" s="311">
        <v>90230</v>
      </c>
      <c r="H37254" s="312" t="s">
        <v>1036</v>
      </c>
      <c r="I37254" s="313" t="s">
        <v>6788</v>
      </c>
    </row>
    <row r="37255" spans="6:9" x14ac:dyDescent="0.2">
      <c r="F37255" s="310" t="s">
        <v>42279</v>
      </c>
      <c r="G37255" s="311">
        <v>90231</v>
      </c>
      <c r="H37255" s="312" t="s">
        <v>1036</v>
      </c>
      <c r="I37255" s="313" t="s">
        <v>6788</v>
      </c>
    </row>
    <row r="37256" spans="6:9" x14ac:dyDescent="0.2">
      <c r="F37256" s="310" t="s">
        <v>42280</v>
      </c>
      <c r="G37256" s="311">
        <v>90232</v>
      </c>
      <c r="H37256" s="312" t="s">
        <v>1036</v>
      </c>
      <c r="I37256" s="313" t="s">
        <v>6788</v>
      </c>
    </row>
    <row r="37257" spans="6:9" x14ac:dyDescent="0.2">
      <c r="F37257" s="310" t="s">
        <v>42281</v>
      </c>
      <c r="G37257" s="311">
        <v>90233</v>
      </c>
      <c r="H37257" s="312" t="s">
        <v>1036</v>
      </c>
      <c r="I37257" s="313" t="s">
        <v>6788</v>
      </c>
    </row>
    <row r="37258" spans="6:9" x14ac:dyDescent="0.2">
      <c r="F37258" s="310" t="s">
        <v>42282</v>
      </c>
      <c r="G37258" s="311">
        <v>90239</v>
      </c>
      <c r="H37258" s="312" t="s">
        <v>1036</v>
      </c>
      <c r="I37258" s="313" t="s">
        <v>6788</v>
      </c>
    </row>
    <row r="37259" spans="6:9" x14ac:dyDescent="0.2">
      <c r="F37259" s="310" t="s">
        <v>42283</v>
      </c>
      <c r="G37259" s="311">
        <v>90240</v>
      </c>
      <c r="H37259" s="312" t="s">
        <v>1036</v>
      </c>
      <c r="I37259" s="313" t="s">
        <v>6788</v>
      </c>
    </row>
    <row r="37260" spans="6:9" x14ac:dyDescent="0.2">
      <c r="F37260" s="310" t="s">
        <v>42284</v>
      </c>
      <c r="G37260" s="311">
        <v>90241</v>
      </c>
      <c r="H37260" s="312" t="s">
        <v>1036</v>
      </c>
      <c r="I37260" s="313" t="s">
        <v>6788</v>
      </c>
    </row>
    <row r="37261" spans="6:9" x14ac:dyDescent="0.2">
      <c r="F37261" s="310" t="s">
        <v>42285</v>
      </c>
      <c r="G37261" s="311">
        <v>90242</v>
      </c>
      <c r="H37261" s="312" t="s">
        <v>1036</v>
      </c>
      <c r="I37261" s="313" t="s">
        <v>6788</v>
      </c>
    </row>
    <row r="37262" spans="6:9" x14ac:dyDescent="0.2">
      <c r="F37262" s="310" t="s">
        <v>42286</v>
      </c>
      <c r="G37262" s="311">
        <v>90245</v>
      </c>
      <c r="H37262" s="312" t="s">
        <v>1036</v>
      </c>
      <c r="I37262" s="313" t="s">
        <v>6788</v>
      </c>
    </row>
    <row r="37263" spans="6:9" x14ac:dyDescent="0.2">
      <c r="F37263" s="310" t="s">
        <v>42287</v>
      </c>
      <c r="G37263" s="311">
        <v>90247</v>
      </c>
      <c r="H37263" s="312" t="s">
        <v>1036</v>
      </c>
      <c r="I37263" s="313" t="s">
        <v>6788</v>
      </c>
    </row>
    <row r="37264" spans="6:9" x14ac:dyDescent="0.2">
      <c r="F37264" s="310" t="s">
        <v>42288</v>
      </c>
      <c r="G37264" s="311">
        <v>90248</v>
      </c>
      <c r="H37264" s="312" t="s">
        <v>1036</v>
      </c>
      <c r="I37264" s="313" t="s">
        <v>6788</v>
      </c>
    </row>
    <row r="37265" spans="6:9" x14ac:dyDescent="0.2">
      <c r="F37265" s="310" t="s">
        <v>42289</v>
      </c>
      <c r="G37265" s="311">
        <v>90249</v>
      </c>
      <c r="H37265" s="312" t="s">
        <v>1036</v>
      </c>
      <c r="I37265" s="313" t="s">
        <v>6788</v>
      </c>
    </row>
    <row r="37266" spans="6:9" x14ac:dyDescent="0.2">
      <c r="F37266" s="310" t="s">
        <v>42290</v>
      </c>
      <c r="G37266" s="311">
        <v>90250</v>
      </c>
      <c r="H37266" s="312" t="s">
        <v>1036</v>
      </c>
      <c r="I37266" s="313" t="s">
        <v>6788</v>
      </c>
    </row>
    <row r="37267" spans="6:9" x14ac:dyDescent="0.2">
      <c r="F37267" s="310" t="s">
        <v>42291</v>
      </c>
      <c r="G37267" s="311">
        <v>90251</v>
      </c>
      <c r="H37267" s="312" t="s">
        <v>1036</v>
      </c>
      <c r="I37267" s="313" t="s">
        <v>6788</v>
      </c>
    </row>
    <row r="37268" spans="6:9" x14ac:dyDescent="0.2">
      <c r="F37268" s="310" t="s">
        <v>42292</v>
      </c>
      <c r="G37268" s="311">
        <v>90254</v>
      </c>
      <c r="H37268" s="312" t="s">
        <v>1036</v>
      </c>
      <c r="I37268" s="313" t="s">
        <v>6788</v>
      </c>
    </row>
    <row r="37269" spans="6:9" x14ac:dyDescent="0.2">
      <c r="F37269" s="310" t="s">
        <v>42293</v>
      </c>
      <c r="G37269" s="311">
        <v>90255</v>
      </c>
      <c r="H37269" s="312" t="s">
        <v>1036</v>
      </c>
      <c r="I37269" s="313" t="s">
        <v>6788</v>
      </c>
    </row>
    <row r="37270" spans="6:9" x14ac:dyDescent="0.2">
      <c r="F37270" s="310" t="s">
        <v>42294</v>
      </c>
      <c r="G37270" s="311">
        <v>90260</v>
      </c>
      <c r="H37270" s="312" t="s">
        <v>1036</v>
      </c>
      <c r="I37270" s="313" t="s">
        <v>6788</v>
      </c>
    </row>
    <row r="37271" spans="6:9" x14ac:dyDescent="0.2">
      <c r="F37271" s="310" t="s">
        <v>42295</v>
      </c>
      <c r="G37271" s="311">
        <v>90261</v>
      </c>
      <c r="H37271" s="312" t="s">
        <v>1036</v>
      </c>
      <c r="I37271" s="313" t="s">
        <v>6788</v>
      </c>
    </row>
    <row r="37272" spans="6:9" x14ac:dyDescent="0.2">
      <c r="F37272" s="310" t="s">
        <v>42296</v>
      </c>
      <c r="G37272" s="311">
        <v>90262</v>
      </c>
      <c r="H37272" s="312" t="s">
        <v>1036</v>
      </c>
      <c r="I37272" s="313" t="s">
        <v>6788</v>
      </c>
    </row>
    <row r="37273" spans="6:9" x14ac:dyDescent="0.2">
      <c r="F37273" s="310" t="s">
        <v>42297</v>
      </c>
      <c r="G37273" s="311">
        <v>90263</v>
      </c>
      <c r="H37273" s="312" t="s">
        <v>1036</v>
      </c>
      <c r="I37273" s="313" t="s">
        <v>6788</v>
      </c>
    </row>
    <row r="37274" spans="6:9" x14ac:dyDescent="0.2">
      <c r="F37274" s="310" t="s">
        <v>42298</v>
      </c>
      <c r="G37274" s="311">
        <v>90264</v>
      </c>
      <c r="H37274" s="312" t="s">
        <v>1036</v>
      </c>
      <c r="I37274" s="313" t="s">
        <v>6788</v>
      </c>
    </row>
    <row r="37275" spans="6:9" x14ac:dyDescent="0.2">
      <c r="F37275" s="310" t="s">
        <v>42299</v>
      </c>
      <c r="G37275" s="311">
        <v>90265</v>
      </c>
      <c r="H37275" s="312" t="s">
        <v>1036</v>
      </c>
      <c r="I37275" s="313" t="s">
        <v>6788</v>
      </c>
    </row>
    <row r="37276" spans="6:9" x14ac:dyDescent="0.2">
      <c r="F37276" s="310" t="s">
        <v>42300</v>
      </c>
      <c r="G37276" s="311">
        <v>90266</v>
      </c>
      <c r="H37276" s="312" t="s">
        <v>1036</v>
      </c>
      <c r="I37276" s="313" t="s">
        <v>6788</v>
      </c>
    </row>
    <row r="37277" spans="6:9" x14ac:dyDescent="0.2">
      <c r="F37277" s="310" t="s">
        <v>42301</v>
      </c>
      <c r="G37277" s="311">
        <v>90267</v>
      </c>
      <c r="H37277" s="312" t="s">
        <v>1036</v>
      </c>
      <c r="I37277" s="313" t="s">
        <v>6788</v>
      </c>
    </row>
    <row r="37278" spans="6:9" x14ac:dyDescent="0.2">
      <c r="F37278" s="310" t="s">
        <v>42302</v>
      </c>
      <c r="G37278" s="311">
        <v>90270</v>
      </c>
      <c r="H37278" s="312" t="s">
        <v>1036</v>
      </c>
      <c r="I37278" s="313" t="s">
        <v>6788</v>
      </c>
    </row>
    <row r="37279" spans="6:9" x14ac:dyDescent="0.2">
      <c r="F37279" s="310" t="s">
        <v>42303</v>
      </c>
      <c r="G37279" s="311">
        <v>90272</v>
      </c>
      <c r="H37279" s="312" t="s">
        <v>1036</v>
      </c>
      <c r="I37279" s="313" t="s">
        <v>6788</v>
      </c>
    </row>
    <row r="37280" spans="6:9" x14ac:dyDescent="0.2">
      <c r="F37280" s="310" t="s">
        <v>42304</v>
      </c>
      <c r="G37280" s="311">
        <v>90274</v>
      </c>
      <c r="H37280" s="312" t="s">
        <v>1036</v>
      </c>
      <c r="I37280" s="313" t="s">
        <v>6788</v>
      </c>
    </row>
    <row r="37281" spans="6:9" x14ac:dyDescent="0.2">
      <c r="F37281" s="310" t="s">
        <v>42305</v>
      </c>
      <c r="G37281" s="311">
        <v>90275</v>
      </c>
      <c r="H37281" s="312" t="s">
        <v>1036</v>
      </c>
      <c r="I37281" s="313" t="s">
        <v>6788</v>
      </c>
    </row>
    <row r="37282" spans="6:9" x14ac:dyDescent="0.2">
      <c r="F37282" s="310" t="s">
        <v>42306</v>
      </c>
      <c r="G37282" s="311">
        <v>90277</v>
      </c>
      <c r="H37282" s="312" t="s">
        <v>1036</v>
      </c>
      <c r="I37282" s="313" t="s">
        <v>6788</v>
      </c>
    </row>
    <row r="37283" spans="6:9" x14ac:dyDescent="0.2">
      <c r="F37283" s="310" t="s">
        <v>42307</v>
      </c>
      <c r="G37283" s="311">
        <v>90278</v>
      </c>
      <c r="H37283" s="312" t="s">
        <v>1036</v>
      </c>
      <c r="I37283" s="313" t="s">
        <v>6788</v>
      </c>
    </row>
    <row r="37284" spans="6:9" x14ac:dyDescent="0.2">
      <c r="F37284" s="310" t="s">
        <v>42308</v>
      </c>
      <c r="G37284" s="311">
        <v>90280</v>
      </c>
      <c r="H37284" s="312" t="s">
        <v>1036</v>
      </c>
      <c r="I37284" s="313" t="s">
        <v>6788</v>
      </c>
    </row>
    <row r="37285" spans="6:9" x14ac:dyDescent="0.2">
      <c r="F37285" s="310" t="s">
        <v>42309</v>
      </c>
      <c r="G37285" s="311">
        <v>90290</v>
      </c>
      <c r="H37285" s="312" t="s">
        <v>1036</v>
      </c>
      <c r="I37285" s="313" t="s">
        <v>6788</v>
      </c>
    </row>
    <row r="37286" spans="6:9" x14ac:dyDescent="0.2">
      <c r="F37286" s="310" t="s">
        <v>42310</v>
      </c>
      <c r="G37286" s="311">
        <v>90291</v>
      </c>
      <c r="H37286" s="312" t="s">
        <v>1036</v>
      </c>
      <c r="I37286" s="313" t="s">
        <v>6788</v>
      </c>
    </row>
    <row r="37287" spans="6:9" x14ac:dyDescent="0.2">
      <c r="F37287" s="310" t="s">
        <v>42311</v>
      </c>
      <c r="G37287" s="311">
        <v>90292</v>
      </c>
      <c r="H37287" s="312" t="s">
        <v>1036</v>
      </c>
      <c r="I37287" s="313" t="s">
        <v>6788</v>
      </c>
    </row>
    <row r="37288" spans="6:9" x14ac:dyDescent="0.2">
      <c r="F37288" s="310" t="s">
        <v>42312</v>
      </c>
      <c r="G37288" s="311">
        <v>90293</v>
      </c>
      <c r="H37288" s="312" t="s">
        <v>1036</v>
      </c>
      <c r="I37288" s="313" t="s">
        <v>6788</v>
      </c>
    </row>
    <row r="37289" spans="6:9" x14ac:dyDescent="0.2">
      <c r="F37289" s="310" t="s">
        <v>42313</v>
      </c>
      <c r="G37289" s="311">
        <v>90294</v>
      </c>
      <c r="H37289" s="312" t="s">
        <v>1036</v>
      </c>
      <c r="I37289" s="313" t="s">
        <v>6788</v>
      </c>
    </row>
    <row r="37290" spans="6:9" x14ac:dyDescent="0.2">
      <c r="F37290" s="310" t="s">
        <v>42314</v>
      </c>
      <c r="G37290" s="311">
        <v>90295</v>
      </c>
      <c r="H37290" s="312" t="s">
        <v>1036</v>
      </c>
      <c r="I37290" s="313" t="s">
        <v>6788</v>
      </c>
    </row>
    <row r="37291" spans="6:9" x14ac:dyDescent="0.2">
      <c r="F37291" s="310" t="s">
        <v>42315</v>
      </c>
      <c r="G37291" s="311">
        <v>90296</v>
      </c>
      <c r="H37291" s="312" t="s">
        <v>1036</v>
      </c>
      <c r="I37291" s="313" t="s">
        <v>6788</v>
      </c>
    </row>
    <row r="37292" spans="6:9" x14ac:dyDescent="0.2">
      <c r="F37292" s="310" t="s">
        <v>42316</v>
      </c>
      <c r="G37292" s="311">
        <v>90301</v>
      </c>
      <c r="H37292" s="312" t="s">
        <v>1036</v>
      </c>
      <c r="I37292" s="313" t="s">
        <v>6788</v>
      </c>
    </row>
    <row r="37293" spans="6:9" x14ac:dyDescent="0.2">
      <c r="F37293" s="310" t="s">
        <v>42317</v>
      </c>
      <c r="G37293" s="311">
        <v>90302</v>
      </c>
      <c r="H37293" s="312" t="s">
        <v>1036</v>
      </c>
      <c r="I37293" s="313" t="s">
        <v>6788</v>
      </c>
    </row>
    <row r="37294" spans="6:9" x14ac:dyDescent="0.2">
      <c r="F37294" s="310" t="s">
        <v>42318</v>
      </c>
      <c r="G37294" s="311">
        <v>90303</v>
      </c>
      <c r="H37294" s="312" t="s">
        <v>1036</v>
      </c>
      <c r="I37294" s="313" t="s">
        <v>6788</v>
      </c>
    </row>
    <row r="37295" spans="6:9" x14ac:dyDescent="0.2">
      <c r="F37295" s="310" t="s">
        <v>42319</v>
      </c>
      <c r="G37295" s="311">
        <v>90304</v>
      </c>
      <c r="H37295" s="312" t="s">
        <v>1036</v>
      </c>
      <c r="I37295" s="313" t="s">
        <v>6788</v>
      </c>
    </row>
    <row r="37296" spans="6:9" x14ac:dyDescent="0.2">
      <c r="F37296" s="310" t="s">
        <v>42320</v>
      </c>
      <c r="G37296" s="311">
        <v>90305</v>
      </c>
      <c r="H37296" s="312" t="s">
        <v>1036</v>
      </c>
      <c r="I37296" s="313" t="s">
        <v>6788</v>
      </c>
    </row>
    <row r="37297" spans="6:9" x14ac:dyDescent="0.2">
      <c r="F37297" s="310" t="s">
        <v>42321</v>
      </c>
      <c r="G37297" s="311">
        <v>90306</v>
      </c>
      <c r="H37297" s="312" t="s">
        <v>1036</v>
      </c>
      <c r="I37297" s="313" t="s">
        <v>6788</v>
      </c>
    </row>
    <row r="37298" spans="6:9" x14ac:dyDescent="0.2">
      <c r="F37298" s="310" t="s">
        <v>42322</v>
      </c>
      <c r="G37298" s="311">
        <v>90307</v>
      </c>
      <c r="H37298" s="312" t="s">
        <v>1036</v>
      </c>
      <c r="I37298" s="313" t="s">
        <v>6788</v>
      </c>
    </row>
    <row r="37299" spans="6:9" x14ac:dyDescent="0.2">
      <c r="F37299" s="310" t="s">
        <v>42323</v>
      </c>
      <c r="G37299" s="311">
        <v>90308</v>
      </c>
      <c r="H37299" s="312" t="s">
        <v>1036</v>
      </c>
      <c r="I37299" s="313" t="s">
        <v>6788</v>
      </c>
    </row>
    <row r="37300" spans="6:9" x14ac:dyDescent="0.2">
      <c r="F37300" s="310" t="s">
        <v>42324</v>
      </c>
      <c r="G37300" s="311">
        <v>90309</v>
      </c>
      <c r="H37300" s="312" t="s">
        <v>1036</v>
      </c>
      <c r="I37300" s="313" t="s">
        <v>6788</v>
      </c>
    </row>
    <row r="37301" spans="6:9" x14ac:dyDescent="0.2">
      <c r="F37301" s="310" t="s">
        <v>42325</v>
      </c>
      <c r="G37301" s="311">
        <v>90310</v>
      </c>
      <c r="H37301" s="312" t="s">
        <v>1036</v>
      </c>
      <c r="I37301" s="313" t="s">
        <v>6788</v>
      </c>
    </row>
    <row r="37302" spans="6:9" x14ac:dyDescent="0.2">
      <c r="F37302" s="310" t="s">
        <v>42326</v>
      </c>
      <c r="G37302" s="311">
        <v>90311</v>
      </c>
      <c r="H37302" s="312" t="s">
        <v>1036</v>
      </c>
      <c r="I37302" s="313" t="s">
        <v>6788</v>
      </c>
    </row>
    <row r="37303" spans="6:9" x14ac:dyDescent="0.2">
      <c r="F37303" s="310" t="s">
        <v>42327</v>
      </c>
      <c r="G37303" s="311">
        <v>90312</v>
      </c>
      <c r="H37303" s="312" t="s">
        <v>1036</v>
      </c>
      <c r="I37303" s="313" t="s">
        <v>6788</v>
      </c>
    </row>
    <row r="37304" spans="6:9" x14ac:dyDescent="0.2">
      <c r="F37304" s="310" t="s">
        <v>42328</v>
      </c>
      <c r="G37304" s="311">
        <v>90401</v>
      </c>
      <c r="H37304" s="312" t="s">
        <v>1036</v>
      </c>
      <c r="I37304" s="313" t="s">
        <v>6788</v>
      </c>
    </row>
    <row r="37305" spans="6:9" x14ac:dyDescent="0.2">
      <c r="F37305" s="310" t="s">
        <v>42329</v>
      </c>
      <c r="G37305" s="311">
        <v>90402</v>
      </c>
      <c r="H37305" s="312" t="s">
        <v>1036</v>
      </c>
      <c r="I37305" s="313" t="s">
        <v>6788</v>
      </c>
    </row>
    <row r="37306" spans="6:9" x14ac:dyDescent="0.2">
      <c r="F37306" s="310" t="s">
        <v>42330</v>
      </c>
      <c r="G37306" s="311">
        <v>90403</v>
      </c>
      <c r="H37306" s="312" t="s">
        <v>1036</v>
      </c>
      <c r="I37306" s="313" t="s">
        <v>6788</v>
      </c>
    </row>
    <row r="37307" spans="6:9" x14ac:dyDescent="0.2">
      <c r="F37307" s="310" t="s">
        <v>42331</v>
      </c>
      <c r="G37307" s="311">
        <v>90404</v>
      </c>
      <c r="H37307" s="312" t="s">
        <v>1036</v>
      </c>
      <c r="I37307" s="313" t="s">
        <v>6788</v>
      </c>
    </row>
    <row r="37308" spans="6:9" x14ac:dyDescent="0.2">
      <c r="F37308" s="310" t="s">
        <v>42332</v>
      </c>
      <c r="G37308" s="311">
        <v>90405</v>
      </c>
      <c r="H37308" s="312" t="s">
        <v>1036</v>
      </c>
      <c r="I37308" s="313" t="s">
        <v>6788</v>
      </c>
    </row>
    <row r="37309" spans="6:9" x14ac:dyDescent="0.2">
      <c r="F37309" s="310" t="s">
        <v>42333</v>
      </c>
      <c r="G37309" s="311">
        <v>90406</v>
      </c>
      <c r="H37309" s="312" t="s">
        <v>1036</v>
      </c>
      <c r="I37309" s="313" t="s">
        <v>6788</v>
      </c>
    </row>
    <row r="37310" spans="6:9" x14ac:dyDescent="0.2">
      <c r="F37310" s="310" t="s">
        <v>42334</v>
      </c>
      <c r="G37310" s="311">
        <v>90407</v>
      </c>
      <c r="H37310" s="312" t="s">
        <v>1036</v>
      </c>
      <c r="I37310" s="313" t="s">
        <v>6788</v>
      </c>
    </row>
    <row r="37311" spans="6:9" x14ac:dyDescent="0.2">
      <c r="F37311" s="310" t="s">
        <v>42335</v>
      </c>
      <c r="G37311" s="311">
        <v>90408</v>
      </c>
      <c r="H37311" s="312" t="s">
        <v>1036</v>
      </c>
      <c r="I37311" s="313" t="s">
        <v>6788</v>
      </c>
    </row>
    <row r="37312" spans="6:9" x14ac:dyDescent="0.2">
      <c r="F37312" s="310" t="s">
        <v>42336</v>
      </c>
      <c r="G37312" s="311">
        <v>90409</v>
      </c>
      <c r="H37312" s="312" t="s">
        <v>1036</v>
      </c>
      <c r="I37312" s="313" t="s">
        <v>6788</v>
      </c>
    </row>
    <row r="37313" spans="6:9" x14ac:dyDescent="0.2">
      <c r="F37313" s="310" t="s">
        <v>42337</v>
      </c>
      <c r="G37313" s="311">
        <v>90410</v>
      </c>
      <c r="H37313" s="312" t="s">
        <v>1036</v>
      </c>
      <c r="I37313" s="313" t="s">
        <v>6788</v>
      </c>
    </row>
    <row r="37314" spans="6:9" x14ac:dyDescent="0.2">
      <c r="F37314" s="310" t="s">
        <v>42338</v>
      </c>
      <c r="G37314" s="311">
        <v>90411</v>
      </c>
      <c r="H37314" s="312" t="s">
        <v>1036</v>
      </c>
      <c r="I37314" s="313" t="s">
        <v>6788</v>
      </c>
    </row>
    <row r="37315" spans="6:9" x14ac:dyDescent="0.2">
      <c r="F37315" s="310" t="s">
        <v>42339</v>
      </c>
      <c r="G37315" s="311">
        <v>90501</v>
      </c>
      <c r="H37315" s="312" t="s">
        <v>1036</v>
      </c>
      <c r="I37315" s="313" t="s">
        <v>6788</v>
      </c>
    </row>
    <row r="37316" spans="6:9" x14ac:dyDescent="0.2">
      <c r="F37316" s="310" t="s">
        <v>42340</v>
      </c>
      <c r="G37316" s="311">
        <v>90502</v>
      </c>
      <c r="H37316" s="312" t="s">
        <v>1036</v>
      </c>
      <c r="I37316" s="313" t="s">
        <v>6788</v>
      </c>
    </row>
    <row r="37317" spans="6:9" x14ac:dyDescent="0.2">
      <c r="F37317" s="310" t="s">
        <v>42341</v>
      </c>
      <c r="G37317" s="311">
        <v>90503</v>
      </c>
      <c r="H37317" s="312" t="s">
        <v>1036</v>
      </c>
      <c r="I37317" s="313" t="s">
        <v>6788</v>
      </c>
    </row>
    <row r="37318" spans="6:9" x14ac:dyDescent="0.2">
      <c r="F37318" s="310" t="s">
        <v>42342</v>
      </c>
      <c r="G37318" s="311">
        <v>90504</v>
      </c>
      <c r="H37318" s="312" t="s">
        <v>1036</v>
      </c>
      <c r="I37318" s="313" t="s">
        <v>6788</v>
      </c>
    </row>
    <row r="37319" spans="6:9" x14ac:dyDescent="0.2">
      <c r="F37319" s="310" t="s">
        <v>42343</v>
      </c>
      <c r="G37319" s="311">
        <v>90505</v>
      </c>
      <c r="H37319" s="312" t="s">
        <v>1036</v>
      </c>
      <c r="I37319" s="313" t="s">
        <v>6788</v>
      </c>
    </row>
    <row r="37320" spans="6:9" x14ac:dyDescent="0.2">
      <c r="F37320" s="310" t="s">
        <v>42344</v>
      </c>
      <c r="G37320" s="311">
        <v>90506</v>
      </c>
      <c r="H37320" s="312" t="s">
        <v>1036</v>
      </c>
      <c r="I37320" s="313" t="s">
        <v>6788</v>
      </c>
    </row>
    <row r="37321" spans="6:9" x14ac:dyDescent="0.2">
      <c r="F37321" s="310" t="s">
        <v>42345</v>
      </c>
      <c r="G37321" s="311">
        <v>90507</v>
      </c>
      <c r="H37321" s="312" t="s">
        <v>1036</v>
      </c>
      <c r="I37321" s="313" t="s">
        <v>6788</v>
      </c>
    </row>
    <row r="37322" spans="6:9" x14ac:dyDescent="0.2">
      <c r="F37322" s="310" t="s">
        <v>42346</v>
      </c>
      <c r="G37322" s="311">
        <v>90508</v>
      </c>
      <c r="H37322" s="312" t="s">
        <v>1036</v>
      </c>
      <c r="I37322" s="313" t="s">
        <v>6788</v>
      </c>
    </row>
    <row r="37323" spans="6:9" x14ac:dyDescent="0.2">
      <c r="F37323" s="310" t="s">
        <v>42347</v>
      </c>
      <c r="G37323" s="311">
        <v>90509</v>
      </c>
      <c r="H37323" s="312" t="s">
        <v>1036</v>
      </c>
      <c r="I37323" s="313" t="s">
        <v>6788</v>
      </c>
    </row>
    <row r="37324" spans="6:9" x14ac:dyDescent="0.2">
      <c r="F37324" s="310" t="s">
        <v>42348</v>
      </c>
      <c r="G37324" s="311">
        <v>90510</v>
      </c>
      <c r="H37324" s="312" t="s">
        <v>1036</v>
      </c>
      <c r="I37324" s="313" t="s">
        <v>6788</v>
      </c>
    </row>
    <row r="37325" spans="6:9" x14ac:dyDescent="0.2">
      <c r="F37325" s="310" t="s">
        <v>42349</v>
      </c>
      <c r="G37325" s="311">
        <v>90601</v>
      </c>
      <c r="H37325" s="312" t="s">
        <v>1036</v>
      </c>
      <c r="I37325" s="313" t="s">
        <v>6788</v>
      </c>
    </row>
    <row r="37326" spans="6:9" x14ac:dyDescent="0.2">
      <c r="F37326" s="310" t="s">
        <v>42350</v>
      </c>
      <c r="G37326" s="311">
        <v>90602</v>
      </c>
      <c r="H37326" s="312" t="s">
        <v>1036</v>
      </c>
      <c r="I37326" s="313" t="s">
        <v>6788</v>
      </c>
    </row>
    <row r="37327" spans="6:9" x14ac:dyDescent="0.2">
      <c r="F37327" s="310" t="s">
        <v>42351</v>
      </c>
      <c r="G37327" s="311">
        <v>90603</v>
      </c>
      <c r="H37327" s="312" t="s">
        <v>1036</v>
      </c>
      <c r="I37327" s="313" t="s">
        <v>6788</v>
      </c>
    </row>
    <row r="37328" spans="6:9" x14ac:dyDescent="0.2">
      <c r="F37328" s="310" t="s">
        <v>42352</v>
      </c>
      <c r="G37328" s="311">
        <v>90604</v>
      </c>
      <c r="H37328" s="312" t="s">
        <v>1036</v>
      </c>
      <c r="I37328" s="313" t="s">
        <v>6788</v>
      </c>
    </row>
    <row r="37329" spans="6:9" x14ac:dyDescent="0.2">
      <c r="F37329" s="310" t="s">
        <v>42353</v>
      </c>
      <c r="G37329" s="311">
        <v>90605</v>
      </c>
      <c r="H37329" s="312" t="s">
        <v>1036</v>
      </c>
      <c r="I37329" s="313" t="s">
        <v>6788</v>
      </c>
    </row>
    <row r="37330" spans="6:9" x14ac:dyDescent="0.2">
      <c r="F37330" s="310" t="s">
        <v>42354</v>
      </c>
      <c r="G37330" s="311">
        <v>90606</v>
      </c>
      <c r="H37330" s="312" t="s">
        <v>1036</v>
      </c>
      <c r="I37330" s="313" t="s">
        <v>6788</v>
      </c>
    </row>
    <row r="37331" spans="6:9" x14ac:dyDescent="0.2">
      <c r="F37331" s="310" t="s">
        <v>42355</v>
      </c>
      <c r="G37331" s="311">
        <v>90607</v>
      </c>
      <c r="H37331" s="312" t="s">
        <v>1036</v>
      </c>
      <c r="I37331" s="313" t="s">
        <v>6788</v>
      </c>
    </row>
    <row r="37332" spans="6:9" x14ac:dyDescent="0.2">
      <c r="F37332" s="310" t="s">
        <v>42356</v>
      </c>
      <c r="G37332" s="311">
        <v>90608</v>
      </c>
      <c r="H37332" s="312" t="s">
        <v>1036</v>
      </c>
      <c r="I37332" s="313" t="s">
        <v>6788</v>
      </c>
    </row>
    <row r="37333" spans="6:9" x14ac:dyDescent="0.2">
      <c r="F37333" s="310" t="s">
        <v>42357</v>
      </c>
      <c r="G37333" s="311">
        <v>90609</v>
      </c>
      <c r="H37333" s="312" t="s">
        <v>1036</v>
      </c>
      <c r="I37333" s="313" t="s">
        <v>6788</v>
      </c>
    </row>
    <row r="37334" spans="6:9" x14ac:dyDescent="0.2">
      <c r="F37334" s="310" t="s">
        <v>42358</v>
      </c>
      <c r="G37334" s="311">
        <v>90610</v>
      </c>
      <c r="H37334" s="312" t="s">
        <v>1036</v>
      </c>
      <c r="I37334" s="313" t="s">
        <v>6788</v>
      </c>
    </row>
    <row r="37335" spans="6:9" x14ac:dyDescent="0.2">
      <c r="F37335" s="310" t="s">
        <v>42359</v>
      </c>
      <c r="G37335" s="311">
        <v>90620</v>
      </c>
      <c r="H37335" s="312" t="s">
        <v>1036</v>
      </c>
      <c r="I37335" s="313" t="s">
        <v>6788</v>
      </c>
    </row>
    <row r="37336" spans="6:9" x14ac:dyDescent="0.2">
      <c r="F37336" s="310" t="s">
        <v>42360</v>
      </c>
      <c r="G37336" s="311">
        <v>90621</v>
      </c>
      <c r="H37336" s="312" t="s">
        <v>1036</v>
      </c>
      <c r="I37336" s="313" t="s">
        <v>6788</v>
      </c>
    </row>
    <row r="37337" spans="6:9" x14ac:dyDescent="0.2">
      <c r="F37337" s="310" t="s">
        <v>42361</v>
      </c>
      <c r="G37337" s="311">
        <v>90622</v>
      </c>
      <c r="H37337" s="312" t="s">
        <v>1036</v>
      </c>
      <c r="I37337" s="313" t="s">
        <v>6788</v>
      </c>
    </row>
    <row r="37338" spans="6:9" x14ac:dyDescent="0.2">
      <c r="F37338" s="310" t="s">
        <v>42362</v>
      </c>
      <c r="G37338" s="311">
        <v>90623</v>
      </c>
      <c r="H37338" s="312" t="s">
        <v>1036</v>
      </c>
      <c r="I37338" s="313" t="s">
        <v>6788</v>
      </c>
    </row>
    <row r="37339" spans="6:9" x14ac:dyDescent="0.2">
      <c r="F37339" s="310" t="s">
        <v>42363</v>
      </c>
      <c r="G37339" s="311">
        <v>90624</v>
      </c>
      <c r="H37339" s="312" t="s">
        <v>1036</v>
      </c>
      <c r="I37339" s="313" t="s">
        <v>6788</v>
      </c>
    </row>
    <row r="37340" spans="6:9" x14ac:dyDescent="0.2">
      <c r="F37340" s="310" t="s">
        <v>42364</v>
      </c>
      <c r="G37340" s="311">
        <v>90630</v>
      </c>
      <c r="H37340" s="312" t="s">
        <v>1036</v>
      </c>
      <c r="I37340" s="313" t="s">
        <v>6788</v>
      </c>
    </row>
    <row r="37341" spans="6:9" x14ac:dyDescent="0.2">
      <c r="F37341" s="310" t="s">
        <v>42365</v>
      </c>
      <c r="G37341" s="311">
        <v>90631</v>
      </c>
      <c r="H37341" s="312" t="s">
        <v>1036</v>
      </c>
      <c r="I37341" s="313" t="s">
        <v>6788</v>
      </c>
    </row>
    <row r="37342" spans="6:9" x14ac:dyDescent="0.2">
      <c r="F37342" s="310" t="s">
        <v>42366</v>
      </c>
      <c r="G37342" s="311">
        <v>90632</v>
      </c>
      <c r="H37342" s="312" t="s">
        <v>1036</v>
      </c>
      <c r="I37342" s="313" t="s">
        <v>6788</v>
      </c>
    </row>
    <row r="37343" spans="6:9" x14ac:dyDescent="0.2">
      <c r="F37343" s="310" t="s">
        <v>42367</v>
      </c>
      <c r="G37343" s="311">
        <v>90633</v>
      </c>
      <c r="H37343" s="312" t="s">
        <v>1036</v>
      </c>
      <c r="I37343" s="313" t="s">
        <v>6788</v>
      </c>
    </row>
    <row r="37344" spans="6:9" x14ac:dyDescent="0.2">
      <c r="F37344" s="310" t="s">
        <v>42368</v>
      </c>
      <c r="G37344" s="311">
        <v>90637</v>
      </c>
      <c r="H37344" s="312" t="s">
        <v>1036</v>
      </c>
      <c r="I37344" s="313" t="s">
        <v>6788</v>
      </c>
    </row>
    <row r="37345" spans="6:9" x14ac:dyDescent="0.2">
      <c r="F37345" s="310" t="s">
        <v>42369</v>
      </c>
      <c r="G37345" s="311">
        <v>90638</v>
      </c>
      <c r="H37345" s="312" t="s">
        <v>1036</v>
      </c>
      <c r="I37345" s="313" t="s">
        <v>6788</v>
      </c>
    </row>
    <row r="37346" spans="6:9" x14ac:dyDescent="0.2">
      <c r="F37346" s="310" t="s">
        <v>42370</v>
      </c>
      <c r="G37346" s="311">
        <v>90639</v>
      </c>
      <c r="H37346" s="312" t="s">
        <v>1036</v>
      </c>
      <c r="I37346" s="313" t="s">
        <v>6788</v>
      </c>
    </row>
    <row r="37347" spans="6:9" x14ac:dyDescent="0.2">
      <c r="F37347" s="310" t="s">
        <v>42371</v>
      </c>
      <c r="G37347" s="311">
        <v>90640</v>
      </c>
      <c r="H37347" s="312" t="s">
        <v>1036</v>
      </c>
      <c r="I37347" s="313" t="s">
        <v>6788</v>
      </c>
    </row>
    <row r="37348" spans="6:9" x14ac:dyDescent="0.2">
      <c r="F37348" s="310" t="s">
        <v>42372</v>
      </c>
      <c r="G37348" s="311">
        <v>90650</v>
      </c>
      <c r="H37348" s="312" t="s">
        <v>1036</v>
      </c>
      <c r="I37348" s="313" t="s">
        <v>6788</v>
      </c>
    </row>
    <row r="37349" spans="6:9" x14ac:dyDescent="0.2">
      <c r="F37349" s="310" t="s">
        <v>42373</v>
      </c>
      <c r="G37349" s="311">
        <v>90651</v>
      </c>
      <c r="H37349" s="312" t="s">
        <v>1036</v>
      </c>
      <c r="I37349" s="313" t="s">
        <v>6788</v>
      </c>
    </row>
    <row r="37350" spans="6:9" x14ac:dyDescent="0.2">
      <c r="F37350" s="310" t="s">
        <v>42374</v>
      </c>
      <c r="G37350" s="311">
        <v>90652</v>
      </c>
      <c r="H37350" s="312" t="s">
        <v>1036</v>
      </c>
      <c r="I37350" s="313" t="s">
        <v>6788</v>
      </c>
    </row>
    <row r="37351" spans="6:9" x14ac:dyDescent="0.2">
      <c r="F37351" s="310" t="s">
        <v>42375</v>
      </c>
      <c r="G37351" s="311">
        <v>90660</v>
      </c>
      <c r="H37351" s="312" t="s">
        <v>1036</v>
      </c>
      <c r="I37351" s="313" t="s">
        <v>6788</v>
      </c>
    </row>
    <row r="37352" spans="6:9" x14ac:dyDescent="0.2">
      <c r="F37352" s="310" t="s">
        <v>42376</v>
      </c>
      <c r="G37352" s="311">
        <v>90661</v>
      </c>
      <c r="H37352" s="312" t="s">
        <v>1036</v>
      </c>
      <c r="I37352" s="313" t="s">
        <v>6788</v>
      </c>
    </row>
    <row r="37353" spans="6:9" x14ac:dyDescent="0.2">
      <c r="F37353" s="310" t="s">
        <v>42377</v>
      </c>
      <c r="G37353" s="311">
        <v>90662</v>
      </c>
      <c r="H37353" s="312" t="s">
        <v>1036</v>
      </c>
      <c r="I37353" s="313" t="s">
        <v>6788</v>
      </c>
    </row>
    <row r="37354" spans="6:9" x14ac:dyDescent="0.2">
      <c r="F37354" s="310" t="s">
        <v>42378</v>
      </c>
      <c r="G37354" s="311">
        <v>90670</v>
      </c>
      <c r="H37354" s="312" t="s">
        <v>1036</v>
      </c>
      <c r="I37354" s="313" t="s">
        <v>6788</v>
      </c>
    </row>
    <row r="37355" spans="6:9" x14ac:dyDescent="0.2">
      <c r="F37355" s="310" t="s">
        <v>42379</v>
      </c>
      <c r="G37355" s="311">
        <v>90671</v>
      </c>
      <c r="H37355" s="312" t="s">
        <v>1036</v>
      </c>
      <c r="I37355" s="313" t="s">
        <v>6788</v>
      </c>
    </row>
    <row r="37356" spans="6:9" x14ac:dyDescent="0.2">
      <c r="F37356" s="310" t="s">
        <v>42380</v>
      </c>
      <c r="G37356" s="311">
        <v>90680</v>
      </c>
      <c r="H37356" s="312" t="s">
        <v>1036</v>
      </c>
      <c r="I37356" s="313" t="s">
        <v>6788</v>
      </c>
    </row>
    <row r="37357" spans="6:9" x14ac:dyDescent="0.2">
      <c r="F37357" s="310" t="s">
        <v>42381</v>
      </c>
      <c r="G37357" s="311">
        <v>90701</v>
      </c>
      <c r="H37357" s="312" t="s">
        <v>1036</v>
      </c>
      <c r="I37357" s="313" t="s">
        <v>6788</v>
      </c>
    </row>
    <row r="37358" spans="6:9" x14ac:dyDescent="0.2">
      <c r="F37358" s="310" t="s">
        <v>42382</v>
      </c>
      <c r="G37358" s="311">
        <v>90702</v>
      </c>
      <c r="H37358" s="312" t="s">
        <v>1036</v>
      </c>
      <c r="I37358" s="313" t="s">
        <v>6788</v>
      </c>
    </row>
    <row r="37359" spans="6:9" x14ac:dyDescent="0.2">
      <c r="F37359" s="310" t="s">
        <v>42383</v>
      </c>
      <c r="G37359" s="311">
        <v>90703</v>
      </c>
      <c r="H37359" s="312" t="s">
        <v>1036</v>
      </c>
      <c r="I37359" s="313" t="s">
        <v>6788</v>
      </c>
    </row>
    <row r="37360" spans="6:9" x14ac:dyDescent="0.2">
      <c r="F37360" s="310" t="s">
        <v>42384</v>
      </c>
      <c r="G37360" s="311">
        <v>90704</v>
      </c>
      <c r="H37360" s="312" t="s">
        <v>1036</v>
      </c>
      <c r="I37360" s="313" t="s">
        <v>6788</v>
      </c>
    </row>
    <row r="37361" spans="6:9" x14ac:dyDescent="0.2">
      <c r="F37361" s="310" t="s">
        <v>42385</v>
      </c>
      <c r="G37361" s="311">
        <v>90706</v>
      </c>
      <c r="H37361" s="312" t="s">
        <v>1036</v>
      </c>
      <c r="I37361" s="313" t="s">
        <v>6788</v>
      </c>
    </row>
    <row r="37362" spans="6:9" x14ac:dyDescent="0.2">
      <c r="F37362" s="310" t="s">
        <v>42386</v>
      </c>
      <c r="G37362" s="311">
        <v>90707</v>
      </c>
      <c r="H37362" s="312" t="s">
        <v>1036</v>
      </c>
      <c r="I37362" s="313" t="s">
        <v>6788</v>
      </c>
    </row>
    <row r="37363" spans="6:9" x14ac:dyDescent="0.2">
      <c r="F37363" s="310" t="s">
        <v>42387</v>
      </c>
      <c r="G37363" s="311">
        <v>90710</v>
      </c>
      <c r="H37363" s="312" t="s">
        <v>1036</v>
      </c>
      <c r="I37363" s="313" t="s">
        <v>6788</v>
      </c>
    </row>
    <row r="37364" spans="6:9" x14ac:dyDescent="0.2">
      <c r="F37364" s="310" t="s">
        <v>42388</v>
      </c>
      <c r="G37364" s="311">
        <v>90711</v>
      </c>
      <c r="H37364" s="312" t="s">
        <v>1036</v>
      </c>
      <c r="I37364" s="313" t="s">
        <v>6788</v>
      </c>
    </row>
    <row r="37365" spans="6:9" x14ac:dyDescent="0.2">
      <c r="F37365" s="310" t="s">
        <v>42389</v>
      </c>
      <c r="G37365" s="311">
        <v>90712</v>
      </c>
      <c r="H37365" s="312" t="s">
        <v>1036</v>
      </c>
      <c r="I37365" s="313" t="s">
        <v>6788</v>
      </c>
    </row>
    <row r="37366" spans="6:9" x14ac:dyDescent="0.2">
      <c r="F37366" s="310" t="s">
        <v>42390</v>
      </c>
      <c r="G37366" s="311">
        <v>90713</v>
      </c>
      <c r="H37366" s="312" t="s">
        <v>1036</v>
      </c>
      <c r="I37366" s="313" t="s">
        <v>6788</v>
      </c>
    </row>
    <row r="37367" spans="6:9" x14ac:dyDescent="0.2">
      <c r="F37367" s="310" t="s">
        <v>42391</v>
      </c>
      <c r="G37367" s="311">
        <v>90714</v>
      </c>
      <c r="H37367" s="312" t="s">
        <v>1036</v>
      </c>
      <c r="I37367" s="313" t="s">
        <v>6788</v>
      </c>
    </row>
    <row r="37368" spans="6:9" x14ac:dyDescent="0.2">
      <c r="F37368" s="310" t="s">
        <v>42392</v>
      </c>
      <c r="G37368" s="311">
        <v>90715</v>
      </c>
      <c r="H37368" s="312" t="s">
        <v>1036</v>
      </c>
      <c r="I37368" s="313" t="s">
        <v>6788</v>
      </c>
    </row>
    <row r="37369" spans="6:9" x14ac:dyDescent="0.2">
      <c r="F37369" s="310" t="s">
        <v>42393</v>
      </c>
      <c r="G37369" s="311">
        <v>90716</v>
      </c>
      <c r="H37369" s="312" t="s">
        <v>1036</v>
      </c>
      <c r="I37369" s="313" t="s">
        <v>6788</v>
      </c>
    </row>
    <row r="37370" spans="6:9" x14ac:dyDescent="0.2">
      <c r="F37370" s="310" t="s">
        <v>42394</v>
      </c>
      <c r="G37370" s="311">
        <v>90717</v>
      </c>
      <c r="H37370" s="312" t="s">
        <v>1036</v>
      </c>
      <c r="I37370" s="313" t="s">
        <v>6788</v>
      </c>
    </row>
    <row r="37371" spans="6:9" x14ac:dyDescent="0.2">
      <c r="F37371" s="310" t="s">
        <v>42395</v>
      </c>
      <c r="G37371" s="311">
        <v>90720</v>
      </c>
      <c r="H37371" s="312" t="s">
        <v>1036</v>
      </c>
      <c r="I37371" s="313" t="s">
        <v>6788</v>
      </c>
    </row>
    <row r="37372" spans="6:9" x14ac:dyDescent="0.2">
      <c r="F37372" s="310" t="s">
        <v>42396</v>
      </c>
      <c r="G37372" s="311">
        <v>90721</v>
      </c>
      <c r="H37372" s="312" t="s">
        <v>1036</v>
      </c>
      <c r="I37372" s="313" t="s">
        <v>6788</v>
      </c>
    </row>
    <row r="37373" spans="6:9" x14ac:dyDescent="0.2">
      <c r="F37373" s="310" t="s">
        <v>42397</v>
      </c>
      <c r="G37373" s="311">
        <v>90723</v>
      </c>
      <c r="H37373" s="312" t="s">
        <v>1036</v>
      </c>
      <c r="I37373" s="313" t="s">
        <v>6788</v>
      </c>
    </row>
    <row r="37374" spans="6:9" x14ac:dyDescent="0.2">
      <c r="F37374" s="310" t="s">
        <v>42398</v>
      </c>
      <c r="G37374" s="311">
        <v>90731</v>
      </c>
      <c r="H37374" s="312" t="s">
        <v>1036</v>
      </c>
      <c r="I37374" s="313" t="s">
        <v>6788</v>
      </c>
    </row>
    <row r="37375" spans="6:9" x14ac:dyDescent="0.2">
      <c r="F37375" s="310" t="s">
        <v>42399</v>
      </c>
      <c r="G37375" s="311">
        <v>90732</v>
      </c>
      <c r="H37375" s="312" t="s">
        <v>1036</v>
      </c>
      <c r="I37375" s="313" t="s">
        <v>6788</v>
      </c>
    </row>
    <row r="37376" spans="6:9" x14ac:dyDescent="0.2">
      <c r="F37376" s="310" t="s">
        <v>42400</v>
      </c>
      <c r="G37376" s="311">
        <v>90733</v>
      </c>
      <c r="H37376" s="312" t="s">
        <v>1036</v>
      </c>
      <c r="I37376" s="313" t="s">
        <v>6788</v>
      </c>
    </row>
    <row r="37377" spans="6:9" x14ac:dyDescent="0.2">
      <c r="F37377" s="310" t="s">
        <v>42401</v>
      </c>
      <c r="G37377" s="311">
        <v>90734</v>
      </c>
      <c r="H37377" s="312" t="s">
        <v>1036</v>
      </c>
      <c r="I37377" s="313" t="s">
        <v>6788</v>
      </c>
    </row>
    <row r="37378" spans="6:9" x14ac:dyDescent="0.2">
      <c r="F37378" s="310" t="s">
        <v>42402</v>
      </c>
      <c r="G37378" s="311">
        <v>90740</v>
      </c>
      <c r="H37378" s="312" t="s">
        <v>1036</v>
      </c>
      <c r="I37378" s="313" t="s">
        <v>6788</v>
      </c>
    </row>
    <row r="37379" spans="6:9" x14ac:dyDescent="0.2">
      <c r="F37379" s="310" t="s">
        <v>42403</v>
      </c>
      <c r="G37379" s="311">
        <v>90742</v>
      </c>
      <c r="H37379" s="312" t="s">
        <v>1036</v>
      </c>
      <c r="I37379" s="313" t="s">
        <v>6788</v>
      </c>
    </row>
    <row r="37380" spans="6:9" x14ac:dyDescent="0.2">
      <c r="F37380" s="310" t="s">
        <v>42404</v>
      </c>
      <c r="G37380" s="311">
        <v>90743</v>
      </c>
      <c r="H37380" s="312" t="s">
        <v>1036</v>
      </c>
      <c r="I37380" s="313" t="s">
        <v>6788</v>
      </c>
    </row>
    <row r="37381" spans="6:9" x14ac:dyDescent="0.2">
      <c r="F37381" s="310" t="s">
        <v>42405</v>
      </c>
      <c r="G37381" s="311">
        <v>90744</v>
      </c>
      <c r="H37381" s="312" t="s">
        <v>1036</v>
      </c>
      <c r="I37381" s="313" t="s">
        <v>6788</v>
      </c>
    </row>
    <row r="37382" spans="6:9" x14ac:dyDescent="0.2">
      <c r="F37382" s="310" t="s">
        <v>42406</v>
      </c>
      <c r="G37382" s="311">
        <v>90745</v>
      </c>
      <c r="H37382" s="312" t="s">
        <v>1036</v>
      </c>
      <c r="I37382" s="313" t="s">
        <v>6788</v>
      </c>
    </row>
    <row r="37383" spans="6:9" x14ac:dyDescent="0.2">
      <c r="F37383" s="310" t="s">
        <v>42407</v>
      </c>
      <c r="G37383" s="311">
        <v>90746</v>
      </c>
      <c r="H37383" s="312" t="s">
        <v>1036</v>
      </c>
      <c r="I37383" s="313" t="s">
        <v>6788</v>
      </c>
    </row>
    <row r="37384" spans="6:9" x14ac:dyDescent="0.2">
      <c r="F37384" s="310" t="s">
        <v>42408</v>
      </c>
      <c r="G37384" s="311">
        <v>90747</v>
      </c>
      <c r="H37384" s="312" t="s">
        <v>1036</v>
      </c>
      <c r="I37384" s="313" t="s">
        <v>6788</v>
      </c>
    </row>
    <row r="37385" spans="6:9" x14ac:dyDescent="0.2">
      <c r="F37385" s="310" t="s">
        <v>42409</v>
      </c>
      <c r="G37385" s="311">
        <v>90748</v>
      </c>
      <c r="H37385" s="312" t="s">
        <v>1036</v>
      </c>
      <c r="I37385" s="313" t="s">
        <v>6788</v>
      </c>
    </row>
    <row r="37386" spans="6:9" x14ac:dyDescent="0.2">
      <c r="F37386" s="310" t="s">
        <v>42410</v>
      </c>
      <c r="G37386" s="311">
        <v>90749</v>
      </c>
      <c r="H37386" s="312" t="s">
        <v>1036</v>
      </c>
      <c r="I37386" s="313" t="s">
        <v>6788</v>
      </c>
    </row>
    <row r="37387" spans="6:9" x14ac:dyDescent="0.2">
      <c r="F37387" s="310" t="s">
        <v>42411</v>
      </c>
      <c r="G37387" s="311">
        <v>90755</v>
      </c>
      <c r="H37387" s="312" t="s">
        <v>1036</v>
      </c>
      <c r="I37387" s="313" t="s">
        <v>6788</v>
      </c>
    </row>
    <row r="37388" spans="6:9" x14ac:dyDescent="0.2">
      <c r="F37388" s="310" t="s">
        <v>42412</v>
      </c>
      <c r="G37388" s="311">
        <v>90801</v>
      </c>
      <c r="H37388" s="312" t="s">
        <v>1036</v>
      </c>
      <c r="I37388" s="313" t="s">
        <v>6788</v>
      </c>
    </row>
    <row r="37389" spans="6:9" x14ac:dyDescent="0.2">
      <c r="F37389" s="310" t="s">
        <v>42413</v>
      </c>
      <c r="G37389" s="311">
        <v>90802</v>
      </c>
      <c r="H37389" s="312" t="s">
        <v>1036</v>
      </c>
      <c r="I37389" s="313" t="s">
        <v>6788</v>
      </c>
    </row>
    <row r="37390" spans="6:9" x14ac:dyDescent="0.2">
      <c r="F37390" s="310" t="s">
        <v>42414</v>
      </c>
      <c r="G37390" s="311">
        <v>90803</v>
      </c>
      <c r="H37390" s="312" t="s">
        <v>1036</v>
      </c>
      <c r="I37390" s="313" t="s">
        <v>6788</v>
      </c>
    </row>
    <row r="37391" spans="6:9" x14ac:dyDescent="0.2">
      <c r="F37391" s="310" t="s">
        <v>42415</v>
      </c>
      <c r="G37391" s="311">
        <v>90804</v>
      </c>
      <c r="H37391" s="312" t="s">
        <v>1036</v>
      </c>
      <c r="I37391" s="313" t="s">
        <v>6788</v>
      </c>
    </row>
    <row r="37392" spans="6:9" x14ac:dyDescent="0.2">
      <c r="F37392" s="310" t="s">
        <v>42416</v>
      </c>
      <c r="G37392" s="311">
        <v>90805</v>
      </c>
      <c r="H37392" s="312" t="s">
        <v>1036</v>
      </c>
      <c r="I37392" s="313" t="s">
        <v>6788</v>
      </c>
    </row>
    <row r="37393" spans="6:9" x14ac:dyDescent="0.2">
      <c r="F37393" s="310" t="s">
        <v>42417</v>
      </c>
      <c r="G37393" s="311">
        <v>90806</v>
      </c>
      <c r="H37393" s="312" t="s">
        <v>1036</v>
      </c>
      <c r="I37393" s="313" t="s">
        <v>6788</v>
      </c>
    </row>
    <row r="37394" spans="6:9" x14ac:dyDescent="0.2">
      <c r="F37394" s="310" t="s">
        <v>42418</v>
      </c>
      <c r="G37394" s="311">
        <v>90807</v>
      </c>
      <c r="H37394" s="312" t="s">
        <v>1036</v>
      </c>
      <c r="I37394" s="313" t="s">
        <v>6788</v>
      </c>
    </row>
    <row r="37395" spans="6:9" x14ac:dyDescent="0.2">
      <c r="F37395" s="310" t="s">
        <v>42419</v>
      </c>
      <c r="G37395" s="311">
        <v>90808</v>
      </c>
      <c r="H37395" s="312" t="s">
        <v>1036</v>
      </c>
      <c r="I37395" s="313" t="s">
        <v>6788</v>
      </c>
    </row>
    <row r="37396" spans="6:9" x14ac:dyDescent="0.2">
      <c r="F37396" s="310" t="s">
        <v>42420</v>
      </c>
      <c r="G37396" s="311">
        <v>90809</v>
      </c>
      <c r="H37396" s="312" t="s">
        <v>1036</v>
      </c>
      <c r="I37396" s="313" t="s">
        <v>6788</v>
      </c>
    </row>
    <row r="37397" spans="6:9" x14ac:dyDescent="0.2">
      <c r="F37397" s="310" t="s">
        <v>42421</v>
      </c>
      <c r="G37397" s="311">
        <v>90810</v>
      </c>
      <c r="H37397" s="312" t="s">
        <v>1036</v>
      </c>
      <c r="I37397" s="313" t="s">
        <v>6788</v>
      </c>
    </row>
    <row r="37398" spans="6:9" x14ac:dyDescent="0.2">
      <c r="F37398" s="310" t="s">
        <v>42422</v>
      </c>
      <c r="G37398" s="311">
        <v>90813</v>
      </c>
      <c r="H37398" s="312" t="s">
        <v>1036</v>
      </c>
      <c r="I37398" s="313" t="s">
        <v>6788</v>
      </c>
    </row>
    <row r="37399" spans="6:9" x14ac:dyDescent="0.2">
      <c r="F37399" s="310" t="s">
        <v>42423</v>
      </c>
      <c r="G37399" s="311">
        <v>90814</v>
      </c>
      <c r="H37399" s="312" t="s">
        <v>1036</v>
      </c>
      <c r="I37399" s="313" t="s">
        <v>6788</v>
      </c>
    </row>
    <row r="37400" spans="6:9" x14ac:dyDescent="0.2">
      <c r="F37400" s="310" t="s">
        <v>42424</v>
      </c>
      <c r="G37400" s="311">
        <v>90815</v>
      </c>
      <c r="H37400" s="312" t="s">
        <v>1036</v>
      </c>
      <c r="I37400" s="313" t="s">
        <v>6788</v>
      </c>
    </row>
    <row r="37401" spans="6:9" x14ac:dyDescent="0.2">
      <c r="F37401" s="310" t="s">
        <v>42425</v>
      </c>
      <c r="G37401" s="311">
        <v>90822</v>
      </c>
      <c r="H37401" s="312" t="s">
        <v>1036</v>
      </c>
      <c r="I37401" s="313" t="s">
        <v>6788</v>
      </c>
    </row>
    <row r="37402" spans="6:9" x14ac:dyDescent="0.2">
      <c r="F37402" s="310" t="s">
        <v>42426</v>
      </c>
      <c r="G37402" s="311">
        <v>90831</v>
      </c>
      <c r="H37402" s="312" t="s">
        <v>1036</v>
      </c>
      <c r="I37402" s="313" t="s">
        <v>6788</v>
      </c>
    </row>
    <row r="37403" spans="6:9" x14ac:dyDescent="0.2">
      <c r="F37403" s="310" t="s">
        <v>42427</v>
      </c>
      <c r="G37403" s="311">
        <v>90832</v>
      </c>
      <c r="H37403" s="312" t="s">
        <v>1036</v>
      </c>
      <c r="I37403" s="313" t="s">
        <v>6788</v>
      </c>
    </row>
    <row r="37404" spans="6:9" x14ac:dyDescent="0.2">
      <c r="F37404" s="310" t="s">
        <v>42428</v>
      </c>
      <c r="G37404" s="311">
        <v>90833</v>
      </c>
      <c r="H37404" s="312" t="s">
        <v>1036</v>
      </c>
      <c r="I37404" s="313" t="s">
        <v>6788</v>
      </c>
    </row>
    <row r="37405" spans="6:9" x14ac:dyDescent="0.2">
      <c r="F37405" s="310" t="s">
        <v>42429</v>
      </c>
      <c r="G37405" s="311">
        <v>90834</v>
      </c>
      <c r="H37405" s="312" t="s">
        <v>1036</v>
      </c>
      <c r="I37405" s="313" t="s">
        <v>6788</v>
      </c>
    </row>
    <row r="37406" spans="6:9" x14ac:dyDescent="0.2">
      <c r="F37406" s="310" t="s">
        <v>42430</v>
      </c>
      <c r="G37406" s="311">
        <v>90835</v>
      </c>
      <c r="H37406" s="312" t="s">
        <v>1036</v>
      </c>
      <c r="I37406" s="313" t="s">
        <v>6788</v>
      </c>
    </row>
    <row r="37407" spans="6:9" x14ac:dyDescent="0.2">
      <c r="F37407" s="310" t="s">
        <v>42431</v>
      </c>
      <c r="G37407" s="311">
        <v>90840</v>
      </c>
      <c r="H37407" s="312" t="s">
        <v>1036</v>
      </c>
      <c r="I37407" s="313" t="s">
        <v>6788</v>
      </c>
    </row>
    <row r="37408" spans="6:9" x14ac:dyDescent="0.2">
      <c r="F37408" s="310" t="s">
        <v>42432</v>
      </c>
      <c r="G37408" s="311">
        <v>90842</v>
      </c>
      <c r="H37408" s="312" t="s">
        <v>1036</v>
      </c>
      <c r="I37408" s="313" t="s">
        <v>6788</v>
      </c>
    </row>
    <row r="37409" spans="6:9" x14ac:dyDescent="0.2">
      <c r="F37409" s="310" t="s">
        <v>42433</v>
      </c>
      <c r="G37409" s="311">
        <v>90844</v>
      </c>
      <c r="H37409" s="312" t="s">
        <v>1036</v>
      </c>
      <c r="I37409" s="313" t="s">
        <v>6788</v>
      </c>
    </row>
    <row r="37410" spans="6:9" x14ac:dyDescent="0.2">
      <c r="F37410" s="310" t="s">
        <v>42434</v>
      </c>
      <c r="G37410" s="311">
        <v>90846</v>
      </c>
      <c r="H37410" s="312" t="s">
        <v>1036</v>
      </c>
      <c r="I37410" s="313" t="s">
        <v>6788</v>
      </c>
    </row>
    <row r="37411" spans="6:9" x14ac:dyDescent="0.2">
      <c r="F37411" s="310" t="s">
        <v>42435</v>
      </c>
      <c r="G37411" s="311">
        <v>90847</v>
      </c>
      <c r="H37411" s="312" t="s">
        <v>1036</v>
      </c>
      <c r="I37411" s="313" t="s">
        <v>6788</v>
      </c>
    </row>
    <row r="37412" spans="6:9" x14ac:dyDescent="0.2">
      <c r="F37412" s="310" t="s">
        <v>42436</v>
      </c>
      <c r="G37412" s="311">
        <v>90848</v>
      </c>
      <c r="H37412" s="312" t="s">
        <v>1036</v>
      </c>
      <c r="I37412" s="313" t="s">
        <v>6788</v>
      </c>
    </row>
    <row r="37413" spans="6:9" x14ac:dyDescent="0.2">
      <c r="F37413" s="310" t="s">
        <v>42437</v>
      </c>
      <c r="G37413" s="311">
        <v>90853</v>
      </c>
      <c r="H37413" s="312" t="s">
        <v>1036</v>
      </c>
      <c r="I37413" s="313" t="s">
        <v>6788</v>
      </c>
    </row>
    <row r="37414" spans="6:9" x14ac:dyDescent="0.2">
      <c r="F37414" s="310" t="s">
        <v>42438</v>
      </c>
      <c r="G37414" s="311">
        <v>90895</v>
      </c>
      <c r="H37414" s="312" t="s">
        <v>1036</v>
      </c>
      <c r="I37414" s="313" t="s">
        <v>6788</v>
      </c>
    </row>
    <row r="37415" spans="6:9" x14ac:dyDescent="0.2">
      <c r="F37415" s="310" t="s">
        <v>42439</v>
      </c>
      <c r="G37415" s="311">
        <v>90899</v>
      </c>
      <c r="H37415" s="312" t="s">
        <v>1036</v>
      </c>
      <c r="I37415" s="313" t="s">
        <v>6788</v>
      </c>
    </row>
    <row r="37416" spans="6:9" x14ac:dyDescent="0.2">
      <c r="F37416" s="310" t="s">
        <v>42440</v>
      </c>
      <c r="G37416" s="311">
        <v>91001</v>
      </c>
      <c r="H37416" s="312" t="s">
        <v>1036</v>
      </c>
      <c r="I37416" s="313" t="s">
        <v>6788</v>
      </c>
    </row>
    <row r="37417" spans="6:9" x14ac:dyDescent="0.2">
      <c r="F37417" s="310" t="s">
        <v>42441</v>
      </c>
      <c r="G37417" s="311">
        <v>91003</v>
      </c>
      <c r="H37417" s="312" t="s">
        <v>1036</v>
      </c>
      <c r="I37417" s="313" t="s">
        <v>6788</v>
      </c>
    </row>
    <row r="37418" spans="6:9" x14ac:dyDescent="0.2">
      <c r="F37418" s="310" t="s">
        <v>42442</v>
      </c>
      <c r="G37418" s="311">
        <v>91006</v>
      </c>
      <c r="H37418" s="312" t="s">
        <v>1036</v>
      </c>
      <c r="I37418" s="313" t="s">
        <v>6788</v>
      </c>
    </row>
    <row r="37419" spans="6:9" x14ac:dyDescent="0.2">
      <c r="F37419" s="310" t="s">
        <v>42443</v>
      </c>
      <c r="G37419" s="311">
        <v>91007</v>
      </c>
      <c r="H37419" s="312" t="s">
        <v>1036</v>
      </c>
      <c r="I37419" s="313" t="s">
        <v>6788</v>
      </c>
    </row>
    <row r="37420" spans="6:9" x14ac:dyDescent="0.2">
      <c r="F37420" s="310" t="s">
        <v>42444</v>
      </c>
      <c r="G37420" s="311">
        <v>91008</v>
      </c>
      <c r="H37420" s="312" t="s">
        <v>1036</v>
      </c>
      <c r="I37420" s="313" t="s">
        <v>6788</v>
      </c>
    </row>
    <row r="37421" spans="6:9" x14ac:dyDescent="0.2">
      <c r="F37421" s="310" t="s">
        <v>42445</v>
      </c>
      <c r="G37421" s="311">
        <v>91009</v>
      </c>
      <c r="H37421" s="312" t="s">
        <v>1036</v>
      </c>
      <c r="I37421" s="313" t="s">
        <v>6788</v>
      </c>
    </row>
    <row r="37422" spans="6:9" x14ac:dyDescent="0.2">
      <c r="F37422" s="310" t="s">
        <v>42446</v>
      </c>
      <c r="G37422" s="311">
        <v>91010</v>
      </c>
      <c r="H37422" s="312" t="s">
        <v>1036</v>
      </c>
      <c r="I37422" s="313" t="s">
        <v>6788</v>
      </c>
    </row>
    <row r="37423" spans="6:9" x14ac:dyDescent="0.2">
      <c r="F37423" s="310" t="s">
        <v>42447</v>
      </c>
      <c r="G37423" s="311">
        <v>91011</v>
      </c>
      <c r="H37423" s="312" t="s">
        <v>1036</v>
      </c>
      <c r="I37423" s="313" t="s">
        <v>6788</v>
      </c>
    </row>
    <row r="37424" spans="6:9" x14ac:dyDescent="0.2">
      <c r="F37424" s="310" t="s">
        <v>42448</v>
      </c>
      <c r="G37424" s="311">
        <v>91012</v>
      </c>
      <c r="H37424" s="312" t="s">
        <v>1036</v>
      </c>
      <c r="I37424" s="313" t="s">
        <v>6788</v>
      </c>
    </row>
    <row r="37425" spans="6:9" x14ac:dyDescent="0.2">
      <c r="F37425" s="310" t="s">
        <v>42449</v>
      </c>
      <c r="G37425" s="311">
        <v>91016</v>
      </c>
      <c r="H37425" s="312" t="s">
        <v>1036</v>
      </c>
      <c r="I37425" s="313" t="s">
        <v>6788</v>
      </c>
    </row>
    <row r="37426" spans="6:9" x14ac:dyDescent="0.2">
      <c r="F37426" s="310" t="s">
        <v>42450</v>
      </c>
      <c r="G37426" s="311">
        <v>91017</v>
      </c>
      <c r="H37426" s="312" t="s">
        <v>1036</v>
      </c>
      <c r="I37426" s="313" t="s">
        <v>6788</v>
      </c>
    </row>
    <row r="37427" spans="6:9" x14ac:dyDescent="0.2">
      <c r="F37427" s="310" t="s">
        <v>42451</v>
      </c>
      <c r="G37427" s="311">
        <v>91020</v>
      </c>
      <c r="H37427" s="312" t="s">
        <v>1036</v>
      </c>
      <c r="I37427" s="313" t="s">
        <v>6788</v>
      </c>
    </row>
    <row r="37428" spans="6:9" x14ac:dyDescent="0.2">
      <c r="F37428" s="310" t="s">
        <v>42452</v>
      </c>
      <c r="G37428" s="311">
        <v>91021</v>
      </c>
      <c r="H37428" s="312" t="s">
        <v>1036</v>
      </c>
      <c r="I37428" s="313" t="s">
        <v>6788</v>
      </c>
    </row>
    <row r="37429" spans="6:9" x14ac:dyDescent="0.2">
      <c r="F37429" s="310" t="s">
        <v>42453</v>
      </c>
      <c r="G37429" s="311">
        <v>91023</v>
      </c>
      <c r="H37429" s="312" t="s">
        <v>1036</v>
      </c>
      <c r="I37429" s="313" t="s">
        <v>6788</v>
      </c>
    </row>
    <row r="37430" spans="6:9" x14ac:dyDescent="0.2">
      <c r="F37430" s="310" t="s">
        <v>42454</v>
      </c>
      <c r="G37430" s="311">
        <v>91024</v>
      </c>
      <c r="H37430" s="312" t="s">
        <v>1036</v>
      </c>
      <c r="I37430" s="313" t="s">
        <v>6788</v>
      </c>
    </row>
    <row r="37431" spans="6:9" x14ac:dyDescent="0.2">
      <c r="F37431" s="310" t="s">
        <v>42455</v>
      </c>
      <c r="G37431" s="311">
        <v>91025</v>
      </c>
      <c r="H37431" s="312" t="s">
        <v>1036</v>
      </c>
      <c r="I37431" s="313" t="s">
        <v>6788</v>
      </c>
    </row>
    <row r="37432" spans="6:9" x14ac:dyDescent="0.2">
      <c r="F37432" s="310" t="s">
        <v>42456</v>
      </c>
      <c r="G37432" s="311">
        <v>91030</v>
      </c>
      <c r="H37432" s="312" t="s">
        <v>1036</v>
      </c>
      <c r="I37432" s="313" t="s">
        <v>6788</v>
      </c>
    </row>
    <row r="37433" spans="6:9" x14ac:dyDescent="0.2">
      <c r="F37433" s="310" t="s">
        <v>42457</v>
      </c>
      <c r="G37433" s="311">
        <v>91031</v>
      </c>
      <c r="H37433" s="312" t="s">
        <v>1036</v>
      </c>
      <c r="I37433" s="313" t="s">
        <v>6788</v>
      </c>
    </row>
    <row r="37434" spans="6:9" x14ac:dyDescent="0.2">
      <c r="F37434" s="310" t="s">
        <v>42458</v>
      </c>
      <c r="G37434" s="311">
        <v>91040</v>
      </c>
      <c r="H37434" s="312" t="s">
        <v>1036</v>
      </c>
      <c r="I37434" s="313" t="s">
        <v>6788</v>
      </c>
    </row>
    <row r="37435" spans="6:9" x14ac:dyDescent="0.2">
      <c r="F37435" s="310" t="s">
        <v>42459</v>
      </c>
      <c r="G37435" s="311">
        <v>91041</v>
      </c>
      <c r="H37435" s="312" t="s">
        <v>1036</v>
      </c>
      <c r="I37435" s="313" t="s">
        <v>6788</v>
      </c>
    </row>
    <row r="37436" spans="6:9" x14ac:dyDescent="0.2">
      <c r="F37436" s="310" t="s">
        <v>42460</v>
      </c>
      <c r="G37436" s="311">
        <v>91042</v>
      </c>
      <c r="H37436" s="312" t="s">
        <v>1036</v>
      </c>
      <c r="I37436" s="313" t="s">
        <v>6788</v>
      </c>
    </row>
    <row r="37437" spans="6:9" x14ac:dyDescent="0.2">
      <c r="F37437" s="310" t="s">
        <v>42461</v>
      </c>
      <c r="G37437" s="311">
        <v>91043</v>
      </c>
      <c r="H37437" s="312" t="s">
        <v>1036</v>
      </c>
      <c r="I37437" s="313" t="s">
        <v>6788</v>
      </c>
    </row>
    <row r="37438" spans="6:9" x14ac:dyDescent="0.2">
      <c r="F37438" s="310" t="s">
        <v>42462</v>
      </c>
      <c r="G37438" s="311">
        <v>91046</v>
      </c>
      <c r="H37438" s="312" t="s">
        <v>1036</v>
      </c>
      <c r="I37438" s="313" t="s">
        <v>6788</v>
      </c>
    </row>
    <row r="37439" spans="6:9" x14ac:dyDescent="0.2">
      <c r="F37439" s="310" t="s">
        <v>42463</v>
      </c>
      <c r="G37439" s="311">
        <v>91066</v>
      </c>
      <c r="H37439" s="312" t="s">
        <v>1036</v>
      </c>
      <c r="I37439" s="313" t="s">
        <v>6788</v>
      </c>
    </row>
    <row r="37440" spans="6:9" x14ac:dyDescent="0.2">
      <c r="F37440" s="310" t="s">
        <v>42464</v>
      </c>
      <c r="G37440" s="311">
        <v>91077</v>
      </c>
      <c r="H37440" s="312" t="s">
        <v>1036</v>
      </c>
      <c r="I37440" s="313" t="s">
        <v>6788</v>
      </c>
    </row>
    <row r="37441" spans="6:9" x14ac:dyDescent="0.2">
      <c r="F37441" s="310" t="s">
        <v>42465</v>
      </c>
      <c r="G37441" s="311">
        <v>91101</v>
      </c>
      <c r="H37441" s="312" t="s">
        <v>1036</v>
      </c>
      <c r="I37441" s="313" t="s">
        <v>6788</v>
      </c>
    </row>
    <row r="37442" spans="6:9" x14ac:dyDescent="0.2">
      <c r="F37442" s="310" t="s">
        <v>42466</v>
      </c>
      <c r="G37442" s="311">
        <v>91102</v>
      </c>
      <c r="H37442" s="312" t="s">
        <v>1036</v>
      </c>
      <c r="I37442" s="313" t="s">
        <v>6788</v>
      </c>
    </row>
    <row r="37443" spans="6:9" x14ac:dyDescent="0.2">
      <c r="F37443" s="310" t="s">
        <v>42467</v>
      </c>
      <c r="G37443" s="311">
        <v>91103</v>
      </c>
      <c r="H37443" s="312" t="s">
        <v>1036</v>
      </c>
      <c r="I37443" s="313" t="s">
        <v>6788</v>
      </c>
    </row>
    <row r="37444" spans="6:9" x14ac:dyDescent="0.2">
      <c r="F37444" s="310" t="s">
        <v>42468</v>
      </c>
      <c r="G37444" s="311">
        <v>91104</v>
      </c>
      <c r="H37444" s="312" t="s">
        <v>1036</v>
      </c>
      <c r="I37444" s="313" t="s">
        <v>6788</v>
      </c>
    </row>
    <row r="37445" spans="6:9" x14ac:dyDescent="0.2">
      <c r="F37445" s="310" t="s">
        <v>42469</v>
      </c>
      <c r="G37445" s="311">
        <v>91105</v>
      </c>
      <c r="H37445" s="312" t="s">
        <v>1036</v>
      </c>
      <c r="I37445" s="313" t="s">
        <v>6788</v>
      </c>
    </row>
    <row r="37446" spans="6:9" x14ac:dyDescent="0.2">
      <c r="F37446" s="310" t="s">
        <v>42470</v>
      </c>
      <c r="G37446" s="311">
        <v>91106</v>
      </c>
      <c r="H37446" s="312" t="s">
        <v>1036</v>
      </c>
      <c r="I37446" s="313" t="s">
        <v>6788</v>
      </c>
    </row>
    <row r="37447" spans="6:9" x14ac:dyDescent="0.2">
      <c r="F37447" s="310" t="s">
        <v>42471</v>
      </c>
      <c r="G37447" s="311">
        <v>91107</v>
      </c>
      <c r="H37447" s="312" t="s">
        <v>1036</v>
      </c>
      <c r="I37447" s="313" t="s">
        <v>6788</v>
      </c>
    </row>
    <row r="37448" spans="6:9" x14ac:dyDescent="0.2">
      <c r="F37448" s="310" t="s">
        <v>42472</v>
      </c>
      <c r="G37448" s="311">
        <v>91108</v>
      </c>
      <c r="H37448" s="312" t="s">
        <v>1036</v>
      </c>
      <c r="I37448" s="313" t="s">
        <v>6788</v>
      </c>
    </row>
    <row r="37449" spans="6:9" x14ac:dyDescent="0.2">
      <c r="F37449" s="310" t="s">
        <v>42473</v>
      </c>
      <c r="G37449" s="311">
        <v>91109</v>
      </c>
      <c r="H37449" s="312" t="s">
        <v>1036</v>
      </c>
      <c r="I37449" s="313" t="s">
        <v>6788</v>
      </c>
    </row>
    <row r="37450" spans="6:9" x14ac:dyDescent="0.2">
      <c r="F37450" s="310" t="s">
        <v>42474</v>
      </c>
      <c r="G37450" s="311">
        <v>91110</v>
      </c>
      <c r="H37450" s="312" t="s">
        <v>1036</v>
      </c>
      <c r="I37450" s="313" t="s">
        <v>6788</v>
      </c>
    </row>
    <row r="37451" spans="6:9" x14ac:dyDescent="0.2">
      <c r="F37451" s="310" t="s">
        <v>42475</v>
      </c>
      <c r="G37451" s="311">
        <v>91114</v>
      </c>
      <c r="H37451" s="312" t="s">
        <v>1036</v>
      </c>
      <c r="I37451" s="313" t="s">
        <v>6788</v>
      </c>
    </row>
    <row r="37452" spans="6:9" x14ac:dyDescent="0.2">
      <c r="F37452" s="310" t="s">
        <v>42476</v>
      </c>
      <c r="G37452" s="311">
        <v>91115</v>
      </c>
      <c r="H37452" s="312" t="s">
        <v>1036</v>
      </c>
      <c r="I37452" s="313" t="s">
        <v>6788</v>
      </c>
    </row>
    <row r="37453" spans="6:9" x14ac:dyDescent="0.2">
      <c r="F37453" s="310" t="s">
        <v>42477</v>
      </c>
      <c r="G37453" s="311">
        <v>91116</v>
      </c>
      <c r="H37453" s="312" t="s">
        <v>1036</v>
      </c>
      <c r="I37453" s="313" t="s">
        <v>6788</v>
      </c>
    </row>
    <row r="37454" spans="6:9" x14ac:dyDescent="0.2">
      <c r="F37454" s="310" t="s">
        <v>42478</v>
      </c>
      <c r="G37454" s="311">
        <v>91117</v>
      </c>
      <c r="H37454" s="312" t="s">
        <v>1036</v>
      </c>
      <c r="I37454" s="313" t="s">
        <v>6788</v>
      </c>
    </row>
    <row r="37455" spans="6:9" x14ac:dyDescent="0.2">
      <c r="F37455" s="310" t="s">
        <v>42479</v>
      </c>
      <c r="G37455" s="311">
        <v>91118</v>
      </c>
      <c r="H37455" s="312" t="s">
        <v>1036</v>
      </c>
      <c r="I37455" s="313" t="s">
        <v>6788</v>
      </c>
    </row>
    <row r="37456" spans="6:9" x14ac:dyDescent="0.2">
      <c r="F37456" s="310" t="s">
        <v>42480</v>
      </c>
      <c r="G37456" s="311">
        <v>91121</v>
      </c>
      <c r="H37456" s="312" t="s">
        <v>1036</v>
      </c>
      <c r="I37456" s="313" t="s">
        <v>6788</v>
      </c>
    </row>
    <row r="37457" spans="6:9" x14ac:dyDescent="0.2">
      <c r="F37457" s="310" t="s">
        <v>42481</v>
      </c>
      <c r="G37457" s="311">
        <v>91123</v>
      </c>
      <c r="H37457" s="312" t="s">
        <v>1036</v>
      </c>
      <c r="I37457" s="313" t="s">
        <v>6788</v>
      </c>
    </row>
    <row r="37458" spans="6:9" x14ac:dyDescent="0.2">
      <c r="F37458" s="310" t="s">
        <v>42482</v>
      </c>
      <c r="G37458" s="311">
        <v>91124</v>
      </c>
      <c r="H37458" s="312" t="s">
        <v>1036</v>
      </c>
      <c r="I37458" s="313" t="s">
        <v>6788</v>
      </c>
    </row>
    <row r="37459" spans="6:9" x14ac:dyDescent="0.2">
      <c r="F37459" s="310" t="s">
        <v>42483</v>
      </c>
      <c r="G37459" s="311">
        <v>91125</v>
      </c>
      <c r="H37459" s="312" t="s">
        <v>1036</v>
      </c>
      <c r="I37459" s="313" t="s">
        <v>6788</v>
      </c>
    </row>
    <row r="37460" spans="6:9" x14ac:dyDescent="0.2">
      <c r="F37460" s="310" t="s">
        <v>42484</v>
      </c>
      <c r="G37460" s="311">
        <v>91126</v>
      </c>
      <c r="H37460" s="312" t="s">
        <v>1036</v>
      </c>
      <c r="I37460" s="313" t="s">
        <v>6788</v>
      </c>
    </row>
    <row r="37461" spans="6:9" x14ac:dyDescent="0.2">
      <c r="F37461" s="310" t="s">
        <v>42485</v>
      </c>
      <c r="G37461" s="311">
        <v>91129</v>
      </c>
      <c r="H37461" s="312" t="s">
        <v>1036</v>
      </c>
      <c r="I37461" s="313" t="s">
        <v>6788</v>
      </c>
    </row>
    <row r="37462" spans="6:9" x14ac:dyDescent="0.2">
      <c r="F37462" s="310" t="s">
        <v>42486</v>
      </c>
      <c r="G37462" s="311">
        <v>91182</v>
      </c>
      <c r="H37462" s="312" t="s">
        <v>1036</v>
      </c>
      <c r="I37462" s="313" t="s">
        <v>6788</v>
      </c>
    </row>
    <row r="37463" spans="6:9" x14ac:dyDescent="0.2">
      <c r="F37463" s="310" t="s">
        <v>42487</v>
      </c>
      <c r="G37463" s="311">
        <v>91184</v>
      </c>
      <c r="H37463" s="312" t="s">
        <v>1036</v>
      </c>
      <c r="I37463" s="313" t="s">
        <v>6788</v>
      </c>
    </row>
    <row r="37464" spans="6:9" x14ac:dyDescent="0.2">
      <c r="F37464" s="310" t="s">
        <v>42488</v>
      </c>
      <c r="G37464" s="311">
        <v>91185</v>
      </c>
      <c r="H37464" s="312" t="s">
        <v>1036</v>
      </c>
      <c r="I37464" s="313" t="s">
        <v>6788</v>
      </c>
    </row>
    <row r="37465" spans="6:9" x14ac:dyDescent="0.2">
      <c r="F37465" s="310" t="s">
        <v>42489</v>
      </c>
      <c r="G37465" s="311">
        <v>91188</v>
      </c>
      <c r="H37465" s="312" t="s">
        <v>1036</v>
      </c>
      <c r="I37465" s="313" t="s">
        <v>6788</v>
      </c>
    </row>
    <row r="37466" spans="6:9" x14ac:dyDescent="0.2">
      <c r="F37466" s="310" t="s">
        <v>42490</v>
      </c>
      <c r="G37466" s="311">
        <v>91189</v>
      </c>
      <c r="H37466" s="312" t="s">
        <v>1036</v>
      </c>
      <c r="I37466" s="313" t="s">
        <v>6788</v>
      </c>
    </row>
    <row r="37467" spans="6:9" x14ac:dyDescent="0.2">
      <c r="F37467" s="310" t="s">
        <v>42491</v>
      </c>
      <c r="G37467" s="311">
        <v>91199</v>
      </c>
      <c r="H37467" s="312" t="s">
        <v>1036</v>
      </c>
      <c r="I37467" s="313" t="s">
        <v>6788</v>
      </c>
    </row>
    <row r="37468" spans="6:9" x14ac:dyDescent="0.2">
      <c r="F37468" s="310" t="s">
        <v>42492</v>
      </c>
      <c r="G37468" s="311">
        <v>91201</v>
      </c>
      <c r="H37468" s="312" t="s">
        <v>1036</v>
      </c>
      <c r="I37468" s="313" t="s">
        <v>6788</v>
      </c>
    </row>
    <row r="37469" spans="6:9" x14ac:dyDescent="0.2">
      <c r="F37469" s="310" t="s">
        <v>42493</v>
      </c>
      <c r="G37469" s="311">
        <v>91202</v>
      </c>
      <c r="H37469" s="312" t="s">
        <v>1036</v>
      </c>
      <c r="I37469" s="313" t="s">
        <v>6788</v>
      </c>
    </row>
    <row r="37470" spans="6:9" x14ac:dyDescent="0.2">
      <c r="F37470" s="310" t="s">
        <v>42494</v>
      </c>
      <c r="G37470" s="311">
        <v>91203</v>
      </c>
      <c r="H37470" s="312" t="s">
        <v>1036</v>
      </c>
      <c r="I37470" s="313" t="s">
        <v>6788</v>
      </c>
    </row>
    <row r="37471" spans="6:9" x14ac:dyDescent="0.2">
      <c r="F37471" s="310" t="s">
        <v>42495</v>
      </c>
      <c r="G37471" s="311">
        <v>91204</v>
      </c>
      <c r="H37471" s="312" t="s">
        <v>1036</v>
      </c>
      <c r="I37471" s="313" t="s">
        <v>6788</v>
      </c>
    </row>
    <row r="37472" spans="6:9" x14ac:dyDescent="0.2">
      <c r="F37472" s="310" t="s">
        <v>42496</v>
      </c>
      <c r="G37472" s="311">
        <v>91205</v>
      </c>
      <c r="H37472" s="312" t="s">
        <v>1036</v>
      </c>
      <c r="I37472" s="313" t="s">
        <v>6788</v>
      </c>
    </row>
    <row r="37473" spans="6:9" x14ac:dyDescent="0.2">
      <c r="F37473" s="310" t="s">
        <v>42497</v>
      </c>
      <c r="G37473" s="311">
        <v>91206</v>
      </c>
      <c r="H37473" s="312" t="s">
        <v>1036</v>
      </c>
      <c r="I37473" s="313" t="s">
        <v>6788</v>
      </c>
    </row>
    <row r="37474" spans="6:9" x14ac:dyDescent="0.2">
      <c r="F37474" s="310" t="s">
        <v>42498</v>
      </c>
      <c r="G37474" s="311">
        <v>91207</v>
      </c>
      <c r="H37474" s="312" t="s">
        <v>1036</v>
      </c>
      <c r="I37474" s="313" t="s">
        <v>6788</v>
      </c>
    </row>
    <row r="37475" spans="6:9" x14ac:dyDescent="0.2">
      <c r="F37475" s="310" t="s">
        <v>42499</v>
      </c>
      <c r="G37475" s="311">
        <v>91208</v>
      </c>
      <c r="H37475" s="312" t="s">
        <v>1036</v>
      </c>
      <c r="I37475" s="313" t="s">
        <v>6788</v>
      </c>
    </row>
    <row r="37476" spans="6:9" x14ac:dyDescent="0.2">
      <c r="F37476" s="310" t="s">
        <v>42500</v>
      </c>
      <c r="G37476" s="311">
        <v>91209</v>
      </c>
      <c r="H37476" s="312" t="s">
        <v>1036</v>
      </c>
      <c r="I37476" s="313" t="s">
        <v>6788</v>
      </c>
    </row>
    <row r="37477" spans="6:9" x14ac:dyDescent="0.2">
      <c r="F37477" s="310" t="s">
        <v>42501</v>
      </c>
      <c r="G37477" s="311">
        <v>91210</v>
      </c>
      <c r="H37477" s="312" t="s">
        <v>1036</v>
      </c>
      <c r="I37477" s="313" t="s">
        <v>6788</v>
      </c>
    </row>
    <row r="37478" spans="6:9" x14ac:dyDescent="0.2">
      <c r="F37478" s="310" t="s">
        <v>42502</v>
      </c>
      <c r="G37478" s="311">
        <v>91214</v>
      </c>
      <c r="H37478" s="312" t="s">
        <v>1036</v>
      </c>
      <c r="I37478" s="313" t="s">
        <v>6788</v>
      </c>
    </row>
    <row r="37479" spans="6:9" x14ac:dyDescent="0.2">
      <c r="F37479" s="310" t="s">
        <v>42503</v>
      </c>
      <c r="G37479" s="311">
        <v>91221</v>
      </c>
      <c r="H37479" s="312" t="s">
        <v>1036</v>
      </c>
      <c r="I37479" s="313" t="s">
        <v>6788</v>
      </c>
    </row>
    <row r="37480" spans="6:9" x14ac:dyDescent="0.2">
      <c r="F37480" s="310" t="s">
        <v>42504</v>
      </c>
      <c r="G37480" s="311">
        <v>91222</v>
      </c>
      <c r="H37480" s="312" t="s">
        <v>1036</v>
      </c>
      <c r="I37480" s="313" t="s">
        <v>6788</v>
      </c>
    </row>
    <row r="37481" spans="6:9" x14ac:dyDescent="0.2">
      <c r="F37481" s="310" t="s">
        <v>42505</v>
      </c>
      <c r="G37481" s="311">
        <v>91224</v>
      </c>
      <c r="H37481" s="312" t="s">
        <v>1036</v>
      </c>
      <c r="I37481" s="313" t="s">
        <v>6788</v>
      </c>
    </row>
    <row r="37482" spans="6:9" x14ac:dyDescent="0.2">
      <c r="F37482" s="310" t="s">
        <v>42506</v>
      </c>
      <c r="G37482" s="311">
        <v>91225</v>
      </c>
      <c r="H37482" s="312" t="s">
        <v>1036</v>
      </c>
      <c r="I37482" s="313" t="s">
        <v>6788</v>
      </c>
    </row>
    <row r="37483" spans="6:9" x14ac:dyDescent="0.2">
      <c r="F37483" s="310" t="s">
        <v>42507</v>
      </c>
      <c r="G37483" s="311">
        <v>91226</v>
      </c>
      <c r="H37483" s="312" t="s">
        <v>1036</v>
      </c>
      <c r="I37483" s="313" t="s">
        <v>6788</v>
      </c>
    </row>
    <row r="37484" spans="6:9" x14ac:dyDescent="0.2">
      <c r="F37484" s="310" t="s">
        <v>42508</v>
      </c>
      <c r="G37484" s="311">
        <v>91301</v>
      </c>
      <c r="H37484" s="312" t="s">
        <v>1036</v>
      </c>
      <c r="I37484" s="313" t="s">
        <v>6788</v>
      </c>
    </row>
    <row r="37485" spans="6:9" x14ac:dyDescent="0.2">
      <c r="F37485" s="310" t="s">
        <v>42509</v>
      </c>
      <c r="G37485" s="311">
        <v>91302</v>
      </c>
      <c r="H37485" s="312" t="s">
        <v>1036</v>
      </c>
      <c r="I37485" s="313" t="s">
        <v>6788</v>
      </c>
    </row>
    <row r="37486" spans="6:9" x14ac:dyDescent="0.2">
      <c r="F37486" s="310" t="s">
        <v>42510</v>
      </c>
      <c r="G37486" s="311">
        <v>91303</v>
      </c>
      <c r="H37486" s="312" t="s">
        <v>1036</v>
      </c>
      <c r="I37486" s="313" t="s">
        <v>6788</v>
      </c>
    </row>
    <row r="37487" spans="6:9" x14ac:dyDescent="0.2">
      <c r="F37487" s="310" t="s">
        <v>42511</v>
      </c>
      <c r="G37487" s="311">
        <v>91304</v>
      </c>
      <c r="H37487" s="312" t="s">
        <v>1036</v>
      </c>
      <c r="I37487" s="313" t="s">
        <v>6788</v>
      </c>
    </row>
    <row r="37488" spans="6:9" x14ac:dyDescent="0.2">
      <c r="F37488" s="310" t="s">
        <v>42512</v>
      </c>
      <c r="G37488" s="311">
        <v>91305</v>
      </c>
      <c r="H37488" s="312" t="s">
        <v>1036</v>
      </c>
      <c r="I37488" s="313" t="s">
        <v>6788</v>
      </c>
    </row>
    <row r="37489" spans="6:9" x14ac:dyDescent="0.2">
      <c r="F37489" s="310" t="s">
        <v>42513</v>
      </c>
      <c r="G37489" s="311">
        <v>91306</v>
      </c>
      <c r="H37489" s="312" t="s">
        <v>1036</v>
      </c>
      <c r="I37489" s="313" t="s">
        <v>6788</v>
      </c>
    </row>
    <row r="37490" spans="6:9" x14ac:dyDescent="0.2">
      <c r="F37490" s="310" t="s">
        <v>42514</v>
      </c>
      <c r="G37490" s="311">
        <v>91307</v>
      </c>
      <c r="H37490" s="312" t="s">
        <v>1036</v>
      </c>
      <c r="I37490" s="313" t="s">
        <v>6788</v>
      </c>
    </row>
    <row r="37491" spans="6:9" x14ac:dyDescent="0.2">
      <c r="F37491" s="310" t="s">
        <v>42515</v>
      </c>
      <c r="G37491" s="311">
        <v>91308</v>
      </c>
      <c r="H37491" s="312" t="s">
        <v>1036</v>
      </c>
      <c r="I37491" s="313" t="s">
        <v>6788</v>
      </c>
    </row>
    <row r="37492" spans="6:9" x14ac:dyDescent="0.2">
      <c r="F37492" s="310" t="s">
        <v>42516</v>
      </c>
      <c r="G37492" s="311">
        <v>91309</v>
      </c>
      <c r="H37492" s="312" t="s">
        <v>1036</v>
      </c>
      <c r="I37492" s="313" t="s">
        <v>6788</v>
      </c>
    </row>
    <row r="37493" spans="6:9" x14ac:dyDescent="0.2">
      <c r="F37493" s="310" t="s">
        <v>42517</v>
      </c>
      <c r="G37493" s="311">
        <v>91310</v>
      </c>
      <c r="H37493" s="312" t="s">
        <v>1036</v>
      </c>
      <c r="I37493" s="313" t="s">
        <v>6788</v>
      </c>
    </row>
    <row r="37494" spans="6:9" x14ac:dyDescent="0.2">
      <c r="F37494" s="310" t="s">
        <v>42518</v>
      </c>
      <c r="G37494" s="311">
        <v>91311</v>
      </c>
      <c r="H37494" s="312" t="s">
        <v>1036</v>
      </c>
      <c r="I37494" s="313" t="s">
        <v>6788</v>
      </c>
    </row>
    <row r="37495" spans="6:9" x14ac:dyDescent="0.2">
      <c r="F37495" s="310" t="s">
        <v>42519</v>
      </c>
      <c r="G37495" s="311">
        <v>91313</v>
      </c>
      <c r="H37495" s="312" t="s">
        <v>1036</v>
      </c>
      <c r="I37495" s="313" t="s">
        <v>6788</v>
      </c>
    </row>
    <row r="37496" spans="6:9" x14ac:dyDescent="0.2">
      <c r="F37496" s="310" t="s">
        <v>42520</v>
      </c>
      <c r="G37496" s="311">
        <v>91316</v>
      </c>
      <c r="H37496" s="312" t="s">
        <v>1036</v>
      </c>
      <c r="I37496" s="313" t="s">
        <v>6788</v>
      </c>
    </row>
    <row r="37497" spans="6:9" x14ac:dyDescent="0.2">
      <c r="F37497" s="310" t="s">
        <v>42521</v>
      </c>
      <c r="G37497" s="311">
        <v>91319</v>
      </c>
      <c r="H37497" s="312" t="s">
        <v>1036</v>
      </c>
      <c r="I37497" s="313" t="s">
        <v>6788</v>
      </c>
    </row>
    <row r="37498" spans="6:9" x14ac:dyDescent="0.2">
      <c r="F37498" s="310" t="s">
        <v>42522</v>
      </c>
      <c r="G37498" s="311">
        <v>91320</v>
      </c>
      <c r="H37498" s="312" t="s">
        <v>1036</v>
      </c>
      <c r="I37498" s="313" t="s">
        <v>6788</v>
      </c>
    </row>
    <row r="37499" spans="6:9" x14ac:dyDescent="0.2">
      <c r="F37499" s="310" t="s">
        <v>42523</v>
      </c>
      <c r="G37499" s="311">
        <v>91321</v>
      </c>
      <c r="H37499" s="312" t="s">
        <v>1036</v>
      </c>
      <c r="I37499" s="313" t="s">
        <v>6788</v>
      </c>
    </row>
    <row r="37500" spans="6:9" x14ac:dyDescent="0.2">
      <c r="F37500" s="310" t="s">
        <v>42524</v>
      </c>
      <c r="G37500" s="311">
        <v>91322</v>
      </c>
      <c r="H37500" s="312" t="s">
        <v>1036</v>
      </c>
      <c r="I37500" s="313" t="s">
        <v>6788</v>
      </c>
    </row>
    <row r="37501" spans="6:9" x14ac:dyDescent="0.2">
      <c r="F37501" s="310" t="s">
        <v>42525</v>
      </c>
      <c r="G37501" s="311">
        <v>91324</v>
      </c>
      <c r="H37501" s="312" t="s">
        <v>1036</v>
      </c>
      <c r="I37501" s="313" t="s">
        <v>6788</v>
      </c>
    </row>
    <row r="37502" spans="6:9" x14ac:dyDescent="0.2">
      <c r="F37502" s="310" t="s">
        <v>42526</v>
      </c>
      <c r="G37502" s="311">
        <v>91325</v>
      </c>
      <c r="H37502" s="312" t="s">
        <v>1036</v>
      </c>
      <c r="I37502" s="313" t="s">
        <v>6788</v>
      </c>
    </row>
    <row r="37503" spans="6:9" x14ac:dyDescent="0.2">
      <c r="F37503" s="310" t="s">
        <v>42527</v>
      </c>
      <c r="G37503" s="311">
        <v>91326</v>
      </c>
      <c r="H37503" s="312" t="s">
        <v>1036</v>
      </c>
      <c r="I37503" s="313" t="s">
        <v>6788</v>
      </c>
    </row>
    <row r="37504" spans="6:9" x14ac:dyDescent="0.2">
      <c r="F37504" s="310" t="s">
        <v>42528</v>
      </c>
      <c r="G37504" s="311">
        <v>91327</v>
      </c>
      <c r="H37504" s="312" t="s">
        <v>1036</v>
      </c>
      <c r="I37504" s="313" t="s">
        <v>6788</v>
      </c>
    </row>
    <row r="37505" spans="6:9" x14ac:dyDescent="0.2">
      <c r="F37505" s="310" t="s">
        <v>42529</v>
      </c>
      <c r="G37505" s="311">
        <v>91328</v>
      </c>
      <c r="H37505" s="312" t="s">
        <v>1036</v>
      </c>
      <c r="I37505" s="313" t="s">
        <v>6788</v>
      </c>
    </row>
    <row r="37506" spans="6:9" x14ac:dyDescent="0.2">
      <c r="F37506" s="310" t="s">
        <v>42530</v>
      </c>
      <c r="G37506" s="311">
        <v>91329</v>
      </c>
      <c r="H37506" s="312" t="s">
        <v>1036</v>
      </c>
      <c r="I37506" s="313" t="s">
        <v>6788</v>
      </c>
    </row>
    <row r="37507" spans="6:9" x14ac:dyDescent="0.2">
      <c r="F37507" s="310" t="s">
        <v>42531</v>
      </c>
      <c r="G37507" s="311">
        <v>91330</v>
      </c>
      <c r="H37507" s="312" t="s">
        <v>1036</v>
      </c>
      <c r="I37507" s="313" t="s">
        <v>6788</v>
      </c>
    </row>
    <row r="37508" spans="6:9" x14ac:dyDescent="0.2">
      <c r="F37508" s="310" t="s">
        <v>42532</v>
      </c>
      <c r="G37508" s="311">
        <v>91331</v>
      </c>
      <c r="H37508" s="312" t="s">
        <v>1036</v>
      </c>
      <c r="I37508" s="313" t="s">
        <v>6788</v>
      </c>
    </row>
    <row r="37509" spans="6:9" x14ac:dyDescent="0.2">
      <c r="F37509" s="310" t="s">
        <v>42533</v>
      </c>
      <c r="G37509" s="311">
        <v>91333</v>
      </c>
      <c r="H37509" s="312" t="s">
        <v>1036</v>
      </c>
      <c r="I37509" s="313" t="s">
        <v>6788</v>
      </c>
    </row>
    <row r="37510" spans="6:9" x14ac:dyDescent="0.2">
      <c r="F37510" s="310" t="s">
        <v>42534</v>
      </c>
      <c r="G37510" s="311">
        <v>91334</v>
      </c>
      <c r="H37510" s="312" t="s">
        <v>1036</v>
      </c>
      <c r="I37510" s="313" t="s">
        <v>6788</v>
      </c>
    </row>
    <row r="37511" spans="6:9" x14ac:dyDescent="0.2">
      <c r="F37511" s="310" t="s">
        <v>42535</v>
      </c>
      <c r="G37511" s="311">
        <v>91335</v>
      </c>
      <c r="H37511" s="312" t="s">
        <v>1036</v>
      </c>
      <c r="I37511" s="313" t="s">
        <v>6788</v>
      </c>
    </row>
    <row r="37512" spans="6:9" x14ac:dyDescent="0.2">
      <c r="F37512" s="310" t="s">
        <v>42536</v>
      </c>
      <c r="G37512" s="311">
        <v>91337</v>
      </c>
      <c r="H37512" s="312" t="s">
        <v>1036</v>
      </c>
      <c r="I37512" s="313" t="s">
        <v>6788</v>
      </c>
    </row>
    <row r="37513" spans="6:9" x14ac:dyDescent="0.2">
      <c r="F37513" s="310" t="s">
        <v>42537</v>
      </c>
      <c r="G37513" s="311">
        <v>91340</v>
      </c>
      <c r="H37513" s="312" t="s">
        <v>1036</v>
      </c>
      <c r="I37513" s="313" t="s">
        <v>6788</v>
      </c>
    </row>
    <row r="37514" spans="6:9" x14ac:dyDescent="0.2">
      <c r="F37514" s="310" t="s">
        <v>42538</v>
      </c>
      <c r="G37514" s="311">
        <v>91341</v>
      </c>
      <c r="H37514" s="312" t="s">
        <v>1036</v>
      </c>
      <c r="I37514" s="313" t="s">
        <v>6788</v>
      </c>
    </row>
    <row r="37515" spans="6:9" x14ac:dyDescent="0.2">
      <c r="F37515" s="310" t="s">
        <v>42539</v>
      </c>
      <c r="G37515" s="311">
        <v>91342</v>
      </c>
      <c r="H37515" s="312" t="s">
        <v>1036</v>
      </c>
      <c r="I37515" s="313" t="s">
        <v>6788</v>
      </c>
    </row>
    <row r="37516" spans="6:9" x14ac:dyDescent="0.2">
      <c r="F37516" s="310" t="s">
        <v>42540</v>
      </c>
      <c r="G37516" s="311">
        <v>91343</v>
      </c>
      <c r="H37516" s="312" t="s">
        <v>1036</v>
      </c>
      <c r="I37516" s="313" t="s">
        <v>6788</v>
      </c>
    </row>
    <row r="37517" spans="6:9" x14ac:dyDescent="0.2">
      <c r="F37517" s="310" t="s">
        <v>42541</v>
      </c>
      <c r="G37517" s="311">
        <v>91344</v>
      </c>
      <c r="H37517" s="312" t="s">
        <v>1036</v>
      </c>
      <c r="I37517" s="313" t="s">
        <v>6788</v>
      </c>
    </row>
    <row r="37518" spans="6:9" x14ac:dyDescent="0.2">
      <c r="F37518" s="310" t="s">
        <v>42542</v>
      </c>
      <c r="G37518" s="311">
        <v>91345</v>
      </c>
      <c r="H37518" s="312" t="s">
        <v>1036</v>
      </c>
      <c r="I37518" s="313" t="s">
        <v>6788</v>
      </c>
    </row>
    <row r="37519" spans="6:9" x14ac:dyDescent="0.2">
      <c r="F37519" s="310" t="s">
        <v>42543</v>
      </c>
      <c r="G37519" s="311">
        <v>91346</v>
      </c>
      <c r="H37519" s="312" t="s">
        <v>1036</v>
      </c>
      <c r="I37519" s="313" t="s">
        <v>6788</v>
      </c>
    </row>
    <row r="37520" spans="6:9" x14ac:dyDescent="0.2">
      <c r="F37520" s="310" t="s">
        <v>42544</v>
      </c>
      <c r="G37520" s="311">
        <v>91350</v>
      </c>
      <c r="H37520" s="312" t="s">
        <v>1036</v>
      </c>
      <c r="I37520" s="313" t="s">
        <v>6788</v>
      </c>
    </row>
    <row r="37521" spans="6:9" x14ac:dyDescent="0.2">
      <c r="F37521" s="310" t="s">
        <v>42545</v>
      </c>
      <c r="G37521" s="311">
        <v>91351</v>
      </c>
      <c r="H37521" s="312" t="s">
        <v>1036</v>
      </c>
      <c r="I37521" s="313" t="s">
        <v>6788</v>
      </c>
    </row>
    <row r="37522" spans="6:9" x14ac:dyDescent="0.2">
      <c r="F37522" s="310" t="s">
        <v>42546</v>
      </c>
      <c r="G37522" s="311">
        <v>91352</v>
      </c>
      <c r="H37522" s="312" t="s">
        <v>1036</v>
      </c>
      <c r="I37522" s="313" t="s">
        <v>6788</v>
      </c>
    </row>
    <row r="37523" spans="6:9" x14ac:dyDescent="0.2">
      <c r="F37523" s="310" t="s">
        <v>42547</v>
      </c>
      <c r="G37523" s="311">
        <v>91353</v>
      </c>
      <c r="H37523" s="312" t="s">
        <v>1036</v>
      </c>
      <c r="I37523" s="313" t="s">
        <v>6788</v>
      </c>
    </row>
    <row r="37524" spans="6:9" x14ac:dyDescent="0.2">
      <c r="F37524" s="310" t="s">
        <v>42548</v>
      </c>
      <c r="G37524" s="311">
        <v>91354</v>
      </c>
      <c r="H37524" s="312" t="s">
        <v>1036</v>
      </c>
      <c r="I37524" s="313" t="s">
        <v>6788</v>
      </c>
    </row>
    <row r="37525" spans="6:9" x14ac:dyDescent="0.2">
      <c r="F37525" s="310" t="s">
        <v>42549</v>
      </c>
      <c r="G37525" s="311">
        <v>91355</v>
      </c>
      <c r="H37525" s="312" t="s">
        <v>1036</v>
      </c>
      <c r="I37525" s="313" t="s">
        <v>6788</v>
      </c>
    </row>
    <row r="37526" spans="6:9" x14ac:dyDescent="0.2">
      <c r="F37526" s="310" t="s">
        <v>42550</v>
      </c>
      <c r="G37526" s="311">
        <v>91356</v>
      </c>
      <c r="H37526" s="312" t="s">
        <v>1036</v>
      </c>
      <c r="I37526" s="313" t="s">
        <v>6788</v>
      </c>
    </row>
    <row r="37527" spans="6:9" x14ac:dyDescent="0.2">
      <c r="F37527" s="310" t="s">
        <v>42551</v>
      </c>
      <c r="G37527" s="311">
        <v>91357</v>
      </c>
      <c r="H37527" s="312" t="s">
        <v>1036</v>
      </c>
      <c r="I37527" s="313" t="s">
        <v>6788</v>
      </c>
    </row>
    <row r="37528" spans="6:9" x14ac:dyDescent="0.2">
      <c r="F37528" s="310" t="s">
        <v>42552</v>
      </c>
      <c r="G37528" s="311">
        <v>91358</v>
      </c>
      <c r="H37528" s="312" t="s">
        <v>1036</v>
      </c>
      <c r="I37528" s="313" t="s">
        <v>6788</v>
      </c>
    </row>
    <row r="37529" spans="6:9" x14ac:dyDescent="0.2">
      <c r="F37529" s="310" t="s">
        <v>42553</v>
      </c>
      <c r="G37529" s="311">
        <v>91359</v>
      </c>
      <c r="H37529" s="312" t="s">
        <v>1036</v>
      </c>
      <c r="I37529" s="313" t="s">
        <v>6788</v>
      </c>
    </row>
    <row r="37530" spans="6:9" x14ac:dyDescent="0.2">
      <c r="F37530" s="310" t="s">
        <v>42554</v>
      </c>
      <c r="G37530" s="311">
        <v>91360</v>
      </c>
      <c r="H37530" s="312" t="s">
        <v>1036</v>
      </c>
      <c r="I37530" s="313" t="s">
        <v>6788</v>
      </c>
    </row>
    <row r="37531" spans="6:9" x14ac:dyDescent="0.2">
      <c r="F37531" s="310" t="s">
        <v>42555</v>
      </c>
      <c r="G37531" s="311">
        <v>91361</v>
      </c>
      <c r="H37531" s="312" t="s">
        <v>1036</v>
      </c>
      <c r="I37531" s="313" t="s">
        <v>6788</v>
      </c>
    </row>
    <row r="37532" spans="6:9" x14ac:dyDescent="0.2">
      <c r="F37532" s="310" t="s">
        <v>42556</v>
      </c>
      <c r="G37532" s="311">
        <v>91362</v>
      </c>
      <c r="H37532" s="312" t="s">
        <v>1036</v>
      </c>
      <c r="I37532" s="313" t="s">
        <v>6788</v>
      </c>
    </row>
    <row r="37533" spans="6:9" x14ac:dyDescent="0.2">
      <c r="F37533" s="310" t="s">
        <v>42557</v>
      </c>
      <c r="G37533" s="311">
        <v>91364</v>
      </c>
      <c r="H37533" s="312" t="s">
        <v>1036</v>
      </c>
      <c r="I37533" s="313" t="s">
        <v>6788</v>
      </c>
    </row>
    <row r="37534" spans="6:9" x14ac:dyDescent="0.2">
      <c r="F37534" s="310" t="s">
        <v>42558</v>
      </c>
      <c r="G37534" s="311">
        <v>91365</v>
      </c>
      <c r="H37534" s="312" t="s">
        <v>1036</v>
      </c>
      <c r="I37534" s="313" t="s">
        <v>6788</v>
      </c>
    </row>
    <row r="37535" spans="6:9" x14ac:dyDescent="0.2">
      <c r="F37535" s="310" t="s">
        <v>42559</v>
      </c>
      <c r="G37535" s="311">
        <v>91367</v>
      </c>
      <c r="H37535" s="312" t="s">
        <v>1036</v>
      </c>
      <c r="I37535" s="313" t="s">
        <v>6788</v>
      </c>
    </row>
    <row r="37536" spans="6:9" x14ac:dyDescent="0.2">
      <c r="F37536" s="310" t="s">
        <v>42560</v>
      </c>
      <c r="G37536" s="311">
        <v>91371</v>
      </c>
      <c r="H37536" s="312" t="s">
        <v>1036</v>
      </c>
      <c r="I37536" s="313" t="s">
        <v>6788</v>
      </c>
    </row>
    <row r="37537" spans="6:9" x14ac:dyDescent="0.2">
      <c r="F37537" s="310" t="s">
        <v>42561</v>
      </c>
      <c r="G37537" s="311">
        <v>91372</v>
      </c>
      <c r="H37537" s="312" t="s">
        <v>1036</v>
      </c>
      <c r="I37537" s="313" t="s">
        <v>6788</v>
      </c>
    </row>
    <row r="37538" spans="6:9" x14ac:dyDescent="0.2">
      <c r="F37538" s="310" t="s">
        <v>42562</v>
      </c>
      <c r="G37538" s="311">
        <v>91376</v>
      </c>
      <c r="H37538" s="312" t="s">
        <v>1036</v>
      </c>
      <c r="I37538" s="313" t="s">
        <v>6788</v>
      </c>
    </row>
    <row r="37539" spans="6:9" x14ac:dyDescent="0.2">
      <c r="F37539" s="310" t="s">
        <v>42563</v>
      </c>
      <c r="G37539" s="311">
        <v>91377</v>
      </c>
      <c r="H37539" s="312" t="s">
        <v>1036</v>
      </c>
      <c r="I37539" s="313" t="s">
        <v>6788</v>
      </c>
    </row>
    <row r="37540" spans="6:9" x14ac:dyDescent="0.2">
      <c r="F37540" s="310" t="s">
        <v>42564</v>
      </c>
      <c r="G37540" s="311">
        <v>91380</v>
      </c>
      <c r="H37540" s="312" t="s">
        <v>1036</v>
      </c>
      <c r="I37540" s="313" t="s">
        <v>6788</v>
      </c>
    </row>
    <row r="37541" spans="6:9" x14ac:dyDescent="0.2">
      <c r="F37541" s="310" t="s">
        <v>42565</v>
      </c>
      <c r="G37541" s="311">
        <v>91381</v>
      </c>
      <c r="H37541" s="312" t="s">
        <v>1036</v>
      </c>
      <c r="I37541" s="313" t="s">
        <v>6788</v>
      </c>
    </row>
    <row r="37542" spans="6:9" x14ac:dyDescent="0.2">
      <c r="F37542" s="310" t="s">
        <v>42566</v>
      </c>
      <c r="G37542" s="311">
        <v>91382</v>
      </c>
      <c r="H37542" s="312" t="s">
        <v>1036</v>
      </c>
      <c r="I37542" s="313" t="s">
        <v>6788</v>
      </c>
    </row>
    <row r="37543" spans="6:9" x14ac:dyDescent="0.2">
      <c r="F37543" s="310" t="s">
        <v>42567</v>
      </c>
      <c r="G37543" s="311">
        <v>91383</v>
      </c>
      <c r="H37543" s="312" t="s">
        <v>1036</v>
      </c>
      <c r="I37543" s="313" t="s">
        <v>6788</v>
      </c>
    </row>
    <row r="37544" spans="6:9" x14ac:dyDescent="0.2">
      <c r="F37544" s="310" t="s">
        <v>42568</v>
      </c>
      <c r="G37544" s="311">
        <v>91384</v>
      </c>
      <c r="H37544" s="312" t="s">
        <v>1036</v>
      </c>
      <c r="I37544" s="313" t="s">
        <v>6788</v>
      </c>
    </row>
    <row r="37545" spans="6:9" x14ac:dyDescent="0.2">
      <c r="F37545" s="310" t="s">
        <v>42569</v>
      </c>
      <c r="G37545" s="311">
        <v>91385</v>
      </c>
      <c r="H37545" s="312" t="s">
        <v>1036</v>
      </c>
      <c r="I37545" s="313" t="s">
        <v>6788</v>
      </c>
    </row>
    <row r="37546" spans="6:9" x14ac:dyDescent="0.2">
      <c r="F37546" s="310" t="s">
        <v>42570</v>
      </c>
      <c r="G37546" s="311">
        <v>91386</v>
      </c>
      <c r="H37546" s="312" t="s">
        <v>1036</v>
      </c>
      <c r="I37546" s="313" t="s">
        <v>6788</v>
      </c>
    </row>
    <row r="37547" spans="6:9" x14ac:dyDescent="0.2">
      <c r="F37547" s="310" t="s">
        <v>42571</v>
      </c>
      <c r="G37547" s="311">
        <v>91387</v>
      </c>
      <c r="H37547" s="312" t="s">
        <v>1036</v>
      </c>
      <c r="I37547" s="313" t="s">
        <v>6788</v>
      </c>
    </row>
    <row r="37548" spans="6:9" x14ac:dyDescent="0.2">
      <c r="F37548" s="310" t="s">
        <v>42572</v>
      </c>
      <c r="G37548" s="311">
        <v>91390</v>
      </c>
      <c r="H37548" s="312" t="s">
        <v>1036</v>
      </c>
      <c r="I37548" s="313" t="s">
        <v>6788</v>
      </c>
    </row>
    <row r="37549" spans="6:9" x14ac:dyDescent="0.2">
      <c r="F37549" s="310" t="s">
        <v>42573</v>
      </c>
      <c r="G37549" s="311">
        <v>91392</v>
      </c>
      <c r="H37549" s="312" t="s">
        <v>1036</v>
      </c>
      <c r="I37549" s="313" t="s">
        <v>6788</v>
      </c>
    </row>
    <row r="37550" spans="6:9" x14ac:dyDescent="0.2">
      <c r="F37550" s="310" t="s">
        <v>42574</v>
      </c>
      <c r="G37550" s="311">
        <v>91393</v>
      </c>
      <c r="H37550" s="312" t="s">
        <v>1036</v>
      </c>
      <c r="I37550" s="313" t="s">
        <v>6788</v>
      </c>
    </row>
    <row r="37551" spans="6:9" x14ac:dyDescent="0.2">
      <c r="F37551" s="310" t="s">
        <v>42575</v>
      </c>
      <c r="G37551" s="311">
        <v>91394</v>
      </c>
      <c r="H37551" s="312" t="s">
        <v>1036</v>
      </c>
      <c r="I37551" s="313" t="s">
        <v>6788</v>
      </c>
    </row>
    <row r="37552" spans="6:9" x14ac:dyDescent="0.2">
      <c r="F37552" s="310" t="s">
        <v>42576</v>
      </c>
      <c r="G37552" s="311">
        <v>91395</v>
      </c>
      <c r="H37552" s="312" t="s">
        <v>1036</v>
      </c>
      <c r="I37552" s="313" t="s">
        <v>6788</v>
      </c>
    </row>
    <row r="37553" spans="6:9" x14ac:dyDescent="0.2">
      <c r="F37553" s="310" t="s">
        <v>42577</v>
      </c>
      <c r="G37553" s="311">
        <v>91396</v>
      </c>
      <c r="H37553" s="312" t="s">
        <v>1036</v>
      </c>
      <c r="I37553" s="313" t="s">
        <v>6788</v>
      </c>
    </row>
    <row r="37554" spans="6:9" x14ac:dyDescent="0.2">
      <c r="F37554" s="310" t="s">
        <v>42578</v>
      </c>
      <c r="G37554" s="311">
        <v>91401</v>
      </c>
      <c r="H37554" s="312" t="s">
        <v>1036</v>
      </c>
      <c r="I37554" s="313" t="s">
        <v>6788</v>
      </c>
    </row>
    <row r="37555" spans="6:9" x14ac:dyDescent="0.2">
      <c r="F37555" s="310" t="s">
        <v>42579</v>
      </c>
      <c r="G37555" s="311">
        <v>91402</v>
      </c>
      <c r="H37555" s="312" t="s">
        <v>1036</v>
      </c>
      <c r="I37555" s="313" t="s">
        <v>6788</v>
      </c>
    </row>
    <row r="37556" spans="6:9" x14ac:dyDescent="0.2">
      <c r="F37556" s="310" t="s">
        <v>42580</v>
      </c>
      <c r="G37556" s="311">
        <v>91403</v>
      </c>
      <c r="H37556" s="312" t="s">
        <v>1036</v>
      </c>
      <c r="I37556" s="313" t="s">
        <v>6788</v>
      </c>
    </row>
    <row r="37557" spans="6:9" x14ac:dyDescent="0.2">
      <c r="F37557" s="310" t="s">
        <v>42581</v>
      </c>
      <c r="G37557" s="311">
        <v>91404</v>
      </c>
      <c r="H37557" s="312" t="s">
        <v>1036</v>
      </c>
      <c r="I37557" s="313" t="s">
        <v>6788</v>
      </c>
    </row>
    <row r="37558" spans="6:9" x14ac:dyDescent="0.2">
      <c r="F37558" s="310" t="s">
        <v>42582</v>
      </c>
      <c r="G37558" s="311">
        <v>91405</v>
      </c>
      <c r="H37558" s="312" t="s">
        <v>1036</v>
      </c>
      <c r="I37558" s="313" t="s">
        <v>6788</v>
      </c>
    </row>
    <row r="37559" spans="6:9" x14ac:dyDescent="0.2">
      <c r="F37559" s="310" t="s">
        <v>42583</v>
      </c>
      <c r="G37559" s="311">
        <v>91406</v>
      </c>
      <c r="H37559" s="312" t="s">
        <v>1036</v>
      </c>
      <c r="I37559" s="313" t="s">
        <v>6788</v>
      </c>
    </row>
    <row r="37560" spans="6:9" x14ac:dyDescent="0.2">
      <c r="F37560" s="310" t="s">
        <v>42584</v>
      </c>
      <c r="G37560" s="311">
        <v>91407</v>
      </c>
      <c r="H37560" s="312" t="s">
        <v>1036</v>
      </c>
      <c r="I37560" s="313" t="s">
        <v>6788</v>
      </c>
    </row>
    <row r="37561" spans="6:9" x14ac:dyDescent="0.2">
      <c r="F37561" s="310" t="s">
        <v>42585</v>
      </c>
      <c r="G37561" s="311">
        <v>91408</v>
      </c>
      <c r="H37561" s="312" t="s">
        <v>1036</v>
      </c>
      <c r="I37561" s="313" t="s">
        <v>6788</v>
      </c>
    </row>
    <row r="37562" spans="6:9" x14ac:dyDescent="0.2">
      <c r="F37562" s="310" t="s">
        <v>42586</v>
      </c>
      <c r="G37562" s="311">
        <v>91409</v>
      </c>
      <c r="H37562" s="312" t="s">
        <v>1036</v>
      </c>
      <c r="I37562" s="313" t="s">
        <v>6788</v>
      </c>
    </row>
    <row r="37563" spans="6:9" x14ac:dyDescent="0.2">
      <c r="F37563" s="310" t="s">
        <v>42587</v>
      </c>
      <c r="G37563" s="311">
        <v>91410</v>
      </c>
      <c r="H37563" s="312" t="s">
        <v>1036</v>
      </c>
      <c r="I37563" s="313" t="s">
        <v>6788</v>
      </c>
    </row>
    <row r="37564" spans="6:9" x14ac:dyDescent="0.2">
      <c r="F37564" s="310" t="s">
        <v>42588</v>
      </c>
      <c r="G37564" s="311">
        <v>91411</v>
      </c>
      <c r="H37564" s="312" t="s">
        <v>1036</v>
      </c>
      <c r="I37564" s="313" t="s">
        <v>6788</v>
      </c>
    </row>
    <row r="37565" spans="6:9" x14ac:dyDescent="0.2">
      <c r="F37565" s="310" t="s">
        <v>42589</v>
      </c>
      <c r="G37565" s="311">
        <v>91412</v>
      </c>
      <c r="H37565" s="312" t="s">
        <v>1036</v>
      </c>
      <c r="I37565" s="313" t="s">
        <v>6788</v>
      </c>
    </row>
    <row r="37566" spans="6:9" x14ac:dyDescent="0.2">
      <c r="F37566" s="310" t="s">
        <v>42590</v>
      </c>
      <c r="G37566" s="311">
        <v>91413</v>
      </c>
      <c r="H37566" s="312" t="s">
        <v>1036</v>
      </c>
      <c r="I37566" s="313" t="s">
        <v>6788</v>
      </c>
    </row>
    <row r="37567" spans="6:9" x14ac:dyDescent="0.2">
      <c r="F37567" s="310" t="s">
        <v>42591</v>
      </c>
      <c r="G37567" s="311">
        <v>91416</v>
      </c>
      <c r="H37567" s="312" t="s">
        <v>1036</v>
      </c>
      <c r="I37567" s="313" t="s">
        <v>6788</v>
      </c>
    </row>
    <row r="37568" spans="6:9" x14ac:dyDescent="0.2">
      <c r="F37568" s="310" t="s">
        <v>42592</v>
      </c>
      <c r="G37568" s="311">
        <v>91423</v>
      </c>
      <c r="H37568" s="312" t="s">
        <v>1036</v>
      </c>
      <c r="I37568" s="313" t="s">
        <v>6788</v>
      </c>
    </row>
    <row r="37569" spans="6:9" x14ac:dyDescent="0.2">
      <c r="F37569" s="310" t="s">
        <v>42593</v>
      </c>
      <c r="G37569" s="311">
        <v>91426</v>
      </c>
      <c r="H37569" s="312" t="s">
        <v>1036</v>
      </c>
      <c r="I37569" s="313" t="s">
        <v>6788</v>
      </c>
    </row>
    <row r="37570" spans="6:9" x14ac:dyDescent="0.2">
      <c r="F37570" s="310" t="s">
        <v>42594</v>
      </c>
      <c r="G37570" s="311">
        <v>91436</v>
      </c>
      <c r="H37570" s="312" t="s">
        <v>1036</v>
      </c>
      <c r="I37570" s="313" t="s">
        <v>6788</v>
      </c>
    </row>
    <row r="37571" spans="6:9" x14ac:dyDescent="0.2">
      <c r="F37571" s="310" t="s">
        <v>42595</v>
      </c>
      <c r="G37571" s="311">
        <v>91470</v>
      </c>
      <c r="H37571" s="312" t="s">
        <v>1036</v>
      </c>
      <c r="I37571" s="313" t="s">
        <v>6788</v>
      </c>
    </row>
    <row r="37572" spans="6:9" x14ac:dyDescent="0.2">
      <c r="F37572" s="310" t="s">
        <v>42596</v>
      </c>
      <c r="G37572" s="311">
        <v>91482</v>
      </c>
      <c r="H37572" s="312" t="s">
        <v>1036</v>
      </c>
      <c r="I37572" s="313" t="s">
        <v>6788</v>
      </c>
    </row>
    <row r="37573" spans="6:9" x14ac:dyDescent="0.2">
      <c r="F37573" s="310" t="s">
        <v>42597</v>
      </c>
      <c r="G37573" s="311">
        <v>91495</v>
      </c>
      <c r="H37573" s="312" t="s">
        <v>1036</v>
      </c>
      <c r="I37573" s="313" t="s">
        <v>6788</v>
      </c>
    </row>
    <row r="37574" spans="6:9" x14ac:dyDescent="0.2">
      <c r="F37574" s="310" t="s">
        <v>42598</v>
      </c>
      <c r="G37574" s="311">
        <v>91496</v>
      </c>
      <c r="H37574" s="312" t="s">
        <v>1036</v>
      </c>
      <c r="I37574" s="313" t="s">
        <v>6788</v>
      </c>
    </row>
    <row r="37575" spans="6:9" x14ac:dyDescent="0.2">
      <c r="F37575" s="310" t="s">
        <v>42599</v>
      </c>
      <c r="G37575" s="311">
        <v>91499</v>
      </c>
      <c r="H37575" s="312" t="s">
        <v>1036</v>
      </c>
      <c r="I37575" s="313" t="s">
        <v>6788</v>
      </c>
    </row>
    <row r="37576" spans="6:9" x14ac:dyDescent="0.2">
      <c r="F37576" s="310" t="s">
        <v>42600</v>
      </c>
      <c r="G37576" s="311">
        <v>91501</v>
      </c>
      <c r="H37576" s="312" t="s">
        <v>1036</v>
      </c>
      <c r="I37576" s="313" t="s">
        <v>6788</v>
      </c>
    </row>
    <row r="37577" spans="6:9" x14ac:dyDescent="0.2">
      <c r="F37577" s="310" t="s">
        <v>42601</v>
      </c>
      <c r="G37577" s="311">
        <v>91502</v>
      </c>
      <c r="H37577" s="312" t="s">
        <v>1036</v>
      </c>
      <c r="I37577" s="313" t="s">
        <v>6788</v>
      </c>
    </row>
    <row r="37578" spans="6:9" x14ac:dyDescent="0.2">
      <c r="F37578" s="310" t="s">
        <v>42602</v>
      </c>
      <c r="G37578" s="311">
        <v>91503</v>
      </c>
      <c r="H37578" s="312" t="s">
        <v>1036</v>
      </c>
      <c r="I37578" s="313" t="s">
        <v>6788</v>
      </c>
    </row>
    <row r="37579" spans="6:9" x14ac:dyDescent="0.2">
      <c r="F37579" s="310" t="s">
        <v>42603</v>
      </c>
      <c r="G37579" s="311">
        <v>91504</v>
      </c>
      <c r="H37579" s="312" t="s">
        <v>1036</v>
      </c>
      <c r="I37579" s="313" t="s">
        <v>6788</v>
      </c>
    </row>
    <row r="37580" spans="6:9" x14ac:dyDescent="0.2">
      <c r="F37580" s="310" t="s">
        <v>42604</v>
      </c>
      <c r="G37580" s="311">
        <v>91505</v>
      </c>
      <c r="H37580" s="312" t="s">
        <v>1036</v>
      </c>
      <c r="I37580" s="313" t="s">
        <v>6788</v>
      </c>
    </row>
    <row r="37581" spans="6:9" x14ac:dyDescent="0.2">
      <c r="F37581" s="310" t="s">
        <v>42605</v>
      </c>
      <c r="G37581" s="311">
        <v>91506</v>
      </c>
      <c r="H37581" s="312" t="s">
        <v>1036</v>
      </c>
      <c r="I37581" s="313" t="s">
        <v>6788</v>
      </c>
    </row>
    <row r="37582" spans="6:9" x14ac:dyDescent="0.2">
      <c r="F37582" s="310" t="s">
        <v>42606</v>
      </c>
      <c r="G37582" s="311">
        <v>91507</v>
      </c>
      <c r="H37582" s="312" t="s">
        <v>1036</v>
      </c>
      <c r="I37582" s="313" t="s">
        <v>6788</v>
      </c>
    </row>
    <row r="37583" spans="6:9" x14ac:dyDescent="0.2">
      <c r="F37583" s="310" t="s">
        <v>42607</v>
      </c>
      <c r="G37583" s="311">
        <v>91508</v>
      </c>
      <c r="H37583" s="312" t="s">
        <v>1036</v>
      </c>
      <c r="I37583" s="313" t="s">
        <v>6788</v>
      </c>
    </row>
    <row r="37584" spans="6:9" x14ac:dyDescent="0.2">
      <c r="F37584" s="310" t="s">
        <v>42608</v>
      </c>
      <c r="G37584" s="311">
        <v>91510</v>
      </c>
      <c r="H37584" s="312" t="s">
        <v>1036</v>
      </c>
      <c r="I37584" s="313" t="s">
        <v>6788</v>
      </c>
    </row>
    <row r="37585" spans="6:9" x14ac:dyDescent="0.2">
      <c r="F37585" s="310" t="s">
        <v>42609</v>
      </c>
      <c r="G37585" s="311">
        <v>91521</v>
      </c>
      <c r="H37585" s="312" t="s">
        <v>1036</v>
      </c>
      <c r="I37585" s="313" t="s">
        <v>6788</v>
      </c>
    </row>
    <row r="37586" spans="6:9" x14ac:dyDescent="0.2">
      <c r="F37586" s="310" t="s">
        <v>42610</v>
      </c>
      <c r="G37586" s="311">
        <v>91522</v>
      </c>
      <c r="H37586" s="312" t="s">
        <v>1036</v>
      </c>
      <c r="I37586" s="313" t="s">
        <v>6788</v>
      </c>
    </row>
    <row r="37587" spans="6:9" x14ac:dyDescent="0.2">
      <c r="F37587" s="310" t="s">
        <v>42611</v>
      </c>
      <c r="G37587" s="311">
        <v>91523</v>
      </c>
      <c r="H37587" s="312" t="s">
        <v>1036</v>
      </c>
      <c r="I37587" s="313" t="s">
        <v>6788</v>
      </c>
    </row>
    <row r="37588" spans="6:9" x14ac:dyDescent="0.2">
      <c r="F37588" s="310" t="s">
        <v>42612</v>
      </c>
      <c r="G37588" s="311">
        <v>91526</v>
      </c>
      <c r="H37588" s="312" t="s">
        <v>1036</v>
      </c>
      <c r="I37588" s="313" t="s">
        <v>6788</v>
      </c>
    </row>
    <row r="37589" spans="6:9" x14ac:dyDescent="0.2">
      <c r="F37589" s="310" t="s">
        <v>42613</v>
      </c>
      <c r="G37589" s="311">
        <v>91601</v>
      </c>
      <c r="H37589" s="312" t="s">
        <v>1036</v>
      </c>
      <c r="I37589" s="313" t="s">
        <v>6788</v>
      </c>
    </row>
    <row r="37590" spans="6:9" x14ac:dyDescent="0.2">
      <c r="F37590" s="310" t="s">
        <v>42614</v>
      </c>
      <c r="G37590" s="311">
        <v>91602</v>
      </c>
      <c r="H37590" s="312" t="s">
        <v>1036</v>
      </c>
      <c r="I37590" s="313" t="s">
        <v>6788</v>
      </c>
    </row>
    <row r="37591" spans="6:9" x14ac:dyDescent="0.2">
      <c r="F37591" s="310" t="s">
        <v>42615</v>
      </c>
      <c r="G37591" s="311">
        <v>91603</v>
      </c>
      <c r="H37591" s="312" t="s">
        <v>1036</v>
      </c>
      <c r="I37591" s="313" t="s">
        <v>6788</v>
      </c>
    </row>
    <row r="37592" spans="6:9" x14ac:dyDescent="0.2">
      <c r="F37592" s="310" t="s">
        <v>42616</v>
      </c>
      <c r="G37592" s="311">
        <v>91604</v>
      </c>
      <c r="H37592" s="312" t="s">
        <v>1036</v>
      </c>
      <c r="I37592" s="313" t="s">
        <v>6788</v>
      </c>
    </row>
    <row r="37593" spans="6:9" x14ac:dyDescent="0.2">
      <c r="F37593" s="310" t="s">
        <v>42617</v>
      </c>
      <c r="G37593" s="311">
        <v>91605</v>
      </c>
      <c r="H37593" s="312" t="s">
        <v>1036</v>
      </c>
      <c r="I37593" s="313" t="s">
        <v>6788</v>
      </c>
    </row>
    <row r="37594" spans="6:9" x14ac:dyDescent="0.2">
      <c r="F37594" s="310" t="s">
        <v>42618</v>
      </c>
      <c r="G37594" s="311">
        <v>91606</v>
      </c>
      <c r="H37594" s="312" t="s">
        <v>1036</v>
      </c>
      <c r="I37594" s="313" t="s">
        <v>6788</v>
      </c>
    </row>
    <row r="37595" spans="6:9" x14ac:dyDescent="0.2">
      <c r="F37595" s="310" t="s">
        <v>42619</v>
      </c>
      <c r="G37595" s="311">
        <v>91607</v>
      </c>
      <c r="H37595" s="312" t="s">
        <v>1036</v>
      </c>
      <c r="I37595" s="313" t="s">
        <v>6788</v>
      </c>
    </row>
    <row r="37596" spans="6:9" x14ac:dyDescent="0.2">
      <c r="F37596" s="310" t="s">
        <v>42620</v>
      </c>
      <c r="G37596" s="311">
        <v>91608</v>
      </c>
      <c r="H37596" s="312" t="s">
        <v>1036</v>
      </c>
      <c r="I37596" s="313" t="s">
        <v>6788</v>
      </c>
    </row>
    <row r="37597" spans="6:9" x14ac:dyDescent="0.2">
      <c r="F37597" s="310" t="s">
        <v>42621</v>
      </c>
      <c r="G37597" s="311">
        <v>91609</v>
      </c>
      <c r="H37597" s="312" t="s">
        <v>1036</v>
      </c>
      <c r="I37597" s="313" t="s">
        <v>6788</v>
      </c>
    </row>
    <row r="37598" spans="6:9" x14ac:dyDescent="0.2">
      <c r="F37598" s="310" t="s">
        <v>42622</v>
      </c>
      <c r="G37598" s="311">
        <v>91610</v>
      </c>
      <c r="H37598" s="312" t="s">
        <v>1036</v>
      </c>
      <c r="I37598" s="313" t="s">
        <v>6788</v>
      </c>
    </row>
    <row r="37599" spans="6:9" x14ac:dyDescent="0.2">
      <c r="F37599" s="310" t="s">
        <v>42623</v>
      </c>
      <c r="G37599" s="311">
        <v>91611</v>
      </c>
      <c r="H37599" s="312" t="s">
        <v>1036</v>
      </c>
      <c r="I37599" s="313" t="s">
        <v>6788</v>
      </c>
    </row>
    <row r="37600" spans="6:9" x14ac:dyDescent="0.2">
      <c r="F37600" s="310" t="s">
        <v>42624</v>
      </c>
      <c r="G37600" s="311">
        <v>91612</v>
      </c>
      <c r="H37600" s="312" t="s">
        <v>1036</v>
      </c>
      <c r="I37600" s="313" t="s">
        <v>6788</v>
      </c>
    </row>
    <row r="37601" spans="6:9" x14ac:dyDescent="0.2">
      <c r="F37601" s="310" t="s">
        <v>42625</v>
      </c>
      <c r="G37601" s="311">
        <v>91614</v>
      </c>
      <c r="H37601" s="312" t="s">
        <v>1036</v>
      </c>
      <c r="I37601" s="313" t="s">
        <v>6788</v>
      </c>
    </row>
    <row r="37602" spans="6:9" x14ac:dyDescent="0.2">
      <c r="F37602" s="310" t="s">
        <v>42626</v>
      </c>
      <c r="G37602" s="311">
        <v>91615</v>
      </c>
      <c r="H37602" s="312" t="s">
        <v>1036</v>
      </c>
      <c r="I37602" s="313" t="s">
        <v>6788</v>
      </c>
    </row>
    <row r="37603" spans="6:9" x14ac:dyDescent="0.2">
      <c r="F37603" s="310" t="s">
        <v>42627</v>
      </c>
      <c r="G37603" s="311">
        <v>91616</v>
      </c>
      <c r="H37603" s="312" t="s">
        <v>1036</v>
      </c>
      <c r="I37603" s="313" t="s">
        <v>6788</v>
      </c>
    </row>
    <row r="37604" spans="6:9" x14ac:dyDescent="0.2">
      <c r="F37604" s="310" t="s">
        <v>42628</v>
      </c>
      <c r="G37604" s="311">
        <v>91617</v>
      </c>
      <c r="H37604" s="312" t="s">
        <v>1036</v>
      </c>
      <c r="I37604" s="313" t="s">
        <v>6788</v>
      </c>
    </row>
    <row r="37605" spans="6:9" x14ac:dyDescent="0.2">
      <c r="F37605" s="310" t="s">
        <v>42629</v>
      </c>
      <c r="G37605" s="311">
        <v>91618</v>
      </c>
      <c r="H37605" s="312" t="s">
        <v>1036</v>
      </c>
      <c r="I37605" s="313" t="s">
        <v>6788</v>
      </c>
    </row>
    <row r="37606" spans="6:9" x14ac:dyDescent="0.2">
      <c r="F37606" s="310" t="s">
        <v>42630</v>
      </c>
      <c r="G37606" s="311">
        <v>91701</v>
      </c>
      <c r="H37606" s="312" t="s">
        <v>1036</v>
      </c>
      <c r="I37606" s="313" t="s">
        <v>6788</v>
      </c>
    </row>
    <row r="37607" spans="6:9" x14ac:dyDescent="0.2">
      <c r="F37607" s="310" t="s">
        <v>42631</v>
      </c>
      <c r="G37607" s="311">
        <v>91702</v>
      </c>
      <c r="H37607" s="312" t="s">
        <v>1036</v>
      </c>
      <c r="I37607" s="313" t="s">
        <v>6788</v>
      </c>
    </row>
    <row r="37608" spans="6:9" x14ac:dyDescent="0.2">
      <c r="F37608" s="310" t="s">
        <v>42632</v>
      </c>
      <c r="G37608" s="311">
        <v>91706</v>
      </c>
      <c r="H37608" s="312" t="s">
        <v>1036</v>
      </c>
      <c r="I37608" s="313" t="s">
        <v>6788</v>
      </c>
    </row>
    <row r="37609" spans="6:9" x14ac:dyDescent="0.2">
      <c r="F37609" s="310" t="s">
        <v>42633</v>
      </c>
      <c r="G37609" s="311">
        <v>91708</v>
      </c>
      <c r="H37609" s="312" t="s">
        <v>1036</v>
      </c>
      <c r="I37609" s="313" t="s">
        <v>6788</v>
      </c>
    </row>
    <row r="37610" spans="6:9" x14ac:dyDescent="0.2">
      <c r="F37610" s="310" t="s">
        <v>42634</v>
      </c>
      <c r="G37610" s="311">
        <v>91709</v>
      </c>
      <c r="H37610" s="312" t="s">
        <v>1036</v>
      </c>
      <c r="I37610" s="313" t="s">
        <v>6788</v>
      </c>
    </row>
    <row r="37611" spans="6:9" x14ac:dyDescent="0.2">
      <c r="F37611" s="310" t="s">
        <v>42635</v>
      </c>
      <c r="G37611" s="311">
        <v>91710</v>
      </c>
      <c r="H37611" s="312" t="s">
        <v>1036</v>
      </c>
      <c r="I37611" s="313" t="s">
        <v>6788</v>
      </c>
    </row>
    <row r="37612" spans="6:9" x14ac:dyDescent="0.2">
      <c r="F37612" s="310" t="s">
        <v>42636</v>
      </c>
      <c r="G37612" s="311">
        <v>91711</v>
      </c>
      <c r="H37612" s="312" t="s">
        <v>1036</v>
      </c>
      <c r="I37612" s="313" t="s">
        <v>6788</v>
      </c>
    </row>
    <row r="37613" spans="6:9" x14ac:dyDescent="0.2">
      <c r="F37613" s="310" t="s">
        <v>42637</v>
      </c>
      <c r="G37613" s="311">
        <v>91714</v>
      </c>
      <c r="H37613" s="312" t="s">
        <v>1036</v>
      </c>
      <c r="I37613" s="313" t="s">
        <v>6788</v>
      </c>
    </row>
    <row r="37614" spans="6:9" x14ac:dyDescent="0.2">
      <c r="F37614" s="310" t="s">
        <v>42638</v>
      </c>
      <c r="G37614" s="311">
        <v>91715</v>
      </c>
      <c r="H37614" s="312" t="s">
        <v>1036</v>
      </c>
      <c r="I37614" s="313" t="s">
        <v>6788</v>
      </c>
    </row>
    <row r="37615" spans="6:9" x14ac:dyDescent="0.2">
      <c r="F37615" s="310" t="s">
        <v>42639</v>
      </c>
      <c r="G37615" s="311">
        <v>91716</v>
      </c>
      <c r="H37615" s="312" t="s">
        <v>1036</v>
      </c>
      <c r="I37615" s="313" t="s">
        <v>6788</v>
      </c>
    </row>
    <row r="37616" spans="6:9" x14ac:dyDescent="0.2">
      <c r="F37616" s="310" t="s">
        <v>42640</v>
      </c>
      <c r="G37616" s="311">
        <v>91722</v>
      </c>
      <c r="H37616" s="312" t="s">
        <v>1036</v>
      </c>
      <c r="I37616" s="313" t="s">
        <v>6788</v>
      </c>
    </row>
    <row r="37617" spans="6:9" x14ac:dyDescent="0.2">
      <c r="F37617" s="310" t="s">
        <v>42641</v>
      </c>
      <c r="G37617" s="311">
        <v>91723</v>
      </c>
      <c r="H37617" s="312" t="s">
        <v>1036</v>
      </c>
      <c r="I37617" s="313" t="s">
        <v>6788</v>
      </c>
    </row>
    <row r="37618" spans="6:9" x14ac:dyDescent="0.2">
      <c r="F37618" s="310" t="s">
        <v>42642</v>
      </c>
      <c r="G37618" s="311">
        <v>91724</v>
      </c>
      <c r="H37618" s="312" t="s">
        <v>1036</v>
      </c>
      <c r="I37618" s="313" t="s">
        <v>6788</v>
      </c>
    </row>
    <row r="37619" spans="6:9" x14ac:dyDescent="0.2">
      <c r="F37619" s="310" t="s">
        <v>42643</v>
      </c>
      <c r="G37619" s="311">
        <v>91729</v>
      </c>
      <c r="H37619" s="312" t="s">
        <v>1036</v>
      </c>
      <c r="I37619" s="313" t="s">
        <v>6788</v>
      </c>
    </row>
    <row r="37620" spans="6:9" x14ac:dyDescent="0.2">
      <c r="F37620" s="310" t="s">
        <v>42644</v>
      </c>
      <c r="G37620" s="311">
        <v>91730</v>
      </c>
      <c r="H37620" s="312" t="s">
        <v>1036</v>
      </c>
      <c r="I37620" s="313" t="s">
        <v>6788</v>
      </c>
    </row>
    <row r="37621" spans="6:9" x14ac:dyDescent="0.2">
      <c r="F37621" s="310" t="s">
        <v>42645</v>
      </c>
      <c r="G37621" s="311">
        <v>91731</v>
      </c>
      <c r="H37621" s="312" t="s">
        <v>1036</v>
      </c>
      <c r="I37621" s="313" t="s">
        <v>6788</v>
      </c>
    </row>
    <row r="37622" spans="6:9" x14ac:dyDescent="0.2">
      <c r="F37622" s="310" t="s">
        <v>42646</v>
      </c>
      <c r="G37622" s="311">
        <v>91732</v>
      </c>
      <c r="H37622" s="312" t="s">
        <v>1036</v>
      </c>
      <c r="I37622" s="313" t="s">
        <v>6788</v>
      </c>
    </row>
    <row r="37623" spans="6:9" x14ac:dyDescent="0.2">
      <c r="F37623" s="310" t="s">
        <v>42647</v>
      </c>
      <c r="G37623" s="311">
        <v>91733</v>
      </c>
      <c r="H37623" s="312" t="s">
        <v>1036</v>
      </c>
      <c r="I37623" s="313" t="s">
        <v>6788</v>
      </c>
    </row>
    <row r="37624" spans="6:9" x14ac:dyDescent="0.2">
      <c r="F37624" s="310" t="s">
        <v>42648</v>
      </c>
      <c r="G37624" s="311">
        <v>91734</v>
      </c>
      <c r="H37624" s="312" t="s">
        <v>1036</v>
      </c>
      <c r="I37624" s="313" t="s">
        <v>6788</v>
      </c>
    </row>
    <row r="37625" spans="6:9" x14ac:dyDescent="0.2">
      <c r="F37625" s="310" t="s">
        <v>42649</v>
      </c>
      <c r="G37625" s="311">
        <v>91735</v>
      </c>
      <c r="H37625" s="312" t="s">
        <v>1036</v>
      </c>
      <c r="I37625" s="313" t="s">
        <v>6788</v>
      </c>
    </row>
    <row r="37626" spans="6:9" x14ac:dyDescent="0.2">
      <c r="F37626" s="310" t="s">
        <v>42650</v>
      </c>
      <c r="G37626" s="311">
        <v>91737</v>
      </c>
      <c r="H37626" s="312" t="s">
        <v>1036</v>
      </c>
      <c r="I37626" s="313" t="s">
        <v>6788</v>
      </c>
    </row>
    <row r="37627" spans="6:9" x14ac:dyDescent="0.2">
      <c r="F37627" s="310" t="s">
        <v>42651</v>
      </c>
      <c r="G37627" s="311">
        <v>91739</v>
      </c>
      <c r="H37627" s="312" t="s">
        <v>1036</v>
      </c>
      <c r="I37627" s="313" t="s">
        <v>6788</v>
      </c>
    </row>
    <row r="37628" spans="6:9" x14ac:dyDescent="0.2">
      <c r="F37628" s="310" t="s">
        <v>42652</v>
      </c>
      <c r="G37628" s="311">
        <v>91740</v>
      </c>
      <c r="H37628" s="312" t="s">
        <v>1036</v>
      </c>
      <c r="I37628" s="313" t="s">
        <v>6788</v>
      </c>
    </row>
    <row r="37629" spans="6:9" x14ac:dyDescent="0.2">
      <c r="F37629" s="310" t="s">
        <v>42653</v>
      </c>
      <c r="G37629" s="311">
        <v>91741</v>
      </c>
      <c r="H37629" s="312" t="s">
        <v>1036</v>
      </c>
      <c r="I37629" s="313" t="s">
        <v>6788</v>
      </c>
    </row>
    <row r="37630" spans="6:9" x14ac:dyDescent="0.2">
      <c r="F37630" s="310" t="s">
        <v>42654</v>
      </c>
      <c r="G37630" s="311">
        <v>91743</v>
      </c>
      <c r="H37630" s="312" t="s">
        <v>1036</v>
      </c>
      <c r="I37630" s="313" t="s">
        <v>6788</v>
      </c>
    </row>
    <row r="37631" spans="6:9" x14ac:dyDescent="0.2">
      <c r="F37631" s="310" t="s">
        <v>42655</v>
      </c>
      <c r="G37631" s="311">
        <v>91744</v>
      </c>
      <c r="H37631" s="312" t="s">
        <v>1036</v>
      </c>
      <c r="I37631" s="313" t="s">
        <v>6788</v>
      </c>
    </row>
    <row r="37632" spans="6:9" x14ac:dyDescent="0.2">
      <c r="F37632" s="310" t="s">
        <v>42656</v>
      </c>
      <c r="G37632" s="311">
        <v>91745</v>
      </c>
      <c r="H37632" s="312" t="s">
        <v>1036</v>
      </c>
      <c r="I37632" s="313" t="s">
        <v>6788</v>
      </c>
    </row>
    <row r="37633" spans="6:9" x14ac:dyDescent="0.2">
      <c r="F37633" s="310" t="s">
        <v>42657</v>
      </c>
      <c r="G37633" s="311">
        <v>91746</v>
      </c>
      <c r="H37633" s="312" t="s">
        <v>1036</v>
      </c>
      <c r="I37633" s="313" t="s">
        <v>6788</v>
      </c>
    </row>
    <row r="37634" spans="6:9" x14ac:dyDescent="0.2">
      <c r="F37634" s="310" t="s">
        <v>42658</v>
      </c>
      <c r="G37634" s="311">
        <v>91747</v>
      </c>
      <c r="H37634" s="312" t="s">
        <v>1036</v>
      </c>
      <c r="I37634" s="313" t="s">
        <v>6788</v>
      </c>
    </row>
    <row r="37635" spans="6:9" x14ac:dyDescent="0.2">
      <c r="F37635" s="310" t="s">
        <v>42659</v>
      </c>
      <c r="G37635" s="311">
        <v>91748</v>
      </c>
      <c r="H37635" s="312" t="s">
        <v>1036</v>
      </c>
      <c r="I37635" s="313" t="s">
        <v>6788</v>
      </c>
    </row>
    <row r="37636" spans="6:9" x14ac:dyDescent="0.2">
      <c r="F37636" s="310" t="s">
        <v>42660</v>
      </c>
      <c r="G37636" s="311">
        <v>91749</v>
      </c>
      <c r="H37636" s="312" t="s">
        <v>1036</v>
      </c>
      <c r="I37636" s="313" t="s">
        <v>6788</v>
      </c>
    </row>
    <row r="37637" spans="6:9" x14ac:dyDescent="0.2">
      <c r="F37637" s="310" t="s">
        <v>42661</v>
      </c>
      <c r="G37637" s="311">
        <v>91750</v>
      </c>
      <c r="H37637" s="312" t="s">
        <v>1036</v>
      </c>
      <c r="I37637" s="313" t="s">
        <v>6788</v>
      </c>
    </row>
    <row r="37638" spans="6:9" x14ac:dyDescent="0.2">
      <c r="F37638" s="310" t="s">
        <v>42662</v>
      </c>
      <c r="G37638" s="311">
        <v>91752</v>
      </c>
      <c r="H37638" s="312" t="s">
        <v>1036</v>
      </c>
      <c r="I37638" s="313" t="s">
        <v>6788</v>
      </c>
    </row>
    <row r="37639" spans="6:9" x14ac:dyDescent="0.2">
      <c r="F37639" s="310" t="s">
        <v>42663</v>
      </c>
      <c r="G37639" s="311">
        <v>91754</v>
      </c>
      <c r="H37639" s="312" t="s">
        <v>1036</v>
      </c>
      <c r="I37639" s="313" t="s">
        <v>6788</v>
      </c>
    </row>
    <row r="37640" spans="6:9" x14ac:dyDescent="0.2">
      <c r="F37640" s="310" t="s">
        <v>42664</v>
      </c>
      <c r="G37640" s="311">
        <v>91755</v>
      </c>
      <c r="H37640" s="312" t="s">
        <v>1036</v>
      </c>
      <c r="I37640" s="313" t="s">
        <v>6788</v>
      </c>
    </row>
    <row r="37641" spans="6:9" x14ac:dyDescent="0.2">
      <c r="F37641" s="310" t="s">
        <v>42665</v>
      </c>
      <c r="G37641" s="311">
        <v>91756</v>
      </c>
      <c r="H37641" s="312" t="s">
        <v>1036</v>
      </c>
      <c r="I37641" s="313" t="s">
        <v>6788</v>
      </c>
    </row>
    <row r="37642" spans="6:9" x14ac:dyDescent="0.2">
      <c r="F37642" s="310" t="s">
        <v>42666</v>
      </c>
      <c r="G37642" s="311">
        <v>91758</v>
      </c>
      <c r="H37642" s="312" t="s">
        <v>1036</v>
      </c>
      <c r="I37642" s="313" t="s">
        <v>6788</v>
      </c>
    </row>
    <row r="37643" spans="6:9" x14ac:dyDescent="0.2">
      <c r="F37643" s="310" t="s">
        <v>42667</v>
      </c>
      <c r="G37643" s="311">
        <v>91759</v>
      </c>
      <c r="H37643" s="312" t="s">
        <v>1036</v>
      </c>
      <c r="I37643" s="313" t="s">
        <v>6788</v>
      </c>
    </row>
    <row r="37644" spans="6:9" x14ac:dyDescent="0.2">
      <c r="F37644" s="310" t="s">
        <v>42668</v>
      </c>
      <c r="G37644" s="311">
        <v>91761</v>
      </c>
      <c r="H37644" s="312" t="s">
        <v>1036</v>
      </c>
      <c r="I37644" s="313" t="s">
        <v>6788</v>
      </c>
    </row>
    <row r="37645" spans="6:9" x14ac:dyDescent="0.2">
      <c r="F37645" s="310" t="s">
        <v>42669</v>
      </c>
      <c r="G37645" s="311">
        <v>91762</v>
      </c>
      <c r="H37645" s="312" t="s">
        <v>1036</v>
      </c>
      <c r="I37645" s="313" t="s">
        <v>6788</v>
      </c>
    </row>
    <row r="37646" spans="6:9" x14ac:dyDescent="0.2">
      <c r="F37646" s="310" t="s">
        <v>42670</v>
      </c>
      <c r="G37646" s="311">
        <v>91763</v>
      </c>
      <c r="H37646" s="312" t="s">
        <v>1036</v>
      </c>
      <c r="I37646" s="313" t="s">
        <v>6788</v>
      </c>
    </row>
    <row r="37647" spans="6:9" x14ac:dyDescent="0.2">
      <c r="F37647" s="310" t="s">
        <v>42671</v>
      </c>
      <c r="G37647" s="311">
        <v>91764</v>
      </c>
      <c r="H37647" s="312" t="s">
        <v>1036</v>
      </c>
      <c r="I37647" s="313" t="s">
        <v>6788</v>
      </c>
    </row>
    <row r="37648" spans="6:9" x14ac:dyDescent="0.2">
      <c r="F37648" s="310" t="s">
        <v>42672</v>
      </c>
      <c r="G37648" s="311">
        <v>91765</v>
      </c>
      <c r="H37648" s="312" t="s">
        <v>1036</v>
      </c>
      <c r="I37648" s="313" t="s">
        <v>6788</v>
      </c>
    </row>
    <row r="37649" spans="6:9" x14ac:dyDescent="0.2">
      <c r="F37649" s="310" t="s">
        <v>42673</v>
      </c>
      <c r="G37649" s="311">
        <v>91766</v>
      </c>
      <c r="H37649" s="312" t="s">
        <v>1036</v>
      </c>
      <c r="I37649" s="313" t="s">
        <v>6788</v>
      </c>
    </row>
    <row r="37650" spans="6:9" x14ac:dyDescent="0.2">
      <c r="F37650" s="310" t="s">
        <v>42674</v>
      </c>
      <c r="G37650" s="311">
        <v>91767</v>
      </c>
      <c r="H37650" s="312" t="s">
        <v>1036</v>
      </c>
      <c r="I37650" s="313" t="s">
        <v>6788</v>
      </c>
    </row>
    <row r="37651" spans="6:9" x14ac:dyDescent="0.2">
      <c r="F37651" s="310" t="s">
        <v>42675</v>
      </c>
      <c r="G37651" s="311">
        <v>91768</v>
      </c>
      <c r="H37651" s="312" t="s">
        <v>1036</v>
      </c>
      <c r="I37651" s="313" t="s">
        <v>6788</v>
      </c>
    </row>
    <row r="37652" spans="6:9" x14ac:dyDescent="0.2">
      <c r="F37652" s="310" t="s">
        <v>42676</v>
      </c>
      <c r="G37652" s="311">
        <v>91769</v>
      </c>
      <c r="H37652" s="312" t="s">
        <v>1036</v>
      </c>
      <c r="I37652" s="313" t="s">
        <v>6788</v>
      </c>
    </row>
    <row r="37653" spans="6:9" x14ac:dyDescent="0.2">
      <c r="F37653" s="310" t="s">
        <v>42677</v>
      </c>
      <c r="G37653" s="311">
        <v>91770</v>
      </c>
      <c r="H37653" s="312" t="s">
        <v>1036</v>
      </c>
      <c r="I37653" s="313" t="s">
        <v>6788</v>
      </c>
    </row>
    <row r="37654" spans="6:9" x14ac:dyDescent="0.2">
      <c r="F37654" s="310" t="s">
        <v>42678</v>
      </c>
      <c r="G37654" s="311">
        <v>91771</v>
      </c>
      <c r="H37654" s="312" t="s">
        <v>1036</v>
      </c>
      <c r="I37654" s="313" t="s">
        <v>6788</v>
      </c>
    </row>
    <row r="37655" spans="6:9" x14ac:dyDescent="0.2">
      <c r="F37655" s="310" t="s">
        <v>42679</v>
      </c>
      <c r="G37655" s="311">
        <v>91772</v>
      </c>
      <c r="H37655" s="312" t="s">
        <v>1036</v>
      </c>
      <c r="I37655" s="313" t="s">
        <v>6788</v>
      </c>
    </row>
    <row r="37656" spans="6:9" x14ac:dyDescent="0.2">
      <c r="F37656" s="310" t="s">
        <v>42680</v>
      </c>
      <c r="G37656" s="311">
        <v>91773</v>
      </c>
      <c r="H37656" s="312" t="s">
        <v>1036</v>
      </c>
      <c r="I37656" s="313" t="s">
        <v>6788</v>
      </c>
    </row>
    <row r="37657" spans="6:9" x14ac:dyDescent="0.2">
      <c r="F37657" s="310" t="s">
        <v>42681</v>
      </c>
      <c r="G37657" s="311">
        <v>91775</v>
      </c>
      <c r="H37657" s="312" t="s">
        <v>1036</v>
      </c>
      <c r="I37657" s="313" t="s">
        <v>6788</v>
      </c>
    </row>
    <row r="37658" spans="6:9" x14ac:dyDescent="0.2">
      <c r="F37658" s="310" t="s">
        <v>42682</v>
      </c>
      <c r="G37658" s="311">
        <v>91776</v>
      </c>
      <c r="H37658" s="312" t="s">
        <v>1036</v>
      </c>
      <c r="I37658" s="313" t="s">
        <v>6788</v>
      </c>
    </row>
    <row r="37659" spans="6:9" x14ac:dyDescent="0.2">
      <c r="F37659" s="310" t="s">
        <v>42683</v>
      </c>
      <c r="G37659" s="311">
        <v>91778</v>
      </c>
      <c r="H37659" s="312" t="s">
        <v>1036</v>
      </c>
      <c r="I37659" s="313" t="s">
        <v>6788</v>
      </c>
    </row>
    <row r="37660" spans="6:9" x14ac:dyDescent="0.2">
      <c r="F37660" s="310" t="s">
        <v>42684</v>
      </c>
      <c r="G37660" s="311">
        <v>91780</v>
      </c>
      <c r="H37660" s="312" t="s">
        <v>1036</v>
      </c>
      <c r="I37660" s="313" t="s">
        <v>6788</v>
      </c>
    </row>
    <row r="37661" spans="6:9" x14ac:dyDescent="0.2">
      <c r="F37661" s="310" t="s">
        <v>42685</v>
      </c>
      <c r="G37661" s="311">
        <v>91784</v>
      </c>
      <c r="H37661" s="312" t="s">
        <v>1036</v>
      </c>
      <c r="I37661" s="313" t="s">
        <v>6788</v>
      </c>
    </row>
    <row r="37662" spans="6:9" x14ac:dyDescent="0.2">
      <c r="F37662" s="310" t="s">
        <v>42686</v>
      </c>
      <c r="G37662" s="311">
        <v>91785</v>
      </c>
      <c r="H37662" s="312" t="s">
        <v>1036</v>
      </c>
      <c r="I37662" s="313" t="s">
        <v>6788</v>
      </c>
    </row>
    <row r="37663" spans="6:9" x14ac:dyDescent="0.2">
      <c r="F37663" s="310" t="s">
        <v>42687</v>
      </c>
      <c r="G37663" s="311">
        <v>91786</v>
      </c>
      <c r="H37663" s="312" t="s">
        <v>1036</v>
      </c>
      <c r="I37663" s="313" t="s">
        <v>6788</v>
      </c>
    </row>
    <row r="37664" spans="6:9" x14ac:dyDescent="0.2">
      <c r="F37664" s="310" t="s">
        <v>42688</v>
      </c>
      <c r="G37664" s="311">
        <v>91788</v>
      </c>
      <c r="H37664" s="312" t="s">
        <v>1036</v>
      </c>
      <c r="I37664" s="313" t="s">
        <v>6788</v>
      </c>
    </row>
    <row r="37665" spans="6:9" x14ac:dyDescent="0.2">
      <c r="F37665" s="310" t="s">
        <v>42689</v>
      </c>
      <c r="G37665" s="311">
        <v>91789</v>
      </c>
      <c r="H37665" s="312" t="s">
        <v>1036</v>
      </c>
      <c r="I37665" s="313" t="s">
        <v>6788</v>
      </c>
    </row>
    <row r="37666" spans="6:9" x14ac:dyDescent="0.2">
      <c r="F37666" s="310" t="s">
        <v>42690</v>
      </c>
      <c r="G37666" s="311">
        <v>91790</v>
      </c>
      <c r="H37666" s="312" t="s">
        <v>1036</v>
      </c>
      <c r="I37666" s="313" t="s">
        <v>6788</v>
      </c>
    </row>
    <row r="37667" spans="6:9" x14ac:dyDescent="0.2">
      <c r="F37667" s="310" t="s">
        <v>42691</v>
      </c>
      <c r="G37667" s="311">
        <v>91791</v>
      </c>
      <c r="H37667" s="312" t="s">
        <v>1036</v>
      </c>
      <c r="I37667" s="313" t="s">
        <v>6788</v>
      </c>
    </row>
    <row r="37668" spans="6:9" x14ac:dyDescent="0.2">
      <c r="F37668" s="310" t="s">
        <v>42692</v>
      </c>
      <c r="G37668" s="311">
        <v>91792</v>
      </c>
      <c r="H37668" s="312" t="s">
        <v>1036</v>
      </c>
      <c r="I37668" s="313" t="s">
        <v>6788</v>
      </c>
    </row>
    <row r="37669" spans="6:9" x14ac:dyDescent="0.2">
      <c r="F37669" s="310" t="s">
        <v>42693</v>
      </c>
      <c r="G37669" s="311">
        <v>91793</v>
      </c>
      <c r="H37669" s="312" t="s">
        <v>1036</v>
      </c>
      <c r="I37669" s="313" t="s">
        <v>6788</v>
      </c>
    </row>
    <row r="37670" spans="6:9" x14ac:dyDescent="0.2">
      <c r="F37670" s="310" t="s">
        <v>42694</v>
      </c>
      <c r="G37670" s="311">
        <v>91795</v>
      </c>
      <c r="H37670" s="312" t="s">
        <v>1036</v>
      </c>
      <c r="I37670" s="313" t="s">
        <v>6788</v>
      </c>
    </row>
    <row r="37671" spans="6:9" x14ac:dyDescent="0.2">
      <c r="F37671" s="310" t="s">
        <v>42695</v>
      </c>
      <c r="G37671" s="311">
        <v>91801</v>
      </c>
      <c r="H37671" s="312" t="s">
        <v>1036</v>
      </c>
      <c r="I37671" s="313" t="s">
        <v>6788</v>
      </c>
    </row>
    <row r="37672" spans="6:9" x14ac:dyDescent="0.2">
      <c r="F37672" s="310" t="s">
        <v>42696</v>
      </c>
      <c r="G37672" s="311">
        <v>91802</v>
      </c>
      <c r="H37672" s="312" t="s">
        <v>1036</v>
      </c>
      <c r="I37672" s="313" t="s">
        <v>6788</v>
      </c>
    </row>
    <row r="37673" spans="6:9" x14ac:dyDescent="0.2">
      <c r="F37673" s="310" t="s">
        <v>42697</v>
      </c>
      <c r="G37673" s="311">
        <v>91803</v>
      </c>
      <c r="H37673" s="312" t="s">
        <v>1036</v>
      </c>
      <c r="I37673" s="313" t="s">
        <v>6788</v>
      </c>
    </row>
    <row r="37674" spans="6:9" x14ac:dyDescent="0.2">
      <c r="F37674" s="310" t="s">
        <v>42698</v>
      </c>
      <c r="G37674" s="311">
        <v>91804</v>
      </c>
      <c r="H37674" s="312" t="s">
        <v>1036</v>
      </c>
      <c r="I37674" s="313" t="s">
        <v>6788</v>
      </c>
    </row>
    <row r="37675" spans="6:9" x14ac:dyDescent="0.2">
      <c r="F37675" s="310" t="s">
        <v>42699</v>
      </c>
      <c r="G37675" s="311">
        <v>91896</v>
      </c>
      <c r="H37675" s="312" t="s">
        <v>1036</v>
      </c>
      <c r="I37675" s="313" t="s">
        <v>6788</v>
      </c>
    </row>
    <row r="37676" spans="6:9" x14ac:dyDescent="0.2">
      <c r="F37676" s="310" t="s">
        <v>42700</v>
      </c>
      <c r="G37676" s="311">
        <v>91899</v>
      </c>
      <c r="H37676" s="312" t="s">
        <v>1036</v>
      </c>
      <c r="I37676" s="313" t="s">
        <v>6788</v>
      </c>
    </row>
    <row r="37677" spans="6:9" x14ac:dyDescent="0.2">
      <c r="F37677" s="310" t="s">
        <v>42701</v>
      </c>
      <c r="G37677" s="311">
        <v>91901</v>
      </c>
      <c r="H37677" s="312" t="s">
        <v>1036</v>
      </c>
      <c r="I37677" s="313" t="s">
        <v>6788</v>
      </c>
    </row>
    <row r="37678" spans="6:9" x14ac:dyDescent="0.2">
      <c r="F37678" s="310" t="s">
        <v>42702</v>
      </c>
      <c r="G37678" s="311">
        <v>91902</v>
      </c>
      <c r="H37678" s="312" t="s">
        <v>1036</v>
      </c>
      <c r="I37678" s="313" t="s">
        <v>6788</v>
      </c>
    </row>
    <row r="37679" spans="6:9" x14ac:dyDescent="0.2">
      <c r="F37679" s="310" t="s">
        <v>42703</v>
      </c>
      <c r="G37679" s="311">
        <v>91903</v>
      </c>
      <c r="H37679" s="312" t="s">
        <v>1036</v>
      </c>
      <c r="I37679" s="313" t="s">
        <v>6788</v>
      </c>
    </row>
    <row r="37680" spans="6:9" x14ac:dyDescent="0.2">
      <c r="F37680" s="310" t="s">
        <v>42704</v>
      </c>
      <c r="G37680" s="311">
        <v>91905</v>
      </c>
      <c r="H37680" s="312" t="s">
        <v>1036</v>
      </c>
      <c r="I37680" s="313" t="s">
        <v>6788</v>
      </c>
    </row>
    <row r="37681" spans="6:9" x14ac:dyDescent="0.2">
      <c r="F37681" s="310" t="s">
        <v>42705</v>
      </c>
      <c r="G37681" s="311">
        <v>91906</v>
      </c>
      <c r="H37681" s="312" t="s">
        <v>1036</v>
      </c>
      <c r="I37681" s="313" t="s">
        <v>6788</v>
      </c>
    </row>
    <row r="37682" spans="6:9" x14ac:dyDescent="0.2">
      <c r="F37682" s="310" t="s">
        <v>42706</v>
      </c>
      <c r="G37682" s="311">
        <v>91908</v>
      </c>
      <c r="H37682" s="312" t="s">
        <v>1036</v>
      </c>
      <c r="I37682" s="313" t="s">
        <v>6788</v>
      </c>
    </row>
    <row r="37683" spans="6:9" x14ac:dyDescent="0.2">
      <c r="F37683" s="310" t="s">
        <v>42707</v>
      </c>
      <c r="G37683" s="311">
        <v>91909</v>
      </c>
      <c r="H37683" s="312" t="s">
        <v>1036</v>
      </c>
      <c r="I37683" s="313" t="s">
        <v>6788</v>
      </c>
    </row>
    <row r="37684" spans="6:9" x14ac:dyDescent="0.2">
      <c r="F37684" s="310" t="s">
        <v>42708</v>
      </c>
      <c r="G37684" s="311">
        <v>91910</v>
      </c>
      <c r="H37684" s="312" t="s">
        <v>1036</v>
      </c>
      <c r="I37684" s="313" t="s">
        <v>6788</v>
      </c>
    </row>
    <row r="37685" spans="6:9" x14ac:dyDescent="0.2">
      <c r="F37685" s="310" t="s">
        <v>42709</v>
      </c>
      <c r="G37685" s="311">
        <v>91911</v>
      </c>
      <c r="H37685" s="312" t="s">
        <v>1036</v>
      </c>
      <c r="I37685" s="313" t="s">
        <v>6788</v>
      </c>
    </row>
    <row r="37686" spans="6:9" x14ac:dyDescent="0.2">
      <c r="F37686" s="310" t="s">
        <v>42710</v>
      </c>
      <c r="G37686" s="311">
        <v>91912</v>
      </c>
      <c r="H37686" s="312" t="s">
        <v>1036</v>
      </c>
      <c r="I37686" s="313" t="s">
        <v>6788</v>
      </c>
    </row>
    <row r="37687" spans="6:9" x14ac:dyDescent="0.2">
      <c r="F37687" s="310" t="s">
        <v>42711</v>
      </c>
      <c r="G37687" s="311">
        <v>91913</v>
      </c>
      <c r="H37687" s="312" t="s">
        <v>1036</v>
      </c>
      <c r="I37687" s="313" t="s">
        <v>6788</v>
      </c>
    </row>
    <row r="37688" spans="6:9" x14ac:dyDescent="0.2">
      <c r="F37688" s="310" t="s">
        <v>42712</v>
      </c>
      <c r="G37688" s="311">
        <v>91914</v>
      </c>
      <c r="H37688" s="312" t="s">
        <v>1036</v>
      </c>
      <c r="I37688" s="313" t="s">
        <v>6788</v>
      </c>
    </row>
    <row r="37689" spans="6:9" x14ac:dyDescent="0.2">
      <c r="F37689" s="310" t="s">
        <v>42713</v>
      </c>
      <c r="G37689" s="311">
        <v>91915</v>
      </c>
      <c r="H37689" s="312" t="s">
        <v>1036</v>
      </c>
      <c r="I37689" s="313" t="s">
        <v>6788</v>
      </c>
    </row>
    <row r="37690" spans="6:9" x14ac:dyDescent="0.2">
      <c r="F37690" s="310" t="s">
        <v>42714</v>
      </c>
      <c r="G37690" s="311">
        <v>91916</v>
      </c>
      <c r="H37690" s="312" t="s">
        <v>1036</v>
      </c>
      <c r="I37690" s="313" t="s">
        <v>6788</v>
      </c>
    </row>
    <row r="37691" spans="6:9" x14ac:dyDescent="0.2">
      <c r="F37691" s="310" t="s">
        <v>42715</v>
      </c>
      <c r="G37691" s="311">
        <v>91917</v>
      </c>
      <c r="H37691" s="312" t="s">
        <v>1036</v>
      </c>
      <c r="I37691" s="313" t="s">
        <v>6788</v>
      </c>
    </row>
    <row r="37692" spans="6:9" x14ac:dyDescent="0.2">
      <c r="F37692" s="310" t="s">
        <v>42716</v>
      </c>
      <c r="G37692" s="311">
        <v>91921</v>
      </c>
      <c r="H37692" s="312" t="s">
        <v>1036</v>
      </c>
      <c r="I37692" s="313" t="s">
        <v>6788</v>
      </c>
    </row>
    <row r="37693" spans="6:9" x14ac:dyDescent="0.2">
      <c r="F37693" s="310" t="s">
        <v>42717</v>
      </c>
      <c r="G37693" s="311">
        <v>91931</v>
      </c>
      <c r="H37693" s="312" t="s">
        <v>1036</v>
      </c>
      <c r="I37693" s="313" t="s">
        <v>6788</v>
      </c>
    </row>
    <row r="37694" spans="6:9" x14ac:dyDescent="0.2">
      <c r="F37694" s="310" t="s">
        <v>42718</v>
      </c>
      <c r="G37694" s="311">
        <v>91932</v>
      </c>
      <c r="H37694" s="312" t="s">
        <v>1036</v>
      </c>
      <c r="I37694" s="313" t="s">
        <v>6788</v>
      </c>
    </row>
    <row r="37695" spans="6:9" x14ac:dyDescent="0.2">
      <c r="F37695" s="310" t="s">
        <v>42719</v>
      </c>
      <c r="G37695" s="311">
        <v>91933</v>
      </c>
      <c r="H37695" s="312" t="s">
        <v>1036</v>
      </c>
      <c r="I37695" s="313" t="s">
        <v>6788</v>
      </c>
    </row>
    <row r="37696" spans="6:9" x14ac:dyDescent="0.2">
      <c r="F37696" s="310" t="s">
        <v>42720</v>
      </c>
      <c r="G37696" s="311">
        <v>91934</v>
      </c>
      <c r="H37696" s="312" t="s">
        <v>1036</v>
      </c>
      <c r="I37696" s="313" t="s">
        <v>6788</v>
      </c>
    </row>
    <row r="37697" spans="6:9" x14ac:dyDescent="0.2">
      <c r="F37697" s="310" t="s">
        <v>42721</v>
      </c>
      <c r="G37697" s="311">
        <v>91935</v>
      </c>
      <c r="H37697" s="312" t="s">
        <v>1036</v>
      </c>
      <c r="I37697" s="313" t="s">
        <v>6788</v>
      </c>
    </row>
    <row r="37698" spans="6:9" x14ac:dyDescent="0.2">
      <c r="F37698" s="310" t="s">
        <v>42722</v>
      </c>
      <c r="G37698" s="311">
        <v>91941</v>
      </c>
      <c r="H37698" s="312" t="s">
        <v>1036</v>
      </c>
      <c r="I37698" s="313" t="s">
        <v>6788</v>
      </c>
    </row>
    <row r="37699" spans="6:9" x14ac:dyDescent="0.2">
      <c r="F37699" s="310" t="s">
        <v>42723</v>
      </c>
      <c r="G37699" s="311">
        <v>91942</v>
      </c>
      <c r="H37699" s="312" t="s">
        <v>1036</v>
      </c>
      <c r="I37699" s="313" t="s">
        <v>6788</v>
      </c>
    </row>
    <row r="37700" spans="6:9" x14ac:dyDescent="0.2">
      <c r="F37700" s="310" t="s">
        <v>42724</v>
      </c>
      <c r="G37700" s="311">
        <v>91943</v>
      </c>
      <c r="H37700" s="312" t="s">
        <v>1036</v>
      </c>
      <c r="I37700" s="313" t="s">
        <v>6788</v>
      </c>
    </row>
    <row r="37701" spans="6:9" x14ac:dyDescent="0.2">
      <c r="F37701" s="310" t="s">
        <v>42725</v>
      </c>
      <c r="G37701" s="311">
        <v>91944</v>
      </c>
      <c r="H37701" s="312" t="s">
        <v>1036</v>
      </c>
      <c r="I37701" s="313" t="s">
        <v>6788</v>
      </c>
    </row>
    <row r="37702" spans="6:9" x14ac:dyDescent="0.2">
      <c r="F37702" s="310" t="s">
        <v>42726</v>
      </c>
      <c r="G37702" s="311">
        <v>91945</v>
      </c>
      <c r="H37702" s="312" t="s">
        <v>1036</v>
      </c>
      <c r="I37702" s="313" t="s">
        <v>6788</v>
      </c>
    </row>
    <row r="37703" spans="6:9" x14ac:dyDescent="0.2">
      <c r="F37703" s="310" t="s">
        <v>42727</v>
      </c>
      <c r="G37703" s="311">
        <v>91946</v>
      </c>
      <c r="H37703" s="312" t="s">
        <v>1036</v>
      </c>
      <c r="I37703" s="313" t="s">
        <v>6788</v>
      </c>
    </row>
    <row r="37704" spans="6:9" x14ac:dyDescent="0.2">
      <c r="F37704" s="310" t="s">
        <v>42728</v>
      </c>
      <c r="G37704" s="311">
        <v>91947</v>
      </c>
      <c r="H37704" s="312" t="s">
        <v>1036</v>
      </c>
      <c r="I37704" s="313" t="s">
        <v>6788</v>
      </c>
    </row>
    <row r="37705" spans="6:9" x14ac:dyDescent="0.2">
      <c r="F37705" s="310" t="s">
        <v>42729</v>
      </c>
      <c r="G37705" s="311">
        <v>91948</v>
      </c>
      <c r="H37705" s="312" t="s">
        <v>1036</v>
      </c>
      <c r="I37705" s="313" t="s">
        <v>6788</v>
      </c>
    </row>
    <row r="37706" spans="6:9" x14ac:dyDescent="0.2">
      <c r="F37706" s="310" t="s">
        <v>42730</v>
      </c>
      <c r="G37706" s="311">
        <v>91950</v>
      </c>
      <c r="H37706" s="312" t="s">
        <v>1036</v>
      </c>
      <c r="I37706" s="313" t="s">
        <v>6788</v>
      </c>
    </row>
    <row r="37707" spans="6:9" x14ac:dyDescent="0.2">
      <c r="F37707" s="310" t="s">
        <v>42731</v>
      </c>
      <c r="G37707" s="311">
        <v>91951</v>
      </c>
      <c r="H37707" s="312" t="s">
        <v>1036</v>
      </c>
      <c r="I37707" s="313" t="s">
        <v>6788</v>
      </c>
    </row>
    <row r="37708" spans="6:9" x14ac:dyDescent="0.2">
      <c r="F37708" s="310" t="s">
        <v>42732</v>
      </c>
      <c r="G37708" s="311">
        <v>91962</v>
      </c>
      <c r="H37708" s="312" t="s">
        <v>1036</v>
      </c>
      <c r="I37708" s="313" t="s">
        <v>6788</v>
      </c>
    </row>
    <row r="37709" spans="6:9" x14ac:dyDescent="0.2">
      <c r="F37709" s="310" t="s">
        <v>42733</v>
      </c>
      <c r="G37709" s="311">
        <v>91963</v>
      </c>
      <c r="H37709" s="312" t="s">
        <v>1036</v>
      </c>
      <c r="I37709" s="313" t="s">
        <v>6788</v>
      </c>
    </row>
    <row r="37710" spans="6:9" x14ac:dyDescent="0.2">
      <c r="F37710" s="310" t="s">
        <v>42734</v>
      </c>
      <c r="G37710" s="311">
        <v>91976</v>
      </c>
      <c r="H37710" s="312" t="s">
        <v>1036</v>
      </c>
      <c r="I37710" s="313" t="s">
        <v>6788</v>
      </c>
    </row>
    <row r="37711" spans="6:9" x14ac:dyDescent="0.2">
      <c r="F37711" s="310" t="s">
        <v>42735</v>
      </c>
      <c r="G37711" s="311">
        <v>91977</v>
      </c>
      <c r="H37711" s="312" t="s">
        <v>1036</v>
      </c>
      <c r="I37711" s="313" t="s">
        <v>6788</v>
      </c>
    </row>
    <row r="37712" spans="6:9" x14ac:dyDescent="0.2">
      <c r="F37712" s="310" t="s">
        <v>42736</v>
      </c>
      <c r="G37712" s="311">
        <v>91978</v>
      </c>
      <c r="H37712" s="312" t="s">
        <v>1036</v>
      </c>
      <c r="I37712" s="313" t="s">
        <v>6788</v>
      </c>
    </row>
    <row r="37713" spans="6:9" x14ac:dyDescent="0.2">
      <c r="F37713" s="310" t="s">
        <v>42737</v>
      </c>
      <c r="G37713" s="311">
        <v>91979</v>
      </c>
      <c r="H37713" s="312" t="s">
        <v>1036</v>
      </c>
      <c r="I37713" s="313" t="s">
        <v>6788</v>
      </c>
    </row>
    <row r="37714" spans="6:9" x14ac:dyDescent="0.2">
      <c r="F37714" s="310" t="s">
        <v>42738</v>
      </c>
      <c r="G37714" s="311">
        <v>91980</v>
      </c>
      <c r="H37714" s="312" t="s">
        <v>1036</v>
      </c>
      <c r="I37714" s="313" t="s">
        <v>6788</v>
      </c>
    </row>
    <row r="37715" spans="6:9" x14ac:dyDescent="0.2">
      <c r="F37715" s="310" t="s">
        <v>42739</v>
      </c>
      <c r="G37715" s="311">
        <v>91987</v>
      </c>
      <c r="H37715" s="312" t="s">
        <v>1036</v>
      </c>
      <c r="I37715" s="313" t="s">
        <v>6788</v>
      </c>
    </row>
    <row r="37716" spans="6:9" x14ac:dyDescent="0.2">
      <c r="F37716" s="310" t="s">
        <v>42740</v>
      </c>
      <c r="G37716" s="311">
        <v>92003</v>
      </c>
      <c r="H37716" s="312" t="s">
        <v>1036</v>
      </c>
      <c r="I37716" s="313" t="s">
        <v>6788</v>
      </c>
    </row>
    <row r="37717" spans="6:9" x14ac:dyDescent="0.2">
      <c r="F37717" s="310" t="s">
        <v>42741</v>
      </c>
      <c r="G37717" s="311">
        <v>92004</v>
      </c>
      <c r="H37717" s="312" t="s">
        <v>1036</v>
      </c>
      <c r="I37717" s="313" t="s">
        <v>6788</v>
      </c>
    </row>
    <row r="37718" spans="6:9" x14ac:dyDescent="0.2">
      <c r="F37718" s="310" t="s">
        <v>42742</v>
      </c>
      <c r="G37718" s="311">
        <v>92007</v>
      </c>
      <c r="H37718" s="312" t="s">
        <v>1036</v>
      </c>
      <c r="I37718" s="313" t="s">
        <v>6788</v>
      </c>
    </row>
    <row r="37719" spans="6:9" x14ac:dyDescent="0.2">
      <c r="F37719" s="310" t="s">
        <v>42743</v>
      </c>
      <c r="G37719" s="311">
        <v>92008</v>
      </c>
      <c r="H37719" s="312" t="s">
        <v>1036</v>
      </c>
      <c r="I37719" s="313" t="s">
        <v>6788</v>
      </c>
    </row>
    <row r="37720" spans="6:9" x14ac:dyDescent="0.2">
      <c r="F37720" s="310" t="s">
        <v>42744</v>
      </c>
      <c r="G37720" s="311">
        <v>92009</v>
      </c>
      <c r="H37720" s="312" t="s">
        <v>1036</v>
      </c>
      <c r="I37720" s="313" t="s">
        <v>6788</v>
      </c>
    </row>
    <row r="37721" spans="6:9" x14ac:dyDescent="0.2">
      <c r="F37721" s="310" t="s">
        <v>42745</v>
      </c>
      <c r="G37721" s="311">
        <v>92010</v>
      </c>
      <c r="H37721" s="312" t="s">
        <v>1036</v>
      </c>
      <c r="I37721" s="313" t="s">
        <v>6788</v>
      </c>
    </row>
    <row r="37722" spans="6:9" x14ac:dyDescent="0.2">
      <c r="F37722" s="310" t="s">
        <v>42746</v>
      </c>
      <c r="G37722" s="311">
        <v>92011</v>
      </c>
      <c r="H37722" s="312" t="s">
        <v>1036</v>
      </c>
      <c r="I37722" s="313" t="s">
        <v>6788</v>
      </c>
    </row>
    <row r="37723" spans="6:9" x14ac:dyDescent="0.2">
      <c r="F37723" s="310" t="s">
        <v>42747</v>
      </c>
      <c r="G37723" s="311">
        <v>92013</v>
      </c>
      <c r="H37723" s="312" t="s">
        <v>1036</v>
      </c>
      <c r="I37723" s="313" t="s">
        <v>6788</v>
      </c>
    </row>
    <row r="37724" spans="6:9" x14ac:dyDescent="0.2">
      <c r="F37724" s="310" t="s">
        <v>42748</v>
      </c>
      <c r="G37724" s="311">
        <v>92014</v>
      </c>
      <c r="H37724" s="312" t="s">
        <v>1036</v>
      </c>
      <c r="I37724" s="313" t="s">
        <v>6788</v>
      </c>
    </row>
    <row r="37725" spans="6:9" x14ac:dyDescent="0.2">
      <c r="F37725" s="310" t="s">
        <v>42749</v>
      </c>
      <c r="G37725" s="311">
        <v>92018</v>
      </c>
      <c r="H37725" s="312" t="s">
        <v>1036</v>
      </c>
      <c r="I37725" s="313" t="s">
        <v>6788</v>
      </c>
    </row>
    <row r="37726" spans="6:9" x14ac:dyDescent="0.2">
      <c r="F37726" s="310" t="s">
        <v>42750</v>
      </c>
      <c r="G37726" s="311">
        <v>92019</v>
      </c>
      <c r="H37726" s="312" t="s">
        <v>1036</v>
      </c>
      <c r="I37726" s="313" t="s">
        <v>6788</v>
      </c>
    </row>
    <row r="37727" spans="6:9" x14ac:dyDescent="0.2">
      <c r="F37727" s="310" t="s">
        <v>42751</v>
      </c>
      <c r="G37727" s="311">
        <v>92020</v>
      </c>
      <c r="H37727" s="312" t="s">
        <v>1036</v>
      </c>
      <c r="I37727" s="313" t="s">
        <v>6788</v>
      </c>
    </row>
    <row r="37728" spans="6:9" x14ac:dyDescent="0.2">
      <c r="F37728" s="310" t="s">
        <v>42752</v>
      </c>
      <c r="G37728" s="311">
        <v>92021</v>
      </c>
      <c r="H37728" s="312" t="s">
        <v>1036</v>
      </c>
      <c r="I37728" s="313" t="s">
        <v>6788</v>
      </c>
    </row>
    <row r="37729" spans="6:9" x14ac:dyDescent="0.2">
      <c r="F37729" s="310" t="s">
        <v>42753</v>
      </c>
      <c r="G37729" s="311">
        <v>92022</v>
      </c>
      <c r="H37729" s="312" t="s">
        <v>1036</v>
      </c>
      <c r="I37729" s="313" t="s">
        <v>6788</v>
      </c>
    </row>
    <row r="37730" spans="6:9" x14ac:dyDescent="0.2">
      <c r="F37730" s="310" t="s">
        <v>42754</v>
      </c>
      <c r="G37730" s="311">
        <v>92023</v>
      </c>
      <c r="H37730" s="312" t="s">
        <v>1036</v>
      </c>
      <c r="I37730" s="313" t="s">
        <v>6788</v>
      </c>
    </row>
    <row r="37731" spans="6:9" x14ac:dyDescent="0.2">
      <c r="F37731" s="310" t="s">
        <v>42755</v>
      </c>
      <c r="G37731" s="311">
        <v>92024</v>
      </c>
      <c r="H37731" s="312" t="s">
        <v>1036</v>
      </c>
      <c r="I37731" s="313" t="s">
        <v>6788</v>
      </c>
    </row>
    <row r="37732" spans="6:9" x14ac:dyDescent="0.2">
      <c r="F37732" s="310" t="s">
        <v>42756</v>
      </c>
      <c r="G37732" s="311">
        <v>92025</v>
      </c>
      <c r="H37732" s="312" t="s">
        <v>1036</v>
      </c>
      <c r="I37732" s="313" t="s">
        <v>6788</v>
      </c>
    </row>
    <row r="37733" spans="6:9" x14ac:dyDescent="0.2">
      <c r="F37733" s="310" t="s">
        <v>42757</v>
      </c>
      <c r="G37733" s="311">
        <v>92026</v>
      </c>
      <c r="H37733" s="312" t="s">
        <v>1036</v>
      </c>
      <c r="I37733" s="313" t="s">
        <v>6788</v>
      </c>
    </row>
    <row r="37734" spans="6:9" x14ac:dyDescent="0.2">
      <c r="F37734" s="310" t="s">
        <v>42758</v>
      </c>
      <c r="G37734" s="311">
        <v>92027</v>
      </c>
      <c r="H37734" s="312" t="s">
        <v>1036</v>
      </c>
      <c r="I37734" s="313" t="s">
        <v>6788</v>
      </c>
    </row>
    <row r="37735" spans="6:9" x14ac:dyDescent="0.2">
      <c r="F37735" s="310" t="s">
        <v>42759</v>
      </c>
      <c r="G37735" s="311">
        <v>92028</v>
      </c>
      <c r="H37735" s="312" t="s">
        <v>1036</v>
      </c>
      <c r="I37735" s="313" t="s">
        <v>6788</v>
      </c>
    </row>
    <row r="37736" spans="6:9" x14ac:dyDescent="0.2">
      <c r="F37736" s="310" t="s">
        <v>42760</v>
      </c>
      <c r="G37736" s="311">
        <v>92029</v>
      </c>
      <c r="H37736" s="312" t="s">
        <v>1036</v>
      </c>
      <c r="I37736" s="313" t="s">
        <v>6788</v>
      </c>
    </row>
    <row r="37737" spans="6:9" x14ac:dyDescent="0.2">
      <c r="F37737" s="310" t="s">
        <v>42761</v>
      </c>
      <c r="G37737" s="311">
        <v>92030</v>
      </c>
      <c r="H37737" s="312" t="s">
        <v>1036</v>
      </c>
      <c r="I37737" s="313" t="s">
        <v>6788</v>
      </c>
    </row>
    <row r="37738" spans="6:9" x14ac:dyDescent="0.2">
      <c r="F37738" s="310" t="s">
        <v>42762</v>
      </c>
      <c r="G37738" s="311">
        <v>92033</v>
      </c>
      <c r="H37738" s="312" t="s">
        <v>1036</v>
      </c>
      <c r="I37738" s="313" t="s">
        <v>6788</v>
      </c>
    </row>
    <row r="37739" spans="6:9" x14ac:dyDescent="0.2">
      <c r="F37739" s="310" t="s">
        <v>42763</v>
      </c>
      <c r="G37739" s="311">
        <v>92036</v>
      </c>
      <c r="H37739" s="312" t="s">
        <v>1036</v>
      </c>
      <c r="I37739" s="313" t="s">
        <v>6788</v>
      </c>
    </row>
    <row r="37740" spans="6:9" x14ac:dyDescent="0.2">
      <c r="F37740" s="310" t="s">
        <v>42764</v>
      </c>
      <c r="G37740" s="311">
        <v>92037</v>
      </c>
      <c r="H37740" s="312" t="s">
        <v>1036</v>
      </c>
      <c r="I37740" s="313" t="s">
        <v>6788</v>
      </c>
    </row>
    <row r="37741" spans="6:9" x14ac:dyDescent="0.2">
      <c r="F37741" s="310" t="s">
        <v>42765</v>
      </c>
      <c r="G37741" s="311">
        <v>92038</v>
      </c>
      <c r="H37741" s="312" t="s">
        <v>1036</v>
      </c>
      <c r="I37741" s="313" t="s">
        <v>6788</v>
      </c>
    </row>
    <row r="37742" spans="6:9" x14ac:dyDescent="0.2">
      <c r="F37742" s="310" t="s">
        <v>42766</v>
      </c>
      <c r="G37742" s="311">
        <v>92039</v>
      </c>
      <c r="H37742" s="312" t="s">
        <v>1036</v>
      </c>
      <c r="I37742" s="313" t="s">
        <v>6788</v>
      </c>
    </row>
    <row r="37743" spans="6:9" x14ac:dyDescent="0.2">
      <c r="F37743" s="310" t="s">
        <v>42767</v>
      </c>
      <c r="G37743" s="311">
        <v>92040</v>
      </c>
      <c r="H37743" s="312" t="s">
        <v>1036</v>
      </c>
      <c r="I37743" s="313" t="s">
        <v>6788</v>
      </c>
    </row>
    <row r="37744" spans="6:9" x14ac:dyDescent="0.2">
      <c r="F37744" s="310" t="s">
        <v>42768</v>
      </c>
      <c r="G37744" s="311">
        <v>92046</v>
      </c>
      <c r="H37744" s="312" t="s">
        <v>1036</v>
      </c>
      <c r="I37744" s="313" t="s">
        <v>6788</v>
      </c>
    </row>
    <row r="37745" spans="6:9" x14ac:dyDescent="0.2">
      <c r="F37745" s="310" t="s">
        <v>42769</v>
      </c>
      <c r="G37745" s="311">
        <v>92049</v>
      </c>
      <c r="H37745" s="312" t="s">
        <v>1036</v>
      </c>
      <c r="I37745" s="313" t="s">
        <v>6788</v>
      </c>
    </row>
    <row r="37746" spans="6:9" x14ac:dyDescent="0.2">
      <c r="F37746" s="310" t="s">
        <v>42770</v>
      </c>
      <c r="G37746" s="311">
        <v>92051</v>
      </c>
      <c r="H37746" s="312" t="s">
        <v>1036</v>
      </c>
      <c r="I37746" s="313" t="s">
        <v>6788</v>
      </c>
    </row>
    <row r="37747" spans="6:9" x14ac:dyDescent="0.2">
      <c r="F37747" s="310" t="s">
        <v>42771</v>
      </c>
      <c r="G37747" s="311">
        <v>92052</v>
      </c>
      <c r="H37747" s="312" t="s">
        <v>1036</v>
      </c>
      <c r="I37747" s="313" t="s">
        <v>6788</v>
      </c>
    </row>
    <row r="37748" spans="6:9" x14ac:dyDescent="0.2">
      <c r="F37748" s="310" t="s">
        <v>42772</v>
      </c>
      <c r="G37748" s="311">
        <v>92054</v>
      </c>
      <c r="H37748" s="312" t="s">
        <v>1036</v>
      </c>
      <c r="I37748" s="313" t="s">
        <v>6788</v>
      </c>
    </row>
    <row r="37749" spans="6:9" x14ac:dyDescent="0.2">
      <c r="F37749" s="310" t="s">
        <v>42773</v>
      </c>
      <c r="G37749" s="311">
        <v>92055</v>
      </c>
      <c r="H37749" s="312" t="s">
        <v>1036</v>
      </c>
      <c r="I37749" s="313" t="s">
        <v>6788</v>
      </c>
    </row>
    <row r="37750" spans="6:9" x14ac:dyDescent="0.2">
      <c r="F37750" s="310" t="s">
        <v>42774</v>
      </c>
      <c r="G37750" s="311">
        <v>92056</v>
      </c>
      <c r="H37750" s="312" t="s">
        <v>1036</v>
      </c>
      <c r="I37750" s="313" t="s">
        <v>6788</v>
      </c>
    </row>
    <row r="37751" spans="6:9" x14ac:dyDescent="0.2">
      <c r="F37751" s="310" t="s">
        <v>42775</v>
      </c>
      <c r="G37751" s="311">
        <v>92057</v>
      </c>
      <c r="H37751" s="312" t="s">
        <v>1036</v>
      </c>
      <c r="I37751" s="313" t="s">
        <v>6788</v>
      </c>
    </row>
    <row r="37752" spans="6:9" x14ac:dyDescent="0.2">
      <c r="F37752" s="310" t="s">
        <v>42776</v>
      </c>
      <c r="G37752" s="311">
        <v>92058</v>
      </c>
      <c r="H37752" s="312" t="s">
        <v>1036</v>
      </c>
      <c r="I37752" s="313" t="s">
        <v>6788</v>
      </c>
    </row>
    <row r="37753" spans="6:9" x14ac:dyDescent="0.2">
      <c r="F37753" s="310" t="s">
        <v>42777</v>
      </c>
      <c r="G37753" s="311">
        <v>92059</v>
      </c>
      <c r="H37753" s="312" t="s">
        <v>1036</v>
      </c>
      <c r="I37753" s="313" t="s">
        <v>6788</v>
      </c>
    </row>
    <row r="37754" spans="6:9" x14ac:dyDescent="0.2">
      <c r="F37754" s="310" t="s">
        <v>42778</v>
      </c>
      <c r="G37754" s="311">
        <v>92060</v>
      </c>
      <c r="H37754" s="312" t="s">
        <v>1036</v>
      </c>
      <c r="I37754" s="313" t="s">
        <v>6788</v>
      </c>
    </row>
    <row r="37755" spans="6:9" x14ac:dyDescent="0.2">
      <c r="F37755" s="310" t="s">
        <v>42779</v>
      </c>
      <c r="G37755" s="311">
        <v>92061</v>
      </c>
      <c r="H37755" s="312" t="s">
        <v>1036</v>
      </c>
      <c r="I37755" s="313" t="s">
        <v>6788</v>
      </c>
    </row>
    <row r="37756" spans="6:9" x14ac:dyDescent="0.2">
      <c r="F37756" s="310" t="s">
        <v>42780</v>
      </c>
      <c r="G37756" s="311">
        <v>92064</v>
      </c>
      <c r="H37756" s="312" t="s">
        <v>1036</v>
      </c>
      <c r="I37756" s="313" t="s">
        <v>6788</v>
      </c>
    </row>
    <row r="37757" spans="6:9" x14ac:dyDescent="0.2">
      <c r="F37757" s="310" t="s">
        <v>42781</v>
      </c>
      <c r="G37757" s="311">
        <v>92065</v>
      </c>
      <c r="H37757" s="312" t="s">
        <v>1036</v>
      </c>
      <c r="I37757" s="313" t="s">
        <v>6788</v>
      </c>
    </row>
    <row r="37758" spans="6:9" x14ac:dyDescent="0.2">
      <c r="F37758" s="310" t="s">
        <v>42782</v>
      </c>
      <c r="G37758" s="311">
        <v>92066</v>
      </c>
      <c r="H37758" s="312" t="s">
        <v>1036</v>
      </c>
      <c r="I37758" s="313" t="s">
        <v>6788</v>
      </c>
    </row>
    <row r="37759" spans="6:9" x14ac:dyDescent="0.2">
      <c r="F37759" s="310" t="s">
        <v>42783</v>
      </c>
      <c r="G37759" s="311">
        <v>92067</v>
      </c>
      <c r="H37759" s="312" t="s">
        <v>1036</v>
      </c>
      <c r="I37759" s="313" t="s">
        <v>6788</v>
      </c>
    </row>
    <row r="37760" spans="6:9" x14ac:dyDescent="0.2">
      <c r="F37760" s="310" t="s">
        <v>42784</v>
      </c>
      <c r="G37760" s="311">
        <v>92068</v>
      </c>
      <c r="H37760" s="312" t="s">
        <v>1036</v>
      </c>
      <c r="I37760" s="313" t="s">
        <v>6788</v>
      </c>
    </row>
    <row r="37761" spans="6:9" x14ac:dyDescent="0.2">
      <c r="F37761" s="310" t="s">
        <v>42785</v>
      </c>
      <c r="G37761" s="311">
        <v>92069</v>
      </c>
      <c r="H37761" s="312" t="s">
        <v>1036</v>
      </c>
      <c r="I37761" s="313" t="s">
        <v>6788</v>
      </c>
    </row>
    <row r="37762" spans="6:9" x14ac:dyDescent="0.2">
      <c r="F37762" s="310" t="s">
        <v>42786</v>
      </c>
      <c r="G37762" s="311">
        <v>92070</v>
      </c>
      <c r="H37762" s="312" t="s">
        <v>1036</v>
      </c>
      <c r="I37762" s="313" t="s">
        <v>6788</v>
      </c>
    </row>
    <row r="37763" spans="6:9" x14ac:dyDescent="0.2">
      <c r="F37763" s="310" t="s">
        <v>42787</v>
      </c>
      <c r="G37763" s="311">
        <v>92071</v>
      </c>
      <c r="H37763" s="312" t="s">
        <v>1036</v>
      </c>
      <c r="I37763" s="313" t="s">
        <v>6788</v>
      </c>
    </row>
    <row r="37764" spans="6:9" x14ac:dyDescent="0.2">
      <c r="F37764" s="310" t="s">
        <v>42788</v>
      </c>
      <c r="G37764" s="311">
        <v>92072</v>
      </c>
      <c r="H37764" s="312" t="s">
        <v>1036</v>
      </c>
      <c r="I37764" s="313" t="s">
        <v>6788</v>
      </c>
    </row>
    <row r="37765" spans="6:9" x14ac:dyDescent="0.2">
      <c r="F37765" s="310" t="s">
        <v>42789</v>
      </c>
      <c r="G37765" s="311">
        <v>92074</v>
      </c>
      <c r="H37765" s="312" t="s">
        <v>1036</v>
      </c>
      <c r="I37765" s="313" t="s">
        <v>6788</v>
      </c>
    </row>
    <row r="37766" spans="6:9" x14ac:dyDescent="0.2">
      <c r="F37766" s="310" t="s">
        <v>42790</v>
      </c>
      <c r="G37766" s="311">
        <v>92075</v>
      </c>
      <c r="H37766" s="312" t="s">
        <v>1036</v>
      </c>
      <c r="I37766" s="313" t="s">
        <v>6788</v>
      </c>
    </row>
    <row r="37767" spans="6:9" x14ac:dyDescent="0.2">
      <c r="F37767" s="310" t="s">
        <v>42791</v>
      </c>
      <c r="G37767" s="311">
        <v>92078</v>
      </c>
      <c r="H37767" s="312" t="s">
        <v>1036</v>
      </c>
      <c r="I37767" s="313" t="s">
        <v>6788</v>
      </c>
    </row>
    <row r="37768" spans="6:9" x14ac:dyDescent="0.2">
      <c r="F37768" s="310" t="s">
        <v>42792</v>
      </c>
      <c r="G37768" s="311">
        <v>92079</v>
      </c>
      <c r="H37768" s="312" t="s">
        <v>1036</v>
      </c>
      <c r="I37768" s="313" t="s">
        <v>6788</v>
      </c>
    </row>
    <row r="37769" spans="6:9" x14ac:dyDescent="0.2">
      <c r="F37769" s="310" t="s">
        <v>42793</v>
      </c>
      <c r="G37769" s="311">
        <v>92081</v>
      </c>
      <c r="H37769" s="312" t="s">
        <v>1036</v>
      </c>
      <c r="I37769" s="313" t="s">
        <v>6788</v>
      </c>
    </row>
    <row r="37770" spans="6:9" x14ac:dyDescent="0.2">
      <c r="F37770" s="310" t="s">
        <v>42794</v>
      </c>
      <c r="G37770" s="311">
        <v>92082</v>
      </c>
      <c r="H37770" s="312" t="s">
        <v>1036</v>
      </c>
      <c r="I37770" s="313" t="s">
        <v>6788</v>
      </c>
    </row>
    <row r="37771" spans="6:9" x14ac:dyDescent="0.2">
      <c r="F37771" s="310" t="s">
        <v>42795</v>
      </c>
      <c r="G37771" s="311">
        <v>92083</v>
      </c>
      <c r="H37771" s="312" t="s">
        <v>1036</v>
      </c>
      <c r="I37771" s="313" t="s">
        <v>6788</v>
      </c>
    </row>
    <row r="37772" spans="6:9" x14ac:dyDescent="0.2">
      <c r="F37772" s="310" t="s">
        <v>42796</v>
      </c>
      <c r="G37772" s="311">
        <v>92084</v>
      </c>
      <c r="H37772" s="312" t="s">
        <v>1036</v>
      </c>
      <c r="I37772" s="313" t="s">
        <v>6788</v>
      </c>
    </row>
    <row r="37773" spans="6:9" x14ac:dyDescent="0.2">
      <c r="F37773" s="310" t="s">
        <v>42797</v>
      </c>
      <c r="G37773" s="311">
        <v>92085</v>
      </c>
      <c r="H37773" s="312" t="s">
        <v>1036</v>
      </c>
      <c r="I37773" s="313" t="s">
        <v>6788</v>
      </c>
    </row>
    <row r="37774" spans="6:9" x14ac:dyDescent="0.2">
      <c r="F37774" s="310" t="s">
        <v>42798</v>
      </c>
      <c r="G37774" s="311">
        <v>92086</v>
      </c>
      <c r="H37774" s="312" t="s">
        <v>1036</v>
      </c>
      <c r="I37774" s="313" t="s">
        <v>6788</v>
      </c>
    </row>
    <row r="37775" spans="6:9" x14ac:dyDescent="0.2">
      <c r="F37775" s="310" t="s">
        <v>42799</v>
      </c>
      <c r="G37775" s="311">
        <v>92088</v>
      </c>
      <c r="H37775" s="312" t="s">
        <v>1036</v>
      </c>
      <c r="I37775" s="313" t="s">
        <v>6788</v>
      </c>
    </row>
    <row r="37776" spans="6:9" x14ac:dyDescent="0.2">
      <c r="F37776" s="310" t="s">
        <v>42800</v>
      </c>
      <c r="G37776" s="311">
        <v>92091</v>
      </c>
      <c r="H37776" s="312" t="s">
        <v>1036</v>
      </c>
      <c r="I37776" s="313" t="s">
        <v>6788</v>
      </c>
    </row>
    <row r="37777" spans="6:9" x14ac:dyDescent="0.2">
      <c r="F37777" s="310" t="s">
        <v>42801</v>
      </c>
      <c r="G37777" s="311">
        <v>92092</v>
      </c>
      <c r="H37777" s="312" t="s">
        <v>1036</v>
      </c>
      <c r="I37777" s="313" t="s">
        <v>6788</v>
      </c>
    </row>
    <row r="37778" spans="6:9" x14ac:dyDescent="0.2">
      <c r="F37778" s="310" t="s">
        <v>42802</v>
      </c>
      <c r="G37778" s="311">
        <v>92093</v>
      </c>
      <c r="H37778" s="312" t="s">
        <v>1036</v>
      </c>
      <c r="I37778" s="313" t="s">
        <v>6788</v>
      </c>
    </row>
    <row r="37779" spans="6:9" x14ac:dyDescent="0.2">
      <c r="F37779" s="310" t="s">
        <v>42803</v>
      </c>
      <c r="G37779" s="311">
        <v>92096</v>
      </c>
      <c r="H37779" s="312" t="s">
        <v>1036</v>
      </c>
      <c r="I37779" s="313" t="s">
        <v>6788</v>
      </c>
    </row>
    <row r="37780" spans="6:9" x14ac:dyDescent="0.2">
      <c r="F37780" s="310" t="s">
        <v>42804</v>
      </c>
      <c r="G37780" s="311">
        <v>92101</v>
      </c>
      <c r="H37780" s="312" t="s">
        <v>1036</v>
      </c>
      <c r="I37780" s="313" t="s">
        <v>6788</v>
      </c>
    </row>
    <row r="37781" spans="6:9" x14ac:dyDescent="0.2">
      <c r="F37781" s="310" t="s">
        <v>42805</v>
      </c>
      <c r="G37781" s="311">
        <v>92102</v>
      </c>
      <c r="H37781" s="312" t="s">
        <v>1036</v>
      </c>
      <c r="I37781" s="313" t="s">
        <v>6788</v>
      </c>
    </row>
    <row r="37782" spans="6:9" x14ac:dyDescent="0.2">
      <c r="F37782" s="310" t="s">
        <v>42806</v>
      </c>
      <c r="G37782" s="311">
        <v>92103</v>
      </c>
      <c r="H37782" s="312" t="s">
        <v>1036</v>
      </c>
      <c r="I37782" s="313" t="s">
        <v>6788</v>
      </c>
    </row>
    <row r="37783" spans="6:9" x14ac:dyDescent="0.2">
      <c r="F37783" s="310" t="s">
        <v>42807</v>
      </c>
      <c r="G37783" s="311">
        <v>92104</v>
      </c>
      <c r="H37783" s="312" t="s">
        <v>1036</v>
      </c>
      <c r="I37783" s="313" t="s">
        <v>6788</v>
      </c>
    </row>
    <row r="37784" spans="6:9" x14ac:dyDescent="0.2">
      <c r="F37784" s="310" t="s">
        <v>42808</v>
      </c>
      <c r="G37784" s="311">
        <v>92105</v>
      </c>
      <c r="H37784" s="312" t="s">
        <v>1036</v>
      </c>
      <c r="I37784" s="313" t="s">
        <v>6788</v>
      </c>
    </row>
    <row r="37785" spans="6:9" x14ac:dyDescent="0.2">
      <c r="F37785" s="310" t="s">
        <v>42809</v>
      </c>
      <c r="G37785" s="311">
        <v>92106</v>
      </c>
      <c r="H37785" s="312" t="s">
        <v>1036</v>
      </c>
      <c r="I37785" s="313" t="s">
        <v>6788</v>
      </c>
    </row>
    <row r="37786" spans="6:9" x14ac:dyDescent="0.2">
      <c r="F37786" s="310" t="s">
        <v>42810</v>
      </c>
      <c r="G37786" s="311">
        <v>92107</v>
      </c>
      <c r="H37786" s="312" t="s">
        <v>1036</v>
      </c>
      <c r="I37786" s="313" t="s">
        <v>6788</v>
      </c>
    </row>
    <row r="37787" spans="6:9" x14ac:dyDescent="0.2">
      <c r="F37787" s="310" t="s">
        <v>42811</v>
      </c>
      <c r="G37787" s="311">
        <v>92108</v>
      </c>
      <c r="H37787" s="312" t="s">
        <v>1036</v>
      </c>
      <c r="I37787" s="313" t="s">
        <v>6788</v>
      </c>
    </row>
    <row r="37788" spans="6:9" x14ac:dyDescent="0.2">
      <c r="F37788" s="310" t="s">
        <v>42812</v>
      </c>
      <c r="G37788" s="311">
        <v>92109</v>
      </c>
      <c r="H37788" s="312" t="s">
        <v>1036</v>
      </c>
      <c r="I37788" s="313" t="s">
        <v>6788</v>
      </c>
    </row>
    <row r="37789" spans="6:9" x14ac:dyDescent="0.2">
      <c r="F37789" s="310" t="s">
        <v>42813</v>
      </c>
      <c r="G37789" s="311">
        <v>92110</v>
      </c>
      <c r="H37789" s="312" t="s">
        <v>1036</v>
      </c>
      <c r="I37789" s="313" t="s">
        <v>6788</v>
      </c>
    </row>
    <row r="37790" spans="6:9" x14ac:dyDescent="0.2">
      <c r="F37790" s="310" t="s">
        <v>42814</v>
      </c>
      <c r="G37790" s="311">
        <v>92111</v>
      </c>
      <c r="H37790" s="312" t="s">
        <v>1036</v>
      </c>
      <c r="I37790" s="313" t="s">
        <v>6788</v>
      </c>
    </row>
    <row r="37791" spans="6:9" x14ac:dyDescent="0.2">
      <c r="F37791" s="310" t="s">
        <v>42815</v>
      </c>
      <c r="G37791" s="311">
        <v>92112</v>
      </c>
      <c r="H37791" s="312" t="s">
        <v>1036</v>
      </c>
      <c r="I37791" s="313" t="s">
        <v>6788</v>
      </c>
    </row>
    <row r="37792" spans="6:9" x14ac:dyDescent="0.2">
      <c r="F37792" s="310" t="s">
        <v>42816</v>
      </c>
      <c r="G37792" s="311">
        <v>92113</v>
      </c>
      <c r="H37792" s="312" t="s">
        <v>1036</v>
      </c>
      <c r="I37792" s="313" t="s">
        <v>6788</v>
      </c>
    </row>
    <row r="37793" spans="6:9" x14ac:dyDescent="0.2">
      <c r="F37793" s="310" t="s">
        <v>42817</v>
      </c>
      <c r="G37793" s="311">
        <v>92114</v>
      </c>
      <c r="H37793" s="312" t="s">
        <v>1036</v>
      </c>
      <c r="I37793" s="313" t="s">
        <v>6788</v>
      </c>
    </row>
    <row r="37794" spans="6:9" x14ac:dyDescent="0.2">
      <c r="F37794" s="310" t="s">
        <v>42818</v>
      </c>
      <c r="G37794" s="311">
        <v>92115</v>
      </c>
      <c r="H37794" s="312" t="s">
        <v>1036</v>
      </c>
      <c r="I37794" s="313" t="s">
        <v>6788</v>
      </c>
    </row>
    <row r="37795" spans="6:9" x14ac:dyDescent="0.2">
      <c r="F37795" s="310" t="s">
        <v>42819</v>
      </c>
      <c r="G37795" s="311">
        <v>92116</v>
      </c>
      <c r="H37795" s="312" t="s">
        <v>1036</v>
      </c>
      <c r="I37795" s="313" t="s">
        <v>6788</v>
      </c>
    </row>
    <row r="37796" spans="6:9" x14ac:dyDescent="0.2">
      <c r="F37796" s="310" t="s">
        <v>42820</v>
      </c>
      <c r="G37796" s="311">
        <v>92117</v>
      </c>
      <c r="H37796" s="312" t="s">
        <v>1036</v>
      </c>
      <c r="I37796" s="313" t="s">
        <v>6788</v>
      </c>
    </row>
    <row r="37797" spans="6:9" x14ac:dyDescent="0.2">
      <c r="F37797" s="310" t="s">
        <v>42821</v>
      </c>
      <c r="G37797" s="311">
        <v>92118</v>
      </c>
      <c r="H37797" s="312" t="s">
        <v>1036</v>
      </c>
      <c r="I37797" s="313" t="s">
        <v>6788</v>
      </c>
    </row>
    <row r="37798" spans="6:9" x14ac:dyDescent="0.2">
      <c r="F37798" s="310" t="s">
        <v>42822</v>
      </c>
      <c r="G37798" s="311">
        <v>92119</v>
      </c>
      <c r="H37798" s="312" t="s">
        <v>1036</v>
      </c>
      <c r="I37798" s="313" t="s">
        <v>6788</v>
      </c>
    </row>
    <row r="37799" spans="6:9" x14ac:dyDescent="0.2">
      <c r="F37799" s="310" t="s">
        <v>42823</v>
      </c>
      <c r="G37799" s="311">
        <v>92120</v>
      </c>
      <c r="H37799" s="312" t="s">
        <v>1036</v>
      </c>
      <c r="I37799" s="313" t="s">
        <v>6788</v>
      </c>
    </row>
    <row r="37800" spans="6:9" x14ac:dyDescent="0.2">
      <c r="F37800" s="310" t="s">
        <v>42824</v>
      </c>
      <c r="G37800" s="311">
        <v>92121</v>
      </c>
      <c r="H37800" s="312" t="s">
        <v>1036</v>
      </c>
      <c r="I37800" s="313" t="s">
        <v>6788</v>
      </c>
    </row>
    <row r="37801" spans="6:9" x14ac:dyDescent="0.2">
      <c r="F37801" s="310" t="s">
        <v>42825</v>
      </c>
      <c r="G37801" s="311">
        <v>92122</v>
      </c>
      <c r="H37801" s="312" t="s">
        <v>1036</v>
      </c>
      <c r="I37801" s="313" t="s">
        <v>6788</v>
      </c>
    </row>
    <row r="37802" spans="6:9" x14ac:dyDescent="0.2">
      <c r="F37802" s="310" t="s">
        <v>42826</v>
      </c>
      <c r="G37802" s="311">
        <v>92123</v>
      </c>
      <c r="H37802" s="312" t="s">
        <v>1036</v>
      </c>
      <c r="I37802" s="313" t="s">
        <v>6788</v>
      </c>
    </row>
    <row r="37803" spans="6:9" x14ac:dyDescent="0.2">
      <c r="F37803" s="310" t="s">
        <v>42827</v>
      </c>
      <c r="G37803" s="311">
        <v>92124</v>
      </c>
      <c r="H37803" s="312" t="s">
        <v>1036</v>
      </c>
      <c r="I37803" s="313" t="s">
        <v>6788</v>
      </c>
    </row>
    <row r="37804" spans="6:9" x14ac:dyDescent="0.2">
      <c r="F37804" s="310" t="s">
        <v>42828</v>
      </c>
      <c r="G37804" s="311">
        <v>92126</v>
      </c>
      <c r="H37804" s="312" t="s">
        <v>1036</v>
      </c>
      <c r="I37804" s="313" t="s">
        <v>6788</v>
      </c>
    </row>
    <row r="37805" spans="6:9" x14ac:dyDescent="0.2">
      <c r="F37805" s="310" t="s">
        <v>42829</v>
      </c>
      <c r="G37805" s="311">
        <v>92127</v>
      </c>
      <c r="H37805" s="312" t="s">
        <v>1036</v>
      </c>
      <c r="I37805" s="313" t="s">
        <v>6788</v>
      </c>
    </row>
    <row r="37806" spans="6:9" x14ac:dyDescent="0.2">
      <c r="F37806" s="310" t="s">
        <v>42830</v>
      </c>
      <c r="G37806" s="311">
        <v>92128</v>
      </c>
      <c r="H37806" s="312" t="s">
        <v>1036</v>
      </c>
      <c r="I37806" s="313" t="s">
        <v>6788</v>
      </c>
    </row>
    <row r="37807" spans="6:9" x14ac:dyDescent="0.2">
      <c r="F37807" s="310" t="s">
        <v>42831</v>
      </c>
      <c r="G37807" s="311">
        <v>92129</v>
      </c>
      <c r="H37807" s="312" t="s">
        <v>1036</v>
      </c>
      <c r="I37807" s="313" t="s">
        <v>6788</v>
      </c>
    </row>
    <row r="37808" spans="6:9" x14ac:dyDescent="0.2">
      <c r="F37808" s="310" t="s">
        <v>42832</v>
      </c>
      <c r="G37808" s="311">
        <v>92130</v>
      </c>
      <c r="H37808" s="312" t="s">
        <v>1036</v>
      </c>
      <c r="I37808" s="313" t="s">
        <v>6788</v>
      </c>
    </row>
    <row r="37809" spans="6:9" x14ac:dyDescent="0.2">
      <c r="F37809" s="310" t="s">
        <v>42833</v>
      </c>
      <c r="G37809" s="311">
        <v>92131</v>
      </c>
      <c r="H37809" s="312" t="s">
        <v>1036</v>
      </c>
      <c r="I37809" s="313" t="s">
        <v>6788</v>
      </c>
    </row>
    <row r="37810" spans="6:9" x14ac:dyDescent="0.2">
      <c r="F37810" s="310" t="s">
        <v>42834</v>
      </c>
      <c r="G37810" s="311">
        <v>92132</v>
      </c>
      <c r="H37810" s="312" t="s">
        <v>1036</v>
      </c>
      <c r="I37810" s="313" t="s">
        <v>6788</v>
      </c>
    </row>
    <row r="37811" spans="6:9" x14ac:dyDescent="0.2">
      <c r="F37811" s="310" t="s">
        <v>42835</v>
      </c>
      <c r="G37811" s="311">
        <v>92134</v>
      </c>
      <c r="H37811" s="312" t="s">
        <v>1036</v>
      </c>
      <c r="I37811" s="313" t="s">
        <v>6788</v>
      </c>
    </row>
    <row r="37812" spans="6:9" x14ac:dyDescent="0.2">
      <c r="F37812" s="310" t="s">
        <v>42836</v>
      </c>
      <c r="G37812" s="311">
        <v>92135</v>
      </c>
      <c r="H37812" s="312" t="s">
        <v>1036</v>
      </c>
      <c r="I37812" s="313" t="s">
        <v>6788</v>
      </c>
    </row>
    <row r="37813" spans="6:9" x14ac:dyDescent="0.2">
      <c r="F37813" s="310" t="s">
        <v>42837</v>
      </c>
      <c r="G37813" s="311">
        <v>92136</v>
      </c>
      <c r="H37813" s="312" t="s">
        <v>1036</v>
      </c>
      <c r="I37813" s="313" t="s">
        <v>6788</v>
      </c>
    </row>
    <row r="37814" spans="6:9" x14ac:dyDescent="0.2">
      <c r="F37814" s="310" t="s">
        <v>42838</v>
      </c>
      <c r="G37814" s="311">
        <v>92137</v>
      </c>
      <c r="H37814" s="312" t="s">
        <v>1036</v>
      </c>
      <c r="I37814" s="313" t="s">
        <v>6788</v>
      </c>
    </row>
    <row r="37815" spans="6:9" x14ac:dyDescent="0.2">
      <c r="F37815" s="310" t="s">
        <v>42839</v>
      </c>
      <c r="G37815" s="311">
        <v>92138</v>
      </c>
      <c r="H37815" s="312" t="s">
        <v>1036</v>
      </c>
      <c r="I37815" s="313" t="s">
        <v>6788</v>
      </c>
    </row>
    <row r="37816" spans="6:9" x14ac:dyDescent="0.2">
      <c r="F37816" s="310" t="s">
        <v>42840</v>
      </c>
      <c r="G37816" s="311">
        <v>92139</v>
      </c>
      <c r="H37816" s="312" t="s">
        <v>1036</v>
      </c>
      <c r="I37816" s="313" t="s">
        <v>6788</v>
      </c>
    </row>
    <row r="37817" spans="6:9" x14ac:dyDescent="0.2">
      <c r="F37817" s="310" t="s">
        <v>42841</v>
      </c>
      <c r="G37817" s="311">
        <v>92140</v>
      </c>
      <c r="H37817" s="312" t="s">
        <v>1036</v>
      </c>
      <c r="I37817" s="313" t="s">
        <v>6788</v>
      </c>
    </row>
    <row r="37818" spans="6:9" x14ac:dyDescent="0.2">
      <c r="F37818" s="310" t="s">
        <v>42842</v>
      </c>
      <c r="G37818" s="311">
        <v>92142</v>
      </c>
      <c r="H37818" s="312" t="s">
        <v>1036</v>
      </c>
      <c r="I37818" s="313" t="s">
        <v>6788</v>
      </c>
    </row>
    <row r="37819" spans="6:9" x14ac:dyDescent="0.2">
      <c r="F37819" s="310" t="s">
        <v>42843</v>
      </c>
      <c r="G37819" s="311">
        <v>92143</v>
      </c>
      <c r="H37819" s="312" t="s">
        <v>1036</v>
      </c>
      <c r="I37819" s="313" t="s">
        <v>6788</v>
      </c>
    </row>
    <row r="37820" spans="6:9" x14ac:dyDescent="0.2">
      <c r="F37820" s="310" t="s">
        <v>42844</v>
      </c>
      <c r="G37820" s="311">
        <v>92145</v>
      </c>
      <c r="H37820" s="312" t="s">
        <v>1036</v>
      </c>
      <c r="I37820" s="313" t="s">
        <v>6788</v>
      </c>
    </row>
    <row r="37821" spans="6:9" x14ac:dyDescent="0.2">
      <c r="F37821" s="310" t="s">
        <v>42845</v>
      </c>
      <c r="G37821" s="311">
        <v>92147</v>
      </c>
      <c r="H37821" s="312" t="s">
        <v>1036</v>
      </c>
      <c r="I37821" s="313" t="s">
        <v>6788</v>
      </c>
    </row>
    <row r="37822" spans="6:9" x14ac:dyDescent="0.2">
      <c r="F37822" s="310" t="s">
        <v>42846</v>
      </c>
      <c r="G37822" s="311">
        <v>92149</v>
      </c>
      <c r="H37822" s="312" t="s">
        <v>1036</v>
      </c>
      <c r="I37822" s="313" t="s">
        <v>6788</v>
      </c>
    </row>
    <row r="37823" spans="6:9" x14ac:dyDescent="0.2">
      <c r="F37823" s="310" t="s">
        <v>42847</v>
      </c>
      <c r="G37823" s="311">
        <v>92150</v>
      </c>
      <c r="H37823" s="312" t="s">
        <v>1036</v>
      </c>
      <c r="I37823" s="313" t="s">
        <v>6788</v>
      </c>
    </row>
    <row r="37824" spans="6:9" x14ac:dyDescent="0.2">
      <c r="F37824" s="310" t="s">
        <v>42848</v>
      </c>
      <c r="G37824" s="311">
        <v>92152</v>
      </c>
      <c r="H37824" s="312" t="s">
        <v>1036</v>
      </c>
      <c r="I37824" s="313" t="s">
        <v>6788</v>
      </c>
    </row>
    <row r="37825" spans="6:9" x14ac:dyDescent="0.2">
      <c r="F37825" s="310" t="s">
        <v>42849</v>
      </c>
      <c r="G37825" s="311">
        <v>92153</v>
      </c>
      <c r="H37825" s="312" t="s">
        <v>1036</v>
      </c>
      <c r="I37825" s="313" t="s">
        <v>6788</v>
      </c>
    </row>
    <row r="37826" spans="6:9" x14ac:dyDescent="0.2">
      <c r="F37826" s="310" t="s">
        <v>42850</v>
      </c>
      <c r="G37826" s="311">
        <v>92154</v>
      </c>
      <c r="H37826" s="312" t="s">
        <v>1036</v>
      </c>
      <c r="I37826" s="313" t="s">
        <v>6788</v>
      </c>
    </row>
    <row r="37827" spans="6:9" x14ac:dyDescent="0.2">
      <c r="F37827" s="310" t="s">
        <v>42851</v>
      </c>
      <c r="G37827" s="311">
        <v>92155</v>
      </c>
      <c r="H37827" s="312" t="s">
        <v>1036</v>
      </c>
      <c r="I37827" s="313" t="s">
        <v>6788</v>
      </c>
    </row>
    <row r="37828" spans="6:9" x14ac:dyDescent="0.2">
      <c r="F37828" s="310" t="s">
        <v>42852</v>
      </c>
      <c r="G37828" s="311">
        <v>92158</v>
      </c>
      <c r="H37828" s="312" t="s">
        <v>1036</v>
      </c>
      <c r="I37828" s="313" t="s">
        <v>6788</v>
      </c>
    </row>
    <row r="37829" spans="6:9" x14ac:dyDescent="0.2">
      <c r="F37829" s="310" t="s">
        <v>42853</v>
      </c>
      <c r="G37829" s="311">
        <v>92159</v>
      </c>
      <c r="H37829" s="312" t="s">
        <v>1036</v>
      </c>
      <c r="I37829" s="313" t="s">
        <v>6788</v>
      </c>
    </row>
    <row r="37830" spans="6:9" x14ac:dyDescent="0.2">
      <c r="F37830" s="310" t="s">
        <v>42854</v>
      </c>
      <c r="G37830" s="311">
        <v>92160</v>
      </c>
      <c r="H37830" s="312" t="s">
        <v>1036</v>
      </c>
      <c r="I37830" s="313" t="s">
        <v>6788</v>
      </c>
    </row>
    <row r="37831" spans="6:9" x14ac:dyDescent="0.2">
      <c r="F37831" s="310" t="s">
        <v>42855</v>
      </c>
      <c r="G37831" s="311">
        <v>92161</v>
      </c>
      <c r="H37831" s="312" t="s">
        <v>1036</v>
      </c>
      <c r="I37831" s="313" t="s">
        <v>6788</v>
      </c>
    </row>
    <row r="37832" spans="6:9" x14ac:dyDescent="0.2">
      <c r="F37832" s="310" t="s">
        <v>42856</v>
      </c>
      <c r="G37832" s="311">
        <v>92162</v>
      </c>
      <c r="H37832" s="312" t="s">
        <v>1036</v>
      </c>
      <c r="I37832" s="313" t="s">
        <v>6788</v>
      </c>
    </row>
    <row r="37833" spans="6:9" x14ac:dyDescent="0.2">
      <c r="F37833" s="310" t="s">
        <v>42857</v>
      </c>
      <c r="G37833" s="311">
        <v>92163</v>
      </c>
      <c r="H37833" s="312" t="s">
        <v>1036</v>
      </c>
      <c r="I37833" s="313" t="s">
        <v>6788</v>
      </c>
    </row>
    <row r="37834" spans="6:9" x14ac:dyDescent="0.2">
      <c r="F37834" s="310" t="s">
        <v>42858</v>
      </c>
      <c r="G37834" s="311">
        <v>92164</v>
      </c>
      <c r="H37834" s="312" t="s">
        <v>1036</v>
      </c>
      <c r="I37834" s="313" t="s">
        <v>6788</v>
      </c>
    </row>
    <row r="37835" spans="6:9" x14ac:dyDescent="0.2">
      <c r="F37835" s="310" t="s">
        <v>42859</v>
      </c>
      <c r="G37835" s="311">
        <v>92165</v>
      </c>
      <c r="H37835" s="312" t="s">
        <v>1036</v>
      </c>
      <c r="I37835" s="313" t="s">
        <v>6788</v>
      </c>
    </row>
    <row r="37836" spans="6:9" x14ac:dyDescent="0.2">
      <c r="F37836" s="310" t="s">
        <v>42860</v>
      </c>
      <c r="G37836" s="311">
        <v>92166</v>
      </c>
      <c r="H37836" s="312" t="s">
        <v>1036</v>
      </c>
      <c r="I37836" s="313" t="s">
        <v>6788</v>
      </c>
    </row>
    <row r="37837" spans="6:9" x14ac:dyDescent="0.2">
      <c r="F37837" s="310" t="s">
        <v>42861</v>
      </c>
      <c r="G37837" s="311">
        <v>92167</v>
      </c>
      <c r="H37837" s="312" t="s">
        <v>1036</v>
      </c>
      <c r="I37837" s="313" t="s">
        <v>6788</v>
      </c>
    </row>
    <row r="37838" spans="6:9" x14ac:dyDescent="0.2">
      <c r="F37838" s="310" t="s">
        <v>42862</v>
      </c>
      <c r="G37838" s="311">
        <v>92168</v>
      </c>
      <c r="H37838" s="312" t="s">
        <v>1036</v>
      </c>
      <c r="I37838" s="313" t="s">
        <v>6788</v>
      </c>
    </row>
    <row r="37839" spans="6:9" x14ac:dyDescent="0.2">
      <c r="F37839" s="310" t="s">
        <v>42863</v>
      </c>
      <c r="G37839" s="311">
        <v>92169</v>
      </c>
      <c r="H37839" s="312" t="s">
        <v>1036</v>
      </c>
      <c r="I37839" s="313" t="s">
        <v>6788</v>
      </c>
    </row>
    <row r="37840" spans="6:9" x14ac:dyDescent="0.2">
      <c r="F37840" s="310" t="s">
        <v>42864</v>
      </c>
      <c r="G37840" s="311">
        <v>92170</v>
      </c>
      <c r="H37840" s="312" t="s">
        <v>1036</v>
      </c>
      <c r="I37840" s="313" t="s">
        <v>6788</v>
      </c>
    </row>
    <row r="37841" spans="6:9" x14ac:dyDescent="0.2">
      <c r="F37841" s="310" t="s">
        <v>42865</v>
      </c>
      <c r="G37841" s="311">
        <v>92171</v>
      </c>
      <c r="H37841" s="312" t="s">
        <v>1036</v>
      </c>
      <c r="I37841" s="313" t="s">
        <v>6788</v>
      </c>
    </row>
    <row r="37842" spans="6:9" x14ac:dyDescent="0.2">
      <c r="F37842" s="310" t="s">
        <v>42866</v>
      </c>
      <c r="G37842" s="311">
        <v>92172</v>
      </c>
      <c r="H37842" s="312" t="s">
        <v>1036</v>
      </c>
      <c r="I37842" s="313" t="s">
        <v>6788</v>
      </c>
    </row>
    <row r="37843" spans="6:9" x14ac:dyDescent="0.2">
      <c r="F37843" s="310" t="s">
        <v>42867</v>
      </c>
      <c r="G37843" s="311">
        <v>92173</v>
      </c>
      <c r="H37843" s="312" t="s">
        <v>1036</v>
      </c>
      <c r="I37843" s="313" t="s">
        <v>6788</v>
      </c>
    </row>
    <row r="37844" spans="6:9" x14ac:dyDescent="0.2">
      <c r="F37844" s="310" t="s">
        <v>42868</v>
      </c>
      <c r="G37844" s="311">
        <v>92174</v>
      </c>
      <c r="H37844" s="312" t="s">
        <v>1036</v>
      </c>
      <c r="I37844" s="313" t="s">
        <v>6788</v>
      </c>
    </row>
    <row r="37845" spans="6:9" x14ac:dyDescent="0.2">
      <c r="F37845" s="310" t="s">
        <v>42869</v>
      </c>
      <c r="G37845" s="311">
        <v>92175</v>
      </c>
      <c r="H37845" s="312" t="s">
        <v>1036</v>
      </c>
      <c r="I37845" s="313" t="s">
        <v>6788</v>
      </c>
    </row>
    <row r="37846" spans="6:9" x14ac:dyDescent="0.2">
      <c r="F37846" s="310" t="s">
        <v>42870</v>
      </c>
      <c r="G37846" s="311">
        <v>92176</v>
      </c>
      <c r="H37846" s="312" t="s">
        <v>1036</v>
      </c>
      <c r="I37846" s="313" t="s">
        <v>6788</v>
      </c>
    </row>
    <row r="37847" spans="6:9" x14ac:dyDescent="0.2">
      <c r="F37847" s="310" t="s">
        <v>42871</v>
      </c>
      <c r="G37847" s="311">
        <v>92177</v>
      </c>
      <c r="H37847" s="312" t="s">
        <v>1036</v>
      </c>
      <c r="I37847" s="313" t="s">
        <v>6788</v>
      </c>
    </row>
    <row r="37848" spans="6:9" x14ac:dyDescent="0.2">
      <c r="F37848" s="310" t="s">
        <v>42872</v>
      </c>
      <c r="G37848" s="311">
        <v>92178</v>
      </c>
      <c r="H37848" s="312" t="s">
        <v>1036</v>
      </c>
      <c r="I37848" s="313" t="s">
        <v>6788</v>
      </c>
    </row>
    <row r="37849" spans="6:9" x14ac:dyDescent="0.2">
      <c r="F37849" s="310" t="s">
        <v>42873</v>
      </c>
      <c r="G37849" s="311">
        <v>92179</v>
      </c>
      <c r="H37849" s="312" t="s">
        <v>1036</v>
      </c>
      <c r="I37849" s="313" t="s">
        <v>6788</v>
      </c>
    </row>
    <row r="37850" spans="6:9" x14ac:dyDescent="0.2">
      <c r="F37850" s="310" t="s">
        <v>42874</v>
      </c>
      <c r="G37850" s="311">
        <v>92182</v>
      </c>
      <c r="H37850" s="312" t="s">
        <v>1036</v>
      </c>
      <c r="I37850" s="313" t="s">
        <v>6788</v>
      </c>
    </row>
    <row r="37851" spans="6:9" x14ac:dyDescent="0.2">
      <c r="F37851" s="310" t="s">
        <v>42875</v>
      </c>
      <c r="G37851" s="311">
        <v>92184</v>
      </c>
      <c r="H37851" s="312" t="s">
        <v>1036</v>
      </c>
      <c r="I37851" s="313" t="s">
        <v>6788</v>
      </c>
    </row>
    <row r="37852" spans="6:9" x14ac:dyDescent="0.2">
      <c r="F37852" s="310" t="s">
        <v>42876</v>
      </c>
      <c r="G37852" s="311">
        <v>92186</v>
      </c>
      <c r="H37852" s="312" t="s">
        <v>1036</v>
      </c>
      <c r="I37852" s="313" t="s">
        <v>6788</v>
      </c>
    </row>
    <row r="37853" spans="6:9" x14ac:dyDescent="0.2">
      <c r="F37853" s="310" t="s">
        <v>42877</v>
      </c>
      <c r="G37853" s="311">
        <v>92187</v>
      </c>
      <c r="H37853" s="312" t="s">
        <v>1036</v>
      </c>
      <c r="I37853" s="313" t="s">
        <v>6788</v>
      </c>
    </row>
    <row r="37854" spans="6:9" x14ac:dyDescent="0.2">
      <c r="F37854" s="310" t="s">
        <v>42878</v>
      </c>
      <c r="G37854" s="311">
        <v>92190</v>
      </c>
      <c r="H37854" s="312" t="s">
        <v>1036</v>
      </c>
      <c r="I37854" s="313" t="s">
        <v>6788</v>
      </c>
    </row>
    <row r="37855" spans="6:9" x14ac:dyDescent="0.2">
      <c r="F37855" s="310" t="s">
        <v>42879</v>
      </c>
      <c r="G37855" s="311">
        <v>92191</v>
      </c>
      <c r="H37855" s="312" t="s">
        <v>1036</v>
      </c>
      <c r="I37855" s="313" t="s">
        <v>6788</v>
      </c>
    </row>
    <row r="37856" spans="6:9" x14ac:dyDescent="0.2">
      <c r="F37856" s="310" t="s">
        <v>42880</v>
      </c>
      <c r="G37856" s="311">
        <v>92192</v>
      </c>
      <c r="H37856" s="312" t="s">
        <v>1036</v>
      </c>
      <c r="I37856" s="313" t="s">
        <v>6788</v>
      </c>
    </row>
    <row r="37857" spans="6:9" x14ac:dyDescent="0.2">
      <c r="F37857" s="310" t="s">
        <v>42881</v>
      </c>
      <c r="G37857" s="311">
        <v>92193</v>
      </c>
      <c r="H37857" s="312" t="s">
        <v>1036</v>
      </c>
      <c r="I37857" s="313" t="s">
        <v>6788</v>
      </c>
    </row>
    <row r="37858" spans="6:9" x14ac:dyDescent="0.2">
      <c r="F37858" s="322" t="s">
        <v>42882</v>
      </c>
      <c r="G37858" s="316">
        <v>92194</v>
      </c>
      <c r="H37858" s="323" t="s">
        <v>1036</v>
      </c>
      <c r="I37858" s="313" t="s">
        <v>6788</v>
      </c>
    </row>
    <row r="37859" spans="6:9" x14ac:dyDescent="0.2">
      <c r="F37859" s="310" t="s">
        <v>42883</v>
      </c>
      <c r="G37859" s="311">
        <v>92195</v>
      </c>
      <c r="H37859" s="312" t="s">
        <v>1036</v>
      </c>
      <c r="I37859" s="313" t="s">
        <v>6788</v>
      </c>
    </row>
    <row r="37860" spans="6:9" x14ac:dyDescent="0.2">
      <c r="F37860" s="310" t="s">
        <v>42884</v>
      </c>
      <c r="G37860" s="311">
        <v>92196</v>
      </c>
      <c r="H37860" s="312" t="s">
        <v>1036</v>
      </c>
      <c r="I37860" s="313" t="s">
        <v>6788</v>
      </c>
    </row>
    <row r="37861" spans="6:9" x14ac:dyDescent="0.2">
      <c r="F37861" s="310" t="s">
        <v>42885</v>
      </c>
      <c r="G37861" s="311">
        <v>92197</v>
      </c>
      <c r="H37861" s="312" t="s">
        <v>1036</v>
      </c>
      <c r="I37861" s="313" t="s">
        <v>6788</v>
      </c>
    </row>
    <row r="37862" spans="6:9" x14ac:dyDescent="0.2">
      <c r="F37862" s="310" t="s">
        <v>42886</v>
      </c>
      <c r="G37862" s="311">
        <v>92198</v>
      </c>
      <c r="H37862" s="312" t="s">
        <v>1036</v>
      </c>
      <c r="I37862" s="313" t="s">
        <v>6788</v>
      </c>
    </row>
    <row r="37863" spans="6:9" x14ac:dyDescent="0.2">
      <c r="F37863" s="310" t="s">
        <v>42887</v>
      </c>
      <c r="G37863" s="311">
        <v>92199</v>
      </c>
      <c r="H37863" s="312" t="s">
        <v>1036</v>
      </c>
      <c r="I37863" s="313" t="s">
        <v>6788</v>
      </c>
    </row>
    <row r="37864" spans="6:9" x14ac:dyDescent="0.2">
      <c r="F37864" s="310" t="s">
        <v>42888</v>
      </c>
      <c r="G37864" s="311">
        <v>92201</v>
      </c>
      <c r="H37864" s="312" t="s">
        <v>1036</v>
      </c>
      <c r="I37864" s="313" t="s">
        <v>6785</v>
      </c>
    </row>
    <row r="37865" spans="6:9" x14ac:dyDescent="0.2">
      <c r="F37865" s="310" t="s">
        <v>42889</v>
      </c>
      <c r="G37865" s="311">
        <v>92202</v>
      </c>
      <c r="H37865" s="312" t="s">
        <v>1036</v>
      </c>
      <c r="I37865" s="313" t="s">
        <v>6785</v>
      </c>
    </row>
    <row r="37866" spans="6:9" x14ac:dyDescent="0.2">
      <c r="F37866" s="310" t="s">
        <v>42890</v>
      </c>
      <c r="G37866" s="311">
        <v>92203</v>
      </c>
      <c r="H37866" s="312" t="s">
        <v>1036</v>
      </c>
      <c r="I37866" s="313" t="s">
        <v>6785</v>
      </c>
    </row>
    <row r="37867" spans="6:9" x14ac:dyDescent="0.2">
      <c r="F37867" s="310" t="s">
        <v>42891</v>
      </c>
      <c r="G37867" s="311">
        <v>92210</v>
      </c>
      <c r="H37867" s="312" t="s">
        <v>1036</v>
      </c>
      <c r="I37867" s="313" t="s">
        <v>6788</v>
      </c>
    </row>
    <row r="37868" spans="6:9" x14ac:dyDescent="0.2">
      <c r="F37868" s="310" t="s">
        <v>42892</v>
      </c>
      <c r="G37868" s="311">
        <v>92211</v>
      </c>
      <c r="H37868" s="312" t="s">
        <v>1036</v>
      </c>
      <c r="I37868" s="313" t="s">
        <v>6788</v>
      </c>
    </row>
    <row r="37869" spans="6:9" x14ac:dyDescent="0.2">
      <c r="F37869" s="310" t="s">
        <v>42893</v>
      </c>
      <c r="G37869" s="311">
        <v>92220</v>
      </c>
      <c r="H37869" s="312" t="s">
        <v>1036</v>
      </c>
      <c r="I37869" s="313" t="s">
        <v>6788</v>
      </c>
    </row>
    <row r="37870" spans="6:9" x14ac:dyDescent="0.2">
      <c r="F37870" s="310" t="s">
        <v>42894</v>
      </c>
      <c r="G37870" s="311">
        <v>92222</v>
      </c>
      <c r="H37870" s="312" t="s">
        <v>1036</v>
      </c>
      <c r="I37870" s="313" t="s">
        <v>6785</v>
      </c>
    </row>
    <row r="37871" spans="6:9" x14ac:dyDescent="0.2">
      <c r="F37871" s="310" t="s">
        <v>42895</v>
      </c>
      <c r="G37871" s="311">
        <v>92223</v>
      </c>
      <c r="H37871" s="312" t="s">
        <v>1036</v>
      </c>
      <c r="I37871" s="313" t="s">
        <v>6788</v>
      </c>
    </row>
    <row r="37872" spans="6:9" x14ac:dyDescent="0.2">
      <c r="F37872" s="310" t="s">
        <v>42896</v>
      </c>
      <c r="G37872" s="311">
        <v>92225</v>
      </c>
      <c r="H37872" s="312" t="s">
        <v>1036</v>
      </c>
      <c r="I37872" s="313" t="s">
        <v>6788</v>
      </c>
    </row>
    <row r="37873" spans="6:9" x14ac:dyDescent="0.2">
      <c r="F37873" s="310" t="s">
        <v>42897</v>
      </c>
      <c r="G37873" s="311">
        <v>92226</v>
      </c>
      <c r="H37873" s="312" t="s">
        <v>1036</v>
      </c>
      <c r="I37873" s="313" t="s">
        <v>6788</v>
      </c>
    </row>
    <row r="37874" spans="6:9" x14ac:dyDescent="0.2">
      <c r="F37874" s="310" t="s">
        <v>42898</v>
      </c>
      <c r="G37874" s="311">
        <v>92227</v>
      </c>
      <c r="H37874" s="312" t="s">
        <v>1036</v>
      </c>
      <c r="I37874" s="313" t="s">
        <v>6785</v>
      </c>
    </row>
    <row r="37875" spans="6:9" x14ac:dyDescent="0.2">
      <c r="F37875" s="310" t="s">
        <v>42899</v>
      </c>
      <c r="G37875" s="311">
        <v>92230</v>
      </c>
      <c r="H37875" s="312" t="s">
        <v>1036</v>
      </c>
      <c r="I37875" s="313" t="s">
        <v>6788</v>
      </c>
    </row>
    <row r="37876" spans="6:9" x14ac:dyDescent="0.2">
      <c r="F37876" s="310" t="s">
        <v>42900</v>
      </c>
      <c r="G37876" s="311">
        <v>92231</v>
      </c>
      <c r="H37876" s="312" t="s">
        <v>1036</v>
      </c>
      <c r="I37876" s="313" t="s">
        <v>6785</v>
      </c>
    </row>
    <row r="37877" spans="6:9" x14ac:dyDescent="0.2">
      <c r="F37877" s="310" t="s">
        <v>42901</v>
      </c>
      <c r="G37877" s="311">
        <v>92232</v>
      </c>
      <c r="H37877" s="312" t="s">
        <v>1036</v>
      </c>
      <c r="I37877" s="313" t="s">
        <v>6785</v>
      </c>
    </row>
    <row r="37878" spans="6:9" x14ac:dyDescent="0.2">
      <c r="F37878" s="310" t="s">
        <v>42902</v>
      </c>
      <c r="G37878" s="311">
        <v>92233</v>
      </c>
      <c r="H37878" s="312" t="s">
        <v>1036</v>
      </c>
      <c r="I37878" s="313" t="s">
        <v>6785</v>
      </c>
    </row>
    <row r="37879" spans="6:9" x14ac:dyDescent="0.2">
      <c r="F37879" s="310" t="s">
        <v>42903</v>
      </c>
      <c r="G37879" s="311">
        <v>92234</v>
      </c>
      <c r="H37879" s="312" t="s">
        <v>1036</v>
      </c>
      <c r="I37879" s="313" t="s">
        <v>6788</v>
      </c>
    </row>
    <row r="37880" spans="6:9" x14ac:dyDescent="0.2">
      <c r="F37880" s="310" t="s">
        <v>42904</v>
      </c>
      <c r="G37880" s="311">
        <v>92235</v>
      </c>
      <c r="H37880" s="312" t="s">
        <v>1036</v>
      </c>
      <c r="I37880" s="313" t="s">
        <v>6788</v>
      </c>
    </row>
    <row r="37881" spans="6:9" x14ac:dyDescent="0.2">
      <c r="F37881" s="310" t="s">
        <v>42905</v>
      </c>
      <c r="G37881" s="311">
        <v>92236</v>
      </c>
      <c r="H37881" s="312" t="s">
        <v>1036</v>
      </c>
      <c r="I37881" s="313" t="s">
        <v>6785</v>
      </c>
    </row>
    <row r="37882" spans="6:9" x14ac:dyDescent="0.2">
      <c r="F37882" s="310" t="s">
        <v>42906</v>
      </c>
      <c r="G37882" s="311">
        <v>92239</v>
      </c>
      <c r="H37882" s="312" t="s">
        <v>1036</v>
      </c>
      <c r="I37882" s="313" t="s">
        <v>6788</v>
      </c>
    </row>
    <row r="37883" spans="6:9" x14ac:dyDescent="0.2">
      <c r="F37883" s="310" t="s">
        <v>42907</v>
      </c>
      <c r="G37883" s="311">
        <v>92240</v>
      </c>
      <c r="H37883" s="312" t="s">
        <v>1036</v>
      </c>
      <c r="I37883" s="313" t="s">
        <v>6788</v>
      </c>
    </row>
    <row r="37884" spans="6:9" x14ac:dyDescent="0.2">
      <c r="F37884" s="310" t="s">
        <v>42908</v>
      </c>
      <c r="G37884" s="311">
        <v>92241</v>
      </c>
      <c r="H37884" s="312" t="s">
        <v>1036</v>
      </c>
      <c r="I37884" s="313" t="s">
        <v>6785</v>
      </c>
    </row>
    <row r="37885" spans="6:9" x14ac:dyDescent="0.2">
      <c r="F37885" s="310" t="s">
        <v>42909</v>
      </c>
      <c r="G37885" s="311">
        <v>92242</v>
      </c>
      <c r="H37885" s="312" t="s">
        <v>1036</v>
      </c>
      <c r="I37885" s="313" t="s">
        <v>6788</v>
      </c>
    </row>
    <row r="37886" spans="6:9" x14ac:dyDescent="0.2">
      <c r="F37886" s="310" t="s">
        <v>42910</v>
      </c>
      <c r="G37886" s="311">
        <v>92243</v>
      </c>
      <c r="H37886" s="312" t="s">
        <v>1036</v>
      </c>
      <c r="I37886" s="313" t="s">
        <v>6785</v>
      </c>
    </row>
    <row r="37887" spans="6:9" x14ac:dyDescent="0.2">
      <c r="F37887" s="310" t="s">
        <v>42911</v>
      </c>
      <c r="G37887" s="311">
        <v>92244</v>
      </c>
      <c r="H37887" s="312" t="s">
        <v>1036</v>
      </c>
      <c r="I37887" s="313" t="s">
        <v>6785</v>
      </c>
    </row>
    <row r="37888" spans="6:9" x14ac:dyDescent="0.2">
      <c r="F37888" s="310" t="s">
        <v>42912</v>
      </c>
      <c r="G37888" s="311">
        <v>92247</v>
      </c>
      <c r="H37888" s="312" t="s">
        <v>1036</v>
      </c>
      <c r="I37888" s="313" t="s">
        <v>6785</v>
      </c>
    </row>
    <row r="37889" spans="6:9" x14ac:dyDescent="0.2">
      <c r="F37889" s="310" t="s">
        <v>42913</v>
      </c>
      <c r="G37889" s="311">
        <v>92248</v>
      </c>
      <c r="H37889" s="312" t="s">
        <v>1036</v>
      </c>
      <c r="I37889" s="313" t="s">
        <v>6785</v>
      </c>
    </row>
    <row r="37890" spans="6:9" x14ac:dyDescent="0.2">
      <c r="F37890" s="310" t="s">
        <v>42914</v>
      </c>
      <c r="G37890" s="311">
        <v>92249</v>
      </c>
      <c r="H37890" s="312" t="s">
        <v>1036</v>
      </c>
      <c r="I37890" s="313" t="s">
        <v>6785</v>
      </c>
    </row>
    <row r="37891" spans="6:9" x14ac:dyDescent="0.2">
      <c r="F37891" s="310" t="s">
        <v>42915</v>
      </c>
      <c r="G37891" s="311">
        <v>92250</v>
      </c>
      <c r="H37891" s="312" t="s">
        <v>1036</v>
      </c>
      <c r="I37891" s="313" t="s">
        <v>6785</v>
      </c>
    </row>
    <row r="37892" spans="6:9" x14ac:dyDescent="0.2">
      <c r="F37892" s="310" t="s">
        <v>42916</v>
      </c>
      <c r="G37892" s="311">
        <v>92251</v>
      </c>
      <c r="H37892" s="312" t="s">
        <v>1036</v>
      </c>
      <c r="I37892" s="313" t="s">
        <v>6785</v>
      </c>
    </row>
    <row r="37893" spans="6:9" x14ac:dyDescent="0.2">
      <c r="F37893" s="310" t="s">
        <v>42917</v>
      </c>
      <c r="G37893" s="311">
        <v>92252</v>
      </c>
      <c r="H37893" s="312" t="s">
        <v>1036</v>
      </c>
      <c r="I37893" s="313" t="s">
        <v>6788</v>
      </c>
    </row>
    <row r="37894" spans="6:9" x14ac:dyDescent="0.2">
      <c r="F37894" s="310" t="s">
        <v>42918</v>
      </c>
      <c r="G37894" s="311">
        <v>92253</v>
      </c>
      <c r="H37894" s="312" t="s">
        <v>1036</v>
      </c>
      <c r="I37894" s="313" t="s">
        <v>6785</v>
      </c>
    </row>
    <row r="37895" spans="6:9" x14ac:dyDescent="0.2">
      <c r="F37895" s="310" t="s">
        <v>42919</v>
      </c>
      <c r="G37895" s="311">
        <v>92254</v>
      </c>
      <c r="H37895" s="312" t="s">
        <v>1036</v>
      </c>
      <c r="I37895" s="313" t="s">
        <v>6785</v>
      </c>
    </row>
    <row r="37896" spans="6:9" x14ac:dyDescent="0.2">
      <c r="F37896" s="310" t="s">
        <v>42920</v>
      </c>
      <c r="G37896" s="311">
        <v>92255</v>
      </c>
      <c r="H37896" s="312" t="s">
        <v>1036</v>
      </c>
      <c r="I37896" s="313" t="s">
        <v>6788</v>
      </c>
    </row>
    <row r="37897" spans="6:9" x14ac:dyDescent="0.2">
      <c r="F37897" s="310" t="s">
        <v>42921</v>
      </c>
      <c r="G37897" s="311">
        <v>92256</v>
      </c>
      <c r="H37897" s="312" t="s">
        <v>1036</v>
      </c>
      <c r="I37897" s="313" t="s">
        <v>6788</v>
      </c>
    </row>
    <row r="37898" spans="6:9" x14ac:dyDescent="0.2">
      <c r="F37898" s="310" t="s">
        <v>42922</v>
      </c>
      <c r="G37898" s="311">
        <v>92257</v>
      </c>
      <c r="H37898" s="312" t="s">
        <v>1036</v>
      </c>
      <c r="I37898" s="313" t="s">
        <v>6785</v>
      </c>
    </row>
    <row r="37899" spans="6:9" x14ac:dyDescent="0.2">
      <c r="F37899" s="310" t="s">
        <v>42923</v>
      </c>
      <c r="G37899" s="311">
        <v>92258</v>
      </c>
      <c r="H37899" s="312" t="s">
        <v>1036</v>
      </c>
      <c r="I37899" s="313" t="s">
        <v>6788</v>
      </c>
    </row>
    <row r="37900" spans="6:9" x14ac:dyDescent="0.2">
      <c r="F37900" s="310" t="s">
        <v>42924</v>
      </c>
      <c r="G37900" s="311">
        <v>92259</v>
      </c>
      <c r="H37900" s="312" t="s">
        <v>1036</v>
      </c>
      <c r="I37900" s="313" t="s">
        <v>6785</v>
      </c>
    </row>
    <row r="37901" spans="6:9" x14ac:dyDescent="0.2">
      <c r="F37901" s="310" t="s">
        <v>42925</v>
      </c>
      <c r="G37901" s="311">
        <v>92260</v>
      </c>
      <c r="H37901" s="312" t="s">
        <v>1036</v>
      </c>
      <c r="I37901" s="313" t="s">
        <v>6788</v>
      </c>
    </row>
    <row r="37902" spans="6:9" x14ac:dyDescent="0.2">
      <c r="F37902" s="310" t="s">
        <v>42926</v>
      </c>
      <c r="G37902" s="311">
        <v>92261</v>
      </c>
      <c r="H37902" s="312" t="s">
        <v>1036</v>
      </c>
      <c r="I37902" s="313" t="s">
        <v>6788</v>
      </c>
    </row>
    <row r="37903" spans="6:9" x14ac:dyDescent="0.2">
      <c r="F37903" s="310" t="s">
        <v>42927</v>
      </c>
      <c r="G37903" s="311">
        <v>92262</v>
      </c>
      <c r="H37903" s="312" t="s">
        <v>1036</v>
      </c>
      <c r="I37903" s="313" t="s">
        <v>6788</v>
      </c>
    </row>
    <row r="37904" spans="6:9" x14ac:dyDescent="0.2">
      <c r="F37904" s="310" t="s">
        <v>42928</v>
      </c>
      <c r="G37904" s="311">
        <v>92263</v>
      </c>
      <c r="H37904" s="312" t="s">
        <v>1036</v>
      </c>
      <c r="I37904" s="313" t="s">
        <v>6788</v>
      </c>
    </row>
    <row r="37905" spans="6:9" x14ac:dyDescent="0.2">
      <c r="F37905" s="310" t="s">
        <v>42929</v>
      </c>
      <c r="G37905" s="311">
        <v>92264</v>
      </c>
      <c r="H37905" s="312" t="s">
        <v>1036</v>
      </c>
      <c r="I37905" s="313" t="s">
        <v>6788</v>
      </c>
    </row>
    <row r="37906" spans="6:9" x14ac:dyDescent="0.2">
      <c r="F37906" s="310" t="s">
        <v>42930</v>
      </c>
      <c r="G37906" s="311">
        <v>92266</v>
      </c>
      <c r="H37906" s="312" t="s">
        <v>1036</v>
      </c>
      <c r="I37906" s="313" t="s">
        <v>6788</v>
      </c>
    </row>
    <row r="37907" spans="6:9" x14ac:dyDescent="0.2">
      <c r="F37907" s="310" t="s">
        <v>42931</v>
      </c>
      <c r="G37907" s="311">
        <v>92267</v>
      </c>
      <c r="H37907" s="312" t="s">
        <v>1036</v>
      </c>
      <c r="I37907" s="313" t="s">
        <v>6788</v>
      </c>
    </row>
    <row r="37908" spans="6:9" x14ac:dyDescent="0.2">
      <c r="F37908" s="310" t="s">
        <v>42932</v>
      </c>
      <c r="G37908" s="311">
        <v>92268</v>
      </c>
      <c r="H37908" s="312" t="s">
        <v>1036</v>
      </c>
      <c r="I37908" s="313" t="s">
        <v>6788</v>
      </c>
    </row>
    <row r="37909" spans="6:9" x14ac:dyDescent="0.2">
      <c r="F37909" s="310" t="s">
        <v>42933</v>
      </c>
      <c r="G37909" s="311">
        <v>92270</v>
      </c>
      <c r="H37909" s="312" t="s">
        <v>1036</v>
      </c>
      <c r="I37909" s="313" t="s">
        <v>6788</v>
      </c>
    </row>
    <row r="37910" spans="6:9" x14ac:dyDescent="0.2">
      <c r="F37910" s="310" t="s">
        <v>42934</v>
      </c>
      <c r="G37910" s="311">
        <v>92273</v>
      </c>
      <c r="H37910" s="312" t="s">
        <v>1036</v>
      </c>
      <c r="I37910" s="313" t="s">
        <v>6785</v>
      </c>
    </row>
    <row r="37911" spans="6:9" x14ac:dyDescent="0.2">
      <c r="F37911" s="310" t="s">
        <v>42935</v>
      </c>
      <c r="G37911" s="311">
        <v>92274</v>
      </c>
      <c r="H37911" s="312" t="s">
        <v>1036</v>
      </c>
      <c r="I37911" s="313" t="s">
        <v>6785</v>
      </c>
    </row>
    <row r="37912" spans="6:9" x14ac:dyDescent="0.2">
      <c r="F37912" s="310" t="s">
        <v>42936</v>
      </c>
      <c r="G37912" s="311">
        <v>92275</v>
      </c>
      <c r="H37912" s="312" t="s">
        <v>1036</v>
      </c>
      <c r="I37912" s="313" t="s">
        <v>6785</v>
      </c>
    </row>
    <row r="37913" spans="6:9" x14ac:dyDescent="0.2">
      <c r="F37913" s="310" t="s">
        <v>42937</v>
      </c>
      <c r="G37913" s="311">
        <v>92276</v>
      </c>
      <c r="H37913" s="312" t="s">
        <v>1036</v>
      </c>
      <c r="I37913" s="313" t="s">
        <v>6785</v>
      </c>
    </row>
    <row r="37914" spans="6:9" x14ac:dyDescent="0.2">
      <c r="F37914" s="310" t="s">
        <v>42938</v>
      </c>
      <c r="G37914" s="311">
        <v>92277</v>
      </c>
      <c r="H37914" s="312" t="s">
        <v>1036</v>
      </c>
      <c r="I37914" s="313" t="s">
        <v>6788</v>
      </c>
    </row>
    <row r="37915" spans="6:9" x14ac:dyDescent="0.2">
      <c r="F37915" s="310" t="s">
        <v>42939</v>
      </c>
      <c r="G37915" s="311">
        <v>92278</v>
      </c>
      <c r="H37915" s="312" t="s">
        <v>1036</v>
      </c>
      <c r="I37915" s="313" t="s">
        <v>6788</v>
      </c>
    </row>
    <row r="37916" spans="6:9" x14ac:dyDescent="0.2">
      <c r="F37916" s="310" t="s">
        <v>42940</v>
      </c>
      <c r="G37916" s="311">
        <v>92280</v>
      </c>
      <c r="H37916" s="312" t="s">
        <v>1036</v>
      </c>
      <c r="I37916" s="313" t="s">
        <v>6788</v>
      </c>
    </row>
    <row r="37917" spans="6:9" x14ac:dyDescent="0.2">
      <c r="F37917" s="310" t="s">
        <v>42941</v>
      </c>
      <c r="G37917" s="311">
        <v>92281</v>
      </c>
      <c r="H37917" s="312" t="s">
        <v>1036</v>
      </c>
      <c r="I37917" s="313" t="s">
        <v>6785</v>
      </c>
    </row>
    <row r="37918" spans="6:9" x14ac:dyDescent="0.2">
      <c r="F37918" s="310" t="s">
        <v>42942</v>
      </c>
      <c r="G37918" s="311">
        <v>92282</v>
      </c>
      <c r="H37918" s="312" t="s">
        <v>1036</v>
      </c>
      <c r="I37918" s="313" t="s">
        <v>6788</v>
      </c>
    </row>
    <row r="37919" spans="6:9" x14ac:dyDescent="0.2">
      <c r="F37919" s="310" t="s">
        <v>42943</v>
      </c>
      <c r="G37919" s="311">
        <v>92283</v>
      </c>
      <c r="H37919" s="312" t="s">
        <v>1036</v>
      </c>
      <c r="I37919" s="313" t="s">
        <v>6785</v>
      </c>
    </row>
    <row r="37920" spans="6:9" x14ac:dyDescent="0.2">
      <c r="F37920" s="310" t="s">
        <v>42944</v>
      </c>
      <c r="G37920" s="311">
        <v>92284</v>
      </c>
      <c r="H37920" s="312" t="s">
        <v>1036</v>
      </c>
      <c r="I37920" s="313" t="s">
        <v>6788</v>
      </c>
    </row>
    <row r="37921" spans="6:9" x14ac:dyDescent="0.2">
      <c r="F37921" s="310" t="s">
        <v>42945</v>
      </c>
      <c r="G37921" s="311">
        <v>92285</v>
      </c>
      <c r="H37921" s="312" t="s">
        <v>1036</v>
      </c>
      <c r="I37921" s="313" t="s">
        <v>6788</v>
      </c>
    </row>
    <row r="37922" spans="6:9" x14ac:dyDescent="0.2">
      <c r="F37922" s="310" t="s">
        <v>42946</v>
      </c>
      <c r="G37922" s="311">
        <v>92286</v>
      </c>
      <c r="H37922" s="312" t="s">
        <v>1036</v>
      </c>
      <c r="I37922" s="313" t="s">
        <v>6788</v>
      </c>
    </row>
    <row r="37923" spans="6:9" x14ac:dyDescent="0.2">
      <c r="F37923" s="322" t="s">
        <v>42947</v>
      </c>
      <c r="G37923" s="316">
        <v>92292</v>
      </c>
      <c r="H37923" s="323" t="s">
        <v>1036</v>
      </c>
      <c r="I37923" s="313" t="s">
        <v>6788</v>
      </c>
    </row>
    <row r="37924" spans="6:9" x14ac:dyDescent="0.2">
      <c r="F37924" s="310" t="s">
        <v>42948</v>
      </c>
      <c r="G37924" s="311">
        <v>92301</v>
      </c>
      <c r="H37924" s="312" t="s">
        <v>1036</v>
      </c>
      <c r="I37924" s="313" t="s">
        <v>6788</v>
      </c>
    </row>
    <row r="37925" spans="6:9" x14ac:dyDescent="0.2">
      <c r="F37925" s="310" t="s">
        <v>42949</v>
      </c>
      <c r="G37925" s="311">
        <v>92304</v>
      </c>
      <c r="H37925" s="312" t="s">
        <v>1036</v>
      </c>
      <c r="I37925" s="313" t="s">
        <v>6788</v>
      </c>
    </row>
    <row r="37926" spans="6:9" x14ac:dyDescent="0.2">
      <c r="F37926" s="310" t="s">
        <v>42950</v>
      </c>
      <c r="G37926" s="311">
        <v>92305</v>
      </c>
      <c r="H37926" s="312" t="s">
        <v>1036</v>
      </c>
      <c r="I37926" s="313" t="s">
        <v>6788</v>
      </c>
    </row>
    <row r="37927" spans="6:9" x14ac:dyDescent="0.2">
      <c r="F37927" s="310" t="s">
        <v>42951</v>
      </c>
      <c r="G37927" s="311">
        <v>92307</v>
      </c>
      <c r="H37927" s="312" t="s">
        <v>1036</v>
      </c>
      <c r="I37927" s="313" t="s">
        <v>6788</v>
      </c>
    </row>
    <row r="37928" spans="6:9" x14ac:dyDescent="0.2">
      <c r="F37928" s="310" t="s">
        <v>42952</v>
      </c>
      <c r="G37928" s="311">
        <v>92308</v>
      </c>
      <c r="H37928" s="312" t="s">
        <v>1036</v>
      </c>
      <c r="I37928" s="313" t="s">
        <v>6788</v>
      </c>
    </row>
    <row r="37929" spans="6:9" x14ac:dyDescent="0.2">
      <c r="F37929" s="310" t="s">
        <v>42953</v>
      </c>
      <c r="G37929" s="311">
        <v>92309</v>
      </c>
      <c r="H37929" s="312" t="s">
        <v>1036</v>
      </c>
      <c r="I37929" s="313" t="s">
        <v>6788</v>
      </c>
    </row>
    <row r="37930" spans="6:9" x14ac:dyDescent="0.2">
      <c r="F37930" s="310" t="s">
        <v>42954</v>
      </c>
      <c r="G37930" s="311">
        <v>92310</v>
      </c>
      <c r="H37930" s="312" t="s">
        <v>1036</v>
      </c>
      <c r="I37930" s="313" t="s">
        <v>6788</v>
      </c>
    </row>
    <row r="37931" spans="6:9" x14ac:dyDescent="0.2">
      <c r="F37931" s="310" t="s">
        <v>42955</v>
      </c>
      <c r="G37931" s="311">
        <v>92311</v>
      </c>
      <c r="H37931" s="312" t="s">
        <v>1036</v>
      </c>
      <c r="I37931" s="313" t="s">
        <v>6788</v>
      </c>
    </row>
    <row r="37932" spans="6:9" x14ac:dyDescent="0.2">
      <c r="F37932" s="310" t="s">
        <v>42956</v>
      </c>
      <c r="G37932" s="311">
        <v>92312</v>
      </c>
      <c r="H37932" s="312" t="s">
        <v>1036</v>
      </c>
      <c r="I37932" s="313" t="s">
        <v>6788</v>
      </c>
    </row>
    <row r="37933" spans="6:9" x14ac:dyDescent="0.2">
      <c r="F37933" s="310" t="s">
        <v>42957</v>
      </c>
      <c r="G37933" s="311">
        <v>92313</v>
      </c>
      <c r="H37933" s="312" t="s">
        <v>1036</v>
      </c>
      <c r="I37933" s="313" t="s">
        <v>6788</v>
      </c>
    </row>
    <row r="37934" spans="6:9" x14ac:dyDescent="0.2">
      <c r="F37934" s="310" t="s">
        <v>42958</v>
      </c>
      <c r="G37934" s="311">
        <v>92314</v>
      </c>
      <c r="H37934" s="312" t="s">
        <v>1036</v>
      </c>
      <c r="I37934" s="313" t="s">
        <v>6788</v>
      </c>
    </row>
    <row r="37935" spans="6:9" x14ac:dyDescent="0.2">
      <c r="F37935" s="310" t="s">
        <v>42959</v>
      </c>
      <c r="G37935" s="311">
        <v>92315</v>
      </c>
      <c r="H37935" s="312" t="s">
        <v>1036</v>
      </c>
      <c r="I37935" s="313" t="s">
        <v>6788</v>
      </c>
    </row>
    <row r="37936" spans="6:9" x14ac:dyDescent="0.2">
      <c r="F37936" s="310" t="s">
        <v>42960</v>
      </c>
      <c r="G37936" s="311">
        <v>92316</v>
      </c>
      <c r="H37936" s="312" t="s">
        <v>1036</v>
      </c>
      <c r="I37936" s="313" t="s">
        <v>6788</v>
      </c>
    </row>
    <row r="37937" spans="6:9" x14ac:dyDescent="0.2">
      <c r="F37937" s="310" t="s">
        <v>42961</v>
      </c>
      <c r="G37937" s="311">
        <v>92317</v>
      </c>
      <c r="H37937" s="312" t="s">
        <v>1036</v>
      </c>
      <c r="I37937" s="313" t="s">
        <v>6788</v>
      </c>
    </row>
    <row r="37938" spans="6:9" x14ac:dyDescent="0.2">
      <c r="F37938" s="310" t="s">
        <v>42962</v>
      </c>
      <c r="G37938" s="311">
        <v>92318</v>
      </c>
      <c r="H37938" s="312" t="s">
        <v>1036</v>
      </c>
      <c r="I37938" s="313" t="s">
        <v>6788</v>
      </c>
    </row>
    <row r="37939" spans="6:9" x14ac:dyDescent="0.2">
      <c r="F37939" s="310" t="s">
        <v>42963</v>
      </c>
      <c r="G37939" s="311">
        <v>92320</v>
      </c>
      <c r="H37939" s="312" t="s">
        <v>1036</v>
      </c>
      <c r="I37939" s="313" t="s">
        <v>6788</v>
      </c>
    </row>
    <row r="37940" spans="6:9" x14ac:dyDescent="0.2">
      <c r="F37940" s="310" t="s">
        <v>42964</v>
      </c>
      <c r="G37940" s="311">
        <v>92321</v>
      </c>
      <c r="H37940" s="312" t="s">
        <v>1036</v>
      </c>
      <c r="I37940" s="313" t="s">
        <v>6788</v>
      </c>
    </row>
    <row r="37941" spans="6:9" x14ac:dyDescent="0.2">
      <c r="F37941" s="310" t="s">
        <v>42965</v>
      </c>
      <c r="G37941" s="311">
        <v>92322</v>
      </c>
      <c r="H37941" s="312" t="s">
        <v>1036</v>
      </c>
      <c r="I37941" s="313" t="s">
        <v>6788</v>
      </c>
    </row>
    <row r="37942" spans="6:9" x14ac:dyDescent="0.2">
      <c r="F37942" s="310" t="s">
        <v>42966</v>
      </c>
      <c r="G37942" s="311">
        <v>92323</v>
      </c>
      <c r="H37942" s="312" t="s">
        <v>1036</v>
      </c>
      <c r="I37942" s="313" t="s">
        <v>6788</v>
      </c>
    </row>
    <row r="37943" spans="6:9" x14ac:dyDescent="0.2">
      <c r="F37943" s="310" t="s">
        <v>42967</v>
      </c>
      <c r="G37943" s="311">
        <v>92324</v>
      </c>
      <c r="H37943" s="312" t="s">
        <v>1036</v>
      </c>
      <c r="I37943" s="313" t="s">
        <v>6788</v>
      </c>
    </row>
    <row r="37944" spans="6:9" x14ac:dyDescent="0.2">
      <c r="F37944" s="310" t="s">
        <v>42968</v>
      </c>
      <c r="G37944" s="311">
        <v>92325</v>
      </c>
      <c r="H37944" s="312" t="s">
        <v>1036</v>
      </c>
      <c r="I37944" s="313" t="s">
        <v>6788</v>
      </c>
    </row>
    <row r="37945" spans="6:9" x14ac:dyDescent="0.2">
      <c r="F37945" s="310" t="s">
        <v>42969</v>
      </c>
      <c r="G37945" s="311">
        <v>92326</v>
      </c>
      <c r="H37945" s="312" t="s">
        <v>1036</v>
      </c>
      <c r="I37945" s="313" t="s">
        <v>6788</v>
      </c>
    </row>
    <row r="37946" spans="6:9" x14ac:dyDescent="0.2">
      <c r="F37946" s="310" t="s">
        <v>42970</v>
      </c>
      <c r="G37946" s="311">
        <v>92327</v>
      </c>
      <c r="H37946" s="312" t="s">
        <v>1036</v>
      </c>
      <c r="I37946" s="313" t="s">
        <v>6788</v>
      </c>
    </row>
    <row r="37947" spans="6:9" x14ac:dyDescent="0.2">
      <c r="F37947" s="310" t="s">
        <v>42971</v>
      </c>
      <c r="G37947" s="311">
        <v>92328</v>
      </c>
      <c r="H37947" s="312" t="s">
        <v>1036</v>
      </c>
      <c r="I37947" s="313" t="s">
        <v>6788</v>
      </c>
    </row>
    <row r="37948" spans="6:9" x14ac:dyDescent="0.2">
      <c r="F37948" s="310" t="s">
        <v>42972</v>
      </c>
      <c r="G37948" s="311">
        <v>92329</v>
      </c>
      <c r="H37948" s="312" t="s">
        <v>1036</v>
      </c>
      <c r="I37948" s="313" t="s">
        <v>6788</v>
      </c>
    </row>
    <row r="37949" spans="6:9" x14ac:dyDescent="0.2">
      <c r="F37949" s="310" t="s">
        <v>42973</v>
      </c>
      <c r="G37949" s="311">
        <v>92331</v>
      </c>
      <c r="H37949" s="312" t="s">
        <v>1036</v>
      </c>
      <c r="I37949" s="313" t="s">
        <v>6788</v>
      </c>
    </row>
    <row r="37950" spans="6:9" x14ac:dyDescent="0.2">
      <c r="F37950" s="310" t="s">
        <v>42974</v>
      </c>
      <c r="G37950" s="311">
        <v>92332</v>
      </c>
      <c r="H37950" s="312" t="s">
        <v>1036</v>
      </c>
      <c r="I37950" s="313" t="s">
        <v>6788</v>
      </c>
    </row>
    <row r="37951" spans="6:9" x14ac:dyDescent="0.2">
      <c r="F37951" s="310" t="s">
        <v>42975</v>
      </c>
      <c r="G37951" s="311">
        <v>92333</v>
      </c>
      <c r="H37951" s="312" t="s">
        <v>1036</v>
      </c>
      <c r="I37951" s="313" t="s">
        <v>6788</v>
      </c>
    </row>
    <row r="37952" spans="6:9" x14ac:dyDescent="0.2">
      <c r="F37952" s="310" t="s">
        <v>42976</v>
      </c>
      <c r="G37952" s="311">
        <v>92334</v>
      </c>
      <c r="H37952" s="312" t="s">
        <v>1036</v>
      </c>
      <c r="I37952" s="313" t="s">
        <v>6788</v>
      </c>
    </row>
    <row r="37953" spans="6:9" x14ac:dyDescent="0.2">
      <c r="F37953" s="310" t="s">
        <v>42977</v>
      </c>
      <c r="G37953" s="311">
        <v>92335</v>
      </c>
      <c r="H37953" s="312" t="s">
        <v>1036</v>
      </c>
      <c r="I37953" s="313" t="s">
        <v>6788</v>
      </c>
    </row>
    <row r="37954" spans="6:9" x14ac:dyDescent="0.2">
      <c r="F37954" s="310" t="s">
        <v>42978</v>
      </c>
      <c r="G37954" s="311">
        <v>92336</v>
      </c>
      <c r="H37954" s="312" t="s">
        <v>1036</v>
      </c>
      <c r="I37954" s="313" t="s">
        <v>6788</v>
      </c>
    </row>
    <row r="37955" spans="6:9" x14ac:dyDescent="0.2">
      <c r="F37955" s="310" t="s">
        <v>42979</v>
      </c>
      <c r="G37955" s="311">
        <v>92337</v>
      </c>
      <c r="H37955" s="312" t="s">
        <v>1036</v>
      </c>
      <c r="I37955" s="313" t="s">
        <v>6788</v>
      </c>
    </row>
    <row r="37956" spans="6:9" x14ac:dyDescent="0.2">
      <c r="F37956" s="310" t="s">
        <v>42980</v>
      </c>
      <c r="G37956" s="311">
        <v>92338</v>
      </c>
      <c r="H37956" s="312" t="s">
        <v>1036</v>
      </c>
      <c r="I37956" s="313" t="s">
        <v>6788</v>
      </c>
    </row>
    <row r="37957" spans="6:9" x14ac:dyDescent="0.2">
      <c r="F37957" s="310" t="s">
        <v>42981</v>
      </c>
      <c r="G37957" s="311">
        <v>92339</v>
      </c>
      <c r="H37957" s="312" t="s">
        <v>1036</v>
      </c>
      <c r="I37957" s="313" t="s">
        <v>6788</v>
      </c>
    </row>
    <row r="37958" spans="6:9" x14ac:dyDescent="0.2">
      <c r="F37958" s="310" t="s">
        <v>42982</v>
      </c>
      <c r="G37958" s="311">
        <v>92340</v>
      </c>
      <c r="H37958" s="312" t="s">
        <v>1036</v>
      </c>
      <c r="I37958" s="313" t="s">
        <v>6788</v>
      </c>
    </row>
    <row r="37959" spans="6:9" x14ac:dyDescent="0.2">
      <c r="F37959" s="310" t="s">
        <v>42983</v>
      </c>
      <c r="G37959" s="311">
        <v>92341</v>
      </c>
      <c r="H37959" s="312" t="s">
        <v>1036</v>
      </c>
      <c r="I37959" s="313" t="s">
        <v>6788</v>
      </c>
    </row>
    <row r="37960" spans="6:9" x14ac:dyDescent="0.2">
      <c r="F37960" s="310" t="s">
        <v>42984</v>
      </c>
      <c r="G37960" s="311">
        <v>92342</v>
      </c>
      <c r="H37960" s="312" t="s">
        <v>1036</v>
      </c>
      <c r="I37960" s="313" t="s">
        <v>6788</v>
      </c>
    </row>
    <row r="37961" spans="6:9" x14ac:dyDescent="0.2">
      <c r="F37961" s="310" t="s">
        <v>42985</v>
      </c>
      <c r="G37961" s="311">
        <v>92344</v>
      </c>
      <c r="H37961" s="312" t="s">
        <v>1036</v>
      </c>
      <c r="I37961" s="313" t="s">
        <v>6788</v>
      </c>
    </row>
    <row r="37962" spans="6:9" x14ac:dyDescent="0.2">
      <c r="F37962" s="310" t="s">
        <v>42986</v>
      </c>
      <c r="G37962" s="311">
        <v>92345</v>
      </c>
      <c r="H37962" s="312" t="s">
        <v>1036</v>
      </c>
      <c r="I37962" s="313" t="s">
        <v>6788</v>
      </c>
    </row>
    <row r="37963" spans="6:9" x14ac:dyDescent="0.2">
      <c r="F37963" s="310" t="s">
        <v>42987</v>
      </c>
      <c r="G37963" s="311">
        <v>92346</v>
      </c>
      <c r="H37963" s="312" t="s">
        <v>1036</v>
      </c>
      <c r="I37963" s="313" t="s">
        <v>6788</v>
      </c>
    </row>
    <row r="37964" spans="6:9" x14ac:dyDescent="0.2">
      <c r="F37964" s="310" t="s">
        <v>42988</v>
      </c>
      <c r="G37964" s="311">
        <v>92347</v>
      </c>
      <c r="H37964" s="312" t="s">
        <v>1036</v>
      </c>
      <c r="I37964" s="313" t="s">
        <v>6788</v>
      </c>
    </row>
    <row r="37965" spans="6:9" x14ac:dyDescent="0.2">
      <c r="F37965" s="310" t="s">
        <v>42989</v>
      </c>
      <c r="G37965" s="311">
        <v>92350</v>
      </c>
      <c r="H37965" s="312" t="s">
        <v>1036</v>
      </c>
      <c r="I37965" s="313" t="s">
        <v>6788</v>
      </c>
    </row>
    <row r="37966" spans="6:9" x14ac:dyDescent="0.2">
      <c r="F37966" s="310" t="s">
        <v>42990</v>
      </c>
      <c r="G37966" s="311">
        <v>92352</v>
      </c>
      <c r="H37966" s="312" t="s">
        <v>1036</v>
      </c>
      <c r="I37966" s="313" t="s">
        <v>6788</v>
      </c>
    </row>
    <row r="37967" spans="6:9" x14ac:dyDescent="0.2">
      <c r="F37967" s="310" t="s">
        <v>42991</v>
      </c>
      <c r="G37967" s="311">
        <v>92354</v>
      </c>
      <c r="H37967" s="312" t="s">
        <v>1036</v>
      </c>
      <c r="I37967" s="313" t="s">
        <v>6788</v>
      </c>
    </row>
    <row r="37968" spans="6:9" x14ac:dyDescent="0.2">
      <c r="F37968" s="310" t="s">
        <v>42992</v>
      </c>
      <c r="G37968" s="311">
        <v>92356</v>
      </c>
      <c r="H37968" s="312" t="s">
        <v>1036</v>
      </c>
      <c r="I37968" s="313" t="s">
        <v>6788</v>
      </c>
    </row>
    <row r="37969" spans="6:9" x14ac:dyDescent="0.2">
      <c r="F37969" s="310" t="s">
        <v>42993</v>
      </c>
      <c r="G37969" s="311">
        <v>92357</v>
      </c>
      <c r="H37969" s="312" t="s">
        <v>1036</v>
      </c>
      <c r="I37969" s="313" t="s">
        <v>6788</v>
      </c>
    </row>
    <row r="37970" spans="6:9" x14ac:dyDescent="0.2">
      <c r="F37970" s="310" t="s">
        <v>42994</v>
      </c>
      <c r="G37970" s="311">
        <v>92358</v>
      </c>
      <c r="H37970" s="312" t="s">
        <v>1036</v>
      </c>
      <c r="I37970" s="313" t="s">
        <v>6788</v>
      </c>
    </row>
    <row r="37971" spans="6:9" x14ac:dyDescent="0.2">
      <c r="F37971" s="310" t="s">
        <v>42995</v>
      </c>
      <c r="G37971" s="311">
        <v>92359</v>
      </c>
      <c r="H37971" s="312" t="s">
        <v>1036</v>
      </c>
      <c r="I37971" s="313" t="s">
        <v>6788</v>
      </c>
    </row>
    <row r="37972" spans="6:9" x14ac:dyDescent="0.2">
      <c r="F37972" s="310" t="s">
        <v>42996</v>
      </c>
      <c r="G37972" s="311">
        <v>92363</v>
      </c>
      <c r="H37972" s="312" t="s">
        <v>1036</v>
      </c>
      <c r="I37972" s="313" t="s">
        <v>6788</v>
      </c>
    </row>
    <row r="37973" spans="6:9" x14ac:dyDescent="0.2">
      <c r="F37973" s="310" t="s">
        <v>42997</v>
      </c>
      <c r="G37973" s="311">
        <v>92364</v>
      </c>
      <c r="H37973" s="312" t="s">
        <v>1036</v>
      </c>
      <c r="I37973" s="313" t="s">
        <v>6788</v>
      </c>
    </row>
    <row r="37974" spans="6:9" x14ac:dyDescent="0.2">
      <c r="F37974" s="310" t="s">
        <v>42998</v>
      </c>
      <c r="G37974" s="311">
        <v>92365</v>
      </c>
      <c r="H37974" s="312" t="s">
        <v>1036</v>
      </c>
      <c r="I37974" s="313" t="s">
        <v>6788</v>
      </c>
    </row>
    <row r="37975" spans="6:9" x14ac:dyDescent="0.2">
      <c r="F37975" s="310" t="s">
        <v>42999</v>
      </c>
      <c r="G37975" s="311">
        <v>92366</v>
      </c>
      <c r="H37975" s="312" t="s">
        <v>1036</v>
      </c>
      <c r="I37975" s="313" t="s">
        <v>6788</v>
      </c>
    </row>
    <row r="37976" spans="6:9" x14ac:dyDescent="0.2">
      <c r="F37976" s="310" t="s">
        <v>43000</v>
      </c>
      <c r="G37976" s="311">
        <v>92368</v>
      </c>
      <c r="H37976" s="312" t="s">
        <v>1036</v>
      </c>
      <c r="I37976" s="313" t="s">
        <v>6788</v>
      </c>
    </row>
    <row r="37977" spans="6:9" x14ac:dyDescent="0.2">
      <c r="F37977" s="310" t="s">
        <v>43001</v>
      </c>
      <c r="G37977" s="311">
        <v>92369</v>
      </c>
      <c r="H37977" s="312" t="s">
        <v>1036</v>
      </c>
      <c r="I37977" s="313" t="s">
        <v>6788</v>
      </c>
    </row>
    <row r="37978" spans="6:9" x14ac:dyDescent="0.2">
      <c r="F37978" s="310" t="s">
        <v>43002</v>
      </c>
      <c r="G37978" s="311">
        <v>92371</v>
      </c>
      <c r="H37978" s="312" t="s">
        <v>1036</v>
      </c>
      <c r="I37978" s="313" t="s">
        <v>6788</v>
      </c>
    </row>
    <row r="37979" spans="6:9" x14ac:dyDescent="0.2">
      <c r="F37979" s="310" t="s">
        <v>43003</v>
      </c>
      <c r="G37979" s="311">
        <v>92372</v>
      </c>
      <c r="H37979" s="312" t="s">
        <v>1036</v>
      </c>
      <c r="I37979" s="313" t="s">
        <v>6788</v>
      </c>
    </row>
    <row r="37980" spans="6:9" x14ac:dyDescent="0.2">
      <c r="F37980" s="310" t="s">
        <v>43004</v>
      </c>
      <c r="G37980" s="311">
        <v>92373</v>
      </c>
      <c r="H37980" s="312" t="s">
        <v>1036</v>
      </c>
      <c r="I37980" s="313" t="s">
        <v>6788</v>
      </c>
    </row>
    <row r="37981" spans="6:9" x14ac:dyDescent="0.2">
      <c r="F37981" s="310" t="s">
        <v>43005</v>
      </c>
      <c r="G37981" s="311">
        <v>92374</v>
      </c>
      <c r="H37981" s="312" t="s">
        <v>1036</v>
      </c>
      <c r="I37981" s="313" t="s">
        <v>6788</v>
      </c>
    </row>
    <row r="37982" spans="6:9" x14ac:dyDescent="0.2">
      <c r="F37982" s="310" t="s">
        <v>43006</v>
      </c>
      <c r="G37982" s="311">
        <v>92375</v>
      </c>
      <c r="H37982" s="312" t="s">
        <v>1036</v>
      </c>
      <c r="I37982" s="313" t="s">
        <v>6788</v>
      </c>
    </row>
    <row r="37983" spans="6:9" x14ac:dyDescent="0.2">
      <c r="F37983" s="310" t="s">
        <v>43007</v>
      </c>
      <c r="G37983" s="311">
        <v>92376</v>
      </c>
      <c r="H37983" s="312" t="s">
        <v>1036</v>
      </c>
      <c r="I37983" s="313" t="s">
        <v>6788</v>
      </c>
    </row>
    <row r="37984" spans="6:9" x14ac:dyDescent="0.2">
      <c r="F37984" s="310" t="s">
        <v>43008</v>
      </c>
      <c r="G37984" s="311">
        <v>92377</v>
      </c>
      <c r="H37984" s="312" t="s">
        <v>1036</v>
      </c>
      <c r="I37984" s="313" t="s">
        <v>6788</v>
      </c>
    </row>
    <row r="37985" spans="6:9" x14ac:dyDescent="0.2">
      <c r="F37985" s="310" t="s">
        <v>43009</v>
      </c>
      <c r="G37985" s="311">
        <v>92378</v>
      </c>
      <c r="H37985" s="312" t="s">
        <v>1036</v>
      </c>
      <c r="I37985" s="313" t="s">
        <v>6788</v>
      </c>
    </row>
    <row r="37986" spans="6:9" x14ac:dyDescent="0.2">
      <c r="F37986" s="310" t="s">
        <v>43010</v>
      </c>
      <c r="G37986" s="311">
        <v>92382</v>
      </c>
      <c r="H37986" s="312" t="s">
        <v>1036</v>
      </c>
      <c r="I37986" s="313" t="s">
        <v>6788</v>
      </c>
    </row>
    <row r="37987" spans="6:9" x14ac:dyDescent="0.2">
      <c r="F37987" s="310" t="s">
        <v>43011</v>
      </c>
      <c r="G37987" s="311">
        <v>92384</v>
      </c>
      <c r="H37987" s="312" t="s">
        <v>1036</v>
      </c>
      <c r="I37987" s="313" t="s">
        <v>6788</v>
      </c>
    </row>
    <row r="37988" spans="6:9" x14ac:dyDescent="0.2">
      <c r="F37988" s="310" t="s">
        <v>43012</v>
      </c>
      <c r="G37988" s="311">
        <v>92385</v>
      </c>
      <c r="H37988" s="312" t="s">
        <v>1036</v>
      </c>
      <c r="I37988" s="313" t="s">
        <v>6788</v>
      </c>
    </row>
    <row r="37989" spans="6:9" x14ac:dyDescent="0.2">
      <c r="F37989" s="310" t="s">
        <v>43013</v>
      </c>
      <c r="G37989" s="311">
        <v>92386</v>
      </c>
      <c r="H37989" s="312" t="s">
        <v>1036</v>
      </c>
      <c r="I37989" s="313" t="s">
        <v>6788</v>
      </c>
    </row>
    <row r="37990" spans="6:9" x14ac:dyDescent="0.2">
      <c r="F37990" s="310" t="s">
        <v>43014</v>
      </c>
      <c r="G37990" s="311">
        <v>92389</v>
      </c>
      <c r="H37990" s="312" t="s">
        <v>1036</v>
      </c>
      <c r="I37990" s="313" t="s">
        <v>6788</v>
      </c>
    </row>
    <row r="37991" spans="6:9" x14ac:dyDescent="0.2">
      <c r="F37991" s="310" t="s">
        <v>43015</v>
      </c>
      <c r="G37991" s="311">
        <v>92391</v>
      </c>
      <c r="H37991" s="312" t="s">
        <v>1036</v>
      </c>
      <c r="I37991" s="313" t="s">
        <v>6788</v>
      </c>
    </row>
    <row r="37992" spans="6:9" x14ac:dyDescent="0.2">
      <c r="F37992" s="310" t="s">
        <v>43016</v>
      </c>
      <c r="G37992" s="311">
        <v>92392</v>
      </c>
      <c r="H37992" s="312" t="s">
        <v>1036</v>
      </c>
      <c r="I37992" s="313" t="s">
        <v>6788</v>
      </c>
    </row>
    <row r="37993" spans="6:9" x14ac:dyDescent="0.2">
      <c r="F37993" s="310" t="s">
        <v>43017</v>
      </c>
      <c r="G37993" s="311">
        <v>92393</v>
      </c>
      <c r="H37993" s="312" t="s">
        <v>1036</v>
      </c>
      <c r="I37993" s="313" t="s">
        <v>6788</v>
      </c>
    </row>
    <row r="37994" spans="6:9" x14ac:dyDescent="0.2">
      <c r="F37994" s="310" t="s">
        <v>43018</v>
      </c>
      <c r="G37994" s="311">
        <v>92394</v>
      </c>
      <c r="H37994" s="312" t="s">
        <v>1036</v>
      </c>
      <c r="I37994" s="313" t="s">
        <v>6788</v>
      </c>
    </row>
    <row r="37995" spans="6:9" x14ac:dyDescent="0.2">
      <c r="F37995" s="310" t="s">
        <v>43019</v>
      </c>
      <c r="G37995" s="311">
        <v>92395</v>
      </c>
      <c r="H37995" s="312" t="s">
        <v>1036</v>
      </c>
      <c r="I37995" s="313" t="s">
        <v>6788</v>
      </c>
    </row>
    <row r="37996" spans="6:9" x14ac:dyDescent="0.2">
      <c r="F37996" s="310" t="s">
        <v>43020</v>
      </c>
      <c r="G37996" s="311">
        <v>92397</v>
      </c>
      <c r="H37996" s="312" t="s">
        <v>1036</v>
      </c>
      <c r="I37996" s="313" t="s">
        <v>6788</v>
      </c>
    </row>
    <row r="37997" spans="6:9" x14ac:dyDescent="0.2">
      <c r="F37997" s="310" t="s">
        <v>43021</v>
      </c>
      <c r="G37997" s="311">
        <v>92398</v>
      </c>
      <c r="H37997" s="312" t="s">
        <v>1036</v>
      </c>
      <c r="I37997" s="313" t="s">
        <v>6788</v>
      </c>
    </row>
    <row r="37998" spans="6:9" x14ac:dyDescent="0.2">
      <c r="F37998" s="310" t="s">
        <v>43022</v>
      </c>
      <c r="G37998" s="311">
        <v>92399</v>
      </c>
      <c r="H37998" s="312" t="s">
        <v>1036</v>
      </c>
      <c r="I37998" s="313" t="s">
        <v>6788</v>
      </c>
    </row>
    <row r="37999" spans="6:9" x14ac:dyDescent="0.2">
      <c r="F37999" s="310" t="s">
        <v>43023</v>
      </c>
      <c r="G37999" s="311">
        <v>92401</v>
      </c>
      <c r="H37999" s="312" t="s">
        <v>1036</v>
      </c>
      <c r="I37999" s="313" t="s">
        <v>6788</v>
      </c>
    </row>
    <row r="38000" spans="6:9" x14ac:dyDescent="0.2">
      <c r="F38000" s="310" t="s">
        <v>43024</v>
      </c>
      <c r="G38000" s="311">
        <v>92402</v>
      </c>
      <c r="H38000" s="312" t="s">
        <v>1036</v>
      </c>
      <c r="I38000" s="313" t="s">
        <v>6788</v>
      </c>
    </row>
    <row r="38001" spans="6:9" x14ac:dyDescent="0.2">
      <c r="F38001" s="310" t="s">
        <v>43025</v>
      </c>
      <c r="G38001" s="311">
        <v>92403</v>
      </c>
      <c r="H38001" s="312" t="s">
        <v>1036</v>
      </c>
      <c r="I38001" s="313" t="s">
        <v>6788</v>
      </c>
    </row>
    <row r="38002" spans="6:9" x14ac:dyDescent="0.2">
      <c r="F38002" s="310" t="s">
        <v>43026</v>
      </c>
      <c r="G38002" s="311">
        <v>92404</v>
      </c>
      <c r="H38002" s="312" t="s">
        <v>1036</v>
      </c>
      <c r="I38002" s="313" t="s">
        <v>6788</v>
      </c>
    </row>
    <row r="38003" spans="6:9" x14ac:dyDescent="0.2">
      <c r="F38003" s="310" t="s">
        <v>43027</v>
      </c>
      <c r="G38003" s="311">
        <v>92405</v>
      </c>
      <c r="H38003" s="312" t="s">
        <v>1036</v>
      </c>
      <c r="I38003" s="313" t="s">
        <v>6788</v>
      </c>
    </row>
    <row r="38004" spans="6:9" x14ac:dyDescent="0.2">
      <c r="F38004" s="310" t="s">
        <v>43028</v>
      </c>
      <c r="G38004" s="311">
        <v>92406</v>
      </c>
      <c r="H38004" s="312" t="s">
        <v>1036</v>
      </c>
      <c r="I38004" s="313" t="s">
        <v>6788</v>
      </c>
    </row>
    <row r="38005" spans="6:9" x14ac:dyDescent="0.2">
      <c r="F38005" s="310" t="s">
        <v>43029</v>
      </c>
      <c r="G38005" s="311">
        <v>92407</v>
      </c>
      <c r="H38005" s="312" t="s">
        <v>1036</v>
      </c>
      <c r="I38005" s="313" t="s">
        <v>6788</v>
      </c>
    </row>
    <row r="38006" spans="6:9" x14ac:dyDescent="0.2">
      <c r="F38006" s="310" t="s">
        <v>43030</v>
      </c>
      <c r="G38006" s="311">
        <v>92408</v>
      </c>
      <c r="H38006" s="312" t="s">
        <v>1036</v>
      </c>
      <c r="I38006" s="313" t="s">
        <v>6788</v>
      </c>
    </row>
    <row r="38007" spans="6:9" x14ac:dyDescent="0.2">
      <c r="F38007" s="310" t="s">
        <v>43031</v>
      </c>
      <c r="G38007" s="311">
        <v>92410</v>
      </c>
      <c r="H38007" s="312" t="s">
        <v>1036</v>
      </c>
      <c r="I38007" s="313" t="s">
        <v>6788</v>
      </c>
    </row>
    <row r="38008" spans="6:9" x14ac:dyDescent="0.2">
      <c r="F38008" s="310" t="s">
        <v>43032</v>
      </c>
      <c r="G38008" s="311">
        <v>92411</v>
      </c>
      <c r="H38008" s="312" t="s">
        <v>1036</v>
      </c>
      <c r="I38008" s="313" t="s">
        <v>6788</v>
      </c>
    </row>
    <row r="38009" spans="6:9" x14ac:dyDescent="0.2">
      <c r="F38009" s="310" t="s">
        <v>43033</v>
      </c>
      <c r="G38009" s="311">
        <v>92412</v>
      </c>
      <c r="H38009" s="312" t="s">
        <v>1036</v>
      </c>
      <c r="I38009" s="313" t="s">
        <v>6788</v>
      </c>
    </row>
    <row r="38010" spans="6:9" x14ac:dyDescent="0.2">
      <c r="F38010" s="310" t="s">
        <v>43034</v>
      </c>
      <c r="G38010" s="311">
        <v>92413</v>
      </c>
      <c r="H38010" s="312" t="s">
        <v>1036</v>
      </c>
      <c r="I38010" s="313" t="s">
        <v>6788</v>
      </c>
    </row>
    <row r="38011" spans="6:9" x14ac:dyDescent="0.2">
      <c r="F38011" s="310" t="s">
        <v>43035</v>
      </c>
      <c r="G38011" s="311">
        <v>92414</v>
      </c>
      <c r="H38011" s="312" t="s">
        <v>1036</v>
      </c>
      <c r="I38011" s="313" t="s">
        <v>6788</v>
      </c>
    </row>
    <row r="38012" spans="6:9" x14ac:dyDescent="0.2">
      <c r="F38012" s="310" t="s">
        <v>43036</v>
      </c>
      <c r="G38012" s="311">
        <v>92415</v>
      </c>
      <c r="H38012" s="312" t="s">
        <v>1036</v>
      </c>
      <c r="I38012" s="313" t="s">
        <v>6788</v>
      </c>
    </row>
    <row r="38013" spans="6:9" x14ac:dyDescent="0.2">
      <c r="F38013" s="310" t="s">
        <v>43037</v>
      </c>
      <c r="G38013" s="311">
        <v>92418</v>
      </c>
      <c r="H38013" s="312" t="s">
        <v>1036</v>
      </c>
      <c r="I38013" s="313" t="s">
        <v>6788</v>
      </c>
    </row>
    <row r="38014" spans="6:9" x14ac:dyDescent="0.2">
      <c r="F38014" s="310" t="s">
        <v>43038</v>
      </c>
      <c r="G38014" s="311">
        <v>92423</v>
      </c>
      <c r="H38014" s="312" t="s">
        <v>1036</v>
      </c>
      <c r="I38014" s="313" t="s">
        <v>6788</v>
      </c>
    </row>
    <row r="38015" spans="6:9" x14ac:dyDescent="0.2">
      <c r="F38015" s="310" t="s">
        <v>43039</v>
      </c>
      <c r="G38015" s="311">
        <v>92424</v>
      </c>
      <c r="H38015" s="312" t="s">
        <v>1036</v>
      </c>
      <c r="I38015" s="313" t="s">
        <v>6788</v>
      </c>
    </row>
    <row r="38016" spans="6:9" x14ac:dyDescent="0.2">
      <c r="F38016" s="310" t="s">
        <v>43040</v>
      </c>
      <c r="G38016" s="311">
        <v>92427</v>
      </c>
      <c r="H38016" s="312" t="s">
        <v>1036</v>
      </c>
      <c r="I38016" s="313" t="s">
        <v>6788</v>
      </c>
    </row>
    <row r="38017" spans="6:9" x14ac:dyDescent="0.2">
      <c r="F38017" s="310" t="s">
        <v>43041</v>
      </c>
      <c r="G38017" s="311">
        <v>92501</v>
      </c>
      <c r="H38017" s="312" t="s">
        <v>1036</v>
      </c>
      <c r="I38017" s="313" t="s">
        <v>6788</v>
      </c>
    </row>
    <row r="38018" spans="6:9" x14ac:dyDescent="0.2">
      <c r="F38018" s="310" t="s">
        <v>43042</v>
      </c>
      <c r="G38018" s="311">
        <v>92502</v>
      </c>
      <c r="H38018" s="312" t="s">
        <v>1036</v>
      </c>
      <c r="I38018" s="313" t="s">
        <v>6788</v>
      </c>
    </row>
    <row r="38019" spans="6:9" x14ac:dyDescent="0.2">
      <c r="F38019" s="310" t="s">
        <v>43043</v>
      </c>
      <c r="G38019" s="311">
        <v>92503</v>
      </c>
      <c r="H38019" s="312" t="s">
        <v>1036</v>
      </c>
      <c r="I38019" s="313" t="s">
        <v>6788</v>
      </c>
    </row>
    <row r="38020" spans="6:9" x14ac:dyDescent="0.2">
      <c r="F38020" s="310" t="s">
        <v>43044</v>
      </c>
      <c r="G38020" s="311">
        <v>92504</v>
      </c>
      <c r="H38020" s="312" t="s">
        <v>1036</v>
      </c>
      <c r="I38020" s="313" t="s">
        <v>6788</v>
      </c>
    </row>
    <row r="38021" spans="6:9" x14ac:dyDescent="0.2">
      <c r="F38021" s="310" t="s">
        <v>43045</v>
      </c>
      <c r="G38021" s="311">
        <v>92505</v>
      </c>
      <c r="H38021" s="312" t="s">
        <v>1036</v>
      </c>
      <c r="I38021" s="313" t="s">
        <v>6788</v>
      </c>
    </row>
    <row r="38022" spans="6:9" x14ac:dyDescent="0.2">
      <c r="F38022" s="310" t="s">
        <v>43046</v>
      </c>
      <c r="G38022" s="311">
        <v>92506</v>
      </c>
      <c r="H38022" s="312" t="s">
        <v>1036</v>
      </c>
      <c r="I38022" s="313" t="s">
        <v>6788</v>
      </c>
    </row>
    <row r="38023" spans="6:9" x14ac:dyDescent="0.2">
      <c r="F38023" s="310" t="s">
        <v>43047</v>
      </c>
      <c r="G38023" s="311">
        <v>92507</v>
      </c>
      <c r="H38023" s="312" t="s">
        <v>1036</v>
      </c>
      <c r="I38023" s="313" t="s">
        <v>6788</v>
      </c>
    </row>
    <row r="38024" spans="6:9" x14ac:dyDescent="0.2">
      <c r="F38024" s="310" t="s">
        <v>43048</v>
      </c>
      <c r="G38024" s="311">
        <v>92508</v>
      </c>
      <c r="H38024" s="312" t="s">
        <v>1036</v>
      </c>
      <c r="I38024" s="313" t="s">
        <v>6788</v>
      </c>
    </row>
    <row r="38025" spans="6:9" x14ac:dyDescent="0.2">
      <c r="F38025" s="310" t="s">
        <v>43049</v>
      </c>
      <c r="G38025" s="311">
        <v>92509</v>
      </c>
      <c r="H38025" s="312" t="s">
        <v>1036</v>
      </c>
      <c r="I38025" s="313" t="s">
        <v>6788</v>
      </c>
    </row>
    <row r="38026" spans="6:9" x14ac:dyDescent="0.2">
      <c r="F38026" s="310" t="s">
        <v>43050</v>
      </c>
      <c r="G38026" s="311">
        <v>92513</v>
      </c>
      <c r="H38026" s="312" t="s">
        <v>1036</v>
      </c>
      <c r="I38026" s="313" t="s">
        <v>6788</v>
      </c>
    </row>
    <row r="38027" spans="6:9" x14ac:dyDescent="0.2">
      <c r="F38027" s="310" t="s">
        <v>43051</v>
      </c>
      <c r="G38027" s="311">
        <v>92514</v>
      </c>
      <c r="H38027" s="312" t="s">
        <v>1036</v>
      </c>
      <c r="I38027" s="313" t="s">
        <v>6788</v>
      </c>
    </row>
    <row r="38028" spans="6:9" x14ac:dyDescent="0.2">
      <c r="F38028" s="310" t="s">
        <v>43052</v>
      </c>
      <c r="G38028" s="311">
        <v>92515</v>
      </c>
      <c r="H38028" s="312" t="s">
        <v>1036</v>
      </c>
      <c r="I38028" s="313" t="s">
        <v>6788</v>
      </c>
    </row>
    <row r="38029" spans="6:9" x14ac:dyDescent="0.2">
      <c r="F38029" s="310" t="s">
        <v>43053</v>
      </c>
      <c r="G38029" s="311">
        <v>92516</v>
      </c>
      <c r="H38029" s="312" t="s">
        <v>1036</v>
      </c>
      <c r="I38029" s="313" t="s">
        <v>6788</v>
      </c>
    </row>
    <row r="38030" spans="6:9" x14ac:dyDescent="0.2">
      <c r="F38030" s="310" t="s">
        <v>43054</v>
      </c>
      <c r="G38030" s="311">
        <v>92517</v>
      </c>
      <c r="H38030" s="312" t="s">
        <v>1036</v>
      </c>
      <c r="I38030" s="313" t="s">
        <v>6788</v>
      </c>
    </row>
    <row r="38031" spans="6:9" x14ac:dyDescent="0.2">
      <c r="F38031" s="310" t="s">
        <v>43055</v>
      </c>
      <c r="G38031" s="311">
        <v>92518</v>
      </c>
      <c r="H38031" s="312" t="s">
        <v>1036</v>
      </c>
      <c r="I38031" s="313" t="s">
        <v>6788</v>
      </c>
    </row>
    <row r="38032" spans="6:9" x14ac:dyDescent="0.2">
      <c r="F38032" s="310" t="s">
        <v>43056</v>
      </c>
      <c r="G38032" s="311">
        <v>92519</v>
      </c>
      <c r="H38032" s="312" t="s">
        <v>1036</v>
      </c>
      <c r="I38032" s="313" t="s">
        <v>6788</v>
      </c>
    </row>
    <row r="38033" spans="6:9" x14ac:dyDescent="0.2">
      <c r="F38033" s="310" t="s">
        <v>43057</v>
      </c>
      <c r="G38033" s="311">
        <v>92521</v>
      </c>
      <c r="H38033" s="312" t="s">
        <v>1036</v>
      </c>
      <c r="I38033" s="313" t="s">
        <v>6788</v>
      </c>
    </row>
    <row r="38034" spans="6:9" x14ac:dyDescent="0.2">
      <c r="F38034" s="310" t="s">
        <v>43058</v>
      </c>
      <c r="G38034" s="311">
        <v>92522</v>
      </c>
      <c r="H38034" s="312" t="s">
        <v>1036</v>
      </c>
      <c r="I38034" s="313" t="s">
        <v>6788</v>
      </c>
    </row>
    <row r="38035" spans="6:9" x14ac:dyDescent="0.2">
      <c r="F38035" s="310" t="s">
        <v>43059</v>
      </c>
      <c r="G38035" s="311">
        <v>92530</v>
      </c>
      <c r="H38035" s="312" t="s">
        <v>1036</v>
      </c>
      <c r="I38035" s="313" t="s">
        <v>6788</v>
      </c>
    </row>
    <row r="38036" spans="6:9" x14ac:dyDescent="0.2">
      <c r="F38036" s="310" t="s">
        <v>43060</v>
      </c>
      <c r="G38036" s="311">
        <v>92531</v>
      </c>
      <c r="H38036" s="312" t="s">
        <v>1036</v>
      </c>
      <c r="I38036" s="313" t="s">
        <v>6788</v>
      </c>
    </row>
    <row r="38037" spans="6:9" x14ac:dyDescent="0.2">
      <c r="F38037" s="310" t="s">
        <v>43061</v>
      </c>
      <c r="G38037" s="311">
        <v>92532</v>
      </c>
      <c r="H38037" s="312" t="s">
        <v>1036</v>
      </c>
      <c r="I38037" s="313" t="s">
        <v>6788</v>
      </c>
    </row>
    <row r="38038" spans="6:9" x14ac:dyDescent="0.2">
      <c r="F38038" s="310" t="s">
        <v>43062</v>
      </c>
      <c r="G38038" s="311">
        <v>92536</v>
      </c>
      <c r="H38038" s="312" t="s">
        <v>1036</v>
      </c>
      <c r="I38038" s="313" t="s">
        <v>6785</v>
      </c>
    </row>
    <row r="38039" spans="6:9" x14ac:dyDescent="0.2">
      <c r="F38039" s="310" t="s">
        <v>43063</v>
      </c>
      <c r="G38039" s="311">
        <v>92539</v>
      </c>
      <c r="H38039" s="312" t="s">
        <v>1036</v>
      </c>
      <c r="I38039" s="313" t="s">
        <v>6785</v>
      </c>
    </row>
    <row r="38040" spans="6:9" x14ac:dyDescent="0.2">
      <c r="F38040" s="310" t="s">
        <v>43064</v>
      </c>
      <c r="G38040" s="311">
        <v>92543</v>
      </c>
      <c r="H38040" s="312" t="s">
        <v>1036</v>
      </c>
      <c r="I38040" s="313" t="s">
        <v>6788</v>
      </c>
    </row>
    <row r="38041" spans="6:9" x14ac:dyDescent="0.2">
      <c r="F38041" s="310" t="s">
        <v>43065</v>
      </c>
      <c r="G38041" s="311">
        <v>92544</v>
      </c>
      <c r="H38041" s="312" t="s">
        <v>1036</v>
      </c>
      <c r="I38041" s="313" t="s">
        <v>6788</v>
      </c>
    </row>
    <row r="38042" spans="6:9" x14ac:dyDescent="0.2">
      <c r="F38042" s="310" t="s">
        <v>43066</v>
      </c>
      <c r="G38042" s="311">
        <v>92545</v>
      </c>
      <c r="H38042" s="312" t="s">
        <v>1036</v>
      </c>
      <c r="I38042" s="313" t="s">
        <v>6788</v>
      </c>
    </row>
    <row r="38043" spans="6:9" x14ac:dyDescent="0.2">
      <c r="F38043" s="310" t="s">
        <v>43067</v>
      </c>
      <c r="G38043" s="311">
        <v>92546</v>
      </c>
      <c r="H38043" s="312" t="s">
        <v>1036</v>
      </c>
      <c r="I38043" s="313" t="s">
        <v>6788</v>
      </c>
    </row>
    <row r="38044" spans="6:9" x14ac:dyDescent="0.2">
      <c r="F38044" s="310" t="s">
        <v>43068</v>
      </c>
      <c r="G38044" s="311">
        <v>92548</v>
      </c>
      <c r="H38044" s="312" t="s">
        <v>1036</v>
      </c>
      <c r="I38044" s="313" t="s">
        <v>6788</v>
      </c>
    </row>
    <row r="38045" spans="6:9" x14ac:dyDescent="0.2">
      <c r="F38045" s="310" t="s">
        <v>43069</v>
      </c>
      <c r="G38045" s="311">
        <v>92549</v>
      </c>
      <c r="H38045" s="312" t="s">
        <v>1036</v>
      </c>
      <c r="I38045" s="313" t="s">
        <v>6788</v>
      </c>
    </row>
    <row r="38046" spans="6:9" x14ac:dyDescent="0.2">
      <c r="F38046" s="310" t="s">
        <v>43070</v>
      </c>
      <c r="G38046" s="311">
        <v>92551</v>
      </c>
      <c r="H38046" s="312" t="s">
        <v>1036</v>
      </c>
      <c r="I38046" s="313" t="s">
        <v>6788</v>
      </c>
    </row>
    <row r="38047" spans="6:9" x14ac:dyDescent="0.2">
      <c r="F38047" s="310" t="s">
        <v>43071</v>
      </c>
      <c r="G38047" s="311">
        <v>92552</v>
      </c>
      <c r="H38047" s="312" t="s">
        <v>1036</v>
      </c>
      <c r="I38047" s="313" t="s">
        <v>6788</v>
      </c>
    </row>
    <row r="38048" spans="6:9" x14ac:dyDescent="0.2">
      <c r="F38048" s="310" t="s">
        <v>43072</v>
      </c>
      <c r="G38048" s="311">
        <v>92553</v>
      </c>
      <c r="H38048" s="312" t="s">
        <v>1036</v>
      </c>
      <c r="I38048" s="313" t="s">
        <v>6788</v>
      </c>
    </row>
    <row r="38049" spans="6:9" x14ac:dyDescent="0.2">
      <c r="F38049" s="310" t="s">
        <v>43073</v>
      </c>
      <c r="G38049" s="311">
        <v>92554</v>
      </c>
      <c r="H38049" s="312" t="s">
        <v>1036</v>
      </c>
      <c r="I38049" s="313" t="s">
        <v>6788</v>
      </c>
    </row>
    <row r="38050" spans="6:9" x14ac:dyDescent="0.2">
      <c r="F38050" s="310" t="s">
        <v>43074</v>
      </c>
      <c r="G38050" s="311">
        <v>92555</v>
      </c>
      <c r="H38050" s="312" t="s">
        <v>1036</v>
      </c>
      <c r="I38050" s="313" t="s">
        <v>6788</v>
      </c>
    </row>
    <row r="38051" spans="6:9" x14ac:dyDescent="0.2">
      <c r="F38051" s="310" t="s">
        <v>43075</v>
      </c>
      <c r="G38051" s="311">
        <v>92556</v>
      </c>
      <c r="H38051" s="312" t="s">
        <v>1036</v>
      </c>
      <c r="I38051" s="313" t="s">
        <v>6788</v>
      </c>
    </row>
    <row r="38052" spans="6:9" x14ac:dyDescent="0.2">
      <c r="F38052" s="310" t="s">
        <v>43076</v>
      </c>
      <c r="G38052" s="311">
        <v>92557</v>
      </c>
      <c r="H38052" s="312" t="s">
        <v>1036</v>
      </c>
      <c r="I38052" s="313" t="s">
        <v>6788</v>
      </c>
    </row>
    <row r="38053" spans="6:9" x14ac:dyDescent="0.2">
      <c r="F38053" s="310" t="s">
        <v>43077</v>
      </c>
      <c r="G38053" s="311">
        <v>92561</v>
      </c>
      <c r="H38053" s="312" t="s">
        <v>1036</v>
      </c>
      <c r="I38053" s="313" t="s">
        <v>6785</v>
      </c>
    </row>
    <row r="38054" spans="6:9" x14ac:dyDescent="0.2">
      <c r="F38054" s="310" t="s">
        <v>43078</v>
      </c>
      <c r="G38054" s="311">
        <v>92562</v>
      </c>
      <c r="H38054" s="312" t="s">
        <v>1036</v>
      </c>
      <c r="I38054" s="313" t="s">
        <v>6788</v>
      </c>
    </row>
    <row r="38055" spans="6:9" x14ac:dyDescent="0.2">
      <c r="F38055" s="310" t="s">
        <v>43079</v>
      </c>
      <c r="G38055" s="311">
        <v>92563</v>
      </c>
      <c r="H38055" s="312" t="s">
        <v>1036</v>
      </c>
      <c r="I38055" s="313" t="s">
        <v>6788</v>
      </c>
    </row>
    <row r="38056" spans="6:9" x14ac:dyDescent="0.2">
      <c r="F38056" s="310" t="s">
        <v>43080</v>
      </c>
      <c r="G38056" s="311">
        <v>92564</v>
      </c>
      <c r="H38056" s="312" t="s">
        <v>1036</v>
      </c>
      <c r="I38056" s="313" t="s">
        <v>6788</v>
      </c>
    </row>
    <row r="38057" spans="6:9" x14ac:dyDescent="0.2">
      <c r="F38057" s="310" t="s">
        <v>43081</v>
      </c>
      <c r="G38057" s="311">
        <v>92567</v>
      </c>
      <c r="H38057" s="312" t="s">
        <v>1036</v>
      </c>
      <c r="I38057" s="313" t="s">
        <v>6788</v>
      </c>
    </row>
    <row r="38058" spans="6:9" x14ac:dyDescent="0.2">
      <c r="F38058" s="310" t="s">
        <v>43082</v>
      </c>
      <c r="G38058" s="311">
        <v>92570</v>
      </c>
      <c r="H38058" s="312" t="s">
        <v>1036</v>
      </c>
      <c r="I38058" s="313" t="s">
        <v>6788</v>
      </c>
    </row>
    <row r="38059" spans="6:9" x14ac:dyDescent="0.2">
      <c r="F38059" s="310" t="s">
        <v>43083</v>
      </c>
      <c r="G38059" s="311">
        <v>92571</v>
      </c>
      <c r="H38059" s="312" t="s">
        <v>1036</v>
      </c>
      <c r="I38059" s="313" t="s">
        <v>6788</v>
      </c>
    </row>
    <row r="38060" spans="6:9" x14ac:dyDescent="0.2">
      <c r="F38060" s="310" t="s">
        <v>43084</v>
      </c>
      <c r="G38060" s="311">
        <v>92572</v>
      </c>
      <c r="H38060" s="312" t="s">
        <v>1036</v>
      </c>
      <c r="I38060" s="313" t="s">
        <v>6788</v>
      </c>
    </row>
    <row r="38061" spans="6:9" x14ac:dyDescent="0.2">
      <c r="F38061" s="310" t="s">
        <v>43085</v>
      </c>
      <c r="G38061" s="311">
        <v>92581</v>
      </c>
      <c r="H38061" s="312" t="s">
        <v>1036</v>
      </c>
      <c r="I38061" s="313" t="s">
        <v>6788</v>
      </c>
    </row>
    <row r="38062" spans="6:9" x14ac:dyDescent="0.2">
      <c r="F38062" s="310" t="s">
        <v>43086</v>
      </c>
      <c r="G38062" s="311">
        <v>92582</v>
      </c>
      <c r="H38062" s="312" t="s">
        <v>1036</v>
      </c>
      <c r="I38062" s="313" t="s">
        <v>6788</v>
      </c>
    </row>
    <row r="38063" spans="6:9" x14ac:dyDescent="0.2">
      <c r="F38063" s="310" t="s">
        <v>43087</v>
      </c>
      <c r="G38063" s="311">
        <v>92583</v>
      </c>
      <c r="H38063" s="312" t="s">
        <v>1036</v>
      </c>
      <c r="I38063" s="313" t="s">
        <v>6788</v>
      </c>
    </row>
    <row r="38064" spans="6:9" x14ac:dyDescent="0.2">
      <c r="F38064" s="310" t="s">
        <v>43088</v>
      </c>
      <c r="G38064" s="311">
        <v>92584</v>
      </c>
      <c r="H38064" s="312" t="s">
        <v>1036</v>
      </c>
      <c r="I38064" s="313" t="s">
        <v>6788</v>
      </c>
    </row>
    <row r="38065" spans="6:9" x14ac:dyDescent="0.2">
      <c r="F38065" s="310" t="s">
        <v>43089</v>
      </c>
      <c r="G38065" s="311">
        <v>92585</v>
      </c>
      <c r="H38065" s="312" t="s">
        <v>1036</v>
      </c>
      <c r="I38065" s="313" t="s">
        <v>6788</v>
      </c>
    </row>
    <row r="38066" spans="6:9" x14ac:dyDescent="0.2">
      <c r="F38066" s="310" t="s">
        <v>43090</v>
      </c>
      <c r="G38066" s="311">
        <v>92586</v>
      </c>
      <c r="H38066" s="312" t="s">
        <v>1036</v>
      </c>
      <c r="I38066" s="313" t="s">
        <v>6788</v>
      </c>
    </row>
    <row r="38067" spans="6:9" x14ac:dyDescent="0.2">
      <c r="F38067" s="310" t="s">
        <v>43091</v>
      </c>
      <c r="G38067" s="311">
        <v>92587</v>
      </c>
      <c r="H38067" s="312" t="s">
        <v>1036</v>
      </c>
      <c r="I38067" s="313" t="s">
        <v>6788</v>
      </c>
    </row>
    <row r="38068" spans="6:9" x14ac:dyDescent="0.2">
      <c r="F38068" s="310" t="s">
        <v>43092</v>
      </c>
      <c r="G38068" s="311">
        <v>92589</v>
      </c>
      <c r="H38068" s="312" t="s">
        <v>1036</v>
      </c>
      <c r="I38068" s="313" t="s">
        <v>6788</v>
      </c>
    </row>
    <row r="38069" spans="6:9" x14ac:dyDescent="0.2">
      <c r="F38069" s="310" t="s">
        <v>43093</v>
      </c>
      <c r="G38069" s="311">
        <v>92590</v>
      </c>
      <c r="H38069" s="312" t="s">
        <v>1036</v>
      </c>
      <c r="I38069" s="313" t="s">
        <v>6788</v>
      </c>
    </row>
    <row r="38070" spans="6:9" x14ac:dyDescent="0.2">
      <c r="F38070" s="310" t="s">
        <v>43094</v>
      </c>
      <c r="G38070" s="311">
        <v>92591</v>
      </c>
      <c r="H38070" s="312" t="s">
        <v>1036</v>
      </c>
      <c r="I38070" s="313" t="s">
        <v>6788</v>
      </c>
    </row>
    <row r="38071" spans="6:9" x14ac:dyDescent="0.2">
      <c r="F38071" s="310" t="s">
        <v>43095</v>
      </c>
      <c r="G38071" s="311">
        <v>92592</v>
      </c>
      <c r="H38071" s="312" t="s">
        <v>1036</v>
      </c>
      <c r="I38071" s="313" t="s">
        <v>6788</v>
      </c>
    </row>
    <row r="38072" spans="6:9" x14ac:dyDescent="0.2">
      <c r="F38072" s="310" t="s">
        <v>43096</v>
      </c>
      <c r="G38072" s="311">
        <v>92593</v>
      </c>
      <c r="H38072" s="312" t="s">
        <v>1036</v>
      </c>
      <c r="I38072" s="313" t="s">
        <v>6788</v>
      </c>
    </row>
    <row r="38073" spans="6:9" x14ac:dyDescent="0.2">
      <c r="F38073" s="310" t="s">
        <v>43097</v>
      </c>
      <c r="G38073" s="311">
        <v>92595</v>
      </c>
      <c r="H38073" s="312" t="s">
        <v>1036</v>
      </c>
      <c r="I38073" s="313" t="s">
        <v>6788</v>
      </c>
    </row>
    <row r="38074" spans="6:9" x14ac:dyDescent="0.2">
      <c r="F38074" s="310" t="s">
        <v>43098</v>
      </c>
      <c r="G38074" s="311">
        <v>92596</v>
      </c>
      <c r="H38074" s="312" t="s">
        <v>1036</v>
      </c>
      <c r="I38074" s="313" t="s">
        <v>6788</v>
      </c>
    </row>
    <row r="38075" spans="6:9" x14ac:dyDescent="0.2">
      <c r="F38075" s="310" t="s">
        <v>43099</v>
      </c>
      <c r="G38075" s="311">
        <v>92599</v>
      </c>
      <c r="H38075" s="312" t="s">
        <v>1036</v>
      </c>
      <c r="I38075" s="313" t="s">
        <v>6788</v>
      </c>
    </row>
    <row r="38076" spans="6:9" x14ac:dyDescent="0.2">
      <c r="F38076" s="310" t="s">
        <v>43100</v>
      </c>
      <c r="G38076" s="311">
        <v>92602</v>
      </c>
      <c r="H38076" s="312" t="s">
        <v>1036</v>
      </c>
      <c r="I38076" s="313" t="s">
        <v>6788</v>
      </c>
    </row>
    <row r="38077" spans="6:9" x14ac:dyDescent="0.2">
      <c r="F38077" s="310" t="s">
        <v>43101</v>
      </c>
      <c r="G38077" s="311">
        <v>92603</v>
      </c>
      <c r="H38077" s="312" t="s">
        <v>1036</v>
      </c>
      <c r="I38077" s="313" t="s">
        <v>6788</v>
      </c>
    </row>
    <row r="38078" spans="6:9" x14ac:dyDescent="0.2">
      <c r="F38078" s="310" t="s">
        <v>43102</v>
      </c>
      <c r="G38078" s="311">
        <v>92604</v>
      </c>
      <c r="H38078" s="312" t="s">
        <v>1036</v>
      </c>
      <c r="I38078" s="313" t="s">
        <v>6788</v>
      </c>
    </row>
    <row r="38079" spans="6:9" x14ac:dyDescent="0.2">
      <c r="F38079" s="310" t="s">
        <v>43103</v>
      </c>
      <c r="G38079" s="311">
        <v>92605</v>
      </c>
      <c r="H38079" s="312" t="s">
        <v>1036</v>
      </c>
      <c r="I38079" s="313" t="s">
        <v>6788</v>
      </c>
    </row>
    <row r="38080" spans="6:9" x14ac:dyDescent="0.2">
      <c r="F38080" s="310" t="s">
        <v>43104</v>
      </c>
      <c r="G38080" s="311">
        <v>92606</v>
      </c>
      <c r="H38080" s="312" t="s">
        <v>1036</v>
      </c>
      <c r="I38080" s="313" t="s">
        <v>6788</v>
      </c>
    </row>
    <row r="38081" spans="6:9" x14ac:dyDescent="0.2">
      <c r="F38081" s="310" t="s">
        <v>43105</v>
      </c>
      <c r="G38081" s="311">
        <v>92607</v>
      </c>
      <c r="H38081" s="312" t="s">
        <v>1036</v>
      </c>
      <c r="I38081" s="313" t="s">
        <v>6788</v>
      </c>
    </row>
    <row r="38082" spans="6:9" x14ac:dyDescent="0.2">
      <c r="F38082" s="310" t="s">
        <v>43106</v>
      </c>
      <c r="G38082" s="311">
        <v>92609</v>
      </c>
      <c r="H38082" s="312" t="s">
        <v>1036</v>
      </c>
      <c r="I38082" s="313" t="s">
        <v>6788</v>
      </c>
    </row>
    <row r="38083" spans="6:9" x14ac:dyDescent="0.2">
      <c r="F38083" s="310" t="s">
        <v>43107</v>
      </c>
      <c r="G38083" s="311">
        <v>92610</v>
      </c>
      <c r="H38083" s="312" t="s">
        <v>1036</v>
      </c>
      <c r="I38083" s="313" t="s">
        <v>6788</v>
      </c>
    </row>
    <row r="38084" spans="6:9" x14ac:dyDescent="0.2">
      <c r="F38084" s="310" t="s">
        <v>43108</v>
      </c>
      <c r="G38084" s="311">
        <v>92612</v>
      </c>
      <c r="H38084" s="312" t="s">
        <v>1036</v>
      </c>
      <c r="I38084" s="313" t="s">
        <v>6788</v>
      </c>
    </row>
    <row r="38085" spans="6:9" x14ac:dyDescent="0.2">
      <c r="F38085" s="310" t="s">
        <v>43109</v>
      </c>
      <c r="G38085" s="311">
        <v>92614</v>
      </c>
      <c r="H38085" s="312" t="s">
        <v>1036</v>
      </c>
      <c r="I38085" s="313" t="s">
        <v>6788</v>
      </c>
    </row>
    <row r="38086" spans="6:9" x14ac:dyDescent="0.2">
      <c r="F38086" s="310" t="s">
        <v>43110</v>
      </c>
      <c r="G38086" s="311">
        <v>92615</v>
      </c>
      <c r="H38086" s="312" t="s">
        <v>1036</v>
      </c>
      <c r="I38086" s="313" t="s">
        <v>6788</v>
      </c>
    </row>
    <row r="38087" spans="6:9" x14ac:dyDescent="0.2">
      <c r="F38087" s="310" t="s">
        <v>43111</v>
      </c>
      <c r="G38087" s="311">
        <v>92616</v>
      </c>
      <c r="H38087" s="312" t="s">
        <v>1036</v>
      </c>
      <c r="I38087" s="313" t="s">
        <v>6788</v>
      </c>
    </row>
    <row r="38088" spans="6:9" x14ac:dyDescent="0.2">
      <c r="F38088" s="310" t="s">
        <v>43112</v>
      </c>
      <c r="G38088" s="311">
        <v>92617</v>
      </c>
      <c r="H38088" s="312" t="s">
        <v>1036</v>
      </c>
      <c r="I38088" s="313" t="s">
        <v>6788</v>
      </c>
    </row>
    <row r="38089" spans="6:9" x14ac:dyDescent="0.2">
      <c r="F38089" s="310" t="s">
        <v>43113</v>
      </c>
      <c r="G38089" s="311">
        <v>92618</v>
      </c>
      <c r="H38089" s="312" t="s">
        <v>1036</v>
      </c>
      <c r="I38089" s="313" t="s">
        <v>6788</v>
      </c>
    </row>
    <row r="38090" spans="6:9" x14ac:dyDescent="0.2">
      <c r="F38090" s="310" t="s">
        <v>43114</v>
      </c>
      <c r="G38090" s="311">
        <v>92619</v>
      </c>
      <c r="H38090" s="312" t="s">
        <v>1036</v>
      </c>
      <c r="I38090" s="313" t="s">
        <v>6788</v>
      </c>
    </row>
    <row r="38091" spans="6:9" x14ac:dyDescent="0.2">
      <c r="F38091" s="310" t="s">
        <v>43115</v>
      </c>
      <c r="G38091" s="311">
        <v>92620</v>
      </c>
      <c r="H38091" s="312" t="s">
        <v>1036</v>
      </c>
      <c r="I38091" s="313" t="s">
        <v>6788</v>
      </c>
    </row>
    <row r="38092" spans="6:9" x14ac:dyDescent="0.2">
      <c r="F38092" s="310" t="s">
        <v>43116</v>
      </c>
      <c r="G38092" s="311">
        <v>92623</v>
      </c>
      <c r="H38092" s="312" t="s">
        <v>1036</v>
      </c>
      <c r="I38092" s="313" t="s">
        <v>6788</v>
      </c>
    </row>
    <row r="38093" spans="6:9" x14ac:dyDescent="0.2">
      <c r="F38093" s="310" t="s">
        <v>43117</v>
      </c>
      <c r="G38093" s="311">
        <v>92624</v>
      </c>
      <c r="H38093" s="312" t="s">
        <v>1036</v>
      </c>
      <c r="I38093" s="313" t="s">
        <v>6788</v>
      </c>
    </row>
    <row r="38094" spans="6:9" x14ac:dyDescent="0.2">
      <c r="F38094" s="310" t="s">
        <v>43118</v>
      </c>
      <c r="G38094" s="311">
        <v>92625</v>
      </c>
      <c r="H38094" s="312" t="s">
        <v>1036</v>
      </c>
      <c r="I38094" s="313" t="s">
        <v>6788</v>
      </c>
    </row>
    <row r="38095" spans="6:9" x14ac:dyDescent="0.2">
      <c r="F38095" s="310" t="s">
        <v>43119</v>
      </c>
      <c r="G38095" s="311">
        <v>92626</v>
      </c>
      <c r="H38095" s="312" t="s">
        <v>1036</v>
      </c>
      <c r="I38095" s="313" t="s">
        <v>6788</v>
      </c>
    </row>
    <row r="38096" spans="6:9" x14ac:dyDescent="0.2">
      <c r="F38096" s="310" t="s">
        <v>43120</v>
      </c>
      <c r="G38096" s="311">
        <v>92627</v>
      </c>
      <c r="H38096" s="312" t="s">
        <v>1036</v>
      </c>
      <c r="I38096" s="313" t="s">
        <v>6788</v>
      </c>
    </row>
    <row r="38097" spans="6:9" x14ac:dyDescent="0.2">
      <c r="F38097" s="310" t="s">
        <v>43121</v>
      </c>
      <c r="G38097" s="311">
        <v>92628</v>
      </c>
      <c r="H38097" s="312" t="s">
        <v>1036</v>
      </c>
      <c r="I38097" s="313" t="s">
        <v>6788</v>
      </c>
    </row>
    <row r="38098" spans="6:9" x14ac:dyDescent="0.2">
      <c r="F38098" s="310" t="s">
        <v>43122</v>
      </c>
      <c r="G38098" s="311">
        <v>92629</v>
      </c>
      <c r="H38098" s="312" t="s">
        <v>1036</v>
      </c>
      <c r="I38098" s="313" t="s">
        <v>6788</v>
      </c>
    </row>
    <row r="38099" spans="6:9" x14ac:dyDescent="0.2">
      <c r="F38099" s="310" t="s">
        <v>43123</v>
      </c>
      <c r="G38099" s="311">
        <v>92630</v>
      </c>
      <c r="H38099" s="312" t="s">
        <v>1036</v>
      </c>
      <c r="I38099" s="313" t="s">
        <v>6788</v>
      </c>
    </row>
    <row r="38100" spans="6:9" x14ac:dyDescent="0.2">
      <c r="F38100" s="310" t="s">
        <v>43124</v>
      </c>
      <c r="G38100" s="311">
        <v>92637</v>
      </c>
      <c r="H38100" s="312" t="s">
        <v>1036</v>
      </c>
      <c r="I38100" s="313" t="s">
        <v>6788</v>
      </c>
    </row>
    <row r="38101" spans="6:9" x14ac:dyDescent="0.2">
      <c r="F38101" s="310" t="s">
        <v>43125</v>
      </c>
      <c r="G38101" s="311">
        <v>92646</v>
      </c>
      <c r="H38101" s="312" t="s">
        <v>1036</v>
      </c>
      <c r="I38101" s="313" t="s">
        <v>6788</v>
      </c>
    </row>
    <row r="38102" spans="6:9" x14ac:dyDescent="0.2">
      <c r="F38102" s="310" t="s">
        <v>43126</v>
      </c>
      <c r="G38102" s="311">
        <v>92647</v>
      </c>
      <c r="H38102" s="312" t="s">
        <v>1036</v>
      </c>
      <c r="I38102" s="313" t="s">
        <v>6788</v>
      </c>
    </row>
    <row r="38103" spans="6:9" x14ac:dyDescent="0.2">
      <c r="F38103" s="310" t="s">
        <v>43127</v>
      </c>
      <c r="G38103" s="311">
        <v>92648</v>
      </c>
      <c r="H38103" s="312" t="s">
        <v>1036</v>
      </c>
      <c r="I38103" s="313" t="s">
        <v>6788</v>
      </c>
    </row>
    <row r="38104" spans="6:9" x14ac:dyDescent="0.2">
      <c r="F38104" s="310" t="s">
        <v>43128</v>
      </c>
      <c r="G38104" s="311">
        <v>92649</v>
      </c>
      <c r="H38104" s="312" t="s">
        <v>1036</v>
      </c>
      <c r="I38104" s="313" t="s">
        <v>6788</v>
      </c>
    </row>
    <row r="38105" spans="6:9" x14ac:dyDescent="0.2">
      <c r="F38105" s="310" t="s">
        <v>43129</v>
      </c>
      <c r="G38105" s="311">
        <v>92650</v>
      </c>
      <c r="H38105" s="312" t="s">
        <v>1036</v>
      </c>
      <c r="I38105" s="313" t="s">
        <v>6788</v>
      </c>
    </row>
    <row r="38106" spans="6:9" x14ac:dyDescent="0.2">
      <c r="F38106" s="310" t="s">
        <v>43130</v>
      </c>
      <c r="G38106" s="311">
        <v>92651</v>
      </c>
      <c r="H38106" s="312" t="s">
        <v>1036</v>
      </c>
      <c r="I38106" s="313" t="s">
        <v>6788</v>
      </c>
    </row>
    <row r="38107" spans="6:9" x14ac:dyDescent="0.2">
      <c r="F38107" s="310" t="s">
        <v>43131</v>
      </c>
      <c r="G38107" s="311">
        <v>92652</v>
      </c>
      <c r="H38107" s="312" t="s">
        <v>1036</v>
      </c>
      <c r="I38107" s="313" t="s">
        <v>6788</v>
      </c>
    </row>
    <row r="38108" spans="6:9" x14ac:dyDescent="0.2">
      <c r="F38108" s="310" t="s">
        <v>43132</v>
      </c>
      <c r="G38108" s="311">
        <v>92653</v>
      </c>
      <c r="H38108" s="312" t="s">
        <v>1036</v>
      </c>
      <c r="I38108" s="313" t="s">
        <v>6788</v>
      </c>
    </row>
    <row r="38109" spans="6:9" x14ac:dyDescent="0.2">
      <c r="F38109" s="310" t="s">
        <v>43133</v>
      </c>
      <c r="G38109" s="311">
        <v>92654</v>
      </c>
      <c r="H38109" s="312" t="s">
        <v>1036</v>
      </c>
      <c r="I38109" s="313" t="s">
        <v>6788</v>
      </c>
    </row>
    <row r="38110" spans="6:9" x14ac:dyDescent="0.2">
      <c r="F38110" s="310" t="s">
        <v>43134</v>
      </c>
      <c r="G38110" s="311">
        <v>92655</v>
      </c>
      <c r="H38110" s="312" t="s">
        <v>1036</v>
      </c>
      <c r="I38110" s="313" t="s">
        <v>6788</v>
      </c>
    </row>
    <row r="38111" spans="6:9" x14ac:dyDescent="0.2">
      <c r="F38111" s="310" t="s">
        <v>43135</v>
      </c>
      <c r="G38111" s="311">
        <v>92656</v>
      </c>
      <c r="H38111" s="312" t="s">
        <v>1036</v>
      </c>
      <c r="I38111" s="313" t="s">
        <v>6788</v>
      </c>
    </row>
    <row r="38112" spans="6:9" x14ac:dyDescent="0.2">
      <c r="F38112" s="310" t="s">
        <v>43136</v>
      </c>
      <c r="G38112" s="311">
        <v>92657</v>
      </c>
      <c r="H38112" s="312" t="s">
        <v>1036</v>
      </c>
      <c r="I38112" s="313" t="s">
        <v>6788</v>
      </c>
    </row>
    <row r="38113" spans="6:9" x14ac:dyDescent="0.2">
      <c r="F38113" s="310" t="s">
        <v>43137</v>
      </c>
      <c r="G38113" s="311">
        <v>92658</v>
      </c>
      <c r="H38113" s="312" t="s">
        <v>1036</v>
      </c>
      <c r="I38113" s="313" t="s">
        <v>6788</v>
      </c>
    </row>
    <row r="38114" spans="6:9" x14ac:dyDescent="0.2">
      <c r="F38114" s="310" t="s">
        <v>43138</v>
      </c>
      <c r="G38114" s="311">
        <v>92659</v>
      </c>
      <c r="H38114" s="312" t="s">
        <v>1036</v>
      </c>
      <c r="I38114" s="313" t="s">
        <v>6788</v>
      </c>
    </row>
    <row r="38115" spans="6:9" x14ac:dyDescent="0.2">
      <c r="F38115" s="310" t="s">
        <v>43139</v>
      </c>
      <c r="G38115" s="311">
        <v>92660</v>
      </c>
      <c r="H38115" s="312" t="s">
        <v>1036</v>
      </c>
      <c r="I38115" s="313" t="s">
        <v>6788</v>
      </c>
    </row>
    <row r="38116" spans="6:9" x14ac:dyDescent="0.2">
      <c r="F38116" s="310" t="s">
        <v>43140</v>
      </c>
      <c r="G38116" s="311">
        <v>92661</v>
      </c>
      <c r="H38116" s="312" t="s">
        <v>1036</v>
      </c>
      <c r="I38116" s="313" t="s">
        <v>6788</v>
      </c>
    </row>
    <row r="38117" spans="6:9" x14ac:dyDescent="0.2">
      <c r="F38117" s="310" t="s">
        <v>43141</v>
      </c>
      <c r="G38117" s="311">
        <v>92662</v>
      </c>
      <c r="H38117" s="312" t="s">
        <v>1036</v>
      </c>
      <c r="I38117" s="313" t="s">
        <v>6788</v>
      </c>
    </row>
    <row r="38118" spans="6:9" x14ac:dyDescent="0.2">
      <c r="F38118" s="310" t="s">
        <v>43142</v>
      </c>
      <c r="G38118" s="311">
        <v>92663</v>
      </c>
      <c r="H38118" s="312" t="s">
        <v>1036</v>
      </c>
      <c r="I38118" s="313" t="s">
        <v>6788</v>
      </c>
    </row>
    <row r="38119" spans="6:9" x14ac:dyDescent="0.2">
      <c r="F38119" s="310" t="s">
        <v>43143</v>
      </c>
      <c r="G38119" s="311">
        <v>92672</v>
      </c>
      <c r="H38119" s="312" t="s">
        <v>1036</v>
      </c>
      <c r="I38119" s="313" t="s">
        <v>6788</v>
      </c>
    </row>
    <row r="38120" spans="6:9" x14ac:dyDescent="0.2">
      <c r="F38120" s="310" t="s">
        <v>43144</v>
      </c>
      <c r="G38120" s="311">
        <v>92673</v>
      </c>
      <c r="H38120" s="312" t="s">
        <v>1036</v>
      </c>
      <c r="I38120" s="313" t="s">
        <v>6788</v>
      </c>
    </row>
    <row r="38121" spans="6:9" x14ac:dyDescent="0.2">
      <c r="F38121" s="310" t="s">
        <v>43145</v>
      </c>
      <c r="G38121" s="311">
        <v>92674</v>
      </c>
      <c r="H38121" s="312" t="s">
        <v>1036</v>
      </c>
      <c r="I38121" s="313" t="s">
        <v>6788</v>
      </c>
    </row>
    <row r="38122" spans="6:9" x14ac:dyDescent="0.2">
      <c r="F38122" s="310" t="s">
        <v>43146</v>
      </c>
      <c r="G38122" s="311">
        <v>92675</v>
      </c>
      <c r="H38122" s="312" t="s">
        <v>1036</v>
      </c>
      <c r="I38122" s="313" t="s">
        <v>6788</v>
      </c>
    </row>
    <row r="38123" spans="6:9" x14ac:dyDescent="0.2">
      <c r="F38123" s="310" t="s">
        <v>43147</v>
      </c>
      <c r="G38123" s="311">
        <v>92676</v>
      </c>
      <c r="H38123" s="312" t="s">
        <v>1036</v>
      </c>
      <c r="I38123" s="313" t="s">
        <v>6788</v>
      </c>
    </row>
    <row r="38124" spans="6:9" x14ac:dyDescent="0.2">
      <c r="F38124" s="310" t="s">
        <v>43148</v>
      </c>
      <c r="G38124" s="311">
        <v>92677</v>
      </c>
      <c r="H38124" s="312" t="s">
        <v>1036</v>
      </c>
      <c r="I38124" s="313" t="s">
        <v>6788</v>
      </c>
    </row>
    <row r="38125" spans="6:9" x14ac:dyDescent="0.2">
      <c r="F38125" s="310" t="s">
        <v>43149</v>
      </c>
      <c r="G38125" s="311">
        <v>92678</v>
      </c>
      <c r="H38125" s="312" t="s">
        <v>1036</v>
      </c>
      <c r="I38125" s="313" t="s">
        <v>6788</v>
      </c>
    </row>
    <row r="38126" spans="6:9" x14ac:dyDescent="0.2">
      <c r="F38126" s="310" t="s">
        <v>43150</v>
      </c>
      <c r="G38126" s="311">
        <v>92679</v>
      </c>
      <c r="H38126" s="312" t="s">
        <v>1036</v>
      </c>
      <c r="I38126" s="313" t="s">
        <v>6788</v>
      </c>
    </row>
    <row r="38127" spans="6:9" x14ac:dyDescent="0.2">
      <c r="F38127" s="310" t="s">
        <v>43151</v>
      </c>
      <c r="G38127" s="311">
        <v>92683</v>
      </c>
      <c r="H38127" s="312" t="s">
        <v>1036</v>
      </c>
      <c r="I38127" s="313" t="s">
        <v>6788</v>
      </c>
    </row>
    <row r="38128" spans="6:9" x14ac:dyDescent="0.2">
      <c r="F38128" s="310" t="s">
        <v>43152</v>
      </c>
      <c r="G38128" s="311">
        <v>92684</v>
      </c>
      <c r="H38128" s="312" t="s">
        <v>1036</v>
      </c>
      <c r="I38128" s="313" t="s">
        <v>6788</v>
      </c>
    </row>
    <row r="38129" spans="6:9" x14ac:dyDescent="0.2">
      <c r="F38129" s="310" t="s">
        <v>43153</v>
      </c>
      <c r="G38129" s="311">
        <v>92685</v>
      </c>
      <c r="H38129" s="312" t="s">
        <v>1036</v>
      </c>
      <c r="I38129" s="313" t="s">
        <v>6788</v>
      </c>
    </row>
    <row r="38130" spans="6:9" x14ac:dyDescent="0.2">
      <c r="F38130" s="310" t="s">
        <v>43154</v>
      </c>
      <c r="G38130" s="311">
        <v>92688</v>
      </c>
      <c r="H38130" s="312" t="s">
        <v>1036</v>
      </c>
      <c r="I38130" s="313" t="s">
        <v>6788</v>
      </c>
    </row>
    <row r="38131" spans="6:9" x14ac:dyDescent="0.2">
      <c r="F38131" s="310" t="s">
        <v>43155</v>
      </c>
      <c r="G38131" s="311">
        <v>92690</v>
      </c>
      <c r="H38131" s="312" t="s">
        <v>1036</v>
      </c>
      <c r="I38131" s="313" t="s">
        <v>6788</v>
      </c>
    </row>
    <row r="38132" spans="6:9" x14ac:dyDescent="0.2">
      <c r="F38132" s="310" t="s">
        <v>43156</v>
      </c>
      <c r="G38132" s="311">
        <v>92691</v>
      </c>
      <c r="H38132" s="312" t="s">
        <v>1036</v>
      </c>
      <c r="I38132" s="313" t="s">
        <v>6788</v>
      </c>
    </row>
    <row r="38133" spans="6:9" x14ac:dyDescent="0.2">
      <c r="F38133" s="310" t="s">
        <v>43157</v>
      </c>
      <c r="G38133" s="311">
        <v>92692</v>
      </c>
      <c r="H38133" s="312" t="s">
        <v>1036</v>
      </c>
      <c r="I38133" s="313" t="s">
        <v>6788</v>
      </c>
    </row>
    <row r="38134" spans="6:9" x14ac:dyDescent="0.2">
      <c r="F38134" s="310" t="s">
        <v>43158</v>
      </c>
      <c r="G38134" s="311">
        <v>92693</v>
      </c>
      <c r="H38134" s="312" t="s">
        <v>1036</v>
      </c>
      <c r="I38134" s="313" t="s">
        <v>6788</v>
      </c>
    </row>
    <row r="38135" spans="6:9" x14ac:dyDescent="0.2">
      <c r="F38135" s="310" t="s">
        <v>43159</v>
      </c>
      <c r="G38135" s="311">
        <v>92694</v>
      </c>
      <c r="H38135" s="312" t="s">
        <v>1036</v>
      </c>
      <c r="I38135" s="313" t="s">
        <v>6788</v>
      </c>
    </row>
    <row r="38136" spans="6:9" x14ac:dyDescent="0.2">
      <c r="F38136" s="310" t="s">
        <v>43160</v>
      </c>
      <c r="G38136" s="311">
        <v>92697</v>
      </c>
      <c r="H38136" s="312" t="s">
        <v>1036</v>
      </c>
      <c r="I38136" s="313" t="s">
        <v>6788</v>
      </c>
    </row>
    <row r="38137" spans="6:9" x14ac:dyDescent="0.2">
      <c r="F38137" s="310" t="s">
        <v>43161</v>
      </c>
      <c r="G38137" s="311">
        <v>92698</v>
      </c>
      <c r="H38137" s="312" t="s">
        <v>1036</v>
      </c>
      <c r="I38137" s="313" t="s">
        <v>6788</v>
      </c>
    </row>
    <row r="38138" spans="6:9" x14ac:dyDescent="0.2">
      <c r="F38138" s="310" t="s">
        <v>43162</v>
      </c>
      <c r="G38138" s="311">
        <v>92701</v>
      </c>
      <c r="H38138" s="312" t="s">
        <v>1036</v>
      </c>
      <c r="I38138" s="313" t="s">
        <v>6788</v>
      </c>
    </row>
    <row r="38139" spans="6:9" x14ac:dyDescent="0.2">
      <c r="F38139" s="310" t="s">
        <v>43163</v>
      </c>
      <c r="G38139" s="311">
        <v>92702</v>
      </c>
      <c r="H38139" s="312" t="s">
        <v>1036</v>
      </c>
      <c r="I38139" s="313" t="s">
        <v>6788</v>
      </c>
    </row>
    <row r="38140" spans="6:9" x14ac:dyDescent="0.2">
      <c r="F38140" s="310" t="s">
        <v>43164</v>
      </c>
      <c r="G38140" s="311">
        <v>92703</v>
      </c>
      <c r="H38140" s="312" t="s">
        <v>1036</v>
      </c>
      <c r="I38140" s="313" t="s">
        <v>6788</v>
      </c>
    </row>
    <row r="38141" spans="6:9" x14ac:dyDescent="0.2">
      <c r="F38141" s="310" t="s">
        <v>43165</v>
      </c>
      <c r="G38141" s="311">
        <v>92704</v>
      </c>
      <c r="H38141" s="312" t="s">
        <v>1036</v>
      </c>
      <c r="I38141" s="313" t="s">
        <v>6788</v>
      </c>
    </row>
    <row r="38142" spans="6:9" x14ac:dyDescent="0.2">
      <c r="F38142" s="310" t="s">
        <v>43166</v>
      </c>
      <c r="G38142" s="311">
        <v>92705</v>
      </c>
      <c r="H38142" s="312" t="s">
        <v>1036</v>
      </c>
      <c r="I38142" s="313" t="s">
        <v>6788</v>
      </c>
    </row>
    <row r="38143" spans="6:9" x14ac:dyDescent="0.2">
      <c r="F38143" s="310" t="s">
        <v>43167</v>
      </c>
      <c r="G38143" s="311">
        <v>92706</v>
      </c>
      <c r="H38143" s="312" t="s">
        <v>1036</v>
      </c>
      <c r="I38143" s="313" t="s">
        <v>6788</v>
      </c>
    </row>
    <row r="38144" spans="6:9" x14ac:dyDescent="0.2">
      <c r="F38144" s="310" t="s">
        <v>43168</v>
      </c>
      <c r="G38144" s="311">
        <v>92707</v>
      </c>
      <c r="H38144" s="312" t="s">
        <v>1036</v>
      </c>
      <c r="I38144" s="313" t="s">
        <v>6788</v>
      </c>
    </row>
    <row r="38145" spans="6:9" x14ac:dyDescent="0.2">
      <c r="F38145" s="310" t="s">
        <v>43169</v>
      </c>
      <c r="G38145" s="311">
        <v>92708</v>
      </c>
      <c r="H38145" s="312" t="s">
        <v>1036</v>
      </c>
      <c r="I38145" s="313" t="s">
        <v>6788</v>
      </c>
    </row>
    <row r="38146" spans="6:9" x14ac:dyDescent="0.2">
      <c r="F38146" s="310" t="s">
        <v>43170</v>
      </c>
      <c r="G38146" s="311">
        <v>92711</v>
      </c>
      <c r="H38146" s="312" t="s">
        <v>1036</v>
      </c>
      <c r="I38146" s="313" t="s">
        <v>6788</v>
      </c>
    </row>
    <row r="38147" spans="6:9" x14ac:dyDescent="0.2">
      <c r="F38147" s="310" t="s">
        <v>43171</v>
      </c>
      <c r="G38147" s="311">
        <v>92712</v>
      </c>
      <c r="H38147" s="312" t="s">
        <v>1036</v>
      </c>
      <c r="I38147" s="313" t="s">
        <v>6788</v>
      </c>
    </row>
    <row r="38148" spans="6:9" x14ac:dyDescent="0.2">
      <c r="F38148" s="310" t="s">
        <v>43172</v>
      </c>
      <c r="G38148" s="311">
        <v>92725</v>
      </c>
      <c r="H38148" s="312" t="s">
        <v>1036</v>
      </c>
      <c r="I38148" s="313" t="s">
        <v>6788</v>
      </c>
    </row>
    <row r="38149" spans="6:9" x14ac:dyDescent="0.2">
      <c r="F38149" s="310" t="s">
        <v>43173</v>
      </c>
      <c r="G38149" s="311">
        <v>92728</v>
      </c>
      <c r="H38149" s="312" t="s">
        <v>1036</v>
      </c>
      <c r="I38149" s="313" t="s">
        <v>6788</v>
      </c>
    </row>
    <row r="38150" spans="6:9" x14ac:dyDescent="0.2">
      <c r="F38150" s="310" t="s">
        <v>43174</v>
      </c>
      <c r="G38150" s="311">
        <v>92735</v>
      </c>
      <c r="H38150" s="312" t="s">
        <v>1036</v>
      </c>
      <c r="I38150" s="313" t="s">
        <v>6788</v>
      </c>
    </row>
    <row r="38151" spans="6:9" x14ac:dyDescent="0.2">
      <c r="F38151" s="310" t="s">
        <v>43175</v>
      </c>
      <c r="G38151" s="311">
        <v>92780</v>
      </c>
      <c r="H38151" s="312" t="s">
        <v>1036</v>
      </c>
      <c r="I38151" s="313" t="s">
        <v>6788</v>
      </c>
    </row>
    <row r="38152" spans="6:9" x14ac:dyDescent="0.2">
      <c r="F38152" s="310" t="s">
        <v>43176</v>
      </c>
      <c r="G38152" s="311">
        <v>92781</v>
      </c>
      <c r="H38152" s="312" t="s">
        <v>1036</v>
      </c>
      <c r="I38152" s="313" t="s">
        <v>6788</v>
      </c>
    </row>
    <row r="38153" spans="6:9" x14ac:dyDescent="0.2">
      <c r="F38153" s="310" t="s">
        <v>43177</v>
      </c>
      <c r="G38153" s="311">
        <v>92782</v>
      </c>
      <c r="H38153" s="312" t="s">
        <v>1036</v>
      </c>
      <c r="I38153" s="313" t="s">
        <v>6788</v>
      </c>
    </row>
    <row r="38154" spans="6:9" x14ac:dyDescent="0.2">
      <c r="F38154" s="310" t="s">
        <v>43178</v>
      </c>
      <c r="G38154" s="311">
        <v>92799</v>
      </c>
      <c r="H38154" s="312" t="s">
        <v>1036</v>
      </c>
      <c r="I38154" s="313" t="s">
        <v>6788</v>
      </c>
    </row>
    <row r="38155" spans="6:9" x14ac:dyDescent="0.2">
      <c r="F38155" s="310" t="s">
        <v>43179</v>
      </c>
      <c r="G38155" s="311">
        <v>92801</v>
      </c>
      <c r="H38155" s="312" t="s">
        <v>1036</v>
      </c>
      <c r="I38155" s="313" t="s">
        <v>6788</v>
      </c>
    </row>
    <row r="38156" spans="6:9" x14ac:dyDescent="0.2">
      <c r="F38156" s="310" t="s">
        <v>43180</v>
      </c>
      <c r="G38156" s="311">
        <v>92802</v>
      </c>
      <c r="H38156" s="312" t="s">
        <v>1036</v>
      </c>
      <c r="I38156" s="313" t="s">
        <v>6788</v>
      </c>
    </row>
    <row r="38157" spans="6:9" x14ac:dyDescent="0.2">
      <c r="F38157" s="310" t="s">
        <v>43181</v>
      </c>
      <c r="G38157" s="311">
        <v>92803</v>
      </c>
      <c r="H38157" s="312" t="s">
        <v>1036</v>
      </c>
      <c r="I38157" s="313" t="s">
        <v>6788</v>
      </c>
    </row>
    <row r="38158" spans="6:9" x14ac:dyDescent="0.2">
      <c r="F38158" s="310" t="s">
        <v>43182</v>
      </c>
      <c r="G38158" s="311">
        <v>92804</v>
      </c>
      <c r="H38158" s="312" t="s">
        <v>1036</v>
      </c>
      <c r="I38158" s="313" t="s">
        <v>6788</v>
      </c>
    </row>
    <row r="38159" spans="6:9" x14ac:dyDescent="0.2">
      <c r="F38159" s="310" t="s">
        <v>43183</v>
      </c>
      <c r="G38159" s="311">
        <v>92805</v>
      </c>
      <c r="H38159" s="312" t="s">
        <v>1036</v>
      </c>
      <c r="I38159" s="313" t="s">
        <v>6788</v>
      </c>
    </row>
    <row r="38160" spans="6:9" x14ac:dyDescent="0.2">
      <c r="F38160" s="310" t="s">
        <v>43184</v>
      </c>
      <c r="G38160" s="311">
        <v>92806</v>
      </c>
      <c r="H38160" s="312" t="s">
        <v>1036</v>
      </c>
      <c r="I38160" s="313" t="s">
        <v>6788</v>
      </c>
    </row>
    <row r="38161" spans="6:9" x14ac:dyDescent="0.2">
      <c r="F38161" s="310" t="s">
        <v>43185</v>
      </c>
      <c r="G38161" s="311">
        <v>92807</v>
      </c>
      <c r="H38161" s="312" t="s">
        <v>1036</v>
      </c>
      <c r="I38161" s="313" t="s">
        <v>6788</v>
      </c>
    </row>
    <row r="38162" spans="6:9" x14ac:dyDescent="0.2">
      <c r="F38162" s="310" t="s">
        <v>43186</v>
      </c>
      <c r="G38162" s="311">
        <v>92808</v>
      </c>
      <c r="H38162" s="312" t="s">
        <v>1036</v>
      </c>
      <c r="I38162" s="313" t="s">
        <v>6788</v>
      </c>
    </row>
    <row r="38163" spans="6:9" x14ac:dyDescent="0.2">
      <c r="F38163" s="310" t="s">
        <v>43187</v>
      </c>
      <c r="G38163" s="311">
        <v>92809</v>
      </c>
      <c r="H38163" s="312" t="s">
        <v>1036</v>
      </c>
      <c r="I38163" s="313" t="s">
        <v>6788</v>
      </c>
    </row>
    <row r="38164" spans="6:9" x14ac:dyDescent="0.2">
      <c r="F38164" s="310" t="s">
        <v>43188</v>
      </c>
      <c r="G38164" s="311">
        <v>92811</v>
      </c>
      <c r="H38164" s="312" t="s">
        <v>1036</v>
      </c>
      <c r="I38164" s="313" t="s">
        <v>6788</v>
      </c>
    </row>
    <row r="38165" spans="6:9" x14ac:dyDescent="0.2">
      <c r="F38165" s="310" t="s">
        <v>43189</v>
      </c>
      <c r="G38165" s="311">
        <v>92812</v>
      </c>
      <c r="H38165" s="312" t="s">
        <v>1036</v>
      </c>
      <c r="I38165" s="313" t="s">
        <v>6788</v>
      </c>
    </row>
    <row r="38166" spans="6:9" x14ac:dyDescent="0.2">
      <c r="F38166" s="310" t="s">
        <v>43190</v>
      </c>
      <c r="G38166" s="311">
        <v>92814</v>
      </c>
      <c r="H38166" s="312" t="s">
        <v>1036</v>
      </c>
      <c r="I38166" s="313" t="s">
        <v>6788</v>
      </c>
    </row>
    <row r="38167" spans="6:9" x14ac:dyDescent="0.2">
      <c r="F38167" s="310" t="s">
        <v>43191</v>
      </c>
      <c r="G38167" s="311">
        <v>92815</v>
      </c>
      <c r="H38167" s="312" t="s">
        <v>1036</v>
      </c>
      <c r="I38167" s="313" t="s">
        <v>6788</v>
      </c>
    </row>
    <row r="38168" spans="6:9" x14ac:dyDescent="0.2">
      <c r="F38168" s="310" t="s">
        <v>43192</v>
      </c>
      <c r="G38168" s="311">
        <v>92816</v>
      </c>
      <c r="H38168" s="312" t="s">
        <v>1036</v>
      </c>
      <c r="I38168" s="313" t="s">
        <v>6788</v>
      </c>
    </row>
    <row r="38169" spans="6:9" x14ac:dyDescent="0.2">
      <c r="F38169" s="310" t="s">
        <v>43193</v>
      </c>
      <c r="G38169" s="311">
        <v>92817</v>
      </c>
      <c r="H38169" s="312" t="s">
        <v>1036</v>
      </c>
      <c r="I38169" s="313" t="s">
        <v>6788</v>
      </c>
    </row>
    <row r="38170" spans="6:9" x14ac:dyDescent="0.2">
      <c r="F38170" s="310" t="s">
        <v>43194</v>
      </c>
      <c r="G38170" s="311">
        <v>92821</v>
      </c>
      <c r="H38170" s="312" t="s">
        <v>1036</v>
      </c>
      <c r="I38170" s="313" t="s">
        <v>6788</v>
      </c>
    </row>
    <row r="38171" spans="6:9" x14ac:dyDescent="0.2">
      <c r="F38171" s="310" t="s">
        <v>43195</v>
      </c>
      <c r="G38171" s="311">
        <v>92822</v>
      </c>
      <c r="H38171" s="312" t="s">
        <v>1036</v>
      </c>
      <c r="I38171" s="313" t="s">
        <v>6788</v>
      </c>
    </row>
    <row r="38172" spans="6:9" x14ac:dyDescent="0.2">
      <c r="F38172" s="310" t="s">
        <v>43196</v>
      </c>
      <c r="G38172" s="311">
        <v>92823</v>
      </c>
      <c r="H38172" s="312" t="s">
        <v>1036</v>
      </c>
      <c r="I38172" s="313" t="s">
        <v>6788</v>
      </c>
    </row>
    <row r="38173" spans="6:9" x14ac:dyDescent="0.2">
      <c r="F38173" s="310" t="s">
        <v>43197</v>
      </c>
      <c r="G38173" s="311">
        <v>92825</v>
      </c>
      <c r="H38173" s="312" t="s">
        <v>1036</v>
      </c>
      <c r="I38173" s="313" t="s">
        <v>6788</v>
      </c>
    </row>
    <row r="38174" spans="6:9" x14ac:dyDescent="0.2">
      <c r="F38174" s="310" t="s">
        <v>43198</v>
      </c>
      <c r="G38174" s="311">
        <v>92831</v>
      </c>
      <c r="H38174" s="312" t="s">
        <v>1036</v>
      </c>
      <c r="I38174" s="313" t="s">
        <v>6788</v>
      </c>
    </row>
    <row r="38175" spans="6:9" x14ac:dyDescent="0.2">
      <c r="F38175" s="310" t="s">
        <v>43199</v>
      </c>
      <c r="G38175" s="311">
        <v>92832</v>
      </c>
      <c r="H38175" s="312" t="s">
        <v>1036</v>
      </c>
      <c r="I38175" s="313" t="s">
        <v>6788</v>
      </c>
    </row>
    <row r="38176" spans="6:9" x14ac:dyDescent="0.2">
      <c r="F38176" s="310" t="s">
        <v>43200</v>
      </c>
      <c r="G38176" s="311">
        <v>92833</v>
      </c>
      <c r="H38176" s="312" t="s">
        <v>1036</v>
      </c>
      <c r="I38176" s="313" t="s">
        <v>6788</v>
      </c>
    </row>
    <row r="38177" spans="6:9" x14ac:dyDescent="0.2">
      <c r="F38177" s="310" t="s">
        <v>43201</v>
      </c>
      <c r="G38177" s="311">
        <v>92834</v>
      </c>
      <c r="H38177" s="312" t="s">
        <v>1036</v>
      </c>
      <c r="I38177" s="313" t="s">
        <v>6788</v>
      </c>
    </row>
    <row r="38178" spans="6:9" x14ac:dyDescent="0.2">
      <c r="F38178" s="310" t="s">
        <v>43202</v>
      </c>
      <c r="G38178" s="311">
        <v>92835</v>
      </c>
      <c r="H38178" s="312" t="s">
        <v>1036</v>
      </c>
      <c r="I38178" s="313" t="s">
        <v>6788</v>
      </c>
    </row>
    <row r="38179" spans="6:9" x14ac:dyDescent="0.2">
      <c r="F38179" s="310" t="s">
        <v>43203</v>
      </c>
      <c r="G38179" s="311">
        <v>92836</v>
      </c>
      <c r="H38179" s="312" t="s">
        <v>1036</v>
      </c>
      <c r="I38179" s="313" t="s">
        <v>6788</v>
      </c>
    </row>
    <row r="38180" spans="6:9" x14ac:dyDescent="0.2">
      <c r="F38180" s="310" t="s">
        <v>43204</v>
      </c>
      <c r="G38180" s="311">
        <v>92837</v>
      </c>
      <c r="H38180" s="312" t="s">
        <v>1036</v>
      </c>
      <c r="I38180" s="313" t="s">
        <v>6788</v>
      </c>
    </row>
    <row r="38181" spans="6:9" x14ac:dyDescent="0.2">
      <c r="F38181" s="310" t="s">
        <v>43205</v>
      </c>
      <c r="G38181" s="311">
        <v>92838</v>
      </c>
      <c r="H38181" s="312" t="s">
        <v>1036</v>
      </c>
      <c r="I38181" s="313" t="s">
        <v>6788</v>
      </c>
    </row>
    <row r="38182" spans="6:9" x14ac:dyDescent="0.2">
      <c r="F38182" s="310" t="s">
        <v>43206</v>
      </c>
      <c r="G38182" s="311">
        <v>92840</v>
      </c>
      <c r="H38182" s="312" t="s">
        <v>1036</v>
      </c>
      <c r="I38182" s="313" t="s">
        <v>6788</v>
      </c>
    </row>
    <row r="38183" spans="6:9" x14ac:dyDescent="0.2">
      <c r="F38183" s="310" t="s">
        <v>43207</v>
      </c>
      <c r="G38183" s="311">
        <v>92841</v>
      </c>
      <c r="H38183" s="312" t="s">
        <v>1036</v>
      </c>
      <c r="I38183" s="313" t="s">
        <v>6788</v>
      </c>
    </row>
    <row r="38184" spans="6:9" x14ac:dyDescent="0.2">
      <c r="F38184" s="310" t="s">
        <v>43208</v>
      </c>
      <c r="G38184" s="311">
        <v>92842</v>
      </c>
      <c r="H38184" s="312" t="s">
        <v>1036</v>
      </c>
      <c r="I38184" s="313" t="s">
        <v>6788</v>
      </c>
    </row>
    <row r="38185" spans="6:9" x14ac:dyDescent="0.2">
      <c r="F38185" s="310" t="s">
        <v>43209</v>
      </c>
      <c r="G38185" s="311">
        <v>92843</v>
      </c>
      <c r="H38185" s="312" t="s">
        <v>1036</v>
      </c>
      <c r="I38185" s="313" t="s">
        <v>6788</v>
      </c>
    </row>
    <row r="38186" spans="6:9" x14ac:dyDescent="0.2">
      <c r="F38186" s="310" t="s">
        <v>43210</v>
      </c>
      <c r="G38186" s="311">
        <v>92844</v>
      </c>
      <c r="H38186" s="312" t="s">
        <v>1036</v>
      </c>
      <c r="I38186" s="313" t="s">
        <v>6788</v>
      </c>
    </row>
    <row r="38187" spans="6:9" x14ac:dyDescent="0.2">
      <c r="F38187" s="310" t="s">
        <v>43211</v>
      </c>
      <c r="G38187" s="311">
        <v>92845</v>
      </c>
      <c r="H38187" s="312" t="s">
        <v>1036</v>
      </c>
      <c r="I38187" s="313" t="s">
        <v>6788</v>
      </c>
    </row>
    <row r="38188" spans="6:9" x14ac:dyDescent="0.2">
      <c r="F38188" s="310" t="s">
        <v>43212</v>
      </c>
      <c r="G38188" s="311">
        <v>92846</v>
      </c>
      <c r="H38188" s="312" t="s">
        <v>1036</v>
      </c>
      <c r="I38188" s="313" t="s">
        <v>6788</v>
      </c>
    </row>
    <row r="38189" spans="6:9" x14ac:dyDescent="0.2">
      <c r="F38189" s="310" t="s">
        <v>43213</v>
      </c>
      <c r="G38189" s="311">
        <v>92850</v>
      </c>
      <c r="H38189" s="312" t="s">
        <v>1036</v>
      </c>
      <c r="I38189" s="313" t="s">
        <v>6788</v>
      </c>
    </row>
    <row r="38190" spans="6:9" x14ac:dyDescent="0.2">
      <c r="F38190" s="310" t="s">
        <v>43214</v>
      </c>
      <c r="G38190" s="311">
        <v>92856</v>
      </c>
      <c r="H38190" s="312" t="s">
        <v>1036</v>
      </c>
      <c r="I38190" s="313" t="s">
        <v>6788</v>
      </c>
    </row>
    <row r="38191" spans="6:9" x14ac:dyDescent="0.2">
      <c r="F38191" s="310" t="s">
        <v>43215</v>
      </c>
      <c r="G38191" s="311">
        <v>92857</v>
      </c>
      <c r="H38191" s="312" t="s">
        <v>1036</v>
      </c>
      <c r="I38191" s="313" t="s">
        <v>6788</v>
      </c>
    </row>
    <row r="38192" spans="6:9" x14ac:dyDescent="0.2">
      <c r="F38192" s="310" t="s">
        <v>43216</v>
      </c>
      <c r="G38192" s="311">
        <v>92859</v>
      </c>
      <c r="H38192" s="312" t="s">
        <v>1036</v>
      </c>
      <c r="I38192" s="313" t="s">
        <v>6788</v>
      </c>
    </row>
    <row r="38193" spans="6:9" x14ac:dyDescent="0.2">
      <c r="F38193" s="310" t="s">
        <v>43217</v>
      </c>
      <c r="G38193" s="311">
        <v>92860</v>
      </c>
      <c r="H38193" s="312" t="s">
        <v>1036</v>
      </c>
      <c r="I38193" s="313" t="s">
        <v>6788</v>
      </c>
    </row>
    <row r="38194" spans="6:9" x14ac:dyDescent="0.2">
      <c r="F38194" s="310" t="s">
        <v>43218</v>
      </c>
      <c r="G38194" s="311">
        <v>92861</v>
      </c>
      <c r="H38194" s="312" t="s">
        <v>1036</v>
      </c>
      <c r="I38194" s="313" t="s">
        <v>6788</v>
      </c>
    </row>
    <row r="38195" spans="6:9" x14ac:dyDescent="0.2">
      <c r="F38195" s="310" t="s">
        <v>43219</v>
      </c>
      <c r="G38195" s="311">
        <v>92862</v>
      </c>
      <c r="H38195" s="312" t="s">
        <v>1036</v>
      </c>
      <c r="I38195" s="313" t="s">
        <v>6788</v>
      </c>
    </row>
    <row r="38196" spans="6:9" x14ac:dyDescent="0.2">
      <c r="F38196" s="310" t="s">
        <v>43220</v>
      </c>
      <c r="G38196" s="311">
        <v>92863</v>
      </c>
      <c r="H38196" s="312" t="s">
        <v>1036</v>
      </c>
      <c r="I38196" s="313" t="s">
        <v>6788</v>
      </c>
    </row>
    <row r="38197" spans="6:9" x14ac:dyDescent="0.2">
      <c r="F38197" s="310" t="s">
        <v>43221</v>
      </c>
      <c r="G38197" s="311">
        <v>92864</v>
      </c>
      <c r="H38197" s="312" t="s">
        <v>1036</v>
      </c>
      <c r="I38197" s="313" t="s">
        <v>6788</v>
      </c>
    </row>
    <row r="38198" spans="6:9" x14ac:dyDescent="0.2">
      <c r="F38198" s="310" t="s">
        <v>43222</v>
      </c>
      <c r="G38198" s="311">
        <v>92865</v>
      </c>
      <c r="H38198" s="312" t="s">
        <v>1036</v>
      </c>
      <c r="I38198" s="313" t="s">
        <v>6788</v>
      </c>
    </row>
    <row r="38199" spans="6:9" x14ac:dyDescent="0.2">
      <c r="F38199" s="310" t="s">
        <v>43223</v>
      </c>
      <c r="G38199" s="311">
        <v>92866</v>
      </c>
      <c r="H38199" s="312" t="s">
        <v>1036</v>
      </c>
      <c r="I38199" s="313" t="s">
        <v>6788</v>
      </c>
    </row>
    <row r="38200" spans="6:9" x14ac:dyDescent="0.2">
      <c r="F38200" s="310" t="s">
        <v>43224</v>
      </c>
      <c r="G38200" s="311">
        <v>92867</v>
      </c>
      <c r="H38200" s="312" t="s">
        <v>1036</v>
      </c>
      <c r="I38200" s="313" t="s">
        <v>6788</v>
      </c>
    </row>
    <row r="38201" spans="6:9" x14ac:dyDescent="0.2">
      <c r="F38201" s="310" t="s">
        <v>43225</v>
      </c>
      <c r="G38201" s="311">
        <v>92868</v>
      </c>
      <c r="H38201" s="312" t="s">
        <v>1036</v>
      </c>
      <c r="I38201" s="313" t="s">
        <v>6788</v>
      </c>
    </row>
    <row r="38202" spans="6:9" x14ac:dyDescent="0.2">
      <c r="F38202" s="310" t="s">
        <v>43226</v>
      </c>
      <c r="G38202" s="311">
        <v>92869</v>
      </c>
      <c r="H38202" s="312" t="s">
        <v>1036</v>
      </c>
      <c r="I38202" s="313" t="s">
        <v>6788</v>
      </c>
    </row>
    <row r="38203" spans="6:9" x14ac:dyDescent="0.2">
      <c r="F38203" s="310" t="s">
        <v>43227</v>
      </c>
      <c r="G38203" s="311">
        <v>92870</v>
      </c>
      <c r="H38203" s="312" t="s">
        <v>1036</v>
      </c>
      <c r="I38203" s="313" t="s">
        <v>6788</v>
      </c>
    </row>
    <row r="38204" spans="6:9" x14ac:dyDescent="0.2">
      <c r="F38204" s="310" t="s">
        <v>43228</v>
      </c>
      <c r="G38204" s="311">
        <v>92871</v>
      </c>
      <c r="H38204" s="312" t="s">
        <v>1036</v>
      </c>
      <c r="I38204" s="313" t="s">
        <v>6788</v>
      </c>
    </row>
    <row r="38205" spans="6:9" x14ac:dyDescent="0.2">
      <c r="F38205" s="310" t="s">
        <v>43229</v>
      </c>
      <c r="G38205" s="311">
        <v>92877</v>
      </c>
      <c r="H38205" s="312" t="s">
        <v>1036</v>
      </c>
      <c r="I38205" s="313" t="s">
        <v>6788</v>
      </c>
    </row>
    <row r="38206" spans="6:9" x14ac:dyDescent="0.2">
      <c r="F38206" s="310" t="s">
        <v>43230</v>
      </c>
      <c r="G38206" s="311">
        <v>92878</v>
      </c>
      <c r="H38206" s="312" t="s">
        <v>1036</v>
      </c>
      <c r="I38206" s="313" t="s">
        <v>6788</v>
      </c>
    </row>
    <row r="38207" spans="6:9" x14ac:dyDescent="0.2">
      <c r="F38207" s="310" t="s">
        <v>43231</v>
      </c>
      <c r="G38207" s="311">
        <v>92879</v>
      </c>
      <c r="H38207" s="312" t="s">
        <v>1036</v>
      </c>
      <c r="I38207" s="313" t="s">
        <v>6788</v>
      </c>
    </row>
    <row r="38208" spans="6:9" x14ac:dyDescent="0.2">
      <c r="F38208" s="310" t="s">
        <v>43232</v>
      </c>
      <c r="G38208" s="311">
        <v>92880</v>
      </c>
      <c r="H38208" s="312" t="s">
        <v>1036</v>
      </c>
      <c r="I38208" s="313" t="s">
        <v>6788</v>
      </c>
    </row>
    <row r="38209" spans="6:9" x14ac:dyDescent="0.2">
      <c r="F38209" s="310" t="s">
        <v>43233</v>
      </c>
      <c r="G38209" s="311">
        <v>92881</v>
      </c>
      <c r="H38209" s="312" t="s">
        <v>1036</v>
      </c>
      <c r="I38209" s="313" t="s">
        <v>6788</v>
      </c>
    </row>
    <row r="38210" spans="6:9" x14ac:dyDescent="0.2">
      <c r="F38210" s="310" t="s">
        <v>43234</v>
      </c>
      <c r="G38210" s="311">
        <v>92882</v>
      </c>
      <c r="H38210" s="312" t="s">
        <v>1036</v>
      </c>
      <c r="I38210" s="313" t="s">
        <v>6788</v>
      </c>
    </row>
    <row r="38211" spans="6:9" x14ac:dyDescent="0.2">
      <c r="F38211" s="310" t="s">
        <v>43235</v>
      </c>
      <c r="G38211" s="311">
        <v>92883</v>
      </c>
      <c r="H38211" s="312" t="s">
        <v>1036</v>
      </c>
      <c r="I38211" s="313" t="s">
        <v>6788</v>
      </c>
    </row>
    <row r="38212" spans="6:9" x14ac:dyDescent="0.2">
      <c r="F38212" s="310" t="s">
        <v>43236</v>
      </c>
      <c r="G38212" s="311">
        <v>92885</v>
      </c>
      <c r="H38212" s="312" t="s">
        <v>1036</v>
      </c>
      <c r="I38212" s="313" t="s">
        <v>6788</v>
      </c>
    </row>
    <row r="38213" spans="6:9" x14ac:dyDescent="0.2">
      <c r="F38213" s="310" t="s">
        <v>43237</v>
      </c>
      <c r="G38213" s="311">
        <v>92886</v>
      </c>
      <c r="H38213" s="312" t="s">
        <v>1036</v>
      </c>
      <c r="I38213" s="313" t="s">
        <v>6788</v>
      </c>
    </row>
    <row r="38214" spans="6:9" x14ac:dyDescent="0.2">
      <c r="F38214" s="310" t="s">
        <v>43238</v>
      </c>
      <c r="G38214" s="311">
        <v>92887</v>
      </c>
      <c r="H38214" s="312" t="s">
        <v>1036</v>
      </c>
      <c r="I38214" s="313" t="s">
        <v>6788</v>
      </c>
    </row>
    <row r="38215" spans="6:9" x14ac:dyDescent="0.2">
      <c r="F38215" s="310" t="s">
        <v>43239</v>
      </c>
      <c r="G38215" s="311">
        <v>92899</v>
      </c>
      <c r="H38215" s="312" t="s">
        <v>1036</v>
      </c>
      <c r="I38215" s="313" t="s">
        <v>6788</v>
      </c>
    </row>
    <row r="38216" spans="6:9" x14ac:dyDescent="0.2">
      <c r="F38216" s="310" t="s">
        <v>43240</v>
      </c>
      <c r="G38216" s="311">
        <v>93001</v>
      </c>
      <c r="H38216" s="312" t="s">
        <v>1036</v>
      </c>
      <c r="I38216" s="313" t="s">
        <v>6788</v>
      </c>
    </row>
    <row r="38217" spans="6:9" x14ac:dyDescent="0.2">
      <c r="F38217" s="310" t="s">
        <v>43241</v>
      </c>
      <c r="G38217" s="311">
        <v>93002</v>
      </c>
      <c r="H38217" s="312" t="s">
        <v>1036</v>
      </c>
      <c r="I38217" s="313" t="s">
        <v>6788</v>
      </c>
    </row>
    <row r="38218" spans="6:9" x14ac:dyDescent="0.2">
      <c r="F38218" s="310" t="s">
        <v>43242</v>
      </c>
      <c r="G38218" s="311">
        <v>93003</v>
      </c>
      <c r="H38218" s="312" t="s">
        <v>1036</v>
      </c>
      <c r="I38218" s="313" t="s">
        <v>6788</v>
      </c>
    </row>
    <row r="38219" spans="6:9" x14ac:dyDescent="0.2">
      <c r="F38219" s="310" t="s">
        <v>43243</v>
      </c>
      <c r="G38219" s="311">
        <v>93004</v>
      </c>
      <c r="H38219" s="312" t="s">
        <v>1036</v>
      </c>
      <c r="I38219" s="313" t="s">
        <v>6788</v>
      </c>
    </row>
    <row r="38220" spans="6:9" x14ac:dyDescent="0.2">
      <c r="F38220" s="310" t="s">
        <v>43244</v>
      </c>
      <c r="G38220" s="311">
        <v>93005</v>
      </c>
      <c r="H38220" s="312" t="s">
        <v>1036</v>
      </c>
      <c r="I38220" s="313" t="s">
        <v>6788</v>
      </c>
    </row>
    <row r="38221" spans="6:9" x14ac:dyDescent="0.2">
      <c r="F38221" s="310" t="s">
        <v>43245</v>
      </c>
      <c r="G38221" s="311">
        <v>93006</v>
      </c>
      <c r="H38221" s="312" t="s">
        <v>1036</v>
      </c>
      <c r="I38221" s="313" t="s">
        <v>6788</v>
      </c>
    </row>
    <row r="38222" spans="6:9" x14ac:dyDescent="0.2">
      <c r="F38222" s="310" t="s">
        <v>43246</v>
      </c>
      <c r="G38222" s="311">
        <v>93007</v>
      </c>
      <c r="H38222" s="312" t="s">
        <v>1036</v>
      </c>
      <c r="I38222" s="313" t="s">
        <v>6788</v>
      </c>
    </row>
    <row r="38223" spans="6:9" x14ac:dyDescent="0.2">
      <c r="F38223" s="310" t="s">
        <v>43247</v>
      </c>
      <c r="G38223" s="311">
        <v>93009</v>
      </c>
      <c r="H38223" s="312" t="s">
        <v>1036</v>
      </c>
      <c r="I38223" s="313" t="s">
        <v>6788</v>
      </c>
    </row>
    <row r="38224" spans="6:9" x14ac:dyDescent="0.2">
      <c r="F38224" s="310" t="s">
        <v>43248</v>
      </c>
      <c r="G38224" s="311">
        <v>93010</v>
      </c>
      <c r="H38224" s="312" t="s">
        <v>1036</v>
      </c>
      <c r="I38224" s="313" t="s">
        <v>6788</v>
      </c>
    </row>
    <row r="38225" spans="6:9" x14ac:dyDescent="0.2">
      <c r="F38225" s="310" t="s">
        <v>43249</v>
      </c>
      <c r="G38225" s="311">
        <v>93011</v>
      </c>
      <c r="H38225" s="312" t="s">
        <v>1036</v>
      </c>
      <c r="I38225" s="313" t="s">
        <v>6788</v>
      </c>
    </row>
    <row r="38226" spans="6:9" x14ac:dyDescent="0.2">
      <c r="F38226" s="310" t="s">
        <v>43250</v>
      </c>
      <c r="G38226" s="311">
        <v>93012</v>
      </c>
      <c r="H38226" s="312" t="s">
        <v>1036</v>
      </c>
      <c r="I38226" s="313" t="s">
        <v>6788</v>
      </c>
    </row>
    <row r="38227" spans="6:9" x14ac:dyDescent="0.2">
      <c r="F38227" s="310" t="s">
        <v>43251</v>
      </c>
      <c r="G38227" s="311">
        <v>93013</v>
      </c>
      <c r="H38227" s="312" t="s">
        <v>1036</v>
      </c>
      <c r="I38227" s="313" t="s">
        <v>6788</v>
      </c>
    </row>
    <row r="38228" spans="6:9" x14ac:dyDescent="0.2">
      <c r="F38228" s="310" t="s">
        <v>43252</v>
      </c>
      <c r="G38228" s="311">
        <v>93014</v>
      </c>
      <c r="H38228" s="312" t="s">
        <v>1036</v>
      </c>
      <c r="I38228" s="313" t="s">
        <v>6788</v>
      </c>
    </row>
    <row r="38229" spans="6:9" x14ac:dyDescent="0.2">
      <c r="F38229" s="310" t="s">
        <v>43253</v>
      </c>
      <c r="G38229" s="311">
        <v>93015</v>
      </c>
      <c r="H38229" s="312" t="s">
        <v>1036</v>
      </c>
      <c r="I38229" s="313" t="s">
        <v>6788</v>
      </c>
    </row>
    <row r="38230" spans="6:9" x14ac:dyDescent="0.2">
      <c r="F38230" s="310" t="s">
        <v>43254</v>
      </c>
      <c r="G38230" s="311">
        <v>93016</v>
      </c>
      <c r="H38230" s="312" t="s">
        <v>1036</v>
      </c>
      <c r="I38230" s="313" t="s">
        <v>6788</v>
      </c>
    </row>
    <row r="38231" spans="6:9" x14ac:dyDescent="0.2">
      <c r="F38231" s="310" t="s">
        <v>43255</v>
      </c>
      <c r="G38231" s="311">
        <v>93020</v>
      </c>
      <c r="H38231" s="312" t="s">
        <v>1036</v>
      </c>
      <c r="I38231" s="313" t="s">
        <v>6788</v>
      </c>
    </row>
    <row r="38232" spans="6:9" x14ac:dyDescent="0.2">
      <c r="F38232" s="310" t="s">
        <v>43256</v>
      </c>
      <c r="G38232" s="311">
        <v>93021</v>
      </c>
      <c r="H38232" s="312" t="s">
        <v>1036</v>
      </c>
      <c r="I38232" s="313" t="s">
        <v>6788</v>
      </c>
    </row>
    <row r="38233" spans="6:9" x14ac:dyDescent="0.2">
      <c r="F38233" s="310" t="s">
        <v>43257</v>
      </c>
      <c r="G38233" s="311">
        <v>93022</v>
      </c>
      <c r="H38233" s="312" t="s">
        <v>1036</v>
      </c>
      <c r="I38233" s="313" t="s">
        <v>6788</v>
      </c>
    </row>
    <row r="38234" spans="6:9" x14ac:dyDescent="0.2">
      <c r="F38234" s="310" t="s">
        <v>43258</v>
      </c>
      <c r="G38234" s="311">
        <v>93023</v>
      </c>
      <c r="H38234" s="312" t="s">
        <v>1036</v>
      </c>
      <c r="I38234" s="313" t="s">
        <v>6788</v>
      </c>
    </row>
    <row r="38235" spans="6:9" x14ac:dyDescent="0.2">
      <c r="F38235" s="310" t="s">
        <v>43259</v>
      </c>
      <c r="G38235" s="311">
        <v>93024</v>
      </c>
      <c r="H38235" s="312" t="s">
        <v>1036</v>
      </c>
      <c r="I38235" s="313" t="s">
        <v>6788</v>
      </c>
    </row>
    <row r="38236" spans="6:9" x14ac:dyDescent="0.2">
      <c r="F38236" s="310" t="s">
        <v>43260</v>
      </c>
      <c r="G38236" s="311">
        <v>93030</v>
      </c>
      <c r="H38236" s="312" t="s">
        <v>1036</v>
      </c>
      <c r="I38236" s="313" t="s">
        <v>6788</v>
      </c>
    </row>
    <row r="38237" spans="6:9" x14ac:dyDescent="0.2">
      <c r="F38237" s="310" t="s">
        <v>43261</v>
      </c>
      <c r="G38237" s="311">
        <v>93031</v>
      </c>
      <c r="H38237" s="312" t="s">
        <v>1036</v>
      </c>
      <c r="I38237" s="313" t="s">
        <v>6788</v>
      </c>
    </row>
    <row r="38238" spans="6:9" x14ac:dyDescent="0.2">
      <c r="F38238" s="310" t="s">
        <v>43262</v>
      </c>
      <c r="G38238" s="311">
        <v>93032</v>
      </c>
      <c r="H38238" s="312" t="s">
        <v>1036</v>
      </c>
      <c r="I38238" s="313" t="s">
        <v>6788</v>
      </c>
    </row>
    <row r="38239" spans="6:9" x14ac:dyDescent="0.2">
      <c r="F38239" s="310" t="s">
        <v>43263</v>
      </c>
      <c r="G38239" s="311">
        <v>93033</v>
      </c>
      <c r="H38239" s="312" t="s">
        <v>1036</v>
      </c>
      <c r="I38239" s="313" t="s">
        <v>6788</v>
      </c>
    </row>
    <row r="38240" spans="6:9" x14ac:dyDescent="0.2">
      <c r="F38240" s="310" t="s">
        <v>43264</v>
      </c>
      <c r="G38240" s="311">
        <v>93034</v>
      </c>
      <c r="H38240" s="312" t="s">
        <v>1036</v>
      </c>
      <c r="I38240" s="313" t="s">
        <v>6788</v>
      </c>
    </row>
    <row r="38241" spans="6:9" x14ac:dyDescent="0.2">
      <c r="F38241" s="310" t="s">
        <v>43265</v>
      </c>
      <c r="G38241" s="311">
        <v>93035</v>
      </c>
      <c r="H38241" s="312" t="s">
        <v>1036</v>
      </c>
      <c r="I38241" s="313" t="s">
        <v>6788</v>
      </c>
    </row>
    <row r="38242" spans="6:9" x14ac:dyDescent="0.2">
      <c r="F38242" s="310" t="s">
        <v>43266</v>
      </c>
      <c r="G38242" s="311">
        <v>93036</v>
      </c>
      <c r="H38242" s="312" t="s">
        <v>1036</v>
      </c>
      <c r="I38242" s="313" t="s">
        <v>6788</v>
      </c>
    </row>
    <row r="38243" spans="6:9" x14ac:dyDescent="0.2">
      <c r="F38243" s="310" t="s">
        <v>43267</v>
      </c>
      <c r="G38243" s="311">
        <v>93040</v>
      </c>
      <c r="H38243" s="312" t="s">
        <v>1036</v>
      </c>
      <c r="I38243" s="313" t="s">
        <v>6788</v>
      </c>
    </row>
    <row r="38244" spans="6:9" x14ac:dyDescent="0.2">
      <c r="F38244" s="310" t="s">
        <v>43268</v>
      </c>
      <c r="G38244" s="311">
        <v>93041</v>
      </c>
      <c r="H38244" s="312" t="s">
        <v>1036</v>
      </c>
      <c r="I38244" s="313" t="s">
        <v>6788</v>
      </c>
    </row>
    <row r="38245" spans="6:9" x14ac:dyDescent="0.2">
      <c r="F38245" s="310" t="s">
        <v>43269</v>
      </c>
      <c r="G38245" s="311">
        <v>93042</v>
      </c>
      <c r="H38245" s="312" t="s">
        <v>1036</v>
      </c>
      <c r="I38245" s="313" t="s">
        <v>6788</v>
      </c>
    </row>
    <row r="38246" spans="6:9" x14ac:dyDescent="0.2">
      <c r="F38246" s="310" t="s">
        <v>43270</v>
      </c>
      <c r="G38246" s="311">
        <v>93043</v>
      </c>
      <c r="H38246" s="312" t="s">
        <v>1036</v>
      </c>
      <c r="I38246" s="313" t="s">
        <v>6788</v>
      </c>
    </row>
    <row r="38247" spans="6:9" x14ac:dyDescent="0.2">
      <c r="F38247" s="310" t="s">
        <v>43271</v>
      </c>
      <c r="G38247" s="311">
        <v>93044</v>
      </c>
      <c r="H38247" s="312" t="s">
        <v>1036</v>
      </c>
      <c r="I38247" s="313" t="s">
        <v>6788</v>
      </c>
    </row>
    <row r="38248" spans="6:9" x14ac:dyDescent="0.2">
      <c r="F38248" s="310" t="s">
        <v>43272</v>
      </c>
      <c r="G38248" s="311">
        <v>93060</v>
      </c>
      <c r="H38248" s="312" t="s">
        <v>1036</v>
      </c>
      <c r="I38248" s="313" t="s">
        <v>6788</v>
      </c>
    </row>
    <row r="38249" spans="6:9" x14ac:dyDescent="0.2">
      <c r="F38249" s="310" t="s">
        <v>43273</v>
      </c>
      <c r="G38249" s="311">
        <v>93061</v>
      </c>
      <c r="H38249" s="312" t="s">
        <v>1036</v>
      </c>
      <c r="I38249" s="313" t="s">
        <v>6788</v>
      </c>
    </row>
    <row r="38250" spans="6:9" x14ac:dyDescent="0.2">
      <c r="F38250" s="310" t="s">
        <v>43274</v>
      </c>
      <c r="G38250" s="311">
        <v>93062</v>
      </c>
      <c r="H38250" s="312" t="s">
        <v>1036</v>
      </c>
      <c r="I38250" s="313" t="s">
        <v>6788</v>
      </c>
    </row>
    <row r="38251" spans="6:9" x14ac:dyDescent="0.2">
      <c r="F38251" s="310" t="s">
        <v>43275</v>
      </c>
      <c r="G38251" s="311">
        <v>93063</v>
      </c>
      <c r="H38251" s="312" t="s">
        <v>1036</v>
      </c>
      <c r="I38251" s="313" t="s">
        <v>6788</v>
      </c>
    </row>
    <row r="38252" spans="6:9" x14ac:dyDescent="0.2">
      <c r="F38252" s="310" t="s">
        <v>43276</v>
      </c>
      <c r="G38252" s="311">
        <v>93064</v>
      </c>
      <c r="H38252" s="312" t="s">
        <v>1036</v>
      </c>
      <c r="I38252" s="313" t="s">
        <v>6788</v>
      </c>
    </row>
    <row r="38253" spans="6:9" x14ac:dyDescent="0.2">
      <c r="F38253" s="310" t="s">
        <v>43277</v>
      </c>
      <c r="G38253" s="311">
        <v>93065</v>
      </c>
      <c r="H38253" s="312" t="s">
        <v>1036</v>
      </c>
      <c r="I38253" s="313" t="s">
        <v>6788</v>
      </c>
    </row>
    <row r="38254" spans="6:9" x14ac:dyDescent="0.2">
      <c r="F38254" s="310" t="s">
        <v>43278</v>
      </c>
      <c r="G38254" s="311">
        <v>93066</v>
      </c>
      <c r="H38254" s="312" t="s">
        <v>1036</v>
      </c>
      <c r="I38254" s="313" t="s">
        <v>6788</v>
      </c>
    </row>
    <row r="38255" spans="6:9" x14ac:dyDescent="0.2">
      <c r="F38255" s="310" t="s">
        <v>43279</v>
      </c>
      <c r="G38255" s="311">
        <v>93067</v>
      </c>
      <c r="H38255" s="312" t="s">
        <v>1036</v>
      </c>
      <c r="I38255" s="313" t="s">
        <v>6788</v>
      </c>
    </row>
    <row r="38256" spans="6:9" x14ac:dyDescent="0.2">
      <c r="F38256" s="310" t="s">
        <v>43280</v>
      </c>
      <c r="G38256" s="311">
        <v>93094</v>
      </c>
      <c r="H38256" s="312" t="s">
        <v>1036</v>
      </c>
      <c r="I38256" s="313" t="s">
        <v>6788</v>
      </c>
    </row>
    <row r="38257" spans="6:9" x14ac:dyDescent="0.2">
      <c r="F38257" s="310" t="s">
        <v>43281</v>
      </c>
      <c r="G38257" s="311">
        <v>93099</v>
      </c>
      <c r="H38257" s="312" t="s">
        <v>1036</v>
      </c>
      <c r="I38257" s="313" t="s">
        <v>6788</v>
      </c>
    </row>
    <row r="38258" spans="6:9" x14ac:dyDescent="0.2">
      <c r="F38258" s="310" t="s">
        <v>43282</v>
      </c>
      <c r="G38258" s="311">
        <v>93101</v>
      </c>
      <c r="H38258" s="312" t="s">
        <v>1036</v>
      </c>
      <c r="I38258" s="313" t="s">
        <v>6788</v>
      </c>
    </row>
    <row r="38259" spans="6:9" x14ac:dyDescent="0.2">
      <c r="F38259" s="310" t="s">
        <v>43283</v>
      </c>
      <c r="G38259" s="311">
        <v>93102</v>
      </c>
      <c r="H38259" s="312" t="s">
        <v>1036</v>
      </c>
      <c r="I38259" s="313" t="s">
        <v>6788</v>
      </c>
    </row>
    <row r="38260" spans="6:9" x14ac:dyDescent="0.2">
      <c r="F38260" s="310" t="s">
        <v>43284</v>
      </c>
      <c r="G38260" s="311">
        <v>93103</v>
      </c>
      <c r="H38260" s="312" t="s">
        <v>1036</v>
      </c>
      <c r="I38260" s="313" t="s">
        <v>6788</v>
      </c>
    </row>
    <row r="38261" spans="6:9" x14ac:dyDescent="0.2">
      <c r="F38261" s="310" t="s">
        <v>43285</v>
      </c>
      <c r="G38261" s="311">
        <v>93105</v>
      </c>
      <c r="H38261" s="312" t="s">
        <v>1036</v>
      </c>
      <c r="I38261" s="313" t="s">
        <v>6788</v>
      </c>
    </row>
    <row r="38262" spans="6:9" x14ac:dyDescent="0.2">
      <c r="F38262" s="310" t="s">
        <v>43286</v>
      </c>
      <c r="G38262" s="311">
        <v>93106</v>
      </c>
      <c r="H38262" s="312" t="s">
        <v>1036</v>
      </c>
      <c r="I38262" s="313" t="s">
        <v>6788</v>
      </c>
    </row>
    <row r="38263" spans="6:9" x14ac:dyDescent="0.2">
      <c r="F38263" s="310" t="s">
        <v>43287</v>
      </c>
      <c r="G38263" s="311">
        <v>93107</v>
      </c>
      <c r="H38263" s="312" t="s">
        <v>1036</v>
      </c>
      <c r="I38263" s="313" t="s">
        <v>6788</v>
      </c>
    </row>
    <row r="38264" spans="6:9" x14ac:dyDescent="0.2">
      <c r="F38264" s="310" t="s">
        <v>43288</v>
      </c>
      <c r="G38264" s="311">
        <v>93108</v>
      </c>
      <c r="H38264" s="312" t="s">
        <v>1036</v>
      </c>
      <c r="I38264" s="313" t="s">
        <v>6788</v>
      </c>
    </row>
    <row r="38265" spans="6:9" x14ac:dyDescent="0.2">
      <c r="F38265" s="310" t="s">
        <v>43289</v>
      </c>
      <c r="G38265" s="311">
        <v>93109</v>
      </c>
      <c r="H38265" s="312" t="s">
        <v>1036</v>
      </c>
      <c r="I38265" s="313" t="s">
        <v>6788</v>
      </c>
    </row>
    <row r="38266" spans="6:9" x14ac:dyDescent="0.2">
      <c r="F38266" s="310" t="s">
        <v>43290</v>
      </c>
      <c r="G38266" s="311">
        <v>93110</v>
      </c>
      <c r="H38266" s="312" t="s">
        <v>1036</v>
      </c>
      <c r="I38266" s="313" t="s">
        <v>6788</v>
      </c>
    </row>
    <row r="38267" spans="6:9" x14ac:dyDescent="0.2">
      <c r="F38267" s="310" t="s">
        <v>43291</v>
      </c>
      <c r="G38267" s="311">
        <v>93111</v>
      </c>
      <c r="H38267" s="312" t="s">
        <v>1036</v>
      </c>
      <c r="I38267" s="313" t="s">
        <v>6788</v>
      </c>
    </row>
    <row r="38268" spans="6:9" x14ac:dyDescent="0.2">
      <c r="F38268" s="310" t="s">
        <v>43292</v>
      </c>
      <c r="G38268" s="311">
        <v>93116</v>
      </c>
      <c r="H38268" s="312" t="s">
        <v>1036</v>
      </c>
      <c r="I38268" s="313" t="s">
        <v>6788</v>
      </c>
    </row>
    <row r="38269" spans="6:9" x14ac:dyDescent="0.2">
      <c r="F38269" s="310" t="s">
        <v>43293</v>
      </c>
      <c r="G38269" s="311">
        <v>93117</v>
      </c>
      <c r="H38269" s="312" t="s">
        <v>1036</v>
      </c>
      <c r="I38269" s="313" t="s">
        <v>6788</v>
      </c>
    </row>
    <row r="38270" spans="6:9" x14ac:dyDescent="0.2">
      <c r="F38270" s="310" t="s">
        <v>43294</v>
      </c>
      <c r="G38270" s="311">
        <v>93118</v>
      </c>
      <c r="H38270" s="312" t="s">
        <v>1036</v>
      </c>
      <c r="I38270" s="313" t="s">
        <v>6788</v>
      </c>
    </row>
    <row r="38271" spans="6:9" x14ac:dyDescent="0.2">
      <c r="F38271" s="310" t="s">
        <v>43295</v>
      </c>
      <c r="G38271" s="311">
        <v>93120</v>
      </c>
      <c r="H38271" s="312" t="s">
        <v>1036</v>
      </c>
      <c r="I38271" s="313" t="s">
        <v>6788</v>
      </c>
    </row>
    <row r="38272" spans="6:9" x14ac:dyDescent="0.2">
      <c r="F38272" s="310" t="s">
        <v>43296</v>
      </c>
      <c r="G38272" s="311">
        <v>93121</v>
      </c>
      <c r="H38272" s="312" t="s">
        <v>1036</v>
      </c>
      <c r="I38272" s="313" t="s">
        <v>6788</v>
      </c>
    </row>
    <row r="38273" spans="6:9" x14ac:dyDescent="0.2">
      <c r="F38273" s="310" t="s">
        <v>43297</v>
      </c>
      <c r="G38273" s="311">
        <v>93130</v>
      </c>
      <c r="H38273" s="312" t="s">
        <v>1036</v>
      </c>
      <c r="I38273" s="313" t="s">
        <v>6788</v>
      </c>
    </row>
    <row r="38274" spans="6:9" x14ac:dyDescent="0.2">
      <c r="F38274" s="310" t="s">
        <v>43298</v>
      </c>
      <c r="G38274" s="311">
        <v>93140</v>
      </c>
      <c r="H38274" s="312" t="s">
        <v>1036</v>
      </c>
      <c r="I38274" s="313" t="s">
        <v>6788</v>
      </c>
    </row>
    <row r="38275" spans="6:9" x14ac:dyDescent="0.2">
      <c r="F38275" s="310" t="s">
        <v>43299</v>
      </c>
      <c r="G38275" s="311">
        <v>93150</v>
      </c>
      <c r="H38275" s="312" t="s">
        <v>1036</v>
      </c>
      <c r="I38275" s="313" t="s">
        <v>6788</v>
      </c>
    </row>
    <row r="38276" spans="6:9" x14ac:dyDescent="0.2">
      <c r="F38276" s="310" t="s">
        <v>43300</v>
      </c>
      <c r="G38276" s="311">
        <v>93160</v>
      </c>
      <c r="H38276" s="312" t="s">
        <v>1036</v>
      </c>
      <c r="I38276" s="313" t="s">
        <v>6788</v>
      </c>
    </row>
    <row r="38277" spans="6:9" x14ac:dyDescent="0.2">
      <c r="F38277" s="310" t="s">
        <v>43301</v>
      </c>
      <c r="G38277" s="311">
        <v>93190</v>
      </c>
      <c r="H38277" s="312" t="s">
        <v>1036</v>
      </c>
      <c r="I38277" s="313" t="s">
        <v>6788</v>
      </c>
    </row>
    <row r="38278" spans="6:9" x14ac:dyDescent="0.2">
      <c r="F38278" s="310" t="s">
        <v>43302</v>
      </c>
      <c r="G38278" s="311">
        <v>93199</v>
      </c>
      <c r="H38278" s="312" t="s">
        <v>1036</v>
      </c>
      <c r="I38278" s="313" t="s">
        <v>6788</v>
      </c>
    </row>
    <row r="38279" spans="6:9" x14ac:dyDescent="0.2">
      <c r="F38279" s="310" t="s">
        <v>43303</v>
      </c>
      <c r="G38279" s="311">
        <v>93201</v>
      </c>
      <c r="H38279" s="312" t="s">
        <v>1036</v>
      </c>
      <c r="I38279" s="313" t="s">
        <v>6788</v>
      </c>
    </row>
    <row r="38280" spans="6:9" x14ac:dyDescent="0.2">
      <c r="F38280" s="310" t="s">
        <v>43304</v>
      </c>
      <c r="G38280" s="311">
        <v>93202</v>
      </c>
      <c r="H38280" s="312" t="s">
        <v>1036</v>
      </c>
      <c r="I38280" s="313" t="s">
        <v>6788</v>
      </c>
    </row>
    <row r="38281" spans="6:9" x14ac:dyDescent="0.2">
      <c r="F38281" s="310" t="s">
        <v>43305</v>
      </c>
      <c r="G38281" s="311">
        <v>93203</v>
      </c>
      <c r="H38281" s="312" t="s">
        <v>1036</v>
      </c>
      <c r="I38281" s="313" t="s">
        <v>6788</v>
      </c>
    </row>
    <row r="38282" spans="6:9" x14ac:dyDescent="0.2">
      <c r="F38282" s="310" t="s">
        <v>43306</v>
      </c>
      <c r="G38282" s="311">
        <v>93204</v>
      </c>
      <c r="H38282" s="312" t="s">
        <v>1036</v>
      </c>
      <c r="I38282" s="313" t="s">
        <v>6788</v>
      </c>
    </row>
    <row r="38283" spans="6:9" x14ac:dyDescent="0.2">
      <c r="F38283" s="310" t="s">
        <v>43307</v>
      </c>
      <c r="G38283" s="311">
        <v>93205</v>
      </c>
      <c r="H38283" s="312" t="s">
        <v>1036</v>
      </c>
      <c r="I38283" s="313" t="s">
        <v>6788</v>
      </c>
    </row>
    <row r="38284" spans="6:9" x14ac:dyDescent="0.2">
      <c r="F38284" s="310" t="s">
        <v>43308</v>
      </c>
      <c r="G38284" s="311">
        <v>93206</v>
      </c>
      <c r="H38284" s="312" t="s">
        <v>1036</v>
      </c>
      <c r="I38284" s="313" t="s">
        <v>6788</v>
      </c>
    </row>
    <row r="38285" spans="6:9" x14ac:dyDescent="0.2">
      <c r="F38285" s="310" t="s">
        <v>43309</v>
      </c>
      <c r="G38285" s="311">
        <v>93207</v>
      </c>
      <c r="H38285" s="312" t="s">
        <v>1036</v>
      </c>
      <c r="I38285" s="313" t="s">
        <v>6788</v>
      </c>
    </row>
    <row r="38286" spans="6:9" x14ac:dyDescent="0.2">
      <c r="F38286" s="310" t="s">
        <v>43310</v>
      </c>
      <c r="G38286" s="311">
        <v>93208</v>
      </c>
      <c r="H38286" s="312" t="s">
        <v>1036</v>
      </c>
      <c r="I38286" s="313" t="s">
        <v>6788</v>
      </c>
    </row>
    <row r="38287" spans="6:9" x14ac:dyDescent="0.2">
      <c r="F38287" s="310" t="s">
        <v>43311</v>
      </c>
      <c r="G38287" s="311">
        <v>93210</v>
      </c>
      <c r="H38287" s="312" t="s">
        <v>1036</v>
      </c>
      <c r="I38287" s="313" t="s">
        <v>6788</v>
      </c>
    </row>
    <row r="38288" spans="6:9" x14ac:dyDescent="0.2">
      <c r="F38288" s="310" t="s">
        <v>43312</v>
      </c>
      <c r="G38288" s="311">
        <v>93212</v>
      </c>
      <c r="H38288" s="312" t="s">
        <v>1036</v>
      </c>
      <c r="I38288" s="313" t="s">
        <v>6788</v>
      </c>
    </row>
    <row r="38289" spans="6:9" x14ac:dyDescent="0.2">
      <c r="F38289" s="310" t="s">
        <v>43313</v>
      </c>
      <c r="G38289" s="311">
        <v>93215</v>
      </c>
      <c r="H38289" s="312" t="s">
        <v>1036</v>
      </c>
      <c r="I38289" s="313" t="s">
        <v>6788</v>
      </c>
    </row>
    <row r="38290" spans="6:9" x14ac:dyDescent="0.2">
      <c r="F38290" s="310" t="s">
        <v>43314</v>
      </c>
      <c r="G38290" s="311">
        <v>93216</v>
      </c>
      <c r="H38290" s="312" t="s">
        <v>1036</v>
      </c>
      <c r="I38290" s="313" t="s">
        <v>6788</v>
      </c>
    </row>
    <row r="38291" spans="6:9" x14ac:dyDescent="0.2">
      <c r="F38291" s="310" t="s">
        <v>43315</v>
      </c>
      <c r="G38291" s="311">
        <v>93218</v>
      </c>
      <c r="H38291" s="312" t="s">
        <v>1036</v>
      </c>
      <c r="I38291" s="313" t="s">
        <v>6788</v>
      </c>
    </row>
    <row r="38292" spans="6:9" x14ac:dyDescent="0.2">
      <c r="F38292" s="310" t="s">
        <v>43316</v>
      </c>
      <c r="G38292" s="311">
        <v>93219</v>
      </c>
      <c r="H38292" s="312" t="s">
        <v>1036</v>
      </c>
      <c r="I38292" s="313" t="s">
        <v>6788</v>
      </c>
    </row>
    <row r="38293" spans="6:9" x14ac:dyDescent="0.2">
      <c r="F38293" s="310" t="s">
        <v>43317</v>
      </c>
      <c r="G38293" s="311">
        <v>93220</v>
      </c>
      <c r="H38293" s="312" t="s">
        <v>1036</v>
      </c>
      <c r="I38293" s="313" t="s">
        <v>6788</v>
      </c>
    </row>
    <row r="38294" spans="6:9" x14ac:dyDescent="0.2">
      <c r="F38294" s="310" t="s">
        <v>43318</v>
      </c>
      <c r="G38294" s="311">
        <v>93221</v>
      </c>
      <c r="H38294" s="312" t="s">
        <v>1036</v>
      </c>
      <c r="I38294" s="313" t="s">
        <v>6788</v>
      </c>
    </row>
    <row r="38295" spans="6:9" x14ac:dyDescent="0.2">
      <c r="F38295" s="310" t="s">
        <v>43319</v>
      </c>
      <c r="G38295" s="311">
        <v>93222</v>
      </c>
      <c r="H38295" s="312" t="s">
        <v>1036</v>
      </c>
      <c r="I38295" s="313" t="s">
        <v>6788</v>
      </c>
    </row>
    <row r="38296" spans="6:9" x14ac:dyDescent="0.2">
      <c r="F38296" s="310" t="s">
        <v>43320</v>
      </c>
      <c r="G38296" s="311">
        <v>93223</v>
      </c>
      <c r="H38296" s="312" t="s">
        <v>1036</v>
      </c>
      <c r="I38296" s="313" t="s">
        <v>6788</v>
      </c>
    </row>
    <row r="38297" spans="6:9" x14ac:dyDescent="0.2">
      <c r="F38297" s="310" t="s">
        <v>43321</v>
      </c>
      <c r="G38297" s="311">
        <v>93224</v>
      </c>
      <c r="H38297" s="312" t="s">
        <v>1036</v>
      </c>
      <c r="I38297" s="313" t="s">
        <v>6788</v>
      </c>
    </row>
    <row r="38298" spans="6:9" x14ac:dyDescent="0.2">
      <c r="F38298" s="310" t="s">
        <v>43322</v>
      </c>
      <c r="G38298" s="311">
        <v>93225</v>
      </c>
      <c r="H38298" s="312" t="s">
        <v>1036</v>
      </c>
      <c r="I38298" s="313" t="s">
        <v>6788</v>
      </c>
    </row>
    <row r="38299" spans="6:9" x14ac:dyDescent="0.2">
      <c r="F38299" s="310" t="s">
        <v>43323</v>
      </c>
      <c r="G38299" s="311">
        <v>93226</v>
      </c>
      <c r="H38299" s="312" t="s">
        <v>1036</v>
      </c>
      <c r="I38299" s="313" t="s">
        <v>6788</v>
      </c>
    </row>
    <row r="38300" spans="6:9" x14ac:dyDescent="0.2">
      <c r="F38300" s="310" t="s">
        <v>43324</v>
      </c>
      <c r="G38300" s="311">
        <v>93227</v>
      </c>
      <c r="H38300" s="312" t="s">
        <v>1036</v>
      </c>
      <c r="I38300" s="313" t="s">
        <v>6788</v>
      </c>
    </row>
    <row r="38301" spans="6:9" x14ac:dyDescent="0.2">
      <c r="F38301" s="310" t="s">
        <v>43325</v>
      </c>
      <c r="G38301" s="311">
        <v>93230</v>
      </c>
      <c r="H38301" s="312" t="s">
        <v>1036</v>
      </c>
      <c r="I38301" s="313" t="s">
        <v>6788</v>
      </c>
    </row>
    <row r="38302" spans="6:9" x14ac:dyDescent="0.2">
      <c r="F38302" s="310" t="s">
        <v>43326</v>
      </c>
      <c r="G38302" s="311">
        <v>93232</v>
      </c>
      <c r="H38302" s="312" t="s">
        <v>1036</v>
      </c>
      <c r="I38302" s="313" t="s">
        <v>6788</v>
      </c>
    </row>
    <row r="38303" spans="6:9" x14ac:dyDescent="0.2">
      <c r="F38303" s="310" t="s">
        <v>43327</v>
      </c>
      <c r="G38303" s="311">
        <v>93234</v>
      </c>
      <c r="H38303" s="312" t="s">
        <v>1036</v>
      </c>
      <c r="I38303" s="313" t="s">
        <v>6788</v>
      </c>
    </row>
    <row r="38304" spans="6:9" x14ac:dyDescent="0.2">
      <c r="F38304" s="310" t="s">
        <v>43328</v>
      </c>
      <c r="G38304" s="311">
        <v>93235</v>
      </c>
      <c r="H38304" s="312" t="s">
        <v>1036</v>
      </c>
      <c r="I38304" s="313" t="s">
        <v>6788</v>
      </c>
    </row>
    <row r="38305" spans="6:9" x14ac:dyDescent="0.2">
      <c r="F38305" s="310" t="s">
        <v>43329</v>
      </c>
      <c r="G38305" s="311">
        <v>93237</v>
      </c>
      <c r="H38305" s="312" t="s">
        <v>1036</v>
      </c>
      <c r="I38305" s="313" t="s">
        <v>6788</v>
      </c>
    </row>
    <row r="38306" spans="6:9" x14ac:dyDescent="0.2">
      <c r="F38306" s="310" t="s">
        <v>43330</v>
      </c>
      <c r="G38306" s="311">
        <v>93238</v>
      </c>
      <c r="H38306" s="312" t="s">
        <v>1036</v>
      </c>
      <c r="I38306" s="313" t="s">
        <v>6788</v>
      </c>
    </row>
    <row r="38307" spans="6:9" x14ac:dyDescent="0.2">
      <c r="F38307" s="310" t="s">
        <v>43331</v>
      </c>
      <c r="G38307" s="311">
        <v>93239</v>
      </c>
      <c r="H38307" s="312" t="s">
        <v>1036</v>
      </c>
      <c r="I38307" s="313" t="s">
        <v>6788</v>
      </c>
    </row>
    <row r="38308" spans="6:9" x14ac:dyDescent="0.2">
      <c r="F38308" s="310" t="s">
        <v>43332</v>
      </c>
      <c r="G38308" s="311">
        <v>93240</v>
      </c>
      <c r="H38308" s="312" t="s">
        <v>1036</v>
      </c>
      <c r="I38308" s="313" t="s">
        <v>6788</v>
      </c>
    </row>
    <row r="38309" spans="6:9" x14ac:dyDescent="0.2">
      <c r="F38309" s="310" t="s">
        <v>43333</v>
      </c>
      <c r="G38309" s="311">
        <v>93241</v>
      </c>
      <c r="H38309" s="312" t="s">
        <v>1036</v>
      </c>
      <c r="I38309" s="313" t="s">
        <v>6788</v>
      </c>
    </row>
    <row r="38310" spans="6:9" x14ac:dyDescent="0.2">
      <c r="F38310" s="310" t="s">
        <v>43334</v>
      </c>
      <c r="G38310" s="311">
        <v>93242</v>
      </c>
      <c r="H38310" s="312" t="s">
        <v>1036</v>
      </c>
      <c r="I38310" s="313" t="s">
        <v>6788</v>
      </c>
    </row>
    <row r="38311" spans="6:9" x14ac:dyDescent="0.2">
      <c r="F38311" s="310" t="s">
        <v>43335</v>
      </c>
      <c r="G38311" s="311">
        <v>93243</v>
      </c>
      <c r="H38311" s="312" t="s">
        <v>1036</v>
      </c>
      <c r="I38311" s="313" t="s">
        <v>6788</v>
      </c>
    </row>
    <row r="38312" spans="6:9" x14ac:dyDescent="0.2">
      <c r="F38312" s="310" t="s">
        <v>43336</v>
      </c>
      <c r="G38312" s="311">
        <v>93244</v>
      </c>
      <c r="H38312" s="312" t="s">
        <v>1036</v>
      </c>
      <c r="I38312" s="313" t="s">
        <v>6788</v>
      </c>
    </row>
    <row r="38313" spans="6:9" x14ac:dyDescent="0.2">
      <c r="F38313" s="310" t="s">
        <v>43337</v>
      </c>
      <c r="G38313" s="311">
        <v>93245</v>
      </c>
      <c r="H38313" s="312" t="s">
        <v>1036</v>
      </c>
      <c r="I38313" s="313" t="s">
        <v>6788</v>
      </c>
    </row>
    <row r="38314" spans="6:9" x14ac:dyDescent="0.2">
      <c r="F38314" s="310" t="s">
        <v>43338</v>
      </c>
      <c r="G38314" s="311">
        <v>93246</v>
      </c>
      <c r="H38314" s="312" t="s">
        <v>1036</v>
      </c>
      <c r="I38314" s="313" t="s">
        <v>6788</v>
      </c>
    </row>
    <row r="38315" spans="6:9" x14ac:dyDescent="0.2">
      <c r="F38315" s="310" t="s">
        <v>43339</v>
      </c>
      <c r="G38315" s="311">
        <v>93247</v>
      </c>
      <c r="H38315" s="312" t="s">
        <v>1036</v>
      </c>
      <c r="I38315" s="313" t="s">
        <v>6788</v>
      </c>
    </row>
    <row r="38316" spans="6:9" x14ac:dyDescent="0.2">
      <c r="F38316" s="310" t="s">
        <v>43340</v>
      </c>
      <c r="G38316" s="311">
        <v>93249</v>
      </c>
      <c r="H38316" s="312" t="s">
        <v>1036</v>
      </c>
      <c r="I38316" s="313" t="s">
        <v>6788</v>
      </c>
    </row>
    <row r="38317" spans="6:9" x14ac:dyDescent="0.2">
      <c r="F38317" s="310" t="s">
        <v>43341</v>
      </c>
      <c r="G38317" s="311">
        <v>93250</v>
      </c>
      <c r="H38317" s="312" t="s">
        <v>1036</v>
      </c>
      <c r="I38317" s="313" t="s">
        <v>6788</v>
      </c>
    </row>
    <row r="38318" spans="6:9" x14ac:dyDescent="0.2">
      <c r="F38318" s="310" t="s">
        <v>43342</v>
      </c>
      <c r="G38318" s="311">
        <v>93251</v>
      </c>
      <c r="H38318" s="312" t="s">
        <v>1036</v>
      </c>
      <c r="I38318" s="313" t="s">
        <v>6788</v>
      </c>
    </row>
    <row r="38319" spans="6:9" x14ac:dyDescent="0.2">
      <c r="F38319" s="310" t="s">
        <v>43343</v>
      </c>
      <c r="G38319" s="311">
        <v>93252</v>
      </c>
      <c r="H38319" s="312" t="s">
        <v>1036</v>
      </c>
      <c r="I38319" s="313" t="s">
        <v>6788</v>
      </c>
    </row>
    <row r="38320" spans="6:9" x14ac:dyDescent="0.2">
      <c r="F38320" s="310" t="s">
        <v>43344</v>
      </c>
      <c r="G38320" s="311">
        <v>93254</v>
      </c>
      <c r="H38320" s="312" t="s">
        <v>1036</v>
      </c>
      <c r="I38320" s="313" t="s">
        <v>6788</v>
      </c>
    </row>
    <row r="38321" spans="6:9" x14ac:dyDescent="0.2">
      <c r="F38321" s="310" t="s">
        <v>43345</v>
      </c>
      <c r="G38321" s="311">
        <v>93255</v>
      </c>
      <c r="H38321" s="312" t="s">
        <v>1036</v>
      </c>
      <c r="I38321" s="313" t="s">
        <v>6788</v>
      </c>
    </row>
    <row r="38322" spans="6:9" x14ac:dyDescent="0.2">
      <c r="F38322" s="310" t="s">
        <v>43346</v>
      </c>
      <c r="G38322" s="311">
        <v>93256</v>
      </c>
      <c r="H38322" s="312" t="s">
        <v>1036</v>
      </c>
      <c r="I38322" s="313" t="s">
        <v>6788</v>
      </c>
    </row>
    <row r="38323" spans="6:9" x14ac:dyDescent="0.2">
      <c r="F38323" s="310" t="s">
        <v>43347</v>
      </c>
      <c r="G38323" s="311">
        <v>93257</v>
      </c>
      <c r="H38323" s="312" t="s">
        <v>1036</v>
      </c>
      <c r="I38323" s="313" t="s">
        <v>6788</v>
      </c>
    </row>
    <row r="38324" spans="6:9" x14ac:dyDescent="0.2">
      <c r="F38324" s="310" t="s">
        <v>43348</v>
      </c>
      <c r="G38324" s="311">
        <v>93258</v>
      </c>
      <c r="H38324" s="312" t="s">
        <v>1036</v>
      </c>
      <c r="I38324" s="313" t="s">
        <v>6788</v>
      </c>
    </row>
    <row r="38325" spans="6:9" x14ac:dyDescent="0.2">
      <c r="F38325" s="310" t="s">
        <v>43349</v>
      </c>
      <c r="G38325" s="311">
        <v>93260</v>
      </c>
      <c r="H38325" s="312" t="s">
        <v>1036</v>
      </c>
      <c r="I38325" s="313" t="s">
        <v>6788</v>
      </c>
    </row>
    <row r="38326" spans="6:9" x14ac:dyDescent="0.2">
      <c r="F38326" s="310" t="s">
        <v>43350</v>
      </c>
      <c r="G38326" s="311">
        <v>93261</v>
      </c>
      <c r="H38326" s="312" t="s">
        <v>1036</v>
      </c>
      <c r="I38326" s="313" t="s">
        <v>6788</v>
      </c>
    </row>
    <row r="38327" spans="6:9" x14ac:dyDescent="0.2">
      <c r="F38327" s="310" t="s">
        <v>43351</v>
      </c>
      <c r="G38327" s="311">
        <v>93262</v>
      </c>
      <c r="H38327" s="312" t="s">
        <v>1036</v>
      </c>
      <c r="I38327" s="313" t="s">
        <v>6788</v>
      </c>
    </row>
    <row r="38328" spans="6:9" x14ac:dyDescent="0.2">
      <c r="F38328" s="310" t="s">
        <v>43352</v>
      </c>
      <c r="G38328" s="311">
        <v>93263</v>
      </c>
      <c r="H38328" s="312" t="s">
        <v>1036</v>
      </c>
      <c r="I38328" s="313" t="s">
        <v>6788</v>
      </c>
    </row>
    <row r="38329" spans="6:9" x14ac:dyDescent="0.2">
      <c r="F38329" s="310" t="s">
        <v>43353</v>
      </c>
      <c r="G38329" s="311">
        <v>93265</v>
      </c>
      <c r="H38329" s="312" t="s">
        <v>1036</v>
      </c>
      <c r="I38329" s="313" t="s">
        <v>6788</v>
      </c>
    </row>
    <row r="38330" spans="6:9" x14ac:dyDescent="0.2">
      <c r="F38330" s="310" t="s">
        <v>43354</v>
      </c>
      <c r="G38330" s="311">
        <v>93266</v>
      </c>
      <c r="H38330" s="312" t="s">
        <v>1036</v>
      </c>
      <c r="I38330" s="313" t="s">
        <v>6788</v>
      </c>
    </row>
    <row r="38331" spans="6:9" x14ac:dyDescent="0.2">
      <c r="F38331" s="310" t="s">
        <v>43355</v>
      </c>
      <c r="G38331" s="311">
        <v>93267</v>
      </c>
      <c r="H38331" s="312" t="s">
        <v>1036</v>
      </c>
      <c r="I38331" s="313" t="s">
        <v>6788</v>
      </c>
    </row>
    <row r="38332" spans="6:9" x14ac:dyDescent="0.2">
      <c r="F38332" s="310" t="s">
        <v>43356</v>
      </c>
      <c r="G38332" s="311">
        <v>93268</v>
      </c>
      <c r="H38332" s="312" t="s">
        <v>1036</v>
      </c>
      <c r="I38332" s="313" t="s">
        <v>6788</v>
      </c>
    </row>
    <row r="38333" spans="6:9" x14ac:dyDescent="0.2">
      <c r="F38333" s="310" t="s">
        <v>43357</v>
      </c>
      <c r="G38333" s="311">
        <v>93270</v>
      </c>
      <c r="H38333" s="312" t="s">
        <v>1036</v>
      </c>
      <c r="I38333" s="313" t="s">
        <v>6788</v>
      </c>
    </row>
    <row r="38334" spans="6:9" x14ac:dyDescent="0.2">
      <c r="F38334" s="310" t="s">
        <v>43358</v>
      </c>
      <c r="G38334" s="311">
        <v>93271</v>
      </c>
      <c r="H38334" s="312" t="s">
        <v>1036</v>
      </c>
      <c r="I38334" s="313" t="s">
        <v>6788</v>
      </c>
    </row>
    <row r="38335" spans="6:9" x14ac:dyDescent="0.2">
      <c r="F38335" s="310" t="s">
        <v>43359</v>
      </c>
      <c r="G38335" s="311">
        <v>93272</v>
      </c>
      <c r="H38335" s="312" t="s">
        <v>1036</v>
      </c>
      <c r="I38335" s="313" t="s">
        <v>6788</v>
      </c>
    </row>
    <row r="38336" spans="6:9" x14ac:dyDescent="0.2">
      <c r="F38336" s="310" t="s">
        <v>43360</v>
      </c>
      <c r="G38336" s="311">
        <v>93274</v>
      </c>
      <c r="H38336" s="312" t="s">
        <v>1036</v>
      </c>
      <c r="I38336" s="313" t="s">
        <v>6788</v>
      </c>
    </row>
    <row r="38337" spans="6:9" x14ac:dyDescent="0.2">
      <c r="F38337" s="310" t="s">
        <v>43361</v>
      </c>
      <c r="G38337" s="311">
        <v>93275</v>
      </c>
      <c r="H38337" s="312" t="s">
        <v>1036</v>
      </c>
      <c r="I38337" s="313" t="s">
        <v>6788</v>
      </c>
    </row>
    <row r="38338" spans="6:9" x14ac:dyDescent="0.2">
      <c r="F38338" s="310" t="s">
        <v>43362</v>
      </c>
      <c r="G38338" s="311">
        <v>93276</v>
      </c>
      <c r="H38338" s="312" t="s">
        <v>1036</v>
      </c>
      <c r="I38338" s="313" t="s">
        <v>6788</v>
      </c>
    </row>
    <row r="38339" spans="6:9" x14ac:dyDescent="0.2">
      <c r="F38339" s="310" t="s">
        <v>43363</v>
      </c>
      <c r="G38339" s="311">
        <v>93277</v>
      </c>
      <c r="H38339" s="312" t="s">
        <v>1036</v>
      </c>
      <c r="I38339" s="313" t="s">
        <v>6788</v>
      </c>
    </row>
    <row r="38340" spans="6:9" x14ac:dyDescent="0.2">
      <c r="F38340" s="310" t="s">
        <v>43364</v>
      </c>
      <c r="G38340" s="311">
        <v>93278</v>
      </c>
      <c r="H38340" s="312" t="s">
        <v>1036</v>
      </c>
      <c r="I38340" s="313" t="s">
        <v>6788</v>
      </c>
    </row>
    <row r="38341" spans="6:9" x14ac:dyDescent="0.2">
      <c r="F38341" s="310" t="s">
        <v>43365</v>
      </c>
      <c r="G38341" s="311">
        <v>93279</v>
      </c>
      <c r="H38341" s="312" t="s">
        <v>1036</v>
      </c>
      <c r="I38341" s="313" t="s">
        <v>6788</v>
      </c>
    </row>
    <row r="38342" spans="6:9" x14ac:dyDescent="0.2">
      <c r="F38342" s="310" t="s">
        <v>43366</v>
      </c>
      <c r="G38342" s="311">
        <v>93280</v>
      </c>
      <c r="H38342" s="312" t="s">
        <v>1036</v>
      </c>
      <c r="I38342" s="313" t="s">
        <v>6788</v>
      </c>
    </row>
    <row r="38343" spans="6:9" x14ac:dyDescent="0.2">
      <c r="F38343" s="310" t="s">
        <v>43367</v>
      </c>
      <c r="G38343" s="311">
        <v>93282</v>
      </c>
      <c r="H38343" s="312" t="s">
        <v>1036</v>
      </c>
      <c r="I38343" s="313" t="s">
        <v>6788</v>
      </c>
    </row>
    <row r="38344" spans="6:9" x14ac:dyDescent="0.2">
      <c r="F38344" s="310" t="s">
        <v>43368</v>
      </c>
      <c r="G38344" s="311">
        <v>93283</v>
      </c>
      <c r="H38344" s="312" t="s">
        <v>1036</v>
      </c>
      <c r="I38344" s="313" t="s">
        <v>6788</v>
      </c>
    </row>
    <row r="38345" spans="6:9" x14ac:dyDescent="0.2">
      <c r="F38345" s="310" t="s">
        <v>43369</v>
      </c>
      <c r="G38345" s="311">
        <v>93285</v>
      </c>
      <c r="H38345" s="312" t="s">
        <v>1036</v>
      </c>
      <c r="I38345" s="313" t="s">
        <v>6788</v>
      </c>
    </row>
    <row r="38346" spans="6:9" x14ac:dyDescent="0.2">
      <c r="F38346" s="310" t="s">
        <v>43370</v>
      </c>
      <c r="G38346" s="311">
        <v>93286</v>
      </c>
      <c r="H38346" s="312" t="s">
        <v>1036</v>
      </c>
      <c r="I38346" s="313" t="s">
        <v>6788</v>
      </c>
    </row>
    <row r="38347" spans="6:9" x14ac:dyDescent="0.2">
      <c r="F38347" s="310" t="s">
        <v>43371</v>
      </c>
      <c r="G38347" s="311">
        <v>93287</v>
      </c>
      <c r="H38347" s="312" t="s">
        <v>1036</v>
      </c>
      <c r="I38347" s="313" t="s">
        <v>6788</v>
      </c>
    </row>
    <row r="38348" spans="6:9" x14ac:dyDescent="0.2">
      <c r="F38348" s="310" t="s">
        <v>43372</v>
      </c>
      <c r="G38348" s="311">
        <v>93290</v>
      </c>
      <c r="H38348" s="312" t="s">
        <v>1036</v>
      </c>
      <c r="I38348" s="313" t="s">
        <v>6788</v>
      </c>
    </row>
    <row r="38349" spans="6:9" x14ac:dyDescent="0.2">
      <c r="F38349" s="310" t="s">
        <v>43373</v>
      </c>
      <c r="G38349" s="311">
        <v>93291</v>
      </c>
      <c r="H38349" s="312" t="s">
        <v>1036</v>
      </c>
      <c r="I38349" s="313" t="s">
        <v>6788</v>
      </c>
    </row>
    <row r="38350" spans="6:9" x14ac:dyDescent="0.2">
      <c r="F38350" s="310" t="s">
        <v>43374</v>
      </c>
      <c r="G38350" s="311">
        <v>93292</v>
      </c>
      <c r="H38350" s="312" t="s">
        <v>1036</v>
      </c>
      <c r="I38350" s="313" t="s">
        <v>6788</v>
      </c>
    </row>
    <row r="38351" spans="6:9" x14ac:dyDescent="0.2">
      <c r="F38351" s="310" t="s">
        <v>43375</v>
      </c>
      <c r="G38351" s="311">
        <v>93301</v>
      </c>
      <c r="H38351" s="312" t="s">
        <v>1036</v>
      </c>
      <c r="I38351" s="313" t="s">
        <v>6788</v>
      </c>
    </row>
    <row r="38352" spans="6:9" x14ac:dyDescent="0.2">
      <c r="F38352" s="310" t="s">
        <v>43376</v>
      </c>
      <c r="G38352" s="311">
        <v>93302</v>
      </c>
      <c r="H38352" s="312" t="s">
        <v>1036</v>
      </c>
      <c r="I38352" s="313" t="s">
        <v>6788</v>
      </c>
    </row>
    <row r="38353" spans="6:9" x14ac:dyDescent="0.2">
      <c r="F38353" s="310" t="s">
        <v>43377</v>
      </c>
      <c r="G38353" s="311">
        <v>93303</v>
      </c>
      <c r="H38353" s="312" t="s">
        <v>1036</v>
      </c>
      <c r="I38353" s="313" t="s">
        <v>6788</v>
      </c>
    </row>
    <row r="38354" spans="6:9" x14ac:dyDescent="0.2">
      <c r="F38354" s="310" t="s">
        <v>43378</v>
      </c>
      <c r="G38354" s="311">
        <v>93304</v>
      </c>
      <c r="H38354" s="312" t="s">
        <v>1036</v>
      </c>
      <c r="I38354" s="313" t="s">
        <v>6788</v>
      </c>
    </row>
    <row r="38355" spans="6:9" x14ac:dyDescent="0.2">
      <c r="F38355" s="310" t="s">
        <v>43379</v>
      </c>
      <c r="G38355" s="311">
        <v>93305</v>
      </c>
      <c r="H38355" s="312" t="s">
        <v>1036</v>
      </c>
      <c r="I38355" s="313" t="s">
        <v>6788</v>
      </c>
    </row>
    <row r="38356" spans="6:9" x14ac:dyDescent="0.2">
      <c r="F38356" s="310" t="s">
        <v>43380</v>
      </c>
      <c r="G38356" s="311">
        <v>93306</v>
      </c>
      <c r="H38356" s="312" t="s">
        <v>1036</v>
      </c>
      <c r="I38356" s="313" t="s">
        <v>6788</v>
      </c>
    </row>
    <row r="38357" spans="6:9" x14ac:dyDescent="0.2">
      <c r="F38357" s="310" t="s">
        <v>43381</v>
      </c>
      <c r="G38357" s="311">
        <v>93307</v>
      </c>
      <c r="H38357" s="312" t="s">
        <v>1036</v>
      </c>
      <c r="I38357" s="313" t="s">
        <v>6788</v>
      </c>
    </row>
    <row r="38358" spans="6:9" x14ac:dyDescent="0.2">
      <c r="F38358" s="310" t="s">
        <v>43382</v>
      </c>
      <c r="G38358" s="311">
        <v>93308</v>
      </c>
      <c r="H38358" s="312" t="s">
        <v>1036</v>
      </c>
      <c r="I38358" s="313" t="s">
        <v>6788</v>
      </c>
    </row>
    <row r="38359" spans="6:9" x14ac:dyDescent="0.2">
      <c r="F38359" s="310" t="s">
        <v>43383</v>
      </c>
      <c r="G38359" s="311">
        <v>93309</v>
      </c>
      <c r="H38359" s="312" t="s">
        <v>1036</v>
      </c>
      <c r="I38359" s="313" t="s">
        <v>6788</v>
      </c>
    </row>
    <row r="38360" spans="6:9" x14ac:dyDescent="0.2">
      <c r="F38360" s="310" t="s">
        <v>43384</v>
      </c>
      <c r="G38360" s="311">
        <v>93311</v>
      </c>
      <c r="H38360" s="312" t="s">
        <v>1036</v>
      </c>
      <c r="I38360" s="313" t="s">
        <v>6788</v>
      </c>
    </row>
    <row r="38361" spans="6:9" x14ac:dyDescent="0.2">
      <c r="F38361" s="310" t="s">
        <v>43385</v>
      </c>
      <c r="G38361" s="311">
        <v>93312</v>
      </c>
      <c r="H38361" s="312" t="s">
        <v>1036</v>
      </c>
      <c r="I38361" s="313" t="s">
        <v>6788</v>
      </c>
    </row>
    <row r="38362" spans="6:9" x14ac:dyDescent="0.2">
      <c r="F38362" s="310" t="s">
        <v>43386</v>
      </c>
      <c r="G38362" s="311">
        <v>93313</v>
      </c>
      <c r="H38362" s="312" t="s">
        <v>1036</v>
      </c>
      <c r="I38362" s="313" t="s">
        <v>6788</v>
      </c>
    </row>
    <row r="38363" spans="6:9" x14ac:dyDescent="0.2">
      <c r="F38363" s="310" t="s">
        <v>43387</v>
      </c>
      <c r="G38363" s="311">
        <v>93314</v>
      </c>
      <c r="H38363" s="312" t="s">
        <v>1036</v>
      </c>
      <c r="I38363" s="313" t="s">
        <v>6788</v>
      </c>
    </row>
    <row r="38364" spans="6:9" x14ac:dyDescent="0.2">
      <c r="F38364" s="310" t="s">
        <v>43388</v>
      </c>
      <c r="G38364" s="311">
        <v>93380</v>
      </c>
      <c r="H38364" s="312" t="s">
        <v>1036</v>
      </c>
      <c r="I38364" s="313" t="s">
        <v>6788</v>
      </c>
    </row>
    <row r="38365" spans="6:9" x14ac:dyDescent="0.2">
      <c r="F38365" s="310" t="s">
        <v>43389</v>
      </c>
      <c r="G38365" s="311">
        <v>93383</v>
      </c>
      <c r="H38365" s="312" t="s">
        <v>1036</v>
      </c>
      <c r="I38365" s="313" t="s">
        <v>6788</v>
      </c>
    </row>
    <row r="38366" spans="6:9" x14ac:dyDescent="0.2">
      <c r="F38366" s="310" t="s">
        <v>43390</v>
      </c>
      <c r="G38366" s="311">
        <v>93384</v>
      </c>
      <c r="H38366" s="312" t="s">
        <v>1036</v>
      </c>
      <c r="I38366" s="313" t="s">
        <v>6788</v>
      </c>
    </row>
    <row r="38367" spans="6:9" x14ac:dyDescent="0.2">
      <c r="F38367" s="310" t="s">
        <v>43391</v>
      </c>
      <c r="G38367" s="311">
        <v>93385</v>
      </c>
      <c r="H38367" s="312" t="s">
        <v>1036</v>
      </c>
      <c r="I38367" s="313" t="s">
        <v>6788</v>
      </c>
    </row>
    <row r="38368" spans="6:9" x14ac:dyDescent="0.2">
      <c r="F38368" s="310" t="s">
        <v>43392</v>
      </c>
      <c r="G38368" s="311">
        <v>93386</v>
      </c>
      <c r="H38368" s="312" t="s">
        <v>1036</v>
      </c>
      <c r="I38368" s="313" t="s">
        <v>6788</v>
      </c>
    </row>
    <row r="38369" spans="6:9" x14ac:dyDescent="0.2">
      <c r="F38369" s="310" t="s">
        <v>43393</v>
      </c>
      <c r="G38369" s="311">
        <v>93387</v>
      </c>
      <c r="H38369" s="312" t="s">
        <v>1036</v>
      </c>
      <c r="I38369" s="313" t="s">
        <v>6788</v>
      </c>
    </row>
    <row r="38370" spans="6:9" x14ac:dyDescent="0.2">
      <c r="F38370" s="310" t="s">
        <v>43394</v>
      </c>
      <c r="G38370" s="311">
        <v>93388</v>
      </c>
      <c r="H38370" s="312" t="s">
        <v>1036</v>
      </c>
      <c r="I38370" s="313" t="s">
        <v>6788</v>
      </c>
    </row>
    <row r="38371" spans="6:9" x14ac:dyDescent="0.2">
      <c r="F38371" s="310" t="s">
        <v>43395</v>
      </c>
      <c r="G38371" s="311">
        <v>93389</v>
      </c>
      <c r="H38371" s="312" t="s">
        <v>1036</v>
      </c>
      <c r="I38371" s="313" t="s">
        <v>6788</v>
      </c>
    </row>
    <row r="38372" spans="6:9" x14ac:dyDescent="0.2">
      <c r="F38372" s="310" t="s">
        <v>43396</v>
      </c>
      <c r="G38372" s="311">
        <v>93390</v>
      </c>
      <c r="H38372" s="312" t="s">
        <v>1036</v>
      </c>
      <c r="I38372" s="313" t="s">
        <v>6788</v>
      </c>
    </row>
    <row r="38373" spans="6:9" x14ac:dyDescent="0.2">
      <c r="F38373" s="310" t="s">
        <v>43397</v>
      </c>
      <c r="G38373" s="311">
        <v>93401</v>
      </c>
      <c r="H38373" s="312" t="s">
        <v>1036</v>
      </c>
      <c r="I38373" s="313" t="s">
        <v>6788</v>
      </c>
    </row>
    <row r="38374" spans="6:9" x14ac:dyDescent="0.2">
      <c r="F38374" s="310" t="s">
        <v>43398</v>
      </c>
      <c r="G38374" s="311">
        <v>93402</v>
      </c>
      <c r="H38374" s="312" t="s">
        <v>1036</v>
      </c>
      <c r="I38374" s="313" t="s">
        <v>6788</v>
      </c>
    </row>
    <row r="38375" spans="6:9" x14ac:dyDescent="0.2">
      <c r="F38375" s="310" t="s">
        <v>43399</v>
      </c>
      <c r="G38375" s="311">
        <v>93403</v>
      </c>
      <c r="H38375" s="312" t="s">
        <v>1036</v>
      </c>
      <c r="I38375" s="313" t="s">
        <v>6788</v>
      </c>
    </row>
    <row r="38376" spans="6:9" x14ac:dyDescent="0.2">
      <c r="F38376" s="310" t="s">
        <v>43400</v>
      </c>
      <c r="G38376" s="311">
        <v>93405</v>
      </c>
      <c r="H38376" s="312" t="s">
        <v>1036</v>
      </c>
      <c r="I38376" s="313" t="s">
        <v>6788</v>
      </c>
    </row>
    <row r="38377" spans="6:9" x14ac:dyDescent="0.2">
      <c r="F38377" s="310" t="s">
        <v>43401</v>
      </c>
      <c r="G38377" s="311">
        <v>93406</v>
      </c>
      <c r="H38377" s="312" t="s">
        <v>1036</v>
      </c>
      <c r="I38377" s="313" t="s">
        <v>6788</v>
      </c>
    </row>
    <row r="38378" spans="6:9" x14ac:dyDescent="0.2">
      <c r="F38378" s="310" t="s">
        <v>43402</v>
      </c>
      <c r="G38378" s="311">
        <v>93407</v>
      </c>
      <c r="H38378" s="312" t="s">
        <v>1036</v>
      </c>
      <c r="I38378" s="313" t="s">
        <v>6788</v>
      </c>
    </row>
    <row r="38379" spans="6:9" x14ac:dyDescent="0.2">
      <c r="F38379" s="310" t="s">
        <v>43403</v>
      </c>
      <c r="G38379" s="311">
        <v>93408</v>
      </c>
      <c r="H38379" s="312" t="s">
        <v>1036</v>
      </c>
      <c r="I38379" s="313" t="s">
        <v>6788</v>
      </c>
    </row>
    <row r="38380" spans="6:9" x14ac:dyDescent="0.2">
      <c r="F38380" s="310" t="s">
        <v>43404</v>
      </c>
      <c r="G38380" s="311">
        <v>93409</v>
      </c>
      <c r="H38380" s="312" t="s">
        <v>1036</v>
      </c>
      <c r="I38380" s="313" t="s">
        <v>6788</v>
      </c>
    </row>
    <row r="38381" spans="6:9" x14ac:dyDescent="0.2">
      <c r="F38381" s="310" t="s">
        <v>43405</v>
      </c>
      <c r="G38381" s="311">
        <v>93410</v>
      </c>
      <c r="H38381" s="312" t="s">
        <v>1036</v>
      </c>
      <c r="I38381" s="313" t="s">
        <v>6788</v>
      </c>
    </row>
    <row r="38382" spans="6:9" x14ac:dyDescent="0.2">
      <c r="F38382" s="310" t="s">
        <v>43406</v>
      </c>
      <c r="G38382" s="311">
        <v>93412</v>
      </c>
      <c r="H38382" s="312" t="s">
        <v>1036</v>
      </c>
      <c r="I38382" s="313" t="s">
        <v>6788</v>
      </c>
    </row>
    <row r="38383" spans="6:9" x14ac:dyDescent="0.2">
      <c r="F38383" s="310" t="s">
        <v>43407</v>
      </c>
      <c r="G38383" s="311">
        <v>93420</v>
      </c>
      <c r="H38383" s="312" t="s">
        <v>1036</v>
      </c>
      <c r="I38383" s="313" t="s">
        <v>6788</v>
      </c>
    </row>
    <row r="38384" spans="6:9" x14ac:dyDescent="0.2">
      <c r="F38384" s="310" t="s">
        <v>43408</v>
      </c>
      <c r="G38384" s="311">
        <v>93421</v>
      </c>
      <c r="H38384" s="312" t="s">
        <v>1036</v>
      </c>
      <c r="I38384" s="313" t="s">
        <v>6788</v>
      </c>
    </row>
    <row r="38385" spans="6:9" x14ac:dyDescent="0.2">
      <c r="F38385" s="310" t="s">
        <v>43409</v>
      </c>
      <c r="G38385" s="311">
        <v>93422</v>
      </c>
      <c r="H38385" s="312" t="s">
        <v>1036</v>
      </c>
      <c r="I38385" s="313" t="s">
        <v>6788</v>
      </c>
    </row>
    <row r="38386" spans="6:9" x14ac:dyDescent="0.2">
      <c r="F38386" s="310" t="s">
        <v>43410</v>
      </c>
      <c r="G38386" s="311">
        <v>93423</v>
      </c>
      <c r="H38386" s="312" t="s">
        <v>1036</v>
      </c>
      <c r="I38386" s="313" t="s">
        <v>6788</v>
      </c>
    </row>
    <row r="38387" spans="6:9" x14ac:dyDescent="0.2">
      <c r="F38387" s="310" t="s">
        <v>43411</v>
      </c>
      <c r="G38387" s="311">
        <v>93424</v>
      </c>
      <c r="H38387" s="312" t="s">
        <v>1036</v>
      </c>
      <c r="I38387" s="313" t="s">
        <v>6788</v>
      </c>
    </row>
    <row r="38388" spans="6:9" x14ac:dyDescent="0.2">
      <c r="F38388" s="310" t="s">
        <v>43412</v>
      </c>
      <c r="G38388" s="311">
        <v>93426</v>
      </c>
      <c r="H38388" s="312" t="s">
        <v>1036</v>
      </c>
      <c r="I38388" s="313" t="s">
        <v>6788</v>
      </c>
    </row>
    <row r="38389" spans="6:9" x14ac:dyDescent="0.2">
      <c r="F38389" s="310" t="s">
        <v>43413</v>
      </c>
      <c r="G38389" s="311">
        <v>93427</v>
      </c>
      <c r="H38389" s="312" t="s">
        <v>1036</v>
      </c>
      <c r="I38389" s="313" t="s">
        <v>6788</v>
      </c>
    </row>
    <row r="38390" spans="6:9" x14ac:dyDescent="0.2">
      <c r="F38390" s="310" t="s">
        <v>43414</v>
      </c>
      <c r="G38390" s="311">
        <v>93428</v>
      </c>
      <c r="H38390" s="312" t="s">
        <v>1036</v>
      </c>
      <c r="I38390" s="313" t="s">
        <v>6788</v>
      </c>
    </row>
    <row r="38391" spans="6:9" x14ac:dyDescent="0.2">
      <c r="F38391" s="310" t="s">
        <v>43415</v>
      </c>
      <c r="G38391" s="311">
        <v>93429</v>
      </c>
      <c r="H38391" s="312" t="s">
        <v>1036</v>
      </c>
      <c r="I38391" s="313" t="s">
        <v>6788</v>
      </c>
    </row>
    <row r="38392" spans="6:9" x14ac:dyDescent="0.2">
      <c r="F38392" s="310" t="s">
        <v>43416</v>
      </c>
      <c r="G38392" s="311">
        <v>93430</v>
      </c>
      <c r="H38392" s="312" t="s">
        <v>1036</v>
      </c>
      <c r="I38392" s="313" t="s">
        <v>6788</v>
      </c>
    </row>
    <row r="38393" spans="6:9" x14ac:dyDescent="0.2">
      <c r="F38393" s="310" t="s">
        <v>43417</v>
      </c>
      <c r="G38393" s="311">
        <v>93432</v>
      </c>
      <c r="H38393" s="312" t="s">
        <v>1036</v>
      </c>
      <c r="I38393" s="313" t="s">
        <v>6788</v>
      </c>
    </row>
    <row r="38394" spans="6:9" x14ac:dyDescent="0.2">
      <c r="F38394" s="310" t="s">
        <v>43418</v>
      </c>
      <c r="G38394" s="311">
        <v>93433</v>
      </c>
      <c r="H38394" s="312" t="s">
        <v>1036</v>
      </c>
      <c r="I38394" s="313" t="s">
        <v>6788</v>
      </c>
    </row>
    <row r="38395" spans="6:9" x14ac:dyDescent="0.2">
      <c r="F38395" s="310" t="s">
        <v>43419</v>
      </c>
      <c r="G38395" s="311">
        <v>93434</v>
      </c>
      <c r="H38395" s="312" t="s">
        <v>1036</v>
      </c>
      <c r="I38395" s="313" t="s">
        <v>6788</v>
      </c>
    </row>
    <row r="38396" spans="6:9" x14ac:dyDescent="0.2">
      <c r="F38396" s="310" t="s">
        <v>43420</v>
      </c>
      <c r="G38396" s="311">
        <v>93435</v>
      </c>
      <c r="H38396" s="312" t="s">
        <v>1036</v>
      </c>
      <c r="I38396" s="313" t="s">
        <v>6788</v>
      </c>
    </row>
    <row r="38397" spans="6:9" x14ac:dyDescent="0.2">
      <c r="F38397" s="310" t="s">
        <v>43421</v>
      </c>
      <c r="G38397" s="311">
        <v>93436</v>
      </c>
      <c r="H38397" s="312" t="s">
        <v>1036</v>
      </c>
      <c r="I38397" s="313" t="s">
        <v>6788</v>
      </c>
    </row>
    <row r="38398" spans="6:9" x14ac:dyDescent="0.2">
      <c r="F38398" s="310" t="s">
        <v>43422</v>
      </c>
      <c r="G38398" s="311">
        <v>93437</v>
      </c>
      <c r="H38398" s="312" t="s">
        <v>1036</v>
      </c>
      <c r="I38398" s="313" t="s">
        <v>6788</v>
      </c>
    </row>
    <row r="38399" spans="6:9" x14ac:dyDescent="0.2">
      <c r="F38399" s="310" t="s">
        <v>43423</v>
      </c>
      <c r="G38399" s="311">
        <v>93438</v>
      </c>
      <c r="H38399" s="312" t="s">
        <v>1036</v>
      </c>
      <c r="I38399" s="313" t="s">
        <v>6788</v>
      </c>
    </row>
    <row r="38400" spans="6:9" x14ac:dyDescent="0.2">
      <c r="F38400" s="310" t="s">
        <v>43424</v>
      </c>
      <c r="G38400" s="311">
        <v>93440</v>
      </c>
      <c r="H38400" s="312" t="s">
        <v>1036</v>
      </c>
      <c r="I38400" s="313" t="s">
        <v>6788</v>
      </c>
    </row>
    <row r="38401" spans="6:9" x14ac:dyDescent="0.2">
      <c r="F38401" s="310" t="s">
        <v>43425</v>
      </c>
      <c r="G38401" s="311">
        <v>93441</v>
      </c>
      <c r="H38401" s="312" t="s">
        <v>1036</v>
      </c>
      <c r="I38401" s="313" t="s">
        <v>6788</v>
      </c>
    </row>
    <row r="38402" spans="6:9" x14ac:dyDescent="0.2">
      <c r="F38402" s="310" t="s">
        <v>43426</v>
      </c>
      <c r="G38402" s="311">
        <v>93442</v>
      </c>
      <c r="H38402" s="312" t="s">
        <v>1036</v>
      </c>
      <c r="I38402" s="313" t="s">
        <v>6788</v>
      </c>
    </row>
    <row r="38403" spans="6:9" x14ac:dyDescent="0.2">
      <c r="F38403" s="310" t="s">
        <v>43427</v>
      </c>
      <c r="G38403" s="311">
        <v>93443</v>
      </c>
      <c r="H38403" s="312" t="s">
        <v>1036</v>
      </c>
      <c r="I38403" s="313" t="s">
        <v>6788</v>
      </c>
    </row>
    <row r="38404" spans="6:9" x14ac:dyDescent="0.2">
      <c r="F38404" s="310" t="s">
        <v>43428</v>
      </c>
      <c r="G38404" s="311">
        <v>93444</v>
      </c>
      <c r="H38404" s="312" t="s">
        <v>1036</v>
      </c>
      <c r="I38404" s="313" t="s">
        <v>6788</v>
      </c>
    </row>
    <row r="38405" spans="6:9" x14ac:dyDescent="0.2">
      <c r="F38405" s="310" t="s">
        <v>43429</v>
      </c>
      <c r="G38405" s="311">
        <v>93445</v>
      </c>
      <c r="H38405" s="312" t="s">
        <v>1036</v>
      </c>
      <c r="I38405" s="313" t="s">
        <v>6788</v>
      </c>
    </row>
    <row r="38406" spans="6:9" x14ac:dyDescent="0.2">
      <c r="F38406" s="310" t="s">
        <v>43430</v>
      </c>
      <c r="G38406" s="311">
        <v>93446</v>
      </c>
      <c r="H38406" s="312" t="s">
        <v>1036</v>
      </c>
      <c r="I38406" s="313" t="s">
        <v>6788</v>
      </c>
    </row>
    <row r="38407" spans="6:9" x14ac:dyDescent="0.2">
      <c r="F38407" s="310" t="s">
        <v>43431</v>
      </c>
      <c r="G38407" s="311">
        <v>93447</v>
      </c>
      <c r="H38407" s="312" t="s">
        <v>1036</v>
      </c>
      <c r="I38407" s="313" t="s">
        <v>6788</v>
      </c>
    </row>
    <row r="38408" spans="6:9" x14ac:dyDescent="0.2">
      <c r="F38408" s="310" t="s">
        <v>43432</v>
      </c>
      <c r="G38408" s="311">
        <v>93448</v>
      </c>
      <c r="H38408" s="312" t="s">
        <v>1036</v>
      </c>
      <c r="I38408" s="313" t="s">
        <v>6788</v>
      </c>
    </row>
    <row r="38409" spans="6:9" x14ac:dyDescent="0.2">
      <c r="F38409" s="310" t="s">
        <v>43433</v>
      </c>
      <c r="G38409" s="311">
        <v>93449</v>
      </c>
      <c r="H38409" s="312" t="s">
        <v>1036</v>
      </c>
      <c r="I38409" s="313" t="s">
        <v>6788</v>
      </c>
    </row>
    <row r="38410" spans="6:9" x14ac:dyDescent="0.2">
      <c r="F38410" s="310" t="s">
        <v>43434</v>
      </c>
      <c r="G38410" s="311">
        <v>93450</v>
      </c>
      <c r="H38410" s="312" t="s">
        <v>1036</v>
      </c>
      <c r="I38410" s="313" t="s">
        <v>6788</v>
      </c>
    </row>
    <row r="38411" spans="6:9" x14ac:dyDescent="0.2">
      <c r="F38411" s="310" t="s">
        <v>43435</v>
      </c>
      <c r="G38411" s="311">
        <v>93451</v>
      </c>
      <c r="H38411" s="312" t="s">
        <v>1036</v>
      </c>
      <c r="I38411" s="313" t="s">
        <v>6788</v>
      </c>
    </row>
    <row r="38412" spans="6:9" x14ac:dyDescent="0.2">
      <c r="F38412" s="310" t="s">
        <v>43436</v>
      </c>
      <c r="G38412" s="311">
        <v>93452</v>
      </c>
      <c r="H38412" s="312" t="s">
        <v>1036</v>
      </c>
      <c r="I38412" s="313" t="s">
        <v>6788</v>
      </c>
    </row>
    <row r="38413" spans="6:9" x14ac:dyDescent="0.2">
      <c r="F38413" s="310" t="s">
        <v>43437</v>
      </c>
      <c r="G38413" s="311">
        <v>93453</v>
      </c>
      <c r="H38413" s="312" t="s">
        <v>1036</v>
      </c>
      <c r="I38413" s="313" t="s">
        <v>6788</v>
      </c>
    </row>
    <row r="38414" spans="6:9" x14ac:dyDescent="0.2">
      <c r="F38414" s="310" t="s">
        <v>43438</v>
      </c>
      <c r="G38414" s="311">
        <v>93454</v>
      </c>
      <c r="H38414" s="312" t="s">
        <v>1036</v>
      </c>
      <c r="I38414" s="313" t="s">
        <v>6788</v>
      </c>
    </row>
    <row r="38415" spans="6:9" x14ac:dyDescent="0.2">
      <c r="F38415" s="310" t="s">
        <v>43439</v>
      </c>
      <c r="G38415" s="311">
        <v>93455</v>
      </c>
      <c r="H38415" s="312" t="s">
        <v>1036</v>
      </c>
      <c r="I38415" s="313" t="s">
        <v>6788</v>
      </c>
    </row>
    <row r="38416" spans="6:9" x14ac:dyDescent="0.2">
      <c r="F38416" s="310" t="s">
        <v>43440</v>
      </c>
      <c r="G38416" s="311">
        <v>93456</v>
      </c>
      <c r="H38416" s="312" t="s">
        <v>1036</v>
      </c>
      <c r="I38416" s="313" t="s">
        <v>6788</v>
      </c>
    </row>
    <row r="38417" spans="6:9" x14ac:dyDescent="0.2">
      <c r="F38417" s="310" t="s">
        <v>43441</v>
      </c>
      <c r="G38417" s="311">
        <v>93457</v>
      </c>
      <c r="H38417" s="312" t="s">
        <v>1036</v>
      </c>
      <c r="I38417" s="313" t="s">
        <v>6788</v>
      </c>
    </row>
    <row r="38418" spans="6:9" x14ac:dyDescent="0.2">
      <c r="F38418" s="310" t="s">
        <v>43442</v>
      </c>
      <c r="G38418" s="311">
        <v>93458</v>
      </c>
      <c r="H38418" s="312" t="s">
        <v>1036</v>
      </c>
      <c r="I38418" s="313" t="s">
        <v>6788</v>
      </c>
    </row>
    <row r="38419" spans="6:9" x14ac:dyDescent="0.2">
      <c r="F38419" s="310" t="s">
        <v>43443</v>
      </c>
      <c r="G38419" s="311">
        <v>93460</v>
      </c>
      <c r="H38419" s="312" t="s">
        <v>1036</v>
      </c>
      <c r="I38419" s="313" t="s">
        <v>6788</v>
      </c>
    </row>
    <row r="38420" spans="6:9" x14ac:dyDescent="0.2">
      <c r="F38420" s="310" t="s">
        <v>43444</v>
      </c>
      <c r="G38420" s="311">
        <v>93461</v>
      </c>
      <c r="H38420" s="312" t="s">
        <v>1036</v>
      </c>
      <c r="I38420" s="313" t="s">
        <v>6788</v>
      </c>
    </row>
    <row r="38421" spans="6:9" x14ac:dyDescent="0.2">
      <c r="F38421" s="310" t="s">
        <v>43445</v>
      </c>
      <c r="G38421" s="311">
        <v>93463</v>
      </c>
      <c r="H38421" s="312" t="s">
        <v>1036</v>
      </c>
      <c r="I38421" s="313" t="s">
        <v>6788</v>
      </c>
    </row>
    <row r="38422" spans="6:9" x14ac:dyDescent="0.2">
      <c r="F38422" s="310" t="s">
        <v>43446</v>
      </c>
      <c r="G38422" s="311">
        <v>93464</v>
      </c>
      <c r="H38422" s="312" t="s">
        <v>1036</v>
      </c>
      <c r="I38422" s="313" t="s">
        <v>6788</v>
      </c>
    </row>
    <row r="38423" spans="6:9" x14ac:dyDescent="0.2">
      <c r="F38423" s="310" t="s">
        <v>43447</v>
      </c>
      <c r="G38423" s="311">
        <v>93465</v>
      </c>
      <c r="H38423" s="312" t="s">
        <v>1036</v>
      </c>
      <c r="I38423" s="313" t="s">
        <v>6788</v>
      </c>
    </row>
    <row r="38424" spans="6:9" x14ac:dyDescent="0.2">
      <c r="F38424" s="310" t="s">
        <v>43448</v>
      </c>
      <c r="G38424" s="311">
        <v>93475</v>
      </c>
      <c r="H38424" s="312" t="s">
        <v>1036</v>
      </c>
      <c r="I38424" s="313" t="s">
        <v>6788</v>
      </c>
    </row>
    <row r="38425" spans="6:9" x14ac:dyDescent="0.2">
      <c r="F38425" s="310" t="s">
        <v>43449</v>
      </c>
      <c r="G38425" s="311">
        <v>93483</v>
      </c>
      <c r="H38425" s="312" t="s">
        <v>1036</v>
      </c>
      <c r="I38425" s="313" t="s">
        <v>6788</v>
      </c>
    </row>
    <row r="38426" spans="6:9" x14ac:dyDescent="0.2">
      <c r="F38426" s="310" t="s">
        <v>43450</v>
      </c>
      <c r="G38426" s="311">
        <v>93501</v>
      </c>
      <c r="H38426" s="312" t="s">
        <v>1036</v>
      </c>
      <c r="I38426" s="313" t="s">
        <v>6788</v>
      </c>
    </row>
    <row r="38427" spans="6:9" x14ac:dyDescent="0.2">
      <c r="F38427" s="310" t="s">
        <v>43451</v>
      </c>
      <c r="G38427" s="311">
        <v>93502</v>
      </c>
      <c r="H38427" s="312" t="s">
        <v>1036</v>
      </c>
      <c r="I38427" s="313" t="s">
        <v>6788</v>
      </c>
    </row>
    <row r="38428" spans="6:9" x14ac:dyDescent="0.2">
      <c r="F38428" s="310" t="s">
        <v>43452</v>
      </c>
      <c r="G38428" s="311">
        <v>93504</v>
      </c>
      <c r="H38428" s="312" t="s">
        <v>1036</v>
      </c>
      <c r="I38428" s="313" t="s">
        <v>6788</v>
      </c>
    </row>
    <row r="38429" spans="6:9" x14ac:dyDescent="0.2">
      <c r="F38429" s="310" t="s">
        <v>43453</v>
      </c>
      <c r="G38429" s="311">
        <v>93505</v>
      </c>
      <c r="H38429" s="312" t="s">
        <v>1036</v>
      </c>
      <c r="I38429" s="313" t="s">
        <v>6788</v>
      </c>
    </row>
    <row r="38430" spans="6:9" x14ac:dyDescent="0.2">
      <c r="F38430" s="310" t="s">
        <v>43454</v>
      </c>
      <c r="G38430" s="311">
        <v>93510</v>
      </c>
      <c r="H38430" s="312" t="s">
        <v>1036</v>
      </c>
      <c r="I38430" s="313" t="s">
        <v>6788</v>
      </c>
    </row>
    <row r="38431" spans="6:9" x14ac:dyDescent="0.2">
      <c r="F38431" s="310" t="s">
        <v>43455</v>
      </c>
      <c r="G38431" s="311">
        <v>93512</v>
      </c>
      <c r="H38431" s="312" t="s">
        <v>1036</v>
      </c>
      <c r="I38431" s="313" t="s">
        <v>6788</v>
      </c>
    </row>
    <row r="38432" spans="6:9" x14ac:dyDescent="0.2">
      <c r="F38432" s="310" t="s">
        <v>43456</v>
      </c>
      <c r="G38432" s="311">
        <v>93513</v>
      </c>
      <c r="H38432" s="312" t="s">
        <v>1036</v>
      </c>
      <c r="I38432" s="313" t="s">
        <v>6788</v>
      </c>
    </row>
    <row r="38433" spans="6:9" x14ac:dyDescent="0.2">
      <c r="F38433" s="310" t="s">
        <v>43457</v>
      </c>
      <c r="G38433" s="311">
        <v>93514</v>
      </c>
      <c r="H38433" s="312" t="s">
        <v>1036</v>
      </c>
      <c r="I38433" s="313" t="s">
        <v>6788</v>
      </c>
    </row>
    <row r="38434" spans="6:9" x14ac:dyDescent="0.2">
      <c r="F38434" s="310" t="s">
        <v>43458</v>
      </c>
      <c r="G38434" s="311">
        <v>93515</v>
      </c>
      <c r="H38434" s="312" t="s">
        <v>1036</v>
      </c>
      <c r="I38434" s="313" t="s">
        <v>6788</v>
      </c>
    </row>
    <row r="38435" spans="6:9" x14ac:dyDescent="0.2">
      <c r="F38435" s="310" t="s">
        <v>43459</v>
      </c>
      <c r="G38435" s="311">
        <v>93516</v>
      </c>
      <c r="H38435" s="312" t="s">
        <v>1036</v>
      </c>
      <c r="I38435" s="313" t="s">
        <v>6788</v>
      </c>
    </row>
    <row r="38436" spans="6:9" x14ac:dyDescent="0.2">
      <c r="F38436" s="310" t="s">
        <v>43460</v>
      </c>
      <c r="G38436" s="311">
        <v>93517</v>
      </c>
      <c r="H38436" s="312" t="s">
        <v>1036</v>
      </c>
      <c r="I38436" s="313" t="s">
        <v>6788</v>
      </c>
    </row>
    <row r="38437" spans="6:9" x14ac:dyDescent="0.2">
      <c r="F38437" s="310" t="s">
        <v>43461</v>
      </c>
      <c r="G38437" s="311">
        <v>93518</v>
      </c>
      <c r="H38437" s="312" t="s">
        <v>1036</v>
      </c>
      <c r="I38437" s="313" t="s">
        <v>6788</v>
      </c>
    </row>
    <row r="38438" spans="6:9" x14ac:dyDescent="0.2">
      <c r="F38438" s="310" t="s">
        <v>43462</v>
      </c>
      <c r="G38438" s="311">
        <v>93519</v>
      </c>
      <c r="H38438" s="312" t="s">
        <v>1036</v>
      </c>
      <c r="I38438" s="313" t="s">
        <v>6788</v>
      </c>
    </row>
    <row r="38439" spans="6:9" x14ac:dyDescent="0.2">
      <c r="F38439" s="310" t="s">
        <v>43463</v>
      </c>
      <c r="G38439" s="311">
        <v>93522</v>
      </c>
      <c r="H38439" s="312" t="s">
        <v>1036</v>
      </c>
      <c r="I38439" s="313" t="s">
        <v>6788</v>
      </c>
    </row>
    <row r="38440" spans="6:9" x14ac:dyDescent="0.2">
      <c r="F38440" s="310" t="s">
        <v>43464</v>
      </c>
      <c r="G38440" s="311">
        <v>93523</v>
      </c>
      <c r="H38440" s="312" t="s">
        <v>1036</v>
      </c>
      <c r="I38440" s="313" t="s">
        <v>6788</v>
      </c>
    </row>
    <row r="38441" spans="6:9" x14ac:dyDescent="0.2">
      <c r="F38441" s="310" t="s">
        <v>43465</v>
      </c>
      <c r="G38441" s="311">
        <v>93524</v>
      </c>
      <c r="H38441" s="312" t="s">
        <v>1036</v>
      </c>
      <c r="I38441" s="313" t="s">
        <v>6788</v>
      </c>
    </row>
    <row r="38442" spans="6:9" x14ac:dyDescent="0.2">
      <c r="F38442" s="310" t="s">
        <v>43466</v>
      </c>
      <c r="G38442" s="311">
        <v>93526</v>
      </c>
      <c r="H38442" s="312" t="s">
        <v>1036</v>
      </c>
      <c r="I38442" s="313" t="s">
        <v>6788</v>
      </c>
    </row>
    <row r="38443" spans="6:9" x14ac:dyDescent="0.2">
      <c r="F38443" s="310" t="s">
        <v>43467</v>
      </c>
      <c r="G38443" s="311">
        <v>93527</v>
      </c>
      <c r="H38443" s="312" t="s">
        <v>1036</v>
      </c>
      <c r="I38443" s="313" t="s">
        <v>6788</v>
      </c>
    </row>
    <row r="38444" spans="6:9" x14ac:dyDescent="0.2">
      <c r="F38444" s="310" t="s">
        <v>43468</v>
      </c>
      <c r="G38444" s="311">
        <v>93528</v>
      </c>
      <c r="H38444" s="312" t="s">
        <v>1036</v>
      </c>
      <c r="I38444" s="313" t="s">
        <v>6788</v>
      </c>
    </row>
    <row r="38445" spans="6:9" x14ac:dyDescent="0.2">
      <c r="F38445" s="310" t="s">
        <v>43469</v>
      </c>
      <c r="G38445" s="311">
        <v>93529</v>
      </c>
      <c r="H38445" s="312" t="s">
        <v>1036</v>
      </c>
      <c r="I38445" s="313" t="s">
        <v>6788</v>
      </c>
    </row>
    <row r="38446" spans="6:9" x14ac:dyDescent="0.2">
      <c r="F38446" s="310" t="s">
        <v>43470</v>
      </c>
      <c r="G38446" s="311">
        <v>93530</v>
      </c>
      <c r="H38446" s="312" t="s">
        <v>1036</v>
      </c>
      <c r="I38446" s="313" t="s">
        <v>6788</v>
      </c>
    </row>
    <row r="38447" spans="6:9" x14ac:dyDescent="0.2">
      <c r="F38447" s="310" t="s">
        <v>43471</v>
      </c>
      <c r="G38447" s="311">
        <v>93531</v>
      </c>
      <c r="H38447" s="312" t="s">
        <v>1036</v>
      </c>
      <c r="I38447" s="313" t="s">
        <v>6788</v>
      </c>
    </row>
    <row r="38448" spans="6:9" x14ac:dyDescent="0.2">
      <c r="F38448" s="310" t="s">
        <v>43472</v>
      </c>
      <c r="G38448" s="311">
        <v>93532</v>
      </c>
      <c r="H38448" s="312" t="s">
        <v>1036</v>
      </c>
      <c r="I38448" s="313" t="s">
        <v>6788</v>
      </c>
    </row>
    <row r="38449" spans="6:9" x14ac:dyDescent="0.2">
      <c r="F38449" s="310" t="s">
        <v>43473</v>
      </c>
      <c r="G38449" s="311">
        <v>93534</v>
      </c>
      <c r="H38449" s="312" t="s">
        <v>1036</v>
      </c>
      <c r="I38449" s="313" t="s">
        <v>6788</v>
      </c>
    </row>
    <row r="38450" spans="6:9" x14ac:dyDescent="0.2">
      <c r="F38450" s="310" t="s">
        <v>43474</v>
      </c>
      <c r="G38450" s="311">
        <v>93535</v>
      </c>
      <c r="H38450" s="312" t="s">
        <v>1036</v>
      </c>
      <c r="I38450" s="313" t="s">
        <v>6788</v>
      </c>
    </row>
    <row r="38451" spans="6:9" x14ac:dyDescent="0.2">
      <c r="F38451" s="310" t="s">
        <v>43475</v>
      </c>
      <c r="G38451" s="311">
        <v>93536</v>
      </c>
      <c r="H38451" s="312" t="s">
        <v>1036</v>
      </c>
      <c r="I38451" s="313" t="s">
        <v>6788</v>
      </c>
    </row>
    <row r="38452" spans="6:9" x14ac:dyDescent="0.2">
      <c r="F38452" s="310" t="s">
        <v>43476</v>
      </c>
      <c r="G38452" s="311">
        <v>93539</v>
      </c>
      <c r="H38452" s="312" t="s">
        <v>1036</v>
      </c>
      <c r="I38452" s="313" t="s">
        <v>6788</v>
      </c>
    </row>
    <row r="38453" spans="6:9" x14ac:dyDescent="0.2">
      <c r="F38453" s="310" t="s">
        <v>43477</v>
      </c>
      <c r="G38453" s="311">
        <v>93541</v>
      </c>
      <c r="H38453" s="312" t="s">
        <v>1036</v>
      </c>
      <c r="I38453" s="313" t="s">
        <v>6788</v>
      </c>
    </row>
    <row r="38454" spans="6:9" x14ac:dyDescent="0.2">
      <c r="F38454" s="310" t="s">
        <v>43478</v>
      </c>
      <c r="G38454" s="311">
        <v>93542</v>
      </c>
      <c r="H38454" s="312" t="s">
        <v>1036</v>
      </c>
      <c r="I38454" s="313" t="s">
        <v>6788</v>
      </c>
    </row>
    <row r="38455" spans="6:9" x14ac:dyDescent="0.2">
      <c r="F38455" s="310" t="s">
        <v>43479</v>
      </c>
      <c r="G38455" s="311">
        <v>93543</v>
      </c>
      <c r="H38455" s="312" t="s">
        <v>1036</v>
      </c>
      <c r="I38455" s="313" t="s">
        <v>6788</v>
      </c>
    </row>
    <row r="38456" spans="6:9" x14ac:dyDescent="0.2">
      <c r="F38456" s="310" t="s">
        <v>43480</v>
      </c>
      <c r="G38456" s="311">
        <v>93544</v>
      </c>
      <c r="H38456" s="312" t="s">
        <v>1036</v>
      </c>
      <c r="I38456" s="313" t="s">
        <v>6788</v>
      </c>
    </row>
    <row r="38457" spans="6:9" x14ac:dyDescent="0.2">
      <c r="F38457" s="310" t="s">
        <v>43481</v>
      </c>
      <c r="G38457" s="311">
        <v>93545</v>
      </c>
      <c r="H38457" s="312" t="s">
        <v>1036</v>
      </c>
      <c r="I38457" s="313" t="s">
        <v>6788</v>
      </c>
    </row>
    <row r="38458" spans="6:9" x14ac:dyDescent="0.2">
      <c r="F38458" s="310" t="s">
        <v>43482</v>
      </c>
      <c r="G38458" s="311">
        <v>93546</v>
      </c>
      <c r="H38458" s="312" t="s">
        <v>1036</v>
      </c>
      <c r="I38458" s="313" t="s">
        <v>6788</v>
      </c>
    </row>
    <row r="38459" spans="6:9" x14ac:dyDescent="0.2">
      <c r="F38459" s="310" t="s">
        <v>43483</v>
      </c>
      <c r="G38459" s="311">
        <v>93549</v>
      </c>
      <c r="H38459" s="312" t="s">
        <v>1036</v>
      </c>
      <c r="I38459" s="313" t="s">
        <v>6788</v>
      </c>
    </row>
    <row r="38460" spans="6:9" x14ac:dyDescent="0.2">
      <c r="F38460" s="310" t="s">
        <v>43484</v>
      </c>
      <c r="G38460" s="311">
        <v>93550</v>
      </c>
      <c r="H38460" s="312" t="s">
        <v>1036</v>
      </c>
      <c r="I38460" s="313" t="s">
        <v>6788</v>
      </c>
    </row>
    <row r="38461" spans="6:9" x14ac:dyDescent="0.2">
      <c r="F38461" s="310" t="s">
        <v>43485</v>
      </c>
      <c r="G38461" s="311">
        <v>93551</v>
      </c>
      <c r="H38461" s="312" t="s">
        <v>1036</v>
      </c>
      <c r="I38461" s="313" t="s">
        <v>6788</v>
      </c>
    </row>
    <row r="38462" spans="6:9" x14ac:dyDescent="0.2">
      <c r="F38462" s="310" t="s">
        <v>43486</v>
      </c>
      <c r="G38462" s="311">
        <v>93552</v>
      </c>
      <c r="H38462" s="312" t="s">
        <v>1036</v>
      </c>
      <c r="I38462" s="313" t="s">
        <v>6788</v>
      </c>
    </row>
    <row r="38463" spans="6:9" x14ac:dyDescent="0.2">
      <c r="F38463" s="310" t="s">
        <v>43487</v>
      </c>
      <c r="G38463" s="311">
        <v>93553</v>
      </c>
      <c r="H38463" s="312" t="s">
        <v>1036</v>
      </c>
      <c r="I38463" s="313" t="s">
        <v>6788</v>
      </c>
    </row>
    <row r="38464" spans="6:9" x14ac:dyDescent="0.2">
      <c r="F38464" s="310" t="s">
        <v>43488</v>
      </c>
      <c r="G38464" s="311">
        <v>93554</v>
      </c>
      <c r="H38464" s="312" t="s">
        <v>1036</v>
      </c>
      <c r="I38464" s="313" t="s">
        <v>6788</v>
      </c>
    </row>
    <row r="38465" spans="6:9" x14ac:dyDescent="0.2">
      <c r="F38465" s="310" t="s">
        <v>43489</v>
      </c>
      <c r="G38465" s="311">
        <v>93555</v>
      </c>
      <c r="H38465" s="312" t="s">
        <v>1036</v>
      </c>
      <c r="I38465" s="313" t="s">
        <v>6788</v>
      </c>
    </row>
    <row r="38466" spans="6:9" x14ac:dyDescent="0.2">
      <c r="F38466" s="310" t="s">
        <v>43490</v>
      </c>
      <c r="G38466" s="311">
        <v>93556</v>
      </c>
      <c r="H38466" s="312" t="s">
        <v>1036</v>
      </c>
      <c r="I38466" s="313" t="s">
        <v>6788</v>
      </c>
    </row>
    <row r="38467" spans="6:9" x14ac:dyDescent="0.2">
      <c r="F38467" s="310" t="s">
        <v>43491</v>
      </c>
      <c r="G38467" s="311">
        <v>93558</v>
      </c>
      <c r="H38467" s="312" t="s">
        <v>1036</v>
      </c>
      <c r="I38467" s="313" t="s">
        <v>6788</v>
      </c>
    </row>
    <row r="38468" spans="6:9" x14ac:dyDescent="0.2">
      <c r="F38468" s="310" t="s">
        <v>43492</v>
      </c>
      <c r="G38468" s="311">
        <v>93560</v>
      </c>
      <c r="H38468" s="312" t="s">
        <v>1036</v>
      </c>
      <c r="I38468" s="313" t="s">
        <v>6788</v>
      </c>
    </row>
    <row r="38469" spans="6:9" x14ac:dyDescent="0.2">
      <c r="F38469" s="310" t="s">
        <v>43493</v>
      </c>
      <c r="G38469" s="311">
        <v>93561</v>
      </c>
      <c r="H38469" s="312" t="s">
        <v>1036</v>
      </c>
      <c r="I38469" s="313" t="s">
        <v>6788</v>
      </c>
    </row>
    <row r="38470" spans="6:9" x14ac:dyDescent="0.2">
      <c r="F38470" s="310" t="s">
        <v>43494</v>
      </c>
      <c r="G38470" s="311">
        <v>93562</v>
      </c>
      <c r="H38470" s="312" t="s">
        <v>1036</v>
      </c>
      <c r="I38470" s="313" t="s">
        <v>6788</v>
      </c>
    </row>
    <row r="38471" spans="6:9" x14ac:dyDescent="0.2">
      <c r="F38471" s="310" t="s">
        <v>43495</v>
      </c>
      <c r="G38471" s="311">
        <v>93563</v>
      </c>
      <c r="H38471" s="312" t="s">
        <v>1036</v>
      </c>
      <c r="I38471" s="313" t="s">
        <v>6788</v>
      </c>
    </row>
    <row r="38472" spans="6:9" x14ac:dyDescent="0.2">
      <c r="F38472" s="310" t="s">
        <v>43496</v>
      </c>
      <c r="G38472" s="311">
        <v>93581</v>
      </c>
      <c r="H38472" s="312" t="s">
        <v>1036</v>
      </c>
      <c r="I38472" s="313" t="s">
        <v>6788</v>
      </c>
    </row>
    <row r="38473" spans="6:9" x14ac:dyDescent="0.2">
      <c r="F38473" s="310" t="s">
        <v>43497</v>
      </c>
      <c r="G38473" s="311">
        <v>93584</v>
      </c>
      <c r="H38473" s="312" t="s">
        <v>1036</v>
      </c>
      <c r="I38473" s="313" t="s">
        <v>6788</v>
      </c>
    </row>
    <row r="38474" spans="6:9" x14ac:dyDescent="0.2">
      <c r="F38474" s="310" t="s">
        <v>43498</v>
      </c>
      <c r="G38474" s="311">
        <v>93586</v>
      </c>
      <c r="H38474" s="312" t="s">
        <v>1036</v>
      </c>
      <c r="I38474" s="313" t="s">
        <v>6788</v>
      </c>
    </row>
    <row r="38475" spans="6:9" x14ac:dyDescent="0.2">
      <c r="F38475" s="310" t="s">
        <v>43499</v>
      </c>
      <c r="G38475" s="311">
        <v>93590</v>
      </c>
      <c r="H38475" s="312" t="s">
        <v>1036</v>
      </c>
      <c r="I38475" s="313" t="s">
        <v>6788</v>
      </c>
    </row>
    <row r="38476" spans="6:9" x14ac:dyDescent="0.2">
      <c r="F38476" s="310" t="s">
        <v>43500</v>
      </c>
      <c r="G38476" s="311">
        <v>93591</v>
      </c>
      <c r="H38476" s="312" t="s">
        <v>1036</v>
      </c>
      <c r="I38476" s="313" t="s">
        <v>6788</v>
      </c>
    </row>
    <row r="38477" spans="6:9" x14ac:dyDescent="0.2">
      <c r="F38477" s="310" t="s">
        <v>43501</v>
      </c>
      <c r="G38477" s="311">
        <v>93592</v>
      </c>
      <c r="H38477" s="312" t="s">
        <v>1036</v>
      </c>
      <c r="I38477" s="313" t="s">
        <v>6788</v>
      </c>
    </row>
    <row r="38478" spans="6:9" x14ac:dyDescent="0.2">
      <c r="F38478" s="310" t="s">
        <v>43502</v>
      </c>
      <c r="G38478" s="311">
        <v>93596</v>
      </c>
      <c r="H38478" s="312" t="s">
        <v>1036</v>
      </c>
      <c r="I38478" s="313" t="s">
        <v>6788</v>
      </c>
    </row>
    <row r="38479" spans="6:9" x14ac:dyDescent="0.2">
      <c r="F38479" s="310" t="s">
        <v>43503</v>
      </c>
      <c r="G38479" s="311">
        <v>93599</v>
      </c>
      <c r="H38479" s="312" t="s">
        <v>1036</v>
      </c>
      <c r="I38479" s="313" t="s">
        <v>6788</v>
      </c>
    </row>
    <row r="38480" spans="6:9" x14ac:dyDescent="0.2">
      <c r="F38480" s="310" t="s">
        <v>43504</v>
      </c>
      <c r="G38480" s="311">
        <v>93601</v>
      </c>
      <c r="H38480" s="312" t="s">
        <v>1036</v>
      </c>
      <c r="I38480" s="313" t="s">
        <v>6788</v>
      </c>
    </row>
    <row r="38481" spans="6:9" x14ac:dyDescent="0.2">
      <c r="F38481" s="310" t="s">
        <v>43505</v>
      </c>
      <c r="G38481" s="311">
        <v>93602</v>
      </c>
      <c r="H38481" s="312" t="s">
        <v>1036</v>
      </c>
      <c r="I38481" s="313" t="s">
        <v>6788</v>
      </c>
    </row>
    <row r="38482" spans="6:9" x14ac:dyDescent="0.2">
      <c r="F38482" s="310" t="s">
        <v>43506</v>
      </c>
      <c r="G38482" s="311">
        <v>93603</v>
      </c>
      <c r="H38482" s="312" t="s">
        <v>1036</v>
      </c>
      <c r="I38482" s="313" t="s">
        <v>6788</v>
      </c>
    </row>
    <row r="38483" spans="6:9" x14ac:dyDescent="0.2">
      <c r="F38483" s="310" t="s">
        <v>43507</v>
      </c>
      <c r="G38483" s="311">
        <v>93604</v>
      </c>
      <c r="H38483" s="312" t="s">
        <v>1036</v>
      </c>
      <c r="I38483" s="313" t="s">
        <v>6788</v>
      </c>
    </row>
    <row r="38484" spans="6:9" x14ac:dyDescent="0.2">
      <c r="F38484" s="310" t="s">
        <v>43508</v>
      </c>
      <c r="G38484" s="311">
        <v>93605</v>
      </c>
      <c r="H38484" s="312" t="s">
        <v>1036</v>
      </c>
      <c r="I38484" s="313" t="s">
        <v>6788</v>
      </c>
    </row>
    <row r="38485" spans="6:9" x14ac:dyDescent="0.2">
      <c r="F38485" s="310" t="s">
        <v>43509</v>
      </c>
      <c r="G38485" s="311">
        <v>93606</v>
      </c>
      <c r="H38485" s="312" t="s">
        <v>1036</v>
      </c>
      <c r="I38485" s="313" t="s">
        <v>6788</v>
      </c>
    </row>
    <row r="38486" spans="6:9" x14ac:dyDescent="0.2">
      <c r="F38486" s="310" t="s">
        <v>43510</v>
      </c>
      <c r="G38486" s="311">
        <v>93607</v>
      </c>
      <c r="H38486" s="312" t="s">
        <v>1036</v>
      </c>
      <c r="I38486" s="313" t="s">
        <v>6788</v>
      </c>
    </row>
    <row r="38487" spans="6:9" x14ac:dyDescent="0.2">
      <c r="F38487" s="310" t="s">
        <v>43511</v>
      </c>
      <c r="G38487" s="311">
        <v>93608</v>
      </c>
      <c r="H38487" s="312" t="s">
        <v>1036</v>
      </c>
      <c r="I38487" s="313" t="s">
        <v>6788</v>
      </c>
    </row>
    <row r="38488" spans="6:9" x14ac:dyDescent="0.2">
      <c r="F38488" s="310" t="s">
        <v>43512</v>
      </c>
      <c r="G38488" s="311">
        <v>93609</v>
      </c>
      <c r="H38488" s="312" t="s">
        <v>1036</v>
      </c>
      <c r="I38488" s="313" t="s">
        <v>6788</v>
      </c>
    </row>
    <row r="38489" spans="6:9" x14ac:dyDescent="0.2">
      <c r="F38489" s="310" t="s">
        <v>43513</v>
      </c>
      <c r="G38489" s="311">
        <v>93610</v>
      </c>
      <c r="H38489" s="312" t="s">
        <v>1036</v>
      </c>
      <c r="I38489" s="313" t="s">
        <v>6788</v>
      </c>
    </row>
    <row r="38490" spans="6:9" x14ac:dyDescent="0.2">
      <c r="F38490" s="310" t="s">
        <v>43514</v>
      </c>
      <c r="G38490" s="311">
        <v>93611</v>
      </c>
      <c r="H38490" s="312" t="s">
        <v>1036</v>
      </c>
      <c r="I38490" s="313" t="s">
        <v>6788</v>
      </c>
    </row>
    <row r="38491" spans="6:9" x14ac:dyDescent="0.2">
      <c r="F38491" s="310" t="s">
        <v>43515</v>
      </c>
      <c r="G38491" s="311">
        <v>93612</v>
      </c>
      <c r="H38491" s="312" t="s">
        <v>1036</v>
      </c>
      <c r="I38491" s="313" t="s">
        <v>6788</v>
      </c>
    </row>
    <row r="38492" spans="6:9" x14ac:dyDescent="0.2">
      <c r="F38492" s="310" t="s">
        <v>43516</v>
      </c>
      <c r="G38492" s="311">
        <v>93613</v>
      </c>
      <c r="H38492" s="312" t="s">
        <v>1036</v>
      </c>
      <c r="I38492" s="313" t="s">
        <v>6788</v>
      </c>
    </row>
    <row r="38493" spans="6:9" x14ac:dyDescent="0.2">
      <c r="F38493" s="310" t="s">
        <v>43517</v>
      </c>
      <c r="G38493" s="311">
        <v>93614</v>
      </c>
      <c r="H38493" s="312" t="s">
        <v>1036</v>
      </c>
      <c r="I38493" s="313" t="s">
        <v>6788</v>
      </c>
    </row>
    <row r="38494" spans="6:9" x14ac:dyDescent="0.2">
      <c r="F38494" s="310" t="s">
        <v>43518</v>
      </c>
      <c r="G38494" s="311">
        <v>93615</v>
      </c>
      <c r="H38494" s="312" t="s">
        <v>1036</v>
      </c>
      <c r="I38494" s="313" t="s">
        <v>6788</v>
      </c>
    </row>
    <row r="38495" spans="6:9" x14ac:dyDescent="0.2">
      <c r="F38495" s="310" t="s">
        <v>43519</v>
      </c>
      <c r="G38495" s="311">
        <v>93616</v>
      </c>
      <c r="H38495" s="312" t="s">
        <v>1036</v>
      </c>
      <c r="I38495" s="313" t="s">
        <v>6788</v>
      </c>
    </row>
    <row r="38496" spans="6:9" x14ac:dyDescent="0.2">
      <c r="F38496" s="310" t="s">
        <v>43520</v>
      </c>
      <c r="G38496" s="311">
        <v>93618</v>
      </c>
      <c r="H38496" s="312" t="s">
        <v>1036</v>
      </c>
      <c r="I38496" s="313" t="s">
        <v>6788</v>
      </c>
    </row>
    <row r="38497" spans="6:9" x14ac:dyDescent="0.2">
      <c r="F38497" s="310" t="s">
        <v>43521</v>
      </c>
      <c r="G38497" s="311">
        <v>93619</v>
      </c>
      <c r="H38497" s="312" t="s">
        <v>1036</v>
      </c>
      <c r="I38497" s="313" t="s">
        <v>6788</v>
      </c>
    </row>
    <row r="38498" spans="6:9" x14ac:dyDescent="0.2">
      <c r="F38498" s="310" t="s">
        <v>43522</v>
      </c>
      <c r="G38498" s="311">
        <v>93620</v>
      </c>
      <c r="H38498" s="312" t="s">
        <v>1036</v>
      </c>
      <c r="I38498" s="313" t="s">
        <v>6788</v>
      </c>
    </row>
    <row r="38499" spans="6:9" x14ac:dyDescent="0.2">
      <c r="F38499" s="310" t="s">
        <v>43523</v>
      </c>
      <c r="G38499" s="311">
        <v>93621</v>
      </c>
      <c r="H38499" s="312" t="s">
        <v>1036</v>
      </c>
      <c r="I38499" s="313" t="s">
        <v>6788</v>
      </c>
    </row>
    <row r="38500" spans="6:9" x14ac:dyDescent="0.2">
      <c r="F38500" s="310" t="s">
        <v>43524</v>
      </c>
      <c r="G38500" s="311">
        <v>93622</v>
      </c>
      <c r="H38500" s="312" t="s">
        <v>1036</v>
      </c>
      <c r="I38500" s="313" t="s">
        <v>6788</v>
      </c>
    </row>
    <row r="38501" spans="6:9" x14ac:dyDescent="0.2">
      <c r="F38501" s="310" t="s">
        <v>43525</v>
      </c>
      <c r="G38501" s="311">
        <v>93623</v>
      </c>
      <c r="H38501" s="312" t="s">
        <v>1036</v>
      </c>
      <c r="I38501" s="313" t="s">
        <v>6788</v>
      </c>
    </row>
    <row r="38502" spans="6:9" x14ac:dyDescent="0.2">
      <c r="F38502" s="310" t="s">
        <v>43526</v>
      </c>
      <c r="G38502" s="311">
        <v>93624</v>
      </c>
      <c r="H38502" s="312" t="s">
        <v>1036</v>
      </c>
      <c r="I38502" s="313" t="s">
        <v>6788</v>
      </c>
    </row>
    <row r="38503" spans="6:9" x14ac:dyDescent="0.2">
      <c r="F38503" s="310" t="s">
        <v>43527</v>
      </c>
      <c r="G38503" s="311">
        <v>93625</v>
      </c>
      <c r="H38503" s="312" t="s">
        <v>1036</v>
      </c>
      <c r="I38503" s="313" t="s">
        <v>6788</v>
      </c>
    </row>
    <row r="38504" spans="6:9" x14ac:dyDescent="0.2">
      <c r="F38504" s="310" t="s">
        <v>43528</v>
      </c>
      <c r="G38504" s="311">
        <v>93626</v>
      </c>
      <c r="H38504" s="312" t="s">
        <v>1036</v>
      </c>
      <c r="I38504" s="313" t="s">
        <v>6788</v>
      </c>
    </row>
    <row r="38505" spans="6:9" x14ac:dyDescent="0.2">
      <c r="F38505" s="310" t="s">
        <v>43529</v>
      </c>
      <c r="G38505" s="311">
        <v>93627</v>
      </c>
      <c r="H38505" s="312" t="s">
        <v>1036</v>
      </c>
      <c r="I38505" s="313" t="s">
        <v>6788</v>
      </c>
    </row>
    <row r="38506" spans="6:9" x14ac:dyDescent="0.2">
      <c r="F38506" s="310" t="s">
        <v>43530</v>
      </c>
      <c r="G38506" s="311">
        <v>93628</v>
      </c>
      <c r="H38506" s="312" t="s">
        <v>1036</v>
      </c>
      <c r="I38506" s="313" t="s">
        <v>6788</v>
      </c>
    </row>
    <row r="38507" spans="6:9" x14ac:dyDescent="0.2">
      <c r="F38507" s="310" t="s">
        <v>43531</v>
      </c>
      <c r="G38507" s="311">
        <v>93630</v>
      </c>
      <c r="H38507" s="312" t="s">
        <v>1036</v>
      </c>
      <c r="I38507" s="313" t="s">
        <v>6788</v>
      </c>
    </row>
    <row r="38508" spans="6:9" x14ac:dyDescent="0.2">
      <c r="F38508" s="310" t="s">
        <v>43532</v>
      </c>
      <c r="G38508" s="311">
        <v>93631</v>
      </c>
      <c r="H38508" s="312" t="s">
        <v>1036</v>
      </c>
      <c r="I38508" s="313" t="s">
        <v>6788</v>
      </c>
    </row>
    <row r="38509" spans="6:9" x14ac:dyDescent="0.2">
      <c r="F38509" s="310" t="s">
        <v>43533</v>
      </c>
      <c r="G38509" s="311">
        <v>93633</v>
      </c>
      <c r="H38509" s="312" t="s">
        <v>1036</v>
      </c>
      <c r="I38509" s="313" t="s">
        <v>6788</v>
      </c>
    </row>
    <row r="38510" spans="6:9" x14ac:dyDescent="0.2">
      <c r="F38510" s="310" t="s">
        <v>43534</v>
      </c>
      <c r="G38510" s="311">
        <v>93634</v>
      </c>
      <c r="H38510" s="312" t="s">
        <v>1036</v>
      </c>
      <c r="I38510" s="313" t="s">
        <v>6788</v>
      </c>
    </row>
    <row r="38511" spans="6:9" x14ac:dyDescent="0.2">
      <c r="F38511" s="310" t="s">
        <v>43535</v>
      </c>
      <c r="G38511" s="311">
        <v>93635</v>
      </c>
      <c r="H38511" s="312" t="s">
        <v>1036</v>
      </c>
      <c r="I38511" s="313" t="s">
        <v>6788</v>
      </c>
    </row>
    <row r="38512" spans="6:9" x14ac:dyDescent="0.2">
      <c r="F38512" s="310" t="s">
        <v>43536</v>
      </c>
      <c r="G38512" s="311">
        <v>93636</v>
      </c>
      <c r="H38512" s="312" t="s">
        <v>1036</v>
      </c>
      <c r="I38512" s="313" t="s">
        <v>6788</v>
      </c>
    </row>
    <row r="38513" spans="6:9" x14ac:dyDescent="0.2">
      <c r="F38513" s="310" t="s">
        <v>43537</v>
      </c>
      <c r="G38513" s="311">
        <v>93637</v>
      </c>
      <c r="H38513" s="312" t="s">
        <v>1036</v>
      </c>
      <c r="I38513" s="313" t="s">
        <v>6788</v>
      </c>
    </row>
    <row r="38514" spans="6:9" x14ac:dyDescent="0.2">
      <c r="F38514" s="310" t="s">
        <v>43538</v>
      </c>
      <c r="G38514" s="311">
        <v>93638</v>
      </c>
      <c r="H38514" s="312" t="s">
        <v>1036</v>
      </c>
      <c r="I38514" s="313" t="s">
        <v>6788</v>
      </c>
    </row>
    <row r="38515" spans="6:9" x14ac:dyDescent="0.2">
      <c r="F38515" s="310" t="s">
        <v>43539</v>
      </c>
      <c r="G38515" s="311">
        <v>93639</v>
      </c>
      <c r="H38515" s="312" t="s">
        <v>1036</v>
      </c>
      <c r="I38515" s="313" t="s">
        <v>6788</v>
      </c>
    </row>
    <row r="38516" spans="6:9" x14ac:dyDescent="0.2">
      <c r="F38516" s="310" t="s">
        <v>43540</v>
      </c>
      <c r="G38516" s="311">
        <v>93640</v>
      </c>
      <c r="H38516" s="312" t="s">
        <v>1036</v>
      </c>
      <c r="I38516" s="313" t="s">
        <v>6788</v>
      </c>
    </row>
    <row r="38517" spans="6:9" x14ac:dyDescent="0.2">
      <c r="F38517" s="310" t="s">
        <v>43541</v>
      </c>
      <c r="G38517" s="311">
        <v>93641</v>
      </c>
      <c r="H38517" s="312" t="s">
        <v>1036</v>
      </c>
      <c r="I38517" s="313" t="s">
        <v>6788</v>
      </c>
    </row>
    <row r="38518" spans="6:9" x14ac:dyDescent="0.2">
      <c r="F38518" s="310" t="s">
        <v>43542</v>
      </c>
      <c r="G38518" s="311">
        <v>93642</v>
      </c>
      <c r="H38518" s="312" t="s">
        <v>1036</v>
      </c>
      <c r="I38518" s="313" t="s">
        <v>6788</v>
      </c>
    </row>
    <row r="38519" spans="6:9" x14ac:dyDescent="0.2">
      <c r="F38519" s="310" t="s">
        <v>43543</v>
      </c>
      <c r="G38519" s="311">
        <v>93643</v>
      </c>
      <c r="H38519" s="312" t="s">
        <v>1036</v>
      </c>
      <c r="I38519" s="313" t="s">
        <v>6788</v>
      </c>
    </row>
    <row r="38520" spans="6:9" x14ac:dyDescent="0.2">
      <c r="F38520" s="310" t="s">
        <v>43544</v>
      </c>
      <c r="G38520" s="311">
        <v>93644</v>
      </c>
      <c r="H38520" s="312" t="s">
        <v>1036</v>
      </c>
      <c r="I38520" s="313" t="s">
        <v>6788</v>
      </c>
    </row>
    <row r="38521" spans="6:9" x14ac:dyDescent="0.2">
      <c r="F38521" s="310" t="s">
        <v>43545</v>
      </c>
      <c r="G38521" s="311">
        <v>93645</v>
      </c>
      <c r="H38521" s="312" t="s">
        <v>1036</v>
      </c>
      <c r="I38521" s="313" t="s">
        <v>6788</v>
      </c>
    </row>
    <row r="38522" spans="6:9" x14ac:dyDescent="0.2">
      <c r="F38522" s="310" t="s">
        <v>43546</v>
      </c>
      <c r="G38522" s="311">
        <v>93646</v>
      </c>
      <c r="H38522" s="312" t="s">
        <v>1036</v>
      </c>
      <c r="I38522" s="313" t="s">
        <v>6788</v>
      </c>
    </row>
    <row r="38523" spans="6:9" x14ac:dyDescent="0.2">
      <c r="F38523" s="310" t="s">
        <v>43547</v>
      </c>
      <c r="G38523" s="311">
        <v>93647</v>
      </c>
      <c r="H38523" s="312" t="s">
        <v>1036</v>
      </c>
      <c r="I38523" s="313" t="s">
        <v>6788</v>
      </c>
    </row>
    <row r="38524" spans="6:9" x14ac:dyDescent="0.2">
      <c r="F38524" s="310" t="s">
        <v>43548</v>
      </c>
      <c r="G38524" s="311">
        <v>93648</v>
      </c>
      <c r="H38524" s="312" t="s">
        <v>1036</v>
      </c>
      <c r="I38524" s="313" t="s">
        <v>6788</v>
      </c>
    </row>
    <row r="38525" spans="6:9" x14ac:dyDescent="0.2">
      <c r="F38525" s="310" t="s">
        <v>43549</v>
      </c>
      <c r="G38525" s="311">
        <v>93649</v>
      </c>
      <c r="H38525" s="312" t="s">
        <v>1036</v>
      </c>
      <c r="I38525" s="313" t="s">
        <v>6788</v>
      </c>
    </row>
    <row r="38526" spans="6:9" x14ac:dyDescent="0.2">
      <c r="F38526" s="310" t="s">
        <v>43550</v>
      </c>
      <c r="G38526" s="311">
        <v>93650</v>
      </c>
      <c r="H38526" s="312" t="s">
        <v>1036</v>
      </c>
      <c r="I38526" s="313" t="s">
        <v>6788</v>
      </c>
    </row>
    <row r="38527" spans="6:9" x14ac:dyDescent="0.2">
      <c r="F38527" s="310" t="s">
        <v>43551</v>
      </c>
      <c r="G38527" s="311">
        <v>93651</v>
      </c>
      <c r="H38527" s="312" t="s">
        <v>1036</v>
      </c>
      <c r="I38527" s="313" t="s">
        <v>6788</v>
      </c>
    </row>
    <row r="38528" spans="6:9" x14ac:dyDescent="0.2">
      <c r="F38528" s="310" t="s">
        <v>43552</v>
      </c>
      <c r="G38528" s="311">
        <v>93652</v>
      </c>
      <c r="H38528" s="312" t="s">
        <v>1036</v>
      </c>
      <c r="I38528" s="313" t="s">
        <v>6788</v>
      </c>
    </row>
    <row r="38529" spans="6:9" x14ac:dyDescent="0.2">
      <c r="F38529" s="310" t="s">
        <v>43553</v>
      </c>
      <c r="G38529" s="311">
        <v>93653</v>
      </c>
      <c r="H38529" s="312" t="s">
        <v>1036</v>
      </c>
      <c r="I38529" s="313" t="s">
        <v>6788</v>
      </c>
    </row>
    <row r="38530" spans="6:9" x14ac:dyDescent="0.2">
      <c r="F38530" s="310" t="s">
        <v>43554</v>
      </c>
      <c r="G38530" s="311">
        <v>93654</v>
      </c>
      <c r="H38530" s="312" t="s">
        <v>1036</v>
      </c>
      <c r="I38530" s="313" t="s">
        <v>6788</v>
      </c>
    </row>
    <row r="38531" spans="6:9" x14ac:dyDescent="0.2">
      <c r="F38531" s="310" t="s">
        <v>43555</v>
      </c>
      <c r="G38531" s="311">
        <v>93656</v>
      </c>
      <c r="H38531" s="312" t="s">
        <v>1036</v>
      </c>
      <c r="I38531" s="313" t="s">
        <v>6788</v>
      </c>
    </row>
    <row r="38532" spans="6:9" x14ac:dyDescent="0.2">
      <c r="F38532" s="310" t="s">
        <v>43556</v>
      </c>
      <c r="G38532" s="311">
        <v>93657</v>
      </c>
      <c r="H38532" s="312" t="s">
        <v>1036</v>
      </c>
      <c r="I38532" s="313" t="s">
        <v>6788</v>
      </c>
    </row>
    <row r="38533" spans="6:9" x14ac:dyDescent="0.2">
      <c r="F38533" s="310" t="s">
        <v>43557</v>
      </c>
      <c r="G38533" s="311">
        <v>93660</v>
      </c>
      <c r="H38533" s="312" t="s">
        <v>1036</v>
      </c>
      <c r="I38533" s="313" t="s">
        <v>6788</v>
      </c>
    </row>
    <row r="38534" spans="6:9" x14ac:dyDescent="0.2">
      <c r="F38534" s="310" t="s">
        <v>43558</v>
      </c>
      <c r="G38534" s="311">
        <v>93661</v>
      </c>
      <c r="H38534" s="312" t="s">
        <v>1036</v>
      </c>
      <c r="I38534" s="313" t="s">
        <v>6788</v>
      </c>
    </row>
    <row r="38535" spans="6:9" x14ac:dyDescent="0.2">
      <c r="F38535" s="310" t="s">
        <v>43559</v>
      </c>
      <c r="G38535" s="311">
        <v>93662</v>
      </c>
      <c r="H38535" s="312" t="s">
        <v>1036</v>
      </c>
      <c r="I38535" s="313" t="s">
        <v>6788</v>
      </c>
    </row>
    <row r="38536" spans="6:9" x14ac:dyDescent="0.2">
      <c r="F38536" s="310" t="s">
        <v>43560</v>
      </c>
      <c r="G38536" s="311">
        <v>93664</v>
      </c>
      <c r="H38536" s="312" t="s">
        <v>1036</v>
      </c>
      <c r="I38536" s="313" t="s">
        <v>6788</v>
      </c>
    </row>
    <row r="38537" spans="6:9" x14ac:dyDescent="0.2">
      <c r="F38537" s="310" t="s">
        <v>43561</v>
      </c>
      <c r="G38537" s="311">
        <v>93665</v>
      </c>
      <c r="H38537" s="312" t="s">
        <v>1036</v>
      </c>
      <c r="I38537" s="313" t="s">
        <v>6788</v>
      </c>
    </row>
    <row r="38538" spans="6:9" x14ac:dyDescent="0.2">
      <c r="F38538" s="310" t="s">
        <v>43562</v>
      </c>
      <c r="G38538" s="311">
        <v>93666</v>
      </c>
      <c r="H38538" s="312" t="s">
        <v>1036</v>
      </c>
      <c r="I38538" s="313" t="s">
        <v>6788</v>
      </c>
    </row>
    <row r="38539" spans="6:9" x14ac:dyDescent="0.2">
      <c r="F38539" s="310" t="s">
        <v>43563</v>
      </c>
      <c r="G38539" s="311">
        <v>93667</v>
      </c>
      <c r="H38539" s="312" t="s">
        <v>1036</v>
      </c>
      <c r="I38539" s="313" t="s">
        <v>6788</v>
      </c>
    </row>
    <row r="38540" spans="6:9" x14ac:dyDescent="0.2">
      <c r="F38540" s="310" t="s">
        <v>43564</v>
      </c>
      <c r="G38540" s="311">
        <v>93668</v>
      </c>
      <c r="H38540" s="312" t="s">
        <v>1036</v>
      </c>
      <c r="I38540" s="313" t="s">
        <v>6788</v>
      </c>
    </row>
    <row r="38541" spans="6:9" x14ac:dyDescent="0.2">
      <c r="F38541" s="310" t="s">
        <v>43565</v>
      </c>
      <c r="G38541" s="311">
        <v>93669</v>
      </c>
      <c r="H38541" s="312" t="s">
        <v>1036</v>
      </c>
      <c r="I38541" s="313" t="s">
        <v>6788</v>
      </c>
    </row>
    <row r="38542" spans="6:9" x14ac:dyDescent="0.2">
      <c r="F38542" s="310" t="s">
        <v>43566</v>
      </c>
      <c r="G38542" s="311">
        <v>93670</v>
      </c>
      <c r="H38542" s="312" t="s">
        <v>1036</v>
      </c>
      <c r="I38542" s="313" t="s">
        <v>6788</v>
      </c>
    </row>
    <row r="38543" spans="6:9" x14ac:dyDescent="0.2">
      <c r="F38543" s="310" t="s">
        <v>43567</v>
      </c>
      <c r="G38543" s="311">
        <v>93673</v>
      </c>
      <c r="H38543" s="312" t="s">
        <v>1036</v>
      </c>
      <c r="I38543" s="313" t="s">
        <v>6788</v>
      </c>
    </row>
    <row r="38544" spans="6:9" x14ac:dyDescent="0.2">
      <c r="F38544" s="310" t="s">
        <v>43568</v>
      </c>
      <c r="G38544" s="311">
        <v>93675</v>
      </c>
      <c r="H38544" s="312" t="s">
        <v>1036</v>
      </c>
      <c r="I38544" s="313" t="s">
        <v>6788</v>
      </c>
    </row>
    <row r="38545" spans="6:9" x14ac:dyDescent="0.2">
      <c r="F38545" s="310" t="s">
        <v>43569</v>
      </c>
      <c r="G38545" s="311">
        <v>93701</v>
      </c>
      <c r="H38545" s="312" t="s">
        <v>1036</v>
      </c>
      <c r="I38545" s="313" t="s">
        <v>6788</v>
      </c>
    </row>
    <row r="38546" spans="6:9" x14ac:dyDescent="0.2">
      <c r="F38546" s="310" t="s">
        <v>43570</v>
      </c>
      <c r="G38546" s="311">
        <v>93702</v>
      </c>
      <c r="H38546" s="312" t="s">
        <v>1036</v>
      </c>
      <c r="I38546" s="313" t="s">
        <v>6788</v>
      </c>
    </row>
    <row r="38547" spans="6:9" x14ac:dyDescent="0.2">
      <c r="F38547" s="310" t="s">
        <v>43571</v>
      </c>
      <c r="G38547" s="311">
        <v>93703</v>
      </c>
      <c r="H38547" s="312" t="s">
        <v>1036</v>
      </c>
      <c r="I38547" s="313" t="s">
        <v>6788</v>
      </c>
    </row>
    <row r="38548" spans="6:9" x14ac:dyDescent="0.2">
      <c r="F38548" s="310" t="s">
        <v>43572</v>
      </c>
      <c r="G38548" s="311">
        <v>93704</v>
      </c>
      <c r="H38548" s="312" t="s">
        <v>1036</v>
      </c>
      <c r="I38548" s="313" t="s">
        <v>6788</v>
      </c>
    </row>
    <row r="38549" spans="6:9" x14ac:dyDescent="0.2">
      <c r="F38549" s="310" t="s">
        <v>43573</v>
      </c>
      <c r="G38549" s="311">
        <v>93705</v>
      </c>
      <c r="H38549" s="312" t="s">
        <v>1036</v>
      </c>
      <c r="I38549" s="313" t="s">
        <v>6788</v>
      </c>
    </row>
    <row r="38550" spans="6:9" x14ac:dyDescent="0.2">
      <c r="F38550" s="310" t="s">
        <v>43574</v>
      </c>
      <c r="G38550" s="311">
        <v>93706</v>
      </c>
      <c r="H38550" s="312" t="s">
        <v>1036</v>
      </c>
      <c r="I38550" s="313" t="s">
        <v>6788</v>
      </c>
    </row>
    <row r="38551" spans="6:9" x14ac:dyDescent="0.2">
      <c r="F38551" s="310" t="s">
        <v>43575</v>
      </c>
      <c r="G38551" s="311">
        <v>93707</v>
      </c>
      <c r="H38551" s="312" t="s">
        <v>1036</v>
      </c>
      <c r="I38551" s="313" t="s">
        <v>6788</v>
      </c>
    </row>
    <row r="38552" spans="6:9" x14ac:dyDescent="0.2">
      <c r="F38552" s="310" t="s">
        <v>43576</v>
      </c>
      <c r="G38552" s="311">
        <v>93708</v>
      </c>
      <c r="H38552" s="312" t="s">
        <v>1036</v>
      </c>
      <c r="I38552" s="313" t="s">
        <v>6788</v>
      </c>
    </row>
    <row r="38553" spans="6:9" x14ac:dyDescent="0.2">
      <c r="F38553" s="310" t="s">
        <v>43577</v>
      </c>
      <c r="G38553" s="311">
        <v>93709</v>
      </c>
      <c r="H38553" s="312" t="s">
        <v>1036</v>
      </c>
      <c r="I38553" s="313" t="s">
        <v>6788</v>
      </c>
    </row>
    <row r="38554" spans="6:9" x14ac:dyDescent="0.2">
      <c r="F38554" s="310" t="s">
        <v>43578</v>
      </c>
      <c r="G38554" s="311">
        <v>93710</v>
      </c>
      <c r="H38554" s="312" t="s">
        <v>1036</v>
      </c>
      <c r="I38554" s="313" t="s">
        <v>6788</v>
      </c>
    </row>
    <row r="38555" spans="6:9" x14ac:dyDescent="0.2">
      <c r="F38555" s="310" t="s">
        <v>43579</v>
      </c>
      <c r="G38555" s="311">
        <v>93711</v>
      </c>
      <c r="H38555" s="312" t="s">
        <v>1036</v>
      </c>
      <c r="I38555" s="313" t="s">
        <v>6788</v>
      </c>
    </row>
    <row r="38556" spans="6:9" x14ac:dyDescent="0.2">
      <c r="F38556" s="310" t="s">
        <v>43580</v>
      </c>
      <c r="G38556" s="311">
        <v>93712</v>
      </c>
      <c r="H38556" s="312" t="s">
        <v>1036</v>
      </c>
      <c r="I38556" s="313" t="s">
        <v>6788</v>
      </c>
    </row>
    <row r="38557" spans="6:9" x14ac:dyDescent="0.2">
      <c r="F38557" s="310" t="s">
        <v>43581</v>
      </c>
      <c r="G38557" s="311">
        <v>93714</v>
      </c>
      <c r="H38557" s="312" t="s">
        <v>1036</v>
      </c>
      <c r="I38557" s="313" t="s">
        <v>6788</v>
      </c>
    </row>
    <row r="38558" spans="6:9" x14ac:dyDescent="0.2">
      <c r="F38558" s="310" t="s">
        <v>43582</v>
      </c>
      <c r="G38558" s="311">
        <v>93715</v>
      </c>
      <c r="H38558" s="312" t="s">
        <v>1036</v>
      </c>
      <c r="I38558" s="313" t="s">
        <v>6788</v>
      </c>
    </row>
    <row r="38559" spans="6:9" x14ac:dyDescent="0.2">
      <c r="F38559" s="310" t="s">
        <v>43583</v>
      </c>
      <c r="G38559" s="311">
        <v>93716</v>
      </c>
      <c r="H38559" s="312" t="s">
        <v>1036</v>
      </c>
      <c r="I38559" s="313" t="s">
        <v>6788</v>
      </c>
    </row>
    <row r="38560" spans="6:9" x14ac:dyDescent="0.2">
      <c r="F38560" s="310" t="s">
        <v>43584</v>
      </c>
      <c r="G38560" s="311">
        <v>93717</v>
      </c>
      <c r="H38560" s="312" t="s">
        <v>1036</v>
      </c>
      <c r="I38560" s="313" t="s">
        <v>6788</v>
      </c>
    </row>
    <row r="38561" spans="6:9" x14ac:dyDescent="0.2">
      <c r="F38561" s="310" t="s">
        <v>43585</v>
      </c>
      <c r="G38561" s="311">
        <v>93718</v>
      </c>
      <c r="H38561" s="312" t="s">
        <v>1036</v>
      </c>
      <c r="I38561" s="313" t="s">
        <v>6788</v>
      </c>
    </row>
    <row r="38562" spans="6:9" x14ac:dyDescent="0.2">
      <c r="F38562" s="310" t="s">
        <v>43586</v>
      </c>
      <c r="G38562" s="311">
        <v>93720</v>
      </c>
      <c r="H38562" s="312" t="s">
        <v>1036</v>
      </c>
      <c r="I38562" s="313" t="s">
        <v>6788</v>
      </c>
    </row>
    <row r="38563" spans="6:9" x14ac:dyDescent="0.2">
      <c r="F38563" s="310" t="s">
        <v>43587</v>
      </c>
      <c r="G38563" s="311">
        <v>93721</v>
      </c>
      <c r="H38563" s="312" t="s">
        <v>1036</v>
      </c>
      <c r="I38563" s="313" t="s">
        <v>6788</v>
      </c>
    </row>
    <row r="38564" spans="6:9" x14ac:dyDescent="0.2">
      <c r="F38564" s="310" t="s">
        <v>43588</v>
      </c>
      <c r="G38564" s="311">
        <v>93722</v>
      </c>
      <c r="H38564" s="312" t="s">
        <v>1036</v>
      </c>
      <c r="I38564" s="313" t="s">
        <v>6788</v>
      </c>
    </row>
    <row r="38565" spans="6:9" x14ac:dyDescent="0.2">
      <c r="F38565" s="310" t="s">
        <v>43589</v>
      </c>
      <c r="G38565" s="311">
        <v>93723</v>
      </c>
      <c r="H38565" s="312" t="s">
        <v>1036</v>
      </c>
      <c r="I38565" s="313" t="s">
        <v>6788</v>
      </c>
    </row>
    <row r="38566" spans="6:9" x14ac:dyDescent="0.2">
      <c r="F38566" s="310" t="s">
        <v>43590</v>
      </c>
      <c r="G38566" s="311">
        <v>93724</v>
      </c>
      <c r="H38566" s="312" t="s">
        <v>1036</v>
      </c>
      <c r="I38566" s="313" t="s">
        <v>6788</v>
      </c>
    </row>
    <row r="38567" spans="6:9" x14ac:dyDescent="0.2">
      <c r="F38567" s="310" t="s">
        <v>43591</v>
      </c>
      <c r="G38567" s="311">
        <v>93725</v>
      </c>
      <c r="H38567" s="312" t="s">
        <v>1036</v>
      </c>
      <c r="I38567" s="313" t="s">
        <v>6788</v>
      </c>
    </row>
    <row r="38568" spans="6:9" x14ac:dyDescent="0.2">
      <c r="F38568" s="310" t="s">
        <v>43592</v>
      </c>
      <c r="G38568" s="311">
        <v>93726</v>
      </c>
      <c r="H38568" s="312" t="s">
        <v>1036</v>
      </c>
      <c r="I38568" s="313" t="s">
        <v>6788</v>
      </c>
    </row>
    <row r="38569" spans="6:9" x14ac:dyDescent="0.2">
      <c r="F38569" s="310" t="s">
        <v>43593</v>
      </c>
      <c r="G38569" s="311">
        <v>93727</v>
      </c>
      <c r="H38569" s="312" t="s">
        <v>1036</v>
      </c>
      <c r="I38569" s="313" t="s">
        <v>6788</v>
      </c>
    </row>
    <row r="38570" spans="6:9" x14ac:dyDescent="0.2">
      <c r="F38570" s="310" t="s">
        <v>43594</v>
      </c>
      <c r="G38570" s="311">
        <v>93728</v>
      </c>
      <c r="H38570" s="312" t="s">
        <v>1036</v>
      </c>
      <c r="I38570" s="313" t="s">
        <v>6788</v>
      </c>
    </row>
    <row r="38571" spans="6:9" x14ac:dyDescent="0.2">
      <c r="F38571" s="310" t="s">
        <v>43595</v>
      </c>
      <c r="G38571" s="311">
        <v>93729</v>
      </c>
      <c r="H38571" s="312" t="s">
        <v>1036</v>
      </c>
      <c r="I38571" s="313" t="s">
        <v>6788</v>
      </c>
    </row>
    <row r="38572" spans="6:9" x14ac:dyDescent="0.2">
      <c r="F38572" s="310" t="s">
        <v>43596</v>
      </c>
      <c r="G38572" s="311">
        <v>93730</v>
      </c>
      <c r="H38572" s="312" t="s">
        <v>1036</v>
      </c>
      <c r="I38572" s="313" t="s">
        <v>6788</v>
      </c>
    </row>
    <row r="38573" spans="6:9" x14ac:dyDescent="0.2">
      <c r="F38573" s="310" t="s">
        <v>43597</v>
      </c>
      <c r="G38573" s="311">
        <v>93737</v>
      </c>
      <c r="H38573" s="312" t="s">
        <v>1036</v>
      </c>
      <c r="I38573" s="313" t="s">
        <v>6788</v>
      </c>
    </row>
    <row r="38574" spans="6:9" x14ac:dyDescent="0.2">
      <c r="F38574" s="310" t="s">
        <v>43598</v>
      </c>
      <c r="G38574" s="311">
        <v>93740</v>
      </c>
      <c r="H38574" s="312" t="s">
        <v>1036</v>
      </c>
      <c r="I38574" s="313" t="s">
        <v>6788</v>
      </c>
    </row>
    <row r="38575" spans="6:9" x14ac:dyDescent="0.2">
      <c r="F38575" s="310" t="s">
        <v>43599</v>
      </c>
      <c r="G38575" s="311">
        <v>93741</v>
      </c>
      <c r="H38575" s="312" t="s">
        <v>1036</v>
      </c>
      <c r="I38575" s="313" t="s">
        <v>6788</v>
      </c>
    </row>
    <row r="38576" spans="6:9" x14ac:dyDescent="0.2">
      <c r="F38576" s="310" t="s">
        <v>43600</v>
      </c>
      <c r="G38576" s="311">
        <v>93744</v>
      </c>
      <c r="H38576" s="312" t="s">
        <v>1036</v>
      </c>
      <c r="I38576" s="313" t="s">
        <v>6788</v>
      </c>
    </row>
    <row r="38577" spans="6:9" x14ac:dyDescent="0.2">
      <c r="F38577" s="310" t="s">
        <v>43601</v>
      </c>
      <c r="G38577" s="311">
        <v>93745</v>
      </c>
      <c r="H38577" s="312" t="s">
        <v>1036</v>
      </c>
      <c r="I38577" s="313" t="s">
        <v>6788</v>
      </c>
    </row>
    <row r="38578" spans="6:9" x14ac:dyDescent="0.2">
      <c r="F38578" s="310" t="s">
        <v>43602</v>
      </c>
      <c r="G38578" s="311">
        <v>93747</v>
      </c>
      <c r="H38578" s="312" t="s">
        <v>1036</v>
      </c>
      <c r="I38578" s="313" t="s">
        <v>6788</v>
      </c>
    </row>
    <row r="38579" spans="6:9" x14ac:dyDescent="0.2">
      <c r="F38579" s="310" t="s">
        <v>43603</v>
      </c>
      <c r="G38579" s="311">
        <v>93750</v>
      </c>
      <c r="H38579" s="312" t="s">
        <v>1036</v>
      </c>
      <c r="I38579" s="313" t="s">
        <v>6788</v>
      </c>
    </row>
    <row r="38580" spans="6:9" x14ac:dyDescent="0.2">
      <c r="F38580" s="310" t="s">
        <v>43604</v>
      </c>
      <c r="G38580" s="311">
        <v>93755</v>
      </c>
      <c r="H38580" s="312" t="s">
        <v>1036</v>
      </c>
      <c r="I38580" s="313" t="s">
        <v>6788</v>
      </c>
    </row>
    <row r="38581" spans="6:9" x14ac:dyDescent="0.2">
      <c r="F38581" s="310" t="s">
        <v>43605</v>
      </c>
      <c r="G38581" s="311">
        <v>93760</v>
      </c>
      <c r="H38581" s="312" t="s">
        <v>1036</v>
      </c>
      <c r="I38581" s="313" t="s">
        <v>6788</v>
      </c>
    </row>
    <row r="38582" spans="6:9" x14ac:dyDescent="0.2">
      <c r="F38582" s="310" t="s">
        <v>43606</v>
      </c>
      <c r="G38582" s="311">
        <v>93761</v>
      </c>
      <c r="H38582" s="312" t="s">
        <v>1036</v>
      </c>
      <c r="I38582" s="313" t="s">
        <v>6788</v>
      </c>
    </row>
    <row r="38583" spans="6:9" x14ac:dyDescent="0.2">
      <c r="F38583" s="310" t="s">
        <v>43607</v>
      </c>
      <c r="G38583" s="311">
        <v>93764</v>
      </c>
      <c r="H38583" s="312" t="s">
        <v>1036</v>
      </c>
      <c r="I38583" s="313" t="s">
        <v>6788</v>
      </c>
    </row>
    <row r="38584" spans="6:9" x14ac:dyDescent="0.2">
      <c r="F38584" s="310" t="s">
        <v>43608</v>
      </c>
      <c r="G38584" s="311">
        <v>93765</v>
      </c>
      <c r="H38584" s="312" t="s">
        <v>1036</v>
      </c>
      <c r="I38584" s="313" t="s">
        <v>6788</v>
      </c>
    </row>
    <row r="38585" spans="6:9" x14ac:dyDescent="0.2">
      <c r="F38585" s="310" t="s">
        <v>43609</v>
      </c>
      <c r="G38585" s="311">
        <v>93771</v>
      </c>
      <c r="H38585" s="312" t="s">
        <v>1036</v>
      </c>
      <c r="I38585" s="313" t="s">
        <v>6788</v>
      </c>
    </row>
    <row r="38586" spans="6:9" x14ac:dyDescent="0.2">
      <c r="F38586" s="310" t="s">
        <v>43610</v>
      </c>
      <c r="G38586" s="311">
        <v>93772</v>
      </c>
      <c r="H38586" s="312" t="s">
        <v>1036</v>
      </c>
      <c r="I38586" s="313" t="s">
        <v>6788</v>
      </c>
    </row>
    <row r="38587" spans="6:9" x14ac:dyDescent="0.2">
      <c r="F38587" s="310" t="s">
        <v>43611</v>
      </c>
      <c r="G38587" s="311">
        <v>93773</v>
      </c>
      <c r="H38587" s="312" t="s">
        <v>1036</v>
      </c>
      <c r="I38587" s="313" t="s">
        <v>6788</v>
      </c>
    </row>
    <row r="38588" spans="6:9" x14ac:dyDescent="0.2">
      <c r="F38588" s="310" t="s">
        <v>43612</v>
      </c>
      <c r="G38588" s="311">
        <v>93774</v>
      </c>
      <c r="H38588" s="312" t="s">
        <v>1036</v>
      </c>
      <c r="I38588" s="313" t="s">
        <v>6788</v>
      </c>
    </row>
    <row r="38589" spans="6:9" x14ac:dyDescent="0.2">
      <c r="F38589" s="310" t="s">
        <v>43613</v>
      </c>
      <c r="G38589" s="311">
        <v>93775</v>
      </c>
      <c r="H38589" s="312" t="s">
        <v>1036</v>
      </c>
      <c r="I38589" s="313" t="s">
        <v>6788</v>
      </c>
    </row>
    <row r="38590" spans="6:9" x14ac:dyDescent="0.2">
      <c r="F38590" s="310" t="s">
        <v>43614</v>
      </c>
      <c r="G38590" s="311">
        <v>93776</v>
      </c>
      <c r="H38590" s="312" t="s">
        <v>1036</v>
      </c>
      <c r="I38590" s="313" t="s">
        <v>6788</v>
      </c>
    </row>
    <row r="38591" spans="6:9" x14ac:dyDescent="0.2">
      <c r="F38591" s="310" t="s">
        <v>43615</v>
      </c>
      <c r="G38591" s="311">
        <v>93777</v>
      </c>
      <c r="H38591" s="312" t="s">
        <v>1036</v>
      </c>
      <c r="I38591" s="313" t="s">
        <v>6788</v>
      </c>
    </row>
    <row r="38592" spans="6:9" x14ac:dyDescent="0.2">
      <c r="F38592" s="310" t="s">
        <v>43616</v>
      </c>
      <c r="G38592" s="311">
        <v>93778</v>
      </c>
      <c r="H38592" s="312" t="s">
        <v>1036</v>
      </c>
      <c r="I38592" s="313" t="s">
        <v>6788</v>
      </c>
    </row>
    <row r="38593" spans="6:9" x14ac:dyDescent="0.2">
      <c r="F38593" s="310" t="s">
        <v>43617</v>
      </c>
      <c r="G38593" s="311">
        <v>93779</v>
      </c>
      <c r="H38593" s="312" t="s">
        <v>1036</v>
      </c>
      <c r="I38593" s="313" t="s">
        <v>6788</v>
      </c>
    </row>
    <row r="38594" spans="6:9" x14ac:dyDescent="0.2">
      <c r="F38594" s="310" t="s">
        <v>43618</v>
      </c>
      <c r="G38594" s="311">
        <v>93786</v>
      </c>
      <c r="H38594" s="312" t="s">
        <v>1036</v>
      </c>
      <c r="I38594" s="313" t="s">
        <v>6788</v>
      </c>
    </row>
    <row r="38595" spans="6:9" x14ac:dyDescent="0.2">
      <c r="F38595" s="310" t="s">
        <v>43619</v>
      </c>
      <c r="G38595" s="311">
        <v>93790</v>
      </c>
      <c r="H38595" s="312" t="s">
        <v>1036</v>
      </c>
      <c r="I38595" s="313" t="s">
        <v>6788</v>
      </c>
    </row>
    <row r="38596" spans="6:9" x14ac:dyDescent="0.2">
      <c r="F38596" s="310" t="s">
        <v>43620</v>
      </c>
      <c r="G38596" s="311">
        <v>93791</v>
      </c>
      <c r="H38596" s="312" t="s">
        <v>1036</v>
      </c>
      <c r="I38596" s="313" t="s">
        <v>6788</v>
      </c>
    </row>
    <row r="38597" spans="6:9" x14ac:dyDescent="0.2">
      <c r="F38597" s="310" t="s">
        <v>43621</v>
      </c>
      <c r="G38597" s="311">
        <v>93792</v>
      </c>
      <c r="H38597" s="312" t="s">
        <v>1036</v>
      </c>
      <c r="I38597" s="313" t="s">
        <v>6788</v>
      </c>
    </row>
    <row r="38598" spans="6:9" x14ac:dyDescent="0.2">
      <c r="F38598" s="310" t="s">
        <v>43622</v>
      </c>
      <c r="G38598" s="311">
        <v>93793</v>
      </c>
      <c r="H38598" s="312" t="s">
        <v>1036</v>
      </c>
      <c r="I38598" s="313" t="s">
        <v>6788</v>
      </c>
    </row>
    <row r="38599" spans="6:9" x14ac:dyDescent="0.2">
      <c r="F38599" s="310" t="s">
        <v>43623</v>
      </c>
      <c r="G38599" s="311">
        <v>93794</v>
      </c>
      <c r="H38599" s="312" t="s">
        <v>1036</v>
      </c>
      <c r="I38599" s="313" t="s">
        <v>6788</v>
      </c>
    </row>
    <row r="38600" spans="6:9" x14ac:dyDescent="0.2">
      <c r="F38600" s="310" t="s">
        <v>43624</v>
      </c>
      <c r="G38600" s="311">
        <v>93844</v>
      </c>
      <c r="H38600" s="312" t="s">
        <v>1036</v>
      </c>
      <c r="I38600" s="313" t="s">
        <v>6788</v>
      </c>
    </row>
    <row r="38601" spans="6:9" x14ac:dyDescent="0.2">
      <c r="F38601" s="310" t="s">
        <v>43625</v>
      </c>
      <c r="G38601" s="311">
        <v>93888</v>
      </c>
      <c r="H38601" s="312" t="s">
        <v>1036</v>
      </c>
      <c r="I38601" s="313" t="s">
        <v>6788</v>
      </c>
    </row>
    <row r="38602" spans="6:9" x14ac:dyDescent="0.2">
      <c r="F38602" s="310" t="s">
        <v>43626</v>
      </c>
      <c r="G38602" s="311">
        <v>93901</v>
      </c>
      <c r="H38602" s="312" t="s">
        <v>1036</v>
      </c>
      <c r="I38602" s="313" t="s">
        <v>6788</v>
      </c>
    </row>
    <row r="38603" spans="6:9" x14ac:dyDescent="0.2">
      <c r="F38603" s="310" t="s">
        <v>43627</v>
      </c>
      <c r="G38603" s="311">
        <v>93902</v>
      </c>
      <c r="H38603" s="312" t="s">
        <v>1036</v>
      </c>
      <c r="I38603" s="313" t="s">
        <v>6788</v>
      </c>
    </row>
    <row r="38604" spans="6:9" x14ac:dyDescent="0.2">
      <c r="F38604" s="310" t="s">
        <v>43628</v>
      </c>
      <c r="G38604" s="311">
        <v>93905</v>
      </c>
      <c r="H38604" s="312" t="s">
        <v>1036</v>
      </c>
      <c r="I38604" s="313" t="s">
        <v>6788</v>
      </c>
    </row>
    <row r="38605" spans="6:9" x14ac:dyDescent="0.2">
      <c r="F38605" s="310" t="s">
        <v>43629</v>
      </c>
      <c r="G38605" s="311">
        <v>93906</v>
      </c>
      <c r="H38605" s="312" t="s">
        <v>1036</v>
      </c>
      <c r="I38605" s="313" t="s">
        <v>6788</v>
      </c>
    </row>
    <row r="38606" spans="6:9" x14ac:dyDescent="0.2">
      <c r="F38606" s="310" t="s">
        <v>43630</v>
      </c>
      <c r="G38606" s="311">
        <v>93907</v>
      </c>
      <c r="H38606" s="312" t="s">
        <v>1036</v>
      </c>
      <c r="I38606" s="313" t="s">
        <v>6788</v>
      </c>
    </row>
    <row r="38607" spans="6:9" x14ac:dyDescent="0.2">
      <c r="F38607" s="310" t="s">
        <v>43631</v>
      </c>
      <c r="G38607" s="311">
        <v>93908</v>
      </c>
      <c r="H38607" s="312" t="s">
        <v>1036</v>
      </c>
      <c r="I38607" s="313" t="s">
        <v>6788</v>
      </c>
    </row>
    <row r="38608" spans="6:9" x14ac:dyDescent="0.2">
      <c r="F38608" s="310" t="s">
        <v>43632</v>
      </c>
      <c r="G38608" s="311">
        <v>93912</v>
      </c>
      <c r="H38608" s="312" t="s">
        <v>1036</v>
      </c>
      <c r="I38608" s="313" t="s">
        <v>6788</v>
      </c>
    </row>
    <row r="38609" spans="6:9" x14ac:dyDescent="0.2">
      <c r="F38609" s="310" t="s">
        <v>43633</v>
      </c>
      <c r="G38609" s="311">
        <v>93915</v>
      </c>
      <c r="H38609" s="312" t="s">
        <v>1036</v>
      </c>
      <c r="I38609" s="313" t="s">
        <v>6788</v>
      </c>
    </row>
    <row r="38610" spans="6:9" x14ac:dyDescent="0.2">
      <c r="F38610" s="310" t="s">
        <v>43634</v>
      </c>
      <c r="G38610" s="311">
        <v>93920</v>
      </c>
      <c r="H38610" s="312" t="s">
        <v>1036</v>
      </c>
      <c r="I38610" s="313" t="s">
        <v>6788</v>
      </c>
    </row>
    <row r="38611" spans="6:9" x14ac:dyDescent="0.2">
      <c r="F38611" s="310" t="s">
        <v>43635</v>
      </c>
      <c r="G38611" s="311">
        <v>93921</v>
      </c>
      <c r="H38611" s="312" t="s">
        <v>1036</v>
      </c>
      <c r="I38611" s="313" t="s">
        <v>6788</v>
      </c>
    </row>
    <row r="38612" spans="6:9" x14ac:dyDescent="0.2">
      <c r="F38612" s="310" t="s">
        <v>43636</v>
      </c>
      <c r="G38612" s="311">
        <v>93922</v>
      </c>
      <c r="H38612" s="312" t="s">
        <v>1036</v>
      </c>
      <c r="I38612" s="313" t="s">
        <v>6788</v>
      </c>
    </row>
    <row r="38613" spans="6:9" x14ac:dyDescent="0.2">
      <c r="F38613" s="310" t="s">
        <v>43637</v>
      </c>
      <c r="G38613" s="311">
        <v>93923</v>
      </c>
      <c r="H38613" s="312" t="s">
        <v>1036</v>
      </c>
      <c r="I38613" s="313" t="s">
        <v>6788</v>
      </c>
    </row>
    <row r="38614" spans="6:9" x14ac:dyDescent="0.2">
      <c r="F38614" s="310" t="s">
        <v>43638</v>
      </c>
      <c r="G38614" s="311">
        <v>93924</v>
      </c>
      <c r="H38614" s="312" t="s">
        <v>1036</v>
      </c>
      <c r="I38614" s="313" t="s">
        <v>6788</v>
      </c>
    </row>
    <row r="38615" spans="6:9" x14ac:dyDescent="0.2">
      <c r="F38615" s="310" t="s">
        <v>43639</v>
      </c>
      <c r="G38615" s="311">
        <v>93925</v>
      </c>
      <c r="H38615" s="312" t="s">
        <v>1036</v>
      </c>
      <c r="I38615" s="313" t="s">
        <v>6788</v>
      </c>
    </row>
    <row r="38616" spans="6:9" x14ac:dyDescent="0.2">
      <c r="F38616" s="310" t="s">
        <v>43640</v>
      </c>
      <c r="G38616" s="311">
        <v>93926</v>
      </c>
      <c r="H38616" s="312" t="s">
        <v>1036</v>
      </c>
      <c r="I38616" s="313" t="s">
        <v>6788</v>
      </c>
    </row>
    <row r="38617" spans="6:9" x14ac:dyDescent="0.2">
      <c r="F38617" s="310" t="s">
        <v>43641</v>
      </c>
      <c r="G38617" s="311">
        <v>93927</v>
      </c>
      <c r="H38617" s="312" t="s">
        <v>1036</v>
      </c>
      <c r="I38617" s="313" t="s">
        <v>6788</v>
      </c>
    </row>
    <row r="38618" spans="6:9" x14ac:dyDescent="0.2">
      <c r="F38618" s="310" t="s">
        <v>43642</v>
      </c>
      <c r="G38618" s="311">
        <v>93928</v>
      </c>
      <c r="H38618" s="312" t="s">
        <v>1036</v>
      </c>
      <c r="I38618" s="313" t="s">
        <v>6788</v>
      </c>
    </row>
    <row r="38619" spans="6:9" x14ac:dyDescent="0.2">
      <c r="F38619" s="310" t="s">
        <v>43643</v>
      </c>
      <c r="G38619" s="311">
        <v>93930</v>
      </c>
      <c r="H38619" s="312" t="s">
        <v>1036</v>
      </c>
      <c r="I38619" s="313" t="s">
        <v>6788</v>
      </c>
    </row>
    <row r="38620" spans="6:9" x14ac:dyDescent="0.2">
      <c r="F38620" s="310" t="s">
        <v>43644</v>
      </c>
      <c r="G38620" s="311">
        <v>93932</v>
      </c>
      <c r="H38620" s="312" t="s">
        <v>1036</v>
      </c>
      <c r="I38620" s="313" t="s">
        <v>6788</v>
      </c>
    </row>
    <row r="38621" spans="6:9" x14ac:dyDescent="0.2">
      <c r="F38621" s="310" t="s">
        <v>43645</v>
      </c>
      <c r="G38621" s="311">
        <v>93933</v>
      </c>
      <c r="H38621" s="312" t="s">
        <v>1036</v>
      </c>
      <c r="I38621" s="313" t="s">
        <v>6788</v>
      </c>
    </row>
    <row r="38622" spans="6:9" x14ac:dyDescent="0.2">
      <c r="F38622" s="310" t="s">
        <v>43646</v>
      </c>
      <c r="G38622" s="311">
        <v>93940</v>
      </c>
      <c r="H38622" s="312" t="s">
        <v>1036</v>
      </c>
      <c r="I38622" s="313" t="s">
        <v>6788</v>
      </c>
    </row>
    <row r="38623" spans="6:9" x14ac:dyDescent="0.2">
      <c r="F38623" s="310" t="s">
        <v>43647</v>
      </c>
      <c r="G38623" s="311">
        <v>93942</v>
      </c>
      <c r="H38623" s="312" t="s">
        <v>1036</v>
      </c>
      <c r="I38623" s="313" t="s">
        <v>6788</v>
      </c>
    </row>
    <row r="38624" spans="6:9" x14ac:dyDescent="0.2">
      <c r="F38624" s="310" t="s">
        <v>43648</v>
      </c>
      <c r="G38624" s="311">
        <v>93943</v>
      </c>
      <c r="H38624" s="312" t="s">
        <v>1036</v>
      </c>
      <c r="I38624" s="313" t="s">
        <v>6788</v>
      </c>
    </row>
    <row r="38625" spans="6:9" x14ac:dyDescent="0.2">
      <c r="F38625" s="310" t="s">
        <v>43649</v>
      </c>
      <c r="G38625" s="311">
        <v>93944</v>
      </c>
      <c r="H38625" s="312" t="s">
        <v>1036</v>
      </c>
      <c r="I38625" s="313" t="s">
        <v>6788</v>
      </c>
    </row>
    <row r="38626" spans="6:9" x14ac:dyDescent="0.2">
      <c r="F38626" s="310" t="s">
        <v>43650</v>
      </c>
      <c r="G38626" s="311">
        <v>93950</v>
      </c>
      <c r="H38626" s="312" t="s">
        <v>1036</v>
      </c>
      <c r="I38626" s="313" t="s">
        <v>6788</v>
      </c>
    </row>
    <row r="38627" spans="6:9" x14ac:dyDescent="0.2">
      <c r="F38627" s="310" t="s">
        <v>43651</v>
      </c>
      <c r="G38627" s="311">
        <v>93953</v>
      </c>
      <c r="H38627" s="312" t="s">
        <v>1036</v>
      </c>
      <c r="I38627" s="313" t="s">
        <v>6788</v>
      </c>
    </row>
    <row r="38628" spans="6:9" x14ac:dyDescent="0.2">
      <c r="F38628" s="310" t="s">
        <v>43652</v>
      </c>
      <c r="G38628" s="311">
        <v>93954</v>
      </c>
      <c r="H38628" s="312" t="s">
        <v>1036</v>
      </c>
      <c r="I38628" s="313" t="s">
        <v>6788</v>
      </c>
    </row>
    <row r="38629" spans="6:9" x14ac:dyDescent="0.2">
      <c r="F38629" s="310" t="s">
        <v>43653</v>
      </c>
      <c r="G38629" s="311">
        <v>93955</v>
      </c>
      <c r="H38629" s="312" t="s">
        <v>1036</v>
      </c>
      <c r="I38629" s="313" t="s">
        <v>6788</v>
      </c>
    </row>
    <row r="38630" spans="6:9" x14ac:dyDescent="0.2">
      <c r="F38630" s="310" t="s">
        <v>43654</v>
      </c>
      <c r="G38630" s="311">
        <v>93960</v>
      </c>
      <c r="H38630" s="312" t="s">
        <v>1036</v>
      </c>
      <c r="I38630" s="313" t="s">
        <v>6788</v>
      </c>
    </row>
    <row r="38631" spans="6:9" x14ac:dyDescent="0.2">
      <c r="F38631" s="310" t="s">
        <v>43655</v>
      </c>
      <c r="G38631" s="311">
        <v>93962</v>
      </c>
      <c r="H38631" s="312" t="s">
        <v>1036</v>
      </c>
      <c r="I38631" s="313" t="s">
        <v>6788</v>
      </c>
    </row>
    <row r="38632" spans="6:9" x14ac:dyDescent="0.2">
      <c r="F38632" s="310" t="s">
        <v>43656</v>
      </c>
      <c r="G38632" s="311">
        <v>94002</v>
      </c>
      <c r="H38632" s="312" t="s">
        <v>1036</v>
      </c>
      <c r="I38632" s="313" t="s">
        <v>6788</v>
      </c>
    </row>
    <row r="38633" spans="6:9" x14ac:dyDescent="0.2">
      <c r="F38633" s="310" t="s">
        <v>43657</v>
      </c>
      <c r="G38633" s="311">
        <v>94005</v>
      </c>
      <c r="H38633" s="312" t="s">
        <v>1036</v>
      </c>
      <c r="I38633" s="313" t="s">
        <v>6788</v>
      </c>
    </row>
    <row r="38634" spans="6:9" x14ac:dyDescent="0.2">
      <c r="F38634" s="310" t="s">
        <v>43658</v>
      </c>
      <c r="G38634" s="311">
        <v>94010</v>
      </c>
      <c r="H38634" s="312" t="s">
        <v>1036</v>
      </c>
      <c r="I38634" s="313" t="s">
        <v>6788</v>
      </c>
    </row>
    <row r="38635" spans="6:9" x14ac:dyDescent="0.2">
      <c r="F38635" s="310" t="s">
        <v>43659</v>
      </c>
      <c r="G38635" s="311">
        <v>94011</v>
      </c>
      <c r="H38635" s="312" t="s">
        <v>1036</v>
      </c>
      <c r="I38635" s="313" t="s">
        <v>6788</v>
      </c>
    </row>
    <row r="38636" spans="6:9" x14ac:dyDescent="0.2">
      <c r="F38636" s="321">
        <v>94013</v>
      </c>
      <c r="G38636" s="324">
        <v>94013</v>
      </c>
      <c r="H38636" s="312" t="s">
        <v>1036</v>
      </c>
      <c r="I38636" s="313" t="s">
        <v>6788</v>
      </c>
    </row>
    <row r="38637" spans="6:9" x14ac:dyDescent="0.2">
      <c r="F38637" s="310" t="s">
        <v>43660</v>
      </c>
      <c r="G38637" s="311">
        <v>94014</v>
      </c>
      <c r="H38637" s="312" t="s">
        <v>1036</v>
      </c>
      <c r="I38637" s="313" t="s">
        <v>6788</v>
      </c>
    </row>
    <row r="38638" spans="6:9" x14ac:dyDescent="0.2">
      <c r="F38638" s="310" t="s">
        <v>43661</v>
      </c>
      <c r="G38638" s="311">
        <v>94015</v>
      </c>
      <c r="H38638" s="312" t="s">
        <v>1036</v>
      </c>
      <c r="I38638" s="313" t="s">
        <v>6788</v>
      </c>
    </row>
    <row r="38639" spans="6:9" x14ac:dyDescent="0.2">
      <c r="F38639" s="310" t="s">
        <v>43662</v>
      </c>
      <c r="G38639" s="311">
        <v>94016</v>
      </c>
      <c r="H38639" s="312" t="s">
        <v>1036</v>
      </c>
      <c r="I38639" s="313" t="s">
        <v>6788</v>
      </c>
    </row>
    <row r="38640" spans="6:9" x14ac:dyDescent="0.2">
      <c r="F38640" s="310" t="s">
        <v>43663</v>
      </c>
      <c r="G38640" s="311">
        <v>94017</v>
      </c>
      <c r="H38640" s="312" t="s">
        <v>1036</v>
      </c>
      <c r="I38640" s="313" t="s">
        <v>6788</v>
      </c>
    </row>
    <row r="38641" spans="6:9" x14ac:dyDescent="0.2">
      <c r="F38641" s="310" t="s">
        <v>43664</v>
      </c>
      <c r="G38641" s="311">
        <v>94018</v>
      </c>
      <c r="H38641" s="312" t="s">
        <v>1036</v>
      </c>
      <c r="I38641" s="313" t="s">
        <v>6788</v>
      </c>
    </row>
    <row r="38642" spans="6:9" x14ac:dyDescent="0.2">
      <c r="F38642" s="310" t="s">
        <v>43665</v>
      </c>
      <c r="G38642" s="311">
        <v>94019</v>
      </c>
      <c r="H38642" s="312" t="s">
        <v>1036</v>
      </c>
      <c r="I38642" s="313" t="s">
        <v>6788</v>
      </c>
    </row>
    <row r="38643" spans="6:9" x14ac:dyDescent="0.2">
      <c r="F38643" s="310" t="s">
        <v>43666</v>
      </c>
      <c r="G38643" s="311">
        <v>94020</v>
      </c>
      <c r="H38643" s="312" t="s">
        <v>1036</v>
      </c>
      <c r="I38643" s="313" t="s">
        <v>6788</v>
      </c>
    </row>
    <row r="38644" spans="6:9" x14ac:dyDescent="0.2">
      <c r="F38644" s="310" t="s">
        <v>43667</v>
      </c>
      <c r="G38644" s="311">
        <v>94021</v>
      </c>
      <c r="H38644" s="312" t="s">
        <v>1036</v>
      </c>
      <c r="I38644" s="313" t="s">
        <v>6788</v>
      </c>
    </row>
    <row r="38645" spans="6:9" x14ac:dyDescent="0.2">
      <c r="F38645" s="310" t="s">
        <v>43668</v>
      </c>
      <c r="G38645" s="311">
        <v>94022</v>
      </c>
      <c r="H38645" s="312" t="s">
        <v>1036</v>
      </c>
      <c r="I38645" s="313" t="s">
        <v>6788</v>
      </c>
    </row>
    <row r="38646" spans="6:9" x14ac:dyDescent="0.2">
      <c r="F38646" s="310" t="s">
        <v>43669</v>
      </c>
      <c r="G38646" s="311">
        <v>94023</v>
      </c>
      <c r="H38646" s="312" t="s">
        <v>1036</v>
      </c>
      <c r="I38646" s="313" t="s">
        <v>6788</v>
      </c>
    </row>
    <row r="38647" spans="6:9" x14ac:dyDescent="0.2">
      <c r="F38647" s="310" t="s">
        <v>43670</v>
      </c>
      <c r="G38647" s="311">
        <v>94024</v>
      </c>
      <c r="H38647" s="312" t="s">
        <v>1036</v>
      </c>
      <c r="I38647" s="313" t="s">
        <v>6788</v>
      </c>
    </row>
    <row r="38648" spans="6:9" x14ac:dyDescent="0.2">
      <c r="F38648" s="310" t="s">
        <v>43671</v>
      </c>
      <c r="G38648" s="311">
        <v>94025</v>
      </c>
      <c r="H38648" s="312" t="s">
        <v>1036</v>
      </c>
      <c r="I38648" s="313" t="s">
        <v>6788</v>
      </c>
    </row>
    <row r="38649" spans="6:9" x14ac:dyDescent="0.2">
      <c r="F38649" s="310" t="s">
        <v>43672</v>
      </c>
      <c r="G38649" s="311">
        <v>94026</v>
      </c>
      <c r="H38649" s="312" t="s">
        <v>1036</v>
      </c>
      <c r="I38649" s="313" t="s">
        <v>6788</v>
      </c>
    </row>
    <row r="38650" spans="6:9" x14ac:dyDescent="0.2">
      <c r="F38650" s="310" t="s">
        <v>43673</v>
      </c>
      <c r="G38650" s="311">
        <v>94027</v>
      </c>
      <c r="H38650" s="312" t="s">
        <v>1036</v>
      </c>
      <c r="I38650" s="313" t="s">
        <v>6788</v>
      </c>
    </row>
    <row r="38651" spans="6:9" x14ac:dyDescent="0.2">
      <c r="F38651" s="310" t="s">
        <v>43674</v>
      </c>
      <c r="G38651" s="311">
        <v>94028</v>
      </c>
      <c r="H38651" s="312" t="s">
        <v>1036</v>
      </c>
      <c r="I38651" s="313" t="s">
        <v>6788</v>
      </c>
    </row>
    <row r="38652" spans="6:9" x14ac:dyDescent="0.2">
      <c r="F38652" s="310" t="s">
        <v>43675</v>
      </c>
      <c r="G38652" s="311">
        <v>94030</v>
      </c>
      <c r="H38652" s="312" t="s">
        <v>1036</v>
      </c>
      <c r="I38652" s="313" t="s">
        <v>6788</v>
      </c>
    </row>
    <row r="38653" spans="6:9" x14ac:dyDescent="0.2">
      <c r="F38653" s="310" t="s">
        <v>43676</v>
      </c>
      <c r="G38653" s="311">
        <v>94035</v>
      </c>
      <c r="H38653" s="312" t="s">
        <v>1036</v>
      </c>
      <c r="I38653" s="313" t="s">
        <v>6788</v>
      </c>
    </row>
    <row r="38654" spans="6:9" x14ac:dyDescent="0.2">
      <c r="F38654" s="310" t="s">
        <v>43677</v>
      </c>
      <c r="G38654" s="311">
        <v>94037</v>
      </c>
      <c r="H38654" s="312" t="s">
        <v>1036</v>
      </c>
      <c r="I38654" s="313" t="s">
        <v>6788</v>
      </c>
    </row>
    <row r="38655" spans="6:9" x14ac:dyDescent="0.2">
      <c r="F38655" s="310" t="s">
        <v>43678</v>
      </c>
      <c r="G38655" s="311">
        <v>94038</v>
      </c>
      <c r="H38655" s="312" t="s">
        <v>1036</v>
      </c>
      <c r="I38655" s="313" t="s">
        <v>6788</v>
      </c>
    </row>
    <row r="38656" spans="6:9" x14ac:dyDescent="0.2">
      <c r="F38656" s="310" t="s">
        <v>43679</v>
      </c>
      <c r="G38656" s="311">
        <v>94039</v>
      </c>
      <c r="H38656" s="312" t="s">
        <v>1036</v>
      </c>
      <c r="I38656" s="313" t="s">
        <v>6788</v>
      </c>
    </row>
    <row r="38657" spans="6:9" x14ac:dyDescent="0.2">
      <c r="F38657" s="310" t="s">
        <v>43680</v>
      </c>
      <c r="G38657" s="311">
        <v>94040</v>
      </c>
      <c r="H38657" s="312" t="s">
        <v>1036</v>
      </c>
      <c r="I38657" s="313" t="s">
        <v>6788</v>
      </c>
    </row>
    <row r="38658" spans="6:9" x14ac:dyDescent="0.2">
      <c r="F38658" s="310" t="s">
        <v>43681</v>
      </c>
      <c r="G38658" s="311">
        <v>94041</v>
      </c>
      <c r="H38658" s="312" t="s">
        <v>1036</v>
      </c>
      <c r="I38658" s="313" t="s">
        <v>6788</v>
      </c>
    </row>
    <row r="38659" spans="6:9" x14ac:dyDescent="0.2">
      <c r="F38659" s="310" t="s">
        <v>43682</v>
      </c>
      <c r="G38659" s="311">
        <v>94042</v>
      </c>
      <c r="H38659" s="312" t="s">
        <v>1036</v>
      </c>
      <c r="I38659" s="313" t="s">
        <v>6788</v>
      </c>
    </row>
    <row r="38660" spans="6:9" x14ac:dyDescent="0.2">
      <c r="F38660" s="310" t="s">
        <v>43683</v>
      </c>
      <c r="G38660" s="311">
        <v>94043</v>
      </c>
      <c r="H38660" s="312" t="s">
        <v>1036</v>
      </c>
      <c r="I38660" s="313" t="s">
        <v>6788</v>
      </c>
    </row>
    <row r="38661" spans="6:9" x14ac:dyDescent="0.2">
      <c r="F38661" s="310" t="s">
        <v>43684</v>
      </c>
      <c r="G38661" s="311">
        <v>94044</v>
      </c>
      <c r="H38661" s="312" t="s">
        <v>1036</v>
      </c>
      <c r="I38661" s="313" t="s">
        <v>6788</v>
      </c>
    </row>
    <row r="38662" spans="6:9" x14ac:dyDescent="0.2">
      <c r="F38662" s="310" t="s">
        <v>43685</v>
      </c>
      <c r="G38662" s="311">
        <v>94060</v>
      </c>
      <c r="H38662" s="312" t="s">
        <v>1036</v>
      </c>
      <c r="I38662" s="313" t="s">
        <v>6788</v>
      </c>
    </row>
    <row r="38663" spans="6:9" x14ac:dyDescent="0.2">
      <c r="F38663" s="310" t="s">
        <v>43686</v>
      </c>
      <c r="G38663" s="311">
        <v>94061</v>
      </c>
      <c r="H38663" s="312" t="s">
        <v>1036</v>
      </c>
      <c r="I38663" s="313" t="s">
        <v>6788</v>
      </c>
    </row>
    <row r="38664" spans="6:9" x14ac:dyDescent="0.2">
      <c r="F38664" s="310" t="s">
        <v>43687</v>
      </c>
      <c r="G38664" s="311">
        <v>94062</v>
      </c>
      <c r="H38664" s="312" t="s">
        <v>1036</v>
      </c>
      <c r="I38664" s="313" t="s">
        <v>6788</v>
      </c>
    </row>
    <row r="38665" spans="6:9" x14ac:dyDescent="0.2">
      <c r="F38665" s="310" t="s">
        <v>43688</v>
      </c>
      <c r="G38665" s="311">
        <v>94063</v>
      </c>
      <c r="H38665" s="312" t="s">
        <v>1036</v>
      </c>
      <c r="I38665" s="313" t="s">
        <v>6788</v>
      </c>
    </row>
    <row r="38666" spans="6:9" x14ac:dyDescent="0.2">
      <c r="F38666" s="310" t="s">
        <v>43689</v>
      </c>
      <c r="G38666" s="311">
        <v>94064</v>
      </c>
      <c r="H38666" s="312" t="s">
        <v>1036</v>
      </c>
      <c r="I38666" s="313" t="s">
        <v>6788</v>
      </c>
    </row>
    <row r="38667" spans="6:9" x14ac:dyDescent="0.2">
      <c r="F38667" s="310" t="s">
        <v>43690</v>
      </c>
      <c r="G38667" s="311">
        <v>94065</v>
      </c>
      <c r="H38667" s="312" t="s">
        <v>1036</v>
      </c>
      <c r="I38667" s="313" t="s">
        <v>6788</v>
      </c>
    </row>
    <row r="38668" spans="6:9" x14ac:dyDescent="0.2">
      <c r="F38668" s="310" t="s">
        <v>43691</v>
      </c>
      <c r="G38668" s="311">
        <v>94066</v>
      </c>
      <c r="H38668" s="312" t="s">
        <v>1036</v>
      </c>
      <c r="I38668" s="313" t="s">
        <v>6788</v>
      </c>
    </row>
    <row r="38669" spans="6:9" x14ac:dyDescent="0.2">
      <c r="F38669" s="310" t="s">
        <v>43692</v>
      </c>
      <c r="G38669" s="311">
        <v>94070</v>
      </c>
      <c r="H38669" s="312" t="s">
        <v>1036</v>
      </c>
      <c r="I38669" s="313" t="s">
        <v>6788</v>
      </c>
    </row>
    <row r="38670" spans="6:9" x14ac:dyDescent="0.2">
      <c r="F38670" s="310" t="s">
        <v>43693</v>
      </c>
      <c r="G38670" s="311">
        <v>94074</v>
      </c>
      <c r="H38670" s="312" t="s">
        <v>1036</v>
      </c>
      <c r="I38670" s="313" t="s">
        <v>6788</v>
      </c>
    </row>
    <row r="38671" spans="6:9" x14ac:dyDescent="0.2">
      <c r="F38671" s="310" t="s">
        <v>43694</v>
      </c>
      <c r="G38671" s="311">
        <v>94080</v>
      </c>
      <c r="H38671" s="312" t="s">
        <v>1036</v>
      </c>
      <c r="I38671" s="313" t="s">
        <v>6788</v>
      </c>
    </row>
    <row r="38672" spans="6:9" x14ac:dyDescent="0.2">
      <c r="F38672" s="310" t="s">
        <v>43695</v>
      </c>
      <c r="G38672" s="311">
        <v>94083</v>
      </c>
      <c r="H38672" s="312" t="s">
        <v>1036</v>
      </c>
      <c r="I38672" s="313" t="s">
        <v>6788</v>
      </c>
    </row>
    <row r="38673" spans="6:9" x14ac:dyDescent="0.2">
      <c r="F38673" s="310" t="s">
        <v>43696</v>
      </c>
      <c r="G38673" s="311">
        <v>94085</v>
      </c>
      <c r="H38673" s="312" t="s">
        <v>1036</v>
      </c>
      <c r="I38673" s="313" t="s">
        <v>6788</v>
      </c>
    </row>
    <row r="38674" spans="6:9" x14ac:dyDescent="0.2">
      <c r="F38674" s="310" t="s">
        <v>43697</v>
      </c>
      <c r="G38674" s="311">
        <v>94086</v>
      </c>
      <c r="H38674" s="312" t="s">
        <v>1036</v>
      </c>
      <c r="I38674" s="313" t="s">
        <v>6788</v>
      </c>
    </row>
    <row r="38675" spans="6:9" x14ac:dyDescent="0.2">
      <c r="F38675" s="310" t="s">
        <v>43698</v>
      </c>
      <c r="G38675" s="311">
        <v>94087</v>
      </c>
      <c r="H38675" s="312" t="s">
        <v>1036</v>
      </c>
      <c r="I38675" s="313" t="s">
        <v>6788</v>
      </c>
    </row>
    <row r="38676" spans="6:9" x14ac:dyDescent="0.2">
      <c r="F38676" s="310" t="s">
        <v>43699</v>
      </c>
      <c r="G38676" s="311">
        <v>94088</v>
      </c>
      <c r="H38676" s="312" t="s">
        <v>1036</v>
      </c>
      <c r="I38676" s="313" t="s">
        <v>6788</v>
      </c>
    </row>
    <row r="38677" spans="6:9" x14ac:dyDescent="0.2">
      <c r="F38677" s="310" t="s">
        <v>43700</v>
      </c>
      <c r="G38677" s="311">
        <v>94089</v>
      </c>
      <c r="H38677" s="312" t="s">
        <v>1036</v>
      </c>
      <c r="I38677" s="313" t="s">
        <v>6788</v>
      </c>
    </row>
    <row r="38678" spans="6:9" x14ac:dyDescent="0.2">
      <c r="F38678" s="322" t="s">
        <v>43701</v>
      </c>
      <c r="G38678" s="316">
        <v>94101</v>
      </c>
      <c r="H38678" s="323" t="s">
        <v>1036</v>
      </c>
      <c r="I38678" s="313" t="s">
        <v>6788</v>
      </c>
    </row>
    <row r="38679" spans="6:9" x14ac:dyDescent="0.2">
      <c r="F38679" s="310" t="s">
        <v>43702</v>
      </c>
      <c r="G38679" s="311">
        <v>94102</v>
      </c>
      <c r="H38679" s="312" t="s">
        <v>1036</v>
      </c>
      <c r="I38679" s="313" t="s">
        <v>6788</v>
      </c>
    </row>
    <row r="38680" spans="6:9" x14ac:dyDescent="0.2">
      <c r="F38680" s="310" t="s">
        <v>43703</v>
      </c>
      <c r="G38680" s="311">
        <v>94103</v>
      </c>
      <c r="H38680" s="312" t="s">
        <v>1036</v>
      </c>
      <c r="I38680" s="313" t="s">
        <v>6788</v>
      </c>
    </row>
    <row r="38681" spans="6:9" x14ac:dyDescent="0.2">
      <c r="F38681" s="310" t="s">
        <v>43704</v>
      </c>
      <c r="G38681" s="311">
        <v>94104</v>
      </c>
      <c r="H38681" s="312" t="s">
        <v>1036</v>
      </c>
      <c r="I38681" s="313" t="s">
        <v>6788</v>
      </c>
    </row>
    <row r="38682" spans="6:9" x14ac:dyDescent="0.2">
      <c r="F38682" s="310" t="s">
        <v>43705</v>
      </c>
      <c r="G38682" s="311">
        <v>94105</v>
      </c>
      <c r="H38682" s="312" t="s">
        <v>1036</v>
      </c>
      <c r="I38682" s="313" t="s">
        <v>6788</v>
      </c>
    </row>
    <row r="38683" spans="6:9" x14ac:dyDescent="0.2">
      <c r="F38683" s="310" t="s">
        <v>43706</v>
      </c>
      <c r="G38683" s="311">
        <v>94107</v>
      </c>
      <c r="H38683" s="312" t="s">
        <v>1036</v>
      </c>
      <c r="I38683" s="313" t="s">
        <v>6788</v>
      </c>
    </row>
    <row r="38684" spans="6:9" x14ac:dyDescent="0.2">
      <c r="F38684" s="310" t="s">
        <v>43707</v>
      </c>
      <c r="G38684" s="311">
        <v>94108</v>
      </c>
      <c r="H38684" s="312" t="s">
        <v>1036</v>
      </c>
      <c r="I38684" s="313" t="s">
        <v>6788</v>
      </c>
    </row>
    <row r="38685" spans="6:9" x14ac:dyDescent="0.2">
      <c r="F38685" s="310" t="s">
        <v>43708</v>
      </c>
      <c r="G38685" s="311">
        <v>94109</v>
      </c>
      <c r="H38685" s="312" t="s">
        <v>1036</v>
      </c>
      <c r="I38685" s="313" t="s">
        <v>6788</v>
      </c>
    </row>
    <row r="38686" spans="6:9" x14ac:dyDescent="0.2">
      <c r="F38686" s="310" t="s">
        <v>43709</v>
      </c>
      <c r="G38686" s="311">
        <v>94110</v>
      </c>
      <c r="H38686" s="312" t="s">
        <v>1036</v>
      </c>
      <c r="I38686" s="313" t="s">
        <v>6788</v>
      </c>
    </row>
    <row r="38687" spans="6:9" x14ac:dyDescent="0.2">
      <c r="F38687" s="310" t="s">
        <v>43710</v>
      </c>
      <c r="G38687" s="311">
        <v>94111</v>
      </c>
      <c r="H38687" s="312" t="s">
        <v>1036</v>
      </c>
      <c r="I38687" s="313" t="s">
        <v>6788</v>
      </c>
    </row>
    <row r="38688" spans="6:9" x14ac:dyDescent="0.2">
      <c r="F38688" s="310" t="s">
        <v>43711</v>
      </c>
      <c r="G38688" s="311">
        <v>94112</v>
      </c>
      <c r="H38688" s="312" t="s">
        <v>1036</v>
      </c>
      <c r="I38688" s="313" t="s">
        <v>6788</v>
      </c>
    </row>
    <row r="38689" spans="6:9" x14ac:dyDescent="0.2">
      <c r="F38689" s="310" t="s">
        <v>43712</v>
      </c>
      <c r="G38689" s="311">
        <v>94114</v>
      </c>
      <c r="H38689" s="312" t="s">
        <v>1036</v>
      </c>
      <c r="I38689" s="313" t="s">
        <v>6788</v>
      </c>
    </row>
    <row r="38690" spans="6:9" x14ac:dyDescent="0.2">
      <c r="F38690" s="310" t="s">
        <v>43713</v>
      </c>
      <c r="G38690" s="311">
        <v>94115</v>
      </c>
      <c r="H38690" s="312" t="s">
        <v>1036</v>
      </c>
      <c r="I38690" s="313" t="s">
        <v>6788</v>
      </c>
    </row>
    <row r="38691" spans="6:9" x14ac:dyDescent="0.2">
      <c r="F38691" s="310" t="s">
        <v>43714</v>
      </c>
      <c r="G38691" s="311">
        <v>94116</v>
      </c>
      <c r="H38691" s="312" t="s">
        <v>1036</v>
      </c>
      <c r="I38691" s="313" t="s">
        <v>6788</v>
      </c>
    </row>
    <row r="38692" spans="6:9" x14ac:dyDescent="0.2">
      <c r="F38692" s="310" t="s">
        <v>43715</v>
      </c>
      <c r="G38692" s="311">
        <v>94117</v>
      </c>
      <c r="H38692" s="312" t="s">
        <v>1036</v>
      </c>
      <c r="I38692" s="313" t="s">
        <v>6788</v>
      </c>
    </row>
    <row r="38693" spans="6:9" x14ac:dyDescent="0.2">
      <c r="F38693" s="310" t="s">
        <v>43716</v>
      </c>
      <c r="G38693" s="311">
        <v>94118</v>
      </c>
      <c r="H38693" s="312" t="s">
        <v>1036</v>
      </c>
      <c r="I38693" s="313" t="s">
        <v>6788</v>
      </c>
    </row>
    <row r="38694" spans="6:9" x14ac:dyDescent="0.2">
      <c r="F38694" s="310" t="s">
        <v>43717</v>
      </c>
      <c r="G38694" s="311">
        <v>94119</v>
      </c>
      <c r="H38694" s="312" t="s">
        <v>1036</v>
      </c>
      <c r="I38694" s="313" t="s">
        <v>6788</v>
      </c>
    </row>
    <row r="38695" spans="6:9" x14ac:dyDescent="0.2">
      <c r="F38695" s="310" t="s">
        <v>43718</v>
      </c>
      <c r="G38695" s="311">
        <v>94120</v>
      </c>
      <c r="H38695" s="312" t="s">
        <v>1036</v>
      </c>
      <c r="I38695" s="313" t="s">
        <v>6788</v>
      </c>
    </row>
    <row r="38696" spans="6:9" x14ac:dyDescent="0.2">
      <c r="F38696" s="310" t="s">
        <v>43719</v>
      </c>
      <c r="G38696" s="311">
        <v>94121</v>
      </c>
      <c r="H38696" s="312" t="s">
        <v>1036</v>
      </c>
      <c r="I38696" s="313" t="s">
        <v>6788</v>
      </c>
    </row>
    <row r="38697" spans="6:9" x14ac:dyDescent="0.2">
      <c r="F38697" s="310" t="s">
        <v>43720</v>
      </c>
      <c r="G38697" s="311">
        <v>94122</v>
      </c>
      <c r="H38697" s="312" t="s">
        <v>1036</v>
      </c>
      <c r="I38697" s="313" t="s">
        <v>6788</v>
      </c>
    </row>
    <row r="38698" spans="6:9" x14ac:dyDescent="0.2">
      <c r="F38698" s="310" t="s">
        <v>43721</v>
      </c>
      <c r="G38698" s="311">
        <v>94123</v>
      </c>
      <c r="H38698" s="312" t="s">
        <v>1036</v>
      </c>
      <c r="I38698" s="313" t="s">
        <v>6788</v>
      </c>
    </row>
    <row r="38699" spans="6:9" x14ac:dyDescent="0.2">
      <c r="F38699" s="310" t="s">
        <v>43722</v>
      </c>
      <c r="G38699" s="311">
        <v>94124</v>
      </c>
      <c r="H38699" s="312" t="s">
        <v>1036</v>
      </c>
      <c r="I38699" s="313" t="s">
        <v>6788</v>
      </c>
    </row>
    <row r="38700" spans="6:9" x14ac:dyDescent="0.2">
      <c r="F38700" s="310" t="s">
        <v>43723</v>
      </c>
      <c r="G38700" s="311">
        <v>94125</v>
      </c>
      <c r="H38700" s="312" t="s">
        <v>1036</v>
      </c>
      <c r="I38700" s="313" t="s">
        <v>6788</v>
      </c>
    </row>
    <row r="38701" spans="6:9" x14ac:dyDescent="0.2">
      <c r="F38701" s="310" t="s">
        <v>43724</v>
      </c>
      <c r="G38701" s="311">
        <v>94126</v>
      </c>
      <c r="H38701" s="312" t="s">
        <v>1036</v>
      </c>
      <c r="I38701" s="313" t="s">
        <v>6788</v>
      </c>
    </row>
    <row r="38702" spans="6:9" x14ac:dyDescent="0.2">
      <c r="F38702" s="310" t="s">
        <v>43725</v>
      </c>
      <c r="G38702" s="311">
        <v>94127</v>
      </c>
      <c r="H38702" s="312" t="s">
        <v>1036</v>
      </c>
      <c r="I38702" s="313" t="s">
        <v>6788</v>
      </c>
    </row>
    <row r="38703" spans="6:9" x14ac:dyDescent="0.2">
      <c r="F38703" s="310" t="s">
        <v>43726</v>
      </c>
      <c r="G38703" s="311">
        <v>94128</v>
      </c>
      <c r="H38703" s="312" t="s">
        <v>1036</v>
      </c>
      <c r="I38703" s="313" t="s">
        <v>6788</v>
      </c>
    </row>
    <row r="38704" spans="6:9" x14ac:dyDescent="0.2">
      <c r="F38704" s="310" t="s">
        <v>43727</v>
      </c>
      <c r="G38704" s="311">
        <v>94129</v>
      </c>
      <c r="H38704" s="312" t="s">
        <v>1036</v>
      </c>
      <c r="I38704" s="313" t="s">
        <v>6788</v>
      </c>
    </row>
    <row r="38705" spans="6:9" x14ac:dyDescent="0.2">
      <c r="F38705" s="310" t="s">
        <v>43728</v>
      </c>
      <c r="G38705" s="311">
        <v>94130</v>
      </c>
      <c r="H38705" s="312" t="s">
        <v>1036</v>
      </c>
      <c r="I38705" s="313" t="s">
        <v>6788</v>
      </c>
    </row>
    <row r="38706" spans="6:9" x14ac:dyDescent="0.2">
      <c r="F38706" s="310" t="s">
        <v>43729</v>
      </c>
      <c r="G38706" s="311">
        <v>94131</v>
      </c>
      <c r="H38706" s="312" t="s">
        <v>1036</v>
      </c>
      <c r="I38706" s="313" t="s">
        <v>6788</v>
      </c>
    </row>
    <row r="38707" spans="6:9" x14ac:dyDescent="0.2">
      <c r="F38707" s="310" t="s">
        <v>43730</v>
      </c>
      <c r="G38707" s="311">
        <v>94132</v>
      </c>
      <c r="H38707" s="312" t="s">
        <v>1036</v>
      </c>
      <c r="I38707" s="313" t="s">
        <v>6788</v>
      </c>
    </row>
    <row r="38708" spans="6:9" x14ac:dyDescent="0.2">
      <c r="F38708" s="310" t="s">
        <v>43731</v>
      </c>
      <c r="G38708" s="311">
        <v>94133</v>
      </c>
      <c r="H38708" s="312" t="s">
        <v>1036</v>
      </c>
      <c r="I38708" s="313" t="s">
        <v>6788</v>
      </c>
    </row>
    <row r="38709" spans="6:9" x14ac:dyDescent="0.2">
      <c r="F38709" s="310" t="s">
        <v>43732</v>
      </c>
      <c r="G38709" s="311">
        <v>94134</v>
      </c>
      <c r="H38709" s="312" t="s">
        <v>1036</v>
      </c>
      <c r="I38709" s="313" t="s">
        <v>6788</v>
      </c>
    </row>
    <row r="38710" spans="6:9" x14ac:dyDescent="0.2">
      <c r="F38710" s="310" t="s">
        <v>43733</v>
      </c>
      <c r="G38710" s="311">
        <v>94137</v>
      </c>
      <c r="H38710" s="312" t="s">
        <v>1036</v>
      </c>
      <c r="I38710" s="313" t="s">
        <v>6788</v>
      </c>
    </row>
    <row r="38711" spans="6:9" x14ac:dyDescent="0.2">
      <c r="F38711" s="310" t="s">
        <v>43734</v>
      </c>
      <c r="G38711" s="311">
        <v>94139</v>
      </c>
      <c r="H38711" s="312" t="s">
        <v>1036</v>
      </c>
      <c r="I38711" s="313" t="s">
        <v>6788</v>
      </c>
    </row>
    <row r="38712" spans="6:9" x14ac:dyDescent="0.2">
      <c r="F38712" s="310" t="s">
        <v>43735</v>
      </c>
      <c r="G38712" s="311">
        <v>94140</v>
      </c>
      <c r="H38712" s="312" t="s">
        <v>1036</v>
      </c>
      <c r="I38712" s="313" t="s">
        <v>6788</v>
      </c>
    </row>
    <row r="38713" spans="6:9" x14ac:dyDescent="0.2">
      <c r="F38713" s="310" t="s">
        <v>43736</v>
      </c>
      <c r="G38713" s="311">
        <v>94141</v>
      </c>
      <c r="H38713" s="312" t="s">
        <v>1036</v>
      </c>
      <c r="I38713" s="313" t="s">
        <v>6788</v>
      </c>
    </row>
    <row r="38714" spans="6:9" x14ac:dyDescent="0.2">
      <c r="F38714" s="310" t="s">
        <v>43737</v>
      </c>
      <c r="G38714" s="311">
        <v>94142</v>
      </c>
      <c r="H38714" s="312" t="s">
        <v>1036</v>
      </c>
      <c r="I38714" s="313" t="s">
        <v>6788</v>
      </c>
    </row>
    <row r="38715" spans="6:9" x14ac:dyDescent="0.2">
      <c r="F38715" s="310" t="s">
        <v>43738</v>
      </c>
      <c r="G38715" s="311">
        <v>94143</v>
      </c>
      <c r="H38715" s="312" t="s">
        <v>1036</v>
      </c>
      <c r="I38715" s="313" t="s">
        <v>6788</v>
      </c>
    </row>
    <row r="38716" spans="6:9" x14ac:dyDescent="0.2">
      <c r="F38716" s="310" t="s">
        <v>43739</v>
      </c>
      <c r="G38716" s="311">
        <v>94144</v>
      </c>
      <c r="H38716" s="312" t="s">
        <v>1036</v>
      </c>
      <c r="I38716" s="313" t="s">
        <v>6788</v>
      </c>
    </row>
    <row r="38717" spans="6:9" x14ac:dyDescent="0.2">
      <c r="F38717" s="310" t="s">
        <v>43740</v>
      </c>
      <c r="G38717" s="311">
        <v>94145</v>
      </c>
      <c r="H38717" s="312" t="s">
        <v>1036</v>
      </c>
      <c r="I38717" s="313" t="s">
        <v>6788</v>
      </c>
    </row>
    <row r="38718" spans="6:9" x14ac:dyDescent="0.2">
      <c r="F38718" s="310" t="s">
        <v>43741</v>
      </c>
      <c r="G38718" s="311">
        <v>94146</v>
      </c>
      <c r="H38718" s="312" t="s">
        <v>1036</v>
      </c>
      <c r="I38718" s="313" t="s">
        <v>6788</v>
      </c>
    </row>
    <row r="38719" spans="6:9" x14ac:dyDescent="0.2">
      <c r="F38719" s="310" t="s">
        <v>43742</v>
      </c>
      <c r="G38719" s="311">
        <v>94147</v>
      </c>
      <c r="H38719" s="312" t="s">
        <v>1036</v>
      </c>
      <c r="I38719" s="313" t="s">
        <v>6788</v>
      </c>
    </row>
    <row r="38720" spans="6:9" x14ac:dyDescent="0.2">
      <c r="F38720" s="310" t="s">
        <v>43743</v>
      </c>
      <c r="G38720" s="311">
        <v>94151</v>
      </c>
      <c r="H38720" s="312" t="s">
        <v>1036</v>
      </c>
      <c r="I38720" s="313" t="s">
        <v>6788</v>
      </c>
    </row>
    <row r="38721" spans="6:9" x14ac:dyDescent="0.2">
      <c r="F38721" s="310" t="s">
        <v>43744</v>
      </c>
      <c r="G38721" s="311">
        <v>94153</v>
      </c>
      <c r="H38721" s="312" t="s">
        <v>1036</v>
      </c>
      <c r="I38721" s="313" t="s">
        <v>6788</v>
      </c>
    </row>
    <row r="38722" spans="6:9" x14ac:dyDescent="0.2">
      <c r="F38722" s="310" t="s">
        <v>43745</v>
      </c>
      <c r="G38722" s="311">
        <v>94154</v>
      </c>
      <c r="H38722" s="312" t="s">
        <v>1036</v>
      </c>
      <c r="I38722" s="313" t="s">
        <v>6788</v>
      </c>
    </row>
    <row r="38723" spans="6:9" x14ac:dyDescent="0.2">
      <c r="F38723" s="310" t="s">
        <v>43746</v>
      </c>
      <c r="G38723" s="311">
        <v>94156</v>
      </c>
      <c r="H38723" s="312" t="s">
        <v>1036</v>
      </c>
      <c r="I38723" s="313" t="s">
        <v>6788</v>
      </c>
    </row>
    <row r="38724" spans="6:9" x14ac:dyDescent="0.2">
      <c r="F38724" s="310" t="s">
        <v>43747</v>
      </c>
      <c r="G38724" s="311">
        <v>94158</v>
      </c>
      <c r="H38724" s="312" t="s">
        <v>1036</v>
      </c>
      <c r="I38724" s="313" t="s">
        <v>6788</v>
      </c>
    </row>
    <row r="38725" spans="6:9" x14ac:dyDescent="0.2">
      <c r="F38725" s="310" t="s">
        <v>43748</v>
      </c>
      <c r="G38725" s="311">
        <v>94159</v>
      </c>
      <c r="H38725" s="312" t="s">
        <v>1036</v>
      </c>
      <c r="I38725" s="313" t="s">
        <v>6788</v>
      </c>
    </row>
    <row r="38726" spans="6:9" x14ac:dyDescent="0.2">
      <c r="F38726" s="310" t="s">
        <v>43749</v>
      </c>
      <c r="G38726" s="311">
        <v>94160</v>
      </c>
      <c r="H38726" s="312" t="s">
        <v>1036</v>
      </c>
      <c r="I38726" s="313" t="s">
        <v>6788</v>
      </c>
    </row>
    <row r="38727" spans="6:9" x14ac:dyDescent="0.2">
      <c r="F38727" s="310" t="s">
        <v>43750</v>
      </c>
      <c r="G38727" s="311">
        <v>94161</v>
      </c>
      <c r="H38727" s="312" t="s">
        <v>1036</v>
      </c>
      <c r="I38727" s="313" t="s">
        <v>6788</v>
      </c>
    </row>
    <row r="38728" spans="6:9" x14ac:dyDescent="0.2">
      <c r="F38728" s="310" t="s">
        <v>43751</v>
      </c>
      <c r="G38728" s="311">
        <v>94162</v>
      </c>
      <c r="H38728" s="312" t="s">
        <v>1036</v>
      </c>
      <c r="I38728" s="313" t="s">
        <v>6788</v>
      </c>
    </row>
    <row r="38729" spans="6:9" x14ac:dyDescent="0.2">
      <c r="F38729" s="310" t="s">
        <v>43752</v>
      </c>
      <c r="G38729" s="311">
        <v>94163</v>
      </c>
      <c r="H38729" s="312" t="s">
        <v>1036</v>
      </c>
      <c r="I38729" s="313" t="s">
        <v>6788</v>
      </c>
    </row>
    <row r="38730" spans="6:9" x14ac:dyDescent="0.2">
      <c r="F38730" s="310" t="s">
        <v>43753</v>
      </c>
      <c r="G38730" s="311">
        <v>94164</v>
      </c>
      <c r="H38730" s="312" t="s">
        <v>1036</v>
      </c>
      <c r="I38730" s="313" t="s">
        <v>6788</v>
      </c>
    </row>
    <row r="38731" spans="6:9" x14ac:dyDescent="0.2">
      <c r="F38731" s="310" t="s">
        <v>43754</v>
      </c>
      <c r="G38731" s="311">
        <v>94171</v>
      </c>
      <c r="H38731" s="312" t="s">
        <v>1036</v>
      </c>
      <c r="I38731" s="313" t="s">
        <v>6788</v>
      </c>
    </row>
    <row r="38732" spans="6:9" x14ac:dyDescent="0.2">
      <c r="F38732" s="310" t="s">
        <v>43755</v>
      </c>
      <c r="G38732" s="311">
        <v>94172</v>
      </c>
      <c r="H38732" s="312" t="s">
        <v>1036</v>
      </c>
      <c r="I38732" s="313" t="s">
        <v>6788</v>
      </c>
    </row>
    <row r="38733" spans="6:9" x14ac:dyDescent="0.2">
      <c r="F38733" s="310" t="s">
        <v>43756</v>
      </c>
      <c r="G38733" s="311">
        <v>94177</v>
      </c>
      <c r="H38733" s="312" t="s">
        <v>1036</v>
      </c>
      <c r="I38733" s="313" t="s">
        <v>6788</v>
      </c>
    </row>
    <row r="38734" spans="6:9" x14ac:dyDescent="0.2">
      <c r="F38734" s="310" t="s">
        <v>43757</v>
      </c>
      <c r="G38734" s="311">
        <v>94188</v>
      </c>
      <c r="H38734" s="312" t="s">
        <v>1036</v>
      </c>
      <c r="I38734" s="313" t="s">
        <v>6788</v>
      </c>
    </row>
    <row r="38735" spans="6:9" x14ac:dyDescent="0.2">
      <c r="F38735" s="321">
        <v>94199</v>
      </c>
      <c r="G38735" s="324">
        <v>94199</v>
      </c>
      <c r="H38735" s="312" t="s">
        <v>1036</v>
      </c>
      <c r="I38735" s="313" t="s">
        <v>6788</v>
      </c>
    </row>
    <row r="38736" spans="6:9" x14ac:dyDescent="0.2">
      <c r="F38736" s="310" t="s">
        <v>43758</v>
      </c>
      <c r="G38736" s="311">
        <v>94203</v>
      </c>
      <c r="H38736" s="312" t="s">
        <v>1036</v>
      </c>
      <c r="I38736" s="313" t="s">
        <v>6788</v>
      </c>
    </row>
    <row r="38737" spans="6:9" x14ac:dyDescent="0.2">
      <c r="F38737" s="310" t="s">
        <v>43759</v>
      </c>
      <c r="G38737" s="311">
        <v>94204</v>
      </c>
      <c r="H38737" s="312" t="s">
        <v>1036</v>
      </c>
      <c r="I38737" s="313" t="s">
        <v>6788</v>
      </c>
    </row>
    <row r="38738" spans="6:9" x14ac:dyDescent="0.2">
      <c r="F38738" s="310" t="s">
        <v>43760</v>
      </c>
      <c r="G38738" s="311">
        <v>94205</v>
      </c>
      <c r="H38738" s="312" t="s">
        <v>1036</v>
      </c>
      <c r="I38738" s="313" t="s">
        <v>6788</v>
      </c>
    </row>
    <row r="38739" spans="6:9" x14ac:dyDescent="0.2">
      <c r="F38739" s="310" t="s">
        <v>43761</v>
      </c>
      <c r="G38739" s="311">
        <v>94206</v>
      </c>
      <c r="H38739" s="312" t="s">
        <v>1036</v>
      </c>
      <c r="I38739" s="313" t="s">
        <v>6788</v>
      </c>
    </row>
    <row r="38740" spans="6:9" x14ac:dyDescent="0.2">
      <c r="F38740" s="310" t="s">
        <v>43762</v>
      </c>
      <c r="G38740" s="311">
        <v>94207</v>
      </c>
      <c r="H38740" s="312" t="s">
        <v>1036</v>
      </c>
      <c r="I38740" s="313" t="s">
        <v>6788</v>
      </c>
    </row>
    <row r="38741" spans="6:9" x14ac:dyDescent="0.2">
      <c r="F38741" s="310" t="s">
        <v>43763</v>
      </c>
      <c r="G38741" s="311">
        <v>94208</v>
      </c>
      <c r="H38741" s="312" t="s">
        <v>1036</v>
      </c>
      <c r="I38741" s="313" t="s">
        <v>6788</v>
      </c>
    </row>
    <row r="38742" spans="6:9" x14ac:dyDescent="0.2">
      <c r="F38742" s="310" t="s">
        <v>43764</v>
      </c>
      <c r="G38742" s="311">
        <v>94209</v>
      </c>
      <c r="H38742" s="312" t="s">
        <v>1036</v>
      </c>
      <c r="I38742" s="313" t="s">
        <v>6788</v>
      </c>
    </row>
    <row r="38743" spans="6:9" x14ac:dyDescent="0.2">
      <c r="F38743" s="310" t="s">
        <v>43765</v>
      </c>
      <c r="G38743" s="311">
        <v>94211</v>
      </c>
      <c r="H38743" s="312" t="s">
        <v>1036</v>
      </c>
      <c r="I38743" s="313" t="s">
        <v>6788</v>
      </c>
    </row>
    <row r="38744" spans="6:9" x14ac:dyDescent="0.2">
      <c r="F38744" s="310" t="s">
        <v>43766</v>
      </c>
      <c r="G38744" s="311">
        <v>94229</v>
      </c>
      <c r="H38744" s="312" t="s">
        <v>1036</v>
      </c>
      <c r="I38744" s="313" t="s">
        <v>6788</v>
      </c>
    </row>
    <row r="38745" spans="6:9" x14ac:dyDescent="0.2">
      <c r="F38745" s="310" t="s">
        <v>43767</v>
      </c>
      <c r="G38745" s="311">
        <v>94230</v>
      </c>
      <c r="H38745" s="312" t="s">
        <v>1036</v>
      </c>
      <c r="I38745" s="313" t="s">
        <v>6788</v>
      </c>
    </row>
    <row r="38746" spans="6:9" x14ac:dyDescent="0.2">
      <c r="F38746" s="310" t="s">
        <v>43768</v>
      </c>
      <c r="G38746" s="311">
        <v>94232</v>
      </c>
      <c r="H38746" s="312" t="s">
        <v>1036</v>
      </c>
      <c r="I38746" s="313" t="s">
        <v>6788</v>
      </c>
    </row>
    <row r="38747" spans="6:9" x14ac:dyDescent="0.2">
      <c r="F38747" s="310" t="s">
        <v>43769</v>
      </c>
      <c r="G38747" s="311">
        <v>94234</v>
      </c>
      <c r="H38747" s="312" t="s">
        <v>1036</v>
      </c>
      <c r="I38747" s="313" t="s">
        <v>6788</v>
      </c>
    </row>
    <row r="38748" spans="6:9" x14ac:dyDescent="0.2">
      <c r="F38748" s="310" t="s">
        <v>43770</v>
      </c>
      <c r="G38748" s="311">
        <v>94235</v>
      </c>
      <c r="H38748" s="312" t="s">
        <v>1036</v>
      </c>
      <c r="I38748" s="313" t="s">
        <v>6788</v>
      </c>
    </row>
    <row r="38749" spans="6:9" x14ac:dyDescent="0.2">
      <c r="F38749" s="310" t="s">
        <v>43771</v>
      </c>
      <c r="G38749" s="311">
        <v>94236</v>
      </c>
      <c r="H38749" s="312" t="s">
        <v>1036</v>
      </c>
      <c r="I38749" s="313" t="s">
        <v>6788</v>
      </c>
    </row>
    <row r="38750" spans="6:9" x14ac:dyDescent="0.2">
      <c r="F38750" s="310" t="s">
        <v>43772</v>
      </c>
      <c r="G38750" s="311">
        <v>94237</v>
      </c>
      <c r="H38750" s="312" t="s">
        <v>1036</v>
      </c>
      <c r="I38750" s="313" t="s">
        <v>6788</v>
      </c>
    </row>
    <row r="38751" spans="6:9" x14ac:dyDescent="0.2">
      <c r="F38751" s="310" t="s">
        <v>43773</v>
      </c>
      <c r="G38751" s="311">
        <v>94239</v>
      </c>
      <c r="H38751" s="312" t="s">
        <v>1036</v>
      </c>
      <c r="I38751" s="313" t="s">
        <v>6788</v>
      </c>
    </row>
    <row r="38752" spans="6:9" x14ac:dyDescent="0.2">
      <c r="F38752" s="310" t="s">
        <v>43774</v>
      </c>
      <c r="G38752" s="311">
        <v>94240</v>
      </c>
      <c r="H38752" s="312" t="s">
        <v>1036</v>
      </c>
      <c r="I38752" s="313" t="s">
        <v>6788</v>
      </c>
    </row>
    <row r="38753" spans="6:9" x14ac:dyDescent="0.2">
      <c r="F38753" s="310" t="s">
        <v>43775</v>
      </c>
      <c r="G38753" s="311">
        <v>94244</v>
      </c>
      <c r="H38753" s="312" t="s">
        <v>1036</v>
      </c>
      <c r="I38753" s="313" t="s">
        <v>6788</v>
      </c>
    </row>
    <row r="38754" spans="6:9" x14ac:dyDescent="0.2">
      <c r="F38754" s="310" t="s">
        <v>43776</v>
      </c>
      <c r="G38754" s="311">
        <v>94245</v>
      </c>
      <c r="H38754" s="312" t="s">
        <v>1036</v>
      </c>
      <c r="I38754" s="313" t="s">
        <v>6788</v>
      </c>
    </row>
    <row r="38755" spans="6:9" x14ac:dyDescent="0.2">
      <c r="F38755" s="310" t="s">
        <v>43777</v>
      </c>
      <c r="G38755" s="311">
        <v>94246</v>
      </c>
      <c r="H38755" s="312" t="s">
        <v>1036</v>
      </c>
      <c r="I38755" s="313" t="s">
        <v>6788</v>
      </c>
    </row>
    <row r="38756" spans="6:9" x14ac:dyDescent="0.2">
      <c r="F38756" s="310" t="s">
        <v>43778</v>
      </c>
      <c r="G38756" s="311">
        <v>94247</v>
      </c>
      <c r="H38756" s="312" t="s">
        <v>1036</v>
      </c>
      <c r="I38756" s="313" t="s">
        <v>6788</v>
      </c>
    </row>
    <row r="38757" spans="6:9" x14ac:dyDescent="0.2">
      <c r="F38757" s="310" t="s">
        <v>43779</v>
      </c>
      <c r="G38757" s="311">
        <v>94248</v>
      </c>
      <c r="H38757" s="312" t="s">
        <v>1036</v>
      </c>
      <c r="I38757" s="313" t="s">
        <v>6788</v>
      </c>
    </row>
    <row r="38758" spans="6:9" x14ac:dyDescent="0.2">
      <c r="F38758" s="310" t="s">
        <v>43780</v>
      </c>
      <c r="G38758" s="311">
        <v>94249</v>
      </c>
      <c r="H38758" s="312" t="s">
        <v>1036</v>
      </c>
      <c r="I38758" s="313" t="s">
        <v>6788</v>
      </c>
    </row>
    <row r="38759" spans="6:9" x14ac:dyDescent="0.2">
      <c r="F38759" s="310" t="s">
        <v>43781</v>
      </c>
      <c r="G38759" s="311">
        <v>94250</v>
      </c>
      <c r="H38759" s="312" t="s">
        <v>1036</v>
      </c>
      <c r="I38759" s="313" t="s">
        <v>6788</v>
      </c>
    </row>
    <row r="38760" spans="6:9" x14ac:dyDescent="0.2">
      <c r="F38760" s="310" t="s">
        <v>43782</v>
      </c>
      <c r="G38760" s="311">
        <v>94252</v>
      </c>
      <c r="H38760" s="312" t="s">
        <v>1036</v>
      </c>
      <c r="I38760" s="313" t="s">
        <v>6788</v>
      </c>
    </row>
    <row r="38761" spans="6:9" x14ac:dyDescent="0.2">
      <c r="F38761" s="310" t="s">
        <v>43783</v>
      </c>
      <c r="G38761" s="311">
        <v>94254</v>
      </c>
      <c r="H38761" s="312" t="s">
        <v>1036</v>
      </c>
      <c r="I38761" s="313" t="s">
        <v>6788</v>
      </c>
    </row>
    <row r="38762" spans="6:9" x14ac:dyDescent="0.2">
      <c r="F38762" s="310" t="s">
        <v>43784</v>
      </c>
      <c r="G38762" s="311">
        <v>94256</v>
      </c>
      <c r="H38762" s="312" t="s">
        <v>1036</v>
      </c>
      <c r="I38762" s="313" t="s">
        <v>6788</v>
      </c>
    </row>
    <row r="38763" spans="6:9" x14ac:dyDescent="0.2">
      <c r="F38763" s="310" t="s">
        <v>43785</v>
      </c>
      <c r="G38763" s="311">
        <v>94257</v>
      </c>
      <c r="H38763" s="312" t="s">
        <v>1036</v>
      </c>
      <c r="I38763" s="313" t="s">
        <v>6788</v>
      </c>
    </row>
    <row r="38764" spans="6:9" x14ac:dyDescent="0.2">
      <c r="F38764" s="310" t="s">
        <v>43786</v>
      </c>
      <c r="G38764" s="311">
        <v>94258</v>
      </c>
      <c r="H38764" s="312" t="s">
        <v>1036</v>
      </c>
      <c r="I38764" s="313" t="s">
        <v>6788</v>
      </c>
    </row>
    <row r="38765" spans="6:9" x14ac:dyDescent="0.2">
      <c r="F38765" s="310" t="s">
        <v>43787</v>
      </c>
      <c r="G38765" s="311">
        <v>94259</v>
      </c>
      <c r="H38765" s="312" t="s">
        <v>1036</v>
      </c>
      <c r="I38765" s="313" t="s">
        <v>6788</v>
      </c>
    </row>
    <row r="38766" spans="6:9" x14ac:dyDescent="0.2">
      <c r="F38766" s="310" t="s">
        <v>43788</v>
      </c>
      <c r="G38766" s="311">
        <v>94261</v>
      </c>
      <c r="H38766" s="312" t="s">
        <v>1036</v>
      </c>
      <c r="I38766" s="313" t="s">
        <v>6788</v>
      </c>
    </row>
    <row r="38767" spans="6:9" x14ac:dyDescent="0.2">
      <c r="F38767" s="310" t="s">
        <v>43789</v>
      </c>
      <c r="G38767" s="311">
        <v>94262</v>
      </c>
      <c r="H38767" s="312" t="s">
        <v>1036</v>
      </c>
      <c r="I38767" s="313" t="s">
        <v>6788</v>
      </c>
    </row>
    <row r="38768" spans="6:9" x14ac:dyDescent="0.2">
      <c r="F38768" s="310" t="s">
        <v>43790</v>
      </c>
      <c r="G38768" s="311">
        <v>94263</v>
      </c>
      <c r="H38768" s="312" t="s">
        <v>1036</v>
      </c>
      <c r="I38768" s="313" t="s">
        <v>6788</v>
      </c>
    </row>
    <row r="38769" spans="6:9" x14ac:dyDescent="0.2">
      <c r="F38769" s="310" t="s">
        <v>43791</v>
      </c>
      <c r="G38769" s="311">
        <v>94267</v>
      </c>
      <c r="H38769" s="312" t="s">
        <v>1036</v>
      </c>
      <c r="I38769" s="313" t="s">
        <v>6788</v>
      </c>
    </row>
    <row r="38770" spans="6:9" x14ac:dyDescent="0.2">
      <c r="F38770" s="310" t="s">
        <v>43792</v>
      </c>
      <c r="G38770" s="311">
        <v>94268</v>
      </c>
      <c r="H38770" s="312" t="s">
        <v>1036</v>
      </c>
      <c r="I38770" s="313" t="s">
        <v>6788</v>
      </c>
    </row>
    <row r="38771" spans="6:9" x14ac:dyDescent="0.2">
      <c r="F38771" s="310" t="s">
        <v>43793</v>
      </c>
      <c r="G38771" s="311">
        <v>94269</v>
      </c>
      <c r="H38771" s="312" t="s">
        <v>1036</v>
      </c>
      <c r="I38771" s="313" t="s">
        <v>6788</v>
      </c>
    </row>
    <row r="38772" spans="6:9" x14ac:dyDescent="0.2">
      <c r="F38772" s="310" t="s">
        <v>43794</v>
      </c>
      <c r="G38772" s="311">
        <v>94271</v>
      </c>
      <c r="H38772" s="312" t="s">
        <v>1036</v>
      </c>
      <c r="I38772" s="313" t="s">
        <v>6788</v>
      </c>
    </row>
    <row r="38773" spans="6:9" x14ac:dyDescent="0.2">
      <c r="F38773" s="310" t="s">
        <v>43795</v>
      </c>
      <c r="G38773" s="311">
        <v>94273</v>
      </c>
      <c r="H38773" s="312" t="s">
        <v>1036</v>
      </c>
      <c r="I38773" s="313" t="s">
        <v>6788</v>
      </c>
    </row>
    <row r="38774" spans="6:9" x14ac:dyDescent="0.2">
      <c r="F38774" s="310" t="s">
        <v>43796</v>
      </c>
      <c r="G38774" s="311">
        <v>94274</v>
      </c>
      <c r="H38774" s="312" t="s">
        <v>1036</v>
      </c>
      <c r="I38774" s="313" t="s">
        <v>6788</v>
      </c>
    </row>
    <row r="38775" spans="6:9" x14ac:dyDescent="0.2">
      <c r="F38775" s="310" t="s">
        <v>43797</v>
      </c>
      <c r="G38775" s="311">
        <v>94277</v>
      </c>
      <c r="H38775" s="312" t="s">
        <v>1036</v>
      </c>
      <c r="I38775" s="313" t="s">
        <v>6788</v>
      </c>
    </row>
    <row r="38776" spans="6:9" x14ac:dyDescent="0.2">
      <c r="F38776" s="310" t="s">
        <v>43798</v>
      </c>
      <c r="G38776" s="311">
        <v>94278</v>
      </c>
      <c r="H38776" s="312" t="s">
        <v>1036</v>
      </c>
      <c r="I38776" s="313" t="s">
        <v>6788</v>
      </c>
    </row>
    <row r="38777" spans="6:9" x14ac:dyDescent="0.2">
      <c r="F38777" s="310" t="s">
        <v>43799</v>
      </c>
      <c r="G38777" s="311">
        <v>94279</v>
      </c>
      <c r="H38777" s="312" t="s">
        <v>1036</v>
      </c>
      <c r="I38777" s="313" t="s">
        <v>6788</v>
      </c>
    </row>
    <row r="38778" spans="6:9" x14ac:dyDescent="0.2">
      <c r="F38778" s="310" t="s">
        <v>43800</v>
      </c>
      <c r="G38778" s="311">
        <v>94280</v>
      </c>
      <c r="H38778" s="312" t="s">
        <v>1036</v>
      </c>
      <c r="I38778" s="313" t="s">
        <v>6788</v>
      </c>
    </row>
    <row r="38779" spans="6:9" x14ac:dyDescent="0.2">
      <c r="F38779" s="310" t="s">
        <v>43801</v>
      </c>
      <c r="G38779" s="311">
        <v>94282</v>
      </c>
      <c r="H38779" s="312" t="s">
        <v>1036</v>
      </c>
      <c r="I38779" s="313" t="s">
        <v>6788</v>
      </c>
    </row>
    <row r="38780" spans="6:9" x14ac:dyDescent="0.2">
      <c r="F38780" s="310" t="s">
        <v>43802</v>
      </c>
      <c r="G38780" s="311">
        <v>94283</v>
      </c>
      <c r="H38780" s="312" t="s">
        <v>1036</v>
      </c>
      <c r="I38780" s="313" t="s">
        <v>6788</v>
      </c>
    </row>
    <row r="38781" spans="6:9" x14ac:dyDescent="0.2">
      <c r="F38781" s="310" t="s">
        <v>43803</v>
      </c>
      <c r="G38781" s="311">
        <v>94284</v>
      </c>
      <c r="H38781" s="312" t="s">
        <v>1036</v>
      </c>
      <c r="I38781" s="313" t="s">
        <v>6788</v>
      </c>
    </row>
    <row r="38782" spans="6:9" x14ac:dyDescent="0.2">
      <c r="F38782" s="310" t="s">
        <v>43804</v>
      </c>
      <c r="G38782" s="311">
        <v>94285</v>
      </c>
      <c r="H38782" s="312" t="s">
        <v>1036</v>
      </c>
      <c r="I38782" s="313" t="s">
        <v>6788</v>
      </c>
    </row>
    <row r="38783" spans="6:9" x14ac:dyDescent="0.2">
      <c r="F38783" s="310" t="s">
        <v>43805</v>
      </c>
      <c r="G38783" s="311">
        <v>94286</v>
      </c>
      <c r="H38783" s="312" t="s">
        <v>1036</v>
      </c>
      <c r="I38783" s="313" t="s">
        <v>6788</v>
      </c>
    </row>
    <row r="38784" spans="6:9" x14ac:dyDescent="0.2">
      <c r="F38784" s="310" t="s">
        <v>43806</v>
      </c>
      <c r="G38784" s="311">
        <v>94287</v>
      </c>
      <c r="H38784" s="312" t="s">
        <v>1036</v>
      </c>
      <c r="I38784" s="313" t="s">
        <v>6788</v>
      </c>
    </row>
    <row r="38785" spans="6:9" x14ac:dyDescent="0.2">
      <c r="F38785" s="310" t="s">
        <v>43807</v>
      </c>
      <c r="G38785" s="311">
        <v>94288</v>
      </c>
      <c r="H38785" s="312" t="s">
        <v>1036</v>
      </c>
      <c r="I38785" s="313" t="s">
        <v>6788</v>
      </c>
    </row>
    <row r="38786" spans="6:9" x14ac:dyDescent="0.2">
      <c r="F38786" s="310" t="s">
        <v>43808</v>
      </c>
      <c r="G38786" s="311">
        <v>94289</v>
      </c>
      <c r="H38786" s="312" t="s">
        <v>1036</v>
      </c>
      <c r="I38786" s="313" t="s">
        <v>6788</v>
      </c>
    </row>
    <row r="38787" spans="6:9" x14ac:dyDescent="0.2">
      <c r="F38787" s="310" t="s">
        <v>43809</v>
      </c>
      <c r="G38787" s="311">
        <v>94290</v>
      </c>
      <c r="H38787" s="312" t="s">
        <v>1036</v>
      </c>
      <c r="I38787" s="313" t="s">
        <v>6788</v>
      </c>
    </row>
    <row r="38788" spans="6:9" x14ac:dyDescent="0.2">
      <c r="F38788" s="310" t="s">
        <v>43810</v>
      </c>
      <c r="G38788" s="311">
        <v>94291</v>
      </c>
      <c r="H38788" s="312" t="s">
        <v>1036</v>
      </c>
      <c r="I38788" s="313" t="s">
        <v>6788</v>
      </c>
    </row>
    <row r="38789" spans="6:9" x14ac:dyDescent="0.2">
      <c r="F38789" s="310" t="s">
        <v>43811</v>
      </c>
      <c r="G38789" s="311">
        <v>94293</v>
      </c>
      <c r="H38789" s="312" t="s">
        <v>1036</v>
      </c>
      <c r="I38789" s="313" t="s">
        <v>6788</v>
      </c>
    </row>
    <row r="38790" spans="6:9" x14ac:dyDescent="0.2">
      <c r="F38790" s="310" t="s">
        <v>43812</v>
      </c>
      <c r="G38790" s="311">
        <v>94294</v>
      </c>
      <c r="H38790" s="312" t="s">
        <v>1036</v>
      </c>
      <c r="I38790" s="313" t="s">
        <v>6788</v>
      </c>
    </row>
    <row r="38791" spans="6:9" x14ac:dyDescent="0.2">
      <c r="F38791" s="310" t="s">
        <v>43813</v>
      </c>
      <c r="G38791" s="311">
        <v>94295</v>
      </c>
      <c r="H38791" s="312" t="s">
        <v>1036</v>
      </c>
      <c r="I38791" s="313" t="s">
        <v>6788</v>
      </c>
    </row>
    <row r="38792" spans="6:9" x14ac:dyDescent="0.2">
      <c r="F38792" s="310" t="s">
        <v>43814</v>
      </c>
      <c r="G38792" s="311">
        <v>94296</v>
      </c>
      <c r="H38792" s="312" t="s">
        <v>1036</v>
      </c>
      <c r="I38792" s="313" t="s">
        <v>6788</v>
      </c>
    </row>
    <row r="38793" spans="6:9" x14ac:dyDescent="0.2">
      <c r="F38793" s="310" t="s">
        <v>43815</v>
      </c>
      <c r="G38793" s="311">
        <v>94297</v>
      </c>
      <c r="H38793" s="312" t="s">
        <v>1036</v>
      </c>
      <c r="I38793" s="313" t="s">
        <v>6788</v>
      </c>
    </row>
    <row r="38794" spans="6:9" x14ac:dyDescent="0.2">
      <c r="F38794" s="310" t="s">
        <v>43816</v>
      </c>
      <c r="G38794" s="311">
        <v>94298</v>
      </c>
      <c r="H38794" s="312" t="s">
        <v>1036</v>
      </c>
      <c r="I38794" s="313" t="s">
        <v>6788</v>
      </c>
    </row>
    <row r="38795" spans="6:9" x14ac:dyDescent="0.2">
      <c r="F38795" s="310" t="s">
        <v>43817</v>
      </c>
      <c r="G38795" s="311">
        <v>94299</v>
      </c>
      <c r="H38795" s="312" t="s">
        <v>1036</v>
      </c>
      <c r="I38795" s="313" t="s">
        <v>6788</v>
      </c>
    </row>
    <row r="38796" spans="6:9" x14ac:dyDescent="0.2">
      <c r="F38796" s="310" t="s">
        <v>43818</v>
      </c>
      <c r="G38796" s="311">
        <v>94301</v>
      </c>
      <c r="H38796" s="312" t="s">
        <v>1036</v>
      </c>
      <c r="I38796" s="313" t="s">
        <v>6788</v>
      </c>
    </row>
    <row r="38797" spans="6:9" x14ac:dyDescent="0.2">
      <c r="F38797" s="310" t="s">
        <v>43819</v>
      </c>
      <c r="G38797" s="311">
        <v>94302</v>
      </c>
      <c r="H38797" s="312" t="s">
        <v>1036</v>
      </c>
      <c r="I38797" s="313" t="s">
        <v>6788</v>
      </c>
    </row>
    <row r="38798" spans="6:9" x14ac:dyDescent="0.2">
      <c r="F38798" s="310" t="s">
        <v>43820</v>
      </c>
      <c r="G38798" s="311">
        <v>94303</v>
      </c>
      <c r="H38798" s="312" t="s">
        <v>1036</v>
      </c>
      <c r="I38798" s="313" t="s">
        <v>6788</v>
      </c>
    </row>
    <row r="38799" spans="6:9" x14ac:dyDescent="0.2">
      <c r="F38799" s="310" t="s">
        <v>43821</v>
      </c>
      <c r="G38799" s="311">
        <v>94304</v>
      </c>
      <c r="H38799" s="312" t="s">
        <v>1036</v>
      </c>
      <c r="I38799" s="313" t="s">
        <v>6788</v>
      </c>
    </row>
    <row r="38800" spans="6:9" x14ac:dyDescent="0.2">
      <c r="F38800" s="310" t="s">
        <v>43822</v>
      </c>
      <c r="G38800" s="311">
        <v>94305</v>
      </c>
      <c r="H38800" s="312" t="s">
        <v>1036</v>
      </c>
      <c r="I38800" s="313" t="s">
        <v>6788</v>
      </c>
    </row>
    <row r="38801" spans="6:9" x14ac:dyDescent="0.2">
      <c r="F38801" s="310" t="s">
        <v>43823</v>
      </c>
      <c r="G38801" s="311">
        <v>94306</v>
      </c>
      <c r="H38801" s="312" t="s">
        <v>1036</v>
      </c>
      <c r="I38801" s="313" t="s">
        <v>6788</v>
      </c>
    </row>
    <row r="38802" spans="6:9" x14ac:dyDescent="0.2">
      <c r="F38802" s="310" t="s">
        <v>43824</v>
      </c>
      <c r="G38802" s="311">
        <v>94309</v>
      </c>
      <c r="H38802" s="312" t="s">
        <v>1036</v>
      </c>
      <c r="I38802" s="313" t="s">
        <v>6788</v>
      </c>
    </row>
    <row r="38803" spans="6:9" x14ac:dyDescent="0.2">
      <c r="F38803" s="310" t="s">
        <v>43825</v>
      </c>
      <c r="G38803" s="311">
        <v>94401</v>
      </c>
      <c r="H38803" s="312" t="s">
        <v>1036</v>
      </c>
      <c r="I38803" s="313" t="s">
        <v>6788</v>
      </c>
    </row>
    <row r="38804" spans="6:9" x14ac:dyDescent="0.2">
      <c r="F38804" s="310" t="s">
        <v>43826</v>
      </c>
      <c r="G38804" s="311">
        <v>94402</v>
      </c>
      <c r="H38804" s="312" t="s">
        <v>1036</v>
      </c>
      <c r="I38804" s="313" t="s">
        <v>6788</v>
      </c>
    </row>
    <row r="38805" spans="6:9" x14ac:dyDescent="0.2">
      <c r="F38805" s="310" t="s">
        <v>43827</v>
      </c>
      <c r="G38805" s="311">
        <v>94403</v>
      </c>
      <c r="H38805" s="312" t="s">
        <v>1036</v>
      </c>
      <c r="I38805" s="313" t="s">
        <v>6788</v>
      </c>
    </row>
    <row r="38806" spans="6:9" x14ac:dyDescent="0.2">
      <c r="F38806" s="310" t="s">
        <v>43828</v>
      </c>
      <c r="G38806" s="311">
        <v>94404</v>
      </c>
      <c r="H38806" s="312" t="s">
        <v>1036</v>
      </c>
      <c r="I38806" s="313" t="s">
        <v>6788</v>
      </c>
    </row>
    <row r="38807" spans="6:9" x14ac:dyDescent="0.2">
      <c r="F38807" s="310" t="s">
        <v>43829</v>
      </c>
      <c r="G38807" s="311">
        <v>94497</v>
      </c>
      <c r="H38807" s="312" t="s">
        <v>1036</v>
      </c>
      <c r="I38807" s="313" t="s">
        <v>6788</v>
      </c>
    </row>
    <row r="38808" spans="6:9" x14ac:dyDescent="0.2">
      <c r="F38808" s="310" t="s">
        <v>43830</v>
      </c>
      <c r="G38808" s="311">
        <v>94501</v>
      </c>
      <c r="H38808" s="312" t="s">
        <v>1036</v>
      </c>
      <c r="I38808" s="313" t="s">
        <v>6788</v>
      </c>
    </row>
    <row r="38809" spans="6:9" x14ac:dyDescent="0.2">
      <c r="F38809" s="310" t="s">
        <v>43831</v>
      </c>
      <c r="G38809" s="311">
        <v>94502</v>
      </c>
      <c r="H38809" s="312" t="s">
        <v>1036</v>
      </c>
      <c r="I38809" s="313" t="s">
        <v>6788</v>
      </c>
    </row>
    <row r="38810" spans="6:9" x14ac:dyDescent="0.2">
      <c r="F38810" s="310" t="s">
        <v>43832</v>
      </c>
      <c r="G38810" s="311">
        <v>94503</v>
      </c>
      <c r="H38810" s="312" t="s">
        <v>1036</v>
      </c>
      <c r="I38810" s="313" t="s">
        <v>6788</v>
      </c>
    </row>
    <row r="38811" spans="6:9" x14ac:dyDescent="0.2">
      <c r="F38811" s="310" t="s">
        <v>43833</v>
      </c>
      <c r="G38811" s="311">
        <v>94505</v>
      </c>
      <c r="H38811" s="312" t="s">
        <v>1036</v>
      </c>
      <c r="I38811" s="313" t="s">
        <v>6788</v>
      </c>
    </row>
    <row r="38812" spans="6:9" x14ac:dyDescent="0.2">
      <c r="F38812" s="310" t="s">
        <v>43834</v>
      </c>
      <c r="G38812" s="311">
        <v>94506</v>
      </c>
      <c r="H38812" s="312" t="s">
        <v>1036</v>
      </c>
      <c r="I38812" s="313" t="s">
        <v>6788</v>
      </c>
    </row>
    <row r="38813" spans="6:9" x14ac:dyDescent="0.2">
      <c r="F38813" s="310" t="s">
        <v>43835</v>
      </c>
      <c r="G38813" s="311">
        <v>94507</v>
      </c>
      <c r="H38813" s="312" t="s">
        <v>1036</v>
      </c>
      <c r="I38813" s="313" t="s">
        <v>6788</v>
      </c>
    </row>
    <row r="38814" spans="6:9" x14ac:dyDescent="0.2">
      <c r="F38814" s="310" t="s">
        <v>43836</v>
      </c>
      <c r="G38814" s="311">
        <v>94508</v>
      </c>
      <c r="H38814" s="312" t="s">
        <v>1036</v>
      </c>
      <c r="I38814" s="313" t="s">
        <v>6788</v>
      </c>
    </row>
    <row r="38815" spans="6:9" x14ac:dyDescent="0.2">
      <c r="F38815" s="310" t="s">
        <v>43837</v>
      </c>
      <c r="G38815" s="311">
        <v>94509</v>
      </c>
      <c r="H38815" s="312" t="s">
        <v>1036</v>
      </c>
      <c r="I38815" s="313" t="s">
        <v>6788</v>
      </c>
    </row>
    <row r="38816" spans="6:9" x14ac:dyDescent="0.2">
      <c r="F38816" s="310" t="s">
        <v>43838</v>
      </c>
      <c r="G38816" s="311">
        <v>94510</v>
      </c>
      <c r="H38816" s="312" t="s">
        <v>1036</v>
      </c>
      <c r="I38816" s="313" t="s">
        <v>6788</v>
      </c>
    </row>
    <row r="38817" spans="6:9" x14ac:dyDescent="0.2">
      <c r="F38817" s="310" t="s">
        <v>43839</v>
      </c>
      <c r="G38817" s="311">
        <v>94511</v>
      </c>
      <c r="H38817" s="312" t="s">
        <v>1036</v>
      </c>
      <c r="I38817" s="313" t="s">
        <v>6788</v>
      </c>
    </row>
    <row r="38818" spans="6:9" x14ac:dyDescent="0.2">
      <c r="F38818" s="310" t="s">
        <v>43840</v>
      </c>
      <c r="G38818" s="311">
        <v>94512</v>
      </c>
      <c r="H38818" s="312" t="s">
        <v>1036</v>
      </c>
      <c r="I38818" s="313" t="s">
        <v>6788</v>
      </c>
    </row>
    <row r="38819" spans="6:9" x14ac:dyDescent="0.2">
      <c r="F38819" s="310" t="s">
        <v>43841</v>
      </c>
      <c r="G38819" s="311">
        <v>94513</v>
      </c>
      <c r="H38819" s="312" t="s">
        <v>1036</v>
      </c>
      <c r="I38819" s="313" t="s">
        <v>6788</v>
      </c>
    </row>
    <row r="38820" spans="6:9" x14ac:dyDescent="0.2">
      <c r="F38820" s="310" t="s">
        <v>43842</v>
      </c>
      <c r="G38820" s="311">
        <v>94514</v>
      </c>
      <c r="H38820" s="312" t="s">
        <v>1036</v>
      </c>
      <c r="I38820" s="313" t="s">
        <v>6788</v>
      </c>
    </row>
    <row r="38821" spans="6:9" x14ac:dyDescent="0.2">
      <c r="F38821" s="310" t="s">
        <v>43843</v>
      </c>
      <c r="G38821" s="311">
        <v>94515</v>
      </c>
      <c r="H38821" s="312" t="s">
        <v>1036</v>
      </c>
      <c r="I38821" s="313" t="s">
        <v>6788</v>
      </c>
    </row>
    <row r="38822" spans="6:9" x14ac:dyDescent="0.2">
      <c r="F38822" s="310" t="s">
        <v>43844</v>
      </c>
      <c r="G38822" s="311">
        <v>94516</v>
      </c>
      <c r="H38822" s="312" t="s">
        <v>1036</v>
      </c>
      <c r="I38822" s="313" t="s">
        <v>6788</v>
      </c>
    </row>
    <row r="38823" spans="6:9" x14ac:dyDescent="0.2">
      <c r="F38823" s="310" t="s">
        <v>43845</v>
      </c>
      <c r="G38823" s="311">
        <v>94517</v>
      </c>
      <c r="H38823" s="312" t="s">
        <v>1036</v>
      </c>
      <c r="I38823" s="313" t="s">
        <v>6788</v>
      </c>
    </row>
    <row r="38824" spans="6:9" x14ac:dyDescent="0.2">
      <c r="F38824" s="310" t="s">
        <v>43846</v>
      </c>
      <c r="G38824" s="311">
        <v>94518</v>
      </c>
      <c r="H38824" s="312" t="s">
        <v>1036</v>
      </c>
      <c r="I38824" s="313" t="s">
        <v>6788</v>
      </c>
    </row>
    <row r="38825" spans="6:9" x14ac:dyDescent="0.2">
      <c r="F38825" s="310" t="s">
        <v>43847</v>
      </c>
      <c r="G38825" s="311">
        <v>94519</v>
      </c>
      <c r="H38825" s="312" t="s">
        <v>1036</v>
      </c>
      <c r="I38825" s="313" t="s">
        <v>6788</v>
      </c>
    </row>
    <row r="38826" spans="6:9" x14ac:dyDescent="0.2">
      <c r="F38826" s="310" t="s">
        <v>43848</v>
      </c>
      <c r="G38826" s="311">
        <v>94520</v>
      </c>
      <c r="H38826" s="312" t="s">
        <v>1036</v>
      </c>
      <c r="I38826" s="313" t="s">
        <v>6788</v>
      </c>
    </row>
    <row r="38827" spans="6:9" x14ac:dyDescent="0.2">
      <c r="F38827" s="310" t="s">
        <v>43849</v>
      </c>
      <c r="G38827" s="311">
        <v>94521</v>
      </c>
      <c r="H38827" s="312" t="s">
        <v>1036</v>
      </c>
      <c r="I38827" s="313" t="s">
        <v>6788</v>
      </c>
    </row>
    <row r="38828" spans="6:9" x14ac:dyDescent="0.2">
      <c r="F38828" s="310" t="s">
        <v>43850</v>
      </c>
      <c r="G38828" s="311">
        <v>94522</v>
      </c>
      <c r="H38828" s="312" t="s">
        <v>1036</v>
      </c>
      <c r="I38828" s="313" t="s">
        <v>6788</v>
      </c>
    </row>
    <row r="38829" spans="6:9" x14ac:dyDescent="0.2">
      <c r="F38829" s="310" t="s">
        <v>43851</v>
      </c>
      <c r="G38829" s="311">
        <v>94523</v>
      </c>
      <c r="H38829" s="312" t="s">
        <v>1036</v>
      </c>
      <c r="I38829" s="313" t="s">
        <v>6788</v>
      </c>
    </row>
    <row r="38830" spans="6:9" x14ac:dyDescent="0.2">
      <c r="F38830" s="310" t="s">
        <v>43852</v>
      </c>
      <c r="G38830" s="311">
        <v>94524</v>
      </c>
      <c r="H38830" s="312" t="s">
        <v>1036</v>
      </c>
      <c r="I38830" s="313" t="s">
        <v>6788</v>
      </c>
    </row>
    <row r="38831" spans="6:9" x14ac:dyDescent="0.2">
      <c r="F38831" s="310" t="s">
        <v>43853</v>
      </c>
      <c r="G38831" s="311">
        <v>94525</v>
      </c>
      <c r="H38831" s="312" t="s">
        <v>1036</v>
      </c>
      <c r="I38831" s="313" t="s">
        <v>6788</v>
      </c>
    </row>
    <row r="38832" spans="6:9" x14ac:dyDescent="0.2">
      <c r="F38832" s="310" t="s">
        <v>43854</v>
      </c>
      <c r="G38832" s="311">
        <v>94526</v>
      </c>
      <c r="H38832" s="312" t="s">
        <v>1036</v>
      </c>
      <c r="I38832" s="313" t="s">
        <v>6788</v>
      </c>
    </row>
    <row r="38833" spans="6:9" x14ac:dyDescent="0.2">
      <c r="F38833" s="310" t="s">
        <v>43855</v>
      </c>
      <c r="G38833" s="311">
        <v>94527</v>
      </c>
      <c r="H38833" s="312" t="s">
        <v>1036</v>
      </c>
      <c r="I38833" s="313" t="s">
        <v>6788</v>
      </c>
    </row>
    <row r="38834" spans="6:9" x14ac:dyDescent="0.2">
      <c r="F38834" s="310" t="s">
        <v>43856</v>
      </c>
      <c r="G38834" s="311">
        <v>94528</v>
      </c>
      <c r="H38834" s="312" t="s">
        <v>1036</v>
      </c>
      <c r="I38834" s="313" t="s">
        <v>6788</v>
      </c>
    </row>
    <row r="38835" spans="6:9" x14ac:dyDescent="0.2">
      <c r="F38835" s="310" t="s">
        <v>43857</v>
      </c>
      <c r="G38835" s="311">
        <v>94529</v>
      </c>
      <c r="H38835" s="312" t="s">
        <v>1036</v>
      </c>
      <c r="I38835" s="313" t="s">
        <v>6788</v>
      </c>
    </row>
    <row r="38836" spans="6:9" x14ac:dyDescent="0.2">
      <c r="F38836" s="310" t="s">
        <v>43858</v>
      </c>
      <c r="G38836" s="311">
        <v>94530</v>
      </c>
      <c r="H38836" s="312" t="s">
        <v>1036</v>
      </c>
      <c r="I38836" s="313" t="s">
        <v>6788</v>
      </c>
    </row>
    <row r="38837" spans="6:9" x14ac:dyDescent="0.2">
      <c r="F38837" s="310" t="s">
        <v>43859</v>
      </c>
      <c r="G38837" s="311">
        <v>94531</v>
      </c>
      <c r="H38837" s="312" t="s">
        <v>1036</v>
      </c>
      <c r="I38837" s="313" t="s">
        <v>6788</v>
      </c>
    </row>
    <row r="38838" spans="6:9" x14ac:dyDescent="0.2">
      <c r="F38838" s="310" t="s">
        <v>43860</v>
      </c>
      <c r="G38838" s="311">
        <v>94533</v>
      </c>
      <c r="H38838" s="312" t="s">
        <v>1036</v>
      </c>
      <c r="I38838" s="313" t="s">
        <v>6788</v>
      </c>
    </row>
    <row r="38839" spans="6:9" x14ac:dyDescent="0.2">
      <c r="F38839" s="310" t="s">
        <v>43861</v>
      </c>
      <c r="G38839" s="311">
        <v>94534</v>
      </c>
      <c r="H38839" s="312" t="s">
        <v>1036</v>
      </c>
      <c r="I38839" s="313" t="s">
        <v>6788</v>
      </c>
    </row>
    <row r="38840" spans="6:9" x14ac:dyDescent="0.2">
      <c r="F38840" s="310" t="s">
        <v>43862</v>
      </c>
      <c r="G38840" s="311">
        <v>94535</v>
      </c>
      <c r="H38840" s="312" t="s">
        <v>1036</v>
      </c>
      <c r="I38840" s="313" t="s">
        <v>6788</v>
      </c>
    </row>
    <row r="38841" spans="6:9" x14ac:dyDescent="0.2">
      <c r="F38841" s="310" t="s">
        <v>43863</v>
      </c>
      <c r="G38841" s="311">
        <v>94536</v>
      </c>
      <c r="H38841" s="312" t="s">
        <v>1036</v>
      </c>
      <c r="I38841" s="313" t="s">
        <v>6788</v>
      </c>
    </row>
    <row r="38842" spans="6:9" x14ac:dyDescent="0.2">
      <c r="F38842" s="310" t="s">
        <v>43864</v>
      </c>
      <c r="G38842" s="311">
        <v>94537</v>
      </c>
      <c r="H38842" s="312" t="s">
        <v>1036</v>
      </c>
      <c r="I38842" s="313" t="s">
        <v>6788</v>
      </c>
    </row>
    <row r="38843" spans="6:9" x14ac:dyDescent="0.2">
      <c r="F38843" s="310" t="s">
        <v>43865</v>
      </c>
      <c r="G38843" s="311">
        <v>94538</v>
      </c>
      <c r="H38843" s="312" t="s">
        <v>1036</v>
      </c>
      <c r="I38843" s="313" t="s">
        <v>6788</v>
      </c>
    </row>
    <row r="38844" spans="6:9" x14ac:dyDescent="0.2">
      <c r="F38844" s="310" t="s">
        <v>43866</v>
      </c>
      <c r="G38844" s="311">
        <v>94539</v>
      </c>
      <c r="H38844" s="312" t="s">
        <v>1036</v>
      </c>
      <c r="I38844" s="313" t="s">
        <v>6788</v>
      </c>
    </row>
    <row r="38845" spans="6:9" x14ac:dyDescent="0.2">
      <c r="F38845" s="310" t="s">
        <v>43867</v>
      </c>
      <c r="G38845" s="311">
        <v>94540</v>
      </c>
      <c r="H38845" s="312" t="s">
        <v>1036</v>
      </c>
      <c r="I38845" s="313" t="s">
        <v>6788</v>
      </c>
    </row>
    <row r="38846" spans="6:9" x14ac:dyDescent="0.2">
      <c r="F38846" s="310" t="s">
        <v>43868</v>
      </c>
      <c r="G38846" s="311">
        <v>94541</v>
      </c>
      <c r="H38846" s="312" t="s">
        <v>1036</v>
      </c>
      <c r="I38846" s="313" t="s">
        <v>6788</v>
      </c>
    </row>
    <row r="38847" spans="6:9" x14ac:dyDescent="0.2">
      <c r="F38847" s="310" t="s">
        <v>43869</v>
      </c>
      <c r="G38847" s="311">
        <v>94542</v>
      </c>
      <c r="H38847" s="312" t="s">
        <v>1036</v>
      </c>
      <c r="I38847" s="313" t="s">
        <v>6788</v>
      </c>
    </row>
    <row r="38848" spans="6:9" x14ac:dyDescent="0.2">
      <c r="F38848" s="310" t="s">
        <v>43870</v>
      </c>
      <c r="G38848" s="311">
        <v>94543</v>
      </c>
      <c r="H38848" s="312" t="s">
        <v>1036</v>
      </c>
      <c r="I38848" s="313" t="s">
        <v>6788</v>
      </c>
    </row>
    <row r="38849" spans="6:9" x14ac:dyDescent="0.2">
      <c r="F38849" s="310" t="s">
        <v>43871</v>
      </c>
      <c r="G38849" s="311">
        <v>94544</v>
      </c>
      <c r="H38849" s="312" t="s">
        <v>1036</v>
      </c>
      <c r="I38849" s="313" t="s">
        <v>6788</v>
      </c>
    </row>
    <row r="38850" spans="6:9" x14ac:dyDescent="0.2">
      <c r="F38850" s="310" t="s">
        <v>43872</v>
      </c>
      <c r="G38850" s="311">
        <v>94545</v>
      </c>
      <c r="H38850" s="312" t="s">
        <v>1036</v>
      </c>
      <c r="I38850" s="313" t="s">
        <v>6788</v>
      </c>
    </row>
    <row r="38851" spans="6:9" x14ac:dyDescent="0.2">
      <c r="F38851" s="310" t="s">
        <v>43873</v>
      </c>
      <c r="G38851" s="311">
        <v>94546</v>
      </c>
      <c r="H38851" s="312" t="s">
        <v>1036</v>
      </c>
      <c r="I38851" s="313" t="s">
        <v>6788</v>
      </c>
    </row>
    <row r="38852" spans="6:9" x14ac:dyDescent="0.2">
      <c r="F38852" s="310" t="s">
        <v>43874</v>
      </c>
      <c r="G38852" s="311">
        <v>94547</v>
      </c>
      <c r="H38852" s="312" t="s">
        <v>1036</v>
      </c>
      <c r="I38852" s="313" t="s">
        <v>6788</v>
      </c>
    </row>
    <row r="38853" spans="6:9" x14ac:dyDescent="0.2">
      <c r="F38853" s="310" t="s">
        <v>43875</v>
      </c>
      <c r="G38853" s="311">
        <v>94548</v>
      </c>
      <c r="H38853" s="312" t="s">
        <v>1036</v>
      </c>
      <c r="I38853" s="313" t="s">
        <v>6788</v>
      </c>
    </row>
    <row r="38854" spans="6:9" x14ac:dyDescent="0.2">
      <c r="F38854" s="310" t="s">
        <v>43876</v>
      </c>
      <c r="G38854" s="311">
        <v>94549</v>
      </c>
      <c r="H38854" s="312" t="s">
        <v>1036</v>
      </c>
      <c r="I38854" s="313" t="s">
        <v>6788</v>
      </c>
    </row>
    <row r="38855" spans="6:9" x14ac:dyDescent="0.2">
      <c r="F38855" s="310" t="s">
        <v>43877</v>
      </c>
      <c r="G38855" s="311">
        <v>94550</v>
      </c>
      <c r="H38855" s="312" t="s">
        <v>1036</v>
      </c>
      <c r="I38855" s="313" t="s">
        <v>6788</v>
      </c>
    </row>
    <row r="38856" spans="6:9" x14ac:dyDescent="0.2">
      <c r="F38856" s="310" t="s">
        <v>43878</v>
      </c>
      <c r="G38856" s="311">
        <v>94551</v>
      </c>
      <c r="H38856" s="312" t="s">
        <v>1036</v>
      </c>
      <c r="I38856" s="313" t="s">
        <v>6788</v>
      </c>
    </row>
    <row r="38857" spans="6:9" x14ac:dyDescent="0.2">
      <c r="F38857" s="310" t="s">
        <v>43879</v>
      </c>
      <c r="G38857" s="311">
        <v>94552</v>
      </c>
      <c r="H38857" s="312" t="s">
        <v>1036</v>
      </c>
      <c r="I38857" s="313" t="s">
        <v>6788</v>
      </c>
    </row>
    <row r="38858" spans="6:9" x14ac:dyDescent="0.2">
      <c r="F38858" s="310" t="s">
        <v>43880</v>
      </c>
      <c r="G38858" s="311">
        <v>94553</v>
      </c>
      <c r="H38858" s="312" t="s">
        <v>1036</v>
      </c>
      <c r="I38858" s="313" t="s">
        <v>6788</v>
      </c>
    </row>
    <row r="38859" spans="6:9" x14ac:dyDescent="0.2">
      <c r="F38859" s="310" t="s">
        <v>43881</v>
      </c>
      <c r="G38859" s="311">
        <v>94555</v>
      </c>
      <c r="H38859" s="312" t="s">
        <v>1036</v>
      </c>
      <c r="I38859" s="313" t="s">
        <v>6788</v>
      </c>
    </row>
    <row r="38860" spans="6:9" x14ac:dyDescent="0.2">
      <c r="F38860" s="310" t="s">
        <v>43882</v>
      </c>
      <c r="G38860" s="311">
        <v>94556</v>
      </c>
      <c r="H38860" s="312" t="s">
        <v>1036</v>
      </c>
      <c r="I38860" s="313" t="s">
        <v>6788</v>
      </c>
    </row>
    <row r="38861" spans="6:9" x14ac:dyDescent="0.2">
      <c r="F38861" s="310" t="s">
        <v>43883</v>
      </c>
      <c r="G38861" s="311">
        <v>94557</v>
      </c>
      <c r="H38861" s="312" t="s">
        <v>1036</v>
      </c>
      <c r="I38861" s="313" t="s">
        <v>6788</v>
      </c>
    </row>
    <row r="38862" spans="6:9" x14ac:dyDescent="0.2">
      <c r="F38862" s="310" t="s">
        <v>43884</v>
      </c>
      <c r="G38862" s="311">
        <v>94558</v>
      </c>
      <c r="H38862" s="312" t="s">
        <v>1036</v>
      </c>
      <c r="I38862" s="313" t="s">
        <v>6788</v>
      </c>
    </row>
    <row r="38863" spans="6:9" x14ac:dyDescent="0.2">
      <c r="F38863" s="310" t="s">
        <v>43885</v>
      </c>
      <c r="G38863" s="311">
        <v>94559</v>
      </c>
      <c r="H38863" s="312" t="s">
        <v>1036</v>
      </c>
      <c r="I38863" s="313" t="s">
        <v>6788</v>
      </c>
    </row>
    <row r="38864" spans="6:9" x14ac:dyDescent="0.2">
      <c r="F38864" s="310" t="s">
        <v>43886</v>
      </c>
      <c r="G38864" s="311">
        <v>94560</v>
      </c>
      <c r="H38864" s="312" t="s">
        <v>1036</v>
      </c>
      <c r="I38864" s="313" t="s">
        <v>6788</v>
      </c>
    </row>
    <row r="38865" spans="6:9" x14ac:dyDescent="0.2">
      <c r="F38865" s="310" t="s">
        <v>43887</v>
      </c>
      <c r="G38865" s="311">
        <v>94561</v>
      </c>
      <c r="H38865" s="312" t="s">
        <v>1036</v>
      </c>
      <c r="I38865" s="313" t="s">
        <v>6788</v>
      </c>
    </row>
    <row r="38866" spans="6:9" x14ac:dyDescent="0.2">
      <c r="F38866" s="310" t="s">
        <v>43888</v>
      </c>
      <c r="G38866" s="311">
        <v>94562</v>
      </c>
      <c r="H38866" s="312" t="s">
        <v>1036</v>
      </c>
      <c r="I38866" s="313" t="s">
        <v>6788</v>
      </c>
    </row>
    <row r="38867" spans="6:9" x14ac:dyDescent="0.2">
      <c r="F38867" s="310" t="s">
        <v>43889</v>
      </c>
      <c r="G38867" s="311">
        <v>94563</v>
      </c>
      <c r="H38867" s="312" t="s">
        <v>1036</v>
      </c>
      <c r="I38867" s="313" t="s">
        <v>6788</v>
      </c>
    </row>
    <row r="38868" spans="6:9" x14ac:dyDescent="0.2">
      <c r="F38868" s="310" t="s">
        <v>43890</v>
      </c>
      <c r="G38868" s="311">
        <v>94564</v>
      </c>
      <c r="H38868" s="312" t="s">
        <v>1036</v>
      </c>
      <c r="I38868" s="313" t="s">
        <v>6788</v>
      </c>
    </row>
    <row r="38869" spans="6:9" x14ac:dyDescent="0.2">
      <c r="F38869" s="310" t="s">
        <v>43891</v>
      </c>
      <c r="G38869" s="311">
        <v>94565</v>
      </c>
      <c r="H38869" s="312" t="s">
        <v>1036</v>
      </c>
      <c r="I38869" s="313" t="s">
        <v>6788</v>
      </c>
    </row>
    <row r="38870" spans="6:9" x14ac:dyDescent="0.2">
      <c r="F38870" s="310" t="s">
        <v>43892</v>
      </c>
      <c r="G38870" s="311">
        <v>94566</v>
      </c>
      <c r="H38870" s="312" t="s">
        <v>1036</v>
      </c>
      <c r="I38870" s="313" t="s">
        <v>6788</v>
      </c>
    </row>
    <row r="38871" spans="6:9" x14ac:dyDescent="0.2">
      <c r="F38871" s="310" t="s">
        <v>43893</v>
      </c>
      <c r="G38871" s="311">
        <v>94567</v>
      </c>
      <c r="H38871" s="312" t="s">
        <v>1036</v>
      </c>
      <c r="I38871" s="313" t="s">
        <v>6788</v>
      </c>
    </row>
    <row r="38872" spans="6:9" x14ac:dyDescent="0.2">
      <c r="F38872" s="310" t="s">
        <v>43894</v>
      </c>
      <c r="G38872" s="311">
        <v>94568</v>
      </c>
      <c r="H38872" s="312" t="s">
        <v>1036</v>
      </c>
      <c r="I38872" s="313" t="s">
        <v>6788</v>
      </c>
    </row>
    <row r="38873" spans="6:9" x14ac:dyDescent="0.2">
      <c r="F38873" s="310" t="s">
        <v>43895</v>
      </c>
      <c r="G38873" s="311">
        <v>94569</v>
      </c>
      <c r="H38873" s="312" t="s">
        <v>1036</v>
      </c>
      <c r="I38873" s="313" t="s">
        <v>6788</v>
      </c>
    </row>
    <row r="38874" spans="6:9" x14ac:dyDescent="0.2">
      <c r="F38874" s="310" t="s">
        <v>43896</v>
      </c>
      <c r="G38874" s="311">
        <v>94570</v>
      </c>
      <c r="H38874" s="312" t="s">
        <v>1036</v>
      </c>
      <c r="I38874" s="313" t="s">
        <v>6788</v>
      </c>
    </row>
    <row r="38875" spans="6:9" x14ac:dyDescent="0.2">
      <c r="F38875" s="310" t="s">
        <v>43897</v>
      </c>
      <c r="G38875" s="311">
        <v>94571</v>
      </c>
      <c r="H38875" s="312" t="s">
        <v>1036</v>
      </c>
      <c r="I38875" s="313" t="s">
        <v>6788</v>
      </c>
    </row>
    <row r="38876" spans="6:9" x14ac:dyDescent="0.2">
      <c r="F38876" s="310" t="s">
        <v>43898</v>
      </c>
      <c r="G38876" s="311">
        <v>94572</v>
      </c>
      <c r="H38876" s="312" t="s">
        <v>1036</v>
      </c>
      <c r="I38876" s="313" t="s">
        <v>6788</v>
      </c>
    </row>
    <row r="38877" spans="6:9" x14ac:dyDescent="0.2">
      <c r="F38877" s="310" t="s">
        <v>43899</v>
      </c>
      <c r="G38877" s="311">
        <v>94573</v>
      </c>
      <c r="H38877" s="312" t="s">
        <v>1036</v>
      </c>
      <c r="I38877" s="313" t="s">
        <v>6788</v>
      </c>
    </row>
    <row r="38878" spans="6:9" x14ac:dyDescent="0.2">
      <c r="F38878" s="310" t="s">
        <v>43900</v>
      </c>
      <c r="G38878" s="311">
        <v>94574</v>
      </c>
      <c r="H38878" s="312" t="s">
        <v>1036</v>
      </c>
      <c r="I38878" s="313" t="s">
        <v>6788</v>
      </c>
    </row>
    <row r="38879" spans="6:9" x14ac:dyDescent="0.2">
      <c r="F38879" s="310" t="s">
        <v>43901</v>
      </c>
      <c r="G38879" s="311">
        <v>94575</v>
      </c>
      <c r="H38879" s="312" t="s">
        <v>1036</v>
      </c>
      <c r="I38879" s="313" t="s">
        <v>6788</v>
      </c>
    </row>
    <row r="38880" spans="6:9" x14ac:dyDescent="0.2">
      <c r="F38880" s="310" t="s">
        <v>43902</v>
      </c>
      <c r="G38880" s="311">
        <v>94576</v>
      </c>
      <c r="H38880" s="312" t="s">
        <v>1036</v>
      </c>
      <c r="I38880" s="313" t="s">
        <v>6788</v>
      </c>
    </row>
    <row r="38881" spans="6:9" x14ac:dyDescent="0.2">
      <c r="F38881" s="310" t="s">
        <v>43903</v>
      </c>
      <c r="G38881" s="311">
        <v>94577</v>
      </c>
      <c r="H38881" s="312" t="s">
        <v>1036</v>
      </c>
      <c r="I38881" s="313" t="s">
        <v>6788</v>
      </c>
    </row>
    <row r="38882" spans="6:9" x14ac:dyDescent="0.2">
      <c r="F38882" s="310" t="s">
        <v>43904</v>
      </c>
      <c r="G38882" s="311">
        <v>94578</v>
      </c>
      <c r="H38882" s="312" t="s">
        <v>1036</v>
      </c>
      <c r="I38882" s="313" t="s">
        <v>6788</v>
      </c>
    </row>
    <row r="38883" spans="6:9" x14ac:dyDescent="0.2">
      <c r="F38883" s="310" t="s">
        <v>43905</v>
      </c>
      <c r="G38883" s="311">
        <v>94579</v>
      </c>
      <c r="H38883" s="312" t="s">
        <v>1036</v>
      </c>
      <c r="I38883" s="313" t="s">
        <v>6788</v>
      </c>
    </row>
    <row r="38884" spans="6:9" x14ac:dyDescent="0.2">
      <c r="F38884" s="310" t="s">
        <v>43906</v>
      </c>
      <c r="G38884" s="311">
        <v>94580</v>
      </c>
      <c r="H38884" s="312" t="s">
        <v>1036</v>
      </c>
      <c r="I38884" s="313" t="s">
        <v>6788</v>
      </c>
    </row>
    <row r="38885" spans="6:9" x14ac:dyDescent="0.2">
      <c r="F38885" s="310" t="s">
        <v>43907</v>
      </c>
      <c r="G38885" s="311">
        <v>94581</v>
      </c>
      <c r="H38885" s="312" t="s">
        <v>1036</v>
      </c>
      <c r="I38885" s="313" t="s">
        <v>6788</v>
      </c>
    </row>
    <row r="38886" spans="6:9" x14ac:dyDescent="0.2">
      <c r="F38886" s="310" t="s">
        <v>43908</v>
      </c>
      <c r="G38886" s="311">
        <v>94582</v>
      </c>
      <c r="H38886" s="312" t="s">
        <v>1036</v>
      </c>
      <c r="I38886" s="313" t="s">
        <v>6788</v>
      </c>
    </row>
    <row r="38887" spans="6:9" x14ac:dyDescent="0.2">
      <c r="F38887" s="310" t="s">
        <v>43909</v>
      </c>
      <c r="G38887" s="311">
        <v>94583</v>
      </c>
      <c r="H38887" s="312" t="s">
        <v>1036</v>
      </c>
      <c r="I38887" s="313" t="s">
        <v>6788</v>
      </c>
    </row>
    <row r="38888" spans="6:9" x14ac:dyDescent="0.2">
      <c r="F38888" s="310" t="s">
        <v>43910</v>
      </c>
      <c r="G38888" s="311">
        <v>94585</v>
      </c>
      <c r="H38888" s="312" t="s">
        <v>1036</v>
      </c>
      <c r="I38888" s="313" t="s">
        <v>6788</v>
      </c>
    </row>
    <row r="38889" spans="6:9" x14ac:dyDescent="0.2">
      <c r="F38889" s="310" t="s">
        <v>43911</v>
      </c>
      <c r="G38889" s="311">
        <v>94586</v>
      </c>
      <c r="H38889" s="312" t="s">
        <v>1036</v>
      </c>
      <c r="I38889" s="313" t="s">
        <v>6788</v>
      </c>
    </row>
    <row r="38890" spans="6:9" x14ac:dyDescent="0.2">
      <c r="F38890" s="310" t="s">
        <v>43912</v>
      </c>
      <c r="G38890" s="311">
        <v>94587</v>
      </c>
      <c r="H38890" s="312" t="s">
        <v>1036</v>
      </c>
      <c r="I38890" s="313" t="s">
        <v>6788</v>
      </c>
    </row>
    <row r="38891" spans="6:9" x14ac:dyDescent="0.2">
      <c r="F38891" s="310" t="s">
        <v>43913</v>
      </c>
      <c r="G38891" s="311">
        <v>94588</v>
      </c>
      <c r="H38891" s="312" t="s">
        <v>1036</v>
      </c>
      <c r="I38891" s="313" t="s">
        <v>6788</v>
      </c>
    </row>
    <row r="38892" spans="6:9" x14ac:dyDescent="0.2">
      <c r="F38892" s="310" t="s">
        <v>43914</v>
      </c>
      <c r="G38892" s="311">
        <v>94589</v>
      </c>
      <c r="H38892" s="312" t="s">
        <v>1036</v>
      </c>
      <c r="I38892" s="313" t="s">
        <v>6788</v>
      </c>
    </row>
    <row r="38893" spans="6:9" x14ac:dyDescent="0.2">
      <c r="F38893" s="310" t="s">
        <v>43915</v>
      </c>
      <c r="G38893" s="311">
        <v>94590</v>
      </c>
      <c r="H38893" s="312" t="s">
        <v>1036</v>
      </c>
      <c r="I38893" s="313" t="s">
        <v>6788</v>
      </c>
    </row>
    <row r="38894" spans="6:9" x14ac:dyDescent="0.2">
      <c r="F38894" s="310" t="s">
        <v>43916</v>
      </c>
      <c r="G38894" s="311">
        <v>94591</v>
      </c>
      <c r="H38894" s="312" t="s">
        <v>1036</v>
      </c>
      <c r="I38894" s="313" t="s">
        <v>6788</v>
      </c>
    </row>
    <row r="38895" spans="6:9" x14ac:dyDescent="0.2">
      <c r="F38895" s="310" t="s">
        <v>43917</v>
      </c>
      <c r="G38895" s="311">
        <v>94592</v>
      </c>
      <c r="H38895" s="312" t="s">
        <v>1036</v>
      </c>
      <c r="I38895" s="313" t="s">
        <v>6788</v>
      </c>
    </row>
    <row r="38896" spans="6:9" x14ac:dyDescent="0.2">
      <c r="F38896" s="310" t="s">
        <v>43918</v>
      </c>
      <c r="G38896" s="311">
        <v>94595</v>
      </c>
      <c r="H38896" s="312" t="s">
        <v>1036</v>
      </c>
      <c r="I38896" s="313" t="s">
        <v>6788</v>
      </c>
    </row>
    <row r="38897" spans="6:9" x14ac:dyDescent="0.2">
      <c r="F38897" s="310" t="s">
        <v>43919</v>
      </c>
      <c r="G38897" s="311">
        <v>94596</v>
      </c>
      <c r="H38897" s="312" t="s">
        <v>1036</v>
      </c>
      <c r="I38897" s="313" t="s">
        <v>6788</v>
      </c>
    </row>
    <row r="38898" spans="6:9" x14ac:dyDescent="0.2">
      <c r="F38898" s="310" t="s">
        <v>43920</v>
      </c>
      <c r="G38898" s="311">
        <v>94597</v>
      </c>
      <c r="H38898" s="312" t="s">
        <v>1036</v>
      </c>
      <c r="I38898" s="313" t="s">
        <v>6788</v>
      </c>
    </row>
    <row r="38899" spans="6:9" x14ac:dyDescent="0.2">
      <c r="F38899" s="310" t="s">
        <v>43921</v>
      </c>
      <c r="G38899" s="311">
        <v>94598</v>
      </c>
      <c r="H38899" s="312" t="s">
        <v>1036</v>
      </c>
      <c r="I38899" s="313" t="s">
        <v>6788</v>
      </c>
    </row>
    <row r="38900" spans="6:9" x14ac:dyDescent="0.2">
      <c r="F38900" s="310" t="s">
        <v>43922</v>
      </c>
      <c r="G38900" s="311">
        <v>94599</v>
      </c>
      <c r="H38900" s="312" t="s">
        <v>1036</v>
      </c>
      <c r="I38900" s="313" t="s">
        <v>6788</v>
      </c>
    </row>
    <row r="38901" spans="6:9" x14ac:dyDescent="0.2">
      <c r="F38901" s="310" t="s">
        <v>43923</v>
      </c>
      <c r="G38901" s="311">
        <v>94601</v>
      </c>
      <c r="H38901" s="312" t="s">
        <v>1036</v>
      </c>
      <c r="I38901" s="313" t="s">
        <v>6788</v>
      </c>
    </row>
    <row r="38902" spans="6:9" x14ac:dyDescent="0.2">
      <c r="F38902" s="310" t="s">
        <v>43924</v>
      </c>
      <c r="G38902" s="311">
        <v>94602</v>
      </c>
      <c r="H38902" s="312" t="s">
        <v>1036</v>
      </c>
      <c r="I38902" s="313" t="s">
        <v>6788</v>
      </c>
    </row>
    <row r="38903" spans="6:9" x14ac:dyDescent="0.2">
      <c r="F38903" s="310" t="s">
        <v>43925</v>
      </c>
      <c r="G38903" s="311">
        <v>94603</v>
      </c>
      <c r="H38903" s="312" t="s">
        <v>1036</v>
      </c>
      <c r="I38903" s="313" t="s">
        <v>6788</v>
      </c>
    </row>
    <row r="38904" spans="6:9" x14ac:dyDescent="0.2">
      <c r="F38904" s="310" t="s">
        <v>43926</v>
      </c>
      <c r="G38904" s="311">
        <v>94604</v>
      </c>
      <c r="H38904" s="312" t="s">
        <v>1036</v>
      </c>
      <c r="I38904" s="313" t="s">
        <v>6788</v>
      </c>
    </row>
    <row r="38905" spans="6:9" x14ac:dyDescent="0.2">
      <c r="F38905" s="310" t="s">
        <v>43927</v>
      </c>
      <c r="G38905" s="311">
        <v>94605</v>
      </c>
      <c r="H38905" s="312" t="s">
        <v>1036</v>
      </c>
      <c r="I38905" s="313" t="s">
        <v>6788</v>
      </c>
    </row>
    <row r="38906" spans="6:9" x14ac:dyDescent="0.2">
      <c r="F38906" s="310" t="s">
        <v>43928</v>
      </c>
      <c r="G38906" s="311">
        <v>94606</v>
      </c>
      <c r="H38906" s="312" t="s">
        <v>1036</v>
      </c>
      <c r="I38906" s="313" t="s">
        <v>6788</v>
      </c>
    </row>
    <row r="38907" spans="6:9" x14ac:dyDescent="0.2">
      <c r="F38907" s="310" t="s">
        <v>43929</v>
      </c>
      <c r="G38907" s="311">
        <v>94607</v>
      </c>
      <c r="H38907" s="312" t="s">
        <v>1036</v>
      </c>
      <c r="I38907" s="313" t="s">
        <v>6788</v>
      </c>
    </row>
    <row r="38908" spans="6:9" x14ac:dyDescent="0.2">
      <c r="F38908" s="310" t="s">
        <v>43930</v>
      </c>
      <c r="G38908" s="311">
        <v>94608</v>
      </c>
      <c r="H38908" s="312" t="s">
        <v>1036</v>
      </c>
      <c r="I38908" s="313" t="s">
        <v>6788</v>
      </c>
    </row>
    <row r="38909" spans="6:9" x14ac:dyDescent="0.2">
      <c r="F38909" s="310" t="s">
        <v>43931</v>
      </c>
      <c r="G38909" s="311">
        <v>94609</v>
      </c>
      <c r="H38909" s="312" t="s">
        <v>1036</v>
      </c>
      <c r="I38909" s="313" t="s">
        <v>6788</v>
      </c>
    </row>
    <row r="38910" spans="6:9" x14ac:dyDescent="0.2">
      <c r="F38910" s="310" t="s">
        <v>43932</v>
      </c>
      <c r="G38910" s="311">
        <v>94610</v>
      </c>
      <c r="H38910" s="312" t="s">
        <v>1036</v>
      </c>
      <c r="I38910" s="313" t="s">
        <v>6788</v>
      </c>
    </row>
    <row r="38911" spans="6:9" x14ac:dyDescent="0.2">
      <c r="F38911" s="310" t="s">
        <v>43933</v>
      </c>
      <c r="G38911" s="311">
        <v>94611</v>
      </c>
      <c r="H38911" s="312" t="s">
        <v>1036</v>
      </c>
      <c r="I38911" s="313" t="s">
        <v>6788</v>
      </c>
    </row>
    <row r="38912" spans="6:9" x14ac:dyDescent="0.2">
      <c r="F38912" s="310" t="s">
        <v>43934</v>
      </c>
      <c r="G38912" s="311">
        <v>94612</v>
      </c>
      <c r="H38912" s="312" t="s">
        <v>1036</v>
      </c>
      <c r="I38912" s="313" t="s">
        <v>6788</v>
      </c>
    </row>
    <row r="38913" spans="6:9" x14ac:dyDescent="0.2">
      <c r="F38913" s="310" t="s">
        <v>43935</v>
      </c>
      <c r="G38913" s="311">
        <v>94613</v>
      </c>
      <c r="H38913" s="312" t="s">
        <v>1036</v>
      </c>
      <c r="I38913" s="313" t="s">
        <v>6788</v>
      </c>
    </row>
    <row r="38914" spans="6:9" x14ac:dyDescent="0.2">
      <c r="F38914" s="310" t="s">
        <v>43936</v>
      </c>
      <c r="G38914" s="311">
        <v>94614</v>
      </c>
      <c r="H38914" s="312" t="s">
        <v>1036</v>
      </c>
      <c r="I38914" s="313" t="s">
        <v>6788</v>
      </c>
    </row>
    <row r="38915" spans="6:9" x14ac:dyDescent="0.2">
      <c r="F38915" s="310" t="s">
        <v>43937</v>
      </c>
      <c r="G38915" s="311">
        <v>94615</v>
      </c>
      <c r="H38915" s="312" t="s">
        <v>1036</v>
      </c>
      <c r="I38915" s="313" t="s">
        <v>6788</v>
      </c>
    </row>
    <row r="38916" spans="6:9" x14ac:dyDescent="0.2">
      <c r="F38916" s="310" t="s">
        <v>43938</v>
      </c>
      <c r="G38916" s="311">
        <v>94617</v>
      </c>
      <c r="H38916" s="312" t="s">
        <v>1036</v>
      </c>
      <c r="I38916" s="313" t="s">
        <v>6788</v>
      </c>
    </row>
    <row r="38917" spans="6:9" x14ac:dyDescent="0.2">
      <c r="F38917" s="310" t="s">
        <v>43939</v>
      </c>
      <c r="G38917" s="311">
        <v>94618</v>
      </c>
      <c r="H38917" s="312" t="s">
        <v>1036</v>
      </c>
      <c r="I38917" s="313" t="s">
        <v>6788</v>
      </c>
    </row>
    <row r="38918" spans="6:9" x14ac:dyDescent="0.2">
      <c r="F38918" s="310" t="s">
        <v>43940</v>
      </c>
      <c r="G38918" s="311">
        <v>94619</v>
      </c>
      <c r="H38918" s="312" t="s">
        <v>1036</v>
      </c>
      <c r="I38918" s="313" t="s">
        <v>6788</v>
      </c>
    </row>
    <row r="38919" spans="6:9" x14ac:dyDescent="0.2">
      <c r="F38919" s="310" t="s">
        <v>43941</v>
      </c>
      <c r="G38919" s="311">
        <v>94620</v>
      </c>
      <c r="H38919" s="312" t="s">
        <v>1036</v>
      </c>
      <c r="I38919" s="313" t="s">
        <v>6788</v>
      </c>
    </row>
    <row r="38920" spans="6:9" x14ac:dyDescent="0.2">
      <c r="F38920" s="310" t="s">
        <v>43942</v>
      </c>
      <c r="G38920" s="311">
        <v>94621</v>
      </c>
      <c r="H38920" s="312" t="s">
        <v>1036</v>
      </c>
      <c r="I38920" s="313" t="s">
        <v>6788</v>
      </c>
    </row>
    <row r="38921" spans="6:9" x14ac:dyDescent="0.2">
      <c r="F38921" s="310" t="s">
        <v>43943</v>
      </c>
      <c r="G38921" s="311">
        <v>94622</v>
      </c>
      <c r="H38921" s="312" t="s">
        <v>1036</v>
      </c>
      <c r="I38921" s="313" t="s">
        <v>6788</v>
      </c>
    </row>
    <row r="38922" spans="6:9" x14ac:dyDescent="0.2">
      <c r="F38922" s="310" t="s">
        <v>43944</v>
      </c>
      <c r="G38922" s="311">
        <v>94623</v>
      </c>
      <c r="H38922" s="312" t="s">
        <v>1036</v>
      </c>
      <c r="I38922" s="313" t="s">
        <v>6788</v>
      </c>
    </row>
    <row r="38923" spans="6:9" x14ac:dyDescent="0.2">
      <c r="F38923" s="310" t="s">
        <v>43945</v>
      </c>
      <c r="G38923" s="311">
        <v>94624</v>
      </c>
      <c r="H38923" s="312" t="s">
        <v>1036</v>
      </c>
      <c r="I38923" s="313" t="s">
        <v>6788</v>
      </c>
    </row>
    <row r="38924" spans="6:9" x14ac:dyDescent="0.2">
      <c r="F38924" s="310" t="s">
        <v>43946</v>
      </c>
      <c r="G38924" s="311">
        <v>94649</v>
      </c>
      <c r="H38924" s="312" t="s">
        <v>1036</v>
      </c>
      <c r="I38924" s="313" t="s">
        <v>6788</v>
      </c>
    </row>
    <row r="38925" spans="6:9" x14ac:dyDescent="0.2">
      <c r="F38925" s="310" t="s">
        <v>43947</v>
      </c>
      <c r="G38925" s="311">
        <v>94659</v>
      </c>
      <c r="H38925" s="312" t="s">
        <v>1036</v>
      </c>
      <c r="I38925" s="313" t="s">
        <v>6788</v>
      </c>
    </row>
    <row r="38926" spans="6:9" x14ac:dyDescent="0.2">
      <c r="F38926" s="310" t="s">
        <v>43948</v>
      </c>
      <c r="G38926" s="311">
        <v>94660</v>
      </c>
      <c r="H38926" s="312" t="s">
        <v>1036</v>
      </c>
      <c r="I38926" s="313" t="s">
        <v>6788</v>
      </c>
    </row>
    <row r="38927" spans="6:9" x14ac:dyDescent="0.2">
      <c r="F38927" s="310" t="s">
        <v>43949</v>
      </c>
      <c r="G38927" s="311">
        <v>94661</v>
      </c>
      <c r="H38927" s="312" t="s">
        <v>1036</v>
      </c>
      <c r="I38927" s="313" t="s">
        <v>6788</v>
      </c>
    </row>
    <row r="38928" spans="6:9" x14ac:dyDescent="0.2">
      <c r="F38928" s="310" t="s">
        <v>43950</v>
      </c>
      <c r="G38928" s="311">
        <v>94662</v>
      </c>
      <c r="H38928" s="312" t="s">
        <v>1036</v>
      </c>
      <c r="I38928" s="313" t="s">
        <v>6788</v>
      </c>
    </row>
    <row r="38929" spans="6:9" x14ac:dyDescent="0.2">
      <c r="F38929" s="310" t="s">
        <v>43951</v>
      </c>
      <c r="G38929" s="311">
        <v>94666</v>
      </c>
      <c r="H38929" s="312" t="s">
        <v>1036</v>
      </c>
      <c r="I38929" s="313" t="s">
        <v>6788</v>
      </c>
    </row>
    <row r="38930" spans="6:9" x14ac:dyDescent="0.2">
      <c r="F38930" s="310" t="s">
        <v>43952</v>
      </c>
      <c r="G38930" s="311">
        <v>94701</v>
      </c>
      <c r="H38930" s="312" t="s">
        <v>1036</v>
      </c>
      <c r="I38930" s="313" t="s">
        <v>6788</v>
      </c>
    </row>
    <row r="38931" spans="6:9" x14ac:dyDescent="0.2">
      <c r="F38931" s="310" t="s">
        <v>43953</v>
      </c>
      <c r="G38931" s="311">
        <v>94702</v>
      </c>
      <c r="H38931" s="312" t="s">
        <v>1036</v>
      </c>
      <c r="I38931" s="313" t="s">
        <v>6788</v>
      </c>
    </row>
    <row r="38932" spans="6:9" x14ac:dyDescent="0.2">
      <c r="F38932" s="310" t="s">
        <v>43954</v>
      </c>
      <c r="G38932" s="311">
        <v>94703</v>
      </c>
      <c r="H38932" s="312" t="s">
        <v>1036</v>
      </c>
      <c r="I38932" s="313" t="s">
        <v>6788</v>
      </c>
    </row>
    <row r="38933" spans="6:9" x14ac:dyDescent="0.2">
      <c r="F38933" s="310" t="s">
        <v>43955</v>
      </c>
      <c r="G38933" s="311">
        <v>94704</v>
      </c>
      <c r="H38933" s="312" t="s">
        <v>1036</v>
      </c>
      <c r="I38933" s="313" t="s">
        <v>6788</v>
      </c>
    </row>
    <row r="38934" spans="6:9" x14ac:dyDescent="0.2">
      <c r="F38934" s="310" t="s">
        <v>43956</v>
      </c>
      <c r="G38934" s="311">
        <v>94705</v>
      </c>
      <c r="H38934" s="312" t="s">
        <v>1036</v>
      </c>
      <c r="I38934" s="313" t="s">
        <v>6788</v>
      </c>
    </row>
    <row r="38935" spans="6:9" x14ac:dyDescent="0.2">
      <c r="F38935" s="310" t="s">
        <v>43957</v>
      </c>
      <c r="G38935" s="311">
        <v>94706</v>
      </c>
      <c r="H38935" s="312" t="s">
        <v>1036</v>
      </c>
      <c r="I38935" s="313" t="s">
        <v>6788</v>
      </c>
    </row>
    <row r="38936" spans="6:9" x14ac:dyDescent="0.2">
      <c r="F38936" s="310" t="s">
        <v>43958</v>
      </c>
      <c r="G38936" s="311">
        <v>94707</v>
      </c>
      <c r="H38936" s="312" t="s">
        <v>1036</v>
      </c>
      <c r="I38936" s="313" t="s">
        <v>6788</v>
      </c>
    </row>
    <row r="38937" spans="6:9" x14ac:dyDescent="0.2">
      <c r="F38937" s="310" t="s">
        <v>43959</v>
      </c>
      <c r="G38937" s="311">
        <v>94708</v>
      </c>
      <c r="H38937" s="312" t="s">
        <v>1036</v>
      </c>
      <c r="I38937" s="313" t="s">
        <v>6788</v>
      </c>
    </row>
    <row r="38938" spans="6:9" x14ac:dyDescent="0.2">
      <c r="F38938" s="310" t="s">
        <v>43960</v>
      </c>
      <c r="G38938" s="311">
        <v>94709</v>
      </c>
      <c r="H38938" s="312" t="s">
        <v>1036</v>
      </c>
      <c r="I38938" s="313" t="s">
        <v>6788</v>
      </c>
    </row>
    <row r="38939" spans="6:9" x14ac:dyDescent="0.2">
      <c r="F38939" s="310" t="s">
        <v>43961</v>
      </c>
      <c r="G38939" s="311">
        <v>94710</v>
      </c>
      <c r="H38939" s="312" t="s">
        <v>1036</v>
      </c>
      <c r="I38939" s="313" t="s">
        <v>6788</v>
      </c>
    </row>
    <row r="38940" spans="6:9" x14ac:dyDescent="0.2">
      <c r="F38940" s="310" t="s">
        <v>43962</v>
      </c>
      <c r="G38940" s="311">
        <v>94712</v>
      </c>
      <c r="H38940" s="312" t="s">
        <v>1036</v>
      </c>
      <c r="I38940" s="313" t="s">
        <v>6788</v>
      </c>
    </row>
    <row r="38941" spans="6:9" x14ac:dyDescent="0.2">
      <c r="F38941" s="310" t="s">
        <v>43963</v>
      </c>
      <c r="G38941" s="311">
        <v>94720</v>
      </c>
      <c r="H38941" s="312" t="s">
        <v>1036</v>
      </c>
      <c r="I38941" s="313" t="s">
        <v>6788</v>
      </c>
    </row>
    <row r="38942" spans="6:9" x14ac:dyDescent="0.2">
      <c r="F38942" s="310" t="s">
        <v>43964</v>
      </c>
      <c r="G38942" s="311">
        <v>94801</v>
      </c>
      <c r="H38942" s="312" t="s">
        <v>1036</v>
      </c>
      <c r="I38942" s="313" t="s">
        <v>6788</v>
      </c>
    </row>
    <row r="38943" spans="6:9" x14ac:dyDescent="0.2">
      <c r="F38943" s="310" t="s">
        <v>43965</v>
      </c>
      <c r="G38943" s="311">
        <v>94802</v>
      </c>
      <c r="H38943" s="312" t="s">
        <v>1036</v>
      </c>
      <c r="I38943" s="313" t="s">
        <v>6788</v>
      </c>
    </row>
    <row r="38944" spans="6:9" x14ac:dyDescent="0.2">
      <c r="F38944" s="310" t="s">
        <v>43966</v>
      </c>
      <c r="G38944" s="311">
        <v>94803</v>
      </c>
      <c r="H38944" s="312" t="s">
        <v>1036</v>
      </c>
      <c r="I38944" s="313" t="s">
        <v>6788</v>
      </c>
    </row>
    <row r="38945" spans="6:9" x14ac:dyDescent="0.2">
      <c r="F38945" s="310" t="s">
        <v>43967</v>
      </c>
      <c r="G38945" s="311">
        <v>94804</v>
      </c>
      <c r="H38945" s="312" t="s">
        <v>1036</v>
      </c>
      <c r="I38945" s="313" t="s">
        <v>6788</v>
      </c>
    </row>
    <row r="38946" spans="6:9" x14ac:dyDescent="0.2">
      <c r="F38946" s="310" t="s">
        <v>43968</v>
      </c>
      <c r="G38946" s="311">
        <v>94805</v>
      </c>
      <c r="H38946" s="312" t="s">
        <v>1036</v>
      </c>
      <c r="I38946" s="313" t="s">
        <v>6788</v>
      </c>
    </row>
    <row r="38947" spans="6:9" x14ac:dyDescent="0.2">
      <c r="F38947" s="310" t="s">
        <v>43969</v>
      </c>
      <c r="G38947" s="311">
        <v>94806</v>
      </c>
      <c r="H38947" s="312" t="s">
        <v>1036</v>
      </c>
      <c r="I38947" s="313" t="s">
        <v>6788</v>
      </c>
    </row>
    <row r="38948" spans="6:9" x14ac:dyDescent="0.2">
      <c r="F38948" s="310" t="s">
        <v>43970</v>
      </c>
      <c r="G38948" s="311">
        <v>94807</v>
      </c>
      <c r="H38948" s="312" t="s">
        <v>1036</v>
      </c>
      <c r="I38948" s="313" t="s">
        <v>6788</v>
      </c>
    </row>
    <row r="38949" spans="6:9" x14ac:dyDescent="0.2">
      <c r="F38949" s="310" t="s">
        <v>43971</v>
      </c>
      <c r="G38949" s="311">
        <v>94808</v>
      </c>
      <c r="H38949" s="312" t="s">
        <v>1036</v>
      </c>
      <c r="I38949" s="313" t="s">
        <v>6788</v>
      </c>
    </row>
    <row r="38950" spans="6:9" x14ac:dyDescent="0.2">
      <c r="F38950" s="310" t="s">
        <v>43972</v>
      </c>
      <c r="G38950" s="311">
        <v>94820</v>
      </c>
      <c r="H38950" s="312" t="s">
        <v>1036</v>
      </c>
      <c r="I38950" s="313" t="s">
        <v>6788</v>
      </c>
    </row>
    <row r="38951" spans="6:9" x14ac:dyDescent="0.2">
      <c r="F38951" s="310" t="s">
        <v>43973</v>
      </c>
      <c r="G38951" s="311">
        <v>94850</v>
      </c>
      <c r="H38951" s="312" t="s">
        <v>1036</v>
      </c>
      <c r="I38951" s="313" t="s">
        <v>6788</v>
      </c>
    </row>
    <row r="38952" spans="6:9" x14ac:dyDescent="0.2">
      <c r="F38952" s="310" t="s">
        <v>43974</v>
      </c>
      <c r="G38952" s="311">
        <v>94901</v>
      </c>
      <c r="H38952" s="312" t="s">
        <v>1036</v>
      </c>
      <c r="I38952" s="313" t="s">
        <v>6788</v>
      </c>
    </row>
    <row r="38953" spans="6:9" x14ac:dyDescent="0.2">
      <c r="F38953" s="310" t="s">
        <v>43975</v>
      </c>
      <c r="G38953" s="311">
        <v>94903</v>
      </c>
      <c r="H38953" s="312" t="s">
        <v>1036</v>
      </c>
      <c r="I38953" s="313" t="s">
        <v>6788</v>
      </c>
    </row>
    <row r="38954" spans="6:9" x14ac:dyDescent="0.2">
      <c r="F38954" s="310" t="s">
        <v>43976</v>
      </c>
      <c r="G38954" s="311">
        <v>94904</v>
      </c>
      <c r="H38954" s="312" t="s">
        <v>1036</v>
      </c>
      <c r="I38954" s="313" t="s">
        <v>6788</v>
      </c>
    </row>
    <row r="38955" spans="6:9" x14ac:dyDescent="0.2">
      <c r="F38955" s="310" t="s">
        <v>43977</v>
      </c>
      <c r="G38955" s="311">
        <v>94912</v>
      </c>
      <c r="H38955" s="312" t="s">
        <v>1036</v>
      </c>
      <c r="I38955" s="313" t="s">
        <v>6788</v>
      </c>
    </row>
    <row r="38956" spans="6:9" x14ac:dyDescent="0.2">
      <c r="F38956" s="310" t="s">
        <v>43978</v>
      </c>
      <c r="G38956" s="311">
        <v>94913</v>
      </c>
      <c r="H38956" s="312" t="s">
        <v>1036</v>
      </c>
      <c r="I38956" s="313" t="s">
        <v>6788</v>
      </c>
    </row>
    <row r="38957" spans="6:9" x14ac:dyDescent="0.2">
      <c r="F38957" s="310" t="s">
        <v>43979</v>
      </c>
      <c r="G38957" s="311">
        <v>94914</v>
      </c>
      <c r="H38957" s="312" t="s">
        <v>1036</v>
      </c>
      <c r="I38957" s="313" t="s">
        <v>6788</v>
      </c>
    </row>
    <row r="38958" spans="6:9" x14ac:dyDescent="0.2">
      <c r="F38958" s="310" t="s">
        <v>43980</v>
      </c>
      <c r="G38958" s="311">
        <v>94915</v>
      </c>
      <c r="H38958" s="312" t="s">
        <v>1036</v>
      </c>
      <c r="I38958" s="313" t="s">
        <v>6788</v>
      </c>
    </row>
    <row r="38959" spans="6:9" x14ac:dyDescent="0.2">
      <c r="F38959" s="310" t="s">
        <v>43981</v>
      </c>
      <c r="G38959" s="311">
        <v>94920</v>
      </c>
      <c r="H38959" s="312" t="s">
        <v>1036</v>
      </c>
      <c r="I38959" s="313" t="s">
        <v>6788</v>
      </c>
    </row>
    <row r="38960" spans="6:9" x14ac:dyDescent="0.2">
      <c r="F38960" s="310" t="s">
        <v>43982</v>
      </c>
      <c r="G38960" s="311">
        <v>94922</v>
      </c>
      <c r="H38960" s="312" t="s">
        <v>1036</v>
      </c>
      <c r="I38960" s="313" t="s">
        <v>6788</v>
      </c>
    </row>
    <row r="38961" spans="6:9" x14ac:dyDescent="0.2">
      <c r="F38961" s="310" t="s">
        <v>43983</v>
      </c>
      <c r="G38961" s="311">
        <v>94923</v>
      </c>
      <c r="H38961" s="312" t="s">
        <v>1036</v>
      </c>
      <c r="I38961" s="313" t="s">
        <v>6788</v>
      </c>
    </row>
    <row r="38962" spans="6:9" x14ac:dyDescent="0.2">
      <c r="F38962" s="310" t="s">
        <v>43984</v>
      </c>
      <c r="G38962" s="311">
        <v>94924</v>
      </c>
      <c r="H38962" s="312" t="s">
        <v>1036</v>
      </c>
      <c r="I38962" s="313" t="s">
        <v>6788</v>
      </c>
    </row>
    <row r="38963" spans="6:9" x14ac:dyDescent="0.2">
      <c r="F38963" s="310" t="s">
        <v>43985</v>
      </c>
      <c r="G38963" s="311">
        <v>94925</v>
      </c>
      <c r="H38963" s="312" t="s">
        <v>1036</v>
      </c>
      <c r="I38963" s="313" t="s">
        <v>6788</v>
      </c>
    </row>
    <row r="38964" spans="6:9" x14ac:dyDescent="0.2">
      <c r="F38964" s="310" t="s">
        <v>43986</v>
      </c>
      <c r="G38964" s="311">
        <v>94926</v>
      </c>
      <c r="H38964" s="312" t="s">
        <v>1036</v>
      </c>
      <c r="I38964" s="313" t="s">
        <v>6788</v>
      </c>
    </row>
    <row r="38965" spans="6:9" x14ac:dyDescent="0.2">
      <c r="F38965" s="310" t="s">
        <v>43987</v>
      </c>
      <c r="G38965" s="311">
        <v>94927</v>
      </c>
      <c r="H38965" s="312" t="s">
        <v>1036</v>
      </c>
      <c r="I38965" s="313" t="s">
        <v>6788</v>
      </c>
    </row>
    <row r="38966" spans="6:9" x14ac:dyDescent="0.2">
      <c r="F38966" s="310" t="s">
        <v>43988</v>
      </c>
      <c r="G38966" s="311">
        <v>94928</v>
      </c>
      <c r="H38966" s="312" t="s">
        <v>1036</v>
      </c>
      <c r="I38966" s="313" t="s">
        <v>6788</v>
      </c>
    </row>
    <row r="38967" spans="6:9" x14ac:dyDescent="0.2">
      <c r="F38967" s="310" t="s">
        <v>43989</v>
      </c>
      <c r="G38967" s="311">
        <v>94929</v>
      </c>
      <c r="H38967" s="312" t="s">
        <v>1036</v>
      </c>
      <c r="I38967" s="313" t="s">
        <v>6788</v>
      </c>
    </row>
    <row r="38968" spans="6:9" x14ac:dyDescent="0.2">
      <c r="F38968" s="310" t="s">
        <v>43990</v>
      </c>
      <c r="G38968" s="311">
        <v>94930</v>
      </c>
      <c r="H38968" s="312" t="s">
        <v>1036</v>
      </c>
      <c r="I38968" s="313" t="s">
        <v>6788</v>
      </c>
    </row>
    <row r="38969" spans="6:9" x14ac:dyDescent="0.2">
      <c r="F38969" s="310" t="s">
        <v>43991</v>
      </c>
      <c r="G38969" s="311">
        <v>94931</v>
      </c>
      <c r="H38969" s="312" t="s">
        <v>1036</v>
      </c>
      <c r="I38969" s="313" t="s">
        <v>6788</v>
      </c>
    </row>
    <row r="38970" spans="6:9" x14ac:dyDescent="0.2">
      <c r="F38970" s="310" t="s">
        <v>43992</v>
      </c>
      <c r="G38970" s="311">
        <v>94933</v>
      </c>
      <c r="H38970" s="312" t="s">
        <v>1036</v>
      </c>
      <c r="I38970" s="313" t="s">
        <v>6788</v>
      </c>
    </row>
    <row r="38971" spans="6:9" x14ac:dyDescent="0.2">
      <c r="F38971" s="310" t="s">
        <v>43993</v>
      </c>
      <c r="G38971" s="311">
        <v>94937</v>
      </c>
      <c r="H38971" s="312" t="s">
        <v>1036</v>
      </c>
      <c r="I38971" s="313" t="s">
        <v>6788</v>
      </c>
    </row>
    <row r="38972" spans="6:9" x14ac:dyDescent="0.2">
      <c r="F38972" s="310" t="s">
        <v>43994</v>
      </c>
      <c r="G38972" s="311">
        <v>94938</v>
      </c>
      <c r="H38972" s="312" t="s">
        <v>1036</v>
      </c>
      <c r="I38972" s="313" t="s">
        <v>6788</v>
      </c>
    </row>
    <row r="38973" spans="6:9" x14ac:dyDescent="0.2">
      <c r="F38973" s="310" t="s">
        <v>43995</v>
      </c>
      <c r="G38973" s="311">
        <v>94939</v>
      </c>
      <c r="H38973" s="312" t="s">
        <v>1036</v>
      </c>
      <c r="I38973" s="313" t="s">
        <v>6788</v>
      </c>
    </row>
    <row r="38974" spans="6:9" x14ac:dyDescent="0.2">
      <c r="F38974" s="310" t="s">
        <v>43996</v>
      </c>
      <c r="G38974" s="311">
        <v>94940</v>
      </c>
      <c r="H38974" s="312" t="s">
        <v>1036</v>
      </c>
      <c r="I38974" s="313" t="s">
        <v>6788</v>
      </c>
    </row>
    <row r="38975" spans="6:9" x14ac:dyDescent="0.2">
      <c r="F38975" s="310" t="s">
        <v>43997</v>
      </c>
      <c r="G38975" s="311">
        <v>94941</v>
      </c>
      <c r="H38975" s="312" t="s">
        <v>1036</v>
      </c>
      <c r="I38975" s="313" t="s">
        <v>6788</v>
      </c>
    </row>
    <row r="38976" spans="6:9" x14ac:dyDescent="0.2">
      <c r="F38976" s="310" t="s">
        <v>43998</v>
      </c>
      <c r="G38976" s="311">
        <v>94942</v>
      </c>
      <c r="H38976" s="312" t="s">
        <v>1036</v>
      </c>
      <c r="I38976" s="313" t="s">
        <v>6788</v>
      </c>
    </row>
    <row r="38977" spans="6:9" x14ac:dyDescent="0.2">
      <c r="F38977" s="310" t="s">
        <v>43999</v>
      </c>
      <c r="G38977" s="311">
        <v>94945</v>
      </c>
      <c r="H38977" s="312" t="s">
        <v>1036</v>
      </c>
      <c r="I38977" s="313" t="s">
        <v>6788</v>
      </c>
    </row>
    <row r="38978" spans="6:9" x14ac:dyDescent="0.2">
      <c r="F38978" s="310" t="s">
        <v>44000</v>
      </c>
      <c r="G38978" s="311">
        <v>94946</v>
      </c>
      <c r="H38978" s="312" t="s">
        <v>1036</v>
      </c>
      <c r="I38978" s="313" t="s">
        <v>6788</v>
      </c>
    </row>
    <row r="38979" spans="6:9" x14ac:dyDescent="0.2">
      <c r="F38979" s="310" t="s">
        <v>44001</v>
      </c>
      <c r="G38979" s="311">
        <v>94947</v>
      </c>
      <c r="H38979" s="312" t="s">
        <v>1036</v>
      </c>
      <c r="I38979" s="313" t="s">
        <v>6788</v>
      </c>
    </row>
    <row r="38980" spans="6:9" x14ac:dyDescent="0.2">
      <c r="F38980" s="310" t="s">
        <v>44002</v>
      </c>
      <c r="G38980" s="311">
        <v>94948</v>
      </c>
      <c r="H38980" s="312" t="s">
        <v>1036</v>
      </c>
      <c r="I38980" s="313" t="s">
        <v>6788</v>
      </c>
    </row>
    <row r="38981" spans="6:9" x14ac:dyDescent="0.2">
      <c r="F38981" s="310" t="s">
        <v>44003</v>
      </c>
      <c r="G38981" s="311">
        <v>94949</v>
      </c>
      <c r="H38981" s="312" t="s">
        <v>1036</v>
      </c>
      <c r="I38981" s="313" t="s">
        <v>6788</v>
      </c>
    </row>
    <row r="38982" spans="6:9" x14ac:dyDescent="0.2">
      <c r="F38982" s="310" t="s">
        <v>44004</v>
      </c>
      <c r="G38982" s="311">
        <v>94950</v>
      </c>
      <c r="H38982" s="312" t="s">
        <v>1036</v>
      </c>
      <c r="I38982" s="313" t="s">
        <v>6788</v>
      </c>
    </row>
    <row r="38983" spans="6:9" x14ac:dyDescent="0.2">
      <c r="F38983" s="310" t="s">
        <v>44005</v>
      </c>
      <c r="G38983" s="311">
        <v>94951</v>
      </c>
      <c r="H38983" s="312" t="s">
        <v>1036</v>
      </c>
      <c r="I38983" s="313" t="s">
        <v>6788</v>
      </c>
    </row>
    <row r="38984" spans="6:9" x14ac:dyDescent="0.2">
      <c r="F38984" s="310" t="s">
        <v>44006</v>
      </c>
      <c r="G38984" s="311">
        <v>94952</v>
      </c>
      <c r="H38984" s="312" t="s">
        <v>1036</v>
      </c>
      <c r="I38984" s="313" t="s">
        <v>6788</v>
      </c>
    </row>
    <row r="38985" spans="6:9" x14ac:dyDescent="0.2">
      <c r="F38985" s="310" t="s">
        <v>44007</v>
      </c>
      <c r="G38985" s="311">
        <v>94953</v>
      </c>
      <c r="H38985" s="312" t="s">
        <v>1036</v>
      </c>
      <c r="I38985" s="313" t="s">
        <v>6788</v>
      </c>
    </row>
    <row r="38986" spans="6:9" x14ac:dyDescent="0.2">
      <c r="F38986" s="310" t="s">
        <v>44008</v>
      </c>
      <c r="G38986" s="311">
        <v>94954</v>
      </c>
      <c r="H38986" s="312" t="s">
        <v>1036</v>
      </c>
      <c r="I38986" s="313" t="s">
        <v>6788</v>
      </c>
    </row>
    <row r="38987" spans="6:9" x14ac:dyDescent="0.2">
      <c r="F38987" s="310" t="s">
        <v>44009</v>
      </c>
      <c r="G38987" s="311">
        <v>94955</v>
      </c>
      <c r="H38987" s="312" t="s">
        <v>1036</v>
      </c>
      <c r="I38987" s="313" t="s">
        <v>6788</v>
      </c>
    </row>
    <row r="38988" spans="6:9" x14ac:dyDescent="0.2">
      <c r="F38988" s="310" t="s">
        <v>44010</v>
      </c>
      <c r="G38988" s="311">
        <v>94956</v>
      </c>
      <c r="H38988" s="312" t="s">
        <v>1036</v>
      </c>
      <c r="I38988" s="313" t="s">
        <v>6788</v>
      </c>
    </row>
    <row r="38989" spans="6:9" x14ac:dyDescent="0.2">
      <c r="F38989" s="310" t="s">
        <v>44011</v>
      </c>
      <c r="G38989" s="311">
        <v>94957</v>
      </c>
      <c r="H38989" s="312" t="s">
        <v>1036</v>
      </c>
      <c r="I38989" s="313" t="s">
        <v>6788</v>
      </c>
    </row>
    <row r="38990" spans="6:9" x14ac:dyDescent="0.2">
      <c r="F38990" s="310" t="s">
        <v>44012</v>
      </c>
      <c r="G38990" s="311">
        <v>94960</v>
      </c>
      <c r="H38990" s="312" t="s">
        <v>1036</v>
      </c>
      <c r="I38990" s="313" t="s">
        <v>6788</v>
      </c>
    </row>
    <row r="38991" spans="6:9" x14ac:dyDescent="0.2">
      <c r="F38991" s="310" t="s">
        <v>44013</v>
      </c>
      <c r="G38991" s="311">
        <v>94963</v>
      </c>
      <c r="H38991" s="312" t="s">
        <v>1036</v>
      </c>
      <c r="I38991" s="313" t="s">
        <v>6788</v>
      </c>
    </row>
    <row r="38992" spans="6:9" x14ac:dyDescent="0.2">
      <c r="F38992" s="310" t="s">
        <v>44014</v>
      </c>
      <c r="G38992" s="311">
        <v>94964</v>
      </c>
      <c r="H38992" s="312" t="s">
        <v>1036</v>
      </c>
      <c r="I38992" s="313" t="s">
        <v>6788</v>
      </c>
    </row>
    <row r="38993" spans="6:9" x14ac:dyDescent="0.2">
      <c r="F38993" s="310" t="s">
        <v>44015</v>
      </c>
      <c r="G38993" s="311">
        <v>94965</v>
      </c>
      <c r="H38993" s="312" t="s">
        <v>1036</v>
      </c>
      <c r="I38993" s="313" t="s">
        <v>6788</v>
      </c>
    </row>
    <row r="38994" spans="6:9" x14ac:dyDescent="0.2">
      <c r="F38994" s="310" t="s">
        <v>44016</v>
      </c>
      <c r="G38994" s="311">
        <v>94966</v>
      </c>
      <c r="H38994" s="312" t="s">
        <v>1036</v>
      </c>
      <c r="I38994" s="313" t="s">
        <v>6788</v>
      </c>
    </row>
    <row r="38995" spans="6:9" x14ac:dyDescent="0.2">
      <c r="F38995" s="310" t="s">
        <v>44017</v>
      </c>
      <c r="G38995" s="311">
        <v>94970</v>
      </c>
      <c r="H38995" s="312" t="s">
        <v>1036</v>
      </c>
      <c r="I38995" s="313" t="s">
        <v>6788</v>
      </c>
    </row>
    <row r="38996" spans="6:9" x14ac:dyDescent="0.2">
      <c r="F38996" s="310" t="s">
        <v>44018</v>
      </c>
      <c r="G38996" s="311">
        <v>94971</v>
      </c>
      <c r="H38996" s="312" t="s">
        <v>1036</v>
      </c>
      <c r="I38996" s="313" t="s">
        <v>6788</v>
      </c>
    </row>
    <row r="38997" spans="6:9" x14ac:dyDescent="0.2">
      <c r="F38997" s="310" t="s">
        <v>44019</v>
      </c>
      <c r="G38997" s="311">
        <v>94972</v>
      </c>
      <c r="H38997" s="312" t="s">
        <v>1036</v>
      </c>
      <c r="I38997" s="313" t="s">
        <v>6788</v>
      </c>
    </row>
    <row r="38998" spans="6:9" x14ac:dyDescent="0.2">
      <c r="F38998" s="310" t="s">
        <v>44020</v>
      </c>
      <c r="G38998" s="311">
        <v>94973</v>
      </c>
      <c r="H38998" s="312" t="s">
        <v>1036</v>
      </c>
      <c r="I38998" s="313" t="s">
        <v>6788</v>
      </c>
    </row>
    <row r="38999" spans="6:9" x14ac:dyDescent="0.2">
      <c r="F38999" s="310" t="s">
        <v>44021</v>
      </c>
      <c r="G38999" s="311">
        <v>94974</v>
      </c>
      <c r="H38999" s="312" t="s">
        <v>1036</v>
      </c>
      <c r="I38999" s="313" t="s">
        <v>6788</v>
      </c>
    </row>
    <row r="39000" spans="6:9" x14ac:dyDescent="0.2">
      <c r="F39000" s="310" t="s">
        <v>44022</v>
      </c>
      <c r="G39000" s="311">
        <v>94975</v>
      </c>
      <c r="H39000" s="312" t="s">
        <v>1036</v>
      </c>
      <c r="I39000" s="313" t="s">
        <v>6788</v>
      </c>
    </row>
    <row r="39001" spans="6:9" x14ac:dyDescent="0.2">
      <c r="F39001" s="310" t="s">
        <v>44023</v>
      </c>
      <c r="G39001" s="311">
        <v>94976</v>
      </c>
      <c r="H39001" s="312" t="s">
        <v>1036</v>
      </c>
      <c r="I39001" s="313" t="s">
        <v>6788</v>
      </c>
    </row>
    <row r="39002" spans="6:9" x14ac:dyDescent="0.2">
      <c r="F39002" s="310" t="s">
        <v>44024</v>
      </c>
      <c r="G39002" s="311">
        <v>94977</v>
      </c>
      <c r="H39002" s="312" t="s">
        <v>1036</v>
      </c>
      <c r="I39002" s="313" t="s">
        <v>6788</v>
      </c>
    </row>
    <row r="39003" spans="6:9" x14ac:dyDescent="0.2">
      <c r="F39003" s="310" t="s">
        <v>44025</v>
      </c>
      <c r="G39003" s="311">
        <v>94978</v>
      </c>
      <c r="H39003" s="312" t="s">
        <v>1036</v>
      </c>
      <c r="I39003" s="313" t="s">
        <v>6788</v>
      </c>
    </row>
    <row r="39004" spans="6:9" x14ac:dyDescent="0.2">
      <c r="F39004" s="310" t="s">
        <v>44026</v>
      </c>
      <c r="G39004" s="311">
        <v>94979</v>
      </c>
      <c r="H39004" s="312" t="s">
        <v>1036</v>
      </c>
      <c r="I39004" s="313" t="s">
        <v>6788</v>
      </c>
    </row>
    <row r="39005" spans="6:9" x14ac:dyDescent="0.2">
      <c r="F39005" s="310" t="s">
        <v>44027</v>
      </c>
      <c r="G39005" s="311">
        <v>94998</v>
      </c>
      <c r="H39005" s="312" t="s">
        <v>1036</v>
      </c>
      <c r="I39005" s="313" t="s">
        <v>6788</v>
      </c>
    </row>
    <row r="39006" spans="6:9" x14ac:dyDescent="0.2">
      <c r="F39006" s="310" t="s">
        <v>44028</v>
      </c>
      <c r="G39006" s="311">
        <v>94999</v>
      </c>
      <c r="H39006" s="312" t="s">
        <v>1036</v>
      </c>
      <c r="I39006" s="313" t="s">
        <v>6788</v>
      </c>
    </row>
    <row r="39007" spans="6:9" x14ac:dyDescent="0.2">
      <c r="F39007" s="310" t="s">
        <v>44029</v>
      </c>
      <c r="G39007" s="311">
        <v>95001</v>
      </c>
      <c r="H39007" s="312" t="s">
        <v>1036</v>
      </c>
      <c r="I39007" s="313" t="s">
        <v>6788</v>
      </c>
    </row>
    <row r="39008" spans="6:9" x14ac:dyDescent="0.2">
      <c r="F39008" s="310" t="s">
        <v>44030</v>
      </c>
      <c r="G39008" s="311">
        <v>95002</v>
      </c>
      <c r="H39008" s="312" t="s">
        <v>1036</v>
      </c>
      <c r="I39008" s="313" t="s">
        <v>6788</v>
      </c>
    </row>
    <row r="39009" spans="6:9" x14ac:dyDescent="0.2">
      <c r="F39009" s="310" t="s">
        <v>44031</v>
      </c>
      <c r="G39009" s="311">
        <v>95003</v>
      </c>
      <c r="H39009" s="312" t="s">
        <v>1036</v>
      </c>
      <c r="I39009" s="313" t="s">
        <v>6788</v>
      </c>
    </row>
    <row r="39010" spans="6:9" x14ac:dyDescent="0.2">
      <c r="F39010" s="310" t="s">
        <v>44032</v>
      </c>
      <c r="G39010" s="311">
        <v>95004</v>
      </c>
      <c r="H39010" s="312" t="s">
        <v>1036</v>
      </c>
      <c r="I39010" s="313" t="s">
        <v>6788</v>
      </c>
    </row>
    <row r="39011" spans="6:9" x14ac:dyDescent="0.2">
      <c r="F39011" s="310" t="s">
        <v>44033</v>
      </c>
      <c r="G39011" s="311">
        <v>95005</v>
      </c>
      <c r="H39011" s="312" t="s">
        <v>1036</v>
      </c>
      <c r="I39011" s="313" t="s">
        <v>6788</v>
      </c>
    </row>
    <row r="39012" spans="6:9" x14ac:dyDescent="0.2">
      <c r="F39012" s="310" t="s">
        <v>44034</v>
      </c>
      <c r="G39012" s="311">
        <v>95006</v>
      </c>
      <c r="H39012" s="312" t="s">
        <v>1036</v>
      </c>
      <c r="I39012" s="313" t="s">
        <v>6788</v>
      </c>
    </row>
    <row r="39013" spans="6:9" x14ac:dyDescent="0.2">
      <c r="F39013" s="310" t="s">
        <v>44035</v>
      </c>
      <c r="G39013" s="311">
        <v>95007</v>
      </c>
      <c r="H39013" s="312" t="s">
        <v>1036</v>
      </c>
      <c r="I39013" s="313" t="s">
        <v>6788</v>
      </c>
    </row>
    <row r="39014" spans="6:9" x14ac:dyDescent="0.2">
      <c r="F39014" s="310" t="s">
        <v>44036</v>
      </c>
      <c r="G39014" s="311">
        <v>95008</v>
      </c>
      <c r="H39014" s="312" t="s">
        <v>1036</v>
      </c>
      <c r="I39014" s="313" t="s">
        <v>6788</v>
      </c>
    </row>
    <row r="39015" spans="6:9" x14ac:dyDescent="0.2">
      <c r="F39015" s="310" t="s">
        <v>44037</v>
      </c>
      <c r="G39015" s="311">
        <v>95009</v>
      </c>
      <c r="H39015" s="312" t="s">
        <v>1036</v>
      </c>
      <c r="I39015" s="313" t="s">
        <v>6788</v>
      </c>
    </row>
    <row r="39016" spans="6:9" x14ac:dyDescent="0.2">
      <c r="F39016" s="310" t="s">
        <v>44038</v>
      </c>
      <c r="G39016" s="311">
        <v>95010</v>
      </c>
      <c r="H39016" s="312" t="s">
        <v>1036</v>
      </c>
      <c r="I39016" s="313" t="s">
        <v>6788</v>
      </c>
    </row>
    <row r="39017" spans="6:9" x14ac:dyDescent="0.2">
      <c r="F39017" s="310" t="s">
        <v>44039</v>
      </c>
      <c r="G39017" s="311">
        <v>95011</v>
      </c>
      <c r="H39017" s="312" t="s">
        <v>1036</v>
      </c>
      <c r="I39017" s="313" t="s">
        <v>6788</v>
      </c>
    </row>
    <row r="39018" spans="6:9" x14ac:dyDescent="0.2">
      <c r="F39018" s="310" t="s">
        <v>44040</v>
      </c>
      <c r="G39018" s="311">
        <v>95012</v>
      </c>
      <c r="H39018" s="312" t="s">
        <v>1036</v>
      </c>
      <c r="I39018" s="313" t="s">
        <v>6788</v>
      </c>
    </row>
    <row r="39019" spans="6:9" x14ac:dyDescent="0.2">
      <c r="F39019" s="310" t="s">
        <v>44041</v>
      </c>
      <c r="G39019" s="311">
        <v>95013</v>
      </c>
      <c r="H39019" s="312" t="s">
        <v>1036</v>
      </c>
      <c r="I39019" s="313" t="s">
        <v>6788</v>
      </c>
    </row>
    <row r="39020" spans="6:9" x14ac:dyDescent="0.2">
      <c r="F39020" s="310" t="s">
        <v>44042</v>
      </c>
      <c r="G39020" s="311">
        <v>95014</v>
      </c>
      <c r="H39020" s="312" t="s">
        <v>1036</v>
      </c>
      <c r="I39020" s="313" t="s">
        <v>6788</v>
      </c>
    </row>
    <row r="39021" spans="6:9" x14ac:dyDescent="0.2">
      <c r="F39021" s="310" t="s">
        <v>44043</v>
      </c>
      <c r="G39021" s="311">
        <v>95015</v>
      </c>
      <c r="H39021" s="312" t="s">
        <v>1036</v>
      </c>
      <c r="I39021" s="313" t="s">
        <v>6788</v>
      </c>
    </row>
    <row r="39022" spans="6:9" x14ac:dyDescent="0.2">
      <c r="F39022" s="310" t="s">
        <v>44044</v>
      </c>
      <c r="G39022" s="311">
        <v>95017</v>
      </c>
      <c r="H39022" s="312" t="s">
        <v>1036</v>
      </c>
      <c r="I39022" s="313" t="s">
        <v>6788</v>
      </c>
    </row>
    <row r="39023" spans="6:9" x14ac:dyDescent="0.2">
      <c r="F39023" s="310" t="s">
        <v>44045</v>
      </c>
      <c r="G39023" s="311">
        <v>95018</v>
      </c>
      <c r="H39023" s="312" t="s">
        <v>1036</v>
      </c>
      <c r="I39023" s="313" t="s">
        <v>6788</v>
      </c>
    </row>
    <row r="39024" spans="6:9" x14ac:dyDescent="0.2">
      <c r="F39024" s="310" t="s">
        <v>44046</v>
      </c>
      <c r="G39024" s="311">
        <v>95019</v>
      </c>
      <c r="H39024" s="312" t="s">
        <v>1036</v>
      </c>
      <c r="I39024" s="313" t="s">
        <v>6788</v>
      </c>
    </row>
    <row r="39025" spans="6:9" x14ac:dyDescent="0.2">
      <c r="F39025" s="310" t="s">
        <v>44047</v>
      </c>
      <c r="G39025" s="311">
        <v>95020</v>
      </c>
      <c r="H39025" s="312" t="s">
        <v>1036</v>
      </c>
      <c r="I39025" s="313" t="s">
        <v>6788</v>
      </c>
    </row>
    <row r="39026" spans="6:9" x14ac:dyDescent="0.2">
      <c r="F39026" s="310" t="s">
        <v>44048</v>
      </c>
      <c r="G39026" s="311">
        <v>95021</v>
      </c>
      <c r="H39026" s="312" t="s">
        <v>1036</v>
      </c>
      <c r="I39026" s="313" t="s">
        <v>6788</v>
      </c>
    </row>
    <row r="39027" spans="6:9" x14ac:dyDescent="0.2">
      <c r="F39027" s="310" t="s">
        <v>44049</v>
      </c>
      <c r="G39027" s="311">
        <v>95023</v>
      </c>
      <c r="H39027" s="312" t="s">
        <v>1036</v>
      </c>
      <c r="I39027" s="313" t="s">
        <v>6788</v>
      </c>
    </row>
    <row r="39028" spans="6:9" x14ac:dyDescent="0.2">
      <c r="F39028" s="310" t="s">
        <v>44050</v>
      </c>
      <c r="G39028" s="311">
        <v>95024</v>
      </c>
      <c r="H39028" s="312" t="s">
        <v>1036</v>
      </c>
      <c r="I39028" s="313" t="s">
        <v>6788</v>
      </c>
    </row>
    <row r="39029" spans="6:9" x14ac:dyDescent="0.2">
      <c r="F39029" s="310" t="s">
        <v>44051</v>
      </c>
      <c r="G39029" s="311">
        <v>95026</v>
      </c>
      <c r="H39029" s="312" t="s">
        <v>1036</v>
      </c>
      <c r="I39029" s="313" t="s">
        <v>6788</v>
      </c>
    </row>
    <row r="39030" spans="6:9" x14ac:dyDescent="0.2">
      <c r="F39030" s="310" t="s">
        <v>44052</v>
      </c>
      <c r="G39030" s="311">
        <v>95030</v>
      </c>
      <c r="H39030" s="312" t="s">
        <v>1036</v>
      </c>
      <c r="I39030" s="313" t="s">
        <v>6788</v>
      </c>
    </row>
    <row r="39031" spans="6:9" x14ac:dyDescent="0.2">
      <c r="F39031" s="310" t="s">
        <v>44053</v>
      </c>
      <c r="G39031" s="311">
        <v>95031</v>
      </c>
      <c r="H39031" s="312" t="s">
        <v>1036</v>
      </c>
      <c r="I39031" s="313" t="s">
        <v>6788</v>
      </c>
    </row>
    <row r="39032" spans="6:9" x14ac:dyDescent="0.2">
      <c r="F39032" s="310" t="s">
        <v>44054</v>
      </c>
      <c r="G39032" s="311">
        <v>95032</v>
      </c>
      <c r="H39032" s="312" t="s">
        <v>1036</v>
      </c>
      <c r="I39032" s="313" t="s">
        <v>6788</v>
      </c>
    </row>
    <row r="39033" spans="6:9" x14ac:dyDescent="0.2">
      <c r="F39033" s="310" t="s">
        <v>44055</v>
      </c>
      <c r="G39033" s="311">
        <v>95033</v>
      </c>
      <c r="H39033" s="312" t="s">
        <v>1036</v>
      </c>
      <c r="I39033" s="313" t="s">
        <v>6788</v>
      </c>
    </row>
    <row r="39034" spans="6:9" x14ac:dyDescent="0.2">
      <c r="F39034" s="310" t="s">
        <v>44056</v>
      </c>
      <c r="G39034" s="311">
        <v>95035</v>
      </c>
      <c r="H39034" s="312" t="s">
        <v>1036</v>
      </c>
      <c r="I39034" s="313" t="s">
        <v>6788</v>
      </c>
    </row>
    <row r="39035" spans="6:9" x14ac:dyDescent="0.2">
      <c r="F39035" s="310" t="s">
        <v>44057</v>
      </c>
      <c r="G39035" s="311">
        <v>95036</v>
      </c>
      <c r="H39035" s="312" t="s">
        <v>1036</v>
      </c>
      <c r="I39035" s="313" t="s">
        <v>6788</v>
      </c>
    </row>
    <row r="39036" spans="6:9" x14ac:dyDescent="0.2">
      <c r="F39036" s="310" t="s">
        <v>44058</v>
      </c>
      <c r="G39036" s="311">
        <v>95037</v>
      </c>
      <c r="H39036" s="312" t="s">
        <v>1036</v>
      </c>
      <c r="I39036" s="313" t="s">
        <v>6788</v>
      </c>
    </row>
    <row r="39037" spans="6:9" x14ac:dyDescent="0.2">
      <c r="F39037" s="310" t="s">
        <v>44059</v>
      </c>
      <c r="G39037" s="311">
        <v>95038</v>
      </c>
      <c r="H39037" s="312" t="s">
        <v>1036</v>
      </c>
      <c r="I39037" s="313" t="s">
        <v>6788</v>
      </c>
    </row>
    <row r="39038" spans="6:9" x14ac:dyDescent="0.2">
      <c r="F39038" s="310" t="s">
        <v>44060</v>
      </c>
      <c r="G39038" s="311">
        <v>95039</v>
      </c>
      <c r="H39038" s="312" t="s">
        <v>1036</v>
      </c>
      <c r="I39038" s="313" t="s">
        <v>6788</v>
      </c>
    </row>
    <row r="39039" spans="6:9" x14ac:dyDescent="0.2">
      <c r="F39039" s="310" t="s">
        <v>44061</v>
      </c>
      <c r="G39039" s="311">
        <v>95041</v>
      </c>
      <c r="H39039" s="312" t="s">
        <v>1036</v>
      </c>
      <c r="I39039" s="313" t="s">
        <v>6788</v>
      </c>
    </row>
    <row r="39040" spans="6:9" x14ac:dyDescent="0.2">
      <c r="F39040" s="310" t="s">
        <v>44062</v>
      </c>
      <c r="G39040" s="311">
        <v>95042</v>
      </c>
      <c r="H39040" s="312" t="s">
        <v>1036</v>
      </c>
      <c r="I39040" s="313" t="s">
        <v>6788</v>
      </c>
    </row>
    <row r="39041" spans="6:9" x14ac:dyDescent="0.2">
      <c r="F39041" s="310" t="s">
        <v>44063</v>
      </c>
      <c r="G39041" s="311">
        <v>95043</v>
      </c>
      <c r="H39041" s="312" t="s">
        <v>1036</v>
      </c>
      <c r="I39041" s="313" t="s">
        <v>6788</v>
      </c>
    </row>
    <row r="39042" spans="6:9" x14ac:dyDescent="0.2">
      <c r="F39042" s="310" t="s">
        <v>44064</v>
      </c>
      <c r="G39042" s="311">
        <v>95044</v>
      </c>
      <c r="H39042" s="312" t="s">
        <v>1036</v>
      </c>
      <c r="I39042" s="313" t="s">
        <v>6788</v>
      </c>
    </row>
    <row r="39043" spans="6:9" x14ac:dyDescent="0.2">
      <c r="F39043" s="310" t="s">
        <v>44065</v>
      </c>
      <c r="G39043" s="311">
        <v>95045</v>
      </c>
      <c r="H39043" s="312" t="s">
        <v>1036</v>
      </c>
      <c r="I39043" s="313" t="s">
        <v>6788</v>
      </c>
    </row>
    <row r="39044" spans="6:9" x14ac:dyDescent="0.2">
      <c r="F39044" s="310" t="s">
        <v>44066</v>
      </c>
      <c r="G39044" s="311">
        <v>95046</v>
      </c>
      <c r="H39044" s="312" t="s">
        <v>1036</v>
      </c>
      <c r="I39044" s="313" t="s">
        <v>6788</v>
      </c>
    </row>
    <row r="39045" spans="6:9" x14ac:dyDescent="0.2">
      <c r="F39045" s="310" t="s">
        <v>44067</v>
      </c>
      <c r="G39045" s="311">
        <v>95050</v>
      </c>
      <c r="H39045" s="312" t="s">
        <v>1036</v>
      </c>
      <c r="I39045" s="313" t="s">
        <v>6788</v>
      </c>
    </row>
    <row r="39046" spans="6:9" x14ac:dyDescent="0.2">
      <c r="F39046" s="310" t="s">
        <v>44068</v>
      </c>
      <c r="G39046" s="311">
        <v>95051</v>
      </c>
      <c r="H39046" s="312" t="s">
        <v>1036</v>
      </c>
      <c r="I39046" s="313" t="s">
        <v>6788</v>
      </c>
    </row>
    <row r="39047" spans="6:9" x14ac:dyDescent="0.2">
      <c r="F39047" s="310" t="s">
        <v>44069</v>
      </c>
      <c r="G39047" s="311">
        <v>95052</v>
      </c>
      <c r="H39047" s="312" t="s">
        <v>1036</v>
      </c>
      <c r="I39047" s="313" t="s">
        <v>6788</v>
      </c>
    </row>
    <row r="39048" spans="6:9" x14ac:dyDescent="0.2">
      <c r="F39048" s="310" t="s">
        <v>44070</v>
      </c>
      <c r="G39048" s="311">
        <v>95053</v>
      </c>
      <c r="H39048" s="312" t="s">
        <v>1036</v>
      </c>
      <c r="I39048" s="313" t="s">
        <v>6788</v>
      </c>
    </row>
    <row r="39049" spans="6:9" x14ac:dyDescent="0.2">
      <c r="F39049" s="310" t="s">
        <v>44071</v>
      </c>
      <c r="G39049" s="311">
        <v>95054</v>
      </c>
      <c r="H39049" s="312" t="s">
        <v>1036</v>
      </c>
      <c r="I39049" s="313" t="s">
        <v>6788</v>
      </c>
    </row>
    <row r="39050" spans="6:9" x14ac:dyDescent="0.2">
      <c r="F39050" s="310" t="s">
        <v>44072</v>
      </c>
      <c r="G39050" s="311">
        <v>95055</v>
      </c>
      <c r="H39050" s="312" t="s">
        <v>1036</v>
      </c>
      <c r="I39050" s="313" t="s">
        <v>6788</v>
      </c>
    </row>
    <row r="39051" spans="6:9" x14ac:dyDescent="0.2">
      <c r="F39051" s="310" t="s">
        <v>44073</v>
      </c>
      <c r="G39051" s="311">
        <v>95056</v>
      </c>
      <c r="H39051" s="312" t="s">
        <v>1036</v>
      </c>
      <c r="I39051" s="313" t="s">
        <v>6788</v>
      </c>
    </row>
    <row r="39052" spans="6:9" x14ac:dyDescent="0.2">
      <c r="F39052" s="310" t="s">
        <v>44074</v>
      </c>
      <c r="G39052" s="311">
        <v>95060</v>
      </c>
      <c r="H39052" s="312" t="s">
        <v>1036</v>
      </c>
      <c r="I39052" s="313" t="s">
        <v>6788</v>
      </c>
    </row>
    <row r="39053" spans="6:9" x14ac:dyDescent="0.2">
      <c r="F39053" s="310" t="s">
        <v>44075</v>
      </c>
      <c r="G39053" s="311">
        <v>95061</v>
      </c>
      <c r="H39053" s="312" t="s">
        <v>1036</v>
      </c>
      <c r="I39053" s="313" t="s">
        <v>6788</v>
      </c>
    </row>
    <row r="39054" spans="6:9" x14ac:dyDescent="0.2">
      <c r="F39054" s="310" t="s">
        <v>44076</v>
      </c>
      <c r="G39054" s="311">
        <v>95062</v>
      </c>
      <c r="H39054" s="312" t="s">
        <v>1036</v>
      </c>
      <c r="I39054" s="313" t="s">
        <v>6788</v>
      </c>
    </row>
    <row r="39055" spans="6:9" x14ac:dyDescent="0.2">
      <c r="F39055" s="310" t="s">
        <v>44077</v>
      </c>
      <c r="G39055" s="311">
        <v>95063</v>
      </c>
      <c r="H39055" s="312" t="s">
        <v>1036</v>
      </c>
      <c r="I39055" s="313" t="s">
        <v>6788</v>
      </c>
    </row>
    <row r="39056" spans="6:9" x14ac:dyDescent="0.2">
      <c r="F39056" s="310" t="s">
        <v>44078</v>
      </c>
      <c r="G39056" s="311">
        <v>95064</v>
      </c>
      <c r="H39056" s="312" t="s">
        <v>1036</v>
      </c>
      <c r="I39056" s="313" t="s">
        <v>6788</v>
      </c>
    </row>
    <row r="39057" spans="6:9" x14ac:dyDescent="0.2">
      <c r="F39057" s="310" t="s">
        <v>44079</v>
      </c>
      <c r="G39057" s="311">
        <v>95065</v>
      </c>
      <c r="H39057" s="312" t="s">
        <v>1036</v>
      </c>
      <c r="I39057" s="313" t="s">
        <v>6788</v>
      </c>
    </row>
    <row r="39058" spans="6:9" x14ac:dyDescent="0.2">
      <c r="F39058" s="310" t="s">
        <v>44080</v>
      </c>
      <c r="G39058" s="311">
        <v>95066</v>
      </c>
      <c r="H39058" s="312" t="s">
        <v>1036</v>
      </c>
      <c r="I39058" s="313" t="s">
        <v>6788</v>
      </c>
    </row>
    <row r="39059" spans="6:9" x14ac:dyDescent="0.2">
      <c r="F39059" s="310" t="s">
        <v>44081</v>
      </c>
      <c r="G39059" s="311">
        <v>95067</v>
      </c>
      <c r="H39059" s="312" t="s">
        <v>1036</v>
      </c>
      <c r="I39059" s="313" t="s">
        <v>6788</v>
      </c>
    </row>
    <row r="39060" spans="6:9" x14ac:dyDescent="0.2">
      <c r="F39060" s="310" t="s">
        <v>44082</v>
      </c>
      <c r="G39060" s="311">
        <v>95070</v>
      </c>
      <c r="H39060" s="312" t="s">
        <v>1036</v>
      </c>
      <c r="I39060" s="313" t="s">
        <v>6788</v>
      </c>
    </row>
    <row r="39061" spans="6:9" x14ac:dyDescent="0.2">
      <c r="F39061" s="310" t="s">
        <v>44083</v>
      </c>
      <c r="G39061" s="311">
        <v>95071</v>
      </c>
      <c r="H39061" s="312" t="s">
        <v>1036</v>
      </c>
      <c r="I39061" s="313" t="s">
        <v>6788</v>
      </c>
    </row>
    <row r="39062" spans="6:9" x14ac:dyDescent="0.2">
      <c r="F39062" s="310" t="s">
        <v>44084</v>
      </c>
      <c r="G39062" s="311">
        <v>95073</v>
      </c>
      <c r="H39062" s="312" t="s">
        <v>1036</v>
      </c>
      <c r="I39062" s="313" t="s">
        <v>6788</v>
      </c>
    </row>
    <row r="39063" spans="6:9" x14ac:dyDescent="0.2">
      <c r="F39063" s="310" t="s">
        <v>44085</v>
      </c>
      <c r="G39063" s="311">
        <v>95075</v>
      </c>
      <c r="H39063" s="312" t="s">
        <v>1036</v>
      </c>
      <c r="I39063" s="313" t="s">
        <v>6788</v>
      </c>
    </row>
    <row r="39064" spans="6:9" x14ac:dyDescent="0.2">
      <c r="F39064" s="310" t="s">
        <v>44086</v>
      </c>
      <c r="G39064" s="311">
        <v>95076</v>
      </c>
      <c r="H39064" s="312" t="s">
        <v>1036</v>
      </c>
      <c r="I39064" s="313" t="s">
        <v>6788</v>
      </c>
    </row>
    <row r="39065" spans="6:9" x14ac:dyDescent="0.2">
      <c r="F39065" s="310" t="s">
        <v>44087</v>
      </c>
      <c r="G39065" s="311">
        <v>95077</v>
      </c>
      <c r="H39065" s="312" t="s">
        <v>1036</v>
      </c>
      <c r="I39065" s="313" t="s">
        <v>6788</v>
      </c>
    </row>
    <row r="39066" spans="6:9" x14ac:dyDescent="0.2">
      <c r="F39066" s="310" t="s">
        <v>44088</v>
      </c>
      <c r="G39066" s="311">
        <v>95101</v>
      </c>
      <c r="H39066" s="312" t="s">
        <v>1036</v>
      </c>
      <c r="I39066" s="313" t="s">
        <v>6788</v>
      </c>
    </row>
    <row r="39067" spans="6:9" x14ac:dyDescent="0.2">
      <c r="F39067" s="310" t="s">
        <v>44089</v>
      </c>
      <c r="G39067" s="311">
        <v>95103</v>
      </c>
      <c r="H39067" s="312" t="s">
        <v>1036</v>
      </c>
      <c r="I39067" s="313" t="s">
        <v>6788</v>
      </c>
    </row>
    <row r="39068" spans="6:9" x14ac:dyDescent="0.2">
      <c r="F39068" s="310" t="s">
        <v>44090</v>
      </c>
      <c r="G39068" s="311">
        <v>95106</v>
      </c>
      <c r="H39068" s="312" t="s">
        <v>1036</v>
      </c>
      <c r="I39068" s="313" t="s">
        <v>6788</v>
      </c>
    </row>
    <row r="39069" spans="6:9" x14ac:dyDescent="0.2">
      <c r="F39069" s="310" t="s">
        <v>44091</v>
      </c>
      <c r="G39069" s="311">
        <v>95108</v>
      </c>
      <c r="H39069" s="312" t="s">
        <v>1036</v>
      </c>
      <c r="I39069" s="313" t="s">
        <v>6788</v>
      </c>
    </row>
    <row r="39070" spans="6:9" x14ac:dyDescent="0.2">
      <c r="F39070" s="310" t="s">
        <v>44092</v>
      </c>
      <c r="G39070" s="311">
        <v>95109</v>
      </c>
      <c r="H39070" s="312" t="s">
        <v>1036</v>
      </c>
      <c r="I39070" s="313" t="s">
        <v>6788</v>
      </c>
    </row>
    <row r="39071" spans="6:9" x14ac:dyDescent="0.2">
      <c r="F39071" s="310" t="s">
        <v>44093</v>
      </c>
      <c r="G39071" s="311">
        <v>95110</v>
      </c>
      <c r="H39071" s="312" t="s">
        <v>1036</v>
      </c>
      <c r="I39071" s="313" t="s">
        <v>6788</v>
      </c>
    </row>
    <row r="39072" spans="6:9" x14ac:dyDescent="0.2">
      <c r="F39072" s="310" t="s">
        <v>44094</v>
      </c>
      <c r="G39072" s="311">
        <v>95111</v>
      </c>
      <c r="H39072" s="312" t="s">
        <v>1036</v>
      </c>
      <c r="I39072" s="313" t="s">
        <v>6788</v>
      </c>
    </row>
    <row r="39073" spans="6:9" x14ac:dyDescent="0.2">
      <c r="F39073" s="310" t="s">
        <v>44095</v>
      </c>
      <c r="G39073" s="311">
        <v>95112</v>
      </c>
      <c r="H39073" s="312" t="s">
        <v>1036</v>
      </c>
      <c r="I39073" s="313" t="s">
        <v>6788</v>
      </c>
    </row>
    <row r="39074" spans="6:9" x14ac:dyDescent="0.2">
      <c r="F39074" s="310" t="s">
        <v>44096</v>
      </c>
      <c r="G39074" s="311">
        <v>95113</v>
      </c>
      <c r="H39074" s="312" t="s">
        <v>1036</v>
      </c>
      <c r="I39074" s="313" t="s">
        <v>6788</v>
      </c>
    </row>
    <row r="39075" spans="6:9" x14ac:dyDescent="0.2">
      <c r="F39075" s="310" t="s">
        <v>44097</v>
      </c>
      <c r="G39075" s="311">
        <v>95115</v>
      </c>
      <c r="H39075" s="312" t="s">
        <v>1036</v>
      </c>
      <c r="I39075" s="313" t="s">
        <v>6788</v>
      </c>
    </row>
    <row r="39076" spans="6:9" x14ac:dyDescent="0.2">
      <c r="F39076" s="310" t="s">
        <v>44098</v>
      </c>
      <c r="G39076" s="311">
        <v>95116</v>
      </c>
      <c r="H39076" s="312" t="s">
        <v>1036</v>
      </c>
      <c r="I39076" s="313" t="s">
        <v>6788</v>
      </c>
    </row>
    <row r="39077" spans="6:9" x14ac:dyDescent="0.2">
      <c r="F39077" s="310" t="s">
        <v>44099</v>
      </c>
      <c r="G39077" s="311">
        <v>95117</v>
      </c>
      <c r="H39077" s="312" t="s">
        <v>1036</v>
      </c>
      <c r="I39077" s="313" t="s">
        <v>6788</v>
      </c>
    </row>
    <row r="39078" spans="6:9" x14ac:dyDescent="0.2">
      <c r="F39078" s="310" t="s">
        <v>44100</v>
      </c>
      <c r="G39078" s="311">
        <v>95118</v>
      </c>
      <c r="H39078" s="312" t="s">
        <v>1036</v>
      </c>
      <c r="I39078" s="313" t="s">
        <v>6788</v>
      </c>
    </row>
    <row r="39079" spans="6:9" x14ac:dyDescent="0.2">
      <c r="F39079" s="310" t="s">
        <v>44101</v>
      </c>
      <c r="G39079" s="311">
        <v>95119</v>
      </c>
      <c r="H39079" s="312" t="s">
        <v>1036</v>
      </c>
      <c r="I39079" s="313" t="s">
        <v>6788</v>
      </c>
    </row>
    <row r="39080" spans="6:9" x14ac:dyDescent="0.2">
      <c r="F39080" s="310" t="s">
        <v>44102</v>
      </c>
      <c r="G39080" s="311">
        <v>95120</v>
      </c>
      <c r="H39080" s="312" t="s">
        <v>1036</v>
      </c>
      <c r="I39080" s="313" t="s">
        <v>6788</v>
      </c>
    </row>
    <row r="39081" spans="6:9" x14ac:dyDescent="0.2">
      <c r="F39081" s="310" t="s">
        <v>44103</v>
      </c>
      <c r="G39081" s="311">
        <v>95121</v>
      </c>
      <c r="H39081" s="312" t="s">
        <v>1036</v>
      </c>
      <c r="I39081" s="313" t="s">
        <v>6788</v>
      </c>
    </row>
    <row r="39082" spans="6:9" x14ac:dyDescent="0.2">
      <c r="F39082" s="310" t="s">
        <v>44104</v>
      </c>
      <c r="G39082" s="311">
        <v>95122</v>
      </c>
      <c r="H39082" s="312" t="s">
        <v>1036</v>
      </c>
      <c r="I39082" s="313" t="s">
        <v>6788</v>
      </c>
    </row>
    <row r="39083" spans="6:9" x14ac:dyDescent="0.2">
      <c r="F39083" s="310" t="s">
        <v>44105</v>
      </c>
      <c r="G39083" s="311">
        <v>95123</v>
      </c>
      <c r="H39083" s="312" t="s">
        <v>1036</v>
      </c>
      <c r="I39083" s="313" t="s">
        <v>6788</v>
      </c>
    </row>
    <row r="39084" spans="6:9" x14ac:dyDescent="0.2">
      <c r="F39084" s="310" t="s">
        <v>44106</v>
      </c>
      <c r="G39084" s="311">
        <v>95124</v>
      </c>
      <c r="H39084" s="312" t="s">
        <v>1036</v>
      </c>
      <c r="I39084" s="313" t="s">
        <v>6788</v>
      </c>
    </row>
    <row r="39085" spans="6:9" x14ac:dyDescent="0.2">
      <c r="F39085" s="310" t="s">
        <v>44107</v>
      </c>
      <c r="G39085" s="311">
        <v>95125</v>
      </c>
      <c r="H39085" s="312" t="s">
        <v>1036</v>
      </c>
      <c r="I39085" s="313" t="s">
        <v>6788</v>
      </c>
    </row>
    <row r="39086" spans="6:9" x14ac:dyDescent="0.2">
      <c r="F39086" s="310" t="s">
        <v>44108</v>
      </c>
      <c r="G39086" s="311">
        <v>95126</v>
      </c>
      <c r="H39086" s="312" t="s">
        <v>1036</v>
      </c>
      <c r="I39086" s="313" t="s">
        <v>6788</v>
      </c>
    </row>
    <row r="39087" spans="6:9" x14ac:dyDescent="0.2">
      <c r="F39087" s="310" t="s">
        <v>44109</v>
      </c>
      <c r="G39087" s="311">
        <v>95127</v>
      </c>
      <c r="H39087" s="312" t="s">
        <v>1036</v>
      </c>
      <c r="I39087" s="313" t="s">
        <v>6788</v>
      </c>
    </row>
    <row r="39088" spans="6:9" x14ac:dyDescent="0.2">
      <c r="F39088" s="310" t="s">
        <v>44110</v>
      </c>
      <c r="G39088" s="311">
        <v>95128</v>
      </c>
      <c r="H39088" s="312" t="s">
        <v>1036</v>
      </c>
      <c r="I39088" s="313" t="s">
        <v>6788</v>
      </c>
    </row>
    <row r="39089" spans="6:9" x14ac:dyDescent="0.2">
      <c r="F39089" s="310" t="s">
        <v>44111</v>
      </c>
      <c r="G39089" s="311">
        <v>95129</v>
      </c>
      <c r="H39089" s="312" t="s">
        <v>1036</v>
      </c>
      <c r="I39089" s="313" t="s">
        <v>6788</v>
      </c>
    </row>
    <row r="39090" spans="6:9" x14ac:dyDescent="0.2">
      <c r="F39090" s="310" t="s">
        <v>44112</v>
      </c>
      <c r="G39090" s="311">
        <v>95130</v>
      </c>
      <c r="H39090" s="312" t="s">
        <v>1036</v>
      </c>
      <c r="I39090" s="313" t="s">
        <v>6788</v>
      </c>
    </row>
    <row r="39091" spans="6:9" x14ac:dyDescent="0.2">
      <c r="F39091" s="310" t="s">
        <v>44113</v>
      </c>
      <c r="G39091" s="311">
        <v>95131</v>
      </c>
      <c r="H39091" s="312" t="s">
        <v>1036</v>
      </c>
      <c r="I39091" s="313" t="s">
        <v>6788</v>
      </c>
    </row>
    <row r="39092" spans="6:9" x14ac:dyDescent="0.2">
      <c r="F39092" s="310" t="s">
        <v>44114</v>
      </c>
      <c r="G39092" s="311">
        <v>95132</v>
      </c>
      <c r="H39092" s="312" t="s">
        <v>1036</v>
      </c>
      <c r="I39092" s="313" t="s">
        <v>6788</v>
      </c>
    </row>
    <row r="39093" spans="6:9" x14ac:dyDescent="0.2">
      <c r="F39093" s="310" t="s">
        <v>44115</v>
      </c>
      <c r="G39093" s="311">
        <v>95133</v>
      </c>
      <c r="H39093" s="312" t="s">
        <v>1036</v>
      </c>
      <c r="I39093" s="313" t="s">
        <v>6788</v>
      </c>
    </row>
    <row r="39094" spans="6:9" x14ac:dyDescent="0.2">
      <c r="F39094" s="310" t="s">
        <v>44116</v>
      </c>
      <c r="G39094" s="311">
        <v>95134</v>
      </c>
      <c r="H39094" s="312" t="s">
        <v>1036</v>
      </c>
      <c r="I39094" s="313" t="s">
        <v>6788</v>
      </c>
    </row>
    <row r="39095" spans="6:9" x14ac:dyDescent="0.2">
      <c r="F39095" s="310" t="s">
        <v>44117</v>
      </c>
      <c r="G39095" s="311">
        <v>95135</v>
      </c>
      <c r="H39095" s="312" t="s">
        <v>1036</v>
      </c>
      <c r="I39095" s="313" t="s">
        <v>6788</v>
      </c>
    </row>
    <row r="39096" spans="6:9" x14ac:dyDescent="0.2">
      <c r="F39096" s="310" t="s">
        <v>44118</v>
      </c>
      <c r="G39096" s="311">
        <v>95136</v>
      </c>
      <c r="H39096" s="312" t="s">
        <v>1036</v>
      </c>
      <c r="I39096" s="313" t="s">
        <v>6788</v>
      </c>
    </row>
    <row r="39097" spans="6:9" x14ac:dyDescent="0.2">
      <c r="F39097" s="310" t="s">
        <v>44119</v>
      </c>
      <c r="G39097" s="311">
        <v>95138</v>
      </c>
      <c r="H39097" s="312" t="s">
        <v>1036</v>
      </c>
      <c r="I39097" s="313" t="s">
        <v>6788</v>
      </c>
    </row>
    <row r="39098" spans="6:9" x14ac:dyDescent="0.2">
      <c r="F39098" s="310" t="s">
        <v>44120</v>
      </c>
      <c r="G39098" s="311">
        <v>95139</v>
      </c>
      <c r="H39098" s="312" t="s">
        <v>1036</v>
      </c>
      <c r="I39098" s="313" t="s">
        <v>6788</v>
      </c>
    </row>
    <row r="39099" spans="6:9" x14ac:dyDescent="0.2">
      <c r="F39099" s="310" t="s">
        <v>44121</v>
      </c>
      <c r="G39099" s="311">
        <v>95140</v>
      </c>
      <c r="H39099" s="312" t="s">
        <v>1036</v>
      </c>
      <c r="I39099" s="313" t="s">
        <v>6788</v>
      </c>
    </row>
    <row r="39100" spans="6:9" x14ac:dyDescent="0.2">
      <c r="F39100" s="310" t="s">
        <v>44122</v>
      </c>
      <c r="G39100" s="311">
        <v>95141</v>
      </c>
      <c r="H39100" s="312" t="s">
        <v>1036</v>
      </c>
      <c r="I39100" s="313" t="s">
        <v>6788</v>
      </c>
    </row>
    <row r="39101" spans="6:9" x14ac:dyDescent="0.2">
      <c r="F39101" s="310" t="s">
        <v>44123</v>
      </c>
      <c r="G39101" s="311">
        <v>95148</v>
      </c>
      <c r="H39101" s="312" t="s">
        <v>1036</v>
      </c>
      <c r="I39101" s="313" t="s">
        <v>6788</v>
      </c>
    </row>
    <row r="39102" spans="6:9" x14ac:dyDescent="0.2">
      <c r="F39102" s="310" t="s">
        <v>44124</v>
      </c>
      <c r="G39102" s="311">
        <v>95150</v>
      </c>
      <c r="H39102" s="312" t="s">
        <v>1036</v>
      </c>
      <c r="I39102" s="313" t="s">
        <v>6788</v>
      </c>
    </row>
    <row r="39103" spans="6:9" x14ac:dyDescent="0.2">
      <c r="F39103" s="310" t="s">
        <v>44125</v>
      </c>
      <c r="G39103" s="311">
        <v>95151</v>
      </c>
      <c r="H39103" s="312" t="s">
        <v>1036</v>
      </c>
      <c r="I39103" s="313" t="s">
        <v>6788</v>
      </c>
    </row>
    <row r="39104" spans="6:9" x14ac:dyDescent="0.2">
      <c r="F39104" s="310" t="s">
        <v>44126</v>
      </c>
      <c r="G39104" s="311">
        <v>95152</v>
      </c>
      <c r="H39104" s="312" t="s">
        <v>1036</v>
      </c>
      <c r="I39104" s="313" t="s">
        <v>6788</v>
      </c>
    </row>
    <row r="39105" spans="6:9" x14ac:dyDescent="0.2">
      <c r="F39105" s="310" t="s">
        <v>44127</v>
      </c>
      <c r="G39105" s="311">
        <v>95153</v>
      </c>
      <c r="H39105" s="312" t="s">
        <v>1036</v>
      </c>
      <c r="I39105" s="313" t="s">
        <v>6788</v>
      </c>
    </row>
    <row r="39106" spans="6:9" x14ac:dyDescent="0.2">
      <c r="F39106" s="310" t="s">
        <v>44128</v>
      </c>
      <c r="G39106" s="311">
        <v>95154</v>
      </c>
      <c r="H39106" s="312" t="s">
        <v>1036</v>
      </c>
      <c r="I39106" s="313" t="s">
        <v>6788</v>
      </c>
    </row>
    <row r="39107" spans="6:9" x14ac:dyDescent="0.2">
      <c r="F39107" s="310" t="s">
        <v>44129</v>
      </c>
      <c r="G39107" s="311">
        <v>95155</v>
      </c>
      <c r="H39107" s="312" t="s">
        <v>1036</v>
      </c>
      <c r="I39107" s="313" t="s">
        <v>6788</v>
      </c>
    </row>
    <row r="39108" spans="6:9" x14ac:dyDescent="0.2">
      <c r="F39108" s="310" t="s">
        <v>44130</v>
      </c>
      <c r="G39108" s="311">
        <v>95156</v>
      </c>
      <c r="H39108" s="312" t="s">
        <v>1036</v>
      </c>
      <c r="I39108" s="313" t="s">
        <v>6788</v>
      </c>
    </row>
    <row r="39109" spans="6:9" x14ac:dyDescent="0.2">
      <c r="F39109" s="310" t="s">
        <v>44131</v>
      </c>
      <c r="G39109" s="311">
        <v>95157</v>
      </c>
      <c r="H39109" s="312" t="s">
        <v>1036</v>
      </c>
      <c r="I39109" s="313" t="s">
        <v>6788</v>
      </c>
    </row>
    <row r="39110" spans="6:9" x14ac:dyDescent="0.2">
      <c r="F39110" s="310" t="s">
        <v>44132</v>
      </c>
      <c r="G39110" s="311">
        <v>95158</v>
      </c>
      <c r="H39110" s="312" t="s">
        <v>1036</v>
      </c>
      <c r="I39110" s="313" t="s">
        <v>6788</v>
      </c>
    </row>
    <row r="39111" spans="6:9" x14ac:dyDescent="0.2">
      <c r="F39111" s="310" t="s">
        <v>44133</v>
      </c>
      <c r="G39111" s="311">
        <v>95159</v>
      </c>
      <c r="H39111" s="312" t="s">
        <v>1036</v>
      </c>
      <c r="I39111" s="313" t="s">
        <v>6788</v>
      </c>
    </row>
    <row r="39112" spans="6:9" x14ac:dyDescent="0.2">
      <c r="F39112" s="310" t="s">
        <v>44134</v>
      </c>
      <c r="G39112" s="311">
        <v>95160</v>
      </c>
      <c r="H39112" s="312" t="s">
        <v>1036</v>
      </c>
      <c r="I39112" s="313" t="s">
        <v>6788</v>
      </c>
    </row>
    <row r="39113" spans="6:9" x14ac:dyDescent="0.2">
      <c r="F39113" s="310" t="s">
        <v>44135</v>
      </c>
      <c r="G39113" s="311">
        <v>95161</v>
      </c>
      <c r="H39113" s="312" t="s">
        <v>1036</v>
      </c>
      <c r="I39113" s="313" t="s">
        <v>6788</v>
      </c>
    </row>
    <row r="39114" spans="6:9" x14ac:dyDescent="0.2">
      <c r="F39114" s="310" t="s">
        <v>44136</v>
      </c>
      <c r="G39114" s="311">
        <v>95164</v>
      </c>
      <c r="H39114" s="312" t="s">
        <v>1036</v>
      </c>
      <c r="I39114" s="313" t="s">
        <v>6788</v>
      </c>
    </row>
    <row r="39115" spans="6:9" x14ac:dyDescent="0.2">
      <c r="F39115" s="310" t="s">
        <v>44137</v>
      </c>
      <c r="G39115" s="311">
        <v>95170</v>
      </c>
      <c r="H39115" s="312" t="s">
        <v>1036</v>
      </c>
      <c r="I39115" s="313" t="s">
        <v>6788</v>
      </c>
    </row>
    <row r="39116" spans="6:9" x14ac:dyDescent="0.2">
      <c r="F39116" s="310" t="s">
        <v>44138</v>
      </c>
      <c r="G39116" s="311">
        <v>95172</v>
      </c>
      <c r="H39116" s="312" t="s">
        <v>1036</v>
      </c>
      <c r="I39116" s="313" t="s">
        <v>6788</v>
      </c>
    </row>
    <row r="39117" spans="6:9" x14ac:dyDescent="0.2">
      <c r="F39117" s="310" t="s">
        <v>44139</v>
      </c>
      <c r="G39117" s="311">
        <v>95173</v>
      </c>
      <c r="H39117" s="312" t="s">
        <v>1036</v>
      </c>
      <c r="I39117" s="313" t="s">
        <v>6788</v>
      </c>
    </row>
    <row r="39118" spans="6:9" x14ac:dyDescent="0.2">
      <c r="F39118" s="310" t="s">
        <v>44140</v>
      </c>
      <c r="G39118" s="311">
        <v>95190</v>
      </c>
      <c r="H39118" s="312" t="s">
        <v>1036</v>
      </c>
      <c r="I39118" s="313" t="s">
        <v>6788</v>
      </c>
    </row>
    <row r="39119" spans="6:9" x14ac:dyDescent="0.2">
      <c r="F39119" s="310" t="s">
        <v>44141</v>
      </c>
      <c r="G39119" s="311">
        <v>95191</v>
      </c>
      <c r="H39119" s="312" t="s">
        <v>1036</v>
      </c>
      <c r="I39119" s="313" t="s">
        <v>6788</v>
      </c>
    </row>
    <row r="39120" spans="6:9" x14ac:dyDescent="0.2">
      <c r="F39120" s="310" t="s">
        <v>44142</v>
      </c>
      <c r="G39120" s="311">
        <v>95192</v>
      </c>
      <c r="H39120" s="312" t="s">
        <v>1036</v>
      </c>
      <c r="I39120" s="313" t="s">
        <v>6788</v>
      </c>
    </row>
    <row r="39121" spans="6:9" x14ac:dyDescent="0.2">
      <c r="F39121" s="310" t="s">
        <v>44143</v>
      </c>
      <c r="G39121" s="311">
        <v>95193</v>
      </c>
      <c r="H39121" s="312" t="s">
        <v>1036</v>
      </c>
      <c r="I39121" s="313" t="s">
        <v>6788</v>
      </c>
    </row>
    <row r="39122" spans="6:9" x14ac:dyDescent="0.2">
      <c r="F39122" s="310" t="s">
        <v>44144</v>
      </c>
      <c r="G39122" s="311">
        <v>95194</v>
      </c>
      <c r="H39122" s="312" t="s">
        <v>1036</v>
      </c>
      <c r="I39122" s="313" t="s">
        <v>6788</v>
      </c>
    </row>
    <row r="39123" spans="6:9" x14ac:dyDescent="0.2">
      <c r="F39123" s="310" t="s">
        <v>44145</v>
      </c>
      <c r="G39123" s="311">
        <v>95196</v>
      </c>
      <c r="H39123" s="312" t="s">
        <v>1036</v>
      </c>
      <c r="I39123" s="313" t="s">
        <v>6788</v>
      </c>
    </row>
    <row r="39124" spans="6:9" x14ac:dyDescent="0.2">
      <c r="F39124" s="310" t="s">
        <v>44146</v>
      </c>
      <c r="G39124" s="311">
        <v>95201</v>
      </c>
      <c r="H39124" s="312" t="s">
        <v>1036</v>
      </c>
      <c r="I39124" s="313" t="s">
        <v>6788</v>
      </c>
    </row>
    <row r="39125" spans="6:9" x14ac:dyDescent="0.2">
      <c r="F39125" s="310" t="s">
        <v>44147</v>
      </c>
      <c r="G39125" s="311">
        <v>95202</v>
      </c>
      <c r="H39125" s="312" t="s">
        <v>1036</v>
      </c>
      <c r="I39125" s="313" t="s">
        <v>6788</v>
      </c>
    </row>
    <row r="39126" spans="6:9" x14ac:dyDescent="0.2">
      <c r="F39126" s="310" t="s">
        <v>44148</v>
      </c>
      <c r="G39126" s="311">
        <v>95203</v>
      </c>
      <c r="H39126" s="312" t="s">
        <v>1036</v>
      </c>
      <c r="I39126" s="313" t="s">
        <v>6788</v>
      </c>
    </row>
    <row r="39127" spans="6:9" x14ac:dyDescent="0.2">
      <c r="F39127" s="310" t="s">
        <v>44149</v>
      </c>
      <c r="G39127" s="311">
        <v>95204</v>
      </c>
      <c r="H39127" s="312" t="s">
        <v>1036</v>
      </c>
      <c r="I39127" s="313" t="s">
        <v>6788</v>
      </c>
    </row>
    <row r="39128" spans="6:9" x14ac:dyDescent="0.2">
      <c r="F39128" s="310" t="s">
        <v>44150</v>
      </c>
      <c r="G39128" s="311">
        <v>95205</v>
      </c>
      <c r="H39128" s="312" t="s">
        <v>1036</v>
      </c>
      <c r="I39128" s="313" t="s">
        <v>6788</v>
      </c>
    </row>
    <row r="39129" spans="6:9" x14ac:dyDescent="0.2">
      <c r="F39129" s="310" t="s">
        <v>44151</v>
      </c>
      <c r="G39129" s="311">
        <v>95206</v>
      </c>
      <c r="H39129" s="312" t="s">
        <v>1036</v>
      </c>
      <c r="I39129" s="313" t="s">
        <v>6788</v>
      </c>
    </row>
    <row r="39130" spans="6:9" x14ac:dyDescent="0.2">
      <c r="F39130" s="310" t="s">
        <v>44152</v>
      </c>
      <c r="G39130" s="311">
        <v>95207</v>
      </c>
      <c r="H39130" s="312" t="s">
        <v>1036</v>
      </c>
      <c r="I39130" s="313" t="s">
        <v>6788</v>
      </c>
    </row>
    <row r="39131" spans="6:9" x14ac:dyDescent="0.2">
      <c r="F39131" s="310" t="s">
        <v>44153</v>
      </c>
      <c r="G39131" s="311">
        <v>95208</v>
      </c>
      <c r="H39131" s="312" t="s">
        <v>1036</v>
      </c>
      <c r="I39131" s="313" t="s">
        <v>6788</v>
      </c>
    </row>
    <row r="39132" spans="6:9" x14ac:dyDescent="0.2">
      <c r="F39132" s="310" t="s">
        <v>44154</v>
      </c>
      <c r="G39132" s="311">
        <v>95209</v>
      </c>
      <c r="H39132" s="312" t="s">
        <v>1036</v>
      </c>
      <c r="I39132" s="313" t="s">
        <v>6788</v>
      </c>
    </row>
    <row r="39133" spans="6:9" x14ac:dyDescent="0.2">
      <c r="F39133" s="310" t="s">
        <v>44155</v>
      </c>
      <c r="G39133" s="311">
        <v>95210</v>
      </c>
      <c r="H39133" s="312" t="s">
        <v>1036</v>
      </c>
      <c r="I39133" s="313" t="s">
        <v>6788</v>
      </c>
    </row>
    <row r="39134" spans="6:9" x14ac:dyDescent="0.2">
      <c r="F39134" s="310" t="s">
        <v>44156</v>
      </c>
      <c r="G39134" s="311">
        <v>95211</v>
      </c>
      <c r="H39134" s="312" t="s">
        <v>1036</v>
      </c>
      <c r="I39134" s="313" t="s">
        <v>6788</v>
      </c>
    </row>
    <row r="39135" spans="6:9" x14ac:dyDescent="0.2">
      <c r="F39135" s="310" t="s">
        <v>44157</v>
      </c>
      <c r="G39135" s="311">
        <v>95212</v>
      </c>
      <c r="H39135" s="312" t="s">
        <v>1036</v>
      </c>
      <c r="I39135" s="313" t="s">
        <v>6788</v>
      </c>
    </row>
    <row r="39136" spans="6:9" x14ac:dyDescent="0.2">
      <c r="F39136" s="310" t="s">
        <v>44158</v>
      </c>
      <c r="G39136" s="311">
        <v>95213</v>
      </c>
      <c r="H39136" s="312" t="s">
        <v>1036</v>
      </c>
      <c r="I39136" s="313" t="s">
        <v>6788</v>
      </c>
    </row>
    <row r="39137" spans="6:9" x14ac:dyDescent="0.2">
      <c r="F39137" s="310" t="s">
        <v>44159</v>
      </c>
      <c r="G39137" s="311">
        <v>95215</v>
      </c>
      <c r="H39137" s="312" t="s">
        <v>1036</v>
      </c>
      <c r="I39137" s="313" t="s">
        <v>6788</v>
      </c>
    </row>
    <row r="39138" spans="6:9" x14ac:dyDescent="0.2">
      <c r="F39138" s="310" t="s">
        <v>44160</v>
      </c>
      <c r="G39138" s="311">
        <v>95219</v>
      </c>
      <c r="H39138" s="312" t="s">
        <v>1036</v>
      </c>
      <c r="I39138" s="313" t="s">
        <v>6788</v>
      </c>
    </row>
    <row r="39139" spans="6:9" x14ac:dyDescent="0.2">
      <c r="F39139" s="310" t="s">
        <v>44161</v>
      </c>
      <c r="G39139" s="311">
        <v>95220</v>
      </c>
      <c r="H39139" s="312" t="s">
        <v>1036</v>
      </c>
      <c r="I39139" s="313" t="s">
        <v>6788</v>
      </c>
    </row>
    <row r="39140" spans="6:9" x14ac:dyDescent="0.2">
      <c r="F39140" s="310" t="s">
        <v>44162</v>
      </c>
      <c r="G39140" s="311">
        <v>95221</v>
      </c>
      <c r="H39140" s="312" t="s">
        <v>1036</v>
      </c>
      <c r="I39140" s="313" t="s">
        <v>6788</v>
      </c>
    </row>
    <row r="39141" spans="6:9" x14ac:dyDescent="0.2">
      <c r="F39141" s="310" t="s">
        <v>44163</v>
      </c>
      <c r="G39141" s="311">
        <v>95222</v>
      </c>
      <c r="H39141" s="312" t="s">
        <v>1036</v>
      </c>
      <c r="I39141" s="313" t="s">
        <v>6788</v>
      </c>
    </row>
    <row r="39142" spans="6:9" x14ac:dyDescent="0.2">
      <c r="F39142" s="310" t="s">
        <v>44164</v>
      </c>
      <c r="G39142" s="311">
        <v>95223</v>
      </c>
      <c r="H39142" s="312" t="s">
        <v>1036</v>
      </c>
      <c r="I39142" s="313" t="s">
        <v>6788</v>
      </c>
    </row>
    <row r="39143" spans="6:9" x14ac:dyDescent="0.2">
      <c r="F39143" s="310" t="s">
        <v>44165</v>
      </c>
      <c r="G39143" s="311">
        <v>95224</v>
      </c>
      <c r="H39143" s="312" t="s">
        <v>1036</v>
      </c>
      <c r="I39143" s="313" t="s">
        <v>6788</v>
      </c>
    </row>
    <row r="39144" spans="6:9" x14ac:dyDescent="0.2">
      <c r="F39144" s="310" t="s">
        <v>44166</v>
      </c>
      <c r="G39144" s="311">
        <v>95225</v>
      </c>
      <c r="H39144" s="312" t="s">
        <v>1036</v>
      </c>
      <c r="I39144" s="313" t="s">
        <v>6788</v>
      </c>
    </row>
    <row r="39145" spans="6:9" x14ac:dyDescent="0.2">
      <c r="F39145" s="310" t="s">
        <v>44167</v>
      </c>
      <c r="G39145" s="311">
        <v>95226</v>
      </c>
      <c r="H39145" s="312" t="s">
        <v>1036</v>
      </c>
      <c r="I39145" s="313" t="s">
        <v>6788</v>
      </c>
    </row>
    <row r="39146" spans="6:9" x14ac:dyDescent="0.2">
      <c r="F39146" s="310" t="s">
        <v>44168</v>
      </c>
      <c r="G39146" s="311">
        <v>95227</v>
      </c>
      <c r="H39146" s="312" t="s">
        <v>1036</v>
      </c>
      <c r="I39146" s="313" t="s">
        <v>6788</v>
      </c>
    </row>
    <row r="39147" spans="6:9" x14ac:dyDescent="0.2">
      <c r="F39147" s="310" t="s">
        <v>44169</v>
      </c>
      <c r="G39147" s="311">
        <v>95228</v>
      </c>
      <c r="H39147" s="312" t="s">
        <v>1036</v>
      </c>
      <c r="I39147" s="313" t="s">
        <v>6788</v>
      </c>
    </row>
    <row r="39148" spans="6:9" x14ac:dyDescent="0.2">
      <c r="F39148" s="310" t="s">
        <v>44170</v>
      </c>
      <c r="G39148" s="311">
        <v>95229</v>
      </c>
      <c r="H39148" s="312" t="s">
        <v>1036</v>
      </c>
      <c r="I39148" s="313" t="s">
        <v>6788</v>
      </c>
    </row>
    <row r="39149" spans="6:9" x14ac:dyDescent="0.2">
      <c r="F39149" s="310" t="s">
        <v>44171</v>
      </c>
      <c r="G39149" s="311">
        <v>95230</v>
      </c>
      <c r="H39149" s="312" t="s">
        <v>1036</v>
      </c>
      <c r="I39149" s="313" t="s">
        <v>6788</v>
      </c>
    </row>
    <row r="39150" spans="6:9" x14ac:dyDescent="0.2">
      <c r="F39150" s="310" t="s">
        <v>44172</v>
      </c>
      <c r="G39150" s="311">
        <v>95231</v>
      </c>
      <c r="H39150" s="312" t="s">
        <v>1036</v>
      </c>
      <c r="I39150" s="313" t="s">
        <v>6788</v>
      </c>
    </row>
    <row r="39151" spans="6:9" x14ac:dyDescent="0.2">
      <c r="F39151" s="310" t="s">
        <v>44173</v>
      </c>
      <c r="G39151" s="311">
        <v>95232</v>
      </c>
      <c r="H39151" s="312" t="s">
        <v>1036</v>
      </c>
      <c r="I39151" s="313" t="s">
        <v>6788</v>
      </c>
    </row>
    <row r="39152" spans="6:9" x14ac:dyDescent="0.2">
      <c r="F39152" s="310" t="s">
        <v>44174</v>
      </c>
      <c r="G39152" s="311">
        <v>95233</v>
      </c>
      <c r="H39152" s="312" t="s">
        <v>1036</v>
      </c>
      <c r="I39152" s="313" t="s">
        <v>6788</v>
      </c>
    </row>
    <row r="39153" spans="6:9" x14ac:dyDescent="0.2">
      <c r="F39153" s="310" t="s">
        <v>44175</v>
      </c>
      <c r="G39153" s="311">
        <v>95234</v>
      </c>
      <c r="H39153" s="312" t="s">
        <v>1036</v>
      </c>
      <c r="I39153" s="313" t="s">
        <v>6788</v>
      </c>
    </row>
    <row r="39154" spans="6:9" x14ac:dyDescent="0.2">
      <c r="F39154" s="310" t="s">
        <v>44176</v>
      </c>
      <c r="G39154" s="311">
        <v>95236</v>
      </c>
      <c r="H39154" s="312" t="s">
        <v>1036</v>
      </c>
      <c r="I39154" s="313" t="s">
        <v>6788</v>
      </c>
    </row>
    <row r="39155" spans="6:9" x14ac:dyDescent="0.2">
      <c r="F39155" s="310" t="s">
        <v>44177</v>
      </c>
      <c r="G39155" s="311">
        <v>95237</v>
      </c>
      <c r="H39155" s="312" t="s">
        <v>1036</v>
      </c>
      <c r="I39155" s="313" t="s">
        <v>6788</v>
      </c>
    </row>
    <row r="39156" spans="6:9" x14ac:dyDescent="0.2">
      <c r="F39156" s="310" t="s">
        <v>44178</v>
      </c>
      <c r="G39156" s="311">
        <v>95240</v>
      </c>
      <c r="H39156" s="312" t="s">
        <v>1036</v>
      </c>
      <c r="I39156" s="313" t="s">
        <v>6788</v>
      </c>
    </row>
    <row r="39157" spans="6:9" x14ac:dyDescent="0.2">
      <c r="F39157" s="310" t="s">
        <v>44179</v>
      </c>
      <c r="G39157" s="311">
        <v>95241</v>
      </c>
      <c r="H39157" s="312" t="s">
        <v>1036</v>
      </c>
      <c r="I39157" s="313" t="s">
        <v>6788</v>
      </c>
    </row>
    <row r="39158" spans="6:9" x14ac:dyDescent="0.2">
      <c r="F39158" s="310" t="s">
        <v>44180</v>
      </c>
      <c r="G39158" s="311">
        <v>95242</v>
      </c>
      <c r="H39158" s="312" t="s">
        <v>1036</v>
      </c>
      <c r="I39158" s="313" t="s">
        <v>6788</v>
      </c>
    </row>
    <row r="39159" spans="6:9" x14ac:dyDescent="0.2">
      <c r="F39159" s="310" t="s">
        <v>44181</v>
      </c>
      <c r="G39159" s="311">
        <v>95245</v>
      </c>
      <c r="H39159" s="312" t="s">
        <v>1036</v>
      </c>
      <c r="I39159" s="313" t="s">
        <v>6788</v>
      </c>
    </row>
    <row r="39160" spans="6:9" x14ac:dyDescent="0.2">
      <c r="F39160" s="310" t="s">
        <v>44182</v>
      </c>
      <c r="G39160" s="311">
        <v>95246</v>
      </c>
      <c r="H39160" s="312" t="s">
        <v>1036</v>
      </c>
      <c r="I39160" s="313" t="s">
        <v>6788</v>
      </c>
    </row>
    <row r="39161" spans="6:9" x14ac:dyDescent="0.2">
      <c r="F39161" s="310" t="s">
        <v>44183</v>
      </c>
      <c r="G39161" s="311">
        <v>95247</v>
      </c>
      <c r="H39161" s="312" t="s">
        <v>1036</v>
      </c>
      <c r="I39161" s="313" t="s">
        <v>6788</v>
      </c>
    </row>
    <row r="39162" spans="6:9" x14ac:dyDescent="0.2">
      <c r="F39162" s="310" t="s">
        <v>44184</v>
      </c>
      <c r="G39162" s="311">
        <v>95248</v>
      </c>
      <c r="H39162" s="312" t="s">
        <v>1036</v>
      </c>
      <c r="I39162" s="313" t="s">
        <v>6788</v>
      </c>
    </row>
    <row r="39163" spans="6:9" x14ac:dyDescent="0.2">
      <c r="F39163" s="310" t="s">
        <v>44185</v>
      </c>
      <c r="G39163" s="311">
        <v>95249</v>
      </c>
      <c r="H39163" s="312" t="s">
        <v>1036</v>
      </c>
      <c r="I39163" s="313" t="s">
        <v>6788</v>
      </c>
    </row>
    <row r="39164" spans="6:9" x14ac:dyDescent="0.2">
      <c r="F39164" s="322" t="s">
        <v>44186</v>
      </c>
      <c r="G39164" s="316">
        <v>95250</v>
      </c>
      <c r="H39164" s="323" t="s">
        <v>1036</v>
      </c>
      <c r="I39164" s="313" t="s">
        <v>6788</v>
      </c>
    </row>
    <row r="39165" spans="6:9" x14ac:dyDescent="0.2">
      <c r="F39165" s="310" t="s">
        <v>44187</v>
      </c>
      <c r="G39165" s="311">
        <v>95251</v>
      </c>
      <c r="H39165" s="312" t="s">
        <v>1036</v>
      </c>
      <c r="I39165" s="313" t="s">
        <v>6788</v>
      </c>
    </row>
    <row r="39166" spans="6:9" x14ac:dyDescent="0.2">
      <c r="F39166" s="310" t="s">
        <v>44188</v>
      </c>
      <c r="G39166" s="311">
        <v>95252</v>
      </c>
      <c r="H39166" s="312" t="s">
        <v>1036</v>
      </c>
      <c r="I39166" s="313" t="s">
        <v>6788</v>
      </c>
    </row>
    <row r="39167" spans="6:9" x14ac:dyDescent="0.2">
      <c r="F39167" s="310" t="s">
        <v>44189</v>
      </c>
      <c r="G39167" s="311">
        <v>95253</v>
      </c>
      <c r="H39167" s="312" t="s">
        <v>1036</v>
      </c>
      <c r="I39167" s="313" t="s">
        <v>6788</v>
      </c>
    </row>
    <row r="39168" spans="6:9" x14ac:dyDescent="0.2">
      <c r="F39168" s="310" t="s">
        <v>44190</v>
      </c>
      <c r="G39168" s="311">
        <v>95254</v>
      </c>
      <c r="H39168" s="312" t="s">
        <v>1036</v>
      </c>
      <c r="I39168" s="313" t="s">
        <v>6788</v>
      </c>
    </row>
    <row r="39169" spans="6:9" x14ac:dyDescent="0.2">
      <c r="F39169" s="310" t="s">
        <v>44191</v>
      </c>
      <c r="G39169" s="311">
        <v>95255</v>
      </c>
      <c r="H39169" s="312" t="s">
        <v>1036</v>
      </c>
      <c r="I39169" s="313" t="s">
        <v>6788</v>
      </c>
    </row>
    <row r="39170" spans="6:9" x14ac:dyDescent="0.2">
      <c r="F39170" s="310" t="s">
        <v>44192</v>
      </c>
      <c r="G39170" s="311">
        <v>95257</v>
      </c>
      <c r="H39170" s="312" t="s">
        <v>1036</v>
      </c>
      <c r="I39170" s="313" t="s">
        <v>6788</v>
      </c>
    </row>
    <row r="39171" spans="6:9" x14ac:dyDescent="0.2">
      <c r="F39171" s="310" t="s">
        <v>44193</v>
      </c>
      <c r="G39171" s="311">
        <v>95258</v>
      </c>
      <c r="H39171" s="312" t="s">
        <v>1036</v>
      </c>
      <c r="I39171" s="313" t="s">
        <v>6788</v>
      </c>
    </row>
    <row r="39172" spans="6:9" x14ac:dyDescent="0.2">
      <c r="F39172" s="310" t="s">
        <v>44194</v>
      </c>
      <c r="G39172" s="311">
        <v>95267</v>
      </c>
      <c r="H39172" s="312" t="s">
        <v>1036</v>
      </c>
      <c r="I39172" s="313" t="s">
        <v>6788</v>
      </c>
    </row>
    <row r="39173" spans="6:9" x14ac:dyDescent="0.2">
      <c r="F39173" s="310" t="s">
        <v>44195</v>
      </c>
      <c r="G39173" s="311">
        <v>95269</v>
      </c>
      <c r="H39173" s="312" t="s">
        <v>1036</v>
      </c>
      <c r="I39173" s="313" t="s">
        <v>6788</v>
      </c>
    </row>
    <row r="39174" spans="6:9" x14ac:dyDescent="0.2">
      <c r="F39174" s="310" t="s">
        <v>44196</v>
      </c>
      <c r="G39174" s="311">
        <v>95296</v>
      </c>
      <c r="H39174" s="312" t="s">
        <v>1036</v>
      </c>
      <c r="I39174" s="313" t="s">
        <v>6788</v>
      </c>
    </row>
    <row r="39175" spans="6:9" x14ac:dyDescent="0.2">
      <c r="F39175" s="310" t="s">
        <v>44197</v>
      </c>
      <c r="G39175" s="311">
        <v>95297</v>
      </c>
      <c r="H39175" s="312" t="s">
        <v>1036</v>
      </c>
      <c r="I39175" s="313" t="s">
        <v>6788</v>
      </c>
    </row>
    <row r="39176" spans="6:9" x14ac:dyDescent="0.2">
      <c r="F39176" s="310" t="s">
        <v>44198</v>
      </c>
      <c r="G39176" s="311">
        <v>95301</v>
      </c>
      <c r="H39176" s="312" t="s">
        <v>1036</v>
      </c>
      <c r="I39176" s="313" t="s">
        <v>6788</v>
      </c>
    </row>
    <row r="39177" spans="6:9" x14ac:dyDescent="0.2">
      <c r="F39177" s="310" t="s">
        <v>44199</v>
      </c>
      <c r="G39177" s="311">
        <v>95303</v>
      </c>
      <c r="H39177" s="312" t="s">
        <v>1036</v>
      </c>
      <c r="I39177" s="313" t="s">
        <v>6788</v>
      </c>
    </row>
    <row r="39178" spans="6:9" x14ac:dyDescent="0.2">
      <c r="F39178" s="310" t="s">
        <v>44200</v>
      </c>
      <c r="G39178" s="311">
        <v>95304</v>
      </c>
      <c r="H39178" s="312" t="s">
        <v>1036</v>
      </c>
      <c r="I39178" s="313" t="s">
        <v>6788</v>
      </c>
    </row>
    <row r="39179" spans="6:9" x14ac:dyDescent="0.2">
      <c r="F39179" s="310" t="s">
        <v>44201</v>
      </c>
      <c r="G39179" s="311">
        <v>95305</v>
      </c>
      <c r="H39179" s="312" t="s">
        <v>1036</v>
      </c>
      <c r="I39179" s="313" t="s">
        <v>6788</v>
      </c>
    </row>
    <row r="39180" spans="6:9" x14ac:dyDescent="0.2">
      <c r="F39180" s="310" t="s">
        <v>44202</v>
      </c>
      <c r="G39180" s="311">
        <v>95306</v>
      </c>
      <c r="H39180" s="312" t="s">
        <v>1036</v>
      </c>
      <c r="I39180" s="313" t="s">
        <v>6788</v>
      </c>
    </row>
    <row r="39181" spans="6:9" x14ac:dyDescent="0.2">
      <c r="F39181" s="310" t="s">
        <v>44203</v>
      </c>
      <c r="G39181" s="311">
        <v>95307</v>
      </c>
      <c r="H39181" s="312" t="s">
        <v>1036</v>
      </c>
      <c r="I39181" s="313" t="s">
        <v>6788</v>
      </c>
    </row>
    <row r="39182" spans="6:9" x14ac:dyDescent="0.2">
      <c r="F39182" s="310" t="s">
        <v>44204</v>
      </c>
      <c r="G39182" s="311">
        <v>95309</v>
      </c>
      <c r="H39182" s="312" t="s">
        <v>1036</v>
      </c>
      <c r="I39182" s="313" t="s">
        <v>6788</v>
      </c>
    </row>
    <row r="39183" spans="6:9" x14ac:dyDescent="0.2">
      <c r="F39183" s="310" t="s">
        <v>44205</v>
      </c>
      <c r="G39183" s="311">
        <v>95310</v>
      </c>
      <c r="H39183" s="312" t="s">
        <v>1036</v>
      </c>
      <c r="I39183" s="313" t="s">
        <v>6788</v>
      </c>
    </row>
    <row r="39184" spans="6:9" x14ac:dyDescent="0.2">
      <c r="F39184" s="310" t="s">
        <v>44206</v>
      </c>
      <c r="G39184" s="311">
        <v>95311</v>
      </c>
      <c r="H39184" s="312" t="s">
        <v>1036</v>
      </c>
      <c r="I39184" s="313" t="s">
        <v>6788</v>
      </c>
    </row>
    <row r="39185" spans="6:9" x14ac:dyDescent="0.2">
      <c r="F39185" s="310" t="s">
        <v>44207</v>
      </c>
      <c r="G39185" s="311">
        <v>95312</v>
      </c>
      <c r="H39185" s="312" t="s">
        <v>1036</v>
      </c>
      <c r="I39185" s="313" t="s">
        <v>6788</v>
      </c>
    </row>
    <row r="39186" spans="6:9" x14ac:dyDescent="0.2">
      <c r="F39186" s="310" t="s">
        <v>44208</v>
      </c>
      <c r="G39186" s="311">
        <v>95313</v>
      </c>
      <c r="H39186" s="312" t="s">
        <v>1036</v>
      </c>
      <c r="I39186" s="313" t="s">
        <v>6788</v>
      </c>
    </row>
    <row r="39187" spans="6:9" x14ac:dyDescent="0.2">
      <c r="F39187" s="322" t="s">
        <v>44209</v>
      </c>
      <c r="G39187" s="316">
        <v>95314</v>
      </c>
      <c r="H39187" s="323" t="s">
        <v>1036</v>
      </c>
      <c r="I39187" s="313" t="s">
        <v>6788</v>
      </c>
    </row>
    <row r="39188" spans="6:9" x14ac:dyDescent="0.2">
      <c r="F39188" s="310" t="s">
        <v>44210</v>
      </c>
      <c r="G39188" s="311">
        <v>95315</v>
      </c>
      <c r="H39188" s="312" t="s">
        <v>1036</v>
      </c>
      <c r="I39188" s="313" t="s">
        <v>6788</v>
      </c>
    </row>
    <row r="39189" spans="6:9" x14ac:dyDescent="0.2">
      <c r="F39189" s="310" t="s">
        <v>44211</v>
      </c>
      <c r="G39189" s="311">
        <v>95316</v>
      </c>
      <c r="H39189" s="312" t="s">
        <v>1036</v>
      </c>
      <c r="I39189" s="313" t="s">
        <v>6788</v>
      </c>
    </row>
    <row r="39190" spans="6:9" x14ac:dyDescent="0.2">
      <c r="F39190" s="310" t="s">
        <v>44212</v>
      </c>
      <c r="G39190" s="311">
        <v>95317</v>
      </c>
      <c r="H39190" s="312" t="s">
        <v>1036</v>
      </c>
      <c r="I39190" s="313" t="s">
        <v>6788</v>
      </c>
    </row>
    <row r="39191" spans="6:9" x14ac:dyDescent="0.2">
      <c r="F39191" s="310" t="s">
        <v>44213</v>
      </c>
      <c r="G39191" s="311">
        <v>95318</v>
      </c>
      <c r="H39191" s="312" t="s">
        <v>1036</v>
      </c>
      <c r="I39191" s="313" t="s">
        <v>6788</v>
      </c>
    </row>
    <row r="39192" spans="6:9" x14ac:dyDescent="0.2">
      <c r="F39192" s="310" t="s">
        <v>44214</v>
      </c>
      <c r="G39192" s="311">
        <v>95319</v>
      </c>
      <c r="H39192" s="312" t="s">
        <v>1036</v>
      </c>
      <c r="I39192" s="313" t="s">
        <v>6788</v>
      </c>
    </row>
    <row r="39193" spans="6:9" x14ac:dyDescent="0.2">
      <c r="F39193" s="310" t="s">
        <v>44215</v>
      </c>
      <c r="G39193" s="311">
        <v>95320</v>
      </c>
      <c r="H39193" s="312" t="s">
        <v>1036</v>
      </c>
      <c r="I39193" s="313" t="s">
        <v>6788</v>
      </c>
    </row>
    <row r="39194" spans="6:9" x14ac:dyDescent="0.2">
      <c r="F39194" s="310" t="s">
        <v>44216</v>
      </c>
      <c r="G39194" s="311">
        <v>95321</v>
      </c>
      <c r="H39194" s="312" t="s">
        <v>1036</v>
      </c>
      <c r="I39194" s="313" t="s">
        <v>6788</v>
      </c>
    </row>
    <row r="39195" spans="6:9" x14ac:dyDescent="0.2">
      <c r="F39195" s="310" t="s">
        <v>44217</v>
      </c>
      <c r="G39195" s="311">
        <v>95322</v>
      </c>
      <c r="H39195" s="312" t="s">
        <v>1036</v>
      </c>
      <c r="I39195" s="313" t="s">
        <v>6788</v>
      </c>
    </row>
    <row r="39196" spans="6:9" x14ac:dyDescent="0.2">
      <c r="F39196" s="310" t="s">
        <v>44218</v>
      </c>
      <c r="G39196" s="311">
        <v>95323</v>
      </c>
      <c r="H39196" s="312" t="s">
        <v>1036</v>
      </c>
      <c r="I39196" s="313" t="s">
        <v>6788</v>
      </c>
    </row>
    <row r="39197" spans="6:9" x14ac:dyDescent="0.2">
      <c r="F39197" s="310" t="s">
        <v>44219</v>
      </c>
      <c r="G39197" s="311">
        <v>95324</v>
      </c>
      <c r="H39197" s="312" t="s">
        <v>1036</v>
      </c>
      <c r="I39197" s="313" t="s">
        <v>6788</v>
      </c>
    </row>
    <row r="39198" spans="6:9" x14ac:dyDescent="0.2">
      <c r="F39198" s="310" t="s">
        <v>44220</v>
      </c>
      <c r="G39198" s="311">
        <v>95325</v>
      </c>
      <c r="H39198" s="312" t="s">
        <v>1036</v>
      </c>
      <c r="I39198" s="313" t="s">
        <v>6788</v>
      </c>
    </row>
    <row r="39199" spans="6:9" x14ac:dyDescent="0.2">
      <c r="F39199" s="310" t="s">
        <v>44221</v>
      </c>
      <c r="G39199" s="311">
        <v>95326</v>
      </c>
      <c r="H39199" s="312" t="s">
        <v>1036</v>
      </c>
      <c r="I39199" s="313" t="s">
        <v>6788</v>
      </c>
    </row>
    <row r="39200" spans="6:9" x14ac:dyDescent="0.2">
      <c r="F39200" s="310" t="s">
        <v>44222</v>
      </c>
      <c r="G39200" s="311">
        <v>95327</v>
      </c>
      <c r="H39200" s="312" t="s">
        <v>1036</v>
      </c>
      <c r="I39200" s="313" t="s">
        <v>6788</v>
      </c>
    </row>
    <row r="39201" spans="6:9" x14ac:dyDescent="0.2">
      <c r="F39201" s="310" t="s">
        <v>44223</v>
      </c>
      <c r="G39201" s="311">
        <v>95328</v>
      </c>
      <c r="H39201" s="312" t="s">
        <v>1036</v>
      </c>
      <c r="I39201" s="313" t="s">
        <v>6788</v>
      </c>
    </row>
    <row r="39202" spans="6:9" x14ac:dyDescent="0.2">
      <c r="F39202" s="310" t="s">
        <v>44224</v>
      </c>
      <c r="G39202" s="311">
        <v>95329</v>
      </c>
      <c r="H39202" s="312" t="s">
        <v>1036</v>
      </c>
      <c r="I39202" s="313" t="s">
        <v>6788</v>
      </c>
    </row>
    <row r="39203" spans="6:9" x14ac:dyDescent="0.2">
      <c r="F39203" s="310" t="s">
        <v>44225</v>
      </c>
      <c r="G39203" s="311">
        <v>95330</v>
      </c>
      <c r="H39203" s="312" t="s">
        <v>1036</v>
      </c>
      <c r="I39203" s="313" t="s">
        <v>6788</v>
      </c>
    </row>
    <row r="39204" spans="6:9" x14ac:dyDescent="0.2">
      <c r="F39204" s="310" t="s">
        <v>44226</v>
      </c>
      <c r="G39204" s="311">
        <v>95333</v>
      </c>
      <c r="H39204" s="312" t="s">
        <v>1036</v>
      </c>
      <c r="I39204" s="313" t="s">
        <v>6788</v>
      </c>
    </row>
    <row r="39205" spans="6:9" x14ac:dyDescent="0.2">
      <c r="F39205" s="310" t="s">
        <v>44227</v>
      </c>
      <c r="G39205" s="311">
        <v>95334</v>
      </c>
      <c r="H39205" s="312" t="s">
        <v>1036</v>
      </c>
      <c r="I39205" s="313" t="s">
        <v>6788</v>
      </c>
    </row>
    <row r="39206" spans="6:9" x14ac:dyDescent="0.2">
      <c r="F39206" s="310" t="s">
        <v>44228</v>
      </c>
      <c r="G39206" s="311">
        <v>95335</v>
      </c>
      <c r="H39206" s="312" t="s">
        <v>1036</v>
      </c>
      <c r="I39206" s="313" t="s">
        <v>6788</v>
      </c>
    </row>
    <row r="39207" spans="6:9" x14ac:dyDescent="0.2">
      <c r="F39207" s="310" t="s">
        <v>44229</v>
      </c>
      <c r="G39207" s="311">
        <v>95336</v>
      </c>
      <c r="H39207" s="312" t="s">
        <v>1036</v>
      </c>
      <c r="I39207" s="313" t="s">
        <v>6788</v>
      </c>
    </row>
    <row r="39208" spans="6:9" x14ac:dyDescent="0.2">
      <c r="F39208" s="310" t="s">
        <v>44230</v>
      </c>
      <c r="G39208" s="311">
        <v>95337</v>
      </c>
      <c r="H39208" s="312" t="s">
        <v>1036</v>
      </c>
      <c r="I39208" s="313" t="s">
        <v>6788</v>
      </c>
    </row>
    <row r="39209" spans="6:9" x14ac:dyDescent="0.2">
      <c r="F39209" s="310" t="s">
        <v>44231</v>
      </c>
      <c r="G39209" s="311">
        <v>95338</v>
      </c>
      <c r="H39209" s="312" t="s">
        <v>1036</v>
      </c>
      <c r="I39209" s="313" t="s">
        <v>6788</v>
      </c>
    </row>
    <row r="39210" spans="6:9" x14ac:dyDescent="0.2">
      <c r="F39210" s="310" t="s">
        <v>44232</v>
      </c>
      <c r="G39210" s="311">
        <v>95340</v>
      </c>
      <c r="H39210" s="312" t="s">
        <v>1036</v>
      </c>
      <c r="I39210" s="313" t="s">
        <v>6788</v>
      </c>
    </row>
    <row r="39211" spans="6:9" x14ac:dyDescent="0.2">
      <c r="F39211" s="310" t="s">
        <v>44233</v>
      </c>
      <c r="G39211" s="311">
        <v>95341</v>
      </c>
      <c r="H39211" s="312" t="s">
        <v>1036</v>
      </c>
      <c r="I39211" s="313" t="s">
        <v>6788</v>
      </c>
    </row>
    <row r="39212" spans="6:9" x14ac:dyDescent="0.2">
      <c r="F39212" s="310" t="s">
        <v>44234</v>
      </c>
      <c r="G39212" s="311">
        <v>95343</v>
      </c>
      <c r="H39212" s="312" t="s">
        <v>1036</v>
      </c>
      <c r="I39212" s="313" t="s">
        <v>6788</v>
      </c>
    </row>
    <row r="39213" spans="6:9" x14ac:dyDescent="0.2">
      <c r="F39213" s="310" t="s">
        <v>44235</v>
      </c>
      <c r="G39213" s="311">
        <v>95344</v>
      </c>
      <c r="H39213" s="312" t="s">
        <v>1036</v>
      </c>
      <c r="I39213" s="313" t="s">
        <v>6788</v>
      </c>
    </row>
    <row r="39214" spans="6:9" x14ac:dyDescent="0.2">
      <c r="F39214" s="310" t="s">
        <v>44236</v>
      </c>
      <c r="G39214" s="311">
        <v>95345</v>
      </c>
      <c r="H39214" s="312" t="s">
        <v>1036</v>
      </c>
      <c r="I39214" s="313" t="s">
        <v>6788</v>
      </c>
    </row>
    <row r="39215" spans="6:9" x14ac:dyDescent="0.2">
      <c r="F39215" s="310" t="s">
        <v>44237</v>
      </c>
      <c r="G39215" s="311">
        <v>95346</v>
      </c>
      <c r="H39215" s="312" t="s">
        <v>1036</v>
      </c>
      <c r="I39215" s="313" t="s">
        <v>6788</v>
      </c>
    </row>
    <row r="39216" spans="6:9" x14ac:dyDescent="0.2">
      <c r="F39216" s="310" t="s">
        <v>44238</v>
      </c>
      <c r="G39216" s="311">
        <v>95347</v>
      </c>
      <c r="H39216" s="312" t="s">
        <v>1036</v>
      </c>
      <c r="I39216" s="313" t="s">
        <v>6788</v>
      </c>
    </row>
    <row r="39217" spans="6:9" x14ac:dyDescent="0.2">
      <c r="F39217" s="310" t="s">
        <v>44239</v>
      </c>
      <c r="G39217" s="311">
        <v>95348</v>
      </c>
      <c r="H39217" s="312" t="s">
        <v>1036</v>
      </c>
      <c r="I39217" s="313" t="s">
        <v>6788</v>
      </c>
    </row>
    <row r="39218" spans="6:9" x14ac:dyDescent="0.2">
      <c r="F39218" s="310" t="s">
        <v>44240</v>
      </c>
      <c r="G39218" s="311">
        <v>95350</v>
      </c>
      <c r="H39218" s="312" t="s">
        <v>1036</v>
      </c>
      <c r="I39218" s="313" t="s">
        <v>6788</v>
      </c>
    </row>
    <row r="39219" spans="6:9" x14ac:dyDescent="0.2">
      <c r="F39219" s="310" t="s">
        <v>44241</v>
      </c>
      <c r="G39219" s="311">
        <v>95351</v>
      </c>
      <c r="H39219" s="312" t="s">
        <v>1036</v>
      </c>
      <c r="I39219" s="313" t="s">
        <v>6788</v>
      </c>
    </row>
    <row r="39220" spans="6:9" x14ac:dyDescent="0.2">
      <c r="F39220" s="310" t="s">
        <v>44242</v>
      </c>
      <c r="G39220" s="311">
        <v>95352</v>
      </c>
      <c r="H39220" s="312" t="s">
        <v>1036</v>
      </c>
      <c r="I39220" s="313" t="s">
        <v>6788</v>
      </c>
    </row>
    <row r="39221" spans="6:9" x14ac:dyDescent="0.2">
      <c r="F39221" s="310" t="s">
        <v>44243</v>
      </c>
      <c r="G39221" s="311">
        <v>95353</v>
      </c>
      <c r="H39221" s="312" t="s">
        <v>1036</v>
      </c>
      <c r="I39221" s="313" t="s">
        <v>6788</v>
      </c>
    </row>
    <row r="39222" spans="6:9" x14ac:dyDescent="0.2">
      <c r="F39222" s="310" t="s">
        <v>44244</v>
      </c>
      <c r="G39222" s="311">
        <v>95354</v>
      </c>
      <c r="H39222" s="312" t="s">
        <v>1036</v>
      </c>
      <c r="I39222" s="313" t="s">
        <v>6788</v>
      </c>
    </row>
    <row r="39223" spans="6:9" x14ac:dyDescent="0.2">
      <c r="F39223" s="310" t="s">
        <v>44245</v>
      </c>
      <c r="G39223" s="311">
        <v>95355</v>
      </c>
      <c r="H39223" s="312" t="s">
        <v>1036</v>
      </c>
      <c r="I39223" s="313" t="s">
        <v>6788</v>
      </c>
    </row>
    <row r="39224" spans="6:9" x14ac:dyDescent="0.2">
      <c r="F39224" s="310" t="s">
        <v>44246</v>
      </c>
      <c r="G39224" s="311">
        <v>95356</v>
      </c>
      <c r="H39224" s="312" t="s">
        <v>1036</v>
      </c>
      <c r="I39224" s="313" t="s">
        <v>6788</v>
      </c>
    </row>
    <row r="39225" spans="6:9" x14ac:dyDescent="0.2">
      <c r="F39225" s="310" t="s">
        <v>44247</v>
      </c>
      <c r="G39225" s="311">
        <v>95357</v>
      </c>
      <c r="H39225" s="312" t="s">
        <v>1036</v>
      </c>
      <c r="I39225" s="313" t="s">
        <v>6788</v>
      </c>
    </row>
    <row r="39226" spans="6:9" x14ac:dyDescent="0.2">
      <c r="F39226" s="310" t="s">
        <v>44248</v>
      </c>
      <c r="G39226" s="311">
        <v>95358</v>
      </c>
      <c r="H39226" s="312" t="s">
        <v>1036</v>
      </c>
      <c r="I39226" s="313" t="s">
        <v>6788</v>
      </c>
    </row>
    <row r="39227" spans="6:9" x14ac:dyDescent="0.2">
      <c r="F39227" s="310" t="s">
        <v>44249</v>
      </c>
      <c r="G39227" s="311">
        <v>95360</v>
      </c>
      <c r="H39227" s="312" t="s">
        <v>1036</v>
      </c>
      <c r="I39227" s="313" t="s">
        <v>6788</v>
      </c>
    </row>
    <row r="39228" spans="6:9" x14ac:dyDescent="0.2">
      <c r="F39228" s="310" t="s">
        <v>44250</v>
      </c>
      <c r="G39228" s="311">
        <v>95361</v>
      </c>
      <c r="H39228" s="312" t="s">
        <v>1036</v>
      </c>
      <c r="I39228" s="313" t="s">
        <v>6788</v>
      </c>
    </row>
    <row r="39229" spans="6:9" x14ac:dyDescent="0.2">
      <c r="F39229" s="310" t="s">
        <v>44251</v>
      </c>
      <c r="G39229" s="311">
        <v>95363</v>
      </c>
      <c r="H39229" s="312" t="s">
        <v>1036</v>
      </c>
      <c r="I39229" s="313" t="s">
        <v>6788</v>
      </c>
    </row>
    <row r="39230" spans="6:9" x14ac:dyDescent="0.2">
      <c r="F39230" s="310" t="s">
        <v>44252</v>
      </c>
      <c r="G39230" s="311">
        <v>95364</v>
      </c>
      <c r="H39230" s="312" t="s">
        <v>1036</v>
      </c>
      <c r="I39230" s="313" t="s">
        <v>6788</v>
      </c>
    </row>
    <row r="39231" spans="6:9" x14ac:dyDescent="0.2">
      <c r="F39231" s="310" t="s">
        <v>44253</v>
      </c>
      <c r="G39231" s="311">
        <v>95365</v>
      </c>
      <c r="H39231" s="312" t="s">
        <v>1036</v>
      </c>
      <c r="I39231" s="313" t="s">
        <v>6788</v>
      </c>
    </row>
    <row r="39232" spans="6:9" x14ac:dyDescent="0.2">
      <c r="F39232" s="310" t="s">
        <v>44254</v>
      </c>
      <c r="G39232" s="311">
        <v>95366</v>
      </c>
      <c r="H39232" s="312" t="s">
        <v>1036</v>
      </c>
      <c r="I39232" s="313" t="s">
        <v>6788</v>
      </c>
    </row>
    <row r="39233" spans="6:9" x14ac:dyDescent="0.2">
      <c r="F39233" s="310" t="s">
        <v>44255</v>
      </c>
      <c r="G39233" s="311">
        <v>95367</v>
      </c>
      <c r="H39233" s="312" t="s">
        <v>1036</v>
      </c>
      <c r="I39233" s="313" t="s">
        <v>6788</v>
      </c>
    </row>
    <row r="39234" spans="6:9" x14ac:dyDescent="0.2">
      <c r="F39234" s="310" t="s">
        <v>44256</v>
      </c>
      <c r="G39234" s="311">
        <v>95368</v>
      </c>
      <c r="H39234" s="312" t="s">
        <v>1036</v>
      </c>
      <c r="I39234" s="313" t="s">
        <v>6788</v>
      </c>
    </row>
    <row r="39235" spans="6:9" x14ac:dyDescent="0.2">
      <c r="F39235" s="310" t="s">
        <v>44257</v>
      </c>
      <c r="G39235" s="311">
        <v>95369</v>
      </c>
      <c r="H39235" s="312" t="s">
        <v>1036</v>
      </c>
      <c r="I39235" s="313" t="s">
        <v>6788</v>
      </c>
    </row>
    <row r="39236" spans="6:9" x14ac:dyDescent="0.2">
      <c r="F39236" s="310" t="s">
        <v>44258</v>
      </c>
      <c r="G39236" s="311">
        <v>95370</v>
      </c>
      <c r="H39236" s="312" t="s">
        <v>1036</v>
      </c>
      <c r="I39236" s="313" t="s">
        <v>6788</v>
      </c>
    </row>
    <row r="39237" spans="6:9" x14ac:dyDescent="0.2">
      <c r="F39237" s="310" t="s">
        <v>44259</v>
      </c>
      <c r="G39237" s="311">
        <v>95372</v>
      </c>
      <c r="H39237" s="312" t="s">
        <v>1036</v>
      </c>
      <c r="I39237" s="313" t="s">
        <v>6788</v>
      </c>
    </row>
    <row r="39238" spans="6:9" x14ac:dyDescent="0.2">
      <c r="F39238" s="310" t="s">
        <v>44260</v>
      </c>
      <c r="G39238" s="311">
        <v>95373</v>
      </c>
      <c r="H39238" s="312" t="s">
        <v>1036</v>
      </c>
      <c r="I39238" s="313" t="s">
        <v>6788</v>
      </c>
    </row>
    <row r="39239" spans="6:9" x14ac:dyDescent="0.2">
      <c r="F39239" s="310" t="s">
        <v>44261</v>
      </c>
      <c r="G39239" s="311">
        <v>95374</v>
      </c>
      <c r="H39239" s="312" t="s">
        <v>1036</v>
      </c>
      <c r="I39239" s="313" t="s">
        <v>6788</v>
      </c>
    </row>
    <row r="39240" spans="6:9" x14ac:dyDescent="0.2">
      <c r="F39240" s="310" t="s">
        <v>44262</v>
      </c>
      <c r="G39240" s="311">
        <v>95375</v>
      </c>
      <c r="H39240" s="312" t="s">
        <v>1036</v>
      </c>
      <c r="I39240" s="313" t="s">
        <v>6788</v>
      </c>
    </row>
    <row r="39241" spans="6:9" x14ac:dyDescent="0.2">
      <c r="F39241" s="310" t="s">
        <v>44263</v>
      </c>
      <c r="G39241" s="311">
        <v>95376</v>
      </c>
      <c r="H39241" s="312" t="s">
        <v>1036</v>
      </c>
      <c r="I39241" s="313" t="s">
        <v>6788</v>
      </c>
    </row>
    <row r="39242" spans="6:9" x14ac:dyDescent="0.2">
      <c r="F39242" s="310" t="s">
        <v>44264</v>
      </c>
      <c r="G39242" s="311">
        <v>95377</v>
      </c>
      <c r="H39242" s="312" t="s">
        <v>1036</v>
      </c>
      <c r="I39242" s="313" t="s">
        <v>6788</v>
      </c>
    </row>
    <row r="39243" spans="6:9" x14ac:dyDescent="0.2">
      <c r="F39243" s="310" t="s">
        <v>44265</v>
      </c>
      <c r="G39243" s="311">
        <v>95378</v>
      </c>
      <c r="H39243" s="312" t="s">
        <v>1036</v>
      </c>
      <c r="I39243" s="313" t="s">
        <v>6788</v>
      </c>
    </row>
    <row r="39244" spans="6:9" x14ac:dyDescent="0.2">
      <c r="F39244" s="310" t="s">
        <v>44266</v>
      </c>
      <c r="G39244" s="311">
        <v>95379</v>
      </c>
      <c r="H39244" s="312" t="s">
        <v>1036</v>
      </c>
      <c r="I39244" s="313" t="s">
        <v>6788</v>
      </c>
    </row>
    <row r="39245" spans="6:9" x14ac:dyDescent="0.2">
      <c r="F39245" s="310" t="s">
        <v>44267</v>
      </c>
      <c r="G39245" s="311">
        <v>95380</v>
      </c>
      <c r="H39245" s="312" t="s">
        <v>1036</v>
      </c>
      <c r="I39245" s="313" t="s">
        <v>6788</v>
      </c>
    </row>
    <row r="39246" spans="6:9" x14ac:dyDescent="0.2">
      <c r="F39246" s="310" t="s">
        <v>44268</v>
      </c>
      <c r="G39246" s="311">
        <v>95381</v>
      </c>
      <c r="H39246" s="312" t="s">
        <v>1036</v>
      </c>
      <c r="I39246" s="313" t="s">
        <v>6788</v>
      </c>
    </row>
    <row r="39247" spans="6:9" x14ac:dyDescent="0.2">
      <c r="F39247" s="310" t="s">
        <v>44269</v>
      </c>
      <c r="G39247" s="311">
        <v>95382</v>
      </c>
      <c r="H39247" s="312" t="s">
        <v>1036</v>
      </c>
      <c r="I39247" s="313" t="s">
        <v>6788</v>
      </c>
    </row>
    <row r="39248" spans="6:9" x14ac:dyDescent="0.2">
      <c r="F39248" s="310" t="s">
        <v>44270</v>
      </c>
      <c r="G39248" s="311">
        <v>95383</v>
      </c>
      <c r="H39248" s="312" t="s">
        <v>1036</v>
      </c>
      <c r="I39248" s="313" t="s">
        <v>6788</v>
      </c>
    </row>
    <row r="39249" spans="6:9" x14ac:dyDescent="0.2">
      <c r="F39249" s="310" t="s">
        <v>44271</v>
      </c>
      <c r="G39249" s="311">
        <v>95385</v>
      </c>
      <c r="H39249" s="312" t="s">
        <v>1036</v>
      </c>
      <c r="I39249" s="313" t="s">
        <v>6788</v>
      </c>
    </row>
    <row r="39250" spans="6:9" x14ac:dyDescent="0.2">
      <c r="F39250" s="310" t="s">
        <v>44272</v>
      </c>
      <c r="G39250" s="311">
        <v>95386</v>
      </c>
      <c r="H39250" s="312" t="s">
        <v>1036</v>
      </c>
      <c r="I39250" s="313" t="s">
        <v>6788</v>
      </c>
    </row>
    <row r="39251" spans="6:9" x14ac:dyDescent="0.2">
      <c r="F39251" s="310" t="s">
        <v>44273</v>
      </c>
      <c r="G39251" s="311">
        <v>95387</v>
      </c>
      <c r="H39251" s="312" t="s">
        <v>1036</v>
      </c>
      <c r="I39251" s="313" t="s">
        <v>6788</v>
      </c>
    </row>
    <row r="39252" spans="6:9" x14ac:dyDescent="0.2">
      <c r="F39252" s="310" t="s">
        <v>44274</v>
      </c>
      <c r="G39252" s="311">
        <v>95388</v>
      </c>
      <c r="H39252" s="312" t="s">
        <v>1036</v>
      </c>
      <c r="I39252" s="313" t="s">
        <v>6788</v>
      </c>
    </row>
    <row r="39253" spans="6:9" x14ac:dyDescent="0.2">
      <c r="F39253" s="310" t="s">
        <v>44275</v>
      </c>
      <c r="G39253" s="311">
        <v>95389</v>
      </c>
      <c r="H39253" s="312" t="s">
        <v>1036</v>
      </c>
      <c r="I39253" s="313" t="s">
        <v>6788</v>
      </c>
    </row>
    <row r="39254" spans="6:9" x14ac:dyDescent="0.2">
      <c r="F39254" s="310" t="s">
        <v>44276</v>
      </c>
      <c r="G39254" s="311">
        <v>95391</v>
      </c>
      <c r="H39254" s="312" t="s">
        <v>1036</v>
      </c>
      <c r="I39254" s="313" t="s">
        <v>6788</v>
      </c>
    </row>
    <row r="39255" spans="6:9" x14ac:dyDescent="0.2">
      <c r="F39255" s="310" t="s">
        <v>44277</v>
      </c>
      <c r="G39255" s="311">
        <v>95397</v>
      </c>
      <c r="H39255" s="312" t="s">
        <v>1036</v>
      </c>
      <c r="I39255" s="313" t="s">
        <v>6788</v>
      </c>
    </row>
    <row r="39256" spans="6:9" x14ac:dyDescent="0.2">
      <c r="F39256" s="310" t="s">
        <v>44278</v>
      </c>
      <c r="G39256" s="311">
        <v>95401</v>
      </c>
      <c r="H39256" s="312" t="s">
        <v>1036</v>
      </c>
      <c r="I39256" s="313" t="s">
        <v>6788</v>
      </c>
    </row>
    <row r="39257" spans="6:9" x14ac:dyDescent="0.2">
      <c r="F39257" s="310" t="s">
        <v>44279</v>
      </c>
      <c r="G39257" s="311">
        <v>95402</v>
      </c>
      <c r="H39257" s="312" t="s">
        <v>1036</v>
      </c>
      <c r="I39257" s="313" t="s">
        <v>6788</v>
      </c>
    </row>
    <row r="39258" spans="6:9" x14ac:dyDescent="0.2">
      <c r="F39258" s="310" t="s">
        <v>44280</v>
      </c>
      <c r="G39258" s="311">
        <v>95403</v>
      </c>
      <c r="H39258" s="312" t="s">
        <v>1036</v>
      </c>
      <c r="I39258" s="313" t="s">
        <v>6788</v>
      </c>
    </row>
    <row r="39259" spans="6:9" x14ac:dyDescent="0.2">
      <c r="F39259" s="310" t="s">
        <v>44281</v>
      </c>
      <c r="G39259" s="311">
        <v>95404</v>
      </c>
      <c r="H39259" s="312" t="s">
        <v>1036</v>
      </c>
      <c r="I39259" s="313" t="s">
        <v>6788</v>
      </c>
    </row>
    <row r="39260" spans="6:9" x14ac:dyDescent="0.2">
      <c r="F39260" s="310" t="s">
        <v>44282</v>
      </c>
      <c r="G39260" s="311">
        <v>95405</v>
      </c>
      <c r="H39260" s="312" t="s">
        <v>1036</v>
      </c>
      <c r="I39260" s="313" t="s">
        <v>6788</v>
      </c>
    </row>
    <row r="39261" spans="6:9" x14ac:dyDescent="0.2">
      <c r="F39261" s="310" t="s">
        <v>44283</v>
      </c>
      <c r="G39261" s="311">
        <v>95406</v>
      </c>
      <c r="H39261" s="312" t="s">
        <v>1036</v>
      </c>
      <c r="I39261" s="313" t="s">
        <v>6788</v>
      </c>
    </row>
    <row r="39262" spans="6:9" x14ac:dyDescent="0.2">
      <c r="F39262" s="310" t="s">
        <v>44284</v>
      </c>
      <c r="G39262" s="311">
        <v>95407</v>
      </c>
      <c r="H39262" s="312" t="s">
        <v>1036</v>
      </c>
      <c r="I39262" s="313" t="s">
        <v>6788</v>
      </c>
    </row>
    <row r="39263" spans="6:9" x14ac:dyDescent="0.2">
      <c r="F39263" s="310" t="s">
        <v>44285</v>
      </c>
      <c r="G39263" s="311">
        <v>95409</v>
      </c>
      <c r="H39263" s="312" t="s">
        <v>1036</v>
      </c>
      <c r="I39263" s="313" t="s">
        <v>6788</v>
      </c>
    </row>
    <row r="39264" spans="6:9" x14ac:dyDescent="0.2">
      <c r="F39264" s="310" t="s">
        <v>44286</v>
      </c>
      <c r="G39264" s="311">
        <v>95410</v>
      </c>
      <c r="H39264" s="312" t="s">
        <v>1036</v>
      </c>
      <c r="I39264" s="313" t="s">
        <v>6788</v>
      </c>
    </row>
    <row r="39265" spans="6:9" x14ac:dyDescent="0.2">
      <c r="F39265" s="310" t="s">
        <v>44287</v>
      </c>
      <c r="G39265" s="311">
        <v>95412</v>
      </c>
      <c r="H39265" s="312" t="s">
        <v>1036</v>
      </c>
      <c r="I39265" s="313" t="s">
        <v>6788</v>
      </c>
    </row>
    <row r="39266" spans="6:9" x14ac:dyDescent="0.2">
      <c r="F39266" s="310" t="s">
        <v>44288</v>
      </c>
      <c r="G39266" s="311">
        <v>95415</v>
      </c>
      <c r="H39266" s="312" t="s">
        <v>1036</v>
      </c>
      <c r="I39266" s="313" t="s">
        <v>6788</v>
      </c>
    </row>
    <row r="39267" spans="6:9" x14ac:dyDescent="0.2">
      <c r="F39267" s="310" t="s">
        <v>44289</v>
      </c>
      <c r="G39267" s="311">
        <v>95416</v>
      </c>
      <c r="H39267" s="312" t="s">
        <v>1036</v>
      </c>
      <c r="I39267" s="313" t="s">
        <v>6788</v>
      </c>
    </row>
    <row r="39268" spans="6:9" x14ac:dyDescent="0.2">
      <c r="F39268" s="310" t="s">
        <v>44290</v>
      </c>
      <c r="G39268" s="311">
        <v>95417</v>
      </c>
      <c r="H39268" s="312" t="s">
        <v>1036</v>
      </c>
      <c r="I39268" s="313" t="s">
        <v>6788</v>
      </c>
    </row>
    <row r="39269" spans="6:9" x14ac:dyDescent="0.2">
      <c r="F39269" s="310" t="s">
        <v>44291</v>
      </c>
      <c r="G39269" s="311">
        <v>95418</v>
      </c>
      <c r="H39269" s="312" t="s">
        <v>1036</v>
      </c>
      <c r="I39269" s="313" t="s">
        <v>6788</v>
      </c>
    </row>
    <row r="39270" spans="6:9" x14ac:dyDescent="0.2">
      <c r="F39270" s="310" t="s">
        <v>44292</v>
      </c>
      <c r="G39270" s="311">
        <v>95419</v>
      </c>
      <c r="H39270" s="312" t="s">
        <v>1036</v>
      </c>
      <c r="I39270" s="313" t="s">
        <v>6788</v>
      </c>
    </row>
    <row r="39271" spans="6:9" x14ac:dyDescent="0.2">
      <c r="F39271" s="310" t="s">
        <v>44293</v>
      </c>
      <c r="G39271" s="311">
        <v>95420</v>
      </c>
      <c r="H39271" s="312" t="s">
        <v>1036</v>
      </c>
      <c r="I39271" s="313" t="s">
        <v>6788</v>
      </c>
    </row>
    <row r="39272" spans="6:9" x14ac:dyDescent="0.2">
      <c r="F39272" s="310" t="s">
        <v>44294</v>
      </c>
      <c r="G39272" s="311">
        <v>95421</v>
      </c>
      <c r="H39272" s="312" t="s">
        <v>1036</v>
      </c>
      <c r="I39272" s="313" t="s">
        <v>6788</v>
      </c>
    </row>
    <row r="39273" spans="6:9" x14ac:dyDescent="0.2">
      <c r="F39273" s="310" t="s">
        <v>44295</v>
      </c>
      <c r="G39273" s="311">
        <v>95422</v>
      </c>
      <c r="H39273" s="312" t="s">
        <v>1036</v>
      </c>
      <c r="I39273" s="313" t="s">
        <v>6788</v>
      </c>
    </row>
    <row r="39274" spans="6:9" x14ac:dyDescent="0.2">
      <c r="F39274" s="310" t="s">
        <v>44296</v>
      </c>
      <c r="G39274" s="311">
        <v>95423</v>
      </c>
      <c r="H39274" s="312" t="s">
        <v>1036</v>
      </c>
      <c r="I39274" s="313" t="s">
        <v>6788</v>
      </c>
    </row>
    <row r="39275" spans="6:9" x14ac:dyDescent="0.2">
      <c r="F39275" s="310" t="s">
        <v>44297</v>
      </c>
      <c r="G39275" s="311">
        <v>95424</v>
      </c>
      <c r="H39275" s="312" t="s">
        <v>1036</v>
      </c>
      <c r="I39275" s="313" t="s">
        <v>6788</v>
      </c>
    </row>
    <row r="39276" spans="6:9" x14ac:dyDescent="0.2">
      <c r="F39276" s="310" t="s">
        <v>44298</v>
      </c>
      <c r="G39276" s="311">
        <v>95425</v>
      </c>
      <c r="H39276" s="312" t="s">
        <v>1036</v>
      </c>
      <c r="I39276" s="313" t="s">
        <v>6788</v>
      </c>
    </row>
    <row r="39277" spans="6:9" x14ac:dyDescent="0.2">
      <c r="F39277" s="310" t="s">
        <v>44299</v>
      </c>
      <c r="G39277" s="311">
        <v>95426</v>
      </c>
      <c r="H39277" s="312" t="s">
        <v>1036</v>
      </c>
      <c r="I39277" s="313" t="s">
        <v>6788</v>
      </c>
    </row>
    <row r="39278" spans="6:9" x14ac:dyDescent="0.2">
      <c r="F39278" s="310" t="s">
        <v>44300</v>
      </c>
      <c r="G39278" s="311">
        <v>95427</v>
      </c>
      <c r="H39278" s="312" t="s">
        <v>1036</v>
      </c>
      <c r="I39278" s="313" t="s">
        <v>6788</v>
      </c>
    </row>
    <row r="39279" spans="6:9" x14ac:dyDescent="0.2">
      <c r="F39279" s="310" t="s">
        <v>44301</v>
      </c>
      <c r="G39279" s="311">
        <v>95428</v>
      </c>
      <c r="H39279" s="312" t="s">
        <v>1036</v>
      </c>
      <c r="I39279" s="313" t="s">
        <v>6788</v>
      </c>
    </row>
    <row r="39280" spans="6:9" x14ac:dyDescent="0.2">
      <c r="F39280" s="310" t="s">
        <v>44302</v>
      </c>
      <c r="G39280" s="311">
        <v>95429</v>
      </c>
      <c r="H39280" s="312" t="s">
        <v>1036</v>
      </c>
      <c r="I39280" s="313" t="s">
        <v>6788</v>
      </c>
    </row>
    <row r="39281" spans="6:9" x14ac:dyDescent="0.2">
      <c r="F39281" s="310" t="s">
        <v>44303</v>
      </c>
      <c r="G39281" s="311">
        <v>95430</v>
      </c>
      <c r="H39281" s="312" t="s">
        <v>1036</v>
      </c>
      <c r="I39281" s="313" t="s">
        <v>6788</v>
      </c>
    </row>
    <row r="39282" spans="6:9" x14ac:dyDescent="0.2">
      <c r="F39282" s="310" t="s">
        <v>44304</v>
      </c>
      <c r="G39282" s="311">
        <v>95431</v>
      </c>
      <c r="H39282" s="312" t="s">
        <v>1036</v>
      </c>
      <c r="I39282" s="313" t="s">
        <v>6788</v>
      </c>
    </row>
    <row r="39283" spans="6:9" x14ac:dyDescent="0.2">
      <c r="F39283" s="310" t="s">
        <v>44305</v>
      </c>
      <c r="G39283" s="311">
        <v>95432</v>
      </c>
      <c r="H39283" s="312" t="s">
        <v>1036</v>
      </c>
      <c r="I39283" s="313" t="s">
        <v>6788</v>
      </c>
    </row>
    <row r="39284" spans="6:9" x14ac:dyDescent="0.2">
      <c r="F39284" s="310" t="s">
        <v>44306</v>
      </c>
      <c r="G39284" s="311">
        <v>95433</v>
      </c>
      <c r="H39284" s="312" t="s">
        <v>1036</v>
      </c>
      <c r="I39284" s="313" t="s">
        <v>6788</v>
      </c>
    </row>
    <row r="39285" spans="6:9" x14ac:dyDescent="0.2">
      <c r="F39285" s="310" t="s">
        <v>44307</v>
      </c>
      <c r="G39285" s="311">
        <v>95435</v>
      </c>
      <c r="H39285" s="312" t="s">
        <v>1036</v>
      </c>
      <c r="I39285" s="313" t="s">
        <v>6788</v>
      </c>
    </row>
    <row r="39286" spans="6:9" x14ac:dyDescent="0.2">
      <c r="F39286" s="310" t="s">
        <v>44308</v>
      </c>
      <c r="G39286" s="311">
        <v>95436</v>
      </c>
      <c r="H39286" s="312" t="s">
        <v>1036</v>
      </c>
      <c r="I39286" s="313" t="s">
        <v>6788</v>
      </c>
    </row>
    <row r="39287" spans="6:9" x14ac:dyDescent="0.2">
      <c r="F39287" s="310" t="s">
        <v>44309</v>
      </c>
      <c r="G39287" s="311">
        <v>95437</v>
      </c>
      <c r="H39287" s="312" t="s">
        <v>1036</v>
      </c>
      <c r="I39287" s="313" t="s">
        <v>6788</v>
      </c>
    </row>
    <row r="39288" spans="6:9" x14ac:dyDescent="0.2">
      <c r="F39288" s="310" t="s">
        <v>44310</v>
      </c>
      <c r="G39288" s="311">
        <v>95439</v>
      </c>
      <c r="H39288" s="312" t="s">
        <v>1036</v>
      </c>
      <c r="I39288" s="313" t="s">
        <v>6788</v>
      </c>
    </row>
    <row r="39289" spans="6:9" x14ac:dyDescent="0.2">
      <c r="F39289" s="310" t="s">
        <v>44311</v>
      </c>
      <c r="G39289" s="311">
        <v>95441</v>
      </c>
      <c r="H39289" s="312" t="s">
        <v>1036</v>
      </c>
      <c r="I39289" s="313" t="s">
        <v>6788</v>
      </c>
    </row>
    <row r="39290" spans="6:9" x14ac:dyDescent="0.2">
      <c r="F39290" s="310" t="s">
        <v>44312</v>
      </c>
      <c r="G39290" s="311">
        <v>95442</v>
      </c>
      <c r="H39290" s="312" t="s">
        <v>1036</v>
      </c>
      <c r="I39290" s="313" t="s">
        <v>6788</v>
      </c>
    </row>
    <row r="39291" spans="6:9" x14ac:dyDescent="0.2">
      <c r="F39291" s="310" t="s">
        <v>44313</v>
      </c>
      <c r="G39291" s="311">
        <v>95443</v>
      </c>
      <c r="H39291" s="312" t="s">
        <v>1036</v>
      </c>
      <c r="I39291" s="313" t="s">
        <v>6788</v>
      </c>
    </row>
    <row r="39292" spans="6:9" x14ac:dyDescent="0.2">
      <c r="F39292" s="310" t="s">
        <v>44314</v>
      </c>
      <c r="G39292" s="311">
        <v>95444</v>
      </c>
      <c r="H39292" s="312" t="s">
        <v>1036</v>
      </c>
      <c r="I39292" s="313" t="s">
        <v>6788</v>
      </c>
    </row>
    <row r="39293" spans="6:9" x14ac:dyDescent="0.2">
      <c r="F39293" s="310" t="s">
        <v>44315</v>
      </c>
      <c r="G39293" s="311">
        <v>95445</v>
      </c>
      <c r="H39293" s="312" t="s">
        <v>1036</v>
      </c>
      <c r="I39293" s="313" t="s">
        <v>6788</v>
      </c>
    </row>
    <row r="39294" spans="6:9" x14ac:dyDescent="0.2">
      <c r="F39294" s="310" t="s">
        <v>44316</v>
      </c>
      <c r="G39294" s="311">
        <v>95446</v>
      </c>
      <c r="H39294" s="312" t="s">
        <v>1036</v>
      </c>
      <c r="I39294" s="313" t="s">
        <v>6788</v>
      </c>
    </row>
    <row r="39295" spans="6:9" x14ac:dyDescent="0.2">
      <c r="F39295" s="310" t="s">
        <v>44317</v>
      </c>
      <c r="G39295" s="311">
        <v>95448</v>
      </c>
      <c r="H39295" s="312" t="s">
        <v>1036</v>
      </c>
      <c r="I39295" s="313" t="s">
        <v>6788</v>
      </c>
    </row>
    <row r="39296" spans="6:9" x14ac:dyDescent="0.2">
      <c r="F39296" s="310" t="s">
        <v>44318</v>
      </c>
      <c r="G39296" s="311">
        <v>95449</v>
      </c>
      <c r="H39296" s="312" t="s">
        <v>1036</v>
      </c>
      <c r="I39296" s="313" t="s">
        <v>6788</v>
      </c>
    </row>
    <row r="39297" spans="6:9" x14ac:dyDescent="0.2">
      <c r="F39297" s="310" t="s">
        <v>44319</v>
      </c>
      <c r="G39297" s="311">
        <v>95450</v>
      </c>
      <c r="H39297" s="312" t="s">
        <v>1036</v>
      </c>
      <c r="I39297" s="313" t="s">
        <v>6788</v>
      </c>
    </row>
    <row r="39298" spans="6:9" x14ac:dyDescent="0.2">
      <c r="F39298" s="310" t="s">
        <v>44320</v>
      </c>
      <c r="G39298" s="311">
        <v>95451</v>
      </c>
      <c r="H39298" s="312" t="s">
        <v>1036</v>
      </c>
      <c r="I39298" s="313" t="s">
        <v>6788</v>
      </c>
    </row>
    <row r="39299" spans="6:9" x14ac:dyDescent="0.2">
      <c r="F39299" s="310" t="s">
        <v>44321</v>
      </c>
      <c r="G39299" s="311">
        <v>95452</v>
      </c>
      <c r="H39299" s="312" t="s">
        <v>1036</v>
      </c>
      <c r="I39299" s="313" t="s">
        <v>6788</v>
      </c>
    </row>
    <row r="39300" spans="6:9" x14ac:dyDescent="0.2">
      <c r="F39300" s="310" t="s">
        <v>44322</v>
      </c>
      <c r="G39300" s="311">
        <v>95453</v>
      </c>
      <c r="H39300" s="312" t="s">
        <v>1036</v>
      </c>
      <c r="I39300" s="313" t="s">
        <v>6788</v>
      </c>
    </row>
    <row r="39301" spans="6:9" x14ac:dyDescent="0.2">
      <c r="F39301" s="310" t="s">
        <v>44323</v>
      </c>
      <c r="G39301" s="311">
        <v>95454</v>
      </c>
      <c r="H39301" s="312" t="s">
        <v>1036</v>
      </c>
      <c r="I39301" s="313" t="s">
        <v>6788</v>
      </c>
    </row>
    <row r="39302" spans="6:9" x14ac:dyDescent="0.2">
      <c r="F39302" s="310" t="s">
        <v>44324</v>
      </c>
      <c r="G39302" s="311">
        <v>95456</v>
      </c>
      <c r="H39302" s="312" t="s">
        <v>1036</v>
      </c>
      <c r="I39302" s="313" t="s">
        <v>6788</v>
      </c>
    </row>
    <row r="39303" spans="6:9" x14ac:dyDescent="0.2">
      <c r="F39303" s="310" t="s">
        <v>44325</v>
      </c>
      <c r="G39303" s="311">
        <v>95457</v>
      </c>
      <c r="H39303" s="312" t="s">
        <v>1036</v>
      </c>
      <c r="I39303" s="313" t="s">
        <v>6788</v>
      </c>
    </row>
    <row r="39304" spans="6:9" x14ac:dyDescent="0.2">
      <c r="F39304" s="310" t="s">
        <v>44326</v>
      </c>
      <c r="G39304" s="311">
        <v>95458</v>
      </c>
      <c r="H39304" s="312" t="s">
        <v>1036</v>
      </c>
      <c r="I39304" s="313" t="s">
        <v>6788</v>
      </c>
    </row>
    <row r="39305" spans="6:9" x14ac:dyDescent="0.2">
      <c r="F39305" s="310" t="s">
        <v>44327</v>
      </c>
      <c r="G39305" s="311">
        <v>95459</v>
      </c>
      <c r="H39305" s="312" t="s">
        <v>1036</v>
      </c>
      <c r="I39305" s="313" t="s">
        <v>6788</v>
      </c>
    </row>
    <row r="39306" spans="6:9" x14ac:dyDescent="0.2">
      <c r="F39306" s="310" t="s">
        <v>44328</v>
      </c>
      <c r="G39306" s="311">
        <v>95460</v>
      </c>
      <c r="H39306" s="312" t="s">
        <v>1036</v>
      </c>
      <c r="I39306" s="313" t="s">
        <v>6788</v>
      </c>
    </row>
    <row r="39307" spans="6:9" x14ac:dyDescent="0.2">
      <c r="F39307" s="310" t="s">
        <v>44329</v>
      </c>
      <c r="G39307" s="311">
        <v>95461</v>
      </c>
      <c r="H39307" s="312" t="s">
        <v>1036</v>
      </c>
      <c r="I39307" s="313" t="s">
        <v>6788</v>
      </c>
    </row>
    <row r="39308" spans="6:9" x14ac:dyDescent="0.2">
      <c r="F39308" s="310" t="s">
        <v>44330</v>
      </c>
      <c r="G39308" s="311">
        <v>95462</v>
      </c>
      <c r="H39308" s="312" t="s">
        <v>1036</v>
      </c>
      <c r="I39308" s="313" t="s">
        <v>6788</v>
      </c>
    </row>
    <row r="39309" spans="6:9" x14ac:dyDescent="0.2">
      <c r="F39309" s="310" t="s">
        <v>44331</v>
      </c>
      <c r="G39309" s="311">
        <v>95463</v>
      </c>
      <c r="H39309" s="312" t="s">
        <v>1036</v>
      </c>
      <c r="I39309" s="313" t="s">
        <v>6788</v>
      </c>
    </row>
    <row r="39310" spans="6:9" x14ac:dyDescent="0.2">
      <c r="F39310" s="310" t="s">
        <v>44332</v>
      </c>
      <c r="G39310" s="311">
        <v>95464</v>
      </c>
      <c r="H39310" s="312" t="s">
        <v>1036</v>
      </c>
      <c r="I39310" s="313" t="s">
        <v>6788</v>
      </c>
    </row>
    <row r="39311" spans="6:9" x14ac:dyDescent="0.2">
      <c r="F39311" s="310" t="s">
        <v>44333</v>
      </c>
      <c r="G39311" s="311">
        <v>95465</v>
      </c>
      <c r="H39311" s="312" t="s">
        <v>1036</v>
      </c>
      <c r="I39311" s="313" t="s">
        <v>6788</v>
      </c>
    </row>
    <row r="39312" spans="6:9" x14ac:dyDescent="0.2">
      <c r="F39312" s="310" t="s">
        <v>44334</v>
      </c>
      <c r="G39312" s="311">
        <v>95466</v>
      </c>
      <c r="H39312" s="312" t="s">
        <v>1036</v>
      </c>
      <c r="I39312" s="313" t="s">
        <v>6788</v>
      </c>
    </row>
    <row r="39313" spans="6:9" x14ac:dyDescent="0.2">
      <c r="F39313" s="310" t="s">
        <v>44335</v>
      </c>
      <c r="G39313" s="311">
        <v>95467</v>
      </c>
      <c r="H39313" s="312" t="s">
        <v>1036</v>
      </c>
      <c r="I39313" s="313" t="s">
        <v>6788</v>
      </c>
    </row>
    <row r="39314" spans="6:9" x14ac:dyDescent="0.2">
      <c r="F39314" s="310" t="s">
        <v>44336</v>
      </c>
      <c r="G39314" s="311">
        <v>95468</v>
      </c>
      <c r="H39314" s="312" t="s">
        <v>1036</v>
      </c>
      <c r="I39314" s="313" t="s">
        <v>6788</v>
      </c>
    </row>
    <row r="39315" spans="6:9" x14ac:dyDescent="0.2">
      <c r="F39315" s="310" t="s">
        <v>44337</v>
      </c>
      <c r="G39315" s="311">
        <v>95469</v>
      </c>
      <c r="H39315" s="312" t="s">
        <v>1036</v>
      </c>
      <c r="I39315" s="313" t="s">
        <v>6788</v>
      </c>
    </row>
    <row r="39316" spans="6:9" x14ac:dyDescent="0.2">
      <c r="F39316" s="310" t="s">
        <v>44338</v>
      </c>
      <c r="G39316" s="311">
        <v>95470</v>
      </c>
      <c r="H39316" s="312" t="s">
        <v>1036</v>
      </c>
      <c r="I39316" s="313" t="s">
        <v>6788</v>
      </c>
    </row>
    <row r="39317" spans="6:9" x14ac:dyDescent="0.2">
      <c r="F39317" s="310" t="s">
        <v>44339</v>
      </c>
      <c r="G39317" s="311">
        <v>95471</v>
      </c>
      <c r="H39317" s="312" t="s">
        <v>1036</v>
      </c>
      <c r="I39317" s="313" t="s">
        <v>6788</v>
      </c>
    </row>
    <row r="39318" spans="6:9" x14ac:dyDescent="0.2">
      <c r="F39318" s="310" t="s">
        <v>44340</v>
      </c>
      <c r="G39318" s="311">
        <v>95472</v>
      </c>
      <c r="H39318" s="312" t="s">
        <v>1036</v>
      </c>
      <c r="I39318" s="313" t="s">
        <v>6788</v>
      </c>
    </row>
    <row r="39319" spans="6:9" x14ac:dyDescent="0.2">
      <c r="F39319" s="310" t="s">
        <v>44341</v>
      </c>
      <c r="G39319" s="311">
        <v>95473</v>
      </c>
      <c r="H39319" s="312" t="s">
        <v>1036</v>
      </c>
      <c r="I39319" s="313" t="s">
        <v>6788</v>
      </c>
    </row>
    <row r="39320" spans="6:9" x14ac:dyDescent="0.2">
      <c r="F39320" s="310" t="s">
        <v>44342</v>
      </c>
      <c r="G39320" s="311">
        <v>95476</v>
      </c>
      <c r="H39320" s="312" t="s">
        <v>1036</v>
      </c>
      <c r="I39320" s="313" t="s">
        <v>6788</v>
      </c>
    </row>
    <row r="39321" spans="6:9" x14ac:dyDescent="0.2">
      <c r="F39321" s="310" t="s">
        <v>44343</v>
      </c>
      <c r="G39321" s="311">
        <v>95480</v>
      </c>
      <c r="H39321" s="312" t="s">
        <v>1036</v>
      </c>
      <c r="I39321" s="313" t="s">
        <v>6788</v>
      </c>
    </row>
    <row r="39322" spans="6:9" x14ac:dyDescent="0.2">
      <c r="F39322" s="310" t="s">
        <v>44344</v>
      </c>
      <c r="G39322" s="311">
        <v>95481</v>
      </c>
      <c r="H39322" s="312" t="s">
        <v>1036</v>
      </c>
      <c r="I39322" s="313" t="s">
        <v>6788</v>
      </c>
    </row>
    <row r="39323" spans="6:9" x14ac:dyDescent="0.2">
      <c r="F39323" s="310" t="s">
        <v>44345</v>
      </c>
      <c r="G39323" s="311">
        <v>95482</v>
      </c>
      <c r="H39323" s="312" t="s">
        <v>1036</v>
      </c>
      <c r="I39323" s="313" t="s">
        <v>6788</v>
      </c>
    </row>
    <row r="39324" spans="6:9" x14ac:dyDescent="0.2">
      <c r="F39324" s="310" t="s">
        <v>44346</v>
      </c>
      <c r="G39324" s="311">
        <v>95485</v>
      </c>
      <c r="H39324" s="312" t="s">
        <v>1036</v>
      </c>
      <c r="I39324" s="313" t="s">
        <v>6788</v>
      </c>
    </row>
    <row r="39325" spans="6:9" x14ac:dyDescent="0.2">
      <c r="F39325" s="310" t="s">
        <v>44347</v>
      </c>
      <c r="G39325" s="311">
        <v>95486</v>
      </c>
      <c r="H39325" s="312" t="s">
        <v>1036</v>
      </c>
      <c r="I39325" s="313" t="s">
        <v>6788</v>
      </c>
    </row>
    <row r="39326" spans="6:9" x14ac:dyDescent="0.2">
      <c r="F39326" s="310" t="s">
        <v>44348</v>
      </c>
      <c r="G39326" s="311">
        <v>95487</v>
      </c>
      <c r="H39326" s="312" t="s">
        <v>1036</v>
      </c>
      <c r="I39326" s="313" t="s">
        <v>6788</v>
      </c>
    </row>
    <row r="39327" spans="6:9" x14ac:dyDescent="0.2">
      <c r="F39327" s="310" t="s">
        <v>44349</v>
      </c>
      <c r="G39327" s="311">
        <v>95488</v>
      </c>
      <c r="H39327" s="312" t="s">
        <v>1036</v>
      </c>
      <c r="I39327" s="313" t="s">
        <v>6788</v>
      </c>
    </row>
    <row r="39328" spans="6:9" x14ac:dyDescent="0.2">
      <c r="F39328" s="310" t="s">
        <v>44350</v>
      </c>
      <c r="G39328" s="311">
        <v>95490</v>
      </c>
      <c r="H39328" s="312" t="s">
        <v>1036</v>
      </c>
      <c r="I39328" s="313" t="s">
        <v>6788</v>
      </c>
    </row>
    <row r="39329" spans="6:9" x14ac:dyDescent="0.2">
      <c r="F39329" s="310" t="s">
        <v>44351</v>
      </c>
      <c r="G39329" s="311">
        <v>95492</v>
      </c>
      <c r="H39329" s="312" t="s">
        <v>1036</v>
      </c>
      <c r="I39329" s="313" t="s">
        <v>6788</v>
      </c>
    </row>
    <row r="39330" spans="6:9" x14ac:dyDescent="0.2">
      <c r="F39330" s="310" t="s">
        <v>44352</v>
      </c>
      <c r="G39330" s="311">
        <v>95493</v>
      </c>
      <c r="H39330" s="312" t="s">
        <v>1036</v>
      </c>
      <c r="I39330" s="313" t="s">
        <v>6788</v>
      </c>
    </row>
    <row r="39331" spans="6:9" x14ac:dyDescent="0.2">
      <c r="F39331" s="310" t="s">
        <v>44353</v>
      </c>
      <c r="G39331" s="311">
        <v>95494</v>
      </c>
      <c r="H39331" s="312" t="s">
        <v>1036</v>
      </c>
      <c r="I39331" s="313" t="s">
        <v>6788</v>
      </c>
    </row>
    <row r="39332" spans="6:9" x14ac:dyDescent="0.2">
      <c r="F39332" s="310" t="s">
        <v>44354</v>
      </c>
      <c r="G39332" s="311">
        <v>95497</v>
      </c>
      <c r="H39332" s="312" t="s">
        <v>1036</v>
      </c>
      <c r="I39332" s="313" t="s">
        <v>6788</v>
      </c>
    </row>
    <row r="39333" spans="6:9" x14ac:dyDescent="0.2">
      <c r="F39333" s="310" t="s">
        <v>44355</v>
      </c>
      <c r="G39333" s="311">
        <v>95501</v>
      </c>
      <c r="H39333" s="312" t="s">
        <v>1036</v>
      </c>
      <c r="I39333" s="313" t="s">
        <v>6788</v>
      </c>
    </row>
    <row r="39334" spans="6:9" x14ac:dyDescent="0.2">
      <c r="F39334" s="310" t="s">
        <v>44356</v>
      </c>
      <c r="G39334" s="311">
        <v>95502</v>
      </c>
      <c r="H39334" s="312" t="s">
        <v>1036</v>
      </c>
      <c r="I39334" s="313" t="s">
        <v>6788</v>
      </c>
    </row>
    <row r="39335" spans="6:9" x14ac:dyDescent="0.2">
      <c r="F39335" s="310" t="s">
        <v>44357</v>
      </c>
      <c r="G39335" s="311">
        <v>95503</v>
      </c>
      <c r="H39335" s="312" t="s">
        <v>1036</v>
      </c>
      <c r="I39335" s="313" t="s">
        <v>6788</v>
      </c>
    </row>
    <row r="39336" spans="6:9" x14ac:dyDescent="0.2">
      <c r="F39336" s="310" t="s">
        <v>44358</v>
      </c>
      <c r="G39336" s="311">
        <v>95511</v>
      </c>
      <c r="H39336" s="312" t="s">
        <v>1036</v>
      </c>
      <c r="I39336" s="313" t="s">
        <v>6788</v>
      </c>
    </row>
    <row r="39337" spans="6:9" x14ac:dyDescent="0.2">
      <c r="F39337" s="310" t="s">
        <v>44359</v>
      </c>
      <c r="G39337" s="311">
        <v>95514</v>
      </c>
      <c r="H39337" s="312" t="s">
        <v>1036</v>
      </c>
      <c r="I39337" s="313" t="s">
        <v>6788</v>
      </c>
    </row>
    <row r="39338" spans="6:9" x14ac:dyDescent="0.2">
      <c r="F39338" s="310" t="s">
        <v>44360</v>
      </c>
      <c r="G39338" s="311">
        <v>95518</v>
      </c>
      <c r="H39338" s="312" t="s">
        <v>1036</v>
      </c>
      <c r="I39338" s="313" t="s">
        <v>6788</v>
      </c>
    </row>
    <row r="39339" spans="6:9" x14ac:dyDescent="0.2">
      <c r="F39339" s="310" t="s">
        <v>44361</v>
      </c>
      <c r="G39339" s="311">
        <v>95519</v>
      </c>
      <c r="H39339" s="312" t="s">
        <v>1036</v>
      </c>
      <c r="I39339" s="313" t="s">
        <v>6788</v>
      </c>
    </row>
    <row r="39340" spans="6:9" x14ac:dyDescent="0.2">
      <c r="F39340" s="310" t="s">
        <v>44362</v>
      </c>
      <c r="G39340" s="311">
        <v>95521</v>
      </c>
      <c r="H39340" s="312" t="s">
        <v>1036</v>
      </c>
      <c r="I39340" s="313" t="s">
        <v>6788</v>
      </c>
    </row>
    <row r="39341" spans="6:9" x14ac:dyDescent="0.2">
      <c r="F39341" s="310" t="s">
        <v>44363</v>
      </c>
      <c r="G39341" s="311">
        <v>95524</v>
      </c>
      <c r="H39341" s="312" t="s">
        <v>1036</v>
      </c>
      <c r="I39341" s="313" t="s">
        <v>6788</v>
      </c>
    </row>
    <row r="39342" spans="6:9" x14ac:dyDescent="0.2">
      <c r="F39342" s="310" t="s">
        <v>44364</v>
      </c>
      <c r="G39342" s="311">
        <v>95525</v>
      </c>
      <c r="H39342" s="312" t="s">
        <v>1036</v>
      </c>
      <c r="I39342" s="313" t="s">
        <v>6788</v>
      </c>
    </row>
    <row r="39343" spans="6:9" x14ac:dyDescent="0.2">
      <c r="F39343" s="310" t="s">
        <v>44365</v>
      </c>
      <c r="G39343" s="311">
        <v>95526</v>
      </c>
      <c r="H39343" s="312" t="s">
        <v>1036</v>
      </c>
      <c r="I39343" s="313" t="s">
        <v>6788</v>
      </c>
    </row>
    <row r="39344" spans="6:9" x14ac:dyDescent="0.2">
      <c r="F39344" s="310" t="s">
        <v>44366</v>
      </c>
      <c r="G39344" s="311">
        <v>95527</v>
      </c>
      <c r="H39344" s="312" t="s">
        <v>1036</v>
      </c>
      <c r="I39344" s="313" t="s">
        <v>6788</v>
      </c>
    </row>
    <row r="39345" spans="6:9" x14ac:dyDescent="0.2">
      <c r="F39345" s="310" t="s">
        <v>44367</v>
      </c>
      <c r="G39345" s="311">
        <v>95528</v>
      </c>
      <c r="H39345" s="312" t="s">
        <v>1036</v>
      </c>
      <c r="I39345" s="313" t="s">
        <v>6788</v>
      </c>
    </row>
    <row r="39346" spans="6:9" x14ac:dyDescent="0.2">
      <c r="F39346" s="310" t="s">
        <v>44368</v>
      </c>
      <c r="G39346" s="311">
        <v>95531</v>
      </c>
      <c r="H39346" s="312" t="s">
        <v>1036</v>
      </c>
      <c r="I39346" s="313" t="s">
        <v>6812</v>
      </c>
    </row>
    <row r="39347" spans="6:9" x14ac:dyDescent="0.2">
      <c r="F39347" s="310" t="s">
        <v>44369</v>
      </c>
      <c r="G39347" s="311">
        <v>95532</v>
      </c>
      <c r="H39347" s="312" t="s">
        <v>1036</v>
      </c>
      <c r="I39347" s="313" t="s">
        <v>6812</v>
      </c>
    </row>
    <row r="39348" spans="6:9" x14ac:dyDescent="0.2">
      <c r="F39348" s="310" t="s">
        <v>44370</v>
      </c>
      <c r="G39348" s="311">
        <v>95534</v>
      </c>
      <c r="H39348" s="312" t="s">
        <v>1036</v>
      </c>
      <c r="I39348" s="313" t="s">
        <v>6788</v>
      </c>
    </row>
    <row r="39349" spans="6:9" x14ac:dyDescent="0.2">
      <c r="F39349" s="310" t="s">
        <v>44371</v>
      </c>
      <c r="G39349" s="311">
        <v>95536</v>
      </c>
      <c r="H39349" s="312" t="s">
        <v>1036</v>
      </c>
      <c r="I39349" s="313" t="s">
        <v>6788</v>
      </c>
    </row>
    <row r="39350" spans="6:9" x14ac:dyDescent="0.2">
      <c r="F39350" s="310" t="s">
        <v>44372</v>
      </c>
      <c r="G39350" s="311">
        <v>95537</v>
      </c>
      <c r="H39350" s="312" t="s">
        <v>1036</v>
      </c>
      <c r="I39350" s="313" t="s">
        <v>6788</v>
      </c>
    </row>
    <row r="39351" spans="6:9" x14ac:dyDescent="0.2">
      <c r="F39351" s="310" t="s">
        <v>44373</v>
      </c>
      <c r="G39351" s="311">
        <v>95538</v>
      </c>
      <c r="H39351" s="312" t="s">
        <v>1036</v>
      </c>
      <c r="I39351" s="313" t="s">
        <v>6812</v>
      </c>
    </row>
    <row r="39352" spans="6:9" x14ac:dyDescent="0.2">
      <c r="F39352" s="310" t="s">
        <v>44374</v>
      </c>
      <c r="G39352" s="311">
        <v>95540</v>
      </c>
      <c r="H39352" s="312" t="s">
        <v>1036</v>
      </c>
      <c r="I39352" s="313" t="s">
        <v>6788</v>
      </c>
    </row>
    <row r="39353" spans="6:9" x14ac:dyDescent="0.2">
      <c r="F39353" s="310" t="s">
        <v>44375</v>
      </c>
      <c r="G39353" s="311">
        <v>95542</v>
      </c>
      <c r="H39353" s="312" t="s">
        <v>1036</v>
      </c>
      <c r="I39353" s="313" t="s">
        <v>6788</v>
      </c>
    </row>
    <row r="39354" spans="6:9" x14ac:dyDescent="0.2">
      <c r="F39354" s="310" t="s">
        <v>44376</v>
      </c>
      <c r="G39354" s="311">
        <v>95543</v>
      </c>
      <c r="H39354" s="312" t="s">
        <v>1036</v>
      </c>
      <c r="I39354" s="313" t="s">
        <v>6812</v>
      </c>
    </row>
    <row r="39355" spans="6:9" x14ac:dyDescent="0.2">
      <c r="F39355" s="310" t="s">
        <v>44377</v>
      </c>
      <c r="G39355" s="311">
        <v>95545</v>
      </c>
      <c r="H39355" s="312" t="s">
        <v>1036</v>
      </c>
      <c r="I39355" s="313" t="s">
        <v>6788</v>
      </c>
    </row>
    <row r="39356" spans="6:9" x14ac:dyDescent="0.2">
      <c r="F39356" s="310" t="s">
        <v>44378</v>
      </c>
      <c r="G39356" s="311">
        <v>95546</v>
      </c>
      <c r="H39356" s="312" t="s">
        <v>1036</v>
      </c>
      <c r="I39356" s="313" t="s">
        <v>6788</v>
      </c>
    </row>
    <row r="39357" spans="6:9" x14ac:dyDescent="0.2">
      <c r="F39357" s="310" t="s">
        <v>44379</v>
      </c>
      <c r="G39357" s="311">
        <v>95547</v>
      </c>
      <c r="H39357" s="312" t="s">
        <v>1036</v>
      </c>
      <c r="I39357" s="313" t="s">
        <v>6788</v>
      </c>
    </row>
    <row r="39358" spans="6:9" x14ac:dyDescent="0.2">
      <c r="F39358" s="310" t="s">
        <v>44380</v>
      </c>
      <c r="G39358" s="311">
        <v>95548</v>
      </c>
      <c r="H39358" s="312" t="s">
        <v>1036</v>
      </c>
      <c r="I39358" s="313" t="s">
        <v>6812</v>
      </c>
    </row>
    <row r="39359" spans="6:9" x14ac:dyDescent="0.2">
      <c r="F39359" s="310" t="s">
        <v>44381</v>
      </c>
      <c r="G39359" s="311">
        <v>95549</v>
      </c>
      <c r="H39359" s="312" t="s">
        <v>1036</v>
      </c>
      <c r="I39359" s="313" t="s">
        <v>6788</v>
      </c>
    </row>
    <row r="39360" spans="6:9" x14ac:dyDescent="0.2">
      <c r="F39360" s="310" t="s">
        <v>44382</v>
      </c>
      <c r="G39360" s="311">
        <v>95550</v>
      </c>
      <c r="H39360" s="312" t="s">
        <v>1036</v>
      </c>
      <c r="I39360" s="313" t="s">
        <v>6788</v>
      </c>
    </row>
    <row r="39361" spans="6:9" x14ac:dyDescent="0.2">
      <c r="F39361" s="310" t="s">
        <v>44383</v>
      </c>
      <c r="G39361" s="311">
        <v>95551</v>
      </c>
      <c r="H39361" s="312" t="s">
        <v>1036</v>
      </c>
      <c r="I39361" s="313" t="s">
        <v>6788</v>
      </c>
    </row>
    <row r="39362" spans="6:9" x14ac:dyDescent="0.2">
      <c r="F39362" s="310" t="s">
        <v>44384</v>
      </c>
      <c r="G39362" s="311">
        <v>95552</v>
      </c>
      <c r="H39362" s="312" t="s">
        <v>1036</v>
      </c>
      <c r="I39362" s="313" t="s">
        <v>6788</v>
      </c>
    </row>
    <row r="39363" spans="6:9" x14ac:dyDescent="0.2">
      <c r="F39363" s="310" t="s">
        <v>44385</v>
      </c>
      <c r="G39363" s="311">
        <v>95553</v>
      </c>
      <c r="H39363" s="312" t="s">
        <v>1036</v>
      </c>
      <c r="I39363" s="313" t="s">
        <v>6788</v>
      </c>
    </row>
    <row r="39364" spans="6:9" x14ac:dyDescent="0.2">
      <c r="F39364" s="310" t="s">
        <v>44386</v>
      </c>
      <c r="G39364" s="311">
        <v>95554</v>
      </c>
      <c r="H39364" s="312" t="s">
        <v>1036</v>
      </c>
      <c r="I39364" s="313" t="s">
        <v>6788</v>
      </c>
    </row>
    <row r="39365" spans="6:9" x14ac:dyDescent="0.2">
      <c r="F39365" s="310" t="s">
        <v>44387</v>
      </c>
      <c r="G39365" s="311">
        <v>95555</v>
      </c>
      <c r="H39365" s="312" t="s">
        <v>1036</v>
      </c>
      <c r="I39365" s="313" t="s">
        <v>6788</v>
      </c>
    </row>
    <row r="39366" spans="6:9" x14ac:dyDescent="0.2">
      <c r="F39366" s="310" t="s">
        <v>44388</v>
      </c>
      <c r="G39366" s="311">
        <v>95556</v>
      </c>
      <c r="H39366" s="312" t="s">
        <v>1036</v>
      </c>
      <c r="I39366" s="313" t="s">
        <v>6788</v>
      </c>
    </row>
    <row r="39367" spans="6:9" x14ac:dyDescent="0.2">
      <c r="F39367" s="310" t="s">
        <v>44389</v>
      </c>
      <c r="G39367" s="311">
        <v>95558</v>
      </c>
      <c r="H39367" s="312" t="s">
        <v>1036</v>
      </c>
      <c r="I39367" s="313" t="s">
        <v>6788</v>
      </c>
    </row>
    <row r="39368" spans="6:9" x14ac:dyDescent="0.2">
      <c r="F39368" s="310" t="s">
        <v>44390</v>
      </c>
      <c r="G39368" s="311">
        <v>95559</v>
      </c>
      <c r="H39368" s="312" t="s">
        <v>1036</v>
      </c>
      <c r="I39368" s="313" t="s">
        <v>6788</v>
      </c>
    </row>
    <row r="39369" spans="6:9" x14ac:dyDescent="0.2">
      <c r="F39369" s="310" t="s">
        <v>44391</v>
      </c>
      <c r="G39369" s="311">
        <v>95560</v>
      </c>
      <c r="H39369" s="312" t="s">
        <v>1036</v>
      </c>
      <c r="I39369" s="313" t="s">
        <v>6788</v>
      </c>
    </row>
    <row r="39370" spans="6:9" x14ac:dyDescent="0.2">
      <c r="F39370" s="310" t="s">
        <v>44392</v>
      </c>
      <c r="G39370" s="311">
        <v>95562</v>
      </c>
      <c r="H39370" s="312" t="s">
        <v>1036</v>
      </c>
      <c r="I39370" s="313" t="s">
        <v>6788</v>
      </c>
    </row>
    <row r="39371" spans="6:9" x14ac:dyDescent="0.2">
      <c r="F39371" s="310" t="s">
        <v>44393</v>
      </c>
      <c r="G39371" s="311">
        <v>95563</v>
      </c>
      <c r="H39371" s="312" t="s">
        <v>1036</v>
      </c>
      <c r="I39371" s="313" t="s">
        <v>6788</v>
      </c>
    </row>
    <row r="39372" spans="6:9" x14ac:dyDescent="0.2">
      <c r="F39372" s="310" t="s">
        <v>44394</v>
      </c>
      <c r="G39372" s="311">
        <v>95564</v>
      </c>
      <c r="H39372" s="312" t="s">
        <v>1036</v>
      </c>
      <c r="I39372" s="313" t="s">
        <v>6788</v>
      </c>
    </row>
    <row r="39373" spans="6:9" x14ac:dyDescent="0.2">
      <c r="F39373" s="310" t="s">
        <v>44395</v>
      </c>
      <c r="G39373" s="311">
        <v>95565</v>
      </c>
      <c r="H39373" s="312" t="s">
        <v>1036</v>
      </c>
      <c r="I39373" s="313" t="s">
        <v>6788</v>
      </c>
    </row>
    <row r="39374" spans="6:9" x14ac:dyDescent="0.2">
      <c r="F39374" s="310" t="s">
        <v>44396</v>
      </c>
      <c r="G39374" s="311">
        <v>95567</v>
      </c>
      <c r="H39374" s="312" t="s">
        <v>1036</v>
      </c>
      <c r="I39374" s="313" t="s">
        <v>6812</v>
      </c>
    </row>
    <row r="39375" spans="6:9" x14ac:dyDescent="0.2">
      <c r="F39375" s="310" t="s">
        <v>44397</v>
      </c>
      <c r="G39375" s="311">
        <v>95568</v>
      </c>
      <c r="H39375" s="312" t="s">
        <v>1036</v>
      </c>
      <c r="I39375" s="313" t="s">
        <v>6812</v>
      </c>
    </row>
    <row r="39376" spans="6:9" x14ac:dyDescent="0.2">
      <c r="F39376" s="310" t="s">
        <v>44398</v>
      </c>
      <c r="G39376" s="311">
        <v>95569</v>
      </c>
      <c r="H39376" s="312" t="s">
        <v>1036</v>
      </c>
      <c r="I39376" s="313" t="s">
        <v>6788</v>
      </c>
    </row>
    <row r="39377" spans="6:9" x14ac:dyDescent="0.2">
      <c r="F39377" s="310" t="s">
        <v>44399</v>
      </c>
      <c r="G39377" s="311">
        <v>95570</v>
      </c>
      <c r="H39377" s="312" t="s">
        <v>1036</v>
      </c>
      <c r="I39377" s="313" t="s">
        <v>6788</v>
      </c>
    </row>
    <row r="39378" spans="6:9" x14ac:dyDescent="0.2">
      <c r="F39378" s="310" t="s">
        <v>44400</v>
      </c>
      <c r="G39378" s="311">
        <v>95571</v>
      </c>
      <c r="H39378" s="312" t="s">
        <v>1036</v>
      </c>
      <c r="I39378" s="313" t="s">
        <v>6788</v>
      </c>
    </row>
    <row r="39379" spans="6:9" x14ac:dyDescent="0.2">
      <c r="F39379" s="310" t="s">
        <v>44401</v>
      </c>
      <c r="G39379" s="311">
        <v>95573</v>
      </c>
      <c r="H39379" s="312" t="s">
        <v>1036</v>
      </c>
      <c r="I39379" s="313" t="s">
        <v>6788</v>
      </c>
    </row>
    <row r="39380" spans="6:9" x14ac:dyDescent="0.2">
      <c r="F39380" s="310" t="s">
        <v>44402</v>
      </c>
      <c r="G39380" s="311">
        <v>95585</v>
      </c>
      <c r="H39380" s="312" t="s">
        <v>1036</v>
      </c>
      <c r="I39380" s="313" t="s">
        <v>6788</v>
      </c>
    </row>
    <row r="39381" spans="6:9" x14ac:dyDescent="0.2">
      <c r="F39381" s="310" t="s">
        <v>44403</v>
      </c>
      <c r="G39381" s="311">
        <v>95587</v>
      </c>
      <c r="H39381" s="312" t="s">
        <v>1036</v>
      </c>
      <c r="I39381" s="313" t="s">
        <v>6788</v>
      </c>
    </row>
    <row r="39382" spans="6:9" x14ac:dyDescent="0.2">
      <c r="F39382" s="310" t="s">
        <v>44404</v>
      </c>
      <c r="G39382" s="311">
        <v>95589</v>
      </c>
      <c r="H39382" s="312" t="s">
        <v>1036</v>
      </c>
      <c r="I39382" s="313" t="s">
        <v>6788</v>
      </c>
    </row>
    <row r="39383" spans="6:9" x14ac:dyDescent="0.2">
      <c r="F39383" s="310" t="s">
        <v>44405</v>
      </c>
      <c r="G39383" s="311">
        <v>95595</v>
      </c>
      <c r="H39383" s="312" t="s">
        <v>1036</v>
      </c>
      <c r="I39383" s="313" t="s">
        <v>6788</v>
      </c>
    </row>
    <row r="39384" spans="6:9" x14ac:dyDescent="0.2">
      <c r="F39384" s="310" t="s">
        <v>44406</v>
      </c>
      <c r="G39384" s="311">
        <v>95601</v>
      </c>
      <c r="H39384" s="312" t="s">
        <v>1036</v>
      </c>
      <c r="I39384" s="313" t="s">
        <v>6788</v>
      </c>
    </row>
    <row r="39385" spans="6:9" x14ac:dyDescent="0.2">
      <c r="F39385" s="310" t="s">
        <v>44407</v>
      </c>
      <c r="G39385" s="311">
        <v>95602</v>
      </c>
      <c r="H39385" s="312" t="s">
        <v>1036</v>
      </c>
      <c r="I39385" s="313" t="s">
        <v>6788</v>
      </c>
    </row>
    <row r="39386" spans="6:9" x14ac:dyDescent="0.2">
      <c r="F39386" s="310" t="s">
        <v>44408</v>
      </c>
      <c r="G39386" s="311">
        <v>95603</v>
      </c>
      <c r="H39386" s="312" t="s">
        <v>1036</v>
      </c>
      <c r="I39386" s="313" t="s">
        <v>6788</v>
      </c>
    </row>
    <row r="39387" spans="6:9" x14ac:dyDescent="0.2">
      <c r="F39387" s="310" t="s">
        <v>44409</v>
      </c>
      <c r="G39387" s="311">
        <v>95604</v>
      </c>
      <c r="H39387" s="312" t="s">
        <v>1036</v>
      </c>
      <c r="I39387" s="313" t="s">
        <v>6788</v>
      </c>
    </row>
    <row r="39388" spans="6:9" x14ac:dyDescent="0.2">
      <c r="F39388" s="310" t="s">
        <v>44410</v>
      </c>
      <c r="G39388" s="311">
        <v>95605</v>
      </c>
      <c r="H39388" s="312" t="s">
        <v>1036</v>
      </c>
      <c r="I39388" s="313" t="s">
        <v>6788</v>
      </c>
    </row>
    <row r="39389" spans="6:9" x14ac:dyDescent="0.2">
      <c r="F39389" s="310" t="s">
        <v>44411</v>
      </c>
      <c r="G39389" s="311">
        <v>95606</v>
      </c>
      <c r="H39389" s="312" t="s">
        <v>1036</v>
      </c>
      <c r="I39389" s="313" t="s">
        <v>6788</v>
      </c>
    </row>
    <row r="39390" spans="6:9" x14ac:dyDescent="0.2">
      <c r="F39390" s="310" t="s">
        <v>44412</v>
      </c>
      <c r="G39390" s="311">
        <v>95607</v>
      </c>
      <c r="H39390" s="312" t="s">
        <v>1036</v>
      </c>
      <c r="I39390" s="313" t="s">
        <v>6788</v>
      </c>
    </row>
    <row r="39391" spans="6:9" x14ac:dyDescent="0.2">
      <c r="F39391" s="310" t="s">
        <v>44413</v>
      </c>
      <c r="G39391" s="311">
        <v>95608</v>
      </c>
      <c r="H39391" s="312" t="s">
        <v>1036</v>
      </c>
      <c r="I39391" s="313" t="s">
        <v>6788</v>
      </c>
    </row>
    <row r="39392" spans="6:9" x14ac:dyDescent="0.2">
      <c r="F39392" s="310" t="s">
        <v>44414</v>
      </c>
      <c r="G39392" s="311">
        <v>95609</v>
      </c>
      <c r="H39392" s="312" t="s">
        <v>1036</v>
      </c>
      <c r="I39392" s="313" t="s">
        <v>6788</v>
      </c>
    </row>
    <row r="39393" spans="6:9" x14ac:dyDescent="0.2">
      <c r="F39393" s="310" t="s">
        <v>44415</v>
      </c>
      <c r="G39393" s="311">
        <v>95610</v>
      </c>
      <c r="H39393" s="312" t="s">
        <v>1036</v>
      </c>
      <c r="I39393" s="313" t="s">
        <v>6788</v>
      </c>
    </row>
    <row r="39394" spans="6:9" x14ac:dyDescent="0.2">
      <c r="F39394" s="310" t="s">
        <v>44416</v>
      </c>
      <c r="G39394" s="311">
        <v>95611</v>
      </c>
      <c r="H39394" s="312" t="s">
        <v>1036</v>
      </c>
      <c r="I39394" s="313" t="s">
        <v>6788</v>
      </c>
    </row>
    <row r="39395" spans="6:9" x14ac:dyDescent="0.2">
      <c r="F39395" s="310" t="s">
        <v>44417</v>
      </c>
      <c r="G39395" s="311">
        <v>95612</v>
      </c>
      <c r="H39395" s="312" t="s">
        <v>1036</v>
      </c>
      <c r="I39395" s="313" t="s">
        <v>6788</v>
      </c>
    </row>
    <row r="39396" spans="6:9" x14ac:dyDescent="0.2">
      <c r="F39396" s="310" t="s">
        <v>44418</v>
      </c>
      <c r="G39396" s="311">
        <v>95613</v>
      </c>
      <c r="H39396" s="312" t="s">
        <v>1036</v>
      </c>
      <c r="I39396" s="313" t="s">
        <v>6788</v>
      </c>
    </row>
    <row r="39397" spans="6:9" x14ac:dyDescent="0.2">
      <c r="F39397" s="310" t="s">
        <v>44419</v>
      </c>
      <c r="G39397" s="311">
        <v>95614</v>
      </c>
      <c r="H39397" s="312" t="s">
        <v>1036</v>
      </c>
      <c r="I39397" s="313" t="s">
        <v>6788</v>
      </c>
    </row>
    <row r="39398" spans="6:9" x14ac:dyDescent="0.2">
      <c r="F39398" s="310" t="s">
        <v>44420</v>
      </c>
      <c r="G39398" s="311">
        <v>95615</v>
      </c>
      <c r="H39398" s="312" t="s">
        <v>1036</v>
      </c>
      <c r="I39398" s="313" t="s">
        <v>6788</v>
      </c>
    </row>
    <row r="39399" spans="6:9" x14ac:dyDescent="0.2">
      <c r="F39399" s="310" t="s">
        <v>44421</v>
      </c>
      <c r="G39399" s="311">
        <v>95616</v>
      </c>
      <c r="H39399" s="312" t="s">
        <v>1036</v>
      </c>
      <c r="I39399" s="313" t="s">
        <v>6788</v>
      </c>
    </row>
    <row r="39400" spans="6:9" x14ac:dyDescent="0.2">
      <c r="F39400" s="310" t="s">
        <v>44422</v>
      </c>
      <c r="G39400" s="311">
        <v>95617</v>
      </c>
      <c r="H39400" s="312" t="s">
        <v>1036</v>
      </c>
      <c r="I39400" s="313" t="s">
        <v>6788</v>
      </c>
    </row>
    <row r="39401" spans="6:9" x14ac:dyDescent="0.2">
      <c r="F39401" s="310" t="s">
        <v>44423</v>
      </c>
      <c r="G39401" s="311">
        <v>95618</v>
      </c>
      <c r="H39401" s="312" t="s">
        <v>1036</v>
      </c>
      <c r="I39401" s="313" t="s">
        <v>6788</v>
      </c>
    </row>
    <row r="39402" spans="6:9" x14ac:dyDescent="0.2">
      <c r="F39402" s="310" t="s">
        <v>44424</v>
      </c>
      <c r="G39402" s="311">
        <v>95619</v>
      </c>
      <c r="H39402" s="312" t="s">
        <v>1036</v>
      </c>
      <c r="I39402" s="313" t="s">
        <v>6788</v>
      </c>
    </row>
    <row r="39403" spans="6:9" x14ac:dyDescent="0.2">
      <c r="F39403" s="310" t="s">
        <v>44425</v>
      </c>
      <c r="G39403" s="311">
        <v>95620</v>
      </c>
      <c r="H39403" s="312" t="s">
        <v>1036</v>
      </c>
      <c r="I39403" s="313" t="s">
        <v>6788</v>
      </c>
    </row>
    <row r="39404" spans="6:9" x14ac:dyDescent="0.2">
      <c r="F39404" s="310" t="s">
        <v>44426</v>
      </c>
      <c r="G39404" s="311">
        <v>95621</v>
      </c>
      <c r="H39404" s="312" t="s">
        <v>1036</v>
      </c>
      <c r="I39404" s="313" t="s">
        <v>6788</v>
      </c>
    </row>
    <row r="39405" spans="6:9" x14ac:dyDescent="0.2">
      <c r="F39405" s="310" t="s">
        <v>44427</v>
      </c>
      <c r="G39405" s="311">
        <v>95623</v>
      </c>
      <c r="H39405" s="312" t="s">
        <v>1036</v>
      </c>
      <c r="I39405" s="313" t="s">
        <v>6788</v>
      </c>
    </row>
    <row r="39406" spans="6:9" x14ac:dyDescent="0.2">
      <c r="F39406" s="310" t="s">
        <v>44428</v>
      </c>
      <c r="G39406" s="311">
        <v>95624</v>
      </c>
      <c r="H39406" s="312" t="s">
        <v>1036</v>
      </c>
      <c r="I39406" s="313" t="s">
        <v>6788</v>
      </c>
    </row>
    <row r="39407" spans="6:9" x14ac:dyDescent="0.2">
      <c r="F39407" s="310" t="s">
        <v>44429</v>
      </c>
      <c r="G39407" s="311">
        <v>95625</v>
      </c>
      <c r="H39407" s="312" t="s">
        <v>1036</v>
      </c>
      <c r="I39407" s="313" t="s">
        <v>6788</v>
      </c>
    </row>
    <row r="39408" spans="6:9" x14ac:dyDescent="0.2">
      <c r="F39408" s="310" t="s">
        <v>44430</v>
      </c>
      <c r="G39408" s="311">
        <v>95626</v>
      </c>
      <c r="H39408" s="312" t="s">
        <v>1036</v>
      </c>
      <c r="I39408" s="313" t="s">
        <v>6788</v>
      </c>
    </row>
    <row r="39409" spans="6:9" x14ac:dyDescent="0.2">
      <c r="F39409" s="310" t="s">
        <v>44431</v>
      </c>
      <c r="G39409" s="311">
        <v>95627</v>
      </c>
      <c r="H39409" s="312" t="s">
        <v>1036</v>
      </c>
      <c r="I39409" s="313" t="s">
        <v>6788</v>
      </c>
    </row>
    <row r="39410" spans="6:9" x14ac:dyDescent="0.2">
      <c r="F39410" s="310" t="s">
        <v>44432</v>
      </c>
      <c r="G39410" s="311">
        <v>95628</v>
      </c>
      <c r="H39410" s="312" t="s">
        <v>1036</v>
      </c>
      <c r="I39410" s="313" t="s">
        <v>6788</v>
      </c>
    </row>
    <row r="39411" spans="6:9" x14ac:dyDescent="0.2">
      <c r="F39411" s="310" t="s">
        <v>44433</v>
      </c>
      <c r="G39411" s="311">
        <v>95629</v>
      </c>
      <c r="H39411" s="312" t="s">
        <v>1036</v>
      </c>
      <c r="I39411" s="313" t="s">
        <v>6788</v>
      </c>
    </row>
    <row r="39412" spans="6:9" x14ac:dyDescent="0.2">
      <c r="F39412" s="310" t="s">
        <v>44434</v>
      </c>
      <c r="G39412" s="311">
        <v>95630</v>
      </c>
      <c r="H39412" s="312" t="s">
        <v>1036</v>
      </c>
      <c r="I39412" s="313" t="s">
        <v>6788</v>
      </c>
    </row>
    <row r="39413" spans="6:9" x14ac:dyDescent="0.2">
      <c r="F39413" s="310" t="s">
        <v>44435</v>
      </c>
      <c r="G39413" s="311">
        <v>95631</v>
      </c>
      <c r="H39413" s="312" t="s">
        <v>1036</v>
      </c>
      <c r="I39413" s="313" t="s">
        <v>6788</v>
      </c>
    </row>
    <row r="39414" spans="6:9" x14ac:dyDescent="0.2">
      <c r="F39414" s="310" t="s">
        <v>44436</v>
      </c>
      <c r="G39414" s="311">
        <v>95632</v>
      </c>
      <c r="H39414" s="312" t="s">
        <v>1036</v>
      </c>
      <c r="I39414" s="313" t="s">
        <v>6788</v>
      </c>
    </row>
    <row r="39415" spans="6:9" x14ac:dyDescent="0.2">
      <c r="F39415" s="310" t="s">
        <v>44437</v>
      </c>
      <c r="G39415" s="311">
        <v>95633</v>
      </c>
      <c r="H39415" s="312" t="s">
        <v>1036</v>
      </c>
      <c r="I39415" s="313" t="s">
        <v>6788</v>
      </c>
    </row>
    <row r="39416" spans="6:9" x14ac:dyDescent="0.2">
      <c r="F39416" s="310" t="s">
        <v>44438</v>
      </c>
      <c r="G39416" s="311">
        <v>95634</v>
      </c>
      <c r="H39416" s="312" t="s">
        <v>1036</v>
      </c>
      <c r="I39416" s="313" t="s">
        <v>6788</v>
      </c>
    </row>
    <row r="39417" spans="6:9" x14ac:dyDescent="0.2">
      <c r="F39417" s="310" t="s">
        <v>44439</v>
      </c>
      <c r="G39417" s="311">
        <v>95635</v>
      </c>
      <c r="H39417" s="312" t="s">
        <v>1036</v>
      </c>
      <c r="I39417" s="313" t="s">
        <v>6788</v>
      </c>
    </row>
    <row r="39418" spans="6:9" x14ac:dyDescent="0.2">
      <c r="F39418" s="310" t="s">
        <v>44440</v>
      </c>
      <c r="G39418" s="311">
        <v>95636</v>
      </c>
      <c r="H39418" s="312" t="s">
        <v>1036</v>
      </c>
      <c r="I39418" s="313" t="s">
        <v>6788</v>
      </c>
    </row>
    <row r="39419" spans="6:9" x14ac:dyDescent="0.2">
      <c r="F39419" s="310" t="s">
        <v>44441</v>
      </c>
      <c r="G39419" s="311">
        <v>95637</v>
      </c>
      <c r="H39419" s="312" t="s">
        <v>1036</v>
      </c>
      <c r="I39419" s="313" t="s">
        <v>6788</v>
      </c>
    </row>
    <row r="39420" spans="6:9" x14ac:dyDescent="0.2">
      <c r="F39420" s="310" t="s">
        <v>44442</v>
      </c>
      <c r="G39420" s="311">
        <v>95638</v>
      </c>
      <c r="H39420" s="312" t="s">
        <v>1036</v>
      </c>
      <c r="I39420" s="313" t="s">
        <v>6788</v>
      </c>
    </row>
    <row r="39421" spans="6:9" x14ac:dyDescent="0.2">
      <c r="F39421" s="310" t="s">
        <v>44443</v>
      </c>
      <c r="G39421" s="311">
        <v>95639</v>
      </c>
      <c r="H39421" s="312" t="s">
        <v>1036</v>
      </c>
      <c r="I39421" s="313" t="s">
        <v>6788</v>
      </c>
    </row>
    <row r="39422" spans="6:9" x14ac:dyDescent="0.2">
      <c r="F39422" s="310" t="s">
        <v>44444</v>
      </c>
      <c r="G39422" s="311">
        <v>95640</v>
      </c>
      <c r="H39422" s="312" t="s">
        <v>1036</v>
      </c>
      <c r="I39422" s="313" t="s">
        <v>6788</v>
      </c>
    </row>
    <row r="39423" spans="6:9" x14ac:dyDescent="0.2">
      <c r="F39423" s="310" t="s">
        <v>44445</v>
      </c>
      <c r="G39423" s="311">
        <v>95641</v>
      </c>
      <c r="H39423" s="312" t="s">
        <v>1036</v>
      </c>
      <c r="I39423" s="313" t="s">
        <v>6788</v>
      </c>
    </row>
    <row r="39424" spans="6:9" x14ac:dyDescent="0.2">
      <c r="F39424" s="310" t="s">
        <v>44446</v>
      </c>
      <c r="G39424" s="311">
        <v>95642</v>
      </c>
      <c r="H39424" s="312" t="s">
        <v>1036</v>
      </c>
      <c r="I39424" s="313" t="s">
        <v>6788</v>
      </c>
    </row>
    <row r="39425" spans="6:9" x14ac:dyDescent="0.2">
      <c r="F39425" s="310" t="s">
        <v>44447</v>
      </c>
      <c r="G39425" s="311">
        <v>95644</v>
      </c>
      <c r="H39425" s="312" t="s">
        <v>1036</v>
      </c>
      <c r="I39425" s="313" t="s">
        <v>6788</v>
      </c>
    </row>
    <row r="39426" spans="6:9" x14ac:dyDescent="0.2">
      <c r="F39426" s="310" t="s">
        <v>44448</v>
      </c>
      <c r="G39426" s="311">
        <v>95645</v>
      </c>
      <c r="H39426" s="312" t="s">
        <v>1036</v>
      </c>
      <c r="I39426" s="313" t="s">
        <v>6788</v>
      </c>
    </row>
    <row r="39427" spans="6:9" x14ac:dyDescent="0.2">
      <c r="F39427" s="310" t="s">
        <v>44449</v>
      </c>
      <c r="G39427" s="311">
        <v>95646</v>
      </c>
      <c r="H39427" s="312" t="s">
        <v>1036</v>
      </c>
      <c r="I39427" s="313" t="s">
        <v>6788</v>
      </c>
    </row>
    <row r="39428" spans="6:9" x14ac:dyDescent="0.2">
      <c r="F39428" s="310" t="s">
        <v>44450</v>
      </c>
      <c r="G39428" s="311">
        <v>95648</v>
      </c>
      <c r="H39428" s="312" t="s">
        <v>1036</v>
      </c>
      <c r="I39428" s="313" t="s">
        <v>6788</v>
      </c>
    </row>
    <row r="39429" spans="6:9" x14ac:dyDescent="0.2">
      <c r="F39429" s="310" t="s">
        <v>44451</v>
      </c>
      <c r="G39429" s="311">
        <v>95650</v>
      </c>
      <c r="H39429" s="312" t="s">
        <v>1036</v>
      </c>
      <c r="I39429" s="313" t="s">
        <v>6788</v>
      </c>
    </row>
    <row r="39430" spans="6:9" x14ac:dyDescent="0.2">
      <c r="F39430" s="310" t="s">
        <v>44452</v>
      </c>
      <c r="G39430" s="311">
        <v>95651</v>
      </c>
      <c r="H39430" s="312" t="s">
        <v>1036</v>
      </c>
      <c r="I39430" s="313" t="s">
        <v>6788</v>
      </c>
    </row>
    <row r="39431" spans="6:9" x14ac:dyDescent="0.2">
      <c r="F39431" s="310" t="s">
        <v>44453</v>
      </c>
      <c r="G39431" s="311">
        <v>95652</v>
      </c>
      <c r="H39431" s="312" t="s">
        <v>1036</v>
      </c>
      <c r="I39431" s="313" t="s">
        <v>6788</v>
      </c>
    </row>
    <row r="39432" spans="6:9" x14ac:dyDescent="0.2">
      <c r="F39432" s="310" t="s">
        <v>44454</v>
      </c>
      <c r="G39432" s="311">
        <v>95653</v>
      </c>
      <c r="H39432" s="312" t="s">
        <v>1036</v>
      </c>
      <c r="I39432" s="313" t="s">
        <v>6788</v>
      </c>
    </row>
    <row r="39433" spans="6:9" x14ac:dyDescent="0.2">
      <c r="F39433" s="310" t="s">
        <v>44455</v>
      </c>
      <c r="G39433" s="311">
        <v>95654</v>
      </c>
      <c r="H39433" s="312" t="s">
        <v>1036</v>
      </c>
      <c r="I39433" s="313" t="s">
        <v>6788</v>
      </c>
    </row>
    <row r="39434" spans="6:9" x14ac:dyDescent="0.2">
      <c r="F39434" s="310" t="s">
        <v>44456</v>
      </c>
      <c r="G39434" s="311">
        <v>95655</v>
      </c>
      <c r="H39434" s="312" t="s">
        <v>1036</v>
      </c>
      <c r="I39434" s="313" t="s">
        <v>6788</v>
      </c>
    </row>
    <row r="39435" spans="6:9" x14ac:dyDescent="0.2">
      <c r="F39435" s="310" t="s">
        <v>44457</v>
      </c>
      <c r="G39435" s="311">
        <v>95656</v>
      </c>
      <c r="H39435" s="312" t="s">
        <v>1036</v>
      </c>
      <c r="I39435" s="313" t="s">
        <v>6788</v>
      </c>
    </row>
    <row r="39436" spans="6:9" x14ac:dyDescent="0.2">
      <c r="F39436" s="310" t="s">
        <v>44458</v>
      </c>
      <c r="G39436" s="311">
        <v>95658</v>
      </c>
      <c r="H39436" s="312" t="s">
        <v>1036</v>
      </c>
      <c r="I39436" s="313" t="s">
        <v>6788</v>
      </c>
    </row>
    <row r="39437" spans="6:9" x14ac:dyDescent="0.2">
      <c r="F39437" s="310" t="s">
        <v>44459</v>
      </c>
      <c r="G39437" s="311">
        <v>95659</v>
      </c>
      <c r="H39437" s="312" t="s">
        <v>1036</v>
      </c>
      <c r="I39437" s="313" t="s">
        <v>6788</v>
      </c>
    </row>
    <row r="39438" spans="6:9" x14ac:dyDescent="0.2">
      <c r="F39438" s="310" t="s">
        <v>44460</v>
      </c>
      <c r="G39438" s="311">
        <v>95660</v>
      </c>
      <c r="H39438" s="312" t="s">
        <v>1036</v>
      </c>
      <c r="I39438" s="313" t="s">
        <v>6788</v>
      </c>
    </row>
    <row r="39439" spans="6:9" x14ac:dyDescent="0.2">
      <c r="F39439" s="310" t="s">
        <v>44461</v>
      </c>
      <c r="G39439" s="311">
        <v>95661</v>
      </c>
      <c r="H39439" s="312" t="s">
        <v>1036</v>
      </c>
      <c r="I39439" s="313" t="s">
        <v>6788</v>
      </c>
    </row>
    <row r="39440" spans="6:9" x14ac:dyDescent="0.2">
      <c r="F39440" s="310" t="s">
        <v>44462</v>
      </c>
      <c r="G39440" s="311">
        <v>95662</v>
      </c>
      <c r="H39440" s="312" t="s">
        <v>1036</v>
      </c>
      <c r="I39440" s="313" t="s">
        <v>6788</v>
      </c>
    </row>
    <row r="39441" spans="6:9" x14ac:dyDescent="0.2">
      <c r="F39441" s="310" t="s">
        <v>44463</v>
      </c>
      <c r="G39441" s="311">
        <v>95663</v>
      </c>
      <c r="H39441" s="312" t="s">
        <v>1036</v>
      </c>
      <c r="I39441" s="313" t="s">
        <v>6788</v>
      </c>
    </row>
    <row r="39442" spans="6:9" x14ac:dyDescent="0.2">
      <c r="F39442" s="310" t="s">
        <v>44464</v>
      </c>
      <c r="G39442" s="311">
        <v>95664</v>
      </c>
      <c r="H39442" s="312" t="s">
        <v>1036</v>
      </c>
      <c r="I39442" s="313" t="s">
        <v>6788</v>
      </c>
    </row>
    <row r="39443" spans="6:9" x14ac:dyDescent="0.2">
      <c r="F39443" s="310" t="s">
        <v>44465</v>
      </c>
      <c r="G39443" s="311">
        <v>95665</v>
      </c>
      <c r="H39443" s="312" t="s">
        <v>1036</v>
      </c>
      <c r="I39443" s="313" t="s">
        <v>6788</v>
      </c>
    </row>
    <row r="39444" spans="6:9" x14ac:dyDescent="0.2">
      <c r="F39444" s="310" t="s">
        <v>44466</v>
      </c>
      <c r="G39444" s="311">
        <v>95666</v>
      </c>
      <c r="H39444" s="312" t="s">
        <v>1036</v>
      </c>
      <c r="I39444" s="313" t="s">
        <v>6788</v>
      </c>
    </row>
    <row r="39445" spans="6:9" x14ac:dyDescent="0.2">
      <c r="F39445" s="310" t="s">
        <v>44467</v>
      </c>
      <c r="G39445" s="311">
        <v>95667</v>
      </c>
      <c r="H39445" s="312" t="s">
        <v>1036</v>
      </c>
      <c r="I39445" s="313" t="s">
        <v>6788</v>
      </c>
    </row>
    <row r="39446" spans="6:9" x14ac:dyDescent="0.2">
      <c r="F39446" s="310" t="s">
        <v>44468</v>
      </c>
      <c r="G39446" s="311">
        <v>95668</v>
      </c>
      <c r="H39446" s="312" t="s">
        <v>1036</v>
      </c>
      <c r="I39446" s="313" t="s">
        <v>6788</v>
      </c>
    </row>
    <row r="39447" spans="6:9" x14ac:dyDescent="0.2">
      <c r="F39447" s="310" t="s">
        <v>44469</v>
      </c>
      <c r="G39447" s="311">
        <v>95669</v>
      </c>
      <c r="H39447" s="312" t="s">
        <v>1036</v>
      </c>
      <c r="I39447" s="313" t="s">
        <v>6788</v>
      </c>
    </row>
    <row r="39448" spans="6:9" x14ac:dyDescent="0.2">
      <c r="F39448" s="310" t="s">
        <v>44470</v>
      </c>
      <c r="G39448" s="311">
        <v>95670</v>
      </c>
      <c r="H39448" s="312" t="s">
        <v>1036</v>
      </c>
      <c r="I39448" s="313" t="s">
        <v>6788</v>
      </c>
    </row>
    <row r="39449" spans="6:9" x14ac:dyDescent="0.2">
      <c r="F39449" s="310" t="s">
        <v>44471</v>
      </c>
      <c r="G39449" s="311">
        <v>95671</v>
      </c>
      <c r="H39449" s="312" t="s">
        <v>1036</v>
      </c>
      <c r="I39449" s="313" t="s">
        <v>6788</v>
      </c>
    </row>
    <row r="39450" spans="6:9" x14ac:dyDescent="0.2">
      <c r="F39450" s="310" t="s">
        <v>44472</v>
      </c>
      <c r="G39450" s="311">
        <v>95672</v>
      </c>
      <c r="H39450" s="312" t="s">
        <v>1036</v>
      </c>
      <c r="I39450" s="313" t="s">
        <v>6788</v>
      </c>
    </row>
    <row r="39451" spans="6:9" x14ac:dyDescent="0.2">
      <c r="F39451" s="310" t="s">
        <v>44473</v>
      </c>
      <c r="G39451" s="311">
        <v>95673</v>
      </c>
      <c r="H39451" s="312" t="s">
        <v>1036</v>
      </c>
      <c r="I39451" s="313" t="s">
        <v>6788</v>
      </c>
    </row>
    <row r="39452" spans="6:9" x14ac:dyDescent="0.2">
      <c r="F39452" s="310" t="s">
        <v>44474</v>
      </c>
      <c r="G39452" s="311">
        <v>95674</v>
      </c>
      <c r="H39452" s="312" t="s">
        <v>1036</v>
      </c>
      <c r="I39452" s="313" t="s">
        <v>6788</v>
      </c>
    </row>
    <row r="39453" spans="6:9" x14ac:dyDescent="0.2">
      <c r="F39453" s="310" t="s">
        <v>44475</v>
      </c>
      <c r="G39453" s="311">
        <v>95675</v>
      </c>
      <c r="H39453" s="312" t="s">
        <v>1036</v>
      </c>
      <c r="I39453" s="313" t="s">
        <v>6788</v>
      </c>
    </row>
    <row r="39454" spans="6:9" x14ac:dyDescent="0.2">
      <c r="F39454" s="310" t="s">
        <v>44476</v>
      </c>
      <c r="G39454" s="311">
        <v>95676</v>
      </c>
      <c r="H39454" s="312" t="s">
        <v>1036</v>
      </c>
      <c r="I39454" s="313" t="s">
        <v>6788</v>
      </c>
    </row>
    <row r="39455" spans="6:9" x14ac:dyDescent="0.2">
      <c r="F39455" s="310" t="s">
        <v>44477</v>
      </c>
      <c r="G39455" s="311">
        <v>95677</v>
      </c>
      <c r="H39455" s="312" t="s">
        <v>1036</v>
      </c>
      <c r="I39455" s="313" t="s">
        <v>6788</v>
      </c>
    </row>
    <row r="39456" spans="6:9" x14ac:dyDescent="0.2">
      <c r="F39456" s="310" t="s">
        <v>44478</v>
      </c>
      <c r="G39456" s="311">
        <v>95678</v>
      </c>
      <c r="H39456" s="312" t="s">
        <v>1036</v>
      </c>
      <c r="I39456" s="313" t="s">
        <v>6788</v>
      </c>
    </row>
    <row r="39457" spans="6:9" x14ac:dyDescent="0.2">
      <c r="F39457" s="310" t="s">
        <v>44479</v>
      </c>
      <c r="G39457" s="311">
        <v>95679</v>
      </c>
      <c r="H39457" s="312" t="s">
        <v>1036</v>
      </c>
      <c r="I39457" s="313" t="s">
        <v>6788</v>
      </c>
    </row>
    <row r="39458" spans="6:9" x14ac:dyDescent="0.2">
      <c r="F39458" s="310" t="s">
        <v>44480</v>
      </c>
      <c r="G39458" s="311">
        <v>95680</v>
      </c>
      <c r="H39458" s="312" t="s">
        <v>1036</v>
      </c>
      <c r="I39458" s="313" t="s">
        <v>6788</v>
      </c>
    </row>
    <row r="39459" spans="6:9" x14ac:dyDescent="0.2">
      <c r="F39459" s="310" t="s">
        <v>44481</v>
      </c>
      <c r="G39459" s="311">
        <v>95681</v>
      </c>
      <c r="H39459" s="312" t="s">
        <v>1036</v>
      </c>
      <c r="I39459" s="313" t="s">
        <v>6788</v>
      </c>
    </row>
    <row r="39460" spans="6:9" x14ac:dyDescent="0.2">
      <c r="F39460" s="310" t="s">
        <v>44482</v>
      </c>
      <c r="G39460" s="311">
        <v>95682</v>
      </c>
      <c r="H39460" s="312" t="s">
        <v>1036</v>
      </c>
      <c r="I39460" s="313" t="s">
        <v>6788</v>
      </c>
    </row>
    <row r="39461" spans="6:9" x14ac:dyDescent="0.2">
      <c r="F39461" s="310" t="s">
        <v>44483</v>
      </c>
      <c r="G39461" s="311">
        <v>95683</v>
      </c>
      <c r="H39461" s="312" t="s">
        <v>1036</v>
      </c>
      <c r="I39461" s="313" t="s">
        <v>6788</v>
      </c>
    </row>
    <row r="39462" spans="6:9" x14ac:dyDescent="0.2">
      <c r="F39462" s="310" t="s">
        <v>44484</v>
      </c>
      <c r="G39462" s="311">
        <v>95684</v>
      </c>
      <c r="H39462" s="312" t="s">
        <v>1036</v>
      </c>
      <c r="I39462" s="313" t="s">
        <v>6788</v>
      </c>
    </row>
    <row r="39463" spans="6:9" x14ac:dyDescent="0.2">
      <c r="F39463" s="310" t="s">
        <v>44485</v>
      </c>
      <c r="G39463" s="311">
        <v>95685</v>
      </c>
      <c r="H39463" s="312" t="s">
        <v>1036</v>
      </c>
      <c r="I39463" s="313" t="s">
        <v>6788</v>
      </c>
    </row>
    <row r="39464" spans="6:9" x14ac:dyDescent="0.2">
      <c r="F39464" s="310" t="s">
        <v>44486</v>
      </c>
      <c r="G39464" s="311">
        <v>95686</v>
      </c>
      <c r="H39464" s="312" t="s">
        <v>1036</v>
      </c>
      <c r="I39464" s="313" t="s">
        <v>6788</v>
      </c>
    </row>
    <row r="39465" spans="6:9" x14ac:dyDescent="0.2">
      <c r="F39465" s="310" t="s">
        <v>44487</v>
      </c>
      <c r="G39465" s="311">
        <v>95687</v>
      </c>
      <c r="H39465" s="312" t="s">
        <v>1036</v>
      </c>
      <c r="I39465" s="313" t="s">
        <v>6788</v>
      </c>
    </row>
    <row r="39466" spans="6:9" x14ac:dyDescent="0.2">
      <c r="F39466" s="310" t="s">
        <v>44488</v>
      </c>
      <c r="G39466" s="311">
        <v>95688</v>
      </c>
      <c r="H39466" s="312" t="s">
        <v>1036</v>
      </c>
      <c r="I39466" s="313" t="s">
        <v>6788</v>
      </c>
    </row>
    <row r="39467" spans="6:9" x14ac:dyDescent="0.2">
      <c r="F39467" s="310" t="s">
        <v>44489</v>
      </c>
      <c r="G39467" s="311">
        <v>95689</v>
      </c>
      <c r="H39467" s="312" t="s">
        <v>1036</v>
      </c>
      <c r="I39467" s="313" t="s">
        <v>6788</v>
      </c>
    </row>
    <row r="39468" spans="6:9" x14ac:dyDescent="0.2">
      <c r="F39468" s="310" t="s">
        <v>44490</v>
      </c>
      <c r="G39468" s="311">
        <v>95690</v>
      </c>
      <c r="H39468" s="312" t="s">
        <v>1036</v>
      </c>
      <c r="I39468" s="313" t="s">
        <v>6788</v>
      </c>
    </row>
    <row r="39469" spans="6:9" x14ac:dyDescent="0.2">
      <c r="F39469" s="310" t="s">
        <v>44491</v>
      </c>
      <c r="G39469" s="311">
        <v>95691</v>
      </c>
      <c r="H39469" s="312" t="s">
        <v>1036</v>
      </c>
      <c r="I39469" s="313" t="s">
        <v>6788</v>
      </c>
    </row>
    <row r="39470" spans="6:9" x14ac:dyDescent="0.2">
      <c r="F39470" s="310" t="s">
        <v>44492</v>
      </c>
      <c r="G39470" s="311">
        <v>95692</v>
      </c>
      <c r="H39470" s="312" t="s">
        <v>1036</v>
      </c>
      <c r="I39470" s="313" t="s">
        <v>6788</v>
      </c>
    </row>
    <row r="39471" spans="6:9" x14ac:dyDescent="0.2">
      <c r="F39471" s="310" t="s">
        <v>44493</v>
      </c>
      <c r="G39471" s="311">
        <v>95693</v>
      </c>
      <c r="H39471" s="312" t="s">
        <v>1036</v>
      </c>
      <c r="I39471" s="313" t="s">
        <v>6788</v>
      </c>
    </row>
    <row r="39472" spans="6:9" x14ac:dyDescent="0.2">
      <c r="F39472" s="310" t="s">
        <v>44494</v>
      </c>
      <c r="G39472" s="311">
        <v>95694</v>
      </c>
      <c r="H39472" s="312" t="s">
        <v>1036</v>
      </c>
      <c r="I39472" s="313" t="s">
        <v>6788</v>
      </c>
    </row>
    <row r="39473" spans="6:9" x14ac:dyDescent="0.2">
      <c r="F39473" s="310" t="s">
        <v>44495</v>
      </c>
      <c r="G39473" s="311">
        <v>95695</v>
      </c>
      <c r="H39473" s="312" t="s">
        <v>1036</v>
      </c>
      <c r="I39473" s="313" t="s">
        <v>6788</v>
      </c>
    </row>
    <row r="39474" spans="6:9" x14ac:dyDescent="0.2">
      <c r="F39474" s="310" t="s">
        <v>44496</v>
      </c>
      <c r="G39474" s="311">
        <v>95696</v>
      </c>
      <c r="H39474" s="312" t="s">
        <v>1036</v>
      </c>
      <c r="I39474" s="313" t="s">
        <v>6788</v>
      </c>
    </row>
    <row r="39475" spans="6:9" x14ac:dyDescent="0.2">
      <c r="F39475" s="310" t="s">
        <v>44497</v>
      </c>
      <c r="G39475" s="311">
        <v>95697</v>
      </c>
      <c r="H39475" s="312" t="s">
        <v>1036</v>
      </c>
      <c r="I39475" s="313" t="s">
        <v>6788</v>
      </c>
    </row>
    <row r="39476" spans="6:9" x14ac:dyDescent="0.2">
      <c r="F39476" s="310" t="s">
        <v>44498</v>
      </c>
      <c r="G39476" s="311">
        <v>95698</v>
      </c>
      <c r="H39476" s="312" t="s">
        <v>1036</v>
      </c>
      <c r="I39476" s="313" t="s">
        <v>6788</v>
      </c>
    </row>
    <row r="39477" spans="6:9" x14ac:dyDescent="0.2">
      <c r="F39477" s="310" t="s">
        <v>44499</v>
      </c>
      <c r="G39477" s="311">
        <v>95699</v>
      </c>
      <c r="H39477" s="312" t="s">
        <v>1036</v>
      </c>
      <c r="I39477" s="313" t="s">
        <v>6788</v>
      </c>
    </row>
    <row r="39478" spans="6:9" x14ac:dyDescent="0.2">
      <c r="F39478" s="310" t="s">
        <v>44500</v>
      </c>
      <c r="G39478" s="311">
        <v>95701</v>
      </c>
      <c r="H39478" s="312" t="s">
        <v>1036</v>
      </c>
      <c r="I39478" s="313" t="s">
        <v>6788</v>
      </c>
    </row>
    <row r="39479" spans="6:9" x14ac:dyDescent="0.2">
      <c r="F39479" s="310" t="s">
        <v>44501</v>
      </c>
      <c r="G39479" s="311">
        <v>95703</v>
      </c>
      <c r="H39479" s="312" t="s">
        <v>1036</v>
      </c>
      <c r="I39479" s="313" t="s">
        <v>6788</v>
      </c>
    </row>
    <row r="39480" spans="6:9" x14ac:dyDescent="0.2">
      <c r="F39480" s="310" t="s">
        <v>44502</v>
      </c>
      <c r="G39480" s="311">
        <v>95709</v>
      </c>
      <c r="H39480" s="312" t="s">
        <v>1036</v>
      </c>
      <c r="I39480" s="313" t="s">
        <v>6788</v>
      </c>
    </row>
    <row r="39481" spans="6:9" x14ac:dyDescent="0.2">
      <c r="F39481" s="310" t="s">
        <v>44503</v>
      </c>
      <c r="G39481" s="311">
        <v>95712</v>
      </c>
      <c r="H39481" s="312" t="s">
        <v>1036</v>
      </c>
      <c r="I39481" s="313" t="s">
        <v>6788</v>
      </c>
    </row>
    <row r="39482" spans="6:9" x14ac:dyDescent="0.2">
      <c r="F39482" s="310" t="s">
        <v>44504</v>
      </c>
      <c r="G39482" s="311">
        <v>95713</v>
      </c>
      <c r="H39482" s="312" t="s">
        <v>1036</v>
      </c>
      <c r="I39482" s="313" t="s">
        <v>6788</v>
      </c>
    </row>
    <row r="39483" spans="6:9" x14ac:dyDescent="0.2">
      <c r="F39483" s="310" t="s">
        <v>44505</v>
      </c>
      <c r="G39483" s="311">
        <v>95714</v>
      </c>
      <c r="H39483" s="312" t="s">
        <v>1036</v>
      </c>
      <c r="I39483" s="313" t="s">
        <v>6788</v>
      </c>
    </row>
    <row r="39484" spans="6:9" x14ac:dyDescent="0.2">
      <c r="F39484" s="310" t="s">
        <v>44506</v>
      </c>
      <c r="G39484" s="311">
        <v>95715</v>
      </c>
      <c r="H39484" s="312" t="s">
        <v>1036</v>
      </c>
      <c r="I39484" s="313" t="s">
        <v>6788</v>
      </c>
    </row>
    <row r="39485" spans="6:9" x14ac:dyDescent="0.2">
      <c r="F39485" s="310" t="s">
        <v>44507</v>
      </c>
      <c r="G39485" s="311">
        <v>95717</v>
      </c>
      <c r="H39485" s="312" t="s">
        <v>1036</v>
      </c>
      <c r="I39485" s="313" t="s">
        <v>6788</v>
      </c>
    </row>
    <row r="39486" spans="6:9" x14ac:dyDescent="0.2">
      <c r="F39486" s="310" t="s">
        <v>44508</v>
      </c>
      <c r="G39486" s="311">
        <v>95720</v>
      </c>
      <c r="H39486" s="312" t="s">
        <v>1036</v>
      </c>
      <c r="I39486" s="313" t="s">
        <v>6788</v>
      </c>
    </row>
    <row r="39487" spans="6:9" x14ac:dyDescent="0.2">
      <c r="F39487" s="310" t="s">
        <v>44509</v>
      </c>
      <c r="G39487" s="311">
        <v>95721</v>
      </c>
      <c r="H39487" s="312" t="s">
        <v>1036</v>
      </c>
      <c r="I39487" s="313" t="s">
        <v>6788</v>
      </c>
    </row>
    <row r="39488" spans="6:9" x14ac:dyDescent="0.2">
      <c r="F39488" s="310" t="s">
        <v>44510</v>
      </c>
      <c r="G39488" s="311">
        <v>95722</v>
      </c>
      <c r="H39488" s="312" t="s">
        <v>1036</v>
      </c>
      <c r="I39488" s="313" t="s">
        <v>6788</v>
      </c>
    </row>
    <row r="39489" spans="6:9" x14ac:dyDescent="0.2">
      <c r="F39489" s="310" t="s">
        <v>44511</v>
      </c>
      <c r="G39489" s="311">
        <v>95724</v>
      </c>
      <c r="H39489" s="312" t="s">
        <v>1036</v>
      </c>
      <c r="I39489" s="313" t="s">
        <v>6788</v>
      </c>
    </row>
    <row r="39490" spans="6:9" x14ac:dyDescent="0.2">
      <c r="F39490" s="310" t="s">
        <v>44512</v>
      </c>
      <c r="G39490" s="311">
        <v>95726</v>
      </c>
      <c r="H39490" s="312" t="s">
        <v>1036</v>
      </c>
      <c r="I39490" s="313" t="s">
        <v>6788</v>
      </c>
    </row>
    <row r="39491" spans="6:9" x14ac:dyDescent="0.2">
      <c r="F39491" s="310" t="s">
        <v>44513</v>
      </c>
      <c r="G39491" s="311">
        <v>95728</v>
      </c>
      <c r="H39491" s="312" t="s">
        <v>1036</v>
      </c>
      <c r="I39491" s="313" t="s">
        <v>6788</v>
      </c>
    </row>
    <row r="39492" spans="6:9" x14ac:dyDescent="0.2">
      <c r="F39492" s="310" t="s">
        <v>44514</v>
      </c>
      <c r="G39492" s="311">
        <v>95735</v>
      </c>
      <c r="H39492" s="312" t="s">
        <v>1036</v>
      </c>
      <c r="I39492" s="313" t="s">
        <v>6788</v>
      </c>
    </row>
    <row r="39493" spans="6:9" x14ac:dyDescent="0.2">
      <c r="F39493" s="310" t="s">
        <v>44515</v>
      </c>
      <c r="G39493" s="311">
        <v>95736</v>
      </c>
      <c r="H39493" s="312" t="s">
        <v>1036</v>
      </c>
      <c r="I39493" s="313" t="s">
        <v>6788</v>
      </c>
    </row>
    <row r="39494" spans="6:9" x14ac:dyDescent="0.2">
      <c r="F39494" s="310" t="s">
        <v>44516</v>
      </c>
      <c r="G39494" s="311">
        <v>95741</v>
      </c>
      <c r="H39494" s="312" t="s">
        <v>1036</v>
      </c>
      <c r="I39494" s="313" t="s">
        <v>6788</v>
      </c>
    </row>
    <row r="39495" spans="6:9" x14ac:dyDescent="0.2">
      <c r="F39495" s="310" t="s">
        <v>44517</v>
      </c>
      <c r="G39495" s="311">
        <v>95742</v>
      </c>
      <c r="H39495" s="312" t="s">
        <v>1036</v>
      </c>
      <c r="I39495" s="313" t="s">
        <v>6788</v>
      </c>
    </row>
    <row r="39496" spans="6:9" x14ac:dyDescent="0.2">
      <c r="F39496" s="310" t="s">
        <v>44518</v>
      </c>
      <c r="G39496" s="311">
        <v>95746</v>
      </c>
      <c r="H39496" s="312" t="s">
        <v>1036</v>
      </c>
      <c r="I39496" s="313" t="s">
        <v>6788</v>
      </c>
    </row>
    <row r="39497" spans="6:9" x14ac:dyDescent="0.2">
      <c r="F39497" s="310" t="s">
        <v>44519</v>
      </c>
      <c r="G39497" s="311">
        <v>95747</v>
      </c>
      <c r="H39497" s="312" t="s">
        <v>1036</v>
      </c>
      <c r="I39497" s="313" t="s">
        <v>6788</v>
      </c>
    </row>
    <row r="39498" spans="6:9" x14ac:dyDescent="0.2">
      <c r="F39498" s="310" t="s">
        <v>44520</v>
      </c>
      <c r="G39498" s="311">
        <v>95757</v>
      </c>
      <c r="H39498" s="312" t="s">
        <v>1036</v>
      </c>
      <c r="I39498" s="313" t="s">
        <v>6788</v>
      </c>
    </row>
    <row r="39499" spans="6:9" x14ac:dyDescent="0.2">
      <c r="F39499" s="310" t="s">
        <v>44521</v>
      </c>
      <c r="G39499" s="311">
        <v>95758</v>
      </c>
      <c r="H39499" s="312" t="s">
        <v>1036</v>
      </c>
      <c r="I39499" s="313" t="s">
        <v>6788</v>
      </c>
    </row>
    <row r="39500" spans="6:9" x14ac:dyDescent="0.2">
      <c r="F39500" s="310" t="s">
        <v>44522</v>
      </c>
      <c r="G39500" s="311">
        <v>95759</v>
      </c>
      <c r="H39500" s="312" t="s">
        <v>1036</v>
      </c>
      <c r="I39500" s="313" t="s">
        <v>6788</v>
      </c>
    </row>
    <row r="39501" spans="6:9" x14ac:dyDescent="0.2">
      <c r="F39501" s="310" t="s">
        <v>44523</v>
      </c>
      <c r="G39501" s="311">
        <v>95762</v>
      </c>
      <c r="H39501" s="312" t="s">
        <v>1036</v>
      </c>
      <c r="I39501" s="313" t="s">
        <v>6788</v>
      </c>
    </row>
    <row r="39502" spans="6:9" x14ac:dyDescent="0.2">
      <c r="F39502" s="310" t="s">
        <v>44524</v>
      </c>
      <c r="G39502" s="311">
        <v>95763</v>
      </c>
      <c r="H39502" s="312" t="s">
        <v>1036</v>
      </c>
      <c r="I39502" s="313" t="s">
        <v>6788</v>
      </c>
    </row>
    <row r="39503" spans="6:9" x14ac:dyDescent="0.2">
      <c r="F39503" s="310" t="s">
        <v>44525</v>
      </c>
      <c r="G39503" s="311">
        <v>95765</v>
      </c>
      <c r="H39503" s="312" t="s">
        <v>1036</v>
      </c>
      <c r="I39503" s="313" t="s">
        <v>6788</v>
      </c>
    </row>
    <row r="39504" spans="6:9" x14ac:dyDescent="0.2">
      <c r="F39504" s="310" t="s">
        <v>44526</v>
      </c>
      <c r="G39504" s="311">
        <v>95776</v>
      </c>
      <c r="H39504" s="312" t="s">
        <v>1036</v>
      </c>
      <c r="I39504" s="313" t="s">
        <v>6788</v>
      </c>
    </row>
    <row r="39505" spans="6:9" x14ac:dyDescent="0.2">
      <c r="F39505" s="310" t="s">
        <v>44527</v>
      </c>
      <c r="G39505" s="311">
        <v>95798</v>
      </c>
      <c r="H39505" s="312" t="s">
        <v>1036</v>
      </c>
      <c r="I39505" s="313" t="s">
        <v>6788</v>
      </c>
    </row>
    <row r="39506" spans="6:9" x14ac:dyDescent="0.2">
      <c r="F39506" s="310" t="s">
        <v>44528</v>
      </c>
      <c r="G39506" s="311">
        <v>95799</v>
      </c>
      <c r="H39506" s="312" t="s">
        <v>1036</v>
      </c>
      <c r="I39506" s="313" t="s">
        <v>6788</v>
      </c>
    </row>
    <row r="39507" spans="6:9" x14ac:dyDescent="0.2">
      <c r="F39507" s="310" t="s">
        <v>44529</v>
      </c>
      <c r="G39507" s="311">
        <v>95811</v>
      </c>
      <c r="H39507" s="312" t="s">
        <v>1036</v>
      </c>
      <c r="I39507" s="313" t="s">
        <v>6788</v>
      </c>
    </row>
    <row r="39508" spans="6:9" x14ac:dyDescent="0.2">
      <c r="F39508" s="310" t="s">
        <v>44530</v>
      </c>
      <c r="G39508" s="311">
        <v>95812</v>
      </c>
      <c r="H39508" s="312" t="s">
        <v>1036</v>
      </c>
      <c r="I39508" s="313" t="s">
        <v>6788</v>
      </c>
    </row>
    <row r="39509" spans="6:9" x14ac:dyDescent="0.2">
      <c r="F39509" s="310" t="s">
        <v>44531</v>
      </c>
      <c r="G39509" s="311">
        <v>95813</v>
      </c>
      <c r="H39509" s="312" t="s">
        <v>1036</v>
      </c>
      <c r="I39509" s="313" t="s">
        <v>6788</v>
      </c>
    </row>
    <row r="39510" spans="6:9" x14ac:dyDescent="0.2">
      <c r="F39510" s="310" t="s">
        <v>44532</v>
      </c>
      <c r="G39510" s="311">
        <v>95814</v>
      </c>
      <c r="H39510" s="312" t="s">
        <v>1036</v>
      </c>
      <c r="I39510" s="313" t="s">
        <v>6788</v>
      </c>
    </row>
    <row r="39511" spans="6:9" x14ac:dyDescent="0.2">
      <c r="F39511" s="310" t="s">
        <v>44533</v>
      </c>
      <c r="G39511" s="311">
        <v>95815</v>
      </c>
      <c r="H39511" s="312" t="s">
        <v>1036</v>
      </c>
      <c r="I39511" s="313" t="s">
        <v>6788</v>
      </c>
    </row>
    <row r="39512" spans="6:9" x14ac:dyDescent="0.2">
      <c r="F39512" s="310" t="s">
        <v>44534</v>
      </c>
      <c r="G39512" s="311">
        <v>95816</v>
      </c>
      <c r="H39512" s="312" t="s">
        <v>1036</v>
      </c>
      <c r="I39512" s="313" t="s">
        <v>6788</v>
      </c>
    </row>
    <row r="39513" spans="6:9" x14ac:dyDescent="0.2">
      <c r="F39513" s="310" t="s">
        <v>44535</v>
      </c>
      <c r="G39513" s="311">
        <v>95817</v>
      </c>
      <c r="H39513" s="312" t="s">
        <v>1036</v>
      </c>
      <c r="I39513" s="313" t="s">
        <v>6788</v>
      </c>
    </row>
    <row r="39514" spans="6:9" x14ac:dyDescent="0.2">
      <c r="F39514" s="310" t="s">
        <v>44536</v>
      </c>
      <c r="G39514" s="311">
        <v>95818</v>
      </c>
      <c r="H39514" s="312" t="s">
        <v>1036</v>
      </c>
      <c r="I39514" s="313" t="s">
        <v>6788</v>
      </c>
    </row>
    <row r="39515" spans="6:9" x14ac:dyDescent="0.2">
      <c r="F39515" s="310" t="s">
        <v>44537</v>
      </c>
      <c r="G39515" s="311">
        <v>95819</v>
      </c>
      <c r="H39515" s="312" t="s">
        <v>1036</v>
      </c>
      <c r="I39515" s="313" t="s">
        <v>6788</v>
      </c>
    </row>
    <row r="39516" spans="6:9" x14ac:dyDescent="0.2">
      <c r="F39516" s="310" t="s">
        <v>44538</v>
      </c>
      <c r="G39516" s="311">
        <v>95820</v>
      </c>
      <c r="H39516" s="312" t="s">
        <v>1036</v>
      </c>
      <c r="I39516" s="313" t="s">
        <v>6788</v>
      </c>
    </row>
    <row r="39517" spans="6:9" x14ac:dyDescent="0.2">
      <c r="F39517" s="310" t="s">
        <v>44539</v>
      </c>
      <c r="G39517" s="311">
        <v>95821</v>
      </c>
      <c r="H39517" s="312" t="s">
        <v>1036</v>
      </c>
      <c r="I39517" s="313" t="s">
        <v>6788</v>
      </c>
    </row>
    <row r="39518" spans="6:9" x14ac:dyDescent="0.2">
      <c r="F39518" s="310" t="s">
        <v>44540</v>
      </c>
      <c r="G39518" s="311">
        <v>95822</v>
      </c>
      <c r="H39518" s="312" t="s">
        <v>1036</v>
      </c>
      <c r="I39518" s="313" t="s">
        <v>6788</v>
      </c>
    </row>
    <row r="39519" spans="6:9" x14ac:dyDescent="0.2">
      <c r="F39519" s="310" t="s">
        <v>44541</v>
      </c>
      <c r="G39519" s="311">
        <v>95823</v>
      </c>
      <c r="H39519" s="312" t="s">
        <v>1036</v>
      </c>
      <c r="I39519" s="313" t="s">
        <v>6788</v>
      </c>
    </row>
    <row r="39520" spans="6:9" x14ac:dyDescent="0.2">
      <c r="F39520" s="310" t="s">
        <v>44542</v>
      </c>
      <c r="G39520" s="311">
        <v>95824</v>
      </c>
      <c r="H39520" s="312" t="s">
        <v>1036</v>
      </c>
      <c r="I39520" s="313" t="s">
        <v>6788</v>
      </c>
    </row>
    <row r="39521" spans="6:9" x14ac:dyDescent="0.2">
      <c r="F39521" s="310" t="s">
        <v>44543</v>
      </c>
      <c r="G39521" s="311">
        <v>95825</v>
      </c>
      <c r="H39521" s="312" t="s">
        <v>1036</v>
      </c>
      <c r="I39521" s="313" t="s">
        <v>6788</v>
      </c>
    </row>
    <row r="39522" spans="6:9" x14ac:dyDescent="0.2">
      <c r="F39522" s="310" t="s">
        <v>44544</v>
      </c>
      <c r="G39522" s="311">
        <v>95826</v>
      </c>
      <c r="H39522" s="312" t="s">
        <v>1036</v>
      </c>
      <c r="I39522" s="313" t="s">
        <v>6788</v>
      </c>
    </row>
    <row r="39523" spans="6:9" x14ac:dyDescent="0.2">
      <c r="F39523" s="310" t="s">
        <v>44545</v>
      </c>
      <c r="G39523" s="311">
        <v>95827</v>
      </c>
      <c r="H39523" s="312" t="s">
        <v>1036</v>
      </c>
      <c r="I39523" s="313" t="s">
        <v>6788</v>
      </c>
    </row>
    <row r="39524" spans="6:9" x14ac:dyDescent="0.2">
      <c r="F39524" s="310" t="s">
        <v>44546</v>
      </c>
      <c r="G39524" s="311">
        <v>95828</v>
      </c>
      <c r="H39524" s="312" t="s">
        <v>1036</v>
      </c>
      <c r="I39524" s="313" t="s">
        <v>6788</v>
      </c>
    </row>
    <row r="39525" spans="6:9" x14ac:dyDescent="0.2">
      <c r="F39525" s="310" t="s">
        <v>44547</v>
      </c>
      <c r="G39525" s="311">
        <v>95829</v>
      </c>
      <c r="H39525" s="312" t="s">
        <v>1036</v>
      </c>
      <c r="I39525" s="313" t="s">
        <v>6788</v>
      </c>
    </row>
    <row r="39526" spans="6:9" x14ac:dyDescent="0.2">
      <c r="F39526" s="310" t="s">
        <v>44548</v>
      </c>
      <c r="G39526" s="311">
        <v>95830</v>
      </c>
      <c r="H39526" s="312" t="s">
        <v>1036</v>
      </c>
      <c r="I39526" s="313" t="s">
        <v>6788</v>
      </c>
    </row>
    <row r="39527" spans="6:9" x14ac:dyDescent="0.2">
      <c r="F39527" s="310" t="s">
        <v>44549</v>
      </c>
      <c r="G39527" s="311">
        <v>95831</v>
      </c>
      <c r="H39527" s="312" t="s">
        <v>1036</v>
      </c>
      <c r="I39527" s="313" t="s">
        <v>6788</v>
      </c>
    </row>
    <row r="39528" spans="6:9" x14ac:dyDescent="0.2">
      <c r="F39528" s="310" t="s">
        <v>44550</v>
      </c>
      <c r="G39528" s="311">
        <v>95832</v>
      </c>
      <c r="H39528" s="312" t="s">
        <v>1036</v>
      </c>
      <c r="I39528" s="313" t="s">
        <v>6788</v>
      </c>
    </row>
    <row r="39529" spans="6:9" x14ac:dyDescent="0.2">
      <c r="F39529" s="310" t="s">
        <v>44551</v>
      </c>
      <c r="G39529" s="311">
        <v>95833</v>
      </c>
      <c r="H39529" s="312" t="s">
        <v>1036</v>
      </c>
      <c r="I39529" s="313" t="s">
        <v>6788</v>
      </c>
    </row>
    <row r="39530" spans="6:9" x14ac:dyDescent="0.2">
      <c r="F39530" s="310" t="s">
        <v>44552</v>
      </c>
      <c r="G39530" s="311">
        <v>95834</v>
      </c>
      <c r="H39530" s="312" t="s">
        <v>1036</v>
      </c>
      <c r="I39530" s="313" t="s">
        <v>6788</v>
      </c>
    </row>
    <row r="39531" spans="6:9" x14ac:dyDescent="0.2">
      <c r="F39531" s="310" t="s">
        <v>44553</v>
      </c>
      <c r="G39531" s="311">
        <v>95835</v>
      </c>
      <c r="H39531" s="312" t="s">
        <v>1036</v>
      </c>
      <c r="I39531" s="313" t="s">
        <v>6788</v>
      </c>
    </row>
    <row r="39532" spans="6:9" x14ac:dyDescent="0.2">
      <c r="F39532" s="310" t="s">
        <v>44554</v>
      </c>
      <c r="G39532" s="311">
        <v>95836</v>
      </c>
      <c r="H39532" s="312" t="s">
        <v>1036</v>
      </c>
      <c r="I39532" s="313" t="s">
        <v>6788</v>
      </c>
    </row>
    <row r="39533" spans="6:9" x14ac:dyDescent="0.2">
      <c r="F39533" s="310" t="s">
        <v>44555</v>
      </c>
      <c r="G39533" s="311">
        <v>95837</v>
      </c>
      <c r="H39533" s="312" t="s">
        <v>1036</v>
      </c>
      <c r="I39533" s="313" t="s">
        <v>6788</v>
      </c>
    </row>
    <row r="39534" spans="6:9" x14ac:dyDescent="0.2">
      <c r="F39534" s="310" t="s">
        <v>44556</v>
      </c>
      <c r="G39534" s="311">
        <v>95838</v>
      </c>
      <c r="H39534" s="312" t="s">
        <v>1036</v>
      </c>
      <c r="I39534" s="313" t="s">
        <v>6788</v>
      </c>
    </row>
    <row r="39535" spans="6:9" x14ac:dyDescent="0.2">
      <c r="F39535" s="310" t="s">
        <v>44557</v>
      </c>
      <c r="G39535" s="311">
        <v>95840</v>
      </c>
      <c r="H39535" s="312" t="s">
        <v>1036</v>
      </c>
      <c r="I39535" s="313" t="s">
        <v>6788</v>
      </c>
    </row>
    <row r="39536" spans="6:9" x14ac:dyDescent="0.2">
      <c r="F39536" s="310" t="s">
        <v>44558</v>
      </c>
      <c r="G39536" s="311">
        <v>95841</v>
      </c>
      <c r="H39536" s="312" t="s">
        <v>1036</v>
      </c>
      <c r="I39536" s="313" t="s">
        <v>6788</v>
      </c>
    </row>
    <row r="39537" spans="6:9" x14ac:dyDescent="0.2">
      <c r="F39537" s="310" t="s">
        <v>44559</v>
      </c>
      <c r="G39537" s="311">
        <v>95842</v>
      </c>
      <c r="H39537" s="312" t="s">
        <v>1036</v>
      </c>
      <c r="I39537" s="313" t="s">
        <v>6788</v>
      </c>
    </row>
    <row r="39538" spans="6:9" x14ac:dyDescent="0.2">
      <c r="F39538" s="310" t="s">
        <v>44560</v>
      </c>
      <c r="G39538" s="311">
        <v>95843</v>
      </c>
      <c r="H39538" s="312" t="s">
        <v>1036</v>
      </c>
      <c r="I39538" s="313" t="s">
        <v>6788</v>
      </c>
    </row>
    <row r="39539" spans="6:9" x14ac:dyDescent="0.2">
      <c r="F39539" s="310" t="s">
        <v>44561</v>
      </c>
      <c r="G39539" s="311">
        <v>95851</v>
      </c>
      <c r="H39539" s="312" t="s">
        <v>1036</v>
      </c>
      <c r="I39539" s="313" t="s">
        <v>6788</v>
      </c>
    </row>
    <row r="39540" spans="6:9" x14ac:dyDescent="0.2">
      <c r="F39540" s="310" t="s">
        <v>44562</v>
      </c>
      <c r="G39540" s="311">
        <v>95852</v>
      </c>
      <c r="H39540" s="312" t="s">
        <v>1036</v>
      </c>
      <c r="I39540" s="313" t="s">
        <v>6788</v>
      </c>
    </row>
    <row r="39541" spans="6:9" x14ac:dyDescent="0.2">
      <c r="F39541" s="310" t="s">
        <v>44563</v>
      </c>
      <c r="G39541" s="311">
        <v>95853</v>
      </c>
      <c r="H39541" s="312" t="s">
        <v>1036</v>
      </c>
      <c r="I39541" s="313" t="s">
        <v>6788</v>
      </c>
    </row>
    <row r="39542" spans="6:9" x14ac:dyDescent="0.2">
      <c r="F39542" s="310" t="s">
        <v>44564</v>
      </c>
      <c r="G39542" s="311">
        <v>95860</v>
      </c>
      <c r="H39542" s="312" t="s">
        <v>1036</v>
      </c>
      <c r="I39542" s="313" t="s">
        <v>6788</v>
      </c>
    </row>
    <row r="39543" spans="6:9" x14ac:dyDescent="0.2">
      <c r="F39543" s="310" t="s">
        <v>44565</v>
      </c>
      <c r="G39543" s="311">
        <v>95864</v>
      </c>
      <c r="H39543" s="312" t="s">
        <v>1036</v>
      </c>
      <c r="I39543" s="313" t="s">
        <v>6788</v>
      </c>
    </row>
    <row r="39544" spans="6:9" x14ac:dyDescent="0.2">
      <c r="F39544" s="310" t="s">
        <v>44566</v>
      </c>
      <c r="G39544" s="311">
        <v>95865</v>
      </c>
      <c r="H39544" s="312" t="s">
        <v>1036</v>
      </c>
      <c r="I39544" s="313" t="s">
        <v>6788</v>
      </c>
    </row>
    <row r="39545" spans="6:9" x14ac:dyDescent="0.2">
      <c r="F39545" s="310" t="s">
        <v>44567</v>
      </c>
      <c r="G39545" s="311">
        <v>95866</v>
      </c>
      <c r="H39545" s="312" t="s">
        <v>1036</v>
      </c>
      <c r="I39545" s="313" t="s">
        <v>6788</v>
      </c>
    </row>
    <row r="39546" spans="6:9" x14ac:dyDescent="0.2">
      <c r="F39546" s="310" t="s">
        <v>44568</v>
      </c>
      <c r="G39546" s="311">
        <v>95867</v>
      </c>
      <c r="H39546" s="312" t="s">
        <v>1036</v>
      </c>
      <c r="I39546" s="313" t="s">
        <v>6788</v>
      </c>
    </row>
    <row r="39547" spans="6:9" x14ac:dyDescent="0.2">
      <c r="F39547" s="310" t="s">
        <v>44569</v>
      </c>
      <c r="G39547" s="311">
        <v>95887</v>
      </c>
      <c r="H39547" s="312" t="s">
        <v>1036</v>
      </c>
      <c r="I39547" s="313" t="s">
        <v>6788</v>
      </c>
    </row>
    <row r="39548" spans="6:9" x14ac:dyDescent="0.2">
      <c r="F39548" s="310" t="s">
        <v>44570</v>
      </c>
      <c r="G39548" s="311">
        <v>95894</v>
      </c>
      <c r="H39548" s="312" t="s">
        <v>1036</v>
      </c>
      <c r="I39548" s="313" t="s">
        <v>6788</v>
      </c>
    </row>
    <row r="39549" spans="6:9" x14ac:dyDescent="0.2">
      <c r="F39549" s="310" t="s">
        <v>44571</v>
      </c>
      <c r="G39549" s="311">
        <v>95899</v>
      </c>
      <c r="H39549" s="312" t="s">
        <v>1036</v>
      </c>
      <c r="I39549" s="313" t="s">
        <v>6788</v>
      </c>
    </row>
    <row r="39550" spans="6:9" x14ac:dyDescent="0.2">
      <c r="F39550" s="310" t="s">
        <v>44572</v>
      </c>
      <c r="G39550" s="311">
        <v>95901</v>
      </c>
      <c r="H39550" s="312" t="s">
        <v>1036</v>
      </c>
      <c r="I39550" s="313" t="s">
        <v>6788</v>
      </c>
    </row>
    <row r="39551" spans="6:9" x14ac:dyDescent="0.2">
      <c r="F39551" s="310" t="s">
        <v>44573</v>
      </c>
      <c r="G39551" s="311">
        <v>95903</v>
      </c>
      <c r="H39551" s="312" t="s">
        <v>1036</v>
      </c>
      <c r="I39551" s="313" t="s">
        <v>6788</v>
      </c>
    </row>
    <row r="39552" spans="6:9" x14ac:dyDescent="0.2">
      <c r="F39552" s="310" t="s">
        <v>44574</v>
      </c>
      <c r="G39552" s="311">
        <v>95910</v>
      </c>
      <c r="H39552" s="312" t="s">
        <v>1036</v>
      </c>
      <c r="I39552" s="313" t="s">
        <v>6788</v>
      </c>
    </row>
    <row r="39553" spans="6:9" x14ac:dyDescent="0.2">
      <c r="F39553" s="310" t="s">
        <v>44575</v>
      </c>
      <c r="G39553" s="311">
        <v>95912</v>
      </c>
      <c r="H39553" s="312" t="s">
        <v>1036</v>
      </c>
      <c r="I39553" s="313" t="s">
        <v>6788</v>
      </c>
    </row>
    <row r="39554" spans="6:9" x14ac:dyDescent="0.2">
      <c r="F39554" s="310" t="s">
        <v>44576</v>
      </c>
      <c r="G39554" s="311">
        <v>95913</v>
      </c>
      <c r="H39554" s="312" t="s">
        <v>1036</v>
      </c>
      <c r="I39554" s="313" t="s">
        <v>6788</v>
      </c>
    </row>
    <row r="39555" spans="6:9" x14ac:dyDescent="0.2">
      <c r="F39555" s="310" t="s">
        <v>44577</v>
      </c>
      <c r="G39555" s="311">
        <v>95914</v>
      </c>
      <c r="H39555" s="312" t="s">
        <v>1036</v>
      </c>
      <c r="I39555" s="313" t="s">
        <v>6788</v>
      </c>
    </row>
    <row r="39556" spans="6:9" x14ac:dyDescent="0.2">
      <c r="F39556" s="310" t="s">
        <v>44578</v>
      </c>
      <c r="G39556" s="311">
        <v>95915</v>
      </c>
      <c r="H39556" s="312" t="s">
        <v>1036</v>
      </c>
      <c r="I39556" s="313" t="s">
        <v>6788</v>
      </c>
    </row>
    <row r="39557" spans="6:9" x14ac:dyDescent="0.2">
      <c r="F39557" s="310" t="s">
        <v>44579</v>
      </c>
      <c r="G39557" s="311">
        <v>95916</v>
      </c>
      <c r="H39557" s="312" t="s">
        <v>1036</v>
      </c>
      <c r="I39557" s="313" t="s">
        <v>6788</v>
      </c>
    </row>
    <row r="39558" spans="6:9" x14ac:dyDescent="0.2">
      <c r="F39558" s="310" t="s">
        <v>44580</v>
      </c>
      <c r="G39558" s="311">
        <v>95917</v>
      </c>
      <c r="H39558" s="312" t="s">
        <v>1036</v>
      </c>
      <c r="I39558" s="313" t="s">
        <v>6788</v>
      </c>
    </row>
    <row r="39559" spans="6:9" x14ac:dyDescent="0.2">
      <c r="F39559" s="310" t="s">
        <v>44581</v>
      </c>
      <c r="G39559" s="311">
        <v>95918</v>
      </c>
      <c r="H39559" s="312" t="s">
        <v>1036</v>
      </c>
      <c r="I39559" s="313" t="s">
        <v>6788</v>
      </c>
    </row>
    <row r="39560" spans="6:9" x14ac:dyDescent="0.2">
      <c r="F39560" s="310" t="s">
        <v>44582</v>
      </c>
      <c r="G39560" s="311">
        <v>95919</v>
      </c>
      <c r="H39560" s="312" t="s">
        <v>1036</v>
      </c>
      <c r="I39560" s="313" t="s">
        <v>6788</v>
      </c>
    </row>
    <row r="39561" spans="6:9" x14ac:dyDescent="0.2">
      <c r="F39561" s="310" t="s">
        <v>44583</v>
      </c>
      <c r="G39561" s="311">
        <v>95920</v>
      </c>
      <c r="H39561" s="312" t="s">
        <v>1036</v>
      </c>
      <c r="I39561" s="313" t="s">
        <v>6788</v>
      </c>
    </row>
    <row r="39562" spans="6:9" x14ac:dyDescent="0.2">
      <c r="F39562" s="310" t="s">
        <v>44584</v>
      </c>
      <c r="G39562" s="311">
        <v>95922</v>
      </c>
      <c r="H39562" s="312" t="s">
        <v>1036</v>
      </c>
      <c r="I39562" s="313" t="s">
        <v>6788</v>
      </c>
    </row>
    <row r="39563" spans="6:9" x14ac:dyDescent="0.2">
      <c r="F39563" s="310" t="s">
        <v>44585</v>
      </c>
      <c r="G39563" s="311">
        <v>95923</v>
      </c>
      <c r="H39563" s="312" t="s">
        <v>1036</v>
      </c>
      <c r="I39563" s="313" t="s">
        <v>6788</v>
      </c>
    </row>
    <row r="39564" spans="6:9" x14ac:dyDescent="0.2">
      <c r="F39564" s="310" t="s">
        <v>44586</v>
      </c>
      <c r="G39564" s="311">
        <v>95924</v>
      </c>
      <c r="H39564" s="312" t="s">
        <v>1036</v>
      </c>
      <c r="I39564" s="313" t="s">
        <v>6788</v>
      </c>
    </row>
    <row r="39565" spans="6:9" x14ac:dyDescent="0.2">
      <c r="F39565" s="310" t="s">
        <v>44587</v>
      </c>
      <c r="G39565" s="311">
        <v>95925</v>
      </c>
      <c r="H39565" s="312" t="s">
        <v>1036</v>
      </c>
      <c r="I39565" s="313" t="s">
        <v>6788</v>
      </c>
    </row>
    <row r="39566" spans="6:9" x14ac:dyDescent="0.2">
      <c r="F39566" s="310" t="s">
        <v>44588</v>
      </c>
      <c r="G39566" s="311">
        <v>95926</v>
      </c>
      <c r="H39566" s="312" t="s">
        <v>1036</v>
      </c>
      <c r="I39566" s="313" t="s">
        <v>6788</v>
      </c>
    </row>
    <row r="39567" spans="6:9" x14ac:dyDescent="0.2">
      <c r="F39567" s="310" t="s">
        <v>44589</v>
      </c>
      <c r="G39567" s="311">
        <v>95927</v>
      </c>
      <c r="H39567" s="312" t="s">
        <v>1036</v>
      </c>
      <c r="I39567" s="313" t="s">
        <v>6788</v>
      </c>
    </row>
    <row r="39568" spans="6:9" x14ac:dyDescent="0.2">
      <c r="F39568" s="310" t="s">
        <v>44590</v>
      </c>
      <c r="G39568" s="311">
        <v>95928</v>
      </c>
      <c r="H39568" s="312" t="s">
        <v>1036</v>
      </c>
      <c r="I39568" s="313" t="s">
        <v>6788</v>
      </c>
    </row>
    <row r="39569" spans="6:9" x14ac:dyDescent="0.2">
      <c r="F39569" s="310" t="s">
        <v>44591</v>
      </c>
      <c r="G39569" s="311">
        <v>95929</v>
      </c>
      <c r="H39569" s="312" t="s">
        <v>1036</v>
      </c>
      <c r="I39569" s="313" t="s">
        <v>6788</v>
      </c>
    </row>
    <row r="39570" spans="6:9" x14ac:dyDescent="0.2">
      <c r="F39570" s="310" t="s">
        <v>44592</v>
      </c>
      <c r="G39570" s="311">
        <v>95930</v>
      </c>
      <c r="H39570" s="312" t="s">
        <v>1036</v>
      </c>
      <c r="I39570" s="313" t="s">
        <v>6788</v>
      </c>
    </row>
    <row r="39571" spans="6:9" x14ac:dyDescent="0.2">
      <c r="F39571" s="310" t="s">
        <v>44593</v>
      </c>
      <c r="G39571" s="311">
        <v>95932</v>
      </c>
      <c r="H39571" s="312" t="s">
        <v>1036</v>
      </c>
      <c r="I39571" s="313" t="s">
        <v>6788</v>
      </c>
    </row>
    <row r="39572" spans="6:9" x14ac:dyDescent="0.2">
      <c r="F39572" s="310" t="s">
        <v>44594</v>
      </c>
      <c r="G39572" s="311">
        <v>95934</v>
      </c>
      <c r="H39572" s="312" t="s">
        <v>1036</v>
      </c>
      <c r="I39572" s="313" t="s">
        <v>6788</v>
      </c>
    </row>
    <row r="39573" spans="6:9" x14ac:dyDescent="0.2">
      <c r="F39573" s="310" t="s">
        <v>44595</v>
      </c>
      <c r="G39573" s="311">
        <v>95935</v>
      </c>
      <c r="H39573" s="312" t="s">
        <v>1036</v>
      </c>
      <c r="I39573" s="313" t="s">
        <v>6788</v>
      </c>
    </row>
    <row r="39574" spans="6:9" x14ac:dyDescent="0.2">
      <c r="F39574" s="310" t="s">
        <v>44596</v>
      </c>
      <c r="G39574" s="311">
        <v>95936</v>
      </c>
      <c r="H39574" s="312" t="s">
        <v>1036</v>
      </c>
      <c r="I39574" s="313" t="s">
        <v>6788</v>
      </c>
    </row>
    <row r="39575" spans="6:9" x14ac:dyDescent="0.2">
      <c r="F39575" s="310" t="s">
        <v>44597</v>
      </c>
      <c r="G39575" s="311">
        <v>95937</v>
      </c>
      <c r="H39575" s="312" t="s">
        <v>1036</v>
      </c>
      <c r="I39575" s="313" t="s">
        <v>6788</v>
      </c>
    </row>
    <row r="39576" spans="6:9" x14ac:dyDescent="0.2">
      <c r="F39576" s="310" t="s">
        <v>44598</v>
      </c>
      <c r="G39576" s="311">
        <v>95938</v>
      </c>
      <c r="H39576" s="312" t="s">
        <v>1036</v>
      </c>
      <c r="I39576" s="313" t="s">
        <v>6788</v>
      </c>
    </row>
    <row r="39577" spans="6:9" x14ac:dyDescent="0.2">
      <c r="F39577" s="310" t="s">
        <v>44599</v>
      </c>
      <c r="G39577" s="311">
        <v>95939</v>
      </c>
      <c r="H39577" s="312" t="s">
        <v>1036</v>
      </c>
      <c r="I39577" s="313" t="s">
        <v>6788</v>
      </c>
    </row>
    <row r="39578" spans="6:9" x14ac:dyDescent="0.2">
      <c r="F39578" s="310" t="s">
        <v>44600</v>
      </c>
      <c r="G39578" s="311">
        <v>95940</v>
      </c>
      <c r="H39578" s="312" t="s">
        <v>1036</v>
      </c>
      <c r="I39578" s="313" t="s">
        <v>6788</v>
      </c>
    </row>
    <row r="39579" spans="6:9" x14ac:dyDescent="0.2">
      <c r="F39579" s="310" t="s">
        <v>44601</v>
      </c>
      <c r="G39579" s="311">
        <v>95941</v>
      </c>
      <c r="H39579" s="312" t="s">
        <v>1036</v>
      </c>
      <c r="I39579" s="313" t="s">
        <v>6788</v>
      </c>
    </row>
    <row r="39580" spans="6:9" x14ac:dyDescent="0.2">
      <c r="F39580" s="310" t="s">
        <v>44602</v>
      </c>
      <c r="G39580" s="311">
        <v>95942</v>
      </c>
      <c r="H39580" s="312" t="s">
        <v>1036</v>
      </c>
      <c r="I39580" s="313" t="s">
        <v>6788</v>
      </c>
    </row>
    <row r="39581" spans="6:9" x14ac:dyDescent="0.2">
      <c r="F39581" s="310" t="s">
        <v>44603</v>
      </c>
      <c r="G39581" s="311">
        <v>95943</v>
      </c>
      <c r="H39581" s="312" t="s">
        <v>1036</v>
      </c>
      <c r="I39581" s="313" t="s">
        <v>6788</v>
      </c>
    </row>
    <row r="39582" spans="6:9" x14ac:dyDescent="0.2">
      <c r="F39582" s="310" t="s">
        <v>44604</v>
      </c>
      <c r="G39582" s="311">
        <v>95944</v>
      </c>
      <c r="H39582" s="312" t="s">
        <v>1036</v>
      </c>
      <c r="I39582" s="313" t="s">
        <v>6788</v>
      </c>
    </row>
    <row r="39583" spans="6:9" x14ac:dyDescent="0.2">
      <c r="F39583" s="310" t="s">
        <v>44605</v>
      </c>
      <c r="G39583" s="311">
        <v>95945</v>
      </c>
      <c r="H39583" s="312" t="s">
        <v>1036</v>
      </c>
      <c r="I39583" s="313" t="s">
        <v>6788</v>
      </c>
    </row>
    <row r="39584" spans="6:9" x14ac:dyDescent="0.2">
      <c r="F39584" s="310" t="s">
        <v>44606</v>
      </c>
      <c r="G39584" s="311">
        <v>95946</v>
      </c>
      <c r="H39584" s="312" t="s">
        <v>1036</v>
      </c>
      <c r="I39584" s="313" t="s">
        <v>6788</v>
      </c>
    </row>
    <row r="39585" spans="6:9" x14ac:dyDescent="0.2">
      <c r="F39585" s="310" t="s">
        <v>44607</v>
      </c>
      <c r="G39585" s="311">
        <v>95947</v>
      </c>
      <c r="H39585" s="312" t="s">
        <v>1036</v>
      </c>
      <c r="I39585" s="313" t="s">
        <v>6788</v>
      </c>
    </row>
    <row r="39586" spans="6:9" x14ac:dyDescent="0.2">
      <c r="F39586" s="310" t="s">
        <v>44608</v>
      </c>
      <c r="G39586" s="311">
        <v>95948</v>
      </c>
      <c r="H39586" s="312" t="s">
        <v>1036</v>
      </c>
      <c r="I39586" s="313" t="s">
        <v>6788</v>
      </c>
    </row>
    <row r="39587" spans="6:9" x14ac:dyDescent="0.2">
      <c r="F39587" s="310" t="s">
        <v>44609</v>
      </c>
      <c r="G39587" s="311">
        <v>95949</v>
      </c>
      <c r="H39587" s="312" t="s">
        <v>1036</v>
      </c>
      <c r="I39587" s="313" t="s">
        <v>6788</v>
      </c>
    </row>
    <row r="39588" spans="6:9" x14ac:dyDescent="0.2">
      <c r="F39588" s="310" t="s">
        <v>44610</v>
      </c>
      <c r="G39588" s="311">
        <v>95950</v>
      </c>
      <c r="H39588" s="312" t="s">
        <v>1036</v>
      </c>
      <c r="I39588" s="313" t="s">
        <v>6788</v>
      </c>
    </row>
    <row r="39589" spans="6:9" x14ac:dyDescent="0.2">
      <c r="F39589" s="310" t="s">
        <v>44611</v>
      </c>
      <c r="G39589" s="311">
        <v>95951</v>
      </c>
      <c r="H39589" s="312" t="s">
        <v>1036</v>
      </c>
      <c r="I39589" s="313" t="s">
        <v>6788</v>
      </c>
    </row>
    <row r="39590" spans="6:9" x14ac:dyDescent="0.2">
      <c r="F39590" s="310" t="s">
        <v>44612</v>
      </c>
      <c r="G39590" s="311">
        <v>95953</v>
      </c>
      <c r="H39590" s="312" t="s">
        <v>1036</v>
      </c>
      <c r="I39590" s="313" t="s">
        <v>6788</v>
      </c>
    </row>
    <row r="39591" spans="6:9" x14ac:dyDescent="0.2">
      <c r="F39591" s="310" t="s">
        <v>44613</v>
      </c>
      <c r="G39591" s="311">
        <v>95954</v>
      </c>
      <c r="H39591" s="312" t="s">
        <v>1036</v>
      </c>
      <c r="I39591" s="313" t="s">
        <v>6788</v>
      </c>
    </row>
    <row r="39592" spans="6:9" x14ac:dyDescent="0.2">
      <c r="F39592" s="310" t="s">
        <v>44614</v>
      </c>
      <c r="G39592" s="311">
        <v>95955</v>
      </c>
      <c r="H39592" s="312" t="s">
        <v>1036</v>
      </c>
      <c r="I39592" s="313" t="s">
        <v>6788</v>
      </c>
    </row>
    <row r="39593" spans="6:9" x14ac:dyDescent="0.2">
      <c r="F39593" s="310" t="s">
        <v>44615</v>
      </c>
      <c r="G39593" s="311">
        <v>95956</v>
      </c>
      <c r="H39593" s="312" t="s">
        <v>1036</v>
      </c>
      <c r="I39593" s="313" t="s">
        <v>6788</v>
      </c>
    </row>
    <row r="39594" spans="6:9" x14ac:dyDescent="0.2">
      <c r="F39594" s="310" t="s">
        <v>44616</v>
      </c>
      <c r="G39594" s="311">
        <v>95957</v>
      </c>
      <c r="H39594" s="312" t="s">
        <v>1036</v>
      </c>
      <c r="I39594" s="313" t="s">
        <v>6788</v>
      </c>
    </row>
    <row r="39595" spans="6:9" x14ac:dyDescent="0.2">
      <c r="F39595" s="310" t="s">
        <v>44617</v>
      </c>
      <c r="G39595" s="311">
        <v>95958</v>
      </c>
      <c r="H39595" s="312" t="s">
        <v>1036</v>
      </c>
      <c r="I39595" s="313" t="s">
        <v>6788</v>
      </c>
    </row>
    <row r="39596" spans="6:9" x14ac:dyDescent="0.2">
      <c r="F39596" s="310" t="s">
        <v>44618</v>
      </c>
      <c r="G39596" s="311">
        <v>95959</v>
      </c>
      <c r="H39596" s="312" t="s">
        <v>1036</v>
      </c>
      <c r="I39596" s="313" t="s">
        <v>6788</v>
      </c>
    </row>
    <row r="39597" spans="6:9" x14ac:dyDescent="0.2">
      <c r="F39597" s="310" t="s">
        <v>44619</v>
      </c>
      <c r="G39597" s="311">
        <v>95960</v>
      </c>
      <c r="H39597" s="312" t="s">
        <v>1036</v>
      </c>
      <c r="I39597" s="313" t="s">
        <v>6788</v>
      </c>
    </row>
    <row r="39598" spans="6:9" x14ac:dyDescent="0.2">
      <c r="F39598" s="310" t="s">
        <v>44620</v>
      </c>
      <c r="G39598" s="311">
        <v>95961</v>
      </c>
      <c r="H39598" s="312" t="s">
        <v>1036</v>
      </c>
      <c r="I39598" s="313" t="s">
        <v>6788</v>
      </c>
    </row>
    <row r="39599" spans="6:9" x14ac:dyDescent="0.2">
      <c r="F39599" s="310" t="s">
        <v>44621</v>
      </c>
      <c r="G39599" s="311">
        <v>95962</v>
      </c>
      <c r="H39599" s="312" t="s">
        <v>1036</v>
      </c>
      <c r="I39599" s="313" t="s">
        <v>6788</v>
      </c>
    </row>
    <row r="39600" spans="6:9" x14ac:dyDescent="0.2">
      <c r="F39600" s="310" t="s">
        <v>44622</v>
      </c>
      <c r="G39600" s="311">
        <v>95963</v>
      </c>
      <c r="H39600" s="312" t="s">
        <v>1036</v>
      </c>
      <c r="I39600" s="313" t="s">
        <v>6788</v>
      </c>
    </row>
    <row r="39601" spans="6:9" x14ac:dyDescent="0.2">
      <c r="F39601" s="310" t="s">
        <v>44623</v>
      </c>
      <c r="G39601" s="311">
        <v>95965</v>
      </c>
      <c r="H39601" s="312" t="s">
        <v>1036</v>
      </c>
      <c r="I39601" s="313" t="s">
        <v>6788</v>
      </c>
    </row>
    <row r="39602" spans="6:9" x14ac:dyDescent="0.2">
      <c r="F39602" s="310" t="s">
        <v>44624</v>
      </c>
      <c r="G39602" s="311">
        <v>95966</v>
      </c>
      <c r="H39602" s="312" t="s">
        <v>1036</v>
      </c>
      <c r="I39602" s="313" t="s">
        <v>6788</v>
      </c>
    </row>
    <row r="39603" spans="6:9" x14ac:dyDescent="0.2">
      <c r="F39603" s="310" t="s">
        <v>44625</v>
      </c>
      <c r="G39603" s="311">
        <v>95967</v>
      </c>
      <c r="H39603" s="312" t="s">
        <v>1036</v>
      </c>
      <c r="I39603" s="313" t="s">
        <v>6788</v>
      </c>
    </row>
    <row r="39604" spans="6:9" x14ac:dyDescent="0.2">
      <c r="F39604" s="310" t="s">
        <v>44626</v>
      </c>
      <c r="G39604" s="311">
        <v>95968</v>
      </c>
      <c r="H39604" s="312" t="s">
        <v>1036</v>
      </c>
      <c r="I39604" s="313" t="s">
        <v>6788</v>
      </c>
    </row>
    <row r="39605" spans="6:9" x14ac:dyDescent="0.2">
      <c r="F39605" s="310" t="s">
        <v>44627</v>
      </c>
      <c r="G39605" s="311">
        <v>95969</v>
      </c>
      <c r="H39605" s="312" t="s">
        <v>1036</v>
      </c>
      <c r="I39605" s="313" t="s">
        <v>6788</v>
      </c>
    </row>
    <row r="39606" spans="6:9" x14ac:dyDescent="0.2">
      <c r="F39606" s="310" t="s">
        <v>44628</v>
      </c>
      <c r="G39606" s="311">
        <v>95970</v>
      </c>
      <c r="H39606" s="312" t="s">
        <v>1036</v>
      </c>
      <c r="I39606" s="313" t="s">
        <v>6788</v>
      </c>
    </row>
    <row r="39607" spans="6:9" x14ac:dyDescent="0.2">
      <c r="F39607" s="310" t="s">
        <v>44629</v>
      </c>
      <c r="G39607" s="311">
        <v>95971</v>
      </c>
      <c r="H39607" s="312" t="s">
        <v>1036</v>
      </c>
      <c r="I39607" s="313" t="s">
        <v>6788</v>
      </c>
    </row>
    <row r="39608" spans="6:9" x14ac:dyDescent="0.2">
      <c r="F39608" s="310" t="s">
        <v>44630</v>
      </c>
      <c r="G39608" s="311">
        <v>95972</v>
      </c>
      <c r="H39608" s="312" t="s">
        <v>1036</v>
      </c>
      <c r="I39608" s="313" t="s">
        <v>6788</v>
      </c>
    </row>
    <row r="39609" spans="6:9" x14ac:dyDescent="0.2">
      <c r="F39609" s="310" t="s">
        <v>44631</v>
      </c>
      <c r="G39609" s="311">
        <v>95973</v>
      </c>
      <c r="H39609" s="312" t="s">
        <v>1036</v>
      </c>
      <c r="I39609" s="313" t="s">
        <v>6788</v>
      </c>
    </row>
    <row r="39610" spans="6:9" x14ac:dyDescent="0.2">
      <c r="F39610" s="310" t="s">
        <v>44632</v>
      </c>
      <c r="G39610" s="311">
        <v>95974</v>
      </c>
      <c r="H39610" s="312" t="s">
        <v>1036</v>
      </c>
      <c r="I39610" s="313" t="s">
        <v>6788</v>
      </c>
    </row>
    <row r="39611" spans="6:9" x14ac:dyDescent="0.2">
      <c r="F39611" s="310" t="s">
        <v>44633</v>
      </c>
      <c r="G39611" s="311">
        <v>95975</v>
      </c>
      <c r="H39611" s="312" t="s">
        <v>1036</v>
      </c>
      <c r="I39611" s="313" t="s">
        <v>6788</v>
      </c>
    </row>
    <row r="39612" spans="6:9" x14ac:dyDescent="0.2">
      <c r="F39612" s="310" t="s">
        <v>44634</v>
      </c>
      <c r="G39612" s="311">
        <v>95976</v>
      </c>
      <c r="H39612" s="312" t="s">
        <v>1036</v>
      </c>
      <c r="I39612" s="313" t="s">
        <v>6788</v>
      </c>
    </row>
    <row r="39613" spans="6:9" x14ac:dyDescent="0.2">
      <c r="F39613" s="310" t="s">
        <v>44635</v>
      </c>
      <c r="G39613" s="311">
        <v>95977</v>
      </c>
      <c r="H39613" s="312" t="s">
        <v>1036</v>
      </c>
      <c r="I39613" s="313" t="s">
        <v>6788</v>
      </c>
    </row>
    <row r="39614" spans="6:9" x14ac:dyDescent="0.2">
      <c r="F39614" s="310" t="s">
        <v>44636</v>
      </c>
      <c r="G39614" s="311">
        <v>95978</v>
      </c>
      <c r="H39614" s="312" t="s">
        <v>1036</v>
      </c>
      <c r="I39614" s="313" t="s">
        <v>6788</v>
      </c>
    </row>
    <row r="39615" spans="6:9" x14ac:dyDescent="0.2">
      <c r="F39615" s="310" t="s">
        <v>44637</v>
      </c>
      <c r="G39615" s="311">
        <v>95979</v>
      </c>
      <c r="H39615" s="312" t="s">
        <v>1036</v>
      </c>
      <c r="I39615" s="313" t="s">
        <v>6788</v>
      </c>
    </row>
    <row r="39616" spans="6:9" x14ac:dyDescent="0.2">
      <c r="F39616" s="310" t="s">
        <v>44638</v>
      </c>
      <c r="G39616" s="311">
        <v>95980</v>
      </c>
      <c r="H39616" s="312" t="s">
        <v>1036</v>
      </c>
      <c r="I39616" s="313" t="s">
        <v>6788</v>
      </c>
    </row>
    <row r="39617" spans="6:9" x14ac:dyDescent="0.2">
      <c r="F39617" s="310" t="s">
        <v>44639</v>
      </c>
      <c r="G39617" s="311">
        <v>95981</v>
      </c>
      <c r="H39617" s="312" t="s">
        <v>1036</v>
      </c>
      <c r="I39617" s="313" t="s">
        <v>6788</v>
      </c>
    </row>
    <row r="39618" spans="6:9" x14ac:dyDescent="0.2">
      <c r="F39618" s="310" t="s">
        <v>44640</v>
      </c>
      <c r="G39618" s="311">
        <v>95982</v>
      </c>
      <c r="H39618" s="312" t="s">
        <v>1036</v>
      </c>
      <c r="I39618" s="313" t="s">
        <v>6788</v>
      </c>
    </row>
    <row r="39619" spans="6:9" x14ac:dyDescent="0.2">
      <c r="F39619" s="310" t="s">
        <v>44641</v>
      </c>
      <c r="G39619" s="311">
        <v>95983</v>
      </c>
      <c r="H39619" s="312" t="s">
        <v>1036</v>
      </c>
      <c r="I39619" s="313" t="s">
        <v>6788</v>
      </c>
    </row>
    <row r="39620" spans="6:9" x14ac:dyDescent="0.2">
      <c r="F39620" s="310" t="s">
        <v>44642</v>
      </c>
      <c r="G39620" s="311">
        <v>95984</v>
      </c>
      <c r="H39620" s="312" t="s">
        <v>1036</v>
      </c>
      <c r="I39620" s="313" t="s">
        <v>6788</v>
      </c>
    </row>
    <row r="39621" spans="6:9" x14ac:dyDescent="0.2">
      <c r="F39621" s="310" t="s">
        <v>44643</v>
      </c>
      <c r="G39621" s="311">
        <v>95986</v>
      </c>
      <c r="H39621" s="312" t="s">
        <v>1036</v>
      </c>
      <c r="I39621" s="313" t="s">
        <v>6788</v>
      </c>
    </row>
    <row r="39622" spans="6:9" x14ac:dyDescent="0.2">
      <c r="F39622" s="310" t="s">
        <v>44644</v>
      </c>
      <c r="G39622" s="311">
        <v>95987</v>
      </c>
      <c r="H39622" s="312" t="s">
        <v>1036</v>
      </c>
      <c r="I39622" s="313" t="s">
        <v>6788</v>
      </c>
    </row>
    <row r="39623" spans="6:9" x14ac:dyDescent="0.2">
      <c r="F39623" s="310" t="s">
        <v>44645</v>
      </c>
      <c r="G39623" s="311">
        <v>95988</v>
      </c>
      <c r="H39623" s="312" t="s">
        <v>1036</v>
      </c>
      <c r="I39623" s="313" t="s">
        <v>6788</v>
      </c>
    </row>
    <row r="39624" spans="6:9" x14ac:dyDescent="0.2">
      <c r="F39624" s="310" t="s">
        <v>44646</v>
      </c>
      <c r="G39624" s="311">
        <v>95991</v>
      </c>
      <c r="H39624" s="312" t="s">
        <v>1036</v>
      </c>
      <c r="I39624" s="313" t="s">
        <v>6788</v>
      </c>
    </row>
    <row r="39625" spans="6:9" x14ac:dyDescent="0.2">
      <c r="F39625" s="310" t="s">
        <v>44647</v>
      </c>
      <c r="G39625" s="311">
        <v>95992</v>
      </c>
      <c r="H39625" s="312" t="s">
        <v>1036</v>
      </c>
      <c r="I39625" s="313" t="s">
        <v>6788</v>
      </c>
    </row>
    <row r="39626" spans="6:9" x14ac:dyDescent="0.2">
      <c r="F39626" s="310" t="s">
        <v>44648</v>
      </c>
      <c r="G39626" s="311">
        <v>95993</v>
      </c>
      <c r="H39626" s="312" t="s">
        <v>1036</v>
      </c>
      <c r="I39626" s="313" t="s">
        <v>6788</v>
      </c>
    </row>
    <row r="39627" spans="6:9" x14ac:dyDescent="0.2">
      <c r="F39627" s="310" t="s">
        <v>44649</v>
      </c>
      <c r="G39627" s="311">
        <v>96001</v>
      </c>
      <c r="H39627" s="312" t="s">
        <v>1036</v>
      </c>
      <c r="I39627" s="313" t="s">
        <v>6788</v>
      </c>
    </row>
    <row r="39628" spans="6:9" x14ac:dyDescent="0.2">
      <c r="F39628" s="310" t="s">
        <v>44650</v>
      </c>
      <c r="G39628" s="311">
        <v>96002</v>
      </c>
      <c r="H39628" s="312" t="s">
        <v>1036</v>
      </c>
      <c r="I39628" s="313" t="s">
        <v>6788</v>
      </c>
    </row>
    <row r="39629" spans="6:9" x14ac:dyDescent="0.2">
      <c r="F39629" s="310" t="s">
        <v>44651</v>
      </c>
      <c r="G39629" s="311">
        <v>96003</v>
      </c>
      <c r="H39629" s="312" t="s">
        <v>1036</v>
      </c>
      <c r="I39629" s="313" t="s">
        <v>6788</v>
      </c>
    </row>
    <row r="39630" spans="6:9" x14ac:dyDescent="0.2">
      <c r="F39630" s="310" t="s">
        <v>44652</v>
      </c>
      <c r="G39630" s="311">
        <v>96006</v>
      </c>
      <c r="H39630" s="312" t="s">
        <v>1036</v>
      </c>
      <c r="I39630" s="313" t="s">
        <v>6812</v>
      </c>
    </row>
    <row r="39631" spans="6:9" x14ac:dyDescent="0.2">
      <c r="F39631" s="310" t="s">
        <v>44653</v>
      </c>
      <c r="G39631" s="311">
        <v>96007</v>
      </c>
      <c r="H39631" s="312" t="s">
        <v>1036</v>
      </c>
      <c r="I39631" s="313" t="s">
        <v>6788</v>
      </c>
    </row>
    <row r="39632" spans="6:9" x14ac:dyDescent="0.2">
      <c r="F39632" s="310" t="s">
        <v>44654</v>
      </c>
      <c r="G39632" s="311">
        <v>96008</v>
      </c>
      <c r="H39632" s="312" t="s">
        <v>1036</v>
      </c>
      <c r="I39632" s="313" t="s">
        <v>6788</v>
      </c>
    </row>
    <row r="39633" spans="6:9" x14ac:dyDescent="0.2">
      <c r="F39633" s="310" t="s">
        <v>44655</v>
      </c>
      <c r="G39633" s="311">
        <v>96009</v>
      </c>
      <c r="H39633" s="312" t="s">
        <v>1036</v>
      </c>
      <c r="I39633" s="313" t="s">
        <v>6788</v>
      </c>
    </row>
    <row r="39634" spans="6:9" x14ac:dyDescent="0.2">
      <c r="F39634" s="310" t="s">
        <v>44656</v>
      </c>
      <c r="G39634" s="311">
        <v>96010</v>
      </c>
      <c r="H39634" s="312" t="s">
        <v>1036</v>
      </c>
      <c r="I39634" s="313" t="s">
        <v>6788</v>
      </c>
    </row>
    <row r="39635" spans="6:9" x14ac:dyDescent="0.2">
      <c r="F39635" s="310" t="s">
        <v>44657</v>
      </c>
      <c r="G39635" s="311">
        <v>96011</v>
      </c>
      <c r="H39635" s="312" t="s">
        <v>1036</v>
      </c>
      <c r="I39635" s="313" t="s">
        <v>6788</v>
      </c>
    </row>
    <row r="39636" spans="6:9" x14ac:dyDescent="0.2">
      <c r="F39636" s="310" t="s">
        <v>44658</v>
      </c>
      <c r="G39636" s="311">
        <v>96013</v>
      </c>
      <c r="H39636" s="312" t="s">
        <v>1036</v>
      </c>
      <c r="I39636" s="313" t="s">
        <v>6788</v>
      </c>
    </row>
    <row r="39637" spans="6:9" x14ac:dyDescent="0.2">
      <c r="F39637" s="310" t="s">
        <v>44659</v>
      </c>
      <c r="G39637" s="311">
        <v>96014</v>
      </c>
      <c r="H39637" s="312" t="s">
        <v>1036</v>
      </c>
      <c r="I39637" s="313" t="s">
        <v>6812</v>
      </c>
    </row>
    <row r="39638" spans="6:9" x14ac:dyDescent="0.2">
      <c r="F39638" s="310" t="s">
        <v>44660</v>
      </c>
      <c r="G39638" s="311">
        <v>96015</v>
      </c>
      <c r="H39638" s="312" t="s">
        <v>1036</v>
      </c>
      <c r="I39638" s="313" t="s">
        <v>6812</v>
      </c>
    </row>
    <row r="39639" spans="6:9" x14ac:dyDescent="0.2">
      <c r="F39639" s="310" t="s">
        <v>44661</v>
      </c>
      <c r="G39639" s="311">
        <v>96016</v>
      </c>
      <c r="H39639" s="312" t="s">
        <v>1036</v>
      </c>
      <c r="I39639" s="313" t="s">
        <v>6788</v>
      </c>
    </row>
    <row r="39640" spans="6:9" x14ac:dyDescent="0.2">
      <c r="F39640" s="310" t="s">
        <v>44662</v>
      </c>
      <c r="G39640" s="311">
        <v>96017</v>
      </c>
      <c r="H39640" s="312" t="s">
        <v>1036</v>
      </c>
      <c r="I39640" s="313" t="s">
        <v>6812</v>
      </c>
    </row>
    <row r="39641" spans="6:9" x14ac:dyDescent="0.2">
      <c r="F39641" s="310" t="s">
        <v>44663</v>
      </c>
      <c r="G39641" s="311">
        <v>96019</v>
      </c>
      <c r="H39641" s="312" t="s">
        <v>1036</v>
      </c>
      <c r="I39641" s="313" t="s">
        <v>6788</v>
      </c>
    </row>
    <row r="39642" spans="6:9" x14ac:dyDescent="0.2">
      <c r="F39642" s="310" t="s">
        <v>44664</v>
      </c>
      <c r="G39642" s="311">
        <v>96020</v>
      </c>
      <c r="H39642" s="312" t="s">
        <v>1036</v>
      </c>
      <c r="I39642" s="313" t="s">
        <v>6788</v>
      </c>
    </row>
    <row r="39643" spans="6:9" x14ac:dyDescent="0.2">
      <c r="F39643" s="310" t="s">
        <v>44665</v>
      </c>
      <c r="G39643" s="311">
        <v>96021</v>
      </c>
      <c r="H39643" s="312" t="s">
        <v>1036</v>
      </c>
      <c r="I39643" s="313" t="s">
        <v>6788</v>
      </c>
    </row>
    <row r="39644" spans="6:9" x14ac:dyDescent="0.2">
      <c r="F39644" s="310" t="s">
        <v>44666</v>
      </c>
      <c r="G39644" s="311">
        <v>96022</v>
      </c>
      <c r="H39644" s="312" t="s">
        <v>1036</v>
      </c>
      <c r="I39644" s="313" t="s">
        <v>6788</v>
      </c>
    </row>
    <row r="39645" spans="6:9" x14ac:dyDescent="0.2">
      <c r="F39645" s="310" t="s">
        <v>44667</v>
      </c>
      <c r="G39645" s="311">
        <v>96023</v>
      </c>
      <c r="H39645" s="312" t="s">
        <v>1036</v>
      </c>
      <c r="I39645" s="313" t="s">
        <v>6812</v>
      </c>
    </row>
    <row r="39646" spans="6:9" x14ac:dyDescent="0.2">
      <c r="F39646" s="310" t="s">
        <v>44668</v>
      </c>
      <c r="G39646" s="311">
        <v>96024</v>
      </c>
      <c r="H39646" s="312" t="s">
        <v>1036</v>
      </c>
      <c r="I39646" s="313" t="s">
        <v>6788</v>
      </c>
    </row>
    <row r="39647" spans="6:9" x14ac:dyDescent="0.2">
      <c r="F39647" s="310" t="s">
        <v>44669</v>
      </c>
      <c r="G39647" s="311">
        <v>96025</v>
      </c>
      <c r="H39647" s="312" t="s">
        <v>1036</v>
      </c>
      <c r="I39647" s="313" t="s">
        <v>6812</v>
      </c>
    </row>
    <row r="39648" spans="6:9" x14ac:dyDescent="0.2">
      <c r="F39648" s="310" t="s">
        <v>44670</v>
      </c>
      <c r="G39648" s="311">
        <v>96027</v>
      </c>
      <c r="H39648" s="312" t="s">
        <v>1036</v>
      </c>
      <c r="I39648" s="313" t="s">
        <v>6812</v>
      </c>
    </row>
    <row r="39649" spans="6:9" x14ac:dyDescent="0.2">
      <c r="F39649" s="310" t="s">
        <v>44671</v>
      </c>
      <c r="G39649" s="311">
        <v>96028</v>
      </c>
      <c r="H39649" s="312" t="s">
        <v>1036</v>
      </c>
      <c r="I39649" s="313" t="s">
        <v>6788</v>
      </c>
    </row>
    <row r="39650" spans="6:9" x14ac:dyDescent="0.2">
      <c r="F39650" s="310" t="s">
        <v>44672</v>
      </c>
      <c r="G39650" s="311">
        <v>96029</v>
      </c>
      <c r="H39650" s="312" t="s">
        <v>1036</v>
      </c>
      <c r="I39650" s="313" t="s">
        <v>6788</v>
      </c>
    </row>
    <row r="39651" spans="6:9" x14ac:dyDescent="0.2">
      <c r="F39651" s="310" t="s">
        <v>44673</v>
      </c>
      <c r="G39651" s="311">
        <v>96031</v>
      </c>
      <c r="H39651" s="312" t="s">
        <v>1036</v>
      </c>
      <c r="I39651" s="313" t="s">
        <v>6812</v>
      </c>
    </row>
    <row r="39652" spans="6:9" x14ac:dyDescent="0.2">
      <c r="F39652" s="310" t="s">
        <v>44674</v>
      </c>
      <c r="G39652" s="311">
        <v>96032</v>
      </c>
      <c r="H39652" s="312" t="s">
        <v>1036</v>
      </c>
      <c r="I39652" s="313" t="s">
        <v>6812</v>
      </c>
    </row>
    <row r="39653" spans="6:9" x14ac:dyDescent="0.2">
      <c r="F39653" s="310" t="s">
        <v>44675</v>
      </c>
      <c r="G39653" s="311">
        <v>96033</v>
      </c>
      <c r="H39653" s="312" t="s">
        <v>1036</v>
      </c>
      <c r="I39653" s="313" t="s">
        <v>6788</v>
      </c>
    </row>
    <row r="39654" spans="6:9" x14ac:dyDescent="0.2">
      <c r="F39654" s="310" t="s">
        <v>44676</v>
      </c>
      <c r="G39654" s="311">
        <v>96034</v>
      </c>
      <c r="H39654" s="312" t="s">
        <v>1036</v>
      </c>
      <c r="I39654" s="313" t="s">
        <v>6812</v>
      </c>
    </row>
    <row r="39655" spans="6:9" x14ac:dyDescent="0.2">
      <c r="F39655" s="310" t="s">
        <v>44677</v>
      </c>
      <c r="G39655" s="311">
        <v>96035</v>
      </c>
      <c r="H39655" s="312" t="s">
        <v>1036</v>
      </c>
      <c r="I39655" s="313" t="s">
        <v>6788</v>
      </c>
    </row>
    <row r="39656" spans="6:9" x14ac:dyDescent="0.2">
      <c r="F39656" s="310" t="s">
        <v>44678</v>
      </c>
      <c r="G39656" s="311">
        <v>96037</v>
      </c>
      <c r="H39656" s="312" t="s">
        <v>1036</v>
      </c>
      <c r="I39656" s="313" t="s">
        <v>6812</v>
      </c>
    </row>
    <row r="39657" spans="6:9" x14ac:dyDescent="0.2">
      <c r="F39657" s="310" t="s">
        <v>44679</v>
      </c>
      <c r="G39657" s="311">
        <v>96038</v>
      </c>
      <c r="H39657" s="312" t="s">
        <v>1036</v>
      </c>
      <c r="I39657" s="313" t="s">
        <v>6812</v>
      </c>
    </row>
    <row r="39658" spans="6:9" x14ac:dyDescent="0.2">
      <c r="F39658" s="310" t="s">
        <v>44680</v>
      </c>
      <c r="G39658" s="311">
        <v>96039</v>
      </c>
      <c r="H39658" s="312" t="s">
        <v>1036</v>
      </c>
      <c r="I39658" s="313" t="s">
        <v>6812</v>
      </c>
    </row>
    <row r="39659" spans="6:9" x14ac:dyDescent="0.2">
      <c r="F39659" s="310" t="s">
        <v>44681</v>
      </c>
      <c r="G39659" s="311">
        <v>96040</v>
      </c>
      <c r="H39659" s="312" t="s">
        <v>1036</v>
      </c>
      <c r="I39659" s="313" t="s">
        <v>6788</v>
      </c>
    </row>
    <row r="39660" spans="6:9" x14ac:dyDescent="0.2">
      <c r="F39660" s="310" t="s">
        <v>44682</v>
      </c>
      <c r="G39660" s="311">
        <v>96041</v>
      </c>
      <c r="H39660" s="312" t="s">
        <v>1036</v>
      </c>
      <c r="I39660" s="313" t="s">
        <v>6788</v>
      </c>
    </row>
    <row r="39661" spans="6:9" x14ac:dyDescent="0.2">
      <c r="F39661" s="310" t="s">
        <v>44683</v>
      </c>
      <c r="G39661" s="311">
        <v>96044</v>
      </c>
      <c r="H39661" s="312" t="s">
        <v>1036</v>
      </c>
      <c r="I39661" s="313" t="s">
        <v>6812</v>
      </c>
    </row>
    <row r="39662" spans="6:9" x14ac:dyDescent="0.2">
      <c r="F39662" s="310" t="s">
        <v>44684</v>
      </c>
      <c r="G39662" s="311">
        <v>96046</v>
      </c>
      <c r="H39662" s="312" t="s">
        <v>1036</v>
      </c>
      <c r="I39662" s="313" t="s">
        <v>6788</v>
      </c>
    </row>
    <row r="39663" spans="6:9" x14ac:dyDescent="0.2">
      <c r="F39663" s="310" t="s">
        <v>44685</v>
      </c>
      <c r="G39663" s="311">
        <v>96047</v>
      </c>
      <c r="H39663" s="312" t="s">
        <v>1036</v>
      </c>
      <c r="I39663" s="313" t="s">
        <v>6788</v>
      </c>
    </row>
    <row r="39664" spans="6:9" x14ac:dyDescent="0.2">
      <c r="F39664" s="310" t="s">
        <v>44686</v>
      </c>
      <c r="G39664" s="311">
        <v>96048</v>
      </c>
      <c r="H39664" s="312" t="s">
        <v>1036</v>
      </c>
      <c r="I39664" s="313" t="s">
        <v>6788</v>
      </c>
    </row>
    <row r="39665" spans="6:9" x14ac:dyDescent="0.2">
      <c r="F39665" s="310" t="s">
        <v>44687</v>
      </c>
      <c r="G39665" s="311">
        <v>96049</v>
      </c>
      <c r="H39665" s="312" t="s">
        <v>1036</v>
      </c>
      <c r="I39665" s="313" t="s">
        <v>6788</v>
      </c>
    </row>
    <row r="39666" spans="6:9" x14ac:dyDescent="0.2">
      <c r="F39666" s="310" t="s">
        <v>44688</v>
      </c>
      <c r="G39666" s="311">
        <v>96050</v>
      </c>
      <c r="H39666" s="312" t="s">
        <v>1036</v>
      </c>
      <c r="I39666" s="313" t="s">
        <v>6812</v>
      </c>
    </row>
    <row r="39667" spans="6:9" x14ac:dyDescent="0.2">
      <c r="F39667" s="310" t="s">
        <v>44689</v>
      </c>
      <c r="G39667" s="311">
        <v>96051</v>
      </c>
      <c r="H39667" s="312" t="s">
        <v>1036</v>
      </c>
      <c r="I39667" s="313" t="s">
        <v>6812</v>
      </c>
    </row>
    <row r="39668" spans="6:9" x14ac:dyDescent="0.2">
      <c r="F39668" s="310" t="s">
        <v>44690</v>
      </c>
      <c r="G39668" s="311">
        <v>96052</v>
      </c>
      <c r="H39668" s="312" t="s">
        <v>1036</v>
      </c>
      <c r="I39668" s="313" t="s">
        <v>6788</v>
      </c>
    </row>
    <row r="39669" spans="6:9" x14ac:dyDescent="0.2">
      <c r="F39669" s="310" t="s">
        <v>44691</v>
      </c>
      <c r="G39669" s="311">
        <v>96054</v>
      </c>
      <c r="H39669" s="312" t="s">
        <v>1036</v>
      </c>
      <c r="I39669" s="313" t="s">
        <v>6812</v>
      </c>
    </row>
    <row r="39670" spans="6:9" x14ac:dyDescent="0.2">
      <c r="F39670" s="310" t="s">
        <v>44692</v>
      </c>
      <c r="G39670" s="311">
        <v>96055</v>
      </c>
      <c r="H39670" s="312" t="s">
        <v>1036</v>
      </c>
      <c r="I39670" s="313" t="s">
        <v>6788</v>
      </c>
    </row>
    <row r="39671" spans="6:9" x14ac:dyDescent="0.2">
      <c r="F39671" s="310" t="s">
        <v>44693</v>
      </c>
      <c r="G39671" s="311">
        <v>96056</v>
      </c>
      <c r="H39671" s="312" t="s">
        <v>1036</v>
      </c>
      <c r="I39671" s="313" t="s">
        <v>6788</v>
      </c>
    </row>
    <row r="39672" spans="6:9" x14ac:dyDescent="0.2">
      <c r="F39672" s="310" t="s">
        <v>44694</v>
      </c>
      <c r="G39672" s="311">
        <v>96057</v>
      </c>
      <c r="H39672" s="312" t="s">
        <v>1036</v>
      </c>
      <c r="I39672" s="313" t="s">
        <v>6812</v>
      </c>
    </row>
    <row r="39673" spans="6:9" x14ac:dyDescent="0.2">
      <c r="F39673" s="310" t="s">
        <v>44695</v>
      </c>
      <c r="G39673" s="311">
        <v>96058</v>
      </c>
      <c r="H39673" s="312" t="s">
        <v>1036</v>
      </c>
      <c r="I39673" s="313" t="s">
        <v>6812</v>
      </c>
    </row>
    <row r="39674" spans="6:9" x14ac:dyDescent="0.2">
      <c r="F39674" s="310" t="s">
        <v>44696</v>
      </c>
      <c r="G39674" s="311">
        <v>96059</v>
      </c>
      <c r="H39674" s="312" t="s">
        <v>1036</v>
      </c>
      <c r="I39674" s="313" t="s">
        <v>6788</v>
      </c>
    </row>
    <row r="39675" spans="6:9" x14ac:dyDescent="0.2">
      <c r="F39675" s="310" t="s">
        <v>44697</v>
      </c>
      <c r="G39675" s="311">
        <v>96061</v>
      </c>
      <c r="H39675" s="312" t="s">
        <v>1036</v>
      </c>
      <c r="I39675" s="313" t="s">
        <v>6788</v>
      </c>
    </row>
    <row r="39676" spans="6:9" x14ac:dyDescent="0.2">
      <c r="F39676" s="310" t="s">
        <v>44698</v>
      </c>
      <c r="G39676" s="311">
        <v>96062</v>
      </c>
      <c r="H39676" s="312" t="s">
        <v>1036</v>
      </c>
      <c r="I39676" s="313" t="s">
        <v>6788</v>
      </c>
    </row>
    <row r="39677" spans="6:9" x14ac:dyDescent="0.2">
      <c r="F39677" s="310" t="s">
        <v>44699</v>
      </c>
      <c r="G39677" s="311">
        <v>96063</v>
      </c>
      <c r="H39677" s="312" t="s">
        <v>1036</v>
      </c>
      <c r="I39677" s="313" t="s">
        <v>6788</v>
      </c>
    </row>
    <row r="39678" spans="6:9" x14ac:dyDescent="0.2">
      <c r="F39678" s="310" t="s">
        <v>44700</v>
      </c>
      <c r="G39678" s="311">
        <v>96064</v>
      </c>
      <c r="H39678" s="312" t="s">
        <v>1036</v>
      </c>
      <c r="I39678" s="313" t="s">
        <v>6812</v>
      </c>
    </row>
    <row r="39679" spans="6:9" x14ac:dyDescent="0.2">
      <c r="F39679" s="310" t="s">
        <v>44701</v>
      </c>
      <c r="G39679" s="311">
        <v>96065</v>
      </c>
      <c r="H39679" s="312" t="s">
        <v>1036</v>
      </c>
      <c r="I39679" s="313" t="s">
        <v>6788</v>
      </c>
    </row>
    <row r="39680" spans="6:9" x14ac:dyDescent="0.2">
      <c r="F39680" s="310" t="s">
        <v>44702</v>
      </c>
      <c r="G39680" s="311">
        <v>96067</v>
      </c>
      <c r="H39680" s="312" t="s">
        <v>1036</v>
      </c>
      <c r="I39680" s="313" t="s">
        <v>6812</v>
      </c>
    </row>
    <row r="39681" spans="6:9" x14ac:dyDescent="0.2">
      <c r="F39681" s="310" t="s">
        <v>44703</v>
      </c>
      <c r="G39681" s="311">
        <v>96068</v>
      </c>
      <c r="H39681" s="312" t="s">
        <v>1036</v>
      </c>
      <c r="I39681" s="313" t="s">
        <v>6788</v>
      </c>
    </row>
    <row r="39682" spans="6:9" x14ac:dyDescent="0.2">
      <c r="F39682" s="310" t="s">
        <v>44704</v>
      </c>
      <c r="G39682" s="311">
        <v>96069</v>
      </c>
      <c r="H39682" s="312" t="s">
        <v>1036</v>
      </c>
      <c r="I39682" s="313" t="s">
        <v>6788</v>
      </c>
    </row>
    <row r="39683" spans="6:9" x14ac:dyDescent="0.2">
      <c r="F39683" s="310" t="s">
        <v>44705</v>
      </c>
      <c r="G39683" s="311">
        <v>96070</v>
      </c>
      <c r="H39683" s="312" t="s">
        <v>1036</v>
      </c>
      <c r="I39683" s="313" t="s">
        <v>6788</v>
      </c>
    </row>
    <row r="39684" spans="6:9" x14ac:dyDescent="0.2">
      <c r="F39684" s="310" t="s">
        <v>44706</v>
      </c>
      <c r="G39684" s="311">
        <v>96071</v>
      </c>
      <c r="H39684" s="312" t="s">
        <v>1036</v>
      </c>
      <c r="I39684" s="313" t="s">
        <v>6788</v>
      </c>
    </row>
    <row r="39685" spans="6:9" x14ac:dyDescent="0.2">
      <c r="F39685" s="310" t="s">
        <v>44707</v>
      </c>
      <c r="G39685" s="311">
        <v>96073</v>
      </c>
      <c r="H39685" s="312" t="s">
        <v>1036</v>
      </c>
      <c r="I39685" s="313" t="s">
        <v>6788</v>
      </c>
    </row>
    <row r="39686" spans="6:9" x14ac:dyDescent="0.2">
      <c r="F39686" s="310" t="s">
        <v>44708</v>
      </c>
      <c r="G39686" s="311">
        <v>96074</v>
      </c>
      <c r="H39686" s="312" t="s">
        <v>1036</v>
      </c>
      <c r="I39686" s="313" t="s">
        <v>6788</v>
      </c>
    </row>
    <row r="39687" spans="6:9" x14ac:dyDescent="0.2">
      <c r="F39687" s="310" t="s">
        <v>44709</v>
      </c>
      <c r="G39687" s="311">
        <v>96075</v>
      </c>
      <c r="H39687" s="312" t="s">
        <v>1036</v>
      </c>
      <c r="I39687" s="313" t="s">
        <v>6788</v>
      </c>
    </row>
    <row r="39688" spans="6:9" x14ac:dyDescent="0.2">
      <c r="F39688" s="310" t="s">
        <v>44710</v>
      </c>
      <c r="G39688" s="311">
        <v>96076</v>
      </c>
      <c r="H39688" s="312" t="s">
        <v>1036</v>
      </c>
      <c r="I39688" s="313" t="s">
        <v>6788</v>
      </c>
    </row>
    <row r="39689" spans="6:9" x14ac:dyDescent="0.2">
      <c r="F39689" s="310" t="s">
        <v>44711</v>
      </c>
      <c r="G39689" s="311">
        <v>96078</v>
      </c>
      <c r="H39689" s="312" t="s">
        <v>1036</v>
      </c>
      <c r="I39689" s="313" t="s">
        <v>6788</v>
      </c>
    </row>
    <row r="39690" spans="6:9" x14ac:dyDescent="0.2">
      <c r="F39690" s="310" t="s">
        <v>44712</v>
      </c>
      <c r="G39690" s="311">
        <v>96079</v>
      </c>
      <c r="H39690" s="312" t="s">
        <v>1036</v>
      </c>
      <c r="I39690" s="313" t="s">
        <v>6788</v>
      </c>
    </row>
    <row r="39691" spans="6:9" x14ac:dyDescent="0.2">
      <c r="F39691" s="310" t="s">
        <v>44713</v>
      </c>
      <c r="G39691" s="311">
        <v>96080</v>
      </c>
      <c r="H39691" s="312" t="s">
        <v>1036</v>
      </c>
      <c r="I39691" s="313" t="s">
        <v>6788</v>
      </c>
    </row>
    <row r="39692" spans="6:9" x14ac:dyDescent="0.2">
      <c r="F39692" s="310" t="s">
        <v>44714</v>
      </c>
      <c r="G39692" s="311">
        <v>96084</v>
      </c>
      <c r="H39692" s="312" t="s">
        <v>1036</v>
      </c>
      <c r="I39692" s="313" t="s">
        <v>6788</v>
      </c>
    </row>
    <row r="39693" spans="6:9" x14ac:dyDescent="0.2">
      <c r="F39693" s="310" t="s">
        <v>44715</v>
      </c>
      <c r="G39693" s="311">
        <v>96085</v>
      </c>
      <c r="H39693" s="312" t="s">
        <v>1036</v>
      </c>
      <c r="I39693" s="313" t="s">
        <v>6812</v>
      </c>
    </row>
    <row r="39694" spans="6:9" x14ac:dyDescent="0.2">
      <c r="F39694" s="310" t="s">
        <v>44716</v>
      </c>
      <c r="G39694" s="311">
        <v>96086</v>
      </c>
      <c r="H39694" s="312" t="s">
        <v>1036</v>
      </c>
      <c r="I39694" s="313" t="s">
        <v>6812</v>
      </c>
    </row>
    <row r="39695" spans="6:9" x14ac:dyDescent="0.2">
      <c r="F39695" s="310" t="s">
        <v>44717</v>
      </c>
      <c r="G39695" s="311">
        <v>96087</v>
      </c>
      <c r="H39695" s="312" t="s">
        <v>1036</v>
      </c>
      <c r="I39695" s="313" t="s">
        <v>6788</v>
      </c>
    </row>
    <row r="39696" spans="6:9" x14ac:dyDescent="0.2">
      <c r="F39696" s="310" t="s">
        <v>44718</v>
      </c>
      <c r="G39696" s="311">
        <v>96088</v>
      </c>
      <c r="H39696" s="312" t="s">
        <v>1036</v>
      </c>
      <c r="I39696" s="313" t="s">
        <v>6788</v>
      </c>
    </row>
    <row r="39697" spans="6:9" x14ac:dyDescent="0.2">
      <c r="F39697" s="310" t="s">
        <v>44719</v>
      </c>
      <c r="G39697" s="311">
        <v>96089</v>
      </c>
      <c r="H39697" s="312" t="s">
        <v>1036</v>
      </c>
      <c r="I39697" s="313" t="s">
        <v>6788</v>
      </c>
    </row>
    <row r="39698" spans="6:9" x14ac:dyDescent="0.2">
      <c r="F39698" s="310" t="s">
        <v>44720</v>
      </c>
      <c r="G39698" s="311">
        <v>96090</v>
      </c>
      <c r="H39698" s="312" t="s">
        <v>1036</v>
      </c>
      <c r="I39698" s="313" t="s">
        <v>6788</v>
      </c>
    </row>
    <row r="39699" spans="6:9" x14ac:dyDescent="0.2">
      <c r="F39699" s="310" t="s">
        <v>44721</v>
      </c>
      <c r="G39699" s="311">
        <v>96091</v>
      </c>
      <c r="H39699" s="312" t="s">
        <v>1036</v>
      </c>
      <c r="I39699" s="313" t="s">
        <v>6788</v>
      </c>
    </row>
    <row r="39700" spans="6:9" x14ac:dyDescent="0.2">
      <c r="F39700" s="310" t="s">
        <v>44722</v>
      </c>
      <c r="G39700" s="311">
        <v>96092</v>
      </c>
      <c r="H39700" s="312" t="s">
        <v>1036</v>
      </c>
      <c r="I39700" s="313" t="s">
        <v>6788</v>
      </c>
    </row>
    <row r="39701" spans="6:9" x14ac:dyDescent="0.2">
      <c r="F39701" s="310" t="s">
        <v>44723</v>
      </c>
      <c r="G39701" s="311">
        <v>96093</v>
      </c>
      <c r="H39701" s="312" t="s">
        <v>1036</v>
      </c>
      <c r="I39701" s="313" t="s">
        <v>6788</v>
      </c>
    </row>
    <row r="39702" spans="6:9" x14ac:dyDescent="0.2">
      <c r="F39702" s="310" t="s">
        <v>44724</v>
      </c>
      <c r="G39702" s="311">
        <v>96094</v>
      </c>
      <c r="H39702" s="312" t="s">
        <v>1036</v>
      </c>
      <c r="I39702" s="313" t="s">
        <v>6812</v>
      </c>
    </row>
    <row r="39703" spans="6:9" x14ac:dyDescent="0.2">
      <c r="F39703" s="310" t="s">
        <v>44725</v>
      </c>
      <c r="G39703" s="311">
        <v>96095</v>
      </c>
      <c r="H39703" s="312" t="s">
        <v>1036</v>
      </c>
      <c r="I39703" s="313" t="s">
        <v>6788</v>
      </c>
    </row>
    <row r="39704" spans="6:9" x14ac:dyDescent="0.2">
      <c r="F39704" s="310" t="s">
        <v>44726</v>
      </c>
      <c r="G39704" s="311">
        <v>96096</v>
      </c>
      <c r="H39704" s="312" t="s">
        <v>1036</v>
      </c>
      <c r="I39704" s="313" t="s">
        <v>6788</v>
      </c>
    </row>
    <row r="39705" spans="6:9" x14ac:dyDescent="0.2">
      <c r="F39705" s="310" t="s">
        <v>44727</v>
      </c>
      <c r="G39705" s="311">
        <v>96097</v>
      </c>
      <c r="H39705" s="312" t="s">
        <v>1036</v>
      </c>
      <c r="I39705" s="313" t="s">
        <v>6812</v>
      </c>
    </row>
    <row r="39706" spans="6:9" x14ac:dyDescent="0.2">
      <c r="F39706" s="310" t="s">
        <v>44728</v>
      </c>
      <c r="G39706" s="311">
        <v>96099</v>
      </c>
      <c r="H39706" s="312" t="s">
        <v>1036</v>
      </c>
      <c r="I39706" s="313" t="s">
        <v>6788</v>
      </c>
    </row>
    <row r="39707" spans="6:9" x14ac:dyDescent="0.2">
      <c r="F39707" s="310" t="s">
        <v>44729</v>
      </c>
      <c r="G39707" s="311">
        <v>96101</v>
      </c>
      <c r="H39707" s="312" t="s">
        <v>1036</v>
      </c>
      <c r="I39707" s="313" t="s">
        <v>6812</v>
      </c>
    </row>
    <row r="39708" spans="6:9" x14ac:dyDescent="0.2">
      <c r="F39708" s="310" t="s">
        <v>44730</v>
      </c>
      <c r="G39708" s="311">
        <v>96103</v>
      </c>
      <c r="H39708" s="312" t="s">
        <v>1036</v>
      </c>
      <c r="I39708" s="313" t="s">
        <v>6788</v>
      </c>
    </row>
    <row r="39709" spans="6:9" x14ac:dyDescent="0.2">
      <c r="F39709" s="310" t="s">
        <v>44731</v>
      </c>
      <c r="G39709" s="311">
        <v>96104</v>
      </c>
      <c r="H39709" s="312" t="s">
        <v>1036</v>
      </c>
      <c r="I39709" s="313" t="s">
        <v>6812</v>
      </c>
    </row>
    <row r="39710" spans="6:9" x14ac:dyDescent="0.2">
      <c r="F39710" s="310" t="s">
        <v>44732</v>
      </c>
      <c r="G39710" s="311">
        <v>96105</v>
      </c>
      <c r="H39710" s="312" t="s">
        <v>1036</v>
      </c>
      <c r="I39710" s="313" t="s">
        <v>6788</v>
      </c>
    </row>
    <row r="39711" spans="6:9" x14ac:dyDescent="0.2">
      <c r="F39711" s="310" t="s">
        <v>44733</v>
      </c>
      <c r="G39711" s="311">
        <v>96106</v>
      </c>
      <c r="H39711" s="312" t="s">
        <v>1036</v>
      </c>
      <c r="I39711" s="313" t="s">
        <v>6788</v>
      </c>
    </row>
    <row r="39712" spans="6:9" x14ac:dyDescent="0.2">
      <c r="F39712" s="310" t="s">
        <v>44734</v>
      </c>
      <c r="G39712" s="311">
        <v>96107</v>
      </c>
      <c r="H39712" s="312" t="s">
        <v>1036</v>
      </c>
      <c r="I39712" s="313" t="s">
        <v>6788</v>
      </c>
    </row>
    <row r="39713" spans="6:9" x14ac:dyDescent="0.2">
      <c r="F39713" s="310" t="s">
        <v>44735</v>
      </c>
      <c r="G39713" s="311">
        <v>96108</v>
      </c>
      <c r="H39713" s="312" t="s">
        <v>1036</v>
      </c>
      <c r="I39713" s="313" t="s">
        <v>6812</v>
      </c>
    </row>
    <row r="39714" spans="6:9" x14ac:dyDescent="0.2">
      <c r="F39714" s="310" t="s">
        <v>44736</v>
      </c>
      <c r="G39714" s="311">
        <v>96109</v>
      </c>
      <c r="H39714" s="312" t="s">
        <v>1036</v>
      </c>
      <c r="I39714" s="313" t="s">
        <v>6788</v>
      </c>
    </row>
    <row r="39715" spans="6:9" x14ac:dyDescent="0.2">
      <c r="F39715" s="310" t="s">
        <v>44737</v>
      </c>
      <c r="G39715" s="311">
        <v>96110</v>
      </c>
      <c r="H39715" s="312" t="s">
        <v>1036</v>
      </c>
      <c r="I39715" s="313" t="s">
        <v>6812</v>
      </c>
    </row>
    <row r="39716" spans="6:9" x14ac:dyDescent="0.2">
      <c r="F39716" s="315" t="s">
        <v>44738</v>
      </c>
      <c r="G39716" s="316">
        <v>96111</v>
      </c>
      <c r="H39716" s="317" t="s">
        <v>1036</v>
      </c>
      <c r="I39716" s="313" t="s">
        <v>6812</v>
      </c>
    </row>
    <row r="39717" spans="6:9" x14ac:dyDescent="0.2">
      <c r="F39717" s="310" t="s">
        <v>44739</v>
      </c>
      <c r="G39717" s="311">
        <v>96112</v>
      </c>
      <c r="H39717" s="312" t="s">
        <v>1036</v>
      </c>
      <c r="I39717" s="313" t="s">
        <v>6812</v>
      </c>
    </row>
    <row r="39718" spans="6:9" x14ac:dyDescent="0.2">
      <c r="F39718" s="310" t="s">
        <v>44740</v>
      </c>
      <c r="G39718" s="311">
        <v>96113</v>
      </c>
      <c r="H39718" s="312" t="s">
        <v>1036</v>
      </c>
      <c r="I39718" s="313" t="s">
        <v>6788</v>
      </c>
    </row>
    <row r="39719" spans="6:9" x14ac:dyDescent="0.2">
      <c r="F39719" s="310" t="s">
        <v>44741</v>
      </c>
      <c r="G39719" s="311">
        <v>96114</v>
      </c>
      <c r="H39719" s="312" t="s">
        <v>1036</v>
      </c>
      <c r="I39719" s="313" t="s">
        <v>6788</v>
      </c>
    </row>
    <row r="39720" spans="6:9" x14ac:dyDescent="0.2">
      <c r="F39720" s="310" t="s">
        <v>44742</v>
      </c>
      <c r="G39720" s="311">
        <v>96115</v>
      </c>
      <c r="H39720" s="312" t="s">
        <v>1036</v>
      </c>
      <c r="I39720" s="313" t="s">
        <v>6812</v>
      </c>
    </row>
    <row r="39721" spans="6:9" x14ac:dyDescent="0.2">
      <c r="F39721" s="310" t="s">
        <v>44743</v>
      </c>
      <c r="G39721" s="311">
        <v>96116</v>
      </c>
      <c r="H39721" s="312" t="s">
        <v>1036</v>
      </c>
      <c r="I39721" s="313" t="s">
        <v>6812</v>
      </c>
    </row>
    <row r="39722" spans="6:9" x14ac:dyDescent="0.2">
      <c r="F39722" s="310" t="s">
        <v>44744</v>
      </c>
      <c r="G39722" s="311">
        <v>96117</v>
      </c>
      <c r="H39722" s="312" t="s">
        <v>1036</v>
      </c>
      <c r="I39722" s="313" t="s">
        <v>6788</v>
      </c>
    </row>
    <row r="39723" spans="6:9" x14ac:dyDescent="0.2">
      <c r="F39723" s="310" t="s">
        <v>44745</v>
      </c>
      <c r="G39723" s="311">
        <v>96118</v>
      </c>
      <c r="H39723" s="312" t="s">
        <v>1036</v>
      </c>
      <c r="I39723" s="313" t="s">
        <v>6788</v>
      </c>
    </row>
    <row r="39724" spans="6:9" x14ac:dyDescent="0.2">
      <c r="F39724" s="310" t="s">
        <v>44746</v>
      </c>
      <c r="G39724" s="311">
        <v>96119</v>
      </c>
      <c r="H39724" s="312" t="s">
        <v>1036</v>
      </c>
      <c r="I39724" s="313" t="s">
        <v>6812</v>
      </c>
    </row>
    <row r="39725" spans="6:9" x14ac:dyDescent="0.2">
      <c r="F39725" s="310" t="s">
        <v>44747</v>
      </c>
      <c r="G39725" s="311">
        <v>96120</v>
      </c>
      <c r="H39725" s="312" t="s">
        <v>1036</v>
      </c>
      <c r="I39725" s="313" t="s">
        <v>6788</v>
      </c>
    </row>
    <row r="39726" spans="6:9" x14ac:dyDescent="0.2">
      <c r="F39726" s="310" t="s">
        <v>44748</v>
      </c>
      <c r="G39726" s="311">
        <v>96121</v>
      </c>
      <c r="H39726" s="312" t="s">
        <v>1036</v>
      </c>
      <c r="I39726" s="313" t="s">
        <v>6788</v>
      </c>
    </row>
    <row r="39727" spans="6:9" x14ac:dyDescent="0.2">
      <c r="F39727" s="310" t="s">
        <v>44749</v>
      </c>
      <c r="G39727" s="311">
        <v>96122</v>
      </c>
      <c r="H39727" s="312" t="s">
        <v>1036</v>
      </c>
      <c r="I39727" s="313" t="s">
        <v>6788</v>
      </c>
    </row>
    <row r="39728" spans="6:9" x14ac:dyDescent="0.2">
      <c r="F39728" s="310" t="s">
        <v>44750</v>
      </c>
      <c r="G39728" s="311">
        <v>96123</v>
      </c>
      <c r="H39728" s="312" t="s">
        <v>1036</v>
      </c>
      <c r="I39728" s="313" t="s">
        <v>6812</v>
      </c>
    </row>
    <row r="39729" spans="6:9" x14ac:dyDescent="0.2">
      <c r="F39729" s="310" t="s">
        <v>44751</v>
      </c>
      <c r="G39729" s="311">
        <v>96124</v>
      </c>
      <c r="H39729" s="312" t="s">
        <v>1036</v>
      </c>
      <c r="I39729" s="313" t="s">
        <v>6788</v>
      </c>
    </row>
    <row r="39730" spans="6:9" x14ac:dyDescent="0.2">
      <c r="F39730" s="310" t="s">
        <v>44752</v>
      </c>
      <c r="G39730" s="311">
        <v>96125</v>
      </c>
      <c r="H39730" s="312" t="s">
        <v>1036</v>
      </c>
      <c r="I39730" s="313" t="s">
        <v>6788</v>
      </c>
    </row>
    <row r="39731" spans="6:9" x14ac:dyDescent="0.2">
      <c r="F39731" s="310" t="s">
        <v>44753</v>
      </c>
      <c r="G39731" s="311">
        <v>96126</v>
      </c>
      <c r="H39731" s="312" t="s">
        <v>1036</v>
      </c>
      <c r="I39731" s="313" t="s">
        <v>6788</v>
      </c>
    </row>
    <row r="39732" spans="6:9" x14ac:dyDescent="0.2">
      <c r="F39732" s="310" t="s">
        <v>44754</v>
      </c>
      <c r="G39732" s="311">
        <v>96127</v>
      </c>
      <c r="H39732" s="312" t="s">
        <v>1036</v>
      </c>
      <c r="I39732" s="313" t="s">
        <v>6788</v>
      </c>
    </row>
    <row r="39733" spans="6:9" x14ac:dyDescent="0.2">
      <c r="F39733" s="310" t="s">
        <v>44755</v>
      </c>
      <c r="G39733" s="311">
        <v>96128</v>
      </c>
      <c r="H39733" s="312" t="s">
        <v>1036</v>
      </c>
      <c r="I39733" s="313" t="s">
        <v>6788</v>
      </c>
    </row>
    <row r="39734" spans="6:9" x14ac:dyDescent="0.2">
      <c r="F39734" s="310" t="s">
        <v>44756</v>
      </c>
      <c r="G39734" s="311">
        <v>96129</v>
      </c>
      <c r="H39734" s="312" t="s">
        <v>1036</v>
      </c>
      <c r="I39734" s="313" t="s">
        <v>6788</v>
      </c>
    </row>
    <row r="39735" spans="6:9" x14ac:dyDescent="0.2">
      <c r="F39735" s="310" t="s">
        <v>44757</v>
      </c>
      <c r="G39735" s="311">
        <v>96130</v>
      </c>
      <c r="H39735" s="312" t="s">
        <v>1036</v>
      </c>
      <c r="I39735" s="313" t="s">
        <v>6788</v>
      </c>
    </row>
    <row r="39736" spans="6:9" x14ac:dyDescent="0.2">
      <c r="F39736" s="310" t="s">
        <v>44758</v>
      </c>
      <c r="G39736" s="311">
        <v>96132</v>
      </c>
      <c r="H39736" s="312" t="s">
        <v>1036</v>
      </c>
      <c r="I39736" s="313" t="s">
        <v>6812</v>
      </c>
    </row>
    <row r="39737" spans="6:9" x14ac:dyDescent="0.2">
      <c r="F39737" s="315" t="s">
        <v>44759</v>
      </c>
      <c r="G39737" s="316">
        <v>96133</v>
      </c>
      <c r="H39737" s="317" t="s">
        <v>1036</v>
      </c>
      <c r="I39737" s="313" t="s">
        <v>6812</v>
      </c>
    </row>
    <row r="39738" spans="6:9" x14ac:dyDescent="0.2">
      <c r="F39738" s="310" t="s">
        <v>44760</v>
      </c>
      <c r="G39738" s="311">
        <v>96134</v>
      </c>
      <c r="H39738" s="312" t="s">
        <v>1036</v>
      </c>
      <c r="I39738" s="313" t="s">
        <v>6812</v>
      </c>
    </row>
    <row r="39739" spans="6:9" x14ac:dyDescent="0.2">
      <c r="F39739" s="310" t="s">
        <v>44761</v>
      </c>
      <c r="G39739" s="311">
        <v>96135</v>
      </c>
      <c r="H39739" s="312" t="s">
        <v>1036</v>
      </c>
      <c r="I39739" s="313" t="s">
        <v>6788</v>
      </c>
    </row>
    <row r="39740" spans="6:9" x14ac:dyDescent="0.2">
      <c r="F39740" s="310" t="s">
        <v>44762</v>
      </c>
      <c r="G39740" s="311">
        <v>96136</v>
      </c>
      <c r="H39740" s="312" t="s">
        <v>1036</v>
      </c>
      <c r="I39740" s="313" t="s">
        <v>6788</v>
      </c>
    </row>
    <row r="39741" spans="6:9" x14ac:dyDescent="0.2">
      <c r="F39741" s="310" t="s">
        <v>44763</v>
      </c>
      <c r="G39741" s="311">
        <v>96137</v>
      </c>
      <c r="H39741" s="312" t="s">
        <v>1036</v>
      </c>
      <c r="I39741" s="313" t="s">
        <v>6788</v>
      </c>
    </row>
    <row r="39742" spans="6:9" x14ac:dyDescent="0.2">
      <c r="F39742" s="315" t="s">
        <v>44764</v>
      </c>
      <c r="G39742" s="316">
        <v>96140</v>
      </c>
      <c r="H39742" s="317" t="s">
        <v>1036</v>
      </c>
      <c r="I39742" s="313" t="s">
        <v>6812</v>
      </c>
    </row>
    <row r="39743" spans="6:9" x14ac:dyDescent="0.2">
      <c r="F39743" s="310" t="s">
        <v>44765</v>
      </c>
      <c r="G39743" s="311">
        <v>96141</v>
      </c>
      <c r="H39743" s="312" t="s">
        <v>1036</v>
      </c>
      <c r="I39743" s="313" t="s">
        <v>6788</v>
      </c>
    </row>
    <row r="39744" spans="6:9" x14ac:dyDescent="0.2">
      <c r="F39744" s="315" t="s">
        <v>44766</v>
      </c>
      <c r="G39744" s="316">
        <v>96142</v>
      </c>
      <c r="H39744" s="317" t="s">
        <v>1036</v>
      </c>
      <c r="I39744" s="313" t="s">
        <v>6812</v>
      </c>
    </row>
    <row r="39745" spans="6:9" x14ac:dyDescent="0.2">
      <c r="F39745" s="315" t="s">
        <v>44767</v>
      </c>
      <c r="G39745" s="316">
        <v>96143</v>
      </c>
      <c r="H39745" s="317" t="s">
        <v>1036</v>
      </c>
      <c r="I39745" s="313" t="s">
        <v>6812</v>
      </c>
    </row>
    <row r="39746" spans="6:9" x14ac:dyDescent="0.2">
      <c r="F39746" s="310" t="s">
        <v>44768</v>
      </c>
      <c r="G39746" s="311">
        <v>96145</v>
      </c>
      <c r="H39746" s="312" t="s">
        <v>1036</v>
      </c>
      <c r="I39746" s="313" t="s">
        <v>6788</v>
      </c>
    </row>
    <row r="39747" spans="6:9" x14ac:dyDescent="0.2">
      <c r="F39747" s="315" t="s">
        <v>44769</v>
      </c>
      <c r="G39747" s="316">
        <v>96146</v>
      </c>
      <c r="H39747" s="317" t="s">
        <v>1036</v>
      </c>
      <c r="I39747" s="313" t="s">
        <v>6812</v>
      </c>
    </row>
    <row r="39748" spans="6:9" x14ac:dyDescent="0.2">
      <c r="F39748" s="315" t="s">
        <v>44770</v>
      </c>
      <c r="G39748" s="316">
        <v>96148</v>
      </c>
      <c r="H39748" s="317" t="s">
        <v>1036</v>
      </c>
      <c r="I39748" s="313" t="s">
        <v>6812</v>
      </c>
    </row>
    <row r="39749" spans="6:9" x14ac:dyDescent="0.2">
      <c r="F39749" s="310" t="s">
        <v>44771</v>
      </c>
      <c r="G39749" s="311">
        <v>96150</v>
      </c>
      <c r="H39749" s="312" t="s">
        <v>1036</v>
      </c>
      <c r="I39749" s="313" t="s">
        <v>6788</v>
      </c>
    </row>
    <row r="39750" spans="6:9" x14ac:dyDescent="0.2">
      <c r="F39750" s="315" t="s">
        <v>44772</v>
      </c>
      <c r="G39750" s="316">
        <v>96151</v>
      </c>
      <c r="H39750" s="317" t="s">
        <v>1036</v>
      </c>
      <c r="I39750" s="313" t="s">
        <v>6812</v>
      </c>
    </row>
    <row r="39751" spans="6:9" x14ac:dyDescent="0.2">
      <c r="F39751" s="315" t="s">
        <v>44773</v>
      </c>
      <c r="G39751" s="316">
        <v>96152</v>
      </c>
      <c r="H39751" s="317" t="s">
        <v>1036</v>
      </c>
      <c r="I39751" s="313" t="s">
        <v>6812</v>
      </c>
    </row>
    <row r="39752" spans="6:9" x14ac:dyDescent="0.2">
      <c r="F39752" s="315" t="s">
        <v>44774</v>
      </c>
      <c r="G39752" s="316">
        <v>96154</v>
      </c>
      <c r="H39752" s="317" t="s">
        <v>1036</v>
      </c>
      <c r="I39752" s="313" t="s">
        <v>6812</v>
      </c>
    </row>
    <row r="39753" spans="6:9" x14ac:dyDescent="0.2">
      <c r="F39753" s="315" t="s">
        <v>44775</v>
      </c>
      <c r="G39753" s="316">
        <v>96155</v>
      </c>
      <c r="H39753" s="317" t="s">
        <v>1036</v>
      </c>
      <c r="I39753" s="313" t="s">
        <v>6812</v>
      </c>
    </row>
    <row r="39754" spans="6:9" x14ac:dyDescent="0.2">
      <c r="F39754" s="315" t="s">
        <v>44776</v>
      </c>
      <c r="G39754" s="316">
        <v>96156</v>
      </c>
      <c r="H39754" s="317" t="s">
        <v>1036</v>
      </c>
      <c r="I39754" s="313" t="s">
        <v>6812</v>
      </c>
    </row>
    <row r="39755" spans="6:9" x14ac:dyDescent="0.2">
      <c r="F39755" s="315" t="s">
        <v>44777</v>
      </c>
      <c r="G39755" s="316">
        <v>96157</v>
      </c>
      <c r="H39755" s="317" t="s">
        <v>1036</v>
      </c>
      <c r="I39755" s="313" t="s">
        <v>6812</v>
      </c>
    </row>
    <row r="39756" spans="6:9" x14ac:dyDescent="0.2">
      <c r="F39756" s="315" t="s">
        <v>44778</v>
      </c>
      <c r="G39756" s="316">
        <v>96158</v>
      </c>
      <c r="H39756" s="317" t="s">
        <v>1036</v>
      </c>
      <c r="I39756" s="313" t="s">
        <v>6812</v>
      </c>
    </row>
    <row r="39757" spans="6:9" x14ac:dyDescent="0.2">
      <c r="F39757" s="310" t="s">
        <v>44779</v>
      </c>
      <c r="G39757" s="311">
        <v>96160</v>
      </c>
      <c r="H39757" s="312" t="s">
        <v>1036</v>
      </c>
      <c r="I39757" s="313" t="s">
        <v>6812</v>
      </c>
    </row>
    <row r="39758" spans="6:9" x14ac:dyDescent="0.2">
      <c r="F39758" s="310" t="s">
        <v>44780</v>
      </c>
      <c r="G39758" s="311">
        <v>96161</v>
      </c>
      <c r="H39758" s="312" t="s">
        <v>1036</v>
      </c>
      <c r="I39758" s="313" t="s">
        <v>6788</v>
      </c>
    </row>
    <row r="39759" spans="6:9" x14ac:dyDescent="0.2">
      <c r="F39759" s="310" t="s">
        <v>44781</v>
      </c>
      <c r="G39759" s="311">
        <v>96162</v>
      </c>
      <c r="H39759" s="312" t="s">
        <v>1036</v>
      </c>
      <c r="I39759" s="313" t="s">
        <v>6788</v>
      </c>
    </row>
    <row r="39760" spans="6:9" x14ac:dyDescent="0.2">
      <c r="F39760" s="310" t="s">
        <v>44782</v>
      </c>
      <c r="G39760" s="311">
        <v>96701</v>
      </c>
      <c r="H39760" s="312" t="s">
        <v>44783</v>
      </c>
      <c r="I39760" s="313" t="s">
        <v>6800</v>
      </c>
    </row>
    <row r="39761" spans="6:9" x14ac:dyDescent="0.2">
      <c r="F39761" s="310" t="s">
        <v>44784</v>
      </c>
      <c r="G39761" s="311">
        <v>96703</v>
      </c>
      <c r="H39761" s="312" t="s">
        <v>44783</v>
      </c>
      <c r="I39761" s="313" t="s">
        <v>6797</v>
      </c>
    </row>
    <row r="39762" spans="6:9" x14ac:dyDescent="0.2">
      <c r="F39762" s="310" t="s">
        <v>44785</v>
      </c>
      <c r="G39762" s="311">
        <v>96704</v>
      </c>
      <c r="H39762" s="312" t="s">
        <v>44783</v>
      </c>
      <c r="I39762" s="313" t="s">
        <v>6797</v>
      </c>
    </row>
    <row r="39763" spans="6:9" x14ac:dyDescent="0.2">
      <c r="F39763" s="310" t="s">
        <v>44786</v>
      </c>
      <c r="G39763" s="311">
        <v>96705</v>
      </c>
      <c r="H39763" s="312" t="s">
        <v>44783</v>
      </c>
      <c r="I39763" s="313" t="s">
        <v>6797</v>
      </c>
    </row>
    <row r="39764" spans="6:9" x14ac:dyDescent="0.2">
      <c r="F39764" s="310" t="s">
        <v>44787</v>
      </c>
      <c r="G39764" s="311">
        <v>96706</v>
      </c>
      <c r="H39764" s="312" t="s">
        <v>44783</v>
      </c>
      <c r="I39764" s="313" t="s">
        <v>6800</v>
      </c>
    </row>
    <row r="39765" spans="6:9" x14ac:dyDescent="0.2">
      <c r="F39765" s="310" t="s">
        <v>44788</v>
      </c>
      <c r="G39765" s="311">
        <v>96707</v>
      </c>
      <c r="H39765" s="312" t="s">
        <v>44783</v>
      </c>
      <c r="I39765" s="313" t="s">
        <v>6800</v>
      </c>
    </row>
    <row r="39766" spans="6:9" x14ac:dyDescent="0.2">
      <c r="F39766" s="310" t="s">
        <v>44789</v>
      </c>
      <c r="G39766" s="311">
        <v>96708</v>
      </c>
      <c r="H39766" s="312" t="s">
        <v>44783</v>
      </c>
      <c r="I39766" s="313" t="s">
        <v>6797</v>
      </c>
    </row>
    <row r="39767" spans="6:9" x14ac:dyDescent="0.2">
      <c r="F39767" s="310" t="s">
        <v>44790</v>
      </c>
      <c r="G39767" s="311">
        <v>96709</v>
      </c>
      <c r="H39767" s="312" t="s">
        <v>44783</v>
      </c>
      <c r="I39767" s="313" t="s">
        <v>6800</v>
      </c>
    </row>
    <row r="39768" spans="6:9" x14ac:dyDescent="0.2">
      <c r="F39768" s="310" t="s">
        <v>44791</v>
      </c>
      <c r="G39768" s="311">
        <v>96710</v>
      </c>
      <c r="H39768" s="312" t="s">
        <v>44783</v>
      </c>
      <c r="I39768" s="313" t="s">
        <v>6797</v>
      </c>
    </row>
    <row r="39769" spans="6:9" x14ac:dyDescent="0.2">
      <c r="F39769" s="310" t="s">
        <v>44792</v>
      </c>
      <c r="G39769" s="311">
        <v>96712</v>
      </c>
      <c r="H39769" s="312" t="s">
        <v>44783</v>
      </c>
      <c r="I39769" s="313" t="s">
        <v>6800</v>
      </c>
    </row>
    <row r="39770" spans="6:9" x14ac:dyDescent="0.2">
      <c r="F39770" s="310" t="s">
        <v>44793</v>
      </c>
      <c r="G39770" s="311">
        <v>96713</v>
      </c>
      <c r="H39770" s="312" t="s">
        <v>44783</v>
      </c>
      <c r="I39770" s="313" t="s">
        <v>6797</v>
      </c>
    </row>
    <row r="39771" spans="6:9" x14ac:dyDescent="0.2">
      <c r="F39771" s="310" t="s">
        <v>44794</v>
      </c>
      <c r="G39771" s="311">
        <v>96714</v>
      </c>
      <c r="H39771" s="312" t="s">
        <v>44783</v>
      </c>
      <c r="I39771" s="313" t="s">
        <v>6797</v>
      </c>
    </row>
    <row r="39772" spans="6:9" x14ac:dyDescent="0.2">
      <c r="F39772" s="310" t="s">
        <v>44795</v>
      </c>
      <c r="G39772" s="311">
        <v>96715</v>
      </c>
      <c r="H39772" s="312" t="s">
        <v>44783</v>
      </c>
      <c r="I39772" s="313" t="s">
        <v>6797</v>
      </c>
    </row>
    <row r="39773" spans="6:9" x14ac:dyDescent="0.2">
      <c r="F39773" s="310" t="s">
        <v>44796</v>
      </c>
      <c r="G39773" s="311">
        <v>96716</v>
      </c>
      <c r="H39773" s="312" t="s">
        <v>44783</v>
      </c>
      <c r="I39773" s="313" t="s">
        <v>6797</v>
      </c>
    </row>
    <row r="39774" spans="6:9" x14ac:dyDescent="0.2">
      <c r="F39774" s="310" t="s">
        <v>44797</v>
      </c>
      <c r="G39774" s="311">
        <v>96717</v>
      </c>
      <c r="H39774" s="312" t="s">
        <v>44783</v>
      </c>
      <c r="I39774" s="313" t="s">
        <v>6800</v>
      </c>
    </row>
    <row r="39775" spans="6:9" x14ac:dyDescent="0.2">
      <c r="F39775" s="310" t="s">
        <v>44798</v>
      </c>
      <c r="G39775" s="311">
        <v>96718</v>
      </c>
      <c r="H39775" s="312" t="s">
        <v>44783</v>
      </c>
      <c r="I39775" s="313" t="s">
        <v>6797</v>
      </c>
    </row>
    <row r="39776" spans="6:9" x14ac:dyDescent="0.2">
      <c r="F39776" s="310" t="s">
        <v>44799</v>
      </c>
      <c r="G39776" s="311">
        <v>96719</v>
      </c>
      <c r="H39776" s="312" t="s">
        <v>44783</v>
      </c>
      <c r="I39776" s="313" t="s">
        <v>6797</v>
      </c>
    </row>
    <row r="39777" spans="6:9" x14ac:dyDescent="0.2">
      <c r="F39777" s="310" t="s">
        <v>44800</v>
      </c>
      <c r="G39777" s="311">
        <v>96720</v>
      </c>
      <c r="H39777" s="312" t="s">
        <v>44783</v>
      </c>
      <c r="I39777" s="313" t="s">
        <v>6797</v>
      </c>
    </row>
    <row r="39778" spans="6:9" x14ac:dyDescent="0.2">
      <c r="F39778" s="310" t="s">
        <v>44801</v>
      </c>
      <c r="G39778" s="311">
        <v>96721</v>
      </c>
      <c r="H39778" s="312" t="s">
        <v>44783</v>
      </c>
      <c r="I39778" s="313" t="s">
        <v>6797</v>
      </c>
    </row>
    <row r="39779" spans="6:9" x14ac:dyDescent="0.2">
      <c r="F39779" s="310" t="s">
        <v>44802</v>
      </c>
      <c r="G39779" s="311">
        <v>96722</v>
      </c>
      <c r="H39779" s="312" t="s">
        <v>44783</v>
      </c>
      <c r="I39779" s="313" t="s">
        <v>6797</v>
      </c>
    </row>
    <row r="39780" spans="6:9" x14ac:dyDescent="0.2">
      <c r="F39780" s="310" t="s">
        <v>44803</v>
      </c>
      <c r="G39780" s="311">
        <v>96725</v>
      </c>
      <c r="H39780" s="312" t="s">
        <v>44783</v>
      </c>
      <c r="I39780" s="313" t="s">
        <v>6797</v>
      </c>
    </row>
    <row r="39781" spans="6:9" x14ac:dyDescent="0.2">
      <c r="F39781" s="310" t="s">
        <v>44804</v>
      </c>
      <c r="G39781" s="311">
        <v>96726</v>
      </c>
      <c r="H39781" s="312" t="s">
        <v>44783</v>
      </c>
      <c r="I39781" s="313" t="s">
        <v>6797</v>
      </c>
    </row>
    <row r="39782" spans="6:9" x14ac:dyDescent="0.2">
      <c r="F39782" s="310" t="s">
        <v>44805</v>
      </c>
      <c r="G39782" s="311">
        <v>96727</v>
      </c>
      <c r="H39782" s="312" t="s">
        <v>44783</v>
      </c>
      <c r="I39782" s="313" t="s">
        <v>6797</v>
      </c>
    </row>
    <row r="39783" spans="6:9" x14ac:dyDescent="0.2">
      <c r="F39783" s="310" t="s">
        <v>44806</v>
      </c>
      <c r="G39783" s="311">
        <v>96728</v>
      </c>
      <c r="H39783" s="312" t="s">
        <v>44783</v>
      </c>
      <c r="I39783" s="313" t="s">
        <v>6797</v>
      </c>
    </row>
    <row r="39784" spans="6:9" x14ac:dyDescent="0.2">
      <c r="F39784" s="310" t="s">
        <v>44807</v>
      </c>
      <c r="G39784" s="311">
        <v>96729</v>
      </c>
      <c r="H39784" s="312" t="s">
        <v>44783</v>
      </c>
      <c r="I39784" s="313" t="s">
        <v>6797</v>
      </c>
    </row>
    <row r="39785" spans="6:9" x14ac:dyDescent="0.2">
      <c r="F39785" s="310" t="s">
        <v>44808</v>
      </c>
      <c r="G39785" s="311">
        <v>96730</v>
      </c>
      <c r="H39785" s="312" t="s">
        <v>44783</v>
      </c>
      <c r="I39785" s="313" t="s">
        <v>6800</v>
      </c>
    </row>
    <row r="39786" spans="6:9" x14ac:dyDescent="0.2">
      <c r="F39786" s="310" t="s">
        <v>44809</v>
      </c>
      <c r="G39786" s="311">
        <v>96731</v>
      </c>
      <c r="H39786" s="312" t="s">
        <v>44783</v>
      </c>
      <c r="I39786" s="313" t="s">
        <v>6800</v>
      </c>
    </row>
    <row r="39787" spans="6:9" x14ac:dyDescent="0.2">
      <c r="F39787" s="310" t="s">
        <v>44810</v>
      </c>
      <c r="G39787" s="311">
        <v>96732</v>
      </c>
      <c r="H39787" s="312" t="s">
        <v>44783</v>
      </c>
      <c r="I39787" s="313" t="s">
        <v>6797</v>
      </c>
    </row>
    <row r="39788" spans="6:9" x14ac:dyDescent="0.2">
      <c r="F39788" s="310" t="s">
        <v>44811</v>
      </c>
      <c r="G39788" s="311">
        <v>96733</v>
      </c>
      <c r="H39788" s="312" t="s">
        <v>44783</v>
      </c>
      <c r="I39788" s="313" t="s">
        <v>6797</v>
      </c>
    </row>
    <row r="39789" spans="6:9" x14ac:dyDescent="0.2">
      <c r="F39789" s="310" t="s">
        <v>44812</v>
      </c>
      <c r="G39789" s="311">
        <v>96734</v>
      </c>
      <c r="H39789" s="312" t="s">
        <v>44783</v>
      </c>
      <c r="I39789" s="313" t="s">
        <v>6800</v>
      </c>
    </row>
    <row r="39790" spans="6:9" x14ac:dyDescent="0.2">
      <c r="F39790" s="310" t="s">
        <v>44813</v>
      </c>
      <c r="G39790" s="311">
        <v>96737</v>
      </c>
      <c r="H39790" s="312" t="s">
        <v>44783</v>
      </c>
      <c r="I39790" s="313" t="s">
        <v>6797</v>
      </c>
    </row>
    <row r="39791" spans="6:9" x14ac:dyDescent="0.2">
      <c r="F39791" s="310" t="s">
        <v>44814</v>
      </c>
      <c r="G39791" s="311">
        <v>96738</v>
      </c>
      <c r="H39791" s="312" t="s">
        <v>44783</v>
      </c>
      <c r="I39791" s="313" t="s">
        <v>6797</v>
      </c>
    </row>
    <row r="39792" spans="6:9" x14ac:dyDescent="0.2">
      <c r="F39792" s="310" t="s">
        <v>44815</v>
      </c>
      <c r="G39792" s="311">
        <v>96739</v>
      </c>
      <c r="H39792" s="312" t="s">
        <v>44783</v>
      </c>
      <c r="I39792" s="313" t="s">
        <v>6797</v>
      </c>
    </row>
    <row r="39793" spans="6:9" x14ac:dyDescent="0.2">
      <c r="F39793" s="310" t="s">
        <v>44816</v>
      </c>
      <c r="G39793" s="311">
        <v>96740</v>
      </c>
      <c r="H39793" s="312" t="s">
        <v>44783</v>
      </c>
      <c r="I39793" s="313" t="s">
        <v>6797</v>
      </c>
    </row>
    <row r="39794" spans="6:9" x14ac:dyDescent="0.2">
      <c r="F39794" s="310" t="s">
        <v>44817</v>
      </c>
      <c r="G39794" s="311">
        <v>96741</v>
      </c>
      <c r="H39794" s="312" t="s">
        <v>44783</v>
      </c>
      <c r="I39794" s="313" t="s">
        <v>6797</v>
      </c>
    </row>
    <row r="39795" spans="6:9" x14ac:dyDescent="0.2">
      <c r="F39795" s="310" t="s">
        <v>44818</v>
      </c>
      <c r="G39795" s="311">
        <v>96742</v>
      </c>
      <c r="H39795" s="312" t="s">
        <v>44783</v>
      </c>
      <c r="I39795" s="313" t="s">
        <v>6797</v>
      </c>
    </row>
    <row r="39796" spans="6:9" x14ac:dyDescent="0.2">
      <c r="F39796" s="310" t="s">
        <v>44819</v>
      </c>
      <c r="G39796" s="311">
        <v>96743</v>
      </c>
      <c r="H39796" s="312" t="s">
        <v>44783</v>
      </c>
      <c r="I39796" s="313" t="s">
        <v>6797</v>
      </c>
    </row>
    <row r="39797" spans="6:9" x14ac:dyDescent="0.2">
      <c r="F39797" s="310" t="s">
        <v>44820</v>
      </c>
      <c r="G39797" s="311">
        <v>96744</v>
      </c>
      <c r="H39797" s="312" t="s">
        <v>44783</v>
      </c>
      <c r="I39797" s="313" t="s">
        <v>6800</v>
      </c>
    </row>
    <row r="39798" spans="6:9" x14ac:dyDescent="0.2">
      <c r="F39798" s="310" t="s">
        <v>44821</v>
      </c>
      <c r="G39798" s="311">
        <v>96745</v>
      </c>
      <c r="H39798" s="312" t="s">
        <v>44783</v>
      </c>
      <c r="I39798" s="313" t="s">
        <v>6797</v>
      </c>
    </row>
    <row r="39799" spans="6:9" x14ac:dyDescent="0.2">
      <c r="F39799" s="310" t="s">
        <v>44822</v>
      </c>
      <c r="G39799" s="311">
        <v>96746</v>
      </c>
      <c r="H39799" s="312" t="s">
        <v>44783</v>
      </c>
      <c r="I39799" s="313" t="s">
        <v>6797</v>
      </c>
    </row>
    <row r="39800" spans="6:9" x14ac:dyDescent="0.2">
      <c r="F39800" s="310" t="s">
        <v>44823</v>
      </c>
      <c r="G39800" s="311">
        <v>96747</v>
      </c>
      <c r="H39800" s="312" t="s">
        <v>44783</v>
      </c>
      <c r="I39800" s="313" t="s">
        <v>6797</v>
      </c>
    </row>
    <row r="39801" spans="6:9" x14ac:dyDescent="0.2">
      <c r="F39801" s="310" t="s">
        <v>44824</v>
      </c>
      <c r="G39801" s="311">
        <v>96748</v>
      </c>
      <c r="H39801" s="312" t="s">
        <v>44783</v>
      </c>
      <c r="I39801" s="313" t="s">
        <v>6797</v>
      </c>
    </row>
    <row r="39802" spans="6:9" x14ac:dyDescent="0.2">
      <c r="F39802" s="310" t="s">
        <v>44825</v>
      </c>
      <c r="G39802" s="311">
        <v>96749</v>
      </c>
      <c r="H39802" s="312" t="s">
        <v>44783</v>
      </c>
      <c r="I39802" s="313" t="s">
        <v>6797</v>
      </c>
    </row>
    <row r="39803" spans="6:9" x14ac:dyDescent="0.2">
      <c r="F39803" s="310" t="s">
        <v>44826</v>
      </c>
      <c r="G39803" s="311">
        <v>96750</v>
      </c>
      <c r="H39803" s="312" t="s">
        <v>44783</v>
      </c>
      <c r="I39803" s="313" t="s">
        <v>6797</v>
      </c>
    </row>
    <row r="39804" spans="6:9" x14ac:dyDescent="0.2">
      <c r="F39804" s="315" t="s">
        <v>44827</v>
      </c>
      <c r="G39804" s="316">
        <v>96751</v>
      </c>
      <c r="H39804" s="317" t="s">
        <v>44783</v>
      </c>
      <c r="I39804" s="313" t="s">
        <v>6797</v>
      </c>
    </row>
    <row r="39805" spans="6:9" x14ac:dyDescent="0.2">
      <c r="F39805" s="310" t="s">
        <v>44828</v>
      </c>
      <c r="G39805" s="311">
        <v>96752</v>
      </c>
      <c r="H39805" s="312" t="s">
        <v>44783</v>
      </c>
      <c r="I39805" s="313" t="s">
        <v>6797</v>
      </c>
    </row>
    <row r="39806" spans="6:9" x14ac:dyDescent="0.2">
      <c r="F39806" s="310" t="s">
        <v>44829</v>
      </c>
      <c r="G39806" s="311">
        <v>96753</v>
      </c>
      <c r="H39806" s="312" t="s">
        <v>44783</v>
      </c>
      <c r="I39806" s="313" t="s">
        <v>6797</v>
      </c>
    </row>
    <row r="39807" spans="6:9" x14ac:dyDescent="0.2">
      <c r="F39807" s="310" t="s">
        <v>44830</v>
      </c>
      <c r="G39807" s="311">
        <v>96754</v>
      </c>
      <c r="H39807" s="312" t="s">
        <v>44783</v>
      </c>
      <c r="I39807" s="313" t="s">
        <v>6797</v>
      </c>
    </row>
    <row r="39808" spans="6:9" x14ac:dyDescent="0.2">
      <c r="F39808" s="310" t="s">
        <v>44831</v>
      </c>
      <c r="G39808" s="311">
        <v>96755</v>
      </c>
      <c r="H39808" s="312" t="s">
        <v>44783</v>
      </c>
      <c r="I39808" s="313" t="s">
        <v>6797</v>
      </c>
    </row>
    <row r="39809" spans="6:9" x14ac:dyDescent="0.2">
      <c r="F39809" s="310" t="s">
        <v>44832</v>
      </c>
      <c r="G39809" s="311">
        <v>96756</v>
      </c>
      <c r="H39809" s="312" t="s">
        <v>44783</v>
      </c>
      <c r="I39809" s="313" t="s">
        <v>6797</v>
      </c>
    </row>
    <row r="39810" spans="6:9" x14ac:dyDescent="0.2">
      <c r="F39810" s="310" t="s">
        <v>44833</v>
      </c>
      <c r="G39810" s="311">
        <v>96757</v>
      </c>
      <c r="H39810" s="312" t="s">
        <v>44783</v>
      </c>
      <c r="I39810" s="313" t="s">
        <v>6797</v>
      </c>
    </row>
    <row r="39811" spans="6:9" x14ac:dyDescent="0.2">
      <c r="F39811" s="310" t="s">
        <v>44834</v>
      </c>
      <c r="G39811" s="311">
        <v>96759</v>
      </c>
      <c r="H39811" s="312" t="s">
        <v>44783</v>
      </c>
      <c r="I39811" s="313" t="s">
        <v>6800</v>
      </c>
    </row>
    <row r="39812" spans="6:9" x14ac:dyDescent="0.2">
      <c r="F39812" s="310" t="s">
        <v>44835</v>
      </c>
      <c r="G39812" s="311">
        <v>96760</v>
      </c>
      <c r="H39812" s="312" t="s">
        <v>44783</v>
      </c>
      <c r="I39812" s="313" t="s">
        <v>6797</v>
      </c>
    </row>
    <row r="39813" spans="6:9" x14ac:dyDescent="0.2">
      <c r="F39813" s="310" t="s">
        <v>44836</v>
      </c>
      <c r="G39813" s="311">
        <v>96761</v>
      </c>
      <c r="H39813" s="312" t="s">
        <v>44783</v>
      </c>
      <c r="I39813" s="313" t="s">
        <v>6797</v>
      </c>
    </row>
    <row r="39814" spans="6:9" x14ac:dyDescent="0.2">
      <c r="F39814" s="310" t="s">
        <v>44837</v>
      </c>
      <c r="G39814" s="311">
        <v>96762</v>
      </c>
      <c r="H39814" s="312" t="s">
        <v>44783</v>
      </c>
      <c r="I39814" s="313" t="s">
        <v>6800</v>
      </c>
    </row>
    <row r="39815" spans="6:9" x14ac:dyDescent="0.2">
      <c r="F39815" s="310" t="s">
        <v>44838</v>
      </c>
      <c r="G39815" s="311">
        <v>96763</v>
      </c>
      <c r="H39815" s="312" t="s">
        <v>44783</v>
      </c>
      <c r="I39815" s="313" t="s">
        <v>6797</v>
      </c>
    </row>
    <row r="39816" spans="6:9" x14ac:dyDescent="0.2">
      <c r="F39816" s="310" t="s">
        <v>44839</v>
      </c>
      <c r="G39816" s="311">
        <v>96764</v>
      </c>
      <c r="H39816" s="312" t="s">
        <v>44783</v>
      </c>
      <c r="I39816" s="313" t="s">
        <v>6797</v>
      </c>
    </row>
    <row r="39817" spans="6:9" x14ac:dyDescent="0.2">
      <c r="F39817" s="310" t="s">
        <v>44840</v>
      </c>
      <c r="G39817" s="311">
        <v>96765</v>
      </c>
      <c r="H39817" s="312" t="s">
        <v>44783</v>
      </c>
      <c r="I39817" s="313" t="s">
        <v>6797</v>
      </c>
    </row>
    <row r="39818" spans="6:9" x14ac:dyDescent="0.2">
      <c r="F39818" s="310" t="s">
        <v>44841</v>
      </c>
      <c r="G39818" s="311">
        <v>96766</v>
      </c>
      <c r="H39818" s="312" t="s">
        <v>44783</v>
      </c>
      <c r="I39818" s="313" t="s">
        <v>6797</v>
      </c>
    </row>
    <row r="39819" spans="6:9" x14ac:dyDescent="0.2">
      <c r="F39819" s="310" t="s">
        <v>44842</v>
      </c>
      <c r="G39819" s="311">
        <v>96767</v>
      </c>
      <c r="H39819" s="312" t="s">
        <v>44783</v>
      </c>
      <c r="I39819" s="313" t="s">
        <v>6797</v>
      </c>
    </row>
    <row r="39820" spans="6:9" x14ac:dyDescent="0.2">
      <c r="F39820" s="310" t="s">
        <v>44843</v>
      </c>
      <c r="G39820" s="311">
        <v>96768</v>
      </c>
      <c r="H39820" s="312" t="s">
        <v>44783</v>
      </c>
      <c r="I39820" s="313" t="s">
        <v>6797</v>
      </c>
    </row>
    <row r="39821" spans="6:9" x14ac:dyDescent="0.2">
      <c r="F39821" s="310" t="s">
        <v>44844</v>
      </c>
      <c r="G39821" s="311">
        <v>96769</v>
      </c>
      <c r="H39821" s="312" t="s">
        <v>44783</v>
      </c>
      <c r="I39821" s="313" t="s">
        <v>6797</v>
      </c>
    </row>
    <row r="39822" spans="6:9" x14ac:dyDescent="0.2">
      <c r="F39822" s="310" t="s">
        <v>44845</v>
      </c>
      <c r="G39822" s="311">
        <v>96770</v>
      </c>
      <c r="H39822" s="312" t="s">
        <v>44783</v>
      </c>
      <c r="I39822" s="313" t="s">
        <v>6797</v>
      </c>
    </row>
    <row r="39823" spans="6:9" x14ac:dyDescent="0.2">
      <c r="F39823" s="310" t="s">
        <v>44846</v>
      </c>
      <c r="G39823" s="311">
        <v>96771</v>
      </c>
      <c r="H39823" s="312" t="s">
        <v>44783</v>
      </c>
      <c r="I39823" s="313" t="s">
        <v>6797</v>
      </c>
    </row>
    <row r="39824" spans="6:9" x14ac:dyDescent="0.2">
      <c r="F39824" s="310" t="s">
        <v>44847</v>
      </c>
      <c r="G39824" s="311">
        <v>96772</v>
      </c>
      <c r="H39824" s="312" t="s">
        <v>44783</v>
      </c>
      <c r="I39824" s="313" t="s">
        <v>6797</v>
      </c>
    </row>
    <row r="39825" spans="6:9" x14ac:dyDescent="0.2">
      <c r="F39825" s="310" t="s">
        <v>44848</v>
      </c>
      <c r="G39825" s="311">
        <v>96773</v>
      </c>
      <c r="H39825" s="312" t="s">
        <v>44783</v>
      </c>
      <c r="I39825" s="313" t="s">
        <v>6797</v>
      </c>
    </row>
    <row r="39826" spans="6:9" x14ac:dyDescent="0.2">
      <c r="F39826" s="310" t="s">
        <v>44849</v>
      </c>
      <c r="G39826" s="311">
        <v>96774</v>
      </c>
      <c r="H39826" s="312" t="s">
        <v>44783</v>
      </c>
      <c r="I39826" s="313" t="s">
        <v>6797</v>
      </c>
    </row>
    <row r="39827" spans="6:9" x14ac:dyDescent="0.2">
      <c r="F39827" s="310" t="s">
        <v>44850</v>
      </c>
      <c r="G39827" s="311">
        <v>96776</v>
      </c>
      <c r="H39827" s="312" t="s">
        <v>44783</v>
      </c>
      <c r="I39827" s="313" t="s">
        <v>6797</v>
      </c>
    </row>
    <row r="39828" spans="6:9" x14ac:dyDescent="0.2">
      <c r="F39828" s="310" t="s">
        <v>44851</v>
      </c>
      <c r="G39828" s="311">
        <v>96777</v>
      </c>
      <c r="H39828" s="312" t="s">
        <v>44783</v>
      </c>
      <c r="I39828" s="313" t="s">
        <v>6797</v>
      </c>
    </row>
    <row r="39829" spans="6:9" x14ac:dyDescent="0.2">
      <c r="F39829" s="310" t="s">
        <v>44852</v>
      </c>
      <c r="G39829" s="311">
        <v>96778</v>
      </c>
      <c r="H39829" s="312" t="s">
        <v>44783</v>
      </c>
      <c r="I39829" s="313" t="s">
        <v>6797</v>
      </c>
    </row>
    <row r="39830" spans="6:9" x14ac:dyDescent="0.2">
      <c r="F39830" s="310" t="s">
        <v>44853</v>
      </c>
      <c r="G39830" s="311">
        <v>96779</v>
      </c>
      <c r="H39830" s="312" t="s">
        <v>44783</v>
      </c>
      <c r="I39830" s="313" t="s">
        <v>6797</v>
      </c>
    </row>
    <row r="39831" spans="6:9" x14ac:dyDescent="0.2">
      <c r="F39831" s="310" t="s">
        <v>44854</v>
      </c>
      <c r="G39831" s="311">
        <v>96780</v>
      </c>
      <c r="H39831" s="312" t="s">
        <v>44783</v>
      </c>
      <c r="I39831" s="313" t="s">
        <v>6797</v>
      </c>
    </row>
    <row r="39832" spans="6:9" x14ac:dyDescent="0.2">
      <c r="F39832" s="310" t="s">
        <v>44855</v>
      </c>
      <c r="G39832" s="311">
        <v>96781</v>
      </c>
      <c r="H39832" s="312" t="s">
        <v>44783</v>
      </c>
      <c r="I39832" s="313" t="s">
        <v>6797</v>
      </c>
    </row>
    <row r="39833" spans="6:9" x14ac:dyDescent="0.2">
      <c r="F39833" s="310" t="s">
        <v>44856</v>
      </c>
      <c r="G39833" s="311">
        <v>96782</v>
      </c>
      <c r="H39833" s="312" t="s">
        <v>44783</v>
      </c>
      <c r="I39833" s="313" t="s">
        <v>6800</v>
      </c>
    </row>
    <row r="39834" spans="6:9" x14ac:dyDescent="0.2">
      <c r="F39834" s="310" t="s">
        <v>44857</v>
      </c>
      <c r="G39834" s="311">
        <v>96783</v>
      </c>
      <c r="H39834" s="312" t="s">
        <v>44783</v>
      </c>
      <c r="I39834" s="313" t="s">
        <v>6797</v>
      </c>
    </row>
    <row r="39835" spans="6:9" x14ac:dyDescent="0.2">
      <c r="F39835" s="310" t="s">
        <v>44858</v>
      </c>
      <c r="G39835" s="311">
        <v>96784</v>
      </c>
      <c r="H39835" s="312" t="s">
        <v>44783</v>
      </c>
      <c r="I39835" s="313" t="s">
        <v>6797</v>
      </c>
    </row>
    <row r="39836" spans="6:9" x14ac:dyDescent="0.2">
      <c r="F39836" s="310" t="s">
        <v>44859</v>
      </c>
      <c r="G39836" s="311">
        <v>96785</v>
      </c>
      <c r="H39836" s="312" t="s">
        <v>44783</v>
      </c>
      <c r="I39836" s="313" t="s">
        <v>6797</v>
      </c>
    </row>
    <row r="39837" spans="6:9" x14ac:dyDescent="0.2">
      <c r="F39837" s="310" t="s">
        <v>44860</v>
      </c>
      <c r="G39837" s="311">
        <v>96786</v>
      </c>
      <c r="H39837" s="312" t="s">
        <v>44783</v>
      </c>
      <c r="I39837" s="313" t="s">
        <v>6800</v>
      </c>
    </row>
    <row r="39838" spans="6:9" x14ac:dyDescent="0.2">
      <c r="F39838" s="310" t="s">
        <v>44861</v>
      </c>
      <c r="G39838" s="311">
        <v>96788</v>
      </c>
      <c r="H39838" s="312" t="s">
        <v>44783</v>
      </c>
      <c r="I39838" s="313" t="s">
        <v>6797</v>
      </c>
    </row>
    <row r="39839" spans="6:9" x14ac:dyDescent="0.2">
      <c r="F39839" s="310" t="s">
        <v>44862</v>
      </c>
      <c r="G39839" s="311">
        <v>96789</v>
      </c>
      <c r="H39839" s="312" t="s">
        <v>44783</v>
      </c>
      <c r="I39839" s="313" t="s">
        <v>6800</v>
      </c>
    </row>
    <row r="39840" spans="6:9" x14ac:dyDescent="0.2">
      <c r="F39840" s="310" t="s">
        <v>44863</v>
      </c>
      <c r="G39840" s="311">
        <v>96790</v>
      </c>
      <c r="H39840" s="312" t="s">
        <v>44783</v>
      </c>
      <c r="I39840" s="313" t="s">
        <v>6797</v>
      </c>
    </row>
    <row r="39841" spans="6:9" x14ac:dyDescent="0.2">
      <c r="F39841" s="310" t="s">
        <v>44864</v>
      </c>
      <c r="G39841" s="311">
        <v>96791</v>
      </c>
      <c r="H39841" s="312" t="s">
        <v>44783</v>
      </c>
      <c r="I39841" s="313" t="s">
        <v>6800</v>
      </c>
    </row>
    <row r="39842" spans="6:9" x14ac:dyDescent="0.2">
      <c r="F39842" s="310" t="s">
        <v>44865</v>
      </c>
      <c r="G39842" s="311">
        <v>96792</v>
      </c>
      <c r="H39842" s="312" t="s">
        <v>44783</v>
      </c>
      <c r="I39842" s="313" t="s">
        <v>6800</v>
      </c>
    </row>
    <row r="39843" spans="6:9" x14ac:dyDescent="0.2">
      <c r="F39843" s="310" t="s">
        <v>44866</v>
      </c>
      <c r="G39843" s="311">
        <v>96793</v>
      </c>
      <c r="H39843" s="312" t="s">
        <v>44783</v>
      </c>
      <c r="I39843" s="313" t="s">
        <v>6797</v>
      </c>
    </row>
    <row r="39844" spans="6:9" x14ac:dyDescent="0.2">
      <c r="F39844" s="310" t="s">
        <v>44867</v>
      </c>
      <c r="G39844" s="311">
        <v>96795</v>
      </c>
      <c r="H39844" s="312" t="s">
        <v>44783</v>
      </c>
      <c r="I39844" s="313" t="s">
        <v>6800</v>
      </c>
    </row>
    <row r="39845" spans="6:9" x14ac:dyDescent="0.2">
      <c r="F39845" s="310" t="s">
        <v>44868</v>
      </c>
      <c r="G39845" s="311">
        <v>96796</v>
      </c>
      <c r="H39845" s="312" t="s">
        <v>44783</v>
      </c>
      <c r="I39845" s="313" t="s">
        <v>6797</v>
      </c>
    </row>
    <row r="39846" spans="6:9" x14ac:dyDescent="0.2">
      <c r="F39846" s="310" t="s">
        <v>44869</v>
      </c>
      <c r="G39846" s="311">
        <v>96797</v>
      </c>
      <c r="H39846" s="312" t="s">
        <v>44783</v>
      </c>
      <c r="I39846" s="313" t="s">
        <v>6800</v>
      </c>
    </row>
    <row r="39847" spans="6:9" x14ac:dyDescent="0.2">
      <c r="F39847" s="310" t="s">
        <v>44870</v>
      </c>
      <c r="G39847" s="311">
        <v>96801</v>
      </c>
      <c r="H39847" s="312" t="s">
        <v>44783</v>
      </c>
      <c r="I39847" s="313" t="s">
        <v>6800</v>
      </c>
    </row>
    <row r="39848" spans="6:9" x14ac:dyDescent="0.2">
      <c r="F39848" s="310" t="s">
        <v>44871</v>
      </c>
      <c r="G39848" s="311">
        <v>96802</v>
      </c>
      <c r="H39848" s="312" t="s">
        <v>44783</v>
      </c>
      <c r="I39848" s="313" t="s">
        <v>6800</v>
      </c>
    </row>
    <row r="39849" spans="6:9" x14ac:dyDescent="0.2">
      <c r="F39849" s="310" t="s">
        <v>44872</v>
      </c>
      <c r="G39849" s="311">
        <v>96803</v>
      </c>
      <c r="H39849" s="312" t="s">
        <v>44783</v>
      </c>
      <c r="I39849" s="313" t="s">
        <v>6800</v>
      </c>
    </row>
    <row r="39850" spans="6:9" x14ac:dyDescent="0.2">
      <c r="F39850" s="310" t="s">
        <v>44873</v>
      </c>
      <c r="G39850" s="311">
        <v>96804</v>
      </c>
      <c r="H39850" s="312" t="s">
        <v>44783</v>
      </c>
      <c r="I39850" s="313" t="s">
        <v>6800</v>
      </c>
    </row>
    <row r="39851" spans="6:9" x14ac:dyDescent="0.2">
      <c r="F39851" s="310" t="s">
        <v>44874</v>
      </c>
      <c r="G39851" s="311">
        <v>96805</v>
      </c>
      <c r="H39851" s="312" t="s">
        <v>44783</v>
      </c>
      <c r="I39851" s="313" t="s">
        <v>6800</v>
      </c>
    </row>
    <row r="39852" spans="6:9" x14ac:dyDescent="0.2">
      <c r="F39852" s="310" t="s">
        <v>44875</v>
      </c>
      <c r="G39852" s="311">
        <v>96806</v>
      </c>
      <c r="H39852" s="312" t="s">
        <v>44783</v>
      </c>
      <c r="I39852" s="313" t="s">
        <v>6800</v>
      </c>
    </row>
    <row r="39853" spans="6:9" x14ac:dyDescent="0.2">
      <c r="F39853" s="310" t="s">
        <v>44876</v>
      </c>
      <c r="G39853" s="311">
        <v>96807</v>
      </c>
      <c r="H39853" s="312" t="s">
        <v>44783</v>
      </c>
      <c r="I39853" s="313" t="s">
        <v>6800</v>
      </c>
    </row>
    <row r="39854" spans="6:9" x14ac:dyDescent="0.2">
      <c r="F39854" s="310" t="s">
        <v>44877</v>
      </c>
      <c r="G39854" s="311">
        <v>96808</v>
      </c>
      <c r="H39854" s="312" t="s">
        <v>44783</v>
      </c>
      <c r="I39854" s="313" t="s">
        <v>6800</v>
      </c>
    </row>
    <row r="39855" spans="6:9" x14ac:dyDescent="0.2">
      <c r="F39855" s="310" t="s">
        <v>44878</v>
      </c>
      <c r="G39855" s="311">
        <v>96809</v>
      </c>
      <c r="H39855" s="312" t="s">
        <v>44783</v>
      </c>
      <c r="I39855" s="313" t="s">
        <v>6800</v>
      </c>
    </row>
    <row r="39856" spans="6:9" x14ac:dyDescent="0.2">
      <c r="F39856" s="310" t="s">
        <v>44879</v>
      </c>
      <c r="G39856" s="311">
        <v>96810</v>
      </c>
      <c r="H39856" s="312" t="s">
        <v>44783</v>
      </c>
      <c r="I39856" s="313" t="s">
        <v>6800</v>
      </c>
    </row>
    <row r="39857" spans="6:9" x14ac:dyDescent="0.2">
      <c r="F39857" s="310" t="s">
        <v>44880</v>
      </c>
      <c r="G39857" s="311">
        <v>96811</v>
      </c>
      <c r="H39857" s="312" t="s">
        <v>44783</v>
      </c>
      <c r="I39857" s="313" t="s">
        <v>6800</v>
      </c>
    </row>
    <row r="39858" spans="6:9" x14ac:dyDescent="0.2">
      <c r="F39858" s="310" t="s">
        <v>44881</v>
      </c>
      <c r="G39858" s="311">
        <v>96812</v>
      </c>
      <c r="H39858" s="312" t="s">
        <v>44783</v>
      </c>
      <c r="I39858" s="313" t="s">
        <v>6800</v>
      </c>
    </row>
    <row r="39859" spans="6:9" x14ac:dyDescent="0.2">
      <c r="F39859" s="310" t="s">
        <v>44882</v>
      </c>
      <c r="G39859" s="311">
        <v>96813</v>
      </c>
      <c r="H39859" s="312" t="s">
        <v>44783</v>
      </c>
      <c r="I39859" s="313" t="s">
        <v>6800</v>
      </c>
    </row>
    <row r="39860" spans="6:9" x14ac:dyDescent="0.2">
      <c r="F39860" s="310" t="s">
        <v>44883</v>
      </c>
      <c r="G39860" s="311">
        <v>96814</v>
      </c>
      <c r="H39860" s="312" t="s">
        <v>44783</v>
      </c>
      <c r="I39860" s="313" t="s">
        <v>6800</v>
      </c>
    </row>
    <row r="39861" spans="6:9" x14ac:dyDescent="0.2">
      <c r="F39861" s="310" t="s">
        <v>44884</v>
      </c>
      <c r="G39861" s="311">
        <v>96815</v>
      </c>
      <c r="H39861" s="312" t="s">
        <v>44783</v>
      </c>
      <c r="I39861" s="313" t="s">
        <v>6800</v>
      </c>
    </row>
    <row r="39862" spans="6:9" x14ac:dyDescent="0.2">
      <c r="F39862" s="310" t="s">
        <v>44885</v>
      </c>
      <c r="G39862" s="311">
        <v>96816</v>
      </c>
      <c r="H39862" s="312" t="s">
        <v>44783</v>
      </c>
      <c r="I39862" s="313" t="s">
        <v>6800</v>
      </c>
    </row>
    <row r="39863" spans="6:9" x14ac:dyDescent="0.2">
      <c r="F39863" s="310" t="s">
        <v>44886</v>
      </c>
      <c r="G39863" s="311">
        <v>96817</v>
      </c>
      <c r="H39863" s="312" t="s">
        <v>44783</v>
      </c>
      <c r="I39863" s="313" t="s">
        <v>6800</v>
      </c>
    </row>
    <row r="39864" spans="6:9" x14ac:dyDescent="0.2">
      <c r="F39864" s="310" t="s">
        <v>44887</v>
      </c>
      <c r="G39864" s="311">
        <v>96818</v>
      </c>
      <c r="H39864" s="312" t="s">
        <v>44783</v>
      </c>
      <c r="I39864" s="313" t="s">
        <v>6800</v>
      </c>
    </row>
    <row r="39865" spans="6:9" x14ac:dyDescent="0.2">
      <c r="F39865" s="310" t="s">
        <v>44888</v>
      </c>
      <c r="G39865" s="311">
        <v>96819</v>
      </c>
      <c r="H39865" s="312" t="s">
        <v>44783</v>
      </c>
      <c r="I39865" s="313" t="s">
        <v>6800</v>
      </c>
    </row>
    <row r="39866" spans="6:9" x14ac:dyDescent="0.2">
      <c r="F39866" s="310" t="s">
        <v>44889</v>
      </c>
      <c r="G39866" s="311">
        <v>96820</v>
      </c>
      <c r="H39866" s="312" t="s">
        <v>44783</v>
      </c>
      <c r="I39866" s="313" t="s">
        <v>6800</v>
      </c>
    </row>
    <row r="39867" spans="6:9" x14ac:dyDescent="0.2">
      <c r="F39867" s="310" t="s">
        <v>44890</v>
      </c>
      <c r="G39867" s="311">
        <v>96821</v>
      </c>
      <c r="H39867" s="312" t="s">
        <v>44783</v>
      </c>
      <c r="I39867" s="313" t="s">
        <v>6800</v>
      </c>
    </row>
    <row r="39868" spans="6:9" x14ac:dyDescent="0.2">
      <c r="F39868" s="310" t="s">
        <v>44891</v>
      </c>
      <c r="G39868" s="311">
        <v>96822</v>
      </c>
      <c r="H39868" s="312" t="s">
        <v>44783</v>
      </c>
      <c r="I39868" s="313" t="s">
        <v>6800</v>
      </c>
    </row>
    <row r="39869" spans="6:9" x14ac:dyDescent="0.2">
      <c r="F39869" s="310" t="s">
        <v>44892</v>
      </c>
      <c r="G39869" s="311">
        <v>96823</v>
      </c>
      <c r="H39869" s="312" t="s">
        <v>44783</v>
      </c>
      <c r="I39869" s="313" t="s">
        <v>6800</v>
      </c>
    </row>
    <row r="39870" spans="6:9" x14ac:dyDescent="0.2">
      <c r="F39870" s="310" t="s">
        <v>44893</v>
      </c>
      <c r="G39870" s="311">
        <v>96824</v>
      </c>
      <c r="H39870" s="312" t="s">
        <v>44783</v>
      </c>
      <c r="I39870" s="313" t="s">
        <v>6800</v>
      </c>
    </row>
    <row r="39871" spans="6:9" x14ac:dyDescent="0.2">
      <c r="F39871" s="310" t="s">
        <v>44894</v>
      </c>
      <c r="G39871" s="311">
        <v>96825</v>
      </c>
      <c r="H39871" s="312" t="s">
        <v>44783</v>
      </c>
      <c r="I39871" s="313" t="s">
        <v>6800</v>
      </c>
    </row>
    <row r="39872" spans="6:9" x14ac:dyDescent="0.2">
      <c r="F39872" s="310" t="s">
        <v>44895</v>
      </c>
      <c r="G39872" s="311">
        <v>96826</v>
      </c>
      <c r="H39872" s="312" t="s">
        <v>44783</v>
      </c>
      <c r="I39872" s="313" t="s">
        <v>6800</v>
      </c>
    </row>
    <row r="39873" spans="6:9" x14ac:dyDescent="0.2">
      <c r="F39873" s="322" t="s">
        <v>44896</v>
      </c>
      <c r="G39873" s="316">
        <v>96827</v>
      </c>
      <c r="H39873" s="323" t="s">
        <v>44783</v>
      </c>
      <c r="I39873" s="313" t="s">
        <v>6800</v>
      </c>
    </row>
    <row r="39874" spans="6:9" x14ac:dyDescent="0.2">
      <c r="F39874" s="310" t="s">
        <v>44897</v>
      </c>
      <c r="G39874" s="311">
        <v>96828</v>
      </c>
      <c r="H39874" s="312" t="s">
        <v>44783</v>
      </c>
      <c r="I39874" s="313" t="s">
        <v>6800</v>
      </c>
    </row>
    <row r="39875" spans="6:9" x14ac:dyDescent="0.2">
      <c r="F39875" s="310" t="s">
        <v>44898</v>
      </c>
      <c r="G39875" s="311">
        <v>96830</v>
      </c>
      <c r="H39875" s="312" t="s">
        <v>44783</v>
      </c>
      <c r="I39875" s="313" t="s">
        <v>6800</v>
      </c>
    </row>
    <row r="39876" spans="6:9" x14ac:dyDescent="0.2">
      <c r="F39876" s="310" t="s">
        <v>44899</v>
      </c>
      <c r="G39876" s="311">
        <v>96836</v>
      </c>
      <c r="H39876" s="312" t="s">
        <v>44783</v>
      </c>
      <c r="I39876" s="313" t="s">
        <v>6800</v>
      </c>
    </row>
    <row r="39877" spans="6:9" x14ac:dyDescent="0.2">
      <c r="F39877" s="310" t="s">
        <v>44900</v>
      </c>
      <c r="G39877" s="311">
        <v>96837</v>
      </c>
      <c r="H39877" s="312" t="s">
        <v>44783</v>
      </c>
      <c r="I39877" s="313" t="s">
        <v>6800</v>
      </c>
    </row>
    <row r="39878" spans="6:9" x14ac:dyDescent="0.2">
      <c r="F39878" s="310" t="s">
        <v>44901</v>
      </c>
      <c r="G39878" s="311">
        <v>96838</v>
      </c>
      <c r="H39878" s="312" t="s">
        <v>44783</v>
      </c>
      <c r="I39878" s="313" t="s">
        <v>6800</v>
      </c>
    </row>
    <row r="39879" spans="6:9" x14ac:dyDescent="0.2">
      <c r="F39879" s="310" t="s">
        <v>44902</v>
      </c>
      <c r="G39879" s="311">
        <v>96839</v>
      </c>
      <c r="H39879" s="312" t="s">
        <v>44783</v>
      </c>
      <c r="I39879" s="313" t="s">
        <v>6800</v>
      </c>
    </row>
    <row r="39880" spans="6:9" x14ac:dyDescent="0.2">
      <c r="F39880" s="310" t="s">
        <v>44903</v>
      </c>
      <c r="G39880" s="311">
        <v>96840</v>
      </c>
      <c r="H39880" s="312" t="s">
        <v>44783</v>
      </c>
      <c r="I39880" s="313" t="s">
        <v>6800</v>
      </c>
    </row>
    <row r="39881" spans="6:9" x14ac:dyDescent="0.2">
      <c r="F39881" s="310" t="s">
        <v>44904</v>
      </c>
      <c r="G39881" s="311">
        <v>96841</v>
      </c>
      <c r="H39881" s="312" t="s">
        <v>44783</v>
      </c>
      <c r="I39881" s="313" t="s">
        <v>6800</v>
      </c>
    </row>
    <row r="39882" spans="6:9" x14ac:dyDescent="0.2">
      <c r="F39882" s="310" t="s">
        <v>44905</v>
      </c>
      <c r="G39882" s="311">
        <v>96843</v>
      </c>
      <c r="H39882" s="312" t="s">
        <v>44783</v>
      </c>
      <c r="I39882" s="313" t="s">
        <v>6800</v>
      </c>
    </row>
    <row r="39883" spans="6:9" x14ac:dyDescent="0.2">
      <c r="F39883" s="310" t="s">
        <v>44906</v>
      </c>
      <c r="G39883" s="311">
        <v>96844</v>
      </c>
      <c r="H39883" s="312" t="s">
        <v>44783</v>
      </c>
      <c r="I39883" s="313" t="s">
        <v>6800</v>
      </c>
    </row>
    <row r="39884" spans="6:9" x14ac:dyDescent="0.2">
      <c r="F39884" s="310" t="s">
        <v>44907</v>
      </c>
      <c r="G39884" s="311">
        <v>96846</v>
      </c>
      <c r="H39884" s="312" t="s">
        <v>44783</v>
      </c>
      <c r="I39884" s="313" t="s">
        <v>6800</v>
      </c>
    </row>
    <row r="39885" spans="6:9" x14ac:dyDescent="0.2">
      <c r="F39885" s="310" t="s">
        <v>44908</v>
      </c>
      <c r="G39885" s="311">
        <v>96847</v>
      </c>
      <c r="H39885" s="312" t="s">
        <v>44783</v>
      </c>
      <c r="I39885" s="313" t="s">
        <v>6800</v>
      </c>
    </row>
    <row r="39886" spans="6:9" x14ac:dyDescent="0.2">
      <c r="F39886" s="310" t="s">
        <v>44909</v>
      </c>
      <c r="G39886" s="311">
        <v>96848</v>
      </c>
      <c r="H39886" s="312" t="s">
        <v>44783</v>
      </c>
      <c r="I39886" s="313" t="s">
        <v>6800</v>
      </c>
    </row>
    <row r="39887" spans="6:9" x14ac:dyDescent="0.2">
      <c r="F39887" s="310" t="s">
        <v>44910</v>
      </c>
      <c r="G39887" s="311">
        <v>96849</v>
      </c>
      <c r="H39887" s="312" t="s">
        <v>44783</v>
      </c>
      <c r="I39887" s="313" t="s">
        <v>6800</v>
      </c>
    </row>
    <row r="39888" spans="6:9" x14ac:dyDescent="0.2">
      <c r="F39888" s="310" t="s">
        <v>44911</v>
      </c>
      <c r="G39888" s="311">
        <v>96850</v>
      </c>
      <c r="H39888" s="312" t="s">
        <v>44783</v>
      </c>
      <c r="I39888" s="313" t="s">
        <v>6800</v>
      </c>
    </row>
    <row r="39889" spans="6:9" x14ac:dyDescent="0.2">
      <c r="F39889" s="310" t="s">
        <v>44912</v>
      </c>
      <c r="G39889" s="311">
        <v>96853</v>
      </c>
      <c r="H39889" s="312" t="s">
        <v>44783</v>
      </c>
      <c r="I39889" s="313" t="s">
        <v>6800</v>
      </c>
    </row>
    <row r="39890" spans="6:9" x14ac:dyDescent="0.2">
      <c r="F39890" s="310" t="s">
        <v>44913</v>
      </c>
      <c r="G39890" s="311">
        <v>96854</v>
      </c>
      <c r="H39890" s="312" t="s">
        <v>44783</v>
      </c>
      <c r="I39890" s="313" t="s">
        <v>6800</v>
      </c>
    </row>
    <row r="39891" spans="6:9" x14ac:dyDescent="0.2">
      <c r="F39891" s="310" t="s">
        <v>44914</v>
      </c>
      <c r="G39891" s="311">
        <v>96857</v>
      </c>
      <c r="H39891" s="312" t="s">
        <v>44783</v>
      </c>
      <c r="I39891" s="313" t="s">
        <v>6800</v>
      </c>
    </row>
    <row r="39892" spans="6:9" x14ac:dyDescent="0.2">
      <c r="F39892" s="310" t="s">
        <v>44915</v>
      </c>
      <c r="G39892" s="311">
        <v>96858</v>
      </c>
      <c r="H39892" s="312" t="s">
        <v>44783</v>
      </c>
      <c r="I39892" s="313" t="s">
        <v>6800</v>
      </c>
    </row>
    <row r="39893" spans="6:9" x14ac:dyDescent="0.2">
      <c r="F39893" s="310" t="s">
        <v>44916</v>
      </c>
      <c r="G39893" s="311">
        <v>96859</v>
      </c>
      <c r="H39893" s="312" t="s">
        <v>44783</v>
      </c>
      <c r="I39893" s="313" t="s">
        <v>6800</v>
      </c>
    </row>
    <row r="39894" spans="6:9" x14ac:dyDescent="0.2">
      <c r="F39894" s="310" t="s">
        <v>44917</v>
      </c>
      <c r="G39894" s="311">
        <v>96860</v>
      </c>
      <c r="H39894" s="312" t="s">
        <v>44783</v>
      </c>
      <c r="I39894" s="313" t="s">
        <v>6800</v>
      </c>
    </row>
    <row r="39895" spans="6:9" x14ac:dyDescent="0.2">
      <c r="F39895" s="310" t="s">
        <v>44918</v>
      </c>
      <c r="G39895" s="311">
        <v>96861</v>
      </c>
      <c r="H39895" s="312" t="s">
        <v>44783</v>
      </c>
      <c r="I39895" s="313" t="s">
        <v>6800</v>
      </c>
    </row>
    <row r="39896" spans="6:9" x14ac:dyDescent="0.2">
      <c r="F39896" s="310" t="s">
        <v>44919</v>
      </c>
      <c r="G39896" s="311">
        <v>96863</v>
      </c>
      <c r="H39896" s="312" t="s">
        <v>44783</v>
      </c>
      <c r="I39896" s="313" t="s">
        <v>6800</v>
      </c>
    </row>
    <row r="39897" spans="6:9" x14ac:dyDescent="0.2">
      <c r="F39897" s="310" t="s">
        <v>44920</v>
      </c>
      <c r="G39897" s="311">
        <v>96898</v>
      </c>
      <c r="H39897" s="312" t="s">
        <v>44783</v>
      </c>
      <c r="I39897" s="313" t="s">
        <v>6800</v>
      </c>
    </row>
    <row r="39898" spans="6:9" x14ac:dyDescent="0.2">
      <c r="F39898" s="310" t="s">
        <v>44921</v>
      </c>
      <c r="G39898" s="311">
        <v>97001</v>
      </c>
      <c r="H39898" s="312" t="s">
        <v>4286</v>
      </c>
      <c r="I39898" s="313" t="s">
        <v>6812</v>
      </c>
    </row>
    <row r="39899" spans="6:9" x14ac:dyDescent="0.2">
      <c r="F39899" s="310" t="s">
        <v>44922</v>
      </c>
      <c r="G39899" s="311">
        <v>97002</v>
      </c>
      <c r="H39899" s="312" t="s">
        <v>4286</v>
      </c>
      <c r="I39899" s="313" t="s">
        <v>6812</v>
      </c>
    </row>
    <row r="39900" spans="6:9" x14ac:dyDescent="0.2">
      <c r="F39900" s="310" t="s">
        <v>44923</v>
      </c>
      <c r="G39900" s="311">
        <v>97004</v>
      </c>
      <c r="H39900" s="312" t="s">
        <v>4286</v>
      </c>
      <c r="I39900" s="313" t="s">
        <v>6812</v>
      </c>
    </row>
    <row r="39901" spans="6:9" x14ac:dyDescent="0.2">
      <c r="F39901" s="310" t="s">
        <v>44924</v>
      </c>
      <c r="G39901" s="311">
        <v>97005</v>
      </c>
      <c r="H39901" s="312" t="s">
        <v>4286</v>
      </c>
      <c r="I39901" s="313" t="s">
        <v>6812</v>
      </c>
    </row>
    <row r="39902" spans="6:9" x14ac:dyDescent="0.2">
      <c r="F39902" s="310" t="s">
        <v>44925</v>
      </c>
      <c r="G39902" s="311">
        <v>97006</v>
      </c>
      <c r="H39902" s="312" t="s">
        <v>4286</v>
      </c>
      <c r="I39902" s="313" t="s">
        <v>6812</v>
      </c>
    </row>
    <row r="39903" spans="6:9" x14ac:dyDescent="0.2">
      <c r="F39903" s="310" t="s">
        <v>44926</v>
      </c>
      <c r="G39903" s="311">
        <v>97007</v>
      </c>
      <c r="H39903" s="312" t="s">
        <v>4286</v>
      </c>
      <c r="I39903" s="313" t="s">
        <v>6812</v>
      </c>
    </row>
    <row r="39904" spans="6:9" x14ac:dyDescent="0.2">
      <c r="F39904" s="310" t="s">
        <v>44927</v>
      </c>
      <c r="G39904" s="311">
        <v>97008</v>
      </c>
      <c r="H39904" s="312" t="s">
        <v>4286</v>
      </c>
      <c r="I39904" s="313" t="s">
        <v>6812</v>
      </c>
    </row>
    <row r="39905" spans="6:9" x14ac:dyDescent="0.2">
      <c r="F39905" s="310" t="s">
        <v>44928</v>
      </c>
      <c r="G39905" s="311">
        <v>97009</v>
      </c>
      <c r="H39905" s="312" t="s">
        <v>4286</v>
      </c>
      <c r="I39905" s="313" t="s">
        <v>6812</v>
      </c>
    </row>
    <row r="39906" spans="6:9" x14ac:dyDescent="0.2">
      <c r="F39906" s="310" t="s">
        <v>44929</v>
      </c>
      <c r="G39906" s="311">
        <v>97011</v>
      </c>
      <c r="H39906" s="312" t="s">
        <v>4286</v>
      </c>
      <c r="I39906" s="313" t="s">
        <v>6812</v>
      </c>
    </row>
    <row r="39907" spans="6:9" x14ac:dyDescent="0.2">
      <c r="F39907" s="310" t="s">
        <v>44930</v>
      </c>
      <c r="G39907" s="311">
        <v>97013</v>
      </c>
      <c r="H39907" s="312" t="s">
        <v>4286</v>
      </c>
      <c r="I39907" s="313" t="s">
        <v>6812</v>
      </c>
    </row>
    <row r="39908" spans="6:9" x14ac:dyDescent="0.2">
      <c r="F39908" s="310" t="s">
        <v>44931</v>
      </c>
      <c r="G39908" s="311">
        <v>97014</v>
      </c>
      <c r="H39908" s="312" t="s">
        <v>4286</v>
      </c>
      <c r="I39908" s="313" t="s">
        <v>6812</v>
      </c>
    </row>
    <row r="39909" spans="6:9" x14ac:dyDescent="0.2">
      <c r="F39909" s="310" t="s">
        <v>44932</v>
      </c>
      <c r="G39909" s="311">
        <v>97015</v>
      </c>
      <c r="H39909" s="312" t="s">
        <v>4286</v>
      </c>
      <c r="I39909" s="313" t="s">
        <v>6812</v>
      </c>
    </row>
    <row r="39910" spans="6:9" x14ac:dyDescent="0.2">
      <c r="F39910" s="310" t="s">
        <v>44933</v>
      </c>
      <c r="G39910" s="311">
        <v>97016</v>
      </c>
      <c r="H39910" s="312" t="s">
        <v>4286</v>
      </c>
      <c r="I39910" s="313" t="s">
        <v>6812</v>
      </c>
    </row>
    <row r="39911" spans="6:9" x14ac:dyDescent="0.2">
      <c r="F39911" s="310" t="s">
        <v>44934</v>
      </c>
      <c r="G39911" s="311">
        <v>97017</v>
      </c>
      <c r="H39911" s="312" t="s">
        <v>4286</v>
      </c>
      <c r="I39911" s="313" t="s">
        <v>6812</v>
      </c>
    </row>
    <row r="39912" spans="6:9" x14ac:dyDescent="0.2">
      <c r="F39912" s="310" t="s">
        <v>44935</v>
      </c>
      <c r="G39912" s="311">
        <v>97018</v>
      </c>
      <c r="H39912" s="312" t="s">
        <v>4286</v>
      </c>
      <c r="I39912" s="313" t="s">
        <v>6812</v>
      </c>
    </row>
    <row r="39913" spans="6:9" x14ac:dyDescent="0.2">
      <c r="F39913" s="310" t="s">
        <v>44936</v>
      </c>
      <c r="G39913" s="311">
        <v>97019</v>
      </c>
      <c r="H39913" s="312" t="s">
        <v>4286</v>
      </c>
      <c r="I39913" s="313" t="s">
        <v>6812</v>
      </c>
    </row>
    <row r="39914" spans="6:9" x14ac:dyDescent="0.2">
      <c r="F39914" s="310" t="s">
        <v>44937</v>
      </c>
      <c r="G39914" s="311">
        <v>97020</v>
      </c>
      <c r="H39914" s="312" t="s">
        <v>4286</v>
      </c>
      <c r="I39914" s="313" t="s">
        <v>6812</v>
      </c>
    </row>
    <row r="39915" spans="6:9" x14ac:dyDescent="0.2">
      <c r="F39915" s="310" t="s">
        <v>44938</v>
      </c>
      <c r="G39915" s="311">
        <v>97021</v>
      </c>
      <c r="H39915" s="312" t="s">
        <v>4286</v>
      </c>
      <c r="I39915" s="313" t="s">
        <v>6812</v>
      </c>
    </row>
    <row r="39916" spans="6:9" x14ac:dyDescent="0.2">
      <c r="F39916" s="310" t="s">
        <v>44939</v>
      </c>
      <c r="G39916" s="311">
        <v>97022</v>
      </c>
      <c r="H39916" s="312" t="s">
        <v>4286</v>
      </c>
      <c r="I39916" s="313" t="s">
        <v>6812</v>
      </c>
    </row>
    <row r="39917" spans="6:9" x14ac:dyDescent="0.2">
      <c r="F39917" s="310" t="s">
        <v>44940</v>
      </c>
      <c r="G39917" s="311">
        <v>97023</v>
      </c>
      <c r="H39917" s="312" t="s">
        <v>4286</v>
      </c>
      <c r="I39917" s="313" t="s">
        <v>6812</v>
      </c>
    </row>
    <row r="39918" spans="6:9" x14ac:dyDescent="0.2">
      <c r="F39918" s="310" t="s">
        <v>44941</v>
      </c>
      <c r="G39918" s="311">
        <v>97024</v>
      </c>
      <c r="H39918" s="312" t="s">
        <v>4286</v>
      </c>
      <c r="I39918" s="313" t="s">
        <v>6812</v>
      </c>
    </row>
    <row r="39919" spans="6:9" x14ac:dyDescent="0.2">
      <c r="F39919" s="310" t="s">
        <v>44942</v>
      </c>
      <c r="G39919" s="311">
        <v>97026</v>
      </c>
      <c r="H39919" s="312" t="s">
        <v>4286</v>
      </c>
      <c r="I39919" s="313" t="s">
        <v>6812</v>
      </c>
    </row>
    <row r="39920" spans="6:9" x14ac:dyDescent="0.2">
      <c r="F39920" s="310" t="s">
        <v>44943</v>
      </c>
      <c r="G39920" s="311">
        <v>97027</v>
      </c>
      <c r="H39920" s="312" t="s">
        <v>4286</v>
      </c>
      <c r="I39920" s="313" t="s">
        <v>6812</v>
      </c>
    </row>
    <row r="39921" spans="6:9" x14ac:dyDescent="0.2">
      <c r="F39921" s="310" t="s">
        <v>44944</v>
      </c>
      <c r="G39921" s="311">
        <v>97028</v>
      </c>
      <c r="H39921" s="312" t="s">
        <v>4286</v>
      </c>
      <c r="I39921" s="313" t="s">
        <v>6812</v>
      </c>
    </row>
    <row r="39922" spans="6:9" x14ac:dyDescent="0.2">
      <c r="F39922" s="310" t="s">
        <v>44945</v>
      </c>
      <c r="G39922" s="311">
        <v>97029</v>
      </c>
      <c r="H39922" s="312" t="s">
        <v>4286</v>
      </c>
      <c r="I39922" s="313" t="s">
        <v>6812</v>
      </c>
    </row>
    <row r="39923" spans="6:9" x14ac:dyDescent="0.2">
      <c r="F39923" s="310" t="s">
        <v>44946</v>
      </c>
      <c r="G39923" s="311">
        <v>97030</v>
      </c>
      <c r="H39923" s="312" t="s">
        <v>4286</v>
      </c>
      <c r="I39923" s="313" t="s">
        <v>6812</v>
      </c>
    </row>
    <row r="39924" spans="6:9" x14ac:dyDescent="0.2">
      <c r="F39924" s="310" t="s">
        <v>44947</v>
      </c>
      <c r="G39924" s="311">
        <v>97031</v>
      </c>
      <c r="H39924" s="312" t="s">
        <v>4286</v>
      </c>
      <c r="I39924" s="313" t="s">
        <v>6812</v>
      </c>
    </row>
    <row r="39925" spans="6:9" x14ac:dyDescent="0.2">
      <c r="F39925" s="310" t="s">
        <v>44948</v>
      </c>
      <c r="G39925" s="311">
        <v>97032</v>
      </c>
      <c r="H39925" s="312" t="s">
        <v>4286</v>
      </c>
      <c r="I39925" s="313" t="s">
        <v>6812</v>
      </c>
    </row>
    <row r="39926" spans="6:9" x14ac:dyDescent="0.2">
      <c r="F39926" s="310" t="s">
        <v>44949</v>
      </c>
      <c r="G39926" s="311">
        <v>97033</v>
      </c>
      <c r="H39926" s="312" t="s">
        <v>4286</v>
      </c>
      <c r="I39926" s="313" t="s">
        <v>6812</v>
      </c>
    </row>
    <row r="39927" spans="6:9" x14ac:dyDescent="0.2">
      <c r="F39927" s="310" t="s">
        <v>44950</v>
      </c>
      <c r="G39927" s="311">
        <v>97034</v>
      </c>
      <c r="H39927" s="312" t="s">
        <v>4286</v>
      </c>
      <c r="I39927" s="313" t="s">
        <v>6812</v>
      </c>
    </row>
    <row r="39928" spans="6:9" x14ac:dyDescent="0.2">
      <c r="F39928" s="310" t="s">
        <v>44951</v>
      </c>
      <c r="G39928" s="311">
        <v>97035</v>
      </c>
      <c r="H39928" s="312" t="s">
        <v>4286</v>
      </c>
      <c r="I39928" s="313" t="s">
        <v>6812</v>
      </c>
    </row>
    <row r="39929" spans="6:9" x14ac:dyDescent="0.2">
      <c r="F39929" s="310" t="s">
        <v>44952</v>
      </c>
      <c r="G39929" s="311">
        <v>97036</v>
      </c>
      <c r="H39929" s="312" t="s">
        <v>4286</v>
      </c>
      <c r="I39929" s="313" t="s">
        <v>6812</v>
      </c>
    </row>
    <row r="39930" spans="6:9" x14ac:dyDescent="0.2">
      <c r="F39930" s="310" t="s">
        <v>44953</v>
      </c>
      <c r="G39930" s="311">
        <v>97037</v>
      </c>
      <c r="H39930" s="312" t="s">
        <v>4286</v>
      </c>
      <c r="I39930" s="313" t="s">
        <v>6812</v>
      </c>
    </row>
    <row r="39931" spans="6:9" x14ac:dyDescent="0.2">
      <c r="F39931" s="310" t="s">
        <v>44954</v>
      </c>
      <c r="G39931" s="311">
        <v>97038</v>
      </c>
      <c r="H39931" s="312" t="s">
        <v>4286</v>
      </c>
      <c r="I39931" s="313" t="s">
        <v>6812</v>
      </c>
    </row>
    <row r="39932" spans="6:9" x14ac:dyDescent="0.2">
      <c r="F39932" s="310" t="s">
        <v>44955</v>
      </c>
      <c r="G39932" s="311">
        <v>97039</v>
      </c>
      <c r="H39932" s="312" t="s">
        <v>4286</v>
      </c>
      <c r="I39932" s="313" t="s">
        <v>6812</v>
      </c>
    </row>
    <row r="39933" spans="6:9" x14ac:dyDescent="0.2">
      <c r="F39933" s="310" t="s">
        <v>44956</v>
      </c>
      <c r="G39933" s="311">
        <v>97040</v>
      </c>
      <c r="H39933" s="312" t="s">
        <v>4286</v>
      </c>
      <c r="I39933" s="313" t="s">
        <v>6812</v>
      </c>
    </row>
    <row r="39934" spans="6:9" x14ac:dyDescent="0.2">
      <c r="F39934" s="310" t="s">
        <v>44957</v>
      </c>
      <c r="G39934" s="311">
        <v>97041</v>
      </c>
      <c r="H39934" s="312" t="s">
        <v>4286</v>
      </c>
      <c r="I39934" s="313" t="s">
        <v>6812</v>
      </c>
    </row>
    <row r="39935" spans="6:9" x14ac:dyDescent="0.2">
      <c r="F39935" s="310" t="s">
        <v>44958</v>
      </c>
      <c r="G39935" s="311">
        <v>97042</v>
      </c>
      <c r="H39935" s="312" t="s">
        <v>4286</v>
      </c>
      <c r="I39935" s="313" t="s">
        <v>6812</v>
      </c>
    </row>
    <row r="39936" spans="6:9" x14ac:dyDescent="0.2">
      <c r="F39936" s="310" t="s">
        <v>44959</v>
      </c>
      <c r="G39936" s="311">
        <v>97044</v>
      </c>
      <c r="H39936" s="312" t="s">
        <v>4286</v>
      </c>
      <c r="I39936" s="313" t="s">
        <v>6812</v>
      </c>
    </row>
    <row r="39937" spans="6:9" x14ac:dyDescent="0.2">
      <c r="F39937" s="310" t="s">
        <v>44960</v>
      </c>
      <c r="G39937" s="311">
        <v>97045</v>
      </c>
      <c r="H39937" s="312" t="s">
        <v>4286</v>
      </c>
      <c r="I39937" s="313" t="s">
        <v>6812</v>
      </c>
    </row>
    <row r="39938" spans="6:9" x14ac:dyDescent="0.2">
      <c r="F39938" s="310" t="s">
        <v>44961</v>
      </c>
      <c r="G39938" s="311">
        <v>97048</v>
      </c>
      <c r="H39938" s="312" t="s">
        <v>4286</v>
      </c>
      <c r="I39938" s="313" t="s">
        <v>6812</v>
      </c>
    </row>
    <row r="39939" spans="6:9" x14ac:dyDescent="0.2">
      <c r="F39939" s="310" t="s">
        <v>44962</v>
      </c>
      <c r="G39939" s="311">
        <v>97049</v>
      </c>
      <c r="H39939" s="312" t="s">
        <v>4286</v>
      </c>
      <c r="I39939" s="313" t="s">
        <v>6812</v>
      </c>
    </row>
    <row r="39940" spans="6:9" x14ac:dyDescent="0.2">
      <c r="F39940" s="310" t="s">
        <v>44963</v>
      </c>
      <c r="G39940" s="311">
        <v>97051</v>
      </c>
      <c r="H39940" s="312" t="s">
        <v>4286</v>
      </c>
      <c r="I39940" s="313" t="s">
        <v>6812</v>
      </c>
    </row>
    <row r="39941" spans="6:9" x14ac:dyDescent="0.2">
      <c r="F39941" s="310" t="s">
        <v>44964</v>
      </c>
      <c r="G39941" s="311">
        <v>97053</v>
      </c>
      <c r="H39941" s="312" t="s">
        <v>4286</v>
      </c>
      <c r="I39941" s="313" t="s">
        <v>6812</v>
      </c>
    </row>
    <row r="39942" spans="6:9" x14ac:dyDescent="0.2">
      <c r="F39942" s="310" t="s">
        <v>44965</v>
      </c>
      <c r="G39942" s="311">
        <v>97054</v>
      </c>
      <c r="H39942" s="312" t="s">
        <v>4286</v>
      </c>
      <c r="I39942" s="313" t="s">
        <v>6812</v>
      </c>
    </row>
    <row r="39943" spans="6:9" x14ac:dyDescent="0.2">
      <c r="F39943" s="310" t="s">
        <v>44966</v>
      </c>
      <c r="G39943" s="311">
        <v>97055</v>
      </c>
      <c r="H39943" s="312" t="s">
        <v>4286</v>
      </c>
      <c r="I39943" s="313" t="s">
        <v>6812</v>
      </c>
    </row>
    <row r="39944" spans="6:9" x14ac:dyDescent="0.2">
      <c r="F39944" s="310" t="s">
        <v>44967</v>
      </c>
      <c r="G39944" s="311">
        <v>97056</v>
      </c>
      <c r="H39944" s="312" t="s">
        <v>4286</v>
      </c>
      <c r="I39944" s="313" t="s">
        <v>6812</v>
      </c>
    </row>
    <row r="39945" spans="6:9" x14ac:dyDescent="0.2">
      <c r="F39945" s="310" t="s">
        <v>44968</v>
      </c>
      <c r="G39945" s="311">
        <v>97057</v>
      </c>
      <c r="H39945" s="312" t="s">
        <v>4286</v>
      </c>
      <c r="I39945" s="313" t="s">
        <v>6812</v>
      </c>
    </row>
    <row r="39946" spans="6:9" x14ac:dyDescent="0.2">
      <c r="F39946" s="310" t="s">
        <v>44969</v>
      </c>
      <c r="G39946" s="311">
        <v>97058</v>
      </c>
      <c r="H39946" s="312" t="s">
        <v>4286</v>
      </c>
      <c r="I39946" s="313" t="s">
        <v>6812</v>
      </c>
    </row>
    <row r="39947" spans="6:9" x14ac:dyDescent="0.2">
      <c r="F39947" s="310" t="s">
        <v>44970</v>
      </c>
      <c r="G39947" s="311">
        <v>97060</v>
      </c>
      <c r="H39947" s="312" t="s">
        <v>4286</v>
      </c>
      <c r="I39947" s="313" t="s">
        <v>6812</v>
      </c>
    </row>
    <row r="39948" spans="6:9" x14ac:dyDescent="0.2">
      <c r="F39948" s="310" t="s">
        <v>44971</v>
      </c>
      <c r="G39948" s="311">
        <v>97062</v>
      </c>
      <c r="H39948" s="312" t="s">
        <v>4286</v>
      </c>
      <c r="I39948" s="313" t="s">
        <v>6812</v>
      </c>
    </row>
    <row r="39949" spans="6:9" x14ac:dyDescent="0.2">
      <c r="F39949" s="310" t="s">
        <v>44972</v>
      </c>
      <c r="G39949" s="311">
        <v>97063</v>
      </c>
      <c r="H39949" s="312" t="s">
        <v>4286</v>
      </c>
      <c r="I39949" s="313" t="s">
        <v>6812</v>
      </c>
    </row>
    <row r="39950" spans="6:9" x14ac:dyDescent="0.2">
      <c r="F39950" s="310" t="s">
        <v>44973</v>
      </c>
      <c r="G39950" s="311">
        <v>97064</v>
      </c>
      <c r="H39950" s="312" t="s">
        <v>4286</v>
      </c>
      <c r="I39950" s="313" t="s">
        <v>6812</v>
      </c>
    </row>
    <row r="39951" spans="6:9" x14ac:dyDescent="0.2">
      <c r="F39951" s="310" t="s">
        <v>44974</v>
      </c>
      <c r="G39951" s="311">
        <v>97065</v>
      </c>
      <c r="H39951" s="312" t="s">
        <v>4286</v>
      </c>
      <c r="I39951" s="313" t="s">
        <v>6812</v>
      </c>
    </row>
    <row r="39952" spans="6:9" x14ac:dyDescent="0.2">
      <c r="F39952" s="310" t="s">
        <v>44975</v>
      </c>
      <c r="G39952" s="311">
        <v>97067</v>
      </c>
      <c r="H39952" s="312" t="s">
        <v>4286</v>
      </c>
      <c r="I39952" s="313" t="s">
        <v>6812</v>
      </c>
    </row>
    <row r="39953" spans="6:9" x14ac:dyDescent="0.2">
      <c r="F39953" s="310" t="s">
        <v>44976</v>
      </c>
      <c r="G39953" s="311">
        <v>97068</v>
      </c>
      <c r="H39953" s="312" t="s">
        <v>4286</v>
      </c>
      <c r="I39953" s="313" t="s">
        <v>6812</v>
      </c>
    </row>
    <row r="39954" spans="6:9" x14ac:dyDescent="0.2">
      <c r="F39954" s="310" t="s">
        <v>44977</v>
      </c>
      <c r="G39954" s="311">
        <v>97070</v>
      </c>
      <c r="H39954" s="312" t="s">
        <v>4286</v>
      </c>
      <c r="I39954" s="313" t="s">
        <v>6812</v>
      </c>
    </row>
    <row r="39955" spans="6:9" x14ac:dyDescent="0.2">
      <c r="F39955" s="310" t="s">
        <v>44978</v>
      </c>
      <c r="G39955" s="311">
        <v>97071</v>
      </c>
      <c r="H39955" s="312" t="s">
        <v>4286</v>
      </c>
      <c r="I39955" s="313" t="s">
        <v>6812</v>
      </c>
    </row>
    <row r="39956" spans="6:9" x14ac:dyDescent="0.2">
      <c r="F39956" s="310" t="s">
        <v>44979</v>
      </c>
      <c r="G39956" s="311">
        <v>97075</v>
      </c>
      <c r="H39956" s="312" t="s">
        <v>4286</v>
      </c>
      <c r="I39956" s="313" t="s">
        <v>6812</v>
      </c>
    </row>
    <row r="39957" spans="6:9" x14ac:dyDescent="0.2">
      <c r="F39957" s="310" t="s">
        <v>44980</v>
      </c>
      <c r="G39957" s="311">
        <v>97076</v>
      </c>
      <c r="H39957" s="312" t="s">
        <v>4286</v>
      </c>
      <c r="I39957" s="313" t="s">
        <v>6812</v>
      </c>
    </row>
    <row r="39958" spans="6:9" x14ac:dyDescent="0.2">
      <c r="F39958" s="310" t="s">
        <v>44981</v>
      </c>
      <c r="G39958" s="311">
        <v>97077</v>
      </c>
      <c r="H39958" s="312" t="s">
        <v>4286</v>
      </c>
      <c r="I39958" s="313" t="s">
        <v>6812</v>
      </c>
    </row>
    <row r="39959" spans="6:9" x14ac:dyDescent="0.2">
      <c r="F39959" s="310" t="s">
        <v>44982</v>
      </c>
      <c r="G39959" s="311">
        <v>97080</v>
      </c>
      <c r="H39959" s="312" t="s">
        <v>4286</v>
      </c>
      <c r="I39959" s="313" t="s">
        <v>6812</v>
      </c>
    </row>
    <row r="39960" spans="6:9" x14ac:dyDescent="0.2">
      <c r="F39960" s="310" t="s">
        <v>44983</v>
      </c>
      <c r="G39960" s="311">
        <v>97086</v>
      </c>
      <c r="H39960" s="312" t="s">
        <v>4286</v>
      </c>
      <c r="I39960" s="313" t="s">
        <v>6812</v>
      </c>
    </row>
    <row r="39961" spans="6:9" x14ac:dyDescent="0.2">
      <c r="F39961" s="310" t="s">
        <v>44984</v>
      </c>
      <c r="G39961" s="311">
        <v>97089</v>
      </c>
      <c r="H39961" s="312" t="s">
        <v>4286</v>
      </c>
      <c r="I39961" s="313" t="s">
        <v>6812</v>
      </c>
    </row>
    <row r="39962" spans="6:9" x14ac:dyDescent="0.2">
      <c r="F39962" s="310" t="s">
        <v>44985</v>
      </c>
      <c r="G39962" s="311">
        <v>97101</v>
      </c>
      <c r="H39962" s="312" t="s">
        <v>4286</v>
      </c>
      <c r="I39962" s="313" t="s">
        <v>6812</v>
      </c>
    </row>
    <row r="39963" spans="6:9" x14ac:dyDescent="0.2">
      <c r="F39963" s="310" t="s">
        <v>44986</v>
      </c>
      <c r="G39963" s="311">
        <v>97102</v>
      </c>
      <c r="H39963" s="312" t="s">
        <v>4286</v>
      </c>
      <c r="I39963" s="313" t="s">
        <v>6812</v>
      </c>
    </row>
    <row r="39964" spans="6:9" x14ac:dyDescent="0.2">
      <c r="F39964" s="310" t="s">
        <v>44987</v>
      </c>
      <c r="G39964" s="311">
        <v>97103</v>
      </c>
      <c r="H39964" s="312" t="s">
        <v>4286</v>
      </c>
      <c r="I39964" s="313" t="s">
        <v>6812</v>
      </c>
    </row>
    <row r="39965" spans="6:9" x14ac:dyDescent="0.2">
      <c r="F39965" s="310" t="s">
        <v>44988</v>
      </c>
      <c r="G39965" s="311">
        <v>97106</v>
      </c>
      <c r="H39965" s="312" t="s">
        <v>4286</v>
      </c>
      <c r="I39965" s="313" t="s">
        <v>6812</v>
      </c>
    </row>
    <row r="39966" spans="6:9" x14ac:dyDescent="0.2">
      <c r="F39966" s="310" t="s">
        <v>44989</v>
      </c>
      <c r="G39966" s="311">
        <v>97107</v>
      </c>
      <c r="H39966" s="312" t="s">
        <v>4286</v>
      </c>
      <c r="I39966" s="313" t="s">
        <v>6812</v>
      </c>
    </row>
    <row r="39967" spans="6:9" x14ac:dyDescent="0.2">
      <c r="F39967" s="310" t="s">
        <v>44990</v>
      </c>
      <c r="G39967" s="311">
        <v>97108</v>
      </c>
      <c r="H39967" s="312" t="s">
        <v>4286</v>
      </c>
      <c r="I39967" s="313" t="s">
        <v>6812</v>
      </c>
    </row>
    <row r="39968" spans="6:9" x14ac:dyDescent="0.2">
      <c r="F39968" s="310" t="s">
        <v>44991</v>
      </c>
      <c r="G39968" s="311">
        <v>97109</v>
      </c>
      <c r="H39968" s="312" t="s">
        <v>4286</v>
      </c>
      <c r="I39968" s="313" t="s">
        <v>6812</v>
      </c>
    </row>
    <row r="39969" spans="6:9" x14ac:dyDescent="0.2">
      <c r="F39969" s="310" t="s">
        <v>44992</v>
      </c>
      <c r="G39969" s="311">
        <v>97110</v>
      </c>
      <c r="H39969" s="312" t="s">
        <v>4286</v>
      </c>
      <c r="I39969" s="313" t="s">
        <v>6812</v>
      </c>
    </row>
    <row r="39970" spans="6:9" x14ac:dyDescent="0.2">
      <c r="F39970" s="310" t="s">
        <v>44993</v>
      </c>
      <c r="G39970" s="311">
        <v>97111</v>
      </c>
      <c r="H39970" s="312" t="s">
        <v>4286</v>
      </c>
      <c r="I39970" s="313" t="s">
        <v>6812</v>
      </c>
    </row>
    <row r="39971" spans="6:9" x14ac:dyDescent="0.2">
      <c r="F39971" s="310" t="s">
        <v>44994</v>
      </c>
      <c r="G39971" s="311">
        <v>97112</v>
      </c>
      <c r="H39971" s="312" t="s">
        <v>4286</v>
      </c>
      <c r="I39971" s="313" t="s">
        <v>6812</v>
      </c>
    </row>
    <row r="39972" spans="6:9" x14ac:dyDescent="0.2">
      <c r="F39972" s="310" t="s">
        <v>44995</v>
      </c>
      <c r="G39972" s="311">
        <v>97113</v>
      </c>
      <c r="H39972" s="312" t="s">
        <v>4286</v>
      </c>
      <c r="I39972" s="313" t="s">
        <v>6812</v>
      </c>
    </row>
    <row r="39973" spans="6:9" x14ac:dyDescent="0.2">
      <c r="F39973" s="310" t="s">
        <v>44996</v>
      </c>
      <c r="G39973" s="311">
        <v>97114</v>
      </c>
      <c r="H39973" s="312" t="s">
        <v>4286</v>
      </c>
      <c r="I39973" s="313" t="s">
        <v>6812</v>
      </c>
    </row>
    <row r="39974" spans="6:9" x14ac:dyDescent="0.2">
      <c r="F39974" s="310" t="s">
        <v>44997</v>
      </c>
      <c r="G39974" s="311">
        <v>97115</v>
      </c>
      <c r="H39974" s="312" t="s">
        <v>4286</v>
      </c>
      <c r="I39974" s="313" t="s">
        <v>6812</v>
      </c>
    </row>
    <row r="39975" spans="6:9" x14ac:dyDescent="0.2">
      <c r="F39975" s="310" t="s">
        <v>44998</v>
      </c>
      <c r="G39975" s="311">
        <v>97116</v>
      </c>
      <c r="H39975" s="312" t="s">
        <v>4286</v>
      </c>
      <c r="I39975" s="313" t="s">
        <v>6812</v>
      </c>
    </row>
    <row r="39976" spans="6:9" x14ac:dyDescent="0.2">
      <c r="F39976" s="310" t="s">
        <v>44999</v>
      </c>
      <c r="G39976" s="311">
        <v>97117</v>
      </c>
      <c r="H39976" s="312" t="s">
        <v>4286</v>
      </c>
      <c r="I39976" s="313" t="s">
        <v>6812</v>
      </c>
    </row>
    <row r="39977" spans="6:9" x14ac:dyDescent="0.2">
      <c r="F39977" s="310" t="s">
        <v>45000</v>
      </c>
      <c r="G39977" s="311">
        <v>97118</v>
      </c>
      <c r="H39977" s="312" t="s">
        <v>4286</v>
      </c>
      <c r="I39977" s="313" t="s">
        <v>6812</v>
      </c>
    </row>
    <row r="39978" spans="6:9" x14ac:dyDescent="0.2">
      <c r="F39978" s="310" t="s">
        <v>45001</v>
      </c>
      <c r="G39978" s="311">
        <v>97119</v>
      </c>
      <c r="H39978" s="312" t="s">
        <v>4286</v>
      </c>
      <c r="I39978" s="313" t="s">
        <v>6812</v>
      </c>
    </row>
    <row r="39979" spans="6:9" x14ac:dyDescent="0.2">
      <c r="F39979" s="310" t="s">
        <v>45002</v>
      </c>
      <c r="G39979" s="311">
        <v>97121</v>
      </c>
      <c r="H39979" s="312" t="s">
        <v>4286</v>
      </c>
      <c r="I39979" s="313" t="s">
        <v>6812</v>
      </c>
    </row>
    <row r="39980" spans="6:9" x14ac:dyDescent="0.2">
      <c r="F39980" s="310" t="s">
        <v>45003</v>
      </c>
      <c r="G39980" s="311">
        <v>97122</v>
      </c>
      <c r="H39980" s="312" t="s">
        <v>4286</v>
      </c>
      <c r="I39980" s="313" t="s">
        <v>6812</v>
      </c>
    </row>
    <row r="39981" spans="6:9" x14ac:dyDescent="0.2">
      <c r="F39981" s="310" t="s">
        <v>45004</v>
      </c>
      <c r="G39981" s="311">
        <v>97123</v>
      </c>
      <c r="H39981" s="312" t="s">
        <v>4286</v>
      </c>
      <c r="I39981" s="313" t="s">
        <v>6812</v>
      </c>
    </row>
    <row r="39982" spans="6:9" x14ac:dyDescent="0.2">
      <c r="F39982" s="310" t="s">
        <v>45005</v>
      </c>
      <c r="G39982" s="311">
        <v>97124</v>
      </c>
      <c r="H39982" s="312" t="s">
        <v>4286</v>
      </c>
      <c r="I39982" s="313" t="s">
        <v>6812</v>
      </c>
    </row>
    <row r="39983" spans="6:9" x14ac:dyDescent="0.2">
      <c r="F39983" s="310" t="s">
        <v>45006</v>
      </c>
      <c r="G39983" s="311">
        <v>97125</v>
      </c>
      <c r="H39983" s="312" t="s">
        <v>4286</v>
      </c>
      <c r="I39983" s="313" t="s">
        <v>6812</v>
      </c>
    </row>
    <row r="39984" spans="6:9" x14ac:dyDescent="0.2">
      <c r="F39984" s="310" t="s">
        <v>45007</v>
      </c>
      <c r="G39984" s="311">
        <v>97127</v>
      </c>
      <c r="H39984" s="312" t="s">
        <v>4286</v>
      </c>
      <c r="I39984" s="313" t="s">
        <v>6812</v>
      </c>
    </row>
    <row r="39985" spans="6:9" x14ac:dyDescent="0.2">
      <c r="F39985" s="310" t="s">
        <v>45008</v>
      </c>
      <c r="G39985" s="311">
        <v>97128</v>
      </c>
      <c r="H39985" s="312" t="s">
        <v>4286</v>
      </c>
      <c r="I39985" s="313" t="s">
        <v>6812</v>
      </c>
    </row>
    <row r="39986" spans="6:9" x14ac:dyDescent="0.2">
      <c r="F39986" s="310" t="s">
        <v>45009</v>
      </c>
      <c r="G39986" s="311">
        <v>97130</v>
      </c>
      <c r="H39986" s="312" t="s">
        <v>4286</v>
      </c>
      <c r="I39986" s="313" t="s">
        <v>6812</v>
      </c>
    </row>
    <row r="39987" spans="6:9" x14ac:dyDescent="0.2">
      <c r="F39987" s="310" t="s">
        <v>45010</v>
      </c>
      <c r="G39987" s="311">
        <v>97131</v>
      </c>
      <c r="H39987" s="312" t="s">
        <v>4286</v>
      </c>
      <c r="I39987" s="313" t="s">
        <v>6812</v>
      </c>
    </row>
    <row r="39988" spans="6:9" x14ac:dyDescent="0.2">
      <c r="F39988" s="310" t="s">
        <v>45011</v>
      </c>
      <c r="G39988" s="311">
        <v>97132</v>
      </c>
      <c r="H39988" s="312" t="s">
        <v>4286</v>
      </c>
      <c r="I39988" s="313" t="s">
        <v>6812</v>
      </c>
    </row>
    <row r="39989" spans="6:9" x14ac:dyDescent="0.2">
      <c r="F39989" s="310" t="s">
        <v>45012</v>
      </c>
      <c r="G39989" s="311">
        <v>97133</v>
      </c>
      <c r="H39989" s="312" t="s">
        <v>4286</v>
      </c>
      <c r="I39989" s="313" t="s">
        <v>6812</v>
      </c>
    </row>
    <row r="39990" spans="6:9" x14ac:dyDescent="0.2">
      <c r="F39990" s="310" t="s">
        <v>45013</v>
      </c>
      <c r="G39990" s="311">
        <v>97134</v>
      </c>
      <c r="H39990" s="312" t="s">
        <v>4286</v>
      </c>
      <c r="I39990" s="313" t="s">
        <v>6812</v>
      </c>
    </row>
    <row r="39991" spans="6:9" x14ac:dyDescent="0.2">
      <c r="F39991" s="310" t="s">
        <v>45014</v>
      </c>
      <c r="G39991" s="311">
        <v>97135</v>
      </c>
      <c r="H39991" s="312" t="s">
        <v>4286</v>
      </c>
      <c r="I39991" s="313" t="s">
        <v>6812</v>
      </c>
    </row>
    <row r="39992" spans="6:9" x14ac:dyDescent="0.2">
      <c r="F39992" s="310" t="s">
        <v>45015</v>
      </c>
      <c r="G39992" s="311">
        <v>97136</v>
      </c>
      <c r="H39992" s="312" t="s">
        <v>4286</v>
      </c>
      <c r="I39992" s="313" t="s">
        <v>6812</v>
      </c>
    </row>
    <row r="39993" spans="6:9" x14ac:dyDescent="0.2">
      <c r="F39993" s="310" t="s">
        <v>45016</v>
      </c>
      <c r="G39993" s="311">
        <v>97137</v>
      </c>
      <c r="H39993" s="312" t="s">
        <v>4286</v>
      </c>
      <c r="I39993" s="313" t="s">
        <v>6812</v>
      </c>
    </row>
    <row r="39994" spans="6:9" x14ac:dyDescent="0.2">
      <c r="F39994" s="310" t="s">
        <v>45017</v>
      </c>
      <c r="G39994" s="311">
        <v>97138</v>
      </c>
      <c r="H39994" s="312" t="s">
        <v>4286</v>
      </c>
      <c r="I39994" s="313" t="s">
        <v>6812</v>
      </c>
    </row>
    <row r="39995" spans="6:9" x14ac:dyDescent="0.2">
      <c r="F39995" s="310" t="s">
        <v>45018</v>
      </c>
      <c r="G39995" s="311">
        <v>97140</v>
      </c>
      <c r="H39995" s="312" t="s">
        <v>4286</v>
      </c>
      <c r="I39995" s="313" t="s">
        <v>6812</v>
      </c>
    </row>
    <row r="39996" spans="6:9" x14ac:dyDescent="0.2">
      <c r="F39996" s="310" t="s">
        <v>45019</v>
      </c>
      <c r="G39996" s="311">
        <v>97141</v>
      </c>
      <c r="H39996" s="312" t="s">
        <v>4286</v>
      </c>
      <c r="I39996" s="313" t="s">
        <v>6812</v>
      </c>
    </row>
    <row r="39997" spans="6:9" x14ac:dyDescent="0.2">
      <c r="F39997" s="310" t="s">
        <v>45020</v>
      </c>
      <c r="G39997" s="311">
        <v>97143</v>
      </c>
      <c r="H39997" s="312" t="s">
        <v>4286</v>
      </c>
      <c r="I39997" s="313" t="s">
        <v>6812</v>
      </c>
    </row>
    <row r="39998" spans="6:9" x14ac:dyDescent="0.2">
      <c r="F39998" s="310" t="s">
        <v>45021</v>
      </c>
      <c r="G39998" s="311">
        <v>97144</v>
      </c>
      <c r="H39998" s="312" t="s">
        <v>4286</v>
      </c>
      <c r="I39998" s="313" t="s">
        <v>6812</v>
      </c>
    </row>
    <row r="39999" spans="6:9" x14ac:dyDescent="0.2">
      <c r="F39999" s="310" t="s">
        <v>45022</v>
      </c>
      <c r="G39999" s="311">
        <v>97145</v>
      </c>
      <c r="H39999" s="312" t="s">
        <v>4286</v>
      </c>
      <c r="I39999" s="313" t="s">
        <v>6812</v>
      </c>
    </row>
    <row r="40000" spans="6:9" x14ac:dyDescent="0.2">
      <c r="F40000" s="310" t="s">
        <v>45023</v>
      </c>
      <c r="G40000" s="311">
        <v>97146</v>
      </c>
      <c r="H40000" s="312" t="s">
        <v>4286</v>
      </c>
      <c r="I40000" s="313" t="s">
        <v>6812</v>
      </c>
    </row>
    <row r="40001" spans="6:9" x14ac:dyDescent="0.2">
      <c r="F40001" s="310" t="s">
        <v>45024</v>
      </c>
      <c r="G40001" s="311">
        <v>97147</v>
      </c>
      <c r="H40001" s="312" t="s">
        <v>4286</v>
      </c>
      <c r="I40001" s="313" t="s">
        <v>6812</v>
      </c>
    </row>
    <row r="40002" spans="6:9" x14ac:dyDescent="0.2">
      <c r="F40002" s="310" t="s">
        <v>45025</v>
      </c>
      <c r="G40002" s="311">
        <v>97148</v>
      </c>
      <c r="H40002" s="312" t="s">
        <v>4286</v>
      </c>
      <c r="I40002" s="313" t="s">
        <v>6812</v>
      </c>
    </row>
    <row r="40003" spans="6:9" x14ac:dyDescent="0.2">
      <c r="F40003" s="310" t="s">
        <v>45026</v>
      </c>
      <c r="G40003" s="311">
        <v>97149</v>
      </c>
      <c r="H40003" s="312" t="s">
        <v>4286</v>
      </c>
      <c r="I40003" s="313" t="s">
        <v>6812</v>
      </c>
    </row>
    <row r="40004" spans="6:9" x14ac:dyDescent="0.2">
      <c r="F40004" s="310" t="s">
        <v>45027</v>
      </c>
      <c r="G40004" s="311">
        <v>97201</v>
      </c>
      <c r="H40004" s="312" t="s">
        <v>4286</v>
      </c>
      <c r="I40004" s="313" t="s">
        <v>6812</v>
      </c>
    </row>
    <row r="40005" spans="6:9" x14ac:dyDescent="0.2">
      <c r="F40005" s="310" t="s">
        <v>45028</v>
      </c>
      <c r="G40005" s="311">
        <v>97202</v>
      </c>
      <c r="H40005" s="312" t="s">
        <v>4286</v>
      </c>
      <c r="I40005" s="313" t="s">
        <v>6812</v>
      </c>
    </row>
    <row r="40006" spans="6:9" x14ac:dyDescent="0.2">
      <c r="F40006" s="310" t="s">
        <v>45029</v>
      </c>
      <c r="G40006" s="311">
        <v>97203</v>
      </c>
      <c r="H40006" s="312" t="s">
        <v>4286</v>
      </c>
      <c r="I40006" s="313" t="s">
        <v>6812</v>
      </c>
    </row>
    <row r="40007" spans="6:9" x14ac:dyDescent="0.2">
      <c r="F40007" s="310" t="s">
        <v>45030</v>
      </c>
      <c r="G40007" s="311">
        <v>97204</v>
      </c>
      <c r="H40007" s="312" t="s">
        <v>4286</v>
      </c>
      <c r="I40007" s="313" t="s">
        <v>6812</v>
      </c>
    </row>
    <row r="40008" spans="6:9" x14ac:dyDescent="0.2">
      <c r="F40008" s="310" t="s">
        <v>45031</v>
      </c>
      <c r="G40008" s="311">
        <v>97205</v>
      </c>
      <c r="H40008" s="312" t="s">
        <v>4286</v>
      </c>
      <c r="I40008" s="313" t="s">
        <v>6812</v>
      </c>
    </row>
    <row r="40009" spans="6:9" x14ac:dyDescent="0.2">
      <c r="F40009" s="310" t="s">
        <v>45032</v>
      </c>
      <c r="G40009" s="311">
        <v>97206</v>
      </c>
      <c r="H40009" s="312" t="s">
        <v>4286</v>
      </c>
      <c r="I40009" s="313" t="s">
        <v>6812</v>
      </c>
    </row>
    <row r="40010" spans="6:9" x14ac:dyDescent="0.2">
      <c r="F40010" s="310" t="s">
        <v>45033</v>
      </c>
      <c r="G40010" s="311">
        <v>97207</v>
      </c>
      <c r="H40010" s="312" t="s">
        <v>4286</v>
      </c>
      <c r="I40010" s="313" t="s">
        <v>6812</v>
      </c>
    </row>
    <row r="40011" spans="6:9" x14ac:dyDescent="0.2">
      <c r="F40011" s="310" t="s">
        <v>45034</v>
      </c>
      <c r="G40011" s="311">
        <v>97208</v>
      </c>
      <c r="H40011" s="312" t="s">
        <v>4286</v>
      </c>
      <c r="I40011" s="313" t="s">
        <v>6812</v>
      </c>
    </row>
    <row r="40012" spans="6:9" x14ac:dyDescent="0.2">
      <c r="F40012" s="310" t="s">
        <v>45035</v>
      </c>
      <c r="G40012" s="311">
        <v>97209</v>
      </c>
      <c r="H40012" s="312" t="s">
        <v>4286</v>
      </c>
      <c r="I40012" s="313" t="s">
        <v>6812</v>
      </c>
    </row>
    <row r="40013" spans="6:9" x14ac:dyDescent="0.2">
      <c r="F40013" s="310" t="s">
        <v>45036</v>
      </c>
      <c r="G40013" s="311">
        <v>97210</v>
      </c>
      <c r="H40013" s="312" t="s">
        <v>4286</v>
      </c>
      <c r="I40013" s="313" t="s">
        <v>6812</v>
      </c>
    </row>
    <row r="40014" spans="6:9" x14ac:dyDescent="0.2">
      <c r="F40014" s="310" t="s">
        <v>45037</v>
      </c>
      <c r="G40014" s="311">
        <v>97211</v>
      </c>
      <c r="H40014" s="312" t="s">
        <v>4286</v>
      </c>
      <c r="I40014" s="313" t="s">
        <v>6812</v>
      </c>
    </row>
    <row r="40015" spans="6:9" x14ac:dyDescent="0.2">
      <c r="F40015" s="310" t="s">
        <v>45038</v>
      </c>
      <c r="G40015" s="311">
        <v>97212</v>
      </c>
      <c r="H40015" s="312" t="s">
        <v>4286</v>
      </c>
      <c r="I40015" s="313" t="s">
        <v>6812</v>
      </c>
    </row>
    <row r="40016" spans="6:9" x14ac:dyDescent="0.2">
      <c r="F40016" s="310" t="s">
        <v>45039</v>
      </c>
      <c r="G40016" s="311">
        <v>97213</v>
      </c>
      <c r="H40016" s="312" t="s">
        <v>4286</v>
      </c>
      <c r="I40016" s="313" t="s">
        <v>6812</v>
      </c>
    </row>
    <row r="40017" spans="6:9" x14ac:dyDescent="0.2">
      <c r="F40017" s="310" t="s">
        <v>45040</v>
      </c>
      <c r="G40017" s="311">
        <v>97214</v>
      </c>
      <c r="H40017" s="312" t="s">
        <v>4286</v>
      </c>
      <c r="I40017" s="313" t="s">
        <v>6812</v>
      </c>
    </row>
    <row r="40018" spans="6:9" x14ac:dyDescent="0.2">
      <c r="F40018" s="310" t="s">
        <v>45041</v>
      </c>
      <c r="G40018" s="311">
        <v>97215</v>
      </c>
      <c r="H40018" s="312" t="s">
        <v>4286</v>
      </c>
      <c r="I40018" s="313" t="s">
        <v>6812</v>
      </c>
    </row>
    <row r="40019" spans="6:9" x14ac:dyDescent="0.2">
      <c r="F40019" s="310" t="s">
        <v>45042</v>
      </c>
      <c r="G40019" s="311">
        <v>97216</v>
      </c>
      <c r="H40019" s="312" t="s">
        <v>4286</v>
      </c>
      <c r="I40019" s="313" t="s">
        <v>6812</v>
      </c>
    </row>
    <row r="40020" spans="6:9" x14ac:dyDescent="0.2">
      <c r="F40020" s="310" t="s">
        <v>45043</v>
      </c>
      <c r="G40020" s="311">
        <v>97217</v>
      </c>
      <c r="H40020" s="312" t="s">
        <v>4286</v>
      </c>
      <c r="I40020" s="313" t="s">
        <v>6812</v>
      </c>
    </row>
    <row r="40021" spans="6:9" x14ac:dyDescent="0.2">
      <c r="F40021" s="310" t="s">
        <v>45044</v>
      </c>
      <c r="G40021" s="311">
        <v>97218</v>
      </c>
      <c r="H40021" s="312" t="s">
        <v>4286</v>
      </c>
      <c r="I40021" s="313" t="s">
        <v>6812</v>
      </c>
    </row>
    <row r="40022" spans="6:9" x14ac:dyDescent="0.2">
      <c r="F40022" s="310" t="s">
        <v>45045</v>
      </c>
      <c r="G40022" s="311">
        <v>97219</v>
      </c>
      <c r="H40022" s="312" t="s">
        <v>4286</v>
      </c>
      <c r="I40022" s="313" t="s">
        <v>6812</v>
      </c>
    </row>
    <row r="40023" spans="6:9" x14ac:dyDescent="0.2">
      <c r="F40023" s="310" t="s">
        <v>45046</v>
      </c>
      <c r="G40023" s="311">
        <v>97220</v>
      </c>
      <c r="H40023" s="312" t="s">
        <v>4286</v>
      </c>
      <c r="I40023" s="313" t="s">
        <v>6812</v>
      </c>
    </row>
    <row r="40024" spans="6:9" x14ac:dyDescent="0.2">
      <c r="F40024" s="310" t="s">
        <v>45047</v>
      </c>
      <c r="G40024" s="311">
        <v>97221</v>
      </c>
      <c r="H40024" s="312" t="s">
        <v>4286</v>
      </c>
      <c r="I40024" s="313" t="s">
        <v>6812</v>
      </c>
    </row>
    <row r="40025" spans="6:9" x14ac:dyDescent="0.2">
      <c r="F40025" s="310" t="s">
        <v>45048</v>
      </c>
      <c r="G40025" s="311">
        <v>97222</v>
      </c>
      <c r="H40025" s="312" t="s">
        <v>4286</v>
      </c>
      <c r="I40025" s="313" t="s">
        <v>6812</v>
      </c>
    </row>
    <row r="40026" spans="6:9" x14ac:dyDescent="0.2">
      <c r="F40026" s="310" t="s">
        <v>45049</v>
      </c>
      <c r="G40026" s="311">
        <v>97223</v>
      </c>
      <c r="H40026" s="312" t="s">
        <v>4286</v>
      </c>
      <c r="I40026" s="313" t="s">
        <v>6812</v>
      </c>
    </row>
    <row r="40027" spans="6:9" x14ac:dyDescent="0.2">
      <c r="F40027" s="310" t="s">
        <v>45050</v>
      </c>
      <c r="G40027" s="311">
        <v>97224</v>
      </c>
      <c r="H40027" s="312" t="s">
        <v>4286</v>
      </c>
      <c r="I40027" s="313" t="s">
        <v>6812</v>
      </c>
    </row>
    <row r="40028" spans="6:9" x14ac:dyDescent="0.2">
      <c r="F40028" s="310" t="s">
        <v>45051</v>
      </c>
      <c r="G40028" s="311">
        <v>97225</v>
      </c>
      <c r="H40028" s="312" t="s">
        <v>4286</v>
      </c>
      <c r="I40028" s="313" t="s">
        <v>6812</v>
      </c>
    </row>
    <row r="40029" spans="6:9" x14ac:dyDescent="0.2">
      <c r="F40029" s="310" t="s">
        <v>45052</v>
      </c>
      <c r="G40029" s="311">
        <v>97227</v>
      </c>
      <c r="H40029" s="312" t="s">
        <v>4286</v>
      </c>
      <c r="I40029" s="313" t="s">
        <v>6812</v>
      </c>
    </row>
    <row r="40030" spans="6:9" x14ac:dyDescent="0.2">
      <c r="F40030" s="310" t="s">
        <v>45053</v>
      </c>
      <c r="G40030" s="311">
        <v>97228</v>
      </c>
      <c r="H40030" s="312" t="s">
        <v>4286</v>
      </c>
      <c r="I40030" s="313" t="s">
        <v>6812</v>
      </c>
    </row>
    <row r="40031" spans="6:9" x14ac:dyDescent="0.2">
      <c r="F40031" s="310" t="s">
        <v>45054</v>
      </c>
      <c r="G40031" s="311">
        <v>97229</v>
      </c>
      <c r="H40031" s="312" t="s">
        <v>4286</v>
      </c>
      <c r="I40031" s="313" t="s">
        <v>6812</v>
      </c>
    </row>
    <row r="40032" spans="6:9" x14ac:dyDescent="0.2">
      <c r="F40032" s="310" t="s">
        <v>45055</v>
      </c>
      <c r="G40032" s="311">
        <v>97230</v>
      </c>
      <c r="H40032" s="312" t="s">
        <v>4286</v>
      </c>
      <c r="I40032" s="313" t="s">
        <v>6812</v>
      </c>
    </row>
    <row r="40033" spans="6:9" x14ac:dyDescent="0.2">
      <c r="F40033" s="310" t="s">
        <v>45056</v>
      </c>
      <c r="G40033" s="311">
        <v>97231</v>
      </c>
      <c r="H40033" s="312" t="s">
        <v>4286</v>
      </c>
      <c r="I40033" s="313" t="s">
        <v>6812</v>
      </c>
    </row>
    <row r="40034" spans="6:9" x14ac:dyDescent="0.2">
      <c r="F40034" s="310" t="s">
        <v>45057</v>
      </c>
      <c r="G40034" s="311">
        <v>97232</v>
      </c>
      <c r="H40034" s="312" t="s">
        <v>4286</v>
      </c>
      <c r="I40034" s="313" t="s">
        <v>6812</v>
      </c>
    </row>
    <row r="40035" spans="6:9" x14ac:dyDescent="0.2">
      <c r="F40035" s="310" t="s">
        <v>45058</v>
      </c>
      <c r="G40035" s="311">
        <v>97233</v>
      </c>
      <c r="H40035" s="312" t="s">
        <v>4286</v>
      </c>
      <c r="I40035" s="313" t="s">
        <v>6812</v>
      </c>
    </row>
    <row r="40036" spans="6:9" x14ac:dyDescent="0.2">
      <c r="F40036" s="310" t="s">
        <v>45059</v>
      </c>
      <c r="G40036" s="311">
        <v>97236</v>
      </c>
      <c r="H40036" s="312" t="s">
        <v>4286</v>
      </c>
      <c r="I40036" s="313" t="s">
        <v>6812</v>
      </c>
    </row>
    <row r="40037" spans="6:9" x14ac:dyDescent="0.2">
      <c r="F40037" s="310" t="s">
        <v>45060</v>
      </c>
      <c r="G40037" s="311">
        <v>97238</v>
      </c>
      <c r="H40037" s="312" t="s">
        <v>4286</v>
      </c>
      <c r="I40037" s="313" t="s">
        <v>6812</v>
      </c>
    </row>
    <row r="40038" spans="6:9" x14ac:dyDescent="0.2">
      <c r="F40038" s="310" t="s">
        <v>45061</v>
      </c>
      <c r="G40038" s="311">
        <v>97239</v>
      </c>
      <c r="H40038" s="312" t="s">
        <v>4286</v>
      </c>
      <c r="I40038" s="313" t="s">
        <v>6812</v>
      </c>
    </row>
    <row r="40039" spans="6:9" x14ac:dyDescent="0.2">
      <c r="F40039" s="310" t="s">
        <v>45062</v>
      </c>
      <c r="G40039" s="311">
        <v>97240</v>
      </c>
      <c r="H40039" s="312" t="s">
        <v>4286</v>
      </c>
      <c r="I40039" s="313" t="s">
        <v>6812</v>
      </c>
    </row>
    <row r="40040" spans="6:9" x14ac:dyDescent="0.2">
      <c r="F40040" s="310" t="s">
        <v>45063</v>
      </c>
      <c r="G40040" s="311">
        <v>97242</v>
      </c>
      <c r="H40040" s="312" t="s">
        <v>4286</v>
      </c>
      <c r="I40040" s="313" t="s">
        <v>6812</v>
      </c>
    </row>
    <row r="40041" spans="6:9" x14ac:dyDescent="0.2">
      <c r="F40041" s="310" t="s">
        <v>45064</v>
      </c>
      <c r="G40041" s="311">
        <v>97256</v>
      </c>
      <c r="H40041" s="312" t="s">
        <v>4286</v>
      </c>
      <c r="I40041" s="313" t="s">
        <v>6812</v>
      </c>
    </row>
    <row r="40042" spans="6:9" x14ac:dyDescent="0.2">
      <c r="F40042" s="310" t="s">
        <v>45065</v>
      </c>
      <c r="G40042" s="311">
        <v>97258</v>
      </c>
      <c r="H40042" s="312" t="s">
        <v>4286</v>
      </c>
      <c r="I40042" s="313" t="s">
        <v>6812</v>
      </c>
    </row>
    <row r="40043" spans="6:9" x14ac:dyDescent="0.2">
      <c r="F40043" s="310" t="s">
        <v>45066</v>
      </c>
      <c r="G40043" s="311">
        <v>97266</v>
      </c>
      <c r="H40043" s="312" t="s">
        <v>4286</v>
      </c>
      <c r="I40043" s="313" t="s">
        <v>6812</v>
      </c>
    </row>
    <row r="40044" spans="6:9" x14ac:dyDescent="0.2">
      <c r="F40044" s="310" t="s">
        <v>45067</v>
      </c>
      <c r="G40044" s="311">
        <v>97267</v>
      </c>
      <c r="H40044" s="312" t="s">
        <v>4286</v>
      </c>
      <c r="I40044" s="313" t="s">
        <v>6812</v>
      </c>
    </row>
    <row r="40045" spans="6:9" x14ac:dyDescent="0.2">
      <c r="F40045" s="310" t="s">
        <v>45068</v>
      </c>
      <c r="G40045" s="311">
        <v>97268</v>
      </c>
      <c r="H40045" s="312" t="s">
        <v>4286</v>
      </c>
      <c r="I40045" s="313" t="s">
        <v>6812</v>
      </c>
    </row>
    <row r="40046" spans="6:9" x14ac:dyDescent="0.2">
      <c r="F40046" s="310" t="s">
        <v>45069</v>
      </c>
      <c r="G40046" s="311">
        <v>97269</v>
      </c>
      <c r="H40046" s="312" t="s">
        <v>4286</v>
      </c>
      <c r="I40046" s="313" t="s">
        <v>6812</v>
      </c>
    </row>
    <row r="40047" spans="6:9" x14ac:dyDescent="0.2">
      <c r="F40047" s="310" t="s">
        <v>45070</v>
      </c>
      <c r="G40047" s="311">
        <v>97280</v>
      </c>
      <c r="H40047" s="312" t="s">
        <v>4286</v>
      </c>
      <c r="I40047" s="313" t="s">
        <v>6812</v>
      </c>
    </row>
    <row r="40048" spans="6:9" x14ac:dyDescent="0.2">
      <c r="F40048" s="310" t="s">
        <v>45071</v>
      </c>
      <c r="G40048" s="311">
        <v>97281</v>
      </c>
      <c r="H40048" s="312" t="s">
        <v>4286</v>
      </c>
      <c r="I40048" s="313" t="s">
        <v>6812</v>
      </c>
    </row>
    <row r="40049" spans="6:9" x14ac:dyDescent="0.2">
      <c r="F40049" s="310" t="s">
        <v>45072</v>
      </c>
      <c r="G40049" s="311">
        <v>97282</v>
      </c>
      <c r="H40049" s="312" t="s">
        <v>4286</v>
      </c>
      <c r="I40049" s="313" t="s">
        <v>6812</v>
      </c>
    </row>
    <row r="40050" spans="6:9" x14ac:dyDescent="0.2">
      <c r="F40050" s="310" t="s">
        <v>45073</v>
      </c>
      <c r="G40050" s="311">
        <v>97283</v>
      </c>
      <c r="H40050" s="312" t="s">
        <v>4286</v>
      </c>
      <c r="I40050" s="313" t="s">
        <v>6812</v>
      </c>
    </row>
    <row r="40051" spans="6:9" x14ac:dyDescent="0.2">
      <c r="F40051" s="310" t="s">
        <v>45074</v>
      </c>
      <c r="G40051" s="311">
        <v>97286</v>
      </c>
      <c r="H40051" s="312" t="s">
        <v>4286</v>
      </c>
      <c r="I40051" s="313" t="s">
        <v>6812</v>
      </c>
    </row>
    <row r="40052" spans="6:9" x14ac:dyDescent="0.2">
      <c r="F40052" s="310" t="s">
        <v>45075</v>
      </c>
      <c r="G40052" s="311">
        <v>97290</v>
      </c>
      <c r="H40052" s="312" t="s">
        <v>4286</v>
      </c>
      <c r="I40052" s="313" t="s">
        <v>6812</v>
      </c>
    </row>
    <row r="40053" spans="6:9" x14ac:dyDescent="0.2">
      <c r="F40053" s="310" t="s">
        <v>45076</v>
      </c>
      <c r="G40053" s="311">
        <v>97291</v>
      </c>
      <c r="H40053" s="312" t="s">
        <v>4286</v>
      </c>
      <c r="I40053" s="313" t="s">
        <v>6812</v>
      </c>
    </row>
    <row r="40054" spans="6:9" x14ac:dyDescent="0.2">
      <c r="F40054" s="310" t="s">
        <v>45077</v>
      </c>
      <c r="G40054" s="311">
        <v>97292</v>
      </c>
      <c r="H40054" s="312" t="s">
        <v>4286</v>
      </c>
      <c r="I40054" s="313" t="s">
        <v>6812</v>
      </c>
    </row>
    <row r="40055" spans="6:9" x14ac:dyDescent="0.2">
      <c r="F40055" s="310" t="s">
        <v>45078</v>
      </c>
      <c r="G40055" s="311">
        <v>97293</v>
      </c>
      <c r="H40055" s="312" t="s">
        <v>4286</v>
      </c>
      <c r="I40055" s="313" t="s">
        <v>6812</v>
      </c>
    </row>
    <row r="40056" spans="6:9" x14ac:dyDescent="0.2">
      <c r="F40056" s="310" t="s">
        <v>45079</v>
      </c>
      <c r="G40056" s="311">
        <v>97294</v>
      </c>
      <c r="H40056" s="312" t="s">
        <v>4286</v>
      </c>
      <c r="I40056" s="313" t="s">
        <v>6812</v>
      </c>
    </row>
    <row r="40057" spans="6:9" x14ac:dyDescent="0.2">
      <c r="F40057" s="310" t="s">
        <v>45080</v>
      </c>
      <c r="G40057" s="311">
        <v>97296</v>
      </c>
      <c r="H40057" s="312" t="s">
        <v>4286</v>
      </c>
      <c r="I40057" s="313" t="s">
        <v>6812</v>
      </c>
    </row>
    <row r="40058" spans="6:9" x14ac:dyDescent="0.2">
      <c r="F40058" s="310" t="s">
        <v>45081</v>
      </c>
      <c r="G40058" s="311">
        <v>97298</v>
      </c>
      <c r="H40058" s="312" t="s">
        <v>4286</v>
      </c>
      <c r="I40058" s="313" t="s">
        <v>6812</v>
      </c>
    </row>
    <row r="40059" spans="6:9" x14ac:dyDescent="0.2">
      <c r="F40059" s="322" t="s">
        <v>45082</v>
      </c>
      <c r="G40059" s="316">
        <v>97299</v>
      </c>
      <c r="H40059" s="323" t="s">
        <v>4286</v>
      </c>
      <c r="I40059" s="313" t="s">
        <v>6812</v>
      </c>
    </row>
    <row r="40060" spans="6:9" x14ac:dyDescent="0.2">
      <c r="F40060" s="310" t="s">
        <v>45083</v>
      </c>
      <c r="G40060" s="311">
        <v>97301</v>
      </c>
      <c r="H40060" s="312" t="s">
        <v>4286</v>
      </c>
      <c r="I40060" s="313" t="s">
        <v>6812</v>
      </c>
    </row>
    <row r="40061" spans="6:9" x14ac:dyDescent="0.2">
      <c r="F40061" s="310" t="s">
        <v>45084</v>
      </c>
      <c r="G40061" s="311">
        <v>97302</v>
      </c>
      <c r="H40061" s="312" t="s">
        <v>4286</v>
      </c>
      <c r="I40061" s="313" t="s">
        <v>6812</v>
      </c>
    </row>
    <row r="40062" spans="6:9" x14ac:dyDescent="0.2">
      <c r="F40062" s="310" t="s">
        <v>45085</v>
      </c>
      <c r="G40062" s="311">
        <v>97303</v>
      </c>
      <c r="H40062" s="312" t="s">
        <v>4286</v>
      </c>
      <c r="I40062" s="313" t="s">
        <v>6812</v>
      </c>
    </row>
    <row r="40063" spans="6:9" x14ac:dyDescent="0.2">
      <c r="F40063" s="310" t="s">
        <v>45086</v>
      </c>
      <c r="G40063" s="311">
        <v>97304</v>
      </c>
      <c r="H40063" s="312" t="s">
        <v>4286</v>
      </c>
      <c r="I40063" s="313" t="s">
        <v>6812</v>
      </c>
    </row>
    <row r="40064" spans="6:9" x14ac:dyDescent="0.2">
      <c r="F40064" s="310" t="s">
        <v>45087</v>
      </c>
      <c r="G40064" s="311">
        <v>97305</v>
      </c>
      <c r="H40064" s="312" t="s">
        <v>4286</v>
      </c>
      <c r="I40064" s="313" t="s">
        <v>6812</v>
      </c>
    </row>
    <row r="40065" spans="6:9" x14ac:dyDescent="0.2">
      <c r="F40065" s="310" t="s">
        <v>45088</v>
      </c>
      <c r="G40065" s="311">
        <v>97306</v>
      </c>
      <c r="H40065" s="312" t="s">
        <v>4286</v>
      </c>
      <c r="I40065" s="313" t="s">
        <v>6812</v>
      </c>
    </row>
    <row r="40066" spans="6:9" x14ac:dyDescent="0.2">
      <c r="F40066" s="310" t="s">
        <v>45089</v>
      </c>
      <c r="G40066" s="311">
        <v>97307</v>
      </c>
      <c r="H40066" s="312" t="s">
        <v>4286</v>
      </c>
      <c r="I40066" s="313" t="s">
        <v>6812</v>
      </c>
    </row>
    <row r="40067" spans="6:9" x14ac:dyDescent="0.2">
      <c r="F40067" s="310" t="s">
        <v>45090</v>
      </c>
      <c r="G40067" s="311">
        <v>97308</v>
      </c>
      <c r="H40067" s="312" t="s">
        <v>4286</v>
      </c>
      <c r="I40067" s="313" t="s">
        <v>6812</v>
      </c>
    </row>
    <row r="40068" spans="6:9" x14ac:dyDescent="0.2">
      <c r="F40068" s="310" t="s">
        <v>45091</v>
      </c>
      <c r="G40068" s="311">
        <v>97309</v>
      </c>
      <c r="H40068" s="312" t="s">
        <v>4286</v>
      </c>
      <c r="I40068" s="313" t="s">
        <v>6812</v>
      </c>
    </row>
    <row r="40069" spans="6:9" x14ac:dyDescent="0.2">
      <c r="F40069" s="310" t="s">
        <v>45092</v>
      </c>
      <c r="G40069" s="311">
        <v>97310</v>
      </c>
      <c r="H40069" s="312" t="s">
        <v>4286</v>
      </c>
      <c r="I40069" s="313" t="s">
        <v>6812</v>
      </c>
    </row>
    <row r="40070" spans="6:9" x14ac:dyDescent="0.2">
      <c r="F40070" s="310" t="s">
        <v>45093</v>
      </c>
      <c r="G40070" s="311">
        <v>97311</v>
      </c>
      <c r="H40070" s="312" t="s">
        <v>4286</v>
      </c>
      <c r="I40070" s="313" t="s">
        <v>6812</v>
      </c>
    </row>
    <row r="40071" spans="6:9" x14ac:dyDescent="0.2">
      <c r="F40071" s="310" t="s">
        <v>45094</v>
      </c>
      <c r="G40071" s="311">
        <v>97312</v>
      </c>
      <c r="H40071" s="312" t="s">
        <v>4286</v>
      </c>
      <c r="I40071" s="313" t="s">
        <v>6812</v>
      </c>
    </row>
    <row r="40072" spans="6:9" x14ac:dyDescent="0.2">
      <c r="F40072" s="310" t="s">
        <v>45095</v>
      </c>
      <c r="G40072" s="311">
        <v>97314</v>
      </c>
      <c r="H40072" s="312" t="s">
        <v>4286</v>
      </c>
      <c r="I40072" s="313" t="s">
        <v>6812</v>
      </c>
    </row>
    <row r="40073" spans="6:9" x14ac:dyDescent="0.2">
      <c r="F40073" s="310" t="s">
        <v>45096</v>
      </c>
      <c r="G40073" s="311">
        <v>97317</v>
      </c>
      <c r="H40073" s="312" t="s">
        <v>4286</v>
      </c>
      <c r="I40073" s="313" t="s">
        <v>6812</v>
      </c>
    </row>
    <row r="40074" spans="6:9" x14ac:dyDescent="0.2">
      <c r="F40074" s="310" t="s">
        <v>45097</v>
      </c>
      <c r="G40074" s="311">
        <v>97321</v>
      </c>
      <c r="H40074" s="312" t="s">
        <v>4286</v>
      </c>
      <c r="I40074" s="313" t="s">
        <v>6812</v>
      </c>
    </row>
    <row r="40075" spans="6:9" x14ac:dyDescent="0.2">
      <c r="F40075" s="310" t="s">
        <v>45098</v>
      </c>
      <c r="G40075" s="311">
        <v>97322</v>
      </c>
      <c r="H40075" s="312" t="s">
        <v>4286</v>
      </c>
      <c r="I40075" s="313" t="s">
        <v>6812</v>
      </c>
    </row>
    <row r="40076" spans="6:9" x14ac:dyDescent="0.2">
      <c r="F40076" s="310" t="s">
        <v>45099</v>
      </c>
      <c r="G40076" s="311">
        <v>97324</v>
      </c>
      <c r="H40076" s="312" t="s">
        <v>4286</v>
      </c>
      <c r="I40076" s="313" t="s">
        <v>6812</v>
      </c>
    </row>
    <row r="40077" spans="6:9" x14ac:dyDescent="0.2">
      <c r="F40077" s="310" t="s">
        <v>45100</v>
      </c>
      <c r="G40077" s="311">
        <v>97325</v>
      </c>
      <c r="H40077" s="312" t="s">
        <v>4286</v>
      </c>
      <c r="I40077" s="313" t="s">
        <v>6812</v>
      </c>
    </row>
    <row r="40078" spans="6:9" x14ac:dyDescent="0.2">
      <c r="F40078" s="310" t="s">
        <v>45101</v>
      </c>
      <c r="G40078" s="311">
        <v>97326</v>
      </c>
      <c r="H40078" s="312" t="s">
        <v>4286</v>
      </c>
      <c r="I40078" s="313" t="s">
        <v>6812</v>
      </c>
    </row>
    <row r="40079" spans="6:9" x14ac:dyDescent="0.2">
      <c r="F40079" s="310" t="s">
        <v>45102</v>
      </c>
      <c r="G40079" s="311">
        <v>97327</v>
      </c>
      <c r="H40079" s="312" t="s">
        <v>4286</v>
      </c>
      <c r="I40079" s="313" t="s">
        <v>6812</v>
      </c>
    </row>
    <row r="40080" spans="6:9" x14ac:dyDescent="0.2">
      <c r="F40080" s="310" t="s">
        <v>45103</v>
      </c>
      <c r="G40080" s="311">
        <v>97329</v>
      </c>
      <c r="H40080" s="312" t="s">
        <v>4286</v>
      </c>
      <c r="I40080" s="313" t="s">
        <v>6812</v>
      </c>
    </row>
    <row r="40081" spans="6:9" x14ac:dyDescent="0.2">
      <c r="F40081" s="310" t="s">
        <v>45104</v>
      </c>
      <c r="G40081" s="311">
        <v>97330</v>
      </c>
      <c r="H40081" s="312" t="s">
        <v>4286</v>
      </c>
      <c r="I40081" s="313" t="s">
        <v>6812</v>
      </c>
    </row>
    <row r="40082" spans="6:9" x14ac:dyDescent="0.2">
      <c r="F40082" s="310" t="s">
        <v>45105</v>
      </c>
      <c r="G40082" s="311">
        <v>97331</v>
      </c>
      <c r="H40082" s="312" t="s">
        <v>4286</v>
      </c>
      <c r="I40082" s="313" t="s">
        <v>6812</v>
      </c>
    </row>
    <row r="40083" spans="6:9" x14ac:dyDescent="0.2">
      <c r="F40083" s="310" t="s">
        <v>45106</v>
      </c>
      <c r="G40083" s="311">
        <v>97333</v>
      </c>
      <c r="H40083" s="312" t="s">
        <v>4286</v>
      </c>
      <c r="I40083" s="313" t="s">
        <v>6812</v>
      </c>
    </row>
    <row r="40084" spans="6:9" x14ac:dyDescent="0.2">
      <c r="F40084" s="310" t="s">
        <v>45107</v>
      </c>
      <c r="G40084" s="311">
        <v>97335</v>
      </c>
      <c r="H40084" s="312" t="s">
        <v>4286</v>
      </c>
      <c r="I40084" s="313" t="s">
        <v>6812</v>
      </c>
    </row>
    <row r="40085" spans="6:9" x14ac:dyDescent="0.2">
      <c r="F40085" s="310" t="s">
        <v>45108</v>
      </c>
      <c r="G40085" s="311">
        <v>97336</v>
      </c>
      <c r="H40085" s="312" t="s">
        <v>4286</v>
      </c>
      <c r="I40085" s="313" t="s">
        <v>6812</v>
      </c>
    </row>
    <row r="40086" spans="6:9" x14ac:dyDescent="0.2">
      <c r="F40086" s="310" t="s">
        <v>45109</v>
      </c>
      <c r="G40086" s="311">
        <v>97338</v>
      </c>
      <c r="H40086" s="312" t="s">
        <v>4286</v>
      </c>
      <c r="I40086" s="313" t="s">
        <v>6812</v>
      </c>
    </row>
    <row r="40087" spans="6:9" x14ac:dyDescent="0.2">
      <c r="F40087" s="310" t="s">
        <v>45110</v>
      </c>
      <c r="G40087" s="311">
        <v>97339</v>
      </c>
      <c r="H40087" s="312" t="s">
        <v>4286</v>
      </c>
      <c r="I40087" s="313" t="s">
        <v>6812</v>
      </c>
    </row>
    <row r="40088" spans="6:9" x14ac:dyDescent="0.2">
      <c r="F40088" s="310" t="s">
        <v>45111</v>
      </c>
      <c r="G40088" s="311">
        <v>97341</v>
      </c>
      <c r="H40088" s="312" t="s">
        <v>4286</v>
      </c>
      <c r="I40088" s="313" t="s">
        <v>6812</v>
      </c>
    </row>
    <row r="40089" spans="6:9" x14ac:dyDescent="0.2">
      <c r="F40089" s="310" t="s">
        <v>45112</v>
      </c>
      <c r="G40089" s="311">
        <v>97342</v>
      </c>
      <c r="H40089" s="312" t="s">
        <v>4286</v>
      </c>
      <c r="I40089" s="313" t="s">
        <v>6812</v>
      </c>
    </row>
    <row r="40090" spans="6:9" x14ac:dyDescent="0.2">
      <c r="F40090" s="310" t="s">
        <v>45113</v>
      </c>
      <c r="G40090" s="311">
        <v>97343</v>
      </c>
      <c r="H40090" s="312" t="s">
        <v>4286</v>
      </c>
      <c r="I40090" s="313" t="s">
        <v>6812</v>
      </c>
    </row>
    <row r="40091" spans="6:9" x14ac:dyDescent="0.2">
      <c r="F40091" s="310" t="s">
        <v>45114</v>
      </c>
      <c r="G40091" s="311">
        <v>97344</v>
      </c>
      <c r="H40091" s="312" t="s">
        <v>4286</v>
      </c>
      <c r="I40091" s="313" t="s">
        <v>6812</v>
      </c>
    </row>
    <row r="40092" spans="6:9" x14ac:dyDescent="0.2">
      <c r="F40092" s="310" t="s">
        <v>45115</v>
      </c>
      <c r="G40092" s="311">
        <v>97345</v>
      </c>
      <c r="H40092" s="312" t="s">
        <v>4286</v>
      </c>
      <c r="I40092" s="313" t="s">
        <v>6812</v>
      </c>
    </row>
    <row r="40093" spans="6:9" x14ac:dyDescent="0.2">
      <c r="F40093" s="310" t="s">
        <v>45116</v>
      </c>
      <c r="G40093" s="311">
        <v>97346</v>
      </c>
      <c r="H40093" s="312" t="s">
        <v>4286</v>
      </c>
      <c r="I40093" s="313" t="s">
        <v>6812</v>
      </c>
    </row>
    <row r="40094" spans="6:9" x14ac:dyDescent="0.2">
      <c r="F40094" s="310" t="s">
        <v>45117</v>
      </c>
      <c r="G40094" s="311">
        <v>97347</v>
      </c>
      <c r="H40094" s="312" t="s">
        <v>4286</v>
      </c>
      <c r="I40094" s="313" t="s">
        <v>6812</v>
      </c>
    </row>
    <row r="40095" spans="6:9" x14ac:dyDescent="0.2">
      <c r="F40095" s="310" t="s">
        <v>45118</v>
      </c>
      <c r="G40095" s="311">
        <v>97348</v>
      </c>
      <c r="H40095" s="312" t="s">
        <v>4286</v>
      </c>
      <c r="I40095" s="313" t="s">
        <v>6812</v>
      </c>
    </row>
    <row r="40096" spans="6:9" x14ac:dyDescent="0.2">
      <c r="F40096" s="310" t="s">
        <v>45119</v>
      </c>
      <c r="G40096" s="311">
        <v>97350</v>
      </c>
      <c r="H40096" s="312" t="s">
        <v>4286</v>
      </c>
      <c r="I40096" s="313" t="s">
        <v>6812</v>
      </c>
    </row>
    <row r="40097" spans="6:9" x14ac:dyDescent="0.2">
      <c r="F40097" s="310" t="s">
        <v>45120</v>
      </c>
      <c r="G40097" s="311">
        <v>97351</v>
      </c>
      <c r="H40097" s="312" t="s">
        <v>4286</v>
      </c>
      <c r="I40097" s="313" t="s">
        <v>6812</v>
      </c>
    </row>
    <row r="40098" spans="6:9" x14ac:dyDescent="0.2">
      <c r="F40098" s="310" t="s">
        <v>45121</v>
      </c>
      <c r="G40098" s="311">
        <v>97352</v>
      </c>
      <c r="H40098" s="312" t="s">
        <v>4286</v>
      </c>
      <c r="I40098" s="313" t="s">
        <v>6812</v>
      </c>
    </row>
    <row r="40099" spans="6:9" x14ac:dyDescent="0.2">
      <c r="F40099" s="310" t="s">
        <v>45122</v>
      </c>
      <c r="G40099" s="311">
        <v>97355</v>
      </c>
      <c r="H40099" s="312" t="s">
        <v>4286</v>
      </c>
      <c r="I40099" s="313" t="s">
        <v>6812</v>
      </c>
    </row>
    <row r="40100" spans="6:9" x14ac:dyDescent="0.2">
      <c r="F40100" s="310" t="s">
        <v>45123</v>
      </c>
      <c r="G40100" s="311">
        <v>97357</v>
      </c>
      <c r="H40100" s="312" t="s">
        <v>4286</v>
      </c>
      <c r="I40100" s="313" t="s">
        <v>6812</v>
      </c>
    </row>
    <row r="40101" spans="6:9" x14ac:dyDescent="0.2">
      <c r="F40101" s="310" t="s">
        <v>45124</v>
      </c>
      <c r="G40101" s="311">
        <v>97358</v>
      </c>
      <c r="H40101" s="312" t="s">
        <v>4286</v>
      </c>
      <c r="I40101" s="313" t="s">
        <v>6812</v>
      </c>
    </row>
    <row r="40102" spans="6:9" x14ac:dyDescent="0.2">
      <c r="F40102" s="310" t="s">
        <v>45125</v>
      </c>
      <c r="G40102" s="311">
        <v>97360</v>
      </c>
      <c r="H40102" s="312" t="s">
        <v>4286</v>
      </c>
      <c r="I40102" s="313" t="s">
        <v>6812</v>
      </c>
    </row>
    <row r="40103" spans="6:9" x14ac:dyDescent="0.2">
      <c r="F40103" s="310" t="s">
        <v>45126</v>
      </c>
      <c r="G40103" s="311">
        <v>97361</v>
      </c>
      <c r="H40103" s="312" t="s">
        <v>4286</v>
      </c>
      <c r="I40103" s="313" t="s">
        <v>6812</v>
      </c>
    </row>
    <row r="40104" spans="6:9" x14ac:dyDescent="0.2">
      <c r="F40104" s="310" t="s">
        <v>45127</v>
      </c>
      <c r="G40104" s="311">
        <v>97362</v>
      </c>
      <c r="H40104" s="312" t="s">
        <v>4286</v>
      </c>
      <c r="I40104" s="313" t="s">
        <v>6812</v>
      </c>
    </row>
    <row r="40105" spans="6:9" x14ac:dyDescent="0.2">
      <c r="F40105" s="310" t="s">
        <v>45128</v>
      </c>
      <c r="G40105" s="311">
        <v>97364</v>
      </c>
      <c r="H40105" s="312" t="s">
        <v>4286</v>
      </c>
      <c r="I40105" s="313" t="s">
        <v>6812</v>
      </c>
    </row>
    <row r="40106" spans="6:9" x14ac:dyDescent="0.2">
      <c r="F40106" s="310" t="s">
        <v>45129</v>
      </c>
      <c r="G40106" s="311">
        <v>97365</v>
      </c>
      <c r="H40106" s="312" t="s">
        <v>4286</v>
      </c>
      <c r="I40106" s="313" t="s">
        <v>6812</v>
      </c>
    </row>
    <row r="40107" spans="6:9" x14ac:dyDescent="0.2">
      <c r="F40107" s="310" t="s">
        <v>45130</v>
      </c>
      <c r="G40107" s="311">
        <v>97366</v>
      </c>
      <c r="H40107" s="312" t="s">
        <v>4286</v>
      </c>
      <c r="I40107" s="313" t="s">
        <v>6812</v>
      </c>
    </row>
    <row r="40108" spans="6:9" x14ac:dyDescent="0.2">
      <c r="F40108" s="310" t="s">
        <v>45131</v>
      </c>
      <c r="G40108" s="311">
        <v>97367</v>
      </c>
      <c r="H40108" s="312" t="s">
        <v>4286</v>
      </c>
      <c r="I40108" s="313" t="s">
        <v>6812</v>
      </c>
    </row>
    <row r="40109" spans="6:9" x14ac:dyDescent="0.2">
      <c r="F40109" s="310" t="s">
        <v>45132</v>
      </c>
      <c r="G40109" s="311">
        <v>97368</v>
      </c>
      <c r="H40109" s="312" t="s">
        <v>4286</v>
      </c>
      <c r="I40109" s="313" t="s">
        <v>6812</v>
      </c>
    </row>
    <row r="40110" spans="6:9" x14ac:dyDescent="0.2">
      <c r="F40110" s="310" t="s">
        <v>45133</v>
      </c>
      <c r="G40110" s="311">
        <v>97369</v>
      </c>
      <c r="H40110" s="312" t="s">
        <v>4286</v>
      </c>
      <c r="I40110" s="313" t="s">
        <v>6812</v>
      </c>
    </row>
    <row r="40111" spans="6:9" x14ac:dyDescent="0.2">
      <c r="F40111" s="310" t="s">
        <v>45134</v>
      </c>
      <c r="G40111" s="311">
        <v>97370</v>
      </c>
      <c r="H40111" s="312" t="s">
        <v>4286</v>
      </c>
      <c r="I40111" s="313" t="s">
        <v>6812</v>
      </c>
    </row>
    <row r="40112" spans="6:9" x14ac:dyDescent="0.2">
      <c r="F40112" s="310" t="s">
        <v>45135</v>
      </c>
      <c r="G40112" s="311">
        <v>97371</v>
      </c>
      <c r="H40112" s="312" t="s">
        <v>4286</v>
      </c>
      <c r="I40112" s="313" t="s">
        <v>6812</v>
      </c>
    </row>
    <row r="40113" spans="6:9" x14ac:dyDescent="0.2">
      <c r="F40113" s="310" t="s">
        <v>45136</v>
      </c>
      <c r="G40113" s="311">
        <v>97373</v>
      </c>
      <c r="H40113" s="312" t="s">
        <v>4286</v>
      </c>
      <c r="I40113" s="313" t="s">
        <v>6812</v>
      </c>
    </row>
    <row r="40114" spans="6:9" x14ac:dyDescent="0.2">
      <c r="F40114" s="310" t="s">
        <v>45137</v>
      </c>
      <c r="G40114" s="311">
        <v>97374</v>
      </c>
      <c r="H40114" s="312" t="s">
        <v>4286</v>
      </c>
      <c r="I40114" s="313" t="s">
        <v>6812</v>
      </c>
    </row>
    <row r="40115" spans="6:9" x14ac:dyDescent="0.2">
      <c r="F40115" s="310" t="s">
        <v>45138</v>
      </c>
      <c r="G40115" s="311">
        <v>97375</v>
      </c>
      <c r="H40115" s="312" t="s">
        <v>4286</v>
      </c>
      <c r="I40115" s="313" t="s">
        <v>6812</v>
      </c>
    </row>
    <row r="40116" spans="6:9" x14ac:dyDescent="0.2">
      <c r="F40116" s="310" t="s">
        <v>45139</v>
      </c>
      <c r="G40116" s="311">
        <v>97376</v>
      </c>
      <c r="H40116" s="312" t="s">
        <v>4286</v>
      </c>
      <c r="I40116" s="313" t="s">
        <v>6812</v>
      </c>
    </row>
    <row r="40117" spans="6:9" x14ac:dyDescent="0.2">
      <c r="F40117" s="310" t="s">
        <v>45140</v>
      </c>
      <c r="G40117" s="311">
        <v>97377</v>
      </c>
      <c r="H40117" s="312" t="s">
        <v>4286</v>
      </c>
      <c r="I40117" s="313" t="s">
        <v>6812</v>
      </c>
    </row>
    <row r="40118" spans="6:9" x14ac:dyDescent="0.2">
      <c r="F40118" s="310" t="s">
        <v>45141</v>
      </c>
      <c r="G40118" s="311">
        <v>97378</v>
      </c>
      <c r="H40118" s="312" t="s">
        <v>4286</v>
      </c>
      <c r="I40118" s="313" t="s">
        <v>6812</v>
      </c>
    </row>
    <row r="40119" spans="6:9" x14ac:dyDescent="0.2">
      <c r="F40119" s="310" t="s">
        <v>45142</v>
      </c>
      <c r="G40119" s="311">
        <v>97380</v>
      </c>
      <c r="H40119" s="312" t="s">
        <v>4286</v>
      </c>
      <c r="I40119" s="313" t="s">
        <v>6812</v>
      </c>
    </row>
    <row r="40120" spans="6:9" x14ac:dyDescent="0.2">
      <c r="F40120" s="310" t="s">
        <v>45143</v>
      </c>
      <c r="G40120" s="311">
        <v>97381</v>
      </c>
      <c r="H40120" s="312" t="s">
        <v>4286</v>
      </c>
      <c r="I40120" s="313" t="s">
        <v>6812</v>
      </c>
    </row>
    <row r="40121" spans="6:9" x14ac:dyDescent="0.2">
      <c r="F40121" s="310" t="s">
        <v>45144</v>
      </c>
      <c r="G40121" s="311">
        <v>97383</v>
      </c>
      <c r="H40121" s="312" t="s">
        <v>4286</v>
      </c>
      <c r="I40121" s="313" t="s">
        <v>6812</v>
      </c>
    </row>
    <row r="40122" spans="6:9" x14ac:dyDescent="0.2">
      <c r="F40122" s="310" t="s">
        <v>45145</v>
      </c>
      <c r="G40122" s="311">
        <v>97384</v>
      </c>
      <c r="H40122" s="312" t="s">
        <v>4286</v>
      </c>
      <c r="I40122" s="313" t="s">
        <v>6812</v>
      </c>
    </row>
    <row r="40123" spans="6:9" x14ac:dyDescent="0.2">
      <c r="F40123" s="310" t="s">
        <v>45146</v>
      </c>
      <c r="G40123" s="311">
        <v>97385</v>
      </c>
      <c r="H40123" s="312" t="s">
        <v>4286</v>
      </c>
      <c r="I40123" s="313" t="s">
        <v>6812</v>
      </c>
    </row>
    <row r="40124" spans="6:9" x14ac:dyDescent="0.2">
      <c r="F40124" s="310" t="s">
        <v>45147</v>
      </c>
      <c r="G40124" s="311">
        <v>97386</v>
      </c>
      <c r="H40124" s="312" t="s">
        <v>4286</v>
      </c>
      <c r="I40124" s="313" t="s">
        <v>6812</v>
      </c>
    </row>
    <row r="40125" spans="6:9" x14ac:dyDescent="0.2">
      <c r="F40125" s="310" t="s">
        <v>45148</v>
      </c>
      <c r="G40125" s="311">
        <v>97388</v>
      </c>
      <c r="H40125" s="312" t="s">
        <v>4286</v>
      </c>
      <c r="I40125" s="313" t="s">
        <v>6812</v>
      </c>
    </row>
    <row r="40126" spans="6:9" x14ac:dyDescent="0.2">
      <c r="F40126" s="310" t="s">
        <v>45149</v>
      </c>
      <c r="G40126" s="311">
        <v>97389</v>
      </c>
      <c r="H40126" s="312" t="s">
        <v>4286</v>
      </c>
      <c r="I40126" s="313" t="s">
        <v>6812</v>
      </c>
    </row>
    <row r="40127" spans="6:9" x14ac:dyDescent="0.2">
      <c r="F40127" s="310" t="s">
        <v>45150</v>
      </c>
      <c r="G40127" s="311">
        <v>97390</v>
      </c>
      <c r="H40127" s="312" t="s">
        <v>4286</v>
      </c>
      <c r="I40127" s="313" t="s">
        <v>6812</v>
      </c>
    </row>
    <row r="40128" spans="6:9" x14ac:dyDescent="0.2">
      <c r="F40128" s="310" t="s">
        <v>45151</v>
      </c>
      <c r="G40128" s="311">
        <v>97391</v>
      </c>
      <c r="H40128" s="312" t="s">
        <v>4286</v>
      </c>
      <c r="I40128" s="313" t="s">
        <v>6812</v>
      </c>
    </row>
    <row r="40129" spans="6:9" x14ac:dyDescent="0.2">
      <c r="F40129" s="310" t="s">
        <v>45152</v>
      </c>
      <c r="G40129" s="311">
        <v>97392</v>
      </c>
      <c r="H40129" s="312" t="s">
        <v>4286</v>
      </c>
      <c r="I40129" s="313" t="s">
        <v>6812</v>
      </c>
    </row>
    <row r="40130" spans="6:9" x14ac:dyDescent="0.2">
      <c r="F40130" s="310" t="s">
        <v>45153</v>
      </c>
      <c r="G40130" s="311">
        <v>97394</v>
      </c>
      <c r="H40130" s="312" t="s">
        <v>4286</v>
      </c>
      <c r="I40130" s="313" t="s">
        <v>6812</v>
      </c>
    </row>
    <row r="40131" spans="6:9" x14ac:dyDescent="0.2">
      <c r="F40131" s="310" t="s">
        <v>45154</v>
      </c>
      <c r="G40131" s="311">
        <v>97396</v>
      </c>
      <c r="H40131" s="312" t="s">
        <v>4286</v>
      </c>
      <c r="I40131" s="313" t="s">
        <v>6812</v>
      </c>
    </row>
    <row r="40132" spans="6:9" x14ac:dyDescent="0.2">
      <c r="F40132" s="310" t="s">
        <v>45155</v>
      </c>
      <c r="G40132" s="311">
        <v>97401</v>
      </c>
      <c r="H40132" s="312" t="s">
        <v>4286</v>
      </c>
      <c r="I40132" s="313" t="s">
        <v>6812</v>
      </c>
    </row>
    <row r="40133" spans="6:9" x14ac:dyDescent="0.2">
      <c r="F40133" s="310" t="s">
        <v>45156</v>
      </c>
      <c r="G40133" s="311">
        <v>97402</v>
      </c>
      <c r="H40133" s="312" t="s">
        <v>4286</v>
      </c>
      <c r="I40133" s="313" t="s">
        <v>6812</v>
      </c>
    </row>
    <row r="40134" spans="6:9" x14ac:dyDescent="0.2">
      <c r="F40134" s="310" t="s">
        <v>45157</v>
      </c>
      <c r="G40134" s="311">
        <v>97403</v>
      </c>
      <c r="H40134" s="312" t="s">
        <v>4286</v>
      </c>
      <c r="I40134" s="313" t="s">
        <v>6812</v>
      </c>
    </row>
    <row r="40135" spans="6:9" x14ac:dyDescent="0.2">
      <c r="F40135" s="310" t="s">
        <v>45158</v>
      </c>
      <c r="G40135" s="311">
        <v>97404</v>
      </c>
      <c r="H40135" s="312" t="s">
        <v>4286</v>
      </c>
      <c r="I40135" s="313" t="s">
        <v>6812</v>
      </c>
    </row>
    <row r="40136" spans="6:9" x14ac:dyDescent="0.2">
      <c r="F40136" s="310" t="s">
        <v>45159</v>
      </c>
      <c r="G40136" s="311">
        <v>97405</v>
      </c>
      <c r="H40136" s="312" t="s">
        <v>4286</v>
      </c>
      <c r="I40136" s="313" t="s">
        <v>6812</v>
      </c>
    </row>
    <row r="40137" spans="6:9" x14ac:dyDescent="0.2">
      <c r="F40137" s="310" t="s">
        <v>45160</v>
      </c>
      <c r="G40137" s="311">
        <v>97406</v>
      </c>
      <c r="H40137" s="312" t="s">
        <v>4286</v>
      </c>
      <c r="I40137" s="313" t="s">
        <v>6812</v>
      </c>
    </row>
    <row r="40138" spans="6:9" x14ac:dyDescent="0.2">
      <c r="F40138" s="310" t="s">
        <v>45161</v>
      </c>
      <c r="G40138" s="311">
        <v>97407</v>
      </c>
      <c r="H40138" s="312" t="s">
        <v>4286</v>
      </c>
      <c r="I40138" s="313" t="s">
        <v>6812</v>
      </c>
    </row>
    <row r="40139" spans="6:9" x14ac:dyDescent="0.2">
      <c r="F40139" s="310" t="s">
        <v>45162</v>
      </c>
      <c r="G40139" s="311">
        <v>97408</v>
      </c>
      <c r="H40139" s="312" t="s">
        <v>4286</v>
      </c>
      <c r="I40139" s="313" t="s">
        <v>6812</v>
      </c>
    </row>
    <row r="40140" spans="6:9" x14ac:dyDescent="0.2">
      <c r="F40140" s="310" t="s">
        <v>45163</v>
      </c>
      <c r="G40140" s="311">
        <v>97409</v>
      </c>
      <c r="H40140" s="312" t="s">
        <v>4286</v>
      </c>
      <c r="I40140" s="313" t="s">
        <v>6812</v>
      </c>
    </row>
    <row r="40141" spans="6:9" x14ac:dyDescent="0.2">
      <c r="F40141" s="310" t="s">
        <v>45164</v>
      </c>
      <c r="G40141" s="311">
        <v>97410</v>
      </c>
      <c r="H40141" s="312" t="s">
        <v>4286</v>
      </c>
      <c r="I40141" s="313" t="s">
        <v>6812</v>
      </c>
    </row>
    <row r="40142" spans="6:9" x14ac:dyDescent="0.2">
      <c r="F40142" s="310" t="s">
        <v>45165</v>
      </c>
      <c r="G40142" s="311">
        <v>97411</v>
      </c>
      <c r="H40142" s="312" t="s">
        <v>4286</v>
      </c>
      <c r="I40142" s="313" t="s">
        <v>6812</v>
      </c>
    </row>
    <row r="40143" spans="6:9" x14ac:dyDescent="0.2">
      <c r="F40143" s="310" t="s">
        <v>45166</v>
      </c>
      <c r="G40143" s="311">
        <v>97412</v>
      </c>
      <c r="H40143" s="312" t="s">
        <v>4286</v>
      </c>
      <c r="I40143" s="313" t="s">
        <v>6812</v>
      </c>
    </row>
    <row r="40144" spans="6:9" x14ac:dyDescent="0.2">
      <c r="F40144" s="310" t="s">
        <v>45167</v>
      </c>
      <c r="G40144" s="311">
        <v>97413</v>
      </c>
      <c r="H40144" s="312" t="s">
        <v>4286</v>
      </c>
      <c r="I40144" s="313" t="s">
        <v>6812</v>
      </c>
    </row>
    <row r="40145" spans="6:9" x14ac:dyDescent="0.2">
      <c r="F40145" s="310" t="s">
        <v>45168</v>
      </c>
      <c r="G40145" s="311">
        <v>97414</v>
      </c>
      <c r="H40145" s="312" t="s">
        <v>4286</v>
      </c>
      <c r="I40145" s="313" t="s">
        <v>6812</v>
      </c>
    </row>
    <row r="40146" spans="6:9" x14ac:dyDescent="0.2">
      <c r="F40146" s="310" t="s">
        <v>45169</v>
      </c>
      <c r="G40146" s="311">
        <v>97415</v>
      </c>
      <c r="H40146" s="312" t="s">
        <v>4286</v>
      </c>
      <c r="I40146" s="313" t="s">
        <v>6812</v>
      </c>
    </row>
    <row r="40147" spans="6:9" x14ac:dyDescent="0.2">
      <c r="F40147" s="310" t="s">
        <v>45170</v>
      </c>
      <c r="G40147" s="311">
        <v>97416</v>
      </c>
      <c r="H40147" s="312" t="s">
        <v>4286</v>
      </c>
      <c r="I40147" s="313" t="s">
        <v>6812</v>
      </c>
    </row>
    <row r="40148" spans="6:9" x14ac:dyDescent="0.2">
      <c r="F40148" s="310" t="s">
        <v>45171</v>
      </c>
      <c r="G40148" s="311">
        <v>97417</v>
      </c>
      <c r="H40148" s="312" t="s">
        <v>4286</v>
      </c>
      <c r="I40148" s="313" t="s">
        <v>6812</v>
      </c>
    </row>
    <row r="40149" spans="6:9" x14ac:dyDescent="0.2">
      <c r="F40149" s="310" t="s">
        <v>45172</v>
      </c>
      <c r="G40149" s="311">
        <v>97419</v>
      </c>
      <c r="H40149" s="312" t="s">
        <v>4286</v>
      </c>
      <c r="I40149" s="313" t="s">
        <v>6812</v>
      </c>
    </row>
    <row r="40150" spans="6:9" x14ac:dyDescent="0.2">
      <c r="F40150" s="310" t="s">
        <v>45173</v>
      </c>
      <c r="G40150" s="311">
        <v>97420</v>
      </c>
      <c r="H40150" s="312" t="s">
        <v>4286</v>
      </c>
      <c r="I40150" s="313" t="s">
        <v>6812</v>
      </c>
    </row>
    <row r="40151" spans="6:9" x14ac:dyDescent="0.2">
      <c r="F40151" s="310" t="s">
        <v>45174</v>
      </c>
      <c r="G40151" s="311">
        <v>97423</v>
      </c>
      <c r="H40151" s="312" t="s">
        <v>4286</v>
      </c>
      <c r="I40151" s="313" t="s">
        <v>6812</v>
      </c>
    </row>
    <row r="40152" spans="6:9" x14ac:dyDescent="0.2">
      <c r="F40152" s="310" t="s">
        <v>45175</v>
      </c>
      <c r="G40152" s="311">
        <v>97424</v>
      </c>
      <c r="H40152" s="312" t="s">
        <v>4286</v>
      </c>
      <c r="I40152" s="313" t="s">
        <v>6812</v>
      </c>
    </row>
    <row r="40153" spans="6:9" x14ac:dyDescent="0.2">
      <c r="F40153" s="310" t="s">
        <v>45176</v>
      </c>
      <c r="G40153" s="311">
        <v>97426</v>
      </c>
      <c r="H40153" s="312" t="s">
        <v>4286</v>
      </c>
      <c r="I40153" s="313" t="s">
        <v>6812</v>
      </c>
    </row>
    <row r="40154" spans="6:9" x14ac:dyDescent="0.2">
      <c r="F40154" s="321">
        <v>97427</v>
      </c>
      <c r="G40154" s="324">
        <v>97427</v>
      </c>
      <c r="H40154" s="312" t="s">
        <v>4286</v>
      </c>
      <c r="I40154" s="313" t="s">
        <v>6812</v>
      </c>
    </row>
    <row r="40155" spans="6:9" x14ac:dyDescent="0.2">
      <c r="F40155" s="310" t="s">
        <v>45177</v>
      </c>
      <c r="G40155" s="311">
        <v>97429</v>
      </c>
      <c r="H40155" s="312" t="s">
        <v>4286</v>
      </c>
      <c r="I40155" s="313" t="s">
        <v>6812</v>
      </c>
    </row>
    <row r="40156" spans="6:9" x14ac:dyDescent="0.2">
      <c r="F40156" s="310" t="s">
        <v>45178</v>
      </c>
      <c r="G40156" s="311">
        <v>97430</v>
      </c>
      <c r="H40156" s="312" t="s">
        <v>4286</v>
      </c>
      <c r="I40156" s="313" t="s">
        <v>6812</v>
      </c>
    </row>
    <row r="40157" spans="6:9" x14ac:dyDescent="0.2">
      <c r="F40157" s="310" t="s">
        <v>45179</v>
      </c>
      <c r="G40157" s="311">
        <v>97431</v>
      </c>
      <c r="H40157" s="312" t="s">
        <v>4286</v>
      </c>
      <c r="I40157" s="313" t="s">
        <v>6812</v>
      </c>
    </row>
    <row r="40158" spans="6:9" x14ac:dyDescent="0.2">
      <c r="F40158" s="310" t="s">
        <v>45180</v>
      </c>
      <c r="G40158" s="311">
        <v>97432</v>
      </c>
      <c r="H40158" s="312" t="s">
        <v>4286</v>
      </c>
      <c r="I40158" s="313" t="s">
        <v>6812</v>
      </c>
    </row>
    <row r="40159" spans="6:9" x14ac:dyDescent="0.2">
      <c r="F40159" s="310" t="s">
        <v>45181</v>
      </c>
      <c r="G40159" s="311">
        <v>97434</v>
      </c>
      <c r="H40159" s="312" t="s">
        <v>4286</v>
      </c>
      <c r="I40159" s="313" t="s">
        <v>6812</v>
      </c>
    </row>
    <row r="40160" spans="6:9" x14ac:dyDescent="0.2">
      <c r="F40160" s="310" t="s">
        <v>45182</v>
      </c>
      <c r="G40160" s="311">
        <v>97435</v>
      </c>
      <c r="H40160" s="312" t="s">
        <v>4286</v>
      </c>
      <c r="I40160" s="313" t="s">
        <v>6812</v>
      </c>
    </row>
    <row r="40161" spans="6:9" x14ac:dyDescent="0.2">
      <c r="F40161" s="310" t="s">
        <v>45183</v>
      </c>
      <c r="G40161" s="311">
        <v>97436</v>
      </c>
      <c r="H40161" s="312" t="s">
        <v>4286</v>
      </c>
      <c r="I40161" s="313" t="s">
        <v>6812</v>
      </c>
    </row>
    <row r="40162" spans="6:9" x14ac:dyDescent="0.2">
      <c r="F40162" s="310" t="s">
        <v>45184</v>
      </c>
      <c r="G40162" s="311">
        <v>97437</v>
      </c>
      <c r="H40162" s="312" t="s">
        <v>4286</v>
      </c>
      <c r="I40162" s="313" t="s">
        <v>6812</v>
      </c>
    </row>
    <row r="40163" spans="6:9" x14ac:dyDescent="0.2">
      <c r="F40163" s="310" t="s">
        <v>45185</v>
      </c>
      <c r="G40163" s="311">
        <v>97438</v>
      </c>
      <c r="H40163" s="312" t="s">
        <v>4286</v>
      </c>
      <c r="I40163" s="313" t="s">
        <v>6812</v>
      </c>
    </row>
    <row r="40164" spans="6:9" x14ac:dyDescent="0.2">
      <c r="F40164" s="310" t="s">
        <v>45186</v>
      </c>
      <c r="G40164" s="311">
        <v>97439</v>
      </c>
      <c r="H40164" s="312" t="s">
        <v>4286</v>
      </c>
      <c r="I40164" s="313" t="s">
        <v>6812</v>
      </c>
    </row>
    <row r="40165" spans="6:9" x14ac:dyDescent="0.2">
      <c r="F40165" s="310" t="s">
        <v>45187</v>
      </c>
      <c r="G40165" s="311">
        <v>97440</v>
      </c>
      <c r="H40165" s="312" t="s">
        <v>4286</v>
      </c>
      <c r="I40165" s="313" t="s">
        <v>6812</v>
      </c>
    </row>
    <row r="40166" spans="6:9" x14ac:dyDescent="0.2">
      <c r="F40166" s="310" t="s">
        <v>45188</v>
      </c>
      <c r="G40166" s="311">
        <v>97441</v>
      </c>
      <c r="H40166" s="312" t="s">
        <v>4286</v>
      </c>
      <c r="I40166" s="313" t="s">
        <v>6812</v>
      </c>
    </row>
    <row r="40167" spans="6:9" x14ac:dyDescent="0.2">
      <c r="F40167" s="310" t="s">
        <v>45189</v>
      </c>
      <c r="G40167" s="311">
        <v>97442</v>
      </c>
      <c r="H40167" s="312" t="s">
        <v>4286</v>
      </c>
      <c r="I40167" s="313" t="s">
        <v>6812</v>
      </c>
    </row>
    <row r="40168" spans="6:9" x14ac:dyDescent="0.2">
      <c r="F40168" s="310" t="s">
        <v>45190</v>
      </c>
      <c r="G40168" s="311">
        <v>97443</v>
      </c>
      <c r="H40168" s="312" t="s">
        <v>4286</v>
      </c>
      <c r="I40168" s="313" t="s">
        <v>6812</v>
      </c>
    </row>
    <row r="40169" spans="6:9" x14ac:dyDescent="0.2">
      <c r="F40169" s="310" t="s">
        <v>45191</v>
      </c>
      <c r="G40169" s="311">
        <v>97444</v>
      </c>
      <c r="H40169" s="312" t="s">
        <v>4286</v>
      </c>
      <c r="I40169" s="313" t="s">
        <v>6812</v>
      </c>
    </row>
    <row r="40170" spans="6:9" x14ac:dyDescent="0.2">
      <c r="F40170" s="310" t="s">
        <v>45192</v>
      </c>
      <c r="G40170" s="311">
        <v>97446</v>
      </c>
      <c r="H40170" s="312" t="s">
        <v>4286</v>
      </c>
      <c r="I40170" s="313" t="s">
        <v>6812</v>
      </c>
    </row>
    <row r="40171" spans="6:9" x14ac:dyDescent="0.2">
      <c r="F40171" s="310" t="s">
        <v>45193</v>
      </c>
      <c r="G40171" s="311">
        <v>97447</v>
      </c>
      <c r="H40171" s="312" t="s">
        <v>4286</v>
      </c>
      <c r="I40171" s="313" t="s">
        <v>6812</v>
      </c>
    </row>
    <row r="40172" spans="6:9" x14ac:dyDescent="0.2">
      <c r="F40172" s="310" t="s">
        <v>45194</v>
      </c>
      <c r="G40172" s="311">
        <v>97448</v>
      </c>
      <c r="H40172" s="312" t="s">
        <v>4286</v>
      </c>
      <c r="I40172" s="313" t="s">
        <v>6812</v>
      </c>
    </row>
    <row r="40173" spans="6:9" x14ac:dyDescent="0.2">
      <c r="F40173" s="310" t="s">
        <v>45195</v>
      </c>
      <c r="G40173" s="311">
        <v>97449</v>
      </c>
      <c r="H40173" s="312" t="s">
        <v>4286</v>
      </c>
      <c r="I40173" s="313" t="s">
        <v>6812</v>
      </c>
    </row>
    <row r="40174" spans="6:9" x14ac:dyDescent="0.2">
      <c r="F40174" s="310" t="s">
        <v>45196</v>
      </c>
      <c r="G40174" s="311">
        <v>97450</v>
      </c>
      <c r="H40174" s="312" t="s">
        <v>4286</v>
      </c>
      <c r="I40174" s="313" t="s">
        <v>6812</v>
      </c>
    </row>
    <row r="40175" spans="6:9" x14ac:dyDescent="0.2">
      <c r="F40175" s="310" t="s">
        <v>45197</v>
      </c>
      <c r="G40175" s="311">
        <v>97451</v>
      </c>
      <c r="H40175" s="312" t="s">
        <v>4286</v>
      </c>
      <c r="I40175" s="313" t="s">
        <v>6812</v>
      </c>
    </row>
    <row r="40176" spans="6:9" x14ac:dyDescent="0.2">
      <c r="F40176" s="310" t="s">
        <v>45198</v>
      </c>
      <c r="G40176" s="311">
        <v>97452</v>
      </c>
      <c r="H40176" s="312" t="s">
        <v>4286</v>
      </c>
      <c r="I40176" s="313" t="s">
        <v>6812</v>
      </c>
    </row>
    <row r="40177" spans="6:9" x14ac:dyDescent="0.2">
      <c r="F40177" s="310" t="s">
        <v>45199</v>
      </c>
      <c r="G40177" s="311">
        <v>97453</v>
      </c>
      <c r="H40177" s="312" t="s">
        <v>4286</v>
      </c>
      <c r="I40177" s="313" t="s">
        <v>6812</v>
      </c>
    </row>
    <row r="40178" spans="6:9" x14ac:dyDescent="0.2">
      <c r="F40178" s="310" t="s">
        <v>45200</v>
      </c>
      <c r="G40178" s="311">
        <v>97454</v>
      </c>
      <c r="H40178" s="312" t="s">
        <v>4286</v>
      </c>
      <c r="I40178" s="313" t="s">
        <v>6812</v>
      </c>
    </row>
    <row r="40179" spans="6:9" x14ac:dyDescent="0.2">
      <c r="F40179" s="310" t="s">
        <v>45201</v>
      </c>
      <c r="G40179" s="311">
        <v>97455</v>
      </c>
      <c r="H40179" s="312" t="s">
        <v>4286</v>
      </c>
      <c r="I40179" s="313" t="s">
        <v>6812</v>
      </c>
    </row>
    <row r="40180" spans="6:9" x14ac:dyDescent="0.2">
      <c r="F40180" s="310" t="s">
        <v>45202</v>
      </c>
      <c r="G40180" s="311">
        <v>97456</v>
      </c>
      <c r="H40180" s="312" t="s">
        <v>4286</v>
      </c>
      <c r="I40180" s="313" t="s">
        <v>6812</v>
      </c>
    </row>
    <row r="40181" spans="6:9" x14ac:dyDescent="0.2">
      <c r="F40181" s="310" t="s">
        <v>45203</v>
      </c>
      <c r="G40181" s="311">
        <v>97457</v>
      </c>
      <c r="H40181" s="312" t="s">
        <v>4286</v>
      </c>
      <c r="I40181" s="313" t="s">
        <v>6812</v>
      </c>
    </row>
    <row r="40182" spans="6:9" x14ac:dyDescent="0.2">
      <c r="F40182" s="310" t="s">
        <v>45204</v>
      </c>
      <c r="G40182" s="311">
        <v>97458</v>
      </c>
      <c r="H40182" s="312" t="s">
        <v>4286</v>
      </c>
      <c r="I40182" s="313" t="s">
        <v>6812</v>
      </c>
    </row>
    <row r="40183" spans="6:9" x14ac:dyDescent="0.2">
      <c r="F40183" s="310" t="s">
        <v>45205</v>
      </c>
      <c r="G40183" s="311">
        <v>97459</v>
      </c>
      <c r="H40183" s="312" t="s">
        <v>4286</v>
      </c>
      <c r="I40183" s="313" t="s">
        <v>6812</v>
      </c>
    </row>
    <row r="40184" spans="6:9" x14ac:dyDescent="0.2">
      <c r="F40184" s="310" t="s">
        <v>45206</v>
      </c>
      <c r="G40184" s="311">
        <v>97461</v>
      </c>
      <c r="H40184" s="312" t="s">
        <v>4286</v>
      </c>
      <c r="I40184" s="313" t="s">
        <v>6812</v>
      </c>
    </row>
    <row r="40185" spans="6:9" x14ac:dyDescent="0.2">
      <c r="F40185" s="310" t="s">
        <v>45207</v>
      </c>
      <c r="G40185" s="311">
        <v>97462</v>
      </c>
      <c r="H40185" s="312" t="s">
        <v>4286</v>
      </c>
      <c r="I40185" s="313" t="s">
        <v>6812</v>
      </c>
    </row>
    <row r="40186" spans="6:9" x14ac:dyDescent="0.2">
      <c r="F40186" s="310" t="s">
        <v>45208</v>
      </c>
      <c r="G40186" s="311">
        <v>97463</v>
      </c>
      <c r="H40186" s="312" t="s">
        <v>4286</v>
      </c>
      <c r="I40186" s="313" t="s">
        <v>6812</v>
      </c>
    </row>
    <row r="40187" spans="6:9" x14ac:dyDescent="0.2">
      <c r="F40187" s="310" t="s">
        <v>45209</v>
      </c>
      <c r="G40187" s="311">
        <v>97464</v>
      </c>
      <c r="H40187" s="312" t="s">
        <v>4286</v>
      </c>
      <c r="I40187" s="313" t="s">
        <v>6812</v>
      </c>
    </row>
    <row r="40188" spans="6:9" x14ac:dyDescent="0.2">
      <c r="F40188" s="310" t="s">
        <v>45210</v>
      </c>
      <c r="G40188" s="311">
        <v>97465</v>
      </c>
      <c r="H40188" s="312" t="s">
        <v>4286</v>
      </c>
      <c r="I40188" s="313" t="s">
        <v>6812</v>
      </c>
    </row>
    <row r="40189" spans="6:9" x14ac:dyDescent="0.2">
      <c r="F40189" s="310" t="s">
        <v>45211</v>
      </c>
      <c r="G40189" s="311">
        <v>97466</v>
      </c>
      <c r="H40189" s="312" t="s">
        <v>4286</v>
      </c>
      <c r="I40189" s="313" t="s">
        <v>6812</v>
      </c>
    </row>
    <row r="40190" spans="6:9" x14ac:dyDescent="0.2">
      <c r="F40190" s="310" t="s">
        <v>45212</v>
      </c>
      <c r="G40190" s="311">
        <v>97467</v>
      </c>
      <c r="H40190" s="312" t="s">
        <v>4286</v>
      </c>
      <c r="I40190" s="313" t="s">
        <v>6812</v>
      </c>
    </row>
    <row r="40191" spans="6:9" x14ac:dyDescent="0.2">
      <c r="F40191" s="310" t="s">
        <v>45213</v>
      </c>
      <c r="G40191" s="311">
        <v>97469</v>
      </c>
      <c r="H40191" s="312" t="s">
        <v>4286</v>
      </c>
      <c r="I40191" s="313" t="s">
        <v>6812</v>
      </c>
    </row>
    <row r="40192" spans="6:9" x14ac:dyDescent="0.2">
      <c r="F40192" s="310" t="s">
        <v>45214</v>
      </c>
      <c r="G40192" s="311">
        <v>97470</v>
      </c>
      <c r="H40192" s="312" t="s">
        <v>4286</v>
      </c>
      <c r="I40192" s="313" t="s">
        <v>6812</v>
      </c>
    </row>
    <row r="40193" spans="6:9" x14ac:dyDescent="0.2">
      <c r="F40193" s="310" t="s">
        <v>45215</v>
      </c>
      <c r="G40193" s="311">
        <v>97471</v>
      </c>
      <c r="H40193" s="312" t="s">
        <v>4286</v>
      </c>
      <c r="I40193" s="313" t="s">
        <v>6812</v>
      </c>
    </row>
    <row r="40194" spans="6:9" x14ac:dyDescent="0.2">
      <c r="F40194" s="310" t="s">
        <v>45216</v>
      </c>
      <c r="G40194" s="311">
        <v>97473</v>
      </c>
      <c r="H40194" s="312" t="s">
        <v>4286</v>
      </c>
      <c r="I40194" s="313" t="s">
        <v>6812</v>
      </c>
    </row>
    <row r="40195" spans="6:9" x14ac:dyDescent="0.2">
      <c r="F40195" s="310" t="s">
        <v>45217</v>
      </c>
      <c r="G40195" s="311">
        <v>97475</v>
      </c>
      <c r="H40195" s="312" t="s">
        <v>4286</v>
      </c>
      <c r="I40195" s="313" t="s">
        <v>6812</v>
      </c>
    </row>
    <row r="40196" spans="6:9" x14ac:dyDescent="0.2">
      <c r="F40196" s="310" t="s">
        <v>45218</v>
      </c>
      <c r="G40196" s="311">
        <v>97476</v>
      </c>
      <c r="H40196" s="312" t="s">
        <v>4286</v>
      </c>
      <c r="I40196" s="313" t="s">
        <v>6812</v>
      </c>
    </row>
    <row r="40197" spans="6:9" x14ac:dyDescent="0.2">
      <c r="F40197" s="310" t="s">
        <v>45219</v>
      </c>
      <c r="G40197" s="311">
        <v>97477</v>
      </c>
      <c r="H40197" s="312" t="s">
        <v>4286</v>
      </c>
      <c r="I40197" s="313" t="s">
        <v>6812</v>
      </c>
    </row>
    <row r="40198" spans="6:9" x14ac:dyDescent="0.2">
      <c r="F40198" s="310" t="s">
        <v>45220</v>
      </c>
      <c r="G40198" s="311">
        <v>97478</v>
      </c>
      <c r="H40198" s="312" t="s">
        <v>4286</v>
      </c>
      <c r="I40198" s="313" t="s">
        <v>6812</v>
      </c>
    </row>
    <row r="40199" spans="6:9" x14ac:dyDescent="0.2">
      <c r="F40199" s="310" t="s">
        <v>45221</v>
      </c>
      <c r="G40199" s="311">
        <v>97479</v>
      </c>
      <c r="H40199" s="312" t="s">
        <v>4286</v>
      </c>
      <c r="I40199" s="313" t="s">
        <v>6812</v>
      </c>
    </row>
    <row r="40200" spans="6:9" x14ac:dyDescent="0.2">
      <c r="F40200" s="310" t="s">
        <v>45222</v>
      </c>
      <c r="G40200" s="311">
        <v>97480</v>
      </c>
      <c r="H40200" s="312" t="s">
        <v>4286</v>
      </c>
      <c r="I40200" s="313" t="s">
        <v>6812</v>
      </c>
    </row>
    <row r="40201" spans="6:9" x14ac:dyDescent="0.2">
      <c r="F40201" s="310" t="s">
        <v>45223</v>
      </c>
      <c r="G40201" s="311">
        <v>97481</v>
      </c>
      <c r="H40201" s="312" t="s">
        <v>4286</v>
      </c>
      <c r="I40201" s="313" t="s">
        <v>6812</v>
      </c>
    </row>
    <row r="40202" spans="6:9" x14ac:dyDescent="0.2">
      <c r="F40202" s="310" t="s">
        <v>45224</v>
      </c>
      <c r="G40202" s="311">
        <v>97484</v>
      </c>
      <c r="H40202" s="312" t="s">
        <v>4286</v>
      </c>
      <c r="I40202" s="313" t="s">
        <v>6812</v>
      </c>
    </row>
    <row r="40203" spans="6:9" x14ac:dyDescent="0.2">
      <c r="F40203" s="310" t="s">
        <v>45225</v>
      </c>
      <c r="G40203" s="311">
        <v>97486</v>
      </c>
      <c r="H40203" s="312" t="s">
        <v>4286</v>
      </c>
      <c r="I40203" s="313" t="s">
        <v>6812</v>
      </c>
    </row>
    <row r="40204" spans="6:9" x14ac:dyDescent="0.2">
      <c r="F40204" s="310" t="s">
        <v>45226</v>
      </c>
      <c r="G40204" s="311">
        <v>97487</v>
      </c>
      <c r="H40204" s="312" t="s">
        <v>4286</v>
      </c>
      <c r="I40204" s="313" t="s">
        <v>6812</v>
      </c>
    </row>
    <row r="40205" spans="6:9" x14ac:dyDescent="0.2">
      <c r="F40205" s="310" t="s">
        <v>45227</v>
      </c>
      <c r="G40205" s="311">
        <v>97488</v>
      </c>
      <c r="H40205" s="312" t="s">
        <v>4286</v>
      </c>
      <c r="I40205" s="313" t="s">
        <v>6812</v>
      </c>
    </row>
    <row r="40206" spans="6:9" x14ac:dyDescent="0.2">
      <c r="F40206" s="310" t="s">
        <v>45228</v>
      </c>
      <c r="G40206" s="311">
        <v>97489</v>
      </c>
      <c r="H40206" s="312" t="s">
        <v>4286</v>
      </c>
      <c r="I40206" s="313" t="s">
        <v>6812</v>
      </c>
    </row>
    <row r="40207" spans="6:9" x14ac:dyDescent="0.2">
      <c r="F40207" s="310" t="s">
        <v>45229</v>
      </c>
      <c r="G40207" s="311">
        <v>97490</v>
      </c>
      <c r="H40207" s="312" t="s">
        <v>4286</v>
      </c>
      <c r="I40207" s="313" t="s">
        <v>6812</v>
      </c>
    </row>
    <row r="40208" spans="6:9" x14ac:dyDescent="0.2">
      <c r="F40208" s="310" t="s">
        <v>45230</v>
      </c>
      <c r="G40208" s="311">
        <v>97491</v>
      </c>
      <c r="H40208" s="312" t="s">
        <v>4286</v>
      </c>
      <c r="I40208" s="313" t="s">
        <v>6812</v>
      </c>
    </row>
    <row r="40209" spans="6:9" x14ac:dyDescent="0.2">
      <c r="F40209" s="310" t="s">
        <v>45231</v>
      </c>
      <c r="G40209" s="311">
        <v>97492</v>
      </c>
      <c r="H40209" s="312" t="s">
        <v>4286</v>
      </c>
      <c r="I40209" s="313" t="s">
        <v>6812</v>
      </c>
    </row>
    <row r="40210" spans="6:9" x14ac:dyDescent="0.2">
      <c r="F40210" s="310" t="s">
        <v>45232</v>
      </c>
      <c r="G40210" s="311">
        <v>97493</v>
      </c>
      <c r="H40210" s="312" t="s">
        <v>4286</v>
      </c>
      <c r="I40210" s="313" t="s">
        <v>6812</v>
      </c>
    </row>
    <row r="40211" spans="6:9" x14ac:dyDescent="0.2">
      <c r="F40211" s="310" t="s">
        <v>45233</v>
      </c>
      <c r="G40211" s="311">
        <v>97494</v>
      </c>
      <c r="H40211" s="312" t="s">
        <v>4286</v>
      </c>
      <c r="I40211" s="313" t="s">
        <v>6812</v>
      </c>
    </row>
    <row r="40212" spans="6:9" x14ac:dyDescent="0.2">
      <c r="F40212" s="310" t="s">
        <v>45234</v>
      </c>
      <c r="G40212" s="311">
        <v>97495</v>
      </c>
      <c r="H40212" s="312" t="s">
        <v>4286</v>
      </c>
      <c r="I40212" s="313" t="s">
        <v>6812</v>
      </c>
    </row>
    <row r="40213" spans="6:9" x14ac:dyDescent="0.2">
      <c r="F40213" s="310" t="s">
        <v>45235</v>
      </c>
      <c r="G40213" s="311">
        <v>97496</v>
      </c>
      <c r="H40213" s="312" t="s">
        <v>4286</v>
      </c>
      <c r="I40213" s="313" t="s">
        <v>6812</v>
      </c>
    </row>
    <row r="40214" spans="6:9" x14ac:dyDescent="0.2">
      <c r="F40214" s="310" t="s">
        <v>45236</v>
      </c>
      <c r="G40214" s="311">
        <v>97497</v>
      </c>
      <c r="H40214" s="312" t="s">
        <v>4286</v>
      </c>
      <c r="I40214" s="313" t="s">
        <v>6812</v>
      </c>
    </row>
    <row r="40215" spans="6:9" x14ac:dyDescent="0.2">
      <c r="F40215" s="310" t="s">
        <v>45237</v>
      </c>
      <c r="G40215" s="311">
        <v>97498</v>
      </c>
      <c r="H40215" s="312" t="s">
        <v>4286</v>
      </c>
      <c r="I40215" s="313" t="s">
        <v>6812</v>
      </c>
    </row>
    <row r="40216" spans="6:9" x14ac:dyDescent="0.2">
      <c r="F40216" s="310" t="s">
        <v>45238</v>
      </c>
      <c r="G40216" s="311">
        <v>97499</v>
      </c>
      <c r="H40216" s="312" t="s">
        <v>4286</v>
      </c>
      <c r="I40216" s="313" t="s">
        <v>6812</v>
      </c>
    </row>
    <row r="40217" spans="6:9" x14ac:dyDescent="0.2">
      <c r="F40217" s="310" t="s">
        <v>45239</v>
      </c>
      <c r="G40217" s="311">
        <v>97501</v>
      </c>
      <c r="H40217" s="312" t="s">
        <v>4286</v>
      </c>
      <c r="I40217" s="313" t="s">
        <v>6812</v>
      </c>
    </row>
    <row r="40218" spans="6:9" x14ac:dyDescent="0.2">
      <c r="F40218" s="310" t="s">
        <v>45240</v>
      </c>
      <c r="G40218" s="311">
        <v>97502</v>
      </c>
      <c r="H40218" s="312" t="s">
        <v>4286</v>
      </c>
      <c r="I40218" s="313" t="s">
        <v>6812</v>
      </c>
    </row>
    <row r="40219" spans="6:9" x14ac:dyDescent="0.2">
      <c r="F40219" s="310" t="s">
        <v>45241</v>
      </c>
      <c r="G40219" s="311">
        <v>97503</v>
      </c>
      <c r="H40219" s="312" t="s">
        <v>4286</v>
      </c>
      <c r="I40219" s="313" t="s">
        <v>6812</v>
      </c>
    </row>
    <row r="40220" spans="6:9" x14ac:dyDescent="0.2">
      <c r="F40220" s="310" t="s">
        <v>45242</v>
      </c>
      <c r="G40220" s="311">
        <v>97504</v>
      </c>
      <c r="H40220" s="312" t="s">
        <v>4286</v>
      </c>
      <c r="I40220" s="313" t="s">
        <v>6812</v>
      </c>
    </row>
    <row r="40221" spans="6:9" x14ac:dyDescent="0.2">
      <c r="F40221" s="310" t="s">
        <v>45243</v>
      </c>
      <c r="G40221" s="311">
        <v>97520</v>
      </c>
      <c r="H40221" s="312" t="s">
        <v>4286</v>
      </c>
      <c r="I40221" s="313" t="s">
        <v>6812</v>
      </c>
    </row>
    <row r="40222" spans="6:9" x14ac:dyDescent="0.2">
      <c r="F40222" s="310" t="s">
        <v>45244</v>
      </c>
      <c r="G40222" s="311">
        <v>97522</v>
      </c>
      <c r="H40222" s="312" t="s">
        <v>4286</v>
      </c>
      <c r="I40222" s="313" t="s">
        <v>6812</v>
      </c>
    </row>
    <row r="40223" spans="6:9" x14ac:dyDescent="0.2">
      <c r="F40223" s="310" t="s">
        <v>45245</v>
      </c>
      <c r="G40223" s="311">
        <v>97523</v>
      </c>
      <c r="H40223" s="312" t="s">
        <v>4286</v>
      </c>
      <c r="I40223" s="313" t="s">
        <v>6812</v>
      </c>
    </row>
    <row r="40224" spans="6:9" x14ac:dyDescent="0.2">
      <c r="F40224" s="310" t="s">
        <v>45246</v>
      </c>
      <c r="G40224" s="311">
        <v>97524</v>
      </c>
      <c r="H40224" s="312" t="s">
        <v>4286</v>
      </c>
      <c r="I40224" s="313" t="s">
        <v>6812</v>
      </c>
    </row>
    <row r="40225" spans="6:9" x14ac:dyDescent="0.2">
      <c r="F40225" s="310" t="s">
        <v>45247</v>
      </c>
      <c r="G40225" s="311">
        <v>97525</v>
      </c>
      <c r="H40225" s="312" t="s">
        <v>4286</v>
      </c>
      <c r="I40225" s="313" t="s">
        <v>6812</v>
      </c>
    </row>
    <row r="40226" spans="6:9" x14ac:dyDescent="0.2">
      <c r="F40226" s="310" t="s">
        <v>45248</v>
      </c>
      <c r="G40226" s="311">
        <v>97526</v>
      </c>
      <c r="H40226" s="312" t="s">
        <v>4286</v>
      </c>
      <c r="I40226" s="313" t="s">
        <v>6812</v>
      </c>
    </row>
    <row r="40227" spans="6:9" x14ac:dyDescent="0.2">
      <c r="F40227" s="310" t="s">
        <v>45249</v>
      </c>
      <c r="G40227" s="311">
        <v>97527</v>
      </c>
      <c r="H40227" s="312" t="s">
        <v>4286</v>
      </c>
      <c r="I40227" s="313" t="s">
        <v>6812</v>
      </c>
    </row>
    <row r="40228" spans="6:9" x14ac:dyDescent="0.2">
      <c r="F40228" s="310" t="s">
        <v>45250</v>
      </c>
      <c r="G40228" s="311">
        <v>97528</v>
      </c>
      <c r="H40228" s="312" t="s">
        <v>4286</v>
      </c>
      <c r="I40228" s="313" t="s">
        <v>6812</v>
      </c>
    </row>
    <row r="40229" spans="6:9" x14ac:dyDescent="0.2">
      <c r="F40229" s="310" t="s">
        <v>45251</v>
      </c>
      <c r="G40229" s="311">
        <v>97530</v>
      </c>
      <c r="H40229" s="312" t="s">
        <v>4286</v>
      </c>
      <c r="I40229" s="313" t="s">
        <v>6812</v>
      </c>
    </row>
    <row r="40230" spans="6:9" x14ac:dyDescent="0.2">
      <c r="F40230" s="310" t="s">
        <v>45252</v>
      </c>
      <c r="G40230" s="311">
        <v>97531</v>
      </c>
      <c r="H40230" s="312" t="s">
        <v>4286</v>
      </c>
      <c r="I40230" s="313" t="s">
        <v>6812</v>
      </c>
    </row>
    <row r="40231" spans="6:9" x14ac:dyDescent="0.2">
      <c r="F40231" s="310" t="s">
        <v>45253</v>
      </c>
      <c r="G40231" s="311">
        <v>97532</v>
      </c>
      <c r="H40231" s="312" t="s">
        <v>4286</v>
      </c>
      <c r="I40231" s="313" t="s">
        <v>6812</v>
      </c>
    </row>
    <row r="40232" spans="6:9" x14ac:dyDescent="0.2">
      <c r="F40232" s="310" t="s">
        <v>45254</v>
      </c>
      <c r="G40232" s="311">
        <v>97533</v>
      </c>
      <c r="H40232" s="312" t="s">
        <v>4286</v>
      </c>
      <c r="I40232" s="313" t="s">
        <v>6812</v>
      </c>
    </row>
    <row r="40233" spans="6:9" x14ac:dyDescent="0.2">
      <c r="F40233" s="310" t="s">
        <v>45255</v>
      </c>
      <c r="G40233" s="311">
        <v>97534</v>
      </c>
      <c r="H40233" s="312" t="s">
        <v>4286</v>
      </c>
      <c r="I40233" s="313" t="s">
        <v>6812</v>
      </c>
    </row>
    <row r="40234" spans="6:9" x14ac:dyDescent="0.2">
      <c r="F40234" s="310" t="s">
        <v>45256</v>
      </c>
      <c r="G40234" s="311">
        <v>97535</v>
      </c>
      <c r="H40234" s="312" t="s">
        <v>4286</v>
      </c>
      <c r="I40234" s="313" t="s">
        <v>6812</v>
      </c>
    </row>
    <row r="40235" spans="6:9" x14ac:dyDescent="0.2">
      <c r="F40235" s="310" t="s">
        <v>45257</v>
      </c>
      <c r="G40235" s="311">
        <v>97536</v>
      </c>
      <c r="H40235" s="312" t="s">
        <v>4286</v>
      </c>
      <c r="I40235" s="313" t="s">
        <v>6812</v>
      </c>
    </row>
    <row r="40236" spans="6:9" x14ac:dyDescent="0.2">
      <c r="F40236" s="310" t="s">
        <v>45258</v>
      </c>
      <c r="G40236" s="311">
        <v>97537</v>
      </c>
      <c r="H40236" s="312" t="s">
        <v>4286</v>
      </c>
      <c r="I40236" s="313" t="s">
        <v>6812</v>
      </c>
    </row>
    <row r="40237" spans="6:9" x14ac:dyDescent="0.2">
      <c r="F40237" s="310" t="s">
        <v>45259</v>
      </c>
      <c r="G40237" s="311">
        <v>97538</v>
      </c>
      <c r="H40237" s="312" t="s">
        <v>4286</v>
      </c>
      <c r="I40237" s="313" t="s">
        <v>6812</v>
      </c>
    </row>
    <row r="40238" spans="6:9" x14ac:dyDescent="0.2">
      <c r="F40238" s="310" t="s">
        <v>45260</v>
      </c>
      <c r="G40238" s="311">
        <v>97539</v>
      </c>
      <c r="H40238" s="312" t="s">
        <v>4286</v>
      </c>
      <c r="I40238" s="313" t="s">
        <v>6812</v>
      </c>
    </row>
    <row r="40239" spans="6:9" x14ac:dyDescent="0.2">
      <c r="F40239" s="310" t="s">
        <v>45261</v>
      </c>
      <c r="G40239" s="311">
        <v>97540</v>
      </c>
      <c r="H40239" s="312" t="s">
        <v>4286</v>
      </c>
      <c r="I40239" s="313" t="s">
        <v>6812</v>
      </c>
    </row>
    <row r="40240" spans="6:9" x14ac:dyDescent="0.2">
      <c r="F40240" s="310" t="s">
        <v>45262</v>
      </c>
      <c r="G40240" s="311">
        <v>97541</v>
      </c>
      <c r="H40240" s="312" t="s">
        <v>4286</v>
      </c>
      <c r="I40240" s="313" t="s">
        <v>6812</v>
      </c>
    </row>
    <row r="40241" spans="6:9" x14ac:dyDescent="0.2">
      <c r="F40241" s="310" t="s">
        <v>45263</v>
      </c>
      <c r="G40241" s="311">
        <v>97543</v>
      </c>
      <c r="H40241" s="312" t="s">
        <v>4286</v>
      </c>
      <c r="I40241" s="313" t="s">
        <v>6812</v>
      </c>
    </row>
    <row r="40242" spans="6:9" x14ac:dyDescent="0.2">
      <c r="F40242" s="310" t="s">
        <v>45264</v>
      </c>
      <c r="G40242" s="311">
        <v>97544</v>
      </c>
      <c r="H40242" s="312" t="s">
        <v>4286</v>
      </c>
      <c r="I40242" s="313" t="s">
        <v>6812</v>
      </c>
    </row>
    <row r="40243" spans="6:9" x14ac:dyDescent="0.2">
      <c r="F40243" s="310" t="s">
        <v>45265</v>
      </c>
      <c r="G40243" s="311">
        <v>97601</v>
      </c>
      <c r="H40243" s="312" t="s">
        <v>4286</v>
      </c>
      <c r="I40243" s="313" t="s">
        <v>6812</v>
      </c>
    </row>
    <row r="40244" spans="6:9" x14ac:dyDescent="0.2">
      <c r="F40244" s="310" t="s">
        <v>45266</v>
      </c>
      <c r="G40244" s="311">
        <v>97602</v>
      </c>
      <c r="H40244" s="312" t="s">
        <v>4286</v>
      </c>
      <c r="I40244" s="313" t="s">
        <v>6812</v>
      </c>
    </row>
    <row r="40245" spans="6:9" x14ac:dyDescent="0.2">
      <c r="F40245" s="310" t="s">
        <v>45267</v>
      </c>
      <c r="G40245" s="311">
        <v>97603</v>
      </c>
      <c r="H40245" s="312" t="s">
        <v>4286</v>
      </c>
      <c r="I40245" s="313" t="s">
        <v>6812</v>
      </c>
    </row>
    <row r="40246" spans="6:9" x14ac:dyDescent="0.2">
      <c r="F40246" s="310" t="s">
        <v>45268</v>
      </c>
      <c r="G40246" s="311">
        <v>97604</v>
      </c>
      <c r="H40246" s="312" t="s">
        <v>4286</v>
      </c>
      <c r="I40246" s="313" t="s">
        <v>6812</v>
      </c>
    </row>
    <row r="40247" spans="6:9" x14ac:dyDescent="0.2">
      <c r="F40247" s="310" t="s">
        <v>45269</v>
      </c>
      <c r="G40247" s="311">
        <v>97620</v>
      </c>
      <c r="H40247" s="312" t="s">
        <v>4286</v>
      </c>
      <c r="I40247" s="313" t="s">
        <v>6812</v>
      </c>
    </row>
    <row r="40248" spans="6:9" x14ac:dyDescent="0.2">
      <c r="F40248" s="310" t="s">
        <v>45270</v>
      </c>
      <c r="G40248" s="311">
        <v>97621</v>
      </c>
      <c r="H40248" s="312" t="s">
        <v>4286</v>
      </c>
      <c r="I40248" s="313" t="s">
        <v>6812</v>
      </c>
    </row>
    <row r="40249" spans="6:9" x14ac:dyDescent="0.2">
      <c r="F40249" s="310" t="s">
        <v>45271</v>
      </c>
      <c r="G40249" s="311">
        <v>97622</v>
      </c>
      <c r="H40249" s="312" t="s">
        <v>4286</v>
      </c>
      <c r="I40249" s="313" t="s">
        <v>6812</v>
      </c>
    </row>
    <row r="40250" spans="6:9" x14ac:dyDescent="0.2">
      <c r="F40250" s="310" t="s">
        <v>45272</v>
      </c>
      <c r="G40250" s="311">
        <v>97623</v>
      </c>
      <c r="H40250" s="312" t="s">
        <v>4286</v>
      </c>
      <c r="I40250" s="313" t="s">
        <v>6812</v>
      </c>
    </row>
    <row r="40251" spans="6:9" x14ac:dyDescent="0.2">
      <c r="F40251" s="310" t="s">
        <v>45273</v>
      </c>
      <c r="G40251" s="311">
        <v>97624</v>
      </c>
      <c r="H40251" s="312" t="s">
        <v>4286</v>
      </c>
      <c r="I40251" s="313" t="s">
        <v>6812</v>
      </c>
    </row>
    <row r="40252" spans="6:9" x14ac:dyDescent="0.2">
      <c r="F40252" s="310" t="s">
        <v>45274</v>
      </c>
      <c r="G40252" s="311">
        <v>97625</v>
      </c>
      <c r="H40252" s="312" t="s">
        <v>4286</v>
      </c>
      <c r="I40252" s="313" t="s">
        <v>6812</v>
      </c>
    </row>
    <row r="40253" spans="6:9" x14ac:dyDescent="0.2">
      <c r="F40253" s="310" t="s">
        <v>45275</v>
      </c>
      <c r="G40253" s="311">
        <v>97626</v>
      </c>
      <c r="H40253" s="312" t="s">
        <v>4286</v>
      </c>
      <c r="I40253" s="313" t="s">
        <v>6812</v>
      </c>
    </row>
    <row r="40254" spans="6:9" x14ac:dyDescent="0.2">
      <c r="F40254" s="310" t="s">
        <v>45276</v>
      </c>
      <c r="G40254" s="311">
        <v>97627</v>
      </c>
      <c r="H40254" s="312" t="s">
        <v>4286</v>
      </c>
      <c r="I40254" s="313" t="s">
        <v>6812</v>
      </c>
    </row>
    <row r="40255" spans="6:9" x14ac:dyDescent="0.2">
      <c r="F40255" s="310" t="s">
        <v>45277</v>
      </c>
      <c r="G40255" s="311">
        <v>97630</v>
      </c>
      <c r="H40255" s="312" t="s">
        <v>4286</v>
      </c>
      <c r="I40255" s="313" t="s">
        <v>6812</v>
      </c>
    </row>
    <row r="40256" spans="6:9" x14ac:dyDescent="0.2">
      <c r="F40256" s="310" t="s">
        <v>45278</v>
      </c>
      <c r="G40256" s="311">
        <v>97632</v>
      </c>
      <c r="H40256" s="312" t="s">
        <v>4286</v>
      </c>
      <c r="I40256" s="313" t="s">
        <v>6812</v>
      </c>
    </row>
    <row r="40257" spans="6:9" x14ac:dyDescent="0.2">
      <c r="F40257" s="310" t="s">
        <v>45279</v>
      </c>
      <c r="G40257" s="311">
        <v>97633</v>
      </c>
      <c r="H40257" s="312" t="s">
        <v>4286</v>
      </c>
      <c r="I40257" s="313" t="s">
        <v>6812</v>
      </c>
    </row>
    <row r="40258" spans="6:9" x14ac:dyDescent="0.2">
      <c r="F40258" s="310" t="s">
        <v>45280</v>
      </c>
      <c r="G40258" s="311">
        <v>97634</v>
      </c>
      <c r="H40258" s="312" t="s">
        <v>4286</v>
      </c>
      <c r="I40258" s="313" t="s">
        <v>6812</v>
      </c>
    </row>
    <row r="40259" spans="6:9" x14ac:dyDescent="0.2">
      <c r="F40259" s="310" t="s">
        <v>45281</v>
      </c>
      <c r="G40259" s="311">
        <v>97635</v>
      </c>
      <c r="H40259" s="312" t="s">
        <v>4286</v>
      </c>
      <c r="I40259" s="313" t="s">
        <v>6812</v>
      </c>
    </row>
    <row r="40260" spans="6:9" x14ac:dyDescent="0.2">
      <c r="F40260" s="310" t="s">
        <v>45282</v>
      </c>
      <c r="G40260" s="311">
        <v>97636</v>
      </c>
      <c r="H40260" s="312" t="s">
        <v>4286</v>
      </c>
      <c r="I40260" s="313" t="s">
        <v>6812</v>
      </c>
    </row>
    <row r="40261" spans="6:9" x14ac:dyDescent="0.2">
      <c r="F40261" s="310" t="s">
        <v>45283</v>
      </c>
      <c r="G40261" s="311">
        <v>97637</v>
      </c>
      <c r="H40261" s="312" t="s">
        <v>4286</v>
      </c>
      <c r="I40261" s="313" t="s">
        <v>6812</v>
      </c>
    </row>
    <row r="40262" spans="6:9" x14ac:dyDescent="0.2">
      <c r="F40262" s="310" t="s">
        <v>45284</v>
      </c>
      <c r="G40262" s="311">
        <v>97638</v>
      </c>
      <c r="H40262" s="312" t="s">
        <v>4286</v>
      </c>
      <c r="I40262" s="313" t="s">
        <v>6812</v>
      </c>
    </row>
    <row r="40263" spans="6:9" x14ac:dyDescent="0.2">
      <c r="F40263" s="310" t="s">
        <v>45285</v>
      </c>
      <c r="G40263" s="311">
        <v>97639</v>
      </c>
      <c r="H40263" s="312" t="s">
        <v>4286</v>
      </c>
      <c r="I40263" s="313" t="s">
        <v>6812</v>
      </c>
    </row>
    <row r="40264" spans="6:9" x14ac:dyDescent="0.2">
      <c r="F40264" s="310" t="s">
        <v>45286</v>
      </c>
      <c r="G40264" s="311">
        <v>97640</v>
      </c>
      <c r="H40264" s="312" t="s">
        <v>4286</v>
      </c>
      <c r="I40264" s="313" t="s">
        <v>6812</v>
      </c>
    </row>
    <row r="40265" spans="6:9" x14ac:dyDescent="0.2">
      <c r="F40265" s="310" t="s">
        <v>45287</v>
      </c>
      <c r="G40265" s="311">
        <v>97641</v>
      </c>
      <c r="H40265" s="312" t="s">
        <v>4286</v>
      </c>
      <c r="I40265" s="313" t="s">
        <v>6812</v>
      </c>
    </row>
    <row r="40266" spans="6:9" x14ac:dyDescent="0.2">
      <c r="F40266" s="310" t="s">
        <v>45288</v>
      </c>
      <c r="G40266" s="311">
        <v>97701</v>
      </c>
      <c r="H40266" s="312" t="s">
        <v>4286</v>
      </c>
      <c r="I40266" s="313" t="s">
        <v>6812</v>
      </c>
    </row>
    <row r="40267" spans="6:9" x14ac:dyDescent="0.2">
      <c r="F40267" s="310" t="s">
        <v>45289</v>
      </c>
      <c r="G40267" s="311">
        <v>97702</v>
      </c>
      <c r="H40267" s="312" t="s">
        <v>4286</v>
      </c>
      <c r="I40267" s="313" t="s">
        <v>6812</v>
      </c>
    </row>
    <row r="40268" spans="6:9" x14ac:dyDescent="0.2">
      <c r="F40268" s="310" t="s">
        <v>45290</v>
      </c>
      <c r="G40268" s="311">
        <v>97707</v>
      </c>
      <c r="H40268" s="312" t="s">
        <v>4286</v>
      </c>
      <c r="I40268" s="313" t="s">
        <v>6812</v>
      </c>
    </row>
    <row r="40269" spans="6:9" x14ac:dyDescent="0.2">
      <c r="F40269" s="310" t="s">
        <v>45291</v>
      </c>
      <c r="G40269" s="311">
        <v>97708</v>
      </c>
      <c r="H40269" s="312" t="s">
        <v>4286</v>
      </c>
      <c r="I40269" s="313" t="s">
        <v>6812</v>
      </c>
    </row>
    <row r="40270" spans="6:9" x14ac:dyDescent="0.2">
      <c r="F40270" s="310" t="s">
        <v>45292</v>
      </c>
      <c r="G40270" s="311">
        <v>97709</v>
      </c>
      <c r="H40270" s="312" t="s">
        <v>4286</v>
      </c>
      <c r="I40270" s="313" t="s">
        <v>6812</v>
      </c>
    </row>
    <row r="40271" spans="6:9" x14ac:dyDescent="0.2">
      <c r="F40271" s="310" t="s">
        <v>45293</v>
      </c>
      <c r="G40271" s="311">
        <v>97710</v>
      </c>
      <c r="H40271" s="312" t="s">
        <v>4286</v>
      </c>
      <c r="I40271" s="313" t="s">
        <v>6812</v>
      </c>
    </row>
    <row r="40272" spans="6:9" x14ac:dyDescent="0.2">
      <c r="F40272" s="310" t="s">
        <v>45294</v>
      </c>
      <c r="G40272" s="311">
        <v>97711</v>
      </c>
      <c r="H40272" s="312" t="s">
        <v>4286</v>
      </c>
      <c r="I40272" s="313" t="s">
        <v>6812</v>
      </c>
    </row>
    <row r="40273" spans="6:9" x14ac:dyDescent="0.2">
      <c r="F40273" s="310" t="s">
        <v>45295</v>
      </c>
      <c r="G40273" s="311">
        <v>97712</v>
      </c>
      <c r="H40273" s="312" t="s">
        <v>4286</v>
      </c>
      <c r="I40273" s="313" t="s">
        <v>6812</v>
      </c>
    </row>
    <row r="40274" spans="6:9" x14ac:dyDescent="0.2">
      <c r="F40274" s="310" t="s">
        <v>45296</v>
      </c>
      <c r="G40274" s="311">
        <v>97720</v>
      </c>
      <c r="H40274" s="312" t="s">
        <v>4286</v>
      </c>
      <c r="I40274" s="313" t="s">
        <v>6812</v>
      </c>
    </row>
    <row r="40275" spans="6:9" x14ac:dyDescent="0.2">
      <c r="F40275" s="310" t="s">
        <v>45297</v>
      </c>
      <c r="G40275" s="311">
        <v>97721</v>
      </c>
      <c r="H40275" s="312" t="s">
        <v>4286</v>
      </c>
      <c r="I40275" s="313" t="s">
        <v>6812</v>
      </c>
    </row>
    <row r="40276" spans="6:9" x14ac:dyDescent="0.2">
      <c r="F40276" s="310" t="s">
        <v>45298</v>
      </c>
      <c r="G40276" s="311">
        <v>97722</v>
      </c>
      <c r="H40276" s="312" t="s">
        <v>4286</v>
      </c>
      <c r="I40276" s="313" t="s">
        <v>6812</v>
      </c>
    </row>
    <row r="40277" spans="6:9" x14ac:dyDescent="0.2">
      <c r="F40277" s="310" t="s">
        <v>45299</v>
      </c>
      <c r="G40277" s="311">
        <v>97730</v>
      </c>
      <c r="H40277" s="312" t="s">
        <v>4286</v>
      </c>
      <c r="I40277" s="313" t="s">
        <v>6812</v>
      </c>
    </row>
    <row r="40278" spans="6:9" x14ac:dyDescent="0.2">
      <c r="F40278" s="310" t="s">
        <v>45300</v>
      </c>
      <c r="G40278" s="311">
        <v>97731</v>
      </c>
      <c r="H40278" s="312" t="s">
        <v>4286</v>
      </c>
      <c r="I40278" s="313" t="s">
        <v>6812</v>
      </c>
    </row>
    <row r="40279" spans="6:9" x14ac:dyDescent="0.2">
      <c r="F40279" s="310" t="s">
        <v>45301</v>
      </c>
      <c r="G40279" s="311">
        <v>97732</v>
      </c>
      <c r="H40279" s="312" t="s">
        <v>4286</v>
      </c>
      <c r="I40279" s="313" t="s">
        <v>6812</v>
      </c>
    </row>
    <row r="40280" spans="6:9" x14ac:dyDescent="0.2">
      <c r="F40280" s="310" t="s">
        <v>45302</v>
      </c>
      <c r="G40280" s="311">
        <v>97733</v>
      </c>
      <c r="H40280" s="312" t="s">
        <v>4286</v>
      </c>
      <c r="I40280" s="313" t="s">
        <v>6812</v>
      </c>
    </row>
    <row r="40281" spans="6:9" x14ac:dyDescent="0.2">
      <c r="F40281" s="310" t="s">
        <v>45303</v>
      </c>
      <c r="G40281" s="311">
        <v>97734</v>
      </c>
      <c r="H40281" s="312" t="s">
        <v>4286</v>
      </c>
      <c r="I40281" s="313" t="s">
        <v>6812</v>
      </c>
    </row>
    <row r="40282" spans="6:9" x14ac:dyDescent="0.2">
      <c r="F40282" s="310" t="s">
        <v>45304</v>
      </c>
      <c r="G40282" s="311">
        <v>97735</v>
      </c>
      <c r="H40282" s="312" t="s">
        <v>4286</v>
      </c>
      <c r="I40282" s="313" t="s">
        <v>6812</v>
      </c>
    </row>
    <row r="40283" spans="6:9" x14ac:dyDescent="0.2">
      <c r="F40283" s="310" t="s">
        <v>45305</v>
      </c>
      <c r="G40283" s="311">
        <v>97736</v>
      </c>
      <c r="H40283" s="312" t="s">
        <v>4286</v>
      </c>
      <c r="I40283" s="313" t="s">
        <v>6812</v>
      </c>
    </row>
    <row r="40284" spans="6:9" x14ac:dyDescent="0.2">
      <c r="F40284" s="310" t="s">
        <v>45306</v>
      </c>
      <c r="G40284" s="311">
        <v>97737</v>
      </c>
      <c r="H40284" s="312" t="s">
        <v>4286</v>
      </c>
      <c r="I40284" s="313" t="s">
        <v>6812</v>
      </c>
    </row>
    <row r="40285" spans="6:9" x14ac:dyDescent="0.2">
      <c r="F40285" s="310" t="s">
        <v>45307</v>
      </c>
      <c r="G40285" s="311">
        <v>97738</v>
      </c>
      <c r="H40285" s="312" t="s">
        <v>4286</v>
      </c>
      <c r="I40285" s="313" t="s">
        <v>6812</v>
      </c>
    </row>
    <row r="40286" spans="6:9" x14ac:dyDescent="0.2">
      <c r="F40286" s="310" t="s">
        <v>45308</v>
      </c>
      <c r="G40286" s="311">
        <v>97739</v>
      </c>
      <c r="H40286" s="312" t="s">
        <v>4286</v>
      </c>
      <c r="I40286" s="313" t="s">
        <v>6812</v>
      </c>
    </row>
    <row r="40287" spans="6:9" x14ac:dyDescent="0.2">
      <c r="F40287" s="310" t="s">
        <v>45309</v>
      </c>
      <c r="G40287" s="311">
        <v>97741</v>
      </c>
      <c r="H40287" s="312" t="s">
        <v>4286</v>
      </c>
      <c r="I40287" s="313" t="s">
        <v>6812</v>
      </c>
    </row>
    <row r="40288" spans="6:9" x14ac:dyDescent="0.2">
      <c r="F40288" s="310" t="s">
        <v>45310</v>
      </c>
      <c r="G40288" s="311">
        <v>97750</v>
      </c>
      <c r="H40288" s="312" t="s">
        <v>4286</v>
      </c>
      <c r="I40288" s="313" t="s">
        <v>6812</v>
      </c>
    </row>
    <row r="40289" spans="6:9" x14ac:dyDescent="0.2">
      <c r="F40289" s="310" t="s">
        <v>45311</v>
      </c>
      <c r="G40289" s="311">
        <v>97751</v>
      </c>
      <c r="H40289" s="312" t="s">
        <v>4286</v>
      </c>
      <c r="I40289" s="313" t="s">
        <v>6812</v>
      </c>
    </row>
    <row r="40290" spans="6:9" x14ac:dyDescent="0.2">
      <c r="F40290" s="310" t="s">
        <v>45312</v>
      </c>
      <c r="G40290" s="311">
        <v>97752</v>
      </c>
      <c r="H40290" s="312" t="s">
        <v>4286</v>
      </c>
      <c r="I40290" s="313" t="s">
        <v>6812</v>
      </c>
    </row>
    <row r="40291" spans="6:9" x14ac:dyDescent="0.2">
      <c r="F40291" s="310" t="s">
        <v>45313</v>
      </c>
      <c r="G40291" s="311">
        <v>97753</v>
      </c>
      <c r="H40291" s="312" t="s">
        <v>4286</v>
      </c>
      <c r="I40291" s="313" t="s">
        <v>6812</v>
      </c>
    </row>
    <row r="40292" spans="6:9" x14ac:dyDescent="0.2">
      <c r="F40292" s="310" t="s">
        <v>45314</v>
      </c>
      <c r="G40292" s="311">
        <v>97754</v>
      </c>
      <c r="H40292" s="312" t="s">
        <v>4286</v>
      </c>
      <c r="I40292" s="313" t="s">
        <v>6812</v>
      </c>
    </row>
    <row r="40293" spans="6:9" x14ac:dyDescent="0.2">
      <c r="F40293" s="310" t="s">
        <v>45315</v>
      </c>
      <c r="G40293" s="311">
        <v>97756</v>
      </c>
      <c r="H40293" s="312" t="s">
        <v>4286</v>
      </c>
      <c r="I40293" s="313" t="s">
        <v>6812</v>
      </c>
    </row>
    <row r="40294" spans="6:9" x14ac:dyDescent="0.2">
      <c r="F40294" s="310" t="s">
        <v>45316</v>
      </c>
      <c r="G40294" s="311">
        <v>97758</v>
      </c>
      <c r="H40294" s="312" t="s">
        <v>4286</v>
      </c>
      <c r="I40294" s="313" t="s">
        <v>6812</v>
      </c>
    </row>
    <row r="40295" spans="6:9" x14ac:dyDescent="0.2">
      <c r="F40295" s="310" t="s">
        <v>45317</v>
      </c>
      <c r="G40295" s="311">
        <v>97759</v>
      </c>
      <c r="H40295" s="312" t="s">
        <v>4286</v>
      </c>
      <c r="I40295" s="313" t="s">
        <v>6812</v>
      </c>
    </row>
    <row r="40296" spans="6:9" x14ac:dyDescent="0.2">
      <c r="F40296" s="310" t="s">
        <v>45318</v>
      </c>
      <c r="G40296" s="311">
        <v>97760</v>
      </c>
      <c r="H40296" s="312" t="s">
        <v>4286</v>
      </c>
      <c r="I40296" s="313" t="s">
        <v>6812</v>
      </c>
    </row>
    <row r="40297" spans="6:9" x14ac:dyDescent="0.2">
      <c r="F40297" s="310" t="s">
        <v>45319</v>
      </c>
      <c r="G40297" s="311">
        <v>97761</v>
      </c>
      <c r="H40297" s="312" t="s">
        <v>4286</v>
      </c>
      <c r="I40297" s="313" t="s">
        <v>6812</v>
      </c>
    </row>
    <row r="40298" spans="6:9" x14ac:dyDescent="0.2">
      <c r="F40298" s="310" t="s">
        <v>45320</v>
      </c>
      <c r="G40298" s="311">
        <v>97801</v>
      </c>
      <c r="H40298" s="312" t="s">
        <v>4286</v>
      </c>
      <c r="I40298" s="313" t="s">
        <v>6812</v>
      </c>
    </row>
    <row r="40299" spans="6:9" x14ac:dyDescent="0.2">
      <c r="F40299" s="310" t="s">
        <v>45321</v>
      </c>
      <c r="G40299" s="311">
        <v>97810</v>
      </c>
      <c r="H40299" s="312" t="s">
        <v>4286</v>
      </c>
      <c r="I40299" s="313" t="s">
        <v>6812</v>
      </c>
    </row>
    <row r="40300" spans="6:9" x14ac:dyDescent="0.2">
      <c r="F40300" s="310" t="s">
        <v>45322</v>
      </c>
      <c r="G40300" s="311">
        <v>97812</v>
      </c>
      <c r="H40300" s="312" t="s">
        <v>4286</v>
      </c>
      <c r="I40300" s="313" t="s">
        <v>6812</v>
      </c>
    </row>
    <row r="40301" spans="6:9" x14ac:dyDescent="0.2">
      <c r="F40301" s="310" t="s">
        <v>45323</v>
      </c>
      <c r="G40301" s="311">
        <v>97813</v>
      </c>
      <c r="H40301" s="312" t="s">
        <v>4286</v>
      </c>
      <c r="I40301" s="313" t="s">
        <v>6812</v>
      </c>
    </row>
    <row r="40302" spans="6:9" x14ac:dyDescent="0.2">
      <c r="F40302" s="310" t="s">
        <v>45324</v>
      </c>
      <c r="G40302" s="311">
        <v>97814</v>
      </c>
      <c r="H40302" s="312" t="s">
        <v>4286</v>
      </c>
      <c r="I40302" s="313" t="s">
        <v>6812</v>
      </c>
    </row>
    <row r="40303" spans="6:9" x14ac:dyDescent="0.2">
      <c r="F40303" s="310" t="s">
        <v>45325</v>
      </c>
      <c r="G40303" s="311">
        <v>97817</v>
      </c>
      <c r="H40303" s="312" t="s">
        <v>4286</v>
      </c>
      <c r="I40303" s="313" t="s">
        <v>6812</v>
      </c>
    </row>
    <row r="40304" spans="6:9" x14ac:dyDescent="0.2">
      <c r="F40304" s="310" t="s">
        <v>45326</v>
      </c>
      <c r="G40304" s="311">
        <v>97818</v>
      </c>
      <c r="H40304" s="312" t="s">
        <v>4286</v>
      </c>
      <c r="I40304" s="313" t="s">
        <v>6812</v>
      </c>
    </row>
    <row r="40305" spans="6:9" x14ac:dyDescent="0.2">
      <c r="F40305" s="310" t="s">
        <v>45327</v>
      </c>
      <c r="G40305" s="311">
        <v>97819</v>
      </c>
      <c r="H40305" s="312" t="s">
        <v>4286</v>
      </c>
      <c r="I40305" s="313" t="s">
        <v>6812</v>
      </c>
    </row>
    <row r="40306" spans="6:9" x14ac:dyDescent="0.2">
      <c r="F40306" s="310" t="s">
        <v>45328</v>
      </c>
      <c r="G40306" s="311">
        <v>97820</v>
      </c>
      <c r="H40306" s="312" t="s">
        <v>4286</v>
      </c>
      <c r="I40306" s="313" t="s">
        <v>6812</v>
      </c>
    </row>
    <row r="40307" spans="6:9" x14ac:dyDescent="0.2">
      <c r="F40307" s="310" t="s">
        <v>45329</v>
      </c>
      <c r="G40307" s="311">
        <v>97823</v>
      </c>
      <c r="H40307" s="312" t="s">
        <v>4286</v>
      </c>
      <c r="I40307" s="313" t="s">
        <v>6812</v>
      </c>
    </row>
    <row r="40308" spans="6:9" x14ac:dyDescent="0.2">
      <c r="F40308" s="310" t="s">
        <v>45330</v>
      </c>
      <c r="G40308" s="311">
        <v>97824</v>
      </c>
      <c r="H40308" s="312" t="s">
        <v>4286</v>
      </c>
      <c r="I40308" s="313" t="s">
        <v>6812</v>
      </c>
    </row>
    <row r="40309" spans="6:9" x14ac:dyDescent="0.2">
      <c r="F40309" s="310" t="s">
        <v>45331</v>
      </c>
      <c r="G40309" s="311">
        <v>97825</v>
      </c>
      <c r="H40309" s="312" t="s">
        <v>4286</v>
      </c>
      <c r="I40309" s="313" t="s">
        <v>6812</v>
      </c>
    </row>
    <row r="40310" spans="6:9" x14ac:dyDescent="0.2">
      <c r="F40310" s="310" t="s">
        <v>45332</v>
      </c>
      <c r="G40310" s="311">
        <v>97826</v>
      </c>
      <c r="H40310" s="312" t="s">
        <v>4286</v>
      </c>
      <c r="I40310" s="313" t="s">
        <v>6812</v>
      </c>
    </row>
    <row r="40311" spans="6:9" x14ac:dyDescent="0.2">
      <c r="F40311" s="310" t="s">
        <v>45333</v>
      </c>
      <c r="G40311" s="311">
        <v>97827</v>
      </c>
      <c r="H40311" s="312" t="s">
        <v>4286</v>
      </c>
      <c r="I40311" s="313" t="s">
        <v>6812</v>
      </c>
    </row>
    <row r="40312" spans="6:9" x14ac:dyDescent="0.2">
      <c r="F40312" s="310" t="s">
        <v>45334</v>
      </c>
      <c r="G40312" s="311">
        <v>97828</v>
      </c>
      <c r="H40312" s="312" t="s">
        <v>4286</v>
      </c>
      <c r="I40312" s="313" t="s">
        <v>6812</v>
      </c>
    </row>
    <row r="40313" spans="6:9" x14ac:dyDescent="0.2">
      <c r="F40313" s="310" t="s">
        <v>45335</v>
      </c>
      <c r="G40313" s="311">
        <v>97830</v>
      </c>
      <c r="H40313" s="312" t="s">
        <v>4286</v>
      </c>
      <c r="I40313" s="313" t="s">
        <v>6812</v>
      </c>
    </row>
    <row r="40314" spans="6:9" x14ac:dyDescent="0.2">
      <c r="F40314" s="310" t="s">
        <v>45336</v>
      </c>
      <c r="G40314" s="311">
        <v>97833</v>
      </c>
      <c r="H40314" s="312" t="s">
        <v>4286</v>
      </c>
      <c r="I40314" s="313" t="s">
        <v>6812</v>
      </c>
    </row>
    <row r="40315" spans="6:9" x14ac:dyDescent="0.2">
      <c r="F40315" s="310" t="s">
        <v>45337</v>
      </c>
      <c r="G40315" s="311">
        <v>97834</v>
      </c>
      <c r="H40315" s="312" t="s">
        <v>4286</v>
      </c>
      <c r="I40315" s="313" t="s">
        <v>6812</v>
      </c>
    </row>
    <row r="40316" spans="6:9" x14ac:dyDescent="0.2">
      <c r="F40316" s="310" t="s">
        <v>45338</v>
      </c>
      <c r="G40316" s="311">
        <v>97835</v>
      </c>
      <c r="H40316" s="312" t="s">
        <v>4286</v>
      </c>
      <c r="I40316" s="313" t="s">
        <v>6812</v>
      </c>
    </row>
    <row r="40317" spans="6:9" x14ac:dyDescent="0.2">
      <c r="F40317" s="310" t="s">
        <v>45339</v>
      </c>
      <c r="G40317" s="311">
        <v>97836</v>
      </c>
      <c r="H40317" s="312" t="s">
        <v>4286</v>
      </c>
      <c r="I40317" s="313" t="s">
        <v>6812</v>
      </c>
    </row>
    <row r="40318" spans="6:9" x14ac:dyDescent="0.2">
      <c r="F40318" s="310" t="s">
        <v>45340</v>
      </c>
      <c r="G40318" s="311">
        <v>97837</v>
      </c>
      <c r="H40318" s="312" t="s">
        <v>4286</v>
      </c>
      <c r="I40318" s="313" t="s">
        <v>6812</v>
      </c>
    </row>
    <row r="40319" spans="6:9" x14ac:dyDescent="0.2">
      <c r="F40319" s="310" t="s">
        <v>45341</v>
      </c>
      <c r="G40319" s="311">
        <v>97838</v>
      </c>
      <c r="H40319" s="312" t="s">
        <v>4286</v>
      </c>
      <c r="I40319" s="313" t="s">
        <v>6812</v>
      </c>
    </row>
    <row r="40320" spans="6:9" x14ac:dyDescent="0.2">
      <c r="F40320" s="310" t="s">
        <v>45342</v>
      </c>
      <c r="G40320" s="311">
        <v>97839</v>
      </c>
      <c r="H40320" s="312" t="s">
        <v>4286</v>
      </c>
      <c r="I40320" s="313" t="s">
        <v>6812</v>
      </c>
    </row>
    <row r="40321" spans="6:9" x14ac:dyDescent="0.2">
      <c r="F40321" s="310" t="s">
        <v>45343</v>
      </c>
      <c r="G40321" s="311">
        <v>97840</v>
      </c>
      <c r="H40321" s="312" t="s">
        <v>4286</v>
      </c>
      <c r="I40321" s="313" t="s">
        <v>6812</v>
      </c>
    </row>
    <row r="40322" spans="6:9" x14ac:dyDescent="0.2">
      <c r="F40322" s="310" t="s">
        <v>45344</v>
      </c>
      <c r="G40322" s="311">
        <v>97841</v>
      </c>
      <c r="H40322" s="312" t="s">
        <v>4286</v>
      </c>
      <c r="I40322" s="313" t="s">
        <v>6812</v>
      </c>
    </row>
    <row r="40323" spans="6:9" x14ac:dyDescent="0.2">
      <c r="F40323" s="310" t="s">
        <v>45345</v>
      </c>
      <c r="G40323" s="311">
        <v>97842</v>
      </c>
      <c r="H40323" s="312" t="s">
        <v>4286</v>
      </c>
      <c r="I40323" s="313" t="s">
        <v>6812</v>
      </c>
    </row>
    <row r="40324" spans="6:9" x14ac:dyDescent="0.2">
      <c r="F40324" s="310" t="s">
        <v>45346</v>
      </c>
      <c r="G40324" s="311">
        <v>97843</v>
      </c>
      <c r="H40324" s="312" t="s">
        <v>4286</v>
      </c>
      <c r="I40324" s="313" t="s">
        <v>6812</v>
      </c>
    </row>
    <row r="40325" spans="6:9" x14ac:dyDescent="0.2">
      <c r="F40325" s="310" t="s">
        <v>45347</v>
      </c>
      <c r="G40325" s="311">
        <v>97844</v>
      </c>
      <c r="H40325" s="312" t="s">
        <v>4286</v>
      </c>
      <c r="I40325" s="313" t="s">
        <v>6812</v>
      </c>
    </row>
    <row r="40326" spans="6:9" x14ac:dyDescent="0.2">
      <c r="F40326" s="310" t="s">
        <v>45348</v>
      </c>
      <c r="G40326" s="311">
        <v>97845</v>
      </c>
      <c r="H40326" s="312" t="s">
        <v>4286</v>
      </c>
      <c r="I40326" s="313" t="s">
        <v>6812</v>
      </c>
    </row>
    <row r="40327" spans="6:9" x14ac:dyDescent="0.2">
      <c r="F40327" s="310" t="s">
        <v>45349</v>
      </c>
      <c r="G40327" s="311">
        <v>97846</v>
      </c>
      <c r="H40327" s="312" t="s">
        <v>4286</v>
      </c>
      <c r="I40327" s="313" t="s">
        <v>6812</v>
      </c>
    </row>
    <row r="40328" spans="6:9" x14ac:dyDescent="0.2">
      <c r="F40328" s="310" t="s">
        <v>45350</v>
      </c>
      <c r="G40328" s="311">
        <v>97848</v>
      </c>
      <c r="H40328" s="312" t="s">
        <v>4286</v>
      </c>
      <c r="I40328" s="313" t="s">
        <v>6812</v>
      </c>
    </row>
    <row r="40329" spans="6:9" x14ac:dyDescent="0.2">
      <c r="F40329" s="310" t="s">
        <v>45351</v>
      </c>
      <c r="G40329" s="311">
        <v>97850</v>
      </c>
      <c r="H40329" s="312" t="s">
        <v>4286</v>
      </c>
      <c r="I40329" s="313" t="s">
        <v>6812</v>
      </c>
    </row>
    <row r="40330" spans="6:9" x14ac:dyDescent="0.2">
      <c r="F40330" s="310" t="s">
        <v>45352</v>
      </c>
      <c r="G40330" s="311">
        <v>97856</v>
      </c>
      <c r="H40330" s="312" t="s">
        <v>4286</v>
      </c>
      <c r="I40330" s="313" t="s">
        <v>6812</v>
      </c>
    </row>
    <row r="40331" spans="6:9" x14ac:dyDescent="0.2">
      <c r="F40331" s="310" t="s">
        <v>45353</v>
      </c>
      <c r="G40331" s="311">
        <v>97857</v>
      </c>
      <c r="H40331" s="312" t="s">
        <v>4286</v>
      </c>
      <c r="I40331" s="313" t="s">
        <v>6812</v>
      </c>
    </row>
    <row r="40332" spans="6:9" x14ac:dyDescent="0.2">
      <c r="F40332" s="310" t="s">
        <v>45354</v>
      </c>
      <c r="G40332" s="311">
        <v>97859</v>
      </c>
      <c r="H40332" s="312" t="s">
        <v>4286</v>
      </c>
      <c r="I40332" s="313" t="s">
        <v>6812</v>
      </c>
    </row>
    <row r="40333" spans="6:9" x14ac:dyDescent="0.2">
      <c r="F40333" s="310" t="s">
        <v>45355</v>
      </c>
      <c r="G40333" s="311">
        <v>97861</v>
      </c>
      <c r="H40333" s="312" t="s">
        <v>4286</v>
      </c>
      <c r="I40333" s="313" t="s">
        <v>6812</v>
      </c>
    </row>
    <row r="40334" spans="6:9" x14ac:dyDescent="0.2">
      <c r="F40334" s="310" t="s">
        <v>45356</v>
      </c>
      <c r="G40334" s="311">
        <v>97862</v>
      </c>
      <c r="H40334" s="312" t="s">
        <v>4286</v>
      </c>
      <c r="I40334" s="313" t="s">
        <v>6812</v>
      </c>
    </row>
    <row r="40335" spans="6:9" x14ac:dyDescent="0.2">
      <c r="F40335" s="310" t="s">
        <v>45357</v>
      </c>
      <c r="G40335" s="311">
        <v>97864</v>
      </c>
      <c r="H40335" s="312" t="s">
        <v>4286</v>
      </c>
      <c r="I40335" s="313" t="s">
        <v>6812</v>
      </c>
    </row>
    <row r="40336" spans="6:9" x14ac:dyDescent="0.2">
      <c r="F40336" s="310" t="s">
        <v>45358</v>
      </c>
      <c r="G40336" s="311">
        <v>97865</v>
      </c>
      <c r="H40336" s="312" t="s">
        <v>4286</v>
      </c>
      <c r="I40336" s="313" t="s">
        <v>6812</v>
      </c>
    </row>
    <row r="40337" spans="6:9" x14ac:dyDescent="0.2">
      <c r="F40337" s="310" t="s">
        <v>45359</v>
      </c>
      <c r="G40337" s="311">
        <v>97867</v>
      </c>
      <c r="H40337" s="312" t="s">
        <v>4286</v>
      </c>
      <c r="I40337" s="313" t="s">
        <v>6812</v>
      </c>
    </row>
    <row r="40338" spans="6:9" x14ac:dyDescent="0.2">
      <c r="F40338" s="310" t="s">
        <v>45360</v>
      </c>
      <c r="G40338" s="311">
        <v>97868</v>
      </c>
      <c r="H40338" s="312" t="s">
        <v>4286</v>
      </c>
      <c r="I40338" s="313" t="s">
        <v>6812</v>
      </c>
    </row>
    <row r="40339" spans="6:9" x14ac:dyDescent="0.2">
      <c r="F40339" s="310" t="s">
        <v>45361</v>
      </c>
      <c r="G40339" s="311">
        <v>97869</v>
      </c>
      <c r="H40339" s="312" t="s">
        <v>4286</v>
      </c>
      <c r="I40339" s="313" t="s">
        <v>6812</v>
      </c>
    </row>
    <row r="40340" spans="6:9" x14ac:dyDescent="0.2">
      <c r="F40340" s="310" t="s">
        <v>45362</v>
      </c>
      <c r="G40340" s="311">
        <v>97870</v>
      </c>
      <c r="H40340" s="312" t="s">
        <v>4286</v>
      </c>
      <c r="I40340" s="313" t="s">
        <v>6812</v>
      </c>
    </row>
    <row r="40341" spans="6:9" x14ac:dyDescent="0.2">
      <c r="F40341" s="310" t="s">
        <v>45363</v>
      </c>
      <c r="G40341" s="311">
        <v>97873</v>
      </c>
      <c r="H40341" s="312" t="s">
        <v>4286</v>
      </c>
      <c r="I40341" s="313" t="s">
        <v>6812</v>
      </c>
    </row>
    <row r="40342" spans="6:9" x14ac:dyDescent="0.2">
      <c r="F40342" s="310" t="s">
        <v>45364</v>
      </c>
      <c r="G40342" s="311">
        <v>97874</v>
      </c>
      <c r="H40342" s="312" t="s">
        <v>4286</v>
      </c>
      <c r="I40342" s="313" t="s">
        <v>6812</v>
      </c>
    </row>
    <row r="40343" spans="6:9" x14ac:dyDescent="0.2">
      <c r="F40343" s="310" t="s">
        <v>45365</v>
      </c>
      <c r="G40343" s="311">
        <v>97875</v>
      </c>
      <c r="H40343" s="312" t="s">
        <v>4286</v>
      </c>
      <c r="I40343" s="313" t="s">
        <v>6812</v>
      </c>
    </row>
    <row r="40344" spans="6:9" x14ac:dyDescent="0.2">
      <c r="F40344" s="310" t="s">
        <v>45366</v>
      </c>
      <c r="G40344" s="311">
        <v>97876</v>
      </c>
      <c r="H40344" s="312" t="s">
        <v>4286</v>
      </c>
      <c r="I40344" s="313" t="s">
        <v>6812</v>
      </c>
    </row>
    <row r="40345" spans="6:9" x14ac:dyDescent="0.2">
      <c r="F40345" s="310" t="s">
        <v>45367</v>
      </c>
      <c r="G40345" s="311">
        <v>97877</v>
      </c>
      <c r="H40345" s="312" t="s">
        <v>4286</v>
      </c>
      <c r="I40345" s="313" t="s">
        <v>6812</v>
      </c>
    </row>
    <row r="40346" spans="6:9" x14ac:dyDescent="0.2">
      <c r="F40346" s="310" t="s">
        <v>45368</v>
      </c>
      <c r="G40346" s="311">
        <v>97880</v>
      </c>
      <c r="H40346" s="312" t="s">
        <v>4286</v>
      </c>
      <c r="I40346" s="313" t="s">
        <v>6812</v>
      </c>
    </row>
    <row r="40347" spans="6:9" x14ac:dyDescent="0.2">
      <c r="F40347" s="310" t="s">
        <v>45369</v>
      </c>
      <c r="G40347" s="311">
        <v>97882</v>
      </c>
      <c r="H40347" s="312" t="s">
        <v>4286</v>
      </c>
      <c r="I40347" s="313" t="s">
        <v>6812</v>
      </c>
    </row>
    <row r="40348" spans="6:9" x14ac:dyDescent="0.2">
      <c r="F40348" s="310" t="s">
        <v>45370</v>
      </c>
      <c r="G40348" s="311">
        <v>97883</v>
      </c>
      <c r="H40348" s="312" t="s">
        <v>4286</v>
      </c>
      <c r="I40348" s="313" t="s">
        <v>6812</v>
      </c>
    </row>
    <row r="40349" spans="6:9" x14ac:dyDescent="0.2">
      <c r="F40349" s="310" t="s">
        <v>45371</v>
      </c>
      <c r="G40349" s="311">
        <v>97884</v>
      </c>
      <c r="H40349" s="312" t="s">
        <v>4286</v>
      </c>
      <c r="I40349" s="313" t="s">
        <v>6812</v>
      </c>
    </row>
    <row r="40350" spans="6:9" x14ac:dyDescent="0.2">
      <c r="F40350" s="310" t="s">
        <v>45372</v>
      </c>
      <c r="G40350" s="311">
        <v>97885</v>
      </c>
      <c r="H40350" s="312" t="s">
        <v>4286</v>
      </c>
      <c r="I40350" s="313" t="s">
        <v>6812</v>
      </c>
    </row>
    <row r="40351" spans="6:9" x14ac:dyDescent="0.2">
      <c r="F40351" s="310" t="s">
        <v>45373</v>
      </c>
      <c r="G40351" s="311">
        <v>97886</v>
      </c>
      <c r="H40351" s="312" t="s">
        <v>4286</v>
      </c>
      <c r="I40351" s="313" t="s">
        <v>6812</v>
      </c>
    </row>
    <row r="40352" spans="6:9" x14ac:dyDescent="0.2">
      <c r="F40352" s="310" t="s">
        <v>45374</v>
      </c>
      <c r="G40352" s="311">
        <v>97901</v>
      </c>
      <c r="H40352" s="312" t="s">
        <v>4286</v>
      </c>
      <c r="I40352" s="313" t="s">
        <v>6812</v>
      </c>
    </row>
    <row r="40353" spans="6:9" x14ac:dyDescent="0.2">
      <c r="F40353" s="310" t="s">
        <v>45375</v>
      </c>
      <c r="G40353" s="311">
        <v>97902</v>
      </c>
      <c r="H40353" s="312" t="s">
        <v>4286</v>
      </c>
      <c r="I40353" s="313" t="s">
        <v>6812</v>
      </c>
    </row>
    <row r="40354" spans="6:9" x14ac:dyDescent="0.2">
      <c r="F40354" s="310" t="s">
        <v>45376</v>
      </c>
      <c r="G40354" s="311">
        <v>97903</v>
      </c>
      <c r="H40354" s="312" t="s">
        <v>4286</v>
      </c>
      <c r="I40354" s="313" t="s">
        <v>6812</v>
      </c>
    </row>
    <row r="40355" spans="6:9" x14ac:dyDescent="0.2">
      <c r="F40355" s="310" t="s">
        <v>45377</v>
      </c>
      <c r="G40355" s="311">
        <v>97904</v>
      </c>
      <c r="H40355" s="312" t="s">
        <v>4286</v>
      </c>
      <c r="I40355" s="313" t="s">
        <v>6812</v>
      </c>
    </row>
    <row r="40356" spans="6:9" x14ac:dyDescent="0.2">
      <c r="F40356" s="310" t="s">
        <v>45378</v>
      </c>
      <c r="G40356" s="311">
        <v>97905</v>
      </c>
      <c r="H40356" s="312" t="s">
        <v>4286</v>
      </c>
      <c r="I40356" s="313" t="s">
        <v>6812</v>
      </c>
    </row>
    <row r="40357" spans="6:9" x14ac:dyDescent="0.2">
      <c r="F40357" s="310" t="s">
        <v>45379</v>
      </c>
      <c r="G40357" s="311">
        <v>97906</v>
      </c>
      <c r="H40357" s="312" t="s">
        <v>4286</v>
      </c>
      <c r="I40357" s="313" t="s">
        <v>6812</v>
      </c>
    </row>
    <row r="40358" spans="6:9" x14ac:dyDescent="0.2">
      <c r="F40358" s="310" t="s">
        <v>45380</v>
      </c>
      <c r="G40358" s="311">
        <v>97907</v>
      </c>
      <c r="H40358" s="312" t="s">
        <v>4286</v>
      </c>
      <c r="I40358" s="313" t="s">
        <v>6812</v>
      </c>
    </row>
    <row r="40359" spans="6:9" x14ac:dyDescent="0.2">
      <c r="F40359" s="310" t="s">
        <v>45381</v>
      </c>
      <c r="G40359" s="311">
        <v>97908</v>
      </c>
      <c r="H40359" s="312" t="s">
        <v>4286</v>
      </c>
      <c r="I40359" s="313" t="s">
        <v>6812</v>
      </c>
    </row>
    <row r="40360" spans="6:9" x14ac:dyDescent="0.2">
      <c r="F40360" s="310" t="s">
        <v>45382</v>
      </c>
      <c r="G40360" s="311">
        <v>97909</v>
      </c>
      <c r="H40360" s="312" t="s">
        <v>4286</v>
      </c>
      <c r="I40360" s="313" t="s">
        <v>6812</v>
      </c>
    </row>
    <row r="40361" spans="6:9" x14ac:dyDescent="0.2">
      <c r="F40361" s="310" t="s">
        <v>45383</v>
      </c>
      <c r="G40361" s="311">
        <v>97910</v>
      </c>
      <c r="H40361" s="312" t="s">
        <v>4286</v>
      </c>
      <c r="I40361" s="313" t="s">
        <v>6812</v>
      </c>
    </row>
    <row r="40362" spans="6:9" x14ac:dyDescent="0.2">
      <c r="F40362" s="310" t="s">
        <v>45384</v>
      </c>
      <c r="G40362" s="311">
        <v>97911</v>
      </c>
      <c r="H40362" s="312" t="s">
        <v>4286</v>
      </c>
      <c r="I40362" s="313" t="s">
        <v>6812</v>
      </c>
    </row>
    <row r="40363" spans="6:9" x14ac:dyDescent="0.2">
      <c r="F40363" s="310" t="s">
        <v>45385</v>
      </c>
      <c r="G40363" s="311">
        <v>97913</v>
      </c>
      <c r="H40363" s="312" t="s">
        <v>4286</v>
      </c>
      <c r="I40363" s="313" t="s">
        <v>6812</v>
      </c>
    </row>
    <row r="40364" spans="6:9" x14ac:dyDescent="0.2">
      <c r="F40364" s="310" t="s">
        <v>45386</v>
      </c>
      <c r="G40364" s="311">
        <v>97914</v>
      </c>
      <c r="H40364" s="312" t="s">
        <v>4286</v>
      </c>
      <c r="I40364" s="313" t="s">
        <v>6812</v>
      </c>
    </row>
    <row r="40365" spans="6:9" x14ac:dyDescent="0.2">
      <c r="F40365" s="310" t="s">
        <v>45387</v>
      </c>
      <c r="G40365" s="311">
        <v>97917</v>
      </c>
      <c r="H40365" s="312" t="s">
        <v>4286</v>
      </c>
      <c r="I40365" s="313" t="s">
        <v>6812</v>
      </c>
    </row>
    <row r="40366" spans="6:9" x14ac:dyDescent="0.2">
      <c r="F40366" s="310" t="s">
        <v>45388</v>
      </c>
      <c r="G40366" s="311">
        <v>97918</v>
      </c>
      <c r="H40366" s="312" t="s">
        <v>4286</v>
      </c>
      <c r="I40366" s="313" t="s">
        <v>6812</v>
      </c>
    </row>
    <row r="40367" spans="6:9" x14ac:dyDescent="0.2">
      <c r="F40367" s="310" t="s">
        <v>45389</v>
      </c>
      <c r="G40367" s="311">
        <v>97920</v>
      </c>
      <c r="H40367" s="312" t="s">
        <v>4286</v>
      </c>
      <c r="I40367" s="313" t="s">
        <v>6812</v>
      </c>
    </row>
    <row r="40368" spans="6:9" x14ac:dyDescent="0.2">
      <c r="F40368" s="310" t="s">
        <v>45390</v>
      </c>
      <c r="G40368" s="311">
        <v>98001</v>
      </c>
      <c r="H40368" s="312" t="s">
        <v>5448</v>
      </c>
      <c r="I40368" s="313" t="s">
        <v>6812</v>
      </c>
    </row>
    <row r="40369" spans="6:9" x14ac:dyDescent="0.2">
      <c r="F40369" s="310" t="s">
        <v>45391</v>
      </c>
      <c r="G40369" s="311">
        <v>98002</v>
      </c>
      <c r="H40369" s="312" t="s">
        <v>5448</v>
      </c>
      <c r="I40369" s="313" t="s">
        <v>6812</v>
      </c>
    </row>
    <row r="40370" spans="6:9" x14ac:dyDescent="0.2">
      <c r="F40370" s="310" t="s">
        <v>45392</v>
      </c>
      <c r="G40370" s="311">
        <v>98003</v>
      </c>
      <c r="H40370" s="312" t="s">
        <v>5448</v>
      </c>
      <c r="I40370" s="313" t="s">
        <v>6812</v>
      </c>
    </row>
    <row r="40371" spans="6:9" x14ac:dyDescent="0.2">
      <c r="F40371" s="310" t="s">
        <v>45393</v>
      </c>
      <c r="G40371" s="311">
        <v>98004</v>
      </c>
      <c r="H40371" s="312" t="s">
        <v>5448</v>
      </c>
      <c r="I40371" s="313" t="s">
        <v>6812</v>
      </c>
    </row>
    <row r="40372" spans="6:9" x14ac:dyDescent="0.2">
      <c r="F40372" s="310" t="s">
        <v>45394</v>
      </c>
      <c r="G40372" s="311">
        <v>98005</v>
      </c>
      <c r="H40372" s="312" t="s">
        <v>5448</v>
      </c>
      <c r="I40372" s="313" t="s">
        <v>6812</v>
      </c>
    </row>
    <row r="40373" spans="6:9" x14ac:dyDescent="0.2">
      <c r="F40373" s="310" t="s">
        <v>45395</v>
      </c>
      <c r="G40373" s="311">
        <v>98006</v>
      </c>
      <c r="H40373" s="312" t="s">
        <v>5448</v>
      </c>
      <c r="I40373" s="313" t="s">
        <v>6812</v>
      </c>
    </row>
    <row r="40374" spans="6:9" x14ac:dyDescent="0.2">
      <c r="F40374" s="310" t="s">
        <v>45396</v>
      </c>
      <c r="G40374" s="311">
        <v>98007</v>
      </c>
      <c r="H40374" s="312" t="s">
        <v>5448</v>
      </c>
      <c r="I40374" s="313" t="s">
        <v>6812</v>
      </c>
    </row>
    <row r="40375" spans="6:9" x14ac:dyDescent="0.2">
      <c r="F40375" s="310" t="s">
        <v>45397</v>
      </c>
      <c r="G40375" s="311">
        <v>98008</v>
      </c>
      <c r="H40375" s="312" t="s">
        <v>5448</v>
      </c>
      <c r="I40375" s="313" t="s">
        <v>6812</v>
      </c>
    </row>
    <row r="40376" spans="6:9" x14ac:dyDescent="0.2">
      <c r="F40376" s="310" t="s">
        <v>45398</v>
      </c>
      <c r="G40376" s="311">
        <v>98009</v>
      </c>
      <c r="H40376" s="312" t="s">
        <v>5448</v>
      </c>
      <c r="I40376" s="313" t="s">
        <v>6812</v>
      </c>
    </row>
    <row r="40377" spans="6:9" x14ac:dyDescent="0.2">
      <c r="F40377" s="310" t="s">
        <v>45399</v>
      </c>
      <c r="G40377" s="311">
        <v>98010</v>
      </c>
      <c r="H40377" s="312" t="s">
        <v>5448</v>
      </c>
      <c r="I40377" s="313" t="s">
        <v>6812</v>
      </c>
    </row>
    <row r="40378" spans="6:9" x14ac:dyDescent="0.2">
      <c r="F40378" s="310" t="s">
        <v>45400</v>
      </c>
      <c r="G40378" s="311">
        <v>98011</v>
      </c>
      <c r="H40378" s="312" t="s">
        <v>5448</v>
      </c>
      <c r="I40378" s="313" t="s">
        <v>6812</v>
      </c>
    </row>
    <row r="40379" spans="6:9" x14ac:dyDescent="0.2">
      <c r="F40379" s="310" t="s">
        <v>45401</v>
      </c>
      <c r="G40379" s="311">
        <v>98012</v>
      </c>
      <c r="H40379" s="312" t="s">
        <v>5448</v>
      </c>
      <c r="I40379" s="313" t="s">
        <v>6812</v>
      </c>
    </row>
    <row r="40380" spans="6:9" x14ac:dyDescent="0.2">
      <c r="F40380" s="310" t="s">
        <v>45402</v>
      </c>
      <c r="G40380" s="311">
        <v>98013</v>
      </c>
      <c r="H40380" s="312" t="s">
        <v>5448</v>
      </c>
      <c r="I40380" s="313" t="s">
        <v>6812</v>
      </c>
    </row>
    <row r="40381" spans="6:9" x14ac:dyDescent="0.2">
      <c r="F40381" s="310" t="s">
        <v>45403</v>
      </c>
      <c r="G40381" s="311">
        <v>98014</v>
      </c>
      <c r="H40381" s="312" t="s">
        <v>5448</v>
      </c>
      <c r="I40381" s="313" t="s">
        <v>6812</v>
      </c>
    </row>
    <row r="40382" spans="6:9" x14ac:dyDescent="0.2">
      <c r="F40382" s="310" t="s">
        <v>45404</v>
      </c>
      <c r="G40382" s="311">
        <v>98015</v>
      </c>
      <c r="H40382" s="312" t="s">
        <v>5448</v>
      </c>
      <c r="I40382" s="313" t="s">
        <v>6812</v>
      </c>
    </row>
    <row r="40383" spans="6:9" x14ac:dyDescent="0.2">
      <c r="F40383" s="310" t="s">
        <v>45405</v>
      </c>
      <c r="G40383" s="311">
        <v>98019</v>
      </c>
      <c r="H40383" s="312" t="s">
        <v>5448</v>
      </c>
      <c r="I40383" s="313" t="s">
        <v>6812</v>
      </c>
    </row>
    <row r="40384" spans="6:9" x14ac:dyDescent="0.2">
      <c r="F40384" s="310" t="s">
        <v>45406</v>
      </c>
      <c r="G40384" s="311">
        <v>98020</v>
      </c>
      <c r="H40384" s="312" t="s">
        <v>5448</v>
      </c>
      <c r="I40384" s="313" t="s">
        <v>6812</v>
      </c>
    </row>
    <row r="40385" spans="6:9" x14ac:dyDescent="0.2">
      <c r="F40385" s="310" t="s">
        <v>45407</v>
      </c>
      <c r="G40385" s="311">
        <v>98021</v>
      </c>
      <c r="H40385" s="312" t="s">
        <v>5448</v>
      </c>
      <c r="I40385" s="313" t="s">
        <v>6812</v>
      </c>
    </row>
    <row r="40386" spans="6:9" x14ac:dyDescent="0.2">
      <c r="F40386" s="310" t="s">
        <v>45408</v>
      </c>
      <c r="G40386" s="311">
        <v>98022</v>
      </c>
      <c r="H40386" s="312" t="s">
        <v>5448</v>
      </c>
      <c r="I40386" s="313" t="s">
        <v>6812</v>
      </c>
    </row>
    <row r="40387" spans="6:9" x14ac:dyDescent="0.2">
      <c r="F40387" s="310" t="s">
        <v>45409</v>
      </c>
      <c r="G40387" s="311">
        <v>98023</v>
      </c>
      <c r="H40387" s="312" t="s">
        <v>5448</v>
      </c>
      <c r="I40387" s="313" t="s">
        <v>6812</v>
      </c>
    </row>
    <row r="40388" spans="6:9" x14ac:dyDescent="0.2">
      <c r="F40388" s="310" t="s">
        <v>45410</v>
      </c>
      <c r="G40388" s="311">
        <v>98024</v>
      </c>
      <c r="H40388" s="312" t="s">
        <v>5448</v>
      </c>
      <c r="I40388" s="313" t="s">
        <v>6812</v>
      </c>
    </row>
    <row r="40389" spans="6:9" x14ac:dyDescent="0.2">
      <c r="F40389" s="310" t="s">
        <v>45411</v>
      </c>
      <c r="G40389" s="311">
        <v>98025</v>
      </c>
      <c r="H40389" s="312" t="s">
        <v>5448</v>
      </c>
      <c r="I40389" s="313" t="s">
        <v>6812</v>
      </c>
    </row>
    <row r="40390" spans="6:9" x14ac:dyDescent="0.2">
      <c r="F40390" s="310" t="s">
        <v>45412</v>
      </c>
      <c r="G40390" s="311">
        <v>98026</v>
      </c>
      <c r="H40390" s="312" t="s">
        <v>5448</v>
      </c>
      <c r="I40390" s="313" t="s">
        <v>6812</v>
      </c>
    </row>
    <row r="40391" spans="6:9" x14ac:dyDescent="0.2">
      <c r="F40391" s="310" t="s">
        <v>45413</v>
      </c>
      <c r="G40391" s="311">
        <v>98027</v>
      </c>
      <c r="H40391" s="312" t="s">
        <v>5448</v>
      </c>
      <c r="I40391" s="313" t="s">
        <v>6812</v>
      </c>
    </row>
    <row r="40392" spans="6:9" x14ac:dyDescent="0.2">
      <c r="F40392" s="310" t="s">
        <v>45414</v>
      </c>
      <c r="G40392" s="311">
        <v>98028</v>
      </c>
      <c r="H40392" s="312" t="s">
        <v>5448</v>
      </c>
      <c r="I40392" s="313" t="s">
        <v>6812</v>
      </c>
    </row>
    <row r="40393" spans="6:9" x14ac:dyDescent="0.2">
      <c r="F40393" s="310" t="s">
        <v>45415</v>
      </c>
      <c r="G40393" s="311">
        <v>98029</v>
      </c>
      <c r="H40393" s="312" t="s">
        <v>5448</v>
      </c>
      <c r="I40393" s="313" t="s">
        <v>6812</v>
      </c>
    </row>
    <row r="40394" spans="6:9" x14ac:dyDescent="0.2">
      <c r="F40394" s="310" t="s">
        <v>45416</v>
      </c>
      <c r="G40394" s="311">
        <v>98030</v>
      </c>
      <c r="H40394" s="312" t="s">
        <v>5448</v>
      </c>
      <c r="I40394" s="313" t="s">
        <v>6812</v>
      </c>
    </row>
    <row r="40395" spans="6:9" x14ac:dyDescent="0.2">
      <c r="F40395" s="310" t="s">
        <v>45417</v>
      </c>
      <c r="G40395" s="311">
        <v>98031</v>
      </c>
      <c r="H40395" s="312" t="s">
        <v>5448</v>
      </c>
      <c r="I40395" s="313" t="s">
        <v>6812</v>
      </c>
    </row>
    <row r="40396" spans="6:9" x14ac:dyDescent="0.2">
      <c r="F40396" s="310" t="s">
        <v>45418</v>
      </c>
      <c r="G40396" s="311">
        <v>98032</v>
      </c>
      <c r="H40396" s="312" t="s">
        <v>5448</v>
      </c>
      <c r="I40396" s="313" t="s">
        <v>6812</v>
      </c>
    </row>
    <row r="40397" spans="6:9" x14ac:dyDescent="0.2">
      <c r="F40397" s="310" t="s">
        <v>45419</v>
      </c>
      <c r="G40397" s="311">
        <v>98033</v>
      </c>
      <c r="H40397" s="312" t="s">
        <v>5448</v>
      </c>
      <c r="I40397" s="313" t="s">
        <v>6812</v>
      </c>
    </row>
    <row r="40398" spans="6:9" x14ac:dyDescent="0.2">
      <c r="F40398" s="310" t="s">
        <v>45420</v>
      </c>
      <c r="G40398" s="311">
        <v>98034</v>
      </c>
      <c r="H40398" s="312" t="s">
        <v>5448</v>
      </c>
      <c r="I40398" s="313" t="s">
        <v>6812</v>
      </c>
    </row>
    <row r="40399" spans="6:9" x14ac:dyDescent="0.2">
      <c r="F40399" s="310" t="s">
        <v>45421</v>
      </c>
      <c r="G40399" s="311">
        <v>98035</v>
      </c>
      <c r="H40399" s="312" t="s">
        <v>5448</v>
      </c>
      <c r="I40399" s="313" t="s">
        <v>6812</v>
      </c>
    </row>
    <row r="40400" spans="6:9" x14ac:dyDescent="0.2">
      <c r="F40400" s="310" t="s">
        <v>45422</v>
      </c>
      <c r="G40400" s="311">
        <v>98036</v>
      </c>
      <c r="H40400" s="312" t="s">
        <v>5448</v>
      </c>
      <c r="I40400" s="313" t="s">
        <v>6812</v>
      </c>
    </row>
    <row r="40401" spans="6:9" x14ac:dyDescent="0.2">
      <c r="F40401" s="310" t="s">
        <v>45423</v>
      </c>
      <c r="G40401" s="311">
        <v>98037</v>
      </c>
      <c r="H40401" s="312" t="s">
        <v>5448</v>
      </c>
      <c r="I40401" s="313" t="s">
        <v>6812</v>
      </c>
    </row>
    <row r="40402" spans="6:9" x14ac:dyDescent="0.2">
      <c r="F40402" s="310" t="s">
        <v>45424</v>
      </c>
      <c r="G40402" s="311">
        <v>98038</v>
      </c>
      <c r="H40402" s="312" t="s">
        <v>5448</v>
      </c>
      <c r="I40402" s="313" t="s">
        <v>6812</v>
      </c>
    </row>
    <row r="40403" spans="6:9" x14ac:dyDescent="0.2">
      <c r="F40403" s="310" t="s">
        <v>45425</v>
      </c>
      <c r="G40403" s="311">
        <v>98039</v>
      </c>
      <c r="H40403" s="312" t="s">
        <v>5448</v>
      </c>
      <c r="I40403" s="313" t="s">
        <v>6812</v>
      </c>
    </row>
    <row r="40404" spans="6:9" x14ac:dyDescent="0.2">
      <c r="F40404" s="310" t="s">
        <v>45426</v>
      </c>
      <c r="G40404" s="311">
        <v>98040</v>
      </c>
      <c r="H40404" s="312" t="s">
        <v>5448</v>
      </c>
      <c r="I40404" s="313" t="s">
        <v>6812</v>
      </c>
    </row>
    <row r="40405" spans="6:9" x14ac:dyDescent="0.2">
      <c r="F40405" s="310" t="s">
        <v>45427</v>
      </c>
      <c r="G40405" s="311">
        <v>98041</v>
      </c>
      <c r="H40405" s="312" t="s">
        <v>5448</v>
      </c>
      <c r="I40405" s="313" t="s">
        <v>6812</v>
      </c>
    </row>
    <row r="40406" spans="6:9" x14ac:dyDescent="0.2">
      <c r="F40406" s="310" t="s">
        <v>45428</v>
      </c>
      <c r="G40406" s="311">
        <v>98042</v>
      </c>
      <c r="H40406" s="312" t="s">
        <v>5448</v>
      </c>
      <c r="I40406" s="313" t="s">
        <v>6812</v>
      </c>
    </row>
    <row r="40407" spans="6:9" x14ac:dyDescent="0.2">
      <c r="F40407" s="310" t="s">
        <v>45429</v>
      </c>
      <c r="G40407" s="311">
        <v>98043</v>
      </c>
      <c r="H40407" s="312" t="s">
        <v>5448</v>
      </c>
      <c r="I40407" s="313" t="s">
        <v>6812</v>
      </c>
    </row>
    <row r="40408" spans="6:9" x14ac:dyDescent="0.2">
      <c r="F40408" s="310" t="s">
        <v>45430</v>
      </c>
      <c r="G40408" s="311">
        <v>98045</v>
      </c>
      <c r="H40408" s="312" t="s">
        <v>5448</v>
      </c>
      <c r="I40408" s="313" t="s">
        <v>6812</v>
      </c>
    </row>
    <row r="40409" spans="6:9" x14ac:dyDescent="0.2">
      <c r="F40409" s="310" t="s">
        <v>45431</v>
      </c>
      <c r="G40409" s="311">
        <v>98046</v>
      </c>
      <c r="H40409" s="312" t="s">
        <v>5448</v>
      </c>
      <c r="I40409" s="313" t="s">
        <v>6812</v>
      </c>
    </row>
    <row r="40410" spans="6:9" x14ac:dyDescent="0.2">
      <c r="F40410" s="310" t="s">
        <v>45432</v>
      </c>
      <c r="G40410" s="311">
        <v>98047</v>
      </c>
      <c r="H40410" s="312" t="s">
        <v>5448</v>
      </c>
      <c r="I40410" s="313" t="s">
        <v>6812</v>
      </c>
    </row>
    <row r="40411" spans="6:9" x14ac:dyDescent="0.2">
      <c r="F40411" s="310" t="s">
        <v>45433</v>
      </c>
      <c r="G40411" s="311">
        <v>98050</v>
      </c>
      <c r="H40411" s="312" t="s">
        <v>5448</v>
      </c>
      <c r="I40411" s="313" t="s">
        <v>6812</v>
      </c>
    </row>
    <row r="40412" spans="6:9" x14ac:dyDescent="0.2">
      <c r="F40412" s="310" t="s">
        <v>45434</v>
      </c>
      <c r="G40412" s="311">
        <v>98051</v>
      </c>
      <c r="H40412" s="312" t="s">
        <v>5448</v>
      </c>
      <c r="I40412" s="313" t="s">
        <v>6812</v>
      </c>
    </row>
    <row r="40413" spans="6:9" x14ac:dyDescent="0.2">
      <c r="F40413" s="310" t="s">
        <v>45435</v>
      </c>
      <c r="G40413" s="311">
        <v>98052</v>
      </c>
      <c r="H40413" s="312" t="s">
        <v>5448</v>
      </c>
      <c r="I40413" s="313" t="s">
        <v>6812</v>
      </c>
    </row>
    <row r="40414" spans="6:9" x14ac:dyDescent="0.2">
      <c r="F40414" s="310" t="s">
        <v>45436</v>
      </c>
      <c r="G40414" s="311">
        <v>98053</v>
      </c>
      <c r="H40414" s="312" t="s">
        <v>5448</v>
      </c>
      <c r="I40414" s="313" t="s">
        <v>6812</v>
      </c>
    </row>
    <row r="40415" spans="6:9" x14ac:dyDescent="0.2">
      <c r="F40415" s="322" t="s">
        <v>45437</v>
      </c>
      <c r="G40415" s="316">
        <v>98054</v>
      </c>
      <c r="H40415" s="323" t="s">
        <v>5448</v>
      </c>
      <c r="I40415" s="313" t="s">
        <v>6812</v>
      </c>
    </row>
    <row r="40416" spans="6:9" x14ac:dyDescent="0.2">
      <c r="F40416" s="310" t="s">
        <v>45438</v>
      </c>
      <c r="G40416" s="311">
        <v>98055</v>
      </c>
      <c r="H40416" s="312" t="s">
        <v>5448</v>
      </c>
      <c r="I40416" s="313" t="s">
        <v>6812</v>
      </c>
    </row>
    <row r="40417" spans="6:9" x14ac:dyDescent="0.2">
      <c r="F40417" s="310" t="s">
        <v>45439</v>
      </c>
      <c r="G40417" s="311">
        <v>98056</v>
      </c>
      <c r="H40417" s="312" t="s">
        <v>5448</v>
      </c>
      <c r="I40417" s="313" t="s">
        <v>6812</v>
      </c>
    </row>
    <row r="40418" spans="6:9" x14ac:dyDescent="0.2">
      <c r="F40418" s="310" t="s">
        <v>45440</v>
      </c>
      <c r="G40418" s="311">
        <v>98057</v>
      </c>
      <c r="H40418" s="312" t="s">
        <v>5448</v>
      </c>
      <c r="I40418" s="313" t="s">
        <v>6812</v>
      </c>
    </row>
    <row r="40419" spans="6:9" x14ac:dyDescent="0.2">
      <c r="F40419" s="310" t="s">
        <v>45441</v>
      </c>
      <c r="G40419" s="311">
        <v>98058</v>
      </c>
      <c r="H40419" s="312" t="s">
        <v>5448</v>
      </c>
      <c r="I40419" s="313" t="s">
        <v>6812</v>
      </c>
    </row>
    <row r="40420" spans="6:9" x14ac:dyDescent="0.2">
      <c r="F40420" s="310" t="s">
        <v>45442</v>
      </c>
      <c r="G40420" s="311">
        <v>98059</v>
      </c>
      <c r="H40420" s="312" t="s">
        <v>5448</v>
      </c>
      <c r="I40420" s="313" t="s">
        <v>6812</v>
      </c>
    </row>
    <row r="40421" spans="6:9" x14ac:dyDescent="0.2">
      <c r="F40421" s="315" t="s">
        <v>45443</v>
      </c>
      <c r="G40421" s="316">
        <v>98061</v>
      </c>
      <c r="H40421" s="317" t="s">
        <v>5448</v>
      </c>
      <c r="I40421" s="313" t="s">
        <v>6812</v>
      </c>
    </row>
    <row r="40422" spans="6:9" x14ac:dyDescent="0.2">
      <c r="F40422" s="310" t="s">
        <v>45444</v>
      </c>
      <c r="G40422" s="311">
        <v>98062</v>
      </c>
      <c r="H40422" s="312" t="s">
        <v>5448</v>
      </c>
      <c r="I40422" s="313" t="s">
        <v>6812</v>
      </c>
    </row>
    <row r="40423" spans="6:9" x14ac:dyDescent="0.2">
      <c r="F40423" s="310" t="s">
        <v>45445</v>
      </c>
      <c r="G40423" s="311">
        <v>98063</v>
      </c>
      <c r="H40423" s="312" t="s">
        <v>5448</v>
      </c>
      <c r="I40423" s="313" t="s">
        <v>6812</v>
      </c>
    </row>
    <row r="40424" spans="6:9" x14ac:dyDescent="0.2">
      <c r="F40424" s="310" t="s">
        <v>45446</v>
      </c>
      <c r="G40424" s="311">
        <v>98064</v>
      </c>
      <c r="H40424" s="312" t="s">
        <v>5448</v>
      </c>
      <c r="I40424" s="313" t="s">
        <v>6812</v>
      </c>
    </row>
    <row r="40425" spans="6:9" x14ac:dyDescent="0.2">
      <c r="F40425" s="310" t="s">
        <v>45447</v>
      </c>
      <c r="G40425" s="311">
        <v>98065</v>
      </c>
      <c r="H40425" s="312" t="s">
        <v>5448</v>
      </c>
      <c r="I40425" s="313" t="s">
        <v>6812</v>
      </c>
    </row>
    <row r="40426" spans="6:9" x14ac:dyDescent="0.2">
      <c r="F40426" s="310" t="s">
        <v>45448</v>
      </c>
      <c r="G40426" s="311">
        <v>98068</v>
      </c>
      <c r="H40426" s="312" t="s">
        <v>5448</v>
      </c>
      <c r="I40426" s="313" t="s">
        <v>6812</v>
      </c>
    </row>
    <row r="40427" spans="6:9" x14ac:dyDescent="0.2">
      <c r="F40427" s="310" t="s">
        <v>45449</v>
      </c>
      <c r="G40427" s="311">
        <v>98070</v>
      </c>
      <c r="H40427" s="312" t="s">
        <v>5448</v>
      </c>
      <c r="I40427" s="313" t="s">
        <v>6812</v>
      </c>
    </row>
    <row r="40428" spans="6:9" x14ac:dyDescent="0.2">
      <c r="F40428" s="310" t="s">
        <v>45450</v>
      </c>
      <c r="G40428" s="311">
        <v>98071</v>
      </c>
      <c r="H40428" s="312" t="s">
        <v>5448</v>
      </c>
      <c r="I40428" s="313" t="s">
        <v>6812</v>
      </c>
    </row>
    <row r="40429" spans="6:9" x14ac:dyDescent="0.2">
      <c r="F40429" s="310" t="s">
        <v>45451</v>
      </c>
      <c r="G40429" s="311">
        <v>98072</v>
      </c>
      <c r="H40429" s="312" t="s">
        <v>5448</v>
      </c>
      <c r="I40429" s="313" t="s">
        <v>6812</v>
      </c>
    </row>
    <row r="40430" spans="6:9" x14ac:dyDescent="0.2">
      <c r="F40430" s="310" t="s">
        <v>45452</v>
      </c>
      <c r="G40430" s="311">
        <v>98073</v>
      </c>
      <c r="H40430" s="312" t="s">
        <v>5448</v>
      </c>
      <c r="I40430" s="313" t="s">
        <v>6812</v>
      </c>
    </row>
    <row r="40431" spans="6:9" x14ac:dyDescent="0.2">
      <c r="F40431" s="310" t="s">
        <v>45453</v>
      </c>
      <c r="G40431" s="311">
        <v>98074</v>
      </c>
      <c r="H40431" s="312" t="s">
        <v>5448</v>
      </c>
      <c r="I40431" s="313" t="s">
        <v>6812</v>
      </c>
    </row>
    <row r="40432" spans="6:9" x14ac:dyDescent="0.2">
      <c r="F40432" s="310" t="s">
        <v>45454</v>
      </c>
      <c r="G40432" s="311">
        <v>98075</v>
      </c>
      <c r="H40432" s="312" t="s">
        <v>5448</v>
      </c>
      <c r="I40432" s="313" t="s">
        <v>6812</v>
      </c>
    </row>
    <row r="40433" spans="6:9" x14ac:dyDescent="0.2">
      <c r="F40433" s="310" t="s">
        <v>45455</v>
      </c>
      <c r="G40433" s="311">
        <v>98077</v>
      </c>
      <c r="H40433" s="312" t="s">
        <v>5448</v>
      </c>
      <c r="I40433" s="313" t="s">
        <v>6812</v>
      </c>
    </row>
    <row r="40434" spans="6:9" x14ac:dyDescent="0.2">
      <c r="F40434" s="310" t="s">
        <v>45456</v>
      </c>
      <c r="G40434" s="311">
        <v>98082</v>
      </c>
      <c r="H40434" s="312" t="s">
        <v>5448</v>
      </c>
      <c r="I40434" s="313" t="s">
        <v>6812</v>
      </c>
    </row>
    <row r="40435" spans="6:9" x14ac:dyDescent="0.2">
      <c r="F40435" s="310" t="s">
        <v>45457</v>
      </c>
      <c r="G40435" s="311">
        <v>98083</v>
      </c>
      <c r="H40435" s="312" t="s">
        <v>5448</v>
      </c>
      <c r="I40435" s="313" t="s">
        <v>6812</v>
      </c>
    </row>
    <row r="40436" spans="6:9" x14ac:dyDescent="0.2">
      <c r="F40436" s="310" t="s">
        <v>45458</v>
      </c>
      <c r="G40436" s="311">
        <v>98087</v>
      </c>
      <c r="H40436" s="312" t="s">
        <v>5448</v>
      </c>
      <c r="I40436" s="313" t="s">
        <v>6812</v>
      </c>
    </row>
    <row r="40437" spans="6:9" x14ac:dyDescent="0.2">
      <c r="F40437" s="310" t="s">
        <v>45459</v>
      </c>
      <c r="G40437" s="311">
        <v>98089</v>
      </c>
      <c r="H40437" s="312" t="s">
        <v>5448</v>
      </c>
      <c r="I40437" s="313" t="s">
        <v>6812</v>
      </c>
    </row>
    <row r="40438" spans="6:9" x14ac:dyDescent="0.2">
      <c r="F40438" s="310" t="s">
        <v>45460</v>
      </c>
      <c r="G40438" s="311">
        <v>98092</v>
      </c>
      <c r="H40438" s="312" t="s">
        <v>5448</v>
      </c>
      <c r="I40438" s="313" t="s">
        <v>6812</v>
      </c>
    </row>
    <row r="40439" spans="6:9" x14ac:dyDescent="0.2">
      <c r="F40439" s="310" t="s">
        <v>45461</v>
      </c>
      <c r="G40439" s="311">
        <v>98093</v>
      </c>
      <c r="H40439" s="312" t="s">
        <v>5448</v>
      </c>
      <c r="I40439" s="313" t="s">
        <v>6812</v>
      </c>
    </row>
    <row r="40440" spans="6:9" x14ac:dyDescent="0.2">
      <c r="F40440" s="310" t="s">
        <v>45462</v>
      </c>
      <c r="G40440" s="311">
        <v>98101</v>
      </c>
      <c r="H40440" s="312" t="s">
        <v>5448</v>
      </c>
      <c r="I40440" s="313" t="s">
        <v>6812</v>
      </c>
    </row>
    <row r="40441" spans="6:9" x14ac:dyDescent="0.2">
      <c r="F40441" s="310" t="s">
        <v>45463</v>
      </c>
      <c r="G40441" s="311">
        <v>98102</v>
      </c>
      <c r="H40441" s="312" t="s">
        <v>5448</v>
      </c>
      <c r="I40441" s="313" t="s">
        <v>6812</v>
      </c>
    </row>
    <row r="40442" spans="6:9" x14ac:dyDescent="0.2">
      <c r="F40442" s="310" t="s">
        <v>45464</v>
      </c>
      <c r="G40442" s="311">
        <v>98103</v>
      </c>
      <c r="H40442" s="312" t="s">
        <v>5448</v>
      </c>
      <c r="I40442" s="313" t="s">
        <v>6812</v>
      </c>
    </row>
    <row r="40443" spans="6:9" x14ac:dyDescent="0.2">
      <c r="F40443" s="310" t="s">
        <v>45465</v>
      </c>
      <c r="G40443" s="311">
        <v>98104</v>
      </c>
      <c r="H40443" s="312" t="s">
        <v>5448</v>
      </c>
      <c r="I40443" s="313" t="s">
        <v>6812</v>
      </c>
    </row>
    <row r="40444" spans="6:9" x14ac:dyDescent="0.2">
      <c r="F40444" s="310" t="s">
        <v>45466</v>
      </c>
      <c r="G40444" s="311">
        <v>98105</v>
      </c>
      <c r="H40444" s="312" t="s">
        <v>5448</v>
      </c>
      <c r="I40444" s="313" t="s">
        <v>6812</v>
      </c>
    </row>
    <row r="40445" spans="6:9" x14ac:dyDescent="0.2">
      <c r="F40445" s="310" t="s">
        <v>45467</v>
      </c>
      <c r="G40445" s="311">
        <v>98106</v>
      </c>
      <c r="H40445" s="312" t="s">
        <v>5448</v>
      </c>
      <c r="I40445" s="313" t="s">
        <v>6812</v>
      </c>
    </row>
    <row r="40446" spans="6:9" x14ac:dyDescent="0.2">
      <c r="F40446" s="310" t="s">
        <v>45468</v>
      </c>
      <c r="G40446" s="311">
        <v>98107</v>
      </c>
      <c r="H40446" s="312" t="s">
        <v>5448</v>
      </c>
      <c r="I40446" s="313" t="s">
        <v>6812</v>
      </c>
    </row>
    <row r="40447" spans="6:9" x14ac:dyDescent="0.2">
      <c r="F40447" s="310" t="s">
        <v>45469</v>
      </c>
      <c r="G40447" s="311">
        <v>98108</v>
      </c>
      <c r="H40447" s="312" t="s">
        <v>5448</v>
      </c>
      <c r="I40447" s="313" t="s">
        <v>6812</v>
      </c>
    </row>
    <row r="40448" spans="6:9" x14ac:dyDescent="0.2">
      <c r="F40448" s="310" t="s">
        <v>45470</v>
      </c>
      <c r="G40448" s="311">
        <v>98109</v>
      </c>
      <c r="H40448" s="312" t="s">
        <v>5448</v>
      </c>
      <c r="I40448" s="313" t="s">
        <v>6812</v>
      </c>
    </row>
    <row r="40449" spans="6:9" x14ac:dyDescent="0.2">
      <c r="F40449" s="310" t="s">
        <v>45471</v>
      </c>
      <c r="G40449" s="311">
        <v>98110</v>
      </c>
      <c r="H40449" s="312" t="s">
        <v>5448</v>
      </c>
      <c r="I40449" s="313" t="s">
        <v>6812</v>
      </c>
    </row>
    <row r="40450" spans="6:9" x14ac:dyDescent="0.2">
      <c r="F40450" s="310" t="s">
        <v>45472</v>
      </c>
      <c r="G40450" s="311">
        <v>98111</v>
      </c>
      <c r="H40450" s="312" t="s">
        <v>5448</v>
      </c>
      <c r="I40450" s="313" t="s">
        <v>6812</v>
      </c>
    </row>
    <row r="40451" spans="6:9" x14ac:dyDescent="0.2">
      <c r="F40451" s="310" t="s">
        <v>45473</v>
      </c>
      <c r="G40451" s="311">
        <v>98112</v>
      </c>
      <c r="H40451" s="312" t="s">
        <v>5448</v>
      </c>
      <c r="I40451" s="313" t="s">
        <v>6812</v>
      </c>
    </row>
    <row r="40452" spans="6:9" x14ac:dyDescent="0.2">
      <c r="F40452" s="310" t="s">
        <v>45474</v>
      </c>
      <c r="G40452" s="311">
        <v>98113</v>
      </c>
      <c r="H40452" s="312" t="s">
        <v>5448</v>
      </c>
      <c r="I40452" s="313" t="s">
        <v>6812</v>
      </c>
    </row>
    <row r="40453" spans="6:9" x14ac:dyDescent="0.2">
      <c r="F40453" s="310" t="s">
        <v>45475</v>
      </c>
      <c r="G40453" s="311">
        <v>98114</v>
      </c>
      <c r="H40453" s="312" t="s">
        <v>5448</v>
      </c>
      <c r="I40453" s="313" t="s">
        <v>6812</v>
      </c>
    </row>
    <row r="40454" spans="6:9" x14ac:dyDescent="0.2">
      <c r="F40454" s="310" t="s">
        <v>45476</v>
      </c>
      <c r="G40454" s="311">
        <v>98115</v>
      </c>
      <c r="H40454" s="312" t="s">
        <v>5448</v>
      </c>
      <c r="I40454" s="313" t="s">
        <v>6812</v>
      </c>
    </row>
    <row r="40455" spans="6:9" x14ac:dyDescent="0.2">
      <c r="F40455" s="310" t="s">
        <v>45477</v>
      </c>
      <c r="G40455" s="311">
        <v>98116</v>
      </c>
      <c r="H40455" s="312" t="s">
        <v>5448</v>
      </c>
      <c r="I40455" s="313" t="s">
        <v>6812</v>
      </c>
    </row>
    <row r="40456" spans="6:9" x14ac:dyDescent="0.2">
      <c r="F40456" s="310" t="s">
        <v>45478</v>
      </c>
      <c r="G40456" s="311">
        <v>98117</v>
      </c>
      <c r="H40456" s="312" t="s">
        <v>5448</v>
      </c>
      <c r="I40456" s="313" t="s">
        <v>6812</v>
      </c>
    </row>
    <row r="40457" spans="6:9" x14ac:dyDescent="0.2">
      <c r="F40457" s="310" t="s">
        <v>45479</v>
      </c>
      <c r="G40457" s="311">
        <v>98118</v>
      </c>
      <c r="H40457" s="312" t="s">
        <v>5448</v>
      </c>
      <c r="I40457" s="313" t="s">
        <v>6812</v>
      </c>
    </row>
    <row r="40458" spans="6:9" x14ac:dyDescent="0.2">
      <c r="F40458" s="310" t="s">
        <v>45480</v>
      </c>
      <c r="G40458" s="311">
        <v>98119</v>
      </c>
      <c r="H40458" s="312" t="s">
        <v>5448</v>
      </c>
      <c r="I40458" s="313" t="s">
        <v>6812</v>
      </c>
    </row>
    <row r="40459" spans="6:9" x14ac:dyDescent="0.2">
      <c r="F40459" s="310" t="s">
        <v>45481</v>
      </c>
      <c r="G40459" s="311">
        <v>98121</v>
      </c>
      <c r="H40459" s="312" t="s">
        <v>5448</v>
      </c>
      <c r="I40459" s="313" t="s">
        <v>6812</v>
      </c>
    </row>
    <row r="40460" spans="6:9" x14ac:dyDescent="0.2">
      <c r="F40460" s="310" t="s">
        <v>45482</v>
      </c>
      <c r="G40460" s="311">
        <v>98122</v>
      </c>
      <c r="H40460" s="312" t="s">
        <v>5448</v>
      </c>
      <c r="I40460" s="313" t="s">
        <v>6812</v>
      </c>
    </row>
    <row r="40461" spans="6:9" x14ac:dyDescent="0.2">
      <c r="F40461" s="310" t="s">
        <v>45483</v>
      </c>
      <c r="G40461" s="311">
        <v>98124</v>
      </c>
      <c r="H40461" s="312" t="s">
        <v>5448</v>
      </c>
      <c r="I40461" s="313" t="s">
        <v>6812</v>
      </c>
    </row>
    <row r="40462" spans="6:9" x14ac:dyDescent="0.2">
      <c r="F40462" s="310" t="s">
        <v>45484</v>
      </c>
      <c r="G40462" s="311">
        <v>98125</v>
      </c>
      <c r="H40462" s="312" t="s">
        <v>5448</v>
      </c>
      <c r="I40462" s="313" t="s">
        <v>6812</v>
      </c>
    </row>
    <row r="40463" spans="6:9" x14ac:dyDescent="0.2">
      <c r="F40463" s="310" t="s">
        <v>45485</v>
      </c>
      <c r="G40463" s="311">
        <v>98126</v>
      </c>
      <c r="H40463" s="312" t="s">
        <v>5448</v>
      </c>
      <c r="I40463" s="313" t="s">
        <v>6812</v>
      </c>
    </row>
    <row r="40464" spans="6:9" x14ac:dyDescent="0.2">
      <c r="F40464" s="310" t="s">
        <v>45486</v>
      </c>
      <c r="G40464" s="311">
        <v>98127</v>
      </c>
      <c r="H40464" s="312" t="s">
        <v>5448</v>
      </c>
      <c r="I40464" s="313" t="s">
        <v>6812</v>
      </c>
    </row>
    <row r="40465" spans="6:9" x14ac:dyDescent="0.2">
      <c r="F40465" s="310" t="s">
        <v>45487</v>
      </c>
      <c r="G40465" s="311">
        <v>98129</v>
      </c>
      <c r="H40465" s="312" t="s">
        <v>5448</v>
      </c>
      <c r="I40465" s="313" t="s">
        <v>6812</v>
      </c>
    </row>
    <row r="40466" spans="6:9" x14ac:dyDescent="0.2">
      <c r="F40466" s="310" t="s">
        <v>45488</v>
      </c>
      <c r="G40466" s="311">
        <v>98131</v>
      </c>
      <c r="H40466" s="312" t="s">
        <v>5448</v>
      </c>
      <c r="I40466" s="313" t="s">
        <v>6812</v>
      </c>
    </row>
    <row r="40467" spans="6:9" x14ac:dyDescent="0.2">
      <c r="F40467" s="310" t="s">
        <v>45489</v>
      </c>
      <c r="G40467" s="311">
        <v>98132</v>
      </c>
      <c r="H40467" s="312" t="s">
        <v>5448</v>
      </c>
      <c r="I40467" s="313" t="s">
        <v>6812</v>
      </c>
    </row>
    <row r="40468" spans="6:9" x14ac:dyDescent="0.2">
      <c r="F40468" s="310" t="s">
        <v>45490</v>
      </c>
      <c r="G40468" s="311">
        <v>98133</v>
      </c>
      <c r="H40468" s="312" t="s">
        <v>5448</v>
      </c>
      <c r="I40468" s="313" t="s">
        <v>6812</v>
      </c>
    </row>
    <row r="40469" spans="6:9" x14ac:dyDescent="0.2">
      <c r="F40469" s="310" t="s">
        <v>45491</v>
      </c>
      <c r="G40469" s="311">
        <v>98134</v>
      </c>
      <c r="H40469" s="312" t="s">
        <v>5448</v>
      </c>
      <c r="I40469" s="313" t="s">
        <v>6812</v>
      </c>
    </row>
    <row r="40470" spans="6:9" x14ac:dyDescent="0.2">
      <c r="F40470" s="310" t="s">
        <v>45492</v>
      </c>
      <c r="G40470" s="311">
        <v>98136</v>
      </c>
      <c r="H40470" s="312" t="s">
        <v>5448</v>
      </c>
      <c r="I40470" s="313" t="s">
        <v>6812</v>
      </c>
    </row>
    <row r="40471" spans="6:9" x14ac:dyDescent="0.2">
      <c r="F40471" s="310" t="s">
        <v>45493</v>
      </c>
      <c r="G40471" s="311">
        <v>98138</v>
      </c>
      <c r="H40471" s="312" t="s">
        <v>5448</v>
      </c>
      <c r="I40471" s="313" t="s">
        <v>6812</v>
      </c>
    </row>
    <row r="40472" spans="6:9" x14ac:dyDescent="0.2">
      <c r="F40472" s="310" t="s">
        <v>45494</v>
      </c>
      <c r="G40472" s="311">
        <v>98139</v>
      </c>
      <c r="H40472" s="312" t="s">
        <v>5448</v>
      </c>
      <c r="I40472" s="313" t="s">
        <v>6812</v>
      </c>
    </row>
    <row r="40473" spans="6:9" x14ac:dyDescent="0.2">
      <c r="F40473" s="310" t="s">
        <v>45495</v>
      </c>
      <c r="G40473" s="311">
        <v>98141</v>
      </c>
      <c r="H40473" s="312" t="s">
        <v>5448</v>
      </c>
      <c r="I40473" s="313" t="s">
        <v>6812</v>
      </c>
    </row>
    <row r="40474" spans="6:9" x14ac:dyDescent="0.2">
      <c r="F40474" s="310" t="s">
        <v>45496</v>
      </c>
      <c r="G40474" s="311">
        <v>98144</v>
      </c>
      <c r="H40474" s="312" t="s">
        <v>5448</v>
      </c>
      <c r="I40474" s="313" t="s">
        <v>6812</v>
      </c>
    </row>
    <row r="40475" spans="6:9" x14ac:dyDescent="0.2">
      <c r="F40475" s="310" t="s">
        <v>45497</v>
      </c>
      <c r="G40475" s="311">
        <v>98145</v>
      </c>
      <c r="H40475" s="312" t="s">
        <v>5448</v>
      </c>
      <c r="I40475" s="313" t="s">
        <v>6812</v>
      </c>
    </row>
    <row r="40476" spans="6:9" x14ac:dyDescent="0.2">
      <c r="F40476" s="310" t="s">
        <v>45498</v>
      </c>
      <c r="G40476" s="311">
        <v>98146</v>
      </c>
      <c r="H40476" s="312" t="s">
        <v>5448</v>
      </c>
      <c r="I40476" s="313" t="s">
        <v>6812</v>
      </c>
    </row>
    <row r="40477" spans="6:9" x14ac:dyDescent="0.2">
      <c r="F40477" s="310" t="s">
        <v>45499</v>
      </c>
      <c r="G40477" s="311">
        <v>98148</v>
      </c>
      <c r="H40477" s="312" t="s">
        <v>5448</v>
      </c>
      <c r="I40477" s="313" t="s">
        <v>6812</v>
      </c>
    </row>
    <row r="40478" spans="6:9" x14ac:dyDescent="0.2">
      <c r="F40478" s="310" t="s">
        <v>45500</v>
      </c>
      <c r="G40478" s="311">
        <v>98154</v>
      </c>
      <c r="H40478" s="312" t="s">
        <v>5448</v>
      </c>
      <c r="I40478" s="313" t="s">
        <v>6812</v>
      </c>
    </row>
    <row r="40479" spans="6:9" x14ac:dyDescent="0.2">
      <c r="F40479" s="310" t="s">
        <v>45501</v>
      </c>
      <c r="G40479" s="311">
        <v>98155</v>
      </c>
      <c r="H40479" s="312" t="s">
        <v>5448</v>
      </c>
      <c r="I40479" s="313" t="s">
        <v>6812</v>
      </c>
    </row>
    <row r="40480" spans="6:9" x14ac:dyDescent="0.2">
      <c r="F40480" s="310" t="s">
        <v>45502</v>
      </c>
      <c r="G40480" s="311">
        <v>98158</v>
      </c>
      <c r="H40480" s="312" t="s">
        <v>5448</v>
      </c>
      <c r="I40480" s="313" t="s">
        <v>6812</v>
      </c>
    </row>
    <row r="40481" spans="6:9" x14ac:dyDescent="0.2">
      <c r="F40481" s="310" t="s">
        <v>45503</v>
      </c>
      <c r="G40481" s="311">
        <v>98160</v>
      </c>
      <c r="H40481" s="312" t="s">
        <v>5448</v>
      </c>
      <c r="I40481" s="313" t="s">
        <v>6812</v>
      </c>
    </row>
    <row r="40482" spans="6:9" x14ac:dyDescent="0.2">
      <c r="F40482" s="310" t="s">
        <v>45504</v>
      </c>
      <c r="G40482" s="311">
        <v>98161</v>
      </c>
      <c r="H40482" s="312" t="s">
        <v>5448</v>
      </c>
      <c r="I40482" s="313" t="s">
        <v>6812</v>
      </c>
    </row>
    <row r="40483" spans="6:9" x14ac:dyDescent="0.2">
      <c r="F40483" s="310" t="s">
        <v>45505</v>
      </c>
      <c r="G40483" s="311">
        <v>98164</v>
      </c>
      <c r="H40483" s="312" t="s">
        <v>5448</v>
      </c>
      <c r="I40483" s="313" t="s">
        <v>6812</v>
      </c>
    </row>
    <row r="40484" spans="6:9" x14ac:dyDescent="0.2">
      <c r="F40484" s="310" t="s">
        <v>45506</v>
      </c>
      <c r="G40484" s="311">
        <v>98165</v>
      </c>
      <c r="H40484" s="312" t="s">
        <v>5448</v>
      </c>
      <c r="I40484" s="313" t="s">
        <v>6812</v>
      </c>
    </row>
    <row r="40485" spans="6:9" x14ac:dyDescent="0.2">
      <c r="F40485" s="310" t="s">
        <v>45507</v>
      </c>
      <c r="G40485" s="311">
        <v>98166</v>
      </c>
      <c r="H40485" s="312" t="s">
        <v>5448</v>
      </c>
      <c r="I40485" s="313" t="s">
        <v>6812</v>
      </c>
    </row>
    <row r="40486" spans="6:9" x14ac:dyDescent="0.2">
      <c r="F40486" s="310" t="s">
        <v>45508</v>
      </c>
      <c r="G40486" s="311">
        <v>98168</v>
      </c>
      <c r="H40486" s="312" t="s">
        <v>5448</v>
      </c>
      <c r="I40486" s="313" t="s">
        <v>6812</v>
      </c>
    </row>
    <row r="40487" spans="6:9" x14ac:dyDescent="0.2">
      <c r="F40487" s="310" t="s">
        <v>45509</v>
      </c>
      <c r="G40487" s="311">
        <v>98170</v>
      </c>
      <c r="H40487" s="312" t="s">
        <v>5448</v>
      </c>
      <c r="I40487" s="313" t="s">
        <v>6812</v>
      </c>
    </row>
    <row r="40488" spans="6:9" x14ac:dyDescent="0.2">
      <c r="F40488" s="322" t="s">
        <v>45510</v>
      </c>
      <c r="G40488" s="316">
        <v>98171</v>
      </c>
      <c r="H40488" s="323" t="s">
        <v>5448</v>
      </c>
      <c r="I40488" s="313" t="s">
        <v>6812</v>
      </c>
    </row>
    <row r="40489" spans="6:9" x14ac:dyDescent="0.2">
      <c r="F40489" s="310" t="s">
        <v>45511</v>
      </c>
      <c r="G40489" s="311">
        <v>98174</v>
      </c>
      <c r="H40489" s="312" t="s">
        <v>5448</v>
      </c>
      <c r="I40489" s="313" t="s">
        <v>6812</v>
      </c>
    </row>
    <row r="40490" spans="6:9" x14ac:dyDescent="0.2">
      <c r="F40490" s="310" t="s">
        <v>45512</v>
      </c>
      <c r="G40490" s="311">
        <v>98175</v>
      </c>
      <c r="H40490" s="312" t="s">
        <v>5448</v>
      </c>
      <c r="I40490" s="313" t="s">
        <v>6812</v>
      </c>
    </row>
    <row r="40491" spans="6:9" x14ac:dyDescent="0.2">
      <c r="F40491" s="310" t="s">
        <v>45513</v>
      </c>
      <c r="G40491" s="311">
        <v>98177</v>
      </c>
      <c r="H40491" s="312" t="s">
        <v>5448</v>
      </c>
      <c r="I40491" s="313" t="s">
        <v>6812</v>
      </c>
    </row>
    <row r="40492" spans="6:9" x14ac:dyDescent="0.2">
      <c r="F40492" s="310" t="s">
        <v>45514</v>
      </c>
      <c r="G40492" s="311">
        <v>98178</v>
      </c>
      <c r="H40492" s="312" t="s">
        <v>5448</v>
      </c>
      <c r="I40492" s="313" t="s">
        <v>6812</v>
      </c>
    </row>
    <row r="40493" spans="6:9" x14ac:dyDescent="0.2">
      <c r="F40493" s="310" t="s">
        <v>45515</v>
      </c>
      <c r="G40493" s="311">
        <v>98181</v>
      </c>
      <c r="H40493" s="312" t="s">
        <v>5448</v>
      </c>
      <c r="I40493" s="313" t="s">
        <v>6812</v>
      </c>
    </row>
    <row r="40494" spans="6:9" x14ac:dyDescent="0.2">
      <c r="F40494" s="322" t="s">
        <v>45516</v>
      </c>
      <c r="G40494" s="316">
        <v>98184</v>
      </c>
      <c r="H40494" s="323" t="s">
        <v>5448</v>
      </c>
      <c r="I40494" s="313" t="s">
        <v>6812</v>
      </c>
    </row>
    <row r="40495" spans="6:9" x14ac:dyDescent="0.2">
      <c r="F40495" s="310" t="s">
        <v>45517</v>
      </c>
      <c r="G40495" s="311">
        <v>98185</v>
      </c>
      <c r="H40495" s="312" t="s">
        <v>5448</v>
      </c>
      <c r="I40495" s="313" t="s">
        <v>6812</v>
      </c>
    </row>
    <row r="40496" spans="6:9" x14ac:dyDescent="0.2">
      <c r="F40496" s="310" t="s">
        <v>45518</v>
      </c>
      <c r="G40496" s="311">
        <v>98188</v>
      </c>
      <c r="H40496" s="312" t="s">
        <v>5448</v>
      </c>
      <c r="I40496" s="313" t="s">
        <v>6812</v>
      </c>
    </row>
    <row r="40497" spans="6:9" x14ac:dyDescent="0.2">
      <c r="F40497" s="310" t="s">
        <v>45519</v>
      </c>
      <c r="G40497" s="311">
        <v>98189</v>
      </c>
      <c r="H40497" s="312" t="s">
        <v>5448</v>
      </c>
      <c r="I40497" s="313" t="s">
        <v>6812</v>
      </c>
    </row>
    <row r="40498" spans="6:9" x14ac:dyDescent="0.2">
      <c r="F40498" s="310" t="s">
        <v>45520</v>
      </c>
      <c r="G40498" s="311">
        <v>98190</v>
      </c>
      <c r="H40498" s="312" t="s">
        <v>5448</v>
      </c>
      <c r="I40498" s="313" t="s">
        <v>6812</v>
      </c>
    </row>
    <row r="40499" spans="6:9" x14ac:dyDescent="0.2">
      <c r="F40499" s="310" t="s">
        <v>45521</v>
      </c>
      <c r="G40499" s="311">
        <v>98191</v>
      </c>
      <c r="H40499" s="312" t="s">
        <v>5448</v>
      </c>
      <c r="I40499" s="313" t="s">
        <v>6812</v>
      </c>
    </row>
    <row r="40500" spans="6:9" x14ac:dyDescent="0.2">
      <c r="F40500" s="310" t="s">
        <v>45522</v>
      </c>
      <c r="G40500" s="311">
        <v>98194</v>
      </c>
      <c r="H40500" s="312" t="s">
        <v>5448</v>
      </c>
      <c r="I40500" s="313" t="s">
        <v>6812</v>
      </c>
    </row>
    <row r="40501" spans="6:9" x14ac:dyDescent="0.2">
      <c r="F40501" s="310" t="s">
        <v>45523</v>
      </c>
      <c r="G40501" s="311">
        <v>98195</v>
      </c>
      <c r="H40501" s="312" t="s">
        <v>5448</v>
      </c>
      <c r="I40501" s="313" t="s">
        <v>6812</v>
      </c>
    </row>
    <row r="40502" spans="6:9" x14ac:dyDescent="0.2">
      <c r="F40502" s="310" t="s">
        <v>45524</v>
      </c>
      <c r="G40502" s="311">
        <v>98198</v>
      </c>
      <c r="H40502" s="312" t="s">
        <v>5448</v>
      </c>
      <c r="I40502" s="313" t="s">
        <v>6812</v>
      </c>
    </row>
    <row r="40503" spans="6:9" x14ac:dyDescent="0.2">
      <c r="F40503" s="310" t="s">
        <v>45525</v>
      </c>
      <c r="G40503" s="311">
        <v>98199</v>
      </c>
      <c r="H40503" s="312" t="s">
        <v>5448</v>
      </c>
      <c r="I40503" s="313" t="s">
        <v>6812</v>
      </c>
    </row>
    <row r="40504" spans="6:9" x14ac:dyDescent="0.2">
      <c r="F40504" s="310" t="s">
        <v>45526</v>
      </c>
      <c r="G40504" s="311">
        <v>98201</v>
      </c>
      <c r="H40504" s="312" t="s">
        <v>5448</v>
      </c>
      <c r="I40504" s="313" t="s">
        <v>6812</v>
      </c>
    </row>
    <row r="40505" spans="6:9" x14ac:dyDescent="0.2">
      <c r="F40505" s="310" t="s">
        <v>45527</v>
      </c>
      <c r="G40505" s="311">
        <v>98203</v>
      </c>
      <c r="H40505" s="312" t="s">
        <v>5448</v>
      </c>
      <c r="I40505" s="313" t="s">
        <v>6812</v>
      </c>
    </row>
    <row r="40506" spans="6:9" x14ac:dyDescent="0.2">
      <c r="F40506" s="310" t="s">
        <v>45528</v>
      </c>
      <c r="G40506" s="311">
        <v>98204</v>
      </c>
      <c r="H40506" s="312" t="s">
        <v>5448</v>
      </c>
      <c r="I40506" s="313" t="s">
        <v>6812</v>
      </c>
    </row>
    <row r="40507" spans="6:9" x14ac:dyDescent="0.2">
      <c r="F40507" s="310" t="s">
        <v>45529</v>
      </c>
      <c r="G40507" s="311">
        <v>98205</v>
      </c>
      <c r="H40507" s="312" t="s">
        <v>5448</v>
      </c>
      <c r="I40507" s="313" t="s">
        <v>6812</v>
      </c>
    </row>
    <row r="40508" spans="6:9" x14ac:dyDescent="0.2">
      <c r="F40508" s="310" t="s">
        <v>45530</v>
      </c>
      <c r="G40508" s="311">
        <v>98206</v>
      </c>
      <c r="H40508" s="312" t="s">
        <v>5448</v>
      </c>
      <c r="I40508" s="313" t="s">
        <v>6812</v>
      </c>
    </row>
    <row r="40509" spans="6:9" x14ac:dyDescent="0.2">
      <c r="F40509" s="310" t="s">
        <v>45531</v>
      </c>
      <c r="G40509" s="311">
        <v>98207</v>
      </c>
      <c r="H40509" s="312" t="s">
        <v>5448</v>
      </c>
      <c r="I40509" s="313" t="s">
        <v>6812</v>
      </c>
    </row>
    <row r="40510" spans="6:9" x14ac:dyDescent="0.2">
      <c r="F40510" s="310" t="s">
        <v>45532</v>
      </c>
      <c r="G40510" s="311">
        <v>98208</v>
      </c>
      <c r="H40510" s="312" t="s">
        <v>5448</v>
      </c>
      <c r="I40510" s="313" t="s">
        <v>6812</v>
      </c>
    </row>
    <row r="40511" spans="6:9" x14ac:dyDescent="0.2">
      <c r="F40511" s="310" t="s">
        <v>45533</v>
      </c>
      <c r="G40511" s="311">
        <v>98213</v>
      </c>
      <c r="H40511" s="312" t="s">
        <v>5448</v>
      </c>
      <c r="I40511" s="313" t="s">
        <v>6812</v>
      </c>
    </row>
    <row r="40512" spans="6:9" x14ac:dyDescent="0.2">
      <c r="F40512" s="310" t="s">
        <v>45534</v>
      </c>
      <c r="G40512" s="311">
        <v>98220</v>
      </c>
      <c r="H40512" s="312" t="s">
        <v>5448</v>
      </c>
      <c r="I40512" s="313" t="s">
        <v>6812</v>
      </c>
    </row>
    <row r="40513" spans="6:9" x14ac:dyDescent="0.2">
      <c r="F40513" s="310" t="s">
        <v>45535</v>
      </c>
      <c r="G40513" s="311">
        <v>98221</v>
      </c>
      <c r="H40513" s="312" t="s">
        <v>5448</v>
      </c>
      <c r="I40513" s="313" t="s">
        <v>6812</v>
      </c>
    </row>
    <row r="40514" spans="6:9" x14ac:dyDescent="0.2">
      <c r="F40514" s="310" t="s">
        <v>45536</v>
      </c>
      <c r="G40514" s="311">
        <v>98222</v>
      </c>
      <c r="H40514" s="312" t="s">
        <v>5448</v>
      </c>
      <c r="I40514" s="313" t="s">
        <v>6812</v>
      </c>
    </row>
    <row r="40515" spans="6:9" x14ac:dyDescent="0.2">
      <c r="F40515" s="310" t="s">
        <v>45537</v>
      </c>
      <c r="G40515" s="311">
        <v>98223</v>
      </c>
      <c r="H40515" s="312" t="s">
        <v>5448</v>
      </c>
      <c r="I40515" s="313" t="s">
        <v>6812</v>
      </c>
    </row>
    <row r="40516" spans="6:9" x14ac:dyDescent="0.2">
      <c r="F40516" s="310" t="s">
        <v>45538</v>
      </c>
      <c r="G40516" s="311">
        <v>98224</v>
      </c>
      <c r="H40516" s="312" t="s">
        <v>5448</v>
      </c>
      <c r="I40516" s="313" t="s">
        <v>6812</v>
      </c>
    </row>
    <row r="40517" spans="6:9" x14ac:dyDescent="0.2">
      <c r="F40517" s="310" t="s">
        <v>45539</v>
      </c>
      <c r="G40517" s="311">
        <v>98225</v>
      </c>
      <c r="H40517" s="312" t="s">
        <v>5448</v>
      </c>
      <c r="I40517" s="313" t="s">
        <v>6812</v>
      </c>
    </row>
    <row r="40518" spans="6:9" x14ac:dyDescent="0.2">
      <c r="F40518" s="310" t="s">
        <v>45540</v>
      </c>
      <c r="G40518" s="311">
        <v>98226</v>
      </c>
      <c r="H40518" s="312" t="s">
        <v>5448</v>
      </c>
      <c r="I40518" s="313" t="s">
        <v>6812</v>
      </c>
    </row>
    <row r="40519" spans="6:9" x14ac:dyDescent="0.2">
      <c r="F40519" s="310" t="s">
        <v>45541</v>
      </c>
      <c r="G40519" s="311">
        <v>98227</v>
      </c>
      <c r="H40519" s="312" t="s">
        <v>5448</v>
      </c>
      <c r="I40519" s="313" t="s">
        <v>6812</v>
      </c>
    </row>
    <row r="40520" spans="6:9" x14ac:dyDescent="0.2">
      <c r="F40520" s="310" t="s">
        <v>45542</v>
      </c>
      <c r="G40520" s="311">
        <v>98228</v>
      </c>
      <c r="H40520" s="312" t="s">
        <v>5448</v>
      </c>
      <c r="I40520" s="313" t="s">
        <v>6812</v>
      </c>
    </row>
    <row r="40521" spans="6:9" x14ac:dyDescent="0.2">
      <c r="F40521" s="310" t="s">
        <v>45543</v>
      </c>
      <c r="G40521" s="311">
        <v>98229</v>
      </c>
      <c r="H40521" s="312" t="s">
        <v>5448</v>
      </c>
      <c r="I40521" s="313" t="s">
        <v>6812</v>
      </c>
    </row>
    <row r="40522" spans="6:9" x14ac:dyDescent="0.2">
      <c r="F40522" s="310" t="s">
        <v>45544</v>
      </c>
      <c r="G40522" s="311">
        <v>98230</v>
      </c>
      <c r="H40522" s="312" t="s">
        <v>5448</v>
      </c>
      <c r="I40522" s="313" t="s">
        <v>6812</v>
      </c>
    </row>
    <row r="40523" spans="6:9" x14ac:dyDescent="0.2">
      <c r="F40523" s="310" t="s">
        <v>45545</v>
      </c>
      <c r="G40523" s="311">
        <v>98231</v>
      </c>
      <c r="H40523" s="312" t="s">
        <v>5448</v>
      </c>
      <c r="I40523" s="313" t="s">
        <v>6812</v>
      </c>
    </row>
    <row r="40524" spans="6:9" x14ac:dyDescent="0.2">
      <c r="F40524" s="310" t="s">
        <v>45546</v>
      </c>
      <c r="G40524" s="311">
        <v>98232</v>
      </c>
      <c r="H40524" s="312" t="s">
        <v>5448</v>
      </c>
      <c r="I40524" s="313" t="s">
        <v>6812</v>
      </c>
    </row>
    <row r="40525" spans="6:9" x14ac:dyDescent="0.2">
      <c r="F40525" s="310" t="s">
        <v>45547</v>
      </c>
      <c r="G40525" s="311">
        <v>98233</v>
      </c>
      <c r="H40525" s="312" t="s">
        <v>5448</v>
      </c>
      <c r="I40525" s="313" t="s">
        <v>6812</v>
      </c>
    </row>
    <row r="40526" spans="6:9" x14ac:dyDescent="0.2">
      <c r="F40526" s="310" t="s">
        <v>45548</v>
      </c>
      <c r="G40526" s="311">
        <v>98235</v>
      </c>
      <c r="H40526" s="312" t="s">
        <v>5448</v>
      </c>
      <c r="I40526" s="313" t="s">
        <v>6812</v>
      </c>
    </row>
    <row r="40527" spans="6:9" x14ac:dyDescent="0.2">
      <c r="F40527" s="310" t="s">
        <v>45549</v>
      </c>
      <c r="G40527" s="311">
        <v>98236</v>
      </c>
      <c r="H40527" s="312" t="s">
        <v>5448</v>
      </c>
      <c r="I40527" s="313" t="s">
        <v>6812</v>
      </c>
    </row>
    <row r="40528" spans="6:9" x14ac:dyDescent="0.2">
      <c r="F40528" s="310" t="s">
        <v>45550</v>
      </c>
      <c r="G40528" s="311">
        <v>98237</v>
      </c>
      <c r="H40528" s="312" t="s">
        <v>5448</v>
      </c>
      <c r="I40528" s="313" t="s">
        <v>6812</v>
      </c>
    </row>
    <row r="40529" spans="6:9" x14ac:dyDescent="0.2">
      <c r="F40529" s="310" t="s">
        <v>45551</v>
      </c>
      <c r="G40529" s="311">
        <v>98238</v>
      </c>
      <c r="H40529" s="312" t="s">
        <v>5448</v>
      </c>
      <c r="I40529" s="313" t="s">
        <v>6812</v>
      </c>
    </row>
    <row r="40530" spans="6:9" x14ac:dyDescent="0.2">
      <c r="F40530" s="310" t="s">
        <v>45552</v>
      </c>
      <c r="G40530" s="311">
        <v>98239</v>
      </c>
      <c r="H40530" s="312" t="s">
        <v>5448</v>
      </c>
      <c r="I40530" s="313" t="s">
        <v>6812</v>
      </c>
    </row>
    <row r="40531" spans="6:9" x14ac:dyDescent="0.2">
      <c r="F40531" s="310" t="s">
        <v>45553</v>
      </c>
      <c r="G40531" s="311">
        <v>98240</v>
      </c>
      <c r="H40531" s="312" t="s">
        <v>5448</v>
      </c>
      <c r="I40531" s="313" t="s">
        <v>6812</v>
      </c>
    </row>
    <row r="40532" spans="6:9" x14ac:dyDescent="0.2">
      <c r="F40532" s="310" t="s">
        <v>45554</v>
      </c>
      <c r="G40532" s="311">
        <v>98241</v>
      </c>
      <c r="H40532" s="312" t="s">
        <v>5448</v>
      </c>
      <c r="I40532" s="313" t="s">
        <v>6812</v>
      </c>
    </row>
    <row r="40533" spans="6:9" x14ac:dyDescent="0.2">
      <c r="F40533" s="310" t="s">
        <v>45555</v>
      </c>
      <c r="G40533" s="311">
        <v>98243</v>
      </c>
      <c r="H40533" s="312" t="s">
        <v>5448</v>
      </c>
      <c r="I40533" s="313" t="s">
        <v>6812</v>
      </c>
    </row>
    <row r="40534" spans="6:9" x14ac:dyDescent="0.2">
      <c r="F40534" s="310" t="s">
        <v>45556</v>
      </c>
      <c r="G40534" s="311">
        <v>98244</v>
      </c>
      <c r="H40534" s="312" t="s">
        <v>5448</v>
      </c>
      <c r="I40534" s="313" t="s">
        <v>6812</v>
      </c>
    </row>
    <row r="40535" spans="6:9" x14ac:dyDescent="0.2">
      <c r="F40535" s="310" t="s">
        <v>45557</v>
      </c>
      <c r="G40535" s="311">
        <v>98245</v>
      </c>
      <c r="H40535" s="312" t="s">
        <v>5448</v>
      </c>
      <c r="I40535" s="313" t="s">
        <v>6812</v>
      </c>
    </row>
    <row r="40536" spans="6:9" x14ac:dyDescent="0.2">
      <c r="F40536" s="310" t="s">
        <v>45558</v>
      </c>
      <c r="G40536" s="311">
        <v>98247</v>
      </c>
      <c r="H40536" s="312" t="s">
        <v>5448</v>
      </c>
      <c r="I40536" s="313" t="s">
        <v>6812</v>
      </c>
    </row>
    <row r="40537" spans="6:9" x14ac:dyDescent="0.2">
      <c r="F40537" s="310" t="s">
        <v>45559</v>
      </c>
      <c r="G40537" s="311">
        <v>98248</v>
      </c>
      <c r="H40537" s="312" t="s">
        <v>5448</v>
      </c>
      <c r="I40537" s="313" t="s">
        <v>6812</v>
      </c>
    </row>
    <row r="40538" spans="6:9" x14ac:dyDescent="0.2">
      <c r="F40538" s="310" t="s">
        <v>45560</v>
      </c>
      <c r="G40538" s="311">
        <v>98249</v>
      </c>
      <c r="H40538" s="312" t="s">
        <v>5448</v>
      </c>
      <c r="I40538" s="313" t="s">
        <v>6812</v>
      </c>
    </row>
    <row r="40539" spans="6:9" x14ac:dyDescent="0.2">
      <c r="F40539" s="310" t="s">
        <v>45561</v>
      </c>
      <c r="G40539" s="311">
        <v>98250</v>
      </c>
      <c r="H40539" s="312" t="s">
        <v>5448</v>
      </c>
      <c r="I40539" s="313" t="s">
        <v>6812</v>
      </c>
    </row>
    <row r="40540" spans="6:9" x14ac:dyDescent="0.2">
      <c r="F40540" s="310" t="s">
        <v>45562</v>
      </c>
      <c r="G40540" s="311">
        <v>98251</v>
      </c>
      <c r="H40540" s="312" t="s">
        <v>5448</v>
      </c>
      <c r="I40540" s="313" t="s">
        <v>6812</v>
      </c>
    </row>
    <row r="40541" spans="6:9" x14ac:dyDescent="0.2">
      <c r="F40541" s="310" t="s">
        <v>45563</v>
      </c>
      <c r="G40541" s="311">
        <v>98252</v>
      </c>
      <c r="H40541" s="312" t="s">
        <v>5448</v>
      </c>
      <c r="I40541" s="313" t="s">
        <v>6812</v>
      </c>
    </row>
    <row r="40542" spans="6:9" x14ac:dyDescent="0.2">
      <c r="F40542" s="310" t="s">
        <v>45564</v>
      </c>
      <c r="G40542" s="311">
        <v>98253</v>
      </c>
      <c r="H40542" s="312" t="s">
        <v>5448</v>
      </c>
      <c r="I40542" s="313" t="s">
        <v>6812</v>
      </c>
    </row>
    <row r="40543" spans="6:9" x14ac:dyDescent="0.2">
      <c r="F40543" s="310" t="s">
        <v>45565</v>
      </c>
      <c r="G40543" s="311">
        <v>98255</v>
      </c>
      <c r="H40543" s="312" t="s">
        <v>5448</v>
      </c>
      <c r="I40543" s="313" t="s">
        <v>6812</v>
      </c>
    </row>
    <row r="40544" spans="6:9" x14ac:dyDescent="0.2">
      <c r="F40544" s="310" t="s">
        <v>45566</v>
      </c>
      <c r="G40544" s="311">
        <v>98256</v>
      </c>
      <c r="H40544" s="312" t="s">
        <v>5448</v>
      </c>
      <c r="I40544" s="313" t="s">
        <v>6812</v>
      </c>
    </row>
    <row r="40545" spans="6:9" x14ac:dyDescent="0.2">
      <c r="F40545" s="310" t="s">
        <v>45567</v>
      </c>
      <c r="G40545" s="311">
        <v>98257</v>
      </c>
      <c r="H40545" s="312" t="s">
        <v>5448</v>
      </c>
      <c r="I40545" s="313" t="s">
        <v>6812</v>
      </c>
    </row>
    <row r="40546" spans="6:9" x14ac:dyDescent="0.2">
      <c r="F40546" s="310" t="s">
        <v>45568</v>
      </c>
      <c r="G40546" s="311">
        <v>98258</v>
      </c>
      <c r="H40546" s="312" t="s">
        <v>5448</v>
      </c>
      <c r="I40546" s="313" t="s">
        <v>6812</v>
      </c>
    </row>
    <row r="40547" spans="6:9" x14ac:dyDescent="0.2">
      <c r="F40547" s="310" t="s">
        <v>45569</v>
      </c>
      <c r="G40547" s="311">
        <v>98259</v>
      </c>
      <c r="H40547" s="312" t="s">
        <v>5448</v>
      </c>
      <c r="I40547" s="313" t="s">
        <v>6812</v>
      </c>
    </row>
    <row r="40548" spans="6:9" x14ac:dyDescent="0.2">
      <c r="F40548" s="310" t="s">
        <v>45570</v>
      </c>
      <c r="G40548" s="311">
        <v>98260</v>
      </c>
      <c r="H40548" s="312" t="s">
        <v>5448</v>
      </c>
      <c r="I40548" s="313" t="s">
        <v>6812</v>
      </c>
    </row>
    <row r="40549" spans="6:9" x14ac:dyDescent="0.2">
      <c r="F40549" s="310" t="s">
        <v>45571</v>
      </c>
      <c r="G40549" s="311">
        <v>98261</v>
      </c>
      <c r="H40549" s="312" t="s">
        <v>5448</v>
      </c>
      <c r="I40549" s="313" t="s">
        <v>6812</v>
      </c>
    </row>
    <row r="40550" spans="6:9" x14ac:dyDescent="0.2">
      <c r="F40550" s="310" t="s">
        <v>45572</v>
      </c>
      <c r="G40550" s="311">
        <v>98262</v>
      </c>
      <c r="H40550" s="312" t="s">
        <v>5448</v>
      </c>
      <c r="I40550" s="313" t="s">
        <v>6812</v>
      </c>
    </row>
    <row r="40551" spans="6:9" x14ac:dyDescent="0.2">
      <c r="F40551" s="310" t="s">
        <v>45573</v>
      </c>
      <c r="G40551" s="311">
        <v>98263</v>
      </c>
      <c r="H40551" s="312" t="s">
        <v>5448</v>
      </c>
      <c r="I40551" s="313" t="s">
        <v>6812</v>
      </c>
    </row>
    <row r="40552" spans="6:9" x14ac:dyDescent="0.2">
      <c r="F40552" s="310" t="s">
        <v>45574</v>
      </c>
      <c r="G40552" s="311">
        <v>98264</v>
      </c>
      <c r="H40552" s="312" t="s">
        <v>5448</v>
      </c>
      <c r="I40552" s="313" t="s">
        <v>6812</v>
      </c>
    </row>
    <row r="40553" spans="6:9" x14ac:dyDescent="0.2">
      <c r="F40553" s="310" t="s">
        <v>45575</v>
      </c>
      <c r="G40553" s="311">
        <v>98266</v>
      </c>
      <c r="H40553" s="312" t="s">
        <v>5448</v>
      </c>
      <c r="I40553" s="313" t="s">
        <v>6812</v>
      </c>
    </row>
    <row r="40554" spans="6:9" x14ac:dyDescent="0.2">
      <c r="F40554" s="310" t="s">
        <v>45576</v>
      </c>
      <c r="G40554" s="311">
        <v>98267</v>
      </c>
      <c r="H40554" s="312" t="s">
        <v>5448</v>
      </c>
      <c r="I40554" s="313" t="s">
        <v>6812</v>
      </c>
    </row>
    <row r="40555" spans="6:9" x14ac:dyDescent="0.2">
      <c r="F40555" s="310" t="s">
        <v>45577</v>
      </c>
      <c r="G40555" s="311">
        <v>98270</v>
      </c>
      <c r="H40555" s="312" t="s">
        <v>5448</v>
      </c>
      <c r="I40555" s="313" t="s">
        <v>6812</v>
      </c>
    </row>
    <row r="40556" spans="6:9" x14ac:dyDescent="0.2">
      <c r="F40556" s="310" t="s">
        <v>45578</v>
      </c>
      <c r="G40556" s="311">
        <v>98271</v>
      </c>
      <c r="H40556" s="312" t="s">
        <v>5448</v>
      </c>
      <c r="I40556" s="313" t="s">
        <v>6812</v>
      </c>
    </row>
    <row r="40557" spans="6:9" x14ac:dyDescent="0.2">
      <c r="F40557" s="310" t="s">
        <v>45579</v>
      </c>
      <c r="G40557" s="311">
        <v>98272</v>
      </c>
      <c r="H40557" s="312" t="s">
        <v>5448</v>
      </c>
      <c r="I40557" s="313" t="s">
        <v>6812</v>
      </c>
    </row>
    <row r="40558" spans="6:9" x14ac:dyDescent="0.2">
      <c r="F40558" s="310" t="s">
        <v>45580</v>
      </c>
      <c r="G40558" s="311">
        <v>98273</v>
      </c>
      <c r="H40558" s="312" t="s">
        <v>5448</v>
      </c>
      <c r="I40558" s="313" t="s">
        <v>6812</v>
      </c>
    </row>
    <row r="40559" spans="6:9" x14ac:dyDescent="0.2">
      <c r="F40559" s="310" t="s">
        <v>45581</v>
      </c>
      <c r="G40559" s="311">
        <v>98274</v>
      </c>
      <c r="H40559" s="312" t="s">
        <v>5448</v>
      </c>
      <c r="I40559" s="313" t="s">
        <v>6812</v>
      </c>
    </row>
    <row r="40560" spans="6:9" x14ac:dyDescent="0.2">
      <c r="F40560" s="310" t="s">
        <v>45582</v>
      </c>
      <c r="G40560" s="311">
        <v>98275</v>
      </c>
      <c r="H40560" s="312" t="s">
        <v>5448</v>
      </c>
      <c r="I40560" s="313" t="s">
        <v>6812</v>
      </c>
    </row>
    <row r="40561" spans="6:9" x14ac:dyDescent="0.2">
      <c r="F40561" s="310" t="s">
        <v>45583</v>
      </c>
      <c r="G40561" s="311">
        <v>98276</v>
      </c>
      <c r="H40561" s="312" t="s">
        <v>5448</v>
      </c>
      <c r="I40561" s="313" t="s">
        <v>6812</v>
      </c>
    </row>
    <row r="40562" spans="6:9" x14ac:dyDescent="0.2">
      <c r="F40562" s="310" t="s">
        <v>45584</v>
      </c>
      <c r="G40562" s="311">
        <v>98277</v>
      </c>
      <c r="H40562" s="312" t="s">
        <v>5448</v>
      </c>
      <c r="I40562" s="313" t="s">
        <v>6812</v>
      </c>
    </row>
    <row r="40563" spans="6:9" x14ac:dyDescent="0.2">
      <c r="F40563" s="310" t="s">
        <v>45585</v>
      </c>
      <c r="G40563" s="311">
        <v>98278</v>
      </c>
      <c r="H40563" s="312" t="s">
        <v>5448</v>
      </c>
      <c r="I40563" s="313" t="s">
        <v>6812</v>
      </c>
    </row>
    <row r="40564" spans="6:9" x14ac:dyDescent="0.2">
      <c r="F40564" s="310" t="s">
        <v>45586</v>
      </c>
      <c r="G40564" s="311">
        <v>98279</v>
      </c>
      <c r="H40564" s="312" t="s">
        <v>5448</v>
      </c>
      <c r="I40564" s="313" t="s">
        <v>6812</v>
      </c>
    </row>
    <row r="40565" spans="6:9" x14ac:dyDescent="0.2">
      <c r="F40565" s="310" t="s">
        <v>45587</v>
      </c>
      <c r="G40565" s="311">
        <v>98280</v>
      </c>
      <c r="H40565" s="312" t="s">
        <v>5448</v>
      </c>
      <c r="I40565" s="313" t="s">
        <v>6812</v>
      </c>
    </row>
    <row r="40566" spans="6:9" x14ac:dyDescent="0.2">
      <c r="F40566" s="310" t="s">
        <v>45588</v>
      </c>
      <c r="G40566" s="311">
        <v>98281</v>
      </c>
      <c r="H40566" s="312" t="s">
        <v>5448</v>
      </c>
      <c r="I40566" s="313" t="s">
        <v>6812</v>
      </c>
    </row>
    <row r="40567" spans="6:9" x14ac:dyDescent="0.2">
      <c r="F40567" s="310" t="s">
        <v>45589</v>
      </c>
      <c r="G40567" s="311">
        <v>98282</v>
      </c>
      <c r="H40567" s="312" t="s">
        <v>5448</v>
      </c>
      <c r="I40567" s="313" t="s">
        <v>6812</v>
      </c>
    </row>
    <row r="40568" spans="6:9" x14ac:dyDescent="0.2">
      <c r="F40568" s="310" t="s">
        <v>45590</v>
      </c>
      <c r="G40568" s="311">
        <v>98283</v>
      </c>
      <c r="H40568" s="312" t="s">
        <v>5448</v>
      </c>
      <c r="I40568" s="313" t="s">
        <v>6812</v>
      </c>
    </row>
    <row r="40569" spans="6:9" x14ac:dyDescent="0.2">
      <c r="F40569" s="310" t="s">
        <v>45591</v>
      </c>
      <c r="G40569" s="311">
        <v>98284</v>
      </c>
      <c r="H40569" s="312" t="s">
        <v>5448</v>
      </c>
      <c r="I40569" s="313" t="s">
        <v>6812</v>
      </c>
    </row>
    <row r="40570" spans="6:9" x14ac:dyDescent="0.2">
      <c r="F40570" s="310" t="s">
        <v>45592</v>
      </c>
      <c r="G40570" s="311">
        <v>98286</v>
      </c>
      <c r="H40570" s="312" t="s">
        <v>5448</v>
      </c>
      <c r="I40570" s="313" t="s">
        <v>6812</v>
      </c>
    </row>
    <row r="40571" spans="6:9" x14ac:dyDescent="0.2">
      <c r="F40571" s="310" t="s">
        <v>45593</v>
      </c>
      <c r="G40571" s="311">
        <v>98287</v>
      </c>
      <c r="H40571" s="312" t="s">
        <v>5448</v>
      </c>
      <c r="I40571" s="313" t="s">
        <v>6812</v>
      </c>
    </row>
    <row r="40572" spans="6:9" x14ac:dyDescent="0.2">
      <c r="F40572" s="310" t="s">
        <v>45594</v>
      </c>
      <c r="G40572" s="311">
        <v>98288</v>
      </c>
      <c r="H40572" s="312" t="s">
        <v>5448</v>
      </c>
      <c r="I40572" s="313" t="s">
        <v>6812</v>
      </c>
    </row>
    <row r="40573" spans="6:9" x14ac:dyDescent="0.2">
      <c r="F40573" s="310" t="s">
        <v>45595</v>
      </c>
      <c r="G40573" s="311">
        <v>98290</v>
      </c>
      <c r="H40573" s="312" t="s">
        <v>5448</v>
      </c>
      <c r="I40573" s="313" t="s">
        <v>6812</v>
      </c>
    </row>
    <row r="40574" spans="6:9" x14ac:dyDescent="0.2">
      <c r="F40574" s="310" t="s">
        <v>45596</v>
      </c>
      <c r="G40574" s="311">
        <v>98291</v>
      </c>
      <c r="H40574" s="312" t="s">
        <v>5448</v>
      </c>
      <c r="I40574" s="313" t="s">
        <v>6812</v>
      </c>
    </row>
    <row r="40575" spans="6:9" x14ac:dyDescent="0.2">
      <c r="F40575" s="310" t="s">
        <v>45597</v>
      </c>
      <c r="G40575" s="311">
        <v>98292</v>
      </c>
      <c r="H40575" s="312" t="s">
        <v>5448</v>
      </c>
      <c r="I40575" s="313" t="s">
        <v>6812</v>
      </c>
    </row>
    <row r="40576" spans="6:9" x14ac:dyDescent="0.2">
      <c r="F40576" s="310" t="s">
        <v>45598</v>
      </c>
      <c r="G40576" s="311">
        <v>98293</v>
      </c>
      <c r="H40576" s="312" t="s">
        <v>5448</v>
      </c>
      <c r="I40576" s="313" t="s">
        <v>6812</v>
      </c>
    </row>
    <row r="40577" spans="6:9" x14ac:dyDescent="0.2">
      <c r="F40577" s="310" t="s">
        <v>45599</v>
      </c>
      <c r="G40577" s="311">
        <v>98294</v>
      </c>
      <c r="H40577" s="312" t="s">
        <v>5448</v>
      </c>
      <c r="I40577" s="313" t="s">
        <v>6812</v>
      </c>
    </row>
    <row r="40578" spans="6:9" x14ac:dyDescent="0.2">
      <c r="F40578" s="310" t="s">
        <v>45600</v>
      </c>
      <c r="G40578" s="311">
        <v>98295</v>
      </c>
      <c r="H40578" s="312" t="s">
        <v>5448</v>
      </c>
      <c r="I40578" s="313" t="s">
        <v>6812</v>
      </c>
    </row>
    <row r="40579" spans="6:9" x14ac:dyDescent="0.2">
      <c r="F40579" s="310" t="s">
        <v>45601</v>
      </c>
      <c r="G40579" s="311">
        <v>98296</v>
      </c>
      <c r="H40579" s="312" t="s">
        <v>5448</v>
      </c>
      <c r="I40579" s="313" t="s">
        <v>6812</v>
      </c>
    </row>
    <row r="40580" spans="6:9" x14ac:dyDescent="0.2">
      <c r="F40580" s="310" t="s">
        <v>45602</v>
      </c>
      <c r="G40580" s="311">
        <v>98297</v>
      </c>
      <c r="H40580" s="312" t="s">
        <v>5448</v>
      </c>
      <c r="I40580" s="313" t="s">
        <v>6812</v>
      </c>
    </row>
    <row r="40581" spans="6:9" x14ac:dyDescent="0.2">
      <c r="F40581" s="310" t="s">
        <v>45603</v>
      </c>
      <c r="G40581" s="311">
        <v>98303</v>
      </c>
      <c r="H40581" s="312" t="s">
        <v>5448</v>
      </c>
      <c r="I40581" s="313" t="s">
        <v>6812</v>
      </c>
    </row>
    <row r="40582" spans="6:9" x14ac:dyDescent="0.2">
      <c r="F40582" s="310" t="s">
        <v>45604</v>
      </c>
      <c r="G40582" s="311">
        <v>98304</v>
      </c>
      <c r="H40582" s="312" t="s">
        <v>5448</v>
      </c>
      <c r="I40582" s="313" t="s">
        <v>6812</v>
      </c>
    </row>
    <row r="40583" spans="6:9" x14ac:dyDescent="0.2">
      <c r="F40583" s="310" t="s">
        <v>45605</v>
      </c>
      <c r="G40583" s="311">
        <v>98305</v>
      </c>
      <c r="H40583" s="312" t="s">
        <v>5448</v>
      </c>
      <c r="I40583" s="313" t="s">
        <v>6812</v>
      </c>
    </row>
    <row r="40584" spans="6:9" x14ac:dyDescent="0.2">
      <c r="F40584" s="310" t="s">
        <v>45606</v>
      </c>
      <c r="G40584" s="311">
        <v>98310</v>
      </c>
      <c r="H40584" s="312" t="s">
        <v>5448</v>
      </c>
      <c r="I40584" s="313" t="s">
        <v>6812</v>
      </c>
    </row>
    <row r="40585" spans="6:9" x14ac:dyDescent="0.2">
      <c r="F40585" s="310" t="s">
        <v>45607</v>
      </c>
      <c r="G40585" s="311">
        <v>98311</v>
      </c>
      <c r="H40585" s="312" t="s">
        <v>5448</v>
      </c>
      <c r="I40585" s="313" t="s">
        <v>6812</v>
      </c>
    </row>
    <row r="40586" spans="6:9" x14ac:dyDescent="0.2">
      <c r="F40586" s="310" t="s">
        <v>45608</v>
      </c>
      <c r="G40586" s="311">
        <v>98312</v>
      </c>
      <c r="H40586" s="312" t="s">
        <v>5448</v>
      </c>
      <c r="I40586" s="313" t="s">
        <v>6812</v>
      </c>
    </row>
    <row r="40587" spans="6:9" x14ac:dyDescent="0.2">
      <c r="F40587" s="310" t="s">
        <v>45609</v>
      </c>
      <c r="G40587" s="311">
        <v>98314</v>
      </c>
      <c r="H40587" s="312" t="s">
        <v>5448</v>
      </c>
      <c r="I40587" s="313" t="s">
        <v>6812</v>
      </c>
    </row>
    <row r="40588" spans="6:9" x14ac:dyDescent="0.2">
      <c r="F40588" s="310" t="s">
        <v>45610</v>
      </c>
      <c r="G40588" s="311">
        <v>98315</v>
      </c>
      <c r="H40588" s="312" t="s">
        <v>5448</v>
      </c>
      <c r="I40588" s="313" t="s">
        <v>6812</v>
      </c>
    </row>
    <row r="40589" spans="6:9" x14ac:dyDescent="0.2">
      <c r="F40589" s="315" t="s">
        <v>45611</v>
      </c>
      <c r="G40589" s="316">
        <v>98320</v>
      </c>
      <c r="H40589" s="317" t="s">
        <v>5448</v>
      </c>
      <c r="I40589" s="313" t="s">
        <v>6812</v>
      </c>
    </row>
    <row r="40590" spans="6:9" x14ac:dyDescent="0.2">
      <c r="F40590" s="310" t="s">
        <v>45612</v>
      </c>
      <c r="G40590" s="311">
        <v>98321</v>
      </c>
      <c r="H40590" s="312" t="s">
        <v>5448</v>
      </c>
      <c r="I40590" s="313" t="s">
        <v>6812</v>
      </c>
    </row>
    <row r="40591" spans="6:9" x14ac:dyDescent="0.2">
      <c r="F40591" s="310" t="s">
        <v>45613</v>
      </c>
      <c r="G40591" s="311">
        <v>98322</v>
      </c>
      <c r="H40591" s="312" t="s">
        <v>5448</v>
      </c>
      <c r="I40591" s="313" t="s">
        <v>6812</v>
      </c>
    </row>
    <row r="40592" spans="6:9" x14ac:dyDescent="0.2">
      <c r="F40592" s="310" t="s">
        <v>45614</v>
      </c>
      <c r="G40592" s="311">
        <v>98323</v>
      </c>
      <c r="H40592" s="312" t="s">
        <v>5448</v>
      </c>
      <c r="I40592" s="313" t="s">
        <v>6812</v>
      </c>
    </row>
    <row r="40593" spans="6:9" x14ac:dyDescent="0.2">
      <c r="F40593" s="310" t="s">
        <v>45615</v>
      </c>
      <c r="G40593" s="311">
        <v>98324</v>
      </c>
      <c r="H40593" s="312" t="s">
        <v>5448</v>
      </c>
      <c r="I40593" s="313" t="s">
        <v>6812</v>
      </c>
    </row>
    <row r="40594" spans="6:9" x14ac:dyDescent="0.2">
      <c r="F40594" s="315" t="s">
        <v>45616</v>
      </c>
      <c r="G40594" s="316">
        <v>98325</v>
      </c>
      <c r="H40594" s="317" t="s">
        <v>5448</v>
      </c>
      <c r="I40594" s="313" t="s">
        <v>6812</v>
      </c>
    </row>
    <row r="40595" spans="6:9" x14ac:dyDescent="0.2">
      <c r="F40595" s="310" t="s">
        <v>45617</v>
      </c>
      <c r="G40595" s="311">
        <v>98326</v>
      </c>
      <c r="H40595" s="312" t="s">
        <v>5448</v>
      </c>
      <c r="I40595" s="313" t="s">
        <v>6812</v>
      </c>
    </row>
    <row r="40596" spans="6:9" x14ac:dyDescent="0.2">
      <c r="F40596" s="310" t="s">
        <v>45618</v>
      </c>
      <c r="G40596" s="311">
        <v>98327</v>
      </c>
      <c r="H40596" s="312" t="s">
        <v>5448</v>
      </c>
      <c r="I40596" s="313" t="s">
        <v>6812</v>
      </c>
    </row>
    <row r="40597" spans="6:9" x14ac:dyDescent="0.2">
      <c r="F40597" s="310" t="s">
        <v>45619</v>
      </c>
      <c r="G40597" s="311">
        <v>98328</v>
      </c>
      <c r="H40597" s="312" t="s">
        <v>5448</v>
      </c>
      <c r="I40597" s="313" t="s">
        <v>6812</v>
      </c>
    </row>
    <row r="40598" spans="6:9" x14ac:dyDescent="0.2">
      <c r="F40598" s="310" t="s">
        <v>45620</v>
      </c>
      <c r="G40598" s="311">
        <v>98329</v>
      </c>
      <c r="H40598" s="312" t="s">
        <v>5448</v>
      </c>
      <c r="I40598" s="313" t="s">
        <v>6812</v>
      </c>
    </row>
    <row r="40599" spans="6:9" x14ac:dyDescent="0.2">
      <c r="F40599" s="310" t="s">
        <v>45621</v>
      </c>
      <c r="G40599" s="311">
        <v>98330</v>
      </c>
      <c r="H40599" s="312" t="s">
        <v>5448</v>
      </c>
      <c r="I40599" s="313" t="s">
        <v>6812</v>
      </c>
    </row>
    <row r="40600" spans="6:9" x14ac:dyDescent="0.2">
      <c r="F40600" s="310" t="s">
        <v>45622</v>
      </c>
      <c r="G40600" s="311">
        <v>98331</v>
      </c>
      <c r="H40600" s="312" t="s">
        <v>5448</v>
      </c>
      <c r="I40600" s="313" t="s">
        <v>6812</v>
      </c>
    </row>
    <row r="40601" spans="6:9" x14ac:dyDescent="0.2">
      <c r="F40601" s="310" t="s">
        <v>45623</v>
      </c>
      <c r="G40601" s="311">
        <v>98332</v>
      </c>
      <c r="H40601" s="312" t="s">
        <v>5448</v>
      </c>
      <c r="I40601" s="313" t="s">
        <v>6812</v>
      </c>
    </row>
    <row r="40602" spans="6:9" x14ac:dyDescent="0.2">
      <c r="F40602" s="310" t="s">
        <v>45624</v>
      </c>
      <c r="G40602" s="311">
        <v>98333</v>
      </c>
      <c r="H40602" s="312" t="s">
        <v>5448</v>
      </c>
      <c r="I40602" s="313" t="s">
        <v>6812</v>
      </c>
    </row>
    <row r="40603" spans="6:9" x14ac:dyDescent="0.2">
      <c r="F40603" s="310" t="s">
        <v>45625</v>
      </c>
      <c r="G40603" s="311">
        <v>98335</v>
      </c>
      <c r="H40603" s="312" t="s">
        <v>5448</v>
      </c>
      <c r="I40603" s="313" t="s">
        <v>6812</v>
      </c>
    </row>
    <row r="40604" spans="6:9" x14ac:dyDescent="0.2">
      <c r="F40604" s="310" t="s">
        <v>45626</v>
      </c>
      <c r="G40604" s="311">
        <v>98336</v>
      </c>
      <c r="H40604" s="312" t="s">
        <v>5448</v>
      </c>
      <c r="I40604" s="313" t="s">
        <v>6812</v>
      </c>
    </row>
    <row r="40605" spans="6:9" x14ac:dyDescent="0.2">
      <c r="F40605" s="310" t="s">
        <v>45627</v>
      </c>
      <c r="G40605" s="311">
        <v>98337</v>
      </c>
      <c r="H40605" s="312" t="s">
        <v>5448</v>
      </c>
      <c r="I40605" s="313" t="s">
        <v>6812</v>
      </c>
    </row>
    <row r="40606" spans="6:9" x14ac:dyDescent="0.2">
      <c r="F40606" s="310" t="s">
        <v>45628</v>
      </c>
      <c r="G40606" s="311">
        <v>98338</v>
      </c>
      <c r="H40606" s="312" t="s">
        <v>5448</v>
      </c>
      <c r="I40606" s="313" t="s">
        <v>6812</v>
      </c>
    </row>
    <row r="40607" spans="6:9" x14ac:dyDescent="0.2">
      <c r="F40607" s="315" t="s">
        <v>45629</v>
      </c>
      <c r="G40607" s="316">
        <v>98339</v>
      </c>
      <c r="H40607" s="317" t="s">
        <v>5448</v>
      </c>
      <c r="I40607" s="313" t="s">
        <v>6812</v>
      </c>
    </row>
    <row r="40608" spans="6:9" x14ac:dyDescent="0.2">
      <c r="F40608" s="310" t="s">
        <v>45630</v>
      </c>
      <c r="G40608" s="311">
        <v>98340</v>
      </c>
      <c r="H40608" s="312" t="s">
        <v>5448</v>
      </c>
      <c r="I40608" s="313" t="s">
        <v>6812</v>
      </c>
    </row>
    <row r="40609" spans="6:9" x14ac:dyDescent="0.2">
      <c r="F40609" s="310" t="s">
        <v>45631</v>
      </c>
      <c r="G40609" s="311">
        <v>98342</v>
      </c>
      <c r="H40609" s="312" t="s">
        <v>5448</v>
      </c>
      <c r="I40609" s="313" t="s">
        <v>6812</v>
      </c>
    </row>
    <row r="40610" spans="6:9" x14ac:dyDescent="0.2">
      <c r="F40610" s="310" t="s">
        <v>45632</v>
      </c>
      <c r="G40610" s="311">
        <v>98343</v>
      </c>
      <c r="H40610" s="312" t="s">
        <v>5448</v>
      </c>
      <c r="I40610" s="313" t="s">
        <v>6812</v>
      </c>
    </row>
    <row r="40611" spans="6:9" x14ac:dyDescent="0.2">
      <c r="F40611" s="315" t="s">
        <v>45633</v>
      </c>
      <c r="G40611" s="316">
        <v>98344</v>
      </c>
      <c r="H40611" s="317" t="s">
        <v>5448</v>
      </c>
      <c r="I40611" s="313" t="s">
        <v>6812</v>
      </c>
    </row>
    <row r="40612" spans="6:9" x14ac:dyDescent="0.2">
      <c r="F40612" s="310" t="s">
        <v>45634</v>
      </c>
      <c r="G40612" s="311">
        <v>98345</v>
      </c>
      <c r="H40612" s="312" t="s">
        <v>5448</v>
      </c>
      <c r="I40612" s="313" t="s">
        <v>6812</v>
      </c>
    </row>
    <row r="40613" spans="6:9" x14ac:dyDescent="0.2">
      <c r="F40613" s="310" t="s">
        <v>45635</v>
      </c>
      <c r="G40613" s="311">
        <v>98346</v>
      </c>
      <c r="H40613" s="312" t="s">
        <v>5448</v>
      </c>
      <c r="I40613" s="313" t="s">
        <v>6812</v>
      </c>
    </row>
    <row r="40614" spans="6:9" x14ac:dyDescent="0.2">
      <c r="F40614" s="310" t="s">
        <v>45636</v>
      </c>
      <c r="G40614" s="311">
        <v>98348</v>
      </c>
      <c r="H40614" s="312" t="s">
        <v>5448</v>
      </c>
      <c r="I40614" s="313" t="s">
        <v>6812</v>
      </c>
    </row>
    <row r="40615" spans="6:9" x14ac:dyDescent="0.2">
      <c r="F40615" s="310" t="s">
        <v>45637</v>
      </c>
      <c r="G40615" s="311">
        <v>98349</v>
      </c>
      <c r="H40615" s="312" t="s">
        <v>5448</v>
      </c>
      <c r="I40615" s="313" t="s">
        <v>6812</v>
      </c>
    </row>
    <row r="40616" spans="6:9" x14ac:dyDescent="0.2">
      <c r="F40616" s="310" t="s">
        <v>45638</v>
      </c>
      <c r="G40616" s="311">
        <v>98350</v>
      </c>
      <c r="H40616" s="312" t="s">
        <v>5448</v>
      </c>
      <c r="I40616" s="313" t="s">
        <v>6812</v>
      </c>
    </row>
    <row r="40617" spans="6:9" x14ac:dyDescent="0.2">
      <c r="F40617" s="310" t="s">
        <v>45639</v>
      </c>
      <c r="G40617" s="311">
        <v>98351</v>
      </c>
      <c r="H40617" s="312" t="s">
        <v>5448</v>
      </c>
      <c r="I40617" s="313" t="s">
        <v>6812</v>
      </c>
    </row>
    <row r="40618" spans="6:9" x14ac:dyDescent="0.2">
      <c r="F40618" s="310" t="s">
        <v>45640</v>
      </c>
      <c r="G40618" s="311">
        <v>98352</v>
      </c>
      <c r="H40618" s="312" t="s">
        <v>5448</v>
      </c>
      <c r="I40618" s="313" t="s">
        <v>6812</v>
      </c>
    </row>
    <row r="40619" spans="6:9" x14ac:dyDescent="0.2">
      <c r="F40619" s="310" t="s">
        <v>45641</v>
      </c>
      <c r="G40619" s="311">
        <v>98353</v>
      </c>
      <c r="H40619" s="312" t="s">
        <v>5448</v>
      </c>
      <c r="I40619" s="313" t="s">
        <v>6812</v>
      </c>
    </row>
    <row r="40620" spans="6:9" x14ac:dyDescent="0.2">
      <c r="F40620" s="310" t="s">
        <v>45642</v>
      </c>
      <c r="G40620" s="311">
        <v>98354</v>
      </c>
      <c r="H40620" s="312" t="s">
        <v>5448</v>
      </c>
      <c r="I40620" s="313" t="s">
        <v>6812</v>
      </c>
    </row>
    <row r="40621" spans="6:9" x14ac:dyDescent="0.2">
      <c r="F40621" s="310" t="s">
        <v>45643</v>
      </c>
      <c r="G40621" s="311">
        <v>98355</v>
      </c>
      <c r="H40621" s="312" t="s">
        <v>5448</v>
      </c>
      <c r="I40621" s="313" t="s">
        <v>6812</v>
      </c>
    </row>
    <row r="40622" spans="6:9" x14ac:dyDescent="0.2">
      <c r="F40622" s="310" t="s">
        <v>45644</v>
      </c>
      <c r="G40622" s="311">
        <v>98356</v>
      </c>
      <c r="H40622" s="312" t="s">
        <v>5448</v>
      </c>
      <c r="I40622" s="313" t="s">
        <v>6812</v>
      </c>
    </row>
    <row r="40623" spans="6:9" x14ac:dyDescent="0.2">
      <c r="F40623" s="310" t="s">
        <v>45645</v>
      </c>
      <c r="G40623" s="311">
        <v>98357</v>
      </c>
      <c r="H40623" s="312" t="s">
        <v>5448</v>
      </c>
      <c r="I40623" s="313" t="s">
        <v>6812</v>
      </c>
    </row>
    <row r="40624" spans="6:9" x14ac:dyDescent="0.2">
      <c r="F40624" s="315" t="s">
        <v>45646</v>
      </c>
      <c r="G40624" s="316">
        <v>98358</v>
      </c>
      <c r="H40624" s="317" t="s">
        <v>5448</v>
      </c>
      <c r="I40624" s="313" t="s">
        <v>6812</v>
      </c>
    </row>
    <row r="40625" spans="6:9" x14ac:dyDescent="0.2">
      <c r="F40625" s="310" t="s">
        <v>45647</v>
      </c>
      <c r="G40625" s="311">
        <v>98359</v>
      </c>
      <c r="H40625" s="312" t="s">
        <v>5448</v>
      </c>
      <c r="I40625" s="313" t="s">
        <v>6812</v>
      </c>
    </row>
    <row r="40626" spans="6:9" x14ac:dyDescent="0.2">
      <c r="F40626" s="310" t="s">
        <v>45648</v>
      </c>
      <c r="G40626" s="311">
        <v>98360</v>
      </c>
      <c r="H40626" s="312" t="s">
        <v>5448</v>
      </c>
      <c r="I40626" s="313" t="s">
        <v>6812</v>
      </c>
    </row>
    <row r="40627" spans="6:9" x14ac:dyDescent="0.2">
      <c r="F40627" s="310" t="s">
        <v>45649</v>
      </c>
      <c r="G40627" s="311">
        <v>98361</v>
      </c>
      <c r="H40627" s="312" t="s">
        <v>5448</v>
      </c>
      <c r="I40627" s="313" t="s">
        <v>6812</v>
      </c>
    </row>
    <row r="40628" spans="6:9" x14ac:dyDescent="0.2">
      <c r="F40628" s="310" t="s">
        <v>45650</v>
      </c>
      <c r="G40628" s="311">
        <v>98362</v>
      </c>
      <c r="H40628" s="312" t="s">
        <v>5448</v>
      </c>
      <c r="I40628" s="313" t="s">
        <v>6812</v>
      </c>
    </row>
    <row r="40629" spans="6:9" x14ac:dyDescent="0.2">
      <c r="F40629" s="310" t="s">
        <v>45651</v>
      </c>
      <c r="G40629" s="311">
        <v>98363</v>
      </c>
      <c r="H40629" s="312" t="s">
        <v>5448</v>
      </c>
      <c r="I40629" s="313" t="s">
        <v>6812</v>
      </c>
    </row>
    <row r="40630" spans="6:9" x14ac:dyDescent="0.2">
      <c r="F40630" s="310" t="s">
        <v>45652</v>
      </c>
      <c r="G40630" s="311">
        <v>98364</v>
      </c>
      <c r="H40630" s="312" t="s">
        <v>5448</v>
      </c>
      <c r="I40630" s="313" t="s">
        <v>6812</v>
      </c>
    </row>
    <row r="40631" spans="6:9" x14ac:dyDescent="0.2">
      <c r="F40631" s="315" t="s">
        <v>45653</v>
      </c>
      <c r="G40631" s="316">
        <v>98365</v>
      </c>
      <c r="H40631" s="317" t="s">
        <v>5448</v>
      </c>
      <c r="I40631" s="313" t="s">
        <v>6812</v>
      </c>
    </row>
    <row r="40632" spans="6:9" x14ac:dyDescent="0.2">
      <c r="F40632" s="310" t="s">
        <v>45654</v>
      </c>
      <c r="G40632" s="311">
        <v>98366</v>
      </c>
      <c r="H40632" s="312" t="s">
        <v>5448</v>
      </c>
      <c r="I40632" s="313" t="s">
        <v>6812</v>
      </c>
    </row>
    <row r="40633" spans="6:9" x14ac:dyDescent="0.2">
      <c r="F40633" s="310" t="s">
        <v>45655</v>
      </c>
      <c r="G40633" s="311">
        <v>98367</v>
      </c>
      <c r="H40633" s="312" t="s">
        <v>5448</v>
      </c>
      <c r="I40633" s="313" t="s">
        <v>6812</v>
      </c>
    </row>
    <row r="40634" spans="6:9" x14ac:dyDescent="0.2">
      <c r="F40634" s="315" t="s">
        <v>45656</v>
      </c>
      <c r="G40634" s="316">
        <v>98368</v>
      </c>
      <c r="H40634" s="317" t="s">
        <v>5448</v>
      </c>
      <c r="I40634" s="313" t="s">
        <v>6812</v>
      </c>
    </row>
    <row r="40635" spans="6:9" x14ac:dyDescent="0.2">
      <c r="F40635" s="310" t="s">
        <v>45657</v>
      </c>
      <c r="G40635" s="311">
        <v>98370</v>
      </c>
      <c r="H40635" s="312" t="s">
        <v>5448</v>
      </c>
      <c r="I40635" s="313" t="s">
        <v>6812</v>
      </c>
    </row>
    <row r="40636" spans="6:9" x14ac:dyDescent="0.2">
      <c r="F40636" s="310" t="s">
        <v>45658</v>
      </c>
      <c r="G40636" s="311">
        <v>98371</v>
      </c>
      <c r="H40636" s="312" t="s">
        <v>5448</v>
      </c>
      <c r="I40636" s="313" t="s">
        <v>6812</v>
      </c>
    </row>
    <row r="40637" spans="6:9" x14ac:dyDescent="0.2">
      <c r="F40637" s="310" t="s">
        <v>45659</v>
      </c>
      <c r="G40637" s="311">
        <v>98372</v>
      </c>
      <c r="H40637" s="312" t="s">
        <v>5448</v>
      </c>
      <c r="I40637" s="313" t="s">
        <v>6812</v>
      </c>
    </row>
    <row r="40638" spans="6:9" x14ac:dyDescent="0.2">
      <c r="F40638" s="310" t="s">
        <v>45660</v>
      </c>
      <c r="G40638" s="311">
        <v>98373</v>
      </c>
      <c r="H40638" s="312" t="s">
        <v>5448</v>
      </c>
      <c r="I40638" s="313" t="s">
        <v>6812</v>
      </c>
    </row>
    <row r="40639" spans="6:9" x14ac:dyDescent="0.2">
      <c r="F40639" s="310" t="s">
        <v>45661</v>
      </c>
      <c r="G40639" s="311">
        <v>98374</v>
      </c>
      <c r="H40639" s="312" t="s">
        <v>5448</v>
      </c>
      <c r="I40639" s="313" t="s">
        <v>6812</v>
      </c>
    </row>
    <row r="40640" spans="6:9" x14ac:dyDescent="0.2">
      <c r="F40640" s="310" t="s">
        <v>45662</v>
      </c>
      <c r="G40640" s="311">
        <v>98375</v>
      </c>
      <c r="H40640" s="312" t="s">
        <v>5448</v>
      </c>
      <c r="I40640" s="313" t="s">
        <v>6812</v>
      </c>
    </row>
    <row r="40641" spans="6:9" x14ac:dyDescent="0.2">
      <c r="F40641" s="315" t="s">
        <v>45663</v>
      </c>
      <c r="G40641" s="316">
        <v>98376</v>
      </c>
      <c r="H40641" s="317" t="s">
        <v>5448</v>
      </c>
      <c r="I40641" s="313" t="s">
        <v>6812</v>
      </c>
    </row>
    <row r="40642" spans="6:9" x14ac:dyDescent="0.2">
      <c r="F40642" s="310" t="s">
        <v>45664</v>
      </c>
      <c r="G40642" s="311">
        <v>98377</v>
      </c>
      <c r="H40642" s="312" t="s">
        <v>5448</v>
      </c>
      <c r="I40642" s="313" t="s">
        <v>6812</v>
      </c>
    </row>
    <row r="40643" spans="6:9" x14ac:dyDescent="0.2">
      <c r="F40643" s="310" t="s">
        <v>45665</v>
      </c>
      <c r="G40643" s="311">
        <v>98378</v>
      </c>
      <c r="H40643" s="312" t="s">
        <v>5448</v>
      </c>
      <c r="I40643" s="313" t="s">
        <v>6812</v>
      </c>
    </row>
    <row r="40644" spans="6:9" x14ac:dyDescent="0.2">
      <c r="F40644" s="310" t="s">
        <v>45666</v>
      </c>
      <c r="G40644" s="311">
        <v>98380</v>
      </c>
      <c r="H40644" s="312" t="s">
        <v>5448</v>
      </c>
      <c r="I40644" s="313" t="s">
        <v>6812</v>
      </c>
    </row>
    <row r="40645" spans="6:9" x14ac:dyDescent="0.2">
      <c r="F40645" s="310" t="s">
        <v>45667</v>
      </c>
      <c r="G40645" s="311">
        <v>98381</v>
      </c>
      <c r="H40645" s="312" t="s">
        <v>5448</v>
      </c>
      <c r="I40645" s="313" t="s">
        <v>6812</v>
      </c>
    </row>
    <row r="40646" spans="6:9" x14ac:dyDescent="0.2">
      <c r="F40646" s="310" t="s">
        <v>45668</v>
      </c>
      <c r="G40646" s="311">
        <v>98382</v>
      </c>
      <c r="H40646" s="312" t="s">
        <v>5448</v>
      </c>
      <c r="I40646" s="313" t="s">
        <v>6812</v>
      </c>
    </row>
    <row r="40647" spans="6:9" x14ac:dyDescent="0.2">
      <c r="F40647" s="310" t="s">
        <v>45669</v>
      </c>
      <c r="G40647" s="311">
        <v>98383</v>
      </c>
      <c r="H40647" s="312" t="s">
        <v>5448</v>
      </c>
      <c r="I40647" s="313" t="s">
        <v>6812</v>
      </c>
    </row>
    <row r="40648" spans="6:9" x14ac:dyDescent="0.2">
      <c r="F40648" s="310" t="s">
        <v>45670</v>
      </c>
      <c r="G40648" s="311">
        <v>98384</v>
      </c>
      <c r="H40648" s="312" t="s">
        <v>5448</v>
      </c>
      <c r="I40648" s="313" t="s">
        <v>6812</v>
      </c>
    </row>
    <row r="40649" spans="6:9" x14ac:dyDescent="0.2">
      <c r="F40649" s="310" t="s">
        <v>45671</v>
      </c>
      <c r="G40649" s="311">
        <v>98385</v>
      </c>
      <c r="H40649" s="312" t="s">
        <v>5448</v>
      </c>
      <c r="I40649" s="313" t="s">
        <v>6812</v>
      </c>
    </row>
    <row r="40650" spans="6:9" x14ac:dyDescent="0.2">
      <c r="F40650" s="310" t="s">
        <v>45672</v>
      </c>
      <c r="G40650" s="311">
        <v>98386</v>
      </c>
      <c r="H40650" s="312" t="s">
        <v>5448</v>
      </c>
      <c r="I40650" s="313" t="s">
        <v>6812</v>
      </c>
    </row>
    <row r="40651" spans="6:9" x14ac:dyDescent="0.2">
      <c r="F40651" s="310" t="s">
        <v>45673</v>
      </c>
      <c r="G40651" s="311">
        <v>98387</v>
      </c>
      <c r="H40651" s="312" t="s">
        <v>5448</v>
      </c>
      <c r="I40651" s="313" t="s">
        <v>6812</v>
      </c>
    </row>
    <row r="40652" spans="6:9" x14ac:dyDescent="0.2">
      <c r="F40652" s="310" t="s">
        <v>45674</v>
      </c>
      <c r="G40652" s="311">
        <v>98388</v>
      </c>
      <c r="H40652" s="312" t="s">
        <v>5448</v>
      </c>
      <c r="I40652" s="313" t="s">
        <v>6812</v>
      </c>
    </row>
    <row r="40653" spans="6:9" x14ac:dyDescent="0.2">
      <c r="F40653" s="310" t="s">
        <v>45675</v>
      </c>
      <c r="G40653" s="311">
        <v>98390</v>
      </c>
      <c r="H40653" s="312" t="s">
        <v>5448</v>
      </c>
      <c r="I40653" s="313" t="s">
        <v>6812</v>
      </c>
    </row>
    <row r="40654" spans="6:9" x14ac:dyDescent="0.2">
      <c r="F40654" s="310" t="s">
        <v>45676</v>
      </c>
      <c r="G40654" s="311">
        <v>98391</v>
      </c>
      <c r="H40654" s="312" t="s">
        <v>5448</v>
      </c>
      <c r="I40654" s="313" t="s">
        <v>6812</v>
      </c>
    </row>
    <row r="40655" spans="6:9" x14ac:dyDescent="0.2">
      <c r="F40655" s="310" t="s">
        <v>45677</v>
      </c>
      <c r="G40655" s="311">
        <v>98392</v>
      </c>
      <c r="H40655" s="312" t="s">
        <v>5448</v>
      </c>
      <c r="I40655" s="313" t="s">
        <v>6812</v>
      </c>
    </row>
    <row r="40656" spans="6:9" x14ac:dyDescent="0.2">
      <c r="F40656" s="310" t="s">
        <v>45678</v>
      </c>
      <c r="G40656" s="311">
        <v>98393</v>
      </c>
      <c r="H40656" s="312" t="s">
        <v>5448</v>
      </c>
      <c r="I40656" s="313" t="s">
        <v>6812</v>
      </c>
    </row>
    <row r="40657" spans="6:9" x14ac:dyDescent="0.2">
      <c r="F40657" s="310" t="s">
        <v>45679</v>
      </c>
      <c r="G40657" s="311">
        <v>98394</v>
      </c>
      <c r="H40657" s="312" t="s">
        <v>5448</v>
      </c>
      <c r="I40657" s="313" t="s">
        <v>6812</v>
      </c>
    </row>
    <row r="40658" spans="6:9" x14ac:dyDescent="0.2">
      <c r="F40658" s="310" t="s">
        <v>45680</v>
      </c>
      <c r="G40658" s="311">
        <v>98395</v>
      </c>
      <c r="H40658" s="312" t="s">
        <v>5448</v>
      </c>
      <c r="I40658" s="313" t="s">
        <v>6812</v>
      </c>
    </row>
    <row r="40659" spans="6:9" x14ac:dyDescent="0.2">
      <c r="F40659" s="310" t="s">
        <v>45681</v>
      </c>
      <c r="G40659" s="311">
        <v>98396</v>
      </c>
      <c r="H40659" s="312" t="s">
        <v>5448</v>
      </c>
      <c r="I40659" s="313" t="s">
        <v>6812</v>
      </c>
    </row>
    <row r="40660" spans="6:9" x14ac:dyDescent="0.2">
      <c r="F40660" s="315" t="s">
        <v>45682</v>
      </c>
      <c r="G40660" s="316">
        <v>98397</v>
      </c>
      <c r="H40660" s="317" t="s">
        <v>5448</v>
      </c>
      <c r="I40660" s="313" t="s">
        <v>6812</v>
      </c>
    </row>
    <row r="40661" spans="6:9" x14ac:dyDescent="0.2">
      <c r="F40661" s="315" t="s">
        <v>45683</v>
      </c>
      <c r="G40661" s="316">
        <v>98398</v>
      </c>
      <c r="H40661" s="317" t="s">
        <v>5448</v>
      </c>
      <c r="I40661" s="313" t="s">
        <v>6812</v>
      </c>
    </row>
    <row r="40662" spans="6:9" x14ac:dyDescent="0.2">
      <c r="F40662" s="310" t="s">
        <v>45684</v>
      </c>
      <c r="G40662" s="311">
        <v>98401</v>
      </c>
      <c r="H40662" s="312" t="s">
        <v>5448</v>
      </c>
      <c r="I40662" s="313" t="s">
        <v>6812</v>
      </c>
    </row>
    <row r="40663" spans="6:9" x14ac:dyDescent="0.2">
      <c r="F40663" s="310" t="s">
        <v>45685</v>
      </c>
      <c r="G40663" s="311">
        <v>98402</v>
      </c>
      <c r="H40663" s="312" t="s">
        <v>5448</v>
      </c>
      <c r="I40663" s="313" t="s">
        <v>6812</v>
      </c>
    </row>
    <row r="40664" spans="6:9" x14ac:dyDescent="0.2">
      <c r="F40664" s="310" t="s">
        <v>45686</v>
      </c>
      <c r="G40664" s="311">
        <v>98403</v>
      </c>
      <c r="H40664" s="312" t="s">
        <v>5448</v>
      </c>
      <c r="I40664" s="313" t="s">
        <v>6812</v>
      </c>
    </row>
    <row r="40665" spans="6:9" x14ac:dyDescent="0.2">
      <c r="F40665" s="310" t="s">
        <v>45687</v>
      </c>
      <c r="G40665" s="311">
        <v>98404</v>
      </c>
      <c r="H40665" s="312" t="s">
        <v>5448</v>
      </c>
      <c r="I40665" s="313" t="s">
        <v>6812</v>
      </c>
    </row>
    <row r="40666" spans="6:9" x14ac:dyDescent="0.2">
      <c r="F40666" s="310" t="s">
        <v>45688</v>
      </c>
      <c r="G40666" s="311">
        <v>98405</v>
      </c>
      <c r="H40666" s="312" t="s">
        <v>5448</v>
      </c>
      <c r="I40666" s="313" t="s">
        <v>6812</v>
      </c>
    </row>
    <row r="40667" spans="6:9" x14ac:dyDescent="0.2">
      <c r="F40667" s="310" t="s">
        <v>45689</v>
      </c>
      <c r="G40667" s="311">
        <v>98406</v>
      </c>
      <c r="H40667" s="312" t="s">
        <v>5448</v>
      </c>
      <c r="I40667" s="313" t="s">
        <v>6812</v>
      </c>
    </row>
    <row r="40668" spans="6:9" x14ac:dyDescent="0.2">
      <c r="F40668" s="310" t="s">
        <v>45690</v>
      </c>
      <c r="G40668" s="311">
        <v>98407</v>
      </c>
      <c r="H40668" s="312" t="s">
        <v>5448</v>
      </c>
      <c r="I40668" s="313" t="s">
        <v>6812</v>
      </c>
    </row>
    <row r="40669" spans="6:9" x14ac:dyDescent="0.2">
      <c r="F40669" s="310" t="s">
        <v>45691</v>
      </c>
      <c r="G40669" s="311">
        <v>98408</v>
      </c>
      <c r="H40669" s="312" t="s">
        <v>5448</v>
      </c>
      <c r="I40669" s="313" t="s">
        <v>6812</v>
      </c>
    </row>
    <row r="40670" spans="6:9" x14ac:dyDescent="0.2">
      <c r="F40670" s="310" t="s">
        <v>45692</v>
      </c>
      <c r="G40670" s="311">
        <v>98409</v>
      </c>
      <c r="H40670" s="312" t="s">
        <v>5448</v>
      </c>
      <c r="I40670" s="313" t="s">
        <v>6812</v>
      </c>
    </row>
    <row r="40671" spans="6:9" x14ac:dyDescent="0.2">
      <c r="F40671" s="310" t="s">
        <v>45693</v>
      </c>
      <c r="G40671" s="311">
        <v>98411</v>
      </c>
      <c r="H40671" s="312" t="s">
        <v>5448</v>
      </c>
      <c r="I40671" s="313" t="s">
        <v>6812</v>
      </c>
    </row>
    <row r="40672" spans="6:9" x14ac:dyDescent="0.2">
      <c r="F40672" s="310" t="s">
        <v>45694</v>
      </c>
      <c r="G40672" s="311">
        <v>98412</v>
      </c>
      <c r="H40672" s="312" t="s">
        <v>5448</v>
      </c>
      <c r="I40672" s="313" t="s">
        <v>6812</v>
      </c>
    </row>
    <row r="40673" spans="6:9" x14ac:dyDescent="0.2">
      <c r="F40673" s="310" t="s">
        <v>45695</v>
      </c>
      <c r="G40673" s="311">
        <v>98413</v>
      </c>
      <c r="H40673" s="312" t="s">
        <v>5448</v>
      </c>
      <c r="I40673" s="313" t="s">
        <v>6812</v>
      </c>
    </row>
    <row r="40674" spans="6:9" x14ac:dyDescent="0.2">
      <c r="F40674" s="310" t="s">
        <v>45696</v>
      </c>
      <c r="G40674" s="311">
        <v>98415</v>
      </c>
      <c r="H40674" s="312" t="s">
        <v>5448</v>
      </c>
      <c r="I40674" s="313" t="s">
        <v>6812</v>
      </c>
    </row>
    <row r="40675" spans="6:9" x14ac:dyDescent="0.2">
      <c r="F40675" s="310" t="s">
        <v>45697</v>
      </c>
      <c r="G40675" s="311">
        <v>98416</v>
      </c>
      <c r="H40675" s="312" t="s">
        <v>5448</v>
      </c>
      <c r="I40675" s="313" t="s">
        <v>6812</v>
      </c>
    </row>
    <row r="40676" spans="6:9" x14ac:dyDescent="0.2">
      <c r="F40676" s="310" t="s">
        <v>45698</v>
      </c>
      <c r="G40676" s="311">
        <v>98417</v>
      </c>
      <c r="H40676" s="312" t="s">
        <v>5448</v>
      </c>
      <c r="I40676" s="313" t="s">
        <v>6812</v>
      </c>
    </row>
    <row r="40677" spans="6:9" x14ac:dyDescent="0.2">
      <c r="F40677" s="310" t="s">
        <v>45699</v>
      </c>
      <c r="G40677" s="311">
        <v>98418</v>
      </c>
      <c r="H40677" s="312" t="s">
        <v>5448</v>
      </c>
      <c r="I40677" s="313" t="s">
        <v>6812</v>
      </c>
    </row>
    <row r="40678" spans="6:9" x14ac:dyDescent="0.2">
      <c r="F40678" s="310" t="s">
        <v>45700</v>
      </c>
      <c r="G40678" s="311">
        <v>98419</v>
      </c>
      <c r="H40678" s="312" t="s">
        <v>5448</v>
      </c>
      <c r="I40678" s="313" t="s">
        <v>6812</v>
      </c>
    </row>
    <row r="40679" spans="6:9" x14ac:dyDescent="0.2">
      <c r="F40679" s="310" t="s">
        <v>45701</v>
      </c>
      <c r="G40679" s="311">
        <v>98421</v>
      </c>
      <c r="H40679" s="312" t="s">
        <v>5448</v>
      </c>
      <c r="I40679" s="313" t="s">
        <v>6812</v>
      </c>
    </row>
    <row r="40680" spans="6:9" x14ac:dyDescent="0.2">
      <c r="F40680" s="310" t="s">
        <v>45702</v>
      </c>
      <c r="G40680" s="311">
        <v>98422</v>
      </c>
      <c r="H40680" s="312" t="s">
        <v>5448</v>
      </c>
      <c r="I40680" s="313" t="s">
        <v>6812</v>
      </c>
    </row>
    <row r="40681" spans="6:9" x14ac:dyDescent="0.2">
      <c r="F40681" s="310" t="s">
        <v>45703</v>
      </c>
      <c r="G40681" s="311">
        <v>98424</v>
      </c>
      <c r="H40681" s="312" t="s">
        <v>5448</v>
      </c>
      <c r="I40681" s="313" t="s">
        <v>6812</v>
      </c>
    </row>
    <row r="40682" spans="6:9" x14ac:dyDescent="0.2">
      <c r="F40682" s="310" t="s">
        <v>45704</v>
      </c>
      <c r="G40682" s="311">
        <v>98430</v>
      </c>
      <c r="H40682" s="312" t="s">
        <v>5448</v>
      </c>
      <c r="I40682" s="313" t="s">
        <v>6812</v>
      </c>
    </row>
    <row r="40683" spans="6:9" x14ac:dyDescent="0.2">
      <c r="F40683" s="310" t="s">
        <v>45705</v>
      </c>
      <c r="G40683" s="311">
        <v>98431</v>
      </c>
      <c r="H40683" s="312" t="s">
        <v>5448</v>
      </c>
      <c r="I40683" s="313" t="s">
        <v>6812</v>
      </c>
    </row>
    <row r="40684" spans="6:9" x14ac:dyDescent="0.2">
      <c r="F40684" s="310" t="s">
        <v>45706</v>
      </c>
      <c r="G40684" s="311">
        <v>98433</v>
      </c>
      <c r="H40684" s="312" t="s">
        <v>5448</v>
      </c>
      <c r="I40684" s="313" t="s">
        <v>6812</v>
      </c>
    </row>
    <row r="40685" spans="6:9" x14ac:dyDescent="0.2">
      <c r="F40685" s="310" t="s">
        <v>45707</v>
      </c>
      <c r="G40685" s="311">
        <v>98438</v>
      </c>
      <c r="H40685" s="312" t="s">
        <v>5448</v>
      </c>
      <c r="I40685" s="313" t="s">
        <v>6812</v>
      </c>
    </row>
    <row r="40686" spans="6:9" x14ac:dyDescent="0.2">
      <c r="F40686" s="310" t="s">
        <v>45708</v>
      </c>
      <c r="G40686" s="311">
        <v>98439</v>
      </c>
      <c r="H40686" s="312" t="s">
        <v>5448</v>
      </c>
      <c r="I40686" s="313" t="s">
        <v>6812</v>
      </c>
    </row>
    <row r="40687" spans="6:9" x14ac:dyDescent="0.2">
      <c r="F40687" s="322" t="s">
        <v>45709</v>
      </c>
      <c r="G40687" s="316">
        <v>98442</v>
      </c>
      <c r="H40687" s="323" t="s">
        <v>5448</v>
      </c>
      <c r="I40687" s="313" t="s">
        <v>6812</v>
      </c>
    </row>
    <row r="40688" spans="6:9" x14ac:dyDescent="0.2">
      <c r="F40688" s="310" t="s">
        <v>45710</v>
      </c>
      <c r="G40688" s="311">
        <v>98443</v>
      </c>
      <c r="H40688" s="312" t="s">
        <v>5448</v>
      </c>
      <c r="I40688" s="313" t="s">
        <v>6812</v>
      </c>
    </row>
    <row r="40689" spans="6:9" x14ac:dyDescent="0.2">
      <c r="F40689" s="310" t="s">
        <v>45711</v>
      </c>
      <c r="G40689" s="311">
        <v>98444</v>
      </c>
      <c r="H40689" s="312" t="s">
        <v>5448</v>
      </c>
      <c r="I40689" s="313" t="s">
        <v>6812</v>
      </c>
    </row>
    <row r="40690" spans="6:9" x14ac:dyDescent="0.2">
      <c r="F40690" s="310" t="s">
        <v>45712</v>
      </c>
      <c r="G40690" s="311">
        <v>98445</v>
      </c>
      <c r="H40690" s="312" t="s">
        <v>5448</v>
      </c>
      <c r="I40690" s="313" t="s">
        <v>6812</v>
      </c>
    </row>
    <row r="40691" spans="6:9" x14ac:dyDescent="0.2">
      <c r="F40691" s="310" t="s">
        <v>45713</v>
      </c>
      <c r="G40691" s="311">
        <v>98446</v>
      </c>
      <c r="H40691" s="312" t="s">
        <v>5448</v>
      </c>
      <c r="I40691" s="313" t="s">
        <v>6812</v>
      </c>
    </row>
    <row r="40692" spans="6:9" x14ac:dyDescent="0.2">
      <c r="F40692" s="310" t="s">
        <v>45714</v>
      </c>
      <c r="G40692" s="311">
        <v>98447</v>
      </c>
      <c r="H40692" s="312" t="s">
        <v>5448</v>
      </c>
      <c r="I40692" s="313" t="s">
        <v>6812</v>
      </c>
    </row>
    <row r="40693" spans="6:9" x14ac:dyDescent="0.2">
      <c r="F40693" s="310" t="s">
        <v>45715</v>
      </c>
      <c r="G40693" s="311">
        <v>98448</v>
      </c>
      <c r="H40693" s="312" t="s">
        <v>5448</v>
      </c>
      <c r="I40693" s="313" t="s">
        <v>6812</v>
      </c>
    </row>
    <row r="40694" spans="6:9" x14ac:dyDescent="0.2">
      <c r="F40694" s="310" t="s">
        <v>45716</v>
      </c>
      <c r="G40694" s="311">
        <v>98464</v>
      </c>
      <c r="H40694" s="312" t="s">
        <v>5448</v>
      </c>
      <c r="I40694" s="313" t="s">
        <v>6812</v>
      </c>
    </row>
    <row r="40695" spans="6:9" x14ac:dyDescent="0.2">
      <c r="F40695" s="310" t="s">
        <v>45717</v>
      </c>
      <c r="G40695" s="311">
        <v>98465</v>
      </c>
      <c r="H40695" s="312" t="s">
        <v>5448</v>
      </c>
      <c r="I40695" s="313" t="s">
        <v>6812</v>
      </c>
    </row>
    <row r="40696" spans="6:9" x14ac:dyDescent="0.2">
      <c r="F40696" s="310" t="s">
        <v>45718</v>
      </c>
      <c r="G40696" s="311">
        <v>98466</v>
      </c>
      <c r="H40696" s="312" t="s">
        <v>5448</v>
      </c>
      <c r="I40696" s="313" t="s">
        <v>6812</v>
      </c>
    </row>
    <row r="40697" spans="6:9" x14ac:dyDescent="0.2">
      <c r="F40697" s="310" t="s">
        <v>45719</v>
      </c>
      <c r="G40697" s="311">
        <v>98467</v>
      </c>
      <c r="H40697" s="312" t="s">
        <v>5448</v>
      </c>
      <c r="I40697" s="313" t="s">
        <v>6812</v>
      </c>
    </row>
    <row r="40698" spans="6:9" x14ac:dyDescent="0.2">
      <c r="F40698" s="310" t="s">
        <v>45720</v>
      </c>
      <c r="G40698" s="311">
        <v>98471</v>
      </c>
      <c r="H40698" s="312" t="s">
        <v>5448</v>
      </c>
      <c r="I40698" s="313" t="s">
        <v>6812</v>
      </c>
    </row>
    <row r="40699" spans="6:9" x14ac:dyDescent="0.2">
      <c r="F40699" s="310" t="s">
        <v>45721</v>
      </c>
      <c r="G40699" s="311">
        <v>98481</v>
      </c>
      <c r="H40699" s="312" t="s">
        <v>5448</v>
      </c>
      <c r="I40699" s="313" t="s">
        <v>6812</v>
      </c>
    </row>
    <row r="40700" spans="6:9" x14ac:dyDescent="0.2">
      <c r="F40700" s="310" t="s">
        <v>45722</v>
      </c>
      <c r="G40700" s="311">
        <v>98490</v>
      </c>
      <c r="H40700" s="312" t="s">
        <v>5448</v>
      </c>
      <c r="I40700" s="313" t="s">
        <v>6812</v>
      </c>
    </row>
    <row r="40701" spans="6:9" x14ac:dyDescent="0.2">
      <c r="F40701" s="322" t="s">
        <v>45723</v>
      </c>
      <c r="G40701" s="316">
        <v>98492</v>
      </c>
      <c r="H40701" s="323" t="s">
        <v>5448</v>
      </c>
      <c r="I40701" s="313" t="s">
        <v>6812</v>
      </c>
    </row>
    <row r="40702" spans="6:9" x14ac:dyDescent="0.2">
      <c r="F40702" s="310" t="s">
        <v>45724</v>
      </c>
      <c r="G40702" s="311">
        <v>98493</v>
      </c>
      <c r="H40702" s="312" t="s">
        <v>5448</v>
      </c>
      <c r="I40702" s="313" t="s">
        <v>6812</v>
      </c>
    </row>
    <row r="40703" spans="6:9" x14ac:dyDescent="0.2">
      <c r="F40703" s="310" t="s">
        <v>45725</v>
      </c>
      <c r="G40703" s="311">
        <v>98496</v>
      </c>
      <c r="H40703" s="312" t="s">
        <v>5448</v>
      </c>
      <c r="I40703" s="313" t="s">
        <v>6812</v>
      </c>
    </row>
    <row r="40704" spans="6:9" x14ac:dyDescent="0.2">
      <c r="F40704" s="310" t="s">
        <v>45726</v>
      </c>
      <c r="G40704" s="311">
        <v>98497</v>
      </c>
      <c r="H40704" s="312" t="s">
        <v>5448</v>
      </c>
      <c r="I40704" s="313" t="s">
        <v>6812</v>
      </c>
    </row>
    <row r="40705" spans="6:9" x14ac:dyDescent="0.2">
      <c r="F40705" s="310" t="s">
        <v>45727</v>
      </c>
      <c r="G40705" s="311">
        <v>98498</v>
      </c>
      <c r="H40705" s="312" t="s">
        <v>5448</v>
      </c>
      <c r="I40705" s="313" t="s">
        <v>6812</v>
      </c>
    </row>
    <row r="40706" spans="6:9" x14ac:dyDescent="0.2">
      <c r="F40706" s="310" t="s">
        <v>45728</v>
      </c>
      <c r="G40706" s="311">
        <v>98499</v>
      </c>
      <c r="H40706" s="312" t="s">
        <v>5448</v>
      </c>
      <c r="I40706" s="313" t="s">
        <v>6812</v>
      </c>
    </row>
    <row r="40707" spans="6:9" x14ac:dyDescent="0.2">
      <c r="F40707" s="310" t="s">
        <v>45729</v>
      </c>
      <c r="G40707" s="311">
        <v>98501</v>
      </c>
      <c r="H40707" s="312" t="s">
        <v>5448</v>
      </c>
      <c r="I40707" s="313" t="s">
        <v>6812</v>
      </c>
    </row>
    <row r="40708" spans="6:9" x14ac:dyDescent="0.2">
      <c r="F40708" s="310" t="s">
        <v>45730</v>
      </c>
      <c r="G40708" s="311">
        <v>98502</v>
      </c>
      <c r="H40708" s="312" t="s">
        <v>5448</v>
      </c>
      <c r="I40708" s="313" t="s">
        <v>6812</v>
      </c>
    </row>
    <row r="40709" spans="6:9" x14ac:dyDescent="0.2">
      <c r="F40709" s="310" t="s">
        <v>45731</v>
      </c>
      <c r="G40709" s="311">
        <v>98503</v>
      </c>
      <c r="H40709" s="312" t="s">
        <v>5448</v>
      </c>
      <c r="I40709" s="313" t="s">
        <v>6812</v>
      </c>
    </row>
    <row r="40710" spans="6:9" x14ac:dyDescent="0.2">
      <c r="F40710" s="310" t="s">
        <v>45732</v>
      </c>
      <c r="G40710" s="311">
        <v>98504</v>
      </c>
      <c r="H40710" s="312" t="s">
        <v>5448</v>
      </c>
      <c r="I40710" s="313" t="s">
        <v>6812</v>
      </c>
    </row>
    <row r="40711" spans="6:9" x14ac:dyDescent="0.2">
      <c r="F40711" s="310" t="s">
        <v>45733</v>
      </c>
      <c r="G40711" s="311">
        <v>98505</v>
      </c>
      <c r="H40711" s="312" t="s">
        <v>5448</v>
      </c>
      <c r="I40711" s="313" t="s">
        <v>6812</v>
      </c>
    </row>
    <row r="40712" spans="6:9" x14ac:dyDescent="0.2">
      <c r="F40712" s="310" t="s">
        <v>45734</v>
      </c>
      <c r="G40712" s="311">
        <v>98506</v>
      </c>
      <c r="H40712" s="312" t="s">
        <v>5448</v>
      </c>
      <c r="I40712" s="313" t="s">
        <v>6812</v>
      </c>
    </row>
    <row r="40713" spans="6:9" x14ac:dyDescent="0.2">
      <c r="F40713" s="310" t="s">
        <v>45735</v>
      </c>
      <c r="G40713" s="311">
        <v>98507</v>
      </c>
      <c r="H40713" s="312" t="s">
        <v>5448</v>
      </c>
      <c r="I40713" s="313" t="s">
        <v>6812</v>
      </c>
    </row>
    <row r="40714" spans="6:9" x14ac:dyDescent="0.2">
      <c r="F40714" s="310" t="s">
        <v>45736</v>
      </c>
      <c r="G40714" s="311">
        <v>98508</v>
      </c>
      <c r="H40714" s="312" t="s">
        <v>5448</v>
      </c>
      <c r="I40714" s="313" t="s">
        <v>6812</v>
      </c>
    </row>
    <row r="40715" spans="6:9" x14ac:dyDescent="0.2">
      <c r="F40715" s="310" t="s">
        <v>45737</v>
      </c>
      <c r="G40715" s="311">
        <v>98509</v>
      </c>
      <c r="H40715" s="312" t="s">
        <v>5448</v>
      </c>
      <c r="I40715" s="313" t="s">
        <v>6812</v>
      </c>
    </row>
    <row r="40716" spans="6:9" x14ac:dyDescent="0.2">
      <c r="F40716" s="310" t="s">
        <v>45738</v>
      </c>
      <c r="G40716" s="311">
        <v>98511</v>
      </c>
      <c r="H40716" s="312" t="s">
        <v>5448</v>
      </c>
      <c r="I40716" s="313" t="s">
        <v>6812</v>
      </c>
    </row>
    <row r="40717" spans="6:9" x14ac:dyDescent="0.2">
      <c r="F40717" s="310" t="s">
        <v>45739</v>
      </c>
      <c r="G40717" s="311">
        <v>98512</v>
      </c>
      <c r="H40717" s="312" t="s">
        <v>5448</v>
      </c>
      <c r="I40717" s="313" t="s">
        <v>6812</v>
      </c>
    </row>
    <row r="40718" spans="6:9" x14ac:dyDescent="0.2">
      <c r="F40718" s="310" t="s">
        <v>45740</v>
      </c>
      <c r="G40718" s="311">
        <v>98513</v>
      </c>
      <c r="H40718" s="312" t="s">
        <v>5448</v>
      </c>
      <c r="I40718" s="313" t="s">
        <v>6812</v>
      </c>
    </row>
    <row r="40719" spans="6:9" x14ac:dyDescent="0.2">
      <c r="F40719" s="310" t="s">
        <v>45741</v>
      </c>
      <c r="G40719" s="311">
        <v>98516</v>
      </c>
      <c r="H40719" s="312" t="s">
        <v>5448</v>
      </c>
      <c r="I40719" s="313" t="s">
        <v>6812</v>
      </c>
    </row>
    <row r="40720" spans="6:9" x14ac:dyDescent="0.2">
      <c r="F40720" s="310" t="s">
        <v>45742</v>
      </c>
      <c r="G40720" s="311">
        <v>98520</v>
      </c>
      <c r="H40720" s="312" t="s">
        <v>5448</v>
      </c>
      <c r="I40720" s="313" t="s">
        <v>6812</v>
      </c>
    </row>
    <row r="40721" spans="6:9" x14ac:dyDescent="0.2">
      <c r="F40721" s="310" t="s">
        <v>45743</v>
      </c>
      <c r="G40721" s="311">
        <v>98522</v>
      </c>
      <c r="H40721" s="312" t="s">
        <v>5448</v>
      </c>
      <c r="I40721" s="313" t="s">
        <v>6812</v>
      </c>
    </row>
    <row r="40722" spans="6:9" x14ac:dyDescent="0.2">
      <c r="F40722" s="310" t="s">
        <v>45744</v>
      </c>
      <c r="G40722" s="311">
        <v>98524</v>
      </c>
      <c r="H40722" s="312" t="s">
        <v>5448</v>
      </c>
      <c r="I40722" s="313" t="s">
        <v>6812</v>
      </c>
    </row>
    <row r="40723" spans="6:9" x14ac:dyDescent="0.2">
      <c r="F40723" s="310" t="s">
        <v>45745</v>
      </c>
      <c r="G40723" s="311">
        <v>98526</v>
      </c>
      <c r="H40723" s="312" t="s">
        <v>5448</v>
      </c>
      <c r="I40723" s="313" t="s">
        <v>6812</v>
      </c>
    </row>
    <row r="40724" spans="6:9" x14ac:dyDescent="0.2">
      <c r="F40724" s="310" t="s">
        <v>45746</v>
      </c>
      <c r="G40724" s="311">
        <v>98527</v>
      </c>
      <c r="H40724" s="312" t="s">
        <v>5448</v>
      </c>
      <c r="I40724" s="313" t="s">
        <v>6812</v>
      </c>
    </row>
    <row r="40725" spans="6:9" x14ac:dyDescent="0.2">
      <c r="F40725" s="310" t="s">
        <v>45747</v>
      </c>
      <c r="G40725" s="311">
        <v>98528</v>
      </c>
      <c r="H40725" s="312" t="s">
        <v>5448</v>
      </c>
      <c r="I40725" s="313" t="s">
        <v>6812</v>
      </c>
    </row>
    <row r="40726" spans="6:9" x14ac:dyDescent="0.2">
      <c r="F40726" s="310" t="s">
        <v>45748</v>
      </c>
      <c r="G40726" s="311">
        <v>98530</v>
      </c>
      <c r="H40726" s="312" t="s">
        <v>5448</v>
      </c>
      <c r="I40726" s="313" t="s">
        <v>6812</v>
      </c>
    </row>
    <row r="40727" spans="6:9" x14ac:dyDescent="0.2">
      <c r="F40727" s="310" t="s">
        <v>45749</v>
      </c>
      <c r="G40727" s="311">
        <v>98531</v>
      </c>
      <c r="H40727" s="312" t="s">
        <v>5448</v>
      </c>
      <c r="I40727" s="313" t="s">
        <v>6812</v>
      </c>
    </row>
    <row r="40728" spans="6:9" x14ac:dyDescent="0.2">
      <c r="F40728" s="310" t="s">
        <v>45750</v>
      </c>
      <c r="G40728" s="311">
        <v>98532</v>
      </c>
      <c r="H40728" s="312" t="s">
        <v>5448</v>
      </c>
      <c r="I40728" s="313" t="s">
        <v>6812</v>
      </c>
    </row>
    <row r="40729" spans="6:9" x14ac:dyDescent="0.2">
      <c r="F40729" s="310" t="s">
        <v>45751</v>
      </c>
      <c r="G40729" s="311">
        <v>98533</v>
      </c>
      <c r="H40729" s="312" t="s">
        <v>5448</v>
      </c>
      <c r="I40729" s="313" t="s">
        <v>6812</v>
      </c>
    </row>
    <row r="40730" spans="6:9" x14ac:dyDescent="0.2">
      <c r="F40730" s="310" t="s">
        <v>45752</v>
      </c>
      <c r="G40730" s="311">
        <v>98535</v>
      </c>
      <c r="H40730" s="312" t="s">
        <v>5448</v>
      </c>
      <c r="I40730" s="313" t="s">
        <v>6812</v>
      </c>
    </row>
    <row r="40731" spans="6:9" x14ac:dyDescent="0.2">
      <c r="F40731" s="310" t="s">
        <v>45753</v>
      </c>
      <c r="G40731" s="311">
        <v>98536</v>
      </c>
      <c r="H40731" s="312" t="s">
        <v>5448</v>
      </c>
      <c r="I40731" s="313" t="s">
        <v>6812</v>
      </c>
    </row>
    <row r="40732" spans="6:9" x14ac:dyDescent="0.2">
      <c r="F40732" s="310" t="s">
        <v>45754</v>
      </c>
      <c r="G40732" s="311">
        <v>98537</v>
      </c>
      <c r="H40732" s="312" t="s">
        <v>5448</v>
      </c>
      <c r="I40732" s="313" t="s">
        <v>6812</v>
      </c>
    </row>
    <row r="40733" spans="6:9" x14ac:dyDescent="0.2">
      <c r="F40733" s="310" t="s">
        <v>45755</v>
      </c>
      <c r="G40733" s="311">
        <v>98538</v>
      </c>
      <c r="H40733" s="312" t="s">
        <v>5448</v>
      </c>
      <c r="I40733" s="313" t="s">
        <v>6812</v>
      </c>
    </row>
    <row r="40734" spans="6:9" x14ac:dyDescent="0.2">
      <c r="F40734" s="310" t="s">
        <v>45756</v>
      </c>
      <c r="G40734" s="311">
        <v>98539</v>
      </c>
      <c r="H40734" s="312" t="s">
        <v>5448</v>
      </c>
      <c r="I40734" s="313" t="s">
        <v>6812</v>
      </c>
    </row>
    <row r="40735" spans="6:9" x14ac:dyDescent="0.2">
      <c r="F40735" s="310" t="s">
        <v>45757</v>
      </c>
      <c r="G40735" s="311">
        <v>98540</v>
      </c>
      <c r="H40735" s="312" t="s">
        <v>5448</v>
      </c>
      <c r="I40735" s="313" t="s">
        <v>6812</v>
      </c>
    </row>
    <row r="40736" spans="6:9" x14ac:dyDescent="0.2">
      <c r="F40736" s="310" t="s">
        <v>45758</v>
      </c>
      <c r="G40736" s="311">
        <v>98541</v>
      </c>
      <c r="H40736" s="312" t="s">
        <v>5448</v>
      </c>
      <c r="I40736" s="313" t="s">
        <v>6812</v>
      </c>
    </row>
    <row r="40737" spans="6:9" x14ac:dyDescent="0.2">
      <c r="F40737" s="310" t="s">
        <v>45759</v>
      </c>
      <c r="G40737" s="311">
        <v>98542</v>
      </c>
      <c r="H40737" s="312" t="s">
        <v>5448</v>
      </c>
      <c r="I40737" s="313" t="s">
        <v>6812</v>
      </c>
    </row>
    <row r="40738" spans="6:9" x14ac:dyDescent="0.2">
      <c r="F40738" s="310" t="s">
        <v>45760</v>
      </c>
      <c r="G40738" s="311">
        <v>98544</v>
      </c>
      <c r="H40738" s="312" t="s">
        <v>5448</v>
      </c>
      <c r="I40738" s="313" t="s">
        <v>6812</v>
      </c>
    </row>
    <row r="40739" spans="6:9" x14ac:dyDescent="0.2">
      <c r="F40739" s="310" t="s">
        <v>45761</v>
      </c>
      <c r="G40739" s="311">
        <v>98546</v>
      </c>
      <c r="H40739" s="312" t="s">
        <v>5448</v>
      </c>
      <c r="I40739" s="313" t="s">
        <v>6812</v>
      </c>
    </row>
    <row r="40740" spans="6:9" x14ac:dyDescent="0.2">
      <c r="F40740" s="310" t="s">
        <v>45762</v>
      </c>
      <c r="G40740" s="311">
        <v>98547</v>
      </c>
      <c r="H40740" s="312" t="s">
        <v>5448</v>
      </c>
      <c r="I40740" s="313" t="s">
        <v>6812</v>
      </c>
    </row>
    <row r="40741" spans="6:9" x14ac:dyDescent="0.2">
      <c r="F40741" s="310" t="s">
        <v>45763</v>
      </c>
      <c r="G40741" s="311">
        <v>98548</v>
      </c>
      <c r="H40741" s="312" t="s">
        <v>5448</v>
      </c>
      <c r="I40741" s="313" t="s">
        <v>6812</v>
      </c>
    </row>
    <row r="40742" spans="6:9" x14ac:dyDescent="0.2">
      <c r="F40742" s="310" t="s">
        <v>45764</v>
      </c>
      <c r="G40742" s="311">
        <v>98550</v>
      </c>
      <c r="H40742" s="312" t="s">
        <v>5448</v>
      </c>
      <c r="I40742" s="313" t="s">
        <v>6812</v>
      </c>
    </row>
    <row r="40743" spans="6:9" x14ac:dyDescent="0.2">
      <c r="F40743" s="310" t="s">
        <v>45765</v>
      </c>
      <c r="G40743" s="311">
        <v>98552</v>
      </c>
      <c r="H40743" s="312" t="s">
        <v>5448</v>
      </c>
      <c r="I40743" s="313" t="s">
        <v>6812</v>
      </c>
    </row>
    <row r="40744" spans="6:9" x14ac:dyDescent="0.2">
      <c r="F40744" s="310" t="s">
        <v>45766</v>
      </c>
      <c r="G40744" s="311">
        <v>98554</v>
      </c>
      <c r="H40744" s="312" t="s">
        <v>5448</v>
      </c>
      <c r="I40744" s="313" t="s">
        <v>6812</v>
      </c>
    </row>
    <row r="40745" spans="6:9" x14ac:dyDescent="0.2">
      <c r="F40745" s="310" t="s">
        <v>45767</v>
      </c>
      <c r="G40745" s="311">
        <v>98555</v>
      </c>
      <c r="H40745" s="312" t="s">
        <v>5448</v>
      </c>
      <c r="I40745" s="313" t="s">
        <v>6812</v>
      </c>
    </row>
    <row r="40746" spans="6:9" x14ac:dyDescent="0.2">
      <c r="F40746" s="310" t="s">
        <v>45768</v>
      </c>
      <c r="G40746" s="311">
        <v>98556</v>
      </c>
      <c r="H40746" s="312" t="s">
        <v>5448</v>
      </c>
      <c r="I40746" s="313" t="s">
        <v>6812</v>
      </c>
    </row>
    <row r="40747" spans="6:9" x14ac:dyDescent="0.2">
      <c r="F40747" s="310" t="s">
        <v>45769</v>
      </c>
      <c r="G40747" s="311">
        <v>98557</v>
      </c>
      <c r="H40747" s="312" t="s">
        <v>5448</v>
      </c>
      <c r="I40747" s="313" t="s">
        <v>6812</v>
      </c>
    </row>
    <row r="40748" spans="6:9" x14ac:dyDescent="0.2">
      <c r="F40748" s="310" t="s">
        <v>45770</v>
      </c>
      <c r="G40748" s="311">
        <v>98558</v>
      </c>
      <c r="H40748" s="312" t="s">
        <v>5448</v>
      </c>
      <c r="I40748" s="313" t="s">
        <v>6812</v>
      </c>
    </row>
    <row r="40749" spans="6:9" x14ac:dyDescent="0.2">
      <c r="F40749" s="310" t="s">
        <v>45771</v>
      </c>
      <c r="G40749" s="311">
        <v>98559</v>
      </c>
      <c r="H40749" s="312" t="s">
        <v>5448</v>
      </c>
      <c r="I40749" s="313" t="s">
        <v>6812</v>
      </c>
    </row>
    <row r="40750" spans="6:9" x14ac:dyDescent="0.2">
      <c r="F40750" s="310" t="s">
        <v>45772</v>
      </c>
      <c r="G40750" s="311">
        <v>98560</v>
      </c>
      <c r="H40750" s="312" t="s">
        <v>5448</v>
      </c>
      <c r="I40750" s="313" t="s">
        <v>6812</v>
      </c>
    </row>
    <row r="40751" spans="6:9" x14ac:dyDescent="0.2">
      <c r="F40751" s="310" t="s">
        <v>45773</v>
      </c>
      <c r="G40751" s="311">
        <v>98561</v>
      </c>
      <c r="H40751" s="312" t="s">
        <v>5448</v>
      </c>
      <c r="I40751" s="313" t="s">
        <v>6812</v>
      </c>
    </row>
    <row r="40752" spans="6:9" x14ac:dyDescent="0.2">
      <c r="F40752" s="310" t="s">
        <v>45774</v>
      </c>
      <c r="G40752" s="311">
        <v>98562</v>
      </c>
      <c r="H40752" s="312" t="s">
        <v>5448</v>
      </c>
      <c r="I40752" s="313" t="s">
        <v>6812</v>
      </c>
    </row>
    <row r="40753" spans="6:9" x14ac:dyDescent="0.2">
      <c r="F40753" s="310" t="s">
        <v>45775</v>
      </c>
      <c r="G40753" s="311">
        <v>98563</v>
      </c>
      <c r="H40753" s="312" t="s">
        <v>5448</v>
      </c>
      <c r="I40753" s="313" t="s">
        <v>6812</v>
      </c>
    </row>
    <row r="40754" spans="6:9" x14ac:dyDescent="0.2">
      <c r="F40754" s="310" t="s">
        <v>45776</v>
      </c>
      <c r="G40754" s="311">
        <v>98564</v>
      </c>
      <c r="H40754" s="312" t="s">
        <v>5448</v>
      </c>
      <c r="I40754" s="313" t="s">
        <v>6812</v>
      </c>
    </row>
    <row r="40755" spans="6:9" x14ac:dyDescent="0.2">
      <c r="F40755" s="310" t="s">
        <v>45777</v>
      </c>
      <c r="G40755" s="311">
        <v>98565</v>
      </c>
      <c r="H40755" s="312" t="s">
        <v>5448</v>
      </c>
      <c r="I40755" s="313" t="s">
        <v>6812</v>
      </c>
    </row>
    <row r="40756" spans="6:9" x14ac:dyDescent="0.2">
      <c r="F40756" s="310" t="s">
        <v>45778</v>
      </c>
      <c r="G40756" s="311">
        <v>98566</v>
      </c>
      <c r="H40756" s="312" t="s">
        <v>5448</v>
      </c>
      <c r="I40756" s="313" t="s">
        <v>6812</v>
      </c>
    </row>
    <row r="40757" spans="6:9" x14ac:dyDescent="0.2">
      <c r="F40757" s="310" t="s">
        <v>45779</v>
      </c>
      <c r="G40757" s="311">
        <v>98568</v>
      </c>
      <c r="H40757" s="312" t="s">
        <v>5448</v>
      </c>
      <c r="I40757" s="313" t="s">
        <v>6812</v>
      </c>
    </row>
    <row r="40758" spans="6:9" x14ac:dyDescent="0.2">
      <c r="F40758" s="310" t="s">
        <v>45780</v>
      </c>
      <c r="G40758" s="311">
        <v>98569</v>
      </c>
      <c r="H40758" s="312" t="s">
        <v>5448</v>
      </c>
      <c r="I40758" s="313" t="s">
        <v>6812</v>
      </c>
    </row>
    <row r="40759" spans="6:9" x14ac:dyDescent="0.2">
      <c r="F40759" s="310" t="s">
        <v>45781</v>
      </c>
      <c r="G40759" s="311">
        <v>98570</v>
      </c>
      <c r="H40759" s="312" t="s">
        <v>5448</v>
      </c>
      <c r="I40759" s="313" t="s">
        <v>6812</v>
      </c>
    </row>
    <row r="40760" spans="6:9" x14ac:dyDescent="0.2">
      <c r="F40760" s="310" t="s">
        <v>45782</v>
      </c>
      <c r="G40760" s="311">
        <v>98571</v>
      </c>
      <c r="H40760" s="312" t="s">
        <v>5448</v>
      </c>
      <c r="I40760" s="313" t="s">
        <v>6812</v>
      </c>
    </row>
    <row r="40761" spans="6:9" x14ac:dyDescent="0.2">
      <c r="F40761" s="310" t="s">
        <v>45783</v>
      </c>
      <c r="G40761" s="311">
        <v>98572</v>
      </c>
      <c r="H40761" s="312" t="s">
        <v>5448</v>
      </c>
      <c r="I40761" s="313" t="s">
        <v>6812</v>
      </c>
    </row>
    <row r="40762" spans="6:9" x14ac:dyDescent="0.2">
      <c r="F40762" s="310" t="s">
        <v>45784</v>
      </c>
      <c r="G40762" s="311">
        <v>98575</v>
      </c>
      <c r="H40762" s="312" t="s">
        <v>5448</v>
      </c>
      <c r="I40762" s="313" t="s">
        <v>6812</v>
      </c>
    </row>
    <row r="40763" spans="6:9" x14ac:dyDescent="0.2">
      <c r="F40763" s="310" t="s">
        <v>45785</v>
      </c>
      <c r="G40763" s="311">
        <v>98576</v>
      </c>
      <c r="H40763" s="312" t="s">
        <v>5448</v>
      </c>
      <c r="I40763" s="313" t="s">
        <v>6812</v>
      </c>
    </row>
    <row r="40764" spans="6:9" x14ac:dyDescent="0.2">
      <c r="F40764" s="310" t="s">
        <v>45786</v>
      </c>
      <c r="G40764" s="311">
        <v>98577</v>
      </c>
      <c r="H40764" s="312" t="s">
        <v>5448</v>
      </c>
      <c r="I40764" s="313" t="s">
        <v>6812</v>
      </c>
    </row>
    <row r="40765" spans="6:9" x14ac:dyDescent="0.2">
      <c r="F40765" s="310" t="s">
        <v>45787</v>
      </c>
      <c r="G40765" s="311">
        <v>98579</v>
      </c>
      <c r="H40765" s="312" t="s">
        <v>5448</v>
      </c>
      <c r="I40765" s="313" t="s">
        <v>6812</v>
      </c>
    </row>
    <row r="40766" spans="6:9" x14ac:dyDescent="0.2">
      <c r="F40766" s="310" t="s">
        <v>45788</v>
      </c>
      <c r="G40766" s="311">
        <v>98580</v>
      </c>
      <c r="H40766" s="312" t="s">
        <v>5448</v>
      </c>
      <c r="I40766" s="313" t="s">
        <v>6812</v>
      </c>
    </row>
    <row r="40767" spans="6:9" x14ac:dyDescent="0.2">
      <c r="F40767" s="310" t="s">
        <v>45789</v>
      </c>
      <c r="G40767" s="311">
        <v>98581</v>
      </c>
      <c r="H40767" s="312" t="s">
        <v>5448</v>
      </c>
      <c r="I40767" s="313" t="s">
        <v>6812</v>
      </c>
    </row>
    <row r="40768" spans="6:9" x14ac:dyDescent="0.2">
      <c r="F40768" s="310" t="s">
        <v>45790</v>
      </c>
      <c r="G40768" s="311">
        <v>98582</v>
      </c>
      <c r="H40768" s="312" t="s">
        <v>5448</v>
      </c>
      <c r="I40768" s="313" t="s">
        <v>6812</v>
      </c>
    </row>
    <row r="40769" spans="6:9" x14ac:dyDescent="0.2">
      <c r="F40769" s="310" t="s">
        <v>45791</v>
      </c>
      <c r="G40769" s="311">
        <v>98583</v>
      </c>
      <c r="H40769" s="312" t="s">
        <v>5448</v>
      </c>
      <c r="I40769" s="313" t="s">
        <v>6812</v>
      </c>
    </row>
    <row r="40770" spans="6:9" x14ac:dyDescent="0.2">
      <c r="F40770" s="310" t="s">
        <v>45792</v>
      </c>
      <c r="G40770" s="311">
        <v>98584</v>
      </c>
      <c r="H40770" s="312" t="s">
        <v>5448</v>
      </c>
      <c r="I40770" s="313" t="s">
        <v>6812</v>
      </c>
    </row>
    <row r="40771" spans="6:9" x14ac:dyDescent="0.2">
      <c r="F40771" s="310" t="s">
        <v>45793</v>
      </c>
      <c r="G40771" s="311">
        <v>98585</v>
      </c>
      <c r="H40771" s="312" t="s">
        <v>5448</v>
      </c>
      <c r="I40771" s="313" t="s">
        <v>6812</v>
      </c>
    </row>
    <row r="40772" spans="6:9" x14ac:dyDescent="0.2">
      <c r="F40772" s="310" t="s">
        <v>45794</v>
      </c>
      <c r="G40772" s="311">
        <v>98586</v>
      </c>
      <c r="H40772" s="312" t="s">
        <v>5448</v>
      </c>
      <c r="I40772" s="313" t="s">
        <v>6812</v>
      </c>
    </row>
    <row r="40773" spans="6:9" x14ac:dyDescent="0.2">
      <c r="F40773" s="310" t="s">
        <v>45795</v>
      </c>
      <c r="G40773" s="311">
        <v>98587</v>
      </c>
      <c r="H40773" s="312" t="s">
        <v>5448</v>
      </c>
      <c r="I40773" s="313" t="s">
        <v>6812</v>
      </c>
    </row>
    <row r="40774" spans="6:9" x14ac:dyDescent="0.2">
      <c r="F40774" s="310" t="s">
        <v>45796</v>
      </c>
      <c r="G40774" s="311">
        <v>98588</v>
      </c>
      <c r="H40774" s="312" t="s">
        <v>5448</v>
      </c>
      <c r="I40774" s="313" t="s">
        <v>6812</v>
      </c>
    </row>
    <row r="40775" spans="6:9" x14ac:dyDescent="0.2">
      <c r="F40775" s="310" t="s">
        <v>45797</v>
      </c>
      <c r="G40775" s="311">
        <v>98589</v>
      </c>
      <c r="H40775" s="312" t="s">
        <v>5448</v>
      </c>
      <c r="I40775" s="313" t="s">
        <v>6812</v>
      </c>
    </row>
    <row r="40776" spans="6:9" x14ac:dyDescent="0.2">
      <c r="F40776" s="310" t="s">
        <v>45798</v>
      </c>
      <c r="G40776" s="311">
        <v>98590</v>
      </c>
      <c r="H40776" s="312" t="s">
        <v>5448</v>
      </c>
      <c r="I40776" s="313" t="s">
        <v>6812</v>
      </c>
    </row>
    <row r="40777" spans="6:9" x14ac:dyDescent="0.2">
      <c r="F40777" s="310" t="s">
        <v>45799</v>
      </c>
      <c r="G40777" s="311">
        <v>98591</v>
      </c>
      <c r="H40777" s="312" t="s">
        <v>5448</v>
      </c>
      <c r="I40777" s="313" t="s">
        <v>6812</v>
      </c>
    </row>
    <row r="40778" spans="6:9" x14ac:dyDescent="0.2">
      <c r="F40778" s="310" t="s">
        <v>45800</v>
      </c>
      <c r="G40778" s="311">
        <v>98592</v>
      </c>
      <c r="H40778" s="312" t="s">
        <v>5448</v>
      </c>
      <c r="I40778" s="313" t="s">
        <v>6812</v>
      </c>
    </row>
    <row r="40779" spans="6:9" x14ac:dyDescent="0.2">
      <c r="F40779" s="310" t="s">
        <v>45801</v>
      </c>
      <c r="G40779" s="311">
        <v>98593</v>
      </c>
      <c r="H40779" s="312" t="s">
        <v>5448</v>
      </c>
      <c r="I40779" s="313" t="s">
        <v>6812</v>
      </c>
    </row>
    <row r="40780" spans="6:9" x14ac:dyDescent="0.2">
      <c r="F40780" s="310" t="s">
        <v>45802</v>
      </c>
      <c r="G40780" s="311">
        <v>98595</v>
      </c>
      <c r="H40780" s="312" t="s">
        <v>5448</v>
      </c>
      <c r="I40780" s="313" t="s">
        <v>6812</v>
      </c>
    </row>
    <row r="40781" spans="6:9" x14ac:dyDescent="0.2">
      <c r="F40781" s="310" t="s">
        <v>45803</v>
      </c>
      <c r="G40781" s="311">
        <v>98596</v>
      </c>
      <c r="H40781" s="312" t="s">
        <v>5448</v>
      </c>
      <c r="I40781" s="313" t="s">
        <v>6812</v>
      </c>
    </row>
    <row r="40782" spans="6:9" x14ac:dyDescent="0.2">
      <c r="F40782" s="310" t="s">
        <v>45804</v>
      </c>
      <c r="G40782" s="311">
        <v>98597</v>
      </c>
      <c r="H40782" s="312" t="s">
        <v>5448</v>
      </c>
      <c r="I40782" s="313" t="s">
        <v>6812</v>
      </c>
    </row>
    <row r="40783" spans="6:9" x14ac:dyDescent="0.2">
      <c r="F40783" s="310" t="s">
        <v>45805</v>
      </c>
      <c r="G40783" s="311">
        <v>98599</v>
      </c>
      <c r="H40783" s="312" t="s">
        <v>5448</v>
      </c>
      <c r="I40783" s="313" t="s">
        <v>6812</v>
      </c>
    </row>
    <row r="40784" spans="6:9" x14ac:dyDescent="0.2">
      <c r="F40784" s="310" t="s">
        <v>45806</v>
      </c>
      <c r="G40784" s="311">
        <v>98601</v>
      </c>
      <c r="H40784" s="312" t="s">
        <v>5448</v>
      </c>
      <c r="I40784" s="313" t="s">
        <v>6812</v>
      </c>
    </row>
    <row r="40785" spans="6:9" x14ac:dyDescent="0.2">
      <c r="F40785" s="310" t="s">
        <v>45807</v>
      </c>
      <c r="G40785" s="311">
        <v>98602</v>
      </c>
      <c r="H40785" s="312" t="s">
        <v>5448</v>
      </c>
      <c r="I40785" s="313" t="s">
        <v>6812</v>
      </c>
    </row>
    <row r="40786" spans="6:9" x14ac:dyDescent="0.2">
      <c r="F40786" s="310" t="s">
        <v>45808</v>
      </c>
      <c r="G40786" s="311">
        <v>98603</v>
      </c>
      <c r="H40786" s="312" t="s">
        <v>5448</v>
      </c>
      <c r="I40786" s="313" t="s">
        <v>6812</v>
      </c>
    </row>
    <row r="40787" spans="6:9" x14ac:dyDescent="0.2">
      <c r="F40787" s="310" t="s">
        <v>45809</v>
      </c>
      <c r="G40787" s="311">
        <v>98604</v>
      </c>
      <c r="H40787" s="312" t="s">
        <v>5448</v>
      </c>
      <c r="I40787" s="313" t="s">
        <v>6812</v>
      </c>
    </row>
    <row r="40788" spans="6:9" x14ac:dyDescent="0.2">
      <c r="F40788" s="310" t="s">
        <v>45810</v>
      </c>
      <c r="G40788" s="311">
        <v>98605</v>
      </c>
      <c r="H40788" s="312" t="s">
        <v>5448</v>
      </c>
      <c r="I40788" s="313" t="s">
        <v>6812</v>
      </c>
    </row>
    <row r="40789" spans="6:9" x14ac:dyDescent="0.2">
      <c r="F40789" s="310" t="s">
        <v>45811</v>
      </c>
      <c r="G40789" s="311">
        <v>98606</v>
      </c>
      <c r="H40789" s="312" t="s">
        <v>5448</v>
      </c>
      <c r="I40789" s="313" t="s">
        <v>6812</v>
      </c>
    </row>
    <row r="40790" spans="6:9" x14ac:dyDescent="0.2">
      <c r="F40790" s="310" t="s">
        <v>45812</v>
      </c>
      <c r="G40790" s="311">
        <v>98607</v>
      </c>
      <c r="H40790" s="312" t="s">
        <v>5448</v>
      </c>
      <c r="I40790" s="313" t="s">
        <v>6812</v>
      </c>
    </row>
    <row r="40791" spans="6:9" x14ac:dyDescent="0.2">
      <c r="F40791" s="310" t="s">
        <v>45813</v>
      </c>
      <c r="G40791" s="311">
        <v>98609</v>
      </c>
      <c r="H40791" s="312" t="s">
        <v>5448</v>
      </c>
      <c r="I40791" s="313" t="s">
        <v>6812</v>
      </c>
    </row>
    <row r="40792" spans="6:9" x14ac:dyDescent="0.2">
      <c r="F40792" s="310" t="s">
        <v>45814</v>
      </c>
      <c r="G40792" s="311">
        <v>98610</v>
      </c>
      <c r="H40792" s="312" t="s">
        <v>5448</v>
      </c>
      <c r="I40792" s="313" t="s">
        <v>6812</v>
      </c>
    </row>
    <row r="40793" spans="6:9" x14ac:dyDescent="0.2">
      <c r="F40793" s="310" t="s">
        <v>45815</v>
      </c>
      <c r="G40793" s="311">
        <v>98611</v>
      </c>
      <c r="H40793" s="312" t="s">
        <v>5448</v>
      </c>
      <c r="I40793" s="313" t="s">
        <v>6812</v>
      </c>
    </row>
    <row r="40794" spans="6:9" x14ac:dyDescent="0.2">
      <c r="F40794" s="310" t="s">
        <v>45816</v>
      </c>
      <c r="G40794" s="311">
        <v>98612</v>
      </c>
      <c r="H40794" s="312" t="s">
        <v>5448</v>
      </c>
      <c r="I40794" s="313" t="s">
        <v>6812</v>
      </c>
    </row>
    <row r="40795" spans="6:9" x14ac:dyDescent="0.2">
      <c r="F40795" s="310" t="s">
        <v>45817</v>
      </c>
      <c r="G40795" s="311">
        <v>98613</v>
      </c>
      <c r="H40795" s="312" t="s">
        <v>5448</v>
      </c>
      <c r="I40795" s="313" t="s">
        <v>6812</v>
      </c>
    </row>
    <row r="40796" spans="6:9" x14ac:dyDescent="0.2">
      <c r="F40796" s="310" t="s">
        <v>45818</v>
      </c>
      <c r="G40796" s="311">
        <v>98614</v>
      </c>
      <c r="H40796" s="312" t="s">
        <v>5448</v>
      </c>
      <c r="I40796" s="313" t="s">
        <v>6812</v>
      </c>
    </row>
    <row r="40797" spans="6:9" x14ac:dyDescent="0.2">
      <c r="F40797" s="310" t="s">
        <v>45819</v>
      </c>
      <c r="G40797" s="311">
        <v>98616</v>
      </c>
      <c r="H40797" s="312" t="s">
        <v>5448</v>
      </c>
      <c r="I40797" s="313" t="s">
        <v>6812</v>
      </c>
    </row>
    <row r="40798" spans="6:9" x14ac:dyDescent="0.2">
      <c r="F40798" s="310" t="s">
        <v>45820</v>
      </c>
      <c r="G40798" s="311">
        <v>98617</v>
      </c>
      <c r="H40798" s="312" t="s">
        <v>5448</v>
      </c>
      <c r="I40798" s="313" t="s">
        <v>6812</v>
      </c>
    </row>
    <row r="40799" spans="6:9" x14ac:dyDescent="0.2">
      <c r="F40799" s="310" t="s">
        <v>45821</v>
      </c>
      <c r="G40799" s="311">
        <v>98619</v>
      </c>
      <c r="H40799" s="312" t="s">
        <v>5448</v>
      </c>
      <c r="I40799" s="313" t="s">
        <v>6812</v>
      </c>
    </row>
    <row r="40800" spans="6:9" x14ac:dyDescent="0.2">
      <c r="F40800" s="310" t="s">
        <v>45822</v>
      </c>
      <c r="G40800" s="311">
        <v>98620</v>
      </c>
      <c r="H40800" s="312" t="s">
        <v>5448</v>
      </c>
      <c r="I40800" s="313" t="s">
        <v>6812</v>
      </c>
    </row>
    <row r="40801" spans="6:9" x14ac:dyDescent="0.2">
      <c r="F40801" s="310" t="s">
        <v>45823</v>
      </c>
      <c r="G40801" s="311">
        <v>98621</v>
      </c>
      <c r="H40801" s="312" t="s">
        <v>5448</v>
      </c>
      <c r="I40801" s="313" t="s">
        <v>6812</v>
      </c>
    </row>
    <row r="40802" spans="6:9" x14ac:dyDescent="0.2">
      <c r="F40802" s="310" t="s">
        <v>45824</v>
      </c>
      <c r="G40802" s="311">
        <v>98622</v>
      </c>
      <c r="H40802" s="312" t="s">
        <v>5448</v>
      </c>
      <c r="I40802" s="313" t="s">
        <v>6812</v>
      </c>
    </row>
    <row r="40803" spans="6:9" x14ac:dyDescent="0.2">
      <c r="F40803" s="310" t="s">
        <v>45825</v>
      </c>
      <c r="G40803" s="311">
        <v>98623</v>
      </c>
      <c r="H40803" s="312" t="s">
        <v>5448</v>
      </c>
      <c r="I40803" s="313" t="s">
        <v>6812</v>
      </c>
    </row>
    <row r="40804" spans="6:9" x14ac:dyDescent="0.2">
      <c r="F40804" s="310" t="s">
        <v>45826</v>
      </c>
      <c r="G40804" s="311">
        <v>98624</v>
      </c>
      <c r="H40804" s="312" t="s">
        <v>5448</v>
      </c>
      <c r="I40804" s="313" t="s">
        <v>6812</v>
      </c>
    </row>
    <row r="40805" spans="6:9" x14ac:dyDescent="0.2">
      <c r="F40805" s="310" t="s">
        <v>45827</v>
      </c>
      <c r="G40805" s="311">
        <v>98625</v>
      </c>
      <c r="H40805" s="312" t="s">
        <v>5448</v>
      </c>
      <c r="I40805" s="313" t="s">
        <v>6812</v>
      </c>
    </row>
    <row r="40806" spans="6:9" x14ac:dyDescent="0.2">
      <c r="F40806" s="310" t="s">
        <v>45828</v>
      </c>
      <c r="G40806" s="311">
        <v>98626</v>
      </c>
      <c r="H40806" s="312" t="s">
        <v>5448</v>
      </c>
      <c r="I40806" s="313" t="s">
        <v>6812</v>
      </c>
    </row>
    <row r="40807" spans="6:9" x14ac:dyDescent="0.2">
      <c r="F40807" s="310" t="s">
        <v>45829</v>
      </c>
      <c r="G40807" s="311">
        <v>98628</v>
      </c>
      <c r="H40807" s="312" t="s">
        <v>5448</v>
      </c>
      <c r="I40807" s="313" t="s">
        <v>6812</v>
      </c>
    </row>
    <row r="40808" spans="6:9" x14ac:dyDescent="0.2">
      <c r="F40808" s="310" t="s">
        <v>45830</v>
      </c>
      <c r="G40808" s="311">
        <v>98629</v>
      </c>
      <c r="H40808" s="312" t="s">
        <v>5448</v>
      </c>
      <c r="I40808" s="313" t="s">
        <v>6812</v>
      </c>
    </row>
    <row r="40809" spans="6:9" x14ac:dyDescent="0.2">
      <c r="F40809" s="310" t="s">
        <v>45831</v>
      </c>
      <c r="G40809" s="311">
        <v>98631</v>
      </c>
      <c r="H40809" s="312" t="s">
        <v>5448</v>
      </c>
      <c r="I40809" s="313" t="s">
        <v>6812</v>
      </c>
    </row>
    <row r="40810" spans="6:9" x14ac:dyDescent="0.2">
      <c r="F40810" s="310" t="s">
        <v>45832</v>
      </c>
      <c r="G40810" s="311">
        <v>98632</v>
      </c>
      <c r="H40810" s="312" t="s">
        <v>5448</v>
      </c>
      <c r="I40810" s="313" t="s">
        <v>6812</v>
      </c>
    </row>
    <row r="40811" spans="6:9" x14ac:dyDescent="0.2">
      <c r="F40811" s="310" t="s">
        <v>45833</v>
      </c>
      <c r="G40811" s="311">
        <v>98635</v>
      </c>
      <c r="H40811" s="312" t="s">
        <v>5448</v>
      </c>
      <c r="I40811" s="313" t="s">
        <v>6812</v>
      </c>
    </row>
    <row r="40812" spans="6:9" x14ac:dyDescent="0.2">
      <c r="F40812" s="310" t="s">
        <v>45834</v>
      </c>
      <c r="G40812" s="311">
        <v>98637</v>
      </c>
      <c r="H40812" s="312" t="s">
        <v>5448</v>
      </c>
      <c r="I40812" s="313" t="s">
        <v>6812</v>
      </c>
    </row>
    <row r="40813" spans="6:9" x14ac:dyDescent="0.2">
      <c r="F40813" s="310" t="s">
        <v>45835</v>
      </c>
      <c r="G40813" s="311">
        <v>98638</v>
      </c>
      <c r="H40813" s="312" t="s">
        <v>5448</v>
      </c>
      <c r="I40813" s="313" t="s">
        <v>6812</v>
      </c>
    </row>
    <row r="40814" spans="6:9" x14ac:dyDescent="0.2">
      <c r="F40814" s="310" t="s">
        <v>45836</v>
      </c>
      <c r="G40814" s="311">
        <v>98639</v>
      </c>
      <c r="H40814" s="312" t="s">
        <v>5448</v>
      </c>
      <c r="I40814" s="313" t="s">
        <v>6812</v>
      </c>
    </row>
    <row r="40815" spans="6:9" x14ac:dyDescent="0.2">
      <c r="F40815" s="310" t="s">
        <v>45837</v>
      </c>
      <c r="G40815" s="311">
        <v>98640</v>
      </c>
      <c r="H40815" s="312" t="s">
        <v>5448</v>
      </c>
      <c r="I40815" s="313" t="s">
        <v>6812</v>
      </c>
    </row>
    <row r="40816" spans="6:9" x14ac:dyDescent="0.2">
      <c r="F40816" s="310" t="s">
        <v>45838</v>
      </c>
      <c r="G40816" s="311">
        <v>98641</v>
      </c>
      <c r="H40816" s="312" t="s">
        <v>5448</v>
      </c>
      <c r="I40816" s="313" t="s">
        <v>6812</v>
      </c>
    </row>
    <row r="40817" spans="6:9" x14ac:dyDescent="0.2">
      <c r="F40817" s="310" t="s">
        <v>45839</v>
      </c>
      <c r="G40817" s="311">
        <v>98642</v>
      </c>
      <c r="H40817" s="312" t="s">
        <v>5448</v>
      </c>
      <c r="I40817" s="313" t="s">
        <v>6812</v>
      </c>
    </row>
    <row r="40818" spans="6:9" x14ac:dyDescent="0.2">
      <c r="F40818" s="310" t="s">
        <v>45840</v>
      </c>
      <c r="G40818" s="311">
        <v>98643</v>
      </c>
      <c r="H40818" s="312" t="s">
        <v>5448</v>
      </c>
      <c r="I40818" s="313" t="s">
        <v>6812</v>
      </c>
    </row>
    <row r="40819" spans="6:9" x14ac:dyDescent="0.2">
      <c r="F40819" s="310" t="s">
        <v>45841</v>
      </c>
      <c r="G40819" s="311">
        <v>98644</v>
      </c>
      <c r="H40819" s="312" t="s">
        <v>5448</v>
      </c>
      <c r="I40819" s="313" t="s">
        <v>6812</v>
      </c>
    </row>
    <row r="40820" spans="6:9" x14ac:dyDescent="0.2">
      <c r="F40820" s="310" t="s">
        <v>45842</v>
      </c>
      <c r="G40820" s="311">
        <v>98645</v>
      </c>
      <c r="H40820" s="312" t="s">
        <v>5448</v>
      </c>
      <c r="I40820" s="313" t="s">
        <v>6812</v>
      </c>
    </row>
    <row r="40821" spans="6:9" x14ac:dyDescent="0.2">
      <c r="F40821" s="310" t="s">
        <v>45843</v>
      </c>
      <c r="G40821" s="311">
        <v>98647</v>
      </c>
      <c r="H40821" s="312" t="s">
        <v>5448</v>
      </c>
      <c r="I40821" s="313" t="s">
        <v>6812</v>
      </c>
    </row>
    <row r="40822" spans="6:9" x14ac:dyDescent="0.2">
      <c r="F40822" s="310" t="s">
        <v>45844</v>
      </c>
      <c r="G40822" s="311">
        <v>98648</v>
      </c>
      <c r="H40822" s="312" t="s">
        <v>5448</v>
      </c>
      <c r="I40822" s="313" t="s">
        <v>6812</v>
      </c>
    </row>
    <row r="40823" spans="6:9" x14ac:dyDescent="0.2">
      <c r="F40823" s="310" t="s">
        <v>45845</v>
      </c>
      <c r="G40823" s="311">
        <v>98649</v>
      </c>
      <c r="H40823" s="312" t="s">
        <v>5448</v>
      </c>
      <c r="I40823" s="313" t="s">
        <v>6812</v>
      </c>
    </row>
    <row r="40824" spans="6:9" x14ac:dyDescent="0.2">
      <c r="F40824" s="310" t="s">
        <v>45846</v>
      </c>
      <c r="G40824" s="311">
        <v>98650</v>
      </c>
      <c r="H40824" s="312" t="s">
        <v>5448</v>
      </c>
      <c r="I40824" s="313" t="s">
        <v>6812</v>
      </c>
    </row>
    <row r="40825" spans="6:9" x14ac:dyDescent="0.2">
      <c r="F40825" s="310" t="s">
        <v>45847</v>
      </c>
      <c r="G40825" s="311">
        <v>98651</v>
      </c>
      <c r="H40825" s="312" t="s">
        <v>5448</v>
      </c>
      <c r="I40825" s="313" t="s">
        <v>6812</v>
      </c>
    </row>
    <row r="40826" spans="6:9" x14ac:dyDescent="0.2">
      <c r="F40826" s="310" t="s">
        <v>45848</v>
      </c>
      <c r="G40826" s="311">
        <v>98660</v>
      </c>
      <c r="H40826" s="312" t="s">
        <v>5448</v>
      </c>
      <c r="I40826" s="313" t="s">
        <v>6812</v>
      </c>
    </row>
    <row r="40827" spans="6:9" x14ac:dyDescent="0.2">
      <c r="F40827" s="310" t="s">
        <v>45849</v>
      </c>
      <c r="G40827" s="311">
        <v>98661</v>
      </c>
      <c r="H40827" s="312" t="s">
        <v>5448</v>
      </c>
      <c r="I40827" s="313" t="s">
        <v>6812</v>
      </c>
    </row>
    <row r="40828" spans="6:9" x14ac:dyDescent="0.2">
      <c r="F40828" s="310" t="s">
        <v>45850</v>
      </c>
      <c r="G40828" s="311">
        <v>98662</v>
      </c>
      <c r="H40828" s="312" t="s">
        <v>5448</v>
      </c>
      <c r="I40828" s="313" t="s">
        <v>6812</v>
      </c>
    </row>
    <row r="40829" spans="6:9" x14ac:dyDescent="0.2">
      <c r="F40829" s="310" t="s">
        <v>45851</v>
      </c>
      <c r="G40829" s="311">
        <v>98663</v>
      </c>
      <c r="H40829" s="312" t="s">
        <v>5448</v>
      </c>
      <c r="I40829" s="313" t="s">
        <v>6812</v>
      </c>
    </row>
    <row r="40830" spans="6:9" x14ac:dyDescent="0.2">
      <c r="F40830" s="310" t="s">
        <v>45852</v>
      </c>
      <c r="G40830" s="311">
        <v>98664</v>
      </c>
      <c r="H40830" s="312" t="s">
        <v>5448</v>
      </c>
      <c r="I40830" s="313" t="s">
        <v>6812</v>
      </c>
    </row>
    <row r="40831" spans="6:9" x14ac:dyDescent="0.2">
      <c r="F40831" s="310" t="s">
        <v>45853</v>
      </c>
      <c r="G40831" s="311">
        <v>98665</v>
      </c>
      <c r="H40831" s="312" t="s">
        <v>5448</v>
      </c>
      <c r="I40831" s="313" t="s">
        <v>6812</v>
      </c>
    </row>
    <row r="40832" spans="6:9" x14ac:dyDescent="0.2">
      <c r="F40832" s="310" t="s">
        <v>45854</v>
      </c>
      <c r="G40832" s="311">
        <v>98666</v>
      </c>
      <c r="H40832" s="312" t="s">
        <v>5448</v>
      </c>
      <c r="I40832" s="313" t="s">
        <v>6812</v>
      </c>
    </row>
    <row r="40833" spans="6:9" x14ac:dyDescent="0.2">
      <c r="F40833" s="310" t="s">
        <v>45855</v>
      </c>
      <c r="G40833" s="311">
        <v>98668</v>
      </c>
      <c r="H40833" s="312" t="s">
        <v>5448</v>
      </c>
      <c r="I40833" s="313" t="s">
        <v>6812</v>
      </c>
    </row>
    <row r="40834" spans="6:9" x14ac:dyDescent="0.2">
      <c r="F40834" s="310" t="s">
        <v>45856</v>
      </c>
      <c r="G40834" s="311">
        <v>98670</v>
      </c>
      <c r="H40834" s="312" t="s">
        <v>5448</v>
      </c>
      <c r="I40834" s="313" t="s">
        <v>6812</v>
      </c>
    </row>
    <row r="40835" spans="6:9" x14ac:dyDescent="0.2">
      <c r="F40835" s="310" t="s">
        <v>45857</v>
      </c>
      <c r="G40835" s="311">
        <v>98671</v>
      </c>
      <c r="H40835" s="312" t="s">
        <v>5448</v>
      </c>
      <c r="I40835" s="313" t="s">
        <v>6812</v>
      </c>
    </row>
    <row r="40836" spans="6:9" x14ac:dyDescent="0.2">
      <c r="F40836" s="310" t="s">
        <v>45858</v>
      </c>
      <c r="G40836" s="311">
        <v>98672</v>
      </c>
      <c r="H40836" s="312" t="s">
        <v>5448</v>
      </c>
      <c r="I40836" s="313" t="s">
        <v>6812</v>
      </c>
    </row>
    <row r="40837" spans="6:9" x14ac:dyDescent="0.2">
      <c r="F40837" s="310" t="s">
        <v>45859</v>
      </c>
      <c r="G40837" s="311">
        <v>98673</v>
      </c>
      <c r="H40837" s="312" t="s">
        <v>5448</v>
      </c>
      <c r="I40837" s="313" t="s">
        <v>6812</v>
      </c>
    </row>
    <row r="40838" spans="6:9" x14ac:dyDescent="0.2">
      <c r="F40838" s="310" t="s">
        <v>45860</v>
      </c>
      <c r="G40838" s="311">
        <v>98674</v>
      </c>
      <c r="H40838" s="312" t="s">
        <v>5448</v>
      </c>
      <c r="I40838" s="313" t="s">
        <v>6812</v>
      </c>
    </row>
    <row r="40839" spans="6:9" x14ac:dyDescent="0.2">
      <c r="F40839" s="310" t="s">
        <v>45861</v>
      </c>
      <c r="G40839" s="311">
        <v>98675</v>
      </c>
      <c r="H40839" s="312" t="s">
        <v>5448</v>
      </c>
      <c r="I40839" s="313" t="s">
        <v>6812</v>
      </c>
    </row>
    <row r="40840" spans="6:9" x14ac:dyDescent="0.2">
      <c r="F40840" s="310" t="s">
        <v>45862</v>
      </c>
      <c r="G40840" s="311">
        <v>98682</v>
      </c>
      <c r="H40840" s="312" t="s">
        <v>5448</v>
      </c>
      <c r="I40840" s="313" t="s">
        <v>6812</v>
      </c>
    </row>
    <row r="40841" spans="6:9" x14ac:dyDescent="0.2">
      <c r="F40841" s="310" t="s">
        <v>45863</v>
      </c>
      <c r="G40841" s="311">
        <v>98683</v>
      </c>
      <c r="H40841" s="312" t="s">
        <v>5448</v>
      </c>
      <c r="I40841" s="313" t="s">
        <v>6812</v>
      </c>
    </row>
    <row r="40842" spans="6:9" x14ac:dyDescent="0.2">
      <c r="F40842" s="310" t="s">
        <v>45864</v>
      </c>
      <c r="G40842" s="311">
        <v>98684</v>
      </c>
      <c r="H40842" s="312" t="s">
        <v>5448</v>
      </c>
      <c r="I40842" s="313" t="s">
        <v>6812</v>
      </c>
    </row>
    <row r="40843" spans="6:9" x14ac:dyDescent="0.2">
      <c r="F40843" s="310" t="s">
        <v>45865</v>
      </c>
      <c r="G40843" s="311">
        <v>98685</v>
      </c>
      <c r="H40843" s="312" t="s">
        <v>5448</v>
      </c>
      <c r="I40843" s="313" t="s">
        <v>6812</v>
      </c>
    </row>
    <row r="40844" spans="6:9" x14ac:dyDescent="0.2">
      <c r="F40844" s="310" t="s">
        <v>45866</v>
      </c>
      <c r="G40844" s="311">
        <v>98686</v>
      </c>
      <c r="H40844" s="312" t="s">
        <v>5448</v>
      </c>
      <c r="I40844" s="313" t="s">
        <v>6812</v>
      </c>
    </row>
    <row r="40845" spans="6:9" x14ac:dyDescent="0.2">
      <c r="F40845" s="310" t="s">
        <v>45867</v>
      </c>
      <c r="G40845" s="311">
        <v>98687</v>
      </c>
      <c r="H40845" s="312" t="s">
        <v>5448</v>
      </c>
      <c r="I40845" s="313" t="s">
        <v>6812</v>
      </c>
    </row>
    <row r="40846" spans="6:9" x14ac:dyDescent="0.2">
      <c r="F40846" s="310" t="s">
        <v>45868</v>
      </c>
      <c r="G40846" s="311">
        <v>98801</v>
      </c>
      <c r="H40846" s="312" t="s">
        <v>5448</v>
      </c>
      <c r="I40846" s="313" t="s">
        <v>6812</v>
      </c>
    </row>
    <row r="40847" spans="6:9" x14ac:dyDescent="0.2">
      <c r="F40847" s="310" t="s">
        <v>45869</v>
      </c>
      <c r="G40847" s="311">
        <v>98802</v>
      </c>
      <c r="H40847" s="312" t="s">
        <v>5448</v>
      </c>
      <c r="I40847" s="313" t="s">
        <v>6812</v>
      </c>
    </row>
    <row r="40848" spans="6:9" x14ac:dyDescent="0.2">
      <c r="F40848" s="310" t="s">
        <v>45870</v>
      </c>
      <c r="G40848" s="311">
        <v>98807</v>
      </c>
      <c r="H40848" s="312" t="s">
        <v>5448</v>
      </c>
      <c r="I40848" s="313" t="s">
        <v>6812</v>
      </c>
    </row>
    <row r="40849" spans="6:9" x14ac:dyDescent="0.2">
      <c r="F40849" s="310" t="s">
        <v>45871</v>
      </c>
      <c r="G40849" s="311">
        <v>98811</v>
      </c>
      <c r="H40849" s="312" t="s">
        <v>5448</v>
      </c>
      <c r="I40849" s="313" t="s">
        <v>6812</v>
      </c>
    </row>
    <row r="40850" spans="6:9" x14ac:dyDescent="0.2">
      <c r="F40850" s="310" t="s">
        <v>45872</v>
      </c>
      <c r="G40850" s="311">
        <v>98812</v>
      </c>
      <c r="H40850" s="312" t="s">
        <v>5448</v>
      </c>
      <c r="I40850" s="313" t="s">
        <v>6812</v>
      </c>
    </row>
    <row r="40851" spans="6:9" x14ac:dyDescent="0.2">
      <c r="F40851" s="310" t="s">
        <v>45873</v>
      </c>
      <c r="G40851" s="311">
        <v>98813</v>
      </c>
      <c r="H40851" s="312" t="s">
        <v>5448</v>
      </c>
      <c r="I40851" s="313" t="s">
        <v>6812</v>
      </c>
    </row>
    <row r="40852" spans="6:9" x14ac:dyDescent="0.2">
      <c r="F40852" s="310" t="s">
        <v>45874</v>
      </c>
      <c r="G40852" s="311">
        <v>98814</v>
      </c>
      <c r="H40852" s="312" t="s">
        <v>5448</v>
      </c>
      <c r="I40852" s="313" t="s">
        <v>6812</v>
      </c>
    </row>
    <row r="40853" spans="6:9" x14ac:dyDescent="0.2">
      <c r="F40853" s="310" t="s">
        <v>45875</v>
      </c>
      <c r="G40853" s="311">
        <v>98815</v>
      </c>
      <c r="H40853" s="312" t="s">
        <v>5448</v>
      </c>
      <c r="I40853" s="313" t="s">
        <v>6812</v>
      </c>
    </row>
    <row r="40854" spans="6:9" x14ac:dyDescent="0.2">
      <c r="F40854" s="310" t="s">
        <v>45876</v>
      </c>
      <c r="G40854" s="311">
        <v>98816</v>
      </c>
      <c r="H40854" s="312" t="s">
        <v>5448</v>
      </c>
      <c r="I40854" s="313" t="s">
        <v>6812</v>
      </c>
    </row>
    <row r="40855" spans="6:9" x14ac:dyDescent="0.2">
      <c r="F40855" s="310" t="s">
        <v>45877</v>
      </c>
      <c r="G40855" s="311">
        <v>98817</v>
      </c>
      <c r="H40855" s="312" t="s">
        <v>5448</v>
      </c>
      <c r="I40855" s="313" t="s">
        <v>6812</v>
      </c>
    </row>
    <row r="40856" spans="6:9" x14ac:dyDescent="0.2">
      <c r="F40856" s="310" t="s">
        <v>45878</v>
      </c>
      <c r="G40856" s="311">
        <v>98819</v>
      </c>
      <c r="H40856" s="312" t="s">
        <v>5448</v>
      </c>
      <c r="I40856" s="313" t="s">
        <v>6812</v>
      </c>
    </row>
    <row r="40857" spans="6:9" x14ac:dyDescent="0.2">
      <c r="F40857" s="310" t="s">
        <v>45879</v>
      </c>
      <c r="G40857" s="311">
        <v>98821</v>
      </c>
      <c r="H40857" s="312" t="s">
        <v>5448</v>
      </c>
      <c r="I40857" s="313" t="s">
        <v>6812</v>
      </c>
    </row>
    <row r="40858" spans="6:9" x14ac:dyDescent="0.2">
      <c r="F40858" s="310" t="s">
        <v>45880</v>
      </c>
      <c r="G40858" s="311">
        <v>98822</v>
      </c>
      <c r="H40858" s="312" t="s">
        <v>5448</v>
      </c>
      <c r="I40858" s="313" t="s">
        <v>6812</v>
      </c>
    </row>
    <row r="40859" spans="6:9" x14ac:dyDescent="0.2">
      <c r="F40859" s="310" t="s">
        <v>45881</v>
      </c>
      <c r="G40859" s="311">
        <v>98823</v>
      </c>
      <c r="H40859" s="312" t="s">
        <v>5448</v>
      </c>
      <c r="I40859" s="313" t="s">
        <v>6812</v>
      </c>
    </row>
    <row r="40860" spans="6:9" x14ac:dyDescent="0.2">
      <c r="F40860" s="310" t="s">
        <v>45882</v>
      </c>
      <c r="G40860" s="311">
        <v>98824</v>
      </c>
      <c r="H40860" s="312" t="s">
        <v>5448</v>
      </c>
      <c r="I40860" s="313" t="s">
        <v>6812</v>
      </c>
    </row>
    <row r="40861" spans="6:9" x14ac:dyDescent="0.2">
      <c r="F40861" s="310" t="s">
        <v>45883</v>
      </c>
      <c r="G40861" s="311">
        <v>98826</v>
      </c>
      <c r="H40861" s="312" t="s">
        <v>5448</v>
      </c>
      <c r="I40861" s="313" t="s">
        <v>6812</v>
      </c>
    </row>
    <row r="40862" spans="6:9" x14ac:dyDescent="0.2">
      <c r="F40862" s="310" t="s">
        <v>45884</v>
      </c>
      <c r="G40862" s="311">
        <v>98827</v>
      </c>
      <c r="H40862" s="312" t="s">
        <v>5448</v>
      </c>
      <c r="I40862" s="313" t="s">
        <v>6812</v>
      </c>
    </row>
    <row r="40863" spans="6:9" x14ac:dyDescent="0.2">
      <c r="F40863" s="310" t="s">
        <v>45885</v>
      </c>
      <c r="G40863" s="311">
        <v>98828</v>
      </c>
      <c r="H40863" s="312" t="s">
        <v>5448</v>
      </c>
      <c r="I40863" s="313" t="s">
        <v>6812</v>
      </c>
    </row>
    <row r="40864" spans="6:9" x14ac:dyDescent="0.2">
      <c r="F40864" s="310" t="s">
        <v>45886</v>
      </c>
      <c r="G40864" s="311">
        <v>98829</v>
      </c>
      <c r="H40864" s="312" t="s">
        <v>5448</v>
      </c>
      <c r="I40864" s="313" t="s">
        <v>6812</v>
      </c>
    </row>
    <row r="40865" spans="6:9" x14ac:dyDescent="0.2">
      <c r="F40865" s="310" t="s">
        <v>45887</v>
      </c>
      <c r="G40865" s="311">
        <v>98830</v>
      </c>
      <c r="H40865" s="312" t="s">
        <v>5448</v>
      </c>
      <c r="I40865" s="313" t="s">
        <v>6812</v>
      </c>
    </row>
    <row r="40866" spans="6:9" x14ac:dyDescent="0.2">
      <c r="F40866" s="310" t="s">
        <v>45888</v>
      </c>
      <c r="G40866" s="311">
        <v>98831</v>
      </c>
      <c r="H40866" s="312" t="s">
        <v>5448</v>
      </c>
      <c r="I40866" s="313" t="s">
        <v>6812</v>
      </c>
    </row>
    <row r="40867" spans="6:9" x14ac:dyDescent="0.2">
      <c r="F40867" s="310" t="s">
        <v>45889</v>
      </c>
      <c r="G40867" s="311">
        <v>98832</v>
      </c>
      <c r="H40867" s="312" t="s">
        <v>5448</v>
      </c>
      <c r="I40867" s="313" t="s">
        <v>6812</v>
      </c>
    </row>
    <row r="40868" spans="6:9" x14ac:dyDescent="0.2">
      <c r="F40868" s="310" t="s">
        <v>45890</v>
      </c>
      <c r="G40868" s="311">
        <v>98833</v>
      </c>
      <c r="H40868" s="312" t="s">
        <v>5448</v>
      </c>
      <c r="I40868" s="313" t="s">
        <v>6812</v>
      </c>
    </row>
    <row r="40869" spans="6:9" x14ac:dyDescent="0.2">
      <c r="F40869" s="310" t="s">
        <v>45891</v>
      </c>
      <c r="G40869" s="311">
        <v>98834</v>
      </c>
      <c r="H40869" s="312" t="s">
        <v>5448</v>
      </c>
      <c r="I40869" s="313" t="s">
        <v>6812</v>
      </c>
    </row>
    <row r="40870" spans="6:9" x14ac:dyDescent="0.2">
      <c r="F40870" s="310" t="s">
        <v>45892</v>
      </c>
      <c r="G40870" s="311">
        <v>98836</v>
      </c>
      <c r="H40870" s="312" t="s">
        <v>5448</v>
      </c>
      <c r="I40870" s="313" t="s">
        <v>6812</v>
      </c>
    </row>
    <row r="40871" spans="6:9" x14ac:dyDescent="0.2">
      <c r="F40871" s="310" t="s">
        <v>45893</v>
      </c>
      <c r="G40871" s="311">
        <v>98837</v>
      </c>
      <c r="H40871" s="312" t="s">
        <v>5448</v>
      </c>
      <c r="I40871" s="313" t="s">
        <v>6812</v>
      </c>
    </row>
    <row r="40872" spans="6:9" x14ac:dyDescent="0.2">
      <c r="F40872" s="310" t="s">
        <v>45894</v>
      </c>
      <c r="G40872" s="311">
        <v>98840</v>
      </c>
      <c r="H40872" s="312" t="s">
        <v>5448</v>
      </c>
      <c r="I40872" s="313" t="s">
        <v>6812</v>
      </c>
    </row>
    <row r="40873" spans="6:9" x14ac:dyDescent="0.2">
      <c r="F40873" s="310" t="s">
        <v>45895</v>
      </c>
      <c r="G40873" s="311">
        <v>98841</v>
      </c>
      <c r="H40873" s="312" t="s">
        <v>5448</v>
      </c>
      <c r="I40873" s="313" t="s">
        <v>6812</v>
      </c>
    </row>
    <row r="40874" spans="6:9" x14ac:dyDescent="0.2">
      <c r="F40874" s="310" t="s">
        <v>45896</v>
      </c>
      <c r="G40874" s="311">
        <v>98843</v>
      </c>
      <c r="H40874" s="312" t="s">
        <v>5448</v>
      </c>
      <c r="I40874" s="313" t="s">
        <v>6812</v>
      </c>
    </row>
    <row r="40875" spans="6:9" x14ac:dyDescent="0.2">
      <c r="F40875" s="310" t="s">
        <v>45897</v>
      </c>
      <c r="G40875" s="311">
        <v>98844</v>
      </c>
      <c r="H40875" s="312" t="s">
        <v>5448</v>
      </c>
      <c r="I40875" s="313" t="s">
        <v>6812</v>
      </c>
    </row>
    <row r="40876" spans="6:9" x14ac:dyDescent="0.2">
      <c r="F40876" s="310" t="s">
        <v>45898</v>
      </c>
      <c r="G40876" s="311">
        <v>98845</v>
      </c>
      <c r="H40876" s="312" t="s">
        <v>5448</v>
      </c>
      <c r="I40876" s="313" t="s">
        <v>6812</v>
      </c>
    </row>
    <row r="40877" spans="6:9" x14ac:dyDescent="0.2">
      <c r="F40877" s="310" t="s">
        <v>45899</v>
      </c>
      <c r="G40877" s="311">
        <v>98846</v>
      </c>
      <c r="H40877" s="312" t="s">
        <v>5448</v>
      </c>
      <c r="I40877" s="313" t="s">
        <v>6812</v>
      </c>
    </row>
    <row r="40878" spans="6:9" x14ac:dyDescent="0.2">
      <c r="F40878" s="310" t="s">
        <v>45900</v>
      </c>
      <c r="G40878" s="311">
        <v>98847</v>
      </c>
      <c r="H40878" s="312" t="s">
        <v>5448</v>
      </c>
      <c r="I40878" s="313" t="s">
        <v>6812</v>
      </c>
    </row>
    <row r="40879" spans="6:9" x14ac:dyDescent="0.2">
      <c r="F40879" s="310" t="s">
        <v>45901</v>
      </c>
      <c r="G40879" s="311">
        <v>98848</v>
      </c>
      <c r="H40879" s="312" t="s">
        <v>5448</v>
      </c>
      <c r="I40879" s="313" t="s">
        <v>6812</v>
      </c>
    </row>
    <row r="40880" spans="6:9" x14ac:dyDescent="0.2">
      <c r="F40880" s="310" t="s">
        <v>45902</v>
      </c>
      <c r="G40880" s="311">
        <v>98849</v>
      </c>
      <c r="H40880" s="312" t="s">
        <v>5448</v>
      </c>
      <c r="I40880" s="313" t="s">
        <v>6812</v>
      </c>
    </row>
    <row r="40881" spans="6:9" x14ac:dyDescent="0.2">
      <c r="F40881" s="310" t="s">
        <v>45903</v>
      </c>
      <c r="G40881" s="311">
        <v>98850</v>
      </c>
      <c r="H40881" s="312" t="s">
        <v>5448</v>
      </c>
      <c r="I40881" s="313" t="s">
        <v>6812</v>
      </c>
    </row>
    <row r="40882" spans="6:9" x14ac:dyDescent="0.2">
      <c r="F40882" s="310" t="s">
        <v>45904</v>
      </c>
      <c r="G40882" s="311">
        <v>98851</v>
      </c>
      <c r="H40882" s="312" t="s">
        <v>5448</v>
      </c>
      <c r="I40882" s="313" t="s">
        <v>6812</v>
      </c>
    </row>
    <row r="40883" spans="6:9" x14ac:dyDescent="0.2">
      <c r="F40883" s="310" t="s">
        <v>45905</v>
      </c>
      <c r="G40883" s="311">
        <v>98852</v>
      </c>
      <c r="H40883" s="312" t="s">
        <v>5448</v>
      </c>
      <c r="I40883" s="313" t="s">
        <v>6812</v>
      </c>
    </row>
    <row r="40884" spans="6:9" x14ac:dyDescent="0.2">
      <c r="F40884" s="310" t="s">
        <v>45906</v>
      </c>
      <c r="G40884" s="311">
        <v>98853</v>
      </c>
      <c r="H40884" s="312" t="s">
        <v>5448</v>
      </c>
      <c r="I40884" s="313" t="s">
        <v>6812</v>
      </c>
    </row>
    <row r="40885" spans="6:9" x14ac:dyDescent="0.2">
      <c r="F40885" s="310" t="s">
        <v>45907</v>
      </c>
      <c r="G40885" s="311">
        <v>98855</v>
      </c>
      <c r="H40885" s="312" t="s">
        <v>5448</v>
      </c>
      <c r="I40885" s="313" t="s">
        <v>6812</v>
      </c>
    </row>
    <row r="40886" spans="6:9" x14ac:dyDescent="0.2">
      <c r="F40886" s="310" t="s">
        <v>45908</v>
      </c>
      <c r="G40886" s="311">
        <v>98856</v>
      </c>
      <c r="H40886" s="312" t="s">
        <v>5448</v>
      </c>
      <c r="I40886" s="313" t="s">
        <v>6812</v>
      </c>
    </row>
    <row r="40887" spans="6:9" x14ac:dyDescent="0.2">
      <c r="F40887" s="310" t="s">
        <v>45909</v>
      </c>
      <c r="G40887" s="311">
        <v>98857</v>
      </c>
      <c r="H40887" s="312" t="s">
        <v>5448</v>
      </c>
      <c r="I40887" s="313" t="s">
        <v>6812</v>
      </c>
    </row>
    <row r="40888" spans="6:9" x14ac:dyDescent="0.2">
      <c r="F40888" s="310" t="s">
        <v>45910</v>
      </c>
      <c r="G40888" s="311">
        <v>98858</v>
      </c>
      <c r="H40888" s="312" t="s">
        <v>5448</v>
      </c>
      <c r="I40888" s="313" t="s">
        <v>6812</v>
      </c>
    </row>
    <row r="40889" spans="6:9" x14ac:dyDescent="0.2">
      <c r="F40889" s="310" t="s">
        <v>45911</v>
      </c>
      <c r="G40889" s="311">
        <v>98859</v>
      </c>
      <c r="H40889" s="312" t="s">
        <v>5448</v>
      </c>
      <c r="I40889" s="313" t="s">
        <v>6812</v>
      </c>
    </row>
    <row r="40890" spans="6:9" x14ac:dyDescent="0.2">
      <c r="F40890" s="310" t="s">
        <v>45912</v>
      </c>
      <c r="G40890" s="311">
        <v>98860</v>
      </c>
      <c r="H40890" s="312" t="s">
        <v>5448</v>
      </c>
      <c r="I40890" s="313" t="s">
        <v>6812</v>
      </c>
    </row>
    <row r="40891" spans="6:9" x14ac:dyDescent="0.2">
      <c r="F40891" s="310" t="s">
        <v>45913</v>
      </c>
      <c r="G40891" s="311">
        <v>98862</v>
      </c>
      <c r="H40891" s="312" t="s">
        <v>5448</v>
      </c>
      <c r="I40891" s="313" t="s">
        <v>6812</v>
      </c>
    </row>
    <row r="40892" spans="6:9" x14ac:dyDescent="0.2">
      <c r="F40892" s="310" t="s">
        <v>45914</v>
      </c>
      <c r="G40892" s="311">
        <v>98901</v>
      </c>
      <c r="H40892" s="312" t="s">
        <v>5448</v>
      </c>
      <c r="I40892" s="313" t="s">
        <v>6812</v>
      </c>
    </row>
    <row r="40893" spans="6:9" x14ac:dyDescent="0.2">
      <c r="F40893" s="310" t="s">
        <v>45915</v>
      </c>
      <c r="G40893" s="311">
        <v>98902</v>
      </c>
      <c r="H40893" s="312" t="s">
        <v>5448</v>
      </c>
      <c r="I40893" s="313" t="s">
        <v>6812</v>
      </c>
    </row>
    <row r="40894" spans="6:9" x14ac:dyDescent="0.2">
      <c r="F40894" s="310" t="s">
        <v>45916</v>
      </c>
      <c r="G40894" s="311">
        <v>98903</v>
      </c>
      <c r="H40894" s="312" t="s">
        <v>5448</v>
      </c>
      <c r="I40894" s="313" t="s">
        <v>6812</v>
      </c>
    </row>
    <row r="40895" spans="6:9" x14ac:dyDescent="0.2">
      <c r="F40895" s="310" t="s">
        <v>45917</v>
      </c>
      <c r="G40895" s="311">
        <v>98904</v>
      </c>
      <c r="H40895" s="312" t="s">
        <v>5448</v>
      </c>
      <c r="I40895" s="313" t="s">
        <v>6812</v>
      </c>
    </row>
    <row r="40896" spans="6:9" x14ac:dyDescent="0.2">
      <c r="F40896" s="310" t="s">
        <v>45918</v>
      </c>
      <c r="G40896" s="311">
        <v>98907</v>
      </c>
      <c r="H40896" s="312" t="s">
        <v>5448</v>
      </c>
      <c r="I40896" s="313" t="s">
        <v>6812</v>
      </c>
    </row>
    <row r="40897" spans="6:9" x14ac:dyDescent="0.2">
      <c r="F40897" s="310" t="s">
        <v>45919</v>
      </c>
      <c r="G40897" s="311">
        <v>98908</v>
      </c>
      <c r="H40897" s="312" t="s">
        <v>5448</v>
      </c>
      <c r="I40897" s="313" t="s">
        <v>6812</v>
      </c>
    </row>
    <row r="40898" spans="6:9" x14ac:dyDescent="0.2">
      <c r="F40898" s="310" t="s">
        <v>45920</v>
      </c>
      <c r="G40898" s="311">
        <v>98909</v>
      </c>
      <c r="H40898" s="312" t="s">
        <v>5448</v>
      </c>
      <c r="I40898" s="313" t="s">
        <v>6812</v>
      </c>
    </row>
    <row r="40899" spans="6:9" x14ac:dyDescent="0.2">
      <c r="F40899" s="310" t="s">
        <v>45921</v>
      </c>
      <c r="G40899" s="311">
        <v>98920</v>
      </c>
      <c r="H40899" s="312" t="s">
        <v>5448</v>
      </c>
      <c r="I40899" s="313" t="s">
        <v>6812</v>
      </c>
    </row>
    <row r="40900" spans="6:9" x14ac:dyDescent="0.2">
      <c r="F40900" s="310" t="s">
        <v>45922</v>
      </c>
      <c r="G40900" s="311">
        <v>98921</v>
      </c>
      <c r="H40900" s="312" t="s">
        <v>5448</v>
      </c>
      <c r="I40900" s="313" t="s">
        <v>6812</v>
      </c>
    </row>
    <row r="40901" spans="6:9" x14ac:dyDescent="0.2">
      <c r="F40901" s="310" t="s">
        <v>45923</v>
      </c>
      <c r="G40901" s="311">
        <v>98922</v>
      </c>
      <c r="H40901" s="312" t="s">
        <v>5448</v>
      </c>
      <c r="I40901" s="313" t="s">
        <v>6812</v>
      </c>
    </row>
    <row r="40902" spans="6:9" x14ac:dyDescent="0.2">
      <c r="F40902" s="310" t="s">
        <v>45924</v>
      </c>
      <c r="G40902" s="311">
        <v>98923</v>
      </c>
      <c r="H40902" s="312" t="s">
        <v>5448</v>
      </c>
      <c r="I40902" s="313" t="s">
        <v>6812</v>
      </c>
    </row>
    <row r="40903" spans="6:9" x14ac:dyDescent="0.2">
      <c r="F40903" s="310" t="s">
        <v>45925</v>
      </c>
      <c r="G40903" s="311">
        <v>98925</v>
      </c>
      <c r="H40903" s="312" t="s">
        <v>5448</v>
      </c>
      <c r="I40903" s="313" t="s">
        <v>6812</v>
      </c>
    </row>
    <row r="40904" spans="6:9" x14ac:dyDescent="0.2">
      <c r="F40904" s="310" t="s">
        <v>45926</v>
      </c>
      <c r="G40904" s="311">
        <v>98926</v>
      </c>
      <c r="H40904" s="312" t="s">
        <v>5448</v>
      </c>
      <c r="I40904" s="313" t="s">
        <v>6812</v>
      </c>
    </row>
    <row r="40905" spans="6:9" x14ac:dyDescent="0.2">
      <c r="F40905" s="322" t="s">
        <v>45927</v>
      </c>
      <c r="G40905" s="316">
        <v>98929</v>
      </c>
      <c r="H40905" s="323" t="s">
        <v>5448</v>
      </c>
      <c r="I40905" s="313" t="s">
        <v>6812</v>
      </c>
    </row>
    <row r="40906" spans="6:9" x14ac:dyDescent="0.2">
      <c r="F40906" s="310" t="s">
        <v>45928</v>
      </c>
      <c r="G40906" s="311">
        <v>98930</v>
      </c>
      <c r="H40906" s="312" t="s">
        <v>5448</v>
      </c>
      <c r="I40906" s="313" t="s">
        <v>6812</v>
      </c>
    </row>
    <row r="40907" spans="6:9" x14ac:dyDescent="0.2">
      <c r="F40907" s="310" t="s">
        <v>45929</v>
      </c>
      <c r="G40907" s="311">
        <v>98932</v>
      </c>
      <c r="H40907" s="312" t="s">
        <v>5448</v>
      </c>
      <c r="I40907" s="313" t="s">
        <v>6812</v>
      </c>
    </row>
    <row r="40908" spans="6:9" x14ac:dyDescent="0.2">
      <c r="F40908" s="310" t="s">
        <v>45930</v>
      </c>
      <c r="G40908" s="311">
        <v>98933</v>
      </c>
      <c r="H40908" s="312" t="s">
        <v>5448</v>
      </c>
      <c r="I40908" s="313" t="s">
        <v>6812</v>
      </c>
    </row>
    <row r="40909" spans="6:9" x14ac:dyDescent="0.2">
      <c r="F40909" s="310" t="s">
        <v>45931</v>
      </c>
      <c r="G40909" s="311">
        <v>98934</v>
      </c>
      <c r="H40909" s="312" t="s">
        <v>5448</v>
      </c>
      <c r="I40909" s="313" t="s">
        <v>6812</v>
      </c>
    </row>
    <row r="40910" spans="6:9" x14ac:dyDescent="0.2">
      <c r="F40910" s="310" t="s">
        <v>45932</v>
      </c>
      <c r="G40910" s="311">
        <v>98935</v>
      </c>
      <c r="H40910" s="312" t="s">
        <v>5448</v>
      </c>
      <c r="I40910" s="313" t="s">
        <v>6812</v>
      </c>
    </row>
    <row r="40911" spans="6:9" x14ac:dyDescent="0.2">
      <c r="F40911" s="310" t="s">
        <v>45933</v>
      </c>
      <c r="G40911" s="311">
        <v>98936</v>
      </c>
      <c r="H40911" s="312" t="s">
        <v>5448</v>
      </c>
      <c r="I40911" s="313" t="s">
        <v>6812</v>
      </c>
    </row>
    <row r="40912" spans="6:9" x14ac:dyDescent="0.2">
      <c r="F40912" s="310" t="s">
        <v>45934</v>
      </c>
      <c r="G40912" s="311">
        <v>98937</v>
      </c>
      <c r="H40912" s="312" t="s">
        <v>5448</v>
      </c>
      <c r="I40912" s="313" t="s">
        <v>6812</v>
      </c>
    </row>
    <row r="40913" spans="6:9" x14ac:dyDescent="0.2">
      <c r="F40913" s="310" t="s">
        <v>45935</v>
      </c>
      <c r="G40913" s="311">
        <v>98938</v>
      </c>
      <c r="H40913" s="312" t="s">
        <v>5448</v>
      </c>
      <c r="I40913" s="313" t="s">
        <v>6812</v>
      </c>
    </row>
    <row r="40914" spans="6:9" x14ac:dyDescent="0.2">
      <c r="F40914" s="310" t="s">
        <v>45936</v>
      </c>
      <c r="G40914" s="311">
        <v>98939</v>
      </c>
      <c r="H40914" s="312" t="s">
        <v>5448</v>
      </c>
      <c r="I40914" s="313" t="s">
        <v>6812</v>
      </c>
    </row>
    <row r="40915" spans="6:9" x14ac:dyDescent="0.2">
      <c r="F40915" s="310" t="s">
        <v>45937</v>
      </c>
      <c r="G40915" s="311">
        <v>98940</v>
      </c>
      <c r="H40915" s="312" t="s">
        <v>5448</v>
      </c>
      <c r="I40915" s="313" t="s">
        <v>6812</v>
      </c>
    </row>
    <row r="40916" spans="6:9" x14ac:dyDescent="0.2">
      <c r="F40916" s="310" t="s">
        <v>45938</v>
      </c>
      <c r="G40916" s="311">
        <v>98941</v>
      </c>
      <c r="H40916" s="312" t="s">
        <v>5448</v>
      </c>
      <c r="I40916" s="313" t="s">
        <v>6812</v>
      </c>
    </row>
    <row r="40917" spans="6:9" x14ac:dyDescent="0.2">
      <c r="F40917" s="310" t="s">
        <v>45939</v>
      </c>
      <c r="G40917" s="311">
        <v>98942</v>
      </c>
      <c r="H40917" s="312" t="s">
        <v>5448</v>
      </c>
      <c r="I40917" s="313" t="s">
        <v>6812</v>
      </c>
    </row>
    <row r="40918" spans="6:9" x14ac:dyDescent="0.2">
      <c r="F40918" s="310" t="s">
        <v>45940</v>
      </c>
      <c r="G40918" s="311">
        <v>98943</v>
      </c>
      <c r="H40918" s="312" t="s">
        <v>5448</v>
      </c>
      <c r="I40918" s="313" t="s">
        <v>6812</v>
      </c>
    </row>
    <row r="40919" spans="6:9" x14ac:dyDescent="0.2">
      <c r="F40919" s="310" t="s">
        <v>45941</v>
      </c>
      <c r="G40919" s="311">
        <v>98944</v>
      </c>
      <c r="H40919" s="312" t="s">
        <v>5448</v>
      </c>
      <c r="I40919" s="313" t="s">
        <v>6812</v>
      </c>
    </row>
    <row r="40920" spans="6:9" x14ac:dyDescent="0.2">
      <c r="F40920" s="310" t="s">
        <v>45942</v>
      </c>
      <c r="G40920" s="311">
        <v>98946</v>
      </c>
      <c r="H40920" s="312" t="s">
        <v>5448</v>
      </c>
      <c r="I40920" s="313" t="s">
        <v>6812</v>
      </c>
    </row>
    <row r="40921" spans="6:9" x14ac:dyDescent="0.2">
      <c r="F40921" s="310" t="s">
        <v>45943</v>
      </c>
      <c r="G40921" s="311">
        <v>98947</v>
      </c>
      <c r="H40921" s="312" t="s">
        <v>5448</v>
      </c>
      <c r="I40921" s="313" t="s">
        <v>6812</v>
      </c>
    </row>
    <row r="40922" spans="6:9" x14ac:dyDescent="0.2">
      <c r="F40922" s="310" t="s">
        <v>45944</v>
      </c>
      <c r="G40922" s="311">
        <v>98948</v>
      </c>
      <c r="H40922" s="312" t="s">
        <v>5448</v>
      </c>
      <c r="I40922" s="313" t="s">
        <v>6812</v>
      </c>
    </row>
    <row r="40923" spans="6:9" x14ac:dyDescent="0.2">
      <c r="F40923" s="310" t="s">
        <v>45945</v>
      </c>
      <c r="G40923" s="311">
        <v>98950</v>
      </c>
      <c r="H40923" s="312" t="s">
        <v>5448</v>
      </c>
      <c r="I40923" s="313" t="s">
        <v>6812</v>
      </c>
    </row>
    <row r="40924" spans="6:9" x14ac:dyDescent="0.2">
      <c r="F40924" s="310" t="s">
        <v>45946</v>
      </c>
      <c r="G40924" s="311">
        <v>98951</v>
      </c>
      <c r="H40924" s="312" t="s">
        <v>5448</v>
      </c>
      <c r="I40924" s="313" t="s">
        <v>6812</v>
      </c>
    </row>
    <row r="40925" spans="6:9" x14ac:dyDescent="0.2">
      <c r="F40925" s="310" t="s">
        <v>45947</v>
      </c>
      <c r="G40925" s="311">
        <v>98952</v>
      </c>
      <c r="H40925" s="312" t="s">
        <v>5448</v>
      </c>
      <c r="I40925" s="313" t="s">
        <v>6812</v>
      </c>
    </row>
    <row r="40926" spans="6:9" x14ac:dyDescent="0.2">
      <c r="F40926" s="310" t="s">
        <v>45948</v>
      </c>
      <c r="G40926" s="311">
        <v>98953</v>
      </c>
      <c r="H40926" s="312" t="s">
        <v>5448</v>
      </c>
      <c r="I40926" s="313" t="s">
        <v>6812</v>
      </c>
    </row>
    <row r="40927" spans="6:9" x14ac:dyDescent="0.2">
      <c r="F40927" s="310" t="s">
        <v>45949</v>
      </c>
      <c r="G40927" s="311">
        <v>99001</v>
      </c>
      <c r="H40927" s="312" t="s">
        <v>5448</v>
      </c>
      <c r="I40927" s="313" t="s">
        <v>6812</v>
      </c>
    </row>
    <row r="40928" spans="6:9" x14ac:dyDescent="0.2">
      <c r="F40928" s="310" t="s">
        <v>45950</v>
      </c>
      <c r="G40928" s="311">
        <v>99003</v>
      </c>
      <c r="H40928" s="312" t="s">
        <v>5448</v>
      </c>
      <c r="I40928" s="313" t="s">
        <v>6812</v>
      </c>
    </row>
    <row r="40929" spans="6:9" x14ac:dyDescent="0.2">
      <c r="F40929" s="310" t="s">
        <v>45951</v>
      </c>
      <c r="G40929" s="311">
        <v>99004</v>
      </c>
      <c r="H40929" s="312" t="s">
        <v>5448</v>
      </c>
      <c r="I40929" s="313" t="s">
        <v>6812</v>
      </c>
    </row>
    <row r="40930" spans="6:9" x14ac:dyDescent="0.2">
      <c r="F40930" s="310" t="s">
        <v>45952</v>
      </c>
      <c r="G40930" s="311">
        <v>99005</v>
      </c>
      <c r="H40930" s="312" t="s">
        <v>5448</v>
      </c>
      <c r="I40930" s="313" t="s">
        <v>6812</v>
      </c>
    </row>
    <row r="40931" spans="6:9" x14ac:dyDescent="0.2">
      <c r="F40931" s="310" t="s">
        <v>45953</v>
      </c>
      <c r="G40931" s="311">
        <v>99006</v>
      </c>
      <c r="H40931" s="312" t="s">
        <v>5448</v>
      </c>
      <c r="I40931" s="313" t="s">
        <v>6812</v>
      </c>
    </row>
    <row r="40932" spans="6:9" x14ac:dyDescent="0.2">
      <c r="F40932" s="310" t="s">
        <v>45954</v>
      </c>
      <c r="G40932" s="311">
        <v>99008</v>
      </c>
      <c r="H40932" s="312" t="s">
        <v>5448</v>
      </c>
      <c r="I40932" s="313" t="s">
        <v>6812</v>
      </c>
    </row>
    <row r="40933" spans="6:9" x14ac:dyDescent="0.2">
      <c r="F40933" s="310" t="s">
        <v>45955</v>
      </c>
      <c r="G40933" s="311">
        <v>99009</v>
      </c>
      <c r="H40933" s="312" t="s">
        <v>5448</v>
      </c>
      <c r="I40933" s="313" t="s">
        <v>6812</v>
      </c>
    </row>
    <row r="40934" spans="6:9" x14ac:dyDescent="0.2">
      <c r="F40934" s="310" t="s">
        <v>45956</v>
      </c>
      <c r="G40934" s="311">
        <v>99011</v>
      </c>
      <c r="H40934" s="312" t="s">
        <v>5448</v>
      </c>
      <c r="I40934" s="313" t="s">
        <v>6812</v>
      </c>
    </row>
    <row r="40935" spans="6:9" x14ac:dyDescent="0.2">
      <c r="F40935" s="310" t="s">
        <v>45957</v>
      </c>
      <c r="G40935" s="311">
        <v>99012</v>
      </c>
      <c r="H40935" s="312" t="s">
        <v>5448</v>
      </c>
      <c r="I40935" s="313" t="s">
        <v>6812</v>
      </c>
    </row>
    <row r="40936" spans="6:9" x14ac:dyDescent="0.2">
      <c r="F40936" s="310" t="s">
        <v>45958</v>
      </c>
      <c r="G40936" s="311">
        <v>99013</v>
      </c>
      <c r="H40936" s="312" t="s">
        <v>5448</v>
      </c>
      <c r="I40936" s="313" t="s">
        <v>6812</v>
      </c>
    </row>
    <row r="40937" spans="6:9" x14ac:dyDescent="0.2">
      <c r="F40937" s="310" t="s">
        <v>45959</v>
      </c>
      <c r="G40937" s="311">
        <v>99014</v>
      </c>
      <c r="H40937" s="312" t="s">
        <v>5448</v>
      </c>
      <c r="I40937" s="313" t="s">
        <v>6812</v>
      </c>
    </row>
    <row r="40938" spans="6:9" x14ac:dyDescent="0.2">
      <c r="F40938" s="310" t="s">
        <v>45960</v>
      </c>
      <c r="G40938" s="311">
        <v>99016</v>
      </c>
      <c r="H40938" s="312" t="s">
        <v>5448</v>
      </c>
      <c r="I40938" s="313" t="s">
        <v>6812</v>
      </c>
    </row>
    <row r="40939" spans="6:9" x14ac:dyDescent="0.2">
      <c r="F40939" s="310" t="s">
        <v>45961</v>
      </c>
      <c r="G40939" s="311">
        <v>99017</v>
      </c>
      <c r="H40939" s="312" t="s">
        <v>5448</v>
      </c>
      <c r="I40939" s="313" t="s">
        <v>6812</v>
      </c>
    </row>
    <row r="40940" spans="6:9" x14ac:dyDescent="0.2">
      <c r="F40940" s="310" t="s">
        <v>45962</v>
      </c>
      <c r="G40940" s="311">
        <v>99018</v>
      </c>
      <c r="H40940" s="312" t="s">
        <v>5448</v>
      </c>
      <c r="I40940" s="313" t="s">
        <v>6812</v>
      </c>
    </row>
    <row r="40941" spans="6:9" x14ac:dyDescent="0.2">
      <c r="F40941" s="310" t="s">
        <v>45963</v>
      </c>
      <c r="G40941" s="311">
        <v>99019</v>
      </c>
      <c r="H40941" s="312" t="s">
        <v>5448</v>
      </c>
      <c r="I40941" s="313" t="s">
        <v>6812</v>
      </c>
    </row>
    <row r="40942" spans="6:9" x14ac:dyDescent="0.2">
      <c r="F40942" s="310" t="s">
        <v>45964</v>
      </c>
      <c r="G40942" s="311">
        <v>99020</v>
      </c>
      <c r="H40942" s="312" t="s">
        <v>5448</v>
      </c>
      <c r="I40942" s="313" t="s">
        <v>6812</v>
      </c>
    </row>
    <row r="40943" spans="6:9" x14ac:dyDescent="0.2">
      <c r="F40943" s="310" t="s">
        <v>45965</v>
      </c>
      <c r="G40943" s="311">
        <v>99021</v>
      </c>
      <c r="H40943" s="312" t="s">
        <v>5448</v>
      </c>
      <c r="I40943" s="313" t="s">
        <v>6812</v>
      </c>
    </row>
    <row r="40944" spans="6:9" x14ac:dyDescent="0.2">
      <c r="F40944" s="310" t="s">
        <v>45966</v>
      </c>
      <c r="G40944" s="311">
        <v>99022</v>
      </c>
      <c r="H40944" s="312" t="s">
        <v>5448</v>
      </c>
      <c r="I40944" s="313" t="s">
        <v>6812</v>
      </c>
    </row>
    <row r="40945" spans="6:9" x14ac:dyDescent="0.2">
      <c r="F40945" s="310" t="s">
        <v>45967</v>
      </c>
      <c r="G40945" s="311">
        <v>99023</v>
      </c>
      <c r="H40945" s="312" t="s">
        <v>5448</v>
      </c>
      <c r="I40945" s="313" t="s">
        <v>6812</v>
      </c>
    </row>
    <row r="40946" spans="6:9" x14ac:dyDescent="0.2">
      <c r="F40946" s="310" t="s">
        <v>45968</v>
      </c>
      <c r="G40946" s="311">
        <v>99025</v>
      </c>
      <c r="H40946" s="312" t="s">
        <v>5448</v>
      </c>
      <c r="I40946" s="313" t="s">
        <v>6812</v>
      </c>
    </row>
    <row r="40947" spans="6:9" x14ac:dyDescent="0.2">
      <c r="F40947" s="310" t="s">
        <v>45969</v>
      </c>
      <c r="G40947" s="311">
        <v>99026</v>
      </c>
      <c r="H40947" s="312" t="s">
        <v>5448</v>
      </c>
      <c r="I40947" s="313" t="s">
        <v>6812</v>
      </c>
    </row>
    <row r="40948" spans="6:9" x14ac:dyDescent="0.2">
      <c r="F40948" s="310" t="s">
        <v>45970</v>
      </c>
      <c r="G40948" s="311">
        <v>99027</v>
      </c>
      <c r="H40948" s="312" t="s">
        <v>5448</v>
      </c>
      <c r="I40948" s="313" t="s">
        <v>6812</v>
      </c>
    </row>
    <row r="40949" spans="6:9" x14ac:dyDescent="0.2">
      <c r="F40949" s="310" t="s">
        <v>45971</v>
      </c>
      <c r="G40949" s="311">
        <v>99029</v>
      </c>
      <c r="H40949" s="312" t="s">
        <v>5448</v>
      </c>
      <c r="I40949" s="313" t="s">
        <v>6812</v>
      </c>
    </row>
    <row r="40950" spans="6:9" x14ac:dyDescent="0.2">
      <c r="F40950" s="310" t="s">
        <v>45972</v>
      </c>
      <c r="G40950" s="311">
        <v>99030</v>
      </c>
      <c r="H40950" s="312" t="s">
        <v>5448</v>
      </c>
      <c r="I40950" s="313" t="s">
        <v>6812</v>
      </c>
    </row>
    <row r="40951" spans="6:9" x14ac:dyDescent="0.2">
      <c r="F40951" s="310" t="s">
        <v>45973</v>
      </c>
      <c r="G40951" s="311">
        <v>99031</v>
      </c>
      <c r="H40951" s="312" t="s">
        <v>5448</v>
      </c>
      <c r="I40951" s="313" t="s">
        <v>6812</v>
      </c>
    </row>
    <row r="40952" spans="6:9" x14ac:dyDescent="0.2">
      <c r="F40952" s="310" t="s">
        <v>45974</v>
      </c>
      <c r="G40952" s="311">
        <v>99032</v>
      </c>
      <c r="H40952" s="312" t="s">
        <v>5448</v>
      </c>
      <c r="I40952" s="313" t="s">
        <v>6812</v>
      </c>
    </row>
    <row r="40953" spans="6:9" x14ac:dyDescent="0.2">
      <c r="F40953" s="310" t="s">
        <v>45975</v>
      </c>
      <c r="G40953" s="311">
        <v>99033</v>
      </c>
      <c r="H40953" s="312" t="s">
        <v>5448</v>
      </c>
      <c r="I40953" s="313" t="s">
        <v>6812</v>
      </c>
    </row>
    <row r="40954" spans="6:9" x14ac:dyDescent="0.2">
      <c r="F40954" s="315" t="s">
        <v>45976</v>
      </c>
      <c r="G40954" s="316">
        <v>99034</v>
      </c>
      <c r="H40954" s="317" t="s">
        <v>5448</v>
      </c>
      <c r="I40954" s="313" t="s">
        <v>6812</v>
      </c>
    </row>
    <row r="40955" spans="6:9" x14ac:dyDescent="0.2">
      <c r="F40955" s="310" t="s">
        <v>45977</v>
      </c>
      <c r="G40955" s="311">
        <v>99036</v>
      </c>
      <c r="H40955" s="312" t="s">
        <v>5448</v>
      </c>
      <c r="I40955" s="313" t="s">
        <v>6812</v>
      </c>
    </row>
    <row r="40956" spans="6:9" x14ac:dyDescent="0.2">
      <c r="F40956" s="310" t="s">
        <v>45978</v>
      </c>
      <c r="G40956" s="311">
        <v>99037</v>
      </c>
      <c r="H40956" s="312" t="s">
        <v>5448</v>
      </c>
      <c r="I40956" s="313" t="s">
        <v>6812</v>
      </c>
    </row>
    <row r="40957" spans="6:9" x14ac:dyDescent="0.2">
      <c r="F40957" s="310" t="s">
        <v>45979</v>
      </c>
      <c r="G40957" s="311">
        <v>99039</v>
      </c>
      <c r="H40957" s="312" t="s">
        <v>5448</v>
      </c>
      <c r="I40957" s="313" t="s">
        <v>6812</v>
      </c>
    </row>
    <row r="40958" spans="6:9" x14ac:dyDescent="0.2">
      <c r="F40958" s="310" t="s">
        <v>45980</v>
      </c>
      <c r="G40958" s="311">
        <v>99040</v>
      </c>
      <c r="H40958" s="312" t="s">
        <v>5448</v>
      </c>
      <c r="I40958" s="313" t="s">
        <v>6812</v>
      </c>
    </row>
    <row r="40959" spans="6:9" x14ac:dyDescent="0.2">
      <c r="F40959" s="310" t="s">
        <v>45981</v>
      </c>
      <c r="G40959" s="311">
        <v>99101</v>
      </c>
      <c r="H40959" s="312" t="s">
        <v>5448</v>
      </c>
      <c r="I40959" s="313" t="s">
        <v>6812</v>
      </c>
    </row>
    <row r="40960" spans="6:9" x14ac:dyDescent="0.2">
      <c r="F40960" s="310" t="s">
        <v>45982</v>
      </c>
      <c r="G40960" s="311">
        <v>99102</v>
      </c>
      <c r="H40960" s="312" t="s">
        <v>5448</v>
      </c>
      <c r="I40960" s="313" t="s">
        <v>6812</v>
      </c>
    </row>
    <row r="40961" spans="6:9" x14ac:dyDescent="0.2">
      <c r="F40961" s="310" t="s">
        <v>45983</v>
      </c>
      <c r="G40961" s="311">
        <v>99103</v>
      </c>
      <c r="H40961" s="312" t="s">
        <v>5448</v>
      </c>
      <c r="I40961" s="313" t="s">
        <v>6812</v>
      </c>
    </row>
    <row r="40962" spans="6:9" x14ac:dyDescent="0.2">
      <c r="F40962" s="310" t="s">
        <v>45984</v>
      </c>
      <c r="G40962" s="311">
        <v>99104</v>
      </c>
      <c r="H40962" s="312" t="s">
        <v>5448</v>
      </c>
      <c r="I40962" s="313" t="s">
        <v>6812</v>
      </c>
    </row>
    <row r="40963" spans="6:9" x14ac:dyDescent="0.2">
      <c r="F40963" s="310" t="s">
        <v>45985</v>
      </c>
      <c r="G40963" s="311">
        <v>99105</v>
      </c>
      <c r="H40963" s="312" t="s">
        <v>5448</v>
      </c>
      <c r="I40963" s="313" t="s">
        <v>6812</v>
      </c>
    </row>
    <row r="40964" spans="6:9" x14ac:dyDescent="0.2">
      <c r="F40964" s="310" t="s">
        <v>45986</v>
      </c>
      <c r="G40964" s="311">
        <v>99107</v>
      </c>
      <c r="H40964" s="312" t="s">
        <v>5448</v>
      </c>
      <c r="I40964" s="313" t="s">
        <v>6812</v>
      </c>
    </row>
    <row r="40965" spans="6:9" x14ac:dyDescent="0.2">
      <c r="F40965" s="310" t="s">
        <v>45987</v>
      </c>
      <c r="G40965" s="311">
        <v>99109</v>
      </c>
      <c r="H40965" s="312" t="s">
        <v>5448</v>
      </c>
      <c r="I40965" s="313" t="s">
        <v>6812</v>
      </c>
    </row>
    <row r="40966" spans="6:9" x14ac:dyDescent="0.2">
      <c r="F40966" s="310" t="s">
        <v>45988</v>
      </c>
      <c r="G40966" s="311">
        <v>99110</v>
      </c>
      <c r="H40966" s="312" t="s">
        <v>5448</v>
      </c>
      <c r="I40966" s="313" t="s">
        <v>6812</v>
      </c>
    </row>
    <row r="40967" spans="6:9" x14ac:dyDescent="0.2">
      <c r="F40967" s="310" t="s">
        <v>45989</v>
      </c>
      <c r="G40967" s="311">
        <v>99111</v>
      </c>
      <c r="H40967" s="312" t="s">
        <v>5448</v>
      </c>
      <c r="I40967" s="313" t="s">
        <v>6812</v>
      </c>
    </row>
    <row r="40968" spans="6:9" x14ac:dyDescent="0.2">
      <c r="F40968" s="310" t="s">
        <v>45990</v>
      </c>
      <c r="G40968" s="311">
        <v>99113</v>
      </c>
      <c r="H40968" s="312" t="s">
        <v>5448</v>
      </c>
      <c r="I40968" s="313" t="s">
        <v>6812</v>
      </c>
    </row>
    <row r="40969" spans="6:9" x14ac:dyDescent="0.2">
      <c r="F40969" s="310" t="s">
        <v>45991</v>
      </c>
      <c r="G40969" s="311">
        <v>99114</v>
      </c>
      <c r="H40969" s="312" t="s">
        <v>5448</v>
      </c>
      <c r="I40969" s="313" t="s">
        <v>6812</v>
      </c>
    </row>
    <row r="40970" spans="6:9" x14ac:dyDescent="0.2">
      <c r="F40970" s="310" t="s">
        <v>45992</v>
      </c>
      <c r="G40970" s="311">
        <v>99115</v>
      </c>
      <c r="H40970" s="312" t="s">
        <v>5448</v>
      </c>
      <c r="I40970" s="313" t="s">
        <v>6812</v>
      </c>
    </row>
    <row r="40971" spans="6:9" x14ac:dyDescent="0.2">
      <c r="F40971" s="310" t="s">
        <v>45993</v>
      </c>
      <c r="G40971" s="311">
        <v>99116</v>
      </c>
      <c r="H40971" s="312" t="s">
        <v>5448</v>
      </c>
      <c r="I40971" s="313" t="s">
        <v>6812</v>
      </c>
    </row>
    <row r="40972" spans="6:9" x14ac:dyDescent="0.2">
      <c r="F40972" s="310" t="s">
        <v>45994</v>
      </c>
      <c r="G40972" s="311">
        <v>99117</v>
      </c>
      <c r="H40972" s="312" t="s">
        <v>5448</v>
      </c>
      <c r="I40972" s="313" t="s">
        <v>6812</v>
      </c>
    </row>
    <row r="40973" spans="6:9" x14ac:dyDescent="0.2">
      <c r="F40973" s="310" t="s">
        <v>45995</v>
      </c>
      <c r="G40973" s="311">
        <v>99118</v>
      </c>
      <c r="H40973" s="312" t="s">
        <v>5448</v>
      </c>
      <c r="I40973" s="313" t="s">
        <v>6812</v>
      </c>
    </row>
    <row r="40974" spans="6:9" x14ac:dyDescent="0.2">
      <c r="F40974" s="310" t="s">
        <v>45996</v>
      </c>
      <c r="G40974" s="311">
        <v>99119</v>
      </c>
      <c r="H40974" s="312" t="s">
        <v>5448</v>
      </c>
      <c r="I40974" s="313" t="s">
        <v>6812</v>
      </c>
    </row>
    <row r="40975" spans="6:9" x14ac:dyDescent="0.2">
      <c r="F40975" s="310" t="s">
        <v>45997</v>
      </c>
      <c r="G40975" s="311">
        <v>99121</v>
      </c>
      <c r="H40975" s="312" t="s">
        <v>5448</v>
      </c>
      <c r="I40975" s="313" t="s">
        <v>6812</v>
      </c>
    </row>
    <row r="40976" spans="6:9" x14ac:dyDescent="0.2">
      <c r="F40976" s="310" t="s">
        <v>45998</v>
      </c>
      <c r="G40976" s="311">
        <v>99122</v>
      </c>
      <c r="H40976" s="312" t="s">
        <v>5448</v>
      </c>
      <c r="I40976" s="313" t="s">
        <v>6812</v>
      </c>
    </row>
    <row r="40977" spans="6:9" x14ac:dyDescent="0.2">
      <c r="F40977" s="310" t="s">
        <v>45999</v>
      </c>
      <c r="G40977" s="311">
        <v>99123</v>
      </c>
      <c r="H40977" s="312" t="s">
        <v>5448</v>
      </c>
      <c r="I40977" s="313" t="s">
        <v>6812</v>
      </c>
    </row>
    <row r="40978" spans="6:9" x14ac:dyDescent="0.2">
      <c r="F40978" s="310" t="s">
        <v>46000</v>
      </c>
      <c r="G40978" s="311">
        <v>99124</v>
      </c>
      <c r="H40978" s="312" t="s">
        <v>5448</v>
      </c>
      <c r="I40978" s="313" t="s">
        <v>6812</v>
      </c>
    </row>
    <row r="40979" spans="6:9" x14ac:dyDescent="0.2">
      <c r="F40979" s="310" t="s">
        <v>46001</v>
      </c>
      <c r="G40979" s="311">
        <v>99125</v>
      </c>
      <c r="H40979" s="312" t="s">
        <v>5448</v>
      </c>
      <c r="I40979" s="313" t="s">
        <v>6812</v>
      </c>
    </row>
    <row r="40980" spans="6:9" x14ac:dyDescent="0.2">
      <c r="F40980" s="310" t="s">
        <v>46002</v>
      </c>
      <c r="G40980" s="311">
        <v>99126</v>
      </c>
      <c r="H40980" s="312" t="s">
        <v>5448</v>
      </c>
      <c r="I40980" s="313" t="s">
        <v>6812</v>
      </c>
    </row>
    <row r="40981" spans="6:9" x14ac:dyDescent="0.2">
      <c r="F40981" s="310" t="s">
        <v>46003</v>
      </c>
      <c r="G40981" s="311">
        <v>99128</v>
      </c>
      <c r="H40981" s="312" t="s">
        <v>5448</v>
      </c>
      <c r="I40981" s="313" t="s">
        <v>6812</v>
      </c>
    </row>
    <row r="40982" spans="6:9" x14ac:dyDescent="0.2">
      <c r="F40982" s="310" t="s">
        <v>46004</v>
      </c>
      <c r="G40982" s="311">
        <v>99129</v>
      </c>
      <c r="H40982" s="312" t="s">
        <v>5448</v>
      </c>
      <c r="I40982" s="313" t="s">
        <v>6812</v>
      </c>
    </row>
    <row r="40983" spans="6:9" x14ac:dyDescent="0.2">
      <c r="F40983" s="310" t="s">
        <v>46005</v>
      </c>
      <c r="G40983" s="311">
        <v>99130</v>
      </c>
      <c r="H40983" s="312" t="s">
        <v>5448</v>
      </c>
      <c r="I40983" s="313" t="s">
        <v>6812</v>
      </c>
    </row>
    <row r="40984" spans="6:9" x14ac:dyDescent="0.2">
      <c r="F40984" s="310" t="s">
        <v>46006</v>
      </c>
      <c r="G40984" s="311">
        <v>99131</v>
      </c>
      <c r="H40984" s="312" t="s">
        <v>5448</v>
      </c>
      <c r="I40984" s="313" t="s">
        <v>6812</v>
      </c>
    </row>
    <row r="40985" spans="6:9" x14ac:dyDescent="0.2">
      <c r="F40985" s="310" t="s">
        <v>46007</v>
      </c>
      <c r="G40985" s="311">
        <v>99133</v>
      </c>
      <c r="H40985" s="312" t="s">
        <v>5448</v>
      </c>
      <c r="I40985" s="313" t="s">
        <v>6812</v>
      </c>
    </row>
    <row r="40986" spans="6:9" x14ac:dyDescent="0.2">
      <c r="F40986" s="310" t="s">
        <v>46008</v>
      </c>
      <c r="G40986" s="311">
        <v>99134</v>
      </c>
      <c r="H40986" s="312" t="s">
        <v>5448</v>
      </c>
      <c r="I40986" s="313" t="s">
        <v>6812</v>
      </c>
    </row>
    <row r="40987" spans="6:9" x14ac:dyDescent="0.2">
      <c r="F40987" s="310" t="s">
        <v>46009</v>
      </c>
      <c r="G40987" s="311">
        <v>99135</v>
      </c>
      <c r="H40987" s="312" t="s">
        <v>5448</v>
      </c>
      <c r="I40987" s="313" t="s">
        <v>6812</v>
      </c>
    </row>
    <row r="40988" spans="6:9" x14ac:dyDescent="0.2">
      <c r="F40988" s="310" t="s">
        <v>46010</v>
      </c>
      <c r="G40988" s="311">
        <v>99136</v>
      </c>
      <c r="H40988" s="312" t="s">
        <v>5448</v>
      </c>
      <c r="I40988" s="313" t="s">
        <v>6812</v>
      </c>
    </row>
    <row r="40989" spans="6:9" x14ac:dyDescent="0.2">
      <c r="F40989" s="310" t="s">
        <v>46011</v>
      </c>
      <c r="G40989" s="311">
        <v>99137</v>
      </c>
      <c r="H40989" s="312" t="s">
        <v>5448</v>
      </c>
      <c r="I40989" s="313" t="s">
        <v>6812</v>
      </c>
    </row>
    <row r="40990" spans="6:9" x14ac:dyDescent="0.2">
      <c r="F40990" s="310" t="s">
        <v>46012</v>
      </c>
      <c r="G40990" s="311">
        <v>99138</v>
      </c>
      <c r="H40990" s="312" t="s">
        <v>5448</v>
      </c>
      <c r="I40990" s="313" t="s">
        <v>6812</v>
      </c>
    </row>
    <row r="40991" spans="6:9" x14ac:dyDescent="0.2">
      <c r="F40991" s="310" t="s">
        <v>46013</v>
      </c>
      <c r="G40991" s="311">
        <v>99139</v>
      </c>
      <c r="H40991" s="312" t="s">
        <v>5448</v>
      </c>
      <c r="I40991" s="313" t="s">
        <v>6812</v>
      </c>
    </row>
    <row r="40992" spans="6:9" x14ac:dyDescent="0.2">
      <c r="F40992" s="310" t="s">
        <v>46014</v>
      </c>
      <c r="G40992" s="311">
        <v>99140</v>
      </c>
      <c r="H40992" s="312" t="s">
        <v>5448</v>
      </c>
      <c r="I40992" s="313" t="s">
        <v>6812</v>
      </c>
    </row>
    <row r="40993" spans="6:9" x14ac:dyDescent="0.2">
      <c r="F40993" s="310" t="s">
        <v>46015</v>
      </c>
      <c r="G40993" s="311">
        <v>99141</v>
      </c>
      <c r="H40993" s="312" t="s">
        <v>5448</v>
      </c>
      <c r="I40993" s="313" t="s">
        <v>6812</v>
      </c>
    </row>
    <row r="40994" spans="6:9" x14ac:dyDescent="0.2">
      <c r="F40994" s="310" t="s">
        <v>46016</v>
      </c>
      <c r="G40994" s="311">
        <v>99143</v>
      </c>
      <c r="H40994" s="312" t="s">
        <v>5448</v>
      </c>
      <c r="I40994" s="313" t="s">
        <v>6812</v>
      </c>
    </row>
    <row r="40995" spans="6:9" x14ac:dyDescent="0.2">
      <c r="F40995" s="310" t="s">
        <v>46017</v>
      </c>
      <c r="G40995" s="311">
        <v>99144</v>
      </c>
      <c r="H40995" s="312" t="s">
        <v>5448</v>
      </c>
      <c r="I40995" s="313" t="s">
        <v>6812</v>
      </c>
    </row>
    <row r="40996" spans="6:9" x14ac:dyDescent="0.2">
      <c r="F40996" s="310" t="s">
        <v>46018</v>
      </c>
      <c r="G40996" s="311">
        <v>99146</v>
      </c>
      <c r="H40996" s="312" t="s">
        <v>5448</v>
      </c>
      <c r="I40996" s="313" t="s">
        <v>6812</v>
      </c>
    </row>
    <row r="40997" spans="6:9" x14ac:dyDescent="0.2">
      <c r="F40997" s="310" t="s">
        <v>46019</v>
      </c>
      <c r="G40997" s="311">
        <v>99147</v>
      </c>
      <c r="H40997" s="312" t="s">
        <v>5448</v>
      </c>
      <c r="I40997" s="313" t="s">
        <v>6812</v>
      </c>
    </row>
    <row r="40998" spans="6:9" x14ac:dyDescent="0.2">
      <c r="F40998" s="310" t="s">
        <v>46020</v>
      </c>
      <c r="G40998" s="311">
        <v>99148</v>
      </c>
      <c r="H40998" s="312" t="s">
        <v>5448</v>
      </c>
      <c r="I40998" s="313" t="s">
        <v>6812</v>
      </c>
    </row>
    <row r="40999" spans="6:9" x14ac:dyDescent="0.2">
      <c r="F40999" s="310" t="s">
        <v>46021</v>
      </c>
      <c r="G40999" s="311">
        <v>99149</v>
      </c>
      <c r="H40999" s="312" t="s">
        <v>5448</v>
      </c>
      <c r="I40999" s="313" t="s">
        <v>6812</v>
      </c>
    </row>
    <row r="41000" spans="6:9" x14ac:dyDescent="0.2">
      <c r="F41000" s="310" t="s">
        <v>46022</v>
      </c>
      <c r="G41000" s="311">
        <v>99150</v>
      </c>
      <c r="H41000" s="312" t="s">
        <v>5448</v>
      </c>
      <c r="I41000" s="313" t="s">
        <v>6812</v>
      </c>
    </row>
    <row r="41001" spans="6:9" x14ac:dyDescent="0.2">
      <c r="F41001" s="310" t="s">
        <v>46023</v>
      </c>
      <c r="G41001" s="311">
        <v>99151</v>
      </c>
      <c r="H41001" s="312" t="s">
        <v>5448</v>
      </c>
      <c r="I41001" s="313" t="s">
        <v>6812</v>
      </c>
    </row>
    <row r="41002" spans="6:9" x14ac:dyDescent="0.2">
      <c r="F41002" s="310" t="s">
        <v>46024</v>
      </c>
      <c r="G41002" s="311">
        <v>99152</v>
      </c>
      <c r="H41002" s="312" t="s">
        <v>5448</v>
      </c>
      <c r="I41002" s="313" t="s">
        <v>6812</v>
      </c>
    </row>
    <row r="41003" spans="6:9" x14ac:dyDescent="0.2">
      <c r="F41003" s="310" t="s">
        <v>46025</v>
      </c>
      <c r="G41003" s="311">
        <v>99153</v>
      </c>
      <c r="H41003" s="312" t="s">
        <v>5448</v>
      </c>
      <c r="I41003" s="313" t="s">
        <v>6812</v>
      </c>
    </row>
    <row r="41004" spans="6:9" x14ac:dyDescent="0.2">
      <c r="F41004" s="310" t="s">
        <v>46026</v>
      </c>
      <c r="G41004" s="311">
        <v>99154</v>
      </c>
      <c r="H41004" s="312" t="s">
        <v>5448</v>
      </c>
      <c r="I41004" s="313" t="s">
        <v>6812</v>
      </c>
    </row>
    <row r="41005" spans="6:9" x14ac:dyDescent="0.2">
      <c r="F41005" s="310" t="s">
        <v>46027</v>
      </c>
      <c r="G41005" s="311">
        <v>99155</v>
      </c>
      <c r="H41005" s="312" t="s">
        <v>5448</v>
      </c>
      <c r="I41005" s="313" t="s">
        <v>6812</v>
      </c>
    </row>
    <row r="41006" spans="6:9" x14ac:dyDescent="0.2">
      <c r="F41006" s="310" t="s">
        <v>46028</v>
      </c>
      <c r="G41006" s="311">
        <v>99156</v>
      </c>
      <c r="H41006" s="312" t="s">
        <v>5448</v>
      </c>
      <c r="I41006" s="313" t="s">
        <v>6812</v>
      </c>
    </row>
    <row r="41007" spans="6:9" x14ac:dyDescent="0.2">
      <c r="F41007" s="310" t="s">
        <v>46029</v>
      </c>
      <c r="G41007" s="311">
        <v>99157</v>
      </c>
      <c r="H41007" s="312" t="s">
        <v>5448</v>
      </c>
      <c r="I41007" s="313" t="s">
        <v>6812</v>
      </c>
    </row>
    <row r="41008" spans="6:9" x14ac:dyDescent="0.2">
      <c r="F41008" s="310" t="s">
        <v>46030</v>
      </c>
      <c r="G41008" s="311">
        <v>99158</v>
      </c>
      <c r="H41008" s="312" t="s">
        <v>5448</v>
      </c>
      <c r="I41008" s="313" t="s">
        <v>6812</v>
      </c>
    </row>
    <row r="41009" spans="6:9" x14ac:dyDescent="0.2">
      <c r="F41009" s="310" t="s">
        <v>46031</v>
      </c>
      <c r="G41009" s="311">
        <v>99159</v>
      </c>
      <c r="H41009" s="312" t="s">
        <v>5448</v>
      </c>
      <c r="I41009" s="313" t="s">
        <v>6812</v>
      </c>
    </row>
    <row r="41010" spans="6:9" x14ac:dyDescent="0.2">
      <c r="F41010" s="310" t="s">
        <v>46032</v>
      </c>
      <c r="G41010" s="311">
        <v>99160</v>
      </c>
      <c r="H41010" s="312" t="s">
        <v>5448</v>
      </c>
      <c r="I41010" s="313" t="s">
        <v>6812</v>
      </c>
    </row>
    <row r="41011" spans="6:9" x14ac:dyDescent="0.2">
      <c r="F41011" s="310" t="s">
        <v>46033</v>
      </c>
      <c r="G41011" s="311">
        <v>99161</v>
      </c>
      <c r="H41011" s="312" t="s">
        <v>5448</v>
      </c>
      <c r="I41011" s="313" t="s">
        <v>6812</v>
      </c>
    </row>
    <row r="41012" spans="6:9" x14ac:dyDescent="0.2">
      <c r="F41012" s="310" t="s">
        <v>46034</v>
      </c>
      <c r="G41012" s="311">
        <v>99163</v>
      </c>
      <c r="H41012" s="312" t="s">
        <v>5448</v>
      </c>
      <c r="I41012" s="313" t="s">
        <v>6812</v>
      </c>
    </row>
    <row r="41013" spans="6:9" x14ac:dyDescent="0.2">
      <c r="F41013" s="310" t="s">
        <v>46035</v>
      </c>
      <c r="G41013" s="311">
        <v>99164</v>
      </c>
      <c r="H41013" s="312" t="s">
        <v>5448</v>
      </c>
      <c r="I41013" s="313" t="s">
        <v>6812</v>
      </c>
    </row>
    <row r="41014" spans="6:9" x14ac:dyDescent="0.2">
      <c r="F41014" s="310" t="s">
        <v>46036</v>
      </c>
      <c r="G41014" s="311">
        <v>99166</v>
      </c>
      <c r="H41014" s="312" t="s">
        <v>5448</v>
      </c>
      <c r="I41014" s="313" t="s">
        <v>6812</v>
      </c>
    </row>
    <row r="41015" spans="6:9" x14ac:dyDescent="0.2">
      <c r="F41015" s="310" t="s">
        <v>46037</v>
      </c>
      <c r="G41015" s="311">
        <v>99167</v>
      </c>
      <c r="H41015" s="312" t="s">
        <v>5448</v>
      </c>
      <c r="I41015" s="313" t="s">
        <v>6812</v>
      </c>
    </row>
    <row r="41016" spans="6:9" x14ac:dyDescent="0.2">
      <c r="F41016" s="310" t="s">
        <v>46038</v>
      </c>
      <c r="G41016" s="311">
        <v>99169</v>
      </c>
      <c r="H41016" s="312" t="s">
        <v>5448</v>
      </c>
      <c r="I41016" s="313" t="s">
        <v>6812</v>
      </c>
    </row>
    <row r="41017" spans="6:9" x14ac:dyDescent="0.2">
      <c r="F41017" s="310" t="s">
        <v>46039</v>
      </c>
      <c r="G41017" s="311">
        <v>99170</v>
      </c>
      <c r="H41017" s="312" t="s">
        <v>5448</v>
      </c>
      <c r="I41017" s="313" t="s">
        <v>6812</v>
      </c>
    </row>
    <row r="41018" spans="6:9" x14ac:dyDescent="0.2">
      <c r="F41018" s="310" t="s">
        <v>46040</v>
      </c>
      <c r="G41018" s="311">
        <v>99171</v>
      </c>
      <c r="H41018" s="312" t="s">
        <v>5448</v>
      </c>
      <c r="I41018" s="313" t="s">
        <v>6812</v>
      </c>
    </row>
    <row r="41019" spans="6:9" x14ac:dyDescent="0.2">
      <c r="F41019" s="310" t="s">
        <v>46041</v>
      </c>
      <c r="G41019" s="311">
        <v>99173</v>
      </c>
      <c r="H41019" s="312" t="s">
        <v>5448</v>
      </c>
      <c r="I41019" s="313" t="s">
        <v>6812</v>
      </c>
    </row>
    <row r="41020" spans="6:9" x14ac:dyDescent="0.2">
      <c r="F41020" s="310" t="s">
        <v>46042</v>
      </c>
      <c r="G41020" s="311">
        <v>99174</v>
      </c>
      <c r="H41020" s="312" t="s">
        <v>5448</v>
      </c>
      <c r="I41020" s="313" t="s">
        <v>6812</v>
      </c>
    </row>
    <row r="41021" spans="6:9" x14ac:dyDescent="0.2">
      <c r="F41021" s="310" t="s">
        <v>46043</v>
      </c>
      <c r="G41021" s="311">
        <v>99176</v>
      </c>
      <c r="H41021" s="312" t="s">
        <v>5448</v>
      </c>
      <c r="I41021" s="313" t="s">
        <v>6812</v>
      </c>
    </row>
    <row r="41022" spans="6:9" x14ac:dyDescent="0.2">
      <c r="F41022" s="310" t="s">
        <v>46044</v>
      </c>
      <c r="G41022" s="311">
        <v>99179</v>
      </c>
      <c r="H41022" s="312" t="s">
        <v>5448</v>
      </c>
      <c r="I41022" s="313" t="s">
        <v>6812</v>
      </c>
    </row>
    <row r="41023" spans="6:9" x14ac:dyDescent="0.2">
      <c r="F41023" s="310" t="s">
        <v>46045</v>
      </c>
      <c r="G41023" s="311">
        <v>99180</v>
      </c>
      <c r="H41023" s="312" t="s">
        <v>5448</v>
      </c>
      <c r="I41023" s="313" t="s">
        <v>6812</v>
      </c>
    </row>
    <row r="41024" spans="6:9" x14ac:dyDescent="0.2">
      <c r="F41024" s="310" t="s">
        <v>46046</v>
      </c>
      <c r="G41024" s="311">
        <v>99181</v>
      </c>
      <c r="H41024" s="312" t="s">
        <v>5448</v>
      </c>
      <c r="I41024" s="313" t="s">
        <v>6812</v>
      </c>
    </row>
    <row r="41025" spans="6:9" x14ac:dyDescent="0.2">
      <c r="F41025" s="310" t="s">
        <v>46047</v>
      </c>
      <c r="G41025" s="311">
        <v>99185</v>
      </c>
      <c r="H41025" s="312" t="s">
        <v>5448</v>
      </c>
      <c r="I41025" s="313" t="s">
        <v>6812</v>
      </c>
    </row>
    <row r="41026" spans="6:9" x14ac:dyDescent="0.2">
      <c r="F41026" s="310" t="s">
        <v>46048</v>
      </c>
      <c r="G41026" s="311">
        <v>99201</v>
      </c>
      <c r="H41026" s="312" t="s">
        <v>5448</v>
      </c>
      <c r="I41026" s="313" t="s">
        <v>6812</v>
      </c>
    </row>
    <row r="41027" spans="6:9" x14ac:dyDescent="0.2">
      <c r="F41027" s="310" t="s">
        <v>46049</v>
      </c>
      <c r="G41027" s="311">
        <v>99202</v>
      </c>
      <c r="H41027" s="312" t="s">
        <v>5448</v>
      </c>
      <c r="I41027" s="313" t="s">
        <v>6812</v>
      </c>
    </row>
    <row r="41028" spans="6:9" x14ac:dyDescent="0.2">
      <c r="F41028" s="310" t="s">
        <v>46050</v>
      </c>
      <c r="G41028" s="311">
        <v>99203</v>
      </c>
      <c r="H41028" s="312" t="s">
        <v>5448</v>
      </c>
      <c r="I41028" s="313" t="s">
        <v>6812</v>
      </c>
    </row>
    <row r="41029" spans="6:9" x14ac:dyDescent="0.2">
      <c r="F41029" s="310" t="s">
        <v>46051</v>
      </c>
      <c r="G41029" s="311">
        <v>99204</v>
      </c>
      <c r="H41029" s="312" t="s">
        <v>5448</v>
      </c>
      <c r="I41029" s="313" t="s">
        <v>6812</v>
      </c>
    </row>
    <row r="41030" spans="6:9" x14ac:dyDescent="0.2">
      <c r="F41030" s="310" t="s">
        <v>46052</v>
      </c>
      <c r="G41030" s="311">
        <v>99205</v>
      </c>
      <c r="H41030" s="312" t="s">
        <v>5448</v>
      </c>
      <c r="I41030" s="313" t="s">
        <v>6812</v>
      </c>
    </row>
    <row r="41031" spans="6:9" x14ac:dyDescent="0.2">
      <c r="F41031" s="310" t="s">
        <v>46053</v>
      </c>
      <c r="G41031" s="311">
        <v>99206</v>
      </c>
      <c r="H41031" s="312" t="s">
        <v>5448</v>
      </c>
      <c r="I41031" s="313" t="s">
        <v>6812</v>
      </c>
    </row>
    <row r="41032" spans="6:9" x14ac:dyDescent="0.2">
      <c r="F41032" s="310" t="s">
        <v>46054</v>
      </c>
      <c r="G41032" s="311">
        <v>99207</v>
      </c>
      <c r="H41032" s="312" t="s">
        <v>5448</v>
      </c>
      <c r="I41032" s="313" t="s">
        <v>6812</v>
      </c>
    </row>
    <row r="41033" spans="6:9" x14ac:dyDescent="0.2">
      <c r="F41033" s="310" t="s">
        <v>46055</v>
      </c>
      <c r="G41033" s="311">
        <v>99208</v>
      </c>
      <c r="H41033" s="312" t="s">
        <v>5448</v>
      </c>
      <c r="I41033" s="313" t="s">
        <v>6812</v>
      </c>
    </row>
    <row r="41034" spans="6:9" x14ac:dyDescent="0.2">
      <c r="F41034" s="310" t="s">
        <v>46056</v>
      </c>
      <c r="G41034" s="311">
        <v>99209</v>
      </c>
      <c r="H41034" s="312" t="s">
        <v>5448</v>
      </c>
      <c r="I41034" s="313" t="s">
        <v>6812</v>
      </c>
    </row>
    <row r="41035" spans="6:9" x14ac:dyDescent="0.2">
      <c r="F41035" s="310" t="s">
        <v>46057</v>
      </c>
      <c r="G41035" s="311">
        <v>99210</v>
      </c>
      <c r="H41035" s="312" t="s">
        <v>5448</v>
      </c>
      <c r="I41035" s="313" t="s">
        <v>6812</v>
      </c>
    </row>
    <row r="41036" spans="6:9" x14ac:dyDescent="0.2">
      <c r="F41036" s="310" t="s">
        <v>46058</v>
      </c>
      <c r="G41036" s="311">
        <v>99211</v>
      </c>
      <c r="H41036" s="312" t="s">
        <v>5448</v>
      </c>
      <c r="I41036" s="313" t="s">
        <v>6812</v>
      </c>
    </row>
    <row r="41037" spans="6:9" x14ac:dyDescent="0.2">
      <c r="F41037" s="310" t="s">
        <v>46059</v>
      </c>
      <c r="G41037" s="311">
        <v>99212</v>
      </c>
      <c r="H41037" s="312" t="s">
        <v>5448</v>
      </c>
      <c r="I41037" s="313" t="s">
        <v>6812</v>
      </c>
    </row>
    <row r="41038" spans="6:9" x14ac:dyDescent="0.2">
      <c r="F41038" s="310" t="s">
        <v>46060</v>
      </c>
      <c r="G41038" s="311">
        <v>99213</v>
      </c>
      <c r="H41038" s="312" t="s">
        <v>5448</v>
      </c>
      <c r="I41038" s="313" t="s">
        <v>6812</v>
      </c>
    </row>
    <row r="41039" spans="6:9" x14ac:dyDescent="0.2">
      <c r="F41039" s="310" t="s">
        <v>46061</v>
      </c>
      <c r="G41039" s="311">
        <v>99214</v>
      </c>
      <c r="H41039" s="312" t="s">
        <v>5448</v>
      </c>
      <c r="I41039" s="313" t="s">
        <v>6812</v>
      </c>
    </row>
    <row r="41040" spans="6:9" x14ac:dyDescent="0.2">
      <c r="F41040" s="310" t="s">
        <v>46062</v>
      </c>
      <c r="G41040" s="311">
        <v>99215</v>
      </c>
      <c r="H41040" s="312" t="s">
        <v>5448</v>
      </c>
      <c r="I41040" s="313" t="s">
        <v>6812</v>
      </c>
    </row>
    <row r="41041" spans="6:9" x14ac:dyDescent="0.2">
      <c r="F41041" s="310" t="s">
        <v>46063</v>
      </c>
      <c r="G41041" s="311">
        <v>99216</v>
      </c>
      <c r="H41041" s="312" t="s">
        <v>5448</v>
      </c>
      <c r="I41041" s="313" t="s">
        <v>6812</v>
      </c>
    </row>
    <row r="41042" spans="6:9" x14ac:dyDescent="0.2">
      <c r="F41042" s="310" t="s">
        <v>46064</v>
      </c>
      <c r="G41042" s="311">
        <v>99217</v>
      </c>
      <c r="H41042" s="312" t="s">
        <v>5448</v>
      </c>
      <c r="I41042" s="313" t="s">
        <v>6812</v>
      </c>
    </row>
    <row r="41043" spans="6:9" x14ac:dyDescent="0.2">
      <c r="F41043" s="310" t="s">
        <v>46065</v>
      </c>
      <c r="G41043" s="311">
        <v>99218</v>
      </c>
      <c r="H41043" s="312" t="s">
        <v>5448</v>
      </c>
      <c r="I41043" s="313" t="s">
        <v>6812</v>
      </c>
    </row>
    <row r="41044" spans="6:9" x14ac:dyDescent="0.2">
      <c r="F41044" s="310" t="s">
        <v>46066</v>
      </c>
      <c r="G41044" s="311">
        <v>99219</v>
      </c>
      <c r="H41044" s="312" t="s">
        <v>5448</v>
      </c>
      <c r="I41044" s="313" t="s">
        <v>6812</v>
      </c>
    </row>
    <row r="41045" spans="6:9" x14ac:dyDescent="0.2">
      <c r="F41045" s="310" t="s">
        <v>46067</v>
      </c>
      <c r="G41045" s="311">
        <v>99220</v>
      </c>
      <c r="H41045" s="312" t="s">
        <v>5448</v>
      </c>
      <c r="I41045" s="313" t="s">
        <v>6812</v>
      </c>
    </row>
    <row r="41046" spans="6:9" x14ac:dyDescent="0.2">
      <c r="F41046" s="310" t="s">
        <v>46068</v>
      </c>
      <c r="G41046" s="311">
        <v>99223</v>
      </c>
      <c r="H41046" s="312" t="s">
        <v>5448</v>
      </c>
      <c r="I41046" s="313" t="s">
        <v>6812</v>
      </c>
    </row>
    <row r="41047" spans="6:9" x14ac:dyDescent="0.2">
      <c r="F41047" s="310" t="s">
        <v>46069</v>
      </c>
      <c r="G41047" s="311">
        <v>99224</v>
      </c>
      <c r="H41047" s="312" t="s">
        <v>5448</v>
      </c>
      <c r="I41047" s="313" t="s">
        <v>6812</v>
      </c>
    </row>
    <row r="41048" spans="6:9" x14ac:dyDescent="0.2">
      <c r="F41048" s="310" t="s">
        <v>46070</v>
      </c>
      <c r="G41048" s="311">
        <v>99228</v>
      </c>
      <c r="H41048" s="312" t="s">
        <v>5448</v>
      </c>
      <c r="I41048" s="313" t="s">
        <v>6812</v>
      </c>
    </row>
    <row r="41049" spans="6:9" x14ac:dyDescent="0.2">
      <c r="F41049" s="310" t="s">
        <v>46071</v>
      </c>
      <c r="G41049" s="311">
        <v>99251</v>
      </c>
      <c r="H41049" s="312" t="s">
        <v>5448</v>
      </c>
      <c r="I41049" s="313" t="s">
        <v>6812</v>
      </c>
    </row>
    <row r="41050" spans="6:9" x14ac:dyDescent="0.2">
      <c r="F41050" s="310" t="s">
        <v>46072</v>
      </c>
      <c r="G41050" s="311">
        <v>99252</v>
      </c>
      <c r="H41050" s="312" t="s">
        <v>5448</v>
      </c>
      <c r="I41050" s="313" t="s">
        <v>6812</v>
      </c>
    </row>
    <row r="41051" spans="6:9" x14ac:dyDescent="0.2">
      <c r="F41051" s="310" t="s">
        <v>46073</v>
      </c>
      <c r="G41051" s="311">
        <v>99256</v>
      </c>
      <c r="H41051" s="312" t="s">
        <v>5448</v>
      </c>
      <c r="I41051" s="313" t="s">
        <v>6812</v>
      </c>
    </row>
    <row r="41052" spans="6:9" x14ac:dyDescent="0.2">
      <c r="F41052" s="310" t="s">
        <v>46074</v>
      </c>
      <c r="G41052" s="311">
        <v>99258</v>
      </c>
      <c r="H41052" s="312" t="s">
        <v>5448</v>
      </c>
      <c r="I41052" s="313" t="s">
        <v>6812</v>
      </c>
    </row>
    <row r="41053" spans="6:9" x14ac:dyDescent="0.2">
      <c r="F41053" s="310" t="s">
        <v>46075</v>
      </c>
      <c r="G41053" s="311">
        <v>99260</v>
      </c>
      <c r="H41053" s="312" t="s">
        <v>5448</v>
      </c>
      <c r="I41053" s="313" t="s">
        <v>6812</v>
      </c>
    </row>
    <row r="41054" spans="6:9" x14ac:dyDescent="0.2">
      <c r="F41054" s="310" t="s">
        <v>46076</v>
      </c>
      <c r="G41054" s="311">
        <v>99299</v>
      </c>
      <c r="H41054" s="312" t="s">
        <v>5448</v>
      </c>
      <c r="I41054" s="313" t="s">
        <v>6812</v>
      </c>
    </row>
    <row r="41055" spans="6:9" x14ac:dyDescent="0.2">
      <c r="F41055" s="310" t="s">
        <v>46077</v>
      </c>
      <c r="G41055" s="311">
        <v>99301</v>
      </c>
      <c r="H41055" s="312" t="s">
        <v>5448</v>
      </c>
      <c r="I41055" s="313" t="s">
        <v>6812</v>
      </c>
    </row>
    <row r="41056" spans="6:9" x14ac:dyDescent="0.2">
      <c r="F41056" s="310" t="s">
        <v>46078</v>
      </c>
      <c r="G41056" s="311">
        <v>99302</v>
      </c>
      <c r="H41056" s="312" t="s">
        <v>5448</v>
      </c>
      <c r="I41056" s="313" t="s">
        <v>6812</v>
      </c>
    </row>
    <row r="41057" spans="6:9" x14ac:dyDescent="0.2">
      <c r="F41057" s="310" t="s">
        <v>46079</v>
      </c>
      <c r="G41057" s="311">
        <v>99320</v>
      </c>
      <c r="H41057" s="312" t="s">
        <v>5448</v>
      </c>
      <c r="I41057" s="313" t="s">
        <v>6812</v>
      </c>
    </row>
    <row r="41058" spans="6:9" x14ac:dyDescent="0.2">
      <c r="F41058" s="310" t="s">
        <v>46080</v>
      </c>
      <c r="G41058" s="311">
        <v>99321</v>
      </c>
      <c r="H41058" s="312" t="s">
        <v>5448</v>
      </c>
      <c r="I41058" s="313" t="s">
        <v>6812</v>
      </c>
    </row>
    <row r="41059" spans="6:9" x14ac:dyDescent="0.2">
      <c r="F41059" s="310" t="s">
        <v>46081</v>
      </c>
      <c r="G41059" s="311">
        <v>99322</v>
      </c>
      <c r="H41059" s="312" t="s">
        <v>5448</v>
      </c>
      <c r="I41059" s="313" t="s">
        <v>6812</v>
      </c>
    </row>
    <row r="41060" spans="6:9" x14ac:dyDescent="0.2">
      <c r="F41060" s="310" t="s">
        <v>46082</v>
      </c>
      <c r="G41060" s="311">
        <v>99323</v>
      </c>
      <c r="H41060" s="312" t="s">
        <v>5448</v>
      </c>
      <c r="I41060" s="313" t="s">
        <v>6812</v>
      </c>
    </row>
    <row r="41061" spans="6:9" x14ac:dyDescent="0.2">
      <c r="F41061" s="310" t="s">
        <v>46083</v>
      </c>
      <c r="G41061" s="311">
        <v>99324</v>
      </c>
      <c r="H41061" s="312" t="s">
        <v>5448</v>
      </c>
      <c r="I41061" s="313" t="s">
        <v>6812</v>
      </c>
    </row>
    <row r="41062" spans="6:9" x14ac:dyDescent="0.2">
      <c r="F41062" s="310" t="s">
        <v>46084</v>
      </c>
      <c r="G41062" s="311">
        <v>99326</v>
      </c>
      <c r="H41062" s="312" t="s">
        <v>5448</v>
      </c>
      <c r="I41062" s="313" t="s">
        <v>6812</v>
      </c>
    </row>
    <row r="41063" spans="6:9" x14ac:dyDescent="0.2">
      <c r="F41063" s="310" t="s">
        <v>46085</v>
      </c>
      <c r="G41063" s="311">
        <v>99328</v>
      </c>
      <c r="H41063" s="312" t="s">
        <v>5448</v>
      </c>
      <c r="I41063" s="313" t="s">
        <v>6812</v>
      </c>
    </row>
    <row r="41064" spans="6:9" x14ac:dyDescent="0.2">
      <c r="F41064" s="310" t="s">
        <v>46086</v>
      </c>
      <c r="G41064" s="311">
        <v>99329</v>
      </c>
      <c r="H41064" s="312" t="s">
        <v>5448</v>
      </c>
      <c r="I41064" s="313" t="s">
        <v>6812</v>
      </c>
    </row>
    <row r="41065" spans="6:9" x14ac:dyDescent="0.2">
      <c r="F41065" s="310" t="s">
        <v>46087</v>
      </c>
      <c r="G41065" s="311">
        <v>99330</v>
      </c>
      <c r="H41065" s="312" t="s">
        <v>5448</v>
      </c>
      <c r="I41065" s="313" t="s">
        <v>6812</v>
      </c>
    </row>
    <row r="41066" spans="6:9" x14ac:dyDescent="0.2">
      <c r="F41066" s="310" t="s">
        <v>46088</v>
      </c>
      <c r="G41066" s="311">
        <v>99333</v>
      </c>
      <c r="H41066" s="312" t="s">
        <v>5448</v>
      </c>
      <c r="I41066" s="313" t="s">
        <v>6812</v>
      </c>
    </row>
    <row r="41067" spans="6:9" x14ac:dyDescent="0.2">
      <c r="F41067" s="310" t="s">
        <v>46089</v>
      </c>
      <c r="G41067" s="311">
        <v>99335</v>
      </c>
      <c r="H41067" s="312" t="s">
        <v>5448</v>
      </c>
      <c r="I41067" s="313" t="s">
        <v>6812</v>
      </c>
    </row>
    <row r="41068" spans="6:9" x14ac:dyDescent="0.2">
      <c r="F41068" s="310" t="s">
        <v>46090</v>
      </c>
      <c r="G41068" s="311">
        <v>99336</v>
      </c>
      <c r="H41068" s="312" t="s">
        <v>5448</v>
      </c>
      <c r="I41068" s="313" t="s">
        <v>6812</v>
      </c>
    </row>
    <row r="41069" spans="6:9" x14ac:dyDescent="0.2">
      <c r="F41069" s="310" t="s">
        <v>46091</v>
      </c>
      <c r="G41069" s="311">
        <v>99337</v>
      </c>
      <c r="H41069" s="312" t="s">
        <v>5448</v>
      </c>
      <c r="I41069" s="313" t="s">
        <v>6812</v>
      </c>
    </row>
    <row r="41070" spans="6:9" x14ac:dyDescent="0.2">
      <c r="F41070" s="310" t="s">
        <v>46092</v>
      </c>
      <c r="G41070" s="311">
        <v>99338</v>
      </c>
      <c r="H41070" s="312" t="s">
        <v>5448</v>
      </c>
      <c r="I41070" s="313" t="s">
        <v>6812</v>
      </c>
    </row>
    <row r="41071" spans="6:9" x14ac:dyDescent="0.2">
      <c r="F41071" s="310" t="s">
        <v>46093</v>
      </c>
      <c r="G41071" s="311">
        <v>99341</v>
      </c>
      <c r="H41071" s="312" t="s">
        <v>5448</v>
      </c>
      <c r="I41071" s="313" t="s">
        <v>6812</v>
      </c>
    </row>
    <row r="41072" spans="6:9" x14ac:dyDescent="0.2">
      <c r="F41072" s="310" t="s">
        <v>46094</v>
      </c>
      <c r="G41072" s="311">
        <v>99343</v>
      </c>
      <c r="H41072" s="312" t="s">
        <v>5448</v>
      </c>
      <c r="I41072" s="313" t="s">
        <v>6812</v>
      </c>
    </row>
    <row r="41073" spans="6:9" x14ac:dyDescent="0.2">
      <c r="F41073" s="310" t="s">
        <v>46095</v>
      </c>
      <c r="G41073" s="311">
        <v>99344</v>
      </c>
      <c r="H41073" s="312" t="s">
        <v>5448</v>
      </c>
      <c r="I41073" s="313" t="s">
        <v>6812</v>
      </c>
    </row>
    <row r="41074" spans="6:9" x14ac:dyDescent="0.2">
      <c r="F41074" s="310" t="s">
        <v>46096</v>
      </c>
      <c r="G41074" s="311">
        <v>99345</v>
      </c>
      <c r="H41074" s="312" t="s">
        <v>5448</v>
      </c>
      <c r="I41074" s="313" t="s">
        <v>6812</v>
      </c>
    </row>
    <row r="41075" spans="6:9" x14ac:dyDescent="0.2">
      <c r="F41075" s="310" t="s">
        <v>46097</v>
      </c>
      <c r="G41075" s="311">
        <v>99346</v>
      </c>
      <c r="H41075" s="312" t="s">
        <v>5448</v>
      </c>
      <c r="I41075" s="313" t="s">
        <v>6812</v>
      </c>
    </row>
    <row r="41076" spans="6:9" x14ac:dyDescent="0.2">
      <c r="F41076" s="310" t="s">
        <v>46098</v>
      </c>
      <c r="G41076" s="311">
        <v>99347</v>
      </c>
      <c r="H41076" s="312" t="s">
        <v>5448</v>
      </c>
      <c r="I41076" s="313" t="s">
        <v>6812</v>
      </c>
    </row>
    <row r="41077" spans="6:9" x14ac:dyDescent="0.2">
      <c r="F41077" s="310" t="s">
        <v>46099</v>
      </c>
      <c r="G41077" s="311">
        <v>99348</v>
      </c>
      <c r="H41077" s="312" t="s">
        <v>5448</v>
      </c>
      <c r="I41077" s="313" t="s">
        <v>6812</v>
      </c>
    </row>
    <row r="41078" spans="6:9" x14ac:dyDescent="0.2">
      <c r="F41078" s="310" t="s">
        <v>46100</v>
      </c>
      <c r="G41078" s="311">
        <v>99349</v>
      </c>
      <c r="H41078" s="312" t="s">
        <v>5448</v>
      </c>
      <c r="I41078" s="313" t="s">
        <v>6812</v>
      </c>
    </row>
    <row r="41079" spans="6:9" x14ac:dyDescent="0.2">
      <c r="F41079" s="310" t="s">
        <v>46101</v>
      </c>
      <c r="G41079" s="311">
        <v>99350</v>
      </c>
      <c r="H41079" s="312" t="s">
        <v>5448</v>
      </c>
      <c r="I41079" s="313" t="s">
        <v>6812</v>
      </c>
    </row>
    <row r="41080" spans="6:9" x14ac:dyDescent="0.2">
      <c r="F41080" s="310" t="s">
        <v>46102</v>
      </c>
      <c r="G41080" s="311">
        <v>99352</v>
      </c>
      <c r="H41080" s="312" t="s">
        <v>5448</v>
      </c>
      <c r="I41080" s="313" t="s">
        <v>6812</v>
      </c>
    </row>
    <row r="41081" spans="6:9" x14ac:dyDescent="0.2">
      <c r="F41081" s="310" t="s">
        <v>46103</v>
      </c>
      <c r="G41081" s="311">
        <v>99353</v>
      </c>
      <c r="H41081" s="312" t="s">
        <v>5448</v>
      </c>
      <c r="I41081" s="313" t="s">
        <v>6812</v>
      </c>
    </row>
    <row r="41082" spans="6:9" x14ac:dyDescent="0.2">
      <c r="F41082" s="310" t="s">
        <v>46104</v>
      </c>
      <c r="G41082" s="311">
        <v>99354</v>
      </c>
      <c r="H41082" s="312" t="s">
        <v>5448</v>
      </c>
      <c r="I41082" s="313" t="s">
        <v>6812</v>
      </c>
    </row>
    <row r="41083" spans="6:9" x14ac:dyDescent="0.2">
      <c r="F41083" s="310" t="s">
        <v>46105</v>
      </c>
      <c r="G41083" s="311">
        <v>99356</v>
      </c>
      <c r="H41083" s="312" t="s">
        <v>5448</v>
      </c>
      <c r="I41083" s="313" t="s">
        <v>6812</v>
      </c>
    </row>
    <row r="41084" spans="6:9" x14ac:dyDescent="0.2">
      <c r="F41084" s="310" t="s">
        <v>46106</v>
      </c>
      <c r="G41084" s="311">
        <v>99357</v>
      </c>
      <c r="H41084" s="312" t="s">
        <v>5448</v>
      </c>
      <c r="I41084" s="313" t="s">
        <v>6812</v>
      </c>
    </row>
    <row r="41085" spans="6:9" x14ac:dyDescent="0.2">
      <c r="F41085" s="310" t="s">
        <v>46107</v>
      </c>
      <c r="G41085" s="311">
        <v>99359</v>
      </c>
      <c r="H41085" s="312" t="s">
        <v>5448</v>
      </c>
      <c r="I41085" s="313" t="s">
        <v>6812</v>
      </c>
    </row>
    <row r="41086" spans="6:9" x14ac:dyDescent="0.2">
      <c r="F41086" s="310" t="s">
        <v>46108</v>
      </c>
      <c r="G41086" s="311">
        <v>99360</v>
      </c>
      <c r="H41086" s="312" t="s">
        <v>5448</v>
      </c>
      <c r="I41086" s="313" t="s">
        <v>6812</v>
      </c>
    </row>
    <row r="41087" spans="6:9" x14ac:dyDescent="0.2">
      <c r="F41087" s="310" t="s">
        <v>46109</v>
      </c>
      <c r="G41087" s="311">
        <v>99361</v>
      </c>
      <c r="H41087" s="312" t="s">
        <v>5448</v>
      </c>
      <c r="I41087" s="313" t="s">
        <v>6812</v>
      </c>
    </row>
    <row r="41088" spans="6:9" x14ac:dyDescent="0.2">
      <c r="F41088" s="310" t="s">
        <v>46110</v>
      </c>
      <c r="G41088" s="311">
        <v>99362</v>
      </c>
      <c r="H41088" s="312" t="s">
        <v>5448</v>
      </c>
      <c r="I41088" s="313" t="s">
        <v>6812</v>
      </c>
    </row>
    <row r="41089" spans="6:9" x14ac:dyDescent="0.2">
      <c r="F41089" s="310" t="s">
        <v>46111</v>
      </c>
      <c r="G41089" s="311">
        <v>99363</v>
      </c>
      <c r="H41089" s="312" t="s">
        <v>5448</v>
      </c>
      <c r="I41089" s="313" t="s">
        <v>6812</v>
      </c>
    </row>
    <row r="41090" spans="6:9" x14ac:dyDescent="0.2">
      <c r="F41090" s="310" t="s">
        <v>46112</v>
      </c>
      <c r="G41090" s="311">
        <v>99371</v>
      </c>
      <c r="H41090" s="312" t="s">
        <v>5448</v>
      </c>
      <c r="I41090" s="313" t="s">
        <v>6812</v>
      </c>
    </row>
    <row r="41091" spans="6:9" x14ac:dyDescent="0.2">
      <c r="F41091" s="310" t="s">
        <v>46113</v>
      </c>
      <c r="G41091" s="311">
        <v>99401</v>
      </c>
      <c r="H41091" s="312" t="s">
        <v>5448</v>
      </c>
      <c r="I41091" s="313" t="s">
        <v>6812</v>
      </c>
    </row>
    <row r="41092" spans="6:9" x14ac:dyDescent="0.2">
      <c r="F41092" s="310" t="s">
        <v>46114</v>
      </c>
      <c r="G41092" s="311">
        <v>99402</v>
      </c>
      <c r="H41092" s="312" t="s">
        <v>5448</v>
      </c>
      <c r="I41092" s="313" t="s">
        <v>6812</v>
      </c>
    </row>
    <row r="41093" spans="6:9" x14ac:dyDescent="0.2">
      <c r="F41093" s="310" t="s">
        <v>46115</v>
      </c>
      <c r="G41093" s="311">
        <v>99403</v>
      </c>
      <c r="H41093" s="312" t="s">
        <v>5448</v>
      </c>
      <c r="I41093" s="313" t="s">
        <v>6812</v>
      </c>
    </row>
    <row r="41094" spans="6:9" x14ac:dyDescent="0.2">
      <c r="F41094" s="310" t="s">
        <v>46116</v>
      </c>
      <c r="G41094" s="311">
        <v>99501</v>
      </c>
      <c r="H41094" s="312" t="s">
        <v>6781</v>
      </c>
      <c r="I41094" s="313" t="s">
        <v>6778</v>
      </c>
    </row>
    <row r="41095" spans="6:9" x14ac:dyDescent="0.2">
      <c r="F41095" s="310" t="s">
        <v>46117</v>
      </c>
      <c r="G41095" s="311">
        <v>99502</v>
      </c>
      <c r="H41095" s="312" t="s">
        <v>6781</v>
      </c>
      <c r="I41095" s="313" t="s">
        <v>6778</v>
      </c>
    </row>
    <row r="41096" spans="6:9" x14ac:dyDescent="0.2">
      <c r="F41096" s="310" t="s">
        <v>46118</v>
      </c>
      <c r="G41096" s="311">
        <v>99503</v>
      </c>
      <c r="H41096" s="312" t="s">
        <v>6781</v>
      </c>
      <c r="I41096" s="313" t="s">
        <v>6778</v>
      </c>
    </row>
    <row r="41097" spans="6:9" x14ac:dyDescent="0.2">
      <c r="F41097" s="310" t="s">
        <v>46119</v>
      </c>
      <c r="G41097" s="311">
        <v>99504</v>
      </c>
      <c r="H41097" s="312" t="s">
        <v>6781</v>
      </c>
      <c r="I41097" s="313" t="s">
        <v>6778</v>
      </c>
    </row>
    <row r="41098" spans="6:9" x14ac:dyDescent="0.2">
      <c r="F41098" s="310" t="s">
        <v>46120</v>
      </c>
      <c r="G41098" s="311">
        <v>99505</v>
      </c>
      <c r="H41098" s="312" t="s">
        <v>6781</v>
      </c>
      <c r="I41098" s="313" t="s">
        <v>6778</v>
      </c>
    </row>
    <row r="41099" spans="6:9" x14ac:dyDescent="0.2">
      <c r="F41099" s="310" t="s">
        <v>46121</v>
      </c>
      <c r="G41099" s="311">
        <v>99506</v>
      </c>
      <c r="H41099" s="312" t="s">
        <v>6781</v>
      </c>
      <c r="I41099" s="313" t="s">
        <v>6778</v>
      </c>
    </row>
    <row r="41100" spans="6:9" x14ac:dyDescent="0.2">
      <c r="F41100" s="310" t="s">
        <v>46122</v>
      </c>
      <c r="G41100" s="311">
        <v>99507</v>
      </c>
      <c r="H41100" s="312" t="s">
        <v>6781</v>
      </c>
      <c r="I41100" s="313" t="s">
        <v>6778</v>
      </c>
    </row>
    <row r="41101" spans="6:9" x14ac:dyDescent="0.2">
      <c r="F41101" s="310" t="s">
        <v>46123</v>
      </c>
      <c r="G41101" s="311">
        <v>99508</v>
      </c>
      <c r="H41101" s="312" t="s">
        <v>6781</v>
      </c>
      <c r="I41101" s="313" t="s">
        <v>6778</v>
      </c>
    </row>
    <row r="41102" spans="6:9" x14ac:dyDescent="0.2">
      <c r="F41102" s="310" t="s">
        <v>46124</v>
      </c>
      <c r="G41102" s="311">
        <v>99509</v>
      </c>
      <c r="H41102" s="312" t="s">
        <v>6781</v>
      </c>
      <c r="I41102" s="313" t="s">
        <v>6778</v>
      </c>
    </row>
    <row r="41103" spans="6:9" x14ac:dyDescent="0.2">
      <c r="F41103" s="310" t="s">
        <v>46125</v>
      </c>
      <c r="G41103" s="311">
        <v>99510</v>
      </c>
      <c r="H41103" s="312" t="s">
        <v>6781</v>
      </c>
      <c r="I41103" s="313" t="s">
        <v>6778</v>
      </c>
    </row>
    <row r="41104" spans="6:9" x14ac:dyDescent="0.2">
      <c r="F41104" s="310" t="s">
        <v>46126</v>
      </c>
      <c r="G41104" s="311">
        <v>99511</v>
      </c>
      <c r="H41104" s="312" t="s">
        <v>6781</v>
      </c>
      <c r="I41104" s="313" t="s">
        <v>6778</v>
      </c>
    </row>
    <row r="41105" spans="6:9" x14ac:dyDescent="0.2">
      <c r="F41105" s="310" t="s">
        <v>46127</v>
      </c>
      <c r="G41105" s="311">
        <v>99513</v>
      </c>
      <c r="H41105" s="312" t="s">
        <v>6781</v>
      </c>
      <c r="I41105" s="313" t="s">
        <v>6778</v>
      </c>
    </row>
    <row r="41106" spans="6:9" x14ac:dyDescent="0.2">
      <c r="F41106" s="310" t="s">
        <v>46128</v>
      </c>
      <c r="G41106" s="311">
        <v>99514</v>
      </c>
      <c r="H41106" s="312" t="s">
        <v>6781</v>
      </c>
      <c r="I41106" s="313" t="s">
        <v>6778</v>
      </c>
    </row>
    <row r="41107" spans="6:9" x14ac:dyDescent="0.2">
      <c r="F41107" s="310" t="s">
        <v>46129</v>
      </c>
      <c r="G41107" s="311">
        <v>99515</v>
      </c>
      <c r="H41107" s="312" t="s">
        <v>6781</v>
      </c>
      <c r="I41107" s="313" t="s">
        <v>6778</v>
      </c>
    </row>
    <row r="41108" spans="6:9" x14ac:dyDescent="0.2">
      <c r="F41108" s="310" t="s">
        <v>46130</v>
      </c>
      <c r="G41108" s="311">
        <v>99516</v>
      </c>
      <c r="H41108" s="312" t="s">
        <v>6781</v>
      </c>
      <c r="I41108" s="313" t="s">
        <v>6778</v>
      </c>
    </row>
    <row r="41109" spans="6:9" x14ac:dyDescent="0.2">
      <c r="F41109" s="310" t="s">
        <v>46131</v>
      </c>
      <c r="G41109" s="311">
        <v>99517</v>
      </c>
      <c r="H41109" s="312" t="s">
        <v>6781</v>
      </c>
      <c r="I41109" s="313" t="s">
        <v>6778</v>
      </c>
    </row>
    <row r="41110" spans="6:9" x14ac:dyDescent="0.2">
      <c r="F41110" s="310" t="s">
        <v>46132</v>
      </c>
      <c r="G41110" s="311">
        <v>99518</v>
      </c>
      <c r="H41110" s="312" t="s">
        <v>6781</v>
      </c>
      <c r="I41110" s="313" t="s">
        <v>6778</v>
      </c>
    </row>
    <row r="41111" spans="6:9" x14ac:dyDescent="0.2">
      <c r="F41111" s="310" t="s">
        <v>46133</v>
      </c>
      <c r="G41111" s="311">
        <v>99519</v>
      </c>
      <c r="H41111" s="312" t="s">
        <v>6781</v>
      </c>
      <c r="I41111" s="313" t="s">
        <v>6778</v>
      </c>
    </row>
    <row r="41112" spans="6:9" x14ac:dyDescent="0.2">
      <c r="F41112" s="310" t="s">
        <v>46134</v>
      </c>
      <c r="G41112" s="311">
        <v>99520</v>
      </c>
      <c r="H41112" s="312" t="s">
        <v>6781</v>
      </c>
      <c r="I41112" s="313" t="s">
        <v>6778</v>
      </c>
    </row>
    <row r="41113" spans="6:9" x14ac:dyDescent="0.2">
      <c r="F41113" s="310" t="s">
        <v>46135</v>
      </c>
      <c r="G41113" s="311">
        <v>99521</v>
      </c>
      <c r="H41113" s="312" t="s">
        <v>6781</v>
      </c>
      <c r="I41113" s="313" t="s">
        <v>6778</v>
      </c>
    </row>
    <row r="41114" spans="6:9" x14ac:dyDescent="0.2">
      <c r="F41114" s="310" t="s">
        <v>46136</v>
      </c>
      <c r="G41114" s="311">
        <v>99522</v>
      </c>
      <c r="H41114" s="312" t="s">
        <v>6781</v>
      </c>
      <c r="I41114" s="313" t="s">
        <v>6778</v>
      </c>
    </row>
    <row r="41115" spans="6:9" x14ac:dyDescent="0.2">
      <c r="F41115" s="310" t="s">
        <v>46137</v>
      </c>
      <c r="G41115" s="311">
        <v>99523</v>
      </c>
      <c r="H41115" s="312" t="s">
        <v>6781</v>
      </c>
      <c r="I41115" s="313" t="s">
        <v>6778</v>
      </c>
    </row>
    <row r="41116" spans="6:9" x14ac:dyDescent="0.2">
      <c r="F41116" s="310" t="s">
        <v>46138</v>
      </c>
      <c r="G41116" s="311">
        <v>99524</v>
      </c>
      <c r="H41116" s="312" t="s">
        <v>6781</v>
      </c>
      <c r="I41116" s="313" t="s">
        <v>6778</v>
      </c>
    </row>
    <row r="41117" spans="6:9" x14ac:dyDescent="0.2">
      <c r="F41117" s="310" t="s">
        <v>46139</v>
      </c>
      <c r="G41117" s="311">
        <v>99529</v>
      </c>
      <c r="H41117" s="312" t="s">
        <v>6781</v>
      </c>
      <c r="I41117" s="313" t="s">
        <v>6778</v>
      </c>
    </row>
    <row r="41118" spans="6:9" x14ac:dyDescent="0.2">
      <c r="F41118" s="310" t="s">
        <v>46140</v>
      </c>
      <c r="G41118" s="311">
        <v>99530</v>
      </c>
      <c r="H41118" s="312" t="s">
        <v>6781</v>
      </c>
      <c r="I41118" s="313" t="s">
        <v>6778</v>
      </c>
    </row>
    <row r="41119" spans="6:9" x14ac:dyDescent="0.2">
      <c r="F41119" s="310" t="s">
        <v>46141</v>
      </c>
      <c r="G41119" s="311">
        <v>99540</v>
      </c>
      <c r="H41119" s="312" t="s">
        <v>6781</v>
      </c>
      <c r="I41119" s="313" t="s">
        <v>6778</v>
      </c>
    </row>
    <row r="41120" spans="6:9" x14ac:dyDescent="0.2">
      <c r="F41120" s="310" t="s">
        <v>46142</v>
      </c>
      <c r="G41120" s="311">
        <v>99545</v>
      </c>
      <c r="H41120" s="312" t="s">
        <v>6781</v>
      </c>
      <c r="I41120" s="313" t="s">
        <v>6782</v>
      </c>
    </row>
    <row r="41121" spans="6:9" x14ac:dyDescent="0.2">
      <c r="F41121" s="310" t="s">
        <v>46143</v>
      </c>
      <c r="G41121" s="311">
        <v>99546</v>
      </c>
      <c r="H41121" s="312" t="s">
        <v>6781</v>
      </c>
      <c r="I41121" s="313" t="s">
        <v>6782</v>
      </c>
    </row>
    <row r="41122" spans="6:9" x14ac:dyDescent="0.2">
      <c r="F41122" s="310" t="s">
        <v>46144</v>
      </c>
      <c r="G41122" s="311">
        <v>99547</v>
      </c>
      <c r="H41122" s="312" t="s">
        <v>6781</v>
      </c>
      <c r="I41122" s="313" t="s">
        <v>6782</v>
      </c>
    </row>
    <row r="41123" spans="6:9" x14ac:dyDescent="0.2">
      <c r="F41123" s="315" t="s">
        <v>46145</v>
      </c>
      <c r="G41123" s="316">
        <v>99548</v>
      </c>
      <c r="H41123" s="317" t="s">
        <v>6781</v>
      </c>
      <c r="I41123" s="313" t="s">
        <v>6782</v>
      </c>
    </row>
    <row r="41124" spans="6:9" x14ac:dyDescent="0.2">
      <c r="F41124" s="310" t="s">
        <v>46146</v>
      </c>
      <c r="G41124" s="311">
        <v>99550</v>
      </c>
      <c r="H41124" s="312" t="s">
        <v>6781</v>
      </c>
      <c r="I41124" s="313" t="s">
        <v>6782</v>
      </c>
    </row>
    <row r="41125" spans="6:9" x14ac:dyDescent="0.2">
      <c r="F41125" s="310" t="s">
        <v>46147</v>
      </c>
      <c r="G41125" s="311">
        <v>99553</v>
      </c>
      <c r="H41125" s="312" t="s">
        <v>6781</v>
      </c>
      <c r="I41125" s="313" t="s">
        <v>6782</v>
      </c>
    </row>
    <row r="41126" spans="6:9" x14ac:dyDescent="0.2">
      <c r="F41126" s="310" t="s">
        <v>46148</v>
      </c>
      <c r="G41126" s="311">
        <v>99554</v>
      </c>
      <c r="H41126" s="312" t="s">
        <v>6781</v>
      </c>
      <c r="I41126" s="313" t="s">
        <v>6782</v>
      </c>
    </row>
    <row r="41127" spans="6:9" x14ac:dyDescent="0.2">
      <c r="F41127" s="310" t="s">
        <v>46149</v>
      </c>
      <c r="G41127" s="311">
        <v>99556</v>
      </c>
      <c r="H41127" s="312" t="s">
        <v>6781</v>
      </c>
      <c r="I41127" s="313" t="s">
        <v>6778</v>
      </c>
    </row>
    <row r="41128" spans="6:9" x14ac:dyDescent="0.2">
      <c r="F41128" s="310" t="s">
        <v>46150</v>
      </c>
      <c r="G41128" s="311">
        <v>99557</v>
      </c>
      <c r="H41128" s="312" t="s">
        <v>6781</v>
      </c>
      <c r="I41128" s="313" t="s">
        <v>6782</v>
      </c>
    </row>
    <row r="41129" spans="6:9" x14ac:dyDescent="0.2">
      <c r="F41129" s="310" t="s">
        <v>46151</v>
      </c>
      <c r="G41129" s="311">
        <v>99558</v>
      </c>
      <c r="H41129" s="312" t="s">
        <v>6781</v>
      </c>
      <c r="I41129" s="313" t="s">
        <v>6782</v>
      </c>
    </row>
    <row r="41130" spans="6:9" x14ac:dyDescent="0.2">
      <c r="F41130" s="315" t="s">
        <v>46152</v>
      </c>
      <c r="G41130" s="316">
        <v>99559</v>
      </c>
      <c r="H41130" s="317" t="s">
        <v>6781</v>
      </c>
      <c r="I41130" s="313" t="s">
        <v>6782</v>
      </c>
    </row>
    <row r="41131" spans="6:9" x14ac:dyDescent="0.2">
      <c r="F41131" s="310" t="s">
        <v>46153</v>
      </c>
      <c r="G41131" s="311">
        <v>99561</v>
      </c>
      <c r="H41131" s="312" t="s">
        <v>6781</v>
      </c>
      <c r="I41131" s="313" t="s">
        <v>6782</v>
      </c>
    </row>
    <row r="41132" spans="6:9" x14ac:dyDescent="0.2">
      <c r="F41132" s="310" t="s">
        <v>46154</v>
      </c>
      <c r="G41132" s="311">
        <v>99563</v>
      </c>
      <c r="H41132" s="312" t="s">
        <v>6781</v>
      </c>
      <c r="I41132" s="313" t="s">
        <v>6782</v>
      </c>
    </row>
    <row r="41133" spans="6:9" x14ac:dyDescent="0.2">
      <c r="F41133" s="310" t="s">
        <v>46155</v>
      </c>
      <c r="G41133" s="311">
        <v>99566</v>
      </c>
      <c r="H41133" s="312" t="s">
        <v>6781</v>
      </c>
      <c r="I41133" s="313" t="s">
        <v>6782</v>
      </c>
    </row>
    <row r="41134" spans="6:9" x14ac:dyDescent="0.2">
      <c r="F41134" s="310" t="s">
        <v>46156</v>
      </c>
      <c r="G41134" s="311">
        <v>99567</v>
      </c>
      <c r="H41134" s="312" t="s">
        <v>6781</v>
      </c>
      <c r="I41134" s="313" t="s">
        <v>6778</v>
      </c>
    </row>
    <row r="41135" spans="6:9" x14ac:dyDescent="0.2">
      <c r="F41135" s="310" t="s">
        <v>46157</v>
      </c>
      <c r="G41135" s="311">
        <v>99568</v>
      </c>
      <c r="H41135" s="312" t="s">
        <v>6781</v>
      </c>
      <c r="I41135" s="313" t="s">
        <v>6778</v>
      </c>
    </row>
    <row r="41136" spans="6:9" x14ac:dyDescent="0.2">
      <c r="F41136" s="310" t="s">
        <v>46158</v>
      </c>
      <c r="G41136" s="311">
        <v>99571</v>
      </c>
      <c r="H41136" s="312" t="s">
        <v>6781</v>
      </c>
      <c r="I41136" s="313" t="s">
        <v>6782</v>
      </c>
    </row>
    <row r="41137" spans="6:9" x14ac:dyDescent="0.2">
      <c r="F41137" s="310" t="s">
        <v>46159</v>
      </c>
      <c r="G41137" s="311">
        <v>99572</v>
      </c>
      <c r="H41137" s="312" t="s">
        <v>6781</v>
      </c>
      <c r="I41137" s="313" t="s">
        <v>6778</v>
      </c>
    </row>
    <row r="41138" spans="6:9" x14ac:dyDescent="0.2">
      <c r="F41138" s="310" t="s">
        <v>46160</v>
      </c>
      <c r="G41138" s="311">
        <v>99573</v>
      </c>
      <c r="H41138" s="312" t="s">
        <v>6781</v>
      </c>
      <c r="I41138" s="313" t="s">
        <v>6782</v>
      </c>
    </row>
    <row r="41139" spans="6:9" x14ac:dyDescent="0.2">
      <c r="F41139" s="310" t="s">
        <v>46161</v>
      </c>
      <c r="G41139" s="311">
        <v>99574</v>
      </c>
      <c r="H41139" s="312" t="s">
        <v>6781</v>
      </c>
      <c r="I41139" s="313" t="s">
        <v>6782</v>
      </c>
    </row>
    <row r="41140" spans="6:9" x14ac:dyDescent="0.2">
      <c r="F41140" s="310" t="s">
        <v>46162</v>
      </c>
      <c r="G41140" s="311">
        <v>99575</v>
      </c>
      <c r="H41140" s="312" t="s">
        <v>6781</v>
      </c>
      <c r="I41140" s="313" t="s">
        <v>6782</v>
      </c>
    </row>
    <row r="41141" spans="6:9" x14ac:dyDescent="0.2">
      <c r="F41141" s="310" t="s">
        <v>46163</v>
      </c>
      <c r="G41141" s="311">
        <v>99576</v>
      </c>
      <c r="H41141" s="312" t="s">
        <v>6781</v>
      </c>
      <c r="I41141" s="313" t="s">
        <v>6782</v>
      </c>
    </row>
    <row r="41142" spans="6:9" x14ac:dyDescent="0.2">
      <c r="F41142" s="310" t="s">
        <v>46164</v>
      </c>
      <c r="G41142" s="311">
        <v>99577</v>
      </c>
      <c r="H41142" s="312" t="s">
        <v>6781</v>
      </c>
      <c r="I41142" s="313" t="s">
        <v>6778</v>
      </c>
    </row>
    <row r="41143" spans="6:9" x14ac:dyDescent="0.2">
      <c r="F41143" s="310" t="s">
        <v>46165</v>
      </c>
      <c r="G41143" s="311">
        <v>99578</v>
      </c>
      <c r="H41143" s="312" t="s">
        <v>6781</v>
      </c>
      <c r="I41143" s="313" t="s">
        <v>6782</v>
      </c>
    </row>
    <row r="41144" spans="6:9" x14ac:dyDescent="0.2">
      <c r="F41144" s="310" t="s">
        <v>46166</v>
      </c>
      <c r="G41144" s="311">
        <v>99579</v>
      </c>
      <c r="H41144" s="312" t="s">
        <v>6781</v>
      </c>
      <c r="I41144" s="313" t="s">
        <v>6782</v>
      </c>
    </row>
    <row r="41145" spans="6:9" x14ac:dyDescent="0.2">
      <c r="F41145" s="310" t="s">
        <v>46167</v>
      </c>
      <c r="G41145" s="311">
        <v>99580</v>
      </c>
      <c r="H41145" s="312" t="s">
        <v>6781</v>
      </c>
      <c r="I41145" s="313" t="s">
        <v>6782</v>
      </c>
    </row>
    <row r="41146" spans="6:9" x14ac:dyDescent="0.2">
      <c r="F41146" s="310" t="s">
        <v>46168</v>
      </c>
      <c r="G41146" s="311">
        <v>99581</v>
      </c>
      <c r="H41146" s="312" t="s">
        <v>6781</v>
      </c>
      <c r="I41146" s="313" t="s">
        <v>6782</v>
      </c>
    </row>
    <row r="41147" spans="6:9" x14ac:dyDescent="0.2">
      <c r="F41147" s="310" t="s">
        <v>46169</v>
      </c>
      <c r="G41147" s="311">
        <v>99583</v>
      </c>
      <c r="H41147" s="312" t="s">
        <v>6781</v>
      </c>
      <c r="I41147" s="313" t="s">
        <v>6782</v>
      </c>
    </row>
    <row r="41148" spans="6:9" x14ac:dyDescent="0.2">
      <c r="F41148" s="310" t="s">
        <v>46170</v>
      </c>
      <c r="G41148" s="311">
        <v>99585</v>
      </c>
      <c r="H41148" s="312" t="s">
        <v>6781</v>
      </c>
      <c r="I41148" s="313" t="s">
        <v>6782</v>
      </c>
    </row>
    <row r="41149" spans="6:9" x14ac:dyDescent="0.2">
      <c r="F41149" s="310" t="s">
        <v>46171</v>
      </c>
      <c r="G41149" s="311">
        <v>99586</v>
      </c>
      <c r="H41149" s="312" t="s">
        <v>6781</v>
      </c>
      <c r="I41149" s="313" t="s">
        <v>6782</v>
      </c>
    </row>
    <row r="41150" spans="6:9" x14ac:dyDescent="0.2">
      <c r="F41150" s="310" t="s">
        <v>46172</v>
      </c>
      <c r="G41150" s="311">
        <v>99587</v>
      </c>
      <c r="H41150" s="312" t="s">
        <v>6781</v>
      </c>
      <c r="I41150" s="313" t="s">
        <v>6778</v>
      </c>
    </row>
    <row r="41151" spans="6:9" x14ac:dyDescent="0.2">
      <c r="F41151" s="310" t="s">
        <v>46173</v>
      </c>
      <c r="G41151" s="311">
        <v>99588</v>
      </c>
      <c r="H41151" s="312" t="s">
        <v>6781</v>
      </c>
      <c r="I41151" s="313" t="s">
        <v>6782</v>
      </c>
    </row>
    <row r="41152" spans="6:9" x14ac:dyDescent="0.2">
      <c r="F41152" s="310" t="s">
        <v>46174</v>
      </c>
      <c r="G41152" s="311">
        <v>99589</v>
      </c>
      <c r="H41152" s="312" t="s">
        <v>6781</v>
      </c>
      <c r="I41152" s="313" t="s">
        <v>6782</v>
      </c>
    </row>
    <row r="41153" spans="6:9" x14ac:dyDescent="0.2">
      <c r="F41153" s="310" t="s">
        <v>46175</v>
      </c>
      <c r="G41153" s="311">
        <v>99590</v>
      </c>
      <c r="H41153" s="312" t="s">
        <v>6781</v>
      </c>
      <c r="I41153" s="313" t="s">
        <v>6782</v>
      </c>
    </row>
    <row r="41154" spans="6:9" x14ac:dyDescent="0.2">
      <c r="F41154" s="310" t="s">
        <v>46176</v>
      </c>
      <c r="G41154" s="311">
        <v>99591</v>
      </c>
      <c r="H41154" s="312" t="s">
        <v>6781</v>
      </c>
      <c r="I41154" s="313" t="s">
        <v>6782</v>
      </c>
    </row>
    <row r="41155" spans="6:9" x14ac:dyDescent="0.2">
      <c r="F41155" s="310" t="s">
        <v>46177</v>
      </c>
      <c r="G41155" s="311">
        <v>99599</v>
      </c>
      <c r="H41155" s="312" t="s">
        <v>6781</v>
      </c>
      <c r="I41155" s="313" t="s">
        <v>6778</v>
      </c>
    </row>
    <row r="41156" spans="6:9" x14ac:dyDescent="0.2">
      <c r="F41156" s="310" t="s">
        <v>46178</v>
      </c>
      <c r="G41156" s="311">
        <v>99602</v>
      </c>
      <c r="H41156" s="312" t="s">
        <v>6781</v>
      </c>
      <c r="I41156" s="313" t="s">
        <v>6782</v>
      </c>
    </row>
    <row r="41157" spans="6:9" x14ac:dyDescent="0.2">
      <c r="F41157" s="310" t="s">
        <v>46179</v>
      </c>
      <c r="G41157" s="311">
        <v>99603</v>
      </c>
      <c r="H41157" s="312" t="s">
        <v>6781</v>
      </c>
      <c r="I41157" s="313" t="s">
        <v>6778</v>
      </c>
    </row>
    <row r="41158" spans="6:9" x14ac:dyDescent="0.2">
      <c r="F41158" s="310" t="s">
        <v>46180</v>
      </c>
      <c r="G41158" s="311">
        <v>99604</v>
      </c>
      <c r="H41158" s="312" t="s">
        <v>6781</v>
      </c>
      <c r="I41158" s="313" t="s">
        <v>6782</v>
      </c>
    </row>
    <row r="41159" spans="6:9" x14ac:dyDescent="0.2">
      <c r="F41159" s="315" t="s">
        <v>46181</v>
      </c>
      <c r="G41159" s="316">
        <v>99605</v>
      </c>
      <c r="H41159" s="317" t="s">
        <v>6781</v>
      </c>
      <c r="I41159" s="313" t="s">
        <v>6778</v>
      </c>
    </row>
    <row r="41160" spans="6:9" x14ac:dyDescent="0.2">
      <c r="F41160" s="310" t="s">
        <v>46182</v>
      </c>
      <c r="G41160" s="311">
        <v>99606</v>
      </c>
      <c r="H41160" s="312" t="s">
        <v>6781</v>
      </c>
      <c r="I41160" s="313" t="s">
        <v>6782</v>
      </c>
    </row>
    <row r="41161" spans="6:9" x14ac:dyDescent="0.2">
      <c r="F41161" s="310" t="s">
        <v>46183</v>
      </c>
      <c r="G41161" s="311">
        <v>99608</v>
      </c>
      <c r="H41161" s="312" t="s">
        <v>6781</v>
      </c>
      <c r="I41161" s="313" t="s">
        <v>6782</v>
      </c>
    </row>
    <row r="41162" spans="6:9" x14ac:dyDescent="0.2">
      <c r="F41162" s="315" t="s">
        <v>46184</v>
      </c>
      <c r="G41162" s="316">
        <v>99609</v>
      </c>
      <c r="H41162" s="317" t="s">
        <v>6781</v>
      </c>
      <c r="I41162" s="313" t="s">
        <v>6782</v>
      </c>
    </row>
    <row r="41163" spans="6:9" x14ac:dyDescent="0.2">
      <c r="F41163" s="310" t="s">
        <v>46185</v>
      </c>
      <c r="G41163" s="311">
        <v>99610</v>
      </c>
      <c r="H41163" s="312" t="s">
        <v>6781</v>
      </c>
      <c r="I41163" s="313" t="s">
        <v>6778</v>
      </c>
    </row>
    <row r="41164" spans="6:9" x14ac:dyDescent="0.2">
      <c r="F41164" s="310" t="s">
        <v>46186</v>
      </c>
      <c r="G41164" s="311">
        <v>99611</v>
      </c>
      <c r="H41164" s="312" t="s">
        <v>6781</v>
      </c>
      <c r="I41164" s="313" t="s">
        <v>6778</v>
      </c>
    </row>
    <row r="41165" spans="6:9" x14ac:dyDescent="0.2">
      <c r="F41165" s="310" t="s">
        <v>46187</v>
      </c>
      <c r="G41165" s="311">
        <v>99612</v>
      </c>
      <c r="H41165" s="312" t="s">
        <v>6781</v>
      </c>
      <c r="I41165" s="313" t="s">
        <v>6782</v>
      </c>
    </row>
    <row r="41166" spans="6:9" x14ac:dyDescent="0.2">
      <c r="F41166" s="310" t="s">
        <v>46188</v>
      </c>
      <c r="G41166" s="311">
        <v>99613</v>
      </c>
      <c r="H41166" s="312" t="s">
        <v>6781</v>
      </c>
      <c r="I41166" s="313" t="s">
        <v>6782</v>
      </c>
    </row>
    <row r="41167" spans="6:9" x14ac:dyDescent="0.2">
      <c r="F41167" s="310" t="s">
        <v>46189</v>
      </c>
      <c r="G41167" s="311">
        <v>99615</v>
      </c>
      <c r="H41167" s="312" t="s">
        <v>6781</v>
      </c>
      <c r="I41167" s="313" t="s">
        <v>6782</v>
      </c>
    </row>
    <row r="41168" spans="6:9" x14ac:dyDescent="0.2">
      <c r="F41168" s="310" t="s">
        <v>46190</v>
      </c>
      <c r="G41168" s="311">
        <v>99619</v>
      </c>
      <c r="H41168" s="312" t="s">
        <v>6781</v>
      </c>
      <c r="I41168" s="313" t="s">
        <v>6782</v>
      </c>
    </row>
    <row r="41169" spans="6:9" x14ac:dyDescent="0.2">
      <c r="F41169" s="310" t="s">
        <v>46191</v>
      </c>
      <c r="G41169" s="311">
        <v>99620</v>
      </c>
      <c r="H41169" s="312" t="s">
        <v>6781</v>
      </c>
      <c r="I41169" s="313" t="s">
        <v>6782</v>
      </c>
    </row>
    <row r="41170" spans="6:9" x14ac:dyDescent="0.2">
      <c r="F41170" s="310" t="s">
        <v>46192</v>
      </c>
      <c r="G41170" s="311">
        <v>99621</v>
      </c>
      <c r="H41170" s="312" t="s">
        <v>6781</v>
      </c>
      <c r="I41170" s="313" t="s">
        <v>6782</v>
      </c>
    </row>
    <row r="41171" spans="6:9" x14ac:dyDescent="0.2">
      <c r="F41171" s="310" t="s">
        <v>46193</v>
      </c>
      <c r="G41171" s="311">
        <v>99622</v>
      </c>
      <c r="H41171" s="312" t="s">
        <v>6781</v>
      </c>
      <c r="I41171" s="313" t="s">
        <v>6782</v>
      </c>
    </row>
    <row r="41172" spans="6:9" x14ac:dyDescent="0.2">
      <c r="F41172" s="310" t="s">
        <v>46194</v>
      </c>
      <c r="G41172" s="311">
        <v>99623</v>
      </c>
      <c r="H41172" s="312" t="s">
        <v>6781</v>
      </c>
      <c r="I41172" s="313" t="s">
        <v>6778</v>
      </c>
    </row>
    <row r="41173" spans="6:9" x14ac:dyDescent="0.2">
      <c r="F41173" s="315" t="s">
        <v>46195</v>
      </c>
      <c r="G41173" s="316">
        <v>99624</v>
      </c>
      <c r="H41173" s="317" t="s">
        <v>6781</v>
      </c>
      <c r="I41173" s="313" t="s">
        <v>6782</v>
      </c>
    </row>
    <row r="41174" spans="6:9" x14ac:dyDescent="0.2">
      <c r="F41174" s="310" t="s">
        <v>46196</v>
      </c>
      <c r="G41174" s="311">
        <v>99625</v>
      </c>
      <c r="H41174" s="312" t="s">
        <v>6781</v>
      </c>
      <c r="I41174" s="313" t="s">
        <v>6782</v>
      </c>
    </row>
    <row r="41175" spans="6:9" x14ac:dyDescent="0.2">
      <c r="F41175" s="315" t="s">
        <v>46197</v>
      </c>
      <c r="G41175" s="316">
        <v>99627</v>
      </c>
      <c r="H41175" s="317" t="s">
        <v>6781</v>
      </c>
      <c r="I41175" s="313" t="s">
        <v>6782</v>
      </c>
    </row>
    <row r="41176" spans="6:9" x14ac:dyDescent="0.2">
      <c r="F41176" s="315" t="s">
        <v>46198</v>
      </c>
      <c r="G41176" s="316">
        <v>99628</v>
      </c>
      <c r="H41176" s="317" t="s">
        <v>6781</v>
      </c>
      <c r="I41176" s="313" t="s">
        <v>6782</v>
      </c>
    </row>
    <row r="41177" spans="6:9" x14ac:dyDescent="0.2">
      <c r="F41177" s="310" t="s">
        <v>46199</v>
      </c>
      <c r="G41177" s="311">
        <v>99629</v>
      </c>
      <c r="H41177" s="312" t="s">
        <v>6781</v>
      </c>
      <c r="I41177" s="313" t="s">
        <v>6778</v>
      </c>
    </row>
    <row r="41178" spans="6:9" x14ac:dyDescent="0.2">
      <c r="F41178" s="310" t="s">
        <v>46200</v>
      </c>
      <c r="G41178" s="311">
        <v>99630</v>
      </c>
      <c r="H41178" s="312" t="s">
        <v>6781</v>
      </c>
      <c r="I41178" s="313" t="s">
        <v>6782</v>
      </c>
    </row>
    <row r="41179" spans="6:9" x14ac:dyDescent="0.2">
      <c r="F41179" s="310" t="s">
        <v>46201</v>
      </c>
      <c r="G41179" s="311">
        <v>99631</v>
      </c>
      <c r="H41179" s="312" t="s">
        <v>6781</v>
      </c>
      <c r="I41179" s="313" t="s">
        <v>6778</v>
      </c>
    </row>
    <row r="41180" spans="6:9" x14ac:dyDescent="0.2">
      <c r="F41180" s="310" t="s">
        <v>46202</v>
      </c>
      <c r="G41180" s="311">
        <v>99632</v>
      </c>
      <c r="H41180" s="312" t="s">
        <v>6781</v>
      </c>
      <c r="I41180" s="313" t="s">
        <v>6782</v>
      </c>
    </row>
    <row r="41181" spans="6:9" x14ac:dyDescent="0.2">
      <c r="F41181" s="310" t="s">
        <v>46203</v>
      </c>
      <c r="G41181" s="311">
        <v>99633</v>
      </c>
      <c r="H41181" s="312" t="s">
        <v>6781</v>
      </c>
      <c r="I41181" s="313" t="s">
        <v>6782</v>
      </c>
    </row>
    <row r="41182" spans="6:9" x14ac:dyDescent="0.2">
      <c r="F41182" s="310" t="s">
        <v>46204</v>
      </c>
      <c r="G41182" s="311">
        <v>99635</v>
      </c>
      <c r="H41182" s="312" t="s">
        <v>6781</v>
      </c>
      <c r="I41182" s="313" t="s">
        <v>6778</v>
      </c>
    </row>
    <row r="41183" spans="6:9" x14ac:dyDescent="0.2">
      <c r="F41183" s="310" t="s">
        <v>46205</v>
      </c>
      <c r="G41183" s="311">
        <v>99636</v>
      </c>
      <c r="H41183" s="312" t="s">
        <v>6781</v>
      </c>
      <c r="I41183" s="313" t="s">
        <v>6782</v>
      </c>
    </row>
    <row r="41184" spans="6:9" x14ac:dyDescent="0.2">
      <c r="F41184" s="315" t="s">
        <v>46206</v>
      </c>
      <c r="G41184" s="316">
        <v>99637</v>
      </c>
      <c r="H41184" s="317" t="s">
        <v>6781</v>
      </c>
      <c r="I41184" s="313" t="s">
        <v>6782</v>
      </c>
    </row>
    <row r="41185" spans="6:9" x14ac:dyDescent="0.2">
      <c r="F41185" s="310" t="s">
        <v>46207</v>
      </c>
      <c r="G41185" s="311">
        <v>99638</v>
      </c>
      <c r="H41185" s="312" t="s">
        <v>6781</v>
      </c>
      <c r="I41185" s="313" t="s">
        <v>6782</v>
      </c>
    </row>
    <row r="41186" spans="6:9" x14ac:dyDescent="0.2">
      <c r="F41186" s="310" t="s">
        <v>46208</v>
      </c>
      <c r="G41186" s="311">
        <v>99639</v>
      </c>
      <c r="H41186" s="312" t="s">
        <v>6781</v>
      </c>
      <c r="I41186" s="313" t="s">
        <v>6778</v>
      </c>
    </row>
    <row r="41187" spans="6:9" x14ac:dyDescent="0.2">
      <c r="F41187" s="310" t="s">
        <v>46209</v>
      </c>
      <c r="G41187" s="311">
        <v>99640</v>
      </c>
      <c r="H41187" s="312" t="s">
        <v>6781</v>
      </c>
      <c r="I41187" s="313" t="s">
        <v>6782</v>
      </c>
    </row>
    <row r="41188" spans="6:9" x14ac:dyDescent="0.2">
      <c r="F41188" s="315" t="s">
        <v>46210</v>
      </c>
      <c r="G41188" s="316">
        <v>99641</v>
      </c>
      <c r="H41188" s="317" t="s">
        <v>6781</v>
      </c>
      <c r="I41188" s="313" t="s">
        <v>6782</v>
      </c>
    </row>
    <row r="41189" spans="6:9" x14ac:dyDescent="0.2">
      <c r="F41189" s="315" t="s">
        <v>46211</v>
      </c>
      <c r="G41189" s="316">
        <v>99643</v>
      </c>
      <c r="H41189" s="317" t="s">
        <v>6781</v>
      </c>
      <c r="I41189" s="313" t="s">
        <v>6782</v>
      </c>
    </row>
    <row r="41190" spans="6:9" x14ac:dyDescent="0.2">
      <c r="F41190" s="310" t="s">
        <v>46212</v>
      </c>
      <c r="G41190" s="311">
        <v>99644</v>
      </c>
      <c r="H41190" s="312" t="s">
        <v>6781</v>
      </c>
      <c r="I41190" s="313" t="s">
        <v>6782</v>
      </c>
    </row>
    <row r="41191" spans="6:9" x14ac:dyDescent="0.2">
      <c r="F41191" s="310" t="s">
        <v>46213</v>
      </c>
      <c r="G41191" s="311">
        <v>99645</v>
      </c>
      <c r="H41191" s="312" t="s">
        <v>6781</v>
      </c>
      <c r="I41191" s="313" t="s">
        <v>6778</v>
      </c>
    </row>
    <row r="41192" spans="6:9" x14ac:dyDescent="0.2">
      <c r="F41192" s="310" t="s">
        <v>46214</v>
      </c>
      <c r="G41192" s="311">
        <v>99647</v>
      </c>
      <c r="H41192" s="312" t="s">
        <v>6781</v>
      </c>
      <c r="I41192" s="313" t="s">
        <v>6782</v>
      </c>
    </row>
    <row r="41193" spans="6:9" x14ac:dyDescent="0.2">
      <c r="F41193" s="310" t="s">
        <v>46215</v>
      </c>
      <c r="G41193" s="311">
        <v>99648</v>
      </c>
      <c r="H41193" s="312" t="s">
        <v>6781</v>
      </c>
      <c r="I41193" s="313" t="s">
        <v>6782</v>
      </c>
    </row>
    <row r="41194" spans="6:9" x14ac:dyDescent="0.2">
      <c r="F41194" s="310" t="s">
        <v>46216</v>
      </c>
      <c r="G41194" s="311">
        <v>99650</v>
      </c>
      <c r="H41194" s="312" t="s">
        <v>6781</v>
      </c>
      <c r="I41194" s="313" t="s">
        <v>6782</v>
      </c>
    </row>
    <row r="41195" spans="6:9" x14ac:dyDescent="0.2">
      <c r="F41195" s="310" t="s">
        <v>46217</v>
      </c>
      <c r="G41195" s="311">
        <v>99651</v>
      </c>
      <c r="H41195" s="312" t="s">
        <v>6781</v>
      </c>
      <c r="I41195" s="313" t="s">
        <v>6782</v>
      </c>
    </row>
    <row r="41196" spans="6:9" x14ac:dyDescent="0.2">
      <c r="F41196" s="310" t="s">
        <v>46218</v>
      </c>
      <c r="G41196" s="311">
        <v>99652</v>
      </c>
      <c r="H41196" s="312" t="s">
        <v>6781</v>
      </c>
      <c r="I41196" s="313" t="s">
        <v>6778</v>
      </c>
    </row>
    <row r="41197" spans="6:9" x14ac:dyDescent="0.2">
      <c r="F41197" s="315" t="s">
        <v>46219</v>
      </c>
      <c r="G41197" s="316">
        <v>99653</v>
      </c>
      <c r="H41197" s="317" t="s">
        <v>6781</v>
      </c>
      <c r="I41197" s="313" t="s">
        <v>6782</v>
      </c>
    </row>
    <row r="41198" spans="6:9" x14ac:dyDescent="0.2">
      <c r="F41198" s="310" t="s">
        <v>46220</v>
      </c>
      <c r="G41198" s="311">
        <v>99654</v>
      </c>
      <c r="H41198" s="312" t="s">
        <v>6781</v>
      </c>
      <c r="I41198" s="313" t="s">
        <v>6778</v>
      </c>
    </row>
    <row r="41199" spans="6:9" x14ac:dyDescent="0.2">
      <c r="F41199" s="310" t="s">
        <v>46221</v>
      </c>
      <c r="G41199" s="311">
        <v>99655</v>
      </c>
      <c r="H41199" s="312" t="s">
        <v>6781</v>
      </c>
      <c r="I41199" s="313" t="s">
        <v>6782</v>
      </c>
    </row>
    <row r="41200" spans="6:9" x14ac:dyDescent="0.2">
      <c r="F41200" s="310" t="s">
        <v>46222</v>
      </c>
      <c r="G41200" s="311">
        <v>99656</v>
      </c>
      <c r="H41200" s="312" t="s">
        <v>6781</v>
      </c>
      <c r="I41200" s="313" t="s">
        <v>6782</v>
      </c>
    </row>
    <row r="41201" spans="6:9" x14ac:dyDescent="0.2">
      <c r="F41201" s="310" t="s">
        <v>46223</v>
      </c>
      <c r="G41201" s="311">
        <v>99657</v>
      </c>
      <c r="H41201" s="312" t="s">
        <v>6781</v>
      </c>
      <c r="I41201" s="313" t="s">
        <v>6782</v>
      </c>
    </row>
    <row r="41202" spans="6:9" x14ac:dyDescent="0.2">
      <c r="F41202" s="310" t="s">
        <v>46224</v>
      </c>
      <c r="G41202" s="311">
        <v>99658</v>
      </c>
      <c r="H41202" s="312" t="s">
        <v>6781</v>
      </c>
      <c r="I41202" s="313" t="s">
        <v>6782</v>
      </c>
    </row>
    <row r="41203" spans="6:9" x14ac:dyDescent="0.2">
      <c r="F41203" s="310" t="s">
        <v>46225</v>
      </c>
      <c r="G41203" s="311">
        <v>99659</v>
      </c>
      <c r="H41203" s="312" t="s">
        <v>6781</v>
      </c>
      <c r="I41203" s="313" t="s">
        <v>6782</v>
      </c>
    </row>
    <row r="41204" spans="6:9" x14ac:dyDescent="0.2">
      <c r="F41204" s="310" t="s">
        <v>46226</v>
      </c>
      <c r="G41204" s="311">
        <v>99660</v>
      </c>
      <c r="H41204" s="312" t="s">
        <v>6781</v>
      </c>
      <c r="I41204" s="313" t="s">
        <v>6782</v>
      </c>
    </row>
    <row r="41205" spans="6:9" x14ac:dyDescent="0.2">
      <c r="F41205" s="310" t="s">
        <v>46227</v>
      </c>
      <c r="G41205" s="311">
        <v>99661</v>
      </c>
      <c r="H41205" s="312" t="s">
        <v>6781</v>
      </c>
      <c r="I41205" s="313" t="s">
        <v>6782</v>
      </c>
    </row>
    <row r="41206" spans="6:9" x14ac:dyDescent="0.2">
      <c r="F41206" s="310" t="s">
        <v>46228</v>
      </c>
      <c r="G41206" s="311">
        <v>99662</v>
      </c>
      <c r="H41206" s="312" t="s">
        <v>6781</v>
      </c>
      <c r="I41206" s="313" t="s">
        <v>6782</v>
      </c>
    </row>
    <row r="41207" spans="6:9" x14ac:dyDescent="0.2">
      <c r="F41207" s="310" t="s">
        <v>46229</v>
      </c>
      <c r="G41207" s="311">
        <v>99663</v>
      </c>
      <c r="H41207" s="312" t="s">
        <v>6781</v>
      </c>
      <c r="I41207" s="313" t="s">
        <v>6778</v>
      </c>
    </row>
    <row r="41208" spans="6:9" x14ac:dyDescent="0.2">
      <c r="F41208" s="310" t="s">
        <v>46230</v>
      </c>
      <c r="G41208" s="311">
        <v>99664</v>
      </c>
      <c r="H41208" s="312" t="s">
        <v>6781</v>
      </c>
      <c r="I41208" s="313" t="s">
        <v>6778</v>
      </c>
    </row>
    <row r="41209" spans="6:9" x14ac:dyDescent="0.2">
      <c r="F41209" s="310" t="s">
        <v>46231</v>
      </c>
      <c r="G41209" s="311">
        <v>99665</v>
      </c>
      <c r="H41209" s="312" t="s">
        <v>6781</v>
      </c>
      <c r="I41209" s="313" t="s">
        <v>6782</v>
      </c>
    </row>
    <row r="41210" spans="6:9" x14ac:dyDescent="0.2">
      <c r="F41210" s="315" t="s">
        <v>46232</v>
      </c>
      <c r="G41210" s="316">
        <v>99666</v>
      </c>
      <c r="H41210" s="317" t="s">
        <v>6781</v>
      </c>
      <c r="I41210" s="313" t="s">
        <v>6782</v>
      </c>
    </row>
    <row r="41211" spans="6:9" x14ac:dyDescent="0.2">
      <c r="F41211" s="310" t="s">
        <v>46233</v>
      </c>
      <c r="G41211" s="311">
        <v>99667</v>
      </c>
      <c r="H41211" s="312" t="s">
        <v>6781</v>
      </c>
      <c r="I41211" s="313" t="s">
        <v>6778</v>
      </c>
    </row>
    <row r="41212" spans="6:9" x14ac:dyDescent="0.2">
      <c r="F41212" s="310" t="s">
        <v>46234</v>
      </c>
      <c r="G41212" s="311">
        <v>99668</v>
      </c>
      <c r="H41212" s="312" t="s">
        <v>6781</v>
      </c>
      <c r="I41212" s="313" t="s">
        <v>6782</v>
      </c>
    </row>
    <row r="41213" spans="6:9" x14ac:dyDescent="0.2">
      <c r="F41213" s="310" t="s">
        <v>46235</v>
      </c>
      <c r="G41213" s="311">
        <v>99669</v>
      </c>
      <c r="H41213" s="312" t="s">
        <v>6781</v>
      </c>
      <c r="I41213" s="313" t="s">
        <v>6778</v>
      </c>
    </row>
    <row r="41214" spans="6:9" x14ac:dyDescent="0.2">
      <c r="F41214" s="310" t="s">
        <v>46236</v>
      </c>
      <c r="G41214" s="311">
        <v>99670</v>
      </c>
      <c r="H41214" s="312" t="s">
        <v>6781</v>
      </c>
      <c r="I41214" s="313" t="s">
        <v>6782</v>
      </c>
    </row>
    <row r="41215" spans="6:9" x14ac:dyDescent="0.2">
      <c r="F41215" s="310" t="s">
        <v>46237</v>
      </c>
      <c r="G41215" s="311">
        <v>99672</v>
      </c>
      <c r="H41215" s="312" t="s">
        <v>6781</v>
      </c>
      <c r="I41215" s="313" t="s">
        <v>6778</v>
      </c>
    </row>
    <row r="41216" spans="6:9" x14ac:dyDescent="0.2">
      <c r="F41216" s="310" t="s">
        <v>46238</v>
      </c>
      <c r="G41216" s="311">
        <v>99674</v>
      </c>
      <c r="H41216" s="312" t="s">
        <v>6781</v>
      </c>
      <c r="I41216" s="313" t="s">
        <v>6778</v>
      </c>
    </row>
    <row r="41217" spans="6:9" x14ac:dyDescent="0.2">
      <c r="F41217" s="315" t="s">
        <v>46239</v>
      </c>
      <c r="G41217" s="316">
        <v>99675</v>
      </c>
      <c r="H41217" s="317" t="s">
        <v>6781</v>
      </c>
      <c r="I41217" s="313" t="s">
        <v>6782</v>
      </c>
    </row>
    <row r="41218" spans="6:9" x14ac:dyDescent="0.2">
      <c r="F41218" s="310" t="s">
        <v>46240</v>
      </c>
      <c r="G41218" s="311">
        <v>99676</v>
      </c>
      <c r="H41218" s="312" t="s">
        <v>6781</v>
      </c>
      <c r="I41218" s="313" t="s">
        <v>6778</v>
      </c>
    </row>
    <row r="41219" spans="6:9" x14ac:dyDescent="0.2">
      <c r="F41219" s="310" t="s">
        <v>46241</v>
      </c>
      <c r="G41219" s="311">
        <v>99677</v>
      </c>
      <c r="H41219" s="312" t="s">
        <v>6781</v>
      </c>
      <c r="I41219" s="313" t="s">
        <v>6782</v>
      </c>
    </row>
    <row r="41220" spans="6:9" x14ac:dyDescent="0.2">
      <c r="F41220" s="310" t="s">
        <v>46242</v>
      </c>
      <c r="G41220" s="311">
        <v>99678</v>
      </c>
      <c r="H41220" s="312" t="s">
        <v>6781</v>
      </c>
      <c r="I41220" s="313" t="s">
        <v>6782</v>
      </c>
    </row>
    <row r="41221" spans="6:9" x14ac:dyDescent="0.2">
      <c r="F41221" s="315" t="s">
        <v>46243</v>
      </c>
      <c r="G41221" s="316">
        <v>99680</v>
      </c>
      <c r="H41221" s="317" t="s">
        <v>6781</v>
      </c>
      <c r="I41221" s="313" t="s">
        <v>6782</v>
      </c>
    </row>
    <row r="41222" spans="6:9" x14ac:dyDescent="0.2">
      <c r="F41222" s="310" t="s">
        <v>46244</v>
      </c>
      <c r="G41222" s="311">
        <v>99682</v>
      </c>
      <c r="H41222" s="312" t="s">
        <v>6781</v>
      </c>
      <c r="I41222" s="313" t="s">
        <v>6778</v>
      </c>
    </row>
    <row r="41223" spans="6:9" x14ac:dyDescent="0.2">
      <c r="F41223" s="310" t="s">
        <v>46245</v>
      </c>
      <c r="G41223" s="311">
        <v>99683</v>
      </c>
      <c r="H41223" s="312" t="s">
        <v>6781</v>
      </c>
      <c r="I41223" s="313" t="s">
        <v>6778</v>
      </c>
    </row>
    <row r="41224" spans="6:9" x14ac:dyDescent="0.2">
      <c r="F41224" s="310" t="s">
        <v>46246</v>
      </c>
      <c r="G41224" s="311">
        <v>99684</v>
      </c>
      <c r="H41224" s="312" t="s">
        <v>6781</v>
      </c>
      <c r="I41224" s="313" t="s">
        <v>6782</v>
      </c>
    </row>
    <row r="41225" spans="6:9" x14ac:dyDescent="0.2">
      <c r="F41225" s="315" t="s">
        <v>46247</v>
      </c>
      <c r="G41225" s="316">
        <v>99685</v>
      </c>
      <c r="H41225" s="317" t="s">
        <v>6781</v>
      </c>
      <c r="I41225" s="313" t="s">
        <v>6782</v>
      </c>
    </row>
    <row r="41226" spans="6:9" x14ac:dyDescent="0.2">
      <c r="F41226" s="310" t="s">
        <v>46248</v>
      </c>
      <c r="G41226" s="311">
        <v>99686</v>
      </c>
      <c r="H41226" s="312" t="s">
        <v>6781</v>
      </c>
      <c r="I41226" s="313" t="s">
        <v>6782</v>
      </c>
    </row>
    <row r="41227" spans="6:9" x14ac:dyDescent="0.2">
      <c r="F41227" s="310" t="s">
        <v>46249</v>
      </c>
      <c r="G41227" s="311">
        <v>99687</v>
      </c>
      <c r="H41227" s="312" t="s">
        <v>6781</v>
      </c>
      <c r="I41227" s="313" t="s">
        <v>6778</v>
      </c>
    </row>
    <row r="41228" spans="6:9" x14ac:dyDescent="0.2">
      <c r="F41228" s="310" t="s">
        <v>46250</v>
      </c>
      <c r="G41228" s="311">
        <v>99688</v>
      </c>
      <c r="H41228" s="312" t="s">
        <v>6781</v>
      </c>
      <c r="I41228" s="313" t="s">
        <v>6778</v>
      </c>
    </row>
    <row r="41229" spans="6:9" x14ac:dyDescent="0.2">
      <c r="F41229" s="310" t="s">
        <v>46251</v>
      </c>
      <c r="G41229" s="311">
        <v>99689</v>
      </c>
      <c r="H41229" s="312" t="s">
        <v>6781</v>
      </c>
      <c r="I41229" s="313" t="s">
        <v>6782</v>
      </c>
    </row>
    <row r="41230" spans="6:9" x14ac:dyDescent="0.2">
      <c r="F41230" s="315" t="s">
        <v>46252</v>
      </c>
      <c r="G41230" s="316">
        <v>99690</v>
      </c>
      <c r="H41230" s="317" t="s">
        <v>6781</v>
      </c>
      <c r="I41230" s="313" t="s">
        <v>6782</v>
      </c>
    </row>
    <row r="41231" spans="6:9" x14ac:dyDescent="0.2">
      <c r="F41231" s="315" t="s">
        <v>46253</v>
      </c>
      <c r="G41231" s="316">
        <v>99693</v>
      </c>
      <c r="H41231" s="317" t="s">
        <v>6781</v>
      </c>
      <c r="I41231" s="313" t="s">
        <v>6782</v>
      </c>
    </row>
    <row r="41232" spans="6:9" x14ac:dyDescent="0.2">
      <c r="F41232" s="310" t="s">
        <v>46254</v>
      </c>
      <c r="G41232" s="311">
        <v>99694</v>
      </c>
      <c r="H41232" s="312" t="s">
        <v>6781</v>
      </c>
      <c r="I41232" s="313" t="s">
        <v>6778</v>
      </c>
    </row>
    <row r="41233" spans="6:9" x14ac:dyDescent="0.2">
      <c r="F41233" s="310" t="s">
        <v>46255</v>
      </c>
      <c r="G41233" s="311">
        <v>99695</v>
      </c>
      <c r="H41233" s="312" t="s">
        <v>6781</v>
      </c>
      <c r="I41233" s="313" t="s">
        <v>6778</v>
      </c>
    </row>
    <row r="41234" spans="6:9" x14ac:dyDescent="0.2">
      <c r="F41234" s="310" t="s">
        <v>46256</v>
      </c>
      <c r="G41234" s="311">
        <v>99697</v>
      </c>
      <c r="H41234" s="312" t="s">
        <v>6781</v>
      </c>
      <c r="I41234" s="313" t="s">
        <v>6782</v>
      </c>
    </row>
    <row r="41235" spans="6:9" x14ac:dyDescent="0.2">
      <c r="F41235" s="310" t="s">
        <v>46257</v>
      </c>
      <c r="G41235" s="311">
        <v>99701</v>
      </c>
      <c r="H41235" s="312" t="s">
        <v>6781</v>
      </c>
      <c r="I41235" s="313" t="s">
        <v>6778</v>
      </c>
    </row>
    <row r="41236" spans="6:9" x14ac:dyDescent="0.2">
      <c r="F41236" s="310" t="s">
        <v>46258</v>
      </c>
      <c r="G41236" s="311">
        <v>99702</v>
      </c>
      <c r="H41236" s="312" t="s">
        <v>6781</v>
      </c>
      <c r="I41236" s="313" t="s">
        <v>6778</v>
      </c>
    </row>
    <row r="41237" spans="6:9" x14ac:dyDescent="0.2">
      <c r="F41237" s="310" t="s">
        <v>46259</v>
      </c>
      <c r="G41237" s="311">
        <v>99703</v>
      </c>
      <c r="H41237" s="312" t="s">
        <v>6781</v>
      </c>
      <c r="I41237" s="313" t="s">
        <v>6778</v>
      </c>
    </row>
    <row r="41238" spans="6:9" x14ac:dyDescent="0.2">
      <c r="F41238" s="310" t="s">
        <v>46260</v>
      </c>
      <c r="G41238" s="311">
        <v>99704</v>
      </c>
      <c r="H41238" s="312" t="s">
        <v>6781</v>
      </c>
      <c r="I41238" s="313" t="s">
        <v>6778</v>
      </c>
    </row>
    <row r="41239" spans="6:9" x14ac:dyDescent="0.2">
      <c r="F41239" s="310" t="s">
        <v>46261</v>
      </c>
      <c r="G41239" s="311">
        <v>99705</v>
      </c>
      <c r="H41239" s="312" t="s">
        <v>6781</v>
      </c>
      <c r="I41239" s="313" t="s">
        <v>6778</v>
      </c>
    </row>
    <row r="41240" spans="6:9" x14ac:dyDescent="0.2">
      <c r="F41240" s="310" t="s">
        <v>46262</v>
      </c>
      <c r="G41240" s="311">
        <v>99706</v>
      </c>
      <c r="H41240" s="312" t="s">
        <v>6781</v>
      </c>
      <c r="I41240" s="313" t="s">
        <v>6778</v>
      </c>
    </row>
    <row r="41241" spans="6:9" x14ac:dyDescent="0.2">
      <c r="F41241" s="310" t="s">
        <v>46263</v>
      </c>
      <c r="G41241" s="311">
        <v>99707</v>
      </c>
      <c r="H41241" s="312" t="s">
        <v>6781</v>
      </c>
      <c r="I41241" s="313" t="s">
        <v>6778</v>
      </c>
    </row>
    <row r="41242" spans="6:9" x14ac:dyDescent="0.2">
      <c r="F41242" s="310" t="s">
        <v>46264</v>
      </c>
      <c r="G41242" s="311">
        <v>99708</v>
      </c>
      <c r="H41242" s="312" t="s">
        <v>6781</v>
      </c>
      <c r="I41242" s="313" t="s">
        <v>6778</v>
      </c>
    </row>
    <row r="41243" spans="6:9" x14ac:dyDescent="0.2">
      <c r="F41243" s="310" t="s">
        <v>46265</v>
      </c>
      <c r="G41243" s="311">
        <v>99709</v>
      </c>
      <c r="H41243" s="312" t="s">
        <v>6781</v>
      </c>
      <c r="I41243" s="313" t="s">
        <v>6778</v>
      </c>
    </row>
    <row r="41244" spans="6:9" x14ac:dyDescent="0.2">
      <c r="F41244" s="310" t="s">
        <v>46266</v>
      </c>
      <c r="G41244" s="311">
        <v>99710</v>
      </c>
      <c r="H41244" s="312" t="s">
        <v>6781</v>
      </c>
      <c r="I41244" s="313" t="s">
        <v>6778</v>
      </c>
    </row>
    <row r="41245" spans="6:9" x14ac:dyDescent="0.2">
      <c r="F41245" s="310" t="s">
        <v>46267</v>
      </c>
      <c r="G41245" s="311">
        <v>99711</v>
      </c>
      <c r="H41245" s="312" t="s">
        <v>6781</v>
      </c>
      <c r="I41245" s="313" t="s">
        <v>6778</v>
      </c>
    </row>
    <row r="41246" spans="6:9" x14ac:dyDescent="0.2">
      <c r="F41246" s="310" t="s">
        <v>46268</v>
      </c>
      <c r="G41246" s="311">
        <v>99712</v>
      </c>
      <c r="H41246" s="312" t="s">
        <v>6781</v>
      </c>
      <c r="I41246" s="313" t="s">
        <v>6778</v>
      </c>
    </row>
    <row r="41247" spans="6:9" x14ac:dyDescent="0.2">
      <c r="F41247" s="310" t="s">
        <v>46269</v>
      </c>
      <c r="G41247" s="311">
        <v>99714</v>
      </c>
      <c r="H41247" s="312" t="s">
        <v>6781</v>
      </c>
      <c r="I41247" s="313" t="s">
        <v>6778</v>
      </c>
    </row>
    <row r="41248" spans="6:9" x14ac:dyDescent="0.2">
      <c r="F41248" s="310" t="s">
        <v>46270</v>
      </c>
      <c r="G41248" s="311">
        <v>99716</v>
      </c>
      <c r="H41248" s="312" t="s">
        <v>6781</v>
      </c>
      <c r="I41248" s="313" t="s">
        <v>6778</v>
      </c>
    </row>
    <row r="41249" spans="6:9" x14ac:dyDescent="0.2">
      <c r="F41249" s="310" t="s">
        <v>46271</v>
      </c>
      <c r="G41249" s="311">
        <v>99720</v>
      </c>
      <c r="H41249" s="312" t="s">
        <v>6781</v>
      </c>
      <c r="I41249" s="313" t="s">
        <v>6782</v>
      </c>
    </row>
    <row r="41250" spans="6:9" x14ac:dyDescent="0.2">
      <c r="F41250" s="310" t="s">
        <v>46272</v>
      </c>
      <c r="G41250" s="311">
        <v>99721</v>
      </c>
      <c r="H41250" s="312" t="s">
        <v>6781</v>
      </c>
      <c r="I41250" s="313" t="s">
        <v>6782</v>
      </c>
    </row>
    <row r="41251" spans="6:9" x14ac:dyDescent="0.2">
      <c r="F41251" s="310" t="s">
        <v>46273</v>
      </c>
      <c r="G41251" s="311">
        <v>99723</v>
      </c>
      <c r="H41251" s="312" t="s">
        <v>6781</v>
      </c>
      <c r="I41251" s="313" t="s">
        <v>6782</v>
      </c>
    </row>
    <row r="41252" spans="6:9" x14ac:dyDescent="0.2">
      <c r="F41252" s="310" t="s">
        <v>46274</v>
      </c>
      <c r="G41252" s="311">
        <v>99725</v>
      </c>
      <c r="H41252" s="312" t="s">
        <v>6781</v>
      </c>
      <c r="I41252" s="313" t="s">
        <v>6778</v>
      </c>
    </row>
    <row r="41253" spans="6:9" x14ac:dyDescent="0.2">
      <c r="F41253" s="310" t="s">
        <v>46275</v>
      </c>
      <c r="G41253" s="311">
        <v>99726</v>
      </c>
      <c r="H41253" s="312" t="s">
        <v>6781</v>
      </c>
      <c r="I41253" s="313" t="s">
        <v>6782</v>
      </c>
    </row>
    <row r="41254" spans="6:9" x14ac:dyDescent="0.2">
      <c r="F41254" s="310" t="s">
        <v>46276</v>
      </c>
      <c r="G41254" s="311">
        <v>99727</v>
      </c>
      <c r="H41254" s="312" t="s">
        <v>6781</v>
      </c>
      <c r="I41254" s="313" t="s">
        <v>6782</v>
      </c>
    </row>
    <row r="41255" spans="6:9" x14ac:dyDescent="0.2">
      <c r="F41255" s="310" t="s">
        <v>46277</v>
      </c>
      <c r="G41255" s="311">
        <v>99729</v>
      </c>
      <c r="H41255" s="312" t="s">
        <v>6781</v>
      </c>
      <c r="I41255" s="313" t="s">
        <v>6778</v>
      </c>
    </row>
    <row r="41256" spans="6:9" x14ac:dyDescent="0.2">
      <c r="F41256" s="310" t="s">
        <v>46278</v>
      </c>
      <c r="G41256" s="311">
        <v>99730</v>
      </c>
      <c r="H41256" s="312" t="s">
        <v>6781</v>
      </c>
      <c r="I41256" s="313" t="s">
        <v>6782</v>
      </c>
    </row>
    <row r="41257" spans="6:9" x14ac:dyDescent="0.2">
      <c r="F41257" s="310" t="s">
        <v>46279</v>
      </c>
      <c r="G41257" s="311">
        <v>99731</v>
      </c>
      <c r="H41257" s="312" t="s">
        <v>6781</v>
      </c>
      <c r="I41257" s="313" t="s">
        <v>6778</v>
      </c>
    </row>
    <row r="41258" spans="6:9" x14ac:dyDescent="0.2">
      <c r="F41258" s="315" t="s">
        <v>46280</v>
      </c>
      <c r="G41258" s="316">
        <v>99732</v>
      </c>
      <c r="H41258" s="317" t="s">
        <v>6781</v>
      </c>
      <c r="I41258" s="313" t="s">
        <v>6778</v>
      </c>
    </row>
    <row r="41259" spans="6:9" x14ac:dyDescent="0.2">
      <c r="F41259" s="315" t="s">
        <v>46281</v>
      </c>
      <c r="G41259" s="316">
        <v>99736</v>
      </c>
      <c r="H41259" s="317" t="s">
        <v>6781</v>
      </c>
      <c r="I41259" s="313" t="s">
        <v>6782</v>
      </c>
    </row>
    <row r="41260" spans="6:9" x14ac:dyDescent="0.2">
      <c r="F41260" s="310" t="s">
        <v>46282</v>
      </c>
      <c r="G41260" s="311">
        <v>99737</v>
      </c>
      <c r="H41260" s="312" t="s">
        <v>6781</v>
      </c>
      <c r="I41260" s="313" t="s">
        <v>6778</v>
      </c>
    </row>
    <row r="41261" spans="6:9" x14ac:dyDescent="0.2">
      <c r="F41261" s="310" t="s">
        <v>46283</v>
      </c>
      <c r="G41261" s="311">
        <v>99738</v>
      </c>
      <c r="H41261" s="312" t="s">
        <v>6781</v>
      </c>
      <c r="I41261" s="313" t="s">
        <v>6782</v>
      </c>
    </row>
    <row r="41262" spans="6:9" x14ac:dyDescent="0.2">
      <c r="F41262" s="310" t="s">
        <v>46284</v>
      </c>
      <c r="G41262" s="311">
        <v>99739</v>
      </c>
      <c r="H41262" s="312" t="s">
        <v>6781</v>
      </c>
      <c r="I41262" s="313" t="s">
        <v>6782</v>
      </c>
    </row>
    <row r="41263" spans="6:9" x14ac:dyDescent="0.2">
      <c r="F41263" s="310" t="s">
        <v>46285</v>
      </c>
      <c r="G41263" s="311">
        <v>99740</v>
      </c>
      <c r="H41263" s="312" t="s">
        <v>6781</v>
      </c>
      <c r="I41263" s="313" t="s">
        <v>6782</v>
      </c>
    </row>
    <row r="41264" spans="6:9" x14ac:dyDescent="0.2">
      <c r="F41264" s="315" t="s">
        <v>46286</v>
      </c>
      <c r="G41264" s="316">
        <v>99741</v>
      </c>
      <c r="H41264" s="317" t="s">
        <v>6781</v>
      </c>
      <c r="I41264" s="313" t="s">
        <v>6782</v>
      </c>
    </row>
    <row r="41265" spans="6:9" x14ac:dyDescent="0.2">
      <c r="F41265" s="310" t="s">
        <v>46287</v>
      </c>
      <c r="G41265" s="311">
        <v>99742</v>
      </c>
      <c r="H41265" s="312" t="s">
        <v>6781</v>
      </c>
      <c r="I41265" s="313" t="s">
        <v>6782</v>
      </c>
    </row>
    <row r="41266" spans="6:9" x14ac:dyDescent="0.2">
      <c r="F41266" s="310" t="s">
        <v>46288</v>
      </c>
      <c r="G41266" s="311">
        <v>99743</v>
      </c>
      <c r="H41266" s="312" t="s">
        <v>6781</v>
      </c>
      <c r="I41266" s="313" t="s">
        <v>6778</v>
      </c>
    </row>
    <row r="41267" spans="6:9" x14ac:dyDescent="0.2">
      <c r="F41267" s="310" t="s">
        <v>46289</v>
      </c>
      <c r="G41267" s="311">
        <v>99744</v>
      </c>
      <c r="H41267" s="312" t="s">
        <v>6781</v>
      </c>
      <c r="I41267" s="313" t="s">
        <v>6778</v>
      </c>
    </row>
    <row r="41268" spans="6:9" x14ac:dyDescent="0.2">
      <c r="F41268" s="315" t="s">
        <v>46290</v>
      </c>
      <c r="G41268" s="316">
        <v>99745</v>
      </c>
      <c r="H41268" s="317" t="s">
        <v>6781</v>
      </c>
      <c r="I41268" s="313" t="s">
        <v>6782</v>
      </c>
    </row>
    <row r="41269" spans="6:9" x14ac:dyDescent="0.2">
      <c r="F41269" s="310" t="s">
        <v>46291</v>
      </c>
      <c r="G41269" s="311">
        <v>99747</v>
      </c>
      <c r="H41269" s="312" t="s">
        <v>6781</v>
      </c>
      <c r="I41269" s="313" t="s">
        <v>6782</v>
      </c>
    </row>
    <row r="41270" spans="6:9" x14ac:dyDescent="0.2">
      <c r="F41270" s="310" t="s">
        <v>46292</v>
      </c>
      <c r="G41270" s="311">
        <v>99748</v>
      </c>
      <c r="H41270" s="312" t="s">
        <v>6781</v>
      </c>
      <c r="I41270" s="313" t="s">
        <v>6782</v>
      </c>
    </row>
    <row r="41271" spans="6:9" x14ac:dyDescent="0.2">
      <c r="F41271" s="310" t="s">
        <v>46293</v>
      </c>
      <c r="G41271" s="311">
        <v>99749</v>
      </c>
      <c r="H41271" s="312" t="s">
        <v>6781</v>
      </c>
      <c r="I41271" s="313" t="s">
        <v>6782</v>
      </c>
    </row>
    <row r="41272" spans="6:9" x14ac:dyDescent="0.2">
      <c r="F41272" s="310" t="s">
        <v>46294</v>
      </c>
      <c r="G41272" s="311">
        <v>99750</v>
      </c>
      <c r="H41272" s="312" t="s">
        <v>6781</v>
      </c>
      <c r="I41272" s="313" t="s">
        <v>6782</v>
      </c>
    </row>
    <row r="41273" spans="6:9" x14ac:dyDescent="0.2">
      <c r="F41273" s="315" t="s">
        <v>46295</v>
      </c>
      <c r="G41273" s="316">
        <v>99751</v>
      </c>
      <c r="H41273" s="317" t="s">
        <v>6781</v>
      </c>
      <c r="I41273" s="313" t="s">
        <v>6782</v>
      </c>
    </row>
    <row r="41274" spans="6:9" x14ac:dyDescent="0.2">
      <c r="F41274" s="310" t="s">
        <v>46296</v>
      </c>
      <c r="G41274" s="311">
        <v>99752</v>
      </c>
      <c r="H41274" s="312" t="s">
        <v>6781</v>
      </c>
      <c r="I41274" s="313" t="s">
        <v>6782</v>
      </c>
    </row>
    <row r="41275" spans="6:9" x14ac:dyDescent="0.2">
      <c r="F41275" s="310" t="s">
        <v>46297</v>
      </c>
      <c r="G41275" s="311">
        <v>99753</v>
      </c>
      <c r="H41275" s="312" t="s">
        <v>6781</v>
      </c>
      <c r="I41275" s="313" t="s">
        <v>6782</v>
      </c>
    </row>
    <row r="41276" spans="6:9" x14ac:dyDescent="0.2">
      <c r="F41276" s="315" t="s">
        <v>46298</v>
      </c>
      <c r="G41276" s="316">
        <v>99754</v>
      </c>
      <c r="H41276" s="317" t="s">
        <v>6781</v>
      </c>
      <c r="I41276" s="313" t="s">
        <v>6782</v>
      </c>
    </row>
    <row r="41277" spans="6:9" x14ac:dyDescent="0.2">
      <c r="F41277" s="310" t="s">
        <v>46299</v>
      </c>
      <c r="G41277" s="311">
        <v>99755</v>
      </c>
      <c r="H41277" s="312" t="s">
        <v>6781</v>
      </c>
      <c r="I41277" s="313" t="s">
        <v>6778</v>
      </c>
    </row>
    <row r="41278" spans="6:9" x14ac:dyDescent="0.2">
      <c r="F41278" s="315" t="s">
        <v>46300</v>
      </c>
      <c r="G41278" s="316">
        <v>99756</v>
      </c>
      <c r="H41278" s="317" t="s">
        <v>6781</v>
      </c>
      <c r="I41278" s="313" t="s">
        <v>6782</v>
      </c>
    </row>
    <row r="41279" spans="6:9" x14ac:dyDescent="0.2">
      <c r="F41279" s="310" t="s">
        <v>46301</v>
      </c>
      <c r="G41279" s="311">
        <v>99757</v>
      </c>
      <c r="H41279" s="312" t="s">
        <v>6781</v>
      </c>
      <c r="I41279" s="313" t="s">
        <v>6778</v>
      </c>
    </row>
    <row r="41280" spans="6:9" x14ac:dyDescent="0.2">
      <c r="F41280" s="310" t="s">
        <v>46302</v>
      </c>
      <c r="G41280" s="311">
        <v>99758</v>
      </c>
      <c r="H41280" s="312" t="s">
        <v>6781</v>
      </c>
      <c r="I41280" s="313" t="s">
        <v>6782</v>
      </c>
    </row>
    <row r="41281" spans="6:9" x14ac:dyDescent="0.2">
      <c r="F41281" s="322" t="s">
        <v>46303</v>
      </c>
      <c r="G41281" s="316">
        <v>99759</v>
      </c>
      <c r="H41281" s="323" t="s">
        <v>6781</v>
      </c>
      <c r="I41281" s="313" t="s">
        <v>6782</v>
      </c>
    </row>
    <row r="41282" spans="6:9" x14ac:dyDescent="0.2">
      <c r="F41282" s="310" t="s">
        <v>46304</v>
      </c>
      <c r="G41282" s="311">
        <v>99760</v>
      </c>
      <c r="H41282" s="312" t="s">
        <v>6781</v>
      </c>
      <c r="I41282" s="313" t="s">
        <v>6778</v>
      </c>
    </row>
    <row r="41283" spans="6:9" x14ac:dyDescent="0.2">
      <c r="F41283" s="310" t="s">
        <v>46305</v>
      </c>
      <c r="G41283" s="311">
        <v>99761</v>
      </c>
      <c r="H41283" s="312" t="s">
        <v>6781</v>
      </c>
      <c r="I41283" s="313" t="s">
        <v>6782</v>
      </c>
    </row>
    <row r="41284" spans="6:9" x14ac:dyDescent="0.2">
      <c r="F41284" s="310" t="s">
        <v>46306</v>
      </c>
      <c r="G41284" s="311">
        <v>99762</v>
      </c>
      <c r="H41284" s="312" t="s">
        <v>6781</v>
      </c>
      <c r="I41284" s="313" t="s">
        <v>6782</v>
      </c>
    </row>
    <row r="41285" spans="6:9" x14ac:dyDescent="0.2">
      <c r="F41285" s="310" t="s">
        <v>46307</v>
      </c>
      <c r="G41285" s="311">
        <v>99763</v>
      </c>
      <c r="H41285" s="312" t="s">
        <v>6781</v>
      </c>
      <c r="I41285" s="313" t="s">
        <v>6782</v>
      </c>
    </row>
    <row r="41286" spans="6:9" x14ac:dyDescent="0.2">
      <c r="F41286" s="310" t="s">
        <v>46308</v>
      </c>
      <c r="G41286" s="311">
        <v>99764</v>
      </c>
      <c r="H41286" s="312" t="s">
        <v>6781</v>
      </c>
      <c r="I41286" s="313" t="s">
        <v>6782</v>
      </c>
    </row>
    <row r="41287" spans="6:9" x14ac:dyDescent="0.2">
      <c r="F41287" s="310" t="s">
        <v>46309</v>
      </c>
      <c r="G41287" s="311">
        <v>99765</v>
      </c>
      <c r="H41287" s="312" t="s">
        <v>6781</v>
      </c>
      <c r="I41287" s="313" t="s">
        <v>6782</v>
      </c>
    </row>
    <row r="41288" spans="6:9" x14ac:dyDescent="0.2">
      <c r="F41288" s="315" t="s">
        <v>46310</v>
      </c>
      <c r="G41288" s="316">
        <v>99766</v>
      </c>
      <c r="H41288" s="317" t="s">
        <v>6781</v>
      </c>
      <c r="I41288" s="313" t="s">
        <v>6782</v>
      </c>
    </row>
    <row r="41289" spans="6:9" x14ac:dyDescent="0.2">
      <c r="F41289" s="310" t="s">
        <v>46311</v>
      </c>
      <c r="G41289" s="311">
        <v>99767</v>
      </c>
      <c r="H41289" s="312" t="s">
        <v>6781</v>
      </c>
      <c r="I41289" s="313" t="s">
        <v>6782</v>
      </c>
    </row>
    <row r="41290" spans="6:9" x14ac:dyDescent="0.2">
      <c r="F41290" s="310" t="s">
        <v>46312</v>
      </c>
      <c r="G41290" s="311">
        <v>99769</v>
      </c>
      <c r="H41290" s="312" t="s">
        <v>6781</v>
      </c>
      <c r="I41290" s="313" t="s">
        <v>6782</v>
      </c>
    </row>
    <row r="41291" spans="6:9" x14ac:dyDescent="0.2">
      <c r="F41291" s="310" t="s">
        <v>46313</v>
      </c>
      <c r="G41291" s="311">
        <v>99770</v>
      </c>
      <c r="H41291" s="312" t="s">
        <v>6781</v>
      </c>
      <c r="I41291" s="313" t="s">
        <v>6782</v>
      </c>
    </row>
    <row r="41292" spans="6:9" x14ac:dyDescent="0.2">
      <c r="F41292" s="310" t="s">
        <v>46314</v>
      </c>
      <c r="G41292" s="311">
        <v>99771</v>
      </c>
      <c r="H41292" s="312" t="s">
        <v>6781</v>
      </c>
      <c r="I41292" s="313" t="s">
        <v>6782</v>
      </c>
    </row>
    <row r="41293" spans="6:9" x14ac:dyDescent="0.2">
      <c r="F41293" s="310" t="s">
        <v>46315</v>
      </c>
      <c r="G41293" s="311">
        <v>99772</v>
      </c>
      <c r="H41293" s="312" t="s">
        <v>6781</v>
      </c>
      <c r="I41293" s="313" t="s">
        <v>6782</v>
      </c>
    </row>
    <row r="41294" spans="6:9" x14ac:dyDescent="0.2">
      <c r="F41294" s="310" t="s">
        <v>46316</v>
      </c>
      <c r="G41294" s="311">
        <v>99773</v>
      </c>
      <c r="H41294" s="312" t="s">
        <v>6781</v>
      </c>
      <c r="I41294" s="313" t="s">
        <v>6782</v>
      </c>
    </row>
    <row r="41295" spans="6:9" x14ac:dyDescent="0.2">
      <c r="F41295" s="310" t="s">
        <v>46317</v>
      </c>
      <c r="G41295" s="311">
        <v>99775</v>
      </c>
      <c r="H41295" s="312" t="s">
        <v>6781</v>
      </c>
      <c r="I41295" s="313" t="s">
        <v>6778</v>
      </c>
    </row>
    <row r="41296" spans="6:9" x14ac:dyDescent="0.2">
      <c r="F41296" s="310" t="s">
        <v>46318</v>
      </c>
      <c r="G41296" s="311">
        <v>99776</v>
      </c>
      <c r="H41296" s="312" t="s">
        <v>6781</v>
      </c>
      <c r="I41296" s="313" t="s">
        <v>6782</v>
      </c>
    </row>
    <row r="41297" spans="6:9" x14ac:dyDescent="0.2">
      <c r="F41297" s="310" t="s">
        <v>46319</v>
      </c>
      <c r="G41297" s="311">
        <v>99777</v>
      </c>
      <c r="H41297" s="312" t="s">
        <v>6781</v>
      </c>
      <c r="I41297" s="313" t="s">
        <v>6782</v>
      </c>
    </row>
    <row r="41298" spans="6:9" x14ac:dyDescent="0.2">
      <c r="F41298" s="310" t="s">
        <v>46320</v>
      </c>
      <c r="G41298" s="311">
        <v>99778</v>
      </c>
      <c r="H41298" s="312" t="s">
        <v>6781</v>
      </c>
      <c r="I41298" s="313" t="s">
        <v>6782</v>
      </c>
    </row>
    <row r="41299" spans="6:9" x14ac:dyDescent="0.2">
      <c r="F41299" s="310" t="s">
        <v>46321</v>
      </c>
      <c r="G41299" s="311">
        <v>99780</v>
      </c>
      <c r="H41299" s="312" t="s">
        <v>6781</v>
      </c>
      <c r="I41299" s="313" t="s">
        <v>6778</v>
      </c>
    </row>
    <row r="41300" spans="6:9" x14ac:dyDescent="0.2">
      <c r="F41300" s="310" t="s">
        <v>46322</v>
      </c>
      <c r="G41300" s="311">
        <v>99782</v>
      </c>
      <c r="H41300" s="312" t="s">
        <v>6781</v>
      </c>
      <c r="I41300" s="313" t="s">
        <v>6782</v>
      </c>
    </row>
    <row r="41301" spans="6:9" x14ac:dyDescent="0.2">
      <c r="F41301" s="310" t="s">
        <v>46323</v>
      </c>
      <c r="G41301" s="311">
        <v>99783</v>
      </c>
      <c r="H41301" s="312" t="s">
        <v>6781</v>
      </c>
      <c r="I41301" s="313" t="s">
        <v>6782</v>
      </c>
    </row>
    <row r="41302" spans="6:9" x14ac:dyDescent="0.2">
      <c r="F41302" s="310" t="s">
        <v>46324</v>
      </c>
      <c r="G41302" s="311">
        <v>99784</v>
      </c>
      <c r="H41302" s="312" t="s">
        <v>6781</v>
      </c>
      <c r="I41302" s="313" t="s">
        <v>6782</v>
      </c>
    </row>
    <row r="41303" spans="6:9" x14ac:dyDescent="0.2">
      <c r="F41303" s="310" t="s">
        <v>46325</v>
      </c>
      <c r="G41303" s="311">
        <v>99785</v>
      </c>
      <c r="H41303" s="312" t="s">
        <v>6781</v>
      </c>
      <c r="I41303" s="313" t="s">
        <v>6782</v>
      </c>
    </row>
    <row r="41304" spans="6:9" x14ac:dyDescent="0.2">
      <c r="F41304" s="310" t="s">
        <v>46326</v>
      </c>
      <c r="G41304" s="311">
        <v>99786</v>
      </c>
      <c r="H41304" s="312" t="s">
        <v>6781</v>
      </c>
      <c r="I41304" s="313" t="s">
        <v>6782</v>
      </c>
    </row>
    <row r="41305" spans="6:9" x14ac:dyDescent="0.2">
      <c r="F41305" s="315" t="s">
        <v>46327</v>
      </c>
      <c r="G41305" s="316">
        <v>99789</v>
      </c>
      <c r="H41305" s="317" t="s">
        <v>6781</v>
      </c>
      <c r="I41305" s="313" t="s">
        <v>6782</v>
      </c>
    </row>
    <row r="41306" spans="6:9" x14ac:dyDescent="0.2">
      <c r="F41306" s="310" t="s">
        <v>46328</v>
      </c>
      <c r="G41306" s="311">
        <v>99790</v>
      </c>
      <c r="H41306" s="312" t="s">
        <v>6781</v>
      </c>
      <c r="I41306" s="313" t="s">
        <v>6778</v>
      </c>
    </row>
    <row r="41307" spans="6:9" x14ac:dyDescent="0.2">
      <c r="F41307" s="310" t="s">
        <v>46329</v>
      </c>
      <c r="G41307" s="311">
        <v>99791</v>
      </c>
      <c r="H41307" s="312" t="s">
        <v>6781</v>
      </c>
      <c r="I41307" s="313" t="s">
        <v>6782</v>
      </c>
    </row>
    <row r="41308" spans="6:9" x14ac:dyDescent="0.2">
      <c r="F41308" s="310" t="s">
        <v>46330</v>
      </c>
      <c r="G41308" s="311">
        <v>99801</v>
      </c>
      <c r="H41308" s="312" t="s">
        <v>6781</v>
      </c>
      <c r="I41308" s="313" t="s">
        <v>6782</v>
      </c>
    </row>
    <row r="41309" spans="6:9" x14ac:dyDescent="0.2">
      <c r="F41309" s="310" t="s">
        <v>46331</v>
      </c>
      <c r="G41309" s="311">
        <v>99802</v>
      </c>
      <c r="H41309" s="312" t="s">
        <v>6781</v>
      </c>
      <c r="I41309" s="313" t="s">
        <v>6782</v>
      </c>
    </row>
    <row r="41310" spans="6:9" x14ac:dyDescent="0.2">
      <c r="F41310" s="310" t="s">
        <v>46332</v>
      </c>
      <c r="G41310" s="311">
        <v>99803</v>
      </c>
      <c r="H41310" s="312" t="s">
        <v>6781</v>
      </c>
      <c r="I41310" s="313" t="s">
        <v>6782</v>
      </c>
    </row>
    <row r="41311" spans="6:9" x14ac:dyDescent="0.2">
      <c r="F41311" s="310" t="s">
        <v>46333</v>
      </c>
      <c r="G41311" s="311">
        <v>99811</v>
      </c>
      <c r="H41311" s="312" t="s">
        <v>6781</v>
      </c>
      <c r="I41311" s="313" t="s">
        <v>6782</v>
      </c>
    </row>
    <row r="41312" spans="6:9" x14ac:dyDescent="0.2">
      <c r="F41312" s="310" t="s">
        <v>46334</v>
      </c>
      <c r="G41312" s="311">
        <v>99812</v>
      </c>
      <c r="H41312" s="312" t="s">
        <v>6781</v>
      </c>
      <c r="I41312" s="313" t="s">
        <v>6782</v>
      </c>
    </row>
    <row r="41313" spans="6:9" x14ac:dyDescent="0.2">
      <c r="F41313" s="310" t="s">
        <v>46335</v>
      </c>
      <c r="G41313" s="311">
        <v>99820</v>
      </c>
      <c r="H41313" s="312" t="s">
        <v>6781</v>
      </c>
      <c r="I41313" s="313" t="s">
        <v>6782</v>
      </c>
    </row>
    <row r="41314" spans="6:9" x14ac:dyDescent="0.2">
      <c r="F41314" s="310" t="s">
        <v>46336</v>
      </c>
      <c r="G41314" s="311">
        <v>99821</v>
      </c>
      <c r="H41314" s="312" t="s">
        <v>6781</v>
      </c>
      <c r="I41314" s="313" t="s">
        <v>6782</v>
      </c>
    </row>
    <row r="41315" spans="6:9" x14ac:dyDescent="0.2">
      <c r="F41315" s="310" t="s">
        <v>46337</v>
      </c>
      <c r="G41315" s="311">
        <v>99824</v>
      </c>
      <c r="H41315" s="312" t="s">
        <v>6781</v>
      </c>
      <c r="I41315" s="313" t="s">
        <v>6782</v>
      </c>
    </row>
    <row r="41316" spans="6:9" x14ac:dyDescent="0.2">
      <c r="F41316" s="310" t="s">
        <v>46338</v>
      </c>
      <c r="G41316" s="311">
        <v>99825</v>
      </c>
      <c r="H41316" s="312" t="s">
        <v>6781</v>
      </c>
      <c r="I41316" s="313" t="s">
        <v>6782</v>
      </c>
    </row>
    <row r="41317" spans="6:9" x14ac:dyDescent="0.2">
      <c r="F41317" s="310" t="s">
        <v>46339</v>
      </c>
      <c r="G41317" s="311">
        <v>99826</v>
      </c>
      <c r="H41317" s="312" t="s">
        <v>6781</v>
      </c>
      <c r="I41317" s="313" t="s">
        <v>6782</v>
      </c>
    </row>
    <row r="41318" spans="6:9" x14ac:dyDescent="0.2">
      <c r="F41318" s="310" t="s">
        <v>46340</v>
      </c>
      <c r="G41318" s="311">
        <v>99827</v>
      </c>
      <c r="H41318" s="312" t="s">
        <v>6781</v>
      </c>
      <c r="I41318" s="313" t="s">
        <v>6782</v>
      </c>
    </row>
    <row r="41319" spans="6:9" x14ac:dyDescent="0.2">
      <c r="F41319" s="310" t="s">
        <v>46341</v>
      </c>
      <c r="G41319" s="311">
        <v>99829</v>
      </c>
      <c r="H41319" s="312" t="s">
        <v>6781</v>
      </c>
      <c r="I41319" s="313" t="s">
        <v>6782</v>
      </c>
    </row>
    <row r="41320" spans="6:9" x14ac:dyDescent="0.2">
      <c r="F41320" s="315" t="s">
        <v>46342</v>
      </c>
      <c r="G41320" s="316">
        <v>99830</v>
      </c>
      <c r="H41320" s="317" t="s">
        <v>6781</v>
      </c>
      <c r="I41320" s="313" t="s">
        <v>6782</v>
      </c>
    </row>
    <row r="41321" spans="6:9" x14ac:dyDescent="0.2">
      <c r="F41321" s="310" t="s">
        <v>46343</v>
      </c>
      <c r="G41321" s="311">
        <v>99832</v>
      </c>
      <c r="H41321" s="312" t="s">
        <v>6781</v>
      </c>
      <c r="I41321" s="313" t="s">
        <v>6782</v>
      </c>
    </row>
    <row r="41322" spans="6:9" x14ac:dyDescent="0.2">
      <c r="F41322" s="310" t="s">
        <v>46344</v>
      </c>
      <c r="G41322" s="311">
        <v>99833</v>
      </c>
      <c r="H41322" s="312" t="s">
        <v>6781</v>
      </c>
      <c r="I41322" s="313" t="s">
        <v>6782</v>
      </c>
    </row>
    <row r="41323" spans="6:9" x14ac:dyDescent="0.2">
      <c r="F41323" s="310" t="s">
        <v>46345</v>
      </c>
      <c r="G41323" s="311">
        <v>99835</v>
      </c>
      <c r="H41323" s="312" t="s">
        <v>6781</v>
      </c>
      <c r="I41323" s="313" t="s">
        <v>6782</v>
      </c>
    </row>
    <row r="41324" spans="6:9" x14ac:dyDescent="0.2">
      <c r="F41324" s="315" t="s">
        <v>46346</v>
      </c>
      <c r="G41324" s="316">
        <v>99836</v>
      </c>
      <c r="H41324" s="317" t="s">
        <v>6781</v>
      </c>
      <c r="I41324" s="313" t="s">
        <v>6782</v>
      </c>
    </row>
    <row r="41325" spans="6:9" x14ac:dyDescent="0.2">
      <c r="F41325" s="310" t="s">
        <v>46347</v>
      </c>
      <c r="G41325" s="311">
        <v>99840</v>
      </c>
      <c r="H41325" s="312" t="s">
        <v>6781</v>
      </c>
      <c r="I41325" s="313" t="s">
        <v>6782</v>
      </c>
    </row>
    <row r="41326" spans="6:9" x14ac:dyDescent="0.2">
      <c r="F41326" s="310" t="s">
        <v>46348</v>
      </c>
      <c r="G41326" s="311">
        <v>99841</v>
      </c>
      <c r="H41326" s="312" t="s">
        <v>6781</v>
      </c>
      <c r="I41326" s="313" t="s">
        <v>6782</v>
      </c>
    </row>
    <row r="41327" spans="6:9" x14ac:dyDescent="0.2">
      <c r="F41327" s="310" t="s">
        <v>46349</v>
      </c>
      <c r="G41327" s="311">
        <v>99850</v>
      </c>
      <c r="H41327" s="312" t="s">
        <v>6781</v>
      </c>
      <c r="I41327" s="313" t="s">
        <v>6782</v>
      </c>
    </row>
    <row r="41328" spans="6:9" x14ac:dyDescent="0.2">
      <c r="F41328" s="310" t="s">
        <v>46350</v>
      </c>
      <c r="G41328" s="311">
        <v>99901</v>
      </c>
      <c r="H41328" s="312" t="s">
        <v>6781</v>
      </c>
      <c r="I41328" s="313" t="s">
        <v>6782</v>
      </c>
    </row>
    <row r="41329" spans="6:9" x14ac:dyDescent="0.2">
      <c r="F41329" s="310" t="s">
        <v>46351</v>
      </c>
      <c r="G41329" s="311">
        <v>99903</v>
      </c>
      <c r="H41329" s="312" t="s">
        <v>6781</v>
      </c>
      <c r="I41329" s="313" t="s">
        <v>6782</v>
      </c>
    </row>
    <row r="41330" spans="6:9" x14ac:dyDescent="0.2">
      <c r="F41330" s="310" t="s">
        <v>46352</v>
      </c>
      <c r="G41330" s="311">
        <v>99918</v>
      </c>
      <c r="H41330" s="312" t="s">
        <v>6781</v>
      </c>
      <c r="I41330" s="313" t="s">
        <v>6782</v>
      </c>
    </row>
    <row r="41331" spans="6:9" x14ac:dyDescent="0.2">
      <c r="F41331" s="310" t="s">
        <v>46353</v>
      </c>
      <c r="G41331" s="311">
        <v>99919</v>
      </c>
      <c r="H41331" s="312" t="s">
        <v>6781</v>
      </c>
      <c r="I41331" s="313" t="s">
        <v>6782</v>
      </c>
    </row>
    <row r="41332" spans="6:9" x14ac:dyDescent="0.2">
      <c r="F41332" s="310" t="s">
        <v>46354</v>
      </c>
      <c r="G41332" s="311">
        <v>99921</v>
      </c>
      <c r="H41332" s="312" t="s">
        <v>6781</v>
      </c>
      <c r="I41332" s="313" t="s">
        <v>6782</v>
      </c>
    </row>
    <row r="41333" spans="6:9" x14ac:dyDescent="0.2">
      <c r="F41333" s="310" t="s">
        <v>46355</v>
      </c>
      <c r="G41333" s="311">
        <v>99922</v>
      </c>
      <c r="H41333" s="312" t="s">
        <v>6781</v>
      </c>
      <c r="I41333" s="313" t="s">
        <v>6782</v>
      </c>
    </row>
    <row r="41334" spans="6:9" x14ac:dyDescent="0.2">
      <c r="F41334" s="310" t="s">
        <v>46356</v>
      </c>
      <c r="G41334" s="311">
        <v>99923</v>
      </c>
      <c r="H41334" s="312" t="s">
        <v>6781</v>
      </c>
      <c r="I41334" s="313" t="s">
        <v>6782</v>
      </c>
    </row>
    <row r="41335" spans="6:9" x14ac:dyDescent="0.2">
      <c r="F41335" s="310" t="s">
        <v>46357</v>
      </c>
      <c r="G41335" s="311">
        <v>99925</v>
      </c>
      <c r="H41335" s="312" t="s">
        <v>6781</v>
      </c>
      <c r="I41335" s="313" t="s">
        <v>6782</v>
      </c>
    </row>
    <row r="41336" spans="6:9" x14ac:dyDescent="0.2">
      <c r="F41336" s="310" t="s">
        <v>46358</v>
      </c>
      <c r="G41336" s="311">
        <v>99926</v>
      </c>
      <c r="H41336" s="312" t="s">
        <v>6781</v>
      </c>
      <c r="I41336" s="313" t="s">
        <v>6782</v>
      </c>
    </row>
    <row r="41337" spans="6:9" x14ac:dyDescent="0.2">
      <c r="F41337" s="310" t="s">
        <v>46359</v>
      </c>
      <c r="G41337" s="311">
        <v>99927</v>
      </c>
      <c r="H41337" s="312" t="s">
        <v>6781</v>
      </c>
      <c r="I41337" s="313" t="s">
        <v>6782</v>
      </c>
    </row>
    <row r="41338" spans="6:9" x14ac:dyDescent="0.2">
      <c r="F41338" s="310" t="s">
        <v>46360</v>
      </c>
      <c r="G41338" s="311">
        <v>99928</v>
      </c>
      <c r="H41338" s="312" t="s">
        <v>6781</v>
      </c>
      <c r="I41338" s="313" t="s">
        <v>6782</v>
      </c>
    </row>
    <row r="41339" spans="6:9" x14ac:dyDescent="0.2">
      <c r="F41339" s="310" t="s">
        <v>46361</v>
      </c>
      <c r="G41339" s="311">
        <v>99929</v>
      </c>
      <c r="H41339" s="312" t="s">
        <v>6781</v>
      </c>
      <c r="I41339" s="313" t="s">
        <v>6782</v>
      </c>
    </row>
    <row r="41340" spans="6:9" x14ac:dyDescent="0.2">
      <c r="F41340" s="326" t="s">
        <v>46362</v>
      </c>
      <c r="G41340" s="327">
        <v>99950</v>
      </c>
      <c r="H41340" s="328" t="s">
        <v>6781</v>
      </c>
      <c r="I41340" s="329" t="s">
        <v>6782</v>
      </c>
    </row>
  </sheetData>
  <mergeCells count="3">
    <mergeCell ref="B2:B3"/>
    <mergeCell ref="A2:A3"/>
    <mergeCell ref="C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54"/>
  <sheetViews>
    <sheetView showGridLines="0" workbookViewId="0"/>
  </sheetViews>
  <sheetFormatPr defaultRowHeight="12.75" x14ac:dyDescent="0.2"/>
  <cols>
    <col min="1" max="1" width="25.85546875" style="14" customWidth="1"/>
    <col min="2" max="2" width="20.140625" style="12" bestFit="1" customWidth="1"/>
    <col min="3" max="16384" width="9.140625" style="12"/>
  </cols>
  <sheetData>
    <row r="1" spans="1:2" x14ac:dyDescent="0.2">
      <c r="A1" s="330" t="s">
        <v>46363</v>
      </c>
    </row>
    <row r="2" spans="1:2" ht="25.5" x14ac:dyDescent="0.2">
      <c r="A2" s="331" t="s">
        <v>46364</v>
      </c>
      <c r="B2" s="332" t="s">
        <v>46365</v>
      </c>
    </row>
    <row r="3" spans="1:2" x14ac:dyDescent="0.2">
      <c r="A3" s="333">
        <v>2013</v>
      </c>
      <c r="B3" s="334">
        <v>0.01</v>
      </c>
    </row>
    <row r="4" spans="1:2" x14ac:dyDescent="0.2">
      <c r="A4" s="333">
        <v>2014</v>
      </c>
      <c r="B4" s="334">
        <v>0.01</v>
      </c>
    </row>
    <row r="5" spans="1:2" x14ac:dyDescent="0.2">
      <c r="A5" s="335">
        <v>2015</v>
      </c>
      <c r="B5" s="336">
        <v>0.01</v>
      </c>
    </row>
    <row r="6" spans="1:2" x14ac:dyDescent="0.2">
      <c r="A6" s="335">
        <v>2016</v>
      </c>
      <c r="B6" s="336">
        <v>0.01</v>
      </c>
    </row>
    <row r="7" spans="1:2" x14ac:dyDescent="0.2">
      <c r="A7" s="335">
        <v>2017</v>
      </c>
      <c r="B7" s="336">
        <v>0.01</v>
      </c>
    </row>
    <row r="8" spans="1:2" x14ac:dyDescent="0.2">
      <c r="A8" s="335">
        <v>2018</v>
      </c>
      <c r="B8" s="336">
        <v>0.01</v>
      </c>
    </row>
    <row r="9" spans="1:2" x14ac:dyDescent="0.2">
      <c r="A9" s="335">
        <v>2019</v>
      </c>
      <c r="B9" s="336">
        <v>0.01</v>
      </c>
    </row>
    <row r="10" spans="1:2" x14ac:dyDescent="0.2">
      <c r="A10" s="335">
        <v>2020</v>
      </c>
      <c r="B10" s="336">
        <v>0.02</v>
      </c>
    </row>
    <row r="11" spans="1:2" x14ac:dyDescent="0.2">
      <c r="A11" s="335">
        <v>2021</v>
      </c>
      <c r="B11" s="336">
        <v>0.02</v>
      </c>
    </row>
    <row r="12" spans="1:2" x14ac:dyDescent="0.2">
      <c r="A12" s="335">
        <v>2022</v>
      </c>
      <c r="B12" s="336">
        <v>0.02</v>
      </c>
    </row>
    <row r="13" spans="1:2" x14ac:dyDescent="0.2">
      <c r="A13" s="335">
        <v>2023</v>
      </c>
      <c r="B13" s="336">
        <v>0.02</v>
      </c>
    </row>
    <row r="14" spans="1:2" x14ac:dyDescent="0.2">
      <c r="A14" s="335">
        <v>2024</v>
      </c>
      <c r="B14" s="336">
        <v>0.02</v>
      </c>
    </row>
    <row r="15" spans="1:2" x14ac:dyDescent="0.2">
      <c r="A15" s="335">
        <v>2025</v>
      </c>
      <c r="B15" s="336">
        <v>0.03</v>
      </c>
    </row>
    <row r="16" spans="1:2" x14ac:dyDescent="0.2">
      <c r="A16" s="335">
        <v>2026</v>
      </c>
      <c r="B16" s="336">
        <v>0.03</v>
      </c>
    </row>
    <row r="17" spans="1:2" x14ac:dyDescent="0.2">
      <c r="A17" s="335">
        <v>2027</v>
      </c>
      <c r="B17" s="336">
        <v>0.03</v>
      </c>
    </row>
    <row r="18" spans="1:2" x14ac:dyDescent="0.2">
      <c r="A18" s="335">
        <v>2028</v>
      </c>
      <c r="B18" s="336">
        <v>0.03</v>
      </c>
    </row>
    <row r="19" spans="1:2" x14ac:dyDescent="0.2">
      <c r="A19" s="335">
        <v>2029</v>
      </c>
      <c r="B19" s="336">
        <v>0.03</v>
      </c>
    </row>
    <row r="20" spans="1:2" x14ac:dyDescent="0.2">
      <c r="A20" s="335">
        <v>2030</v>
      </c>
      <c r="B20" s="336">
        <v>0.04</v>
      </c>
    </row>
    <row r="21" spans="1:2" x14ac:dyDescent="0.2">
      <c r="A21" s="335">
        <v>2031</v>
      </c>
      <c r="B21" s="336">
        <v>0.04</v>
      </c>
    </row>
    <row r="22" spans="1:2" x14ac:dyDescent="0.2">
      <c r="A22" s="335">
        <v>2032</v>
      </c>
      <c r="B22" s="336">
        <v>0.04</v>
      </c>
    </row>
    <row r="23" spans="1:2" x14ac:dyDescent="0.2">
      <c r="A23" s="335">
        <v>2033</v>
      </c>
      <c r="B23" s="336">
        <v>0.04</v>
      </c>
    </row>
    <row r="24" spans="1:2" x14ac:dyDescent="0.2">
      <c r="A24" s="335">
        <v>2034</v>
      </c>
      <c r="B24" s="336">
        <v>0.04</v>
      </c>
    </row>
    <row r="25" spans="1:2" x14ac:dyDescent="0.2">
      <c r="A25" s="335">
        <v>2035</v>
      </c>
      <c r="B25" s="336">
        <v>0.05</v>
      </c>
    </row>
    <row r="26" spans="1:2" x14ac:dyDescent="0.2">
      <c r="A26" s="335">
        <v>2036</v>
      </c>
      <c r="B26" s="336">
        <v>0.05</v>
      </c>
    </row>
    <row r="27" spans="1:2" x14ac:dyDescent="0.2">
      <c r="A27" s="335">
        <v>2037</v>
      </c>
      <c r="B27" s="336">
        <v>0.05</v>
      </c>
    </row>
    <row r="28" spans="1:2" x14ac:dyDescent="0.2">
      <c r="A28" s="335">
        <v>2038</v>
      </c>
      <c r="B28" s="336">
        <v>0.05</v>
      </c>
    </row>
    <row r="29" spans="1:2" x14ac:dyDescent="0.2">
      <c r="A29" s="335">
        <v>2039</v>
      </c>
      <c r="B29" s="336">
        <v>0.05</v>
      </c>
    </row>
    <row r="30" spans="1:2" x14ac:dyDescent="0.2">
      <c r="A30" s="335">
        <v>2040</v>
      </c>
      <c r="B30" s="336">
        <v>0.06</v>
      </c>
    </row>
    <row r="31" spans="1:2" x14ac:dyDescent="0.2">
      <c r="A31" s="335">
        <v>2041</v>
      </c>
      <c r="B31" s="336">
        <v>0.06</v>
      </c>
    </row>
    <row r="32" spans="1:2" x14ac:dyDescent="0.2">
      <c r="A32" s="335">
        <v>2042</v>
      </c>
      <c r="B32" s="336">
        <v>0.06</v>
      </c>
    </row>
    <row r="33" spans="1:2" x14ac:dyDescent="0.2">
      <c r="A33" s="335">
        <v>2043</v>
      </c>
      <c r="B33" s="336">
        <v>0.06</v>
      </c>
    </row>
    <row r="34" spans="1:2" x14ac:dyDescent="0.2">
      <c r="A34" s="335">
        <v>2044</v>
      </c>
      <c r="B34" s="336">
        <v>0.06</v>
      </c>
    </row>
    <row r="35" spans="1:2" x14ac:dyDescent="0.2">
      <c r="A35" s="335">
        <v>2045</v>
      </c>
      <c r="B35" s="336">
        <v>7.0000000000000007E-2</v>
      </c>
    </row>
    <row r="36" spans="1:2" x14ac:dyDescent="0.2">
      <c r="A36" s="335">
        <v>2046</v>
      </c>
      <c r="B36" s="336">
        <v>7.0000000000000007E-2</v>
      </c>
    </row>
    <row r="37" spans="1:2" x14ac:dyDescent="0.2">
      <c r="A37" s="335">
        <v>2047</v>
      </c>
      <c r="B37" s="336">
        <v>7.0000000000000007E-2</v>
      </c>
    </row>
    <row r="38" spans="1:2" x14ac:dyDescent="0.2">
      <c r="A38" s="335">
        <v>2048</v>
      </c>
      <c r="B38" s="336">
        <v>7.0000000000000007E-2</v>
      </c>
    </row>
    <row r="39" spans="1:2" x14ac:dyDescent="0.2">
      <c r="A39" s="335">
        <v>2049</v>
      </c>
      <c r="B39" s="336">
        <v>7.0000000000000007E-2</v>
      </c>
    </row>
    <row r="40" spans="1:2" x14ac:dyDescent="0.2">
      <c r="A40" s="335">
        <v>2050</v>
      </c>
      <c r="B40" s="336">
        <v>0.08</v>
      </c>
    </row>
    <row r="41" spans="1:2" x14ac:dyDescent="0.2">
      <c r="A41" s="335">
        <v>2051</v>
      </c>
      <c r="B41" s="336">
        <v>0.08</v>
      </c>
    </row>
    <row r="42" spans="1:2" x14ac:dyDescent="0.2">
      <c r="A42" s="335">
        <v>2052</v>
      </c>
      <c r="B42" s="336">
        <v>0.08</v>
      </c>
    </row>
    <row r="43" spans="1:2" x14ac:dyDescent="0.2">
      <c r="A43" s="335">
        <v>2053</v>
      </c>
      <c r="B43" s="336">
        <v>0.08</v>
      </c>
    </row>
    <row r="44" spans="1:2" x14ac:dyDescent="0.2">
      <c r="A44" s="335">
        <v>2054</v>
      </c>
      <c r="B44" s="336">
        <v>0.08</v>
      </c>
    </row>
    <row r="45" spans="1:2" x14ac:dyDescent="0.2">
      <c r="A45" s="335">
        <v>2055</v>
      </c>
      <c r="B45" s="336">
        <v>0.09</v>
      </c>
    </row>
    <row r="46" spans="1:2" x14ac:dyDescent="0.2">
      <c r="A46" s="335">
        <v>2056</v>
      </c>
      <c r="B46" s="336">
        <v>0.09</v>
      </c>
    </row>
    <row r="47" spans="1:2" x14ac:dyDescent="0.2">
      <c r="A47" s="335">
        <v>2057</v>
      </c>
      <c r="B47" s="336">
        <v>0.09</v>
      </c>
    </row>
    <row r="48" spans="1:2" x14ac:dyDescent="0.2">
      <c r="A48" s="335">
        <v>2058</v>
      </c>
      <c r="B48" s="336">
        <v>0.09</v>
      </c>
    </row>
    <row r="49" spans="1:2" x14ac:dyDescent="0.2">
      <c r="A49" s="335">
        <v>2059</v>
      </c>
      <c r="B49" s="336">
        <v>0.09</v>
      </c>
    </row>
    <row r="50" spans="1:2" x14ac:dyDescent="0.2">
      <c r="A50" s="335">
        <v>2060</v>
      </c>
      <c r="B50" s="336">
        <v>0.1</v>
      </c>
    </row>
    <row r="51" spans="1:2" x14ac:dyDescent="0.2">
      <c r="A51" s="335">
        <v>2061</v>
      </c>
      <c r="B51" s="336">
        <v>0.1</v>
      </c>
    </row>
    <row r="52" spans="1:2" x14ac:dyDescent="0.2">
      <c r="A52" s="335">
        <v>2062</v>
      </c>
      <c r="B52" s="336">
        <v>0.1</v>
      </c>
    </row>
    <row r="53" spans="1:2" x14ac:dyDescent="0.2">
      <c r="A53" s="335">
        <v>2063</v>
      </c>
      <c r="B53" s="336">
        <v>0.1</v>
      </c>
    </row>
    <row r="54" spans="1:2" x14ac:dyDescent="0.2">
      <c r="A54" s="335">
        <v>2064</v>
      </c>
      <c r="B54" s="336">
        <v>0.1</v>
      </c>
    </row>
  </sheetData>
  <sheetProtection algorithmName="SHA-512" hashValue="HjE9vhtLUceEq1Dbyq5Ly9EiYS6HVARPMprOlZAW0z+39cYk7MM7hYYKuwpwnI0P9mmDl41HQwRFoelsBqkCEg==" saltValue="aUsI/PpjXW92GWHzhE5K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92"/>
  <sheetViews>
    <sheetView showGridLines="0" zoomScaleNormal="100" workbookViewId="0">
      <selection activeCell="C4" sqref="C4"/>
    </sheetView>
  </sheetViews>
  <sheetFormatPr defaultColWidth="8.85546875" defaultRowHeight="12.75" x14ac:dyDescent="0.2"/>
  <cols>
    <col min="1" max="1" width="61.85546875" style="199" customWidth="1"/>
    <col min="2" max="2" width="2.7109375" style="199" customWidth="1"/>
    <col min="3" max="3" width="23.28515625" style="199" customWidth="1"/>
    <col min="4" max="4" width="2.7109375" style="199" customWidth="1"/>
    <col min="5" max="5" width="23.7109375" style="199" customWidth="1"/>
    <col min="6" max="6" width="2.7109375" style="199" customWidth="1"/>
    <col min="7" max="7" width="23.7109375" style="199" customWidth="1"/>
    <col min="8" max="8" width="2.7109375" style="199" customWidth="1"/>
    <col min="9" max="9" width="23.7109375" style="199" customWidth="1"/>
    <col min="10" max="10" width="2.7109375" style="199" customWidth="1"/>
    <col min="11" max="11" width="23.7109375" style="199" customWidth="1"/>
    <col min="12" max="12" width="2.7109375" style="199" customWidth="1"/>
    <col min="13" max="13" width="23.7109375" style="199" customWidth="1"/>
    <col min="14" max="14" width="2.7109375" style="199" customWidth="1"/>
    <col min="15" max="15" width="23.7109375" style="199" customWidth="1"/>
    <col min="16" max="16" width="2.7109375" style="199" customWidth="1"/>
    <col min="17" max="17" width="23.7109375" style="199" customWidth="1"/>
    <col min="18" max="18" width="2.7109375" style="199" customWidth="1"/>
    <col min="19" max="19" width="23.7109375" style="199" customWidth="1"/>
    <col min="20" max="20" width="2.7109375" style="199" customWidth="1"/>
    <col min="21" max="21" width="23.7109375" style="199" customWidth="1"/>
    <col min="22" max="22" width="2.7109375" style="199" customWidth="1"/>
    <col min="23" max="23" width="23.7109375" style="199" customWidth="1"/>
    <col min="24" max="16384" width="8.85546875" style="199"/>
  </cols>
  <sheetData>
    <row r="1" spans="1:23" ht="18" x14ac:dyDescent="0.25">
      <c r="A1" s="28" t="s">
        <v>51</v>
      </c>
      <c r="B1" s="198"/>
    </row>
    <row r="2" spans="1:23" x14ac:dyDescent="0.2">
      <c r="A2" s="200" t="str">
        <f>Version</f>
        <v>Beta Version 2.0c (AR4) (May 2018)</v>
      </c>
      <c r="B2" s="201"/>
      <c r="E2" s="202"/>
      <c r="F2" s="203"/>
      <c r="G2" s="204"/>
    </row>
    <row r="3" spans="1:23" x14ac:dyDescent="0.2">
      <c r="A3" s="205" t="s">
        <v>52</v>
      </c>
      <c r="B3" s="205"/>
      <c r="C3" s="206" t="s">
        <v>53</v>
      </c>
      <c r="D3" s="207"/>
      <c r="E3" s="208"/>
      <c r="F3" s="209"/>
      <c r="G3" s="209"/>
      <c r="H3" s="210"/>
      <c r="I3" s="211"/>
      <c r="J3" s="207"/>
      <c r="K3" s="207"/>
      <c r="L3" s="207"/>
      <c r="M3" s="207"/>
      <c r="N3" s="207"/>
      <c r="O3" s="207"/>
      <c r="P3" s="207"/>
      <c r="Q3" s="207"/>
      <c r="R3" s="207"/>
      <c r="S3" s="207"/>
      <c r="T3" s="207"/>
      <c r="U3" s="207"/>
      <c r="V3" s="207"/>
      <c r="W3" s="207"/>
    </row>
    <row r="4" spans="1:23" x14ac:dyDescent="0.2">
      <c r="A4" s="212" t="s">
        <v>54</v>
      </c>
      <c r="B4" s="213"/>
      <c r="C4" s="214"/>
      <c r="E4" s="215" t="s">
        <v>55</v>
      </c>
      <c r="H4" s="204"/>
    </row>
    <row r="5" spans="1:23" x14ac:dyDescent="0.2">
      <c r="A5" s="216" t="s">
        <v>56</v>
      </c>
      <c r="C5" s="214"/>
      <c r="E5" s="385"/>
      <c r="F5" s="385"/>
      <c r="G5" s="385"/>
      <c r="H5" s="385"/>
      <c r="I5" s="385"/>
      <c r="J5" s="385"/>
      <c r="K5" s="385"/>
    </row>
    <row r="6" spans="1:23" x14ac:dyDescent="0.2">
      <c r="A6" s="212" t="s">
        <v>57</v>
      </c>
      <c r="B6" s="213"/>
      <c r="C6" s="214"/>
      <c r="E6" s="385"/>
      <c r="F6" s="385"/>
      <c r="G6" s="385"/>
      <c r="H6" s="385"/>
      <c r="I6" s="385"/>
      <c r="J6" s="385"/>
      <c r="K6" s="385"/>
    </row>
    <row r="7" spans="1:23" x14ac:dyDescent="0.2">
      <c r="A7" s="216" t="s">
        <v>58</v>
      </c>
      <c r="C7" s="217"/>
      <c r="E7" s="385"/>
      <c r="F7" s="385"/>
      <c r="G7" s="385"/>
      <c r="H7" s="385"/>
      <c r="I7" s="385"/>
      <c r="J7" s="385"/>
      <c r="K7" s="385"/>
    </row>
    <row r="8" spans="1:23" x14ac:dyDescent="0.2">
      <c r="A8" s="212" t="s">
        <v>59</v>
      </c>
      <c r="B8" s="213"/>
      <c r="C8" s="218"/>
      <c r="E8" s="385"/>
      <c r="F8" s="385"/>
      <c r="G8" s="385"/>
      <c r="H8" s="385"/>
      <c r="I8" s="385"/>
      <c r="J8" s="385"/>
      <c r="K8" s="385"/>
    </row>
    <row r="9" spans="1:23" x14ac:dyDescent="0.2">
      <c r="A9" s="216" t="s">
        <v>60</v>
      </c>
      <c r="C9" s="217"/>
      <c r="E9" s="385"/>
      <c r="F9" s="385"/>
      <c r="G9" s="385"/>
      <c r="H9" s="385"/>
      <c r="I9" s="385"/>
      <c r="J9" s="385"/>
      <c r="K9" s="385"/>
    </row>
    <row r="10" spans="1:23" x14ac:dyDescent="0.2">
      <c r="A10" s="212" t="s">
        <v>61</v>
      </c>
      <c r="B10" s="213"/>
      <c r="C10" s="126" t="str">
        <f>IF(AND(C9&gt;0,C8&gt;0),C9-C8+1,"")</f>
        <v/>
      </c>
      <c r="E10" s="385"/>
      <c r="F10" s="385"/>
      <c r="G10" s="385"/>
      <c r="H10" s="385"/>
      <c r="I10" s="385"/>
      <c r="J10" s="385"/>
      <c r="K10" s="385"/>
    </row>
    <row r="11" spans="1:23" x14ac:dyDescent="0.2">
      <c r="A11" s="216" t="s">
        <v>62</v>
      </c>
      <c r="C11" s="126" t="str">
        <f>IF(AND(NOT(ISBLANK(C7)),NOT(ISBLANK(C8))),IFERROR(VLOOKUP((YEAR(C8)-YEAR(C7)),Constants!$A$22:$B$26,2,TRUE),""),"")</f>
        <v/>
      </c>
      <c r="E11" s="385"/>
      <c r="F11" s="385"/>
      <c r="G11" s="385"/>
      <c r="H11" s="385"/>
      <c r="I11" s="385"/>
      <c r="J11" s="385"/>
      <c r="K11" s="385"/>
    </row>
    <row r="12" spans="1:23" ht="14.25" x14ac:dyDescent="0.25">
      <c r="A12" s="212" t="s">
        <v>63</v>
      </c>
      <c r="B12" s="213"/>
      <c r="C12" s="219"/>
      <c r="E12" s="385"/>
      <c r="F12" s="385"/>
      <c r="G12" s="385"/>
      <c r="H12" s="385"/>
      <c r="I12" s="385"/>
      <c r="J12" s="385"/>
      <c r="K12" s="385"/>
    </row>
    <row r="13" spans="1:23" x14ac:dyDescent="0.2">
      <c r="A13" s="216" t="s">
        <v>64</v>
      </c>
      <c r="C13" s="217"/>
      <c r="E13" s="385"/>
      <c r="F13" s="385"/>
      <c r="G13" s="385"/>
      <c r="H13" s="385"/>
      <c r="I13" s="385"/>
      <c r="J13" s="385"/>
      <c r="K13" s="385"/>
    </row>
    <row r="14" spans="1:23" x14ac:dyDescent="0.2">
      <c r="A14" s="212" t="s">
        <v>65</v>
      </c>
      <c r="B14" s="213"/>
      <c r="C14" s="220"/>
      <c r="E14" s="385"/>
      <c r="F14" s="385"/>
      <c r="G14" s="385"/>
      <c r="H14" s="385"/>
      <c r="I14" s="385"/>
      <c r="J14" s="385"/>
      <c r="K14" s="385"/>
    </row>
    <row r="15" spans="1:23" x14ac:dyDescent="0.2">
      <c r="A15" s="221" t="s">
        <v>66</v>
      </c>
      <c r="C15" s="222"/>
      <c r="E15" s="385"/>
      <c r="F15" s="385"/>
      <c r="G15" s="385"/>
      <c r="H15" s="385"/>
      <c r="I15" s="385"/>
      <c r="J15" s="385"/>
      <c r="K15" s="385"/>
    </row>
    <row r="16" spans="1:23" x14ac:dyDescent="0.2">
      <c r="A16" s="223" t="s">
        <v>67</v>
      </c>
      <c r="B16" s="213"/>
      <c r="C16" s="224"/>
      <c r="E16" s="385"/>
      <c r="F16" s="385"/>
      <c r="G16" s="385"/>
      <c r="H16" s="385"/>
      <c r="I16" s="385"/>
      <c r="J16" s="385"/>
      <c r="K16" s="385"/>
    </row>
    <row r="17" spans="1:23" x14ac:dyDescent="0.2">
      <c r="A17" s="225" t="s">
        <v>68</v>
      </c>
      <c r="C17" s="222"/>
      <c r="E17" s="385"/>
      <c r="F17" s="385"/>
      <c r="G17" s="385"/>
      <c r="H17" s="385"/>
      <c r="I17" s="385"/>
      <c r="J17" s="385"/>
      <c r="K17" s="385"/>
    </row>
    <row r="18" spans="1:23" x14ac:dyDescent="0.2">
      <c r="A18" s="225" t="s">
        <v>69</v>
      </c>
      <c r="C18" s="224"/>
      <c r="E18" s="385"/>
      <c r="F18" s="385"/>
      <c r="G18" s="385"/>
      <c r="H18" s="385"/>
      <c r="I18" s="385"/>
      <c r="J18" s="385"/>
      <c r="K18" s="385"/>
    </row>
    <row r="19" spans="1:23" x14ac:dyDescent="0.2">
      <c r="A19" s="212" t="s">
        <v>70</v>
      </c>
      <c r="B19" s="213"/>
      <c r="C19" s="217"/>
      <c r="E19" s="385"/>
      <c r="F19" s="385"/>
      <c r="G19" s="385"/>
      <c r="H19" s="385"/>
      <c r="I19" s="385"/>
      <c r="J19" s="385"/>
      <c r="K19" s="385"/>
    </row>
    <row r="20" spans="1:23" x14ac:dyDescent="0.2">
      <c r="A20" s="216" t="s">
        <v>71</v>
      </c>
      <c r="C20" s="226" t="str">
        <f>IF(C19="No", "Fail", IF(C41="Fail", "Fail", IF(SUM(F37,H37,J37,L37)=0,"",IF(SUM(F37,H37,J37,L37)&lt;0, "Fail",IF(AND(C19="Yes", C41="Pass"),"Pass", "")))))</f>
        <v/>
      </c>
      <c r="E20" s="385"/>
      <c r="F20" s="385"/>
      <c r="G20" s="385"/>
      <c r="H20" s="385"/>
      <c r="I20" s="385"/>
      <c r="J20" s="385"/>
      <c r="K20" s="385"/>
    </row>
    <row r="21" spans="1:23" ht="27" x14ac:dyDescent="0.2">
      <c r="A21" s="227" t="s">
        <v>72</v>
      </c>
      <c r="B21" s="213"/>
      <c r="C21" s="228" t="str">
        <f>IFERROR(VLOOKUP(YEAR($C$8), DFσ!$A:$B, 2, FALSE),"")</f>
        <v/>
      </c>
      <c r="E21" s="385"/>
      <c r="F21" s="385"/>
      <c r="G21" s="385"/>
      <c r="H21" s="385"/>
      <c r="I21" s="385"/>
      <c r="J21" s="385"/>
      <c r="K21" s="385"/>
    </row>
    <row r="22" spans="1:23" x14ac:dyDescent="0.2">
      <c r="A22" s="229" t="s">
        <v>73</v>
      </c>
      <c r="C22" s="230"/>
      <c r="E22" s="385"/>
      <c r="F22" s="385"/>
      <c r="G22" s="385"/>
      <c r="H22" s="385"/>
      <c r="I22" s="385"/>
      <c r="J22" s="385"/>
      <c r="K22" s="385"/>
    </row>
    <row r="23" spans="1:23" x14ac:dyDescent="0.2">
      <c r="A23" s="231" t="s">
        <v>74</v>
      </c>
      <c r="B23" s="232"/>
      <c r="C23" s="214"/>
      <c r="E23" s="385"/>
      <c r="F23" s="385"/>
      <c r="G23" s="385"/>
      <c r="H23" s="385"/>
      <c r="I23" s="385"/>
      <c r="J23" s="385"/>
      <c r="K23" s="385"/>
      <c r="L23" s="233"/>
      <c r="M23" s="233"/>
      <c r="N23" s="233"/>
      <c r="O23" s="233"/>
    </row>
    <row r="24" spans="1:23" x14ac:dyDescent="0.2">
      <c r="A24" s="231" t="s">
        <v>75</v>
      </c>
      <c r="B24" s="232"/>
      <c r="C24" s="234"/>
      <c r="E24" s="385"/>
      <c r="F24" s="385"/>
      <c r="G24" s="385"/>
      <c r="H24" s="385"/>
      <c r="I24" s="385"/>
      <c r="J24" s="385"/>
      <c r="K24" s="385"/>
      <c r="L24" s="233"/>
      <c r="M24" s="233"/>
      <c r="N24" s="233"/>
      <c r="O24" s="233"/>
    </row>
    <row r="25" spans="1:23" x14ac:dyDescent="0.2">
      <c r="A25" s="231" t="s">
        <v>76</v>
      </c>
      <c r="B25" s="232"/>
      <c r="C25" s="214"/>
      <c r="E25" s="385"/>
      <c r="F25" s="385"/>
      <c r="G25" s="385"/>
      <c r="H25" s="385"/>
      <c r="I25" s="385"/>
      <c r="J25" s="385"/>
      <c r="K25" s="385"/>
      <c r="L25" s="233"/>
      <c r="M25" s="233"/>
      <c r="N25" s="233"/>
      <c r="O25" s="233"/>
    </row>
    <row r="26" spans="1:23" x14ac:dyDescent="0.2">
      <c r="E26" s="204"/>
      <c r="F26" s="204"/>
      <c r="G26" s="235"/>
      <c r="H26" s="204"/>
      <c r="I26" s="236"/>
    </row>
    <row r="27" spans="1:23" x14ac:dyDescent="0.2">
      <c r="A27" s="205" t="s">
        <v>77</v>
      </c>
      <c r="B27" s="205"/>
      <c r="C27" s="206" t="s">
        <v>78</v>
      </c>
      <c r="D27" s="206"/>
      <c r="E27" s="206" t="s">
        <v>79</v>
      </c>
      <c r="F27" s="206"/>
      <c r="G27" s="206" t="s">
        <v>80</v>
      </c>
      <c r="H27" s="206"/>
      <c r="I27" s="206" t="s">
        <v>81</v>
      </c>
      <c r="J27" s="206"/>
      <c r="K27" s="206" t="s">
        <v>82</v>
      </c>
      <c r="L27" s="206"/>
      <c r="M27" s="206" t="s">
        <v>83</v>
      </c>
      <c r="N27" s="206"/>
      <c r="O27" s="206" t="s">
        <v>84</v>
      </c>
      <c r="P27" s="206"/>
      <c r="Q27" s="206" t="s">
        <v>85</v>
      </c>
      <c r="R27" s="206"/>
      <c r="S27" s="206" t="s">
        <v>86</v>
      </c>
      <c r="T27" s="206"/>
      <c r="U27" s="206" t="s">
        <v>87</v>
      </c>
      <c r="V27" s="206"/>
      <c r="W27" s="206" t="s">
        <v>88</v>
      </c>
    </row>
    <row r="28" spans="1:23" x14ac:dyDescent="0.2">
      <c r="A28" s="223" t="s">
        <v>89</v>
      </c>
      <c r="B28" s="237"/>
      <c r="C28" s="220"/>
      <c r="D28" s="238"/>
      <c r="E28" s="239"/>
      <c r="F28" s="239"/>
      <c r="G28" s="239"/>
      <c r="H28" s="239"/>
      <c r="I28" s="239"/>
      <c r="J28" s="239"/>
      <c r="K28" s="239"/>
      <c r="L28" s="239"/>
      <c r="M28" s="239"/>
      <c r="N28" s="239"/>
      <c r="O28" s="239"/>
      <c r="P28" s="239"/>
      <c r="Q28" s="239"/>
      <c r="R28" s="239"/>
      <c r="S28" s="239"/>
      <c r="T28" s="239"/>
      <c r="U28" s="239"/>
      <c r="V28" s="239"/>
      <c r="W28" s="239"/>
    </row>
    <row r="29" spans="1:23" x14ac:dyDescent="0.2">
      <c r="A29" s="221" t="s">
        <v>90</v>
      </c>
      <c r="B29" s="240"/>
      <c r="C29" s="220"/>
      <c r="D29" s="238"/>
      <c r="E29" s="241"/>
      <c r="F29" s="242"/>
      <c r="G29" s="241"/>
      <c r="H29" s="242"/>
      <c r="I29" s="241"/>
      <c r="J29" s="242"/>
      <c r="K29" s="241"/>
      <c r="L29" s="242"/>
      <c r="M29" s="241"/>
      <c r="N29" s="242"/>
      <c r="O29" s="241"/>
      <c r="P29" s="242"/>
      <c r="Q29" s="241"/>
      <c r="R29" s="242"/>
      <c r="S29" s="241"/>
      <c r="T29" s="242"/>
      <c r="U29" s="241"/>
      <c r="V29" s="242"/>
      <c r="W29" s="241"/>
    </row>
    <row r="30" spans="1:23" x14ac:dyDescent="0.2">
      <c r="A30" s="223" t="s">
        <v>91</v>
      </c>
      <c r="B30" s="237"/>
      <c r="C30" s="214"/>
      <c r="D30" s="243"/>
      <c r="E30" s="244"/>
      <c r="F30" s="245"/>
      <c r="G30" s="244"/>
      <c r="H30" s="245"/>
      <c r="I30" s="244"/>
      <c r="J30" s="245"/>
      <c r="K30" s="244"/>
      <c r="L30" s="245"/>
      <c r="M30" s="244"/>
      <c r="N30" s="245"/>
      <c r="O30" s="244"/>
      <c r="P30" s="245"/>
      <c r="Q30" s="244"/>
      <c r="R30" s="245"/>
      <c r="S30" s="244"/>
      <c r="T30" s="245"/>
      <c r="U30" s="244"/>
      <c r="V30" s="245"/>
      <c r="W30" s="244"/>
    </row>
    <row r="31" spans="1:23" x14ac:dyDescent="0.2">
      <c r="A31" s="221" t="s">
        <v>92</v>
      </c>
      <c r="B31" s="240"/>
      <c r="C31" s="246">
        <f t="array" ref="C31">INDEX(Counties!$B:$D, MATCH(1, (Counties!$B:$B=Inputs!C28)*(Counties!$C:$C=Inputs!C29),0), 3)</f>
        <v>0</v>
      </c>
      <c r="D31" s="238"/>
      <c r="E31" s="247"/>
      <c r="F31" s="247"/>
      <c r="G31" s="247"/>
      <c r="H31" s="247"/>
      <c r="I31" s="247"/>
      <c r="J31" s="247"/>
      <c r="K31" s="247"/>
      <c r="L31" s="247"/>
      <c r="M31" s="247"/>
      <c r="N31" s="247"/>
      <c r="O31" s="247"/>
      <c r="P31" s="247"/>
      <c r="Q31" s="247"/>
      <c r="R31" s="247"/>
      <c r="S31" s="247"/>
      <c r="T31" s="247"/>
      <c r="U31" s="247"/>
      <c r="V31" s="247"/>
      <c r="W31" s="247"/>
    </row>
    <row r="32" spans="1:23" s="253" customFormat="1" x14ac:dyDescent="0.2">
      <c r="A32" s="227" t="s">
        <v>93</v>
      </c>
      <c r="B32" s="248"/>
      <c r="C32" s="249"/>
      <c r="D32" s="250"/>
      <c r="E32" s="251"/>
      <c r="F32" s="252"/>
      <c r="G32" s="251"/>
      <c r="H32" s="252"/>
      <c r="I32" s="251"/>
      <c r="J32" s="252"/>
      <c r="K32" s="251"/>
      <c r="L32" s="252"/>
      <c r="M32" s="251"/>
      <c r="N32" s="252"/>
      <c r="O32" s="251"/>
      <c r="P32" s="252"/>
      <c r="Q32" s="251"/>
      <c r="R32" s="252"/>
      <c r="S32" s="251"/>
      <c r="T32" s="252"/>
      <c r="U32" s="251"/>
      <c r="V32" s="252"/>
      <c r="W32" s="251"/>
    </row>
    <row r="33" spans="1:23" x14ac:dyDescent="0.2">
      <c r="A33" s="216" t="s">
        <v>94</v>
      </c>
      <c r="C33" s="247"/>
      <c r="D33" s="238"/>
      <c r="E33" s="220"/>
      <c r="F33" s="254"/>
      <c r="G33" s="220"/>
      <c r="H33" s="254"/>
      <c r="I33" s="220"/>
      <c r="J33" s="254"/>
      <c r="K33" s="220"/>
      <c r="L33" s="254"/>
      <c r="M33" s="220"/>
      <c r="N33" s="254"/>
      <c r="O33" s="220"/>
      <c r="P33" s="254"/>
      <c r="Q33" s="220"/>
      <c r="R33" s="254"/>
      <c r="S33" s="220"/>
      <c r="T33" s="254"/>
      <c r="U33" s="220"/>
      <c r="V33" s="254"/>
      <c r="W33" s="220"/>
    </row>
    <row r="34" spans="1:23" x14ac:dyDescent="0.2">
      <c r="A34" s="212" t="s">
        <v>95</v>
      </c>
      <c r="B34" s="213"/>
      <c r="C34" s="249"/>
      <c r="D34" s="255"/>
      <c r="E34" s="220"/>
      <c r="F34" s="254"/>
      <c r="G34" s="220"/>
      <c r="H34" s="254"/>
      <c r="I34" s="220"/>
      <c r="J34" s="254"/>
      <c r="K34" s="220"/>
      <c r="L34" s="254"/>
      <c r="M34" s="220"/>
      <c r="N34" s="254"/>
      <c r="O34" s="220"/>
      <c r="P34" s="254"/>
      <c r="Q34" s="220"/>
      <c r="R34" s="254"/>
      <c r="S34" s="220"/>
      <c r="T34" s="254"/>
      <c r="U34" s="220"/>
      <c r="V34" s="254"/>
      <c r="W34" s="220"/>
    </row>
    <row r="35" spans="1:23" x14ac:dyDescent="0.2">
      <c r="A35" s="216" t="s">
        <v>96</v>
      </c>
      <c r="C35" s="247"/>
      <c r="D35" s="238"/>
      <c r="E35" s="246">
        <f>IF(OR(ISBLANK(E32),ISBLANK(E33),ISBLANK(E34)),,CONCATENATE(VLOOKUP(E32,MLRAs!$A$2:$B$280,2,FALSE),"_",E33,"_",IF(E34="10-30",10,IF(E34="30+",30,""))))</f>
        <v>0</v>
      </c>
      <c r="F35" s="238"/>
      <c r="G35" s="246">
        <f>IF(OR(ISBLANK(G32),ISBLANK(G33),ISBLANK(G34)),,CONCATENATE(VLOOKUP(G32,MLRAs!$A$2:$B$280,2,FALSE),"_",G33,"_",IF(G34="10-30",10,IF(G34="30+",30,""))))</f>
        <v>0</v>
      </c>
      <c r="H35" s="238"/>
      <c r="I35" s="246">
        <f>IF(OR(ISBLANK(I32),ISBLANK(I33),ISBLANK(I34)),,CONCATENATE(VLOOKUP(I32,MLRAs!$A$2:$B$280,2,FALSE),"_",I33,"_",IF(I34="10-30",10,IF(I34="30+",30,""))))</f>
        <v>0</v>
      </c>
      <c r="J35" s="238"/>
      <c r="K35" s="246">
        <f>IF(OR(ISBLANK(K32),ISBLANK(K33),ISBLANK(K34)),,CONCATENATE(VLOOKUP(K32,MLRAs!$A$2:$B$280,2,FALSE),"_",K33,"_",IF(K34="10-30",10,IF(K34="30+",30,""))))</f>
        <v>0</v>
      </c>
      <c r="L35" s="238"/>
      <c r="M35" s="246">
        <f>IF(OR(ISBLANK(M32),ISBLANK(M33),ISBLANK(M34)),,CONCATENATE(VLOOKUP(M32,MLRAs!$A$2:$B$280,2,FALSE),"_",M33,"_",IF(M34="10-30",10,IF(M34="30+",30,""))))</f>
        <v>0</v>
      </c>
      <c r="N35" s="238"/>
      <c r="O35" s="246">
        <f>IF(OR(ISBLANK(O32),ISBLANK(O33),ISBLANK(O34)),,CONCATENATE(VLOOKUP(O32,MLRAs!$A$2:$B$280,2,FALSE),"_",O33,"_",IF(O34="10-30",10,IF(O34="30+",30,""))))</f>
        <v>0</v>
      </c>
      <c r="P35" s="238"/>
      <c r="Q35" s="246">
        <f>IF(OR(ISBLANK(Q32),ISBLANK(Q33),ISBLANK(Q34)),,CONCATENATE(VLOOKUP(Q32,MLRAs!$A$2:$B$280,2,FALSE),"_",Q33,"_",IF(Q34="10-30",10,IF(Q34="30+",30,""))))</f>
        <v>0</v>
      </c>
      <c r="R35" s="238"/>
      <c r="S35" s="246">
        <f>IF(OR(ISBLANK(S32),ISBLANK(S33),ISBLANK(S34)),,CONCATENATE(VLOOKUP(S32,MLRAs!$A$2:$B$280,2,FALSE),"_",S33,"_",IF(S34="10-30",10,IF(S34="30+",30,""))))</f>
        <v>0</v>
      </c>
      <c r="T35" s="238"/>
      <c r="U35" s="246">
        <f>IF(OR(ISBLANK(U32),ISBLANK(U33),ISBLANK(U34)),,CONCATENATE(VLOOKUP(U32,MLRAs!$A$2:$B$280,2,FALSE),"_",U33,"_",IF(U34="10-30",10,IF(U34="30+",30,""))))</f>
        <v>0</v>
      </c>
      <c r="V35" s="238"/>
      <c r="W35" s="246">
        <f>IF(OR(ISBLANK(W32),ISBLANK(W33),ISBLANK(W34)),,CONCATENATE(VLOOKUP(W32,MLRAs!$A$2:$B$280,2,FALSE),"_",W33,"_",IF(W34="10-30",10,IF(W34="30+",30,""))))</f>
        <v>0</v>
      </c>
    </row>
    <row r="36" spans="1:23" x14ac:dyDescent="0.2">
      <c r="A36" s="216"/>
      <c r="C36" s="247"/>
      <c r="D36" s="238"/>
      <c r="E36" s="256"/>
      <c r="F36" s="238"/>
      <c r="G36" s="256"/>
      <c r="H36" s="238"/>
      <c r="I36" s="256"/>
      <c r="J36" s="238"/>
      <c r="K36" s="256"/>
      <c r="L36" s="238"/>
      <c r="M36" s="256"/>
      <c r="N36" s="238"/>
      <c r="O36" s="256"/>
      <c r="P36" s="238"/>
      <c r="Q36" s="256"/>
      <c r="R36" s="238"/>
      <c r="S36" s="256"/>
      <c r="T36" s="238"/>
      <c r="U36" s="256"/>
      <c r="V36" s="238"/>
      <c r="W36" s="256"/>
    </row>
    <row r="37" spans="1:23" x14ac:dyDescent="0.2">
      <c r="A37" s="223" t="s">
        <v>97</v>
      </c>
      <c r="B37" s="213"/>
      <c r="C37" s="249"/>
      <c r="D37" s="255"/>
      <c r="E37" s="246">
        <f>IF(E35=0,,IF(COUNTIF('Baseline EFs'!$A:$A, Inputs!E$35)=0, "0 years", IF(E$35&lt;&gt;"",10*(IFERROR(MATCH(TRUE,INDEX('EF Summary'!D$8:D$12&lt;0,0),0),6)-1),0)&amp;" years"))</f>
        <v>0</v>
      </c>
      <c r="F37" s="257">
        <f>IF(E37=0, , IF(E37="0 years", -5,1))</f>
        <v>0</v>
      </c>
      <c r="G37" s="246">
        <f>IF(G35=0,,IF(COUNTIF('Baseline EFs'!$A:$A, Inputs!G$35)=0, "0 years", IF(G$35&lt;&gt;"",10*(IFERROR(MATCH(TRUE,INDEX('EF Summary'!F$8:F$12&lt;0,0),0),6)-1),0)&amp;" years"))</f>
        <v>0</v>
      </c>
      <c r="H37" s="257">
        <f>IF(G37=0, , IF(G37="0 years", -5,1))</f>
        <v>0</v>
      </c>
      <c r="I37" s="246">
        <f>IF(I35=0,,IF(COUNTIF('Baseline EFs'!$A:$A, Inputs!I$35)=0, "0 years", IF(I$35&lt;&gt;"",10*(IFERROR(MATCH(TRUE,INDEX('EF Summary'!H$8:H$12&lt;0,0),0),6)-1),0)&amp;" years"))</f>
        <v>0</v>
      </c>
      <c r="J37" s="257">
        <f>IF(I37=0, , IF(I37="0 years", -5,1))</f>
        <v>0</v>
      </c>
      <c r="K37" s="246">
        <f>IF(K35=0,,IF(COUNTIF('Baseline EFs'!$A:$A, Inputs!K$35)=0, "0 years", IF(K$35&lt;&gt;"",10*(IFERROR(MATCH(TRUE,INDEX('EF Summary'!J$8:J$12&lt;0,0),0),6)-1),0)&amp;" years"))</f>
        <v>0</v>
      </c>
      <c r="L37" s="257">
        <f>IF(K37=0, , IF(K37="0 years", -5,1))</f>
        <v>0</v>
      </c>
      <c r="M37" s="246">
        <f>IF(M35=0,,IF(COUNTIF('Baseline EFs'!$A:$A, Inputs!M$35)=0, "0 years", IF(M$35&lt;&gt;"",10*(IFERROR(MATCH(TRUE,INDEX('EF Summary'!L$8:L$12&lt;0,0),0),6)-1),0)&amp;" years"))</f>
        <v>0</v>
      </c>
      <c r="N37" s="257">
        <f>IF(M37=0, , IF(M37="0 years", -5,1))</f>
        <v>0</v>
      </c>
      <c r="O37" s="246">
        <f>IF(O35=0,,IF(COUNTIF('Baseline EFs'!$A:$A, Inputs!O$35)=0, "0 years", IF(O$35&lt;&gt;"",10*(IFERROR(MATCH(TRUE,INDEX('EF Summary'!N$8:N$12&lt;0,0),0),6)-1),0)&amp;" years"))</f>
        <v>0</v>
      </c>
      <c r="P37" s="257">
        <f>IF(O37=0, , IF(O37="0 years", -5,1))</f>
        <v>0</v>
      </c>
      <c r="Q37" s="246">
        <f>IF(Q35=0,,IF(COUNTIF('Baseline EFs'!$A:$A, Inputs!Q$35)=0, "0 years", IF(Q$35&lt;&gt;"",10*(IFERROR(MATCH(TRUE,INDEX('EF Summary'!P$8:P$12&lt;0,0),0),6)-1),0)&amp;" years"))</f>
        <v>0</v>
      </c>
      <c r="R37" s="257">
        <f>IF(Q37=0, , IF(Q37="0 years", -5,1))</f>
        <v>0</v>
      </c>
      <c r="S37" s="246">
        <f>IF(S35=0,,IF(COUNTIF('Baseline EFs'!$A:$A, Inputs!S$35)=0, "0 years", IF(S$35&lt;&gt;"",10*(IFERROR(MATCH(TRUE,INDEX('EF Summary'!R$8:R$12&lt;0,0),0),6)-1),0)&amp;" years"))</f>
        <v>0</v>
      </c>
      <c r="T37" s="257">
        <f>IF(S37=0, , IF(S37="0 years", -5,1))</f>
        <v>0</v>
      </c>
      <c r="U37" s="246">
        <f>IF(U35=0,,IF(COUNTIF('Baseline EFs'!$A:$A, Inputs!U$35)=0, "0 years", IF(U$35&lt;&gt;"",10*(IFERROR(MATCH(TRUE,INDEX('EF Summary'!T$8:T$12&lt;0,0),0),6)-1),0)&amp;" years"))</f>
        <v>0</v>
      </c>
      <c r="V37" s="257">
        <f>IF(U37=0, , IF(U37="0 years", -5,1))</f>
        <v>0</v>
      </c>
      <c r="W37" s="246">
        <f>IF(W35=0,,IF(COUNTIF('Baseline EFs'!$A:$A, Inputs!W$35)=0, "0 years", IF(W$35&lt;&gt;"",10*(IFERROR(MATCH(TRUE,INDEX('EF Summary'!V$8:V$12&lt;0,0),0),6)-1),0)&amp;" years"))</f>
        <v>0</v>
      </c>
    </row>
    <row r="38" spans="1:23" s="12" customFormat="1" x14ac:dyDescent="0.2">
      <c r="A38" s="12" t="s">
        <v>98</v>
      </c>
    </row>
    <row r="39" spans="1:23" x14ac:dyDescent="0.2">
      <c r="A39" s="225" t="s">
        <v>99</v>
      </c>
      <c r="C39" s="258"/>
      <c r="D39" s="238"/>
      <c r="E39" s="259">
        <f>IF(E$35=0,,INDEX(LCC, MATCH(E$35, 'Baseline EFs'!$R$2:$R$1004,0),2))</f>
        <v>0</v>
      </c>
      <c r="F39" s="260"/>
      <c r="G39" s="259">
        <f>IF(G$35=0,,INDEX(LCC, MATCH(G$35, 'Baseline EFs'!$R$2:$R$1004,0),2))</f>
        <v>0</v>
      </c>
      <c r="H39" s="260"/>
      <c r="I39" s="259">
        <f>IF(I$35=0,,INDEX(LCC, MATCH(I$35, 'Baseline EFs'!$R$2:$R$1004,0),2))</f>
        <v>0</v>
      </c>
      <c r="J39" s="260"/>
      <c r="K39" s="259">
        <f>IF(K$35=0,,INDEX(LCC, MATCH(K$35, 'Baseline EFs'!$R$2:$R$1004,0),2))</f>
        <v>0</v>
      </c>
      <c r="L39" s="260"/>
      <c r="M39" s="259">
        <f>IF(M$35=0,,INDEX(LCC, MATCH(M$35, 'Baseline EFs'!$R$2:$R$1004,0),2))</f>
        <v>0</v>
      </c>
      <c r="N39" s="260"/>
      <c r="O39" s="259">
        <f>IF(O$35=0,,INDEX(LCC, MATCH(O$35, 'Baseline EFs'!$R$2:$R$1004,0),2))</f>
        <v>0</v>
      </c>
      <c r="P39" s="260"/>
      <c r="Q39" s="259">
        <f>IF(Q$35=0,,INDEX(LCC, MATCH(Q$35, 'Baseline EFs'!$R$2:$R$1004,0),2))</f>
        <v>0</v>
      </c>
      <c r="R39" s="260"/>
      <c r="S39" s="259">
        <f>IF(S$35=0,,INDEX(LCC, MATCH(S$35, 'Baseline EFs'!$R$2:$R$1004,0),2))</f>
        <v>0</v>
      </c>
      <c r="T39" s="260"/>
      <c r="U39" s="259">
        <f>IF(U$35=0,,INDEX(LCC, MATCH(U$35, 'Baseline EFs'!$R$2:$R$1004,0),2))</f>
        <v>0</v>
      </c>
      <c r="V39" s="260"/>
      <c r="W39" s="259">
        <f>IF(W$35=0,,INDEX(LCC, MATCH(W$35, 'Baseline EFs'!$R$2:$R$1004,0),2))</f>
        <v>0</v>
      </c>
    </row>
    <row r="40" spans="1:23" x14ac:dyDescent="0.2">
      <c r="A40" s="225" t="s">
        <v>100</v>
      </c>
      <c r="C40" s="258"/>
      <c r="D40" s="238"/>
      <c r="E40" s="259">
        <f>IF(E$35=0,,INDEX(LCC, MATCH(E$35, 'Baseline EFs'!$R$2:$R$1004,0),3))</f>
        <v>0</v>
      </c>
      <c r="F40" s="260"/>
      <c r="G40" s="259">
        <f>IF(G$35=0,,INDEX(LCC, MATCH(G$35, 'Baseline EFs'!$R$2:$R$1004,0),3))</f>
        <v>0</v>
      </c>
      <c r="H40" s="260"/>
      <c r="I40" s="259">
        <f>IF(I$35=0,,INDEX(LCC, MATCH(I$35, 'Baseline EFs'!$R$2:$R$1004,0),3))</f>
        <v>0</v>
      </c>
      <c r="J40" s="260"/>
      <c r="K40" s="259">
        <f>IF(K$35=0,,INDEX(LCC, MATCH(K$35, 'Baseline EFs'!$R$2:$R$1004,0),3))</f>
        <v>0</v>
      </c>
      <c r="L40" s="260"/>
      <c r="M40" s="259">
        <f>IF(M$35=0,,INDEX(LCC, MATCH(M$35, 'Baseline EFs'!$R$2:$R$1004,0),3))</f>
        <v>0</v>
      </c>
      <c r="N40" s="260"/>
      <c r="O40" s="259">
        <f>IF(O$35=0,,INDEX(LCC, MATCH(O$35, 'Baseline EFs'!$R$2:$R$1004,0),3))</f>
        <v>0</v>
      </c>
      <c r="P40" s="260"/>
      <c r="Q40" s="259">
        <f>IF(Q$35=0,,INDEX(LCC, MATCH(Q$35, 'Baseline EFs'!$R$2:$R$1004,0),3))</f>
        <v>0</v>
      </c>
      <c r="R40" s="260"/>
      <c r="S40" s="259">
        <f>IF(S$35=0,,INDEX(LCC, MATCH(S$35, 'Baseline EFs'!$R$2:$R$1004,0),3))</f>
        <v>0</v>
      </c>
      <c r="T40" s="260"/>
      <c r="U40" s="259">
        <f>IF(U$35=0,,INDEX(LCC, MATCH(U$35, 'Baseline EFs'!$R$2:$R$1004,0),3))</f>
        <v>0</v>
      </c>
      <c r="V40" s="260"/>
      <c r="W40" s="259">
        <f>IF(W$35=0,,INDEX(LCC, MATCH(W$35, 'Baseline EFs'!$R$2:$R$1004,0),3))</f>
        <v>0</v>
      </c>
    </row>
    <row r="41" spans="1:23" x14ac:dyDescent="0.2">
      <c r="A41" s="223" t="s">
        <v>101</v>
      </c>
      <c r="B41" s="213"/>
      <c r="C41" s="246" t="str">
        <f>IFERROR(IF($C$14="Default",IF(C$31&gt;0, IF(YEAR(C7)&lt;2017, VLOOKUP(C$31, Counties!D:E, 2, FALSE), VLOOKUP(C$31,Counties!$D:$G,4,FALSE)), ""),IF(ISBLANK($C$15),"", IF($C$15&gt;=0.4,"Pass","Fail"))),"")</f>
        <v/>
      </c>
      <c r="D41" s="261">
        <f>IF(C41="Pass", 1, IF(C41="Fail", -5, 0))</f>
        <v>0</v>
      </c>
      <c r="E41" s="262"/>
      <c r="F41" s="263"/>
      <c r="G41" s="262"/>
      <c r="H41" s="263"/>
      <c r="I41" s="262"/>
      <c r="J41" s="263"/>
      <c r="K41" s="262"/>
      <c r="L41" s="263"/>
      <c r="M41" s="262"/>
      <c r="N41" s="263"/>
      <c r="O41" s="262"/>
      <c r="P41" s="263"/>
      <c r="Q41" s="262"/>
      <c r="R41" s="263"/>
      <c r="S41" s="262"/>
      <c r="T41" s="263"/>
      <c r="U41" s="262"/>
      <c r="V41" s="263"/>
      <c r="W41" s="262"/>
    </row>
    <row r="42" spans="1:23" ht="14.25" x14ac:dyDescent="0.25">
      <c r="A42" s="264" t="s">
        <v>102</v>
      </c>
      <c r="C42" s="228" t="str">
        <f>IFERROR(IF(YEAR(C7)&lt;2017,VLOOKUP($C$31, Counties!D:F, 3, FALSE),VLOOKUP($C$31, Counties!$D:$H, 5, FALSE)),"")</f>
        <v/>
      </c>
      <c r="D42" s="238"/>
      <c r="E42" s="230"/>
      <c r="F42" s="230"/>
      <c r="G42" s="230"/>
      <c r="H42" s="230"/>
      <c r="I42" s="230"/>
      <c r="J42" s="230"/>
      <c r="K42" s="230"/>
      <c r="L42" s="230"/>
      <c r="M42" s="230"/>
      <c r="N42" s="230"/>
      <c r="O42" s="230"/>
      <c r="P42" s="230"/>
      <c r="Q42" s="230"/>
      <c r="R42" s="230"/>
      <c r="S42" s="230"/>
      <c r="T42" s="230"/>
      <c r="U42" s="230"/>
      <c r="V42" s="230"/>
      <c r="W42" s="230"/>
    </row>
    <row r="43" spans="1:23" ht="14.25" x14ac:dyDescent="0.25">
      <c r="A43" s="265" t="s">
        <v>103</v>
      </c>
      <c r="B43" s="213"/>
      <c r="C43" s="249"/>
      <c r="D43" s="255"/>
      <c r="E43" s="266"/>
      <c r="F43" s="238"/>
      <c r="G43" s="266"/>
      <c r="H43" s="238"/>
      <c r="I43" s="266"/>
      <c r="J43" s="238"/>
      <c r="K43" s="266"/>
      <c r="L43" s="238"/>
      <c r="M43" s="266"/>
      <c r="N43" s="238"/>
      <c r="O43" s="266"/>
      <c r="P43" s="238"/>
      <c r="Q43" s="266"/>
      <c r="R43" s="238"/>
      <c r="S43" s="266"/>
      <c r="T43" s="238"/>
      <c r="U43" s="266"/>
      <c r="V43" s="238"/>
      <c r="W43" s="266"/>
    </row>
    <row r="44" spans="1:23" s="240" customFormat="1" x14ac:dyDescent="0.2">
      <c r="A44" s="221"/>
      <c r="C44" s="247"/>
      <c r="D44" s="247"/>
      <c r="E44" s="247"/>
      <c r="F44" s="247"/>
      <c r="G44" s="247"/>
      <c r="H44" s="247"/>
      <c r="I44" s="247"/>
      <c r="J44" s="247"/>
      <c r="K44" s="247"/>
      <c r="L44" s="247"/>
      <c r="M44" s="247"/>
      <c r="N44" s="247"/>
      <c r="O44" s="247"/>
      <c r="P44" s="247"/>
      <c r="Q44" s="247"/>
      <c r="R44" s="247"/>
      <c r="S44" s="247"/>
      <c r="T44" s="247"/>
      <c r="U44" s="247"/>
      <c r="V44" s="247"/>
      <c r="W44" s="247"/>
    </row>
    <row r="45" spans="1:23" x14ac:dyDescent="0.2">
      <c r="A45" s="205" t="s">
        <v>104</v>
      </c>
      <c r="B45" s="205"/>
      <c r="C45" s="206" t="s">
        <v>78</v>
      </c>
      <c r="D45" s="206"/>
      <c r="E45" s="206" t="str">
        <f t="shared" ref="E45:W45" si="0">E$27</f>
        <v>Stratum #1</v>
      </c>
      <c r="F45" s="206"/>
      <c r="G45" s="206" t="str">
        <f t="shared" si="0"/>
        <v>Stratum #2</v>
      </c>
      <c r="H45" s="206"/>
      <c r="I45" s="206" t="str">
        <f t="shared" si="0"/>
        <v>Stratum #3</v>
      </c>
      <c r="J45" s="206"/>
      <c r="K45" s="206" t="str">
        <f t="shared" si="0"/>
        <v>Stratum #4</v>
      </c>
      <c r="L45" s="206"/>
      <c r="M45" s="206" t="str">
        <f t="shared" si="0"/>
        <v>Stratum #5</v>
      </c>
      <c r="N45" s="206"/>
      <c r="O45" s="206" t="str">
        <f t="shared" si="0"/>
        <v>Stratum #6</v>
      </c>
      <c r="P45" s="206"/>
      <c r="Q45" s="206" t="str">
        <f t="shared" si="0"/>
        <v>Stratum #7</v>
      </c>
      <c r="R45" s="206"/>
      <c r="S45" s="206" t="str">
        <f t="shared" si="0"/>
        <v>Stratum #8</v>
      </c>
      <c r="T45" s="206"/>
      <c r="U45" s="206" t="str">
        <f t="shared" si="0"/>
        <v>Stratum #9</v>
      </c>
      <c r="V45" s="206"/>
      <c r="W45" s="206" t="str">
        <f t="shared" si="0"/>
        <v>Stratum #10</v>
      </c>
    </row>
    <row r="46" spans="1:23" ht="14.25" x14ac:dyDescent="0.25">
      <c r="A46" s="248" t="s">
        <v>105</v>
      </c>
      <c r="B46" s="248"/>
      <c r="C46" s="267"/>
      <c r="D46" s="268"/>
      <c r="E46" s="266"/>
      <c r="F46" s="269"/>
      <c r="G46" s="266"/>
      <c r="H46" s="269"/>
      <c r="I46" s="266"/>
      <c r="J46" s="269"/>
      <c r="K46" s="266"/>
      <c r="L46" s="269"/>
      <c r="M46" s="266"/>
      <c r="N46" s="269"/>
      <c r="O46" s="266"/>
      <c r="P46" s="269"/>
      <c r="Q46" s="266"/>
      <c r="R46" s="269"/>
      <c r="S46" s="266"/>
      <c r="T46" s="269"/>
      <c r="U46" s="266"/>
      <c r="V46" s="269"/>
      <c r="W46" s="266"/>
    </row>
    <row r="47" spans="1:23" ht="27" x14ac:dyDescent="0.2">
      <c r="A47" s="253" t="s">
        <v>106</v>
      </c>
      <c r="B47" s="253"/>
      <c r="C47" s="266"/>
      <c r="D47" s="270"/>
      <c r="E47" s="271"/>
      <c r="F47" s="269"/>
      <c r="G47" s="271"/>
      <c r="H47" s="269"/>
      <c r="I47" s="271"/>
      <c r="J47" s="269"/>
      <c r="K47" s="271"/>
      <c r="L47" s="269"/>
      <c r="M47" s="271"/>
      <c r="N47" s="269"/>
      <c r="O47" s="271"/>
      <c r="P47" s="269"/>
      <c r="Q47" s="271"/>
      <c r="R47" s="269"/>
      <c r="S47" s="271"/>
      <c r="T47" s="269"/>
      <c r="U47" s="271"/>
      <c r="V47" s="269"/>
      <c r="W47" s="271"/>
    </row>
    <row r="48" spans="1:23" ht="27" x14ac:dyDescent="0.2">
      <c r="A48" s="248" t="s">
        <v>107</v>
      </c>
      <c r="B48" s="248"/>
      <c r="C48" s="266"/>
      <c r="D48" s="270"/>
      <c r="E48" s="271"/>
      <c r="F48" s="269"/>
      <c r="G48" s="271"/>
      <c r="H48" s="269"/>
      <c r="I48" s="271"/>
      <c r="J48" s="269"/>
      <c r="K48" s="271"/>
      <c r="L48" s="269"/>
      <c r="M48" s="271"/>
      <c r="N48" s="269"/>
      <c r="O48" s="271"/>
      <c r="P48" s="269"/>
      <c r="Q48" s="271"/>
      <c r="R48" s="269"/>
      <c r="S48" s="271"/>
      <c r="T48" s="269"/>
      <c r="U48" s="271"/>
      <c r="V48" s="269"/>
      <c r="W48" s="271"/>
    </row>
    <row r="49" spans="1:23" ht="27" x14ac:dyDescent="0.2">
      <c r="A49" s="253" t="s">
        <v>108</v>
      </c>
      <c r="B49" s="253"/>
      <c r="C49" s="266"/>
      <c r="D49" s="270"/>
      <c r="E49" s="271"/>
      <c r="F49" s="269"/>
      <c r="G49" s="271"/>
      <c r="H49" s="269"/>
      <c r="I49" s="271"/>
      <c r="J49" s="269"/>
      <c r="K49" s="271"/>
      <c r="L49" s="269"/>
      <c r="M49" s="271"/>
      <c r="N49" s="269"/>
      <c r="O49" s="271"/>
      <c r="P49" s="269"/>
      <c r="Q49" s="271"/>
      <c r="R49" s="269"/>
      <c r="S49" s="271"/>
      <c r="T49" s="269"/>
      <c r="U49" s="271"/>
      <c r="V49" s="269"/>
      <c r="W49" s="271"/>
    </row>
    <row r="50" spans="1:23" ht="27" x14ac:dyDescent="0.2">
      <c r="A50" s="248" t="s">
        <v>109</v>
      </c>
      <c r="B50" s="248"/>
      <c r="C50" s="266"/>
      <c r="D50" s="270"/>
      <c r="E50" s="271"/>
      <c r="F50" s="269"/>
      <c r="G50" s="271"/>
      <c r="H50" s="269"/>
      <c r="I50" s="271"/>
      <c r="J50" s="269"/>
      <c r="K50" s="271"/>
      <c r="L50" s="269"/>
      <c r="M50" s="271"/>
      <c r="N50" s="269"/>
      <c r="O50" s="271"/>
      <c r="P50" s="269"/>
      <c r="Q50" s="271"/>
      <c r="R50" s="269"/>
      <c r="S50" s="271"/>
      <c r="T50" s="269"/>
      <c r="U50" s="271"/>
      <c r="V50" s="269"/>
      <c r="W50" s="271"/>
    </row>
    <row r="51" spans="1:23" ht="27" x14ac:dyDescent="0.2">
      <c r="A51" s="253" t="s">
        <v>110</v>
      </c>
      <c r="B51" s="253"/>
      <c r="C51" s="266"/>
      <c r="D51" s="270"/>
      <c r="E51" s="271"/>
      <c r="F51" s="269"/>
      <c r="G51" s="271"/>
      <c r="H51" s="269"/>
      <c r="I51" s="271"/>
      <c r="J51" s="269"/>
      <c r="K51" s="271"/>
      <c r="L51" s="269"/>
      <c r="M51" s="271"/>
      <c r="N51" s="269"/>
      <c r="O51" s="271"/>
      <c r="P51" s="269"/>
      <c r="Q51" s="271"/>
      <c r="R51" s="269"/>
      <c r="S51" s="271"/>
      <c r="T51" s="269"/>
      <c r="U51" s="271"/>
      <c r="V51" s="269"/>
      <c r="W51" s="271"/>
    </row>
    <row r="52" spans="1:23" ht="14.25" x14ac:dyDescent="0.25">
      <c r="A52" s="248" t="s">
        <v>111</v>
      </c>
      <c r="B52" s="248"/>
      <c r="C52" s="266"/>
      <c r="D52" s="270"/>
      <c r="E52" s="271"/>
      <c r="F52" s="269"/>
      <c r="G52" s="271"/>
      <c r="H52" s="269"/>
      <c r="I52" s="271"/>
      <c r="J52" s="269"/>
      <c r="K52" s="271"/>
      <c r="L52" s="269"/>
      <c r="M52" s="271"/>
      <c r="N52" s="269"/>
      <c r="O52" s="271"/>
      <c r="P52" s="269"/>
      <c r="Q52" s="271"/>
      <c r="R52" s="269"/>
      <c r="S52" s="271"/>
      <c r="T52" s="269"/>
      <c r="U52" s="271"/>
      <c r="V52" s="269"/>
      <c r="W52" s="271"/>
    </row>
    <row r="53" spans="1:23" x14ac:dyDescent="0.2">
      <c r="A53" s="253" t="s">
        <v>112</v>
      </c>
      <c r="B53" s="253"/>
      <c r="C53" s="266"/>
      <c r="D53" s="270"/>
      <c r="E53" s="271"/>
      <c r="F53" s="269"/>
      <c r="G53" s="271"/>
      <c r="H53" s="269"/>
      <c r="I53" s="271"/>
      <c r="J53" s="269"/>
      <c r="K53" s="271"/>
      <c r="L53" s="269"/>
      <c r="M53" s="271"/>
      <c r="N53" s="269"/>
      <c r="O53" s="271"/>
      <c r="P53" s="269"/>
      <c r="Q53" s="271"/>
      <c r="R53" s="269"/>
      <c r="S53" s="271"/>
      <c r="T53" s="269"/>
      <c r="U53" s="271"/>
      <c r="V53" s="269"/>
      <c r="W53" s="271"/>
    </row>
    <row r="54" spans="1:23" x14ac:dyDescent="0.2">
      <c r="A54" s="205" t="s">
        <v>113</v>
      </c>
      <c r="B54" s="205"/>
      <c r="C54" s="206" t="str">
        <f>$C$45</f>
        <v>Project-wide inputs</v>
      </c>
      <c r="D54" s="272"/>
      <c r="E54" s="272"/>
      <c r="F54" s="272"/>
      <c r="G54" s="272"/>
      <c r="H54" s="272"/>
      <c r="I54" s="272"/>
      <c r="J54" s="272"/>
      <c r="K54" s="272"/>
      <c r="L54" s="272"/>
      <c r="M54" s="272"/>
      <c r="N54" s="272"/>
      <c r="O54" s="272"/>
      <c r="P54" s="272"/>
      <c r="Q54" s="272"/>
      <c r="R54" s="272"/>
      <c r="S54" s="272"/>
      <c r="T54" s="272"/>
      <c r="U54" s="272"/>
      <c r="V54" s="272"/>
      <c r="W54" s="272"/>
    </row>
    <row r="55" spans="1:23" x14ac:dyDescent="0.2">
      <c r="A55" s="273" t="s">
        <v>114</v>
      </c>
      <c r="B55" s="253"/>
      <c r="C55" s="274"/>
      <c r="D55" s="275"/>
      <c r="E55" s="271"/>
      <c r="F55" s="269"/>
      <c r="G55" s="271"/>
      <c r="H55" s="269"/>
      <c r="I55" s="271"/>
      <c r="J55" s="269"/>
      <c r="K55" s="271"/>
      <c r="L55" s="269"/>
      <c r="M55" s="271"/>
      <c r="N55" s="269"/>
      <c r="O55" s="271"/>
      <c r="P55" s="269"/>
      <c r="Q55" s="271"/>
      <c r="R55" s="269"/>
      <c r="S55" s="271"/>
      <c r="T55" s="269"/>
      <c r="U55" s="271"/>
      <c r="V55" s="269"/>
      <c r="W55" s="271"/>
    </row>
    <row r="56" spans="1:23" ht="14.25" x14ac:dyDescent="0.25">
      <c r="A56" s="276" t="s">
        <v>115</v>
      </c>
      <c r="B56" s="248"/>
      <c r="C56" s="266"/>
      <c r="D56" s="270"/>
      <c r="E56" s="271"/>
      <c r="F56" s="269"/>
      <c r="G56" s="271"/>
      <c r="H56" s="269"/>
      <c r="I56" s="271"/>
      <c r="J56" s="269"/>
      <c r="K56" s="271"/>
      <c r="L56" s="269"/>
      <c r="M56" s="271"/>
      <c r="N56" s="269"/>
      <c r="O56" s="271"/>
      <c r="P56" s="269"/>
      <c r="Q56" s="271"/>
      <c r="R56" s="269"/>
      <c r="S56" s="271"/>
      <c r="T56" s="269"/>
      <c r="U56" s="271"/>
      <c r="V56" s="269"/>
      <c r="W56" s="271"/>
    </row>
    <row r="57" spans="1:23" ht="14.25" x14ac:dyDescent="0.25">
      <c r="A57" s="277" t="s">
        <v>116</v>
      </c>
      <c r="B57" s="253"/>
      <c r="C57" s="278"/>
      <c r="D57" s="270"/>
      <c r="E57" s="279"/>
      <c r="F57" s="269"/>
      <c r="G57" s="279"/>
      <c r="H57" s="269"/>
      <c r="I57" s="279"/>
      <c r="J57" s="269"/>
      <c r="K57" s="279"/>
      <c r="L57" s="269"/>
      <c r="M57" s="279"/>
      <c r="N57" s="269"/>
      <c r="O57" s="279"/>
      <c r="P57" s="269"/>
      <c r="Q57" s="279"/>
      <c r="R57" s="269"/>
      <c r="S57" s="279"/>
      <c r="T57" s="269"/>
      <c r="U57" s="279"/>
      <c r="V57" s="269"/>
      <c r="W57" s="279"/>
    </row>
    <row r="58" spans="1:23" x14ac:dyDescent="0.2">
      <c r="A58" s="273" t="s">
        <v>117</v>
      </c>
      <c r="B58" s="253"/>
      <c r="C58" s="274"/>
      <c r="D58" s="275"/>
      <c r="E58" s="271"/>
      <c r="F58" s="269"/>
      <c r="G58" s="271"/>
      <c r="H58" s="269"/>
      <c r="I58" s="271"/>
      <c r="J58" s="269"/>
      <c r="K58" s="271"/>
      <c r="L58" s="269"/>
      <c r="M58" s="271"/>
      <c r="N58" s="269"/>
      <c r="O58" s="271"/>
      <c r="P58" s="269"/>
      <c r="Q58" s="271"/>
      <c r="R58" s="269"/>
      <c r="S58" s="271"/>
      <c r="T58" s="269"/>
      <c r="U58" s="271"/>
      <c r="V58" s="269"/>
      <c r="W58" s="271"/>
    </row>
    <row r="59" spans="1:23" ht="27" x14ac:dyDescent="0.2">
      <c r="A59" s="276" t="s">
        <v>118</v>
      </c>
      <c r="B59" s="248"/>
      <c r="C59" s="266"/>
      <c r="D59" s="270"/>
      <c r="E59" s="271"/>
      <c r="F59" s="269"/>
      <c r="G59" s="271"/>
      <c r="H59" s="269"/>
      <c r="I59" s="271"/>
      <c r="J59" s="269"/>
      <c r="K59" s="271"/>
      <c r="L59" s="269"/>
      <c r="M59" s="271"/>
      <c r="N59" s="269"/>
      <c r="O59" s="271"/>
      <c r="P59" s="269"/>
      <c r="Q59" s="271"/>
      <c r="R59" s="269"/>
      <c r="S59" s="271"/>
      <c r="T59" s="269"/>
      <c r="U59" s="271"/>
      <c r="V59" s="269"/>
      <c r="W59" s="271"/>
    </row>
    <row r="60" spans="1:23" ht="14.25" x14ac:dyDescent="0.25">
      <c r="A60" s="277" t="s">
        <v>119</v>
      </c>
      <c r="B60" s="253"/>
      <c r="C60" s="278"/>
      <c r="D60" s="270"/>
      <c r="E60" s="279"/>
      <c r="F60" s="269"/>
      <c r="G60" s="279"/>
      <c r="H60" s="269"/>
      <c r="I60" s="279"/>
      <c r="J60" s="269"/>
      <c r="K60" s="279"/>
      <c r="L60" s="269"/>
      <c r="M60" s="279"/>
      <c r="N60" s="269"/>
      <c r="O60" s="279"/>
      <c r="P60" s="269"/>
      <c r="Q60" s="279"/>
      <c r="R60" s="269"/>
      <c r="S60" s="279"/>
      <c r="T60" s="269"/>
      <c r="U60" s="279"/>
      <c r="V60" s="269"/>
      <c r="W60" s="279"/>
    </row>
    <row r="61" spans="1:23" x14ac:dyDescent="0.2">
      <c r="A61" s="273" t="s">
        <v>120</v>
      </c>
      <c r="B61" s="253"/>
      <c r="C61" s="266"/>
      <c r="D61" s="270"/>
      <c r="E61" s="271"/>
      <c r="F61" s="269"/>
      <c r="G61" s="271"/>
      <c r="H61" s="269"/>
      <c r="I61" s="271"/>
      <c r="J61" s="269"/>
      <c r="K61" s="271"/>
      <c r="L61" s="269"/>
      <c r="M61" s="271"/>
      <c r="N61" s="269"/>
      <c r="O61" s="271"/>
      <c r="P61" s="269"/>
      <c r="Q61" s="271"/>
      <c r="R61" s="269"/>
      <c r="S61" s="271"/>
      <c r="T61" s="269"/>
      <c r="U61" s="271"/>
      <c r="V61" s="269"/>
      <c r="W61" s="271"/>
    </row>
    <row r="62" spans="1:23" ht="27" x14ac:dyDescent="0.2">
      <c r="A62" s="276" t="s">
        <v>121</v>
      </c>
      <c r="B62" s="248"/>
      <c r="C62" s="266"/>
      <c r="D62" s="270"/>
      <c r="E62" s="271"/>
      <c r="F62" s="269"/>
      <c r="G62" s="271"/>
      <c r="H62" s="269"/>
      <c r="I62" s="271"/>
      <c r="J62" s="269"/>
      <c r="K62" s="271"/>
      <c r="L62" s="269"/>
      <c r="M62" s="271"/>
      <c r="N62" s="269"/>
      <c r="O62" s="271"/>
      <c r="P62" s="269"/>
      <c r="Q62" s="271"/>
      <c r="R62" s="269"/>
      <c r="S62" s="271"/>
      <c r="T62" s="269"/>
      <c r="U62" s="271"/>
      <c r="V62" s="269"/>
      <c r="W62" s="271"/>
    </row>
    <row r="63" spans="1:23" ht="14.25" x14ac:dyDescent="0.25">
      <c r="A63" s="277" t="s">
        <v>122</v>
      </c>
      <c r="B63" s="253"/>
      <c r="C63" s="278"/>
      <c r="D63" s="270"/>
      <c r="E63" s="279"/>
      <c r="F63" s="269"/>
      <c r="G63" s="279"/>
      <c r="H63" s="269"/>
      <c r="I63" s="279"/>
      <c r="J63" s="269"/>
      <c r="K63" s="279"/>
      <c r="L63" s="269"/>
      <c r="M63" s="279"/>
      <c r="N63" s="269"/>
      <c r="O63" s="279"/>
      <c r="P63" s="269"/>
      <c r="Q63" s="279"/>
      <c r="R63" s="269"/>
      <c r="S63" s="279"/>
      <c r="T63" s="269"/>
      <c r="U63" s="279"/>
      <c r="V63" s="269"/>
      <c r="W63" s="279"/>
    </row>
    <row r="64" spans="1:23" x14ac:dyDescent="0.2">
      <c r="A64" s="205" t="s">
        <v>123</v>
      </c>
      <c r="B64" s="205"/>
      <c r="C64" s="206" t="str">
        <f>$C$45</f>
        <v>Project-wide inputs</v>
      </c>
      <c r="D64" s="272"/>
      <c r="E64" s="272"/>
      <c r="F64" s="272"/>
      <c r="G64" s="272"/>
      <c r="H64" s="272"/>
      <c r="I64" s="272"/>
      <c r="J64" s="272"/>
      <c r="K64" s="272"/>
      <c r="L64" s="272"/>
      <c r="M64" s="272"/>
      <c r="N64" s="272"/>
      <c r="O64" s="272"/>
      <c r="P64" s="272"/>
      <c r="Q64" s="272"/>
      <c r="R64" s="272"/>
      <c r="S64" s="272"/>
      <c r="T64" s="272"/>
      <c r="U64" s="272"/>
      <c r="V64" s="272"/>
      <c r="W64" s="272"/>
    </row>
    <row r="65" spans="1:23" ht="25.5" x14ac:dyDescent="0.2">
      <c r="A65" s="280" t="s">
        <v>124</v>
      </c>
      <c r="B65" s="280"/>
      <c r="C65" s="266">
        <v>80</v>
      </c>
      <c r="D65" s="281"/>
      <c r="E65" s="271"/>
      <c r="F65" s="275"/>
      <c r="G65" s="271"/>
      <c r="H65" s="275"/>
      <c r="I65" s="271"/>
      <c r="J65" s="275"/>
      <c r="K65" s="271"/>
      <c r="L65" s="275"/>
      <c r="M65" s="271"/>
      <c r="N65" s="275"/>
      <c r="O65" s="271"/>
      <c r="P65" s="275"/>
      <c r="Q65" s="271"/>
      <c r="R65" s="275"/>
      <c r="S65" s="271"/>
      <c r="T65" s="275"/>
      <c r="U65" s="271"/>
      <c r="V65" s="275"/>
      <c r="W65" s="271"/>
    </row>
    <row r="66" spans="1:23" x14ac:dyDescent="0.2">
      <c r="A66" s="282" t="s">
        <v>125</v>
      </c>
      <c r="B66" s="282"/>
      <c r="C66" s="283"/>
      <c r="D66" s="281"/>
      <c r="E66" s="271"/>
      <c r="F66" s="275"/>
      <c r="G66" s="271"/>
      <c r="H66" s="275"/>
      <c r="I66" s="271"/>
      <c r="J66" s="275"/>
      <c r="K66" s="271"/>
      <c r="L66" s="275"/>
      <c r="M66" s="271"/>
      <c r="N66" s="275"/>
      <c r="O66" s="271"/>
      <c r="P66" s="275"/>
      <c r="Q66" s="271"/>
      <c r="R66" s="275"/>
      <c r="S66" s="271"/>
      <c r="T66" s="275"/>
      <c r="U66" s="271"/>
      <c r="V66" s="275"/>
      <c r="W66" s="271"/>
    </row>
    <row r="67" spans="1:23" ht="14.25" x14ac:dyDescent="0.25">
      <c r="A67" s="213" t="s">
        <v>126</v>
      </c>
      <c r="B67" s="213"/>
      <c r="C67" s="266"/>
      <c r="D67" s="281"/>
      <c r="E67" s="271"/>
      <c r="F67" s="275"/>
      <c r="G67" s="271"/>
      <c r="H67" s="275"/>
      <c r="I67" s="271"/>
      <c r="J67" s="275"/>
      <c r="K67" s="271"/>
      <c r="L67" s="275"/>
      <c r="M67" s="271"/>
      <c r="N67" s="275"/>
      <c r="O67" s="271"/>
      <c r="P67" s="275"/>
      <c r="Q67" s="271"/>
      <c r="R67" s="275"/>
      <c r="S67" s="271"/>
      <c r="T67" s="275"/>
      <c r="U67" s="271"/>
      <c r="V67" s="275"/>
      <c r="W67" s="271"/>
    </row>
    <row r="68" spans="1:23" x14ac:dyDescent="0.2">
      <c r="A68" s="213"/>
      <c r="B68" s="213"/>
      <c r="C68" s="271"/>
      <c r="D68" s="275"/>
      <c r="E68" s="271"/>
      <c r="F68" s="275"/>
      <c r="G68" s="271"/>
      <c r="H68" s="275"/>
      <c r="I68" s="271"/>
      <c r="J68" s="275"/>
      <c r="K68" s="271"/>
      <c r="L68" s="275"/>
      <c r="M68" s="271"/>
      <c r="N68" s="275"/>
      <c r="O68" s="271"/>
      <c r="P68" s="275"/>
      <c r="Q68" s="271"/>
      <c r="R68" s="275"/>
      <c r="S68" s="271"/>
      <c r="T68" s="275"/>
      <c r="U68" s="271"/>
      <c r="V68" s="275"/>
      <c r="W68" s="271"/>
    </row>
    <row r="69" spans="1:23" x14ac:dyDescent="0.2">
      <c r="A69" s="282" t="s">
        <v>127</v>
      </c>
      <c r="B69" s="282"/>
      <c r="C69" s="266"/>
      <c r="D69" s="281"/>
      <c r="E69" s="271"/>
      <c r="F69" s="275"/>
      <c r="G69" s="271"/>
      <c r="H69" s="275"/>
      <c r="I69" s="271"/>
      <c r="J69" s="275"/>
      <c r="K69" s="271"/>
      <c r="L69" s="275"/>
      <c r="M69" s="271"/>
      <c r="N69" s="275"/>
      <c r="O69" s="271"/>
      <c r="P69" s="275"/>
      <c r="Q69" s="271"/>
      <c r="R69" s="275"/>
      <c r="S69" s="271"/>
      <c r="T69" s="275"/>
      <c r="U69" s="271"/>
      <c r="V69" s="275"/>
      <c r="W69" s="271"/>
    </row>
    <row r="70" spans="1:23" ht="14.25" x14ac:dyDescent="0.25">
      <c r="A70" s="213" t="s">
        <v>128</v>
      </c>
      <c r="B70" s="213"/>
      <c r="C70" s="266"/>
      <c r="D70" s="281"/>
      <c r="E70" s="271"/>
      <c r="F70" s="275"/>
      <c r="G70" s="271"/>
      <c r="H70" s="275"/>
      <c r="I70" s="271"/>
      <c r="J70" s="275"/>
      <c r="K70" s="271"/>
      <c r="L70" s="275"/>
      <c r="M70" s="271"/>
      <c r="N70" s="275"/>
      <c r="O70" s="271"/>
      <c r="P70" s="275"/>
      <c r="Q70" s="271"/>
      <c r="R70" s="275"/>
      <c r="S70" s="271"/>
      <c r="T70" s="275"/>
      <c r="U70" s="271"/>
      <c r="V70" s="275"/>
      <c r="W70" s="271"/>
    </row>
    <row r="71" spans="1:23" x14ac:dyDescent="0.2">
      <c r="C71" s="271"/>
      <c r="D71" s="275"/>
      <c r="E71" s="271"/>
      <c r="F71" s="275"/>
      <c r="G71" s="271"/>
      <c r="H71" s="275"/>
      <c r="I71" s="271"/>
      <c r="J71" s="275"/>
      <c r="K71" s="271"/>
      <c r="L71" s="275"/>
      <c r="M71" s="271"/>
      <c r="N71" s="275"/>
      <c r="O71" s="271"/>
      <c r="P71" s="275"/>
      <c r="Q71" s="271"/>
      <c r="R71" s="275"/>
      <c r="S71" s="271"/>
      <c r="T71" s="275"/>
      <c r="U71" s="271"/>
      <c r="V71" s="275"/>
      <c r="W71" s="271"/>
    </row>
    <row r="72" spans="1:23" x14ac:dyDescent="0.2">
      <c r="A72" s="282" t="s">
        <v>129</v>
      </c>
      <c r="B72" s="282"/>
      <c r="C72" s="266"/>
      <c r="D72" s="281"/>
      <c r="E72" s="271"/>
      <c r="F72" s="275"/>
      <c r="G72" s="271"/>
      <c r="H72" s="275"/>
      <c r="I72" s="271"/>
      <c r="J72" s="275"/>
      <c r="K72" s="271"/>
      <c r="L72" s="275"/>
      <c r="M72" s="271"/>
      <c r="N72" s="275"/>
      <c r="O72" s="271"/>
      <c r="P72" s="275"/>
      <c r="Q72" s="271"/>
      <c r="R72" s="275"/>
      <c r="S72" s="271"/>
      <c r="T72" s="275"/>
      <c r="U72" s="271"/>
      <c r="V72" s="275"/>
      <c r="W72" s="271"/>
    </row>
    <row r="73" spans="1:23" ht="14.25" x14ac:dyDescent="0.25">
      <c r="A73" s="213" t="s">
        <v>130</v>
      </c>
      <c r="B73" s="213"/>
      <c r="C73" s="266"/>
      <c r="D73" s="281"/>
      <c r="E73" s="271"/>
      <c r="F73" s="275"/>
      <c r="G73" s="271"/>
      <c r="H73" s="275"/>
      <c r="I73" s="271"/>
      <c r="J73" s="275"/>
      <c r="K73" s="271"/>
      <c r="L73" s="275"/>
      <c r="M73" s="271"/>
      <c r="N73" s="275"/>
      <c r="O73" s="271"/>
      <c r="P73" s="275"/>
      <c r="Q73" s="271"/>
      <c r="R73" s="275"/>
      <c r="S73" s="271"/>
      <c r="T73" s="275"/>
      <c r="U73" s="271"/>
      <c r="V73" s="275"/>
      <c r="W73" s="271"/>
    </row>
    <row r="74" spans="1:23" x14ac:dyDescent="0.2">
      <c r="C74" s="271"/>
      <c r="D74" s="275"/>
      <c r="E74" s="271"/>
      <c r="F74" s="275"/>
      <c r="G74" s="271"/>
      <c r="H74" s="275"/>
      <c r="I74" s="271"/>
      <c r="J74" s="275"/>
      <c r="K74" s="271"/>
      <c r="L74" s="275"/>
      <c r="M74" s="271"/>
      <c r="N74" s="275"/>
      <c r="O74" s="271"/>
      <c r="P74" s="275"/>
      <c r="Q74" s="271"/>
      <c r="R74" s="275"/>
      <c r="S74" s="271"/>
      <c r="T74" s="275"/>
      <c r="U74" s="271"/>
      <c r="V74" s="275"/>
      <c r="W74" s="271"/>
    </row>
    <row r="75" spans="1:23" x14ac:dyDescent="0.2">
      <c r="A75" s="282" t="s">
        <v>131</v>
      </c>
      <c r="B75" s="282"/>
      <c r="C75" s="266"/>
      <c r="D75" s="281"/>
      <c r="E75" s="271"/>
      <c r="F75" s="275"/>
      <c r="G75" s="271"/>
      <c r="H75" s="275"/>
      <c r="I75" s="271"/>
      <c r="J75" s="275"/>
      <c r="K75" s="271"/>
      <c r="L75" s="275"/>
      <c r="M75" s="271"/>
      <c r="N75" s="275"/>
      <c r="O75" s="271"/>
      <c r="P75" s="275"/>
      <c r="Q75" s="271"/>
      <c r="R75" s="275"/>
      <c r="S75" s="271"/>
      <c r="T75" s="275"/>
      <c r="U75" s="271"/>
      <c r="V75" s="275"/>
      <c r="W75" s="271"/>
    </row>
    <row r="76" spans="1:23" ht="14.25" x14ac:dyDescent="0.25">
      <c r="A76" s="213" t="s">
        <v>132</v>
      </c>
      <c r="B76" s="213"/>
      <c r="C76" s="266"/>
      <c r="D76" s="281"/>
      <c r="E76" s="271"/>
      <c r="F76" s="275"/>
      <c r="G76" s="271"/>
      <c r="H76" s="275"/>
      <c r="I76" s="271"/>
      <c r="J76" s="275"/>
      <c r="K76" s="271"/>
      <c r="L76" s="275"/>
      <c r="M76" s="271"/>
      <c r="N76" s="275"/>
      <c r="O76" s="271"/>
      <c r="P76" s="275"/>
      <c r="Q76" s="271"/>
      <c r="R76" s="275"/>
      <c r="S76" s="271"/>
      <c r="T76" s="275"/>
      <c r="U76" s="271"/>
      <c r="V76" s="275"/>
      <c r="W76" s="271"/>
    </row>
    <row r="77" spans="1:23" x14ac:dyDescent="0.2">
      <c r="C77" s="271"/>
      <c r="D77" s="275"/>
      <c r="E77" s="271"/>
      <c r="F77" s="275"/>
      <c r="G77" s="271"/>
      <c r="H77" s="275"/>
      <c r="I77" s="271"/>
      <c r="J77" s="275"/>
      <c r="K77" s="271"/>
      <c r="L77" s="275"/>
      <c r="M77" s="271"/>
      <c r="N77" s="275"/>
      <c r="O77" s="271"/>
      <c r="P77" s="275"/>
      <c r="Q77" s="271"/>
      <c r="R77" s="275"/>
      <c r="S77" s="271"/>
      <c r="T77" s="275"/>
      <c r="U77" s="271"/>
      <c r="V77" s="275"/>
      <c r="W77" s="271"/>
    </row>
    <row r="78" spans="1:23" x14ac:dyDescent="0.2">
      <c r="A78" s="282" t="s">
        <v>133</v>
      </c>
      <c r="B78" s="282"/>
      <c r="C78" s="266"/>
      <c r="D78" s="281"/>
      <c r="E78" s="271"/>
      <c r="F78" s="275"/>
      <c r="G78" s="271"/>
      <c r="H78" s="275"/>
      <c r="I78" s="271"/>
      <c r="J78" s="275"/>
      <c r="K78" s="271"/>
      <c r="L78" s="275"/>
      <c r="M78" s="271"/>
      <c r="N78" s="275"/>
      <c r="O78" s="271"/>
      <c r="P78" s="275"/>
      <c r="Q78" s="271"/>
      <c r="R78" s="275"/>
      <c r="S78" s="271"/>
      <c r="T78" s="275"/>
      <c r="U78" s="271"/>
      <c r="V78" s="275"/>
      <c r="W78" s="271"/>
    </row>
    <row r="79" spans="1:23" ht="14.25" x14ac:dyDescent="0.25">
      <c r="A79" s="213" t="s">
        <v>134</v>
      </c>
      <c r="B79" s="213"/>
      <c r="C79" s="284"/>
      <c r="D79" s="281"/>
      <c r="E79" s="271"/>
      <c r="F79" s="275"/>
      <c r="G79" s="271"/>
      <c r="H79" s="275"/>
      <c r="I79" s="271"/>
      <c r="J79" s="275"/>
      <c r="K79" s="271"/>
      <c r="L79" s="275"/>
      <c r="M79" s="271"/>
      <c r="N79" s="275"/>
      <c r="O79" s="271"/>
      <c r="P79" s="275"/>
      <c r="Q79" s="271"/>
      <c r="R79" s="275"/>
      <c r="S79" s="271"/>
      <c r="T79" s="275"/>
      <c r="U79" s="271"/>
      <c r="V79" s="275"/>
      <c r="W79" s="271"/>
    </row>
    <row r="80" spans="1:23" x14ac:dyDescent="0.2">
      <c r="D80" s="240"/>
      <c r="E80" s="238" t="s">
        <v>135</v>
      </c>
      <c r="F80" s="240"/>
      <c r="G80" s="238" t="s">
        <v>135</v>
      </c>
      <c r="H80" s="240"/>
      <c r="I80" s="238" t="s">
        <v>135</v>
      </c>
      <c r="J80" s="240"/>
      <c r="K80" s="238" t="s">
        <v>135</v>
      </c>
      <c r="L80" s="240"/>
      <c r="M80" s="238" t="s">
        <v>135</v>
      </c>
      <c r="N80" s="240"/>
      <c r="O80" s="238" t="s">
        <v>135</v>
      </c>
      <c r="P80" s="240"/>
      <c r="Q80" s="238" t="s">
        <v>135</v>
      </c>
      <c r="R80" s="240"/>
      <c r="S80" s="238" t="s">
        <v>135</v>
      </c>
      <c r="T80" s="240"/>
      <c r="U80" s="238" t="s">
        <v>135</v>
      </c>
      <c r="V80" s="240"/>
      <c r="W80" s="238" t="s">
        <v>135</v>
      </c>
    </row>
    <row r="81" spans="1:23" x14ac:dyDescent="0.2">
      <c r="A81" s="205" t="s">
        <v>136</v>
      </c>
      <c r="B81" s="205"/>
      <c r="C81" s="206" t="s">
        <v>137</v>
      </c>
      <c r="D81" s="206"/>
      <c r="E81" s="206" t="str">
        <f t="shared" ref="E81:W81" si="1">E$27</f>
        <v>Stratum #1</v>
      </c>
      <c r="F81" s="206"/>
      <c r="G81" s="206" t="str">
        <f t="shared" si="1"/>
        <v>Stratum #2</v>
      </c>
      <c r="H81" s="206"/>
      <c r="I81" s="206" t="str">
        <f t="shared" si="1"/>
        <v>Stratum #3</v>
      </c>
      <c r="J81" s="206"/>
      <c r="K81" s="206" t="str">
        <f t="shared" si="1"/>
        <v>Stratum #4</v>
      </c>
      <c r="L81" s="206"/>
      <c r="M81" s="206" t="str">
        <f t="shared" si="1"/>
        <v>Stratum #5</v>
      </c>
      <c r="N81" s="206"/>
      <c r="O81" s="206" t="str">
        <f t="shared" si="1"/>
        <v>Stratum #6</v>
      </c>
      <c r="P81" s="206"/>
      <c r="Q81" s="206" t="str">
        <f t="shared" si="1"/>
        <v>Stratum #7</v>
      </c>
      <c r="R81" s="206"/>
      <c r="S81" s="206" t="str">
        <f t="shared" si="1"/>
        <v>Stratum #8</v>
      </c>
      <c r="T81" s="206"/>
      <c r="U81" s="206" t="str">
        <f t="shared" si="1"/>
        <v>Stratum #9</v>
      </c>
      <c r="V81" s="206"/>
      <c r="W81" s="206" t="str">
        <f t="shared" si="1"/>
        <v>Stratum #10</v>
      </c>
    </row>
    <row r="82" spans="1:23" s="286" customFormat="1" ht="14.25" x14ac:dyDescent="0.25">
      <c r="A82" s="285" t="s">
        <v>138</v>
      </c>
      <c r="C82" s="287">
        <f ca="1">IFERROR(Calculations!B13/Calculations!B7*365.25, 0)</f>
        <v>0</v>
      </c>
      <c r="D82" s="288"/>
      <c r="E82" s="289" t="e">
        <f>IF(Calculations!D30&gt;0,(Calculations!D28-Calculations!D145)/Calculations!$B$7*365.25, 0)</f>
        <v>#VALUE!</v>
      </c>
      <c r="F82" s="289"/>
      <c r="G82" s="289" t="e">
        <f>IF(Calculations!F30&gt;0,(Calculations!F28-Calculations!F145)/Calculations!$B$7*365.25, 0)</f>
        <v>#VALUE!</v>
      </c>
      <c r="H82" s="289"/>
      <c r="I82" s="289" t="e">
        <f>IF(Calculations!H30&gt;0,(Calculations!H28-Calculations!H145)/Calculations!$B$7*365.25, 0)</f>
        <v>#VALUE!</v>
      </c>
      <c r="J82" s="289"/>
      <c r="K82" s="289" t="e">
        <f>IF(Calculations!J30&gt;0,(Calculations!J28-Calculations!J145)/Calculations!$B$7*365.25, 0)</f>
        <v>#VALUE!</v>
      </c>
      <c r="L82" s="289"/>
      <c r="M82" s="289" t="e">
        <f>IF(Calculations!L30&gt;0,(Calculations!L28-Calculations!L145)/Calculations!$B$7*365.25, 0)</f>
        <v>#VALUE!</v>
      </c>
      <c r="N82" s="289"/>
      <c r="O82" s="289" t="e">
        <f>IF(Calculations!N30&gt;0,(Calculations!N28-Calculations!N145)/Calculations!$B$7*365.25, 0)</f>
        <v>#VALUE!</v>
      </c>
      <c r="P82" s="289"/>
      <c r="Q82" s="289" t="e">
        <f>IF(Calculations!P30&gt;0,(Calculations!P28-Calculations!P145)/Calculations!$B$7*365.25, 0)</f>
        <v>#VALUE!</v>
      </c>
      <c r="R82" s="289"/>
      <c r="S82" s="289" t="e">
        <f>IF(Calculations!R30&gt;0,(Calculations!R28-Calculations!R145)/Calculations!$B$7*365.25, 0)</f>
        <v>#VALUE!</v>
      </c>
      <c r="T82" s="289"/>
      <c r="U82" s="289" t="e">
        <f>IF(Calculations!T30&gt;0,(Calculations!T28-Calculations!T145)/Calculations!$B$7*365.25, 0)</f>
        <v>#VALUE!</v>
      </c>
      <c r="V82" s="289"/>
      <c r="W82" s="289" t="e">
        <f>IF(Calculations!V30&gt;0,(Calculations!V28-Calculations!V145)/Calculations!$B$7*365.25, 0)</f>
        <v>#VALUE!</v>
      </c>
    </row>
    <row r="83" spans="1:23" x14ac:dyDescent="0.2">
      <c r="A83" s="290" t="s">
        <v>139</v>
      </c>
      <c r="B83" s="286" t="s">
        <v>140</v>
      </c>
      <c r="C83" s="291">
        <f ca="1">SUM(E83,G83,I83,K83,M83,O83,Q83,S83,U83,W83)-$C$82</f>
        <v>0</v>
      </c>
      <c r="D83" s="292" t="str">
        <f>B83</f>
        <v>Year 1-10</v>
      </c>
      <c r="E83" s="293">
        <f t="dataTable" ref="E83:E87" dt2D="0" dtr="0" r1="C11"/>
        <v>0</v>
      </c>
      <c r="F83" s="292" t="str">
        <f>D83</f>
        <v>Year 1-10</v>
      </c>
      <c r="G83" s="293">
        <f t="dataTable" ref="G83:G87" dt2D="0" dtr="0" r1="C11" ca="1"/>
        <v>0</v>
      </c>
      <c r="H83" s="292" t="str">
        <f>F83</f>
        <v>Year 1-10</v>
      </c>
      <c r="I83" s="293">
        <f t="dataTable" ref="I83:I87" dt2D="0" dtr="0" r1="C11" ca="1"/>
        <v>0</v>
      </c>
      <c r="J83" s="292" t="str">
        <f>H83</f>
        <v>Year 1-10</v>
      </c>
      <c r="K83" s="293">
        <f t="dataTable" ref="K83:K87" dt2D="0" dtr="0" r1="C11" ca="1"/>
        <v>0</v>
      </c>
      <c r="L83" s="292" t="str">
        <f>J83</f>
        <v>Year 1-10</v>
      </c>
      <c r="M83" s="293">
        <f t="dataTable" ref="M83:M87" dt2D="0" dtr="0" r1="C11" ca="1"/>
        <v>0</v>
      </c>
      <c r="N83" s="292" t="str">
        <f>L83</f>
        <v>Year 1-10</v>
      </c>
      <c r="O83" s="293">
        <f t="dataTable" ref="O83:O87" dt2D="0" dtr="0" r1="C11" ca="1"/>
        <v>0</v>
      </c>
      <c r="P83" s="292" t="str">
        <f>N83</f>
        <v>Year 1-10</v>
      </c>
      <c r="Q83" s="293">
        <f t="dataTable" ref="Q83:Q87" dt2D="0" dtr="0" r1="C11" ca="1"/>
        <v>0</v>
      </c>
      <c r="R83" s="292" t="str">
        <f>P83</f>
        <v>Year 1-10</v>
      </c>
      <c r="S83" s="293">
        <f t="dataTable" ref="S83:S87" dt2D="0" dtr="0" r1="C11" ca="1"/>
        <v>0</v>
      </c>
      <c r="T83" s="292" t="str">
        <f>R83</f>
        <v>Year 1-10</v>
      </c>
      <c r="U83" s="293">
        <f t="dataTable" ref="U83:U87" dt2D="0" dtr="0" r1="C11" ca="1"/>
        <v>0</v>
      </c>
      <c r="V83" s="292" t="str">
        <f>T83</f>
        <v>Year 1-10</v>
      </c>
      <c r="W83" s="293">
        <f t="dataTable" ref="W83:W87" dt2D="0" dtr="0" r1="C11" ca="1"/>
        <v>0</v>
      </c>
    </row>
    <row r="84" spans="1:23" x14ac:dyDescent="0.2">
      <c r="A84" s="290" t="s">
        <v>141</v>
      </c>
      <c r="B84" s="286" t="s">
        <v>142</v>
      </c>
      <c r="C84" s="291">
        <f t="shared" ref="C84:C87" ca="1" si="2">SUM(E84,G84,I84,K84,M84,O84,Q84,S84,U84,W84)-$C$82</f>
        <v>0</v>
      </c>
      <c r="D84" s="292" t="str">
        <f t="shared" ref="D84:J87" si="3">B84</f>
        <v>Year 11-20</v>
      </c>
      <c r="E84" s="293">
        <v>0</v>
      </c>
      <c r="F84" s="292" t="str">
        <f t="shared" si="3"/>
        <v>Year 11-20</v>
      </c>
      <c r="G84" s="293">
        <v>0</v>
      </c>
      <c r="H84" s="292" t="str">
        <f t="shared" si="3"/>
        <v>Year 11-20</v>
      </c>
      <c r="I84" s="293">
        <v>0</v>
      </c>
      <c r="J84" s="292" t="str">
        <f t="shared" si="3"/>
        <v>Year 11-20</v>
      </c>
      <c r="K84" s="293">
        <v>0</v>
      </c>
      <c r="L84" s="292" t="str">
        <f t="shared" ref="L84:L87" si="4">J84</f>
        <v>Year 11-20</v>
      </c>
      <c r="M84" s="293">
        <v>0</v>
      </c>
      <c r="N84" s="292" t="str">
        <f t="shared" ref="N84:N87" si="5">L84</f>
        <v>Year 11-20</v>
      </c>
      <c r="O84" s="293">
        <v>0</v>
      </c>
      <c r="P84" s="292" t="str">
        <f t="shared" ref="P84:P87" si="6">N84</f>
        <v>Year 11-20</v>
      </c>
      <c r="Q84" s="293">
        <v>0</v>
      </c>
      <c r="R84" s="292" t="str">
        <f t="shared" ref="R84:R87" si="7">P84</f>
        <v>Year 11-20</v>
      </c>
      <c r="S84" s="293">
        <v>0</v>
      </c>
      <c r="T84" s="292" t="str">
        <f t="shared" ref="T84:T87" si="8">R84</f>
        <v>Year 11-20</v>
      </c>
      <c r="U84" s="293">
        <v>0</v>
      </c>
      <c r="V84" s="292" t="str">
        <f t="shared" ref="V84:V87" si="9">T84</f>
        <v>Year 11-20</v>
      </c>
      <c r="W84" s="293">
        <v>0</v>
      </c>
    </row>
    <row r="85" spans="1:23" x14ac:dyDescent="0.2">
      <c r="A85" s="290" t="s">
        <v>143</v>
      </c>
      <c r="B85" s="286" t="s">
        <v>144</v>
      </c>
      <c r="C85" s="291">
        <f t="shared" ca="1" si="2"/>
        <v>0</v>
      </c>
      <c r="D85" s="292" t="str">
        <f t="shared" si="3"/>
        <v>Year 21-30</v>
      </c>
      <c r="E85" s="293">
        <v>0</v>
      </c>
      <c r="F85" s="292" t="str">
        <f t="shared" si="3"/>
        <v>Year 21-30</v>
      </c>
      <c r="G85" s="293">
        <v>0</v>
      </c>
      <c r="H85" s="292" t="str">
        <f t="shared" si="3"/>
        <v>Year 21-30</v>
      </c>
      <c r="I85" s="293">
        <v>0</v>
      </c>
      <c r="J85" s="292" t="str">
        <f t="shared" si="3"/>
        <v>Year 21-30</v>
      </c>
      <c r="K85" s="293">
        <v>0</v>
      </c>
      <c r="L85" s="292" t="str">
        <f t="shared" si="4"/>
        <v>Year 21-30</v>
      </c>
      <c r="M85" s="293">
        <v>0</v>
      </c>
      <c r="N85" s="292" t="str">
        <f t="shared" si="5"/>
        <v>Year 21-30</v>
      </c>
      <c r="O85" s="293">
        <v>0</v>
      </c>
      <c r="P85" s="292" t="str">
        <f t="shared" si="6"/>
        <v>Year 21-30</v>
      </c>
      <c r="Q85" s="293">
        <v>0</v>
      </c>
      <c r="R85" s="292" t="str">
        <f t="shared" si="7"/>
        <v>Year 21-30</v>
      </c>
      <c r="S85" s="293">
        <v>0</v>
      </c>
      <c r="T85" s="292" t="str">
        <f t="shared" si="8"/>
        <v>Year 21-30</v>
      </c>
      <c r="U85" s="293">
        <v>0</v>
      </c>
      <c r="V85" s="292" t="str">
        <f t="shared" si="9"/>
        <v>Year 21-30</v>
      </c>
      <c r="W85" s="293">
        <v>0</v>
      </c>
    </row>
    <row r="86" spans="1:23" x14ac:dyDescent="0.2">
      <c r="A86" s="290" t="s">
        <v>145</v>
      </c>
      <c r="B86" s="286" t="s">
        <v>146</v>
      </c>
      <c r="C86" s="291">
        <f t="shared" ca="1" si="2"/>
        <v>0</v>
      </c>
      <c r="D86" s="292" t="str">
        <f t="shared" si="3"/>
        <v>Year 31-40</v>
      </c>
      <c r="E86" s="293">
        <v>0</v>
      </c>
      <c r="F86" s="292" t="str">
        <f t="shared" si="3"/>
        <v>Year 31-40</v>
      </c>
      <c r="G86" s="293">
        <v>0</v>
      </c>
      <c r="H86" s="292" t="str">
        <f t="shared" si="3"/>
        <v>Year 31-40</v>
      </c>
      <c r="I86" s="293">
        <v>0</v>
      </c>
      <c r="J86" s="292" t="str">
        <f t="shared" si="3"/>
        <v>Year 31-40</v>
      </c>
      <c r="K86" s="293">
        <v>0</v>
      </c>
      <c r="L86" s="292" t="str">
        <f t="shared" si="4"/>
        <v>Year 31-40</v>
      </c>
      <c r="M86" s="293">
        <v>0</v>
      </c>
      <c r="N86" s="292" t="str">
        <f t="shared" si="5"/>
        <v>Year 31-40</v>
      </c>
      <c r="O86" s="293">
        <v>0</v>
      </c>
      <c r="P86" s="292" t="str">
        <f t="shared" si="6"/>
        <v>Year 31-40</v>
      </c>
      <c r="Q86" s="293">
        <v>0</v>
      </c>
      <c r="R86" s="292" t="str">
        <f t="shared" si="7"/>
        <v>Year 31-40</v>
      </c>
      <c r="S86" s="293">
        <v>0</v>
      </c>
      <c r="T86" s="292" t="str">
        <f t="shared" si="8"/>
        <v>Year 31-40</v>
      </c>
      <c r="U86" s="293">
        <v>0</v>
      </c>
      <c r="V86" s="292" t="str">
        <f t="shared" si="9"/>
        <v>Year 31-40</v>
      </c>
      <c r="W86" s="293">
        <v>0</v>
      </c>
    </row>
    <row r="87" spans="1:23" x14ac:dyDescent="0.2">
      <c r="A87" s="290" t="s">
        <v>147</v>
      </c>
      <c r="B87" s="286" t="s">
        <v>148</v>
      </c>
      <c r="C87" s="291">
        <f t="shared" ca="1" si="2"/>
        <v>0</v>
      </c>
      <c r="D87" s="292" t="str">
        <f t="shared" si="3"/>
        <v>Year 41-50</v>
      </c>
      <c r="E87" s="293">
        <v>0</v>
      </c>
      <c r="F87" s="292" t="str">
        <f t="shared" si="3"/>
        <v>Year 41-50</v>
      </c>
      <c r="G87" s="293">
        <v>0</v>
      </c>
      <c r="H87" s="292" t="str">
        <f t="shared" si="3"/>
        <v>Year 41-50</v>
      </c>
      <c r="I87" s="293">
        <v>0</v>
      </c>
      <c r="J87" s="292" t="str">
        <f t="shared" si="3"/>
        <v>Year 41-50</v>
      </c>
      <c r="K87" s="293">
        <v>0</v>
      </c>
      <c r="L87" s="292" t="str">
        <f t="shared" si="4"/>
        <v>Year 41-50</v>
      </c>
      <c r="M87" s="293">
        <v>0</v>
      </c>
      <c r="N87" s="292" t="str">
        <f t="shared" si="5"/>
        <v>Year 41-50</v>
      </c>
      <c r="O87" s="293">
        <v>0</v>
      </c>
      <c r="P87" s="292" t="str">
        <f t="shared" si="6"/>
        <v>Year 41-50</v>
      </c>
      <c r="Q87" s="293">
        <v>0</v>
      </c>
      <c r="R87" s="292" t="str">
        <f t="shared" si="7"/>
        <v>Year 41-50</v>
      </c>
      <c r="S87" s="293">
        <v>0</v>
      </c>
      <c r="T87" s="292" t="str">
        <f t="shared" si="8"/>
        <v>Year 41-50</v>
      </c>
      <c r="U87" s="293">
        <v>0</v>
      </c>
      <c r="V87" s="292" t="str">
        <f t="shared" si="9"/>
        <v>Year 41-50</v>
      </c>
      <c r="W87" s="293">
        <v>0</v>
      </c>
    </row>
    <row r="88" spans="1:23" x14ac:dyDescent="0.2">
      <c r="B88" s="294"/>
      <c r="C88" s="247"/>
      <c r="D88" s="295"/>
      <c r="E88" s="238"/>
      <c r="F88" s="295"/>
      <c r="G88" s="238"/>
      <c r="H88" s="295"/>
      <c r="I88" s="238"/>
      <c r="J88" s="295"/>
      <c r="K88" s="238"/>
      <c r="L88" s="295"/>
      <c r="M88" s="238"/>
      <c r="N88" s="295"/>
      <c r="O88" s="238"/>
      <c r="P88" s="295"/>
      <c r="Q88" s="238"/>
      <c r="R88" s="295"/>
      <c r="S88" s="238"/>
      <c r="T88" s="295"/>
      <c r="U88" s="238"/>
      <c r="V88" s="295"/>
      <c r="W88" s="238"/>
    </row>
    <row r="89" spans="1:23" x14ac:dyDescent="0.2">
      <c r="A89" s="290" t="s">
        <v>149</v>
      </c>
      <c r="B89" s="294"/>
      <c r="C89" s="296"/>
      <c r="D89" s="295"/>
      <c r="E89" s="297">
        <f>E37</f>
        <v>0</v>
      </c>
      <c r="F89" s="295"/>
      <c r="G89" s="297">
        <f t="shared" ref="G89:K89" si="10">G37</f>
        <v>0</v>
      </c>
      <c r="H89" s="295"/>
      <c r="I89" s="297">
        <f t="shared" si="10"/>
        <v>0</v>
      </c>
      <c r="J89" s="295"/>
      <c r="K89" s="297">
        <f t="shared" si="10"/>
        <v>0</v>
      </c>
      <c r="L89" s="295"/>
      <c r="M89" s="297">
        <f t="shared" ref="M89" si="11">M37</f>
        <v>0</v>
      </c>
      <c r="N89" s="295"/>
      <c r="O89" s="297">
        <f t="shared" ref="O89" si="12">O37</f>
        <v>0</v>
      </c>
      <c r="P89" s="295"/>
      <c r="Q89" s="297">
        <f t="shared" ref="Q89" si="13">Q37</f>
        <v>0</v>
      </c>
      <c r="R89" s="295"/>
      <c r="S89" s="297">
        <f t="shared" ref="S89" si="14">S37</f>
        <v>0</v>
      </c>
      <c r="T89" s="295"/>
      <c r="U89" s="297">
        <f t="shared" ref="U89" si="15">U37</f>
        <v>0</v>
      </c>
      <c r="V89" s="295"/>
      <c r="W89" s="297">
        <f t="shared" ref="W89" si="16">W37</f>
        <v>0</v>
      </c>
    </row>
    <row r="90" spans="1:23" ht="14.25" x14ac:dyDescent="0.25">
      <c r="A90" s="298" t="s">
        <v>150</v>
      </c>
      <c r="C90" s="291">
        <f ca="1">SUM(C83:C87)*10</f>
        <v>0</v>
      </c>
      <c r="D90" s="299"/>
      <c r="E90" s="293">
        <f>SUM(E83:E87)*10</f>
        <v>0</v>
      </c>
      <c r="F90" s="299"/>
      <c r="G90" s="293">
        <f>SUM(G83:G87)*10</f>
        <v>0</v>
      </c>
      <c r="H90" s="299"/>
      <c r="I90" s="293">
        <f>SUM(I83:I87)*10</f>
        <v>0</v>
      </c>
      <c r="J90" s="299"/>
      <c r="K90" s="293">
        <f>SUM(K83:K87)*10</f>
        <v>0</v>
      </c>
      <c r="L90" s="299"/>
      <c r="M90" s="293">
        <f>SUM(M83:M87)*10</f>
        <v>0</v>
      </c>
      <c r="N90" s="299"/>
      <c r="O90" s="293">
        <f>SUM(O83:O87)*10</f>
        <v>0</v>
      </c>
      <c r="P90" s="299"/>
      <c r="Q90" s="293">
        <f>SUM(Q83:Q87)*10</f>
        <v>0</v>
      </c>
      <c r="R90" s="299"/>
      <c r="S90" s="293">
        <f>SUM(S83:S87)*10</f>
        <v>0</v>
      </c>
      <c r="T90" s="299"/>
      <c r="U90" s="293">
        <f>SUM(U83:U87)*10</f>
        <v>0</v>
      </c>
      <c r="V90" s="299"/>
      <c r="W90" s="293">
        <f>SUM(W83:W87)*10</f>
        <v>0</v>
      </c>
    </row>
    <row r="91" spans="1:23" x14ac:dyDescent="0.2">
      <c r="A91" s="384" t="s">
        <v>151</v>
      </c>
      <c r="B91" s="384"/>
      <c r="C91" s="384"/>
      <c r="D91" s="384"/>
      <c r="E91" s="384"/>
      <c r="F91" s="384"/>
      <c r="G91" s="384"/>
      <c r="H91" s="384"/>
      <c r="I91" s="384"/>
      <c r="J91" s="384"/>
      <c r="K91" s="384"/>
      <c r="L91" s="300"/>
      <c r="M91" s="300"/>
    </row>
    <row r="92" spans="1:23" x14ac:dyDescent="0.2">
      <c r="C92" s="300"/>
      <c r="D92" s="300"/>
      <c r="E92" s="300"/>
      <c r="F92" s="300"/>
      <c r="G92" s="300"/>
      <c r="H92" s="300"/>
      <c r="I92" s="300"/>
      <c r="J92" s="300"/>
      <c r="K92" s="300"/>
      <c r="L92" s="300"/>
      <c r="M92" s="300"/>
    </row>
  </sheetData>
  <sheetProtection algorithmName="SHA-512" hashValue="6QqgwVOn7FYJeort/9Jmb+2RjvE/Pzimyx467KaIYLudCkSnY+6RSYVMNJHxMR0I8IuNWS4mtHUlLNDGvOtJEA==" saltValue="+QI8JDEc1GONhNNqj0Hyfg==" spinCount="100000" sheet="1" objects="1" scenarios="1"/>
  <mergeCells count="2">
    <mergeCell ref="A91:K91"/>
    <mergeCell ref="E5:K25"/>
  </mergeCells>
  <conditionalFormatting sqref="C20">
    <cfRule type="cellIs" dxfId="49" priority="53" operator="equal">
      <formula>"Fail"</formula>
    </cfRule>
    <cfRule type="cellIs" dxfId="48" priority="54" operator="equal">
      <formula>"Pass"</formula>
    </cfRule>
  </conditionalFormatting>
  <conditionalFormatting sqref="E37">
    <cfRule type="cellIs" dxfId="47" priority="51" operator="equal">
      <formula>"0 years"</formula>
    </cfRule>
    <cfRule type="cellIs" dxfId="46" priority="52" operator="greaterThan">
      <formula>0</formula>
    </cfRule>
    <cfRule type="containsBlanks" dxfId="45" priority="55">
      <formula>LEN(TRIM(E37))=0</formula>
    </cfRule>
  </conditionalFormatting>
  <conditionalFormatting sqref="E41:K41">
    <cfRule type="cellIs" dxfId="44" priority="47" operator="equal">
      <formula>"Fail"</formula>
    </cfRule>
    <cfRule type="cellIs" dxfId="43" priority="48" operator="equal">
      <formula>"Pass"</formula>
    </cfRule>
  </conditionalFormatting>
  <conditionalFormatting sqref="C41">
    <cfRule type="cellIs" dxfId="42" priority="42" operator="equal">
      <formula>"Fail"</formula>
    </cfRule>
    <cfRule type="cellIs" dxfId="41" priority="43" operator="equal">
      <formula>"Pass"</formula>
    </cfRule>
  </conditionalFormatting>
  <conditionalFormatting sqref="D41">
    <cfRule type="cellIs" dxfId="40" priority="40" operator="equal">
      <formula>"Fail"</formula>
    </cfRule>
    <cfRule type="cellIs" dxfId="39" priority="41" operator="equal">
      <formula>"Pass"</formula>
    </cfRule>
  </conditionalFormatting>
  <conditionalFormatting sqref="G37">
    <cfRule type="cellIs" dxfId="38" priority="37" operator="equal">
      <formula>"0 years"</formula>
    </cfRule>
    <cfRule type="cellIs" dxfId="37" priority="38" operator="greaterThan">
      <formula>0</formula>
    </cfRule>
    <cfRule type="containsBlanks" dxfId="36" priority="39">
      <formula>LEN(TRIM(G37))=0</formula>
    </cfRule>
  </conditionalFormatting>
  <conditionalFormatting sqref="I37">
    <cfRule type="cellIs" dxfId="35" priority="34" operator="equal">
      <formula>"0 years"</formula>
    </cfRule>
    <cfRule type="cellIs" dxfId="34" priority="35" operator="greaterThan">
      <formula>0</formula>
    </cfRule>
    <cfRule type="containsBlanks" dxfId="33" priority="36">
      <formula>LEN(TRIM(I37))=0</formula>
    </cfRule>
  </conditionalFormatting>
  <conditionalFormatting sqref="K37">
    <cfRule type="cellIs" dxfId="32" priority="31" operator="equal">
      <formula>"0 years"</formula>
    </cfRule>
    <cfRule type="cellIs" dxfId="31" priority="32" operator="greaterThan">
      <formula>0</formula>
    </cfRule>
    <cfRule type="containsBlanks" dxfId="30" priority="33">
      <formula>LEN(TRIM(K37))=0</formula>
    </cfRule>
  </conditionalFormatting>
  <conditionalFormatting sqref="L41:M41">
    <cfRule type="cellIs" dxfId="29" priority="29" operator="equal">
      <formula>"Fail"</formula>
    </cfRule>
    <cfRule type="cellIs" dxfId="28" priority="30" operator="equal">
      <formula>"Pass"</formula>
    </cfRule>
  </conditionalFormatting>
  <conditionalFormatting sqref="M37">
    <cfRule type="cellIs" dxfId="27" priority="26" operator="equal">
      <formula>"0 years"</formula>
    </cfRule>
    <cfRule type="cellIs" dxfId="26" priority="27" operator="greaterThan">
      <formula>0</formula>
    </cfRule>
    <cfRule type="containsBlanks" dxfId="25" priority="28">
      <formula>LEN(TRIM(M37))=0</formula>
    </cfRule>
  </conditionalFormatting>
  <conditionalFormatting sqref="N41:O41">
    <cfRule type="cellIs" dxfId="24" priority="24" operator="equal">
      <formula>"Fail"</formula>
    </cfRule>
    <cfRule type="cellIs" dxfId="23" priority="25" operator="equal">
      <formula>"Pass"</formula>
    </cfRule>
  </conditionalFormatting>
  <conditionalFormatting sqref="O37">
    <cfRule type="cellIs" dxfId="22" priority="21" operator="equal">
      <formula>"0 years"</formula>
    </cfRule>
    <cfRule type="cellIs" dxfId="21" priority="22" operator="greaterThan">
      <formula>0</formula>
    </cfRule>
    <cfRule type="containsBlanks" dxfId="20" priority="23">
      <formula>LEN(TRIM(O37))=0</formula>
    </cfRule>
  </conditionalFormatting>
  <conditionalFormatting sqref="P41:Q41">
    <cfRule type="cellIs" dxfId="19" priority="19" operator="equal">
      <formula>"Fail"</formula>
    </cfRule>
    <cfRule type="cellIs" dxfId="18" priority="20" operator="equal">
      <formula>"Pass"</formula>
    </cfRule>
  </conditionalFormatting>
  <conditionalFormatting sqref="Q37">
    <cfRule type="cellIs" dxfId="17" priority="16" operator="equal">
      <formula>"0 years"</formula>
    </cfRule>
    <cfRule type="cellIs" dxfId="16" priority="17" operator="greaterThan">
      <formula>0</formula>
    </cfRule>
    <cfRule type="containsBlanks" dxfId="15" priority="18">
      <formula>LEN(TRIM(Q37))=0</formula>
    </cfRule>
  </conditionalFormatting>
  <conditionalFormatting sqref="R41:S41">
    <cfRule type="cellIs" dxfId="14" priority="14" operator="equal">
      <formula>"Fail"</formula>
    </cfRule>
    <cfRule type="cellIs" dxfId="13" priority="15" operator="equal">
      <formula>"Pass"</formula>
    </cfRule>
  </conditionalFormatting>
  <conditionalFormatting sqref="S37">
    <cfRule type="cellIs" dxfId="12" priority="11" operator="equal">
      <formula>"0 years"</formula>
    </cfRule>
    <cfRule type="cellIs" dxfId="11" priority="12" operator="greaterThan">
      <formula>0</formula>
    </cfRule>
    <cfRule type="containsBlanks" dxfId="10" priority="13">
      <formula>LEN(TRIM(S37))=0</formula>
    </cfRule>
  </conditionalFormatting>
  <conditionalFormatting sqref="T41:U41">
    <cfRule type="cellIs" dxfId="9" priority="9" operator="equal">
      <formula>"Fail"</formula>
    </cfRule>
    <cfRule type="cellIs" dxfId="8" priority="10" operator="equal">
      <formula>"Pass"</formula>
    </cfRule>
  </conditionalFormatting>
  <conditionalFormatting sqref="U37">
    <cfRule type="cellIs" dxfId="7" priority="6" operator="equal">
      <formula>"0 years"</formula>
    </cfRule>
    <cfRule type="cellIs" dxfId="6" priority="7" operator="greaterThan">
      <formula>0</formula>
    </cfRule>
    <cfRule type="containsBlanks" dxfId="5" priority="8">
      <formula>LEN(TRIM(U37))=0</formula>
    </cfRule>
  </conditionalFormatting>
  <conditionalFormatting sqref="V41:W41">
    <cfRule type="cellIs" dxfId="4" priority="4" operator="equal">
      <formula>"Fail"</formula>
    </cfRule>
    <cfRule type="cellIs" dxfId="3" priority="5" operator="equal">
      <formula>"Pass"</formula>
    </cfRule>
  </conditionalFormatting>
  <conditionalFormatting sqref="W37">
    <cfRule type="cellIs" dxfId="2" priority="1" operator="equal">
      <formula>"0 years"</formula>
    </cfRule>
    <cfRule type="cellIs" dxfId="1" priority="2" operator="greaterThan">
      <formula>0</formula>
    </cfRule>
    <cfRule type="containsBlanks" dxfId="0" priority="3">
      <formula>LEN(TRIM(W37))=0</formula>
    </cfRule>
  </conditionalFormatting>
  <dataValidations count="17">
    <dataValidation type="list" allowBlank="1" showInputMessage="1" showErrorMessage="1" sqref="I32 E32 U32 G32 K32 M32 O32 Q32 S32 W32">
      <formula1>MLRA_Pick</formula1>
    </dataValidation>
    <dataValidation type="list" allowBlank="1" showInputMessage="1" showErrorMessage="1" sqref="I33 E33 U33 G33 K33 M33 O33 Q33 S33 W33">
      <formula1>Soil_Texture</formula1>
    </dataValidation>
    <dataValidation type="list" allowBlank="1" showInputMessage="1" showErrorMessage="1" sqref="I34 E34 U34 G34 K34 M34 O34 Q34 S34 W34">
      <formula1>Prior_LU</formula1>
    </dataValidation>
    <dataValidation type="list" allowBlank="1" showInputMessage="1" showErrorMessage="1" sqref="C28">
      <formula1>States</formula1>
    </dataValidation>
    <dataValidation type="list" allowBlank="1" showInputMessage="1" showErrorMessage="1" sqref="C69:D69 C72:D72 C75:D75 C78:D78 C66:D66">
      <formula1>LS_categories</formula1>
    </dataValidation>
    <dataValidation type="list" allowBlank="1" showInputMessage="1" showErrorMessage="1" sqref="C65:D65">
      <formula1>temp_grazing</formula1>
    </dataValidation>
    <dataValidation type="list" allowBlank="1" showInputMessage="1" showErrorMessage="1" sqref="E29 G29 I29 K29 C29 M29 O29 Q29 S29 U29 W29">
      <formula1>INDIRECT(SUBSTITUTE(C28, " ", ""))</formula1>
    </dataValidation>
    <dataValidation type="decimal" allowBlank="1" showInputMessage="1" showErrorMessage="1" sqref="C57 C60 C63">
      <formula1>0</formula1>
      <formula2>1</formula2>
    </dataValidation>
    <dataValidation type="list" showInputMessage="1" showErrorMessage="1" sqref="C14">
      <formula1>"Default,Appraisal"</formula1>
    </dataValidation>
    <dataValidation type="list" allowBlank="1" showInputMessage="1" showErrorMessage="1" sqref="C12">
      <formula1>"0.1, 0"</formula1>
    </dataValidation>
    <dataValidation type="list" allowBlank="1" showInputMessage="1" showErrorMessage="1" sqref="C13 C19 C53">
      <formula1>"No,Yes"</formula1>
    </dataValidation>
    <dataValidation allowBlank="1" showInputMessage="1" showErrorMessage="1" prompt="Format: CAR####" sqref="C4"/>
    <dataValidation allowBlank="1" showInputMessage="1" showErrorMessage="1" prompt="Enter date" sqref="C7:C9"/>
    <dataValidation allowBlank="1" showInputMessage="1" showErrorMessage="1" prompt="Format: CARC####" sqref="C23"/>
    <dataValidation allowBlank="1" showInputMessage="1" showErrorMessage="1" prompt="As it appears in the Reserve software" sqref="C24:C25"/>
    <dataValidation type="list" allowBlank="1" showInputMessage="1" showErrorMessage="1" sqref="C16">
      <formula1>"Option 1: MLRA Default, Option 2: Site-Specific"</formula1>
    </dataValidation>
    <dataValidation type="list" allowBlank="1" showInputMessage="1" showErrorMessage="1" sqref="C18">
      <formula1>"Non-Irrigated,Irrigated"</formula1>
    </dataValidation>
  </dataValidations>
  <pageMargins left="0.7" right="0.7" top="0.75" bottom="0.75" header="0.3" footer="0.3"/>
  <pageSetup orientation="portrait" horizontalDpi="1200" verticalDpi="1200" r:id="rId1"/>
  <ignoredErrors>
    <ignoredError sqref="G37 I37 K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V145"/>
  <sheetViews>
    <sheetView showGridLines="0" zoomScaleNormal="100" workbookViewId="0">
      <selection activeCell="B73" sqref="B73"/>
    </sheetView>
  </sheetViews>
  <sheetFormatPr defaultColWidth="8.85546875" defaultRowHeight="12.75" x14ac:dyDescent="0.2"/>
  <cols>
    <col min="1" max="1" width="66.28515625" style="116" customWidth="1"/>
    <col min="2" max="2" width="23.28515625" style="116" customWidth="1"/>
    <col min="3" max="3" width="2.7109375" style="116" customWidth="1"/>
    <col min="4" max="4" width="23.7109375" style="116" customWidth="1"/>
    <col min="5" max="5" width="2.7109375" style="116" customWidth="1"/>
    <col min="6" max="6" width="23.7109375" style="116" customWidth="1"/>
    <col min="7" max="7" width="2.7109375" style="116" customWidth="1"/>
    <col min="8" max="8" width="23.7109375" style="116" customWidth="1"/>
    <col min="9" max="9" width="2.7109375" style="116" customWidth="1"/>
    <col min="10" max="10" width="23.7109375" style="116" customWidth="1"/>
    <col min="11" max="11" width="2.7109375" style="116" customWidth="1"/>
    <col min="12" max="12" width="23.7109375" style="116" customWidth="1"/>
    <col min="13" max="13" width="2.7109375" style="116" customWidth="1"/>
    <col min="14" max="14" width="23.7109375" style="116" customWidth="1"/>
    <col min="15" max="15" width="2.7109375" style="116" customWidth="1"/>
    <col min="16" max="16" width="23.7109375" style="116" customWidth="1"/>
    <col min="17" max="17" width="2.7109375" style="116" customWidth="1"/>
    <col min="18" max="18" width="23.7109375" style="116" customWidth="1"/>
    <col min="19" max="19" width="2.7109375" style="116" customWidth="1"/>
    <col min="20" max="20" width="23.7109375" style="116" customWidth="1"/>
    <col min="21" max="21" width="2.7109375" style="116" customWidth="1"/>
    <col min="22" max="22" width="23.7109375" style="116" customWidth="1"/>
    <col min="23" max="16384" width="8.85546875" style="116"/>
  </cols>
  <sheetData>
    <row r="1" spans="1:22" ht="15.75" x14ac:dyDescent="0.25">
      <c r="A1" s="114" t="s">
        <v>152</v>
      </c>
    </row>
    <row r="2" spans="1:22" x14ac:dyDescent="0.2">
      <c r="A2" s="117" t="str">
        <f>Version</f>
        <v>Beta Version 2.0c (AR4) (May 2018)</v>
      </c>
    </row>
    <row r="3" spans="1:22" x14ac:dyDescent="0.2">
      <c r="A3" s="118" t="s">
        <v>153</v>
      </c>
      <c r="B3" s="119"/>
      <c r="C3" s="120"/>
      <c r="D3" s="120"/>
      <c r="E3" s="121"/>
      <c r="F3" s="121"/>
      <c r="G3" s="120"/>
      <c r="H3" s="120"/>
      <c r="I3" s="120"/>
      <c r="J3" s="120"/>
      <c r="K3" s="120"/>
      <c r="L3" s="120"/>
      <c r="M3" s="120"/>
      <c r="N3" s="120"/>
      <c r="O3" s="120"/>
      <c r="P3" s="120"/>
      <c r="Q3" s="120"/>
      <c r="R3" s="120"/>
      <c r="S3" s="120"/>
      <c r="T3" s="120"/>
      <c r="U3" s="120"/>
      <c r="V3" s="120"/>
    </row>
    <row r="4" spans="1:22" x14ac:dyDescent="0.2">
      <c r="A4" s="116" t="s">
        <v>154</v>
      </c>
      <c r="B4" s="122">
        <f>Inputs!C7</f>
        <v>0</v>
      </c>
    </row>
    <row r="5" spans="1:22" x14ac:dyDescent="0.2">
      <c r="A5" s="116" t="s">
        <v>155</v>
      </c>
      <c r="B5" s="123">
        <f>Inputs!C8</f>
        <v>0</v>
      </c>
    </row>
    <row r="6" spans="1:22" x14ac:dyDescent="0.2">
      <c r="A6" s="116" t="s">
        <v>156</v>
      </c>
      <c r="B6" s="123">
        <f>Inputs!C9</f>
        <v>0</v>
      </c>
    </row>
    <row r="7" spans="1:22" x14ac:dyDescent="0.2">
      <c r="A7" s="124" t="s">
        <v>61</v>
      </c>
      <c r="B7" s="125" t="str">
        <f>Inputs!C10</f>
        <v/>
      </c>
    </row>
    <row r="8" spans="1:22" x14ac:dyDescent="0.2">
      <c r="A8" s="116" t="s">
        <v>157</v>
      </c>
      <c r="B8" s="126" t="str">
        <f>Inputs!C11</f>
        <v/>
      </c>
    </row>
    <row r="10" spans="1:22" x14ac:dyDescent="0.2">
      <c r="A10" s="118" t="s">
        <v>158</v>
      </c>
      <c r="B10" s="118"/>
      <c r="C10" s="120"/>
      <c r="D10" s="120"/>
      <c r="E10" s="120"/>
      <c r="F10" s="120"/>
      <c r="G10" s="120"/>
      <c r="H10" s="120"/>
      <c r="I10" s="120"/>
      <c r="J10" s="120"/>
      <c r="K10" s="120"/>
      <c r="L10" s="120"/>
      <c r="M10" s="120"/>
      <c r="N10" s="120"/>
      <c r="O10" s="120"/>
      <c r="P10" s="120"/>
      <c r="Q10" s="120"/>
      <c r="R10" s="120"/>
      <c r="S10" s="120"/>
      <c r="T10" s="120"/>
      <c r="U10" s="120"/>
      <c r="V10" s="120"/>
    </row>
    <row r="11" spans="1:22" x14ac:dyDescent="0.2">
      <c r="A11" s="118" t="s">
        <v>159</v>
      </c>
      <c r="B11" s="119" t="str">
        <f>$B$17</f>
        <v>Entire Project</v>
      </c>
      <c r="C11" s="120"/>
      <c r="D11" s="120"/>
      <c r="E11" s="120"/>
      <c r="F11" s="120"/>
      <c r="G11" s="120"/>
      <c r="H11" s="120"/>
      <c r="I11" s="120"/>
      <c r="J11" s="120"/>
      <c r="K11" s="120"/>
      <c r="L11" s="120"/>
      <c r="M11" s="120"/>
      <c r="N11" s="120"/>
      <c r="O11" s="120"/>
      <c r="P11" s="120"/>
      <c r="Q11" s="120"/>
      <c r="R11" s="120"/>
      <c r="S11" s="120"/>
      <c r="T11" s="120"/>
      <c r="U11" s="120"/>
      <c r="V11" s="120"/>
    </row>
    <row r="12" spans="1:22" ht="14.25" x14ac:dyDescent="0.25">
      <c r="A12" s="127" t="s">
        <v>160</v>
      </c>
      <c r="B12" s="128">
        <f>ROUND(SUM(D28,F28,H28,J28,L28,N28,P28,R28,T28,V28),0)</f>
        <v>0</v>
      </c>
    </row>
    <row r="13" spans="1:22" ht="14.25" x14ac:dyDescent="0.25">
      <c r="A13" s="129" t="s">
        <v>161</v>
      </c>
      <c r="B13" s="130">
        <f ca="1">ROUND(B50,0)</f>
        <v>0</v>
      </c>
    </row>
    <row r="14" spans="1:22" ht="14.25" x14ac:dyDescent="0.25">
      <c r="A14" s="131" t="s">
        <v>162</v>
      </c>
      <c r="B14" s="132">
        <f ca="1">B12-B13</f>
        <v>0</v>
      </c>
    </row>
    <row r="15" spans="1:22" x14ac:dyDescent="0.2">
      <c r="A15" s="133" t="s">
        <v>163</v>
      </c>
      <c r="B15" s="134">
        <f>ROUND(SUM(D145,F145,H145,J145,L145,N145,P145,R145,T145,V145), 0)</f>
        <v>0</v>
      </c>
    </row>
    <row r="17" spans="1:22" x14ac:dyDescent="0.2">
      <c r="A17" s="118" t="s">
        <v>164</v>
      </c>
      <c r="B17" s="119" t="s">
        <v>165</v>
      </c>
      <c r="C17" s="119"/>
      <c r="D17" s="119" t="str">
        <f>Inputs!E27</f>
        <v>Stratum #1</v>
      </c>
      <c r="E17" s="119"/>
      <c r="F17" s="119" t="str">
        <f>Inputs!G27</f>
        <v>Stratum #2</v>
      </c>
      <c r="G17" s="119"/>
      <c r="H17" s="119" t="str">
        <f>Inputs!I27</f>
        <v>Stratum #3</v>
      </c>
      <c r="I17" s="119"/>
      <c r="J17" s="119" t="str">
        <f>Inputs!K27</f>
        <v>Stratum #4</v>
      </c>
      <c r="K17" s="119"/>
      <c r="L17" s="119" t="str">
        <f>Inputs!M27</f>
        <v>Stratum #5</v>
      </c>
      <c r="M17" s="119"/>
      <c r="N17" s="119" t="str">
        <f>Inputs!O27</f>
        <v>Stratum #6</v>
      </c>
      <c r="O17" s="119"/>
      <c r="P17" s="119" t="str">
        <f>Inputs!Q27</f>
        <v>Stratum #7</v>
      </c>
      <c r="Q17" s="119"/>
      <c r="R17" s="119" t="str">
        <f>Inputs!S27</f>
        <v>Stratum #8</v>
      </c>
      <c r="S17" s="119"/>
      <c r="T17" s="119" t="str">
        <f>Inputs!U27</f>
        <v>Stratum #9</v>
      </c>
      <c r="U17" s="119"/>
      <c r="V17" s="119" t="str">
        <f>Inputs!W27</f>
        <v>Stratum #10</v>
      </c>
    </row>
    <row r="18" spans="1:22" x14ac:dyDescent="0.2">
      <c r="A18" s="116" t="s">
        <v>96</v>
      </c>
      <c r="B18" s="135"/>
      <c r="C18" s="136"/>
      <c r="D18" s="137">
        <f>Inputs!E35</f>
        <v>0</v>
      </c>
      <c r="E18" s="136"/>
      <c r="F18" s="137">
        <f>Inputs!G35</f>
        <v>0</v>
      </c>
      <c r="G18" s="136"/>
      <c r="H18" s="137">
        <f>Inputs!I35</f>
        <v>0</v>
      </c>
      <c r="I18" s="136"/>
      <c r="J18" s="137">
        <f>Inputs!K35</f>
        <v>0</v>
      </c>
      <c r="K18" s="136"/>
      <c r="L18" s="137">
        <f>Inputs!M35</f>
        <v>0</v>
      </c>
      <c r="M18" s="136"/>
      <c r="N18" s="137">
        <f>Inputs!O35</f>
        <v>0</v>
      </c>
      <c r="O18" s="136"/>
      <c r="P18" s="137">
        <f>Inputs!Q35</f>
        <v>0</v>
      </c>
      <c r="Q18" s="136"/>
      <c r="R18" s="137">
        <f>Inputs!S35</f>
        <v>0</v>
      </c>
      <c r="S18" s="136"/>
      <c r="T18" s="137">
        <f>Inputs!U35</f>
        <v>0</v>
      </c>
      <c r="U18" s="136"/>
      <c r="V18" s="137">
        <f>Inputs!W35</f>
        <v>0</v>
      </c>
    </row>
    <row r="19" spans="1:22" ht="14.25" x14ac:dyDescent="0.25">
      <c r="A19" s="115" t="s">
        <v>166</v>
      </c>
      <c r="B19" s="138">
        <f>SUM(D19:V19)</f>
        <v>0</v>
      </c>
      <c r="C19" s="136"/>
      <c r="D19" s="137">
        <f>Inputs!E43</f>
        <v>0</v>
      </c>
      <c r="E19" s="135"/>
      <c r="F19" s="137">
        <f>Inputs!G43</f>
        <v>0</v>
      </c>
      <c r="G19" s="135"/>
      <c r="H19" s="137">
        <f>Inputs!I43</f>
        <v>0</v>
      </c>
      <c r="I19" s="135"/>
      <c r="J19" s="137">
        <f>Inputs!K43</f>
        <v>0</v>
      </c>
      <c r="K19" s="135"/>
      <c r="L19" s="137">
        <f>Inputs!M43</f>
        <v>0</v>
      </c>
      <c r="M19" s="135"/>
      <c r="N19" s="137">
        <f>Inputs!O43</f>
        <v>0</v>
      </c>
      <c r="O19" s="135"/>
      <c r="P19" s="137">
        <f>Inputs!Q43</f>
        <v>0</v>
      </c>
      <c r="Q19" s="135"/>
      <c r="R19" s="137">
        <f>Inputs!S43</f>
        <v>0</v>
      </c>
      <c r="S19" s="135"/>
      <c r="T19" s="137">
        <f>Inputs!U43</f>
        <v>0</v>
      </c>
      <c r="U19" s="135"/>
      <c r="V19" s="137">
        <f>Inputs!W43</f>
        <v>0</v>
      </c>
    </row>
    <row r="21" spans="1:22" x14ac:dyDescent="0.2">
      <c r="A21" s="118" t="s">
        <v>77</v>
      </c>
      <c r="B21" s="118"/>
      <c r="C21" s="118"/>
      <c r="D21" s="118"/>
      <c r="E21" s="118"/>
      <c r="F21" s="118"/>
      <c r="G21" s="118"/>
      <c r="H21" s="118"/>
      <c r="I21" s="118"/>
      <c r="J21" s="118"/>
      <c r="K21" s="118"/>
      <c r="L21" s="118"/>
      <c r="M21" s="118"/>
      <c r="N21" s="118"/>
      <c r="O21" s="118"/>
      <c r="P21" s="118"/>
      <c r="Q21" s="118"/>
      <c r="R21" s="118"/>
      <c r="S21" s="118"/>
      <c r="T21" s="118"/>
      <c r="U21" s="118"/>
      <c r="V21" s="118"/>
    </row>
    <row r="22" spans="1:22" x14ac:dyDescent="0.2">
      <c r="A22" s="118" t="s">
        <v>167</v>
      </c>
      <c r="B22" s="139" t="str">
        <f>$B$17</f>
        <v>Entire Project</v>
      </c>
      <c r="C22" s="139"/>
      <c r="D22" s="139" t="str">
        <f>$D$17</f>
        <v>Stratum #1</v>
      </c>
      <c r="E22" s="139"/>
      <c r="F22" s="139" t="str">
        <f>$F$17</f>
        <v>Stratum #2</v>
      </c>
      <c r="G22" s="139"/>
      <c r="H22" s="139" t="str">
        <f>$H$17</f>
        <v>Stratum #3</v>
      </c>
      <c r="I22" s="139"/>
      <c r="J22" s="139" t="str">
        <f>$J$17</f>
        <v>Stratum #4</v>
      </c>
      <c r="K22" s="139"/>
      <c r="L22" s="139" t="str">
        <f>$J$17</f>
        <v>Stratum #4</v>
      </c>
      <c r="M22" s="139"/>
      <c r="N22" s="139" t="str">
        <f>$J$17</f>
        <v>Stratum #4</v>
      </c>
      <c r="O22" s="139"/>
      <c r="P22" s="139" t="str">
        <f>$J$17</f>
        <v>Stratum #4</v>
      </c>
      <c r="Q22" s="139"/>
      <c r="R22" s="139" t="str">
        <f>$J$17</f>
        <v>Stratum #4</v>
      </c>
      <c r="S22" s="139"/>
      <c r="T22" s="139" t="str">
        <f>$J$17</f>
        <v>Stratum #4</v>
      </c>
      <c r="U22" s="139"/>
      <c r="V22" s="139" t="str">
        <f>$J$17</f>
        <v>Stratum #4</v>
      </c>
    </row>
    <row r="23" spans="1:22" ht="28.5" x14ac:dyDescent="0.25">
      <c r="A23" s="127" t="s">
        <v>168</v>
      </c>
      <c r="B23" s="140"/>
      <c r="C23" s="136"/>
      <c r="D23" s="141" t="str">
        <f>D32</f>
        <v>-</v>
      </c>
      <c r="E23" s="136"/>
      <c r="F23" s="141" t="str">
        <f>F32</f>
        <v>-</v>
      </c>
      <c r="G23" s="136"/>
      <c r="H23" s="141" t="str">
        <f>H32</f>
        <v>-</v>
      </c>
      <c r="I23" s="136"/>
      <c r="J23" s="141" t="str">
        <f>J32</f>
        <v>-</v>
      </c>
      <c r="K23" s="136"/>
      <c r="L23" s="141" t="str">
        <f>L32</f>
        <v>-</v>
      </c>
      <c r="M23" s="136"/>
      <c r="N23" s="141" t="str">
        <f>N32</f>
        <v>-</v>
      </c>
      <c r="O23" s="136"/>
      <c r="P23" s="141" t="str">
        <f>P32</f>
        <v>-</v>
      </c>
      <c r="Q23" s="136"/>
      <c r="R23" s="141" t="str">
        <f>R32</f>
        <v>-</v>
      </c>
      <c r="S23" s="136"/>
      <c r="T23" s="141" t="str">
        <f>T32</f>
        <v>-</v>
      </c>
      <c r="U23" s="136"/>
      <c r="V23" s="141" t="str">
        <f>V32</f>
        <v>-</v>
      </c>
    </row>
    <row r="24" spans="1:22" ht="14.25" x14ac:dyDescent="0.25">
      <c r="A24" s="127" t="s">
        <v>169</v>
      </c>
      <c r="B24" s="140"/>
      <c r="C24" s="136"/>
      <c r="D24" s="141" t="str">
        <f>D37</f>
        <v>-</v>
      </c>
      <c r="E24" s="136"/>
      <c r="F24" s="141" t="str">
        <f>F37</f>
        <v>-</v>
      </c>
      <c r="G24" s="136"/>
      <c r="H24" s="141" t="str">
        <f>H37</f>
        <v>-</v>
      </c>
      <c r="I24" s="136"/>
      <c r="J24" s="141" t="str">
        <f>J37</f>
        <v>-</v>
      </c>
      <c r="K24" s="136"/>
      <c r="L24" s="141" t="str">
        <f>L37</f>
        <v>-</v>
      </c>
      <c r="M24" s="136"/>
      <c r="N24" s="141" t="str">
        <f>N37</f>
        <v>-</v>
      </c>
      <c r="O24" s="136"/>
      <c r="P24" s="141" t="str">
        <f>P37</f>
        <v>-</v>
      </c>
      <c r="Q24" s="136"/>
      <c r="R24" s="141" t="str">
        <f>R37</f>
        <v>-</v>
      </c>
      <c r="S24" s="136"/>
      <c r="T24" s="141" t="str">
        <f>T37</f>
        <v>-</v>
      </c>
      <c r="U24" s="136"/>
      <c r="V24" s="141" t="str">
        <f>V37</f>
        <v>-</v>
      </c>
    </row>
    <row r="25" spans="1:22" ht="28.5" x14ac:dyDescent="0.25">
      <c r="A25" s="127" t="s">
        <v>170</v>
      </c>
      <c r="B25" s="140"/>
      <c r="C25" s="136"/>
      <c r="D25" s="141">
        <f>D41</f>
        <v>0</v>
      </c>
      <c r="E25" s="136"/>
      <c r="F25" s="141">
        <f>F41</f>
        <v>0</v>
      </c>
      <c r="G25" s="136"/>
      <c r="H25" s="141">
        <f>H41</f>
        <v>0</v>
      </c>
      <c r="I25" s="136"/>
      <c r="J25" s="141">
        <f>J41</f>
        <v>0</v>
      </c>
      <c r="K25" s="136"/>
      <c r="L25" s="141">
        <f>L41</f>
        <v>0</v>
      </c>
      <c r="M25" s="136"/>
      <c r="N25" s="141">
        <f>N41</f>
        <v>0</v>
      </c>
      <c r="O25" s="136"/>
      <c r="P25" s="141">
        <f>P41</f>
        <v>0</v>
      </c>
      <c r="Q25" s="136"/>
      <c r="R25" s="141">
        <f>R41</f>
        <v>0</v>
      </c>
      <c r="S25" s="136"/>
      <c r="T25" s="141">
        <f>T41</f>
        <v>0</v>
      </c>
      <c r="U25" s="136"/>
      <c r="V25" s="141">
        <f>V41</f>
        <v>0</v>
      </c>
    </row>
    <row r="26" spans="1:22" ht="14.25" x14ac:dyDescent="0.25">
      <c r="A26" s="142" t="s">
        <v>171</v>
      </c>
      <c r="B26" s="143"/>
      <c r="C26" s="136"/>
      <c r="D26" s="144" t="str">
        <f>Inputs!$C$42</f>
        <v/>
      </c>
      <c r="E26" s="143"/>
      <c r="F26" s="144" t="str">
        <f>Inputs!$C$42</f>
        <v/>
      </c>
      <c r="G26" s="143"/>
      <c r="H26" s="144" t="str">
        <f>Inputs!$C$42</f>
        <v/>
      </c>
      <c r="I26" s="143"/>
      <c r="J26" s="144" t="str">
        <f>Inputs!$C$42</f>
        <v/>
      </c>
      <c r="K26" s="143"/>
      <c r="L26" s="144" t="str">
        <f>Inputs!$C$42</f>
        <v/>
      </c>
      <c r="M26" s="143"/>
      <c r="N26" s="144" t="str">
        <f>Inputs!$C$42</f>
        <v/>
      </c>
      <c r="O26" s="143"/>
      <c r="P26" s="144" t="str">
        <f>Inputs!$C$42</f>
        <v/>
      </c>
      <c r="Q26" s="143"/>
      <c r="R26" s="144" t="str">
        <f>Inputs!$C$42</f>
        <v/>
      </c>
      <c r="S26" s="143"/>
      <c r="T26" s="144" t="str">
        <f>Inputs!$C$42</f>
        <v/>
      </c>
      <c r="U26" s="143"/>
      <c r="V26" s="144" t="str">
        <f>Inputs!$C$42</f>
        <v/>
      </c>
    </row>
    <row r="27" spans="1:22" ht="27" x14ac:dyDescent="0.2">
      <c r="A27" s="142" t="s">
        <v>172</v>
      </c>
      <c r="B27" s="143"/>
      <c r="C27" s="136"/>
      <c r="D27" s="145" t="str">
        <f>Inputs!$C$21</f>
        <v/>
      </c>
      <c r="E27" s="143"/>
      <c r="F27" s="145" t="str">
        <f>Inputs!$C$21</f>
        <v/>
      </c>
      <c r="G27" s="143"/>
      <c r="H27" s="145" t="str">
        <f>Inputs!$C$21</f>
        <v/>
      </c>
      <c r="I27" s="143"/>
      <c r="J27" s="145" t="str">
        <f>Inputs!$C$21</f>
        <v/>
      </c>
      <c r="K27" s="143"/>
      <c r="L27" s="145" t="str">
        <f>Inputs!$C$21</f>
        <v/>
      </c>
      <c r="M27" s="143"/>
      <c r="N27" s="145" t="str">
        <f>Inputs!$C$21</f>
        <v/>
      </c>
      <c r="O27" s="143"/>
      <c r="P27" s="145" t="str">
        <f>Inputs!$C$21</f>
        <v/>
      </c>
      <c r="Q27" s="143"/>
      <c r="R27" s="145" t="str">
        <f>Inputs!$C$21</f>
        <v/>
      </c>
      <c r="S27" s="143"/>
      <c r="T27" s="145" t="str">
        <f>Inputs!$C$21</f>
        <v/>
      </c>
      <c r="U27" s="143"/>
      <c r="V27" s="145" t="str">
        <f>Inputs!$C$21</f>
        <v/>
      </c>
    </row>
    <row r="28" spans="1:22" s="147" customFormat="1" ht="14.25" x14ac:dyDescent="0.25">
      <c r="A28" s="131" t="s">
        <v>173</v>
      </c>
      <c r="B28" s="131"/>
      <c r="C28" s="131"/>
      <c r="D28" s="132" t="str">
        <f>IFERROR(ROUNDDOWN(((D23+D24+D25)*(1-D27))*(1-D26)*Inputs!$C$10/365.25,0),"-")</f>
        <v>-</v>
      </c>
      <c r="E28" s="146"/>
      <c r="F28" s="132" t="str">
        <f>IFERROR(ROUNDDOWN(((F23+F24+F25)*(1-F27))*(1-F26)*Inputs!$C$10/365.25,0),"-")</f>
        <v>-</v>
      </c>
      <c r="G28" s="146"/>
      <c r="H28" s="132" t="str">
        <f>IFERROR(ROUNDDOWN(((H23+H24+H25)*(1-H27))*(1-H26)*Inputs!$C$10/365.25,0),"-")</f>
        <v>-</v>
      </c>
      <c r="I28" s="146"/>
      <c r="J28" s="132" t="str">
        <f>IFERROR(ROUNDDOWN(((J23+J24+J25)*(1-J27))*(1-J26)*Inputs!$C$10/365.25,0),"-")</f>
        <v>-</v>
      </c>
      <c r="K28" s="146"/>
      <c r="L28" s="132" t="str">
        <f>IFERROR(ROUNDDOWN(((L23+L24+L25)*(1-L27))*(1-L26)*Inputs!$C$10/365.25,0),"-")</f>
        <v>-</v>
      </c>
      <c r="M28" s="146"/>
      <c r="N28" s="132" t="str">
        <f>IFERROR(ROUNDDOWN(((N23+N24+N25)*(1-N27))*(1-N26)*Inputs!$C$10/365.25,0),"-")</f>
        <v>-</v>
      </c>
      <c r="O28" s="146"/>
      <c r="P28" s="132" t="str">
        <f>IFERROR(ROUNDDOWN(((P23+P24+P25)*(1-P27))*(1-P26)*Inputs!$C$10/365.25,0),"-")</f>
        <v>-</v>
      </c>
      <c r="Q28" s="146"/>
      <c r="R28" s="132" t="str">
        <f>IFERROR(ROUNDDOWN(((R23+R24+R25)*(1-R27))*(1-R26)*Inputs!$C$10/365.25,0),"-")</f>
        <v>-</v>
      </c>
      <c r="S28" s="146"/>
      <c r="T28" s="132" t="str">
        <f>IFERROR(ROUNDDOWN(((T23+T24+T25)*(1-T27))*(1-T26)*Inputs!$C$10/365.25,0),"-")</f>
        <v>-</v>
      </c>
      <c r="U28" s="146"/>
      <c r="V28" s="132" t="str">
        <f>IFERROR(ROUNDDOWN(((V23+V24+V25)*(1-V27))*(1-V26)*Inputs!$C$10/365.25,0),"-")</f>
        <v>-</v>
      </c>
    </row>
    <row r="29" spans="1:22" x14ac:dyDescent="0.2">
      <c r="A29" s="118" t="s">
        <v>174</v>
      </c>
      <c r="B29" s="148"/>
      <c r="C29" s="148"/>
      <c r="D29" s="148"/>
      <c r="E29" s="148"/>
      <c r="F29" s="148"/>
      <c r="G29" s="148"/>
      <c r="H29" s="148"/>
      <c r="I29" s="148"/>
      <c r="J29" s="148"/>
      <c r="K29" s="148"/>
      <c r="L29" s="148"/>
      <c r="M29" s="148"/>
      <c r="N29" s="148"/>
      <c r="O29" s="148"/>
      <c r="P29" s="148"/>
      <c r="Q29" s="148"/>
      <c r="R29" s="148"/>
      <c r="S29" s="148"/>
      <c r="T29" s="148"/>
      <c r="U29" s="148"/>
      <c r="V29" s="148"/>
    </row>
    <row r="30" spans="1:22" ht="28.5" x14ac:dyDescent="0.25">
      <c r="A30" s="142" t="s">
        <v>175</v>
      </c>
      <c r="B30" s="140"/>
      <c r="C30" s="136"/>
      <c r="D30" s="141" t="str">
        <f>IFERROR(VLOOKUP($B$8,EF_OC,COLUMN(D30),FALSE),"-")</f>
        <v>-</v>
      </c>
      <c r="E30" s="136"/>
      <c r="F30" s="141" t="str">
        <f>IFERROR(VLOOKUP($B$8,EF_OC,COLUMN(F30),FALSE),"-")</f>
        <v>-</v>
      </c>
      <c r="G30" s="136"/>
      <c r="H30" s="141" t="str">
        <f>IFERROR(VLOOKUP($B$8,EF_OC,COLUMN(H30),FALSE),"-")</f>
        <v>-</v>
      </c>
      <c r="I30" s="136"/>
      <c r="J30" s="141" t="str">
        <f>IFERROR(VLOOKUP($B$8,EF_OC,COLUMN(J30),FALSE),"-")</f>
        <v>-</v>
      </c>
      <c r="K30" s="136"/>
      <c r="L30" s="141" t="str">
        <f>IFERROR(VLOOKUP($B$8,EF_OC,COLUMN(L30),FALSE),"-")</f>
        <v>-</v>
      </c>
      <c r="M30" s="136"/>
      <c r="N30" s="141" t="str">
        <f>IFERROR(VLOOKUP($B$8,EF_OC,COLUMN(N30),FALSE),"-")</f>
        <v>-</v>
      </c>
      <c r="O30" s="136"/>
      <c r="P30" s="141" t="str">
        <f>IFERROR(VLOOKUP($B$8,EF_OC,COLUMN(P30),FALSE),"-")</f>
        <v>-</v>
      </c>
      <c r="Q30" s="136"/>
      <c r="R30" s="141" t="str">
        <f>IFERROR(VLOOKUP($B$8,EF_OC,COLUMN(R30),FALSE),"-")</f>
        <v>-</v>
      </c>
      <c r="S30" s="136"/>
      <c r="T30" s="141" t="str">
        <f>IFERROR(VLOOKUP($B$8,EF_OC,COLUMN(T30),FALSE),"-")</f>
        <v>-</v>
      </c>
      <c r="U30" s="136"/>
      <c r="V30" s="141" t="str">
        <f>IFERROR(VLOOKUP($B$8,EF_OC,COLUMN(V30),FALSE),"-")</f>
        <v>-</v>
      </c>
    </row>
    <row r="31" spans="1:22" x14ac:dyDescent="0.2">
      <c r="A31" s="142" t="s">
        <v>176</v>
      </c>
      <c r="B31" s="149"/>
      <c r="C31" s="136"/>
      <c r="D31" s="150">
        <v>1E-3</v>
      </c>
      <c r="E31" s="136"/>
      <c r="F31" s="150">
        <v>1E-3</v>
      </c>
      <c r="G31" s="136"/>
      <c r="H31" s="150">
        <v>1E-3</v>
      </c>
      <c r="I31" s="136"/>
      <c r="J31" s="150">
        <v>1E-3</v>
      </c>
      <c r="K31" s="136"/>
      <c r="L31" s="150">
        <v>1E-3</v>
      </c>
      <c r="M31" s="136"/>
      <c r="N31" s="150">
        <v>1E-3</v>
      </c>
      <c r="O31" s="136"/>
      <c r="P31" s="150">
        <v>1E-3</v>
      </c>
      <c r="Q31" s="136"/>
      <c r="R31" s="150">
        <v>1E-3</v>
      </c>
      <c r="S31" s="136"/>
      <c r="T31" s="150">
        <v>1E-3</v>
      </c>
      <c r="U31" s="136"/>
      <c r="V31" s="150">
        <v>1E-3</v>
      </c>
    </row>
    <row r="32" spans="1:22" ht="28.5" x14ac:dyDescent="0.25">
      <c r="A32" s="131" t="s">
        <v>177</v>
      </c>
      <c r="B32" s="131"/>
      <c r="C32" s="131"/>
      <c r="D32" s="151" t="str">
        <f>IFERROR(D30*D31*D$19,"-")</f>
        <v>-</v>
      </c>
      <c r="E32" s="152"/>
      <c r="F32" s="151" t="str">
        <f>IFERROR(F30*F31*F$19,"-")</f>
        <v>-</v>
      </c>
      <c r="G32" s="152"/>
      <c r="H32" s="151" t="str">
        <f>IFERROR(H30*H31*H$19,"-")</f>
        <v>-</v>
      </c>
      <c r="I32" s="152"/>
      <c r="J32" s="151" t="str">
        <f>IFERROR(J30*J31*J$19,"-")</f>
        <v>-</v>
      </c>
      <c r="K32" s="152"/>
      <c r="L32" s="151" t="str">
        <f>IFERROR(L30*L31*L$19,"-")</f>
        <v>-</v>
      </c>
      <c r="M32" s="152"/>
      <c r="N32" s="151" t="str">
        <f>IFERROR(N30*N31*N$19,"-")</f>
        <v>-</v>
      </c>
      <c r="O32" s="152"/>
      <c r="P32" s="151" t="str">
        <f>IFERROR(P30*P31*P$19,"-")</f>
        <v>-</v>
      </c>
      <c r="Q32" s="152"/>
      <c r="R32" s="151" t="str">
        <f>IFERROR(R30*R31*R$19,"-")</f>
        <v>-</v>
      </c>
      <c r="S32" s="152"/>
      <c r="T32" s="151" t="str">
        <f>IFERROR(T30*T31*T$19,"-")</f>
        <v>-</v>
      </c>
      <c r="U32" s="152"/>
      <c r="V32" s="151" t="str">
        <f>IFERROR(V30*V31*V$19,"-")</f>
        <v>-</v>
      </c>
    </row>
    <row r="33" spans="1:22" ht="14.25" x14ac:dyDescent="0.25">
      <c r="A33" s="118" t="s">
        <v>178</v>
      </c>
      <c r="B33" s="148"/>
      <c r="C33" s="148"/>
      <c r="D33" s="148"/>
      <c r="E33" s="148"/>
      <c r="F33" s="148"/>
      <c r="G33" s="148"/>
      <c r="H33" s="148"/>
      <c r="I33" s="148"/>
      <c r="J33" s="148"/>
      <c r="K33" s="148"/>
      <c r="L33" s="148"/>
      <c r="M33" s="148"/>
      <c r="N33" s="148"/>
      <c r="O33" s="148"/>
      <c r="P33" s="148"/>
      <c r="Q33" s="148"/>
      <c r="R33" s="148"/>
      <c r="S33" s="148"/>
      <c r="T33" s="148"/>
      <c r="U33" s="148"/>
      <c r="V33" s="148"/>
    </row>
    <row r="34" spans="1:22" ht="28.5" x14ac:dyDescent="0.25">
      <c r="A34" s="142" t="s">
        <v>179</v>
      </c>
      <c r="B34" s="153"/>
      <c r="C34" s="154"/>
      <c r="D34" s="155" t="str">
        <f>IFERROR(VLOOKUP($B$8,EF_N2O,COLUMN(D34),FALSE),"-")</f>
        <v>-</v>
      </c>
      <c r="E34" s="154"/>
      <c r="F34" s="155" t="str">
        <f>IFERROR(VLOOKUP($B$8,EF_N2O,COLUMN(F34),FALSE),"-")</f>
        <v>-</v>
      </c>
      <c r="G34" s="154"/>
      <c r="H34" s="155" t="str">
        <f>IFERROR(VLOOKUP($B$8,EF_N2O,COLUMN(H34),FALSE),"-")</f>
        <v>-</v>
      </c>
      <c r="I34" s="154"/>
      <c r="J34" s="155" t="str">
        <f>IFERROR(VLOOKUP($B$8,EF_N2O,COLUMN(J34),FALSE),"-")</f>
        <v>-</v>
      </c>
      <c r="K34" s="154"/>
      <c r="L34" s="155" t="str">
        <f>IFERROR(VLOOKUP($B$8,EF_N2O,COLUMN(L34),FALSE),"-")</f>
        <v>-</v>
      </c>
      <c r="M34" s="154"/>
      <c r="N34" s="155" t="str">
        <f>IFERROR(VLOOKUP($B$8,EF_N2O,COLUMN(N34),FALSE),"-")</f>
        <v>-</v>
      </c>
      <c r="O34" s="154"/>
      <c r="P34" s="155" t="str">
        <f>IFERROR(VLOOKUP($B$8,EF_N2O,COLUMN(P34),FALSE),"-")</f>
        <v>-</v>
      </c>
      <c r="Q34" s="154"/>
      <c r="R34" s="155" t="str">
        <f>IFERROR(VLOOKUP($B$8,EF_N2O,COLUMN(R34),FALSE),"-")</f>
        <v>-</v>
      </c>
      <c r="S34" s="154"/>
      <c r="T34" s="155" t="str">
        <f>IFERROR(VLOOKUP($B$8,EF_N2O,COLUMN(T34),FALSE),"-")</f>
        <v>-</v>
      </c>
      <c r="U34" s="154"/>
      <c r="V34" s="155" t="str">
        <f>IFERROR(VLOOKUP($B$8,EF_N2O,COLUMN(V34),FALSE),"-")</f>
        <v>-</v>
      </c>
    </row>
    <row r="35" spans="1:22" x14ac:dyDescent="0.2">
      <c r="A35" s="142" t="s">
        <v>176</v>
      </c>
      <c r="B35" s="149"/>
      <c r="C35" s="136"/>
      <c r="D35" s="150">
        <v>1E-3</v>
      </c>
      <c r="E35" s="136"/>
      <c r="F35" s="150">
        <v>1E-3</v>
      </c>
      <c r="G35" s="136"/>
      <c r="H35" s="150">
        <v>1E-3</v>
      </c>
      <c r="I35" s="136"/>
      <c r="J35" s="150">
        <v>1E-3</v>
      </c>
      <c r="K35" s="136"/>
      <c r="L35" s="150">
        <v>1E-3</v>
      </c>
      <c r="M35" s="136"/>
      <c r="N35" s="150">
        <v>1E-3</v>
      </c>
      <c r="O35" s="136"/>
      <c r="P35" s="150">
        <v>1E-3</v>
      </c>
      <c r="Q35" s="136"/>
      <c r="R35" s="150">
        <v>1E-3</v>
      </c>
      <c r="S35" s="136"/>
      <c r="T35" s="150">
        <v>1E-3</v>
      </c>
      <c r="U35" s="136"/>
      <c r="V35" s="150">
        <v>1E-3</v>
      </c>
    </row>
    <row r="36" spans="1:22" ht="14.25" x14ac:dyDescent="0.25">
      <c r="A36" s="156" t="s">
        <v>180</v>
      </c>
      <c r="B36" s="135"/>
      <c r="C36" s="136"/>
      <c r="D36" s="137">
        <f>gwp_n2o</f>
        <v>298</v>
      </c>
      <c r="E36" s="136"/>
      <c r="F36" s="137">
        <f>gwp_n2o</f>
        <v>298</v>
      </c>
      <c r="G36" s="136"/>
      <c r="H36" s="137">
        <f>gwp_n2o</f>
        <v>298</v>
      </c>
      <c r="I36" s="136"/>
      <c r="J36" s="137">
        <f>gwp_n2o</f>
        <v>298</v>
      </c>
      <c r="K36" s="136"/>
      <c r="L36" s="137">
        <f>gwp_n2o</f>
        <v>298</v>
      </c>
      <c r="M36" s="136"/>
      <c r="N36" s="137">
        <f>gwp_n2o</f>
        <v>298</v>
      </c>
      <c r="O36" s="136"/>
      <c r="P36" s="137">
        <f>gwp_n2o</f>
        <v>298</v>
      </c>
      <c r="Q36" s="136"/>
      <c r="R36" s="137">
        <f>gwp_n2o</f>
        <v>298</v>
      </c>
      <c r="S36" s="136"/>
      <c r="T36" s="137">
        <f>gwp_n2o</f>
        <v>298</v>
      </c>
      <c r="U36" s="136"/>
      <c r="V36" s="137">
        <f>gwp_n2o</f>
        <v>298</v>
      </c>
    </row>
    <row r="37" spans="1:22" ht="14.25" x14ac:dyDescent="0.25">
      <c r="A37" s="131" t="s">
        <v>181</v>
      </c>
      <c r="B37" s="131"/>
      <c r="C37" s="131"/>
      <c r="D37" s="151" t="str">
        <f>IFERROR(D19*(D34*D35)*D36,"-")</f>
        <v>-</v>
      </c>
      <c r="E37" s="152"/>
      <c r="F37" s="151" t="str">
        <f>IFERROR(F19*(F34*F35)*F36,"-")</f>
        <v>-</v>
      </c>
      <c r="G37" s="152"/>
      <c r="H37" s="151" t="str">
        <f>IFERROR(H19*(H34*H35)*H36,"-")</f>
        <v>-</v>
      </c>
      <c r="I37" s="152"/>
      <c r="J37" s="151" t="str">
        <f>IFERROR(J19*(J34*J35)*J36,"-")</f>
        <v>-</v>
      </c>
      <c r="K37" s="152"/>
      <c r="L37" s="151" t="str">
        <f>IFERROR(L19*(L34*L35)*L36,"-")</f>
        <v>-</v>
      </c>
      <c r="M37" s="152"/>
      <c r="N37" s="151" t="str">
        <f>IFERROR(N19*(N34*N35)*N36,"-")</f>
        <v>-</v>
      </c>
      <c r="O37" s="152"/>
      <c r="P37" s="151" t="str">
        <f>IFERROR(P19*(P34*P35)*P36,"-")</f>
        <v>-</v>
      </c>
      <c r="Q37" s="152"/>
      <c r="R37" s="151" t="str">
        <f>IFERROR(R19*(R34*R35)*R36,"-")</f>
        <v>-</v>
      </c>
      <c r="S37" s="152"/>
      <c r="T37" s="151" t="str">
        <f>IFERROR(T19*(T34*T35)*T36,"-")</f>
        <v>-</v>
      </c>
      <c r="U37" s="152"/>
      <c r="V37" s="151" t="str">
        <f>IFERROR(V19*(V34*V35)*V36,"-")</f>
        <v>-</v>
      </c>
    </row>
    <row r="38" spans="1:22" ht="14.25" x14ac:dyDescent="0.25">
      <c r="A38" s="118" t="s">
        <v>182</v>
      </c>
      <c r="B38" s="148"/>
      <c r="C38" s="148"/>
      <c r="D38" s="148"/>
      <c r="E38" s="148"/>
      <c r="F38" s="148"/>
      <c r="G38" s="148"/>
      <c r="H38" s="148"/>
      <c r="I38" s="148"/>
      <c r="J38" s="148"/>
      <c r="K38" s="148"/>
      <c r="L38" s="148"/>
      <c r="M38" s="148"/>
      <c r="N38" s="148"/>
      <c r="O38" s="148"/>
      <c r="P38" s="148"/>
      <c r="Q38" s="148"/>
      <c r="R38" s="148"/>
      <c r="S38" s="148"/>
      <c r="T38" s="148"/>
      <c r="U38" s="148"/>
      <c r="V38" s="148"/>
    </row>
    <row r="39" spans="1:22" ht="27" x14ac:dyDescent="0.2">
      <c r="A39" s="142" t="s">
        <v>183</v>
      </c>
      <c r="B39" s="135"/>
      <c r="C39" s="157"/>
      <c r="D39" s="137">
        <f>IFERROR('EF Summary'!D20,"-")</f>
        <v>0</v>
      </c>
      <c r="E39" s="158"/>
      <c r="F39" s="137">
        <f>IFERROR('EF Summary'!F20,"-")</f>
        <v>0</v>
      </c>
      <c r="G39" s="158"/>
      <c r="H39" s="137">
        <f>IFERROR('EF Summary'!H20,"-")</f>
        <v>0</v>
      </c>
      <c r="I39" s="158"/>
      <c r="J39" s="137">
        <f>IFERROR('EF Summary'!J20,"-")</f>
        <v>0</v>
      </c>
      <c r="K39" s="158"/>
      <c r="L39" s="137">
        <f>IFERROR('EF Summary'!L20,"-")</f>
        <v>0</v>
      </c>
      <c r="M39" s="158"/>
      <c r="N39" s="137">
        <f>IFERROR('EF Summary'!N20,"-")</f>
        <v>0</v>
      </c>
      <c r="O39" s="158"/>
      <c r="P39" s="137">
        <f>IFERROR('EF Summary'!P20,"-")</f>
        <v>0</v>
      </c>
      <c r="Q39" s="158"/>
      <c r="R39" s="137">
        <f>IFERROR('EF Summary'!R20,"-")</f>
        <v>0</v>
      </c>
      <c r="S39" s="158"/>
      <c r="T39" s="137">
        <f>IFERROR('EF Summary'!T20,"-")</f>
        <v>0</v>
      </c>
      <c r="U39" s="158"/>
      <c r="V39" s="137">
        <f>IFERROR('EF Summary'!V20,"-")</f>
        <v>0</v>
      </c>
    </row>
    <row r="40" spans="1:22" ht="14.25" x14ac:dyDescent="0.25">
      <c r="A40" s="159" t="s">
        <v>184</v>
      </c>
      <c r="B40" s="135"/>
      <c r="C40" s="157"/>
      <c r="D40" s="137">
        <f>Constants!$C$16</f>
        <v>10.15</v>
      </c>
      <c r="E40" s="158"/>
      <c r="F40" s="137">
        <f>Constants!$C$16</f>
        <v>10.15</v>
      </c>
      <c r="G40" s="158"/>
      <c r="H40" s="137">
        <f>Constants!$C$16</f>
        <v>10.15</v>
      </c>
      <c r="I40" s="158"/>
      <c r="J40" s="137">
        <f>Constants!$C$16</f>
        <v>10.15</v>
      </c>
      <c r="K40" s="158"/>
      <c r="L40" s="137">
        <f>Constants!$C$16</f>
        <v>10.15</v>
      </c>
      <c r="M40" s="158"/>
      <c r="N40" s="137">
        <f>Constants!$C$16</f>
        <v>10.15</v>
      </c>
      <c r="O40" s="158"/>
      <c r="P40" s="137">
        <f>Constants!$C$16</f>
        <v>10.15</v>
      </c>
      <c r="Q40" s="158"/>
      <c r="R40" s="137">
        <f>Constants!$C$16</f>
        <v>10.15</v>
      </c>
      <c r="S40" s="158"/>
      <c r="T40" s="137">
        <f>Constants!$C$16</f>
        <v>10.15</v>
      </c>
      <c r="U40" s="158"/>
      <c r="V40" s="137">
        <f>Constants!$C$16</f>
        <v>10.15</v>
      </c>
    </row>
    <row r="41" spans="1:22" ht="28.5" x14ac:dyDescent="0.25">
      <c r="A41" s="131" t="s">
        <v>185</v>
      </c>
      <c r="B41" s="131"/>
      <c r="C41" s="131"/>
      <c r="D41" s="151">
        <f>IFERROR(D19*D39*D40/1000,"-")</f>
        <v>0</v>
      </c>
      <c r="E41" s="152"/>
      <c r="F41" s="151">
        <f>IFERROR(F19*F39*F40/1000,"-")</f>
        <v>0</v>
      </c>
      <c r="G41" s="152"/>
      <c r="H41" s="151">
        <f>IFERROR(H19*H39*H40/1000,"-")</f>
        <v>0</v>
      </c>
      <c r="I41" s="152"/>
      <c r="J41" s="151">
        <f>IFERROR(J19*J39*J40/1000,"-")</f>
        <v>0</v>
      </c>
      <c r="K41" s="152"/>
      <c r="L41" s="151">
        <f>IFERROR(L19*L39*L40/1000,"-")</f>
        <v>0</v>
      </c>
      <c r="M41" s="152"/>
      <c r="N41" s="151">
        <f>IFERROR(N19*N39*N40/1000,"-")</f>
        <v>0</v>
      </c>
      <c r="O41" s="152"/>
      <c r="P41" s="151">
        <f>IFERROR(P19*P39*P40/1000,"-")</f>
        <v>0</v>
      </c>
      <c r="Q41" s="152"/>
      <c r="R41" s="151">
        <f>IFERROR(R19*R39*R40/1000,"-")</f>
        <v>0</v>
      </c>
      <c r="S41" s="152"/>
      <c r="T41" s="151">
        <f>IFERROR(T19*T39*T40/1000,"-")</f>
        <v>0</v>
      </c>
      <c r="U41" s="152"/>
      <c r="V41" s="151">
        <f>IFERROR(V19*V39*V40/1000,"-")</f>
        <v>0</v>
      </c>
    </row>
    <row r="42" spans="1:22" x14ac:dyDescent="0.2">
      <c r="B42" s="136"/>
      <c r="C42" s="136"/>
      <c r="D42" s="136"/>
      <c r="E42" s="136"/>
      <c r="F42" s="136"/>
      <c r="G42" s="136"/>
      <c r="H42" s="136"/>
      <c r="I42" s="136"/>
      <c r="J42" s="136"/>
      <c r="K42" s="136"/>
      <c r="L42" s="136"/>
      <c r="M42" s="136"/>
      <c r="N42" s="136"/>
      <c r="O42" s="136"/>
      <c r="P42" s="136"/>
      <c r="Q42" s="136"/>
      <c r="R42" s="136"/>
      <c r="S42" s="136"/>
      <c r="T42" s="136"/>
      <c r="U42" s="136"/>
      <c r="V42" s="136"/>
    </row>
    <row r="43" spans="1:22" x14ac:dyDescent="0.2">
      <c r="A43" s="118" t="s">
        <v>104</v>
      </c>
      <c r="B43" s="139"/>
      <c r="C43" s="139"/>
      <c r="D43" s="139"/>
      <c r="E43" s="139"/>
      <c r="F43" s="139"/>
      <c r="G43" s="139"/>
      <c r="H43" s="139"/>
      <c r="I43" s="139"/>
      <c r="J43" s="139"/>
      <c r="K43" s="139"/>
      <c r="L43" s="139"/>
      <c r="M43" s="139"/>
      <c r="N43" s="139"/>
      <c r="O43" s="139"/>
      <c r="P43" s="139"/>
      <c r="Q43" s="139"/>
      <c r="R43" s="139"/>
      <c r="S43" s="139"/>
      <c r="T43" s="139"/>
      <c r="U43" s="139"/>
      <c r="V43" s="139"/>
    </row>
    <row r="44" spans="1:22" x14ac:dyDescent="0.2">
      <c r="A44" s="118" t="s">
        <v>186</v>
      </c>
      <c r="B44" s="139" t="str">
        <f>$B$17</f>
        <v>Entire Project</v>
      </c>
      <c r="C44" s="139"/>
      <c r="D44" s="139" t="str">
        <f>$D$17</f>
        <v>Stratum #1</v>
      </c>
      <c r="E44" s="139"/>
      <c r="F44" s="139" t="str">
        <f>$F$17</f>
        <v>Stratum #2</v>
      </c>
      <c r="G44" s="139"/>
      <c r="H44" s="139" t="str">
        <f>$H$17</f>
        <v>Stratum #3</v>
      </c>
      <c r="I44" s="139"/>
      <c r="J44" s="139" t="str">
        <f>$J$17</f>
        <v>Stratum #4</v>
      </c>
      <c r="K44" s="139"/>
      <c r="L44" s="139" t="str">
        <f>$J$17</f>
        <v>Stratum #4</v>
      </c>
      <c r="M44" s="139"/>
      <c r="N44" s="139" t="str">
        <f>$J$17</f>
        <v>Stratum #4</v>
      </c>
      <c r="O44" s="139"/>
      <c r="P44" s="139" t="str">
        <f>$J$17</f>
        <v>Stratum #4</v>
      </c>
      <c r="Q44" s="139"/>
      <c r="R44" s="139" t="str">
        <f>$J$17</f>
        <v>Stratum #4</v>
      </c>
      <c r="S44" s="139"/>
      <c r="T44" s="139" t="str">
        <f>$J$17</f>
        <v>Stratum #4</v>
      </c>
      <c r="U44" s="139"/>
      <c r="V44" s="139" t="str">
        <f>$J$17</f>
        <v>Stratum #4</v>
      </c>
    </row>
    <row r="45" spans="1:22" ht="28.5" x14ac:dyDescent="0.25">
      <c r="A45" s="129" t="s">
        <v>187</v>
      </c>
      <c r="B45" s="160"/>
      <c r="C45" s="160"/>
      <c r="D45" s="161" t="str">
        <f t="shared" ref="D45:J45" si="0">D59</f>
        <v>-</v>
      </c>
      <c r="E45" s="160"/>
      <c r="F45" s="161" t="str">
        <f t="shared" si="0"/>
        <v>-</v>
      </c>
      <c r="G45" s="160"/>
      <c r="H45" s="161" t="str">
        <f t="shared" si="0"/>
        <v>-</v>
      </c>
      <c r="I45" s="160"/>
      <c r="J45" s="161" t="str">
        <f t="shared" si="0"/>
        <v>-</v>
      </c>
      <c r="K45" s="160"/>
      <c r="L45" s="161" t="str">
        <f t="shared" ref="L45" si="1">L59</f>
        <v>-</v>
      </c>
      <c r="M45" s="160"/>
      <c r="N45" s="161" t="str">
        <f t="shared" ref="N45" si="2">N59</f>
        <v>-</v>
      </c>
      <c r="O45" s="160"/>
      <c r="P45" s="161" t="str">
        <f t="shared" ref="P45" si="3">P59</f>
        <v>-</v>
      </c>
      <c r="Q45" s="160"/>
      <c r="R45" s="161" t="str">
        <f t="shared" ref="R45" si="4">R59</f>
        <v>-</v>
      </c>
      <c r="S45" s="160"/>
      <c r="T45" s="161" t="str">
        <f t="shared" ref="T45" si="5">T59</f>
        <v>-</v>
      </c>
      <c r="U45" s="160"/>
      <c r="V45" s="161" t="str">
        <f t="shared" ref="V45" si="6">V59</f>
        <v>-</v>
      </c>
    </row>
    <row r="46" spans="1:22" ht="28.5" x14ac:dyDescent="0.25">
      <c r="A46" s="142" t="s">
        <v>188</v>
      </c>
      <c r="B46" s="161">
        <f>B73</f>
        <v>0</v>
      </c>
      <c r="C46" s="162"/>
      <c r="D46" s="160"/>
      <c r="E46" s="160"/>
      <c r="F46" s="160"/>
      <c r="G46" s="160"/>
      <c r="H46" s="160"/>
      <c r="I46" s="160"/>
      <c r="J46" s="160"/>
      <c r="K46" s="160"/>
      <c r="L46" s="160"/>
      <c r="M46" s="160"/>
      <c r="N46" s="160"/>
      <c r="O46" s="160"/>
      <c r="P46" s="160"/>
      <c r="Q46" s="160"/>
      <c r="R46" s="160"/>
      <c r="S46" s="160"/>
      <c r="T46" s="160"/>
      <c r="U46" s="160"/>
      <c r="V46" s="160"/>
    </row>
    <row r="47" spans="1:22" ht="28.5" x14ac:dyDescent="0.25">
      <c r="A47" s="142" t="s">
        <v>189</v>
      </c>
      <c r="B47" s="163" t="str">
        <f>B79</f>
        <v>-</v>
      </c>
      <c r="C47" s="162"/>
      <c r="D47" s="160"/>
      <c r="E47" s="160"/>
      <c r="F47" s="160"/>
      <c r="G47" s="160"/>
      <c r="H47" s="160"/>
      <c r="I47" s="160"/>
      <c r="J47" s="160"/>
      <c r="K47" s="160"/>
      <c r="L47" s="160"/>
      <c r="M47" s="160"/>
      <c r="N47" s="160"/>
      <c r="O47" s="160"/>
      <c r="P47" s="160"/>
      <c r="Q47" s="160"/>
      <c r="R47" s="160"/>
      <c r="S47" s="160"/>
      <c r="T47" s="160"/>
      <c r="U47" s="160"/>
      <c r="V47" s="160"/>
    </row>
    <row r="48" spans="1:22" ht="14.25" x14ac:dyDescent="0.25">
      <c r="A48" s="164" t="s">
        <v>190</v>
      </c>
      <c r="B48" s="161" t="str">
        <f ca="1">B131</f>
        <v>-</v>
      </c>
      <c r="C48" s="162"/>
      <c r="D48" s="160"/>
      <c r="E48" s="160"/>
      <c r="F48" s="160"/>
      <c r="G48" s="160"/>
      <c r="H48" s="160"/>
      <c r="I48" s="160"/>
      <c r="J48" s="160"/>
      <c r="K48" s="160"/>
      <c r="L48" s="160"/>
      <c r="M48" s="160"/>
      <c r="N48" s="160"/>
      <c r="O48" s="160"/>
      <c r="P48" s="160"/>
      <c r="Q48" s="160"/>
      <c r="R48" s="160"/>
      <c r="S48" s="160"/>
      <c r="T48" s="160"/>
      <c r="U48" s="160"/>
      <c r="V48" s="160"/>
    </row>
    <row r="49" spans="1:22" x14ac:dyDescent="0.2">
      <c r="A49" s="129" t="s">
        <v>191</v>
      </c>
      <c r="B49" s="160"/>
      <c r="C49" s="162"/>
      <c r="D49" s="161" t="str">
        <f>D135</f>
        <v>-</v>
      </c>
      <c r="E49" s="160"/>
      <c r="F49" s="161" t="str">
        <f>F135</f>
        <v>-</v>
      </c>
      <c r="G49" s="160"/>
      <c r="H49" s="161" t="str">
        <f>H135</f>
        <v>-</v>
      </c>
      <c r="I49" s="160"/>
      <c r="J49" s="161" t="str">
        <f>J135</f>
        <v>-</v>
      </c>
      <c r="K49" s="160"/>
      <c r="L49" s="161" t="str">
        <f>L135</f>
        <v>-</v>
      </c>
      <c r="M49" s="160"/>
      <c r="N49" s="161" t="str">
        <f>N135</f>
        <v>-</v>
      </c>
      <c r="O49" s="160"/>
      <c r="P49" s="161" t="str">
        <f>P135</f>
        <v>-</v>
      </c>
      <c r="Q49" s="160"/>
      <c r="R49" s="161" t="str">
        <f>R135</f>
        <v>-</v>
      </c>
      <c r="S49" s="160"/>
      <c r="T49" s="161" t="str">
        <f>T135</f>
        <v>-</v>
      </c>
      <c r="U49" s="160"/>
      <c r="V49" s="161" t="str">
        <f>V135</f>
        <v>-</v>
      </c>
    </row>
    <row r="50" spans="1:22" ht="14.25" x14ac:dyDescent="0.25">
      <c r="A50" s="165" t="s">
        <v>192</v>
      </c>
      <c r="B50" s="132">
        <f ca="1">IFERROR(ROUND(SUM(B46:B49,D45,F45,H45,J45,D49,F49,H49,J49),0),"=")</f>
        <v>0</v>
      </c>
      <c r="C50" s="166"/>
      <c r="D50" s="166"/>
      <c r="E50" s="166"/>
      <c r="F50" s="166"/>
      <c r="G50" s="166"/>
      <c r="H50" s="166"/>
      <c r="I50" s="166"/>
      <c r="J50" s="166"/>
      <c r="K50" s="166"/>
      <c r="L50" s="166"/>
      <c r="M50" s="166"/>
      <c r="N50" s="166"/>
      <c r="O50" s="166"/>
      <c r="P50" s="166"/>
      <c r="Q50" s="166"/>
      <c r="R50" s="166"/>
      <c r="S50" s="166"/>
      <c r="T50" s="166"/>
      <c r="U50" s="166"/>
      <c r="V50" s="166"/>
    </row>
    <row r="51" spans="1:22" x14ac:dyDescent="0.2">
      <c r="A51" s="118" t="s">
        <v>193</v>
      </c>
      <c r="B51" s="139"/>
      <c r="C51" s="139"/>
      <c r="D51" s="139"/>
      <c r="E51" s="139"/>
      <c r="F51" s="139"/>
      <c r="G51" s="139"/>
      <c r="H51" s="139"/>
      <c r="I51" s="139"/>
      <c r="J51" s="139"/>
      <c r="K51" s="139"/>
      <c r="L51" s="139"/>
      <c r="M51" s="139"/>
      <c r="N51" s="139"/>
      <c r="O51" s="139"/>
      <c r="P51" s="139"/>
      <c r="Q51" s="139"/>
      <c r="R51" s="139"/>
      <c r="S51" s="139"/>
      <c r="T51" s="139"/>
      <c r="U51" s="139"/>
      <c r="V51" s="139"/>
    </row>
    <row r="52" spans="1:22" ht="27" x14ac:dyDescent="0.2">
      <c r="A52" s="142" t="s">
        <v>194</v>
      </c>
      <c r="B52" s="160"/>
      <c r="C52" s="162"/>
      <c r="D52" s="161">
        <f>Inputs!E46</f>
        <v>0</v>
      </c>
      <c r="E52" s="162"/>
      <c r="F52" s="161">
        <f>Inputs!G46</f>
        <v>0</v>
      </c>
      <c r="G52" s="162"/>
      <c r="H52" s="161">
        <f>Inputs!I46</f>
        <v>0</v>
      </c>
      <c r="I52" s="162"/>
      <c r="J52" s="161">
        <f>Inputs!K46</f>
        <v>0</v>
      </c>
      <c r="K52" s="162"/>
      <c r="L52" s="161">
        <f>Inputs!M46</f>
        <v>0</v>
      </c>
      <c r="M52" s="162"/>
      <c r="N52" s="161">
        <f>Inputs!O46</f>
        <v>0</v>
      </c>
      <c r="O52" s="162"/>
      <c r="P52" s="161">
        <f>Inputs!Q46</f>
        <v>0</v>
      </c>
      <c r="Q52" s="162"/>
      <c r="R52" s="161">
        <f>Inputs!S46</f>
        <v>0</v>
      </c>
      <c r="S52" s="162"/>
      <c r="T52" s="161">
        <f>Inputs!U46</f>
        <v>0</v>
      </c>
      <c r="U52" s="162"/>
      <c r="V52" s="161">
        <f>Inputs!W46</f>
        <v>0</v>
      </c>
    </row>
    <row r="53" spans="1:22" x14ac:dyDescent="0.2">
      <c r="A53" s="142" t="s">
        <v>195</v>
      </c>
      <c r="B53" s="160"/>
      <c r="C53" s="162"/>
      <c r="D53" s="161" t="str">
        <f>IFERROR(VLOOKUP($B$8,EF_DM,COLUMN(D53),FALSE),"-")</f>
        <v>-</v>
      </c>
      <c r="E53" s="162"/>
      <c r="F53" s="161" t="str">
        <f>IFERROR(VLOOKUP($B$8,EF_DM,COLUMN(F53),FALSE),"-")</f>
        <v>-</v>
      </c>
      <c r="G53" s="162"/>
      <c r="H53" s="161" t="str">
        <f>IFERROR(VLOOKUP($B$8,EF_DM,COLUMN(H53),FALSE),"-")</f>
        <v>-</v>
      </c>
      <c r="I53" s="162"/>
      <c r="J53" s="161" t="str">
        <f>IFERROR(VLOOKUP($B$8,EF_DM,COLUMN(J53),FALSE),"-")</f>
        <v>-</v>
      </c>
      <c r="K53" s="162"/>
      <c r="L53" s="161" t="str">
        <f>IFERROR(VLOOKUP($B$8,EF_DM,COLUMN(L53),FALSE),"-")</f>
        <v>-</v>
      </c>
      <c r="M53" s="162"/>
      <c r="N53" s="161" t="str">
        <f>IFERROR(VLOOKUP($B$8,EF_DM,COLUMN(N53),FALSE),"-")</f>
        <v>-</v>
      </c>
      <c r="O53" s="162"/>
      <c r="P53" s="161" t="str">
        <f>IFERROR(VLOOKUP($B$8,EF_DM,COLUMN(P53),FALSE),"-")</f>
        <v>-</v>
      </c>
      <c r="Q53" s="162"/>
      <c r="R53" s="161" t="str">
        <f>IFERROR(VLOOKUP($B$8,EF_DM,COLUMN(R53),FALSE),"-")</f>
        <v>-</v>
      </c>
      <c r="S53" s="162"/>
      <c r="T53" s="161" t="str">
        <f>IFERROR(VLOOKUP($B$8,EF_DM,COLUMN(T53),FALSE),"-")</f>
        <v>-</v>
      </c>
      <c r="U53" s="162"/>
      <c r="V53" s="161" t="str">
        <f>IFERROR(VLOOKUP($B$8,EF_DM,COLUMN(V53),FALSE),"-")</f>
        <v>-</v>
      </c>
    </row>
    <row r="54" spans="1:22" ht="14.25" x14ac:dyDescent="0.25">
      <c r="A54" s="116" t="s">
        <v>196</v>
      </c>
      <c r="B54" s="160"/>
      <c r="C54" s="162"/>
      <c r="D54" s="161">
        <f>Constants!$B$10</f>
        <v>2.2999999999999998</v>
      </c>
      <c r="E54" s="162"/>
      <c r="F54" s="161">
        <f>Constants!$B$10</f>
        <v>2.2999999999999998</v>
      </c>
      <c r="G54" s="162"/>
      <c r="H54" s="161">
        <f>Constants!$B$10</f>
        <v>2.2999999999999998</v>
      </c>
      <c r="I54" s="162"/>
      <c r="J54" s="161">
        <f>Constants!$B$10</f>
        <v>2.2999999999999998</v>
      </c>
      <c r="K54" s="162"/>
      <c r="L54" s="161">
        <f>Constants!$B$10</f>
        <v>2.2999999999999998</v>
      </c>
      <c r="M54" s="162"/>
      <c r="N54" s="161">
        <f>Constants!$B$10</f>
        <v>2.2999999999999998</v>
      </c>
      <c r="O54" s="162"/>
      <c r="P54" s="161">
        <f>Constants!$B$10</f>
        <v>2.2999999999999998</v>
      </c>
      <c r="Q54" s="162"/>
      <c r="R54" s="161">
        <f>Constants!$B$10</f>
        <v>2.2999999999999998</v>
      </c>
      <c r="S54" s="162"/>
      <c r="T54" s="161">
        <f>Constants!$B$10</f>
        <v>2.2999999999999998</v>
      </c>
      <c r="U54" s="162"/>
      <c r="V54" s="161">
        <f>Constants!$B$10</f>
        <v>2.2999999999999998</v>
      </c>
    </row>
    <row r="55" spans="1:22" ht="14.25" x14ac:dyDescent="0.25">
      <c r="A55" s="156" t="s">
        <v>197</v>
      </c>
      <c r="B55" s="167"/>
      <c r="C55" s="168"/>
      <c r="D55" s="169">
        <f>gwp_ch4</f>
        <v>25</v>
      </c>
      <c r="E55" s="168"/>
      <c r="F55" s="169">
        <f>gwp_ch4</f>
        <v>25</v>
      </c>
      <c r="G55" s="168"/>
      <c r="H55" s="169">
        <f>gwp_ch4</f>
        <v>25</v>
      </c>
      <c r="I55" s="168"/>
      <c r="J55" s="169">
        <f>gwp_ch4</f>
        <v>25</v>
      </c>
      <c r="K55" s="168"/>
      <c r="L55" s="169">
        <f>gwp_ch4</f>
        <v>25</v>
      </c>
      <c r="M55" s="168"/>
      <c r="N55" s="169">
        <f>gwp_ch4</f>
        <v>25</v>
      </c>
      <c r="O55" s="168"/>
      <c r="P55" s="169">
        <f>gwp_ch4</f>
        <v>25</v>
      </c>
      <c r="Q55" s="168"/>
      <c r="R55" s="169">
        <f>gwp_ch4</f>
        <v>25</v>
      </c>
      <c r="S55" s="168"/>
      <c r="T55" s="169">
        <f>gwp_ch4</f>
        <v>25</v>
      </c>
      <c r="U55" s="168"/>
      <c r="V55" s="169">
        <f>gwp_ch4</f>
        <v>25</v>
      </c>
    </row>
    <row r="56" spans="1:22" ht="27" x14ac:dyDescent="0.25">
      <c r="A56" s="142" t="s">
        <v>198</v>
      </c>
      <c r="B56" s="160"/>
      <c r="C56" s="162"/>
      <c r="D56" s="161">
        <f>Constants!$B$11</f>
        <v>0.21</v>
      </c>
      <c r="E56" s="162"/>
      <c r="F56" s="161">
        <f>Constants!$B$11</f>
        <v>0.21</v>
      </c>
      <c r="G56" s="162"/>
      <c r="H56" s="161">
        <f>Constants!$B$11</f>
        <v>0.21</v>
      </c>
      <c r="I56" s="162"/>
      <c r="J56" s="161">
        <f>Constants!$B$11</f>
        <v>0.21</v>
      </c>
      <c r="K56" s="162"/>
      <c r="L56" s="161">
        <f>Constants!$B$11</f>
        <v>0.21</v>
      </c>
      <c r="M56" s="162"/>
      <c r="N56" s="161">
        <f>Constants!$B$11</f>
        <v>0.21</v>
      </c>
      <c r="O56" s="162"/>
      <c r="P56" s="161">
        <f>Constants!$B$11</f>
        <v>0.21</v>
      </c>
      <c r="Q56" s="162"/>
      <c r="R56" s="161">
        <f>Constants!$B$11</f>
        <v>0.21</v>
      </c>
      <c r="S56" s="162"/>
      <c r="T56" s="161">
        <f>Constants!$B$11</f>
        <v>0.21</v>
      </c>
      <c r="U56" s="162"/>
      <c r="V56" s="161">
        <f>Constants!$B$11</f>
        <v>0.21</v>
      </c>
    </row>
    <row r="57" spans="1:22" ht="14.25" x14ac:dyDescent="0.25">
      <c r="A57" s="156" t="s">
        <v>180</v>
      </c>
      <c r="B57" s="167"/>
      <c r="C57" s="162"/>
      <c r="D57" s="137">
        <f>gwp_n2o</f>
        <v>298</v>
      </c>
      <c r="E57" s="162"/>
      <c r="F57" s="137">
        <f>gwp_n2o</f>
        <v>298</v>
      </c>
      <c r="G57" s="162"/>
      <c r="H57" s="137">
        <f>gwp_n2o</f>
        <v>298</v>
      </c>
      <c r="I57" s="162"/>
      <c r="J57" s="137">
        <f>gwp_n2o</f>
        <v>298</v>
      </c>
      <c r="K57" s="162"/>
      <c r="L57" s="137">
        <f>gwp_n2o</f>
        <v>298</v>
      </c>
      <c r="M57" s="162"/>
      <c r="N57" s="137">
        <f>gwp_n2o</f>
        <v>298</v>
      </c>
      <c r="O57" s="162"/>
      <c r="P57" s="137">
        <f>gwp_n2o</f>
        <v>298</v>
      </c>
      <c r="Q57" s="162"/>
      <c r="R57" s="137">
        <f>gwp_n2o</f>
        <v>298</v>
      </c>
      <c r="S57" s="162"/>
      <c r="T57" s="137">
        <f>gwp_n2o</f>
        <v>298</v>
      </c>
      <c r="U57" s="162"/>
      <c r="V57" s="137">
        <f>gwp_n2o</f>
        <v>298</v>
      </c>
    </row>
    <row r="58" spans="1:22" x14ac:dyDescent="0.2">
      <c r="A58" s="156" t="s">
        <v>199</v>
      </c>
      <c r="B58" s="167"/>
      <c r="C58" s="167"/>
      <c r="D58" s="169">
        <v>1000000</v>
      </c>
      <c r="E58" s="167"/>
      <c r="F58" s="169">
        <v>1000000</v>
      </c>
      <c r="G58" s="167"/>
      <c r="H58" s="169">
        <v>1000000</v>
      </c>
      <c r="I58" s="167"/>
      <c r="J58" s="169">
        <v>1000000</v>
      </c>
      <c r="K58" s="167"/>
      <c r="L58" s="169">
        <v>1000000</v>
      </c>
      <c r="M58" s="167"/>
      <c r="N58" s="169">
        <v>1000000</v>
      </c>
      <c r="O58" s="167"/>
      <c r="P58" s="169">
        <v>1000000</v>
      </c>
      <c r="Q58" s="167"/>
      <c r="R58" s="169">
        <v>1000000</v>
      </c>
      <c r="S58" s="167"/>
      <c r="T58" s="169">
        <v>1000000</v>
      </c>
      <c r="U58" s="167"/>
      <c r="V58" s="169">
        <v>1000000</v>
      </c>
    </row>
    <row r="59" spans="1:22" ht="28.5" x14ac:dyDescent="0.25">
      <c r="A59" s="131" t="s">
        <v>200</v>
      </c>
      <c r="B59" s="131"/>
      <c r="C59" s="131"/>
      <c r="D59" s="151" t="str">
        <f>IFERROR((D52*D53)*((D54*D55+D56*D57)/D58),"-")</f>
        <v>-</v>
      </c>
      <c r="E59" s="152"/>
      <c r="F59" s="151" t="str">
        <f>IFERROR((F52*F53)*((F54*F55+F56*F57)/F58),"-")</f>
        <v>-</v>
      </c>
      <c r="G59" s="152"/>
      <c r="H59" s="151" t="str">
        <f>IFERROR((H52*H53)*((H54*H55+H56*H57)/H58),"-")</f>
        <v>-</v>
      </c>
      <c r="I59" s="152"/>
      <c r="J59" s="151" t="str">
        <f>IFERROR((J52*J53)*((J54*J55+J56*J57)/J58),"-")</f>
        <v>-</v>
      </c>
      <c r="K59" s="152"/>
      <c r="L59" s="151" t="str">
        <f>IFERROR((L52*L53)*((L54*L55+L56*L57)/L58),"-")</f>
        <v>-</v>
      </c>
      <c r="M59" s="152"/>
      <c r="N59" s="151" t="str">
        <f>IFERROR((N52*N53)*((N54*N55+N56*N57)/N58),"-")</f>
        <v>-</v>
      </c>
      <c r="O59" s="152"/>
      <c r="P59" s="151" t="str">
        <f>IFERROR((P52*P53)*((P54*P55+P56*P57)/P58),"-")</f>
        <v>-</v>
      </c>
      <c r="Q59" s="152"/>
      <c r="R59" s="151" t="str">
        <f>IFERROR((R52*R53)*((R54*R55+R56*R57)/R58),"-")</f>
        <v>-</v>
      </c>
      <c r="S59" s="152"/>
      <c r="T59" s="151" t="str">
        <f>IFERROR((T52*T53)*((T54*T55+T56*T57)/T58),"-")</f>
        <v>-</v>
      </c>
      <c r="U59" s="152"/>
      <c r="V59" s="151" t="str">
        <f>IFERROR((V52*V53)*((V54*V55+V56*V57)/V58),"-")</f>
        <v>-</v>
      </c>
    </row>
    <row r="60" spans="1:22" x14ac:dyDescent="0.2">
      <c r="A60" s="118" t="s">
        <v>201</v>
      </c>
      <c r="B60" s="148"/>
      <c r="C60" s="148"/>
      <c r="D60" s="148"/>
      <c r="E60" s="148"/>
      <c r="F60" s="148"/>
      <c r="G60" s="148"/>
      <c r="H60" s="148"/>
      <c r="I60" s="148"/>
      <c r="J60" s="148"/>
      <c r="K60" s="148"/>
      <c r="L60" s="148"/>
      <c r="M60" s="148"/>
      <c r="N60" s="148"/>
      <c r="O60" s="148"/>
      <c r="P60" s="148"/>
      <c r="Q60" s="148"/>
      <c r="R60" s="148"/>
      <c r="S60" s="148"/>
      <c r="T60" s="148"/>
      <c r="U60" s="148"/>
      <c r="V60" s="148"/>
    </row>
    <row r="61" spans="1:22" ht="14.25" x14ac:dyDescent="0.25">
      <c r="A61" s="142" t="s">
        <v>202</v>
      </c>
      <c r="B61" s="161">
        <f>Inputs!C47</f>
        <v>0</v>
      </c>
      <c r="C61" s="162"/>
      <c r="D61" s="160"/>
      <c r="E61" s="160"/>
      <c r="F61" s="160"/>
      <c r="G61" s="160"/>
      <c r="H61" s="160"/>
      <c r="I61" s="160"/>
      <c r="J61" s="160"/>
      <c r="K61" s="160"/>
      <c r="L61" s="160"/>
      <c r="M61" s="160"/>
      <c r="N61" s="160"/>
      <c r="O61" s="160"/>
      <c r="P61" s="160"/>
      <c r="Q61" s="160"/>
      <c r="R61" s="160"/>
      <c r="S61" s="160"/>
      <c r="T61" s="160"/>
      <c r="U61" s="160"/>
      <c r="V61" s="160"/>
    </row>
    <row r="62" spans="1:22" ht="14.25" x14ac:dyDescent="0.25">
      <c r="A62" s="115" t="s">
        <v>203</v>
      </c>
      <c r="B62" s="161">
        <f t="array" ref="B62">SUMPRODUCT(Constants!$B$4:$B$6,TRANSPOSE(Constants!$C$16:$E$16))</f>
        <v>10.15</v>
      </c>
      <c r="C62" s="162"/>
      <c r="D62" s="160"/>
      <c r="E62" s="160"/>
      <c r="F62" s="160"/>
      <c r="G62" s="160"/>
      <c r="H62" s="160"/>
      <c r="I62" s="160"/>
      <c r="J62" s="160"/>
      <c r="K62" s="160"/>
      <c r="L62" s="160"/>
      <c r="M62" s="160"/>
      <c r="N62" s="160"/>
      <c r="O62" s="160"/>
      <c r="P62" s="160"/>
      <c r="Q62" s="160"/>
      <c r="R62" s="160"/>
      <c r="S62" s="160"/>
      <c r="T62" s="160"/>
      <c r="U62" s="160"/>
      <c r="V62" s="160"/>
    </row>
    <row r="63" spans="1:22" ht="14.25" x14ac:dyDescent="0.25">
      <c r="A63" s="142" t="s">
        <v>107</v>
      </c>
      <c r="B63" s="161">
        <f>Inputs!C48</f>
        <v>0</v>
      </c>
      <c r="C63" s="162"/>
      <c r="D63" s="160"/>
      <c r="E63" s="160"/>
      <c r="F63" s="160"/>
      <c r="G63" s="160"/>
      <c r="H63" s="160"/>
      <c r="I63" s="160"/>
      <c r="J63" s="160"/>
      <c r="K63" s="160"/>
      <c r="L63" s="160"/>
      <c r="M63" s="160"/>
      <c r="N63" s="160"/>
      <c r="O63" s="160"/>
      <c r="P63" s="160"/>
      <c r="Q63" s="160"/>
      <c r="R63" s="160"/>
      <c r="S63" s="160"/>
      <c r="T63" s="160"/>
      <c r="U63" s="160"/>
      <c r="V63" s="160"/>
    </row>
    <row r="64" spans="1:22" ht="14.25" x14ac:dyDescent="0.25">
      <c r="A64" s="115" t="s">
        <v>46373</v>
      </c>
      <c r="B64" s="161">
        <f t="array" ref="B64">SUMPRODUCT(Constants!$B$4:$B$6,TRANSPOSE(Constants!$C$15:$E$15))</f>
        <v>8.81</v>
      </c>
      <c r="C64" s="162"/>
      <c r="D64" s="160"/>
      <c r="E64" s="160"/>
      <c r="F64" s="160"/>
      <c r="G64" s="160"/>
      <c r="H64" s="160"/>
      <c r="I64" s="160"/>
      <c r="J64" s="160"/>
      <c r="K64" s="160"/>
      <c r="L64" s="160"/>
      <c r="M64" s="160"/>
      <c r="N64" s="160"/>
      <c r="O64" s="160"/>
      <c r="P64" s="160"/>
      <c r="Q64" s="160"/>
      <c r="R64" s="160"/>
      <c r="S64" s="160"/>
      <c r="T64" s="160"/>
      <c r="U64" s="160"/>
      <c r="V64" s="160"/>
    </row>
    <row r="65" spans="1:22" ht="27" x14ac:dyDescent="0.2">
      <c r="A65" s="253" t="s">
        <v>108</v>
      </c>
      <c r="B65" s="161">
        <f>Inputs!C49</f>
        <v>0</v>
      </c>
      <c r="C65" s="162"/>
      <c r="D65" s="160"/>
      <c r="E65" s="160"/>
      <c r="F65" s="160"/>
      <c r="G65" s="160"/>
      <c r="H65" s="160"/>
      <c r="I65" s="160"/>
      <c r="J65" s="160"/>
      <c r="K65" s="160"/>
      <c r="L65" s="160"/>
      <c r="M65" s="160"/>
      <c r="N65" s="160"/>
      <c r="O65" s="160"/>
      <c r="P65" s="160"/>
      <c r="Q65" s="160"/>
      <c r="R65" s="160"/>
      <c r="S65" s="160"/>
      <c r="T65" s="160"/>
      <c r="U65" s="160"/>
      <c r="V65" s="160"/>
    </row>
    <row r="66" spans="1:22" ht="14.25" x14ac:dyDescent="0.25">
      <c r="A66" s="129" t="s">
        <v>204</v>
      </c>
      <c r="B66" s="161">
        <f t="array" ref="B66">SUMPRODUCT(Constants!$B$4:$B$6,TRANSPOSE(Constants!$C$17:$E$17))</f>
        <v>5.7210000000000001</v>
      </c>
      <c r="C66" s="162"/>
      <c r="D66" s="160"/>
      <c r="E66" s="160"/>
      <c r="F66" s="160"/>
      <c r="G66" s="160"/>
      <c r="H66" s="160"/>
      <c r="I66" s="160"/>
      <c r="J66" s="160"/>
      <c r="K66" s="160"/>
      <c r="L66" s="160"/>
      <c r="M66" s="160"/>
      <c r="N66" s="160"/>
      <c r="O66" s="160"/>
      <c r="P66" s="160"/>
      <c r="Q66" s="160"/>
      <c r="R66" s="160"/>
      <c r="S66" s="160"/>
      <c r="T66" s="160"/>
      <c r="U66" s="160"/>
      <c r="V66" s="160"/>
    </row>
    <row r="67" spans="1:22" ht="27" x14ac:dyDescent="0.2">
      <c r="A67" s="253" t="s">
        <v>109</v>
      </c>
      <c r="B67" s="161">
        <f>Inputs!C50</f>
        <v>0</v>
      </c>
      <c r="C67" s="162"/>
      <c r="D67" s="160"/>
      <c r="E67" s="160"/>
      <c r="F67" s="160"/>
      <c r="G67" s="160"/>
      <c r="H67" s="160"/>
      <c r="I67" s="160"/>
      <c r="J67" s="160"/>
      <c r="K67" s="160"/>
      <c r="L67" s="160"/>
      <c r="M67" s="160"/>
      <c r="N67" s="160"/>
      <c r="O67" s="160"/>
      <c r="P67" s="160"/>
      <c r="Q67" s="160"/>
      <c r="R67" s="160"/>
      <c r="S67" s="160"/>
      <c r="T67" s="160"/>
      <c r="U67" s="160"/>
      <c r="V67" s="160"/>
    </row>
    <row r="68" spans="1:22" ht="14.25" x14ac:dyDescent="0.25">
      <c r="A68" s="129" t="s">
        <v>205</v>
      </c>
      <c r="B68" s="161">
        <f t="array" ref="B68">SUMPRODUCT(Constants!$B$4:$B$6,TRANSPOSE(Constants!$C$18:$E$18))</f>
        <v>0.155</v>
      </c>
      <c r="C68" s="162"/>
      <c r="D68" s="160"/>
      <c r="E68" s="160"/>
      <c r="F68" s="160"/>
      <c r="G68" s="160"/>
      <c r="H68" s="160"/>
      <c r="I68" s="160"/>
      <c r="J68" s="160"/>
      <c r="K68" s="160"/>
      <c r="L68" s="160"/>
      <c r="M68" s="160"/>
      <c r="N68" s="160"/>
      <c r="O68" s="160"/>
      <c r="P68" s="160"/>
      <c r="Q68" s="160"/>
      <c r="R68" s="160"/>
      <c r="S68" s="160"/>
      <c r="T68" s="160"/>
      <c r="U68" s="160"/>
      <c r="V68" s="160"/>
    </row>
    <row r="69" spans="1:22" ht="14.25" x14ac:dyDescent="0.25">
      <c r="A69" s="142" t="s">
        <v>110</v>
      </c>
      <c r="B69" s="161">
        <f>Inputs!C51</f>
        <v>0</v>
      </c>
      <c r="C69" s="162"/>
      <c r="D69" s="160"/>
      <c r="E69" s="160"/>
      <c r="F69" s="160"/>
      <c r="G69" s="160"/>
      <c r="H69" s="160"/>
      <c r="I69" s="160"/>
      <c r="J69" s="160"/>
      <c r="K69" s="160"/>
      <c r="L69" s="160"/>
      <c r="M69" s="160"/>
      <c r="N69" s="160"/>
      <c r="O69" s="160"/>
      <c r="P69" s="160"/>
      <c r="Q69" s="160"/>
      <c r="R69" s="160"/>
      <c r="S69" s="160"/>
      <c r="T69" s="160"/>
      <c r="U69" s="160"/>
      <c r="V69" s="160"/>
    </row>
    <row r="70" spans="1:22" ht="14.25" x14ac:dyDescent="0.25">
      <c r="A70" s="129" t="s">
        <v>206</v>
      </c>
      <c r="B70" s="161">
        <f t="array" ref="B70">SUMPRODUCT(Constants!$B$4:$B$6,TRANSPOSE(Constants!$C$19:$E$19))</f>
        <v>5.3999999999999999E-2</v>
      </c>
      <c r="C70" s="162"/>
      <c r="D70" s="160"/>
      <c r="E70" s="160"/>
      <c r="F70" s="160"/>
      <c r="G70" s="160"/>
      <c r="H70" s="160"/>
      <c r="I70" s="160"/>
      <c r="J70" s="160"/>
      <c r="K70" s="160"/>
      <c r="L70" s="160"/>
      <c r="M70" s="160"/>
      <c r="N70" s="160"/>
      <c r="O70" s="160"/>
      <c r="P70" s="160"/>
      <c r="Q70" s="160"/>
      <c r="R70" s="160"/>
      <c r="S70" s="160"/>
      <c r="T70" s="160"/>
      <c r="U70" s="160"/>
      <c r="V70" s="160"/>
    </row>
    <row r="71" spans="1:22" x14ac:dyDescent="0.2">
      <c r="A71" s="142" t="s">
        <v>207</v>
      </c>
      <c r="B71" s="161">
        <f>Inputs!C52</f>
        <v>0</v>
      </c>
      <c r="C71" s="162"/>
      <c r="D71" s="160"/>
      <c r="E71" s="160"/>
      <c r="F71" s="160"/>
      <c r="G71" s="160"/>
      <c r="H71" s="160"/>
      <c r="I71" s="160"/>
      <c r="J71" s="160"/>
      <c r="K71" s="160"/>
      <c r="L71" s="160"/>
      <c r="M71" s="160"/>
      <c r="N71" s="160"/>
      <c r="O71" s="160"/>
      <c r="P71" s="160"/>
      <c r="Q71" s="160"/>
      <c r="R71" s="160"/>
      <c r="S71" s="160"/>
      <c r="T71" s="160"/>
      <c r="U71" s="160"/>
      <c r="V71" s="160"/>
    </row>
    <row r="72" spans="1:22" ht="28.5" x14ac:dyDescent="0.25">
      <c r="A72" s="142" t="s">
        <v>208</v>
      </c>
      <c r="B72" s="161">
        <f>IF(B71=0,0,IFERROR(VLOOKUP(VLOOKUP(Inputs!C30,eGRID!$F:$I,4,FALSE),eGRID!$A:$D,4,FALSE)*1000,"Error"))</f>
        <v>0</v>
      </c>
      <c r="C72" s="162"/>
      <c r="D72" s="160"/>
      <c r="E72" s="160"/>
      <c r="F72" s="160"/>
      <c r="G72" s="160"/>
      <c r="H72" s="160"/>
      <c r="I72" s="160"/>
      <c r="J72" s="160"/>
      <c r="K72" s="160"/>
      <c r="L72" s="160"/>
      <c r="M72" s="160"/>
      <c r="N72" s="160"/>
      <c r="O72" s="160"/>
      <c r="P72" s="160"/>
      <c r="Q72" s="160"/>
      <c r="R72" s="160"/>
      <c r="S72" s="160"/>
      <c r="T72" s="160"/>
      <c r="U72" s="160"/>
      <c r="V72" s="160"/>
    </row>
    <row r="73" spans="1:22" ht="28.5" x14ac:dyDescent="0.25">
      <c r="A73" s="165" t="s">
        <v>209</v>
      </c>
      <c r="B73" s="170">
        <f>(B61*B62+B63*B64+B65*B66+B67*B68+B69*B70+B71*B72)/1000</f>
        <v>0</v>
      </c>
      <c r="C73" s="152"/>
      <c r="D73" s="171"/>
      <c r="E73" s="172"/>
      <c r="F73" s="171"/>
      <c r="G73" s="172"/>
      <c r="H73" s="171"/>
      <c r="I73" s="172"/>
      <c r="J73" s="171"/>
      <c r="K73" s="172"/>
      <c r="L73" s="171"/>
      <c r="M73" s="172"/>
      <c r="N73" s="171"/>
      <c r="O73" s="172"/>
      <c r="P73" s="171"/>
      <c r="Q73" s="172"/>
      <c r="R73" s="171"/>
      <c r="S73" s="172"/>
      <c r="T73" s="171"/>
      <c r="U73" s="172"/>
      <c r="V73" s="171"/>
    </row>
    <row r="74" spans="1:22" x14ac:dyDescent="0.2">
      <c r="A74" s="118" t="s">
        <v>210</v>
      </c>
      <c r="B74" s="148"/>
      <c r="C74" s="148"/>
      <c r="D74" s="148"/>
      <c r="E74" s="148"/>
      <c r="F74" s="148"/>
      <c r="G74" s="148"/>
      <c r="H74" s="148"/>
      <c r="I74" s="148"/>
      <c r="J74" s="148"/>
      <c r="K74" s="148"/>
      <c r="L74" s="148"/>
      <c r="M74" s="148"/>
      <c r="N74" s="148"/>
      <c r="O74" s="148"/>
      <c r="P74" s="148"/>
      <c r="Q74" s="148"/>
      <c r="R74" s="148"/>
      <c r="S74" s="148"/>
      <c r="T74" s="148"/>
      <c r="U74" s="148"/>
      <c r="V74" s="148"/>
    </row>
    <row r="75" spans="1:22" ht="25.5" x14ac:dyDescent="0.2">
      <c r="A75" s="142" t="s">
        <v>211</v>
      </c>
      <c r="B75" s="173">
        <f>Inputs!C56*Inputs!C57+Inputs!C59*Inputs!C60+Inputs!C62*Inputs!C63</f>
        <v>0</v>
      </c>
      <c r="C75" s="152"/>
      <c r="D75" s="172"/>
      <c r="E75" s="172"/>
      <c r="F75" s="172"/>
      <c r="G75" s="172"/>
      <c r="H75" s="172"/>
      <c r="I75" s="172"/>
      <c r="J75" s="172"/>
      <c r="K75" s="172"/>
      <c r="L75" s="172"/>
      <c r="M75" s="172"/>
      <c r="N75" s="172"/>
      <c r="O75" s="172"/>
      <c r="P75" s="172"/>
      <c r="Q75" s="172"/>
      <c r="R75" s="172"/>
      <c r="S75" s="172"/>
      <c r="T75" s="172"/>
      <c r="U75" s="172"/>
      <c r="V75" s="172"/>
    </row>
    <row r="76" spans="1:22" ht="41.25" x14ac:dyDescent="0.25">
      <c r="A76" s="129" t="s">
        <v>212</v>
      </c>
      <c r="B76" s="174">
        <v>1.2E-2</v>
      </c>
      <c r="C76" s="162"/>
      <c r="D76" s="175"/>
      <c r="E76" s="160"/>
      <c r="F76" s="175"/>
      <c r="G76" s="160"/>
      <c r="H76" s="175"/>
      <c r="I76" s="160"/>
      <c r="J76" s="175"/>
      <c r="K76" s="160"/>
      <c r="L76" s="175"/>
      <c r="M76" s="160"/>
      <c r="N76" s="175"/>
      <c r="O76" s="160"/>
      <c r="P76" s="175"/>
      <c r="Q76" s="160"/>
      <c r="R76" s="175"/>
      <c r="S76" s="160"/>
      <c r="T76" s="175"/>
      <c r="U76" s="160"/>
      <c r="V76" s="175"/>
    </row>
    <row r="77" spans="1:22" ht="27" x14ac:dyDescent="0.25">
      <c r="A77" s="129" t="s">
        <v>213</v>
      </c>
      <c r="B77" s="176" t="str">
        <f>IFERROR(IF(VLOOKUP(Inputs!C31, Counties!$D:$I, 6, FALSE)="Yes",0.00225,0),"")</f>
        <v/>
      </c>
      <c r="C77" s="162"/>
      <c r="D77" s="177"/>
      <c r="E77" s="160"/>
      <c r="F77" s="177"/>
      <c r="G77" s="160"/>
      <c r="H77" s="177"/>
      <c r="I77" s="160"/>
      <c r="J77" s="177"/>
      <c r="K77" s="160"/>
      <c r="L77" s="177"/>
      <c r="M77" s="160"/>
      <c r="N77" s="177"/>
      <c r="O77" s="160"/>
      <c r="P77" s="177"/>
      <c r="Q77" s="160"/>
      <c r="R77" s="177"/>
      <c r="S77" s="160"/>
      <c r="T77" s="177"/>
      <c r="U77" s="160"/>
      <c r="V77" s="177"/>
    </row>
    <row r="78" spans="1:22" ht="14.25" x14ac:dyDescent="0.25">
      <c r="A78" s="156" t="s">
        <v>180</v>
      </c>
      <c r="B78" s="137">
        <f>gwp_n2o</f>
        <v>298</v>
      </c>
      <c r="C78" s="162"/>
      <c r="D78" s="167"/>
      <c r="E78" s="160"/>
      <c r="F78" s="167"/>
      <c r="G78" s="160"/>
      <c r="H78" s="167"/>
      <c r="I78" s="160"/>
      <c r="J78" s="167"/>
      <c r="K78" s="160"/>
      <c r="L78" s="167"/>
      <c r="M78" s="160"/>
      <c r="N78" s="167"/>
      <c r="O78" s="160"/>
      <c r="P78" s="167"/>
      <c r="Q78" s="160"/>
      <c r="R78" s="167"/>
      <c r="S78" s="160"/>
      <c r="T78" s="167"/>
      <c r="U78" s="160"/>
      <c r="V78" s="167"/>
    </row>
    <row r="79" spans="1:22" ht="28.5" x14ac:dyDescent="0.25">
      <c r="A79" s="131" t="s">
        <v>214</v>
      </c>
      <c r="B79" s="178" t="str">
        <f>IFERROR(((B75*(B76+B77))*(44/28)*B78/1000),"-")</f>
        <v>-</v>
      </c>
      <c r="C79" s="152"/>
      <c r="D79" s="171"/>
      <c r="E79" s="172"/>
      <c r="F79" s="171"/>
      <c r="G79" s="172"/>
      <c r="H79" s="171"/>
      <c r="I79" s="172"/>
      <c r="J79" s="171"/>
      <c r="K79" s="172"/>
      <c r="L79" s="171"/>
      <c r="M79" s="172"/>
      <c r="N79" s="171"/>
      <c r="O79" s="172"/>
      <c r="P79" s="171"/>
      <c r="Q79" s="172"/>
      <c r="R79" s="171"/>
      <c r="S79" s="172"/>
      <c r="T79" s="171"/>
      <c r="U79" s="172"/>
      <c r="V79" s="171"/>
    </row>
    <row r="80" spans="1:22" x14ac:dyDescent="0.2">
      <c r="A80" s="118" t="s">
        <v>215</v>
      </c>
      <c r="B80" s="139"/>
      <c r="C80" s="139"/>
      <c r="D80" s="139"/>
      <c r="E80" s="139"/>
      <c r="F80" s="139"/>
      <c r="G80" s="139"/>
      <c r="H80" s="139"/>
      <c r="I80" s="139"/>
      <c r="J80" s="139"/>
      <c r="K80" s="139"/>
      <c r="L80" s="139"/>
      <c r="M80" s="139"/>
      <c r="N80" s="139"/>
      <c r="O80" s="139"/>
      <c r="P80" s="139"/>
      <c r="Q80" s="139"/>
      <c r="R80" s="139"/>
      <c r="S80" s="139"/>
      <c r="T80" s="139"/>
      <c r="U80" s="139"/>
      <c r="V80" s="139"/>
    </row>
    <row r="81" spans="1:22" x14ac:dyDescent="0.2">
      <c r="A81" s="156" t="s">
        <v>125</v>
      </c>
      <c r="B81" s="137" t="str">
        <f>IFERROR(VLOOKUP(Inputs!C66, Grazing!$A$18:$B$32, 2, FALSE),"")</f>
        <v/>
      </c>
      <c r="C81" s="179"/>
      <c r="D81" s="135"/>
      <c r="E81" s="135"/>
      <c r="F81" s="135"/>
      <c r="G81" s="135"/>
      <c r="H81" s="135"/>
      <c r="I81" s="135"/>
      <c r="J81" s="135"/>
      <c r="K81" s="135"/>
      <c r="L81" s="135"/>
      <c r="M81" s="135"/>
      <c r="N81" s="135"/>
      <c r="O81" s="135"/>
      <c r="P81" s="135"/>
      <c r="Q81" s="135"/>
      <c r="R81" s="135"/>
      <c r="S81" s="135"/>
      <c r="T81" s="135"/>
      <c r="U81" s="135"/>
      <c r="V81" s="135"/>
    </row>
    <row r="82" spans="1:22" ht="14.25" x14ac:dyDescent="0.25">
      <c r="A82" s="116" t="s">
        <v>216</v>
      </c>
      <c r="B82" s="137">
        <f>IF(ISBLANK(B81),0,Inputs!C67)</f>
        <v>0</v>
      </c>
      <c r="C82" s="179"/>
      <c r="D82" s="135"/>
      <c r="E82" s="135"/>
      <c r="F82" s="135"/>
      <c r="G82" s="135"/>
      <c r="H82" s="135"/>
      <c r="I82" s="135"/>
      <c r="J82" s="135"/>
      <c r="K82" s="135"/>
      <c r="L82" s="135"/>
      <c r="M82" s="135"/>
      <c r="N82" s="135"/>
      <c r="O82" s="135"/>
      <c r="P82" s="135"/>
      <c r="Q82" s="135"/>
      <c r="R82" s="135"/>
      <c r="S82" s="135"/>
      <c r="T82" s="135"/>
      <c r="U82" s="135"/>
      <c r="V82" s="135"/>
    </row>
    <row r="83" spans="1:22" ht="14.25" x14ac:dyDescent="0.2">
      <c r="A83" s="180" t="s">
        <v>217</v>
      </c>
      <c r="B83" s="181">
        <f ca="1">IFERROR(VLOOKUP(Inputs!C$28,INDIRECT(B81),5,FALSE),0)</f>
        <v>0</v>
      </c>
      <c r="C83" s="182"/>
      <c r="D83" s="183"/>
      <c r="E83" s="183"/>
      <c r="F83" s="183"/>
      <c r="G83" s="183"/>
      <c r="H83" s="183"/>
      <c r="I83" s="183"/>
      <c r="J83" s="183"/>
      <c r="K83" s="183"/>
      <c r="L83" s="183"/>
      <c r="M83" s="183"/>
      <c r="N83" s="183"/>
      <c r="O83" s="183"/>
      <c r="P83" s="183"/>
      <c r="Q83" s="183"/>
      <c r="R83" s="183"/>
      <c r="S83" s="183"/>
      <c r="T83" s="183"/>
      <c r="U83" s="183"/>
      <c r="V83" s="183"/>
    </row>
    <row r="84" spans="1:22" x14ac:dyDescent="0.2">
      <c r="A84" s="156" t="s">
        <v>127</v>
      </c>
      <c r="B84" s="137" t="str">
        <f>IFERROR(VLOOKUP(Inputs!C69, Grazing!$A$18:$B$32, 2, FALSE),"")</f>
        <v/>
      </c>
      <c r="C84" s="179"/>
      <c r="D84" s="135"/>
      <c r="E84" s="135"/>
      <c r="F84" s="135"/>
      <c r="G84" s="135"/>
      <c r="H84" s="135"/>
      <c r="I84" s="135"/>
      <c r="J84" s="135"/>
      <c r="K84" s="135"/>
      <c r="L84" s="135"/>
      <c r="M84" s="135"/>
      <c r="N84" s="135"/>
      <c r="O84" s="135"/>
      <c r="P84" s="135"/>
      <c r="Q84" s="135"/>
      <c r="R84" s="135"/>
      <c r="S84" s="135"/>
      <c r="T84" s="135"/>
      <c r="U84" s="135"/>
      <c r="V84" s="135"/>
    </row>
    <row r="85" spans="1:22" ht="14.25" x14ac:dyDescent="0.25">
      <c r="A85" s="116" t="s">
        <v>128</v>
      </c>
      <c r="B85" s="137">
        <f>IF(ISBLANK(Inputs!C70),0,Inputs!C70)</f>
        <v>0</v>
      </c>
      <c r="C85" s="179"/>
      <c r="D85" s="135"/>
      <c r="E85" s="135"/>
      <c r="F85" s="135"/>
      <c r="G85" s="135"/>
      <c r="H85" s="135"/>
      <c r="I85" s="135"/>
      <c r="J85" s="135"/>
      <c r="K85" s="135"/>
      <c r="L85" s="135"/>
      <c r="M85" s="135"/>
      <c r="N85" s="135"/>
      <c r="O85" s="135"/>
      <c r="P85" s="135"/>
      <c r="Q85" s="135"/>
      <c r="R85" s="135"/>
      <c r="S85" s="135"/>
      <c r="T85" s="135"/>
      <c r="U85" s="135"/>
      <c r="V85" s="135"/>
    </row>
    <row r="86" spans="1:22" ht="14.25" x14ac:dyDescent="0.2">
      <c r="A86" s="180" t="s">
        <v>217</v>
      </c>
      <c r="B86" s="181">
        <f ca="1">IFERROR(VLOOKUP(Inputs!C$28,INDIRECT(B84),5,FALSE),0)</f>
        <v>0</v>
      </c>
      <c r="C86" s="182"/>
      <c r="D86" s="183"/>
      <c r="E86" s="183"/>
      <c r="F86" s="183"/>
      <c r="G86" s="183"/>
      <c r="H86" s="183"/>
      <c r="I86" s="183"/>
      <c r="J86" s="183"/>
      <c r="K86" s="183"/>
      <c r="L86" s="183"/>
      <c r="M86" s="183"/>
      <c r="N86" s="183"/>
      <c r="O86" s="183"/>
      <c r="P86" s="183"/>
      <c r="Q86" s="183"/>
      <c r="R86" s="183"/>
      <c r="S86" s="183"/>
      <c r="T86" s="183"/>
      <c r="U86" s="183"/>
      <c r="V86" s="183"/>
    </row>
    <row r="87" spans="1:22" x14ac:dyDescent="0.2">
      <c r="A87" s="156" t="s">
        <v>218</v>
      </c>
      <c r="B87" s="137" t="str">
        <f>IFERROR(VLOOKUP(Inputs!C72, Grazing!$A$18:$B$32, 2, FALSE),"")</f>
        <v/>
      </c>
      <c r="C87" s="179"/>
      <c r="D87" s="135"/>
      <c r="E87" s="135"/>
      <c r="F87" s="135"/>
      <c r="G87" s="135"/>
      <c r="H87" s="135"/>
      <c r="I87" s="135"/>
      <c r="J87" s="135"/>
      <c r="K87" s="135"/>
      <c r="L87" s="135"/>
      <c r="M87" s="135"/>
      <c r="N87" s="135"/>
      <c r="O87" s="135"/>
      <c r="P87" s="135"/>
      <c r="Q87" s="135"/>
      <c r="R87" s="135"/>
      <c r="S87" s="135"/>
      <c r="T87" s="135"/>
      <c r="U87" s="135"/>
      <c r="V87" s="135"/>
    </row>
    <row r="88" spans="1:22" ht="14.25" x14ac:dyDescent="0.25">
      <c r="A88" s="116" t="s">
        <v>130</v>
      </c>
      <c r="B88" s="137">
        <f>IFERROR(IF(ISBLANK(Inputs!C73),0,Inputs!C73),"")</f>
        <v>0</v>
      </c>
      <c r="C88" s="179"/>
      <c r="D88" s="135"/>
      <c r="E88" s="135"/>
      <c r="F88" s="135"/>
      <c r="G88" s="135"/>
      <c r="H88" s="135"/>
      <c r="I88" s="135"/>
      <c r="J88" s="135"/>
      <c r="K88" s="135"/>
      <c r="L88" s="135"/>
      <c r="M88" s="135"/>
      <c r="N88" s="135"/>
      <c r="O88" s="135"/>
      <c r="P88" s="135"/>
      <c r="Q88" s="135"/>
      <c r="R88" s="135"/>
      <c r="S88" s="135"/>
      <c r="T88" s="135"/>
      <c r="U88" s="135"/>
      <c r="V88" s="135"/>
    </row>
    <row r="89" spans="1:22" ht="14.25" x14ac:dyDescent="0.2">
      <c r="A89" s="180" t="s">
        <v>217</v>
      </c>
      <c r="B89" s="181">
        <f ca="1">IFERROR(VLOOKUP(Inputs!C$28,INDIRECT(B87),5,FALSE),0)</f>
        <v>0</v>
      </c>
      <c r="C89" s="182"/>
      <c r="D89" s="183"/>
      <c r="E89" s="183"/>
      <c r="F89" s="183"/>
      <c r="G89" s="183"/>
      <c r="H89" s="183"/>
      <c r="I89" s="183"/>
      <c r="J89" s="183"/>
      <c r="K89" s="183"/>
      <c r="L89" s="183"/>
      <c r="M89" s="183"/>
      <c r="N89" s="183"/>
      <c r="O89" s="183"/>
      <c r="P89" s="183"/>
      <c r="Q89" s="183"/>
      <c r="R89" s="183"/>
      <c r="S89" s="183"/>
      <c r="T89" s="183"/>
      <c r="U89" s="183"/>
      <c r="V89" s="183"/>
    </row>
    <row r="90" spans="1:22" x14ac:dyDescent="0.2">
      <c r="A90" s="156" t="s">
        <v>219</v>
      </c>
      <c r="B90" s="137" t="str">
        <f>IFERROR(VLOOKUP(Inputs!C75, Grazing!$A$18:$B$32, 2, FALSE),"")</f>
        <v/>
      </c>
      <c r="C90" s="179"/>
      <c r="D90" s="135"/>
      <c r="E90" s="135"/>
      <c r="F90" s="135"/>
      <c r="G90" s="135"/>
      <c r="H90" s="135"/>
      <c r="I90" s="135"/>
      <c r="J90" s="135"/>
      <c r="K90" s="135"/>
      <c r="L90" s="135"/>
      <c r="M90" s="135"/>
      <c r="N90" s="135"/>
      <c r="O90" s="135"/>
      <c r="P90" s="135"/>
      <c r="Q90" s="135"/>
      <c r="R90" s="135"/>
      <c r="S90" s="135"/>
      <c r="T90" s="135"/>
      <c r="U90" s="135"/>
      <c r="V90" s="135"/>
    </row>
    <row r="91" spans="1:22" ht="14.25" x14ac:dyDescent="0.25">
      <c r="A91" s="116" t="s">
        <v>132</v>
      </c>
      <c r="B91" s="137">
        <f>IF(ISBLANK(Inputs!C76),0,Inputs!C76)</f>
        <v>0</v>
      </c>
      <c r="C91" s="179"/>
      <c r="D91" s="135"/>
      <c r="E91" s="135"/>
      <c r="F91" s="135"/>
      <c r="G91" s="135"/>
      <c r="H91" s="135"/>
      <c r="I91" s="135"/>
      <c r="J91" s="135"/>
      <c r="K91" s="135"/>
      <c r="L91" s="135"/>
      <c r="M91" s="135"/>
      <c r="N91" s="135"/>
      <c r="O91" s="135"/>
      <c r="P91" s="135"/>
      <c r="Q91" s="135"/>
      <c r="R91" s="135"/>
      <c r="S91" s="135"/>
      <c r="T91" s="135"/>
      <c r="U91" s="135"/>
      <c r="V91" s="135"/>
    </row>
    <row r="92" spans="1:22" ht="14.25" x14ac:dyDescent="0.2">
      <c r="A92" s="180" t="s">
        <v>217</v>
      </c>
      <c r="B92" s="181">
        <f ca="1">IFERROR(VLOOKUP(Inputs!C$28,INDIRECT(B90),5,FALSE),0)</f>
        <v>0</v>
      </c>
      <c r="C92" s="182"/>
      <c r="D92" s="183"/>
      <c r="E92" s="183"/>
      <c r="F92" s="183"/>
      <c r="G92" s="183"/>
      <c r="H92" s="183"/>
      <c r="I92" s="183"/>
      <c r="J92" s="183"/>
      <c r="K92" s="183"/>
      <c r="L92" s="183"/>
      <c r="M92" s="183"/>
      <c r="N92" s="183"/>
      <c r="O92" s="183"/>
      <c r="P92" s="183"/>
      <c r="Q92" s="183"/>
      <c r="R92" s="183"/>
      <c r="S92" s="183"/>
      <c r="T92" s="183"/>
      <c r="U92" s="183"/>
      <c r="V92" s="183"/>
    </row>
    <row r="93" spans="1:22" x14ac:dyDescent="0.2">
      <c r="A93" s="156" t="s">
        <v>220</v>
      </c>
      <c r="B93" s="137" t="str">
        <f>IFERROR(VLOOKUP(Inputs!C78, Grazing!$A$18:$B$32, 2, FALSE),"")</f>
        <v/>
      </c>
      <c r="C93" s="179"/>
      <c r="D93" s="135"/>
      <c r="E93" s="135"/>
      <c r="F93" s="135"/>
      <c r="G93" s="135"/>
      <c r="H93" s="135"/>
      <c r="I93" s="135"/>
      <c r="J93" s="135"/>
      <c r="K93" s="135"/>
      <c r="L93" s="135"/>
      <c r="M93" s="135"/>
      <c r="N93" s="135"/>
      <c r="O93" s="135"/>
      <c r="P93" s="135"/>
      <c r="Q93" s="135"/>
      <c r="R93" s="135"/>
      <c r="S93" s="135"/>
      <c r="T93" s="135"/>
      <c r="U93" s="135"/>
      <c r="V93" s="135"/>
    </row>
    <row r="94" spans="1:22" ht="14.25" x14ac:dyDescent="0.25">
      <c r="A94" s="116" t="s">
        <v>134</v>
      </c>
      <c r="B94" s="137">
        <f>IF(ISBLANK(Inputs!C79),0,Inputs!C79)</f>
        <v>0</v>
      </c>
      <c r="C94" s="179"/>
      <c r="D94" s="135"/>
      <c r="E94" s="135"/>
      <c r="F94" s="135"/>
      <c r="G94" s="135"/>
      <c r="H94" s="135"/>
      <c r="I94" s="135"/>
      <c r="J94" s="135"/>
      <c r="K94" s="135"/>
      <c r="L94" s="135"/>
      <c r="M94" s="135"/>
      <c r="N94" s="135"/>
      <c r="O94" s="135"/>
      <c r="P94" s="135"/>
      <c r="Q94" s="135"/>
      <c r="R94" s="135"/>
      <c r="S94" s="135"/>
      <c r="T94" s="135"/>
      <c r="U94" s="135"/>
      <c r="V94" s="135"/>
    </row>
    <row r="95" spans="1:22" ht="14.25" x14ac:dyDescent="0.2">
      <c r="A95" s="180" t="s">
        <v>217</v>
      </c>
      <c r="B95" s="181">
        <f ca="1">IFERROR(VLOOKUP(Inputs!C$28,INDIRECT(B93),5,FALSE),0)</f>
        <v>0</v>
      </c>
      <c r="C95" s="182"/>
      <c r="D95" s="183"/>
      <c r="E95" s="183"/>
      <c r="F95" s="183"/>
      <c r="G95" s="183"/>
      <c r="H95" s="183"/>
      <c r="I95" s="183"/>
      <c r="J95" s="183"/>
      <c r="K95" s="183"/>
      <c r="L95" s="183"/>
      <c r="M95" s="183"/>
      <c r="N95" s="183"/>
      <c r="O95" s="183"/>
      <c r="P95" s="183"/>
      <c r="Q95" s="183"/>
      <c r="R95" s="183"/>
      <c r="S95" s="183"/>
      <c r="T95" s="183"/>
      <c r="U95" s="183"/>
      <c r="V95" s="183"/>
    </row>
    <row r="96" spans="1:22" ht="14.25" x14ac:dyDescent="0.2">
      <c r="A96" s="180" t="s">
        <v>221</v>
      </c>
      <c r="B96" s="169">
        <f>gwp_ch4</f>
        <v>25</v>
      </c>
      <c r="C96" s="179"/>
      <c r="D96" s="135"/>
      <c r="E96" s="135"/>
      <c r="F96" s="135"/>
      <c r="G96" s="135"/>
      <c r="H96" s="135"/>
      <c r="I96" s="135"/>
      <c r="J96" s="135"/>
      <c r="K96" s="135"/>
      <c r="L96" s="135"/>
      <c r="M96" s="135"/>
      <c r="N96" s="135"/>
      <c r="O96" s="135"/>
      <c r="P96" s="135"/>
      <c r="Q96" s="135"/>
      <c r="R96" s="135"/>
      <c r="S96" s="135"/>
      <c r="T96" s="135"/>
      <c r="U96" s="135"/>
      <c r="V96" s="135"/>
    </row>
    <row r="97" spans="1:22" ht="14.25" x14ac:dyDescent="0.2">
      <c r="A97" s="184" t="s">
        <v>222</v>
      </c>
      <c r="B97" s="185">
        <f ca="1">(B82*B83+B85*B86+B88*B89+B91*B92+B94*B95)*B96/1000</f>
        <v>0</v>
      </c>
      <c r="C97" s="186"/>
      <c r="D97" s="187"/>
      <c r="E97" s="188"/>
      <c r="F97" s="187"/>
      <c r="G97" s="188"/>
      <c r="H97" s="187"/>
      <c r="I97" s="188"/>
      <c r="J97" s="187"/>
      <c r="K97" s="188"/>
      <c r="L97" s="187"/>
      <c r="M97" s="188"/>
      <c r="N97" s="187"/>
      <c r="O97" s="188"/>
      <c r="P97" s="187"/>
      <c r="Q97" s="188"/>
      <c r="R97" s="187"/>
      <c r="S97" s="188"/>
      <c r="T97" s="187"/>
      <c r="U97" s="188"/>
      <c r="V97" s="187"/>
    </row>
    <row r="98" spans="1:22" x14ac:dyDescent="0.2">
      <c r="A98" s="180" t="s">
        <v>223</v>
      </c>
      <c r="B98" s="137">
        <f>Inputs!C65</f>
        <v>80</v>
      </c>
      <c r="C98" s="179"/>
      <c r="D98" s="135"/>
      <c r="E98" s="135"/>
      <c r="F98" s="135"/>
      <c r="G98" s="135"/>
      <c r="H98" s="135"/>
      <c r="I98" s="135"/>
      <c r="J98" s="135"/>
      <c r="K98" s="135"/>
      <c r="L98" s="135"/>
      <c r="M98" s="135"/>
      <c r="N98" s="135"/>
      <c r="O98" s="135"/>
      <c r="P98" s="135"/>
      <c r="Q98" s="135"/>
      <c r="R98" s="135"/>
      <c r="S98" s="135"/>
      <c r="T98" s="135"/>
      <c r="U98" s="135"/>
      <c r="V98" s="135"/>
    </row>
    <row r="99" spans="1:22" ht="29.25" x14ac:dyDescent="0.2">
      <c r="A99" s="180" t="s">
        <v>224</v>
      </c>
      <c r="B99" s="137">
        <f>VLOOKUP(B98, Grazing!$A$4:$C$16, 2, FALSE)</f>
        <v>0.65</v>
      </c>
      <c r="C99" s="179"/>
      <c r="D99" s="135"/>
      <c r="E99" s="135"/>
      <c r="F99" s="135"/>
      <c r="G99" s="135"/>
      <c r="H99" s="135"/>
      <c r="I99" s="135"/>
      <c r="J99" s="135"/>
      <c r="K99" s="135"/>
      <c r="L99" s="135"/>
      <c r="M99" s="135"/>
      <c r="N99" s="135"/>
      <c r="O99" s="135"/>
      <c r="P99" s="135"/>
      <c r="Q99" s="135"/>
      <c r="R99" s="135"/>
      <c r="S99" s="135"/>
      <c r="T99" s="135"/>
      <c r="U99" s="135"/>
      <c r="V99" s="135"/>
    </row>
    <row r="100" spans="1:22" ht="14.25" x14ac:dyDescent="0.2">
      <c r="A100" s="180" t="s">
        <v>225</v>
      </c>
      <c r="B100" s="137">
        <f>VLOOKUP(B$98, Grazing!$A$4:$C$16, 3, FALSE)</f>
        <v>0.02</v>
      </c>
      <c r="C100" s="179"/>
      <c r="D100" s="135"/>
      <c r="E100" s="135"/>
      <c r="F100" s="135"/>
      <c r="G100" s="135"/>
      <c r="H100" s="135"/>
      <c r="I100" s="135"/>
      <c r="J100" s="135"/>
      <c r="K100" s="135"/>
      <c r="L100" s="135"/>
      <c r="M100" s="135"/>
      <c r="N100" s="135"/>
      <c r="O100" s="135"/>
      <c r="P100" s="135"/>
      <c r="Q100" s="135"/>
      <c r="R100" s="135"/>
      <c r="S100" s="135"/>
      <c r="T100" s="135"/>
      <c r="U100" s="135"/>
      <c r="V100" s="135"/>
    </row>
    <row r="101" spans="1:22" x14ac:dyDescent="0.2">
      <c r="A101" s="156" t="s">
        <v>125</v>
      </c>
      <c r="B101" s="137" t="str">
        <f>IFERROR(VLOOKUP(Inputs!C66, Grazing!$A$18:$B$32, 2, FALSE),"")</f>
        <v/>
      </c>
      <c r="C101" s="179"/>
      <c r="D101" s="135"/>
      <c r="E101" s="135"/>
      <c r="F101" s="135"/>
      <c r="G101" s="135"/>
      <c r="H101" s="135"/>
      <c r="I101" s="135"/>
      <c r="J101" s="135"/>
      <c r="K101" s="135"/>
      <c r="L101" s="135"/>
      <c r="M101" s="135"/>
      <c r="N101" s="135"/>
      <c r="O101" s="135"/>
      <c r="P101" s="135"/>
      <c r="Q101" s="135"/>
      <c r="R101" s="135"/>
      <c r="S101" s="135"/>
      <c r="T101" s="135"/>
      <c r="U101" s="135"/>
      <c r="V101" s="135"/>
    </row>
    <row r="102" spans="1:22" ht="15.75" x14ac:dyDescent="0.2">
      <c r="A102" s="180" t="s">
        <v>226</v>
      </c>
      <c r="B102" s="137">
        <f ca="1">IFERROR(VLOOKUP(Inputs!C$28,INDIRECT(B101),2,FALSE),0)</f>
        <v>0</v>
      </c>
      <c r="C102" s="179"/>
      <c r="D102" s="135"/>
      <c r="E102" s="135"/>
      <c r="F102" s="135"/>
      <c r="G102" s="135"/>
      <c r="H102" s="135"/>
      <c r="I102" s="135"/>
      <c r="J102" s="135"/>
      <c r="K102" s="135"/>
      <c r="L102" s="135"/>
      <c r="M102" s="135"/>
      <c r="N102" s="135"/>
      <c r="O102" s="135"/>
      <c r="P102" s="135"/>
      <c r="Q102" s="135"/>
      <c r="R102" s="135"/>
      <c r="S102" s="135"/>
      <c r="T102" s="135"/>
      <c r="U102" s="135"/>
      <c r="V102" s="135"/>
    </row>
    <row r="103" spans="1:22" ht="14.25" x14ac:dyDescent="0.2">
      <c r="A103" s="180" t="s">
        <v>227</v>
      </c>
      <c r="B103" s="181">
        <f ca="1">IFERROR(VLOOKUP(Inputs!C$28,INDIRECT(B101),3,FALSE),0)</f>
        <v>0</v>
      </c>
      <c r="C103" s="182"/>
      <c r="D103" s="183"/>
      <c r="E103" s="183"/>
      <c r="F103" s="183"/>
      <c r="G103" s="183"/>
      <c r="H103" s="183"/>
      <c r="I103" s="183"/>
      <c r="J103" s="183"/>
      <c r="K103" s="183"/>
      <c r="L103" s="183"/>
      <c r="M103" s="183"/>
      <c r="N103" s="183"/>
      <c r="O103" s="183"/>
      <c r="P103" s="183"/>
      <c r="Q103" s="183"/>
      <c r="R103" s="183"/>
      <c r="S103" s="183"/>
      <c r="T103" s="183"/>
      <c r="U103" s="183"/>
      <c r="V103" s="183"/>
    </row>
    <row r="104" spans="1:22" x14ac:dyDescent="0.2">
      <c r="A104" s="156" t="s">
        <v>125</v>
      </c>
      <c r="B104" s="137" t="str">
        <f>B84</f>
        <v/>
      </c>
      <c r="C104" s="179"/>
      <c r="D104" s="135"/>
      <c r="E104" s="135"/>
      <c r="F104" s="135"/>
      <c r="G104" s="135"/>
      <c r="H104" s="135"/>
      <c r="I104" s="135"/>
      <c r="J104" s="135"/>
      <c r="K104" s="135"/>
      <c r="L104" s="135"/>
      <c r="M104" s="135"/>
      <c r="N104" s="135"/>
      <c r="O104" s="135"/>
      <c r="P104" s="135"/>
      <c r="Q104" s="135"/>
      <c r="R104" s="135"/>
      <c r="S104" s="135"/>
      <c r="T104" s="135"/>
      <c r="U104" s="135"/>
      <c r="V104" s="135"/>
    </row>
    <row r="105" spans="1:22" ht="15.75" x14ac:dyDescent="0.2">
      <c r="A105" s="180" t="s">
        <v>228</v>
      </c>
      <c r="B105" s="137">
        <f ca="1">IFERROR(VLOOKUP(Inputs!C$28,INDIRECT(B104),2,FALSE),0)</f>
        <v>0</v>
      </c>
      <c r="C105" s="179"/>
      <c r="D105" s="135"/>
      <c r="E105" s="135"/>
      <c r="F105" s="135"/>
      <c r="G105" s="135"/>
      <c r="H105" s="135"/>
      <c r="I105" s="135"/>
      <c r="J105" s="135"/>
      <c r="K105" s="135"/>
      <c r="L105" s="135"/>
      <c r="M105" s="135"/>
      <c r="N105" s="135"/>
      <c r="O105" s="135"/>
      <c r="P105" s="135"/>
      <c r="Q105" s="135"/>
      <c r="R105" s="135"/>
      <c r="S105" s="135"/>
      <c r="T105" s="135"/>
      <c r="U105" s="135"/>
      <c r="V105" s="135"/>
    </row>
    <row r="106" spans="1:22" ht="14.25" x14ac:dyDescent="0.2">
      <c r="A106" s="180" t="s">
        <v>229</v>
      </c>
      <c r="B106" s="181">
        <f ca="1">IFERROR(VLOOKUP(Inputs!C$28,INDIRECT(B104),3,FALSE),0)</f>
        <v>0</v>
      </c>
      <c r="C106" s="182"/>
      <c r="D106" s="183"/>
      <c r="E106" s="183"/>
      <c r="F106" s="183"/>
      <c r="G106" s="183"/>
      <c r="H106" s="183"/>
      <c r="I106" s="183"/>
      <c r="J106" s="183"/>
      <c r="K106" s="183"/>
      <c r="L106" s="183"/>
      <c r="M106" s="183"/>
      <c r="N106" s="183"/>
      <c r="O106" s="183"/>
      <c r="P106" s="183"/>
      <c r="Q106" s="183"/>
      <c r="R106" s="183"/>
      <c r="S106" s="183"/>
      <c r="T106" s="183"/>
      <c r="U106" s="183"/>
      <c r="V106" s="183"/>
    </row>
    <row r="107" spans="1:22" x14ac:dyDescent="0.2">
      <c r="A107" s="156" t="s">
        <v>125</v>
      </c>
      <c r="B107" s="137" t="str">
        <f>B87</f>
        <v/>
      </c>
      <c r="C107" s="179"/>
      <c r="D107" s="135"/>
      <c r="E107" s="135"/>
      <c r="F107" s="135"/>
      <c r="G107" s="135"/>
      <c r="H107" s="135"/>
      <c r="I107" s="135"/>
      <c r="J107" s="135"/>
      <c r="K107" s="135"/>
      <c r="L107" s="135"/>
      <c r="M107" s="135"/>
      <c r="N107" s="135"/>
      <c r="O107" s="135"/>
      <c r="P107" s="135"/>
      <c r="Q107" s="135"/>
      <c r="R107" s="135"/>
      <c r="S107" s="135"/>
      <c r="T107" s="135"/>
      <c r="U107" s="135"/>
      <c r="V107" s="135"/>
    </row>
    <row r="108" spans="1:22" ht="15.75" x14ac:dyDescent="0.2">
      <c r="A108" s="180" t="s">
        <v>230</v>
      </c>
      <c r="B108" s="137">
        <f ca="1">IFERROR(VLOOKUP(Inputs!C$28,INDIRECT(B107),2,FALSE),0)</f>
        <v>0</v>
      </c>
      <c r="C108" s="179"/>
      <c r="D108" s="135"/>
      <c r="E108" s="135"/>
      <c r="F108" s="135"/>
      <c r="G108" s="135"/>
      <c r="H108" s="135"/>
      <c r="I108" s="135"/>
      <c r="J108" s="135"/>
      <c r="K108" s="135"/>
      <c r="L108" s="135"/>
      <c r="M108" s="135"/>
      <c r="N108" s="135"/>
      <c r="O108" s="135"/>
      <c r="P108" s="135"/>
      <c r="Q108" s="135"/>
      <c r="R108" s="135"/>
      <c r="S108" s="135"/>
      <c r="T108" s="135"/>
      <c r="U108" s="135"/>
      <c r="V108" s="135"/>
    </row>
    <row r="109" spans="1:22" ht="14.25" x14ac:dyDescent="0.2">
      <c r="A109" s="180" t="s">
        <v>231</v>
      </c>
      <c r="B109" s="181">
        <f ca="1">IFERROR(VLOOKUP(Inputs!C$28,INDIRECT(B107),3,FALSE),0)</f>
        <v>0</v>
      </c>
      <c r="C109" s="182"/>
      <c r="D109" s="183"/>
      <c r="E109" s="183"/>
      <c r="F109" s="183"/>
      <c r="G109" s="183"/>
      <c r="H109" s="183"/>
      <c r="I109" s="183"/>
      <c r="J109" s="183"/>
      <c r="K109" s="183"/>
      <c r="L109" s="183"/>
      <c r="M109" s="183"/>
      <c r="N109" s="183"/>
      <c r="O109" s="183"/>
      <c r="P109" s="183"/>
      <c r="Q109" s="183"/>
      <c r="R109" s="183"/>
      <c r="S109" s="183"/>
      <c r="T109" s="183"/>
      <c r="U109" s="183"/>
      <c r="V109" s="183"/>
    </row>
    <row r="110" spans="1:22" x14ac:dyDescent="0.2">
      <c r="A110" s="156" t="s">
        <v>125</v>
      </c>
      <c r="B110" s="137" t="str">
        <f>B90</f>
        <v/>
      </c>
      <c r="C110" s="179"/>
      <c r="D110" s="135"/>
      <c r="E110" s="135"/>
      <c r="F110" s="135"/>
      <c r="G110" s="135"/>
      <c r="H110" s="135"/>
      <c r="I110" s="135"/>
      <c r="J110" s="135"/>
      <c r="K110" s="135"/>
      <c r="L110" s="135"/>
      <c r="M110" s="135"/>
      <c r="N110" s="135"/>
      <c r="O110" s="135"/>
      <c r="P110" s="135"/>
      <c r="Q110" s="135"/>
      <c r="R110" s="135"/>
      <c r="S110" s="135"/>
      <c r="T110" s="135"/>
      <c r="U110" s="135"/>
      <c r="V110" s="135"/>
    </row>
    <row r="111" spans="1:22" ht="15.75" x14ac:dyDescent="0.2">
      <c r="A111" s="180" t="s">
        <v>232</v>
      </c>
      <c r="B111" s="137">
        <f ca="1">IFERROR(VLOOKUP(Inputs!C$28,INDIRECT(B110),2,FALSE),0)</f>
        <v>0</v>
      </c>
      <c r="C111" s="179"/>
      <c r="D111" s="135"/>
      <c r="E111" s="135"/>
      <c r="F111" s="135"/>
      <c r="G111" s="135"/>
      <c r="H111" s="135"/>
      <c r="I111" s="135"/>
      <c r="J111" s="135"/>
      <c r="K111" s="135"/>
      <c r="L111" s="135"/>
      <c r="M111" s="135"/>
      <c r="N111" s="135"/>
      <c r="O111" s="135"/>
      <c r="P111" s="135"/>
      <c r="Q111" s="135"/>
      <c r="R111" s="135"/>
      <c r="S111" s="135"/>
      <c r="T111" s="135"/>
      <c r="U111" s="135"/>
      <c r="V111" s="135"/>
    </row>
    <row r="112" spans="1:22" ht="14.25" x14ac:dyDescent="0.2">
      <c r="A112" s="180" t="s">
        <v>233</v>
      </c>
      <c r="B112" s="181">
        <f ca="1">IFERROR(VLOOKUP(Inputs!C$28,INDIRECT(B110),3,FALSE),0)</f>
        <v>0</v>
      </c>
      <c r="C112" s="182"/>
      <c r="D112" s="183"/>
      <c r="E112" s="183"/>
      <c r="F112" s="183"/>
      <c r="G112" s="183"/>
      <c r="H112" s="183"/>
      <c r="I112" s="183"/>
      <c r="J112" s="183"/>
      <c r="K112" s="183"/>
      <c r="L112" s="183"/>
      <c r="M112" s="183"/>
      <c r="N112" s="183"/>
      <c r="O112" s="183"/>
      <c r="P112" s="183"/>
      <c r="Q112" s="183"/>
      <c r="R112" s="183"/>
      <c r="S112" s="183"/>
      <c r="T112" s="183"/>
      <c r="U112" s="183"/>
      <c r="V112" s="183"/>
    </row>
    <row r="113" spans="1:22" x14ac:dyDescent="0.2">
      <c r="A113" s="156" t="s">
        <v>125</v>
      </c>
      <c r="B113" s="137" t="str">
        <f>B93</f>
        <v/>
      </c>
      <c r="C113" s="179"/>
      <c r="D113" s="135"/>
      <c r="E113" s="135"/>
      <c r="F113" s="135"/>
      <c r="G113" s="135"/>
      <c r="H113" s="135"/>
      <c r="I113" s="135"/>
      <c r="J113" s="135"/>
      <c r="K113" s="135"/>
      <c r="L113" s="135"/>
      <c r="M113" s="135"/>
      <c r="N113" s="135"/>
      <c r="O113" s="135"/>
      <c r="P113" s="135"/>
      <c r="Q113" s="135"/>
      <c r="R113" s="135"/>
      <c r="S113" s="135"/>
      <c r="T113" s="135"/>
      <c r="U113" s="135"/>
      <c r="V113" s="135"/>
    </row>
    <row r="114" spans="1:22" ht="15.75" x14ac:dyDescent="0.2">
      <c r="A114" s="180" t="s">
        <v>234</v>
      </c>
      <c r="B114" s="137">
        <f ca="1">IFERROR(VLOOKUP(Inputs!C$28,INDIRECT(B113),2,FALSE),0)</f>
        <v>0</v>
      </c>
      <c r="C114" s="179"/>
      <c r="D114" s="135"/>
      <c r="E114" s="135"/>
      <c r="F114" s="135"/>
      <c r="G114" s="135"/>
      <c r="H114" s="135"/>
      <c r="I114" s="135"/>
      <c r="J114" s="135"/>
      <c r="K114" s="135"/>
      <c r="L114" s="135"/>
      <c r="M114" s="135"/>
      <c r="N114" s="135"/>
      <c r="O114" s="135"/>
      <c r="P114" s="135"/>
      <c r="Q114" s="135"/>
      <c r="R114" s="135"/>
      <c r="S114" s="135"/>
      <c r="T114" s="135"/>
      <c r="U114" s="135"/>
      <c r="V114" s="135"/>
    </row>
    <row r="115" spans="1:22" ht="14.25" x14ac:dyDescent="0.2">
      <c r="A115" s="180" t="s">
        <v>235</v>
      </c>
      <c r="B115" s="181">
        <f ca="1">IFERROR(VLOOKUP(Inputs!C$28,INDIRECT(B113),3,FALSE),0)</f>
        <v>0</v>
      </c>
      <c r="C115" s="182"/>
      <c r="D115" s="183"/>
      <c r="E115" s="183"/>
      <c r="F115" s="183"/>
      <c r="G115" s="183"/>
      <c r="H115" s="183"/>
      <c r="I115" s="183"/>
      <c r="J115" s="183"/>
      <c r="K115" s="183"/>
      <c r="L115" s="183"/>
      <c r="M115" s="183"/>
      <c r="N115" s="183"/>
      <c r="O115" s="183"/>
      <c r="P115" s="183"/>
      <c r="Q115" s="183"/>
      <c r="R115" s="183"/>
      <c r="S115" s="183"/>
      <c r="T115" s="183"/>
      <c r="U115" s="183"/>
      <c r="V115" s="183"/>
    </row>
    <row r="116" spans="1:22" ht="14.25" x14ac:dyDescent="0.2">
      <c r="A116" s="184" t="s">
        <v>236</v>
      </c>
      <c r="B116" s="185">
        <f ca="1">(B82*B102*B103+B85*B105*B106+B88*B108*B109+B91*B111*B112+B94*B114*B115)*(B100*B99*B96)/1000</f>
        <v>0</v>
      </c>
      <c r="C116" s="186"/>
      <c r="D116" s="187"/>
      <c r="E116" s="188"/>
      <c r="F116" s="187"/>
      <c r="G116" s="188"/>
      <c r="H116" s="187"/>
      <c r="I116" s="188"/>
      <c r="J116" s="187"/>
      <c r="K116" s="188"/>
      <c r="L116" s="187"/>
      <c r="M116" s="188"/>
      <c r="N116" s="187"/>
      <c r="O116" s="188"/>
      <c r="P116" s="187"/>
      <c r="Q116" s="188"/>
      <c r="R116" s="187"/>
      <c r="S116" s="188"/>
      <c r="T116" s="187"/>
      <c r="U116" s="188"/>
      <c r="V116" s="187"/>
    </row>
    <row r="117" spans="1:22" x14ac:dyDescent="0.2">
      <c r="A117" s="156" t="s">
        <v>125</v>
      </c>
      <c r="B117" s="137" t="str">
        <f>B81</f>
        <v/>
      </c>
      <c r="C117" s="179"/>
      <c r="D117" s="135"/>
      <c r="E117" s="135"/>
      <c r="F117" s="135"/>
      <c r="G117" s="135"/>
      <c r="H117" s="135"/>
      <c r="I117" s="135"/>
      <c r="J117" s="135"/>
      <c r="K117" s="135"/>
      <c r="L117" s="135"/>
      <c r="M117" s="135"/>
      <c r="N117" s="135"/>
      <c r="O117" s="135"/>
      <c r="P117" s="135"/>
      <c r="Q117" s="135"/>
      <c r="R117" s="135"/>
      <c r="S117" s="135"/>
      <c r="T117" s="135"/>
      <c r="U117" s="135"/>
      <c r="V117" s="135"/>
    </row>
    <row r="118" spans="1:22" ht="14.25" x14ac:dyDescent="0.2">
      <c r="A118" s="180" t="s">
        <v>237</v>
      </c>
      <c r="B118" s="137">
        <f ca="1">IFERROR(VLOOKUP(Inputs!C$28, INDIRECT(B117), 4, FALSE),0)</f>
        <v>0</v>
      </c>
      <c r="C118" s="179"/>
      <c r="D118" s="135"/>
      <c r="E118" s="135"/>
      <c r="F118" s="135"/>
      <c r="G118" s="135"/>
      <c r="H118" s="135"/>
      <c r="I118" s="135"/>
      <c r="J118" s="135"/>
      <c r="K118" s="135"/>
      <c r="L118" s="135"/>
      <c r="M118" s="135"/>
      <c r="N118" s="135"/>
      <c r="O118" s="135"/>
      <c r="P118" s="135"/>
      <c r="Q118" s="135"/>
      <c r="R118" s="135"/>
      <c r="S118" s="135"/>
      <c r="T118" s="135"/>
      <c r="U118" s="135"/>
      <c r="V118" s="135"/>
    </row>
    <row r="119" spans="1:22" x14ac:dyDescent="0.2">
      <c r="A119" s="156" t="s">
        <v>125</v>
      </c>
      <c r="B119" s="137" t="str">
        <f>B84</f>
        <v/>
      </c>
      <c r="C119" s="179"/>
      <c r="D119" s="135"/>
      <c r="E119" s="135"/>
      <c r="F119" s="135"/>
      <c r="G119" s="135"/>
      <c r="H119" s="135"/>
      <c r="I119" s="135"/>
      <c r="J119" s="135"/>
      <c r="K119" s="135"/>
      <c r="L119" s="135"/>
      <c r="M119" s="135"/>
      <c r="N119" s="135"/>
      <c r="O119" s="135"/>
      <c r="P119" s="135"/>
      <c r="Q119" s="135"/>
      <c r="R119" s="135"/>
      <c r="S119" s="135"/>
      <c r="T119" s="135"/>
      <c r="U119" s="135"/>
      <c r="V119" s="135"/>
    </row>
    <row r="120" spans="1:22" ht="14.25" x14ac:dyDescent="0.2">
      <c r="A120" s="180" t="s">
        <v>237</v>
      </c>
      <c r="B120" s="137">
        <f ca="1">IFERROR(VLOOKUP(Inputs!C$28, INDIRECT(B119), 4, FALSE),0)</f>
        <v>0</v>
      </c>
      <c r="C120" s="179"/>
      <c r="D120" s="135"/>
      <c r="E120" s="135"/>
      <c r="F120" s="135"/>
      <c r="G120" s="135"/>
      <c r="H120" s="135"/>
      <c r="I120" s="135"/>
      <c r="J120" s="135"/>
      <c r="K120" s="135"/>
      <c r="L120" s="135"/>
      <c r="M120" s="135"/>
      <c r="N120" s="135"/>
      <c r="O120" s="135"/>
      <c r="P120" s="135"/>
      <c r="Q120" s="135"/>
      <c r="R120" s="135"/>
      <c r="S120" s="135"/>
      <c r="T120" s="135"/>
      <c r="U120" s="135"/>
      <c r="V120" s="135"/>
    </row>
    <row r="121" spans="1:22" x14ac:dyDescent="0.2">
      <c r="A121" s="156" t="s">
        <v>125</v>
      </c>
      <c r="B121" s="137" t="str">
        <f>B87</f>
        <v/>
      </c>
      <c r="C121" s="179"/>
      <c r="D121" s="135"/>
      <c r="E121" s="135"/>
      <c r="F121" s="135"/>
      <c r="G121" s="135"/>
      <c r="H121" s="135"/>
      <c r="I121" s="135"/>
      <c r="J121" s="135"/>
      <c r="K121" s="135"/>
      <c r="L121" s="135"/>
      <c r="M121" s="135"/>
      <c r="N121" s="135"/>
      <c r="O121" s="135"/>
      <c r="P121" s="135"/>
      <c r="Q121" s="135"/>
      <c r="R121" s="135"/>
      <c r="S121" s="135"/>
      <c r="T121" s="135"/>
      <c r="U121" s="135"/>
      <c r="V121" s="135"/>
    </row>
    <row r="122" spans="1:22" ht="14.25" x14ac:dyDescent="0.2">
      <c r="A122" s="180" t="s">
        <v>237</v>
      </c>
      <c r="B122" s="137">
        <f ca="1">IFERROR(VLOOKUP(Inputs!C$28, INDIRECT(B121), 4, FALSE),0)</f>
        <v>0</v>
      </c>
      <c r="C122" s="179"/>
      <c r="D122" s="135"/>
      <c r="E122" s="135"/>
      <c r="F122" s="135"/>
      <c r="G122" s="135"/>
      <c r="H122" s="135"/>
      <c r="I122" s="135"/>
      <c r="J122" s="135"/>
      <c r="K122" s="135"/>
      <c r="L122" s="135"/>
      <c r="M122" s="135"/>
      <c r="N122" s="135"/>
      <c r="O122" s="135"/>
      <c r="P122" s="135"/>
      <c r="Q122" s="135"/>
      <c r="R122" s="135"/>
      <c r="S122" s="135"/>
      <c r="T122" s="135"/>
      <c r="U122" s="135"/>
      <c r="V122" s="135"/>
    </row>
    <row r="123" spans="1:22" x14ac:dyDescent="0.2">
      <c r="A123" s="156" t="s">
        <v>125</v>
      </c>
      <c r="B123" s="137" t="str">
        <f>B90</f>
        <v/>
      </c>
      <c r="C123" s="179"/>
      <c r="D123" s="135"/>
      <c r="E123" s="135"/>
      <c r="F123" s="135"/>
      <c r="G123" s="135"/>
      <c r="H123" s="135"/>
      <c r="I123" s="135"/>
      <c r="J123" s="135"/>
      <c r="K123" s="135"/>
      <c r="L123" s="135"/>
      <c r="M123" s="135"/>
      <c r="N123" s="135"/>
      <c r="O123" s="135"/>
      <c r="P123" s="135"/>
      <c r="Q123" s="135"/>
      <c r="R123" s="135"/>
      <c r="S123" s="135"/>
      <c r="T123" s="135"/>
      <c r="U123" s="135"/>
      <c r="V123" s="135"/>
    </row>
    <row r="124" spans="1:22" ht="14.25" x14ac:dyDescent="0.2">
      <c r="A124" s="180" t="s">
        <v>237</v>
      </c>
      <c r="B124" s="137">
        <f ca="1">IFERROR(VLOOKUP(Inputs!C$28, INDIRECT(B123), 4, FALSE),0)</f>
        <v>0</v>
      </c>
      <c r="C124" s="179"/>
      <c r="D124" s="135"/>
      <c r="E124" s="135"/>
      <c r="F124" s="135"/>
      <c r="G124" s="135"/>
      <c r="H124" s="135"/>
      <c r="I124" s="135"/>
      <c r="J124" s="135"/>
      <c r="K124" s="135"/>
      <c r="L124" s="135"/>
      <c r="M124" s="135"/>
      <c r="N124" s="135"/>
      <c r="O124" s="135"/>
      <c r="P124" s="135"/>
      <c r="Q124" s="135"/>
      <c r="R124" s="135"/>
      <c r="S124" s="135"/>
      <c r="T124" s="135"/>
      <c r="U124" s="135"/>
      <c r="V124" s="135"/>
    </row>
    <row r="125" spans="1:22" x14ac:dyDescent="0.2">
      <c r="A125" s="156" t="s">
        <v>125</v>
      </c>
      <c r="B125" s="137" t="str">
        <f>B93</f>
        <v/>
      </c>
      <c r="C125" s="179"/>
      <c r="D125" s="135"/>
      <c r="E125" s="135"/>
      <c r="F125" s="135"/>
      <c r="G125" s="135"/>
      <c r="H125" s="135"/>
      <c r="I125" s="135"/>
      <c r="J125" s="135"/>
      <c r="K125" s="135"/>
      <c r="L125" s="135"/>
      <c r="M125" s="135"/>
      <c r="N125" s="135"/>
      <c r="O125" s="135"/>
      <c r="P125" s="135"/>
      <c r="Q125" s="135"/>
      <c r="R125" s="135"/>
      <c r="S125" s="135"/>
      <c r="T125" s="135"/>
      <c r="U125" s="135"/>
      <c r="V125" s="135"/>
    </row>
    <row r="126" spans="1:22" ht="14.25" x14ac:dyDescent="0.2">
      <c r="A126" s="180" t="s">
        <v>237</v>
      </c>
      <c r="B126" s="137">
        <f ca="1">IFERROR(VLOOKUP(Inputs!C$28, INDIRECT(B125), 4, FALSE),0)</f>
        <v>0</v>
      </c>
      <c r="C126" s="179"/>
      <c r="D126" s="135"/>
      <c r="E126" s="135"/>
      <c r="F126" s="135"/>
      <c r="G126" s="135"/>
      <c r="H126" s="135"/>
      <c r="I126" s="135"/>
      <c r="J126" s="135"/>
      <c r="K126" s="135"/>
      <c r="L126" s="135"/>
      <c r="M126" s="135"/>
      <c r="N126" s="135"/>
      <c r="O126" s="135"/>
      <c r="P126" s="135"/>
      <c r="Q126" s="135"/>
      <c r="R126" s="135"/>
      <c r="S126" s="135"/>
      <c r="T126" s="135"/>
      <c r="U126" s="135"/>
      <c r="V126" s="135"/>
    </row>
    <row r="127" spans="1:22" ht="14.25" x14ac:dyDescent="0.25">
      <c r="A127" s="156" t="s">
        <v>180</v>
      </c>
      <c r="B127" s="137">
        <f>gwp_n2o</f>
        <v>298</v>
      </c>
      <c r="C127" s="189"/>
      <c r="D127" s="167"/>
      <c r="E127" s="167"/>
      <c r="F127" s="167"/>
      <c r="G127" s="167"/>
      <c r="H127" s="167"/>
      <c r="I127" s="167"/>
      <c r="J127" s="167"/>
      <c r="K127" s="167"/>
      <c r="L127" s="167"/>
      <c r="M127" s="167"/>
      <c r="N127" s="167"/>
      <c r="O127" s="167"/>
      <c r="P127" s="167"/>
      <c r="Q127" s="167"/>
      <c r="R127" s="167"/>
      <c r="S127" s="167"/>
      <c r="T127" s="167"/>
      <c r="U127" s="167"/>
      <c r="V127" s="167"/>
    </row>
    <row r="128" spans="1:22" ht="25.5" x14ac:dyDescent="0.2">
      <c r="A128" s="180" t="s">
        <v>238</v>
      </c>
      <c r="B128" s="137">
        <v>2.1999999999999999E-2</v>
      </c>
      <c r="C128" s="179"/>
      <c r="D128" s="135"/>
      <c r="E128" s="135"/>
      <c r="F128" s="135"/>
      <c r="G128" s="135"/>
      <c r="H128" s="135"/>
      <c r="I128" s="135"/>
      <c r="J128" s="135"/>
      <c r="K128" s="135"/>
      <c r="L128" s="135"/>
      <c r="M128" s="135"/>
      <c r="N128" s="135"/>
      <c r="O128" s="135"/>
      <c r="P128" s="135"/>
      <c r="Q128" s="135"/>
      <c r="R128" s="135"/>
      <c r="S128" s="135"/>
      <c r="T128" s="135"/>
      <c r="U128" s="135"/>
      <c r="V128" s="135"/>
    </row>
    <row r="129" spans="1:22" ht="27" x14ac:dyDescent="0.25">
      <c r="A129" s="129" t="s">
        <v>213</v>
      </c>
      <c r="B129" s="176" t="str">
        <f>IFERROR(IF(Inputs!$C$53="Yes",0.00225,IF(VLOOKUP(Inputs!C31, Counties!$D:$I, 6, FALSE)="Yes",0.00225,0)),"")</f>
        <v/>
      </c>
      <c r="C129" s="190"/>
      <c r="D129" s="177"/>
      <c r="E129" s="177"/>
      <c r="F129" s="177"/>
      <c r="G129" s="177"/>
      <c r="H129" s="177"/>
      <c r="I129" s="177"/>
      <c r="J129" s="177"/>
      <c r="K129" s="177"/>
      <c r="L129" s="177"/>
      <c r="M129" s="177"/>
      <c r="N129" s="177"/>
      <c r="O129" s="177"/>
      <c r="P129" s="177"/>
      <c r="Q129" s="177"/>
      <c r="R129" s="177"/>
      <c r="S129" s="177"/>
      <c r="T129" s="177"/>
      <c r="U129" s="177"/>
      <c r="V129" s="177"/>
    </row>
    <row r="130" spans="1:22" ht="14.25" x14ac:dyDescent="0.25">
      <c r="A130" s="165" t="s">
        <v>239</v>
      </c>
      <c r="B130" s="191" t="str">
        <f ca="1">IFERROR((B82*B118+B85*B120+B88*B122+B91*B124+B94*B126)*((B128+B129)*44/28*B127/1000),"-")</f>
        <v>-</v>
      </c>
      <c r="C130" s="192"/>
      <c r="D130" s="193"/>
      <c r="E130" s="172"/>
      <c r="F130" s="193"/>
      <c r="G130" s="172"/>
      <c r="H130" s="193"/>
      <c r="I130" s="172"/>
      <c r="J130" s="193"/>
      <c r="K130" s="172"/>
      <c r="L130" s="193"/>
      <c r="M130" s="172"/>
      <c r="N130" s="193"/>
      <c r="O130" s="172"/>
      <c r="P130" s="193"/>
      <c r="Q130" s="172"/>
      <c r="R130" s="193"/>
      <c r="S130" s="172"/>
      <c r="T130" s="193"/>
      <c r="U130" s="172"/>
      <c r="V130" s="193"/>
    </row>
    <row r="131" spans="1:22" ht="14.25" x14ac:dyDescent="0.2">
      <c r="A131" s="184" t="s">
        <v>240</v>
      </c>
      <c r="B131" s="194" t="str">
        <f ca="1">IFERROR(B130+B116+B97,"-")</f>
        <v>-</v>
      </c>
      <c r="C131" s="192"/>
      <c r="D131" s="193"/>
      <c r="E131" s="172"/>
      <c r="F131" s="193"/>
      <c r="G131" s="172"/>
      <c r="H131" s="193"/>
      <c r="I131" s="172"/>
      <c r="J131" s="193"/>
      <c r="K131" s="172"/>
      <c r="L131" s="193"/>
      <c r="M131" s="172"/>
      <c r="N131" s="193"/>
      <c r="O131" s="172"/>
      <c r="P131" s="193"/>
      <c r="Q131" s="172"/>
      <c r="R131" s="193"/>
      <c r="S131" s="172"/>
      <c r="T131" s="193"/>
      <c r="U131" s="172"/>
      <c r="V131" s="193"/>
    </row>
    <row r="132" spans="1:22" x14ac:dyDescent="0.2">
      <c r="A132" s="118" t="s">
        <v>241</v>
      </c>
      <c r="B132" s="139"/>
      <c r="C132" s="139"/>
      <c r="D132" s="139"/>
      <c r="E132" s="139"/>
      <c r="F132" s="139"/>
      <c r="G132" s="139"/>
      <c r="H132" s="139"/>
      <c r="I132" s="139"/>
      <c r="J132" s="139"/>
      <c r="K132" s="139"/>
      <c r="L132" s="139"/>
      <c r="M132" s="139"/>
      <c r="N132" s="139"/>
      <c r="O132" s="139"/>
      <c r="P132" s="139"/>
      <c r="Q132" s="139"/>
      <c r="R132" s="139"/>
      <c r="S132" s="139"/>
      <c r="T132" s="139"/>
      <c r="U132" s="139"/>
      <c r="V132" s="139"/>
    </row>
    <row r="133" spans="1:22" x14ac:dyDescent="0.2">
      <c r="A133" s="116" t="s">
        <v>242</v>
      </c>
      <c r="B133" s="160"/>
      <c r="C133" s="160"/>
      <c r="D133" s="161">
        <v>0.2</v>
      </c>
      <c r="E133" s="160"/>
      <c r="F133" s="161">
        <v>0.2</v>
      </c>
      <c r="G133" s="160"/>
      <c r="H133" s="161">
        <v>0.2</v>
      </c>
      <c r="I133" s="160"/>
      <c r="J133" s="161">
        <v>0.2</v>
      </c>
      <c r="K133" s="160"/>
      <c r="L133" s="161">
        <v>0.2</v>
      </c>
      <c r="M133" s="160"/>
      <c r="N133" s="161">
        <v>0.2</v>
      </c>
      <c r="O133" s="160"/>
      <c r="P133" s="161">
        <v>0.2</v>
      </c>
      <c r="Q133" s="160"/>
      <c r="R133" s="161">
        <v>0.2</v>
      </c>
      <c r="S133" s="160"/>
      <c r="T133" s="161">
        <v>0.2</v>
      </c>
      <c r="U133" s="160"/>
      <c r="V133" s="161">
        <v>0.2</v>
      </c>
    </row>
    <row r="134" spans="1:22" ht="14.25" x14ac:dyDescent="0.25">
      <c r="A134" s="127" t="s">
        <v>243</v>
      </c>
      <c r="B134" s="160"/>
      <c r="C134" s="160"/>
      <c r="D134" s="161" t="str">
        <f>D28</f>
        <v>-</v>
      </c>
      <c r="E134" s="160"/>
      <c r="F134" s="161" t="str">
        <f>F28</f>
        <v>-</v>
      </c>
      <c r="G134" s="160"/>
      <c r="H134" s="161" t="str">
        <f>H28</f>
        <v>-</v>
      </c>
      <c r="I134" s="160"/>
      <c r="J134" s="161" t="str">
        <f>J28</f>
        <v>-</v>
      </c>
      <c r="K134" s="160"/>
      <c r="L134" s="161" t="str">
        <f>L28</f>
        <v>-</v>
      </c>
      <c r="M134" s="160"/>
      <c r="N134" s="161" t="str">
        <f>N28</f>
        <v>-</v>
      </c>
      <c r="O134" s="160"/>
      <c r="P134" s="161" t="str">
        <f>P28</f>
        <v>-</v>
      </c>
      <c r="Q134" s="160"/>
      <c r="R134" s="161" t="str">
        <f>R28</f>
        <v>-</v>
      </c>
      <c r="S134" s="160"/>
      <c r="T134" s="161" t="str">
        <f>T28</f>
        <v>-</v>
      </c>
      <c r="U134" s="160"/>
      <c r="V134" s="161" t="str">
        <f>V28</f>
        <v>-</v>
      </c>
    </row>
    <row r="135" spans="1:22" ht="14.25" x14ac:dyDescent="0.25">
      <c r="A135" s="131" t="s">
        <v>244</v>
      </c>
      <c r="B135" s="131"/>
      <c r="C135" s="131"/>
      <c r="D135" s="178" t="str">
        <f>IFERROR(D133*D134,"-")</f>
        <v>-</v>
      </c>
      <c r="E135" s="160"/>
      <c r="F135" s="178" t="str">
        <f>IFERROR(F133*F134,"-")</f>
        <v>-</v>
      </c>
      <c r="G135" s="160"/>
      <c r="H135" s="178" t="str">
        <f>IFERROR(H133*H134,"-")</f>
        <v>-</v>
      </c>
      <c r="I135" s="160"/>
      <c r="J135" s="178" t="str">
        <f>IFERROR(J133*J134,"-")</f>
        <v>-</v>
      </c>
      <c r="K135" s="160"/>
      <c r="L135" s="178" t="str">
        <f>IFERROR(L133*L134,"-")</f>
        <v>-</v>
      </c>
      <c r="M135" s="160"/>
      <c r="N135" s="178" t="str">
        <f>IFERROR(N133*N134,"-")</f>
        <v>-</v>
      </c>
      <c r="O135" s="160"/>
      <c r="P135" s="178" t="str">
        <f>IFERROR(P133*P134,"-")</f>
        <v>-</v>
      </c>
      <c r="Q135" s="160"/>
      <c r="R135" s="178" t="str">
        <f>IFERROR(R133*R134,"-")</f>
        <v>-</v>
      </c>
      <c r="S135" s="160"/>
      <c r="T135" s="178" t="str">
        <f>IFERROR(T133*T134,"-")</f>
        <v>-</v>
      </c>
      <c r="U135" s="160"/>
      <c r="V135" s="178" t="str">
        <f>IFERROR(V133*V134,"-")</f>
        <v>-</v>
      </c>
    </row>
    <row r="138" spans="1:22" x14ac:dyDescent="0.2">
      <c r="A138" s="118" t="s">
        <v>245</v>
      </c>
      <c r="B138" s="139"/>
      <c r="C138" s="139"/>
      <c r="D138" s="139"/>
      <c r="E138" s="139"/>
      <c r="F138" s="139"/>
      <c r="G138" s="139"/>
      <c r="H138" s="139"/>
      <c r="I138" s="139"/>
      <c r="J138" s="139"/>
      <c r="K138" s="139"/>
      <c r="L138" s="139"/>
      <c r="M138" s="139"/>
      <c r="N138" s="139"/>
      <c r="O138" s="139"/>
      <c r="P138" s="139"/>
      <c r="Q138" s="139"/>
      <c r="R138" s="139"/>
      <c r="S138" s="139"/>
      <c r="T138" s="139"/>
      <c r="U138" s="139"/>
      <c r="V138" s="139"/>
    </row>
    <row r="139" spans="1:22" x14ac:dyDescent="0.2">
      <c r="A139" s="118" t="s">
        <v>246</v>
      </c>
      <c r="B139" s="139"/>
      <c r="C139" s="139"/>
      <c r="D139" s="139" t="str">
        <f>$D$17</f>
        <v>Stratum #1</v>
      </c>
      <c r="E139" s="139"/>
      <c r="F139" s="139" t="str">
        <f>$F$17</f>
        <v>Stratum #2</v>
      </c>
      <c r="G139" s="139"/>
      <c r="H139" s="139" t="str">
        <f>$H$17</f>
        <v>Stratum #3</v>
      </c>
      <c r="I139" s="139"/>
      <c r="J139" s="139" t="str">
        <f>$J$17</f>
        <v>Stratum #4</v>
      </c>
      <c r="K139" s="139"/>
      <c r="L139" s="139" t="str">
        <f>$J$17</f>
        <v>Stratum #4</v>
      </c>
      <c r="M139" s="139"/>
      <c r="N139" s="139" t="str">
        <f>$J$17</f>
        <v>Stratum #4</v>
      </c>
      <c r="O139" s="139"/>
      <c r="P139" s="139" t="str">
        <f>$J$17</f>
        <v>Stratum #4</v>
      </c>
      <c r="Q139" s="139"/>
      <c r="R139" s="139" t="str">
        <f>$J$17</f>
        <v>Stratum #4</v>
      </c>
      <c r="S139" s="139"/>
      <c r="T139" s="139" t="str">
        <f>$J$17</f>
        <v>Stratum #4</v>
      </c>
      <c r="U139" s="139"/>
      <c r="V139" s="139" t="str">
        <f>$J$17</f>
        <v>Stratum #4</v>
      </c>
    </row>
    <row r="140" spans="1:22" x14ac:dyDescent="0.2">
      <c r="A140" s="116" t="s">
        <v>247</v>
      </c>
      <c r="B140" s="143"/>
      <c r="C140" s="162"/>
      <c r="D140" s="144">
        <v>0.02</v>
      </c>
      <c r="E140" s="162"/>
      <c r="F140" s="144">
        <v>0.02</v>
      </c>
      <c r="G140" s="162"/>
      <c r="H140" s="144">
        <v>0.02</v>
      </c>
      <c r="I140" s="162"/>
      <c r="J140" s="144">
        <v>0.02</v>
      </c>
      <c r="K140" s="162"/>
      <c r="L140" s="144">
        <v>0.02</v>
      </c>
      <c r="M140" s="162"/>
      <c r="N140" s="144">
        <v>0.02</v>
      </c>
      <c r="O140" s="162"/>
      <c r="P140" s="144">
        <v>0.02</v>
      </c>
      <c r="Q140" s="162"/>
      <c r="R140" s="144">
        <v>0.02</v>
      </c>
      <c r="S140" s="162"/>
      <c r="T140" s="144">
        <v>0.02</v>
      </c>
      <c r="U140" s="162"/>
      <c r="V140" s="144">
        <v>0.02</v>
      </c>
    </row>
    <row r="141" spans="1:22" ht="14.25" x14ac:dyDescent="0.25">
      <c r="A141" s="115" t="s">
        <v>248</v>
      </c>
      <c r="B141" s="143"/>
      <c r="C141" s="162"/>
      <c r="D141" s="144">
        <f>Inputs!$C$12</f>
        <v>0</v>
      </c>
      <c r="E141" s="162"/>
      <c r="F141" s="144">
        <f>Inputs!$C$12</f>
        <v>0</v>
      </c>
      <c r="G141" s="162"/>
      <c r="H141" s="144">
        <f>Inputs!$C$12</f>
        <v>0</v>
      </c>
      <c r="I141" s="162"/>
      <c r="J141" s="144">
        <f>Inputs!$C$12</f>
        <v>0</v>
      </c>
      <c r="K141" s="162"/>
      <c r="L141" s="144">
        <f>Inputs!$C$12</f>
        <v>0</v>
      </c>
      <c r="M141" s="162"/>
      <c r="N141" s="144">
        <f>Inputs!$C$12</f>
        <v>0</v>
      </c>
      <c r="O141" s="162"/>
      <c r="P141" s="144">
        <f>Inputs!$C$12</f>
        <v>0</v>
      </c>
      <c r="Q141" s="162"/>
      <c r="R141" s="144">
        <f>Inputs!$C$12</f>
        <v>0</v>
      </c>
      <c r="S141" s="162"/>
      <c r="T141" s="144">
        <f>Inputs!$C$12</f>
        <v>0</v>
      </c>
      <c r="U141" s="162"/>
      <c r="V141" s="144">
        <f>Inputs!$C$12</f>
        <v>0</v>
      </c>
    </row>
    <row r="142" spans="1:22" ht="14.25" x14ac:dyDescent="0.25">
      <c r="A142" s="115" t="s">
        <v>249</v>
      </c>
      <c r="B142" s="143"/>
      <c r="C142" s="162"/>
      <c r="D142" s="144" t="str">
        <f>IFERROR(VLOOKUP(Inputs!$C$13, Constants!$B$30:$C$35, 2, FALSE), "-")</f>
        <v>-</v>
      </c>
      <c r="E142" s="162"/>
      <c r="F142" s="144" t="str">
        <f>IFERROR(VLOOKUP(Inputs!$C$13, Constants!$B$30:$C$35, 2, FALSE), "-")</f>
        <v>-</v>
      </c>
      <c r="G142" s="162"/>
      <c r="H142" s="144" t="str">
        <f>IFERROR(VLOOKUP(Inputs!$C$13, Constants!$B$30:$C$35, 2, FALSE), "-")</f>
        <v>-</v>
      </c>
      <c r="I142" s="162"/>
      <c r="J142" s="144" t="str">
        <f>IFERROR(VLOOKUP(Inputs!$C$13, Constants!$B$30:$C$35, 2, FALSE), "-")</f>
        <v>-</v>
      </c>
      <c r="K142" s="162"/>
      <c r="L142" s="144" t="str">
        <f>IFERROR(VLOOKUP(Inputs!$C$13, Constants!$B$30:$C$35, 2, FALSE), "-")</f>
        <v>-</v>
      </c>
      <c r="M142" s="162"/>
      <c r="N142" s="144" t="str">
        <f>IFERROR(VLOOKUP(Inputs!$C$13, Constants!$B$30:$C$35, 2, FALSE), "-")</f>
        <v>-</v>
      </c>
      <c r="O142" s="162"/>
      <c r="P142" s="144" t="str">
        <f>IFERROR(VLOOKUP(Inputs!$C$13, Constants!$B$30:$C$35, 2, FALSE), "-")</f>
        <v>-</v>
      </c>
      <c r="Q142" s="162"/>
      <c r="R142" s="144" t="str">
        <f>IFERROR(VLOOKUP(Inputs!$C$13, Constants!$B$30:$C$35, 2, FALSE), "-")</f>
        <v>-</v>
      </c>
      <c r="S142" s="162"/>
      <c r="T142" s="144" t="str">
        <f>IFERROR(VLOOKUP(Inputs!$C$13, Constants!$B$30:$C$35, 2, FALSE), "-")</f>
        <v>-</v>
      </c>
      <c r="U142" s="162"/>
      <c r="V142" s="144" t="str">
        <f>IFERROR(VLOOKUP(Inputs!$C$13, Constants!$B$30:$C$35, 2, FALSE), "-")</f>
        <v>-</v>
      </c>
    </row>
    <row r="143" spans="1:22" x14ac:dyDescent="0.2">
      <c r="A143" s="142" t="s">
        <v>250</v>
      </c>
      <c r="B143" s="195"/>
      <c r="C143" s="196"/>
      <c r="D143" s="197" t="str">
        <f t="shared" ref="D143:J143" si="7">IFERROR(ROUND(1-(1-D140)*(1-D141)*(1-D142),3), "-")</f>
        <v>-</v>
      </c>
      <c r="E143" s="196"/>
      <c r="F143" s="197" t="str">
        <f t="shared" si="7"/>
        <v>-</v>
      </c>
      <c r="G143" s="196"/>
      <c r="H143" s="197" t="str">
        <f t="shared" si="7"/>
        <v>-</v>
      </c>
      <c r="I143" s="196"/>
      <c r="J143" s="197" t="str">
        <f t="shared" si="7"/>
        <v>-</v>
      </c>
      <c r="K143" s="196"/>
      <c r="L143" s="197" t="str">
        <f t="shared" ref="L143" si="8">IFERROR(ROUND(1-(1-L140)*(1-L141)*(1-L142),3), "-")</f>
        <v>-</v>
      </c>
      <c r="M143" s="196"/>
      <c r="N143" s="197" t="str">
        <f t="shared" ref="N143" si="9">IFERROR(ROUND(1-(1-N140)*(1-N141)*(1-N142),3), "-")</f>
        <v>-</v>
      </c>
      <c r="O143" s="196"/>
      <c r="P143" s="197" t="str">
        <f t="shared" ref="P143" si="10">IFERROR(ROUND(1-(1-P140)*(1-P141)*(1-P142),3), "-")</f>
        <v>-</v>
      </c>
      <c r="Q143" s="196"/>
      <c r="R143" s="197" t="str">
        <f t="shared" ref="R143" si="11">IFERROR(ROUND(1-(1-R140)*(1-R141)*(1-R142),3), "-")</f>
        <v>-</v>
      </c>
      <c r="S143" s="196"/>
      <c r="T143" s="197" t="str">
        <f t="shared" ref="T143" si="12">IFERROR(ROUND(1-(1-T140)*(1-T141)*(1-T142),3), "-")</f>
        <v>-</v>
      </c>
      <c r="U143" s="196"/>
      <c r="V143" s="197" t="str">
        <f t="shared" ref="V143" si="13">IFERROR(ROUND(1-(1-V140)*(1-V141)*(1-V142),3), "-")</f>
        <v>-</v>
      </c>
    </row>
    <row r="144" spans="1:22" ht="28.5" x14ac:dyDescent="0.25">
      <c r="A144" s="127" t="s">
        <v>168</v>
      </c>
      <c r="B144" s="160"/>
      <c r="C144" s="162"/>
      <c r="D144" s="161" t="e">
        <f>D23*$B$7/365.25</f>
        <v>#VALUE!</v>
      </c>
      <c r="E144" s="162"/>
      <c r="F144" s="161" t="e">
        <f>F23*$B$7/365.25</f>
        <v>#VALUE!</v>
      </c>
      <c r="G144" s="162"/>
      <c r="H144" s="161" t="e">
        <f>H23*$B$7/365.25</f>
        <v>#VALUE!</v>
      </c>
      <c r="I144" s="162"/>
      <c r="J144" s="161" t="e">
        <f>J23*$B$7/365.25</f>
        <v>#VALUE!</v>
      </c>
      <c r="K144" s="162"/>
      <c r="L144" s="161" t="e">
        <f>L23*$B$7/365.25</f>
        <v>#VALUE!</v>
      </c>
      <c r="M144" s="162"/>
      <c r="N144" s="161" t="e">
        <f>N23*$B$7/365.25</f>
        <v>#VALUE!</v>
      </c>
      <c r="O144" s="162"/>
      <c r="P144" s="161" t="e">
        <f>P23*$B$7/365.25</f>
        <v>#VALUE!</v>
      </c>
      <c r="Q144" s="162"/>
      <c r="R144" s="161" t="e">
        <f>R23*$B$7/365.25</f>
        <v>#VALUE!</v>
      </c>
      <c r="S144" s="162"/>
      <c r="T144" s="161" t="e">
        <f>T23*$B$7/365.25</f>
        <v>#VALUE!</v>
      </c>
      <c r="U144" s="162"/>
      <c r="V144" s="161" t="e">
        <f>V23*$B$7/365.25</f>
        <v>#VALUE!</v>
      </c>
    </row>
    <row r="145" spans="1:22" ht="27" x14ac:dyDescent="0.25">
      <c r="A145" s="131" t="s">
        <v>251</v>
      </c>
      <c r="B145" s="131"/>
      <c r="C145" s="131"/>
      <c r="D145" s="132" t="str">
        <f>IFERROR(ROUND(D143*(D144),0),"-")</f>
        <v>-</v>
      </c>
      <c r="E145" s="168"/>
      <c r="F145" s="132" t="str">
        <f>IFERROR(ROUND(F143*(F144),0),"-")</f>
        <v>-</v>
      </c>
      <c r="G145" s="168"/>
      <c r="H145" s="132" t="str">
        <f>IFERROR(ROUND(H143*(H144),0),"-")</f>
        <v>-</v>
      </c>
      <c r="I145" s="168"/>
      <c r="J145" s="132" t="str">
        <f>IFERROR(ROUND(J143*(J144),0),"-")</f>
        <v>-</v>
      </c>
      <c r="K145" s="168"/>
      <c r="L145" s="132" t="str">
        <f>IFERROR(ROUND(L143*(L144),0),"-")</f>
        <v>-</v>
      </c>
      <c r="M145" s="168"/>
      <c r="N145" s="132" t="str">
        <f>IFERROR(ROUND(N143*(N144),0),"-")</f>
        <v>-</v>
      </c>
      <c r="O145" s="168"/>
      <c r="P145" s="132" t="str">
        <f>IFERROR(ROUND(P143*(P144),0),"-")</f>
        <v>-</v>
      </c>
      <c r="Q145" s="168"/>
      <c r="R145" s="132" t="str">
        <f>IFERROR(ROUND(R143*(R144),0),"-")</f>
        <v>-</v>
      </c>
      <c r="S145" s="168"/>
      <c r="T145" s="132" t="str">
        <f>IFERROR(ROUND(T143*(T144),0),"-")</f>
        <v>-</v>
      </c>
      <c r="U145" s="168"/>
      <c r="V145" s="132" t="str">
        <f>IFERROR(ROUND(V143*(V144),0),"-")</f>
        <v>-</v>
      </c>
    </row>
  </sheetData>
  <sheetProtection algorithmName="SHA-512" hashValue="bRw7scBNmZA8ur+9Vt69wap2TeMhoRDeBPvlddqH07ej5GXJEXGZVfotPPDZ0lKxTLV2VJvd5yjwu+GrLP031Q==" saltValue="V26woxrU5Ly1pZPvyWO1ww==" spinCount="100000" sheet="1" objects="1" scenarios="1"/>
  <pageMargins left="0.7" right="0.7" top="0.75" bottom="0.75" header="0.3" footer="0.3"/>
  <pageSetup orientation="portrait" horizontalDpi="1200" verticalDpi="1200" r:id="rId1"/>
  <ignoredErrors>
    <ignoredError sqref="B107:C107 B14" evalError="1"/>
    <ignoredError sqref="B119:C12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2:G40"/>
  <sheetViews>
    <sheetView showGridLines="0" view="pageLayout" zoomScaleNormal="80" zoomScaleSheetLayoutView="100" workbookViewId="0">
      <selection activeCell="F9" sqref="F9"/>
    </sheetView>
  </sheetViews>
  <sheetFormatPr defaultColWidth="9.140625" defaultRowHeight="15" x14ac:dyDescent="0.25"/>
  <cols>
    <col min="1" max="1" width="2.7109375" style="65" customWidth="1"/>
    <col min="2" max="2" width="22" style="65" customWidth="1"/>
    <col min="3" max="3" width="22.7109375" style="65" bestFit="1" customWidth="1"/>
    <col min="4" max="4" width="1.140625" style="65" customWidth="1"/>
    <col min="5" max="5" width="22" style="65" bestFit="1" customWidth="1"/>
    <col min="6" max="6" width="14.85546875" style="66" customWidth="1"/>
    <col min="7" max="7" width="2.7109375" style="65" customWidth="1"/>
    <col min="8" max="16384" width="9.140625" style="65"/>
  </cols>
  <sheetData>
    <row r="2" spans="2:6" ht="22.5" x14ac:dyDescent="0.25">
      <c r="B2" s="386" t="s">
        <v>252</v>
      </c>
      <c r="C2" s="386"/>
      <c r="D2" s="386"/>
      <c r="E2" s="386"/>
      <c r="F2" s="386"/>
    </row>
    <row r="5" spans="2:6" ht="24.95" customHeight="1" x14ac:dyDescent="0.25">
      <c r="B5" s="67" t="s">
        <v>253</v>
      </c>
      <c r="C5" s="105">
        <f>Inputs!C4</f>
        <v>0</v>
      </c>
      <c r="E5" s="67" t="s">
        <v>254</v>
      </c>
      <c r="F5" s="113" t="str">
        <f>IF(ISBLANK(Inputs!C23), "N/A", Inputs!C23)</f>
        <v>N/A</v>
      </c>
    </row>
    <row r="6" spans="2:6" ht="9.9499999999999993" customHeight="1" x14ac:dyDescent="0.25">
      <c r="B6" s="67"/>
      <c r="C6" s="68"/>
      <c r="E6" s="67"/>
      <c r="F6" s="68"/>
    </row>
    <row r="7" spans="2:6" ht="24.95" customHeight="1" x14ac:dyDescent="0.25">
      <c r="B7" s="67" t="s">
        <v>56</v>
      </c>
      <c r="C7" s="103">
        <f>Inputs!C5</f>
        <v>0</v>
      </c>
      <c r="E7" s="67" t="s">
        <v>75</v>
      </c>
      <c r="F7" s="113" t="str">
        <f>IF(ISBLANK(Inputs!C24), "N/A", Inputs!C24)</f>
        <v>N/A</v>
      </c>
    </row>
    <row r="8" spans="2:6" ht="9.9499999999999993" customHeight="1" x14ac:dyDescent="0.25">
      <c r="B8" s="67"/>
      <c r="C8" s="69"/>
      <c r="E8" s="67"/>
      <c r="F8" s="68"/>
    </row>
    <row r="9" spans="2:6" ht="24.95" customHeight="1" x14ac:dyDescent="0.25">
      <c r="B9" s="67" t="s">
        <v>57</v>
      </c>
      <c r="C9" s="104">
        <f>Inputs!C6</f>
        <v>0</v>
      </c>
      <c r="E9" s="67" t="s">
        <v>76</v>
      </c>
      <c r="F9" s="113" t="str">
        <f>IF(ISBLANK(Inputs!C25), "N/A", Inputs!C25)</f>
        <v>N/A</v>
      </c>
    </row>
    <row r="12" spans="2:6" ht="24.95" customHeight="1" x14ac:dyDescent="0.25">
      <c r="B12" s="67" t="s">
        <v>154</v>
      </c>
      <c r="C12" s="96">
        <f>Inputs!C7</f>
        <v>0</v>
      </c>
      <c r="E12" s="67" t="s">
        <v>255</v>
      </c>
      <c r="F12" s="107">
        <f>Calculations!B19</f>
        <v>0</v>
      </c>
    </row>
    <row r="13" spans="2:6" ht="9.9499999999999993" customHeight="1" x14ac:dyDescent="0.25">
      <c r="B13" s="67"/>
    </row>
    <row r="14" spans="2:6" ht="24.95" customHeight="1" x14ac:dyDescent="0.25">
      <c r="B14" s="67" t="s">
        <v>256</v>
      </c>
      <c r="C14" s="96">
        <f>Inputs!C8</f>
        <v>0</v>
      </c>
    </row>
    <row r="15" spans="2:6" ht="9.9499999999999993" customHeight="1" x14ac:dyDescent="0.25">
      <c r="B15" s="67"/>
    </row>
    <row r="16" spans="2:6" ht="24.95" customHeight="1" x14ac:dyDescent="0.25">
      <c r="B16" s="67" t="s">
        <v>257</v>
      </c>
      <c r="C16" s="96">
        <f>Inputs!C9</f>
        <v>0</v>
      </c>
    </row>
    <row r="17" spans="1:7" x14ac:dyDescent="0.25">
      <c r="B17" s="67"/>
      <c r="C17" s="73"/>
    </row>
    <row r="18" spans="1:7" x14ac:dyDescent="0.25">
      <c r="B18" s="67"/>
    </row>
    <row r="19" spans="1:7" x14ac:dyDescent="0.25">
      <c r="A19" s="71"/>
      <c r="B19" s="70"/>
      <c r="C19" s="71"/>
      <c r="D19" s="71"/>
      <c r="E19" s="71"/>
      <c r="F19" s="72"/>
      <c r="G19" s="71"/>
    </row>
    <row r="20" spans="1:7" ht="24.95" customHeight="1" x14ac:dyDescent="0.25">
      <c r="A20" s="71"/>
      <c r="B20" s="397" t="s">
        <v>77</v>
      </c>
      <c r="C20" s="397"/>
      <c r="D20" s="75"/>
      <c r="E20" s="400">
        <f>Calculations!B12</f>
        <v>0</v>
      </c>
      <c r="F20" s="400"/>
      <c r="G20" s="71"/>
    </row>
    <row r="21" spans="1:7" ht="9.9499999999999993" customHeight="1" x14ac:dyDescent="0.25">
      <c r="A21" s="71"/>
      <c r="B21" s="340"/>
      <c r="C21" s="339"/>
      <c r="D21" s="71"/>
      <c r="E21" s="74"/>
      <c r="F21" s="72"/>
      <c r="G21" s="71"/>
    </row>
    <row r="22" spans="1:7" ht="24.95" customHeight="1" x14ac:dyDescent="0.25">
      <c r="A22" s="71"/>
      <c r="B22" s="397" t="s">
        <v>104</v>
      </c>
      <c r="C22" s="397"/>
      <c r="D22" s="75"/>
      <c r="E22" s="400">
        <f ca="1">Calculations!B13</f>
        <v>0</v>
      </c>
      <c r="F22" s="400"/>
      <c r="G22" s="71"/>
    </row>
    <row r="23" spans="1:7" ht="9.9499999999999993" customHeight="1" x14ac:dyDescent="0.25">
      <c r="A23" s="71"/>
      <c r="B23" s="108"/>
      <c r="C23" s="109"/>
      <c r="D23" s="110"/>
      <c r="E23" s="111"/>
      <c r="F23" s="112"/>
      <c r="G23" s="71"/>
    </row>
    <row r="24" spans="1:7" ht="24.95" customHeight="1" x14ac:dyDescent="0.25">
      <c r="A24" s="71"/>
      <c r="B24" s="398" t="s">
        <v>258</v>
      </c>
      <c r="C24" s="398"/>
      <c r="D24" s="76"/>
      <c r="E24" s="399">
        <f ca="1">Calculations!B14</f>
        <v>0</v>
      </c>
      <c r="F24" s="399"/>
      <c r="G24" s="71"/>
    </row>
    <row r="25" spans="1:7" ht="9.9499999999999993" customHeight="1" x14ac:dyDescent="0.25">
      <c r="A25" s="71"/>
      <c r="B25" s="340"/>
      <c r="C25" s="339"/>
      <c r="D25" s="71"/>
      <c r="E25" s="74"/>
      <c r="F25" s="72"/>
      <c r="G25" s="71"/>
    </row>
    <row r="26" spans="1:7" ht="24.95" customHeight="1" x14ac:dyDescent="0.25">
      <c r="A26" s="71"/>
      <c r="B26" s="397" t="s">
        <v>245</v>
      </c>
      <c r="C26" s="397"/>
      <c r="D26" s="75"/>
      <c r="E26" s="400">
        <f>Calculations!B15</f>
        <v>0</v>
      </c>
      <c r="F26" s="400"/>
      <c r="G26" s="71"/>
    </row>
    <row r="27" spans="1:7" ht="9.9499999999999993" customHeight="1" x14ac:dyDescent="0.25">
      <c r="A27" s="71"/>
      <c r="B27" s="108"/>
      <c r="C27" s="109"/>
      <c r="D27" s="110"/>
      <c r="E27" s="111"/>
      <c r="F27" s="112"/>
      <c r="G27" s="71"/>
    </row>
    <row r="28" spans="1:7" ht="24.95" customHeight="1" x14ac:dyDescent="0.25">
      <c r="A28" s="71"/>
      <c r="B28" s="398" t="s">
        <v>259</v>
      </c>
      <c r="C28" s="398"/>
      <c r="D28" s="76"/>
      <c r="E28" s="399">
        <f ca="1">E24-E26</f>
        <v>0</v>
      </c>
      <c r="F28" s="399"/>
      <c r="G28" s="71"/>
    </row>
    <row r="29" spans="1:7" x14ac:dyDescent="0.25">
      <c r="A29" s="71"/>
      <c r="B29" s="71"/>
      <c r="C29" s="71"/>
      <c r="D29" s="71"/>
      <c r="E29" s="71"/>
      <c r="F29" s="72"/>
      <c r="G29" s="71"/>
    </row>
    <row r="30" spans="1:7" x14ac:dyDescent="0.25">
      <c r="A30" s="387" t="s">
        <v>260</v>
      </c>
      <c r="B30" s="387"/>
      <c r="C30" s="387"/>
      <c r="D30" s="387"/>
      <c r="E30" s="387"/>
      <c r="F30" s="387"/>
      <c r="G30" s="387"/>
    </row>
    <row r="31" spans="1:7" x14ac:dyDescent="0.25">
      <c r="A31" s="77" t="s">
        <v>261</v>
      </c>
    </row>
    <row r="32" spans="1:7" x14ac:dyDescent="0.25">
      <c r="A32" s="98" t="str">
        <f>Version</f>
        <v>Beta Version 2.0c (AR4) (May 2018)</v>
      </c>
      <c r="C32" s="78"/>
      <c r="G32" s="106" t="s">
        <v>262</v>
      </c>
    </row>
    <row r="33" spans="3:7" x14ac:dyDescent="0.25">
      <c r="C33" s="388"/>
      <c r="D33" s="389"/>
      <c r="E33" s="389"/>
      <c r="F33" s="389"/>
      <c r="G33" s="390"/>
    </row>
    <row r="34" spans="3:7" x14ac:dyDescent="0.25">
      <c r="C34" s="391"/>
      <c r="D34" s="392"/>
      <c r="E34" s="392"/>
      <c r="F34" s="392"/>
      <c r="G34" s="393"/>
    </row>
    <row r="35" spans="3:7" x14ac:dyDescent="0.25">
      <c r="C35" s="391"/>
      <c r="D35" s="392"/>
      <c r="E35" s="392"/>
      <c r="F35" s="392"/>
      <c r="G35" s="393"/>
    </row>
    <row r="36" spans="3:7" x14ac:dyDescent="0.25">
      <c r="C36" s="391"/>
      <c r="D36" s="392"/>
      <c r="E36" s="392"/>
      <c r="F36" s="392"/>
      <c r="G36" s="393"/>
    </row>
    <row r="37" spans="3:7" x14ac:dyDescent="0.25">
      <c r="C37" s="391"/>
      <c r="D37" s="392"/>
      <c r="E37" s="392"/>
      <c r="F37" s="392"/>
      <c r="G37" s="393"/>
    </row>
    <row r="38" spans="3:7" x14ac:dyDescent="0.25">
      <c r="C38" s="391"/>
      <c r="D38" s="392"/>
      <c r="E38" s="392"/>
      <c r="F38" s="392"/>
      <c r="G38" s="393"/>
    </row>
    <row r="39" spans="3:7" x14ac:dyDescent="0.25">
      <c r="C39" s="391"/>
      <c r="D39" s="392"/>
      <c r="E39" s="392"/>
      <c r="F39" s="392"/>
      <c r="G39" s="393"/>
    </row>
    <row r="40" spans="3:7" x14ac:dyDescent="0.25">
      <c r="C40" s="394"/>
      <c r="D40" s="395"/>
      <c r="E40" s="395"/>
      <c r="F40" s="395"/>
      <c r="G40" s="396"/>
    </row>
  </sheetData>
  <sheetProtection algorithmName="SHA-512" hashValue="6U5DknIVWrhPMMWJTjolAnPkzFoyQTw5iJxMIFO+DcGE8L0CsH6jyr2eWcrLy6mq6YtpUSZM7xrRjLrB1yNZTw==" saltValue="eIQzJ16+HKgDLUCEZ/NlsA==" spinCount="100000" sheet="1" objects="1" scenarios="1"/>
  <mergeCells count="13">
    <mergeCell ref="B2:F2"/>
    <mergeCell ref="A30:G30"/>
    <mergeCell ref="C33:G40"/>
    <mergeCell ref="B20:C20"/>
    <mergeCell ref="B22:C22"/>
    <mergeCell ref="B24:C24"/>
    <mergeCell ref="B26:C26"/>
    <mergeCell ref="B28:C28"/>
    <mergeCell ref="E28:F28"/>
    <mergeCell ref="E26:F26"/>
    <mergeCell ref="E24:F24"/>
    <mergeCell ref="E22:F22"/>
    <mergeCell ref="E20:F20"/>
  </mergeCells>
  <printOptions horizontalCentered="1"/>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28"/>
  <sheetViews>
    <sheetView showGridLines="0" zoomScaleNormal="100" workbookViewId="0">
      <selection activeCell="H8" sqref="H8"/>
    </sheetView>
  </sheetViews>
  <sheetFormatPr defaultColWidth="8.85546875" defaultRowHeight="15" x14ac:dyDescent="0.25"/>
  <cols>
    <col min="1" max="1" width="36" style="29" bestFit="1" customWidth="1"/>
    <col min="2" max="2" width="16" style="29" customWidth="1"/>
    <col min="3" max="3" width="2.7109375" style="29" customWidth="1"/>
    <col min="4" max="4" width="16.28515625" style="29" customWidth="1"/>
    <col min="5" max="5" width="2.7109375" style="29" customWidth="1"/>
    <col min="6" max="6" width="16.28515625" style="29" customWidth="1"/>
    <col min="7" max="7" width="2.7109375" style="29" customWidth="1"/>
    <col min="8" max="8" width="16.28515625" style="29" customWidth="1"/>
    <col min="9" max="9" width="2.7109375" style="29" customWidth="1"/>
    <col min="10" max="10" width="16.28515625" style="29" customWidth="1"/>
    <col min="11" max="11" width="2.7109375" style="29" customWidth="1"/>
    <col min="12" max="12" width="16.28515625" style="29" customWidth="1"/>
    <col min="13" max="13" width="2.7109375" style="29" customWidth="1"/>
    <col min="14" max="14" width="16.28515625" style="29" customWidth="1"/>
    <col min="15" max="15" width="2.7109375" style="29" customWidth="1"/>
    <col min="16" max="16" width="16.28515625" style="29" customWidth="1"/>
    <col min="17" max="17" width="2.7109375" style="29" customWidth="1"/>
    <col min="18" max="18" width="16.28515625" style="29" customWidth="1"/>
    <col min="19" max="19" width="2.7109375" style="29" customWidth="1"/>
    <col min="20" max="20" width="16.28515625" style="29" customWidth="1"/>
    <col min="21" max="21" width="2.7109375" style="29" customWidth="1"/>
    <col min="22" max="22" width="16.28515625" style="29" customWidth="1"/>
    <col min="23" max="16384" width="8.85546875" style="29"/>
  </cols>
  <sheetData>
    <row r="1" spans="1:22" ht="18" x14ac:dyDescent="0.25">
      <c r="A1" s="28" t="s">
        <v>263</v>
      </c>
    </row>
    <row r="2" spans="1:22" x14ac:dyDescent="0.25">
      <c r="A2" s="48" t="s">
        <v>264</v>
      </c>
      <c r="B2" s="50"/>
      <c r="C2" s="50"/>
      <c r="D2" s="50" t="str">
        <f>Inputs!E27</f>
        <v>Stratum #1</v>
      </c>
      <c r="E2" s="50"/>
      <c r="F2" s="50" t="str">
        <f>Inputs!G27</f>
        <v>Stratum #2</v>
      </c>
      <c r="G2" s="50"/>
      <c r="H2" s="50" t="str">
        <f>Inputs!I27</f>
        <v>Stratum #3</v>
      </c>
      <c r="I2" s="50"/>
      <c r="J2" s="50" t="str">
        <f>Inputs!K27</f>
        <v>Stratum #4</v>
      </c>
      <c r="K2" s="50"/>
      <c r="L2" s="50" t="str">
        <f>Inputs!M27</f>
        <v>Stratum #5</v>
      </c>
      <c r="M2" s="50"/>
      <c r="N2" s="50" t="str">
        <f>Inputs!O27</f>
        <v>Stratum #6</v>
      </c>
      <c r="O2" s="50"/>
      <c r="P2" s="50" t="str">
        <f>Inputs!Q27</f>
        <v>Stratum #7</v>
      </c>
      <c r="Q2" s="50"/>
      <c r="R2" s="50" t="str">
        <f>Inputs!S27</f>
        <v>Stratum #8</v>
      </c>
      <c r="S2" s="50"/>
      <c r="T2" s="50" t="str">
        <f>Inputs!U27</f>
        <v>Stratum #9</v>
      </c>
      <c r="U2" s="50"/>
      <c r="V2" s="50" t="str">
        <f>Inputs!W27</f>
        <v>Stratum #10</v>
      </c>
    </row>
    <row r="3" spans="1:22" x14ac:dyDescent="0.25">
      <c r="A3" s="29" t="s">
        <v>89</v>
      </c>
      <c r="B3" s="2"/>
      <c r="D3" s="44">
        <f>Inputs!$C$28</f>
        <v>0</v>
      </c>
      <c r="F3" s="44">
        <f>Inputs!$C$28</f>
        <v>0</v>
      </c>
      <c r="H3" s="44">
        <f>Inputs!$C$28</f>
        <v>0</v>
      </c>
      <c r="J3" s="44">
        <f>Inputs!$C$28</f>
        <v>0</v>
      </c>
      <c r="L3" s="44">
        <f>Inputs!$C$28</f>
        <v>0</v>
      </c>
      <c r="N3" s="44">
        <f>Inputs!$C$28</f>
        <v>0</v>
      </c>
      <c r="P3" s="44">
        <f>Inputs!$C$28</f>
        <v>0</v>
      </c>
      <c r="R3" s="44">
        <f>Inputs!$C$28</f>
        <v>0</v>
      </c>
      <c r="T3" s="44">
        <f>Inputs!$C$28</f>
        <v>0</v>
      </c>
      <c r="V3" s="44">
        <f>Inputs!$C$28</f>
        <v>0</v>
      </c>
    </row>
    <row r="4" spans="1:22" x14ac:dyDescent="0.25">
      <c r="A4" s="29" t="s">
        <v>96</v>
      </c>
      <c r="B4" s="2"/>
      <c r="D4" s="44">
        <f>Inputs!E35</f>
        <v>0</v>
      </c>
      <c r="F4" s="44">
        <f>Inputs!G35</f>
        <v>0</v>
      </c>
      <c r="H4" s="44">
        <f>Inputs!I35</f>
        <v>0</v>
      </c>
      <c r="J4" s="44">
        <f>Inputs!K35</f>
        <v>0</v>
      </c>
      <c r="L4" s="44">
        <f>Inputs!M35</f>
        <v>0</v>
      </c>
      <c r="N4" s="44">
        <f>Inputs!O35</f>
        <v>0</v>
      </c>
      <c r="P4" s="44">
        <f>Inputs!Q35</f>
        <v>0</v>
      </c>
      <c r="R4" s="44">
        <f>Inputs!S35</f>
        <v>0</v>
      </c>
      <c r="T4" s="44">
        <f>Inputs!U35</f>
        <v>0</v>
      </c>
      <c r="V4" s="44">
        <f>Inputs!W35</f>
        <v>0</v>
      </c>
    </row>
    <row r="6" spans="1:22" x14ac:dyDescent="0.25">
      <c r="A6" s="48" t="s">
        <v>265</v>
      </c>
      <c r="B6" s="48"/>
      <c r="C6" s="48"/>
      <c r="D6" s="48"/>
      <c r="E6" s="48"/>
      <c r="F6" s="48"/>
      <c r="G6" s="48"/>
      <c r="H6" s="48"/>
      <c r="I6" s="48"/>
      <c r="J6" s="48"/>
      <c r="K6" s="48"/>
      <c r="L6" s="48"/>
      <c r="M6" s="48"/>
      <c r="N6" s="48"/>
      <c r="O6" s="48"/>
      <c r="P6" s="48"/>
      <c r="Q6" s="48"/>
      <c r="R6" s="48"/>
      <c r="S6" s="48"/>
      <c r="T6" s="48"/>
      <c r="U6" s="48"/>
      <c r="V6" s="48"/>
    </row>
    <row r="7" spans="1:22" ht="18" x14ac:dyDescent="0.35">
      <c r="A7" s="48" t="s">
        <v>266</v>
      </c>
      <c r="B7" s="49"/>
      <c r="C7" s="49"/>
      <c r="D7" s="49"/>
      <c r="E7" s="49"/>
      <c r="F7" s="49"/>
      <c r="G7" s="49"/>
      <c r="H7" s="49"/>
      <c r="I7" s="49"/>
      <c r="J7" s="49"/>
      <c r="K7" s="49"/>
      <c r="L7" s="49"/>
      <c r="M7" s="49"/>
      <c r="N7" s="49"/>
      <c r="O7" s="49"/>
      <c r="P7" s="49"/>
      <c r="Q7" s="49"/>
      <c r="R7" s="49"/>
      <c r="S7" s="49"/>
      <c r="T7" s="49"/>
      <c r="U7" s="49"/>
      <c r="V7" s="49"/>
    </row>
    <row r="8" spans="1:22" x14ac:dyDescent="0.25">
      <c r="A8" s="2" t="s">
        <v>140</v>
      </c>
      <c r="B8" s="99"/>
      <c r="C8" s="42"/>
      <c r="D8" s="45">
        <f>IFERROR(VLOOKUP(Inputs!E$35,'Baseline EFs'!$A$3:$F$1004,MATCH($A8,$A$7:$A$12,FALSE),FALSE),0)</f>
        <v>0</v>
      </c>
      <c r="E8" s="42"/>
      <c r="F8" s="45">
        <f>IFERROR(VLOOKUP(Inputs!G$35,'Baseline EFs'!$A$3:$F$1004,MATCH($A8,$A$7:$A$12,FALSE),FALSE),0)</f>
        <v>0</v>
      </c>
      <c r="G8" s="42"/>
      <c r="H8" s="45">
        <f>IFERROR(VLOOKUP(Inputs!I$35,'Baseline EFs'!$A$3:$F$1004,MATCH($A8,$A$7:$A$12,FALSE),FALSE),0)</f>
        <v>0</v>
      </c>
      <c r="I8" s="42"/>
      <c r="J8" s="45">
        <f>IFERROR(VLOOKUP(Inputs!K$35,'Baseline EFs'!$A$3:$F$1004,MATCH($A8,$A$7:$A$12,FALSE),FALSE),0)</f>
        <v>0</v>
      </c>
      <c r="K8" s="42"/>
      <c r="L8" s="45">
        <f>IFERROR(VLOOKUP(Inputs!M$35,'Baseline EFs'!$A$3:$F$1004,MATCH($A8,$A$7:$A$12,FALSE),FALSE),0)</f>
        <v>0</v>
      </c>
      <c r="M8" s="42"/>
      <c r="N8" s="45">
        <f>IFERROR(VLOOKUP(Inputs!O$35,'Baseline EFs'!$A$3:$F$1004,MATCH($A8,$A$7:$A$12,FALSE),FALSE),0)</f>
        <v>0</v>
      </c>
      <c r="O8" s="42"/>
      <c r="P8" s="45">
        <f>IFERROR(VLOOKUP(Inputs!Q$35,'Baseline EFs'!$A$3:$F$1004,MATCH($A8,$A$7:$A$12,FALSE),FALSE),0)</f>
        <v>0</v>
      </c>
      <c r="Q8" s="42"/>
      <c r="R8" s="45">
        <f>IFERROR(VLOOKUP(Inputs!S$35,'Baseline EFs'!$A$3:$F$1004,MATCH($A8,$A$7:$A$12,FALSE),FALSE),0)</f>
        <v>0</v>
      </c>
      <c r="S8" s="42"/>
      <c r="T8" s="45">
        <f>IFERROR(VLOOKUP(Inputs!U$35,'Baseline EFs'!$A$3:$F$1004,MATCH($A8,$A$7:$A$12,FALSE),FALSE),0)</f>
        <v>0</v>
      </c>
      <c r="U8" s="42"/>
      <c r="V8" s="45">
        <f>IFERROR(VLOOKUP(Inputs!W$35,'Baseline EFs'!$A$3:$F$1004,MATCH($A8,$A$7:$A$12,FALSE),FALSE),0)</f>
        <v>0</v>
      </c>
    </row>
    <row r="9" spans="1:22" x14ac:dyDescent="0.25">
      <c r="A9" s="2" t="s">
        <v>142</v>
      </c>
      <c r="B9" s="99"/>
      <c r="C9" s="42"/>
      <c r="D9" s="45">
        <f>IFERROR(VLOOKUP(Inputs!E$35,'Baseline EFs'!$A$3:$F$1004,MATCH($A9,$A$7:$A$12,FALSE),FALSE),0)</f>
        <v>0</v>
      </c>
      <c r="E9" s="42"/>
      <c r="F9" s="45">
        <f>IFERROR(VLOOKUP(Inputs!G$35,'Baseline EFs'!$A$3:$F$1004,MATCH($A9,$A$7:$A$12,FALSE),FALSE),0)</f>
        <v>0</v>
      </c>
      <c r="G9" s="42"/>
      <c r="H9" s="45">
        <f>IFERROR(VLOOKUP(Inputs!I$35,'Baseline EFs'!$A$3:$F$1004,MATCH($A9,$A$7:$A$12,FALSE),FALSE),0)</f>
        <v>0</v>
      </c>
      <c r="I9" s="42"/>
      <c r="J9" s="45">
        <f>IFERROR(VLOOKUP(Inputs!K$35,'Baseline EFs'!$A$3:$F$1004,MATCH($A9,$A$7:$A$12,FALSE),FALSE),0)</f>
        <v>0</v>
      </c>
      <c r="K9" s="42"/>
      <c r="L9" s="45">
        <f>IFERROR(VLOOKUP(Inputs!M$35,'Baseline EFs'!$A$3:$F$1004,MATCH($A9,$A$7:$A$12,FALSE),FALSE),0)</f>
        <v>0</v>
      </c>
      <c r="M9" s="42"/>
      <c r="N9" s="45">
        <f>IFERROR(VLOOKUP(Inputs!O$35,'Baseline EFs'!$A$3:$F$1004,MATCH($A9,$A$7:$A$12,FALSE),FALSE),0)</f>
        <v>0</v>
      </c>
      <c r="O9" s="42"/>
      <c r="P9" s="45">
        <f>IFERROR(VLOOKUP(Inputs!Q$35,'Baseline EFs'!$A$3:$F$1004,MATCH($A9,$A$7:$A$12,FALSE),FALSE),0)</f>
        <v>0</v>
      </c>
      <c r="Q9" s="42"/>
      <c r="R9" s="45">
        <f>IFERROR(VLOOKUP(Inputs!S$35,'Baseline EFs'!$A$3:$F$1004,MATCH($A9,$A$7:$A$12,FALSE),FALSE),0)</f>
        <v>0</v>
      </c>
      <c r="S9" s="42"/>
      <c r="T9" s="45">
        <f>IFERROR(VLOOKUP(Inputs!U$35,'Baseline EFs'!$A$3:$F$1004,MATCH($A9,$A$7:$A$12,FALSE),FALSE),0)</f>
        <v>0</v>
      </c>
      <c r="U9" s="42"/>
      <c r="V9" s="45">
        <f>IFERROR(VLOOKUP(Inputs!W$35,'Baseline EFs'!$A$3:$F$1004,MATCH($A9,$A$7:$A$12,FALSE),FALSE),0)</f>
        <v>0</v>
      </c>
    </row>
    <row r="10" spans="1:22" x14ac:dyDescent="0.25">
      <c r="A10" s="2" t="s">
        <v>144</v>
      </c>
      <c r="B10" s="99"/>
      <c r="C10" s="42"/>
      <c r="D10" s="45">
        <f>IFERROR(VLOOKUP(Inputs!E$35,'Baseline EFs'!$A$3:$F$1004,MATCH($A10,$A$7:$A$12,FALSE),FALSE),0)</f>
        <v>0</v>
      </c>
      <c r="E10" s="42"/>
      <c r="F10" s="45">
        <f>IFERROR(VLOOKUP(Inputs!G$35,'Baseline EFs'!$A$3:$F$1004,MATCH($A10,$A$7:$A$12,FALSE),FALSE),0)</f>
        <v>0</v>
      </c>
      <c r="G10" s="42"/>
      <c r="H10" s="45">
        <f>IFERROR(VLOOKUP(Inputs!I$35,'Baseline EFs'!$A$3:$F$1004,MATCH($A10,$A$7:$A$12,FALSE),FALSE),0)</f>
        <v>0</v>
      </c>
      <c r="I10" s="42"/>
      <c r="J10" s="45">
        <f>IFERROR(VLOOKUP(Inputs!K$35,'Baseline EFs'!$A$3:$F$1004,MATCH($A10,$A$7:$A$12,FALSE),FALSE),0)</f>
        <v>0</v>
      </c>
      <c r="K10" s="42"/>
      <c r="L10" s="45">
        <f>IFERROR(VLOOKUP(Inputs!M$35,'Baseline EFs'!$A$3:$F$1004,MATCH($A10,$A$7:$A$12,FALSE),FALSE),0)</f>
        <v>0</v>
      </c>
      <c r="M10" s="42"/>
      <c r="N10" s="45">
        <f>IFERROR(VLOOKUP(Inputs!O$35,'Baseline EFs'!$A$3:$F$1004,MATCH($A10,$A$7:$A$12,FALSE),FALSE),0)</f>
        <v>0</v>
      </c>
      <c r="O10" s="42"/>
      <c r="P10" s="45">
        <f>IFERROR(VLOOKUP(Inputs!Q$35,'Baseline EFs'!$A$3:$F$1004,MATCH($A10,$A$7:$A$12,FALSE),FALSE),0)</f>
        <v>0</v>
      </c>
      <c r="Q10" s="42"/>
      <c r="R10" s="45">
        <f>IFERROR(VLOOKUP(Inputs!S$35,'Baseline EFs'!$A$3:$F$1004,MATCH($A10,$A$7:$A$12,FALSE),FALSE),0)</f>
        <v>0</v>
      </c>
      <c r="S10" s="42"/>
      <c r="T10" s="45">
        <f>IFERROR(VLOOKUP(Inputs!U$35,'Baseline EFs'!$A$3:$F$1004,MATCH($A10,$A$7:$A$12,FALSE),FALSE),0)</f>
        <v>0</v>
      </c>
      <c r="U10" s="42"/>
      <c r="V10" s="45">
        <f>IFERROR(VLOOKUP(Inputs!W$35,'Baseline EFs'!$A$3:$F$1004,MATCH($A10,$A$7:$A$12,FALSE),FALSE),0)</f>
        <v>0</v>
      </c>
    </row>
    <row r="11" spans="1:22" x14ac:dyDescent="0.25">
      <c r="A11" s="2" t="s">
        <v>146</v>
      </c>
      <c r="B11" s="99"/>
      <c r="C11" s="42"/>
      <c r="D11" s="45">
        <f>IFERROR(VLOOKUP(Inputs!E$35,'Baseline EFs'!$A$3:$F$1004,MATCH($A11,$A$7:$A$12,FALSE),FALSE),0)</f>
        <v>0</v>
      </c>
      <c r="E11" s="42"/>
      <c r="F11" s="45">
        <f>IFERROR(VLOOKUP(Inputs!G$35,'Baseline EFs'!$A$3:$F$1004,MATCH($A11,$A$7:$A$12,FALSE),FALSE),0)</f>
        <v>0</v>
      </c>
      <c r="G11" s="42"/>
      <c r="H11" s="45">
        <f>IFERROR(VLOOKUP(Inputs!I$35,'Baseline EFs'!$A$3:$F$1004,MATCH($A11,$A$7:$A$12,FALSE),FALSE),0)</f>
        <v>0</v>
      </c>
      <c r="I11" s="42"/>
      <c r="J11" s="45">
        <f>IFERROR(VLOOKUP(Inputs!K$35,'Baseline EFs'!$A$3:$F$1004,MATCH($A11,$A$7:$A$12,FALSE),FALSE),0)</f>
        <v>0</v>
      </c>
      <c r="K11" s="42"/>
      <c r="L11" s="45">
        <f>IFERROR(VLOOKUP(Inputs!M$35,'Baseline EFs'!$A$3:$F$1004,MATCH($A11,$A$7:$A$12,FALSE),FALSE),0)</f>
        <v>0</v>
      </c>
      <c r="M11" s="42"/>
      <c r="N11" s="45">
        <f>IFERROR(VLOOKUP(Inputs!O$35,'Baseline EFs'!$A$3:$F$1004,MATCH($A11,$A$7:$A$12,FALSE),FALSE),0)</f>
        <v>0</v>
      </c>
      <c r="O11" s="42"/>
      <c r="P11" s="45">
        <f>IFERROR(VLOOKUP(Inputs!Q$35,'Baseline EFs'!$A$3:$F$1004,MATCH($A11,$A$7:$A$12,FALSE),FALSE),0)</f>
        <v>0</v>
      </c>
      <c r="Q11" s="42"/>
      <c r="R11" s="45">
        <f>IFERROR(VLOOKUP(Inputs!S$35,'Baseline EFs'!$A$3:$F$1004,MATCH($A11,$A$7:$A$12,FALSE),FALSE),0)</f>
        <v>0</v>
      </c>
      <c r="S11" s="42"/>
      <c r="T11" s="45">
        <f>IFERROR(VLOOKUP(Inputs!U$35,'Baseline EFs'!$A$3:$F$1004,MATCH($A11,$A$7:$A$12,FALSE),FALSE),0)</f>
        <v>0</v>
      </c>
      <c r="U11" s="42"/>
      <c r="V11" s="45">
        <f>IFERROR(VLOOKUP(Inputs!W$35,'Baseline EFs'!$A$3:$F$1004,MATCH($A11,$A$7:$A$12,FALSE),FALSE),0)</f>
        <v>0</v>
      </c>
    </row>
    <row r="12" spans="1:22" x14ac:dyDescent="0.25">
      <c r="A12" s="2" t="s">
        <v>148</v>
      </c>
      <c r="B12" s="99"/>
      <c r="C12" s="42"/>
      <c r="D12" s="45">
        <f>IFERROR(VLOOKUP(Inputs!E$35,'Baseline EFs'!$A$3:$F$1004,MATCH($A12,$A$7:$A$12,FALSE),FALSE),0)</f>
        <v>0</v>
      </c>
      <c r="E12" s="42"/>
      <c r="F12" s="45">
        <f>IFERROR(VLOOKUP(Inputs!G$35,'Baseline EFs'!$A$3:$F$1004,MATCH($A12,$A$7:$A$12,FALSE),FALSE),0)</f>
        <v>0</v>
      </c>
      <c r="G12" s="42"/>
      <c r="H12" s="45">
        <f>IFERROR(VLOOKUP(Inputs!I$35,'Baseline EFs'!$A$3:$F$1004,MATCH($A12,$A$7:$A$12,FALSE),FALSE),0)</f>
        <v>0</v>
      </c>
      <c r="I12" s="42"/>
      <c r="J12" s="45">
        <f>IFERROR(VLOOKUP(Inputs!K$35,'Baseline EFs'!$A$3:$F$1004,MATCH($A12,$A$7:$A$12,FALSE),FALSE),0)</f>
        <v>0</v>
      </c>
      <c r="K12" s="42"/>
      <c r="L12" s="45">
        <f>IFERROR(VLOOKUP(Inputs!M$35,'Baseline EFs'!$A$3:$F$1004,MATCH($A12,$A$7:$A$12,FALSE),FALSE),0)</f>
        <v>0</v>
      </c>
      <c r="M12" s="42"/>
      <c r="N12" s="45">
        <f>IFERROR(VLOOKUP(Inputs!O$35,'Baseline EFs'!$A$3:$F$1004,MATCH($A12,$A$7:$A$12,FALSE),FALSE),0)</f>
        <v>0</v>
      </c>
      <c r="O12" s="42"/>
      <c r="P12" s="45">
        <f>IFERROR(VLOOKUP(Inputs!Q$35,'Baseline EFs'!$A$3:$F$1004,MATCH($A12,$A$7:$A$12,FALSE),FALSE),0)</f>
        <v>0</v>
      </c>
      <c r="Q12" s="42"/>
      <c r="R12" s="45">
        <f>IFERROR(VLOOKUP(Inputs!S$35,'Baseline EFs'!$A$3:$F$1004,MATCH($A12,$A$7:$A$12,FALSE),FALSE),0)</f>
        <v>0</v>
      </c>
      <c r="S12" s="42"/>
      <c r="T12" s="45">
        <f>IFERROR(VLOOKUP(Inputs!U$35,'Baseline EFs'!$A$3:$F$1004,MATCH($A12,$A$7:$A$12,FALSE),FALSE),0)</f>
        <v>0</v>
      </c>
      <c r="U12" s="42"/>
      <c r="V12" s="45">
        <f>IFERROR(VLOOKUP(Inputs!W$35,'Baseline EFs'!$A$3:$F$1004,MATCH($A12,$A$7:$A$12,FALSE),FALSE),0)</f>
        <v>0</v>
      </c>
    </row>
    <row r="13" spans="1:22" ht="18" x14ac:dyDescent="0.35">
      <c r="A13" s="48" t="s">
        <v>267</v>
      </c>
      <c r="B13" s="49"/>
      <c r="C13" s="49"/>
      <c r="D13" s="49"/>
      <c r="E13" s="49"/>
      <c r="F13" s="49"/>
      <c r="G13" s="49"/>
      <c r="H13" s="49"/>
      <c r="I13" s="49"/>
      <c r="J13" s="49"/>
      <c r="K13" s="49"/>
      <c r="L13" s="49"/>
      <c r="M13" s="49"/>
      <c r="N13" s="49"/>
      <c r="O13" s="49"/>
      <c r="P13" s="49"/>
      <c r="Q13" s="49"/>
      <c r="R13" s="49"/>
      <c r="S13" s="49"/>
      <c r="T13" s="49"/>
      <c r="U13" s="49"/>
      <c r="V13" s="49"/>
    </row>
    <row r="14" spans="1:22" x14ac:dyDescent="0.25">
      <c r="A14" s="2" t="s">
        <v>140</v>
      </c>
      <c r="B14" s="100"/>
      <c r="D14" s="46">
        <f>IFERROR(VLOOKUP(Inputs!E$35,'Baseline EFs'!$H$3:$M$1004,MATCH($A14,$A$13:$A$18,0),FALSE),0)</f>
        <v>0</v>
      </c>
      <c r="F14" s="46">
        <f>IFERROR(VLOOKUP(Inputs!G$35,'Baseline EFs'!$H$3:$M$1004,MATCH($A14,$A$13:$A$18,0),FALSE),0)</f>
        <v>0</v>
      </c>
      <c r="H14" s="46">
        <f>IFERROR(VLOOKUP(Inputs!I$35,'Baseline EFs'!$H$3:$M$1004,MATCH($A14,$A$13:$A$18,0),FALSE),0)</f>
        <v>0</v>
      </c>
      <c r="J14" s="46">
        <f>IFERROR(VLOOKUP(Inputs!K$35,'Baseline EFs'!$H$3:$M$1004,MATCH($A14,$A$13:$A$18,0),FALSE),0)</f>
        <v>0</v>
      </c>
      <c r="L14" s="46">
        <f>IFERROR(VLOOKUP(Inputs!M$35,'Baseline EFs'!$H$3:$M$1004,MATCH($A14,$A$13:$A$18,0),FALSE),0)</f>
        <v>0</v>
      </c>
      <c r="N14" s="46">
        <f>IFERROR(VLOOKUP(Inputs!O$35,'Baseline EFs'!$H$3:$M$1004,MATCH($A14,$A$13:$A$18,0),FALSE),0)</f>
        <v>0</v>
      </c>
      <c r="P14" s="46">
        <f>IFERROR(VLOOKUP(Inputs!Q$35,'Baseline EFs'!$H$3:$M$1004,MATCH($A14,$A$13:$A$18,0),FALSE),0)</f>
        <v>0</v>
      </c>
      <c r="R14" s="46">
        <f>IFERROR(VLOOKUP(Inputs!S$35,'Baseline EFs'!$H$3:$M$1004,MATCH($A14,$A$13:$A$18,0),FALSE),0)</f>
        <v>0</v>
      </c>
      <c r="T14" s="46">
        <f>IFERROR(VLOOKUP(Inputs!U$35,'Baseline EFs'!$H$3:$M$1004,MATCH($A14,$A$13:$A$18,0),FALSE),0)</f>
        <v>0</v>
      </c>
      <c r="V14" s="46">
        <f>IFERROR(VLOOKUP(Inputs!W$35,'Baseline EFs'!$H$3:$M$1004,MATCH($A14,$A$13:$A$18,0),FALSE),0)</f>
        <v>0</v>
      </c>
    </row>
    <row r="15" spans="1:22" x14ac:dyDescent="0.25">
      <c r="A15" s="2" t="s">
        <v>142</v>
      </c>
      <c r="B15" s="100"/>
      <c r="D15" s="46">
        <f>IFERROR(VLOOKUP(Inputs!E$35,'Baseline EFs'!$H$3:$M$1004,MATCH($A15,$A$13:$A$18,0),FALSE),0)</f>
        <v>0</v>
      </c>
      <c r="F15" s="46">
        <f>IFERROR(VLOOKUP(Inputs!G$35,'Baseline EFs'!$H$3:$M$1004,MATCH($A15,$A$13:$A$18,0),FALSE),0)</f>
        <v>0</v>
      </c>
      <c r="H15" s="46">
        <f>IFERROR(VLOOKUP(Inputs!I$35,'Baseline EFs'!$H$3:$M$1004,MATCH($A15,$A$13:$A$18,0),FALSE),0)</f>
        <v>0</v>
      </c>
      <c r="J15" s="46">
        <f>IFERROR(VLOOKUP(Inputs!K$35,'Baseline EFs'!$H$3:$M$1004,MATCH($A15,$A$13:$A$18,0),FALSE),0)</f>
        <v>0</v>
      </c>
      <c r="L15" s="46">
        <f>IFERROR(VLOOKUP(Inputs!M$35,'Baseline EFs'!$H$3:$M$1004,MATCH($A15,$A$13:$A$18,0),FALSE),0)</f>
        <v>0</v>
      </c>
      <c r="N15" s="46">
        <f>IFERROR(VLOOKUP(Inputs!O$35,'Baseline EFs'!$H$3:$M$1004,MATCH($A15,$A$13:$A$18,0),FALSE),0)</f>
        <v>0</v>
      </c>
      <c r="P15" s="46">
        <f>IFERROR(VLOOKUP(Inputs!Q$35,'Baseline EFs'!$H$3:$M$1004,MATCH($A15,$A$13:$A$18,0),FALSE),0)</f>
        <v>0</v>
      </c>
      <c r="R15" s="46">
        <f>IFERROR(VLOOKUP(Inputs!S$35,'Baseline EFs'!$H$3:$M$1004,MATCH($A15,$A$13:$A$18,0),FALSE),0)</f>
        <v>0</v>
      </c>
      <c r="T15" s="46">
        <f>IFERROR(VLOOKUP(Inputs!U$35,'Baseline EFs'!$H$3:$M$1004,MATCH($A15,$A$13:$A$18,0),FALSE),0)</f>
        <v>0</v>
      </c>
      <c r="V15" s="46">
        <f>IFERROR(VLOOKUP(Inputs!W$35,'Baseline EFs'!$H$3:$M$1004,MATCH($A15,$A$13:$A$18,0),FALSE),0)</f>
        <v>0</v>
      </c>
    </row>
    <row r="16" spans="1:22" x14ac:dyDescent="0.25">
      <c r="A16" s="2" t="s">
        <v>144</v>
      </c>
      <c r="B16" s="100"/>
      <c r="D16" s="46">
        <f>IFERROR(VLOOKUP(Inputs!E$35,'Baseline EFs'!$H$3:$M$1004,MATCH($A16,$A$13:$A$18,0),FALSE),0)</f>
        <v>0</v>
      </c>
      <c r="F16" s="46">
        <f>IFERROR(VLOOKUP(Inputs!G$35,'Baseline EFs'!$H$3:$M$1004,MATCH($A16,$A$13:$A$18,0),FALSE),0)</f>
        <v>0</v>
      </c>
      <c r="H16" s="46">
        <f>IFERROR(VLOOKUP(Inputs!I$35,'Baseline EFs'!$H$3:$M$1004,MATCH($A16,$A$13:$A$18,0),FALSE),0)</f>
        <v>0</v>
      </c>
      <c r="J16" s="46">
        <f>IFERROR(VLOOKUP(Inputs!K$35,'Baseline EFs'!$H$3:$M$1004,MATCH($A16,$A$13:$A$18,0),FALSE),0)</f>
        <v>0</v>
      </c>
      <c r="L16" s="46">
        <f>IFERROR(VLOOKUP(Inputs!M$35,'Baseline EFs'!$H$3:$M$1004,MATCH($A16,$A$13:$A$18,0),FALSE),0)</f>
        <v>0</v>
      </c>
      <c r="N16" s="46">
        <f>IFERROR(VLOOKUP(Inputs!O$35,'Baseline EFs'!$H$3:$M$1004,MATCH($A16,$A$13:$A$18,0),FALSE),0)</f>
        <v>0</v>
      </c>
      <c r="P16" s="46">
        <f>IFERROR(VLOOKUP(Inputs!Q$35,'Baseline EFs'!$H$3:$M$1004,MATCH($A16,$A$13:$A$18,0),FALSE),0)</f>
        <v>0</v>
      </c>
      <c r="R16" s="46">
        <f>IFERROR(VLOOKUP(Inputs!S$35,'Baseline EFs'!$H$3:$M$1004,MATCH($A16,$A$13:$A$18,0),FALSE),0)</f>
        <v>0</v>
      </c>
      <c r="T16" s="46">
        <f>IFERROR(VLOOKUP(Inputs!U$35,'Baseline EFs'!$H$3:$M$1004,MATCH($A16,$A$13:$A$18,0),FALSE),0)</f>
        <v>0</v>
      </c>
      <c r="V16" s="46">
        <f>IFERROR(VLOOKUP(Inputs!W$35,'Baseline EFs'!$H$3:$M$1004,MATCH($A16,$A$13:$A$18,0),FALSE),0)</f>
        <v>0</v>
      </c>
    </row>
    <row r="17" spans="1:22" x14ac:dyDescent="0.25">
      <c r="A17" s="2" t="s">
        <v>146</v>
      </c>
      <c r="B17" s="100"/>
      <c r="D17" s="46">
        <f>IFERROR(VLOOKUP(Inputs!E$35,'Baseline EFs'!$H$3:$M$1004,MATCH($A17,$A$13:$A$18,0),FALSE),0)</f>
        <v>0</v>
      </c>
      <c r="F17" s="46">
        <f>IFERROR(VLOOKUP(Inputs!G$35,'Baseline EFs'!$H$3:$M$1004,MATCH($A17,$A$13:$A$18,0),FALSE),0)</f>
        <v>0</v>
      </c>
      <c r="H17" s="46">
        <f>IFERROR(VLOOKUP(Inputs!I$35,'Baseline EFs'!$H$3:$M$1004,MATCH($A17,$A$13:$A$18,0),FALSE),0)</f>
        <v>0</v>
      </c>
      <c r="J17" s="46">
        <f>IFERROR(VLOOKUP(Inputs!K$35,'Baseline EFs'!$H$3:$M$1004,MATCH($A17,$A$13:$A$18,0),FALSE),0)</f>
        <v>0</v>
      </c>
      <c r="L17" s="46">
        <f>IFERROR(VLOOKUP(Inputs!M$35,'Baseline EFs'!$H$3:$M$1004,MATCH($A17,$A$13:$A$18,0),FALSE),0)</f>
        <v>0</v>
      </c>
      <c r="N17" s="46">
        <f>IFERROR(VLOOKUP(Inputs!O$35,'Baseline EFs'!$H$3:$M$1004,MATCH($A17,$A$13:$A$18,0),FALSE),0)</f>
        <v>0</v>
      </c>
      <c r="P17" s="46">
        <f>IFERROR(VLOOKUP(Inputs!Q$35,'Baseline EFs'!$H$3:$M$1004,MATCH($A17,$A$13:$A$18,0),FALSE),0)</f>
        <v>0</v>
      </c>
      <c r="R17" s="46">
        <f>IFERROR(VLOOKUP(Inputs!S$35,'Baseline EFs'!$H$3:$M$1004,MATCH($A17,$A$13:$A$18,0),FALSE),0)</f>
        <v>0</v>
      </c>
      <c r="T17" s="46">
        <f>IFERROR(VLOOKUP(Inputs!U$35,'Baseline EFs'!$H$3:$M$1004,MATCH($A17,$A$13:$A$18,0),FALSE),0)</f>
        <v>0</v>
      </c>
      <c r="V17" s="46">
        <f>IFERROR(VLOOKUP(Inputs!W$35,'Baseline EFs'!$H$3:$M$1004,MATCH($A17,$A$13:$A$18,0),FALSE),0)</f>
        <v>0</v>
      </c>
    </row>
    <row r="18" spans="1:22" x14ac:dyDescent="0.25">
      <c r="A18" s="2" t="s">
        <v>148</v>
      </c>
      <c r="B18" s="100"/>
      <c r="D18" s="46">
        <f>IFERROR(VLOOKUP(Inputs!E$35,'Baseline EFs'!$H$3:$M$1004,MATCH($A18,$A$13:$A$18,0),FALSE),0)</f>
        <v>0</v>
      </c>
      <c r="F18" s="46">
        <f>IFERROR(VLOOKUP(Inputs!G$35,'Baseline EFs'!$H$3:$M$1004,MATCH($A18,$A$13:$A$18,0),FALSE),0)</f>
        <v>0</v>
      </c>
      <c r="H18" s="46">
        <f>IFERROR(VLOOKUP(Inputs!I$35,'Baseline EFs'!$H$3:$M$1004,MATCH($A18,$A$13:$A$18,0),FALSE),0)</f>
        <v>0</v>
      </c>
      <c r="J18" s="46">
        <f>IFERROR(VLOOKUP(Inputs!K$35,'Baseline EFs'!$H$3:$M$1004,MATCH($A18,$A$13:$A$18,0),FALSE),0)</f>
        <v>0</v>
      </c>
      <c r="L18" s="46">
        <f>IFERROR(VLOOKUP(Inputs!M$35,'Baseline EFs'!$H$3:$M$1004,MATCH($A18,$A$13:$A$18,0),FALSE),0)</f>
        <v>0</v>
      </c>
      <c r="N18" s="46">
        <f>IFERROR(VLOOKUP(Inputs!O$35,'Baseline EFs'!$H$3:$M$1004,MATCH($A18,$A$13:$A$18,0),FALSE),0)</f>
        <v>0</v>
      </c>
      <c r="P18" s="46">
        <f>IFERROR(VLOOKUP(Inputs!Q$35,'Baseline EFs'!$H$3:$M$1004,MATCH($A18,$A$13:$A$18,0),FALSE),0)</f>
        <v>0</v>
      </c>
      <c r="R18" s="46">
        <f>IFERROR(VLOOKUP(Inputs!S$35,'Baseline EFs'!$H$3:$M$1004,MATCH($A18,$A$13:$A$18,0),FALSE),0)</f>
        <v>0</v>
      </c>
      <c r="T18" s="46">
        <f>IFERROR(VLOOKUP(Inputs!U$35,'Baseline EFs'!$H$3:$M$1004,MATCH($A18,$A$13:$A$18,0),FALSE),0)</f>
        <v>0</v>
      </c>
      <c r="V18" s="46">
        <f>IFERROR(VLOOKUP(Inputs!W$35,'Baseline EFs'!$H$3:$M$1004,MATCH($A18,$A$13:$A$18,0),FALSE),0)</f>
        <v>0</v>
      </c>
    </row>
    <row r="19" spans="1:22" x14ac:dyDescent="0.25">
      <c r="A19" s="48" t="s">
        <v>268</v>
      </c>
      <c r="B19" s="49"/>
      <c r="C19" s="49"/>
      <c r="D19" s="49"/>
      <c r="E19" s="49"/>
      <c r="F19" s="49"/>
      <c r="G19" s="49"/>
      <c r="H19" s="49"/>
      <c r="I19" s="49"/>
      <c r="J19" s="49"/>
      <c r="K19" s="49"/>
      <c r="L19" s="49"/>
      <c r="M19" s="49"/>
      <c r="N19" s="49"/>
      <c r="O19" s="49"/>
      <c r="P19" s="49"/>
      <c r="Q19" s="49"/>
      <c r="R19" s="49"/>
      <c r="S19" s="49"/>
      <c r="T19" s="49"/>
      <c r="U19" s="49"/>
      <c r="V19" s="49"/>
    </row>
    <row r="20" spans="1:22" x14ac:dyDescent="0.25">
      <c r="A20" s="2" t="s">
        <v>269</v>
      </c>
      <c r="B20" s="2"/>
      <c r="C20" s="25"/>
      <c r="D20" s="44">
        <f>IFERROR(VLOOKUP(Inputs!E$35, 'Baseline EFs'!$O:$P, 2, FALSE),0)</f>
        <v>0</v>
      </c>
      <c r="E20" s="43"/>
      <c r="F20" s="44">
        <f>IFERROR(VLOOKUP(Inputs!G$35, 'Baseline EFs'!$O:$P, 2, FALSE),0)</f>
        <v>0</v>
      </c>
      <c r="G20" s="43"/>
      <c r="H20" s="44">
        <f>IFERROR(VLOOKUP(Inputs!I$35, 'Baseline EFs'!$O:$P, 2, FALSE),0)</f>
        <v>0</v>
      </c>
      <c r="I20" s="43"/>
      <c r="J20" s="44">
        <f>IFERROR(VLOOKUP(Inputs!K$35, 'Baseline EFs'!$O:$P, 2, FALSE),0)</f>
        <v>0</v>
      </c>
      <c r="K20" s="43"/>
      <c r="L20" s="44">
        <f>IFERROR(VLOOKUP(Inputs!M$35, 'Baseline EFs'!$O:$P, 2, FALSE),0)</f>
        <v>0</v>
      </c>
      <c r="M20" s="43"/>
      <c r="N20" s="44">
        <f>IFERROR(VLOOKUP(Inputs!O$35, 'Baseline EFs'!$O:$P, 2, FALSE),0)</f>
        <v>0</v>
      </c>
      <c r="O20" s="43"/>
      <c r="P20" s="44">
        <f>IFERROR(VLOOKUP(Inputs!Q$35, 'Baseline EFs'!$O:$P, 2, FALSE),0)</f>
        <v>0</v>
      </c>
      <c r="Q20" s="43"/>
      <c r="R20" s="44">
        <f>IFERROR(VLOOKUP(Inputs!S$35, 'Baseline EFs'!$O:$P, 2, FALSE),0)</f>
        <v>0</v>
      </c>
      <c r="S20" s="43"/>
      <c r="T20" s="44">
        <f>IFERROR(VLOOKUP(Inputs!U$35, 'Baseline EFs'!$O:$P, 2, FALSE),0)</f>
        <v>0</v>
      </c>
      <c r="U20" s="43"/>
      <c r="V20" s="44">
        <f>IFERROR(VLOOKUP(Inputs!W$35, 'Baseline EFs'!$O:$P, 2, FALSE),0)</f>
        <v>0</v>
      </c>
    </row>
    <row r="22" spans="1:22" x14ac:dyDescent="0.25">
      <c r="A22" s="48" t="s">
        <v>270</v>
      </c>
      <c r="B22" s="48"/>
      <c r="C22" s="48"/>
      <c r="D22" s="48"/>
      <c r="E22" s="48"/>
      <c r="F22" s="48"/>
      <c r="G22" s="48"/>
      <c r="H22" s="48"/>
      <c r="I22" s="48"/>
      <c r="J22" s="48"/>
      <c r="K22" s="48"/>
      <c r="L22" s="48"/>
      <c r="M22" s="48"/>
      <c r="N22" s="48"/>
      <c r="O22" s="48"/>
      <c r="P22" s="48"/>
      <c r="Q22" s="48"/>
      <c r="R22" s="48"/>
      <c r="S22" s="48"/>
      <c r="T22" s="48"/>
      <c r="U22" s="48"/>
      <c r="V22" s="48"/>
    </row>
    <row r="23" spans="1:22" x14ac:dyDescent="0.25">
      <c r="A23" s="48" t="s">
        <v>271</v>
      </c>
      <c r="B23" s="49"/>
      <c r="C23" s="49"/>
      <c r="D23" s="49"/>
      <c r="E23" s="49"/>
      <c r="F23" s="49"/>
      <c r="G23" s="49"/>
      <c r="H23" s="49"/>
      <c r="I23" s="49"/>
      <c r="J23" s="49"/>
      <c r="K23" s="49"/>
      <c r="L23" s="49"/>
      <c r="M23" s="49"/>
      <c r="N23" s="49"/>
      <c r="O23" s="49"/>
      <c r="P23" s="49"/>
      <c r="Q23" s="49"/>
      <c r="R23" s="49"/>
      <c r="S23" s="49"/>
      <c r="T23" s="49"/>
      <c r="U23" s="49"/>
      <c r="V23" s="49"/>
    </row>
    <row r="24" spans="1:22" x14ac:dyDescent="0.25">
      <c r="A24" s="2" t="s">
        <v>140</v>
      </c>
      <c r="B24" s="101"/>
      <c r="D24" s="47">
        <f>IFERROR(VLOOKUP(Inputs!E$35,'Project EFs'!$A$3:$F$1004,MATCH($A24,$A$23:$A$28,0),FALSE),0)</f>
        <v>0</v>
      </c>
      <c r="F24" s="47">
        <f>IFERROR(VLOOKUP(Inputs!G$35,'Project EFs'!$A$3:$F$1004,MATCH($A24,$A$23:$A$28,0),FALSE),0)</f>
        <v>0</v>
      </c>
      <c r="H24" s="47">
        <f>IFERROR(VLOOKUP(Inputs!I$35,'Project EFs'!$A$3:$F$1004,MATCH($A24,$A$23:$A$28,0),FALSE),0)</f>
        <v>0</v>
      </c>
      <c r="J24" s="47">
        <f>IFERROR(VLOOKUP(Inputs!K$35,'Project EFs'!$A$3:$F$1004,MATCH($A24,$A$23:$A$28,0),FALSE),0)</f>
        <v>0</v>
      </c>
      <c r="L24" s="47">
        <f>IFERROR(VLOOKUP(Inputs!M$35,'Project EFs'!$A$3:$F$1004,MATCH($A24,$A$23:$A$28,0),FALSE),0)</f>
        <v>0</v>
      </c>
      <c r="N24" s="47">
        <f>IFERROR(VLOOKUP(Inputs!O$35,'Project EFs'!$A$3:$F$1004,MATCH($A24,$A$23:$A$28,0),FALSE),0)</f>
        <v>0</v>
      </c>
      <c r="P24" s="47">
        <f>IFERROR(VLOOKUP(Inputs!Q$35,'Project EFs'!$A$3:$F$1004,MATCH($A24,$A$23:$A$28,0),FALSE),0)</f>
        <v>0</v>
      </c>
      <c r="R24" s="47">
        <f>IFERROR(VLOOKUP(Inputs!S$35,'Project EFs'!$A$3:$F$1004,MATCH($A24,$A$23:$A$28,0),FALSE),0)</f>
        <v>0</v>
      </c>
      <c r="T24" s="47">
        <f>IFERROR(VLOOKUP(Inputs!U$35,'Project EFs'!$A$3:$F$1004,MATCH($A24,$A$23:$A$28,0),FALSE),0)</f>
        <v>0</v>
      </c>
      <c r="V24" s="47">
        <f>IFERROR(VLOOKUP(Inputs!W$35,'Project EFs'!$A$3:$F$1004,MATCH($A24,$A$23:$A$28,0),FALSE),0)</f>
        <v>0</v>
      </c>
    </row>
    <row r="25" spans="1:22" x14ac:dyDescent="0.25">
      <c r="A25" s="2" t="s">
        <v>142</v>
      </c>
      <c r="B25" s="101"/>
      <c r="D25" s="47">
        <f>IFERROR(VLOOKUP(Inputs!E$35,'Project EFs'!$A$3:$F$1004,MATCH($A25,$A$23:$A$28,0),FALSE),0)</f>
        <v>0</v>
      </c>
      <c r="F25" s="47">
        <f>IFERROR(VLOOKUP(Inputs!G$35,'Project EFs'!$A$3:$F$1004,MATCH($A25,$A$23:$A$28,0),FALSE),0)</f>
        <v>0</v>
      </c>
      <c r="H25" s="47">
        <f>IFERROR(VLOOKUP(Inputs!I$35,'Project EFs'!$A$3:$F$1004,MATCH($A25,$A$23:$A$28,0),FALSE),0)</f>
        <v>0</v>
      </c>
      <c r="J25" s="47">
        <f>IFERROR(VLOOKUP(Inputs!K$35,'Project EFs'!$A$3:$F$1004,MATCH($A25,$A$23:$A$28,0),FALSE),0)</f>
        <v>0</v>
      </c>
      <c r="L25" s="47">
        <f>IFERROR(VLOOKUP(Inputs!M$35,'Project EFs'!$A$3:$F$1004,MATCH($A25,$A$23:$A$28,0),FALSE),0)</f>
        <v>0</v>
      </c>
      <c r="N25" s="47">
        <f>IFERROR(VLOOKUP(Inputs!O$35,'Project EFs'!$A$3:$F$1004,MATCH($A25,$A$23:$A$28,0),FALSE),0)</f>
        <v>0</v>
      </c>
      <c r="P25" s="47">
        <f>IFERROR(VLOOKUP(Inputs!Q$35,'Project EFs'!$A$3:$F$1004,MATCH($A25,$A$23:$A$28,0),FALSE),0)</f>
        <v>0</v>
      </c>
      <c r="R25" s="47">
        <f>IFERROR(VLOOKUP(Inputs!S$35,'Project EFs'!$A$3:$F$1004,MATCH($A25,$A$23:$A$28,0),FALSE),0)</f>
        <v>0</v>
      </c>
      <c r="T25" s="47">
        <f>IFERROR(VLOOKUP(Inputs!U$35,'Project EFs'!$A$3:$F$1004,MATCH($A25,$A$23:$A$28,0),FALSE),0)</f>
        <v>0</v>
      </c>
      <c r="V25" s="47">
        <f>IFERROR(VLOOKUP(Inputs!W$35,'Project EFs'!$A$3:$F$1004,MATCH($A25,$A$23:$A$28,0),FALSE),0)</f>
        <v>0</v>
      </c>
    </row>
    <row r="26" spans="1:22" x14ac:dyDescent="0.25">
      <c r="A26" s="2" t="s">
        <v>144</v>
      </c>
      <c r="B26" s="101"/>
      <c r="D26" s="47">
        <f>IFERROR(VLOOKUP(Inputs!E$35,'Project EFs'!$A$3:$F$1004,MATCH($A26,$A$23:$A$28,0),FALSE),0)</f>
        <v>0</v>
      </c>
      <c r="F26" s="47">
        <f>IFERROR(VLOOKUP(Inputs!G$35,'Project EFs'!$A$3:$F$1004,MATCH($A26,$A$23:$A$28,0),FALSE),0)</f>
        <v>0</v>
      </c>
      <c r="H26" s="47">
        <f>IFERROR(VLOOKUP(Inputs!I$35,'Project EFs'!$A$3:$F$1004,MATCH($A26,$A$23:$A$28,0),FALSE),0)</f>
        <v>0</v>
      </c>
      <c r="J26" s="47">
        <f>IFERROR(VLOOKUP(Inputs!K$35,'Project EFs'!$A$3:$F$1004,MATCH($A26,$A$23:$A$28,0),FALSE),0)</f>
        <v>0</v>
      </c>
      <c r="L26" s="47">
        <f>IFERROR(VLOOKUP(Inputs!M$35,'Project EFs'!$A$3:$F$1004,MATCH($A26,$A$23:$A$28,0),FALSE),0)</f>
        <v>0</v>
      </c>
      <c r="N26" s="47">
        <f>IFERROR(VLOOKUP(Inputs!O$35,'Project EFs'!$A$3:$F$1004,MATCH($A26,$A$23:$A$28,0),FALSE),0)</f>
        <v>0</v>
      </c>
      <c r="P26" s="47">
        <f>IFERROR(VLOOKUP(Inputs!Q$35,'Project EFs'!$A$3:$F$1004,MATCH($A26,$A$23:$A$28,0),FALSE),0)</f>
        <v>0</v>
      </c>
      <c r="R26" s="47">
        <f>IFERROR(VLOOKUP(Inputs!S$35,'Project EFs'!$A$3:$F$1004,MATCH($A26,$A$23:$A$28,0),FALSE),0)</f>
        <v>0</v>
      </c>
      <c r="T26" s="47">
        <f>IFERROR(VLOOKUP(Inputs!U$35,'Project EFs'!$A$3:$F$1004,MATCH($A26,$A$23:$A$28,0),FALSE),0)</f>
        <v>0</v>
      </c>
      <c r="V26" s="47">
        <f>IFERROR(VLOOKUP(Inputs!W$35,'Project EFs'!$A$3:$F$1004,MATCH($A26,$A$23:$A$28,0),FALSE),0)</f>
        <v>0</v>
      </c>
    </row>
    <row r="27" spans="1:22" x14ac:dyDescent="0.25">
      <c r="A27" s="2" t="s">
        <v>146</v>
      </c>
      <c r="B27" s="101"/>
      <c r="D27" s="47">
        <f>IFERROR(VLOOKUP(Inputs!E$35,'Project EFs'!$A$3:$F$1004,MATCH($A27,$A$23:$A$28,0),FALSE),0)</f>
        <v>0</v>
      </c>
      <c r="F27" s="47">
        <f>IFERROR(VLOOKUP(Inputs!G$35,'Project EFs'!$A$3:$F$1004,MATCH($A27,$A$23:$A$28,0),FALSE),0)</f>
        <v>0</v>
      </c>
      <c r="H27" s="47">
        <f>IFERROR(VLOOKUP(Inputs!I$35,'Project EFs'!$A$3:$F$1004,MATCH($A27,$A$23:$A$28,0),FALSE),0)</f>
        <v>0</v>
      </c>
      <c r="J27" s="47">
        <f>IFERROR(VLOOKUP(Inputs!K$35,'Project EFs'!$A$3:$F$1004,MATCH($A27,$A$23:$A$28,0),FALSE),0)</f>
        <v>0</v>
      </c>
      <c r="L27" s="47">
        <f>IFERROR(VLOOKUP(Inputs!M$35,'Project EFs'!$A$3:$F$1004,MATCH($A27,$A$23:$A$28,0),FALSE),0)</f>
        <v>0</v>
      </c>
      <c r="N27" s="47">
        <f>IFERROR(VLOOKUP(Inputs!O$35,'Project EFs'!$A$3:$F$1004,MATCH($A27,$A$23:$A$28,0),FALSE),0)</f>
        <v>0</v>
      </c>
      <c r="P27" s="47">
        <f>IFERROR(VLOOKUP(Inputs!Q$35,'Project EFs'!$A$3:$F$1004,MATCH($A27,$A$23:$A$28,0),FALSE),0)</f>
        <v>0</v>
      </c>
      <c r="R27" s="47">
        <f>IFERROR(VLOOKUP(Inputs!S$35,'Project EFs'!$A$3:$F$1004,MATCH($A27,$A$23:$A$28,0),FALSE),0)</f>
        <v>0</v>
      </c>
      <c r="T27" s="47">
        <f>IFERROR(VLOOKUP(Inputs!U$35,'Project EFs'!$A$3:$F$1004,MATCH($A27,$A$23:$A$28,0),FALSE),0)</f>
        <v>0</v>
      </c>
      <c r="V27" s="47">
        <f>IFERROR(VLOOKUP(Inputs!W$35,'Project EFs'!$A$3:$F$1004,MATCH($A27,$A$23:$A$28,0),FALSE),0)</f>
        <v>0</v>
      </c>
    </row>
    <row r="28" spans="1:22" x14ac:dyDescent="0.25">
      <c r="A28" s="2" t="s">
        <v>148</v>
      </c>
      <c r="B28" s="101"/>
      <c r="D28" s="47">
        <f>IFERROR(VLOOKUP(Inputs!E$35,'Project EFs'!$A$3:$F$1004,MATCH($A28,$A$23:$A$28,0),FALSE),0)</f>
        <v>0</v>
      </c>
      <c r="F28" s="47">
        <f>IFERROR(VLOOKUP(Inputs!G$35,'Project EFs'!$A$3:$F$1004,MATCH($A28,$A$23:$A$28,0),FALSE),0)</f>
        <v>0</v>
      </c>
      <c r="H28" s="47">
        <f>IFERROR(VLOOKUP(Inputs!I$35,'Project EFs'!$A$3:$F$1004,MATCH($A28,$A$23:$A$28,0),FALSE),0)</f>
        <v>0</v>
      </c>
      <c r="J28" s="47">
        <f>IFERROR(VLOOKUP(Inputs!K$35,'Project EFs'!$A$3:$F$1004,MATCH($A28,$A$23:$A$28,0),FALSE),0)</f>
        <v>0</v>
      </c>
      <c r="L28" s="47">
        <f>IFERROR(VLOOKUP(Inputs!M$35,'Project EFs'!$A$3:$F$1004,MATCH($A28,$A$23:$A$28,0),FALSE),0)</f>
        <v>0</v>
      </c>
      <c r="N28" s="47">
        <f>IFERROR(VLOOKUP(Inputs!O$35,'Project EFs'!$A$3:$F$1004,MATCH($A28,$A$23:$A$28,0),FALSE),0)</f>
        <v>0</v>
      </c>
      <c r="P28" s="47">
        <f>IFERROR(VLOOKUP(Inputs!Q$35,'Project EFs'!$A$3:$F$1004,MATCH($A28,$A$23:$A$28,0),FALSE),0)</f>
        <v>0</v>
      </c>
      <c r="R28" s="47">
        <f>IFERROR(VLOOKUP(Inputs!S$35,'Project EFs'!$A$3:$F$1004,MATCH($A28,$A$23:$A$28,0),FALSE),0)</f>
        <v>0</v>
      </c>
      <c r="T28" s="47">
        <f>IFERROR(VLOOKUP(Inputs!U$35,'Project EFs'!$A$3:$F$1004,MATCH($A28,$A$23:$A$28,0),FALSE),0)</f>
        <v>0</v>
      </c>
      <c r="V28" s="47">
        <f>IFERROR(VLOOKUP(Inputs!W$35,'Project EFs'!$A$3:$F$1004,MATCH($A28,$A$23:$A$28,0),FALSE),0)</f>
        <v>0</v>
      </c>
    </row>
  </sheetData>
  <sheetProtection algorithmName="SHA-512" hashValue="RvoxZpo6O2MVTxjlOq0LRRSqzX3sFd+c6AdG/4u2U7E5aKY1qj6CkNQdaX8QLiP6gkGzCnRs0WHJWV2AKr+ccg==" saltValue="6QRb95rNUUCqzanC/pGbs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E35"/>
  <sheetViews>
    <sheetView showGridLines="0" workbookViewId="0">
      <selection activeCell="J16" sqref="J16"/>
    </sheetView>
  </sheetViews>
  <sheetFormatPr defaultRowHeight="15" x14ac:dyDescent="0.25"/>
  <cols>
    <col min="1" max="1" width="22.85546875" bestFit="1" customWidth="1"/>
    <col min="2" max="2" width="14.28515625" bestFit="1" customWidth="1"/>
  </cols>
  <sheetData>
    <row r="2" spans="1:5" x14ac:dyDescent="0.25">
      <c r="A2" s="1" t="s">
        <v>272</v>
      </c>
      <c r="B2" s="1"/>
      <c r="C2" s="8"/>
      <c r="D2" s="8"/>
      <c r="E2" s="8"/>
    </row>
    <row r="3" spans="1:5" s="3" customFormat="1" ht="18" x14ac:dyDescent="0.35">
      <c r="A3" s="5" t="s">
        <v>273</v>
      </c>
      <c r="B3" s="27" t="s">
        <v>274</v>
      </c>
      <c r="C3" s="8"/>
      <c r="D3" s="8"/>
      <c r="E3" s="8"/>
    </row>
    <row r="4" spans="1:5" ht="18" x14ac:dyDescent="0.35">
      <c r="A4" s="52" t="s">
        <v>275</v>
      </c>
      <c r="B4" s="53">
        <v>1</v>
      </c>
      <c r="C4" s="8"/>
      <c r="D4" s="8"/>
      <c r="E4" s="8"/>
    </row>
    <row r="5" spans="1:5" ht="18" x14ac:dyDescent="0.35">
      <c r="A5" s="52" t="s">
        <v>276</v>
      </c>
      <c r="B5" s="53">
        <v>25</v>
      </c>
      <c r="C5" s="8"/>
      <c r="D5" s="8"/>
      <c r="E5" s="8"/>
    </row>
    <row r="6" spans="1:5" ht="18" x14ac:dyDescent="0.35">
      <c r="A6" s="54" t="s">
        <v>277</v>
      </c>
      <c r="B6" s="55">
        <v>298</v>
      </c>
      <c r="C6" s="8"/>
      <c r="D6" s="8"/>
      <c r="E6" s="8"/>
    </row>
    <row r="8" spans="1:5" x14ac:dyDescent="0.25">
      <c r="A8" s="1" t="s">
        <v>278</v>
      </c>
      <c r="B8" s="8"/>
      <c r="C8" s="8"/>
      <c r="D8" s="8"/>
      <c r="E8" s="8"/>
    </row>
    <row r="9" spans="1:5" s="8" customFormat="1" x14ac:dyDescent="0.25">
      <c r="A9" s="5" t="s">
        <v>273</v>
      </c>
      <c r="B9" s="9" t="s">
        <v>279</v>
      </c>
    </row>
    <row r="10" spans="1:5" ht="18" x14ac:dyDescent="0.35">
      <c r="A10" s="35" t="s">
        <v>46369</v>
      </c>
      <c r="B10" s="25">
        <v>2.2999999999999998</v>
      </c>
      <c r="C10" s="8"/>
      <c r="D10" s="8"/>
      <c r="E10" s="8"/>
    </row>
    <row r="11" spans="1:5" ht="18" x14ac:dyDescent="0.35">
      <c r="A11" s="36" t="s">
        <v>46370</v>
      </c>
      <c r="B11" s="26">
        <v>0.21</v>
      </c>
      <c r="C11" s="8"/>
      <c r="D11" s="8"/>
      <c r="E11" s="8"/>
    </row>
    <row r="12" spans="1:5" s="8" customFormat="1" x14ac:dyDescent="0.25">
      <c r="A12" s="4"/>
      <c r="B12" s="4"/>
    </row>
    <row r="13" spans="1:5" ht="18" x14ac:dyDescent="0.35">
      <c r="A13" s="1" t="s">
        <v>280</v>
      </c>
      <c r="B13" s="8"/>
      <c r="C13" s="8"/>
      <c r="D13" s="8"/>
      <c r="E13" s="8"/>
    </row>
    <row r="14" spans="1:5" s="3" customFormat="1" ht="18" x14ac:dyDescent="0.35">
      <c r="A14" s="5"/>
      <c r="B14" s="7" t="s">
        <v>281</v>
      </c>
      <c r="C14" s="7" t="s">
        <v>282</v>
      </c>
      <c r="D14" s="7" t="s">
        <v>283</v>
      </c>
      <c r="E14" s="6" t="s">
        <v>284</v>
      </c>
    </row>
    <row r="15" spans="1:5" x14ac:dyDescent="0.25">
      <c r="A15" s="52" t="s">
        <v>285</v>
      </c>
      <c r="B15" s="56" t="s">
        <v>286</v>
      </c>
      <c r="C15" s="2">
        <f>8.81</f>
        <v>8.81</v>
      </c>
      <c r="D15" s="2">
        <v>0</v>
      </c>
      <c r="E15" s="25">
        <v>0</v>
      </c>
    </row>
    <row r="16" spans="1:5" x14ac:dyDescent="0.25">
      <c r="A16" s="52" t="s">
        <v>287</v>
      </c>
      <c r="B16" s="56" t="s">
        <v>286</v>
      </c>
      <c r="C16" s="2">
        <f>10.15</f>
        <v>10.15</v>
      </c>
      <c r="D16" s="2">
        <v>0</v>
      </c>
      <c r="E16" s="25">
        <v>0</v>
      </c>
    </row>
    <row r="17" spans="1:5" s="8" customFormat="1" x14ac:dyDescent="0.25">
      <c r="A17" s="52" t="s">
        <v>288</v>
      </c>
      <c r="B17" s="56" t="s">
        <v>286</v>
      </c>
      <c r="C17" s="2">
        <v>5.7210000000000001</v>
      </c>
      <c r="D17" s="2">
        <v>0</v>
      </c>
      <c r="E17" s="25">
        <v>0</v>
      </c>
    </row>
    <row r="18" spans="1:5" s="8" customFormat="1" x14ac:dyDescent="0.25">
      <c r="A18" s="52" t="s">
        <v>289</v>
      </c>
      <c r="B18" s="56" t="s">
        <v>290</v>
      </c>
      <c r="C18" s="2">
        <v>0.155</v>
      </c>
      <c r="D18" s="2">
        <v>0</v>
      </c>
      <c r="E18" s="25">
        <v>0</v>
      </c>
    </row>
    <row r="19" spans="1:5" x14ac:dyDescent="0.25">
      <c r="A19" s="54" t="s">
        <v>291</v>
      </c>
      <c r="B19" s="57" t="s">
        <v>290</v>
      </c>
      <c r="C19" s="37">
        <v>5.3999999999999999E-2</v>
      </c>
      <c r="D19" s="37">
        <v>0</v>
      </c>
      <c r="E19" s="26">
        <v>0</v>
      </c>
    </row>
    <row r="21" spans="1:5" s="8" customFormat="1" x14ac:dyDescent="0.25">
      <c r="A21" s="5" t="s">
        <v>292</v>
      </c>
      <c r="B21" s="27" t="s">
        <v>293</v>
      </c>
    </row>
    <row r="22" spans="1:5" x14ac:dyDescent="0.25">
      <c r="A22" s="58">
        <v>0</v>
      </c>
      <c r="B22" s="64" t="s">
        <v>140</v>
      </c>
      <c r="C22" s="8"/>
      <c r="D22" s="8"/>
      <c r="E22" s="8"/>
    </row>
    <row r="23" spans="1:5" x14ac:dyDescent="0.25">
      <c r="A23" s="59">
        <v>10</v>
      </c>
      <c r="B23" s="53" t="s">
        <v>142</v>
      </c>
      <c r="C23" s="8"/>
      <c r="D23" s="8"/>
      <c r="E23" s="8"/>
    </row>
    <row r="24" spans="1:5" x14ac:dyDescent="0.25">
      <c r="A24" s="59">
        <v>20</v>
      </c>
      <c r="B24" s="53" t="s">
        <v>144</v>
      </c>
      <c r="C24" s="8"/>
      <c r="D24" s="8"/>
      <c r="E24" s="8"/>
    </row>
    <row r="25" spans="1:5" x14ac:dyDescent="0.25">
      <c r="A25" s="59">
        <v>30</v>
      </c>
      <c r="B25" s="53" t="s">
        <v>146</v>
      </c>
      <c r="C25" s="8"/>
      <c r="D25" s="8"/>
      <c r="E25" s="8"/>
    </row>
    <row r="26" spans="1:5" x14ac:dyDescent="0.25">
      <c r="A26" s="60">
        <v>40</v>
      </c>
      <c r="B26" s="55" t="s">
        <v>148</v>
      </c>
      <c r="C26" s="8"/>
      <c r="D26" s="8"/>
      <c r="E26" s="8"/>
    </row>
    <row r="28" spans="1:5" x14ac:dyDescent="0.25">
      <c r="A28" s="1" t="s">
        <v>294</v>
      </c>
      <c r="B28" s="1"/>
      <c r="C28" s="1"/>
      <c r="D28" s="8"/>
      <c r="E28" s="8"/>
    </row>
    <row r="29" spans="1:5" x14ac:dyDescent="0.25">
      <c r="A29" s="24" t="s">
        <v>295</v>
      </c>
      <c r="B29" s="40" t="s">
        <v>296</v>
      </c>
      <c r="C29" s="41" t="s">
        <v>297</v>
      </c>
      <c r="D29" s="8"/>
      <c r="E29" s="8"/>
    </row>
    <row r="30" spans="1:5" x14ac:dyDescent="0.25">
      <c r="A30" s="33" t="s">
        <v>298</v>
      </c>
      <c r="B30" s="34" t="s">
        <v>299</v>
      </c>
      <c r="C30" s="61">
        <v>0.1</v>
      </c>
      <c r="D30" s="8"/>
      <c r="E30" s="8"/>
    </row>
    <row r="31" spans="1:5" x14ac:dyDescent="0.25">
      <c r="A31" s="35"/>
      <c r="B31" s="2" t="s">
        <v>300</v>
      </c>
      <c r="C31" s="62">
        <v>0</v>
      </c>
      <c r="D31" s="8"/>
      <c r="E31" s="8"/>
    </row>
    <row r="32" spans="1:5" x14ac:dyDescent="0.25">
      <c r="A32" s="35"/>
      <c r="B32" s="2" t="s">
        <v>301</v>
      </c>
      <c r="C32" s="62">
        <v>0.1</v>
      </c>
      <c r="D32" s="8"/>
      <c r="E32" s="8"/>
    </row>
    <row r="33" spans="1:5" s="8" customFormat="1" x14ac:dyDescent="0.25">
      <c r="A33" s="35"/>
      <c r="B33" s="2" t="s">
        <v>302</v>
      </c>
      <c r="C33" s="62">
        <v>0</v>
      </c>
    </row>
    <row r="34" spans="1:5" x14ac:dyDescent="0.25">
      <c r="A34" s="33" t="s">
        <v>303</v>
      </c>
      <c r="B34" s="34" t="s">
        <v>304</v>
      </c>
      <c r="C34" s="61">
        <v>0.05</v>
      </c>
      <c r="D34" s="8"/>
      <c r="E34" s="8"/>
    </row>
    <row r="35" spans="1:5" x14ac:dyDescent="0.25">
      <c r="A35" s="36"/>
      <c r="B35" s="37" t="s">
        <v>305</v>
      </c>
      <c r="C35" s="63">
        <v>0</v>
      </c>
      <c r="D35" s="8"/>
      <c r="E35" s="8"/>
    </row>
  </sheetData>
  <sheetProtection algorithmName="SHA-512" hashValue="FNJcUGacGOG7NeHMznsFHVeGV7Bbw4S7UwbRUZMxrZOUAyTfebWNMmdUjamslhTQh/SmxAIIe6gOyDE8d/+HVQ==" saltValue="+UMF5Ihsl/gTdv+fXCWmfg==" spinCount="100000" sheet="1" objects="1" scenarios="1"/>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1675"/>
  <sheetViews>
    <sheetView showGridLines="0" workbookViewId="0">
      <selection activeCell="F9" sqref="F9"/>
    </sheetView>
  </sheetViews>
  <sheetFormatPr defaultRowHeight="12.75" x14ac:dyDescent="0.2"/>
  <cols>
    <col min="1" max="1" width="55.140625" style="12" customWidth="1"/>
    <col min="2" max="2" width="13.28515625" style="12" bestFit="1" customWidth="1"/>
    <col min="3" max="3" width="8.42578125" style="12" bestFit="1" customWidth="1"/>
    <col min="4" max="4" width="50" style="12" customWidth="1"/>
    <col min="5" max="5" width="9.140625" style="12"/>
    <col min="6" max="6" width="12.140625" style="12" bestFit="1" customWidth="1"/>
    <col min="7" max="7" width="9.140625" style="12"/>
    <col min="8" max="8" width="8.5703125" style="12" bestFit="1" customWidth="1"/>
    <col min="9" max="9" width="9.140625" style="12"/>
    <col min="10" max="10" width="11.140625" style="12" bestFit="1" customWidth="1"/>
    <col min="11" max="16384" width="9.140625" style="12"/>
  </cols>
  <sheetData>
    <row r="1" spans="1:8" x14ac:dyDescent="0.2">
      <c r="A1" s="303" t="s">
        <v>306</v>
      </c>
      <c r="B1" s="303" t="s">
        <v>307</v>
      </c>
      <c r="C1" s="303" t="s">
        <v>308</v>
      </c>
      <c r="D1" s="303" t="s">
        <v>309</v>
      </c>
      <c r="E1" s="301"/>
      <c r="F1" s="303" t="s">
        <v>310</v>
      </c>
      <c r="H1" s="303" t="s">
        <v>311</v>
      </c>
    </row>
    <row r="2" spans="1:8" x14ac:dyDescent="0.2">
      <c r="A2" s="12" t="str">
        <f>CONCATENATE(B2,": ",D2)</f>
        <v>1: Northern Pacific Coast Range, Foothills, and Valleys</v>
      </c>
      <c r="B2" s="301">
        <v>1</v>
      </c>
      <c r="C2" s="301">
        <v>1</v>
      </c>
      <c r="D2" s="301" t="s">
        <v>312</v>
      </c>
      <c r="E2" s="302"/>
      <c r="F2" s="12" t="s">
        <v>313</v>
      </c>
      <c r="H2" s="304" t="s">
        <v>314</v>
      </c>
    </row>
    <row r="3" spans="1:8" x14ac:dyDescent="0.2">
      <c r="A3" s="12" t="str">
        <f t="shared" ref="A3:A66" si="0">CONCATENATE(B3,": ",D3)</f>
        <v>2: Willamette and Puget Sound Valleys</v>
      </c>
      <c r="B3" s="301">
        <v>2</v>
      </c>
      <c r="C3" s="301">
        <v>2</v>
      </c>
      <c r="D3" s="301" t="s">
        <v>315</v>
      </c>
      <c r="E3" s="302"/>
      <c r="F3" s="12" t="s">
        <v>316</v>
      </c>
      <c r="H3" s="304" t="s">
        <v>317</v>
      </c>
    </row>
    <row r="4" spans="1:8" x14ac:dyDescent="0.2">
      <c r="A4" s="12" t="str">
        <f t="shared" si="0"/>
        <v>3: Olympic and Cascade Mountains</v>
      </c>
      <c r="B4" s="301">
        <v>3</v>
      </c>
      <c r="C4" s="301">
        <v>3</v>
      </c>
      <c r="D4" s="301" t="s">
        <v>318</v>
      </c>
      <c r="E4" s="302"/>
      <c r="F4" s="12" t="s">
        <v>319</v>
      </c>
    </row>
    <row r="5" spans="1:8" x14ac:dyDescent="0.2">
      <c r="A5" s="12" t="str">
        <f t="shared" si="0"/>
        <v>4A: Sitka Spruce Belt</v>
      </c>
      <c r="B5" s="301" t="s">
        <v>320</v>
      </c>
      <c r="C5" s="301">
        <v>5</v>
      </c>
      <c r="D5" s="301" t="s">
        <v>321</v>
      </c>
      <c r="E5" s="302"/>
    </row>
    <row r="6" spans="1:8" x14ac:dyDescent="0.2">
      <c r="A6" s="12" t="str">
        <f t="shared" si="0"/>
        <v>4B: Coastal Redwood Belt</v>
      </c>
      <c r="B6" s="301" t="s">
        <v>322</v>
      </c>
      <c r="C6" s="301">
        <v>6</v>
      </c>
      <c r="D6" s="301" t="s">
        <v>323</v>
      </c>
      <c r="E6" s="302"/>
    </row>
    <row r="7" spans="1:8" x14ac:dyDescent="0.2">
      <c r="A7" s="12" t="str">
        <f t="shared" si="0"/>
        <v>5: Siskiyou-Trinity Area</v>
      </c>
      <c r="B7" s="301">
        <v>5</v>
      </c>
      <c r="C7" s="301">
        <v>7</v>
      </c>
      <c r="D7" s="301" t="s">
        <v>324</v>
      </c>
      <c r="E7" s="302"/>
    </row>
    <row r="8" spans="1:8" x14ac:dyDescent="0.2">
      <c r="A8" s="12" t="str">
        <f t="shared" si="0"/>
        <v>6: Cascade Mountains, Eastern Slope</v>
      </c>
      <c r="B8" s="301">
        <v>6</v>
      </c>
      <c r="C8" s="301">
        <v>8</v>
      </c>
      <c r="D8" s="301" t="s">
        <v>325</v>
      </c>
      <c r="E8" s="302"/>
    </row>
    <row r="9" spans="1:8" x14ac:dyDescent="0.2">
      <c r="A9" s="12" t="str">
        <f t="shared" si="0"/>
        <v>7: Columbia Basin</v>
      </c>
      <c r="B9" s="301">
        <v>7</v>
      </c>
      <c r="C9" s="301">
        <v>9</v>
      </c>
      <c r="D9" s="301" t="s">
        <v>326</v>
      </c>
      <c r="E9" s="302"/>
    </row>
    <row r="10" spans="1:8" x14ac:dyDescent="0.2">
      <c r="A10" s="12" t="str">
        <f t="shared" si="0"/>
        <v>8: Columbia Plateau</v>
      </c>
      <c r="B10" s="301">
        <v>8</v>
      </c>
      <c r="C10" s="301">
        <v>10</v>
      </c>
      <c r="D10" s="301" t="s">
        <v>327</v>
      </c>
      <c r="E10" s="302"/>
    </row>
    <row r="11" spans="1:8" x14ac:dyDescent="0.2">
      <c r="A11" s="12" t="str">
        <f t="shared" si="0"/>
        <v>9: Palouse and Nez Perce Prairies</v>
      </c>
      <c r="B11" s="301">
        <v>9</v>
      </c>
      <c r="C11" s="301">
        <v>11</v>
      </c>
      <c r="D11" s="301" t="s">
        <v>328</v>
      </c>
      <c r="E11" s="302"/>
    </row>
    <row r="12" spans="1:8" x14ac:dyDescent="0.2">
      <c r="A12" s="12" t="str">
        <f t="shared" si="0"/>
        <v>10: Central Rocky and Blue Mountain Foothills</v>
      </c>
      <c r="B12" s="301">
        <v>10</v>
      </c>
      <c r="C12" s="301">
        <v>12</v>
      </c>
      <c r="D12" s="301" t="s">
        <v>329</v>
      </c>
      <c r="E12" s="302"/>
    </row>
    <row r="13" spans="1:8" x14ac:dyDescent="0.2">
      <c r="A13" s="12" t="str">
        <f t="shared" si="0"/>
        <v>11: Snake River Plains</v>
      </c>
      <c r="B13" s="301">
        <v>11</v>
      </c>
      <c r="C13" s="301">
        <v>14</v>
      </c>
      <c r="D13" s="301" t="s">
        <v>330</v>
      </c>
      <c r="E13" s="302"/>
    </row>
    <row r="14" spans="1:8" x14ac:dyDescent="0.2">
      <c r="A14" s="12" t="str">
        <f t="shared" si="0"/>
        <v>12: Lost River Valleys and Mountains</v>
      </c>
      <c r="B14" s="301">
        <v>12</v>
      </c>
      <c r="C14" s="301">
        <v>17</v>
      </c>
      <c r="D14" s="301" t="s">
        <v>331</v>
      </c>
      <c r="E14" s="302"/>
    </row>
    <row r="15" spans="1:8" x14ac:dyDescent="0.2">
      <c r="A15" s="12" t="str">
        <f t="shared" si="0"/>
        <v>13: Eastern Idaho Plateaus</v>
      </c>
      <c r="B15" s="301">
        <v>13</v>
      </c>
      <c r="C15" s="301">
        <v>18</v>
      </c>
      <c r="D15" s="301" t="s">
        <v>332</v>
      </c>
      <c r="E15" s="302"/>
    </row>
    <row r="16" spans="1:8" x14ac:dyDescent="0.2">
      <c r="A16" s="12" t="str">
        <f t="shared" si="0"/>
        <v>14: Central California Coastal Valleys</v>
      </c>
      <c r="B16" s="301">
        <v>14</v>
      </c>
      <c r="C16" s="301">
        <v>19</v>
      </c>
      <c r="D16" s="301" t="s">
        <v>333</v>
      </c>
      <c r="E16" s="302"/>
    </row>
    <row r="17" spans="1:5" x14ac:dyDescent="0.2">
      <c r="A17" s="12" t="str">
        <f t="shared" si="0"/>
        <v>15: Central California Coast Range</v>
      </c>
      <c r="B17" s="301">
        <v>15</v>
      </c>
      <c r="C17" s="301">
        <v>20</v>
      </c>
      <c r="D17" s="301" t="s">
        <v>334</v>
      </c>
      <c r="E17" s="302"/>
    </row>
    <row r="18" spans="1:5" x14ac:dyDescent="0.2">
      <c r="A18" s="12" t="str">
        <f t="shared" si="0"/>
        <v>16: California Delta</v>
      </c>
      <c r="B18" s="301">
        <v>16</v>
      </c>
      <c r="C18" s="301">
        <v>21</v>
      </c>
      <c r="D18" s="301" t="s">
        <v>335</v>
      </c>
      <c r="E18" s="302"/>
    </row>
    <row r="19" spans="1:5" x14ac:dyDescent="0.2">
      <c r="A19" s="12" t="str">
        <f t="shared" si="0"/>
        <v>17: Sacramento and San Joaquin Valleys</v>
      </c>
      <c r="B19" s="301">
        <v>17</v>
      </c>
      <c r="C19" s="301">
        <v>22</v>
      </c>
      <c r="D19" s="301" t="s">
        <v>336</v>
      </c>
      <c r="E19" s="302"/>
    </row>
    <row r="20" spans="1:5" x14ac:dyDescent="0.2">
      <c r="A20" s="12" t="str">
        <f t="shared" si="0"/>
        <v>18: Sierra Nevada Foothills</v>
      </c>
      <c r="B20" s="301">
        <v>18</v>
      </c>
      <c r="C20" s="301">
        <v>23</v>
      </c>
      <c r="D20" s="301" t="s">
        <v>337</v>
      </c>
      <c r="E20" s="302"/>
    </row>
    <row r="21" spans="1:5" x14ac:dyDescent="0.2">
      <c r="A21" s="12" t="str">
        <f t="shared" si="0"/>
        <v>19: Southern California Coastal Plain</v>
      </c>
      <c r="B21" s="301">
        <v>19</v>
      </c>
      <c r="C21" s="301">
        <v>24</v>
      </c>
      <c r="D21" s="301" t="s">
        <v>338</v>
      </c>
      <c r="E21" s="302"/>
    </row>
    <row r="22" spans="1:5" x14ac:dyDescent="0.2">
      <c r="A22" s="12" t="str">
        <f t="shared" si="0"/>
        <v>20: Southern California Mountains</v>
      </c>
      <c r="B22" s="301">
        <v>20</v>
      </c>
      <c r="C22" s="301">
        <v>25</v>
      </c>
      <c r="D22" s="301" t="s">
        <v>339</v>
      </c>
      <c r="E22" s="302"/>
    </row>
    <row r="23" spans="1:5" x14ac:dyDescent="0.2">
      <c r="A23" s="12" t="str">
        <f t="shared" si="0"/>
        <v>21: Klamath and Shasta Valleys and Basins</v>
      </c>
      <c r="B23" s="301">
        <v>21</v>
      </c>
      <c r="C23" s="301">
        <v>26</v>
      </c>
      <c r="D23" s="301" t="s">
        <v>340</v>
      </c>
      <c r="E23" s="302"/>
    </row>
    <row r="24" spans="1:5" x14ac:dyDescent="0.2">
      <c r="A24" s="12" t="str">
        <f t="shared" si="0"/>
        <v>22A: Sierra Nevada Mountains</v>
      </c>
      <c r="B24" s="301" t="s">
        <v>341</v>
      </c>
      <c r="C24" s="301">
        <v>28</v>
      </c>
      <c r="D24" s="301" t="s">
        <v>342</v>
      </c>
      <c r="E24" s="302"/>
    </row>
    <row r="25" spans="1:5" x14ac:dyDescent="0.2">
      <c r="A25" s="12" t="str">
        <f t="shared" si="0"/>
        <v>22B: Southern Cascade Mountains</v>
      </c>
      <c r="B25" s="301" t="s">
        <v>343</v>
      </c>
      <c r="C25" s="301">
        <v>29</v>
      </c>
      <c r="D25" s="301" t="s">
        <v>344</v>
      </c>
      <c r="E25" s="302"/>
    </row>
    <row r="26" spans="1:5" x14ac:dyDescent="0.2">
      <c r="A26" s="12" t="str">
        <f t="shared" si="0"/>
        <v>23: Malheur High Plateau</v>
      </c>
      <c r="B26" s="301">
        <v>23</v>
      </c>
      <c r="C26" s="301">
        <v>30</v>
      </c>
      <c r="D26" s="301" t="s">
        <v>345</v>
      </c>
      <c r="E26" s="302"/>
    </row>
    <row r="27" spans="1:5" x14ac:dyDescent="0.2">
      <c r="A27" s="12" t="str">
        <f t="shared" si="0"/>
        <v>24: Humboldt Area</v>
      </c>
      <c r="B27" s="301">
        <v>24</v>
      </c>
      <c r="C27" s="301">
        <v>31</v>
      </c>
      <c r="D27" s="301" t="s">
        <v>346</v>
      </c>
      <c r="E27" s="302"/>
    </row>
    <row r="28" spans="1:5" x14ac:dyDescent="0.2">
      <c r="A28" s="12" t="str">
        <f t="shared" si="0"/>
        <v>25: Owyhee High Plateau</v>
      </c>
      <c r="B28" s="301">
        <v>25</v>
      </c>
      <c r="C28" s="301">
        <v>32</v>
      </c>
      <c r="D28" s="301" t="s">
        <v>347</v>
      </c>
      <c r="E28" s="302"/>
    </row>
    <row r="29" spans="1:5" x14ac:dyDescent="0.2">
      <c r="A29" s="12" t="str">
        <f t="shared" si="0"/>
        <v>26: Carson Basin and Mountains</v>
      </c>
      <c r="B29" s="301">
        <v>26</v>
      </c>
      <c r="C29" s="301">
        <v>33</v>
      </c>
      <c r="D29" s="301" t="s">
        <v>348</v>
      </c>
      <c r="E29" s="302"/>
    </row>
    <row r="30" spans="1:5" x14ac:dyDescent="0.2">
      <c r="A30" s="12" t="str">
        <f t="shared" si="0"/>
        <v>27: Fallon-Lovelock Area</v>
      </c>
      <c r="B30" s="301">
        <v>27</v>
      </c>
      <c r="C30" s="301">
        <v>34</v>
      </c>
      <c r="D30" s="301" t="s">
        <v>349</v>
      </c>
      <c r="E30" s="302"/>
    </row>
    <row r="31" spans="1:5" x14ac:dyDescent="0.2">
      <c r="A31" s="12" t="str">
        <f t="shared" si="0"/>
        <v>28A: Great Salt Lake Area</v>
      </c>
      <c r="B31" s="301" t="s">
        <v>350</v>
      </c>
      <c r="C31" s="301">
        <v>35</v>
      </c>
      <c r="D31" s="301" t="s">
        <v>351</v>
      </c>
      <c r="E31" s="302"/>
    </row>
    <row r="32" spans="1:5" x14ac:dyDescent="0.2">
      <c r="A32" s="12" t="str">
        <f t="shared" si="0"/>
        <v>28B: Central Nevada Basin And Range</v>
      </c>
      <c r="B32" s="301" t="s">
        <v>352</v>
      </c>
      <c r="C32" s="301">
        <v>36</v>
      </c>
      <c r="D32" s="301" t="s">
        <v>353</v>
      </c>
      <c r="E32" s="302"/>
    </row>
    <row r="33" spans="1:5" x14ac:dyDescent="0.2">
      <c r="A33" s="12" t="str">
        <f t="shared" si="0"/>
        <v>29: Southern Nevada Basin and Range</v>
      </c>
      <c r="B33" s="301">
        <v>29</v>
      </c>
      <c r="C33" s="301">
        <v>37</v>
      </c>
      <c r="D33" s="301" t="s">
        <v>354</v>
      </c>
      <c r="E33" s="302"/>
    </row>
    <row r="34" spans="1:5" x14ac:dyDescent="0.2">
      <c r="A34" s="12" t="str">
        <f t="shared" si="0"/>
        <v>30: Mojave Desert</v>
      </c>
      <c r="B34" s="301">
        <v>30</v>
      </c>
      <c r="C34" s="301">
        <v>38</v>
      </c>
      <c r="D34" s="301" t="s">
        <v>355</v>
      </c>
      <c r="E34" s="302"/>
    </row>
    <row r="35" spans="1:5" x14ac:dyDescent="0.2">
      <c r="A35" s="12" t="str">
        <f t="shared" si="0"/>
        <v>31: Lower Colorado Desert</v>
      </c>
      <c r="B35" s="301">
        <v>31</v>
      </c>
      <c r="C35" s="301">
        <v>39</v>
      </c>
      <c r="D35" s="301" t="s">
        <v>356</v>
      </c>
      <c r="E35" s="302"/>
    </row>
    <row r="36" spans="1:5" x14ac:dyDescent="0.2">
      <c r="A36" s="12" t="str">
        <f t="shared" si="0"/>
        <v>32: Northern Intermountain Desertic Basins</v>
      </c>
      <c r="B36" s="301">
        <v>32</v>
      </c>
      <c r="C36" s="301">
        <v>40</v>
      </c>
      <c r="D36" s="301" t="s">
        <v>357</v>
      </c>
      <c r="E36" s="302"/>
    </row>
    <row r="37" spans="1:5" x14ac:dyDescent="0.2">
      <c r="A37" s="12" t="str">
        <f t="shared" si="0"/>
        <v>34A: Cool Central Desertic Basins and Plateaus</v>
      </c>
      <c r="B37" s="301" t="s">
        <v>358</v>
      </c>
      <c r="C37" s="301">
        <v>43</v>
      </c>
      <c r="D37" s="301" t="s">
        <v>359</v>
      </c>
      <c r="E37" s="302"/>
    </row>
    <row r="38" spans="1:5" x14ac:dyDescent="0.2">
      <c r="A38" s="12" t="str">
        <f t="shared" si="0"/>
        <v>34B: Warm Central Desertic Basins and Plateaus</v>
      </c>
      <c r="B38" s="301" t="s">
        <v>360</v>
      </c>
      <c r="C38" s="301">
        <v>44</v>
      </c>
      <c r="D38" s="301" t="s">
        <v>361</v>
      </c>
      <c r="E38" s="302"/>
    </row>
    <row r="39" spans="1:5" x14ac:dyDescent="0.2">
      <c r="A39" s="12" t="str">
        <f t="shared" si="0"/>
        <v>35: Colorado Plateau</v>
      </c>
      <c r="B39" s="301">
        <v>35</v>
      </c>
      <c r="C39" s="301">
        <v>45</v>
      </c>
      <c r="D39" s="301" t="s">
        <v>362</v>
      </c>
      <c r="E39" s="302"/>
    </row>
    <row r="40" spans="1:5" x14ac:dyDescent="0.2">
      <c r="A40" s="12" t="str">
        <f t="shared" si="0"/>
        <v>36: Southwestern Plateaus, Mesas, and Foothills</v>
      </c>
      <c r="B40" s="301">
        <v>36</v>
      </c>
      <c r="C40" s="301">
        <v>46</v>
      </c>
      <c r="D40" s="301" t="s">
        <v>363</v>
      </c>
      <c r="E40" s="302"/>
    </row>
    <row r="41" spans="1:5" x14ac:dyDescent="0.2">
      <c r="A41" s="12" t="str">
        <f t="shared" si="0"/>
        <v>38: Mogollon Transition</v>
      </c>
      <c r="B41" s="301">
        <v>38</v>
      </c>
      <c r="C41" s="301">
        <v>50</v>
      </c>
      <c r="D41" s="301" t="s">
        <v>364</v>
      </c>
      <c r="E41" s="302"/>
    </row>
    <row r="42" spans="1:5" x14ac:dyDescent="0.2">
      <c r="A42" s="12" t="str">
        <f t="shared" si="0"/>
        <v>39: Arizona and New Mexico Mountains</v>
      </c>
      <c r="B42" s="301">
        <v>39</v>
      </c>
      <c r="C42" s="301">
        <v>51</v>
      </c>
      <c r="D42" s="301" t="s">
        <v>365</v>
      </c>
      <c r="E42" s="302"/>
    </row>
    <row r="43" spans="1:5" x14ac:dyDescent="0.2">
      <c r="A43" s="12" t="str">
        <f t="shared" si="0"/>
        <v>40: Sonoran Basin and Range</v>
      </c>
      <c r="B43" s="301">
        <v>40</v>
      </c>
      <c r="C43" s="301">
        <v>52</v>
      </c>
      <c r="D43" s="301" t="s">
        <v>366</v>
      </c>
      <c r="E43" s="302"/>
    </row>
    <row r="44" spans="1:5" x14ac:dyDescent="0.2">
      <c r="A44" s="12" t="str">
        <f t="shared" si="0"/>
        <v>41: Southeastern Arizona Basin and Range</v>
      </c>
      <c r="B44" s="301">
        <v>41</v>
      </c>
      <c r="C44" s="301">
        <v>53</v>
      </c>
      <c r="D44" s="301" t="s">
        <v>367</v>
      </c>
      <c r="E44" s="302"/>
    </row>
    <row r="45" spans="1:5" x14ac:dyDescent="0.2">
      <c r="A45" s="12" t="str">
        <f t="shared" si="0"/>
        <v>42: Southern Desertic Basins, Plains, and Mountains</v>
      </c>
      <c r="B45" s="301">
        <v>42</v>
      </c>
      <c r="C45" s="301">
        <v>54</v>
      </c>
      <c r="D45" s="301" t="s">
        <v>368</v>
      </c>
      <c r="E45" s="302"/>
    </row>
    <row r="46" spans="1:5" x14ac:dyDescent="0.2">
      <c r="A46" s="12" t="str">
        <f t="shared" si="0"/>
        <v>43A: Northern Rocky Mountains</v>
      </c>
      <c r="B46" s="301" t="s">
        <v>369</v>
      </c>
      <c r="C46" s="301">
        <v>59</v>
      </c>
      <c r="D46" s="301" t="s">
        <v>370</v>
      </c>
      <c r="E46" s="302"/>
    </row>
    <row r="47" spans="1:5" x14ac:dyDescent="0.2">
      <c r="A47" s="12" t="str">
        <f t="shared" si="0"/>
        <v>43B: Central Rocky Mountains</v>
      </c>
      <c r="B47" s="301" t="s">
        <v>371</v>
      </c>
      <c r="C47" s="301">
        <v>60</v>
      </c>
      <c r="D47" s="301" t="s">
        <v>372</v>
      </c>
      <c r="E47" s="302"/>
    </row>
    <row r="48" spans="1:5" x14ac:dyDescent="0.2">
      <c r="A48" s="12" t="str">
        <f t="shared" si="0"/>
        <v>43C: Blue and Seven Devils Mountains</v>
      </c>
      <c r="B48" s="301" t="s">
        <v>373</v>
      </c>
      <c r="C48" s="301">
        <v>61</v>
      </c>
      <c r="D48" s="301" t="s">
        <v>374</v>
      </c>
      <c r="E48" s="302"/>
    </row>
    <row r="49" spans="1:5" x14ac:dyDescent="0.2">
      <c r="A49" s="12" t="str">
        <f t="shared" si="0"/>
        <v>44: Northern Rocky Mountain Valleys</v>
      </c>
      <c r="B49" s="301">
        <v>44</v>
      </c>
      <c r="C49" s="301">
        <v>62</v>
      </c>
      <c r="D49" s="301" t="s">
        <v>375</v>
      </c>
      <c r="E49" s="302"/>
    </row>
    <row r="50" spans="1:5" x14ac:dyDescent="0.2">
      <c r="A50" s="12" t="str">
        <f t="shared" si="0"/>
        <v>46: Northern Rocky Mountain Foothills</v>
      </c>
      <c r="B50" s="301">
        <v>46</v>
      </c>
      <c r="C50" s="301">
        <v>63</v>
      </c>
      <c r="D50" s="301" t="s">
        <v>376</v>
      </c>
      <c r="E50" s="302"/>
    </row>
    <row r="51" spans="1:5" x14ac:dyDescent="0.2">
      <c r="A51" s="12" t="str">
        <f t="shared" si="0"/>
        <v>47: Wasatch and Uinta Mountains</v>
      </c>
      <c r="B51" s="301">
        <v>47</v>
      </c>
      <c r="C51" s="301">
        <v>64</v>
      </c>
      <c r="D51" s="301" t="s">
        <v>377</v>
      </c>
      <c r="E51" s="302"/>
    </row>
    <row r="52" spans="1:5" x14ac:dyDescent="0.2">
      <c r="A52" s="12" t="str">
        <f t="shared" si="0"/>
        <v>48A: Southern Rocky Mountains</v>
      </c>
      <c r="B52" s="301" t="s">
        <v>378</v>
      </c>
      <c r="C52" s="301">
        <v>65</v>
      </c>
      <c r="D52" s="301" t="s">
        <v>379</v>
      </c>
      <c r="E52" s="302"/>
    </row>
    <row r="53" spans="1:5" x14ac:dyDescent="0.2">
      <c r="A53" s="12" t="str">
        <f t="shared" si="0"/>
        <v>48B: Southern Rocky Mountain Parks</v>
      </c>
      <c r="B53" s="301" t="s">
        <v>380</v>
      </c>
      <c r="C53" s="301">
        <v>66</v>
      </c>
      <c r="D53" s="301" t="s">
        <v>381</v>
      </c>
      <c r="E53" s="302"/>
    </row>
    <row r="54" spans="1:5" x14ac:dyDescent="0.2">
      <c r="A54" s="12" t="str">
        <f t="shared" si="0"/>
        <v>49: Southern Rocky Mountain Foothills</v>
      </c>
      <c r="B54" s="301">
        <v>49</v>
      </c>
      <c r="C54" s="301">
        <v>67</v>
      </c>
      <c r="D54" s="301" t="s">
        <v>382</v>
      </c>
      <c r="E54" s="302"/>
    </row>
    <row r="55" spans="1:5" x14ac:dyDescent="0.2">
      <c r="A55" s="12" t="str">
        <f t="shared" si="0"/>
        <v>51: High Intermountain Valleys</v>
      </c>
      <c r="B55" s="301">
        <v>51</v>
      </c>
      <c r="C55" s="301">
        <v>70</v>
      </c>
      <c r="D55" s="301" t="s">
        <v>383</v>
      </c>
      <c r="E55" s="302"/>
    </row>
    <row r="56" spans="1:5" x14ac:dyDescent="0.2">
      <c r="A56" s="12" t="str">
        <f t="shared" si="0"/>
        <v>52: Brown Glaciated Plain</v>
      </c>
      <c r="B56" s="301">
        <v>52</v>
      </c>
      <c r="C56" s="301">
        <v>71</v>
      </c>
      <c r="D56" s="301" t="s">
        <v>384</v>
      </c>
      <c r="E56" s="302"/>
    </row>
    <row r="57" spans="1:5" x14ac:dyDescent="0.2">
      <c r="A57" s="12" t="str">
        <f t="shared" si="0"/>
        <v>53A: Northern Dark Brown Glaciated Plains</v>
      </c>
      <c r="B57" s="301" t="s">
        <v>385</v>
      </c>
      <c r="C57" s="301">
        <v>72</v>
      </c>
      <c r="D57" s="301" t="s">
        <v>386</v>
      </c>
      <c r="E57" s="302"/>
    </row>
    <row r="58" spans="1:5" x14ac:dyDescent="0.2">
      <c r="A58" s="12" t="str">
        <f t="shared" si="0"/>
        <v>53B: Central Dark Brown Glaciated Plains</v>
      </c>
      <c r="B58" s="301" t="s">
        <v>387</v>
      </c>
      <c r="C58" s="301">
        <v>73</v>
      </c>
      <c r="D58" s="301" t="s">
        <v>388</v>
      </c>
      <c r="E58" s="302"/>
    </row>
    <row r="59" spans="1:5" x14ac:dyDescent="0.2">
      <c r="A59" s="12" t="str">
        <f t="shared" si="0"/>
        <v>53C: Southern Dark Brown Glaciated Plains</v>
      </c>
      <c r="B59" s="301" t="s">
        <v>389</v>
      </c>
      <c r="C59" s="301">
        <v>74</v>
      </c>
      <c r="D59" s="301" t="s">
        <v>390</v>
      </c>
      <c r="E59" s="302"/>
    </row>
    <row r="60" spans="1:5" x14ac:dyDescent="0.2">
      <c r="A60" s="12" t="str">
        <f t="shared" si="0"/>
        <v>54: Rolling Soft Shale Plain</v>
      </c>
      <c r="B60" s="301">
        <v>54</v>
      </c>
      <c r="C60" s="301">
        <v>75</v>
      </c>
      <c r="D60" s="301" t="s">
        <v>391</v>
      </c>
      <c r="E60" s="302"/>
    </row>
    <row r="61" spans="1:5" x14ac:dyDescent="0.2">
      <c r="A61" s="12" t="str">
        <f t="shared" si="0"/>
        <v>55A: Northern Black Glaciated Plains</v>
      </c>
      <c r="B61" s="301" t="s">
        <v>392</v>
      </c>
      <c r="C61" s="301">
        <v>76</v>
      </c>
      <c r="D61" s="301" t="s">
        <v>393</v>
      </c>
      <c r="E61" s="302"/>
    </row>
    <row r="62" spans="1:5" x14ac:dyDescent="0.2">
      <c r="A62" s="12" t="str">
        <f t="shared" si="0"/>
        <v>55B: Central Black Glaciated Plains</v>
      </c>
      <c r="B62" s="301" t="s">
        <v>394</v>
      </c>
      <c r="C62" s="301">
        <v>77</v>
      </c>
      <c r="D62" s="301" t="s">
        <v>395</v>
      </c>
      <c r="E62" s="302"/>
    </row>
    <row r="63" spans="1:5" x14ac:dyDescent="0.2">
      <c r="A63" s="12" t="str">
        <f t="shared" si="0"/>
        <v>55C: Southern Black Glaciated Plains</v>
      </c>
      <c r="B63" s="301" t="s">
        <v>396</v>
      </c>
      <c r="C63" s="301">
        <v>78</v>
      </c>
      <c r="D63" s="301" t="s">
        <v>397</v>
      </c>
      <c r="E63" s="302"/>
    </row>
    <row r="64" spans="1:5" x14ac:dyDescent="0.2">
      <c r="A64" s="12" t="str">
        <f t="shared" si="0"/>
        <v>56: Red River Valley of the North</v>
      </c>
      <c r="B64" s="301">
        <v>56</v>
      </c>
      <c r="C64" s="301">
        <v>79</v>
      </c>
      <c r="D64" s="301" t="s">
        <v>398</v>
      </c>
      <c r="E64" s="302"/>
    </row>
    <row r="65" spans="1:5" x14ac:dyDescent="0.2">
      <c r="A65" s="12" t="str">
        <f t="shared" si="0"/>
        <v>57: Northern Minnesota Gray Drift</v>
      </c>
      <c r="B65" s="301">
        <v>57</v>
      </c>
      <c r="C65" s="301">
        <v>80</v>
      </c>
      <c r="D65" s="301" t="s">
        <v>399</v>
      </c>
      <c r="E65" s="302"/>
    </row>
    <row r="66" spans="1:5" x14ac:dyDescent="0.2">
      <c r="A66" s="12" t="str">
        <f t="shared" si="0"/>
        <v>58A: Northern Rolling High Plains, Northern Part</v>
      </c>
      <c r="B66" s="301" t="s">
        <v>400</v>
      </c>
      <c r="C66" s="301">
        <v>81</v>
      </c>
      <c r="D66" s="301" t="s">
        <v>401</v>
      </c>
      <c r="E66" s="302"/>
    </row>
    <row r="67" spans="1:5" x14ac:dyDescent="0.2">
      <c r="A67" s="12" t="str">
        <f t="shared" ref="A67:A130" si="1">CONCATENATE(B67,": ",D67)</f>
        <v>58B: Northern Rolling High Plains, Southern Part</v>
      </c>
      <c r="B67" s="301" t="s">
        <v>402</v>
      </c>
      <c r="C67" s="301">
        <v>82</v>
      </c>
      <c r="D67" s="301" t="s">
        <v>403</v>
      </c>
      <c r="E67" s="302"/>
    </row>
    <row r="68" spans="1:5" x14ac:dyDescent="0.2">
      <c r="A68" s="12" t="str">
        <f t="shared" si="1"/>
        <v>58C: Northern Rolling High Plains, Northeastern Part</v>
      </c>
      <c r="B68" s="301" t="s">
        <v>404</v>
      </c>
      <c r="C68" s="301">
        <v>83</v>
      </c>
      <c r="D68" s="301" t="s">
        <v>405</v>
      </c>
      <c r="E68" s="302"/>
    </row>
    <row r="69" spans="1:5" x14ac:dyDescent="0.2">
      <c r="A69" s="12" t="str">
        <f t="shared" si="1"/>
        <v>58D: Northern Rolling High Plains, Eastern Part</v>
      </c>
      <c r="B69" s="301" t="s">
        <v>406</v>
      </c>
      <c r="C69" s="301">
        <v>84</v>
      </c>
      <c r="D69" s="301" t="s">
        <v>407</v>
      </c>
      <c r="E69" s="302"/>
    </row>
    <row r="70" spans="1:5" x14ac:dyDescent="0.2">
      <c r="A70" s="12" t="str">
        <f t="shared" si="1"/>
        <v>60A: Pierre Shale Plains</v>
      </c>
      <c r="B70" s="301" t="s">
        <v>408</v>
      </c>
      <c r="C70" s="301">
        <v>85</v>
      </c>
      <c r="D70" s="301" t="s">
        <v>409</v>
      </c>
      <c r="E70" s="302"/>
    </row>
    <row r="71" spans="1:5" x14ac:dyDescent="0.2">
      <c r="A71" s="12" t="str">
        <f t="shared" si="1"/>
        <v>60B: Pierre Shale Plains, Northern Part</v>
      </c>
      <c r="B71" s="301" t="s">
        <v>410</v>
      </c>
      <c r="C71" s="301">
        <v>86</v>
      </c>
      <c r="D71" s="301" t="s">
        <v>411</v>
      </c>
      <c r="E71" s="302"/>
    </row>
    <row r="72" spans="1:5" x14ac:dyDescent="0.2">
      <c r="A72" s="12" t="str">
        <f t="shared" si="1"/>
        <v>61: Black Hills Foot Slopes</v>
      </c>
      <c r="B72" s="301">
        <v>61</v>
      </c>
      <c r="C72" s="301">
        <v>87</v>
      </c>
      <c r="D72" s="301" t="s">
        <v>412</v>
      </c>
      <c r="E72" s="302"/>
    </row>
    <row r="73" spans="1:5" x14ac:dyDescent="0.2">
      <c r="A73" s="12" t="str">
        <f t="shared" si="1"/>
        <v>62: Black Hills</v>
      </c>
      <c r="B73" s="301">
        <v>62</v>
      </c>
      <c r="C73" s="301">
        <v>88</v>
      </c>
      <c r="D73" s="301" t="s">
        <v>413</v>
      </c>
      <c r="E73" s="302"/>
    </row>
    <row r="74" spans="1:5" x14ac:dyDescent="0.2">
      <c r="A74" s="12" t="str">
        <f t="shared" si="1"/>
        <v>63A: Northern Rolling Pierre Shale Plains</v>
      </c>
      <c r="B74" s="301" t="s">
        <v>414</v>
      </c>
      <c r="C74" s="301">
        <v>89</v>
      </c>
      <c r="D74" s="301" t="s">
        <v>415</v>
      </c>
      <c r="E74" s="302"/>
    </row>
    <row r="75" spans="1:5" x14ac:dyDescent="0.2">
      <c r="A75" s="12" t="str">
        <f t="shared" si="1"/>
        <v>63B: Southern Rolling Pierre Shale Plains</v>
      </c>
      <c r="B75" s="301" t="s">
        <v>416</v>
      </c>
      <c r="C75" s="301">
        <v>90</v>
      </c>
      <c r="D75" s="301" t="s">
        <v>417</v>
      </c>
      <c r="E75" s="302"/>
    </row>
    <row r="76" spans="1:5" x14ac:dyDescent="0.2">
      <c r="A76" s="12" t="str">
        <f t="shared" si="1"/>
        <v>64: Mixed Sandy and Silty Tableland and Badlands</v>
      </c>
      <c r="B76" s="301">
        <v>64</v>
      </c>
      <c r="C76" s="301">
        <v>91</v>
      </c>
      <c r="D76" s="301" t="s">
        <v>418</v>
      </c>
      <c r="E76" s="302"/>
    </row>
    <row r="77" spans="1:5" x14ac:dyDescent="0.2">
      <c r="A77" s="12" t="str">
        <f t="shared" si="1"/>
        <v>65: Nebraska Sand Hills</v>
      </c>
      <c r="B77" s="301">
        <v>65</v>
      </c>
      <c r="C77" s="301">
        <v>92</v>
      </c>
      <c r="D77" s="301" t="s">
        <v>419</v>
      </c>
      <c r="E77" s="302"/>
    </row>
    <row r="78" spans="1:5" x14ac:dyDescent="0.2">
      <c r="A78" s="12" t="str">
        <f t="shared" si="1"/>
        <v>66: Dakota-Nebraska Eroded Tableland</v>
      </c>
      <c r="B78" s="301">
        <v>66</v>
      </c>
      <c r="C78" s="301">
        <v>93</v>
      </c>
      <c r="D78" s="301" t="s">
        <v>420</v>
      </c>
      <c r="E78" s="302"/>
    </row>
    <row r="79" spans="1:5" x14ac:dyDescent="0.2">
      <c r="A79" s="12" t="str">
        <f t="shared" si="1"/>
        <v>67A: Central High Plains, Northern Part</v>
      </c>
      <c r="B79" s="301" t="s">
        <v>421</v>
      </c>
      <c r="C79" s="301">
        <v>95</v>
      </c>
      <c r="D79" s="301" t="s">
        <v>422</v>
      </c>
      <c r="E79" s="302"/>
    </row>
    <row r="80" spans="1:5" x14ac:dyDescent="0.2">
      <c r="A80" s="12" t="str">
        <f t="shared" si="1"/>
        <v>67B: Central High Plains, Southern Part</v>
      </c>
      <c r="B80" s="301" t="s">
        <v>423</v>
      </c>
      <c r="C80" s="301">
        <v>96</v>
      </c>
      <c r="D80" s="301" t="s">
        <v>424</v>
      </c>
      <c r="E80" s="302"/>
    </row>
    <row r="81" spans="1:5" x14ac:dyDescent="0.2">
      <c r="A81" s="12" t="str">
        <f t="shared" si="1"/>
        <v>69: Upper Arkansas Valley Rolling Plains</v>
      </c>
      <c r="B81" s="301">
        <v>69</v>
      </c>
      <c r="C81" s="301">
        <v>97</v>
      </c>
      <c r="D81" s="301" t="s">
        <v>425</v>
      </c>
      <c r="E81" s="302"/>
    </row>
    <row r="82" spans="1:5" x14ac:dyDescent="0.2">
      <c r="A82" s="12" t="str">
        <f t="shared" si="1"/>
        <v>70A: Canadian River Plains and Valleys</v>
      </c>
      <c r="B82" s="301" t="s">
        <v>426</v>
      </c>
      <c r="C82" s="301">
        <v>99</v>
      </c>
      <c r="D82" s="301" t="s">
        <v>427</v>
      </c>
      <c r="E82" s="302"/>
    </row>
    <row r="83" spans="1:5" x14ac:dyDescent="0.2">
      <c r="A83" s="12" t="str">
        <f t="shared" si="1"/>
        <v>70B: Upper Pecos River Valley</v>
      </c>
      <c r="B83" s="301" t="s">
        <v>428</v>
      </c>
      <c r="C83" s="301">
        <v>100</v>
      </c>
      <c r="D83" s="301" t="s">
        <v>429</v>
      </c>
      <c r="E83" s="302"/>
    </row>
    <row r="84" spans="1:5" x14ac:dyDescent="0.2">
      <c r="A84" s="12" t="str">
        <f t="shared" si="1"/>
        <v>70C: Central New Mexico Highlands</v>
      </c>
      <c r="B84" s="301" t="s">
        <v>430</v>
      </c>
      <c r="C84" s="301">
        <v>101</v>
      </c>
      <c r="D84" s="301" t="s">
        <v>431</v>
      </c>
      <c r="E84" s="302"/>
    </row>
    <row r="85" spans="1:5" x14ac:dyDescent="0.2">
      <c r="A85" s="12" t="str">
        <f t="shared" si="1"/>
        <v>70D: Southern Desert Foothills</v>
      </c>
      <c r="B85" s="301" t="s">
        <v>432</v>
      </c>
      <c r="C85" s="301">
        <v>102</v>
      </c>
      <c r="D85" s="301" t="s">
        <v>433</v>
      </c>
      <c r="E85" s="302"/>
    </row>
    <row r="86" spans="1:5" x14ac:dyDescent="0.2">
      <c r="A86" s="12" t="str">
        <f t="shared" si="1"/>
        <v>71: Central Nebraska Loess Hills</v>
      </c>
      <c r="B86" s="301">
        <v>71</v>
      </c>
      <c r="C86" s="301">
        <v>104</v>
      </c>
      <c r="D86" s="301" t="s">
        <v>434</v>
      </c>
      <c r="E86" s="302"/>
    </row>
    <row r="87" spans="1:5" x14ac:dyDescent="0.2">
      <c r="A87" s="12" t="str">
        <f t="shared" si="1"/>
        <v>72: Central High Tableland</v>
      </c>
      <c r="B87" s="301">
        <v>72</v>
      </c>
      <c r="C87" s="301">
        <v>105</v>
      </c>
      <c r="D87" s="301" t="s">
        <v>435</v>
      </c>
      <c r="E87" s="302"/>
    </row>
    <row r="88" spans="1:5" x14ac:dyDescent="0.2">
      <c r="A88" s="12" t="str">
        <f t="shared" si="1"/>
        <v>73: Rolling Plains and Breaks</v>
      </c>
      <c r="B88" s="301">
        <v>73</v>
      </c>
      <c r="C88" s="301">
        <v>106</v>
      </c>
      <c r="D88" s="301" t="s">
        <v>436</v>
      </c>
      <c r="E88" s="302"/>
    </row>
    <row r="89" spans="1:5" x14ac:dyDescent="0.2">
      <c r="A89" s="12" t="str">
        <f t="shared" si="1"/>
        <v>74: Central Kansas Sandstone Hills</v>
      </c>
      <c r="B89" s="301">
        <v>74</v>
      </c>
      <c r="C89" s="301">
        <v>107</v>
      </c>
      <c r="D89" s="301" t="s">
        <v>437</v>
      </c>
      <c r="E89" s="302"/>
    </row>
    <row r="90" spans="1:5" x14ac:dyDescent="0.2">
      <c r="A90" s="12" t="str">
        <f t="shared" si="1"/>
        <v>75: Central Loess Plains</v>
      </c>
      <c r="B90" s="301">
        <v>75</v>
      </c>
      <c r="C90" s="301">
        <v>108</v>
      </c>
      <c r="D90" s="301" t="s">
        <v>438</v>
      </c>
      <c r="E90" s="302"/>
    </row>
    <row r="91" spans="1:5" x14ac:dyDescent="0.2">
      <c r="A91" s="12" t="str">
        <f t="shared" si="1"/>
        <v>76: Bluestem Hills</v>
      </c>
      <c r="B91" s="301">
        <v>76</v>
      </c>
      <c r="C91" s="301">
        <v>109</v>
      </c>
      <c r="D91" s="301" t="s">
        <v>439</v>
      </c>
      <c r="E91" s="302"/>
    </row>
    <row r="92" spans="1:5" x14ac:dyDescent="0.2">
      <c r="A92" s="12" t="str">
        <f t="shared" si="1"/>
        <v>77A: Southern High Plains, Northern Part</v>
      </c>
      <c r="B92" s="301" t="s">
        <v>440</v>
      </c>
      <c r="C92" s="301">
        <v>111</v>
      </c>
      <c r="D92" s="301" t="s">
        <v>441</v>
      </c>
      <c r="E92" s="302"/>
    </row>
    <row r="93" spans="1:5" x14ac:dyDescent="0.2">
      <c r="A93" s="12" t="str">
        <f t="shared" si="1"/>
        <v>77B: Southern High Plains, Northwestern Part</v>
      </c>
      <c r="B93" s="301" t="s">
        <v>442</v>
      </c>
      <c r="C93" s="301">
        <v>112</v>
      </c>
      <c r="D93" s="301" t="s">
        <v>443</v>
      </c>
      <c r="E93" s="302"/>
    </row>
    <row r="94" spans="1:5" x14ac:dyDescent="0.2">
      <c r="A94" s="12" t="str">
        <f t="shared" si="1"/>
        <v>77C: Southern High Plains, Southern Part</v>
      </c>
      <c r="B94" s="301" t="s">
        <v>444</v>
      </c>
      <c r="C94" s="301">
        <v>113</v>
      </c>
      <c r="D94" s="301" t="s">
        <v>445</v>
      </c>
      <c r="E94" s="302"/>
    </row>
    <row r="95" spans="1:5" x14ac:dyDescent="0.2">
      <c r="A95" s="12" t="str">
        <f t="shared" si="1"/>
        <v>77D: Southern High Plains, Southwestern Part</v>
      </c>
      <c r="B95" s="301" t="s">
        <v>446</v>
      </c>
      <c r="C95" s="301">
        <v>114</v>
      </c>
      <c r="D95" s="301" t="s">
        <v>447</v>
      </c>
      <c r="E95" s="302"/>
    </row>
    <row r="96" spans="1:5" x14ac:dyDescent="0.2">
      <c r="A96" s="12" t="str">
        <f t="shared" si="1"/>
        <v>77E: Southern High Plains, Breaks</v>
      </c>
      <c r="B96" s="301" t="s">
        <v>448</v>
      </c>
      <c r="C96" s="301">
        <v>115</v>
      </c>
      <c r="D96" s="301" t="s">
        <v>449</v>
      </c>
      <c r="E96" s="302"/>
    </row>
    <row r="97" spans="1:5" x14ac:dyDescent="0.2">
      <c r="A97" s="12" t="str">
        <f t="shared" si="1"/>
        <v>78A: Rolling Limestone Prairie</v>
      </c>
      <c r="B97" s="301" t="s">
        <v>450</v>
      </c>
      <c r="C97" s="301">
        <v>117</v>
      </c>
      <c r="D97" s="301" t="s">
        <v>451</v>
      </c>
      <c r="E97" s="302"/>
    </row>
    <row r="98" spans="1:5" x14ac:dyDescent="0.2">
      <c r="A98" s="12" t="str">
        <f t="shared" si="1"/>
        <v>78B: Central Rolling Red Plains, Western Part</v>
      </c>
      <c r="B98" s="301" t="s">
        <v>452</v>
      </c>
      <c r="C98" s="301">
        <v>118</v>
      </c>
      <c r="D98" s="301" t="s">
        <v>453</v>
      </c>
      <c r="E98" s="302"/>
    </row>
    <row r="99" spans="1:5" x14ac:dyDescent="0.2">
      <c r="A99" s="12" t="str">
        <f t="shared" si="1"/>
        <v>78C: Central Rolling Red Plains, Eastern Part</v>
      </c>
      <c r="B99" s="301" t="s">
        <v>454</v>
      </c>
      <c r="C99" s="301">
        <v>119</v>
      </c>
      <c r="D99" s="301" t="s">
        <v>455</v>
      </c>
      <c r="E99" s="302"/>
    </row>
    <row r="100" spans="1:5" x14ac:dyDescent="0.2">
      <c r="A100" s="12" t="str">
        <f t="shared" si="1"/>
        <v>79: Great Bend Sand Plains</v>
      </c>
      <c r="B100" s="301">
        <v>79</v>
      </c>
      <c r="C100" s="301">
        <v>121</v>
      </c>
      <c r="D100" s="301" t="s">
        <v>456</v>
      </c>
      <c r="E100" s="302"/>
    </row>
    <row r="101" spans="1:5" x14ac:dyDescent="0.2">
      <c r="A101" s="12" t="str">
        <f t="shared" si="1"/>
        <v>80A: Central Rolling Red Prairies</v>
      </c>
      <c r="B101" s="301" t="s">
        <v>457</v>
      </c>
      <c r="C101" s="301">
        <v>122</v>
      </c>
      <c r="D101" s="301" t="s">
        <v>458</v>
      </c>
      <c r="E101" s="302"/>
    </row>
    <row r="102" spans="1:5" x14ac:dyDescent="0.2">
      <c r="A102" s="12" t="str">
        <f t="shared" si="1"/>
        <v>80B: Texas North-Central Prairies</v>
      </c>
      <c r="B102" s="301" t="s">
        <v>459</v>
      </c>
      <c r="C102" s="301">
        <v>123</v>
      </c>
      <c r="D102" s="301" t="s">
        <v>460</v>
      </c>
      <c r="E102" s="302"/>
    </row>
    <row r="103" spans="1:5" x14ac:dyDescent="0.2">
      <c r="A103" s="12" t="str">
        <f t="shared" si="1"/>
        <v>81A: Edwards Plateau, Western Part</v>
      </c>
      <c r="B103" s="301" t="s">
        <v>461</v>
      </c>
      <c r="C103" s="301">
        <v>125</v>
      </c>
      <c r="D103" s="301" t="s">
        <v>462</v>
      </c>
      <c r="E103" s="302"/>
    </row>
    <row r="104" spans="1:5" x14ac:dyDescent="0.2">
      <c r="A104" s="12" t="str">
        <f t="shared" si="1"/>
        <v>81B: Edwards Plateau, Central Part</v>
      </c>
      <c r="B104" s="301" t="s">
        <v>463</v>
      </c>
      <c r="C104" s="301">
        <v>126</v>
      </c>
      <c r="D104" s="301" t="s">
        <v>464</v>
      </c>
      <c r="E104" s="302"/>
    </row>
    <row r="105" spans="1:5" x14ac:dyDescent="0.2">
      <c r="A105" s="12" t="str">
        <f t="shared" si="1"/>
        <v>81C: Edwards Plateau, Eastern Part</v>
      </c>
      <c r="B105" s="301" t="s">
        <v>465</v>
      </c>
      <c r="C105" s="301">
        <v>127</v>
      </c>
      <c r="D105" s="301" t="s">
        <v>466</v>
      </c>
      <c r="E105" s="302"/>
    </row>
    <row r="106" spans="1:5" x14ac:dyDescent="0.2">
      <c r="A106" s="12" t="str">
        <f t="shared" si="1"/>
        <v>81D: Southern Edwards Plateau</v>
      </c>
      <c r="B106" s="301" t="s">
        <v>467</v>
      </c>
      <c r="C106" s="301">
        <v>128</v>
      </c>
      <c r="D106" s="301" t="s">
        <v>468</v>
      </c>
      <c r="E106" s="302"/>
    </row>
    <row r="107" spans="1:5" x14ac:dyDescent="0.2">
      <c r="A107" s="12" t="str">
        <f t="shared" si="1"/>
        <v>82A: Texas Central Basin</v>
      </c>
      <c r="B107" s="301" t="s">
        <v>469</v>
      </c>
      <c r="C107" s="301">
        <v>130</v>
      </c>
      <c r="D107" s="301" t="s">
        <v>470</v>
      </c>
      <c r="E107" s="302"/>
    </row>
    <row r="108" spans="1:5" x14ac:dyDescent="0.2">
      <c r="A108" s="12" t="str">
        <f t="shared" si="1"/>
        <v>82B: Wichita Mountains</v>
      </c>
      <c r="B108" s="301" t="s">
        <v>471</v>
      </c>
      <c r="C108" s="301">
        <v>131</v>
      </c>
      <c r="D108" s="301" t="s">
        <v>472</v>
      </c>
      <c r="E108" s="302"/>
    </row>
    <row r="109" spans="1:5" x14ac:dyDescent="0.2">
      <c r="A109" s="12" t="str">
        <f t="shared" si="1"/>
        <v>83A: Northern Rio Grande Plain</v>
      </c>
      <c r="B109" s="301" t="s">
        <v>473</v>
      </c>
      <c r="C109" s="301">
        <v>132</v>
      </c>
      <c r="D109" s="301" t="s">
        <v>474</v>
      </c>
      <c r="E109" s="302"/>
    </row>
    <row r="110" spans="1:5" x14ac:dyDescent="0.2">
      <c r="A110" s="12" t="str">
        <f t="shared" si="1"/>
        <v>83B: Western Rio Grande Plain</v>
      </c>
      <c r="B110" s="301" t="s">
        <v>475</v>
      </c>
      <c r="C110" s="301">
        <v>133</v>
      </c>
      <c r="D110" s="301" t="s">
        <v>476</v>
      </c>
      <c r="E110" s="302"/>
    </row>
    <row r="111" spans="1:5" x14ac:dyDescent="0.2">
      <c r="A111" s="12" t="str">
        <f t="shared" si="1"/>
        <v>83C: Central Rio Grande Plain</v>
      </c>
      <c r="B111" s="301" t="s">
        <v>477</v>
      </c>
      <c r="C111" s="301">
        <v>134</v>
      </c>
      <c r="D111" s="301" t="s">
        <v>478</v>
      </c>
      <c r="E111" s="302"/>
    </row>
    <row r="112" spans="1:5" x14ac:dyDescent="0.2">
      <c r="A112" s="12" t="str">
        <f t="shared" si="1"/>
        <v>83D: Lower Rio Grande Plain</v>
      </c>
      <c r="B112" s="301" t="s">
        <v>479</v>
      </c>
      <c r="C112" s="301">
        <v>135</v>
      </c>
      <c r="D112" s="301" t="s">
        <v>480</v>
      </c>
      <c r="E112" s="302"/>
    </row>
    <row r="113" spans="1:5" x14ac:dyDescent="0.2">
      <c r="A113" s="12" t="str">
        <f t="shared" si="1"/>
        <v>83E: Sandsheet Prairie</v>
      </c>
      <c r="B113" s="301" t="s">
        <v>481</v>
      </c>
      <c r="C113" s="301">
        <v>136</v>
      </c>
      <c r="D113" s="301" t="s">
        <v>482</v>
      </c>
      <c r="E113" s="302"/>
    </row>
    <row r="114" spans="1:5" x14ac:dyDescent="0.2">
      <c r="A114" s="12" t="str">
        <f t="shared" si="1"/>
        <v>84A: North Cross Timbers</v>
      </c>
      <c r="B114" s="301" t="s">
        <v>483</v>
      </c>
      <c r="C114" s="301">
        <v>137</v>
      </c>
      <c r="D114" s="301" t="s">
        <v>484</v>
      </c>
      <c r="E114" s="302"/>
    </row>
    <row r="115" spans="1:5" x14ac:dyDescent="0.2">
      <c r="A115" s="12" t="str">
        <f t="shared" si="1"/>
        <v>84B: West Cross Timbers</v>
      </c>
      <c r="B115" s="301" t="s">
        <v>485</v>
      </c>
      <c r="C115" s="301">
        <v>138</v>
      </c>
      <c r="D115" s="301" t="s">
        <v>486</v>
      </c>
      <c r="E115" s="302"/>
    </row>
    <row r="116" spans="1:5" x14ac:dyDescent="0.2">
      <c r="A116" s="12" t="str">
        <f t="shared" si="1"/>
        <v>84C: East Cross Timbers</v>
      </c>
      <c r="B116" s="301" t="s">
        <v>487</v>
      </c>
      <c r="C116" s="301">
        <v>139</v>
      </c>
      <c r="D116" s="301" t="s">
        <v>488</v>
      </c>
      <c r="E116" s="302"/>
    </row>
    <row r="117" spans="1:5" x14ac:dyDescent="0.2">
      <c r="A117" s="12" t="str">
        <f t="shared" si="1"/>
        <v>85: Grand Prairie</v>
      </c>
      <c r="B117" s="301">
        <v>85</v>
      </c>
      <c r="C117" s="301">
        <v>140</v>
      </c>
      <c r="D117" s="301" t="s">
        <v>489</v>
      </c>
      <c r="E117" s="302"/>
    </row>
    <row r="118" spans="1:5" x14ac:dyDescent="0.2">
      <c r="A118" s="12" t="str">
        <f t="shared" si="1"/>
        <v>86A: Texas Blackland Prairie, Northern Part</v>
      </c>
      <c r="B118" s="301" t="s">
        <v>490</v>
      </c>
      <c r="C118" s="301">
        <v>144</v>
      </c>
      <c r="D118" s="301" t="s">
        <v>491</v>
      </c>
      <c r="E118" s="302"/>
    </row>
    <row r="119" spans="1:5" x14ac:dyDescent="0.2">
      <c r="A119" s="12" t="str">
        <f t="shared" si="1"/>
        <v>86B: Texas Blackland Prairie, Southern Part</v>
      </c>
      <c r="B119" s="301" t="s">
        <v>492</v>
      </c>
      <c r="C119" s="301">
        <v>145</v>
      </c>
      <c r="D119" s="301" t="s">
        <v>493</v>
      </c>
      <c r="E119" s="302"/>
    </row>
    <row r="120" spans="1:5" x14ac:dyDescent="0.2">
      <c r="A120" s="12" t="str">
        <f t="shared" si="1"/>
        <v>87A: Texas Claypan Area, Southern Part</v>
      </c>
      <c r="B120" s="301" t="s">
        <v>494</v>
      </c>
      <c r="C120" s="301">
        <v>147</v>
      </c>
      <c r="D120" s="301" t="s">
        <v>495</v>
      </c>
      <c r="E120" s="302"/>
    </row>
    <row r="121" spans="1:5" x14ac:dyDescent="0.2">
      <c r="A121" s="12" t="str">
        <f t="shared" si="1"/>
        <v>87B: Texas Claypan Area, Northern Part</v>
      </c>
      <c r="B121" s="301" t="s">
        <v>496</v>
      </c>
      <c r="C121" s="301">
        <v>148</v>
      </c>
      <c r="D121" s="301" t="s">
        <v>497</v>
      </c>
      <c r="E121" s="302"/>
    </row>
    <row r="122" spans="1:5" x14ac:dyDescent="0.2">
      <c r="A122" s="12" t="str">
        <f t="shared" si="1"/>
        <v>88: Northern Minnesota Glacial Lake Basins</v>
      </c>
      <c r="B122" s="301">
        <v>88</v>
      </c>
      <c r="C122" s="301">
        <v>149</v>
      </c>
      <c r="D122" s="301" t="s">
        <v>498</v>
      </c>
      <c r="E122" s="302"/>
    </row>
    <row r="123" spans="1:5" x14ac:dyDescent="0.2">
      <c r="A123" s="12" t="str">
        <f t="shared" si="1"/>
        <v>89: Wisconsin Central Sands</v>
      </c>
      <c r="B123" s="301">
        <v>89</v>
      </c>
      <c r="C123" s="301">
        <v>150</v>
      </c>
      <c r="D123" s="301" t="s">
        <v>499</v>
      </c>
      <c r="E123" s="302"/>
    </row>
    <row r="124" spans="1:5" x14ac:dyDescent="0.2">
      <c r="A124" s="12" t="str">
        <f t="shared" si="1"/>
        <v>90A: Wisconsin and Minnesota Thin Loess and Till, Northern Part</v>
      </c>
      <c r="B124" s="301" t="s">
        <v>500</v>
      </c>
      <c r="C124" s="301">
        <v>152</v>
      </c>
      <c r="D124" s="301" t="s">
        <v>501</v>
      </c>
      <c r="E124" s="302"/>
    </row>
    <row r="125" spans="1:5" x14ac:dyDescent="0.2">
      <c r="A125" s="12" t="str">
        <f t="shared" si="1"/>
        <v>90B: Wisconsin and Minnesota Thin Loess and Till, Southern Part</v>
      </c>
      <c r="B125" s="301" t="s">
        <v>502</v>
      </c>
      <c r="C125" s="301">
        <v>153</v>
      </c>
      <c r="D125" s="301" t="s">
        <v>503</v>
      </c>
      <c r="E125" s="302"/>
    </row>
    <row r="126" spans="1:5" x14ac:dyDescent="0.2">
      <c r="A126" s="12" t="str">
        <f t="shared" si="1"/>
        <v>91A: Central Minnesota Sandy Outwash</v>
      </c>
      <c r="B126" s="301" t="s">
        <v>504</v>
      </c>
      <c r="C126" s="301">
        <v>155</v>
      </c>
      <c r="D126" s="301" t="s">
        <v>505</v>
      </c>
      <c r="E126" s="302"/>
    </row>
    <row r="127" spans="1:5" x14ac:dyDescent="0.2">
      <c r="A127" s="12" t="str">
        <f t="shared" si="1"/>
        <v>91B: Wisconsin and Minnesota Sandy Outwash</v>
      </c>
      <c r="B127" s="301" t="s">
        <v>506</v>
      </c>
      <c r="C127" s="301">
        <v>156</v>
      </c>
      <c r="D127" s="301" t="s">
        <v>507</v>
      </c>
      <c r="E127" s="302"/>
    </row>
    <row r="128" spans="1:5" x14ac:dyDescent="0.2">
      <c r="A128" s="12" t="str">
        <f t="shared" si="1"/>
        <v>92: Superior Lake Plain</v>
      </c>
      <c r="B128" s="301">
        <v>92</v>
      </c>
      <c r="C128" s="301">
        <v>157</v>
      </c>
      <c r="D128" s="301" t="s">
        <v>508</v>
      </c>
      <c r="E128" s="302"/>
    </row>
    <row r="129" spans="1:5" x14ac:dyDescent="0.2">
      <c r="A129" s="12" t="str">
        <f t="shared" si="1"/>
        <v>93A: Superior Stony and Rocky Loamy Plains and Hills, Western Part</v>
      </c>
      <c r="B129" s="301" t="s">
        <v>509</v>
      </c>
      <c r="C129" s="301">
        <v>159</v>
      </c>
      <c r="D129" s="301" t="s">
        <v>510</v>
      </c>
      <c r="E129" s="302"/>
    </row>
    <row r="130" spans="1:5" x14ac:dyDescent="0.2">
      <c r="A130" s="12" t="str">
        <f t="shared" si="1"/>
        <v>93B: Superior Stony and Rocky Loamy Plains and Hills, Eastern Part</v>
      </c>
      <c r="B130" s="301" t="s">
        <v>511</v>
      </c>
      <c r="C130" s="301">
        <v>160</v>
      </c>
      <c r="D130" s="301" t="s">
        <v>512</v>
      </c>
      <c r="E130" s="302"/>
    </row>
    <row r="131" spans="1:5" x14ac:dyDescent="0.2">
      <c r="A131" s="12" t="str">
        <f t="shared" ref="A131:A194" si="2">CONCATENATE(B131,": ",D131)</f>
        <v>94A: Northern Michigan and Wisconsin Sandy Drift</v>
      </c>
      <c r="B131" s="301" t="s">
        <v>513</v>
      </c>
      <c r="C131" s="301">
        <v>161</v>
      </c>
      <c r="D131" s="301" t="s">
        <v>514</v>
      </c>
      <c r="E131" s="302"/>
    </row>
    <row r="132" spans="1:5" x14ac:dyDescent="0.2">
      <c r="A132" s="12" t="str">
        <f t="shared" si="2"/>
        <v>94B: Michigan Eastern Upper Peninsula Sandy Drift</v>
      </c>
      <c r="B132" s="301" t="s">
        <v>515</v>
      </c>
      <c r="C132" s="301">
        <v>162</v>
      </c>
      <c r="D132" s="301" t="s">
        <v>516</v>
      </c>
      <c r="E132" s="302"/>
    </row>
    <row r="133" spans="1:5" x14ac:dyDescent="0.2">
      <c r="A133" s="12" t="str">
        <f t="shared" si="2"/>
        <v>94C: Michigan Northern Lower Peninsula Sandy Drift</v>
      </c>
      <c r="B133" s="301" t="s">
        <v>517</v>
      </c>
      <c r="C133" s="301">
        <v>163</v>
      </c>
      <c r="D133" s="301" t="s">
        <v>518</v>
      </c>
      <c r="E133" s="302"/>
    </row>
    <row r="134" spans="1:5" x14ac:dyDescent="0.2">
      <c r="A134" s="12" t="str">
        <f t="shared" si="2"/>
        <v>94D: Northern Highland Sandy Drift</v>
      </c>
      <c r="B134" s="301" t="s">
        <v>519</v>
      </c>
      <c r="C134" s="301">
        <v>164</v>
      </c>
      <c r="D134" s="301" t="s">
        <v>520</v>
      </c>
      <c r="E134" s="302"/>
    </row>
    <row r="135" spans="1:5" x14ac:dyDescent="0.2">
      <c r="A135" s="12" t="str">
        <f t="shared" si="2"/>
        <v>95A: Northeastern Wisconsin Drift Plain</v>
      </c>
      <c r="B135" s="301" t="s">
        <v>521</v>
      </c>
      <c r="C135" s="301">
        <v>165</v>
      </c>
      <c r="D135" s="301" t="s">
        <v>522</v>
      </c>
      <c r="E135" s="302"/>
    </row>
    <row r="136" spans="1:5" x14ac:dyDescent="0.2">
      <c r="A136" s="12" t="str">
        <f t="shared" si="2"/>
        <v>95B: Southern Wisconsin and Northern Illinois Drift Plain</v>
      </c>
      <c r="B136" s="301" t="s">
        <v>523</v>
      </c>
      <c r="C136" s="301">
        <v>166</v>
      </c>
      <c r="D136" s="301" t="s">
        <v>524</v>
      </c>
      <c r="E136" s="302"/>
    </row>
    <row r="137" spans="1:5" x14ac:dyDescent="0.2">
      <c r="A137" s="12" t="str">
        <f t="shared" si="2"/>
        <v>96: Western Michigan Fruit Belt</v>
      </c>
      <c r="B137" s="301">
        <v>96</v>
      </c>
      <c r="C137" s="301">
        <v>167</v>
      </c>
      <c r="D137" s="301" t="s">
        <v>525</v>
      </c>
      <c r="E137" s="302"/>
    </row>
    <row r="138" spans="1:5" x14ac:dyDescent="0.2">
      <c r="A138" s="12" t="str">
        <f t="shared" si="2"/>
        <v>97: Southwestern Michigan Fruit and Truck Crop Belt</v>
      </c>
      <c r="B138" s="301">
        <v>97</v>
      </c>
      <c r="C138" s="301">
        <v>168</v>
      </c>
      <c r="D138" s="301" t="s">
        <v>526</v>
      </c>
      <c r="E138" s="302"/>
    </row>
    <row r="139" spans="1:5" x14ac:dyDescent="0.2">
      <c r="A139" s="12" t="str">
        <f t="shared" si="2"/>
        <v>98: Southern Michigan and Northern Indiana Drift Plain</v>
      </c>
      <c r="B139" s="301">
        <v>98</v>
      </c>
      <c r="C139" s="301">
        <v>169</v>
      </c>
      <c r="D139" s="301" t="s">
        <v>527</v>
      </c>
      <c r="E139" s="302"/>
    </row>
    <row r="140" spans="1:5" x14ac:dyDescent="0.2">
      <c r="A140" s="12" t="str">
        <f t="shared" si="2"/>
        <v>99: Erie-Huron Lake Plain</v>
      </c>
      <c r="B140" s="301">
        <v>99</v>
      </c>
      <c r="C140" s="301">
        <v>170</v>
      </c>
      <c r="D140" s="301" t="s">
        <v>528</v>
      </c>
      <c r="E140" s="302"/>
    </row>
    <row r="141" spans="1:5" x14ac:dyDescent="0.2">
      <c r="A141" s="12" t="str">
        <f t="shared" si="2"/>
        <v>101: Ontario-Erie Plain and Finger Lakes Region</v>
      </c>
      <c r="B141" s="301">
        <v>101</v>
      </c>
      <c r="C141" s="301">
        <v>172</v>
      </c>
      <c r="D141" s="301" t="s">
        <v>529</v>
      </c>
      <c r="E141" s="302"/>
    </row>
    <row r="142" spans="1:5" x14ac:dyDescent="0.2">
      <c r="A142" s="12" t="str">
        <f t="shared" si="2"/>
        <v>102A: Rolling Till Prairie</v>
      </c>
      <c r="B142" s="301" t="s">
        <v>530</v>
      </c>
      <c r="C142" s="301">
        <v>173</v>
      </c>
      <c r="D142" s="301" t="s">
        <v>531</v>
      </c>
      <c r="E142" s="302"/>
    </row>
    <row r="143" spans="1:5" x14ac:dyDescent="0.2">
      <c r="A143" s="12" t="str">
        <f t="shared" si="2"/>
        <v>102B: Till Plains</v>
      </c>
      <c r="B143" s="301" t="s">
        <v>532</v>
      </c>
      <c r="C143" s="301">
        <v>174</v>
      </c>
      <c r="D143" s="301" t="s">
        <v>533</v>
      </c>
      <c r="E143" s="302"/>
    </row>
    <row r="144" spans="1:5" x14ac:dyDescent="0.2">
      <c r="A144" s="12" t="str">
        <f t="shared" si="2"/>
        <v>102C: Loess Uplands</v>
      </c>
      <c r="B144" s="301" t="s">
        <v>534</v>
      </c>
      <c r="C144" s="301">
        <v>175</v>
      </c>
      <c r="D144" s="301" t="s">
        <v>535</v>
      </c>
      <c r="E144" s="302"/>
    </row>
    <row r="145" spans="1:5" x14ac:dyDescent="0.2">
      <c r="A145" s="12" t="str">
        <f t="shared" si="2"/>
        <v>103: Central Iowa and Minnesota Till Prairies</v>
      </c>
      <c r="B145" s="301">
        <v>103</v>
      </c>
      <c r="C145" s="301">
        <v>176</v>
      </c>
      <c r="D145" s="301" t="s">
        <v>536</v>
      </c>
      <c r="E145" s="302"/>
    </row>
    <row r="146" spans="1:5" x14ac:dyDescent="0.2">
      <c r="A146" s="12" t="str">
        <f t="shared" si="2"/>
        <v>104: Eastern Iowa and Minnesota Till Prairies</v>
      </c>
      <c r="B146" s="301">
        <v>104</v>
      </c>
      <c r="C146" s="301">
        <v>177</v>
      </c>
      <c r="D146" s="301" t="s">
        <v>537</v>
      </c>
      <c r="E146" s="302"/>
    </row>
    <row r="147" spans="1:5" x14ac:dyDescent="0.2">
      <c r="A147" s="12" t="str">
        <f t="shared" si="2"/>
        <v>105: Northern Mississippi Valley Loess Hills</v>
      </c>
      <c r="B147" s="301">
        <v>105</v>
      </c>
      <c r="C147" s="301">
        <v>178</v>
      </c>
      <c r="D147" s="301" t="s">
        <v>538</v>
      </c>
      <c r="E147" s="302"/>
    </row>
    <row r="148" spans="1:5" x14ac:dyDescent="0.2">
      <c r="A148" s="12" t="str">
        <f t="shared" si="2"/>
        <v>106: Nebraska and Kansas Loess-Drift Hills</v>
      </c>
      <c r="B148" s="301">
        <v>106</v>
      </c>
      <c r="C148" s="301">
        <v>179</v>
      </c>
      <c r="D148" s="301" t="s">
        <v>539</v>
      </c>
      <c r="E148" s="302"/>
    </row>
    <row r="149" spans="1:5" x14ac:dyDescent="0.2">
      <c r="A149" s="12" t="str">
        <f t="shared" si="2"/>
        <v>107A: Iowa and Minnesota Loess Hills</v>
      </c>
      <c r="B149" s="301" t="s">
        <v>540</v>
      </c>
      <c r="C149" s="301">
        <v>181</v>
      </c>
      <c r="D149" s="301" t="s">
        <v>541</v>
      </c>
      <c r="E149" s="302"/>
    </row>
    <row r="150" spans="1:5" x14ac:dyDescent="0.2">
      <c r="A150" s="12" t="str">
        <f t="shared" si="2"/>
        <v>107B: Iowa and Missouri Deep Loess Hills</v>
      </c>
      <c r="B150" s="301" t="s">
        <v>542</v>
      </c>
      <c r="C150" s="301">
        <v>182</v>
      </c>
      <c r="D150" s="301" t="s">
        <v>543</v>
      </c>
      <c r="E150" s="302"/>
    </row>
    <row r="151" spans="1:5" x14ac:dyDescent="0.2">
      <c r="A151" s="12" t="str">
        <f t="shared" si="2"/>
        <v>108A: Illinois and Iowa Deep Loess and Drift, Eastern Part</v>
      </c>
      <c r="B151" s="301" t="s">
        <v>544</v>
      </c>
      <c r="C151" s="301">
        <v>184</v>
      </c>
      <c r="D151" s="301" t="s">
        <v>545</v>
      </c>
      <c r="E151" s="302"/>
    </row>
    <row r="152" spans="1:5" x14ac:dyDescent="0.2">
      <c r="A152" s="12" t="str">
        <f t="shared" si="2"/>
        <v>108B: Illinois and Iowa Deep Loess and Drift, East-Central Part</v>
      </c>
      <c r="B152" s="301" t="s">
        <v>546</v>
      </c>
      <c r="C152" s="301">
        <v>185</v>
      </c>
      <c r="D152" s="301" t="s">
        <v>547</v>
      </c>
      <c r="E152" s="302"/>
    </row>
    <row r="153" spans="1:5" x14ac:dyDescent="0.2">
      <c r="A153" s="12" t="str">
        <f t="shared" si="2"/>
        <v>108C: Illinois and Iowa Deep Loess and Drift, West-Central Part</v>
      </c>
      <c r="B153" s="301" t="s">
        <v>548</v>
      </c>
      <c r="C153" s="301">
        <v>186</v>
      </c>
      <c r="D153" s="301" t="s">
        <v>549</v>
      </c>
      <c r="E153" s="302"/>
    </row>
    <row r="154" spans="1:5" x14ac:dyDescent="0.2">
      <c r="A154" s="12" t="str">
        <f t="shared" si="2"/>
        <v>108D: Illinois and Iowa Deep Loess and Drift, Western Part</v>
      </c>
      <c r="B154" s="301" t="s">
        <v>550</v>
      </c>
      <c r="C154" s="301">
        <v>187</v>
      </c>
      <c r="D154" s="301" t="s">
        <v>551</v>
      </c>
      <c r="E154" s="302"/>
    </row>
    <row r="155" spans="1:5" x14ac:dyDescent="0.2">
      <c r="A155" s="12" t="str">
        <f t="shared" si="2"/>
        <v>109: Iowa and Missouri Heavy Till Plain</v>
      </c>
      <c r="B155" s="301">
        <v>109</v>
      </c>
      <c r="C155" s="301">
        <v>188</v>
      </c>
      <c r="D155" s="301" t="s">
        <v>552</v>
      </c>
      <c r="E155" s="302"/>
    </row>
    <row r="156" spans="1:5" x14ac:dyDescent="0.2">
      <c r="A156" s="12" t="str">
        <f t="shared" si="2"/>
        <v>110: Northern Illinois and Indiana Heavy Till Plain</v>
      </c>
      <c r="B156" s="301">
        <v>110</v>
      </c>
      <c r="C156" s="301">
        <v>189</v>
      </c>
      <c r="D156" s="301" t="s">
        <v>553</v>
      </c>
      <c r="E156" s="302"/>
    </row>
    <row r="157" spans="1:5" x14ac:dyDescent="0.2">
      <c r="A157" s="12" t="str">
        <f t="shared" si="2"/>
        <v>111A: Indiana and Ohio Till Plain, Central Part</v>
      </c>
      <c r="B157" s="301" t="s">
        <v>554</v>
      </c>
      <c r="C157" s="301">
        <v>191</v>
      </c>
      <c r="D157" s="301" t="s">
        <v>555</v>
      </c>
      <c r="E157" s="302"/>
    </row>
    <row r="158" spans="1:5" x14ac:dyDescent="0.2">
      <c r="A158" s="12" t="str">
        <f t="shared" si="2"/>
        <v>111B: Indiana and Ohio Till Plain, Northeastern Part</v>
      </c>
      <c r="B158" s="301" t="s">
        <v>556</v>
      </c>
      <c r="C158" s="301">
        <v>192</v>
      </c>
      <c r="D158" s="301" t="s">
        <v>557</v>
      </c>
      <c r="E158" s="302"/>
    </row>
    <row r="159" spans="1:5" x14ac:dyDescent="0.2">
      <c r="A159" s="12" t="str">
        <f t="shared" si="2"/>
        <v>111C: Indiana and Ohio Till Plain, Northwestern Part</v>
      </c>
      <c r="B159" s="301" t="s">
        <v>558</v>
      </c>
      <c r="C159" s="301">
        <v>193</v>
      </c>
      <c r="D159" s="301" t="s">
        <v>559</v>
      </c>
      <c r="E159" s="302"/>
    </row>
    <row r="160" spans="1:5" x14ac:dyDescent="0.2">
      <c r="A160" s="12" t="str">
        <f t="shared" si="2"/>
        <v>111D: Indiana and Ohio Till Plain, Western Part</v>
      </c>
      <c r="B160" s="301" t="s">
        <v>560</v>
      </c>
      <c r="C160" s="301">
        <v>194</v>
      </c>
      <c r="D160" s="301" t="s">
        <v>561</v>
      </c>
      <c r="E160" s="302"/>
    </row>
    <row r="161" spans="1:5" x14ac:dyDescent="0.2">
      <c r="A161" s="12" t="str">
        <f t="shared" si="2"/>
        <v>111E: Indiana and Ohio Till Plain, Eastern Part</v>
      </c>
      <c r="B161" s="301" t="s">
        <v>562</v>
      </c>
      <c r="C161" s="301">
        <v>195</v>
      </c>
      <c r="D161" s="301" t="s">
        <v>563</v>
      </c>
      <c r="E161" s="302"/>
    </row>
    <row r="162" spans="1:5" x14ac:dyDescent="0.2">
      <c r="A162" s="12" t="str">
        <f t="shared" si="2"/>
        <v>112: Cherokee Prairies</v>
      </c>
      <c r="B162" s="301">
        <v>112</v>
      </c>
      <c r="C162" s="301">
        <v>196</v>
      </c>
      <c r="D162" s="301" t="s">
        <v>564</v>
      </c>
      <c r="E162" s="302"/>
    </row>
    <row r="163" spans="1:5" x14ac:dyDescent="0.2">
      <c r="A163" s="12" t="str">
        <f t="shared" si="2"/>
        <v>113: Central Claypan Areas</v>
      </c>
      <c r="B163" s="301">
        <v>113</v>
      </c>
      <c r="C163" s="301">
        <v>197</v>
      </c>
      <c r="D163" s="301" t="s">
        <v>565</v>
      </c>
      <c r="E163" s="302"/>
    </row>
    <row r="164" spans="1:5" x14ac:dyDescent="0.2">
      <c r="A164" s="12" t="str">
        <f t="shared" si="2"/>
        <v>114A: Southern Illinois and Indiana Thin Loess and Till Plain, Eastern Part</v>
      </c>
      <c r="B164" s="301" t="s">
        <v>566</v>
      </c>
      <c r="C164" s="301">
        <v>199</v>
      </c>
      <c r="D164" s="301" t="s">
        <v>567</v>
      </c>
      <c r="E164" s="302"/>
    </row>
    <row r="165" spans="1:5" x14ac:dyDescent="0.2">
      <c r="A165" s="12" t="str">
        <f t="shared" si="2"/>
        <v>114B: Southern Illinois and Indiana Thin Loess and Till Plain, Western Part</v>
      </c>
      <c r="B165" s="301" t="s">
        <v>568</v>
      </c>
      <c r="C165" s="301">
        <v>200</v>
      </c>
      <c r="D165" s="301" t="s">
        <v>569</v>
      </c>
      <c r="E165" s="302"/>
    </row>
    <row r="166" spans="1:5" x14ac:dyDescent="0.2">
      <c r="A166" s="12" t="str">
        <f t="shared" si="2"/>
        <v>115A: Central Mississippi Valley Wooded Slopes, Eastern Part</v>
      </c>
      <c r="B166" s="301" t="s">
        <v>570</v>
      </c>
      <c r="C166" s="301">
        <v>202</v>
      </c>
      <c r="D166" s="301" t="s">
        <v>571</v>
      </c>
      <c r="E166" s="302"/>
    </row>
    <row r="167" spans="1:5" x14ac:dyDescent="0.2">
      <c r="A167" s="12" t="str">
        <f t="shared" si="2"/>
        <v>115B: Central Mississippi Valley Wooded Slopes, Western Part</v>
      </c>
      <c r="B167" s="301" t="s">
        <v>572</v>
      </c>
      <c r="C167" s="301">
        <v>203</v>
      </c>
      <c r="D167" s="301" t="s">
        <v>573</v>
      </c>
      <c r="E167" s="302"/>
    </row>
    <row r="168" spans="1:5" x14ac:dyDescent="0.2">
      <c r="A168" s="12" t="str">
        <f t="shared" si="2"/>
        <v>115C: Central Mississippi Valley Wooded Slopes, Northern Part</v>
      </c>
      <c r="B168" s="301" t="s">
        <v>574</v>
      </c>
      <c r="C168" s="301">
        <v>204</v>
      </c>
      <c r="D168" s="301" t="s">
        <v>575</v>
      </c>
      <c r="E168" s="302"/>
    </row>
    <row r="169" spans="1:5" x14ac:dyDescent="0.2">
      <c r="A169" s="12" t="str">
        <f t="shared" si="2"/>
        <v>116A: Ozark Highland</v>
      </c>
      <c r="B169" s="301" t="s">
        <v>576</v>
      </c>
      <c r="C169" s="301">
        <v>205</v>
      </c>
      <c r="D169" s="301" t="s">
        <v>577</v>
      </c>
      <c r="E169" s="302"/>
    </row>
    <row r="170" spans="1:5" x14ac:dyDescent="0.2">
      <c r="A170" s="12" t="str">
        <f t="shared" si="2"/>
        <v>116B: Springfield Plain</v>
      </c>
      <c r="B170" s="301" t="s">
        <v>578</v>
      </c>
      <c r="C170" s="301">
        <v>206</v>
      </c>
      <c r="D170" s="301" t="s">
        <v>579</v>
      </c>
      <c r="E170" s="302"/>
    </row>
    <row r="171" spans="1:5" x14ac:dyDescent="0.2">
      <c r="A171" s="12" t="str">
        <f t="shared" si="2"/>
        <v>116C: St. Francois Knobs and Basins</v>
      </c>
      <c r="B171" s="301" t="s">
        <v>580</v>
      </c>
      <c r="C171" s="301">
        <v>207</v>
      </c>
      <c r="D171" s="301" t="s">
        <v>581</v>
      </c>
      <c r="E171" s="302"/>
    </row>
    <row r="172" spans="1:5" x14ac:dyDescent="0.2">
      <c r="A172" s="12" t="str">
        <f t="shared" si="2"/>
        <v>117: Boston Mountains</v>
      </c>
      <c r="B172" s="301">
        <v>117</v>
      </c>
      <c r="C172" s="301">
        <v>208</v>
      </c>
      <c r="D172" s="301" t="s">
        <v>582</v>
      </c>
      <c r="E172" s="302"/>
    </row>
    <row r="173" spans="1:5" x14ac:dyDescent="0.2">
      <c r="A173" s="12" t="str">
        <f t="shared" si="2"/>
        <v>118A: Arkansas Valley and Ridges, Eastern Part</v>
      </c>
      <c r="B173" s="301" t="s">
        <v>583</v>
      </c>
      <c r="C173" s="301">
        <v>210</v>
      </c>
      <c r="D173" s="301" t="s">
        <v>584</v>
      </c>
      <c r="E173" s="302"/>
    </row>
    <row r="174" spans="1:5" x14ac:dyDescent="0.2">
      <c r="A174" s="12" t="str">
        <f t="shared" si="2"/>
        <v>118B: Arkansas Valley and Ridges, Western Part</v>
      </c>
      <c r="B174" s="301" t="s">
        <v>585</v>
      </c>
      <c r="C174" s="301">
        <v>211</v>
      </c>
      <c r="D174" s="301" t="s">
        <v>586</v>
      </c>
      <c r="E174" s="302"/>
    </row>
    <row r="175" spans="1:5" x14ac:dyDescent="0.2">
      <c r="A175" s="12" t="str">
        <f t="shared" si="2"/>
        <v>119: Ouachita Mountains</v>
      </c>
      <c r="B175" s="301">
        <v>119</v>
      </c>
      <c r="C175" s="301">
        <v>212</v>
      </c>
      <c r="D175" s="301" t="s">
        <v>587</v>
      </c>
      <c r="E175" s="302"/>
    </row>
    <row r="176" spans="1:5" x14ac:dyDescent="0.2">
      <c r="A176" s="12" t="str">
        <f t="shared" si="2"/>
        <v>120A: Kentucky and Indiana Sandstone and Shale Hills and Valleys, Southern Part</v>
      </c>
      <c r="B176" s="301" t="s">
        <v>588</v>
      </c>
      <c r="C176" s="301">
        <v>214</v>
      </c>
      <c r="D176" s="301" t="s">
        <v>589</v>
      </c>
      <c r="E176" s="302"/>
    </row>
    <row r="177" spans="1:5" x14ac:dyDescent="0.2">
      <c r="A177" s="12" t="str">
        <f t="shared" si="2"/>
        <v>120B: Kentucky and Indiana Sandstone and Shale Hills and Valleys, Northwestern Part</v>
      </c>
      <c r="B177" s="301" t="s">
        <v>590</v>
      </c>
      <c r="C177" s="301">
        <v>215</v>
      </c>
      <c r="D177" s="301" t="s">
        <v>591</v>
      </c>
      <c r="E177" s="302"/>
    </row>
    <row r="178" spans="1:5" x14ac:dyDescent="0.2">
      <c r="A178" s="12" t="str">
        <f t="shared" si="2"/>
        <v>120C: Kentucky and Indiana Sandstone and Shale Hills and Valleys, Northeastern Part</v>
      </c>
      <c r="B178" s="301" t="s">
        <v>592</v>
      </c>
      <c r="C178" s="301">
        <v>216</v>
      </c>
      <c r="D178" s="301" t="s">
        <v>593</v>
      </c>
      <c r="E178" s="302"/>
    </row>
    <row r="179" spans="1:5" x14ac:dyDescent="0.2">
      <c r="A179" s="12" t="str">
        <f t="shared" si="2"/>
        <v>121: Kentucky Bluegrass</v>
      </c>
      <c r="B179" s="301">
        <v>121</v>
      </c>
      <c r="C179" s="301">
        <v>217</v>
      </c>
      <c r="D179" s="301" t="s">
        <v>594</v>
      </c>
      <c r="E179" s="302"/>
    </row>
    <row r="180" spans="1:5" x14ac:dyDescent="0.2">
      <c r="A180" s="12" t="str">
        <f t="shared" si="2"/>
        <v>122: Highland Rim and Pennyroyal</v>
      </c>
      <c r="B180" s="301">
        <v>122</v>
      </c>
      <c r="C180" s="301">
        <v>218</v>
      </c>
      <c r="D180" s="301" t="s">
        <v>595</v>
      </c>
      <c r="E180" s="302"/>
    </row>
    <row r="181" spans="1:5" x14ac:dyDescent="0.2">
      <c r="A181" s="12" t="str">
        <f t="shared" si="2"/>
        <v>123: Nashville Basin</v>
      </c>
      <c r="B181" s="301">
        <v>123</v>
      </c>
      <c r="C181" s="301">
        <v>219</v>
      </c>
      <c r="D181" s="301" t="s">
        <v>596</v>
      </c>
      <c r="E181" s="302"/>
    </row>
    <row r="182" spans="1:5" x14ac:dyDescent="0.2">
      <c r="A182" s="12" t="str">
        <f t="shared" si="2"/>
        <v>124: Western Allegheny Plateau</v>
      </c>
      <c r="B182" s="301">
        <v>124</v>
      </c>
      <c r="C182" s="301">
        <v>220</v>
      </c>
      <c r="D182" s="301" t="s">
        <v>597</v>
      </c>
      <c r="E182" s="302"/>
    </row>
    <row r="183" spans="1:5" x14ac:dyDescent="0.2">
      <c r="A183" s="12" t="str">
        <f t="shared" si="2"/>
        <v>125: Cumberland Plateau and Mountains</v>
      </c>
      <c r="B183" s="301">
        <v>125</v>
      </c>
      <c r="C183" s="301">
        <v>221</v>
      </c>
      <c r="D183" s="301" t="s">
        <v>598</v>
      </c>
      <c r="E183" s="302"/>
    </row>
    <row r="184" spans="1:5" x14ac:dyDescent="0.2">
      <c r="A184" s="12" t="str">
        <f t="shared" si="2"/>
        <v>126: Central Allegheny Plateau</v>
      </c>
      <c r="B184" s="301">
        <v>126</v>
      </c>
      <c r="C184" s="301">
        <v>222</v>
      </c>
      <c r="D184" s="301" t="s">
        <v>599</v>
      </c>
      <c r="E184" s="302"/>
    </row>
    <row r="185" spans="1:5" x14ac:dyDescent="0.2">
      <c r="A185" s="12" t="str">
        <f t="shared" si="2"/>
        <v>127: Eastern Allegheny Plateau and Mountains</v>
      </c>
      <c r="B185" s="301">
        <v>127</v>
      </c>
      <c r="C185" s="301">
        <v>223</v>
      </c>
      <c r="D185" s="301" t="s">
        <v>600</v>
      </c>
      <c r="E185" s="302"/>
    </row>
    <row r="186" spans="1:5" x14ac:dyDescent="0.2">
      <c r="A186" s="12" t="str">
        <f t="shared" si="2"/>
        <v>128: Southern Appalachian Ridges and Valleys</v>
      </c>
      <c r="B186" s="301">
        <v>128</v>
      </c>
      <c r="C186" s="301">
        <v>224</v>
      </c>
      <c r="D186" s="301" t="s">
        <v>601</v>
      </c>
      <c r="E186" s="302"/>
    </row>
    <row r="187" spans="1:5" x14ac:dyDescent="0.2">
      <c r="A187" s="12" t="str">
        <f t="shared" si="2"/>
        <v>129: Sand Mountain</v>
      </c>
      <c r="B187" s="301">
        <v>129</v>
      </c>
      <c r="C187" s="301">
        <v>225</v>
      </c>
      <c r="D187" s="301" t="s">
        <v>602</v>
      </c>
      <c r="E187" s="302"/>
    </row>
    <row r="188" spans="1:5" x14ac:dyDescent="0.2">
      <c r="A188" s="12" t="str">
        <f t="shared" si="2"/>
        <v>130A: Northern Blue Ridge</v>
      </c>
      <c r="B188" s="301" t="s">
        <v>603</v>
      </c>
      <c r="C188" s="301">
        <v>227</v>
      </c>
      <c r="D188" s="301" t="s">
        <v>604</v>
      </c>
      <c r="E188" s="302"/>
    </row>
    <row r="189" spans="1:5" x14ac:dyDescent="0.2">
      <c r="A189" s="12" t="str">
        <f t="shared" si="2"/>
        <v>130B: Southern Blue Ridge</v>
      </c>
      <c r="B189" s="301" t="s">
        <v>605</v>
      </c>
      <c r="C189" s="301">
        <v>228</v>
      </c>
      <c r="D189" s="301" t="s">
        <v>606</v>
      </c>
      <c r="E189" s="302"/>
    </row>
    <row r="190" spans="1:5" x14ac:dyDescent="0.2">
      <c r="A190" s="12" t="str">
        <f t="shared" si="2"/>
        <v>131A: Southern Mississippi River Alluvium</v>
      </c>
      <c r="B190" s="301" t="s">
        <v>607</v>
      </c>
      <c r="C190" s="301">
        <v>230</v>
      </c>
      <c r="D190" s="301" t="s">
        <v>608</v>
      </c>
      <c r="E190" s="302"/>
    </row>
    <row r="191" spans="1:5" x14ac:dyDescent="0.2">
      <c r="A191" s="12" t="str">
        <f t="shared" si="2"/>
        <v>131B: Arkansas River Alluvium</v>
      </c>
      <c r="B191" s="301" t="s">
        <v>609</v>
      </c>
      <c r="C191" s="301">
        <v>231</v>
      </c>
      <c r="D191" s="301" t="s">
        <v>610</v>
      </c>
      <c r="E191" s="302"/>
    </row>
    <row r="192" spans="1:5" x14ac:dyDescent="0.2">
      <c r="A192" s="12" t="str">
        <f t="shared" si="2"/>
        <v>131C: Red River Alluvium</v>
      </c>
      <c r="B192" s="301" t="s">
        <v>611</v>
      </c>
      <c r="C192" s="301">
        <v>232</v>
      </c>
      <c r="D192" s="301" t="s">
        <v>612</v>
      </c>
      <c r="E192" s="302"/>
    </row>
    <row r="193" spans="1:5" x14ac:dyDescent="0.2">
      <c r="A193" s="12" t="str">
        <f t="shared" si="2"/>
        <v>131D: Southern Mississippi River Terraces</v>
      </c>
      <c r="B193" s="301" t="s">
        <v>613</v>
      </c>
      <c r="C193" s="301">
        <v>233</v>
      </c>
      <c r="D193" s="301" t="s">
        <v>614</v>
      </c>
      <c r="E193" s="302"/>
    </row>
    <row r="194" spans="1:5" x14ac:dyDescent="0.2">
      <c r="A194" s="12" t="str">
        <f t="shared" si="2"/>
        <v>133A: Southern Coastal Plain</v>
      </c>
      <c r="B194" s="301" t="s">
        <v>615</v>
      </c>
      <c r="C194" s="301">
        <v>234</v>
      </c>
      <c r="D194" s="301" t="s">
        <v>616</v>
      </c>
      <c r="E194" s="302"/>
    </row>
    <row r="195" spans="1:5" x14ac:dyDescent="0.2">
      <c r="A195" s="12" t="str">
        <f t="shared" ref="A195:A258" si="3">CONCATENATE(B195,": ",D195)</f>
        <v>133B: Western Coastal Plain</v>
      </c>
      <c r="B195" s="301" t="s">
        <v>617</v>
      </c>
      <c r="C195" s="301">
        <v>235</v>
      </c>
      <c r="D195" s="301" t="s">
        <v>618</v>
      </c>
      <c r="E195" s="302"/>
    </row>
    <row r="196" spans="1:5" x14ac:dyDescent="0.2">
      <c r="A196" s="12" t="str">
        <f t="shared" si="3"/>
        <v>134: Southern Mississippi Valley Loess</v>
      </c>
      <c r="B196" s="301">
        <v>134</v>
      </c>
      <c r="C196" s="301">
        <v>236</v>
      </c>
      <c r="D196" s="301" t="s">
        <v>619</v>
      </c>
      <c r="E196" s="302"/>
    </row>
    <row r="197" spans="1:5" x14ac:dyDescent="0.2">
      <c r="A197" s="12" t="str">
        <f t="shared" si="3"/>
        <v>135A: Alabama and Mississippi Blackland Prairie</v>
      </c>
      <c r="B197" s="301" t="s">
        <v>620</v>
      </c>
      <c r="C197" s="301">
        <v>238</v>
      </c>
      <c r="D197" s="301" t="s">
        <v>621</v>
      </c>
      <c r="E197" s="302"/>
    </row>
    <row r="198" spans="1:5" x14ac:dyDescent="0.2">
      <c r="A198" s="12" t="str">
        <f t="shared" si="3"/>
        <v>135B: Cretaceous Western Coastal Plain</v>
      </c>
      <c r="B198" s="301" t="s">
        <v>622</v>
      </c>
      <c r="C198" s="301">
        <v>239</v>
      </c>
      <c r="D198" s="301" t="s">
        <v>623</v>
      </c>
      <c r="E198" s="302"/>
    </row>
    <row r="199" spans="1:5" x14ac:dyDescent="0.2">
      <c r="A199" s="12" t="str">
        <f t="shared" si="3"/>
        <v>136: Southern Piedmont</v>
      </c>
      <c r="B199" s="301">
        <v>136</v>
      </c>
      <c r="C199" s="301">
        <v>240</v>
      </c>
      <c r="D199" s="301" t="s">
        <v>624</v>
      </c>
      <c r="E199" s="302"/>
    </row>
    <row r="200" spans="1:5" x14ac:dyDescent="0.2">
      <c r="A200" s="12" t="str">
        <f t="shared" si="3"/>
        <v>137: Carolina and Georgia Sand Hills</v>
      </c>
      <c r="B200" s="301">
        <v>137</v>
      </c>
      <c r="C200" s="301">
        <v>241</v>
      </c>
      <c r="D200" s="301" t="s">
        <v>625</v>
      </c>
      <c r="E200" s="302"/>
    </row>
    <row r="201" spans="1:5" x14ac:dyDescent="0.2">
      <c r="A201" s="12" t="str">
        <f t="shared" si="3"/>
        <v>138: North-Central Florida Ridge</v>
      </c>
      <c r="B201" s="301">
        <v>138</v>
      </c>
      <c r="C201" s="301">
        <v>242</v>
      </c>
      <c r="D201" s="301" t="s">
        <v>626</v>
      </c>
      <c r="E201" s="302"/>
    </row>
    <row r="202" spans="1:5" x14ac:dyDescent="0.2">
      <c r="A202" s="12" t="str">
        <f t="shared" si="3"/>
        <v>139: Lake Erie Glaciated Plateau</v>
      </c>
      <c r="B202" s="301">
        <v>139</v>
      </c>
      <c r="C202" s="301">
        <v>243</v>
      </c>
      <c r="D202" s="301" t="s">
        <v>627</v>
      </c>
      <c r="E202" s="302"/>
    </row>
    <row r="203" spans="1:5" x14ac:dyDescent="0.2">
      <c r="A203" s="12" t="str">
        <f t="shared" si="3"/>
        <v>140: Glaciated Allegheny Plateau and Catskill Mountains</v>
      </c>
      <c r="B203" s="301">
        <v>140</v>
      </c>
      <c r="C203" s="301">
        <v>244</v>
      </c>
      <c r="D203" s="301" t="s">
        <v>628</v>
      </c>
      <c r="E203" s="302"/>
    </row>
    <row r="204" spans="1:5" x14ac:dyDescent="0.2">
      <c r="A204" s="12" t="str">
        <f t="shared" si="3"/>
        <v>141: Tughill Plateau</v>
      </c>
      <c r="B204" s="301">
        <v>141</v>
      </c>
      <c r="C204" s="301">
        <v>245</v>
      </c>
      <c r="D204" s="301" t="s">
        <v>629</v>
      </c>
      <c r="E204" s="302"/>
    </row>
    <row r="205" spans="1:5" x14ac:dyDescent="0.2">
      <c r="A205" s="12" t="str">
        <f t="shared" si="3"/>
        <v>142: St. Lawrence-Champlain Plain</v>
      </c>
      <c r="B205" s="301">
        <v>142</v>
      </c>
      <c r="C205" s="301">
        <v>246</v>
      </c>
      <c r="D205" s="301" t="s">
        <v>630</v>
      </c>
      <c r="E205" s="302"/>
    </row>
    <row r="206" spans="1:5" x14ac:dyDescent="0.2">
      <c r="A206" s="12" t="str">
        <f t="shared" si="3"/>
        <v>143: Northeastern Mountains</v>
      </c>
      <c r="B206" s="301">
        <v>143</v>
      </c>
      <c r="C206" s="301">
        <v>247</v>
      </c>
      <c r="D206" s="301" t="s">
        <v>631</v>
      </c>
      <c r="E206" s="302"/>
    </row>
    <row r="207" spans="1:5" x14ac:dyDescent="0.2">
      <c r="A207" s="12" t="str">
        <f t="shared" si="3"/>
        <v>144A: New England and Eastern New York Upland, Southern Part</v>
      </c>
      <c r="B207" s="301" t="s">
        <v>632</v>
      </c>
      <c r="C207" s="301">
        <v>248</v>
      </c>
      <c r="D207" s="301" t="s">
        <v>633</v>
      </c>
      <c r="E207" s="302"/>
    </row>
    <row r="208" spans="1:5" x14ac:dyDescent="0.2">
      <c r="A208" s="12" t="str">
        <f t="shared" si="3"/>
        <v>144B: New England and Eastern New York Upland, Northern Part</v>
      </c>
      <c r="B208" s="301" t="s">
        <v>634</v>
      </c>
      <c r="C208" s="301">
        <v>249</v>
      </c>
      <c r="D208" s="301" t="s">
        <v>635</v>
      </c>
      <c r="E208" s="302"/>
    </row>
    <row r="209" spans="1:5" x14ac:dyDescent="0.2">
      <c r="A209" s="12" t="str">
        <f t="shared" si="3"/>
        <v>145: Connecticut Valley</v>
      </c>
      <c r="B209" s="301">
        <v>145</v>
      </c>
      <c r="C209" s="301">
        <v>250</v>
      </c>
      <c r="D209" s="301" t="s">
        <v>636</v>
      </c>
      <c r="E209" s="302"/>
    </row>
    <row r="210" spans="1:5" x14ac:dyDescent="0.2">
      <c r="A210" s="12" t="str">
        <f t="shared" si="3"/>
        <v>146: Aroostook Area</v>
      </c>
      <c r="B210" s="301">
        <v>146</v>
      </c>
      <c r="C210" s="301">
        <v>251</v>
      </c>
      <c r="D210" s="301" t="s">
        <v>637</v>
      </c>
      <c r="E210" s="302"/>
    </row>
    <row r="211" spans="1:5" x14ac:dyDescent="0.2">
      <c r="A211" s="12" t="str">
        <f t="shared" si="3"/>
        <v>147: Northern Appalachian Ridges and Valleys</v>
      </c>
      <c r="B211" s="301">
        <v>147</v>
      </c>
      <c r="C211" s="301">
        <v>252</v>
      </c>
      <c r="D211" s="301" t="s">
        <v>638</v>
      </c>
      <c r="E211" s="302"/>
    </row>
    <row r="212" spans="1:5" x14ac:dyDescent="0.2">
      <c r="A212" s="12" t="str">
        <f t="shared" si="3"/>
        <v>148: Northern Piedmont</v>
      </c>
      <c r="B212" s="301">
        <v>148</v>
      </c>
      <c r="C212" s="301">
        <v>253</v>
      </c>
      <c r="D212" s="301" t="s">
        <v>639</v>
      </c>
      <c r="E212" s="302"/>
    </row>
    <row r="213" spans="1:5" x14ac:dyDescent="0.2">
      <c r="A213" s="12" t="str">
        <f t="shared" si="3"/>
        <v>149A: Northern Coastal Plain</v>
      </c>
      <c r="B213" s="301" t="s">
        <v>640</v>
      </c>
      <c r="C213" s="301">
        <v>254</v>
      </c>
      <c r="D213" s="301" t="s">
        <v>641</v>
      </c>
      <c r="E213" s="302"/>
    </row>
    <row r="214" spans="1:5" x14ac:dyDescent="0.2">
      <c r="A214" s="12" t="str">
        <f t="shared" si="3"/>
        <v>149B: Long Island-Cape Cod Coastal Lowland</v>
      </c>
      <c r="B214" s="301" t="s">
        <v>642</v>
      </c>
      <c r="C214" s="301">
        <v>255</v>
      </c>
      <c r="D214" s="301" t="s">
        <v>643</v>
      </c>
      <c r="E214" s="302"/>
    </row>
    <row r="215" spans="1:5" x14ac:dyDescent="0.2">
      <c r="A215" s="12" t="str">
        <f t="shared" si="3"/>
        <v>150A: Gulf Coast Prairies</v>
      </c>
      <c r="B215" s="301" t="s">
        <v>644</v>
      </c>
      <c r="C215" s="301">
        <v>256</v>
      </c>
      <c r="D215" s="301" t="s">
        <v>645</v>
      </c>
      <c r="E215" s="302"/>
    </row>
    <row r="216" spans="1:5" x14ac:dyDescent="0.2">
      <c r="A216" s="12" t="str">
        <f t="shared" si="3"/>
        <v>150B: Gulf Coast Saline Prairies</v>
      </c>
      <c r="B216" s="301" t="s">
        <v>646</v>
      </c>
      <c r="C216" s="301">
        <v>257</v>
      </c>
      <c r="D216" s="301" t="s">
        <v>647</v>
      </c>
      <c r="E216" s="302"/>
    </row>
    <row r="217" spans="1:5" x14ac:dyDescent="0.2">
      <c r="A217" s="12" t="str">
        <f t="shared" si="3"/>
        <v>151: Gulf Coast Marsh</v>
      </c>
      <c r="B217" s="301">
        <v>151</v>
      </c>
      <c r="C217" s="301">
        <v>258</v>
      </c>
      <c r="D217" s="301" t="s">
        <v>648</v>
      </c>
      <c r="E217" s="302"/>
    </row>
    <row r="218" spans="1:5" x14ac:dyDescent="0.2">
      <c r="A218" s="12" t="str">
        <f t="shared" si="3"/>
        <v>152A: Eastern Gulf Coast Flatwoods</v>
      </c>
      <c r="B218" s="301" t="s">
        <v>649</v>
      </c>
      <c r="C218" s="301">
        <v>259</v>
      </c>
      <c r="D218" s="301" t="s">
        <v>650</v>
      </c>
      <c r="E218" s="302"/>
    </row>
    <row r="219" spans="1:5" x14ac:dyDescent="0.2">
      <c r="A219" s="12" t="str">
        <f t="shared" si="3"/>
        <v>152B: Western Gulf Coast Flatwoods</v>
      </c>
      <c r="B219" s="301" t="s">
        <v>651</v>
      </c>
      <c r="C219" s="301">
        <v>260</v>
      </c>
      <c r="D219" s="301" t="s">
        <v>652</v>
      </c>
      <c r="E219" s="302"/>
    </row>
    <row r="220" spans="1:5" x14ac:dyDescent="0.2">
      <c r="A220" s="12" t="str">
        <f t="shared" si="3"/>
        <v>153A: Atlantic Coast Flatwoods</v>
      </c>
      <c r="B220" s="301" t="s">
        <v>653</v>
      </c>
      <c r="C220" s="301">
        <v>261</v>
      </c>
      <c r="D220" s="301" t="s">
        <v>654</v>
      </c>
      <c r="E220" s="302"/>
    </row>
    <row r="221" spans="1:5" x14ac:dyDescent="0.2">
      <c r="A221" s="12" t="str">
        <f t="shared" si="3"/>
        <v>153B: Tidewater Area</v>
      </c>
      <c r="B221" s="301" t="s">
        <v>655</v>
      </c>
      <c r="C221" s="301">
        <v>262</v>
      </c>
      <c r="D221" s="301" t="s">
        <v>656</v>
      </c>
      <c r="E221" s="302"/>
    </row>
    <row r="222" spans="1:5" x14ac:dyDescent="0.2">
      <c r="A222" s="12" t="str">
        <f t="shared" si="3"/>
        <v>153C: Mid-Atlantic Coastal Plain</v>
      </c>
      <c r="B222" s="301" t="s">
        <v>657</v>
      </c>
      <c r="C222" s="301">
        <v>263</v>
      </c>
      <c r="D222" s="301" t="s">
        <v>658</v>
      </c>
      <c r="E222" s="302"/>
    </row>
    <row r="223" spans="1:5" x14ac:dyDescent="0.2">
      <c r="A223" s="12" t="str">
        <f t="shared" si="3"/>
        <v>153B: Western Gulf Coast Flatwoods</v>
      </c>
      <c r="B223" s="301" t="s">
        <v>655</v>
      </c>
      <c r="C223" s="301">
        <v>264</v>
      </c>
      <c r="D223" s="301" t="s">
        <v>652</v>
      </c>
      <c r="E223" s="302"/>
    </row>
    <row r="224" spans="1:5" x14ac:dyDescent="0.2">
      <c r="A224" s="12" t="str">
        <f t="shared" si="3"/>
        <v>153D: Northern Tidewater Area</v>
      </c>
      <c r="B224" s="301" t="s">
        <v>659</v>
      </c>
      <c r="C224" s="301">
        <v>264</v>
      </c>
      <c r="D224" s="301" t="s">
        <v>660</v>
      </c>
      <c r="E224" s="302"/>
    </row>
    <row r="225" spans="1:5" x14ac:dyDescent="0.2">
      <c r="A225" s="12" t="str">
        <f t="shared" si="3"/>
        <v>154: South-Central Florida Ridge</v>
      </c>
      <c r="B225" s="301">
        <v>154</v>
      </c>
      <c r="C225" s="301">
        <v>265</v>
      </c>
      <c r="D225" s="301" t="s">
        <v>661</v>
      </c>
      <c r="E225" s="302"/>
    </row>
    <row r="226" spans="1:5" x14ac:dyDescent="0.2">
      <c r="A226" s="12" t="str">
        <f t="shared" si="3"/>
        <v>155: Southern Florida Flatwoods</v>
      </c>
      <c r="B226" s="301">
        <v>155</v>
      </c>
      <c r="C226" s="301">
        <v>266</v>
      </c>
      <c r="D226" s="301" t="s">
        <v>662</v>
      </c>
      <c r="E226" s="302"/>
    </row>
    <row r="227" spans="1:5" x14ac:dyDescent="0.2">
      <c r="A227" s="12" t="str">
        <f t="shared" si="3"/>
        <v>156A: Florida Everglades and Associated Areas</v>
      </c>
      <c r="B227" s="301" t="s">
        <v>663</v>
      </c>
      <c r="C227" s="301">
        <v>267</v>
      </c>
      <c r="D227" s="301" t="s">
        <v>664</v>
      </c>
      <c r="E227" s="302"/>
    </row>
    <row r="228" spans="1:5" x14ac:dyDescent="0.2">
      <c r="A228" s="12" t="str">
        <f t="shared" si="3"/>
        <v>156B: Southern Florida Lowlands</v>
      </c>
      <c r="B228" s="301" t="s">
        <v>665</v>
      </c>
      <c r="C228" s="301">
        <v>268</v>
      </c>
      <c r="D228" s="301" t="s">
        <v>666</v>
      </c>
      <c r="E228" s="302"/>
    </row>
    <row r="229" spans="1:5" x14ac:dyDescent="0.2">
      <c r="A229" s="12" t="str">
        <f t="shared" si="3"/>
        <v>157: Arid and Semiarid Low Mountain Slopes</v>
      </c>
      <c r="B229" s="301">
        <v>157</v>
      </c>
      <c r="C229" s="301">
        <v>269</v>
      </c>
      <c r="D229" s="301" t="s">
        <v>667</v>
      </c>
      <c r="E229" s="302"/>
    </row>
    <row r="230" spans="1:5" x14ac:dyDescent="0.2">
      <c r="A230" s="12" t="str">
        <f t="shared" si="3"/>
        <v>158: Semiarid and Subhumid Low Mountain Slopes</v>
      </c>
      <c r="B230" s="301">
        <v>158</v>
      </c>
      <c r="C230" s="301">
        <v>270</v>
      </c>
      <c r="D230" s="301" t="s">
        <v>668</v>
      </c>
      <c r="E230" s="302"/>
    </row>
    <row r="231" spans="1:5" x14ac:dyDescent="0.2">
      <c r="A231" s="12" t="str">
        <f t="shared" si="3"/>
        <v>159A: Humid and Very Humid Volcanic Ash Soils on Low and Intermediate Rolling Mountain Slopes</v>
      </c>
      <c r="B231" s="301" t="s">
        <v>669</v>
      </c>
      <c r="C231" s="301">
        <v>272</v>
      </c>
      <c r="D231" s="301" t="s">
        <v>670</v>
      </c>
      <c r="E231" s="302"/>
    </row>
    <row r="232" spans="1:5" x14ac:dyDescent="0.2">
      <c r="A232" s="12" t="str">
        <f t="shared" si="3"/>
        <v>159B: Subhumid and Humid Low and Intermediate Mountain Slopes</v>
      </c>
      <c r="B232" s="301" t="s">
        <v>671</v>
      </c>
      <c r="C232" s="301">
        <v>273</v>
      </c>
      <c r="D232" s="301" t="s">
        <v>672</v>
      </c>
      <c r="E232" s="302"/>
    </row>
    <row r="233" spans="1:5" x14ac:dyDescent="0.2">
      <c r="A233" s="12" t="str">
        <f t="shared" si="3"/>
        <v>160: Subhumid and Humid Intermediate and High Mountain Slopes</v>
      </c>
      <c r="B233" s="301">
        <v>160</v>
      </c>
      <c r="C233" s="301">
        <v>274</v>
      </c>
      <c r="D233" s="301" t="s">
        <v>673</v>
      </c>
      <c r="E233" s="302"/>
    </row>
    <row r="234" spans="1:5" x14ac:dyDescent="0.2">
      <c r="A234" s="12" t="str">
        <f t="shared" si="3"/>
        <v>161A: Lava Flows and Rock Outcrops</v>
      </c>
      <c r="B234" s="301" t="s">
        <v>674</v>
      </c>
      <c r="C234" s="301">
        <v>276</v>
      </c>
      <c r="D234" s="301" t="s">
        <v>675</v>
      </c>
      <c r="E234" s="302"/>
    </row>
    <row r="235" spans="1:5" x14ac:dyDescent="0.2">
      <c r="A235" s="12" t="str">
        <f t="shared" si="3"/>
        <v>161B: Semiarid and Subhumid Organic Soils on Lava Flows</v>
      </c>
      <c r="B235" s="301" t="s">
        <v>676</v>
      </c>
      <c r="C235" s="301">
        <v>277</v>
      </c>
      <c r="D235" s="301" t="s">
        <v>677</v>
      </c>
      <c r="E235" s="302"/>
    </row>
    <row r="236" spans="1:5" x14ac:dyDescent="0.2">
      <c r="A236" s="12" t="str">
        <f t="shared" si="3"/>
        <v>162: Humid and Very Humid Organic Soils on Lava Flows</v>
      </c>
      <c r="B236" s="301">
        <v>162</v>
      </c>
      <c r="C236" s="301">
        <v>278</v>
      </c>
      <c r="D236" s="301" t="s">
        <v>678</v>
      </c>
      <c r="E236" s="302"/>
    </row>
    <row r="237" spans="1:5" x14ac:dyDescent="0.2">
      <c r="A237" s="12" t="str">
        <f t="shared" si="3"/>
        <v>163: Alluvial Fans and Coastal Plains</v>
      </c>
      <c r="B237" s="301">
        <v>163</v>
      </c>
      <c r="C237" s="301">
        <v>279</v>
      </c>
      <c r="D237" s="301" t="s">
        <v>679</v>
      </c>
      <c r="E237" s="302"/>
    </row>
    <row r="238" spans="1:5" x14ac:dyDescent="0.2">
      <c r="A238" s="12" t="str">
        <f t="shared" si="3"/>
        <v>164: Humid and Very Humid Steep and Very Steep Mountain Slopes</v>
      </c>
      <c r="B238" s="301">
        <v>164</v>
      </c>
      <c r="C238" s="301">
        <v>280</v>
      </c>
      <c r="D238" s="301" t="s">
        <v>680</v>
      </c>
      <c r="E238" s="302"/>
    </row>
    <row r="239" spans="1:5" x14ac:dyDescent="0.2">
      <c r="A239" s="12" t="str">
        <f t="shared" si="3"/>
        <v>165: Subhumid Intermediate Mountain Slopes</v>
      </c>
      <c r="B239" s="301">
        <v>165</v>
      </c>
      <c r="C239" s="301">
        <v>281</v>
      </c>
      <c r="D239" s="301" t="s">
        <v>681</v>
      </c>
      <c r="E239" s="302"/>
    </row>
    <row r="240" spans="1:5" x14ac:dyDescent="0.2">
      <c r="A240" s="12" t="str">
        <f t="shared" si="3"/>
        <v>166: Very Stony Land and Rock Land</v>
      </c>
      <c r="B240" s="301">
        <v>166</v>
      </c>
      <c r="C240" s="301">
        <v>282</v>
      </c>
      <c r="D240" s="301" t="s">
        <v>682</v>
      </c>
      <c r="E240" s="302"/>
    </row>
    <row r="241" spans="1:5" x14ac:dyDescent="0.2">
      <c r="A241" s="12" t="str">
        <f t="shared" si="3"/>
        <v>167: Humid Oxidic Soils on Low and Intermediate Rolling Mountain Slopes</v>
      </c>
      <c r="B241" s="301">
        <v>167</v>
      </c>
      <c r="C241" s="301">
        <v>283</v>
      </c>
      <c r="D241" s="301" t="s">
        <v>683</v>
      </c>
      <c r="E241" s="302"/>
    </row>
    <row r="242" spans="1:5" x14ac:dyDescent="0.2">
      <c r="A242" s="12" t="str">
        <f t="shared" si="3"/>
        <v>190: Stratovolcanoes of the Mariana Islands</v>
      </c>
      <c r="B242" s="301">
        <v>190</v>
      </c>
      <c r="C242" s="301">
        <v>299</v>
      </c>
      <c r="D242" s="301" t="s">
        <v>684</v>
      </c>
      <c r="E242" s="302"/>
    </row>
    <row r="243" spans="1:5" x14ac:dyDescent="0.2">
      <c r="A243" s="12" t="str">
        <f t="shared" si="3"/>
        <v>191: High Limestone Plateaus of the Mariana Islands</v>
      </c>
      <c r="B243" s="301">
        <v>191</v>
      </c>
      <c r="C243" s="301">
        <v>300</v>
      </c>
      <c r="D243" s="301" t="s">
        <v>685</v>
      </c>
      <c r="E243" s="302"/>
    </row>
    <row r="244" spans="1:5" x14ac:dyDescent="0.2">
      <c r="A244" s="12" t="str">
        <f t="shared" si="3"/>
        <v>192: Volcanic Highlands of the Mariana Islands</v>
      </c>
      <c r="B244" s="301">
        <v>192</v>
      </c>
      <c r="C244" s="301">
        <v>301</v>
      </c>
      <c r="D244" s="301" t="s">
        <v>686</v>
      </c>
      <c r="E244" s="302"/>
    </row>
    <row r="245" spans="1:5" x14ac:dyDescent="0.2">
      <c r="A245" s="12" t="str">
        <f t="shared" si="3"/>
        <v>193: Volcanic Islands of Western Micronesia</v>
      </c>
      <c r="B245" s="301">
        <v>193</v>
      </c>
      <c r="C245" s="301">
        <v>302</v>
      </c>
      <c r="D245" s="301" t="s">
        <v>687</v>
      </c>
      <c r="E245" s="302"/>
    </row>
    <row r="246" spans="1:5" x14ac:dyDescent="0.2">
      <c r="A246" s="12" t="str">
        <f t="shared" si="3"/>
        <v>194: Low Limestone Islands of Western Micronesia</v>
      </c>
      <c r="B246" s="301">
        <v>194</v>
      </c>
      <c r="C246" s="301">
        <v>303</v>
      </c>
      <c r="D246" s="301" t="s">
        <v>688</v>
      </c>
      <c r="E246" s="302"/>
    </row>
    <row r="247" spans="1:5" x14ac:dyDescent="0.2">
      <c r="A247" s="12" t="str">
        <f t="shared" si="3"/>
        <v>195: Volcanic Islands of Central and  Eastern Micronesia</v>
      </c>
      <c r="B247" s="301">
        <v>195</v>
      </c>
      <c r="C247" s="301">
        <v>304</v>
      </c>
      <c r="D247" s="301" t="s">
        <v>689</v>
      </c>
      <c r="E247" s="302"/>
    </row>
    <row r="248" spans="1:5" x14ac:dyDescent="0.2">
      <c r="A248" s="12" t="str">
        <f t="shared" si="3"/>
        <v>196: Coral Atolls of Micronesia</v>
      </c>
      <c r="B248" s="301">
        <v>196</v>
      </c>
      <c r="C248" s="301">
        <v>305</v>
      </c>
      <c r="D248" s="301" t="s">
        <v>690</v>
      </c>
      <c r="E248" s="302"/>
    </row>
    <row r="249" spans="1:5" x14ac:dyDescent="0.2">
      <c r="A249" s="12" t="str">
        <f t="shared" si="3"/>
        <v>197: Volcanic Islands of American Samoa</v>
      </c>
      <c r="B249" s="301">
        <v>197</v>
      </c>
      <c r="C249" s="301">
        <v>306</v>
      </c>
      <c r="D249" s="301" t="s">
        <v>691</v>
      </c>
      <c r="E249" s="302"/>
    </row>
    <row r="250" spans="1:5" x14ac:dyDescent="0.2">
      <c r="A250" s="12" t="str">
        <f t="shared" si="3"/>
        <v>220: Alexander Archipelago-Gulf of Alaska Coast</v>
      </c>
      <c r="B250" s="301">
        <v>220</v>
      </c>
      <c r="C250" s="301">
        <v>313</v>
      </c>
      <c r="D250" s="301" t="s">
        <v>692</v>
      </c>
      <c r="E250" s="302"/>
    </row>
    <row r="251" spans="1:5" x14ac:dyDescent="0.2">
      <c r="A251" s="12" t="str">
        <f t="shared" si="3"/>
        <v>221: Kodiak Archipelago</v>
      </c>
      <c r="B251" s="301">
        <v>221</v>
      </c>
      <c r="C251" s="301">
        <v>314</v>
      </c>
      <c r="D251" s="301" t="s">
        <v>693</v>
      </c>
      <c r="E251" s="302"/>
    </row>
    <row r="252" spans="1:5" x14ac:dyDescent="0.2">
      <c r="A252" s="12" t="str">
        <f t="shared" si="3"/>
        <v>222: Southern Alaska Coastal Mountains</v>
      </c>
      <c r="B252" s="301">
        <v>222</v>
      </c>
      <c r="C252" s="301">
        <v>315</v>
      </c>
      <c r="D252" s="301" t="s">
        <v>694</v>
      </c>
      <c r="E252" s="302"/>
    </row>
    <row r="253" spans="1:5" x14ac:dyDescent="0.2">
      <c r="A253" s="12" t="str">
        <f t="shared" si="3"/>
        <v>223: Cook Inlet Mountains</v>
      </c>
      <c r="B253" s="301">
        <v>223</v>
      </c>
      <c r="C253" s="301">
        <v>316</v>
      </c>
      <c r="D253" s="301" t="s">
        <v>695</v>
      </c>
      <c r="E253" s="302"/>
    </row>
    <row r="254" spans="1:5" x14ac:dyDescent="0.2">
      <c r="A254" s="12" t="str">
        <f t="shared" si="3"/>
        <v>224: Cook Inlet Lowlands</v>
      </c>
      <c r="B254" s="301">
        <v>224</v>
      </c>
      <c r="C254" s="301">
        <v>317</v>
      </c>
      <c r="D254" s="301" t="s">
        <v>696</v>
      </c>
      <c r="E254" s="302"/>
    </row>
    <row r="255" spans="1:5" x14ac:dyDescent="0.2">
      <c r="A255" s="12" t="str">
        <f t="shared" si="3"/>
        <v>225: Southern Alaska Peninsula Mountains</v>
      </c>
      <c r="B255" s="301">
        <v>225</v>
      </c>
      <c r="C255" s="301">
        <v>318</v>
      </c>
      <c r="D255" s="301" t="s">
        <v>697</v>
      </c>
      <c r="E255" s="302"/>
    </row>
    <row r="256" spans="1:5" x14ac:dyDescent="0.2">
      <c r="A256" s="12" t="str">
        <f t="shared" si="3"/>
        <v>226: Aleutian Islands-Western Alaska Peninsula</v>
      </c>
      <c r="B256" s="301">
        <v>226</v>
      </c>
      <c r="C256" s="301">
        <v>319</v>
      </c>
      <c r="D256" s="301" t="s">
        <v>698</v>
      </c>
      <c r="E256" s="302"/>
    </row>
    <row r="257" spans="1:5" x14ac:dyDescent="0.2">
      <c r="A257" s="12" t="str">
        <f t="shared" si="3"/>
        <v>227: Copper River Basin</v>
      </c>
      <c r="B257" s="301">
        <v>227</v>
      </c>
      <c r="C257" s="301">
        <v>320</v>
      </c>
      <c r="D257" s="301" t="s">
        <v>699</v>
      </c>
      <c r="E257" s="302"/>
    </row>
    <row r="258" spans="1:5" x14ac:dyDescent="0.2">
      <c r="A258" s="12" t="str">
        <f t="shared" si="3"/>
        <v>228: Interior Alaska Mountains</v>
      </c>
      <c r="B258" s="301">
        <v>228</v>
      </c>
      <c r="C258" s="301">
        <v>321</v>
      </c>
      <c r="D258" s="301" t="s">
        <v>700</v>
      </c>
      <c r="E258" s="302"/>
    </row>
    <row r="259" spans="1:5" x14ac:dyDescent="0.2">
      <c r="A259" s="12" t="str">
        <f t="shared" ref="A259:A280" si="4">CONCATENATE(B259,": ",D259)</f>
        <v>229: Interior Alaska Lowlands</v>
      </c>
      <c r="B259" s="301">
        <v>229</v>
      </c>
      <c r="C259" s="301">
        <v>322</v>
      </c>
      <c r="D259" s="301" t="s">
        <v>701</v>
      </c>
      <c r="E259" s="302"/>
    </row>
    <row r="260" spans="1:5" x14ac:dyDescent="0.2">
      <c r="A260" s="12" t="str">
        <f t="shared" si="4"/>
        <v>230: Yukon-Kuskokwim Highlands</v>
      </c>
      <c r="B260" s="301">
        <v>230</v>
      </c>
      <c r="C260" s="301">
        <v>323</v>
      </c>
      <c r="D260" s="301" t="s">
        <v>702</v>
      </c>
      <c r="E260" s="302"/>
    </row>
    <row r="261" spans="1:5" x14ac:dyDescent="0.2">
      <c r="A261" s="12" t="str">
        <f t="shared" si="4"/>
        <v>231: Interior Alaska Highlands</v>
      </c>
      <c r="B261" s="301">
        <v>231</v>
      </c>
      <c r="C261" s="301">
        <v>324</v>
      </c>
      <c r="D261" s="301" t="s">
        <v>703</v>
      </c>
      <c r="E261" s="302"/>
    </row>
    <row r="262" spans="1:5" x14ac:dyDescent="0.2">
      <c r="A262" s="12" t="str">
        <f t="shared" si="4"/>
        <v>232: Yukon Flats Lowlands</v>
      </c>
      <c r="B262" s="301">
        <v>232</v>
      </c>
      <c r="C262" s="301">
        <v>325</v>
      </c>
      <c r="D262" s="301" t="s">
        <v>704</v>
      </c>
      <c r="E262" s="302"/>
    </row>
    <row r="263" spans="1:5" x14ac:dyDescent="0.2">
      <c r="A263" s="12" t="str">
        <f t="shared" si="4"/>
        <v>233: Upper Kobuk and Koyukuk Hills and Valleys</v>
      </c>
      <c r="B263" s="301">
        <v>233</v>
      </c>
      <c r="C263" s="301">
        <v>326</v>
      </c>
      <c r="D263" s="301" t="s">
        <v>705</v>
      </c>
      <c r="E263" s="302"/>
    </row>
    <row r="264" spans="1:5" x14ac:dyDescent="0.2">
      <c r="A264" s="12" t="str">
        <f t="shared" si="4"/>
        <v>234: Interior Brooks Range Mountains</v>
      </c>
      <c r="B264" s="301">
        <v>234</v>
      </c>
      <c r="C264" s="301">
        <v>327</v>
      </c>
      <c r="D264" s="301" t="s">
        <v>706</v>
      </c>
      <c r="E264" s="302"/>
    </row>
    <row r="265" spans="1:5" x14ac:dyDescent="0.2">
      <c r="A265" s="12" t="str">
        <f t="shared" si="4"/>
        <v>235: Northern Alaska Peninsula Mountains</v>
      </c>
      <c r="B265" s="301">
        <v>235</v>
      </c>
      <c r="C265" s="301">
        <v>328</v>
      </c>
      <c r="D265" s="301" t="s">
        <v>707</v>
      </c>
      <c r="E265" s="302"/>
    </row>
    <row r="266" spans="1:5" x14ac:dyDescent="0.2">
      <c r="A266" s="12" t="str">
        <f t="shared" si="4"/>
        <v>236: Bristol Bay-Northern Alaska Peninsula Lowlands</v>
      </c>
      <c r="B266" s="301">
        <v>236</v>
      </c>
      <c r="C266" s="301">
        <v>329</v>
      </c>
      <c r="D266" s="301" t="s">
        <v>708</v>
      </c>
      <c r="E266" s="302"/>
    </row>
    <row r="267" spans="1:5" x14ac:dyDescent="0.2">
      <c r="A267" s="12" t="str">
        <f t="shared" si="4"/>
        <v>237: Ahklun Mountains</v>
      </c>
      <c r="B267" s="301">
        <v>237</v>
      </c>
      <c r="C267" s="301">
        <v>330</v>
      </c>
      <c r="D267" s="301" t="s">
        <v>709</v>
      </c>
      <c r="E267" s="302"/>
    </row>
    <row r="268" spans="1:5" x14ac:dyDescent="0.2">
      <c r="A268" s="12" t="str">
        <f t="shared" si="4"/>
        <v>238: Yukon-Kuskokwin Coastal Plain</v>
      </c>
      <c r="B268" s="301">
        <v>238</v>
      </c>
      <c r="C268" s="301">
        <v>331</v>
      </c>
      <c r="D268" s="301" t="s">
        <v>710</v>
      </c>
      <c r="E268" s="302"/>
    </row>
    <row r="269" spans="1:5" x14ac:dyDescent="0.2">
      <c r="A269" s="12" t="str">
        <f t="shared" si="4"/>
        <v>239: Northern Bering Sea Islands</v>
      </c>
      <c r="B269" s="301">
        <v>239</v>
      </c>
      <c r="C269" s="301">
        <v>332</v>
      </c>
      <c r="D269" s="301" t="s">
        <v>711</v>
      </c>
      <c r="E269" s="302"/>
    </row>
    <row r="270" spans="1:5" x14ac:dyDescent="0.2">
      <c r="A270" s="12" t="str">
        <f t="shared" si="4"/>
        <v>240: Nulato Hills-Southern Seward Peninsula Highlands</v>
      </c>
      <c r="B270" s="301">
        <v>240</v>
      </c>
      <c r="C270" s="301">
        <v>333</v>
      </c>
      <c r="D270" s="301" t="s">
        <v>712</v>
      </c>
      <c r="E270" s="302"/>
    </row>
    <row r="271" spans="1:5" x14ac:dyDescent="0.2">
      <c r="A271" s="12" t="str">
        <f t="shared" si="4"/>
        <v>241: Seward Peninsula Highlands</v>
      </c>
      <c r="B271" s="301">
        <v>241</v>
      </c>
      <c r="C271" s="301">
        <v>334</v>
      </c>
      <c r="D271" s="301" t="s">
        <v>713</v>
      </c>
      <c r="E271" s="302"/>
    </row>
    <row r="272" spans="1:5" x14ac:dyDescent="0.2">
      <c r="A272" s="12" t="str">
        <f t="shared" si="4"/>
        <v>242: Northern Seward Peninsula-Selawik Lowlands</v>
      </c>
      <c r="B272" s="301">
        <v>242</v>
      </c>
      <c r="C272" s="301">
        <v>335</v>
      </c>
      <c r="D272" s="301" t="s">
        <v>714</v>
      </c>
      <c r="E272" s="302"/>
    </row>
    <row r="273" spans="1:5" x14ac:dyDescent="0.2">
      <c r="A273" s="12" t="str">
        <f t="shared" si="4"/>
        <v>243: Western Brooks Range Mountains, Foothills, and Valleys</v>
      </c>
      <c r="B273" s="301">
        <v>243</v>
      </c>
      <c r="C273" s="301">
        <v>336</v>
      </c>
      <c r="D273" s="301" t="s">
        <v>715</v>
      </c>
      <c r="E273" s="302"/>
    </row>
    <row r="274" spans="1:5" x14ac:dyDescent="0.2">
      <c r="A274" s="12" t="str">
        <f t="shared" si="4"/>
        <v>244: Northern Brooks Range Mountains</v>
      </c>
      <c r="B274" s="301">
        <v>244</v>
      </c>
      <c r="C274" s="301">
        <v>337</v>
      </c>
      <c r="D274" s="301" t="s">
        <v>716</v>
      </c>
      <c r="E274" s="302"/>
    </row>
    <row r="275" spans="1:5" x14ac:dyDescent="0.2">
      <c r="A275" s="12" t="str">
        <f t="shared" si="4"/>
        <v>245: Arctic Foothills</v>
      </c>
      <c r="B275" s="301">
        <v>245</v>
      </c>
      <c r="C275" s="301">
        <v>338</v>
      </c>
      <c r="D275" s="301" t="s">
        <v>717</v>
      </c>
      <c r="E275" s="302"/>
    </row>
    <row r="276" spans="1:5" x14ac:dyDescent="0.2">
      <c r="A276" s="12" t="str">
        <f t="shared" si="4"/>
        <v>246: Arctic Coastal Plain</v>
      </c>
      <c r="B276" s="301">
        <v>246</v>
      </c>
      <c r="C276" s="301">
        <v>339</v>
      </c>
      <c r="D276" s="301" t="s">
        <v>718</v>
      </c>
      <c r="E276" s="302"/>
    </row>
    <row r="277" spans="1:5" x14ac:dyDescent="0.2">
      <c r="A277" s="12" t="str">
        <f t="shared" si="4"/>
        <v>270: Humid Mountains and Valleys</v>
      </c>
      <c r="B277" s="301">
        <v>270</v>
      </c>
      <c r="C277" s="301">
        <v>340</v>
      </c>
      <c r="D277" s="301" t="s">
        <v>719</v>
      </c>
      <c r="E277" s="302"/>
    </row>
    <row r="278" spans="1:5" x14ac:dyDescent="0.2">
      <c r="A278" s="12" t="str">
        <f t="shared" si="4"/>
        <v>271: Semiarid Mountains and Valleys</v>
      </c>
      <c r="B278" s="301">
        <v>271</v>
      </c>
      <c r="C278" s="301">
        <v>341</v>
      </c>
      <c r="D278" s="301" t="s">
        <v>720</v>
      </c>
      <c r="E278" s="302"/>
    </row>
    <row r="279" spans="1:5" x14ac:dyDescent="0.2">
      <c r="A279" s="12" t="str">
        <f t="shared" si="4"/>
        <v>272: Humid Coastal Plains</v>
      </c>
      <c r="B279" s="301">
        <v>272</v>
      </c>
      <c r="C279" s="301">
        <v>342</v>
      </c>
      <c r="D279" s="301" t="s">
        <v>721</v>
      </c>
      <c r="E279" s="302"/>
    </row>
    <row r="280" spans="1:5" x14ac:dyDescent="0.2">
      <c r="A280" s="12" t="str">
        <f t="shared" si="4"/>
        <v>273: Semiarid Coastal Plains</v>
      </c>
      <c r="B280" s="301">
        <v>273</v>
      </c>
      <c r="C280" s="301">
        <v>343</v>
      </c>
      <c r="D280" s="301" t="s">
        <v>722</v>
      </c>
      <c r="E280" s="302"/>
    </row>
    <row r="281" spans="1:5" x14ac:dyDescent="0.2">
      <c r="B281" s="301"/>
      <c r="C281" s="301"/>
      <c r="D281" s="301"/>
      <c r="E281" s="302"/>
    </row>
    <row r="282" spans="1:5" x14ac:dyDescent="0.2">
      <c r="B282" s="301"/>
      <c r="C282" s="301"/>
      <c r="D282" s="301"/>
      <c r="E282" s="302"/>
    </row>
    <row r="283" spans="1:5" x14ac:dyDescent="0.2">
      <c r="B283" s="301"/>
      <c r="C283" s="301"/>
      <c r="D283" s="301"/>
      <c r="E283" s="302"/>
    </row>
    <row r="284" spans="1:5" x14ac:dyDescent="0.2">
      <c r="B284" s="301"/>
      <c r="C284" s="301"/>
      <c r="D284" s="301"/>
      <c r="E284" s="302"/>
    </row>
    <row r="285" spans="1:5" x14ac:dyDescent="0.2">
      <c r="B285" s="301"/>
      <c r="C285" s="301"/>
      <c r="D285" s="301"/>
      <c r="E285" s="302"/>
    </row>
    <row r="286" spans="1:5" x14ac:dyDescent="0.2">
      <c r="B286" s="301"/>
      <c r="C286" s="301"/>
      <c r="D286" s="301"/>
      <c r="E286" s="302"/>
    </row>
    <row r="287" spans="1:5" x14ac:dyDescent="0.2">
      <c r="B287" s="301"/>
      <c r="C287" s="301"/>
      <c r="D287" s="301"/>
      <c r="E287" s="302"/>
    </row>
    <row r="288" spans="1:5" x14ac:dyDescent="0.2">
      <c r="B288" s="301"/>
      <c r="C288" s="301"/>
      <c r="D288" s="301"/>
      <c r="E288" s="302"/>
    </row>
    <row r="289" spans="2:5" x14ac:dyDescent="0.2">
      <c r="B289" s="301"/>
      <c r="C289" s="301"/>
      <c r="D289" s="301"/>
      <c r="E289" s="302"/>
    </row>
    <row r="290" spans="2:5" x14ac:dyDescent="0.2">
      <c r="B290" s="301"/>
      <c r="C290" s="301"/>
      <c r="D290" s="301"/>
      <c r="E290" s="302"/>
    </row>
    <row r="291" spans="2:5" x14ac:dyDescent="0.2">
      <c r="B291" s="301"/>
      <c r="C291" s="301"/>
      <c r="D291" s="301"/>
      <c r="E291" s="302"/>
    </row>
    <row r="292" spans="2:5" x14ac:dyDescent="0.2">
      <c r="B292" s="301"/>
      <c r="C292" s="301"/>
      <c r="D292" s="301"/>
      <c r="E292" s="302"/>
    </row>
    <row r="293" spans="2:5" x14ac:dyDescent="0.2">
      <c r="B293" s="301"/>
      <c r="C293" s="301"/>
      <c r="D293" s="301"/>
      <c r="E293" s="302"/>
    </row>
    <row r="294" spans="2:5" x14ac:dyDescent="0.2">
      <c r="B294" s="301"/>
      <c r="C294" s="301"/>
      <c r="D294" s="301"/>
      <c r="E294" s="302"/>
    </row>
    <row r="295" spans="2:5" x14ac:dyDescent="0.2">
      <c r="B295" s="301"/>
      <c r="C295" s="301"/>
      <c r="D295" s="301"/>
      <c r="E295" s="302"/>
    </row>
    <row r="296" spans="2:5" x14ac:dyDescent="0.2">
      <c r="B296" s="301"/>
      <c r="C296" s="301"/>
      <c r="D296" s="301"/>
      <c r="E296" s="302"/>
    </row>
    <row r="297" spans="2:5" x14ac:dyDescent="0.2">
      <c r="B297" s="301"/>
      <c r="C297" s="301"/>
      <c r="D297" s="301"/>
      <c r="E297" s="302"/>
    </row>
    <row r="298" spans="2:5" x14ac:dyDescent="0.2">
      <c r="B298" s="301"/>
      <c r="C298" s="301"/>
      <c r="D298" s="301"/>
      <c r="E298" s="302"/>
    </row>
    <row r="299" spans="2:5" x14ac:dyDescent="0.2">
      <c r="B299" s="301"/>
      <c r="C299" s="301"/>
      <c r="D299" s="301"/>
      <c r="E299" s="302"/>
    </row>
    <row r="300" spans="2:5" x14ac:dyDescent="0.2">
      <c r="B300" s="301"/>
      <c r="C300" s="301"/>
      <c r="D300" s="301"/>
      <c r="E300" s="302"/>
    </row>
    <row r="301" spans="2:5" x14ac:dyDescent="0.2">
      <c r="B301" s="301"/>
      <c r="C301" s="301"/>
      <c r="D301" s="301"/>
      <c r="E301" s="302"/>
    </row>
    <row r="302" spans="2:5" x14ac:dyDescent="0.2">
      <c r="B302" s="301"/>
      <c r="C302" s="301"/>
      <c r="D302" s="301"/>
      <c r="E302" s="302"/>
    </row>
    <row r="303" spans="2:5" x14ac:dyDescent="0.2">
      <c r="B303" s="301"/>
      <c r="C303" s="301"/>
      <c r="D303" s="301"/>
      <c r="E303" s="302"/>
    </row>
    <row r="304" spans="2:5" x14ac:dyDescent="0.2">
      <c r="B304" s="301"/>
      <c r="C304" s="301"/>
      <c r="D304" s="301"/>
      <c r="E304" s="302"/>
    </row>
    <row r="305" spans="2:5" x14ac:dyDescent="0.2">
      <c r="B305" s="301"/>
      <c r="C305" s="301"/>
      <c r="D305" s="301"/>
      <c r="E305" s="302"/>
    </row>
    <row r="306" spans="2:5" x14ac:dyDescent="0.2">
      <c r="B306" s="301"/>
      <c r="C306" s="301"/>
      <c r="D306" s="301"/>
      <c r="E306" s="302"/>
    </row>
    <row r="307" spans="2:5" x14ac:dyDescent="0.2">
      <c r="B307" s="301"/>
      <c r="C307" s="301"/>
      <c r="D307" s="301"/>
      <c r="E307" s="302"/>
    </row>
    <row r="308" spans="2:5" x14ac:dyDescent="0.2">
      <c r="B308" s="301"/>
      <c r="C308" s="301"/>
      <c r="D308" s="301"/>
      <c r="E308" s="302"/>
    </row>
    <row r="309" spans="2:5" x14ac:dyDescent="0.2">
      <c r="B309" s="301"/>
      <c r="C309" s="301"/>
      <c r="D309" s="301"/>
      <c r="E309" s="302"/>
    </row>
    <row r="310" spans="2:5" x14ac:dyDescent="0.2">
      <c r="B310" s="301"/>
      <c r="C310" s="301"/>
      <c r="D310" s="301"/>
      <c r="E310" s="302"/>
    </row>
    <row r="311" spans="2:5" x14ac:dyDescent="0.2">
      <c r="B311" s="301"/>
      <c r="C311" s="301"/>
      <c r="D311" s="301"/>
      <c r="E311" s="302"/>
    </row>
    <row r="312" spans="2:5" x14ac:dyDescent="0.2">
      <c r="B312" s="301"/>
      <c r="C312" s="301"/>
      <c r="D312" s="301"/>
      <c r="E312" s="302"/>
    </row>
    <row r="313" spans="2:5" x14ac:dyDescent="0.2">
      <c r="B313" s="301"/>
      <c r="C313" s="301"/>
      <c r="D313" s="301"/>
      <c r="E313" s="302"/>
    </row>
    <row r="314" spans="2:5" x14ac:dyDescent="0.2">
      <c r="B314" s="301"/>
      <c r="C314" s="301"/>
      <c r="D314" s="301"/>
      <c r="E314" s="302"/>
    </row>
    <row r="315" spans="2:5" x14ac:dyDescent="0.2">
      <c r="B315" s="301"/>
      <c r="C315" s="301"/>
      <c r="D315" s="301"/>
      <c r="E315" s="302"/>
    </row>
    <row r="316" spans="2:5" x14ac:dyDescent="0.2">
      <c r="B316" s="301"/>
      <c r="C316" s="301"/>
      <c r="D316" s="301"/>
      <c r="E316" s="302"/>
    </row>
    <row r="317" spans="2:5" x14ac:dyDescent="0.2">
      <c r="B317" s="301"/>
      <c r="C317" s="301"/>
      <c r="D317" s="301"/>
      <c r="E317" s="302"/>
    </row>
    <row r="318" spans="2:5" x14ac:dyDescent="0.2">
      <c r="B318" s="301"/>
      <c r="C318" s="301"/>
      <c r="D318" s="301"/>
      <c r="E318" s="302"/>
    </row>
    <row r="319" spans="2:5" x14ac:dyDescent="0.2">
      <c r="B319" s="301"/>
      <c r="C319" s="301"/>
      <c r="D319" s="301"/>
      <c r="E319" s="302"/>
    </row>
    <row r="320" spans="2:5" x14ac:dyDescent="0.2">
      <c r="B320" s="301"/>
      <c r="C320" s="301"/>
      <c r="D320" s="301"/>
      <c r="E320" s="302"/>
    </row>
    <row r="321" spans="2:5" x14ac:dyDescent="0.2">
      <c r="B321" s="301"/>
      <c r="C321" s="301"/>
      <c r="D321" s="301"/>
      <c r="E321" s="302"/>
    </row>
    <row r="322" spans="2:5" x14ac:dyDescent="0.2">
      <c r="B322" s="301"/>
      <c r="C322" s="301"/>
      <c r="D322" s="301"/>
      <c r="E322" s="302"/>
    </row>
    <row r="323" spans="2:5" x14ac:dyDescent="0.2">
      <c r="B323" s="301"/>
      <c r="C323" s="301"/>
      <c r="D323" s="301"/>
      <c r="E323" s="302"/>
    </row>
    <row r="324" spans="2:5" x14ac:dyDescent="0.2">
      <c r="B324" s="301"/>
      <c r="C324" s="301"/>
      <c r="D324" s="301"/>
      <c r="E324" s="302"/>
    </row>
    <row r="325" spans="2:5" x14ac:dyDescent="0.2">
      <c r="B325" s="301"/>
      <c r="C325" s="301"/>
      <c r="D325" s="301"/>
      <c r="E325" s="302"/>
    </row>
    <row r="326" spans="2:5" x14ac:dyDescent="0.2">
      <c r="B326" s="301"/>
      <c r="C326" s="301"/>
      <c r="D326" s="301"/>
      <c r="E326" s="302"/>
    </row>
    <row r="327" spans="2:5" x14ac:dyDescent="0.2">
      <c r="B327" s="301"/>
      <c r="C327" s="301"/>
      <c r="D327" s="301"/>
      <c r="E327" s="302"/>
    </row>
    <row r="328" spans="2:5" x14ac:dyDescent="0.2">
      <c r="B328" s="301"/>
      <c r="C328" s="301"/>
      <c r="D328" s="301"/>
      <c r="E328" s="302"/>
    </row>
    <row r="329" spans="2:5" x14ac:dyDescent="0.2">
      <c r="B329" s="301"/>
      <c r="C329" s="301"/>
      <c r="D329" s="301"/>
      <c r="E329" s="302"/>
    </row>
    <row r="330" spans="2:5" x14ac:dyDescent="0.2">
      <c r="B330" s="301"/>
      <c r="C330" s="301"/>
      <c r="D330" s="301"/>
      <c r="E330" s="302"/>
    </row>
    <row r="331" spans="2:5" x14ac:dyDescent="0.2">
      <c r="B331" s="301"/>
      <c r="C331" s="301"/>
      <c r="D331" s="301"/>
      <c r="E331" s="302"/>
    </row>
    <row r="332" spans="2:5" x14ac:dyDescent="0.2">
      <c r="B332" s="301"/>
      <c r="C332" s="301"/>
      <c r="D332" s="301"/>
      <c r="E332" s="302"/>
    </row>
    <row r="333" spans="2:5" x14ac:dyDescent="0.2">
      <c r="B333" s="301"/>
      <c r="C333" s="301"/>
      <c r="D333" s="301"/>
      <c r="E333" s="302"/>
    </row>
    <row r="334" spans="2:5" x14ac:dyDescent="0.2">
      <c r="B334" s="301"/>
      <c r="C334" s="301"/>
      <c r="D334" s="301"/>
      <c r="E334" s="302"/>
    </row>
    <row r="335" spans="2:5" x14ac:dyDescent="0.2">
      <c r="B335" s="301"/>
      <c r="C335" s="301"/>
      <c r="D335" s="301"/>
      <c r="E335" s="302"/>
    </row>
    <row r="336" spans="2:5" x14ac:dyDescent="0.2">
      <c r="B336" s="301"/>
      <c r="C336" s="301"/>
      <c r="D336" s="301"/>
      <c r="E336" s="302"/>
    </row>
    <row r="337" spans="2:5" x14ac:dyDescent="0.2">
      <c r="B337" s="301"/>
      <c r="C337" s="301"/>
      <c r="D337" s="301"/>
      <c r="E337" s="302"/>
    </row>
    <row r="338" spans="2:5" x14ac:dyDescent="0.2">
      <c r="B338" s="301"/>
      <c r="C338" s="301"/>
      <c r="D338" s="301"/>
      <c r="E338" s="302"/>
    </row>
    <row r="339" spans="2:5" x14ac:dyDescent="0.2">
      <c r="B339" s="301"/>
      <c r="C339" s="301"/>
      <c r="D339" s="301"/>
      <c r="E339" s="302"/>
    </row>
    <row r="340" spans="2:5" x14ac:dyDescent="0.2">
      <c r="B340" s="301"/>
      <c r="C340" s="301"/>
      <c r="D340" s="301"/>
      <c r="E340" s="302"/>
    </row>
    <row r="341" spans="2:5" x14ac:dyDescent="0.2">
      <c r="B341" s="301"/>
      <c r="C341" s="301"/>
      <c r="D341" s="301"/>
      <c r="E341" s="302"/>
    </row>
    <row r="342" spans="2:5" x14ac:dyDescent="0.2">
      <c r="B342" s="301"/>
      <c r="C342" s="301"/>
      <c r="D342" s="301"/>
      <c r="E342" s="302"/>
    </row>
    <row r="343" spans="2:5" x14ac:dyDescent="0.2">
      <c r="B343" s="301"/>
      <c r="C343" s="301"/>
      <c r="D343" s="301"/>
      <c r="E343" s="302"/>
    </row>
    <row r="344" spans="2:5" x14ac:dyDescent="0.2">
      <c r="B344" s="301"/>
      <c r="C344" s="301"/>
      <c r="D344" s="301"/>
      <c r="E344" s="302"/>
    </row>
    <row r="345" spans="2:5" x14ac:dyDescent="0.2">
      <c r="B345" s="301"/>
      <c r="C345" s="301"/>
      <c r="D345" s="301"/>
      <c r="E345" s="302"/>
    </row>
    <row r="346" spans="2:5" x14ac:dyDescent="0.2">
      <c r="B346" s="301"/>
      <c r="C346" s="301"/>
      <c r="D346" s="301"/>
      <c r="E346" s="302"/>
    </row>
    <row r="347" spans="2:5" x14ac:dyDescent="0.2">
      <c r="B347" s="301"/>
      <c r="C347" s="301"/>
      <c r="D347" s="301"/>
      <c r="E347" s="302"/>
    </row>
    <row r="348" spans="2:5" x14ac:dyDescent="0.2">
      <c r="B348" s="301"/>
      <c r="C348" s="301"/>
      <c r="D348" s="301"/>
      <c r="E348" s="302"/>
    </row>
    <row r="349" spans="2:5" x14ac:dyDescent="0.2">
      <c r="B349" s="301"/>
      <c r="C349" s="301"/>
      <c r="D349" s="301"/>
      <c r="E349" s="302"/>
    </row>
    <row r="350" spans="2:5" x14ac:dyDescent="0.2">
      <c r="B350" s="301"/>
      <c r="C350" s="301"/>
      <c r="D350" s="301"/>
      <c r="E350" s="302"/>
    </row>
    <row r="351" spans="2:5" x14ac:dyDescent="0.2">
      <c r="B351" s="301"/>
      <c r="C351" s="301"/>
      <c r="D351" s="301"/>
      <c r="E351" s="302"/>
    </row>
    <row r="352" spans="2:5" x14ac:dyDescent="0.2">
      <c r="B352" s="301"/>
      <c r="C352" s="301"/>
      <c r="D352" s="301"/>
      <c r="E352" s="302"/>
    </row>
    <row r="353" spans="2:5" x14ac:dyDescent="0.2">
      <c r="B353" s="301"/>
      <c r="C353" s="301"/>
      <c r="D353" s="301"/>
      <c r="E353" s="302"/>
    </row>
    <row r="354" spans="2:5" x14ac:dyDescent="0.2">
      <c r="B354" s="301"/>
      <c r="C354" s="301"/>
      <c r="D354" s="301"/>
      <c r="E354" s="302"/>
    </row>
    <row r="355" spans="2:5" x14ac:dyDescent="0.2">
      <c r="B355" s="301"/>
      <c r="C355" s="301"/>
      <c r="D355" s="301"/>
      <c r="E355" s="302"/>
    </row>
    <row r="356" spans="2:5" x14ac:dyDescent="0.2">
      <c r="B356" s="301"/>
      <c r="C356" s="301"/>
      <c r="D356" s="301"/>
      <c r="E356" s="302"/>
    </row>
    <row r="357" spans="2:5" x14ac:dyDescent="0.2">
      <c r="B357" s="301"/>
      <c r="C357" s="301"/>
      <c r="D357" s="301"/>
      <c r="E357" s="302"/>
    </row>
    <row r="358" spans="2:5" x14ac:dyDescent="0.2">
      <c r="B358" s="301"/>
      <c r="C358" s="301"/>
      <c r="D358" s="301"/>
      <c r="E358" s="302"/>
    </row>
    <row r="359" spans="2:5" x14ac:dyDescent="0.2">
      <c r="B359" s="301"/>
      <c r="C359" s="301"/>
      <c r="D359" s="301"/>
      <c r="E359" s="302"/>
    </row>
    <row r="360" spans="2:5" x14ac:dyDescent="0.2">
      <c r="B360" s="301"/>
      <c r="C360" s="301"/>
      <c r="D360" s="301"/>
      <c r="E360" s="302"/>
    </row>
    <row r="361" spans="2:5" x14ac:dyDescent="0.2">
      <c r="B361" s="301"/>
      <c r="C361" s="301"/>
      <c r="D361" s="301"/>
      <c r="E361" s="302"/>
    </row>
    <row r="362" spans="2:5" x14ac:dyDescent="0.2">
      <c r="B362" s="301"/>
      <c r="C362" s="301"/>
      <c r="D362" s="301"/>
      <c r="E362" s="302"/>
    </row>
    <row r="363" spans="2:5" x14ac:dyDescent="0.2">
      <c r="B363" s="301"/>
      <c r="C363" s="301"/>
      <c r="D363" s="301"/>
      <c r="E363" s="302"/>
    </row>
    <row r="364" spans="2:5" x14ac:dyDescent="0.2">
      <c r="B364" s="301"/>
      <c r="C364" s="301"/>
      <c r="D364" s="301"/>
      <c r="E364" s="302"/>
    </row>
    <row r="365" spans="2:5" x14ac:dyDescent="0.2">
      <c r="B365" s="301"/>
      <c r="C365" s="301"/>
      <c r="D365" s="301"/>
      <c r="E365" s="302"/>
    </row>
    <row r="366" spans="2:5" x14ac:dyDescent="0.2">
      <c r="B366" s="301"/>
      <c r="C366" s="301"/>
      <c r="D366" s="301"/>
      <c r="E366" s="302"/>
    </row>
    <row r="367" spans="2:5" x14ac:dyDescent="0.2">
      <c r="B367" s="301"/>
      <c r="C367" s="301"/>
      <c r="D367" s="301"/>
      <c r="E367" s="302"/>
    </row>
    <row r="368" spans="2:5" x14ac:dyDescent="0.2">
      <c r="B368" s="301"/>
      <c r="C368" s="301"/>
      <c r="D368" s="301"/>
      <c r="E368" s="302"/>
    </row>
    <row r="369" spans="2:5" x14ac:dyDescent="0.2">
      <c r="B369" s="301"/>
      <c r="C369" s="301"/>
      <c r="D369" s="301"/>
      <c r="E369" s="302"/>
    </row>
    <row r="370" spans="2:5" x14ac:dyDescent="0.2">
      <c r="B370" s="301"/>
      <c r="C370" s="301"/>
      <c r="D370" s="301"/>
      <c r="E370" s="302"/>
    </row>
    <row r="371" spans="2:5" x14ac:dyDescent="0.2">
      <c r="B371" s="301"/>
      <c r="C371" s="301"/>
      <c r="D371" s="301"/>
      <c r="E371" s="302"/>
    </row>
    <row r="372" spans="2:5" x14ac:dyDescent="0.2">
      <c r="B372" s="301"/>
      <c r="C372" s="301"/>
      <c r="D372" s="301"/>
      <c r="E372" s="302"/>
    </row>
    <row r="373" spans="2:5" x14ac:dyDescent="0.2">
      <c r="B373" s="301"/>
      <c r="C373" s="301"/>
      <c r="D373" s="301"/>
      <c r="E373" s="302"/>
    </row>
    <row r="374" spans="2:5" x14ac:dyDescent="0.2">
      <c r="B374" s="301"/>
      <c r="C374" s="301"/>
      <c r="D374" s="301"/>
      <c r="E374" s="302"/>
    </row>
    <row r="375" spans="2:5" x14ac:dyDescent="0.2">
      <c r="B375" s="301"/>
      <c r="C375" s="301"/>
      <c r="D375" s="301"/>
      <c r="E375" s="302"/>
    </row>
    <row r="376" spans="2:5" x14ac:dyDescent="0.2">
      <c r="B376" s="301"/>
      <c r="C376" s="301"/>
      <c r="D376" s="301"/>
      <c r="E376" s="302"/>
    </row>
    <row r="377" spans="2:5" x14ac:dyDescent="0.2">
      <c r="B377" s="301"/>
      <c r="C377" s="301"/>
      <c r="D377" s="301"/>
      <c r="E377" s="302"/>
    </row>
    <row r="378" spans="2:5" x14ac:dyDescent="0.2">
      <c r="B378" s="301"/>
      <c r="C378" s="301"/>
      <c r="D378" s="301"/>
      <c r="E378" s="302"/>
    </row>
    <row r="379" spans="2:5" x14ac:dyDescent="0.2">
      <c r="B379" s="301"/>
      <c r="C379" s="301"/>
      <c r="D379" s="301"/>
      <c r="E379" s="302"/>
    </row>
    <row r="380" spans="2:5" x14ac:dyDescent="0.2">
      <c r="B380" s="301"/>
      <c r="C380" s="301"/>
      <c r="D380" s="301"/>
      <c r="E380" s="302"/>
    </row>
    <row r="381" spans="2:5" x14ac:dyDescent="0.2">
      <c r="B381" s="301"/>
      <c r="C381" s="301"/>
      <c r="D381" s="301"/>
      <c r="E381" s="302"/>
    </row>
    <row r="382" spans="2:5" x14ac:dyDescent="0.2">
      <c r="B382" s="301"/>
      <c r="C382" s="301"/>
      <c r="D382" s="301"/>
      <c r="E382" s="302"/>
    </row>
    <row r="383" spans="2:5" x14ac:dyDescent="0.2">
      <c r="B383" s="301"/>
      <c r="C383" s="301"/>
      <c r="D383" s="301"/>
      <c r="E383" s="302"/>
    </row>
    <row r="384" spans="2:5" x14ac:dyDescent="0.2">
      <c r="B384" s="301"/>
      <c r="C384" s="301"/>
      <c r="D384" s="301"/>
      <c r="E384" s="302"/>
    </row>
    <row r="385" spans="2:5" x14ac:dyDescent="0.2">
      <c r="B385" s="301"/>
      <c r="C385" s="301"/>
      <c r="D385" s="301"/>
      <c r="E385" s="302"/>
    </row>
    <row r="386" spans="2:5" x14ac:dyDescent="0.2">
      <c r="B386" s="301"/>
      <c r="C386" s="301"/>
      <c r="D386" s="301"/>
      <c r="E386" s="302"/>
    </row>
    <row r="387" spans="2:5" x14ac:dyDescent="0.2">
      <c r="B387" s="301"/>
      <c r="C387" s="301"/>
      <c r="D387" s="301"/>
      <c r="E387" s="302"/>
    </row>
    <row r="388" spans="2:5" x14ac:dyDescent="0.2">
      <c r="B388" s="301"/>
      <c r="C388" s="301"/>
      <c r="D388" s="301"/>
      <c r="E388" s="302"/>
    </row>
    <row r="389" spans="2:5" x14ac:dyDescent="0.2">
      <c r="B389" s="301"/>
      <c r="C389" s="301"/>
      <c r="D389" s="301"/>
      <c r="E389" s="302"/>
    </row>
    <row r="390" spans="2:5" x14ac:dyDescent="0.2">
      <c r="B390" s="301"/>
      <c r="C390" s="301"/>
      <c r="D390" s="301"/>
      <c r="E390" s="302"/>
    </row>
    <row r="391" spans="2:5" x14ac:dyDescent="0.2">
      <c r="B391" s="301"/>
      <c r="C391" s="301"/>
      <c r="D391" s="301"/>
      <c r="E391" s="302"/>
    </row>
    <row r="392" spans="2:5" x14ac:dyDescent="0.2">
      <c r="B392" s="301"/>
      <c r="C392" s="301"/>
      <c r="D392" s="301"/>
      <c r="E392" s="302"/>
    </row>
    <row r="393" spans="2:5" x14ac:dyDescent="0.2">
      <c r="B393" s="301"/>
      <c r="C393" s="301"/>
      <c r="D393" s="301"/>
      <c r="E393" s="302"/>
    </row>
    <row r="394" spans="2:5" x14ac:dyDescent="0.2">
      <c r="B394" s="301"/>
      <c r="C394" s="301"/>
      <c r="D394" s="301"/>
      <c r="E394" s="302"/>
    </row>
    <row r="395" spans="2:5" x14ac:dyDescent="0.2">
      <c r="B395" s="301"/>
      <c r="C395" s="301"/>
      <c r="D395" s="301"/>
      <c r="E395" s="302"/>
    </row>
    <row r="396" spans="2:5" x14ac:dyDescent="0.2">
      <c r="B396" s="301"/>
      <c r="C396" s="301"/>
      <c r="D396" s="301"/>
      <c r="E396" s="302"/>
    </row>
    <row r="397" spans="2:5" x14ac:dyDescent="0.2">
      <c r="B397" s="301"/>
      <c r="C397" s="301"/>
      <c r="D397" s="301"/>
      <c r="E397" s="302"/>
    </row>
    <row r="398" spans="2:5" x14ac:dyDescent="0.2">
      <c r="B398" s="301"/>
      <c r="C398" s="301"/>
      <c r="D398" s="301"/>
      <c r="E398" s="302"/>
    </row>
    <row r="399" spans="2:5" x14ac:dyDescent="0.2">
      <c r="B399" s="301"/>
      <c r="C399" s="301"/>
      <c r="D399" s="301"/>
      <c r="E399" s="302"/>
    </row>
    <row r="400" spans="2:5" x14ac:dyDescent="0.2">
      <c r="B400" s="301"/>
      <c r="C400" s="301"/>
      <c r="D400" s="301"/>
      <c r="E400" s="302"/>
    </row>
    <row r="401" spans="2:5" x14ac:dyDescent="0.2">
      <c r="B401" s="301"/>
      <c r="C401" s="301"/>
      <c r="D401" s="301"/>
      <c r="E401" s="302"/>
    </row>
    <row r="402" spans="2:5" x14ac:dyDescent="0.2">
      <c r="B402" s="301"/>
      <c r="C402" s="301"/>
      <c r="D402" s="301"/>
      <c r="E402" s="302"/>
    </row>
    <row r="403" spans="2:5" x14ac:dyDescent="0.2">
      <c r="B403" s="301"/>
      <c r="C403" s="301"/>
      <c r="D403" s="301"/>
      <c r="E403" s="302"/>
    </row>
    <row r="404" spans="2:5" x14ac:dyDescent="0.2">
      <c r="B404" s="301"/>
      <c r="C404" s="301"/>
      <c r="D404" s="301"/>
      <c r="E404" s="302"/>
    </row>
    <row r="405" spans="2:5" x14ac:dyDescent="0.2">
      <c r="B405" s="301"/>
      <c r="C405" s="301"/>
      <c r="D405" s="301"/>
      <c r="E405" s="302"/>
    </row>
    <row r="406" spans="2:5" x14ac:dyDescent="0.2">
      <c r="B406" s="301"/>
      <c r="C406" s="301"/>
      <c r="D406" s="301"/>
      <c r="E406" s="302"/>
    </row>
    <row r="407" spans="2:5" x14ac:dyDescent="0.2">
      <c r="B407" s="301"/>
      <c r="C407" s="301"/>
      <c r="D407" s="301"/>
      <c r="E407" s="302"/>
    </row>
    <row r="408" spans="2:5" x14ac:dyDescent="0.2">
      <c r="B408" s="301"/>
      <c r="C408" s="301"/>
      <c r="D408" s="301"/>
      <c r="E408" s="302"/>
    </row>
    <row r="409" spans="2:5" x14ac:dyDescent="0.2">
      <c r="B409" s="301"/>
      <c r="C409" s="301"/>
      <c r="D409" s="301"/>
      <c r="E409" s="302"/>
    </row>
    <row r="410" spans="2:5" x14ac:dyDescent="0.2">
      <c r="B410" s="301"/>
      <c r="C410" s="301"/>
      <c r="D410" s="301"/>
      <c r="E410" s="302"/>
    </row>
    <row r="411" spans="2:5" x14ac:dyDescent="0.2">
      <c r="B411" s="301"/>
      <c r="C411" s="301"/>
      <c r="D411" s="301"/>
      <c r="E411" s="302"/>
    </row>
    <row r="412" spans="2:5" x14ac:dyDescent="0.2">
      <c r="B412" s="301"/>
      <c r="C412" s="301"/>
      <c r="D412" s="301"/>
      <c r="E412" s="302"/>
    </row>
    <row r="413" spans="2:5" x14ac:dyDescent="0.2">
      <c r="B413" s="301"/>
      <c r="C413" s="301"/>
      <c r="D413" s="301"/>
      <c r="E413" s="302"/>
    </row>
    <row r="414" spans="2:5" x14ac:dyDescent="0.2">
      <c r="B414" s="301"/>
      <c r="C414" s="301"/>
      <c r="D414" s="301"/>
      <c r="E414" s="302"/>
    </row>
    <row r="415" spans="2:5" x14ac:dyDescent="0.2">
      <c r="B415" s="301"/>
      <c r="C415" s="301"/>
      <c r="D415" s="301"/>
      <c r="E415" s="302"/>
    </row>
    <row r="416" spans="2:5" x14ac:dyDescent="0.2">
      <c r="B416" s="301"/>
      <c r="C416" s="301"/>
      <c r="D416" s="301"/>
      <c r="E416" s="302"/>
    </row>
    <row r="417" spans="2:5" x14ac:dyDescent="0.2">
      <c r="B417" s="301"/>
      <c r="C417" s="301"/>
      <c r="D417" s="301"/>
      <c r="E417" s="302"/>
    </row>
    <row r="418" spans="2:5" x14ac:dyDescent="0.2">
      <c r="B418" s="301"/>
      <c r="C418" s="301"/>
      <c r="D418" s="301"/>
      <c r="E418" s="302"/>
    </row>
    <row r="419" spans="2:5" x14ac:dyDescent="0.2">
      <c r="B419" s="301"/>
      <c r="C419" s="301"/>
      <c r="D419" s="301"/>
      <c r="E419" s="302"/>
    </row>
    <row r="420" spans="2:5" x14ac:dyDescent="0.2">
      <c r="B420" s="301"/>
      <c r="C420" s="301"/>
      <c r="D420" s="301"/>
      <c r="E420" s="302"/>
    </row>
    <row r="421" spans="2:5" x14ac:dyDescent="0.2">
      <c r="B421" s="301"/>
      <c r="C421" s="301"/>
      <c r="D421" s="301"/>
      <c r="E421" s="302"/>
    </row>
    <row r="422" spans="2:5" x14ac:dyDescent="0.2">
      <c r="B422" s="301"/>
      <c r="C422" s="301"/>
      <c r="D422" s="301"/>
      <c r="E422" s="302"/>
    </row>
    <row r="423" spans="2:5" x14ac:dyDescent="0.2">
      <c r="B423" s="301"/>
      <c r="C423" s="301"/>
      <c r="D423" s="301"/>
      <c r="E423" s="302"/>
    </row>
    <row r="424" spans="2:5" x14ac:dyDescent="0.2">
      <c r="B424" s="301"/>
      <c r="C424" s="301"/>
      <c r="D424" s="301"/>
      <c r="E424" s="302"/>
    </row>
    <row r="425" spans="2:5" x14ac:dyDescent="0.2">
      <c r="B425" s="301"/>
      <c r="C425" s="301"/>
      <c r="D425" s="301"/>
      <c r="E425" s="302"/>
    </row>
    <row r="426" spans="2:5" x14ac:dyDescent="0.2">
      <c r="B426" s="301"/>
      <c r="C426" s="301"/>
      <c r="D426" s="301"/>
      <c r="E426" s="302"/>
    </row>
    <row r="427" spans="2:5" x14ac:dyDescent="0.2">
      <c r="B427" s="301"/>
      <c r="C427" s="301"/>
      <c r="D427" s="301"/>
      <c r="E427" s="302"/>
    </row>
    <row r="428" spans="2:5" x14ac:dyDescent="0.2">
      <c r="B428" s="301"/>
      <c r="C428" s="301"/>
      <c r="D428" s="301"/>
      <c r="E428" s="302"/>
    </row>
    <row r="429" spans="2:5" x14ac:dyDescent="0.2">
      <c r="B429" s="301"/>
      <c r="C429" s="301"/>
      <c r="D429" s="301"/>
      <c r="E429" s="302"/>
    </row>
    <row r="430" spans="2:5" x14ac:dyDescent="0.2">
      <c r="B430" s="301"/>
      <c r="C430" s="301"/>
      <c r="D430" s="301"/>
      <c r="E430" s="302"/>
    </row>
    <row r="431" spans="2:5" x14ac:dyDescent="0.2">
      <c r="B431" s="301"/>
      <c r="C431" s="301"/>
      <c r="D431" s="301"/>
      <c r="E431" s="302"/>
    </row>
    <row r="432" spans="2:5" x14ac:dyDescent="0.2">
      <c r="B432" s="301"/>
      <c r="C432" s="301"/>
      <c r="D432" s="301"/>
      <c r="E432" s="302"/>
    </row>
    <row r="433" spans="2:5" x14ac:dyDescent="0.2">
      <c r="B433" s="301"/>
      <c r="C433" s="301"/>
      <c r="D433" s="301"/>
      <c r="E433" s="302"/>
    </row>
    <row r="434" spans="2:5" x14ac:dyDescent="0.2">
      <c r="B434" s="301"/>
      <c r="C434" s="301"/>
      <c r="D434" s="301"/>
      <c r="E434" s="302"/>
    </row>
    <row r="435" spans="2:5" x14ac:dyDescent="0.2">
      <c r="B435" s="301"/>
      <c r="C435" s="301"/>
      <c r="D435" s="301"/>
      <c r="E435" s="302"/>
    </row>
    <row r="436" spans="2:5" x14ac:dyDescent="0.2">
      <c r="B436" s="301"/>
      <c r="C436" s="301"/>
      <c r="D436" s="301"/>
      <c r="E436" s="302"/>
    </row>
    <row r="437" spans="2:5" x14ac:dyDescent="0.2">
      <c r="B437" s="301"/>
      <c r="C437" s="301"/>
      <c r="D437" s="301"/>
      <c r="E437" s="302"/>
    </row>
    <row r="438" spans="2:5" x14ac:dyDescent="0.2">
      <c r="B438" s="301"/>
      <c r="C438" s="301"/>
      <c r="D438" s="301"/>
      <c r="E438" s="302"/>
    </row>
    <row r="439" spans="2:5" x14ac:dyDescent="0.2">
      <c r="B439" s="301"/>
      <c r="C439" s="301"/>
      <c r="D439" s="301"/>
      <c r="E439" s="302"/>
    </row>
    <row r="440" spans="2:5" x14ac:dyDescent="0.2">
      <c r="B440" s="301"/>
      <c r="C440" s="301"/>
      <c r="D440" s="301"/>
      <c r="E440" s="302"/>
    </row>
    <row r="441" spans="2:5" x14ac:dyDescent="0.2">
      <c r="B441" s="301"/>
      <c r="C441" s="301"/>
      <c r="D441" s="301"/>
      <c r="E441" s="302"/>
    </row>
    <row r="442" spans="2:5" x14ac:dyDescent="0.2">
      <c r="B442" s="301"/>
      <c r="C442" s="301"/>
      <c r="D442" s="301"/>
      <c r="E442" s="302"/>
    </row>
    <row r="443" spans="2:5" x14ac:dyDescent="0.2">
      <c r="B443" s="301"/>
      <c r="C443" s="301"/>
      <c r="D443" s="301"/>
      <c r="E443" s="302"/>
    </row>
    <row r="444" spans="2:5" x14ac:dyDescent="0.2">
      <c r="B444" s="301"/>
      <c r="C444" s="301"/>
      <c r="D444" s="301"/>
      <c r="E444" s="302"/>
    </row>
    <row r="445" spans="2:5" x14ac:dyDescent="0.2">
      <c r="B445" s="301"/>
      <c r="C445" s="301"/>
      <c r="D445" s="301"/>
      <c r="E445" s="302"/>
    </row>
    <row r="446" spans="2:5" x14ac:dyDescent="0.2">
      <c r="B446" s="301"/>
      <c r="C446" s="301"/>
      <c r="D446" s="301"/>
      <c r="E446" s="302"/>
    </row>
    <row r="447" spans="2:5" x14ac:dyDescent="0.2">
      <c r="B447" s="301"/>
      <c r="C447" s="301"/>
      <c r="D447" s="301"/>
      <c r="E447" s="302"/>
    </row>
    <row r="448" spans="2:5" x14ac:dyDescent="0.2">
      <c r="B448" s="301"/>
      <c r="C448" s="301"/>
      <c r="D448" s="301"/>
      <c r="E448" s="302"/>
    </row>
    <row r="449" spans="2:5" x14ac:dyDescent="0.2">
      <c r="B449" s="301"/>
      <c r="C449" s="301"/>
      <c r="D449" s="301"/>
      <c r="E449" s="302"/>
    </row>
    <row r="450" spans="2:5" x14ac:dyDescent="0.2">
      <c r="B450" s="301"/>
      <c r="C450" s="301"/>
      <c r="D450" s="301"/>
      <c r="E450" s="302"/>
    </row>
    <row r="451" spans="2:5" x14ac:dyDescent="0.2">
      <c r="B451" s="301"/>
      <c r="C451" s="301"/>
      <c r="D451" s="301"/>
      <c r="E451" s="302"/>
    </row>
    <row r="452" spans="2:5" x14ac:dyDescent="0.2">
      <c r="B452" s="301"/>
      <c r="C452" s="301"/>
      <c r="D452" s="301"/>
      <c r="E452" s="302"/>
    </row>
    <row r="453" spans="2:5" x14ac:dyDescent="0.2">
      <c r="B453" s="301"/>
      <c r="C453" s="301"/>
      <c r="D453" s="301"/>
      <c r="E453" s="302"/>
    </row>
    <row r="454" spans="2:5" x14ac:dyDescent="0.2">
      <c r="B454" s="301"/>
      <c r="C454" s="301"/>
      <c r="D454" s="301"/>
      <c r="E454" s="302"/>
    </row>
    <row r="455" spans="2:5" x14ac:dyDescent="0.2">
      <c r="B455" s="301"/>
      <c r="C455" s="301"/>
      <c r="D455" s="301"/>
      <c r="E455" s="302"/>
    </row>
    <row r="456" spans="2:5" x14ac:dyDescent="0.2">
      <c r="B456" s="301"/>
      <c r="C456" s="301"/>
      <c r="D456" s="301"/>
      <c r="E456" s="302"/>
    </row>
    <row r="457" spans="2:5" x14ac:dyDescent="0.2">
      <c r="B457" s="301"/>
      <c r="C457" s="301"/>
      <c r="D457" s="301"/>
      <c r="E457" s="302"/>
    </row>
    <row r="458" spans="2:5" x14ac:dyDescent="0.2">
      <c r="B458" s="301"/>
      <c r="C458" s="301"/>
      <c r="D458" s="301"/>
      <c r="E458" s="302"/>
    </row>
    <row r="459" spans="2:5" x14ac:dyDescent="0.2">
      <c r="B459" s="301"/>
      <c r="C459" s="301"/>
      <c r="D459" s="301"/>
      <c r="E459" s="302"/>
    </row>
    <row r="460" spans="2:5" x14ac:dyDescent="0.2">
      <c r="B460" s="301"/>
      <c r="C460" s="301"/>
      <c r="D460" s="301"/>
      <c r="E460" s="302"/>
    </row>
    <row r="461" spans="2:5" x14ac:dyDescent="0.2">
      <c r="B461" s="301"/>
      <c r="C461" s="301"/>
      <c r="D461" s="301"/>
      <c r="E461" s="302"/>
    </row>
    <row r="462" spans="2:5" x14ac:dyDescent="0.2">
      <c r="B462" s="301"/>
      <c r="C462" s="301"/>
      <c r="D462" s="301"/>
      <c r="E462" s="302"/>
    </row>
    <row r="463" spans="2:5" x14ac:dyDescent="0.2">
      <c r="B463" s="301"/>
      <c r="C463" s="301"/>
      <c r="D463" s="301"/>
      <c r="E463" s="302"/>
    </row>
    <row r="464" spans="2:5" x14ac:dyDescent="0.2">
      <c r="B464" s="301"/>
      <c r="C464" s="301"/>
      <c r="D464" s="301"/>
      <c r="E464" s="302"/>
    </row>
    <row r="465" spans="2:5" x14ac:dyDescent="0.2">
      <c r="B465" s="301"/>
      <c r="C465" s="301"/>
      <c r="D465" s="301"/>
      <c r="E465" s="302"/>
    </row>
    <row r="466" spans="2:5" x14ac:dyDescent="0.2">
      <c r="B466" s="301"/>
      <c r="C466" s="301"/>
      <c r="D466" s="301"/>
      <c r="E466" s="302"/>
    </row>
    <row r="467" spans="2:5" x14ac:dyDescent="0.2">
      <c r="B467" s="301"/>
      <c r="C467" s="301"/>
      <c r="D467" s="301"/>
      <c r="E467" s="302"/>
    </row>
    <row r="468" spans="2:5" x14ac:dyDescent="0.2">
      <c r="B468" s="301"/>
      <c r="C468" s="301"/>
      <c r="D468" s="301"/>
      <c r="E468" s="302"/>
    </row>
    <row r="469" spans="2:5" x14ac:dyDescent="0.2">
      <c r="B469" s="301"/>
      <c r="C469" s="301"/>
      <c r="D469" s="301"/>
      <c r="E469" s="302"/>
    </row>
    <row r="470" spans="2:5" x14ac:dyDescent="0.2">
      <c r="B470" s="301"/>
      <c r="C470" s="301"/>
      <c r="D470" s="301"/>
      <c r="E470" s="302"/>
    </row>
    <row r="471" spans="2:5" x14ac:dyDescent="0.2">
      <c r="B471" s="301"/>
      <c r="C471" s="301"/>
      <c r="D471" s="301"/>
      <c r="E471" s="302"/>
    </row>
    <row r="472" spans="2:5" x14ac:dyDescent="0.2">
      <c r="B472" s="301"/>
      <c r="C472" s="301"/>
      <c r="D472" s="301"/>
      <c r="E472" s="302"/>
    </row>
    <row r="473" spans="2:5" x14ac:dyDescent="0.2">
      <c r="B473" s="301"/>
      <c r="C473" s="301"/>
      <c r="D473" s="301"/>
      <c r="E473" s="302"/>
    </row>
    <row r="474" spans="2:5" x14ac:dyDescent="0.2">
      <c r="B474" s="301"/>
      <c r="C474" s="301"/>
      <c r="D474" s="301"/>
      <c r="E474" s="302"/>
    </row>
    <row r="475" spans="2:5" x14ac:dyDescent="0.2">
      <c r="B475" s="301"/>
      <c r="C475" s="301"/>
      <c r="D475" s="301"/>
      <c r="E475" s="302"/>
    </row>
    <row r="476" spans="2:5" x14ac:dyDescent="0.2">
      <c r="B476" s="301"/>
      <c r="C476" s="301"/>
      <c r="D476" s="301"/>
      <c r="E476" s="302"/>
    </row>
    <row r="477" spans="2:5" x14ac:dyDescent="0.2">
      <c r="B477" s="301"/>
      <c r="C477" s="301"/>
      <c r="D477" s="301"/>
      <c r="E477" s="302"/>
    </row>
    <row r="478" spans="2:5" x14ac:dyDescent="0.2">
      <c r="B478" s="301"/>
      <c r="C478" s="301"/>
      <c r="D478" s="301"/>
      <c r="E478" s="302"/>
    </row>
    <row r="479" spans="2:5" x14ac:dyDescent="0.2">
      <c r="B479" s="301"/>
      <c r="C479" s="301"/>
      <c r="D479" s="301"/>
      <c r="E479" s="302"/>
    </row>
    <row r="480" spans="2:5" x14ac:dyDescent="0.2">
      <c r="B480" s="301"/>
      <c r="C480" s="301"/>
      <c r="D480" s="301"/>
      <c r="E480" s="302"/>
    </row>
    <row r="481" spans="2:5" x14ac:dyDescent="0.2">
      <c r="B481" s="301"/>
      <c r="C481" s="301"/>
      <c r="D481" s="301"/>
      <c r="E481" s="302"/>
    </row>
    <row r="482" spans="2:5" x14ac:dyDescent="0.2">
      <c r="B482" s="301"/>
      <c r="C482" s="301"/>
      <c r="D482" s="301"/>
      <c r="E482" s="302"/>
    </row>
    <row r="483" spans="2:5" x14ac:dyDescent="0.2">
      <c r="B483" s="301"/>
      <c r="C483" s="301"/>
      <c r="D483" s="301"/>
      <c r="E483" s="302"/>
    </row>
    <row r="484" spans="2:5" x14ac:dyDescent="0.2">
      <c r="B484" s="301"/>
      <c r="C484" s="301"/>
      <c r="D484" s="301"/>
      <c r="E484" s="302"/>
    </row>
    <row r="485" spans="2:5" x14ac:dyDescent="0.2">
      <c r="B485" s="301"/>
      <c r="C485" s="301"/>
      <c r="D485" s="301"/>
      <c r="E485" s="302"/>
    </row>
    <row r="486" spans="2:5" x14ac:dyDescent="0.2">
      <c r="B486" s="301"/>
      <c r="C486" s="301"/>
      <c r="D486" s="301"/>
      <c r="E486" s="302"/>
    </row>
    <row r="487" spans="2:5" x14ac:dyDescent="0.2">
      <c r="B487" s="301"/>
      <c r="C487" s="301"/>
      <c r="D487" s="301"/>
      <c r="E487" s="302"/>
    </row>
    <row r="488" spans="2:5" x14ac:dyDescent="0.2">
      <c r="B488" s="301"/>
      <c r="C488" s="301"/>
      <c r="D488" s="301"/>
      <c r="E488" s="302"/>
    </row>
    <row r="489" spans="2:5" x14ac:dyDescent="0.2">
      <c r="B489" s="301"/>
      <c r="C489" s="301"/>
      <c r="D489" s="301"/>
      <c r="E489" s="302"/>
    </row>
    <row r="490" spans="2:5" x14ac:dyDescent="0.2">
      <c r="B490" s="301"/>
      <c r="C490" s="301"/>
      <c r="D490" s="301"/>
      <c r="E490" s="302"/>
    </row>
    <row r="491" spans="2:5" x14ac:dyDescent="0.2">
      <c r="B491" s="301"/>
      <c r="C491" s="301"/>
      <c r="D491" s="301"/>
      <c r="E491" s="302"/>
    </row>
    <row r="492" spans="2:5" x14ac:dyDescent="0.2">
      <c r="B492" s="301"/>
      <c r="C492" s="301"/>
      <c r="D492" s="301"/>
      <c r="E492" s="302"/>
    </row>
    <row r="493" spans="2:5" x14ac:dyDescent="0.2">
      <c r="B493" s="301"/>
      <c r="C493" s="301"/>
      <c r="D493" s="301"/>
      <c r="E493" s="302"/>
    </row>
    <row r="494" spans="2:5" x14ac:dyDescent="0.2">
      <c r="B494" s="301"/>
      <c r="C494" s="301"/>
      <c r="D494" s="301"/>
      <c r="E494" s="302"/>
    </row>
    <row r="495" spans="2:5" x14ac:dyDescent="0.2">
      <c r="B495" s="301"/>
      <c r="C495" s="301"/>
      <c r="D495" s="301"/>
      <c r="E495" s="302"/>
    </row>
    <row r="496" spans="2:5" x14ac:dyDescent="0.2">
      <c r="B496" s="301"/>
      <c r="C496" s="301"/>
      <c r="D496" s="301"/>
      <c r="E496" s="302"/>
    </row>
    <row r="497" spans="2:5" x14ac:dyDescent="0.2">
      <c r="B497" s="301"/>
      <c r="C497" s="301"/>
      <c r="D497" s="301"/>
      <c r="E497" s="302"/>
    </row>
    <row r="498" spans="2:5" x14ac:dyDescent="0.2">
      <c r="B498" s="301"/>
      <c r="C498" s="301"/>
      <c r="D498" s="301"/>
      <c r="E498" s="302"/>
    </row>
    <row r="499" spans="2:5" x14ac:dyDescent="0.2">
      <c r="B499" s="301"/>
      <c r="C499" s="301"/>
      <c r="D499" s="301"/>
      <c r="E499" s="302"/>
    </row>
    <row r="500" spans="2:5" x14ac:dyDescent="0.2">
      <c r="B500" s="301"/>
      <c r="C500" s="301"/>
      <c r="D500" s="301"/>
      <c r="E500" s="302"/>
    </row>
    <row r="501" spans="2:5" x14ac:dyDescent="0.2">
      <c r="B501" s="301"/>
      <c r="C501" s="301"/>
      <c r="D501" s="301"/>
      <c r="E501" s="302"/>
    </row>
    <row r="502" spans="2:5" x14ac:dyDescent="0.2">
      <c r="B502" s="301"/>
      <c r="C502" s="301"/>
      <c r="D502" s="301"/>
      <c r="E502" s="302"/>
    </row>
    <row r="503" spans="2:5" x14ac:dyDescent="0.2">
      <c r="B503" s="301"/>
      <c r="C503" s="301"/>
      <c r="D503" s="301"/>
      <c r="E503" s="302"/>
    </row>
    <row r="504" spans="2:5" x14ac:dyDescent="0.2">
      <c r="B504" s="301"/>
      <c r="C504" s="301"/>
      <c r="D504" s="301"/>
      <c r="E504" s="302"/>
    </row>
    <row r="505" spans="2:5" x14ac:dyDescent="0.2">
      <c r="B505" s="301"/>
      <c r="C505" s="301"/>
      <c r="D505" s="301"/>
      <c r="E505" s="302"/>
    </row>
    <row r="506" spans="2:5" x14ac:dyDescent="0.2">
      <c r="B506" s="301"/>
      <c r="C506" s="301"/>
      <c r="D506" s="301"/>
      <c r="E506" s="302"/>
    </row>
    <row r="507" spans="2:5" x14ac:dyDescent="0.2">
      <c r="B507" s="301"/>
      <c r="C507" s="301"/>
      <c r="D507" s="301"/>
      <c r="E507" s="302"/>
    </row>
    <row r="508" spans="2:5" x14ac:dyDescent="0.2">
      <c r="B508" s="301"/>
      <c r="C508" s="301"/>
      <c r="D508" s="301"/>
      <c r="E508" s="302"/>
    </row>
    <row r="509" spans="2:5" x14ac:dyDescent="0.2">
      <c r="B509" s="301"/>
      <c r="C509" s="301"/>
      <c r="D509" s="301"/>
      <c r="E509" s="302"/>
    </row>
    <row r="510" spans="2:5" x14ac:dyDescent="0.2">
      <c r="B510" s="301"/>
      <c r="C510" s="301"/>
      <c r="D510" s="301"/>
      <c r="E510" s="302"/>
    </row>
    <row r="511" spans="2:5" x14ac:dyDescent="0.2">
      <c r="B511" s="301"/>
      <c r="C511" s="301"/>
      <c r="D511" s="301"/>
      <c r="E511" s="302"/>
    </row>
    <row r="512" spans="2:5" x14ac:dyDescent="0.2">
      <c r="B512" s="301"/>
      <c r="C512" s="301"/>
      <c r="D512" s="301"/>
      <c r="E512" s="302"/>
    </row>
    <row r="513" spans="2:5" x14ac:dyDescent="0.2">
      <c r="B513" s="301"/>
      <c r="C513" s="301"/>
      <c r="D513" s="301"/>
      <c r="E513" s="302"/>
    </row>
    <row r="514" spans="2:5" x14ac:dyDescent="0.2">
      <c r="B514" s="301"/>
      <c r="C514" s="301"/>
      <c r="D514" s="301"/>
      <c r="E514" s="302"/>
    </row>
    <row r="515" spans="2:5" x14ac:dyDescent="0.2">
      <c r="B515" s="301"/>
      <c r="C515" s="301"/>
      <c r="D515" s="301"/>
      <c r="E515" s="302"/>
    </row>
    <row r="516" spans="2:5" x14ac:dyDescent="0.2">
      <c r="B516" s="301"/>
      <c r="C516" s="301"/>
      <c r="D516" s="301"/>
      <c r="E516" s="302"/>
    </row>
    <row r="517" spans="2:5" x14ac:dyDescent="0.2">
      <c r="B517" s="301"/>
      <c r="C517" s="301"/>
      <c r="D517" s="301"/>
      <c r="E517" s="302"/>
    </row>
    <row r="518" spans="2:5" x14ac:dyDescent="0.2">
      <c r="B518" s="301"/>
      <c r="C518" s="301"/>
      <c r="D518" s="301"/>
      <c r="E518" s="302"/>
    </row>
    <row r="519" spans="2:5" x14ac:dyDescent="0.2">
      <c r="B519" s="301"/>
      <c r="C519" s="301"/>
      <c r="D519" s="301"/>
      <c r="E519" s="302"/>
    </row>
    <row r="520" spans="2:5" x14ac:dyDescent="0.2">
      <c r="B520" s="301"/>
      <c r="C520" s="301"/>
      <c r="D520" s="301"/>
      <c r="E520" s="302"/>
    </row>
    <row r="521" spans="2:5" x14ac:dyDescent="0.2">
      <c r="B521" s="301"/>
      <c r="C521" s="301"/>
      <c r="D521" s="301"/>
      <c r="E521" s="302"/>
    </row>
    <row r="522" spans="2:5" x14ac:dyDescent="0.2">
      <c r="B522" s="301"/>
      <c r="C522" s="301"/>
      <c r="D522" s="301"/>
      <c r="E522" s="302"/>
    </row>
    <row r="523" spans="2:5" x14ac:dyDescent="0.2">
      <c r="B523" s="301"/>
      <c r="C523" s="301"/>
      <c r="D523" s="301"/>
      <c r="E523" s="302"/>
    </row>
    <row r="524" spans="2:5" x14ac:dyDescent="0.2">
      <c r="B524" s="301"/>
      <c r="C524" s="301"/>
      <c r="D524" s="301"/>
      <c r="E524" s="302"/>
    </row>
    <row r="525" spans="2:5" x14ac:dyDescent="0.2">
      <c r="B525" s="301"/>
      <c r="C525" s="301"/>
      <c r="D525" s="301"/>
      <c r="E525" s="302"/>
    </row>
    <row r="526" spans="2:5" x14ac:dyDescent="0.2">
      <c r="B526" s="301"/>
      <c r="C526" s="301"/>
      <c r="D526" s="301"/>
      <c r="E526" s="302"/>
    </row>
    <row r="527" spans="2:5" x14ac:dyDescent="0.2">
      <c r="B527" s="301"/>
      <c r="C527" s="301"/>
      <c r="D527" s="301"/>
      <c r="E527" s="302"/>
    </row>
    <row r="528" spans="2:5" x14ac:dyDescent="0.2">
      <c r="B528" s="301"/>
      <c r="C528" s="301"/>
      <c r="D528" s="301"/>
      <c r="E528" s="302"/>
    </row>
    <row r="529" spans="2:5" x14ac:dyDescent="0.2">
      <c r="B529" s="301"/>
      <c r="C529" s="301"/>
      <c r="D529" s="301"/>
      <c r="E529" s="302"/>
    </row>
    <row r="530" spans="2:5" x14ac:dyDescent="0.2">
      <c r="B530" s="301"/>
      <c r="C530" s="301"/>
      <c r="D530" s="301"/>
      <c r="E530" s="302"/>
    </row>
    <row r="531" spans="2:5" x14ac:dyDescent="0.2">
      <c r="B531" s="301"/>
      <c r="C531" s="301"/>
      <c r="D531" s="301"/>
      <c r="E531" s="302"/>
    </row>
    <row r="532" spans="2:5" x14ac:dyDescent="0.2">
      <c r="B532" s="301"/>
      <c r="C532" s="301"/>
      <c r="D532" s="301"/>
      <c r="E532" s="302"/>
    </row>
    <row r="533" spans="2:5" x14ac:dyDescent="0.2">
      <c r="B533" s="301"/>
      <c r="C533" s="301"/>
      <c r="D533" s="301"/>
      <c r="E533" s="302"/>
    </row>
    <row r="534" spans="2:5" x14ac:dyDescent="0.2">
      <c r="B534" s="301"/>
      <c r="C534" s="301"/>
      <c r="D534" s="301"/>
      <c r="E534" s="302"/>
    </row>
    <row r="535" spans="2:5" x14ac:dyDescent="0.2">
      <c r="B535" s="301"/>
      <c r="C535" s="301"/>
      <c r="D535" s="301"/>
      <c r="E535" s="302"/>
    </row>
    <row r="536" spans="2:5" x14ac:dyDescent="0.2">
      <c r="B536" s="301"/>
      <c r="C536" s="301"/>
      <c r="D536" s="301"/>
      <c r="E536" s="302"/>
    </row>
    <row r="537" spans="2:5" x14ac:dyDescent="0.2">
      <c r="B537" s="301"/>
      <c r="C537" s="301"/>
      <c r="D537" s="301"/>
      <c r="E537" s="302"/>
    </row>
    <row r="538" spans="2:5" x14ac:dyDescent="0.2">
      <c r="B538" s="301"/>
      <c r="C538" s="301"/>
      <c r="D538" s="301"/>
      <c r="E538" s="302"/>
    </row>
    <row r="539" spans="2:5" x14ac:dyDescent="0.2">
      <c r="B539" s="301"/>
      <c r="C539" s="301"/>
      <c r="D539" s="301"/>
      <c r="E539" s="302"/>
    </row>
    <row r="540" spans="2:5" x14ac:dyDescent="0.2">
      <c r="B540" s="301"/>
      <c r="C540" s="301"/>
      <c r="D540" s="301"/>
      <c r="E540" s="302"/>
    </row>
    <row r="541" spans="2:5" x14ac:dyDescent="0.2">
      <c r="B541" s="301"/>
      <c r="C541" s="301"/>
      <c r="D541" s="301"/>
      <c r="E541" s="302"/>
    </row>
    <row r="542" spans="2:5" x14ac:dyDescent="0.2">
      <c r="B542" s="301"/>
      <c r="C542" s="301"/>
      <c r="D542" s="301"/>
      <c r="E542" s="302"/>
    </row>
    <row r="543" spans="2:5" x14ac:dyDescent="0.2">
      <c r="B543" s="301"/>
      <c r="C543" s="301"/>
      <c r="D543" s="301"/>
      <c r="E543" s="302"/>
    </row>
    <row r="544" spans="2:5" x14ac:dyDescent="0.2">
      <c r="B544" s="301"/>
      <c r="C544" s="301"/>
      <c r="D544" s="301"/>
      <c r="E544" s="302"/>
    </row>
    <row r="545" spans="2:5" x14ac:dyDescent="0.2">
      <c r="B545" s="301"/>
      <c r="C545" s="301"/>
      <c r="D545" s="301"/>
      <c r="E545" s="302"/>
    </row>
    <row r="546" spans="2:5" x14ac:dyDescent="0.2">
      <c r="B546" s="301"/>
      <c r="C546" s="301"/>
      <c r="D546" s="301"/>
      <c r="E546" s="302"/>
    </row>
    <row r="547" spans="2:5" x14ac:dyDescent="0.2">
      <c r="B547" s="301"/>
      <c r="C547" s="301"/>
      <c r="D547" s="301"/>
      <c r="E547" s="302"/>
    </row>
    <row r="548" spans="2:5" x14ac:dyDescent="0.2">
      <c r="B548" s="301"/>
      <c r="C548" s="301"/>
      <c r="D548" s="301"/>
      <c r="E548" s="302"/>
    </row>
    <row r="549" spans="2:5" x14ac:dyDescent="0.2">
      <c r="B549" s="301"/>
      <c r="C549" s="301"/>
      <c r="D549" s="301"/>
      <c r="E549" s="302"/>
    </row>
    <row r="550" spans="2:5" x14ac:dyDescent="0.2">
      <c r="B550" s="301"/>
      <c r="C550" s="301"/>
      <c r="D550" s="301"/>
      <c r="E550" s="302"/>
    </row>
    <row r="551" spans="2:5" x14ac:dyDescent="0.2">
      <c r="B551" s="301"/>
      <c r="C551" s="301"/>
      <c r="D551" s="301"/>
      <c r="E551" s="302"/>
    </row>
    <row r="552" spans="2:5" x14ac:dyDescent="0.2">
      <c r="B552" s="301"/>
      <c r="C552" s="301"/>
      <c r="D552" s="301"/>
      <c r="E552" s="302"/>
    </row>
    <row r="553" spans="2:5" x14ac:dyDescent="0.2">
      <c r="B553" s="301"/>
      <c r="C553" s="301"/>
      <c r="D553" s="301"/>
      <c r="E553" s="302"/>
    </row>
    <row r="554" spans="2:5" x14ac:dyDescent="0.2">
      <c r="B554" s="301"/>
      <c r="C554" s="301"/>
      <c r="D554" s="301"/>
      <c r="E554" s="302"/>
    </row>
    <row r="555" spans="2:5" x14ac:dyDescent="0.2">
      <c r="B555" s="301"/>
      <c r="C555" s="301"/>
      <c r="D555" s="301"/>
      <c r="E555" s="302"/>
    </row>
    <row r="556" spans="2:5" x14ac:dyDescent="0.2">
      <c r="B556" s="301"/>
      <c r="C556" s="301"/>
      <c r="D556" s="301"/>
      <c r="E556" s="302"/>
    </row>
    <row r="557" spans="2:5" x14ac:dyDescent="0.2">
      <c r="B557" s="301"/>
      <c r="C557" s="301"/>
      <c r="D557" s="301"/>
      <c r="E557" s="302"/>
    </row>
    <row r="558" spans="2:5" x14ac:dyDescent="0.2">
      <c r="B558" s="301"/>
      <c r="C558" s="301"/>
      <c r="D558" s="301"/>
      <c r="E558" s="302"/>
    </row>
    <row r="559" spans="2:5" x14ac:dyDescent="0.2">
      <c r="B559" s="301"/>
      <c r="C559" s="301"/>
      <c r="D559" s="301"/>
      <c r="E559" s="302"/>
    </row>
    <row r="560" spans="2:5" x14ac:dyDescent="0.2">
      <c r="B560" s="301"/>
      <c r="C560" s="301"/>
      <c r="D560" s="301"/>
      <c r="E560" s="302"/>
    </row>
    <row r="561" spans="2:5" x14ac:dyDescent="0.2">
      <c r="B561" s="301"/>
      <c r="C561" s="301"/>
      <c r="D561" s="301"/>
      <c r="E561" s="302"/>
    </row>
    <row r="562" spans="2:5" x14ac:dyDescent="0.2">
      <c r="B562" s="301"/>
      <c r="C562" s="301"/>
      <c r="D562" s="301"/>
      <c r="E562" s="302"/>
    </row>
    <row r="563" spans="2:5" x14ac:dyDescent="0.2">
      <c r="B563" s="301"/>
      <c r="C563" s="301"/>
      <c r="D563" s="301"/>
      <c r="E563" s="302"/>
    </row>
    <row r="564" spans="2:5" x14ac:dyDescent="0.2">
      <c r="B564" s="301"/>
      <c r="C564" s="301"/>
      <c r="D564" s="301"/>
      <c r="E564" s="302"/>
    </row>
    <row r="565" spans="2:5" x14ac:dyDescent="0.2">
      <c r="B565" s="301"/>
      <c r="C565" s="301"/>
      <c r="D565" s="301"/>
      <c r="E565" s="302"/>
    </row>
    <row r="566" spans="2:5" x14ac:dyDescent="0.2">
      <c r="B566" s="301"/>
      <c r="C566" s="301"/>
      <c r="D566" s="301"/>
      <c r="E566" s="302"/>
    </row>
    <row r="567" spans="2:5" x14ac:dyDescent="0.2">
      <c r="B567" s="301"/>
      <c r="C567" s="301"/>
      <c r="D567" s="301"/>
      <c r="E567" s="302"/>
    </row>
    <row r="568" spans="2:5" x14ac:dyDescent="0.2">
      <c r="B568" s="301"/>
      <c r="C568" s="301"/>
      <c r="D568" s="301"/>
      <c r="E568" s="302"/>
    </row>
    <row r="569" spans="2:5" x14ac:dyDescent="0.2">
      <c r="B569" s="301"/>
      <c r="C569" s="301"/>
      <c r="D569" s="301"/>
      <c r="E569" s="302"/>
    </row>
    <row r="570" spans="2:5" x14ac:dyDescent="0.2">
      <c r="B570" s="301"/>
      <c r="C570" s="301"/>
      <c r="D570" s="301"/>
      <c r="E570" s="302"/>
    </row>
    <row r="571" spans="2:5" x14ac:dyDescent="0.2">
      <c r="B571" s="301"/>
      <c r="C571" s="301"/>
      <c r="D571" s="301"/>
      <c r="E571" s="302"/>
    </row>
    <row r="572" spans="2:5" x14ac:dyDescent="0.2">
      <c r="B572" s="301"/>
      <c r="C572" s="301"/>
      <c r="D572" s="301"/>
      <c r="E572" s="302"/>
    </row>
    <row r="573" spans="2:5" x14ac:dyDescent="0.2">
      <c r="B573" s="301"/>
      <c r="C573" s="301"/>
      <c r="D573" s="301"/>
      <c r="E573" s="302"/>
    </row>
    <row r="574" spans="2:5" x14ac:dyDescent="0.2">
      <c r="B574" s="301"/>
      <c r="C574" s="301"/>
      <c r="D574" s="301"/>
      <c r="E574" s="302"/>
    </row>
    <row r="575" spans="2:5" x14ac:dyDescent="0.2">
      <c r="B575" s="301"/>
      <c r="C575" s="301"/>
      <c r="D575" s="301"/>
      <c r="E575" s="302"/>
    </row>
    <row r="576" spans="2:5" x14ac:dyDescent="0.2">
      <c r="B576" s="301"/>
      <c r="C576" s="301"/>
      <c r="D576" s="301"/>
      <c r="E576" s="302"/>
    </row>
    <row r="577" spans="2:5" x14ac:dyDescent="0.2">
      <c r="B577" s="301"/>
      <c r="C577" s="301"/>
      <c r="D577" s="301"/>
      <c r="E577" s="302"/>
    </row>
    <row r="578" spans="2:5" x14ac:dyDescent="0.2">
      <c r="B578" s="301"/>
      <c r="C578" s="301"/>
      <c r="D578" s="301"/>
      <c r="E578" s="302"/>
    </row>
    <row r="579" spans="2:5" x14ac:dyDescent="0.2">
      <c r="B579" s="301"/>
      <c r="C579" s="301"/>
      <c r="D579" s="301"/>
      <c r="E579" s="302"/>
    </row>
    <row r="580" spans="2:5" x14ac:dyDescent="0.2">
      <c r="B580" s="301"/>
      <c r="C580" s="301"/>
      <c r="D580" s="301"/>
      <c r="E580" s="302"/>
    </row>
    <row r="581" spans="2:5" x14ac:dyDescent="0.2">
      <c r="B581" s="301"/>
      <c r="C581" s="301"/>
      <c r="D581" s="301"/>
      <c r="E581" s="302"/>
    </row>
    <row r="582" spans="2:5" x14ac:dyDescent="0.2">
      <c r="B582" s="301"/>
      <c r="C582" s="301"/>
      <c r="D582" s="301"/>
      <c r="E582" s="302"/>
    </row>
    <row r="583" spans="2:5" x14ac:dyDescent="0.2">
      <c r="B583" s="301"/>
      <c r="C583" s="301"/>
      <c r="D583" s="301"/>
      <c r="E583" s="302"/>
    </row>
    <row r="584" spans="2:5" x14ac:dyDescent="0.2">
      <c r="B584" s="301"/>
      <c r="C584" s="301"/>
      <c r="D584" s="301"/>
      <c r="E584" s="302"/>
    </row>
    <row r="585" spans="2:5" x14ac:dyDescent="0.2">
      <c r="B585" s="301"/>
      <c r="C585" s="301"/>
      <c r="D585" s="301"/>
      <c r="E585" s="302"/>
    </row>
    <row r="586" spans="2:5" x14ac:dyDescent="0.2">
      <c r="B586" s="301"/>
      <c r="C586" s="301"/>
      <c r="D586" s="301"/>
      <c r="E586" s="302"/>
    </row>
    <row r="587" spans="2:5" x14ac:dyDescent="0.2">
      <c r="B587" s="301"/>
      <c r="C587" s="301"/>
      <c r="D587" s="301"/>
      <c r="E587" s="302"/>
    </row>
    <row r="588" spans="2:5" x14ac:dyDescent="0.2">
      <c r="B588" s="301"/>
      <c r="C588" s="301"/>
      <c r="D588" s="301"/>
      <c r="E588" s="302"/>
    </row>
    <row r="589" spans="2:5" x14ac:dyDescent="0.2">
      <c r="B589" s="301"/>
      <c r="C589" s="301"/>
      <c r="D589" s="301"/>
      <c r="E589" s="302"/>
    </row>
    <row r="590" spans="2:5" x14ac:dyDescent="0.2">
      <c r="B590" s="301"/>
      <c r="C590" s="301"/>
      <c r="D590" s="301"/>
      <c r="E590" s="302"/>
    </row>
    <row r="591" spans="2:5" x14ac:dyDescent="0.2">
      <c r="B591" s="301"/>
      <c r="C591" s="301"/>
      <c r="D591" s="301"/>
      <c r="E591" s="302"/>
    </row>
    <row r="592" spans="2:5" x14ac:dyDescent="0.2">
      <c r="B592" s="301"/>
      <c r="C592" s="301"/>
      <c r="D592" s="301"/>
      <c r="E592" s="302"/>
    </row>
    <row r="593" spans="2:5" x14ac:dyDescent="0.2">
      <c r="B593" s="301"/>
      <c r="C593" s="301"/>
      <c r="D593" s="301"/>
      <c r="E593" s="302"/>
    </row>
    <row r="594" spans="2:5" x14ac:dyDescent="0.2">
      <c r="B594" s="301"/>
      <c r="C594" s="301"/>
      <c r="D594" s="301"/>
      <c r="E594" s="302"/>
    </row>
    <row r="595" spans="2:5" x14ac:dyDescent="0.2">
      <c r="B595" s="301"/>
      <c r="C595" s="301"/>
      <c r="D595" s="301"/>
      <c r="E595" s="302"/>
    </row>
    <row r="596" spans="2:5" x14ac:dyDescent="0.2">
      <c r="B596" s="301"/>
      <c r="C596" s="301"/>
      <c r="D596" s="301"/>
      <c r="E596" s="302"/>
    </row>
    <row r="597" spans="2:5" x14ac:dyDescent="0.2">
      <c r="B597" s="301"/>
      <c r="C597" s="301"/>
      <c r="D597" s="301"/>
      <c r="E597" s="302"/>
    </row>
    <row r="598" spans="2:5" x14ac:dyDescent="0.2">
      <c r="B598" s="301"/>
      <c r="C598" s="301"/>
      <c r="D598" s="301"/>
      <c r="E598" s="302"/>
    </row>
    <row r="599" spans="2:5" x14ac:dyDescent="0.2">
      <c r="B599" s="301"/>
      <c r="C599" s="301"/>
      <c r="D599" s="301"/>
      <c r="E599" s="302"/>
    </row>
    <row r="600" spans="2:5" x14ac:dyDescent="0.2">
      <c r="B600" s="301"/>
      <c r="C600" s="301"/>
      <c r="D600" s="301"/>
      <c r="E600" s="302"/>
    </row>
    <row r="601" spans="2:5" x14ac:dyDescent="0.2">
      <c r="B601" s="301"/>
      <c r="C601" s="301"/>
      <c r="D601" s="301"/>
      <c r="E601" s="302"/>
    </row>
    <row r="602" spans="2:5" x14ac:dyDescent="0.2">
      <c r="B602" s="301"/>
      <c r="C602" s="301"/>
      <c r="D602" s="301"/>
      <c r="E602" s="302"/>
    </row>
    <row r="603" spans="2:5" x14ac:dyDescent="0.2">
      <c r="B603" s="301"/>
      <c r="C603" s="301"/>
      <c r="D603" s="301"/>
      <c r="E603" s="302"/>
    </row>
    <row r="604" spans="2:5" x14ac:dyDescent="0.2">
      <c r="B604" s="301"/>
      <c r="C604" s="301"/>
      <c r="D604" s="301"/>
      <c r="E604" s="302"/>
    </row>
    <row r="605" spans="2:5" x14ac:dyDescent="0.2">
      <c r="B605" s="301"/>
      <c r="C605" s="301"/>
      <c r="D605" s="301"/>
      <c r="E605" s="302"/>
    </row>
    <row r="606" spans="2:5" x14ac:dyDescent="0.2">
      <c r="B606" s="301"/>
      <c r="C606" s="301"/>
      <c r="D606" s="301"/>
      <c r="E606" s="302"/>
    </row>
    <row r="607" spans="2:5" x14ac:dyDescent="0.2">
      <c r="B607" s="301"/>
      <c r="C607" s="301"/>
      <c r="D607" s="301"/>
      <c r="E607" s="302"/>
    </row>
    <row r="608" spans="2:5" x14ac:dyDescent="0.2">
      <c r="B608" s="301"/>
      <c r="C608" s="301"/>
      <c r="D608" s="301"/>
      <c r="E608" s="302"/>
    </row>
    <row r="609" spans="2:5" x14ac:dyDescent="0.2">
      <c r="B609" s="301"/>
      <c r="C609" s="301"/>
      <c r="D609" s="301"/>
      <c r="E609" s="302"/>
    </row>
    <row r="610" spans="2:5" x14ac:dyDescent="0.2">
      <c r="B610" s="301"/>
      <c r="C610" s="301"/>
      <c r="D610" s="301"/>
      <c r="E610" s="302"/>
    </row>
    <row r="611" spans="2:5" x14ac:dyDescent="0.2">
      <c r="B611" s="301"/>
      <c r="C611" s="301"/>
      <c r="D611" s="301"/>
      <c r="E611" s="302"/>
    </row>
    <row r="612" spans="2:5" x14ac:dyDescent="0.2">
      <c r="B612" s="301"/>
      <c r="C612" s="301"/>
      <c r="D612" s="301"/>
      <c r="E612" s="302"/>
    </row>
    <row r="613" spans="2:5" x14ac:dyDescent="0.2">
      <c r="B613" s="301"/>
      <c r="C613" s="301"/>
      <c r="D613" s="301"/>
      <c r="E613" s="302"/>
    </row>
    <row r="614" spans="2:5" x14ac:dyDescent="0.2">
      <c r="B614" s="301"/>
      <c r="C614" s="301"/>
      <c r="D614" s="301"/>
      <c r="E614" s="302"/>
    </row>
    <row r="615" spans="2:5" x14ac:dyDescent="0.2">
      <c r="B615" s="301"/>
      <c r="C615" s="301"/>
      <c r="D615" s="301"/>
      <c r="E615" s="302"/>
    </row>
    <row r="616" spans="2:5" x14ac:dyDescent="0.2">
      <c r="B616" s="301"/>
      <c r="C616" s="301"/>
      <c r="D616" s="301"/>
      <c r="E616" s="302"/>
    </row>
    <row r="617" spans="2:5" x14ac:dyDescent="0.2">
      <c r="B617" s="301"/>
      <c r="C617" s="301"/>
      <c r="D617" s="301"/>
      <c r="E617" s="302"/>
    </row>
    <row r="618" spans="2:5" x14ac:dyDescent="0.2">
      <c r="B618" s="301"/>
      <c r="C618" s="301"/>
      <c r="D618" s="301"/>
      <c r="E618" s="302"/>
    </row>
    <row r="619" spans="2:5" x14ac:dyDescent="0.2">
      <c r="B619" s="301"/>
      <c r="C619" s="301"/>
      <c r="D619" s="301"/>
      <c r="E619" s="302"/>
    </row>
    <row r="620" spans="2:5" x14ac:dyDescent="0.2">
      <c r="B620" s="301"/>
      <c r="C620" s="301"/>
      <c r="D620" s="301"/>
      <c r="E620" s="302"/>
    </row>
    <row r="621" spans="2:5" x14ac:dyDescent="0.2">
      <c r="B621" s="301"/>
      <c r="C621" s="301"/>
      <c r="D621" s="301"/>
      <c r="E621" s="302"/>
    </row>
    <row r="622" spans="2:5" x14ac:dyDescent="0.2">
      <c r="B622" s="301"/>
      <c r="C622" s="301"/>
      <c r="D622" s="301"/>
      <c r="E622" s="302"/>
    </row>
    <row r="623" spans="2:5" x14ac:dyDescent="0.2">
      <c r="B623" s="301"/>
      <c r="C623" s="301"/>
      <c r="D623" s="301"/>
      <c r="E623" s="302"/>
    </row>
    <row r="624" spans="2:5" x14ac:dyDescent="0.2">
      <c r="B624" s="301"/>
      <c r="C624" s="301"/>
      <c r="D624" s="301"/>
      <c r="E624" s="302"/>
    </row>
    <row r="625" spans="2:5" x14ac:dyDescent="0.2">
      <c r="B625" s="301"/>
      <c r="C625" s="301"/>
      <c r="D625" s="301"/>
      <c r="E625" s="302"/>
    </row>
    <row r="626" spans="2:5" x14ac:dyDescent="0.2">
      <c r="B626" s="301"/>
      <c r="C626" s="301"/>
      <c r="D626" s="301"/>
      <c r="E626" s="302"/>
    </row>
    <row r="627" spans="2:5" x14ac:dyDescent="0.2">
      <c r="B627" s="301"/>
      <c r="C627" s="301"/>
      <c r="D627" s="301"/>
      <c r="E627" s="302"/>
    </row>
    <row r="628" spans="2:5" x14ac:dyDescent="0.2">
      <c r="B628" s="301"/>
      <c r="C628" s="301"/>
      <c r="D628" s="301"/>
      <c r="E628" s="302"/>
    </row>
    <row r="629" spans="2:5" x14ac:dyDescent="0.2">
      <c r="B629" s="301"/>
      <c r="C629" s="301"/>
      <c r="D629" s="301"/>
      <c r="E629" s="302"/>
    </row>
    <row r="630" spans="2:5" x14ac:dyDescent="0.2">
      <c r="B630" s="301"/>
      <c r="C630" s="301"/>
      <c r="D630" s="301"/>
      <c r="E630" s="302"/>
    </row>
    <row r="631" spans="2:5" x14ac:dyDescent="0.2">
      <c r="B631" s="301"/>
      <c r="C631" s="301"/>
      <c r="D631" s="301"/>
      <c r="E631" s="302"/>
    </row>
    <row r="632" spans="2:5" x14ac:dyDescent="0.2">
      <c r="B632" s="301"/>
      <c r="C632" s="301"/>
      <c r="D632" s="301"/>
      <c r="E632" s="302"/>
    </row>
    <row r="633" spans="2:5" x14ac:dyDescent="0.2">
      <c r="B633" s="301"/>
      <c r="C633" s="301"/>
      <c r="D633" s="301"/>
      <c r="E633" s="302"/>
    </row>
    <row r="634" spans="2:5" x14ac:dyDescent="0.2">
      <c r="B634" s="301"/>
      <c r="C634" s="301"/>
      <c r="D634" s="301"/>
      <c r="E634" s="302"/>
    </row>
    <row r="635" spans="2:5" x14ac:dyDescent="0.2">
      <c r="B635" s="301"/>
      <c r="C635" s="301"/>
      <c r="D635" s="301"/>
      <c r="E635" s="302"/>
    </row>
    <row r="636" spans="2:5" x14ac:dyDescent="0.2">
      <c r="B636" s="301"/>
      <c r="C636" s="301"/>
      <c r="D636" s="301"/>
      <c r="E636" s="302"/>
    </row>
    <row r="637" spans="2:5" x14ac:dyDescent="0.2">
      <c r="B637" s="301"/>
      <c r="C637" s="301"/>
      <c r="D637" s="301"/>
      <c r="E637" s="302"/>
    </row>
    <row r="638" spans="2:5" x14ac:dyDescent="0.2">
      <c r="B638" s="301"/>
      <c r="C638" s="301"/>
      <c r="D638" s="301"/>
      <c r="E638" s="302"/>
    </row>
    <row r="639" spans="2:5" x14ac:dyDescent="0.2">
      <c r="B639" s="301"/>
      <c r="C639" s="301"/>
      <c r="D639" s="301"/>
      <c r="E639" s="302"/>
    </row>
    <row r="640" spans="2:5" x14ac:dyDescent="0.2">
      <c r="B640" s="301"/>
      <c r="C640" s="301"/>
      <c r="D640" s="301"/>
      <c r="E640" s="302"/>
    </row>
    <row r="641" spans="2:5" x14ac:dyDescent="0.2">
      <c r="B641" s="301"/>
      <c r="C641" s="301"/>
      <c r="D641" s="301"/>
      <c r="E641" s="302"/>
    </row>
    <row r="642" spans="2:5" x14ac:dyDescent="0.2">
      <c r="B642" s="301"/>
      <c r="C642" s="301"/>
      <c r="D642" s="301"/>
      <c r="E642" s="302"/>
    </row>
    <row r="643" spans="2:5" x14ac:dyDescent="0.2">
      <c r="B643" s="301"/>
      <c r="C643" s="301"/>
      <c r="D643" s="301"/>
      <c r="E643" s="302"/>
    </row>
    <row r="644" spans="2:5" x14ac:dyDescent="0.2">
      <c r="B644" s="301"/>
      <c r="C644" s="301"/>
      <c r="D644" s="301"/>
      <c r="E644" s="302"/>
    </row>
    <row r="645" spans="2:5" x14ac:dyDescent="0.2">
      <c r="B645" s="301"/>
      <c r="C645" s="301"/>
      <c r="D645" s="301"/>
      <c r="E645" s="302"/>
    </row>
    <row r="646" spans="2:5" x14ac:dyDescent="0.2">
      <c r="B646" s="301"/>
      <c r="C646" s="301"/>
      <c r="D646" s="301"/>
      <c r="E646" s="302"/>
    </row>
    <row r="647" spans="2:5" x14ac:dyDescent="0.2">
      <c r="B647" s="301"/>
      <c r="C647" s="301"/>
      <c r="D647" s="301"/>
      <c r="E647" s="302"/>
    </row>
    <row r="648" spans="2:5" x14ac:dyDescent="0.2">
      <c r="B648" s="301"/>
      <c r="C648" s="301"/>
      <c r="D648" s="301"/>
      <c r="E648" s="302"/>
    </row>
    <row r="649" spans="2:5" x14ac:dyDescent="0.2">
      <c r="B649" s="301"/>
      <c r="C649" s="301"/>
      <c r="D649" s="301"/>
      <c r="E649" s="302"/>
    </row>
    <row r="650" spans="2:5" x14ac:dyDescent="0.2">
      <c r="B650" s="301"/>
      <c r="C650" s="301"/>
      <c r="D650" s="301"/>
      <c r="E650" s="302"/>
    </row>
    <row r="651" spans="2:5" x14ac:dyDescent="0.2">
      <c r="B651" s="301"/>
      <c r="C651" s="301"/>
      <c r="D651" s="301"/>
      <c r="E651" s="302"/>
    </row>
    <row r="652" spans="2:5" x14ac:dyDescent="0.2">
      <c r="B652" s="301"/>
      <c r="C652" s="301"/>
      <c r="D652" s="301"/>
      <c r="E652" s="302"/>
    </row>
    <row r="653" spans="2:5" x14ac:dyDescent="0.2">
      <c r="B653" s="301"/>
      <c r="C653" s="301"/>
      <c r="D653" s="301"/>
      <c r="E653" s="302"/>
    </row>
    <row r="654" spans="2:5" x14ac:dyDescent="0.2">
      <c r="B654" s="301"/>
      <c r="C654" s="301"/>
      <c r="D654" s="301"/>
      <c r="E654" s="302"/>
    </row>
    <row r="655" spans="2:5" x14ac:dyDescent="0.2">
      <c r="B655" s="301"/>
      <c r="C655" s="301"/>
      <c r="D655" s="301"/>
      <c r="E655" s="302"/>
    </row>
    <row r="656" spans="2:5" x14ac:dyDescent="0.2">
      <c r="B656" s="301"/>
      <c r="C656" s="301"/>
      <c r="D656" s="301"/>
      <c r="E656" s="302"/>
    </row>
    <row r="657" spans="2:5" x14ac:dyDescent="0.2">
      <c r="B657" s="301"/>
      <c r="C657" s="301"/>
      <c r="D657" s="301"/>
      <c r="E657" s="302"/>
    </row>
    <row r="658" spans="2:5" x14ac:dyDescent="0.2">
      <c r="B658" s="301"/>
      <c r="C658" s="301"/>
      <c r="D658" s="301"/>
      <c r="E658" s="302"/>
    </row>
    <row r="659" spans="2:5" x14ac:dyDescent="0.2">
      <c r="B659" s="301"/>
      <c r="C659" s="301"/>
      <c r="D659" s="301"/>
      <c r="E659" s="302"/>
    </row>
    <row r="660" spans="2:5" x14ac:dyDescent="0.2">
      <c r="B660" s="301"/>
      <c r="C660" s="301"/>
      <c r="D660" s="301"/>
      <c r="E660" s="302"/>
    </row>
    <row r="661" spans="2:5" x14ac:dyDescent="0.2">
      <c r="B661" s="301"/>
      <c r="C661" s="301"/>
      <c r="D661" s="301"/>
      <c r="E661" s="302"/>
    </row>
    <row r="662" spans="2:5" x14ac:dyDescent="0.2">
      <c r="B662" s="301"/>
      <c r="C662" s="301"/>
      <c r="D662" s="301"/>
      <c r="E662" s="302"/>
    </row>
    <row r="663" spans="2:5" x14ac:dyDescent="0.2">
      <c r="B663" s="301"/>
      <c r="C663" s="301"/>
      <c r="D663" s="301"/>
      <c r="E663" s="302"/>
    </row>
    <row r="664" spans="2:5" x14ac:dyDescent="0.2">
      <c r="B664" s="301"/>
      <c r="C664" s="301"/>
      <c r="D664" s="301"/>
      <c r="E664" s="302"/>
    </row>
    <row r="665" spans="2:5" x14ac:dyDescent="0.2">
      <c r="B665" s="301"/>
      <c r="C665" s="301"/>
      <c r="D665" s="301"/>
      <c r="E665" s="302"/>
    </row>
    <row r="666" spans="2:5" x14ac:dyDescent="0.2">
      <c r="B666" s="301"/>
      <c r="C666" s="301"/>
      <c r="D666" s="301"/>
      <c r="E666" s="302"/>
    </row>
    <row r="667" spans="2:5" x14ac:dyDescent="0.2">
      <c r="B667" s="301"/>
      <c r="C667" s="301"/>
      <c r="D667" s="301"/>
      <c r="E667" s="302"/>
    </row>
    <row r="668" spans="2:5" x14ac:dyDescent="0.2">
      <c r="B668" s="301"/>
      <c r="C668" s="301"/>
      <c r="D668" s="301"/>
      <c r="E668" s="302"/>
    </row>
    <row r="669" spans="2:5" x14ac:dyDescent="0.2">
      <c r="B669" s="301"/>
      <c r="C669" s="301"/>
      <c r="D669" s="301"/>
      <c r="E669" s="302"/>
    </row>
    <row r="670" spans="2:5" x14ac:dyDescent="0.2">
      <c r="B670" s="301"/>
      <c r="C670" s="301"/>
      <c r="D670" s="301"/>
      <c r="E670" s="302"/>
    </row>
    <row r="671" spans="2:5" x14ac:dyDescent="0.2">
      <c r="B671" s="301"/>
      <c r="C671" s="301"/>
      <c r="D671" s="301"/>
      <c r="E671" s="302"/>
    </row>
    <row r="672" spans="2:5" x14ac:dyDescent="0.2">
      <c r="B672" s="301"/>
      <c r="C672" s="301"/>
      <c r="D672" s="301"/>
      <c r="E672" s="302"/>
    </row>
    <row r="673" spans="2:5" x14ac:dyDescent="0.2">
      <c r="B673" s="301"/>
      <c r="C673" s="301"/>
      <c r="D673" s="301"/>
      <c r="E673" s="302"/>
    </row>
    <row r="674" spans="2:5" x14ac:dyDescent="0.2">
      <c r="B674" s="301"/>
      <c r="C674" s="301"/>
      <c r="D674" s="301"/>
      <c r="E674" s="302"/>
    </row>
    <row r="675" spans="2:5" x14ac:dyDescent="0.2">
      <c r="B675" s="301"/>
      <c r="C675" s="301"/>
      <c r="D675" s="301"/>
      <c r="E675" s="302"/>
    </row>
    <row r="676" spans="2:5" x14ac:dyDescent="0.2">
      <c r="B676" s="301"/>
      <c r="C676" s="301"/>
      <c r="D676" s="301"/>
      <c r="E676" s="302"/>
    </row>
    <row r="677" spans="2:5" x14ac:dyDescent="0.2">
      <c r="B677" s="301"/>
      <c r="C677" s="301"/>
      <c r="D677" s="301"/>
      <c r="E677" s="302"/>
    </row>
    <row r="678" spans="2:5" x14ac:dyDescent="0.2">
      <c r="B678" s="301"/>
      <c r="C678" s="301"/>
      <c r="D678" s="301"/>
      <c r="E678" s="302"/>
    </row>
    <row r="679" spans="2:5" x14ac:dyDescent="0.2">
      <c r="B679" s="301"/>
      <c r="C679" s="301"/>
      <c r="D679" s="301"/>
      <c r="E679" s="302"/>
    </row>
    <row r="680" spans="2:5" x14ac:dyDescent="0.2">
      <c r="B680" s="301"/>
      <c r="C680" s="301"/>
      <c r="D680" s="301"/>
      <c r="E680" s="302"/>
    </row>
    <row r="681" spans="2:5" x14ac:dyDescent="0.2">
      <c r="B681" s="301"/>
      <c r="C681" s="301"/>
      <c r="D681" s="301"/>
      <c r="E681" s="302"/>
    </row>
    <row r="682" spans="2:5" x14ac:dyDescent="0.2">
      <c r="B682" s="301"/>
      <c r="C682" s="301"/>
      <c r="D682" s="301"/>
      <c r="E682" s="302"/>
    </row>
    <row r="683" spans="2:5" x14ac:dyDescent="0.2">
      <c r="B683" s="301"/>
      <c r="C683" s="301"/>
      <c r="D683" s="301"/>
      <c r="E683" s="302"/>
    </row>
    <row r="684" spans="2:5" x14ac:dyDescent="0.2">
      <c r="B684" s="301"/>
      <c r="C684" s="301"/>
      <c r="D684" s="301"/>
      <c r="E684" s="302"/>
    </row>
    <row r="685" spans="2:5" x14ac:dyDescent="0.2">
      <c r="B685" s="301"/>
      <c r="C685" s="301"/>
      <c r="D685" s="301"/>
      <c r="E685" s="302"/>
    </row>
    <row r="686" spans="2:5" x14ac:dyDescent="0.2">
      <c r="B686" s="301"/>
      <c r="C686" s="301"/>
      <c r="D686" s="301"/>
      <c r="E686" s="302"/>
    </row>
    <row r="687" spans="2:5" x14ac:dyDescent="0.2">
      <c r="B687" s="301"/>
      <c r="C687" s="301"/>
      <c r="D687" s="301"/>
      <c r="E687" s="302"/>
    </row>
    <row r="688" spans="2:5" x14ac:dyDescent="0.2">
      <c r="B688" s="301"/>
      <c r="C688" s="301"/>
      <c r="D688" s="301"/>
      <c r="E688" s="302"/>
    </row>
    <row r="689" spans="2:5" x14ac:dyDescent="0.2">
      <c r="B689" s="301"/>
      <c r="C689" s="301"/>
      <c r="D689" s="301"/>
      <c r="E689" s="302"/>
    </row>
    <row r="690" spans="2:5" x14ac:dyDescent="0.2">
      <c r="B690" s="301"/>
      <c r="C690" s="301"/>
      <c r="D690" s="301"/>
      <c r="E690" s="302"/>
    </row>
    <row r="691" spans="2:5" x14ac:dyDescent="0.2">
      <c r="B691" s="301"/>
      <c r="C691" s="301"/>
      <c r="D691" s="301"/>
      <c r="E691" s="302"/>
    </row>
    <row r="692" spans="2:5" x14ac:dyDescent="0.2">
      <c r="B692" s="301"/>
      <c r="C692" s="301"/>
      <c r="D692" s="301"/>
      <c r="E692" s="302"/>
    </row>
    <row r="693" spans="2:5" x14ac:dyDescent="0.2">
      <c r="B693" s="301"/>
      <c r="C693" s="301"/>
      <c r="D693" s="301"/>
      <c r="E693" s="302"/>
    </row>
    <row r="694" spans="2:5" x14ac:dyDescent="0.2">
      <c r="B694" s="301"/>
      <c r="C694" s="301"/>
      <c r="D694" s="301"/>
      <c r="E694" s="302"/>
    </row>
    <row r="695" spans="2:5" x14ac:dyDescent="0.2">
      <c r="B695" s="301"/>
      <c r="C695" s="301"/>
      <c r="D695" s="301"/>
      <c r="E695" s="302"/>
    </row>
    <row r="696" spans="2:5" x14ac:dyDescent="0.2">
      <c r="B696" s="301"/>
      <c r="C696" s="301"/>
      <c r="D696" s="301"/>
      <c r="E696" s="302"/>
    </row>
    <row r="697" spans="2:5" x14ac:dyDescent="0.2">
      <c r="B697" s="301"/>
      <c r="C697" s="301"/>
      <c r="D697" s="301"/>
      <c r="E697" s="302"/>
    </row>
    <row r="698" spans="2:5" x14ac:dyDescent="0.2">
      <c r="B698" s="301"/>
      <c r="C698" s="301"/>
      <c r="D698" s="301"/>
      <c r="E698" s="302"/>
    </row>
    <row r="699" spans="2:5" x14ac:dyDescent="0.2">
      <c r="B699" s="301"/>
      <c r="C699" s="301"/>
      <c r="D699" s="301"/>
      <c r="E699" s="302"/>
    </row>
    <row r="700" spans="2:5" x14ac:dyDescent="0.2">
      <c r="B700" s="301"/>
      <c r="C700" s="301"/>
      <c r="D700" s="301"/>
      <c r="E700" s="302"/>
    </row>
    <row r="701" spans="2:5" x14ac:dyDescent="0.2">
      <c r="B701" s="301"/>
      <c r="C701" s="301"/>
      <c r="D701" s="301"/>
      <c r="E701" s="302"/>
    </row>
    <row r="702" spans="2:5" x14ac:dyDescent="0.2">
      <c r="B702" s="301"/>
      <c r="C702" s="301"/>
      <c r="D702" s="301"/>
      <c r="E702" s="302"/>
    </row>
    <row r="703" spans="2:5" x14ac:dyDescent="0.2">
      <c r="B703" s="301"/>
      <c r="C703" s="301"/>
      <c r="D703" s="301"/>
      <c r="E703" s="302"/>
    </row>
    <row r="704" spans="2:5" x14ac:dyDescent="0.2">
      <c r="B704" s="301"/>
      <c r="C704" s="301"/>
      <c r="D704" s="301"/>
      <c r="E704" s="302"/>
    </row>
    <row r="705" spans="2:5" x14ac:dyDescent="0.2">
      <c r="B705" s="301"/>
      <c r="C705" s="301"/>
      <c r="D705" s="301"/>
      <c r="E705" s="302"/>
    </row>
    <row r="706" spans="2:5" x14ac:dyDescent="0.2">
      <c r="B706" s="301"/>
      <c r="C706" s="301"/>
      <c r="D706" s="301"/>
      <c r="E706" s="302"/>
    </row>
    <row r="707" spans="2:5" x14ac:dyDescent="0.2">
      <c r="B707" s="301"/>
      <c r="C707" s="301"/>
      <c r="D707" s="301"/>
      <c r="E707" s="302"/>
    </row>
    <row r="708" spans="2:5" x14ac:dyDescent="0.2">
      <c r="B708" s="301"/>
      <c r="C708" s="301"/>
      <c r="D708" s="301"/>
      <c r="E708" s="302"/>
    </row>
    <row r="709" spans="2:5" x14ac:dyDescent="0.2">
      <c r="B709" s="301"/>
      <c r="C709" s="301"/>
      <c r="D709" s="301"/>
      <c r="E709" s="302"/>
    </row>
    <row r="710" spans="2:5" x14ac:dyDescent="0.2">
      <c r="B710" s="301"/>
      <c r="C710" s="301"/>
      <c r="D710" s="301"/>
      <c r="E710" s="302"/>
    </row>
    <row r="711" spans="2:5" x14ac:dyDescent="0.2">
      <c r="B711" s="301"/>
      <c r="C711" s="301"/>
      <c r="D711" s="301"/>
      <c r="E711" s="302"/>
    </row>
    <row r="712" spans="2:5" x14ac:dyDescent="0.2">
      <c r="B712" s="301"/>
      <c r="C712" s="301"/>
      <c r="D712" s="301"/>
      <c r="E712" s="302"/>
    </row>
    <row r="713" spans="2:5" x14ac:dyDescent="0.2">
      <c r="B713" s="301"/>
      <c r="C713" s="301"/>
      <c r="D713" s="301"/>
      <c r="E713" s="302"/>
    </row>
    <row r="714" spans="2:5" x14ac:dyDescent="0.2">
      <c r="B714" s="301"/>
      <c r="C714" s="301"/>
      <c r="D714" s="301"/>
      <c r="E714" s="302"/>
    </row>
    <row r="715" spans="2:5" x14ac:dyDescent="0.2">
      <c r="B715" s="301"/>
      <c r="C715" s="301"/>
      <c r="D715" s="301"/>
      <c r="E715" s="302"/>
    </row>
    <row r="716" spans="2:5" x14ac:dyDescent="0.2">
      <c r="B716" s="301"/>
      <c r="C716" s="301"/>
      <c r="D716" s="301"/>
      <c r="E716" s="302"/>
    </row>
    <row r="717" spans="2:5" x14ac:dyDescent="0.2">
      <c r="B717" s="301"/>
      <c r="C717" s="301"/>
      <c r="D717" s="301"/>
      <c r="E717" s="302"/>
    </row>
    <row r="718" spans="2:5" x14ac:dyDescent="0.2">
      <c r="B718" s="301"/>
      <c r="C718" s="301"/>
      <c r="D718" s="301"/>
      <c r="E718" s="302"/>
    </row>
    <row r="719" spans="2:5" x14ac:dyDescent="0.2">
      <c r="B719" s="301"/>
      <c r="C719" s="301"/>
      <c r="D719" s="301"/>
      <c r="E719" s="302"/>
    </row>
    <row r="720" spans="2:5" x14ac:dyDescent="0.2">
      <c r="B720" s="301"/>
      <c r="C720" s="301"/>
      <c r="D720" s="301"/>
      <c r="E720" s="302"/>
    </row>
    <row r="721" spans="2:5" x14ac:dyDescent="0.2">
      <c r="B721" s="301"/>
      <c r="C721" s="301"/>
      <c r="D721" s="301"/>
      <c r="E721" s="302"/>
    </row>
    <row r="722" spans="2:5" x14ac:dyDescent="0.2">
      <c r="B722" s="301"/>
      <c r="C722" s="301"/>
      <c r="D722" s="301"/>
      <c r="E722" s="302"/>
    </row>
    <row r="723" spans="2:5" x14ac:dyDescent="0.2">
      <c r="B723" s="301"/>
      <c r="C723" s="301"/>
      <c r="D723" s="301"/>
      <c r="E723" s="302"/>
    </row>
    <row r="724" spans="2:5" x14ac:dyDescent="0.2">
      <c r="B724" s="301"/>
      <c r="C724" s="301"/>
      <c r="D724" s="301"/>
      <c r="E724" s="302"/>
    </row>
    <row r="725" spans="2:5" x14ac:dyDescent="0.2">
      <c r="B725" s="301"/>
      <c r="C725" s="301"/>
      <c r="D725" s="301"/>
      <c r="E725" s="302"/>
    </row>
    <row r="726" spans="2:5" x14ac:dyDescent="0.2">
      <c r="B726" s="301"/>
      <c r="C726" s="301"/>
      <c r="D726" s="301"/>
      <c r="E726" s="302"/>
    </row>
    <row r="727" spans="2:5" x14ac:dyDescent="0.2">
      <c r="B727" s="301"/>
      <c r="C727" s="301"/>
      <c r="D727" s="301"/>
      <c r="E727" s="302"/>
    </row>
    <row r="728" spans="2:5" x14ac:dyDescent="0.2">
      <c r="B728" s="301"/>
      <c r="C728" s="301"/>
      <c r="D728" s="301"/>
      <c r="E728" s="302"/>
    </row>
    <row r="729" spans="2:5" x14ac:dyDescent="0.2">
      <c r="B729" s="301"/>
      <c r="C729" s="301"/>
      <c r="D729" s="301"/>
      <c r="E729" s="302"/>
    </row>
    <row r="730" spans="2:5" x14ac:dyDescent="0.2">
      <c r="B730" s="301"/>
      <c r="C730" s="301"/>
      <c r="D730" s="301"/>
      <c r="E730" s="302"/>
    </row>
    <row r="731" spans="2:5" x14ac:dyDescent="0.2">
      <c r="B731" s="301"/>
      <c r="C731" s="301"/>
      <c r="D731" s="301"/>
      <c r="E731" s="302"/>
    </row>
    <row r="732" spans="2:5" x14ac:dyDescent="0.2">
      <c r="B732" s="301"/>
      <c r="C732" s="301"/>
      <c r="D732" s="301"/>
      <c r="E732" s="302"/>
    </row>
    <row r="733" spans="2:5" x14ac:dyDescent="0.2">
      <c r="B733" s="301"/>
      <c r="C733" s="301"/>
      <c r="D733" s="301"/>
      <c r="E733" s="302"/>
    </row>
    <row r="734" spans="2:5" x14ac:dyDescent="0.2">
      <c r="B734" s="301"/>
      <c r="C734" s="301"/>
      <c r="D734" s="301"/>
      <c r="E734" s="302"/>
    </row>
    <row r="735" spans="2:5" x14ac:dyDescent="0.2">
      <c r="B735" s="301"/>
      <c r="C735" s="301"/>
      <c r="D735" s="301"/>
      <c r="E735" s="302"/>
    </row>
    <row r="736" spans="2:5" x14ac:dyDescent="0.2">
      <c r="B736" s="301"/>
      <c r="C736" s="301"/>
      <c r="D736" s="301"/>
      <c r="E736" s="302"/>
    </row>
    <row r="737" spans="2:5" x14ac:dyDescent="0.2">
      <c r="B737" s="301"/>
      <c r="C737" s="301"/>
      <c r="D737" s="301"/>
      <c r="E737" s="302"/>
    </row>
    <row r="738" spans="2:5" x14ac:dyDescent="0.2">
      <c r="B738" s="301"/>
      <c r="C738" s="301"/>
      <c r="D738" s="301"/>
      <c r="E738" s="302"/>
    </row>
    <row r="739" spans="2:5" x14ac:dyDescent="0.2">
      <c r="B739" s="301"/>
      <c r="C739" s="301"/>
      <c r="D739" s="301"/>
      <c r="E739" s="302"/>
    </row>
    <row r="740" spans="2:5" x14ac:dyDescent="0.2">
      <c r="B740" s="301"/>
      <c r="C740" s="301"/>
      <c r="D740" s="301"/>
      <c r="E740" s="302"/>
    </row>
    <row r="741" spans="2:5" x14ac:dyDescent="0.2">
      <c r="B741" s="301"/>
      <c r="C741" s="301"/>
      <c r="D741" s="301"/>
      <c r="E741" s="302"/>
    </row>
    <row r="742" spans="2:5" x14ac:dyDescent="0.2">
      <c r="B742" s="301"/>
      <c r="C742" s="301"/>
      <c r="D742" s="301"/>
      <c r="E742" s="302"/>
    </row>
    <row r="743" spans="2:5" x14ac:dyDescent="0.2">
      <c r="B743" s="301"/>
      <c r="C743" s="301"/>
      <c r="D743" s="301"/>
      <c r="E743" s="302"/>
    </row>
    <row r="744" spans="2:5" x14ac:dyDescent="0.2">
      <c r="B744" s="301"/>
      <c r="C744" s="301"/>
      <c r="D744" s="301"/>
      <c r="E744" s="302"/>
    </row>
    <row r="745" spans="2:5" x14ac:dyDescent="0.2">
      <c r="B745" s="301"/>
      <c r="C745" s="301"/>
      <c r="D745" s="301"/>
      <c r="E745" s="302"/>
    </row>
    <row r="746" spans="2:5" x14ac:dyDescent="0.2">
      <c r="B746" s="301"/>
      <c r="C746" s="301"/>
      <c r="D746" s="301"/>
      <c r="E746" s="302"/>
    </row>
    <row r="747" spans="2:5" x14ac:dyDescent="0.2">
      <c r="B747" s="301"/>
      <c r="C747" s="301"/>
      <c r="D747" s="301"/>
      <c r="E747" s="302"/>
    </row>
    <row r="748" spans="2:5" x14ac:dyDescent="0.2">
      <c r="B748" s="301"/>
      <c r="C748" s="301"/>
      <c r="D748" s="301"/>
      <c r="E748" s="302"/>
    </row>
    <row r="749" spans="2:5" x14ac:dyDescent="0.2">
      <c r="B749" s="301"/>
      <c r="C749" s="301"/>
      <c r="D749" s="301"/>
      <c r="E749" s="302"/>
    </row>
    <row r="750" spans="2:5" x14ac:dyDescent="0.2">
      <c r="B750" s="301"/>
      <c r="C750" s="301"/>
      <c r="D750" s="301"/>
      <c r="E750" s="302"/>
    </row>
    <row r="751" spans="2:5" x14ac:dyDescent="0.2">
      <c r="B751" s="301"/>
      <c r="C751" s="301"/>
      <c r="D751" s="301"/>
      <c r="E751" s="302"/>
    </row>
    <row r="752" spans="2:5" x14ac:dyDescent="0.2">
      <c r="B752" s="301"/>
      <c r="C752" s="301"/>
      <c r="D752" s="301"/>
      <c r="E752" s="302"/>
    </row>
    <row r="753" spans="2:5" x14ac:dyDescent="0.2">
      <c r="B753" s="301"/>
      <c r="C753" s="301"/>
      <c r="D753" s="301"/>
      <c r="E753" s="302"/>
    </row>
    <row r="754" spans="2:5" x14ac:dyDescent="0.2">
      <c r="B754" s="301"/>
      <c r="C754" s="301"/>
      <c r="D754" s="301"/>
      <c r="E754" s="302"/>
    </row>
    <row r="755" spans="2:5" x14ac:dyDescent="0.2">
      <c r="B755" s="301"/>
      <c r="C755" s="301"/>
      <c r="D755" s="301"/>
      <c r="E755" s="302"/>
    </row>
    <row r="756" spans="2:5" x14ac:dyDescent="0.2">
      <c r="B756" s="301"/>
      <c r="C756" s="301"/>
      <c r="D756" s="301"/>
      <c r="E756" s="302"/>
    </row>
    <row r="757" spans="2:5" x14ac:dyDescent="0.2">
      <c r="B757" s="301"/>
      <c r="C757" s="301"/>
      <c r="D757" s="301"/>
      <c r="E757" s="302"/>
    </row>
    <row r="758" spans="2:5" x14ac:dyDescent="0.2">
      <c r="B758" s="301"/>
      <c r="C758" s="301"/>
      <c r="D758" s="301"/>
      <c r="E758" s="302"/>
    </row>
    <row r="759" spans="2:5" x14ac:dyDescent="0.2">
      <c r="B759" s="301"/>
      <c r="C759" s="301"/>
      <c r="D759" s="301"/>
      <c r="E759" s="302"/>
    </row>
    <row r="760" spans="2:5" x14ac:dyDescent="0.2">
      <c r="B760" s="301"/>
      <c r="C760" s="301"/>
      <c r="D760" s="301"/>
      <c r="E760" s="302"/>
    </row>
    <row r="761" spans="2:5" x14ac:dyDescent="0.2">
      <c r="B761" s="301"/>
      <c r="C761" s="301"/>
      <c r="D761" s="301"/>
      <c r="E761" s="302"/>
    </row>
    <row r="762" spans="2:5" x14ac:dyDescent="0.2">
      <c r="B762" s="301"/>
      <c r="C762" s="301"/>
      <c r="D762" s="301"/>
      <c r="E762" s="302"/>
    </row>
    <row r="763" spans="2:5" x14ac:dyDescent="0.2">
      <c r="B763" s="301"/>
      <c r="C763" s="301"/>
      <c r="D763" s="301"/>
      <c r="E763" s="302"/>
    </row>
    <row r="764" spans="2:5" x14ac:dyDescent="0.2">
      <c r="B764" s="301"/>
      <c r="C764" s="301"/>
      <c r="D764" s="301"/>
      <c r="E764" s="302"/>
    </row>
    <row r="765" spans="2:5" x14ac:dyDescent="0.2">
      <c r="B765" s="301"/>
      <c r="C765" s="301"/>
      <c r="D765" s="301"/>
      <c r="E765" s="302"/>
    </row>
    <row r="766" spans="2:5" x14ac:dyDescent="0.2">
      <c r="B766" s="301"/>
      <c r="C766" s="301"/>
      <c r="D766" s="301"/>
      <c r="E766" s="302"/>
    </row>
    <row r="767" spans="2:5" x14ac:dyDescent="0.2">
      <c r="B767" s="301"/>
      <c r="C767" s="301"/>
      <c r="D767" s="301"/>
      <c r="E767" s="302"/>
    </row>
    <row r="768" spans="2:5" x14ac:dyDescent="0.2">
      <c r="B768" s="301"/>
      <c r="C768" s="301"/>
      <c r="D768" s="301"/>
      <c r="E768" s="302"/>
    </row>
    <row r="769" spans="2:5" x14ac:dyDescent="0.2">
      <c r="B769" s="301"/>
      <c r="C769" s="301"/>
      <c r="D769" s="301"/>
      <c r="E769" s="302"/>
    </row>
    <row r="770" spans="2:5" x14ac:dyDescent="0.2">
      <c r="B770" s="301"/>
      <c r="C770" s="301"/>
      <c r="D770" s="301"/>
      <c r="E770" s="302"/>
    </row>
    <row r="771" spans="2:5" x14ac:dyDescent="0.2">
      <c r="B771" s="301"/>
      <c r="C771" s="301"/>
      <c r="D771" s="301"/>
      <c r="E771" s="302"/>
    </row>
    <row r="772" spans="2:5" x14ac:dyDescent="0.2">
      <c r="B772" s="301"/>
      <c r="C772" s="301"/>
      <c r="D772" s="301"/>
      <c r="E772" s="302"/>
    </row>
    <row r="773" spans="2:5" x14ac:dyDescent="0.2">
      <c r="B773" s="301"/>
      <c r="C773" s="301"/>
      <c r="D773" s="301"/>
      <c r="E773" s="302"/>
    </row>
    <row r="774" spans="2:5" x14ac:dyDescent="0.2">
      <c r="B774" s="301"/>
      <c r="C774" s="301"/>
      <c r="D774" s="301"/>
      <c r="E774" s="302"/>
    </row>
    <row r="775" spans="2:5" x14ac:dyDescent="0.2">
      <c r="B775" s="301"/>
      <c r="C775" s="301"/>
      <c r="D775" s="301"/>
      <c r="E775" s="302"/>
    </row>
    <row r="776" spans="2:5" x14ac:dyDescent="0.2">
      <c r="B776" s="301"/>
      <c r="C776" s="301"/>
      <c r="D776" s="301"/>
      <c r="E776" s="302"/>
    </row>
    <row r="777" spans="2:5" x14ac:dyDescent="0.2">
      <c r="B777" s="301"/>
      <c r="C777" s="301"/>
      <c r="D777" s="301"/>
      <c r="E777" s="302"/>
    </row>
    <row r="778" spans="2:5" x14ac:dyDescent="0.2">
      <c r="B778" s="301"/>
      <c r="C778" s="301"/>
      <c r="D778" s="301"/>
      <c r="E778" s="302"/>
    </row>
    <row r="779" spans="2:5" x14ac:dyDescent="0.2">
      <c r="B779" s="301"/>
      <c r="C779" s="301"/>
      <c r="D779" s="301"/>
      <c r="E779" s="302"/>
    </row>
    <row r="780" spans="2:5" x14ac:dyDescent="0.2">
      <c r="B780" s="301"/>
      <c r="C780" s="301"/>
      <c r="D780" s="301"/>
      <c r="E780" s="302"/>
    </row>
    <row r="781" spans="2:5" x14ac:dyDescent="0.2">
      <c r="B781" s="301"/>
      <c r="C781" s="301"/>
      <c r="D781" s="301"/>
      <c r="E781" s="302"/>
    </row>
    <row r="782" spans="2:5" x14ac:dyDescent="0.2">
      <c r="B782" s="301"/>
      <c r="C782" s="301"/>
      <c r="D782" s="301"/>
      <c r="E782" s="302"/>
    </row>
    <row r="783" spans="2:5" x14ac:dyDescent="0.2">
      <c r="B783" s="301"/>
      <c r="C783" s="301"/>
      <c r="D783" s="301"/>
      <c r="E783" s="302"/>
    </row>
    <row r="784" spans="2:5" x14ac:dyDescent="0.2">
      <c r="B784" s="301"/>
      <c r="C784" s="301"/>
      <c r="D784" s="301"/>
      <c r="E784" s="302"/>
    </row>
    <row r="785" spans="2:5" x14ac:dyDescent="0.2">
      <c r="B785" s="301"/>
      <c r="C785" s="301"/>
      <c r="D785" s="301"/>
      <c r="E785" s="302"/>
    </row>
    <row r="786" spans="2:5" x14ac:dyDescent="0.2">
      <c r="B786" s="301"/>
      <c r="C786" s="301"/>
      <c r="D786" s="301"/>
      <c r="E786" s="302"/>
    </row>
    <row r="787" spans="2:5" x14ac:dyDescent="0.2">
      <c r="B787" s="301"/>
      <c r="C787" s="301"/>
      <c r="D787" s="301"/>
      <c r="E787" s="302"/>
    </row>
    <row r="788" spans="2:5" x14ac:dyDescent="0.2">
      <c r="B788" s="301"/>
      <c r="C788" s="301"/>
      <c r="D788" s="301"/>
      <c r="E788" s="302"/>
    </row>
    <row r="789" spans="2:5" x14ac:dyDescent="0.2">
      <c r="B789" s="301"/>
      <c r="C789" s="301"/>
      <c r="D789" s="301"/>
      <c r="E789" s="302"/>
    </row>
    <row r="790" spans="2:5" x14ac:dyDescent="0.2">
      <c r="B790" s="301"/>
      <c r="C790" s="301"/>
      <c r="D790" s="301"/>
      <c r="E790" s="302"/>
    </row>
    <row r="791" spans="2:5" x14ac:dyDescent="0.2">
      <c r="B791" s="301"/>
      <c r="C791" s="301"/>
      <c r="D791" s="301"/>
      <c r="E791" s="302"/>
    </row>
    <row r="792" spans="2:5" x14ac:dyDescent="0.2">
      <c r="B792" s="301"/>
      <c r="C792" s="301"/>
      <c r="D792" s="301"/>
      <c r="E792" s="302"/>
    </row>
    <row r="793" spans="2:5" x14ac:dyDescent="0.2">
      <c r="B793" s="301"/>
      <c r="C793" s="301"/>
      <c r="D793" s="301"/>
      <c r="E793" s="302"/>
    </row>
    <row r="794" spans="2:5" x14ac:dyDescent="0.2">
      <c r="B794" s="301"/>
      <c r="C794" s="301"/>
      <c r="D794" s="301"/>
      <c r="E794" s="302"/>
    </row>
    <row r="795" spans="2:5" x14ac:dyDescent="0.2">
      <c r="B795" s="301"/>
      <c r="C795" s="301"/>
      <c r="D795" s="301"/>
      <c r="E795" s="302"/>
    </row>
    <row r="796" spans="2:5" x14ac:dyDescent="0.2">
      <c r="B796" s="301"/>
      <c r="C796" s="301"/>
      <c r="D796" s="301"/>
      <c r="E796" s="302"/>
    </row>
    <row r="797" spans="2:5" x14ac:dyDescent="0.2">
      <c r="B797" s="301"/>
      <c r="C797" s="301"/>
      <c r="D797" s="301"/>
      <c r="E797" s="302"/>
    </row>
    <row r="798" spans="2:5" x14ac:dyDescent="0.2">
      <c r="B798" s="301"/>
      <c r="C798" s="301"/>
      <c r="D798" s="301"/>
      <c r="E798" s="302"/>
    </row>
    <row r="799" spans="2:5" x14ac:dyDescent="0.2">
      <c r="B799" s="301"/>
      <c r="C799" s="301"/>
      <c r="D799" s="301"/>
      <c r="E799" s="302"/>
    </row>
    <row r="800" spans="2:5" x14ac:dyDescent="0.2">
      <c r="B800" s="301"/>
      <c r="C800" s="301"/>
      <c r="D800" s="301"/>
      <c r="E800" s="302"/>
    </row>
    <row r="801" spans="2:5" x14ac:dyDescent="0.2">
      <c r="B801" s="301"/>
      <c r="C801" s="301"/>
      <c r="D801" s="301"/>
      <c r="E801" s="302"/>
    </row>
    <row r="802" spans="2:5" x14ac:dyDescent="0.2">
      <c r="B802" s="301"/>
      <c r="C802" s="301"/>
      <c r="D802" s="301"/>
      <c r="E802" s="302"/>
    </row>
    <row r="803" spans="2:5" x14ac:dyDescent="0.2">
      <c r="B803" s="301"/>
      <c r="C803" s="301"/>
      <c r="D803" s="301"/>
      <c r="E803" s="302"/>
    </row>
    <row r="804" spans="2:5" x14ac:dyDescent="0.2">
      <c r="B804" s="301"/>
      <c r="C804" s="301"/>
      <c r="D804" s="301"/>
      <c r="E804" s="302"/>
    </row>
    <row r="805" spans="2:5" x14ac:dyDescent="0.2">
      <c r="B805" s="301"/>
      <c r="C805" s="301"/>
      <c r="D805" s="301"/>
      <c r="E805" s="302"/>
    </row>
    <row r="806" spans="2:5" x14ac:dyDescent="0.2">
      <c r="B806" s="301"/>
      <c r="C806" s="301"/>
      <c r="D806" s="301"/>
      <c r="E806" s="302"/>
    </row>
    <row r="807" spans="2:5" x14ac:dyDescent="0.2">
      <c r="B807" s="301"/>
      <c r="C807" s="301"/>
      <c r="D807" s="301"/>
      <c r="E807" s="302"/>
    </row>
    <row r="808" spans="2:5" x14ac:dyDescent="0.2">
      <c r="B808" s="301"/>
      <c r="C808" s="301"/>
      <c r="D808" s="301"/>
      <c r="E808" s="302"/>
    </row>
    <row r="809" spans="2:5" x14ac:dyDescent="0.2">
      <c r="B809" s="301"/>
      <c r="C809" s="301"/>
      <c r="D809" s="301"/>
      <c r="E809" s="302"/>
    </row>
    <row r="810" spans="2:5" x14ac:dyDescent="0.2">
      <c r="B810" s="301"/>
      <c r="C810" s="301"/>
      <c r="D810" s="301"/>
      <c r="E810" s="302"/>
    </row>
    <row r="811" spans="2:5" x14ac:dyDescent="0.2">
      <c r="B811" s="301"/>
      <c r="C811" s="301"/>
      <c r="D811" s="301"/>
      <c r="E811" s="302"/>
    </row>
    <row r="812" spans="2:5" x14ac:dyDescent="0.2">
      <c r="B812" s="301"/>
      <c r="C812" s="301"/>
      <c r="D812" s="301"/>
      <c r="E812" s="302"/>
    </row>
    <row r="813" spans="2:5" x14ac:dyDescent="0.2">
      <c r="B813" s="301"/>
      <c r="C813" s="301"/>
      <c r="D813" s="301"/>
      <c r="E813" s="302"/>
    </row>
    <row r="814" spans="2:5" x14ac:dyDescent="0.2">
      <c r="B814" s="301"/>
      <c r="C814" s="301"/>
      <c r="D814" s="301"/>
      <c r="E814" s="302"/>
    </row>
    <row r="815" spans="2:5" x14ac:dyDescent="0.2">
      <c r="B815" s="301"/>
      <c r="C815" s="301"/>
      <c r="D815" s="301"/>
      <c r="E815" s="302"/>
    </row>
    <row r="816" spans="2:5" x14ac:dyDescent="0.2">
      <c r="B816" s="301"/>
      <c r="C816" s="301"/>
      <c r="D816" s="301"/>
      <c r="E816" s="302"/>
    </row>
    <row r="817" spans="2:5" x14ac:dyDescent="0.2">
      <c r="B817" s="301"/>
      <c r="C817" s="301"/>
      <c r="D817" s="301"/>
      <c r="E817" s="302"/>
    </row>
    <row r="818" spans="2:5" x14ac:dyDescent="0.2">
      <c r="B818" s="301"/>
      <c r="C818" s="301"/>
      <c r="D818" s="301"/>
      <c r="E818" s="302"/>
    </row>
    <row r="819" spans="2:5" x14ac:dyDescent="0.2">
      <c r="B819" s="301"/>
      <c r="C819" s="301"/>
      <c r="D819" s="301"/>
      <c r="E819" s="302"/>
    </row>
    <row r="820" spans="2:5" x14ac:dyDescent="0.2">
      <c r="B820" s="301"/>
      <c r="C820" s="301"/>
      <c r="D820" s="301"/>
      <c r="E820" s="302"/>
    </row>
    <row r="821" spans="2:5" x14ac:dyDescent="0.2">
      <c r="B821" s="301"/>
      <c r="C821" s="301"/>
      <c r="D821" s="301"/>
      <c r="E821" s="302"/>
    </row>
    <row r="822" spans="2:5" x14ac:dyDescent="0.2">
      <c r="B822" s="301"/>
      <c r="C822" s="301"/>
      <c r="D822" s="301"/>
      <c r="E822" s="302"/>
    </row>
    <row r="823" spans="2:5" x14ac:dyDescent="0.2">
      <c r="B823" s="301"/>
      <c r="C823" s="301"/>
      <c r="D823" s="301"/>
      <c r="E823" s="302"/>
    </row>
    <row r="824" spans="2:5" x14ac:dyDescent="0.2">
      <c r="B824" s="301"/>
      <c r="C824" s="301"/>
      <c r="D824" s="301"/>
      <c r="E824" s="302"/>
    </row>
    <row r="825" spans="2:5" x14ac:dyDescent="0.2">
      <c r="B825" s="301"/>
      <c r="C825" s="301"/>
      <c r="D825" s="301"/>
      <c r="E825" s="302"/>
    </row>
    <row r="826" spans="2:5" x14ac:dyDescent="0.2">
      <c r="B826" s="301"/>
      <c r="C826" s="301"/>
      <c r="D826" s="301"/>
      <c r="E826" s="302"/>
    </row>
    <row r="827" spans="2:5" x14ac:dyDescent="0.2">
      <c r="B827" s="301"/>
      <c r="C827" s="301"/>
      <c r="D827" s="301"/>
      <c r="E827" s="302"/>
    </row>
    <row r="828" spans="2:5" x14ac:dyDescent="0.2">
      <c r="B828" s="301"/>
      <c r="C828" s="301"/>
      <c r="D828" s="301"/>
      <c r="E828" s="302"/>
    </row>
    <row r="829" spans="2:5" x14ac:dyDescent="0.2">
      <c r="B829" s="301"/>
      <c r="C829" s="301"/>
      <c r="D829" s="301"/>
      <c r="E829" s="302"/>
    </row>
    <row r="830" spans="2:5" x14ac:dyDescent="0.2">
      <c r="B830" s="301"/>
      <c r="C830" s="301"/>
      <c r="D830" s="301"/>
      <c r="E830" s="302"/>
    </row>
    <row r="831" spans="2:5" x14ac:dyDescent="0.2">
      <c r="B831" s="301"/>
      <c r="C831" s="301"/>
      <c r="D831" s="301"/>
      <c r="E831" s="302"/>
    </row>
    <row r="832" spans="2:5" x14ac:dyDescent="0.2">
      <c r="B832" s="301"/>
      <c r="C832" s="301"/>
      <c r="D832" s="301"/>
      <c r="E832" s="302"/>
    </row>
    <row r="833" spans="2:5" x14ac:dyDescent="0.2">
      <c r="B833" s="301"/>
      <c r="C833" s="301"/>
      <c r="D833" s="301"/>
      <c r="E833" s="302"/>
    </row>
    <row r="834" spans="2:5" x14ac:dyDescent="0.2">
      <c r="B834" s="301"/>
      <c r="C834" s="301"/>
      <c r="D834" s="301"/>
      <c r="E834" s="302"/>
    </row>
    <row r="835" spans="2:5" x14ac:dyDescent="0.2">
      <c r="B835" s="301"/>
      <c r="C835" s="301"/>
      <c r="D835" s="301"/>
      <c r="E835" s="302"/>
    </row>
    <row r="836" spans="2:5" x14ac:dyDescent="0.2">
      <c r="B836" s="301"/>
      <c r="C836" s="301"/>
      <c r="D836" s="301"/>
      <c r="E836" s="302"/>
    </row>
    <row r="837" spans="2:5" x14ac:dyDescent="0.2">
      <c r="B837" s="301"/>
      <c r="C837" s="301"/>
      <c r="D837" s="301"/>
      <c r="E837" s="302"/>
    </row>
    <row r="838" spans="2:5" x14ac:dyDescent="0.2">
      <c r="B838" s="301"/>
      <c r="C838" s="301"/>
      <c r="D838" s="301"/>
      <c r="E838" s="302"/>
    </row>
    <row r="839" spans="2:5" x14ac:dyDescent="0.2">
      <c r="B839" s="301"/>
      <c r="C839" s="301"/>
      <c r="D839" s="301"/>
      <c r="E839" s="302"/>
    </row>
    <row r="840" spans="2:5" x14ac:dyDescent="0.2">
      <c r="B840" s="301"/>
      <c r="C840" s="301"/>
      <c r="D840" s="301"/>
      <c r="E840" s="302"/>
    </row>
    <row r="841" spans="2:5" x14ac:dyDescent="0.2">
      <c r="B841" s="301"/>
      <c r="C841" s="301"/>
      <c r="D841" s="301"/>
      <c r="E841" s="302"/>
    </row>
    <row r="842" spans="2:5" x14ac:dyDescent="0.2">
      <c r="B842" s="301"/>
      <c r="C842" s="301"/>
      <c r="D842" s="301"/>
      <c r="E842" s="302"/>
    </row>
    <row r="843" spans="2:5" x14ac:dyDescent="0.2">
      <c r="B843" s="301"/>
      <c r="C843" s="301"/>
      <c r="D843" s="301"/>
      <c r="E843" s="302"/>
    </row>
    <row r="844" spans="2:5" x14ac:dyDescent="0.2">
      <c r="B844" s="301"/>
      <c r="C844" s="301"/>
      <c r="D844" s="301"/>
      <c r="E844" s="302"/>
    </row>
    <row r="845" spans="2:5" x14ac:dyDescent="0.2">
      <c r="B845" s="301"/>
      <c r="C845" s="301"/>
      <c r="D845" s="301"/>
      <c r="E845" s="302"/>
    </row>
    <row r="846" spans="2:5" x14ac:dyDescent="0.2">
      <c r="B846" s="301"/>
      <c r="C846" s="301"/>
      <c r="D846" s="301"/>
      <c r="E846" s="302"/>
    </row>
    <row r="847" spans="2:5" x14ac:dyDescent="0.2">
      <c r="B847" s="301"/>
      <c r="C847" s="301"/>
      <c r="D847" s="301"/>
      <c r="E847" s="302"/>
    </row>
    <row r="848" spans="2:5" x14ac:dyDescent="0.2">
      <c r="B848" s="301"/>
      <c r="C848" s="301"/>
      <c r="D848" s="301"/>
      <c r="E848" s="302"/>
    </row>
    <row r="849" spans="2:5" x14ac:dyDescent="0.2">
      <c r="B849" s="301"/>
      <c r="C849" s="301"/>
      <c r="D849" s="301"/>
      <c r="E849" s="302"/>
    </row>
    <row r="850" spans="2:5" x14ac:dyDescent="0.2">
      <c r="B850" s="301"/>
      <c r="C850" s="301"/>
      <c r="D850" s="301"/>
      <c r="E850" s="302"/>
    </row>
    <row r="851" spans="2:5" x14ac:dyDescent="0.2">
      <c r="B851" s="301"/>
      <c r="C851" s="301"/>
      <c r="D851" s="301"/>
      <c r="E851" s="302"/>
    </row>
    <row r="852" spans="2:5" x14ac:dyDescent="0.2">
      <c r="B852" s="301"/>
      <c r="C852" s="301"/>
      <c r="D852" s="301"/>
      <c r="E852" s="302"/>
    </row>
    <row r="853" spans="2:5" x14ac:dyDescent="0.2">
      <c r="B853" s="301"/>
      <c r="C853" s="301"/>
      <c r="D853" s="301"/>
      <c r="E853" s="302"/>
    </row>
    <row r="854" spans="2:5" x14ac:dyDescent="0.2">
      <c r="B854" s="301"/>
      <c r="C854" s="301"/>
      <c r="D854" s="301"/>
      <c r="E854" s="302"/>
    </row>
    <row r="855" spans="2:5" x14ac:dyDescent="0.2">
      <c r="B855" s="301"/>
      <c r="C855" s="301"/>
      <c r="D855" s="301"/>
      <c r="E855" s="302"/>
    </row>
    <row r="856" spans="2:5" x14ac:dyDescent="0.2">
      <c r="B856" s="301"/>
      <c r="C856" s="301"/>
      <c r="D856" s="301"/>
      <c r="E856" s="302"/>
    </row>
    <row r="857" spans="2:5" x14ac:dyDescent="0.2">
      <c r="B857" s="301"/>
      <c r="C857" s="301"/>
      <c r="D857" s="301"/>
      <c r="E857" s="302"/>
    </row>
    <row r="858" spans="2:5" x14ac:dyDescent="0.2">
      <c r="B858" s="301"/>
      <c r="C858" s="301"/>
      <c r="D858" s="301"/>
      <c r="E858" s="302"/>
    </row>
    <row r="859" spans="2:5" x14ac:dyDescent="0.2">
      <c r="B859" s="301"/>
      <c r="C859" s="301"/>
      <c r="D859" s="301"/>
      <c r="E859" s="302"/>
    </row>
    <row r="860" spans="2:5" x14ac:dyDescent="0.2">
      <c r="B860" s="301"/>
      <c r="C860" s="301"/>
      <c r="D860" s="301"/>
      <c r="E860" s="302"/>
    </row>
    <row r="861" spans="2:5" x14ac:dyDescent="0.2">
      <c r="B861" s="301"/>
      <c r="C861" s="301"/>
      <c r="D861" s="301"/>
      <c r="E861" s="302"/>
    </row>
    <row r="862" spans="2:5" x14ac:dyDescent="0.2">
      <c r="B862" s="301"/>
      <c r="C862" s="301"/>
      <c r="D862" s="301"/>
      <c r="E862" s="302"/>
    </row>
    <row r="863" spans="2:5" x14ac:dyDescent="0.2">
      <c r="B863" s="301"/>
      <c r="C863" s="301"/>
      <c r="D863" s="301"/>
      <c r="E863" s="302"/>
    </row>
    <row r="864" spans="2:5" x14ac:dyDescent="0.2">
      <c r="B864" s="301"/>
      <c r="C864" s="301"/>
      <c r="D864" s="301"/>
      <c r="E864" s="302"/>
    </row>
    <row r="865" spans="2:5" x14ac:dyDescent="0.2">
      <c r="B865" s="301"/>
      <c r="C865" s="301"/>
      <c r="D865" s="301"/>
      <c r="E865" s="302"/>
    </row>
    <row r="866" spans="2:5" x14ac:dyDescent="0.2">
      <c r="B866" s="301"/>
      <c r="C866" s="301"/>
      <c r="D866" s="301"/>
      <c r="E866" s="302"/>
    </row>
    <row r="867" spans="2:5" x14ac:dyDescent="0.2">
      <c r="B867" s="301"/>
      <c r="C867" s="301"/>
      <c r="D867" s="301"/>
      <c r="E867" s="302"/>
    </row>
    <row r="868" spans="2:5" x14ac:dyDescent="0.2">
      <c r="B868" s="301"/>
      <c r="C868" s="301"/>
      <c r="D868" s="301"/>
      <c r="E868" s="302"/>
    </row>
    <row r="869" spans="2:5" x14ac:dyDescent="0.2">
      <c r="B869" s="301"/>
      <c r="C869" s="301"/>
      <c r="D869" s="301"/>
      <c r="E869" s="302"/>
    </row>
    <row r="870" spans="2:5" x14ac:dyDescent="0.2">
      <c r="B870" s="301"/>
      <c r="C870" s="301"/>
      <c r="D870" s="301"/>
      <c r="E870" s="302"/>
    </row>
    <row r="871" spans="2:5" x14ac:dyDescent="0.2">
      <c r="B871" s="301"/>
      <c r="C871" s="301"/>
      <c r="D871" s="301"/>
      <c r="E871" s="302"/>
    </row>
    <row r="872" spans="2:5" x14ac:dyDescent="0.2">
      <c r="B872" s="301"/>
      <c r="C872" s="301"/>
      <c r="D872" s="301"/>
      <c r="E872" s="302"/>
    </row>
    <row r="873" spans="2:5" x14ac:dyDescent="0.2">
      <c r="B873" s="301"/>
      <c r="C873" s="301"/>
      <c r="D873" s="301"/>
      <c r="E873" s="302"/>
    </row>
    <row r="874" spans="2:5" x14ac:dyDescent="0.2">
      <c r="B874" s="301"/>
      <c r="C874" s="301"/>
      <c r="D874" s="301"/>
      <c r="E874" s="302"/>
    </row>
    <row r="875" spans="2:5" x14ac:dyDescent="0.2">
      <c r="B875" s="301"/>
      <c r="C875" s="301"/>
      <c r="D875" s="301"/>
      <c r="E875" s="302"/>
    </row>
    <row r="876" spans="2:5" x14ac:dyDescent="0.2">
      <c r="B876" s="301"/>
      <c r="C876" s="301"/>
      <c r="D876" s="301"/>
      <c r="E876" s="302"/>
    </row>
    <row r="877" spans="2:5" x14ac:dyDescent="0.2">
      <c r="B877" s="301"/>
      <c r="C877" s="301"/>
      <c r="D877" s="301"/>
      <c r="E877" s="302"/>
    </row>
    <row r="878" spans="2:5" x14ac:dyDescent="0.2">
      <c r="B878" s="301"/>
      <c r="C878" s="301"/>
      <c r="D878" s="301"/>
      <c r="E878" s="302"/>
    </row>
    <row r="879" spans="2:5" x14ac:dyDescent="0.2">
      <c r="B879" s="301"/>
      <c r="C879" s="301"/>
      <c r="D879" s="301"/>
      <c r="E879" s="302"/>
    </row>
    <row r="880" spans="2:5" x14ac:dyDescent="0.2">
      <c r="B880" s="301"/>
      <c r="C880" s="301"/>
      <c r="D880" s="301"/>
      <c r="E880" s="302"/>
    </row>
    <row r="881" spans="2:5" x14ac:dyDescent="0.2">
      <c r="B881" s="301"/>
      <c r="C881" s="301"/>
      <c r="D881" s="301"/>
      <c r="E881" s="302"/>
    </row>
    <row r="882" spans="2:5" x14ac:dyDescent="0.2">
      <c r="B882" s="301"/>
      <c r="C882" s="301"/>
      <c r="D882" s="301"/>
      <c r="E882" s="302"/>
    </row>
    <row r="883" spans="2:5" x14ac:dyDescent="0.2">
      <c r="B883" s="301"/>
      <c r="C883" s="301"/>
      <c r="D883" s="301"/>
      <c r="E883" s="302"/>
    </row>
    <row r="884" spans="2:5" x14ac:dyDescent="0.2">
      <c r="B884" s="301"/>
      <c r="C884" s="301"/>
      <c r="D884" s="301"/>
      <c r="E884" s="302"/>
    </row>
    <row r="885" spans="2:5" x14ac:dyDescent="0.2">
      <c r="B885" s="301"/>
      <c r="C885" s="301"/>
      <c r="D885" s="301"/>
      <c r="E885" s="302"/>
    </row>
    <row r="886" spans="2:5" x14ac:dyDescent="0.2">
      <c r="B886" s="301"/>
      <c r="C886" s="301"/>
      <c r="D886" s="301"/>
      <c r="E886" s="302"/>
    </row>
    <row r="887" spans="2:5" x14ac:dyDescent="0.2">
      <c r="B887" s="301"/>
      <c r="C887" s="301"/>
      <c r="D887" s="301"/>
      <c r="E887" s="302"/>
    </row>
    <row r="888" spans="2:5" x14ac:dyDescent="0.2">
      <c r="B888" s="301"/>
      <c r="C888" s="301"/>
      <c r="D888" s="301"/>
      <c r="E888" s="302"/>
    </row>
    <row r="889" spans="2:5" x14ac:dyDescent="0.2">
      <c r="B889" s="301"/>
      <c r="C889" s="301"/>
      <c r="D889" s="301"/>
      <c r="E889" s="302"/>
    </row>
    <row r="890" spans="2:5" x14ac:dyDescent="0.2">
      <c r="B890" s="301"/>
      <c r="C890" s="301"/>
      <c r="D890" s="301"/>
      <c r="E890" s="302"/>
    </row>
    <row r="891" spans="2:5" x14ac:dyDescent="0.2">
      <c r="B891" s="301"/>
      <c r="C891" s="301"/>
      <c r="D891" s="301"/>
      <c r="E891" s="302"/>
    </row>
    <row r="892" spans="2:5" x14ac:dyDescent="0.2">
      <c r="B892" s="301"/>
      <c r="C892" s="301"/>
      <c r="D892" s="301"/>
      <c r="E892" s="302"/>
    </row>
    <row r="893" spans="2:5" x14ac:dyDescent="0.2">
      <c r="B893" s="301"/>
      <c r="C893" s="301"/>
      <c r="D893" s="301"/>
      <c r="E893" s="302"/>
    </row>
    <row r="894" spans="2:5" x14ac:dyDescent="0.2">
      <c r="B894" s="301"/>
      <c r="C894" s="301"/>
      <c r="D894" s="301"/>
      <c r="E894" s="302"/>
    </row>
    <row r="895" spans="2:5" x14ac:dyDescent="0.2">
      <c r="B895" s="301"/>
      <c r="C895" s="301"/>
      <c r="D895" s="301"/>
      <c r="E895" s="302"/>
    </row>
    <row r="896" spans="2:5" x14ac:dyDescent="0.2">
      <c r="B896" s="301"/>
      <c r="C896" s="301"/>
      <c r="D896" s="301"/>
      <c r="E896" s="302"/>
    </row>
    <row r="897" spans="2:5" x14ac:dyDescent="0.2">
      <c r="B897" s="301"/>
      <c r="C897" s="301"/>
      <c r="D897" s="301"/>
      <c r="E897" s="302"/>
    </row>
    <row r="898" spans="2:5" x14ac:dyDescent="0.2">
      <c r="B898" s="301"/>
      <c r="C898" s="301"/>
      <c r="D898" s="301"/>
      <c r="E898" s="302"/>
    </row>
    <row r="899" spans="2:5" x14ac:dyDescent="0.2">
      <c r="B899" s="301"/>
      <c r="C899" s="301"/>
      <c r="D899" s="301"/>
      <c r="E899" s="302"/>
    </row>
    <row r="900" spans="2:5" x14ac:dyDescent="0.2">
      <c r="B900" s="301"/>
      <c r="C900" s="301"/>
      <c r="D900" s="301"/>
      <c r="E900" s="302"/>
    </row>
    <row r="901" spans="2:5" x14ac:dyDescent="0.2">
      <c r="B901" s="301"/>
      <c r="C901" s="301"/>
      <c r="D901" s="301"/>
      <c r="E901" s="302"/>
    </row>
    <row r="902" spans="2:5" x14ac:dyDescent="0.2">
      <c r="B902" s="301"/>
      <c r="C902" s="301"/>
      <c r="D902" s="301"/>
      <c r="E902" s="302"/>
    </row>
    <row r="903" spans="2:5" x14ac:dyDescent="0.2">
      <c r="B903" s="301"/>
      <c r="C903" s="301"/>
      <c r="D903" s="301"/>
      <c r="E903" s="302"/>
    </row>
    <row r="904" spans="2:5" x14ac:dyDescent="0.2">
      <c r="B904" s="301"/>
      <c r="C904" s="301"/>
      <c r="D904" s="301"/>
      <c r="E904" s="302"/>
    </row>
    <row r="905" spans="2:5" x14ac:dyDescent="0.2">
      <c r="B905" s="301"/>
      <c r="C905" s="301"/>
      <c r="D905" s="301"/>
      <c r="E905" s="302"/>
    </row>
    <row r="906" spans="2:5" x14ac:dyDescent="0.2">
      <c r="B906" s="301"/>
      <c r="C906" s="301"/>
      <c r="D906" s="301"/>
      <c r="E906" s="302"/>
    </row>
    <row r="907" spans="2:5" x14ac:dyDescent="0.2">
      <c r="B907" s="301"/>
      <c r="C907" s="301"/>
      <c r="D907" s="301"/>
      <c r="E907" s="302"/>
    </row>
    <row r="908" spans="2:5" x14ac:dyDescent="0.2">
      <c r="B908" s="301"/>
      <c r="C908" s="301"/>
      <c r="D908" s="301"/>
      <c r="E908" s="302"/>
    </row>
    <row r="909" spans="2:5" x14ac:dyDescent="0.2">
      <c r="B909" s="301"/>
      <c r="C909" s="301"/>
      <c r="D909" s="301"/>
      <c r="E909" s="302"/>
    </row>
    <row r="910" spans="2:5" x14ac:dyDescent="0.2">
      <c r="B910" s="301"/>
      <c r="C910" s="301"/>
      <c r="D910" s="301"/>
      <c r="E910" s="302"/>
    </row>
    <row r="911" spans="2:5" x14ac:dyDescent="0.2">
      <c r="B911" s="301"/>
      <c r="C911" s="301"/>
      <c r="D911" s="301"/>
      <c r="E911" s="302"/>
    </row>
    <row r="912" spans="2:5" x14ac:dyDescent="0.2">
      <c r="B912" s="301"/>
      <c r="C912" s="301"/>
      <c r="D912" s="301"/>
      <c r="E912" s="302"/>
    </row>
    <row r="913" spans="2:5" x14ac:dyDescent="0.2">
      <c r="B913" s="301"/>
      <c r="C913" s="301"/>
      <c r="D913" s="301"/>
      <c r="E913" s="302"/>
    </row>
    <row r="914" spans="2:5" x14ac:dyDescent="0.2">
      <c r="B914" s="301"/>
      <c r="C914" s="301"/>
      <c r="D914" s="301"/>
      <c r="E914" s="302"/>
    </row>
    <row r="915" spans="2:5" x14ac:dyDescent="0.2">
      <c r="B915" s="301"/>
      <c r="C915" s="301"/>
      <c r="D915" s="301"/>
      <c r="E915" s="302"/>
    </row>
    <row r="916" spans="2:5" x14ac:dyDescent="0.2">
      <c r="B916" s="301"/>
      <c r="C916" s="301"/>
      <c r="D916" s="301"/>
      <c r="E916" s="302"/>
    </row>
    <row r="917" spans="2:5" x14ac:dyDescent="0.2">
      <c r="B917" s="301"/>
      <c r="C917" s="301"/>
      <c r="D917" s="301"/>
      <c r="E917" s="302"/>
    </row>
    <row r="918" spans="2:5" x14ac:dyDescent="0.2">
      <c r="B918" s="301"/>
      <c r="C918" s="301"/>
      <c r="D918" s="301"/>
      <c r="E918" s="302"/>
    </row>
    <row r="919" spans="2:5" x14ac:dyDescent="0.2">
      <c r="B919" s="301"/>
      <c r="C919" s="301"/>
      <c r="D919" s="301"/>
      <c r="E919" s="302"/>
    </row>
    <row r="920" spans="2:5" x14ac:dyDescent="0.2">
      <c r="B920" s="301"/>
      <c r="C920" s="301"/>
      <c r="D920" s="301"/>
      <c r="E920" s="302"/>
    </row>
    <row r="921" spans="2:5" x14ac:dyDescent="0.2">
      <c r="B921" s="301"/>
      <c r="C921" s="301"/>
      <c r="D921" s="301"/>
      <c r="E921" s="302"/>
    </row>
    <row r="922" spans="2:5" x14ac:dyDescent="0.2">
      <c r="B922" s="301"/>
      <c r="C922" s="301"/>
      <c r="D922" s="301"/>
      <c r="E922" s="302"/>
    </row>
    <row r="923" spans="2:5" x14ac:dyDescent="0.2">
      <c r="B923" s="301"/>
      <c r="C923" s="301"/>
      <c r="D923" s="301"/>
      <c r="E923" s="302"/>
    </row>
    <row r="924" spans="2:5" x14ac:dyDescent="0.2">
      <c r="B924" s="301"/>
      <c r="C924" s="301"/>
      <c r="D924" s="301"/>
      <c r="E924" s="302"/>
    </row>
    <row r="925" spans="2:5" x14ac:dyDescent="0.2">
      <c r="B925" s="301"/>
      <c r="C925" s="301"/>
      <c r="D925" s="301"/>
      <c r="E925" s="302"/>
    </row>
    <row r="926" spans="2:5" x14ac:dyDescent="0.2">
      <c r="B926" s="301"/>
      <c r="C926" s="301"/>
      <c r="D926" s="301"/>
      <c r="E926" s="302"/>
    </row>
    <row r="927" spans="2:5" x14ac:dyDescent="0.2">
      <c r="B927" s="301"/>
      <c r="C927" s="301"/>
      <c r="D927" s="301"/>
      <c r="E927" s="302"/>
    </row>
    <row r="928" spans="2:5" x14ac:dyDescent="0.2">
      <c r="B928" s="301"/>
      <c r="C928" s="301"/>
      <c r="D928" s="301"/>
      <c r="E928" s="302"/>
    </row>
    <row r="929" spans="2:5" x14ac:dyDescent="0.2">
      <c r="B929" s="301"/>
      <c r="C929" s="301"/>
      <c r="D929" s="301"/>
      <c r="E929" s="302"/>
    </row>
    <row r="930" spans="2:5" x14ac:dyDescent="0.2">
      <c r="B930" s="301"/>
      <c r="C930" s="301"/>
      <c r="D930" s="301"/>
      <c r="E930" s="302"/>
    </row>
    <row r="931" spans="2:5" x14ac:dyDescent="0.2">
      <c r="B931" s="301"/>
      <c r="C931" s="301"/>
      <c r="D931" s="301"/>
      <c r="E931" s="302"/>
    </row>
    <row r="932" spans="2:5" x14ac:dyDescent="0.2">
      <c r="B932" s="301"/>
      <c r="C932" s="301"/>
      <c r="D932" s="301"/>
      <c r="E932" s="302"/>
    </row>
    <row r="933" spans="2:5" x14ac:dyDescent="0.2">
      <c r="B933" s="301"/>
      <c r="C933" s="301"/>
      <c r="D933" s="301"/>
      <c r="E933" s="302"/>
    </row>
    <row r="934" spans="2:5" x14ac:dyDescent="0.2">
      <c r="B934" s="301"/>
      <c r="C934" s="301"/>
      <c r="D934" s="301"/>
      <c r="E934" s="302"/>
    </row>
    <row r="935" spans="2:5" x14ac:dyDescent="0.2">
      <c r="B935" s="301"/>
      <c r="C935" s="301"/>
      <c r="D935" s="301"/>
      <c r="E935" s="302"/>
    </row>
    <row r="936" spans="2:5" x14ac:dyDescent="0.2">
      <c r="B936" s="301"/>
      <c r="C936" s="301"/>
      <c r="D936" s="301"/>
      <c r="E936" s="302"/>
    </row>
    <row r="937" spans="2:5" x14ac:dyDescent="0.2">
      <c r="B937" s="301"/>
      <c r="C937" s="301"/>
      <c r="D937" s="301"/>
      <c r="E937" s="302"/>
    </row>
    <row r="938" spans="2:5" x14ac:dyDescent="0.2">
      <c r="B938" s="301"/>
      <c r="C938" s="301"/>
      <c r="D938" s="301"/>
      <c r="E938" s="302"/>
    </row>
    <row r="939" spans="2:5" x14ac:dyDescent="0.2">
      <c r="B939" s="301"/>
      <c r="C939" s="301"/>
      <c r="D939" s="301"/>
      <c r="E939" s="302"/>
    </row>
    <row r="940" spans="2:5" x14ac:dyDescent="0.2">
      <c r="B940" s="301"/>
      <c r="C940" s="301"/>
      <c r="D940" s="301"/>
      <c r="E940" s="302"/>
    </row>
    <row r="941" spans="2:5" x14ac:dyDescent="0.2">
      <c r="B941" s="301"/>
      <c r="C941" s="301"/>
      <c r="D941" s="301"/>
      <c r="E941" s="302"/>
    </row>
    <row r="942" spans="2:5" x14ac:dyDescent="0.2">
      <c r="B942" s="301"/>
      <c r="C942" s="301"/>
      <c r="D942" s="301"/>
      <c r="E942" s="302"/>
    </row>
    <row r="943" spans="2:5" x14ac:dyDescent="0.2">
      <c r="B943" s="301"/>
      <c r="C943" s="301"/>
      <c r="D943" s="301"/>
      <c r="E943" s="302"/>
    </row>
    <row r="944" spans="2:5" x14ac:dyDescent="0.2">
      <c r="B944" s="301"/>
      <c r="C944" s="301"/>
      <c r="D944" s="301"/>
      <c r="E944" s="302"/>
    </row>
    <row r="945" spans="2:5" x14ac:dyDescent="0.2">
      <c r="B945" s="301"/>
      <c r="C945" s="301"/>
      <c r="D945" s="301"/>
      <c r="E945" s="302"/>
    </row>
    <row r="946" spans="2:5" x14ac:dyDescent="0.2">
      <c r="B946" s="301"/>
      <c r="C946" s="301"/>
      <c r="D946" s="301"/>
      <c r="E946" s="302"/>
    </row>
    <row r="947" spans="2:5" x14ac:dyDescent="0.2">
      <c r="B947" s="301"/>
      <c r="C947" s="301"/>
      <c r="D947" s="301"/>
      <c r="E947" s="302"/>
    </row>
    <row r="948" spans="2:5" x14ac:dyDescent="0.2">
      <c r="B948" s="301"/>
      <c r="C948" s="301"/>
      <c r="D948" s="301"/>
      <c r="E948" s="302"/>
    </row>
    <row r="949" spans="2:5" x14ac:dyDescent="0.2">
      <c r="B949" s="301"/>
      <c r="C949" s="301"/>
      <c r="D949" s="301"/>
      <c r="E949" s="302"/>
    </row>
    <row r="950" spans="2:5" x14ac:dyDescent="0.2">
      <c r="B950" s="301"/>
      <c r="C950" s="301"/>
      <c r="D950" s="301"/>
      <c r="E950" s="302"/>
    </row>
    <row r="951" spans="2:5" x14ac:dyDescent="0.2">
      <c r="B951" s="301"/>
      <c r="C951" s="301"/>
      <c r="D951" s="301"/>
      <c r="E951" s="302"/>
    </row>
    <row r="952" spans="2:5" x14ac:dyDescent="0.2">
      <c r="B952" s="301"/>
      <c r="C952" s="301"/>
      <c r="D952" s="301"/>
      <c r="E952" s="302"/>
    </row>
    <row r="953" spans="2:5" x14ac:dyDescent="0.2">
      <c r="B953" s="301"/>
      <c r="C953" s="301"/>
      <c r="D953" s="301"/>
      <c r="E953" s="302"/>
    </row>
    <row r="954" spans="2:5" x14ac:dyDescent="0.2">
      <c r="B954" s="301"/>
      <c r="C954" s="301"/>
      <c r="D954" s="301"/>
      <c r="E954" s="302"/>
    </row>
    <row r="955" spans="2:5" x14ac:dyDescent="0.2">
      <c r="B955" s="301"/>
      <c r="C955" s="301"/>
      <c r="D955" s="301"/>
      <c r="E955" s="302"/>
    </row>
    <row r="956" spans="2:5" x14ac:dyDescent="0.2">
      <c r="B956" s="301"/>
      <c r="C956" s="301"/>
      <c r="D956" s="301"/>
      <c r="E956" s="302"/>
    </row>
    <row r="957" spans="2:5" x14ac:dyDescent="0.2">
      <c r="B957" s="301"/>
      <c r="C957" s="301"/>
      <c r="D957" s="301"/>
      <c r="E957" s="302"/>
    </row>
    <row r="958" spans="2:5" x14ac:dyDescent="0.2">
      <c r="B958" s="301"/>
      <c r="C958" s="301"/>
      <c r="D958" s="301"/>
      <c r="E958" s="302"/>
    </row>
    <row r="959" spans="2:5" x14ac:dyDescent="0.2">
      <c r="B959" s="301"/>
      <c r="C959" s="301"/>
      <c r="D959" s="301"/>
      <c r="E959" s="302"/>
    </row>
    <row r="960" spans="2:5" x14ac:dyDescent="0.2">
      <c r="B960" s="301"/>
      <c r="C960" s="301"/>
      <c r="D960" s="301"/>
      <c r="E960" s="302"/>
    </row>
    <row r="961" spans="2:5" x14ac:dyDescent="0.2">
      <c r="B961" s="301"/>
      <c r="C961" s="301"/>
      <c r="D961" s="301"/>
      <c r="E961" s="302"/>
    </row>
    <row r="962" spans="2:5" x14ac:dyDescent="0.2">
      <c r="B962" s="301"/>
      <c r="C962" s="301"/>
      <c r="D962" s="301"/>
      <c r="E962" s="302"/>
    </row>
    <row r="963" spans="2:5" x14ac:dyDescent="0.2">
      <c r="B963" s="301"/>
      <c r="C963" s="301"/>
      <c r="D963" s="301"/>
      <c r="E963" s="302"/>
    </row>
    <row r="964" spans="2:5" x14ac:dyDescent="0.2">
      <c r="B964" s="301"/>
      <c r="C964" s="301"/>
      <c r="D964" s="301"/>
      <c r="E964" s="302"/>
    </row>
    <row r="965" spans="2:5" x14ac:dyDescent="0.2">
      <c r="B965" s="301"/>
      <c r="C965" s="301"/>
      <c r="D965" s="301"/>
      <c r="E965" s="302"/>
    </row>
    <row r="966" spans="2:5" x14ac:dyDescent="0.2">
      <c r="B966" s="301"/>
      <c r="C966" s="301"/>
      <c r="D966" s="301"/>
      <c r="E966" s="302"/>
    </row>
    <row r="967" spans="2:5" x14ac:dyDescent="0.2">
      <c r="B967" s="301"/>
      <c r="C967" s="301"/>
      <c r="D967" s="301"/>
      <c r="E967" s="302"/>
    </row>
    <row r="968" spans="2:5" x14ac:dyDescent="0.2">
      <c r="B968" s="301"/>
      <c r="C968" s="301"/>
      <c r="D968" s="301"/>
      <c r="E968" s="302"/>
    </row>
    <row r="969" spans="2:5" x14ac:dyDescent="0.2">
      <c r="B969" s="301"/>
      <c r="C969" s="301"/>
      <c r="D969" s="301"/>
      <c r="E969" s="302"/>
    </row>
    <row r="970" spans="2:5" x14ac:dyDescent="0.2">
      <c r="B970" s="301"/>
      <c r="C970" s="301"/>
      <c r="D970" s="301"/>
      <c r="E970" s="302"/>
    </row>
    <row r="971" spans="2:5" x14ac:dyDescent="0.2">
      <c r="B971" s="301"/>
      <c r="C971" s="301"/>
      <c r="D971" s="301"/>
      <c r="E971" s="302"/>
    </row>
    <row r="972" spans="2:5" x14ac:dyDescent="0.2">
      <c r="B972" s="301"/>
      <c r="C972" s="301"/>
      <c r="D972" s="301"/>
      <c r="E972" s="302"/>
    </row>
    <row r="973" spans="2:5" x14ac:dyDescent="0.2">
      <c r="B973" s="301"/>
      <c r="C973" s="301"/>
      <c r="D973" s="301"/>
      <c r="E973" s="302"/>
    </row>
    <row r="974" spans="2:5" x14ac:dyDescent="0.2">
      <c r="B974" s="301"/>
      <c r="C974" s="301"/>
      <c r="D974" s="301"/>
      <c r="E974" s="302"/>
    </row>
    <row r="975" spans="2:5" x14ac:dyDescent="0.2">
      <c r="B975" s="301"/>
      <c r="C975" s="301"/>
      <c r="D975" s="301"/>
      <c r="E975" s="302"/>
    </row>
    <row r="976" spans="2:5" x14ac:dyDescent="0.2">
      <c r="B976" s="301"/>
      <c r="C976" s="301"/>
      <c r="D976" s="301"/>
      <c r="E976" s="302"/>
    </row>
    <row r="977" spans="2:5" x14ac:dyDescent="0.2">
      <c r="B977" s="301"/>
      <c r="C977" s="301"/>
      <c r="D977" s="301"/>
      <c r="E977" s="302"/>
    </row>
    <row r="978" spans="2:5" x14ac:dyDescent="0.2">
      <c r="B978" s="301"/>
      <c r="C978" s="301"/>
      <c r="D978" s="301"/>
      <c r="E978" s="302"/>
    </row>
    <row r="979" spans="2:5" x14ac:dyDescent="0.2">
      <c r="B979" s="301"/>
      <c r="C979" s="301"/>
      <c r="D979" s="301"/>
      <c r="E979" s="302"/>
    </row>
    <row r="980" spans="2:5" x14ac:dyDescent="0.2">
      <c r="B980" s="301"/>
      <c r="C980" s="301"/>
      <c r="D980" s="301"/>
      <c r="E980" s="302"/>
    </row>
    <row r="981" spans="2:5" x14ac:dyDescent="0.2">
      <c r="B981" s="301"/>
      <c r="C981" s="301"/>
      <c r="D981" s="301"/>
      <c r="E981" s="302"/>
    </row>
    <row r="982" spans="2:5" x14ac:dyDescent="0.2">
      <c r="B982" s="301"/>
      <c r="C982" s="301"/>
      <c r="D982" s="301"/>
      <c r="E982" s="302"/>
    </row>
    <row r="983" spans="2:5" x14ac:dyDescent="0.2">
      <c r="B983" s="301"/>
      <c r="C983" s="301"/>
      <c r="D983" s="301"/>
      <c r="E983" s="302"/>
    </row>
    <row r="984" spans="2:5" x14ac:dyDescent="0.2">
      <c r="B984" s="301"/>
      <c r="C984" s="301"/>
      <c r="D984" s="301"/>
      <c r="E984" s="302"/>
    </row>
    <row r="985" spans="2:5" x14ac:dyDescent="0.2">
      <c r="B985" s="301"/>
      <c r="C985" s="301"/>
      <c r="D985" s="301"/>
      <c r="E985" s="302"/>
    </row>
    <row r="986" spans="2:5" x14ac:dyDescent="0.2">
      <c r="B986" s="301"/>
      <c r="C986" s="301"/>
      <c r="D986" s="301"/>
      <c r="E986" s="302"/>
    </row>
    <row r="987" spans="2:5" x14ac:dyDescent="0.2">
      <c r="B987" s="301"/>
      <c r="C987" s="301"/>
      <c r="D987" s="301"/>
      <c r="E987" s="302"/>
    </row>
    <row r="988" spans="2:5" x14ac:dyDescent="0.2">
      <c r="B988" s="301"/>
      <c r="C988" s="301"/>
      <c r="D988" s="301"/>
      <c r="E988" s="302"/>
    </row>
    <row r="989" spans="2:5" x14ac:dyDescent="0.2">
      <c r="B989" s="301"/>
      <c r="C989" s="301"/>
      <c r="D989" s="301"/>
      <c r="E989" s="302"/>
    </row>
    <row r="990" spans="2:5" x14ac:dyDescent="0.2">
      <c r="B990" s="301"/>
      <c r="C990" s="301"/>
      <c r="D990" s="301"/>
      <c r="E990" s="302"/>
    </row>
    <row r="991" spans="2:5" x14ac:dyDescent="0.2">
      <c r="B991" s="301"/>
      <c r="C991" s="301"/>
      <c r="D991" s="301"/>
      <c r="E991" s="302"/>
    </row>
    <row r="992" spans="2:5" x14ac:dyDescent="0.2">
      <c r="B992" s="301"/>
      <c r="C992" s="301"/>
      <c r="D992" s="301"/>
      <c r="E992" s="302"/>
    </row>
    <row r="993" spans="2:5" x14ac:dyDescent="0.2">
      <c r="B993" s="301"/>
      <c r="C993" s="301"/>
      <c r="D993" s="301"/>
      <c r="E993" s="302"/>
    </row>
    <row r="994" spans="2:5" x14ac:dyDescent="0.2">
      <c r="B994" s="301"/>
      <c r="C994" s="301"/>
      <c r="D994" s="301"/>
      <c r="E994" s="302"/>
    </row>
    <row r="995" spans="2:5" x14ac:dyDescent="0.2">
      <c r="B995" s="301"/>
      <c r="C995" s="301"/>
      <c r="D995" s="301"/>
      <c r="E995" s="302"/>
    </row>
    <row r="996" spans="2:5" x14ac:dyDescent="0.2">
      <c r="B996" s="301"/>
      <c r="C996" s="301"/>
      <c r="D996" s="301"/>
      <c r="E996" s="302"/>
    </row>
    <row r="997" spans="2:5" x14ac:dyDescent="0.2">
      <c r="B997" s="301"/>
      <c r="C997" s="301"/>
      <c r="D997" s="301"/>
      <c r="E997" s="302"/>
    </row>
    <row r="998" spans="2:5" x14ac:dyDescent="0.2">
      <c r="B998" s="301"/>
      <c r="C998" s="301"/>
      <c r="D998" s="301"/>
      <c r="E998" s="302"/>
    </row>
    <row r="999" spans="2:5" x14ac:dyDescent="0.2">
      <c r="B999" s="301"/>
      <c r="C999" s="301"/>
      <c r="D999" s="301"/>
      <c r="E999" s="302"/>
    </row>
    <row r="1000" spans="2:5" x14ac:dyDescent="0.2">
      <c r="B1000" s="301"/>
      <c r="C1000" s="301"/>
      <c r="D1000" s="301"/>
      <c r="E1000" s="302"/>
    </row>
    <row r="1001" spans="2:5" x14ac:dyDescent="0.2">
      <c r="B1001" s="301"/>
      <c r="C1001" s="301"/>
      <c r="D1001" s="301"/>
      <c r="E1001" s="302"/>
    </row>
    <row r="1002" spans="2:5" x14ac:dyDescent="0.2">
      <c r="B1002" s="301"/>
      <c r="C1002" s="301"/>
      <c r="D1002" s="301"/>
      <c r="E1002" s="302"/>
    </row>
    <row r="1003" spans="2:5" x14ac:dyDescent="0.2">
      <c r="B1003" s="301"/>
      <c r="C1003" s="301"/>
      <c r="D1003" s="301"/>
      <c r="E1003" s="302"/>
    </row>
    <row r="1004" spans="2:5" x14ac:dyDescent="0.2">
      <c r="B1004" s="301"/>
      <c r="C1004" s="301"/>
      <c r="D1004" s="301"/>
      <c r="E1004" s="302"/>
    </row>
    <row r="1005" spans="2:5" x14ac:dyDescent="0.2">
      <c r="B1005" s="301"/>
      <c r="C1005" s="301"/>
      <c r="D1005" s="301"/>
      <c r="E1005" s="302"/>
    </row>
    <row r="1006" spans="2:5" x14ac:dyDescent="0.2">
      <c r="B1006" s="301"/>
      <c r="C1006" s="301"/>
      <c r="D1006" s="301"/>
      <c r="E1006" s="302"/>
    </row>
    <row r="1007" spans="2:5" x14ac:dyDescent="0.2">
      <c r="B1007" s="301"/>
      <c r="C1007" s="301"/>
      <c r="D1007" s="301"/>
      <c r="E1007" s="302"/>
    </row>
    <row r="1008" spans="2:5" x14ac:dyDescent="0.2">
      <c r="B1008" s="301"/>
      <c r="C1008" s="301"/>
      <c r="D1008" s="301"/>
      <c r="E1008" s="302"/>
    </row>
    <row r="1009" spans="2:5" x14ac:dyDescent="0.2">
      <c r="B1009" s="301"/>
      <c r="C1009" s="301"/>
      <c r="D1009" s="301"/>
      <c r="E1009" s="302"/>
    </row>
    <row r="1010" spans="2:5" x14ac:dyDescent="0.2">
      <c r="B1010" s="301"/>
      <c r="C1010" s="301"/>
      <c r="D1010" s="301"/>
      <c r="E1010" s="302"/>
    </row>
    <row r="1011" spans="2:5" x14ac:dyDescent="0.2">
      <c r="B1011" s="301"/>
      <c r="C1011" s="301"/>
      <c r="D1011" s="301"/>
      <c r="E1011" s="302"/>
    </row>
    <row r="1012" spans="2:5" x14ac:dyDescent="0.2">
      <c r="B1012" s="301"/>
      <c r="C1012" s="301"/>
      <c r="D1012" s="301"/>
      <c r="E1012" s="302"/>
    </row>
    <row r="1013" spans="2:5" x14ac:dyDescent="0.2">
      <c r="B1013" s="301"/>
      <c r="C1013" s="301"/>
      <c r="D1013" s="301"/>
      <c r="E1013" s="302"/>
    </row>
    <row r="1014" spans="2:5" x14ac:dyDescent="0.2">
      <c r="B1014" s="301"/>
      <c r="C1014" s="301"/>
      <c r="D1014" s="301"/>
      <c r="E1014" s="302"/>
    </row>
    <row r="1015" spans="2:5" x14ac:dyDescent="0.2">
      <c r="B1015" s="301"/>
      <c r="C1015" s="301"/>
      <c r="D1015" s="301"/>
      <c r="E1015" s="302"/>
    </row>
    <row r="1016" spans="2:5" x14ac:dyDescent="0.2">
      <c r="B1016" s="301"/>
      <c r="C1016" s="301"/>
      <c r="D1016" s="301"/>
      <c r="E1016" s="302"/>
    </row>
    <row r="1017" spans="2:5" x14ac:dyDescent="0.2">
      <c r="B1017" s="301"/>
      <c r="C1017" s="301"/>
      <c r="D1017" s="301"/>
      <c r="E1017" s="302"/>
    </row>
    <row r="1018" spans="2:5" x14ac:dyDescent="0.2">
      <c r="B1018" s="301"/>
      <c r="C1018" s="301"/>
      <c r="D1018" s="301"/>
      <c r="E1018" s="302"/>
    </row>
    <row r="1019" spans="2:5" x14ac:dyDescent="0.2">
      <c r="B1019" s="301"/>
      <c r="C1019" s="301"/>
      <c r="D1019" s="301"/>
      <c r="E1019" s="302"/>
    </row>
    <row r="1020" spans="2:5" x14ac:dyDescent="0.2">
      <c r="B1020" s="301"/>
      <c r="C1020" s="301"/>
      <c r="D1020" s="301"/>
      <c r="E1020" s="302"/>
    </row>
    <row r="1021" spans="2:5" x14ac:dyDescent="0.2">
      <c r="B1021" s="301"/>
      <c r="C1021" s="301"/>
      <c r="D1021" s="301"/>
      <c r="E1021" s="302"/>
    </row>
    <row r="1022" spans="2:5" x14ac:dyDescent="0.2">
      <c r="B1022" s="301"/>
      <c r="C1022" s="301"/>
      <c r="D1022" s="301"/>
      <c r="E1022" s="302"/>
    </row>
    <row r="1023" spans="2:5" x14ac:dyDescent="0.2">
      <c r="B1023" s="301"/>
      <c r="C1023" s="301"/>
      <c r="D1023" s="301"/>
      <c r="E1023" s="302"/>
    </row>
    <row r="1024" spans="2:5" x14ac:dyDescent="0.2">
      <c r="B1024" s="301"/>
      <c r="C1024" s="301"/>
      <c r="D1024" s="301"/>
      <c r="E1024" s="302"/>
    </row>
    <row r="1025" spans="2:5" x14ac:dyDescent="0.2">
      <c r="B1025" s="301"/>
      <c r="C1025" s="301"/>
      <c r="D1025" s="301"/>
      <c r="E1025" s="302"/>
    </row>
    <row r="1026" spans="2:5" x14ac:dyDescent="0.2">
      <c r="B1026" s="301"/>
      <c r="C1026" s="301"/>
      <c r="D1026" s="301"/>
      <c r="E1026" s="302"/>
    </row>
    <row r="1027" spans="2:5" x14ac:dyDescent="0.2">
      <c r="B1027" s="301"/>
      <c r="C1027" s="301"/>
      <c r="D1027" s="301"/>
      <c r="E1027" s="302"/>
    </row>
    <row r="1028" spans="2:5" x14ac:dyDescent="0.2">
      <c r="B1028" s="301"/>
      <c r="C1028" s="301"/>
      <c r="D1028" s="301"/>
      <c r="E1028" s="302"/>
    </row>
    <row r="1029" spans="2:5" x14ac:dyDescent="0.2">
      <c r="B1029" s="301"/>
      <c r="C1029" s="301"/>
      <c r="D1029" s="301"/>
      <c r="E1029" s="302"/>
    </row>
    <row r="1030" spans="2:5" x14ac:dyDescent="0.2">
      <c r="B1030" s="301"/>
      <c r="C1030" s="301"/>
      <c r="D1030" s="301"/>
      <c r="E1030" s="302"/>
    </row>
    <row r="1031" spans="2:5" x14ac:dyDescent="0.2">
      <c r="B1031" s="301"/>
      <c r="C1031" s="301"/>
      <c r="D1031" s="301"/>
      <c r="E1031" s="302"/>
    </row>
    <row r="1032" spans="2:5" x14ac:dyDescent="0.2">
      <c r="B1032" s="301"/>
      <c r="C1032" s="301"/>
      <c r="D1032" s="301"/>
      <c r="E1032" s="302"/>
    </row>
    <row r="1033" spans="2:5" x14ac:dyDescent="0.2">
      <c r="B1033" s="301"/>
      <c r="C1033" s="301"/>
      <c r="D1033" s="301"/>
      <c r="E1033" s="302"/>
    </row>
    <row r="1034" spans="2:5" x14ac:dyDescent="0.2">
      <c r="B1034" s="301"/>
      <c r="C1034" s="301"/>
      <c r="D1034" s="301"/>
      <c r="E1034" s="302"/>
    </row>
    <row r="1035" spans="2:5" x14ac:dyDescent="0.2">
      <c r="B1035" s="301"/>
      <c r="C1035" s="301"/>
      <c r="D1035" s="301"/>
      <c r="E1035" s="302"/>
    </row>
    <row r="1036" spans="2:5" x14ac:dyDescent="0.2">
      <c r="B1036" s="301"/>
      <c r="C1036" s="301"/>
      <c r="D1036" s="301"/>
      <c r="E1036" s="302"/>
    </row>
    <row r="1037" spans="2:5" x14ac:dyDescent="0.2">
      <c r="B1037" s="301"/>
      <c r="C1037" s="301"/>
      <c r="D1037" s="301"/>
      <c r="E1037" s="302"/>
    </row>
    <row r="1038" spans="2:5" x14ac:dyDescent="0.2">
      <c r="B1038" s="301"/>
      <c r="C1038" s="301"/>
      <c r="D1038" s="301"/>
      <c r="E1038" s="302"/>
    </row>
    <row r="1039" spans="2:5" x14ac:dyDescent="0.2">
      <c r="B1039" s="301"/>
      <c r="C1039" s="301"/>
      <c r="D1039" s="301"/>
      <c r="E1039" s="302"/>
    </row>
    <row r="1040" spans="2:5" x14ac:dyDescent="0.2">
      <c r="B1040" s="301"/>
      <c r="C1040" s="301"/>
      <c r="D1040" s="301"/>
      <c r="E1040" s="302"/>
    </row>
    <row r="1041" spans="2:5" x14ac:dyDescent="0.2">
      <c r="B1041" s="301"/>
      <c r="C1041" s="301"/>
      <c r="D1041" s="301"/>
      <c r="E1041" s="302"/>
    </row>
    <row r="1042" spans="2:5" x14ac:dyDescent="0.2">
      <c r="B1042" s="301"/>
      <c r="C1042" s="301"/>
      <c r="D1042" s="301"/>
      <c r="E1042" s="302"/>
    </row>
    <row r="1043" spans="2:5" x14ac:dyDescent="0.2">
      <c r="B1043" s="301"/>
      <c r="C1043" s="301"/>
      <c r="D1043" s="301"/>
      <c r="E1043" s="302"/>
    </row>
    <row r="1044" spans="2:5" x14ac:dyDescent="0.2">
      <c r="B1044" s="301"/>
      <c r="C1044" s="301"/>
      <c r="D1044" s="301"/>
      <c r="E1044" s="302"/>
    </row>
    <row r="1045" spans="2:5" x14ac:dyDescent="0.2">
      <c r="B1045" s="301"/>
      <c r="C1045" s="301"/>
      <c r="D1045" s="301"/>
      <c r="E1045" s="302"/>
    </row>
    <row r="1046" spans="2:5" x14ac:dyDescent="0.2">
      <c r="B1046" s="301"/>
      <c r="C1046" s="301"/>
      <c r="D1046" s="301"/>
      <c r="E1046" s="302"/>
    </row>
    <row r="1047" spans="2:5" x14ac:dyDescent="0.2">
      <c r="B1047" s="301"/>
      <c r="C1047" s="301"/>
      <c r="D1047" s="301"/>
      <c r="E1047" s="302"/>
    </row>
    <row r="1048" spans="2:5" x14ac:dyDescent="0.2">
      <c r="B1048" s="301"/>
      <c r="C1048" s="301"/>
      <c r="D1048" s="301"/>
      <c r="E1048" s="302"/>
    </row>
    <row r="1049" spans="2:5" x14ac:dyDescent="0.2">
      <c r="B1049" s="301"/>
      <c r="C1049" s="301"/>
      <c r="D1049" s="301"/>
      <c r="E1049" s="302"/>
    </row>
    <row r="1050" spans="2:5" x14ac:dyDescent="0.2">
      <c r="B1050" s="301"/>
      <c r="C1050" s="301"/>
      <c r="D1050" s="301"/>
      <c r="E1050" s="302"/>
    </row>
    <row r="1051" spans="2:5" x14ac:dyDescent="0.2">
      <c r="B1051" s="301"/>
      <c r="C1051" s="301"/>
      <c r="D1051" s="301"/>
      <c r="E1051" s="302"/>
    </row>
    <row r="1052" spans="2:5" x14ac:dyDescent="0.2">
      <c r="B1052" s="301"/>
      <c r="C1052" s="301"/>
      <c r="D1052" s="301"/>
      <c r="E1052" s="302"/>
    </row>
    <row r="1053" spans="2:5" x14ac:dyDescent="0.2">
      <c r="B1053" s="301"/>
      <c r="C1053" s="301"/>
      <c r="D1053" s="301"/>
      <c r="E1053" s="302"/>
    </row>
    <row r="1054" spans="2:5" x14ac:dyDescent="0.2">
      <c r="B1054" s="301"/>
      <c r="C1054" s="301"/>
      <c r="D1054" s="301"/>
      <c r="E1054" s="302"/>
    </row>
    <row r="1055" spans="2:5" x14ac:dyDescent="0.2">
      <c r="B1055" s="301"/>
      <c r="C1055" s="301"/>
      <c r="D1055" s="301"/>
      <c r="E1055" s="302"/>
    </row>
    <row r="1056" spans="2:5" x14ac:dyDescent="0.2">
      <c r="B1056" s="301"/>
      <c r="C1056" s="301"/>
      <c r="D1056" s="301"/>
      <c r="E1056" s="302"/>
    </row>
    <row r="1057" spans="2:5" x14ac:dyDescent="0.2">
      <c r="B1057" s="301"/>
      <c r="C1057" s="301"/>
      <c r="D1057" s="301"/>
      <c r="E1057" s="302"/>
    </row>
    <row r="1058" spans="2:5" x14ac:dyDescent="0.2">
      <c r="B1058" s="301"/>
      <c r="C1058" s="301"/>
      <c r="D1058" s="301"/>
      <c r="E1058" s="302"/>
    </row>
    <row r="1059" spans="2:5" x14ac:dyDescent="0.2">
      <c r="B1059" s="301"/>
      <c r="C1059" s="301"/>
      <c r="D1059" s="301"/>
      <c r="E1059" s="302"/>
    </row>
    <row r="1060" spans="2:5" x14ac:dyDescent="0.2">
      <c r="B1060" s="301"/>
      <c r="C1060" s="301"/>
      <c r="D1060" s="301"/>
      <c r="E1060" s="302"/>
    </row>
    <row r="1061" spans="2:5" x14ac:dyDescent="0.2">
      <c r="B1061" s="301"/>
      <c r="C1061" s="301"/>
      <c r="D1061" s="301"/>
      <c r="E1061" s="302"/>
    </row>
    <row r="1062" spans="2:5" x14ac:dyDescent="0.2">
      <c r="B1062" s="301"/>
      <c r="C1062" s="301"/>
      <c r="D1062" s="301"/>
      <c r="E1062" s="302"/>
    </row>
    <row r="1063" spans="2:5" x14ac:dyDescent="0.2">
      <c r="B1063" s="301"/>
      <c r="C1063" s="301"/>
      <c r="D1063" s="301"/>
      <c r="E1063" s="302"/>
    </row>
    <row r="1064" spans="2:5" x14ac:dyDescent="0.2">
      <c r="B1064" s="301"/>
      <c r="C1064" s="301"/>
      <c r="D1064" s="301"/>
      <c r="E1064" s="302"/>
    </row>
    <row r="1065" spans="2:5" x14ac:dyDescent="0.2">
      <c r="B1065" s="301"/>
      <c r="C1065" s="301"/>
      <c r="D1065" s="301"/>
      <c r="E1065" s="302"/>
    </row>
    <row r="1066" spans="2:5" x14ac:dyDescent="0.2">
      <c r="B1066" s="301"/>
      <c r="C1066" s="301"/>
      <c r="D1066" s="301"/>
      <c r="E1066" s="302"/>
    </row>
    <row r="1067" spans="2:5" x14ac:dyDescent="0.2">
      <c r="B1067" s="301"/>
      <c r="C1067" s="301"/>
      <c r="D1067" s="301"/>
      <c r="E1067" s="302"/>
    </row>
    <row r="1068" spans="2:5" x14ac:dyDescent="0.2">
      <c r="B1068" s="301"/>
      <c r="C1068" s="301"/>
      <c r="D1068" s="301"/>
      <c r="E1068" s="302"/>
    </row>
    <row r="1069" spans="2:5" x14ac:dyDescent="0.2">
      <c r="B1069" s="301"/>
      <c r="C1069" s="301"/>
      <c r="D1069" s="301"/>
      <c r="E1069" s="302"/>
    </row>
    <row r="1070" spans="2:5" x14ac:dyDescent="0.2">
      <c r="B1070" s="301"/>
      <c r="C1070" s="301"/>
      <c r="D1070" s="301"/>
      <c r="E1070" s="302"/>
    </row>
    <row r="1071" spans="2:5" x14ac:dyDescent="0.2">
      <c r="B1071" s="301"/>
      <c r="C1071" s="301"/>
      <c r="D1071" s="301"/>
      <c r="E1071" s="302"/>
    </row>
    <row r="1072" spans="2:5" x14ac:dyDescent="0.2">
      <c r="B1072" s="301"/>
      <c r="C1072" s="301"/>
      <c r="D1072" s="301"/>
      <c r="E1072" s="302"/>
    </row>
    <row r="1073" spans="2:5" x14ac:dyDescent="0.2">
      <c r="B1073" s="301"/>
      <c r="C1073" s="301"/>
      <c r="D1073" s="301"/>
      <c r="E1073" s="302"/>
    </row>
    <row r="1074" spans="2:5" x14ac:dyDescent="0.2">
      <c r="B1074" s="301"/>
      <c r="C1074" s="301"/>
      <c r="D1074" s="301"/>
      <c r="E1074" s="302"/>
    </row>
    <row r="1075" spans="2:5" x14ac:dyDescent="0.2">
      <c r="B1075" s="301"/>
      <c r="C1075" s="301"/>
      <c r="D1075" s="301"/>
      <c r="E1075" s="302"/>
    </row>
    <row r="1076" spans="2:5" x14ac:dyDescent="0.2">
      <c r="B1076" s="301"/>
      <c r="C1076" s="301"/>
      <c r="D1076" s="301"/>
      <c r="E1076" s="302"/>
    </row>
    <row r="1077" spans="2:5" x14ac:dyDescent="0.2">
      <c r="B1077" s="301"/>
      <c r="C1077" s="301"/>
      <c r="D1077" s="301"/>
      <c r="E1077" s="302"/>
    </row>
    <row r="1078" spans="2:5" x14ac:dyDescent="0.2">
      <c r="B1078" s="301"/>
      <c r="C1078" s="301"/>
      <c r="D1078" s="301"/>
      <c r="E1078" s="302"/>
    </row>
    <row r="1079" spans="2:5" x14ac:dyDescent="0.2">
      <c r="B1079" s="301"/>
      <c r="C1079" s="301"/>
      <c r="D1079" s="301"/>
      <c r="E1079" s="302"/>
    </row>
    <row r="1080" spans="2:5" x14ac:dyDescent="0.2">
      <c r="B1080" s="301"/>
      <c r="C1080" s="301"/>
      <c r="D1080" s="301"/>
      <c r="E1080" s="302"/>
    </row>
    <row r="1081" spans="2:5" x14ac:dyDescent="0.2">
      <c r="B1081" s="301"/>
      <c r="C1081" s="301"/>
      <c r="D1081" s="301"/>
      <c r="E1081" s="302"/>
    </row>
    <row r="1082" spans="2:5" x14ac:dyDescent="0.2">
      <c r="B1082" s="301"/>
      <c r="C1082" s="301"/>
      <c r="D1082" s="301"/>
      <c r="E1082" s="302"/>
    </row>
    <row r="1083" spans="2:5" x14ac:dyDescent="0.2">
      <c r="B1083" s="301"/>
      <c r="C1083" s="301"/>
      <c r="D1083" s="301"/>
      <c r="E1083" s="302"/>
    </row>
    <row r="1084" spans="2:5" x14ac:dyDescent="0.2">
      <c r="B1084" s="301"/>
      <c r="C1084" s="301"/>
      <c r="D1084" s="301"/>
      <c r="E1084" s="302"/>
    </row>
    <row r="1085" spans="2:5" x14ac:dyDescent="0.2">
      <c r="B1085" s="301"/>
      <c r="C1085" s="301"/>
      <c r="D1085" s="301"/>
      <c r="E1085" s="302"/>
    </row>
    <row r="1086" spans="2:5" x14ac:dyDescent="0.2">
      <c r="B1086" s="301"/>
      <c r="C1086" s="301"/>
      <c r="D1086" s="301"/>
      <c r="E1086" s="302"/>
    </row>
    <row r="1087" spans="2:5" x14ac:dyDescent="0.2">
      <c r="B1087" s="301"/>
      <c r="C1087" s="301"/>
      <c r="D1087" s="301"/>
      <c r="E1087" s="302"/>
    </row>
    <row r="1088" spans="2:5" x14ac:dyDescent="0.2">
      <c r="B1088" s="301"/>
      <c r="C1088" s="301"/>
      <c r="D1088" s="301"/>
      <c r="E1088" s="302"/>
    </row>
    <row r="1089" spans="2:5" x14ac:dyDescent="0.2">
      <c r="B1089" s="301"/>
      <c r="C1089" s="301"/>
      <c r="D1089" s="301"/>
      <c r="E1089" s="302"/>
    </row>
    <row r="1090" spans="2:5" x14ac:dyDescent="0.2">
      <c r="B1090" s="301"/>
      <c r="C1090" s="301"/>
      <c r="D1090" s="301"/>
      <c r="E1090" s="302"/>
    </row>
    <row r="1091" spans="2:5" x14ac:dyDescent="0.2">
      <c r="B1091" s="301"/>
      <c r="C1091" s="301"/>
      <c r="D1091" s="301"/>
      <c r="E1091" s="302"/>
    </row>
    <row r="1092" spans="2:5" x14ac:dyDescent="0.2">
      <c r="B1092" s="301"/>
      <c r="C1092" s="301"/>
      <c r="D1092" s="301"/>
      <c r="E1092" s="302"/>
    </row>
    <row r="1093" spans="2:5" x14ac:dyDescent="0.2">
      <c r="B1093" s="301"/>
      <c r="C1093" s="301"/>
      <c r="D1093" s="301"/>
      <c r="E1093" s="302"/>
    </row>
    <row r="1094" spans="2:5" x14ac:dyDescent="0.2">
      <c r="B1094" s="301"/>
      <c r="C1094" s="301"/>
      <c r="D1094" s="301"/>
      <c r="E1094" s="302"/>
    </row>
    <row r="1095" spans="2:5" x14ac:dyDescent="0.2">
      <c r="B1095" s="301"/>
      <c r="C1095" s="301"/>
      <c r="D1095" s="301"/>
      <c r="E1095" s="302"/>
    </row>
    <row r="1096" spans="2:5" x14ac:dyDescent="0.2">
      <c r="B1096" s="301"/>
      <c r="C1096" s="301"/>
      <c r="D1096" s="301"/>
      <c r="E1096" s="302"/>
    </row>
    <row r="1097" spans="2:5" x14ac:dyDescent="0.2">
      <c r="B1097" s="301"/>
      <c r="C1097" s="301"/>
      <c r="D1097" s="301"/>
      <c r="E1097" s="302"/>
    </row>
    <row r="1098" spans="2:5" x14ac:dyDescent="0.2">
      <c r="B1098" s="301"/>
      <c r="C1098" s="301"/>
      <c r="D1098" s="301"/>
      <c r="E1098" s="302"/>
    </row>
    <row r="1099" spans="2:5" x14ac:dyDescent="0.2">
      <c r="B1099" s="301"/>
      <c r="C1099" s="301"/>
      <c r="D1099" s="301"/>
      <c r="E1099" s="302"/>
    </row>
    <row r="1100" spans="2:5" x14ac:dyDescent="0.2">
      <c r="B1100" s="301"/>
      <c r="C1100" s="301"/>
      <c r="D1100" s="301"/>
      <c r="E1100" s="302"/>
    </row>
    <row r="1101" spans="2:5" x14ac:dyDescent="0.2">
      <c r="B1101" s="301"/>
      <c r="C1101" s="301"/>
      <c r="D1101" s="301"/>
      <c r="E1101" s="302"/>
    </row>
    <row r="1102" spans="2:5" x14ac:dyDescent="0.2">
      <c r="B1102" s="301"/>
      <c r="C1102" s="301"/>
      <c r="D1102" s="301"/>
      <c r="E1102" s="302"/>
    </row>
    <row r="1103" spans="2:5" x14ac:dyDescent="0.2">
      <c r="B1103" s="301"/>
      <c r="C1103" s="301"/>
      <c r="D1103" s="301"/>
      <c r="E1103" s="302"/>
    </row>
    <row r="1104" spans="2:5" x14ac:dyDescent="0.2">
      <c r="B1104" s="301"/>
      <c r="C1104" s="301"/>
      <c r="D1104" s="301"/>
      <c r="E1104" s="302"/>
    </row>
    <row r="1105" spans="2:5" x14ac:dyDescent="0.2">
      <c r="B1105" s="301"/>
      <c r="C1105" s="301"/>
      <c r="D1105" s="301"/>
      <c r="E1105" s="302"/>
    </row>
    <row r="1106" spans="2:5" x14ac:dyDescent="0.2">
      <c r="B1106" s="301"/>
      <c r="C1106" s="301"/>
      <c r="D1106" s="301"/>
      <c r="E1106" s="302"/>
    </row>
    <row r="1107" spans="2:5" x14ac:dyDescent="0.2">
      <c r="B1107" s="301"/>
      <c r="C1107" s="301"/>
      <c r="D1107" s="301"/>
      <c r="E1107" s="302"/>
    </row>
    <row r="1108" spans="2:5" x14ac:dyDescent="0.2">
      <c r="B1108" s="301"/>
      <c r="C1108" s="301"/>
      <c r="D1108" s="301"/>
      <c r="E1108" s="302"/>
    </row>
    <row r="1109" spans="2:5" x14ac:dyDescent="0.2">
      <c r="B1109" s="301"/>
      <c r="C1109" s="301"/>
      <c r="D1109" s="301"/>
      <c r="E1109" s="302"/>
    </row>
    <row r="1110" spans="2:5" x14ac:dyDescent="0.2">
      <c r="B1110" s="301"/>
      <c r="C1110" s="301"/>
      <c r="D1110" s="301"/>
      <c r="E1110" s="302"/>
    </row>
    <row r="1111" spans="2:5" x14ac:dyDescent="0.2">
      <c r="B1111" s="301"/>
      <c r="C1111" s="301"/>
      <c r="D1111" s="301"/>
      <c r="E1111" s="302"/>
    </row>
    <row r="1112" spans="2:5" x14ac:dyDescent="0.2">
      <c r="B1112" s="301"/>
      <c r="C1112" s="301"/>
      <c r="D1112" s="301"/>
      <c r="E1112" s="302"/>
    </row>
    <row r="1113" spans="2:5" x14ac:dyDescent="0.2">
      <c r="B1113" s="301"/>
      <c r="C1113" s="301"/>
      <c r="D1113" s="301"/>
      <c r="E1113" s="302"/>
    </row>
    <row r="1114" spans="2:5" x14ac:dyDescent="0.2">
      <c r="B1114" s="301"/>
      <c r="C1114" s="301"/>
      <c r="D1114" s="301"/>
      <c r="E1114" s="302"/>
    </row>
    <row r="1115" spans="2:5" x14ac:dyDescent="0.2">
      <c r="B1115" s="301"/>
      <c r="C1115" s="301"/>
      <c r="D1115" s="301"/>
      <c r="E1115" s="302"/>
    </row>
    <row r="1116" spans="2:5" x14ac:dyDescent="0.2">
      <c r="B1116" s="301"/>
      <c r="C1116" s="301"/>
      <c r="D1116" s="301"/>
      <c r="E1116" s="302"/>
    </row>
    <row r="1117" spans="2:5" x14ac:dyDescent="0.2">
      <c r="B1117" s="301"/>
      <c r="C1117" s="301"/>
      <c r="D1117" s="301"/>
      <c r="E1117" s="302"/>
    </row>
    <row r="1118" spans="2:5" x14ac:dyDescent="0.2">
      <c r="B1118" s="301"/>
      <c r="C1118" s="301"/>
      <c r="D1118" s="301"/>
      <c r="E1118" s="302"/>
    </row>
    <row r="1119" spans="2:5" x14ac:dyDescent="0.2">
      <c r="B1119" s="301"/>
      <c r="C1119" s="301"/>
      <c r="D1119" s="301"/>
      <c r="E1119" s="302"/>
    </row>
    <row r="1120" spans="2:5" x14ac:dyDescent="0.2">
      <c r="B1120" s="301"/>
      <c r="C1120" s="301"/>
      <c r="D1120" s="301"/>
      <c r="E1120" s="302"/>
    </row>
    <row r="1121" spans="2:5" x14ac:dyDescent="0.2">
      <c r="B1121" s="301"/>
      <c r="C1121" s="301"/>
      <c r="D1121" s="301"/>
      <c r="E1121" s="302"/>
    </row>
    <row r="1122" spans="2:5" x14ac:dyDescent="0.2">
      <c r="B1122" s="301"/>
      <c r="C1122" s="301"/>
      <c r="D1122" s="301"/>
      <c r="E1122" s="302"/>
    </row>
    <row r="1123" spans="2:5" x14ac:dyDescent="0.2">
      <c r="B1123" s="301"/>
      <c r="C1123" s="301"/>
      <c r="D1123" s="301"/>
      <c r="E1123" s="302"/>
    </row>
    <row r="1124" spans="2:5" x14ac:dyDescent="0.2">
      <c r="B1124" s="301"/>
      <c r="C1124" s="301"/>
      <c r="D1124" s="301"/>
      <c r="E1124" s="302"/>
    </row>
    <row r="1125" spans="2:5" x14ac:dyDescent="0.2">
      <c r="B1125" s="301"/>
      <c r="C1125" s="301"/>
      <c r="D1125" s="301"/>
      <c r="E1125" s="302"/>
    </row>
    <row r="1126" spans="2:5" x14ac:dyDescent="0.2">
      <c r="B1126" s="301"/>
      <c r="C1126" s="301"/>
      <c r="D1126" s="301"/>
      <c r="E1126" s="302"/>
    </row>
    <row r="1127" spans="2:5" x14ac:dyDescent="0.2">
      <c r="B1127" s="301"/>
      <c r="C1127" s="301"/>
      <c r="D1127" s="301"/>
      <c r="E1127" s="302"/>
    </row>
    <row r="1128" spans="2:5" x14ac:dyDescent="0.2">
      <c r="B1128" s="301"/>
      <c r="C1128" s="301"/>
      <c r="D1128" s="301"/>
      <c r="E1128" s="302"/>
    </row>
    <row r="1129" spans="2:5" x14ac:dyDescent="0.2">
      <c r="B1129" s="301"/>
      <c r="C1129" s="301"/>
      <c r="D1129" s="301"/>
      <c r="E1129" s="302"/>
    </row>
    <row r="1130" spans="2:5" x14ac:dyDescent="0.2">
      <c r="B1130" s="301"/>
      <c r="C1130" s="301"/>
      <c r="D1130" s="301"/>
      <c r="E1130" s="302"/>
    </row>
    <row r="1131" spans="2:5" x14ac:dyDescent="0.2">
      <c r="B1131" s="301"/>
      <c r="C1131" s="301"/>
      <c r="D1131" s="301"/>
      <c r="E1131" s="302"/>
    </row>
    <row r="1132" spans="2:5" x14ac:dyDescent="0.2">
      <c r="B1132" s="301"/>
      <c r="C1132" s="301"/>
      <c r="D1132" s="301"/>
      <c r="E1132" s="302"/>
    </row>
    <row r="1133" spans="2:5" x14ac:dyDescent="0.2">
      <c r="B1133" s="301"/>
      <c r="C1133" s="301"/>
      <c r="D1133" s="301"/>
      <c r="E1133" s="302"/>
    </row>
    <row r="1134" spans="2:5" x14ac:dyDescent="0.2">
      <c r="B1134" s="301"/>
      <c r="C1134" s="301"/>
      <c r="D1134" s="301"/>
      <c r="E1134" s="302"/>
    </row>
    <row r="1135" spans="2:5" x14ac:dyDescent="0.2">
      <c r="B1135" s="301"/>
      <c r="C1135" s="301"/>
      <c r="D1135" s="301"/>
      <c r="E1135" s="302"/>
    </row>
    <row r="1136" spans="2:5" x14ac:dyDescent="0.2">
      <c r="B1136" s="301"/>
      <c r="C1136" s="301"/>
      <c r="D1136" s="301"/>
      <c r="E1136" s="302"/>
    </row>
    <row r="1137" spans="2:5" x14ac:dyDescent="0.2">
      <c r="B1137" s="301"/>
      <c r="C1137" s="301"/>
      <c r="D1137" s="301"/>
      <c r="E1137" s="302"/>
    </row>
    <row r="1138" spans="2:5" x14ac:dyDescent="0.2">
      <c r="B1138" s="301"/>
      <c r="C1138" s="301"/>
      <c r="D1138" s="301"/>
      <c r="E1138" s="302"/>
    </row>
    <row r="1139" spans="2:5" x14ac:dyDescent="0.2">
      <c r="B1139" s="301"/>
      <c r="C1139" s="301"/>
      <c r="D1139" s="301"/>
      <c r="E1139" s="302"/>
    </row>
    <row r="1140" spans="2:5" x14ac:dyDescent="0.2">
      <c r="B1140" s="301"/>
      <c r="C1140" s="301"/>
      <c r="D1140" s="301"/>
      <c r="E1140" s="302"/>
    </row>
    <row r="1141" spans="2:5" x14ac:dyDescent="0.2">
      <c r="B1141" s="301"/>
      <c r="C1141" s="301"/>
      <c r="D1141" s="301"/>
      <c r="E1141" s="302"/>
    </row>
    <row r="1142" spans="2:5" x14ac:dyDescent="0.2">
      <c r="B1142" s="301"/>
      <c r="C1142" s="301"/>
      <c r="D1142" s="301"/>
      <c r="E1142" s="302"/>
    </row>
    <row r="1143" spans="2:5" x14ac:dyDescent="0.2">
      <c r="B1143" s="301"/>
      <c r="C1143" s="301"/>
      <c r="D1143" s="301"/>
      <c r="E1143" s="302"/>
    </row>
    <row r="1144" spans="2:5" x14ac:dyDescent="0.2">
      <c r="B1144" s="301"/>
      <c r="C1144" s="301"/>
      <c r="D1144" s="301"/>
      <c r="E1144" s="302"/>
    </row>
    <row r="1145" spans="2:5" x14ac:dyDescent="0.2">
      <c r="B1145" s="301"/>
      <c r="C1145" s="301"/>
      <c r="D1145" s="301"/>
      <c r="E1145" s="302"/>
    </row>
    <row r="1146" spans="2:5" x14ac:dyDescent="0.2">
      <c r="B1146" s="301"/>
      <c r="C1146" s="301"/>
      <c r="D1146" s="301"/>
      <c r="E1146" s="302"/>
    </row>
    <row r="1147" spans="2:5" x14ac:dyDescent="0.2">
      <c r="B1147" s="301"/>
      <c r="C1147" s="301"/>
      <c r="D1147" s="301"/>
      <c r="E1147" s="302"/>
    </row>
    <row r="1148" spans="2:5" x14ac:dyDescent="0.2">
      <c r="B1148" s="301"/>
      <c r="C1148" s="301"/>
      <c r="D1148" s="301"/>
      <c r="E1148" s="302"/>
    </row>
    <row r="1149" spans="2:5" x14ac:dyDescent="0.2">
      <c r="B1149" s="301"/>
      <c r="C1149" s="301"/>
      <c r="D1149" s="301"/>
      <c r="E1149" s="302"/>
    </row>
    <row r="1150" spans="2:5" x14ac:dyDescent="0.2">
      <c r="B1150" s="301"/>
      <c r="C1150" s="301"/>
      <c r="D1150" s="301"/>
      <c r="E1150" s="302"/>
    </row>
    <row r="1151" spans="2:5" x14ac:dyDescent="0.2">
      <c r="B1151" s="301"/>
      <c r="C1151" s="301"/>
      <c r="D1151" s="301"/>
      <c r="E1151" s="302"/>
    </row>
    <row r="1152" spans="2:5" x14ac:dyDescent="0.2">
      <c r="B1152" s="301"/>
      <c r="C1152" s="301"/>
      <c r="D1152" s="301"/>
      <c r="E1152" s="302"/>
    </row>
    <row r="1153" spans="2:5" x14ac:dyDescent="0.2">
      <c r="B1153" s="301"/>
      <c r="C1153" s="301"/>
      <c r="D1153" s="301"/>
      <c r="E1153" s="302"/>
    </row>
    <row r="1154" spans="2:5" x14ac:dyDescent="0.2">
      <c r="B1154" s="301"/>
      <c r="C1154" s="301"/>
      <c r="D1154" s="301"/>
      <c r="E1154" s="302"/>
    </row>
    <row r="1155" spans="2:5" x14ac:dyDescent="0.2">
      <c r="B1155" s="301"/>
      <c r="C1155" s="301"/>
      <c r="D1155" s="301"/>
      <c r="E1155" s="302"/>
    </row>
    <row r="1156" spans="2:5" x14ac:dyDescent="0.2">
      <c r="B1156" s="301"/>
      <c r="C1156" s="301"/>
      <c r="D1156" s="301"/>
      <c r="E1156" s="302"/>
    </row>
    <row r="1157" spans="2:5" x14ac:dyDescent="0.2">
      <c r="B1157" s="301"/>
      <c r="C1157" s="301"/>
      <c r="D1157" s="301"/>
      <c r="E1157" s="302"/>
    </row>
    <row r="1158" spans="2:5" x14ac:dyDescent="0.2">
      <c r="B1158" s="301"/>
      <c r="C1158" s="301"/>
      <c r="D1158" s="301"/>
      <c r="E1158" s="302"/>
    </row>
    <row r="1159" spans="2:5" x14ac:dyDescent="0.2">
      <c r="B1159" s="301"/>
      <c r="C1159" s="301"/>
      <c r="D1159" s="301"/>
      <c r="E1159" s="302"/>
    </row>
    <row r="1160" spans="2:5" x14ac:dyDescent="0.2">
      <c r="B1160" s="301"/>
      <c r="C1160" s="301"/>
      <c r="D1160" s="301"/>
      <c r="E1160" s="302"/>
    </row>
    <row r="1161" spans="2:5" x14ac:dyDescent="0.2">
      <c r="B1161" s="301"/>
      <c r="C1161" s="301"/>
      <c r="D1161" s="301"/>
      <c r="E1161" s="302"/>
    </row>
    <row r="1162" spans="2:5" x14ac:dyDescent="0.2">
      <c r="B1162" s="301"/>
      <c r="C1162" s="301"/>
      <c r="D1162" s="301"/>
      <c r="E1162" s="302"/>
    </row>
    <row r="1163" spans="2:5" x14ac:dyDescent="0.2">
      <c r="B1163" s="301"/>
      <c r="C1163" s="301"/>
      <c r="D1163" s="301"/>
      <c r="E1163" s="302"/>
    </row>
    <row r="1164" spans="2:5" x14ac:dyDescent="0.2">
      <c r="B1164" s="301"/>
      <c r="C1164" s="301"/>
      <c r="D1164" s="301"/>
      <c r="E1164" s="302"/>
    </row>
    <row r="1165" spans="2:5" x14ac:dyDescent="0.2">
      <c r="B1165" s="301"/>
      <c r="C1165" s="301"/>
      <c r="D1165" s="301"/>
      <c r="E1165" s="302"/>
    </row>
    <row r="1166" spans="2:5" x14ac:dyDescent="0.2">
      <c r="B1166" s="301"/>
      <c r="C1166" s="301"/>
      <c r="D1166" s="301"/>
      <c r="E1166" s="302"/>
    </row>
    <row r="1167" spans="2:5" x14ac:dyDescent="0.2">
      <c r="B1167" s="301"/>
      <c r="C1167" s="301"/>
      <c r="D1167" s="301"/>
      <c r="E1167" s="302"/>
    </row>
    <row r="1168" spans="2:5" x14ac:dyDescent="0.2">
      <c r="B1168" s="301"/>
      <c r="C1168" s="301"/>
      <c r="D1168" s="301"/>
      <c r="E1168" s="302"/>
    </row>
    <row r="1169" spans="2:5" x14ac:dyDescent="0.2">
      <c r="B1169" s="301"/>
      <c r="C1169" s="301"/>
      <c r="D1169" s="301"/>
      <c r="E1169" s="302"/>
    </row>
    <row r="1170" spans="2:5" x14ac:dyDescent="0.2">
      <c r="B1170" s="301"/>
      <c r="C1170" s="301"/>
      <c r="D1170" s="301"/>
      <c r="E1170" s="302"/>
    </row>
    <row r="1171" spans="2:5" x14ac:dyDescent="0.2">
      <c r="B1171" s="301"/>
      <c r="C1171" s="301"/>
      <c r="D1171" s="301"/>
      <c r="E1171" s="302"/>
    </row>
    <row r="1172" spans="2:5" x14ac:dyDescent="0.2">
      <c r="B1172" s="301"/>
      <c r="C1172" s="301"/>
      <c r="D1172" s="301"/>
      <c r="E1172" s="302"/>
    </row>
    <row r="1173" spans="2:5" x14ac:dyDescent="0.2">
      <c r="B1173" s="301"/>
      <c r="C1173" s="301"/>
      <c r="D1173" s="301"/>
      <c r="E1173" s="302"/>
    </row>
    <row r="1174" spans="2:5" x14ac:dyDescent="0.2">
      <c r="B1174" s="301"/>
      <c r="C1174" s="301"/>
      <c r="D1174" s="301"/>
      <c r="E1174" s="302"/>
    </row>
    <row r="1175" spans="2:5" x14ac:dyDescent="0.2">
      <c r="B1175" s="301"/>
      <c r="C1175" s="301"/>
      <c r="D1175" s="301"/>
      <c r="E1175" s="302"/>
    </row>
    <row r="1176" spans="2:5" x14ac:dyDescent="0.2">
      <c r="B1176" s="301"/>
      <c r="C1176" s="301"/>
      <c r="D1176" s="301"/>
      <c r="E1176" s="302"/>
    </row>
    <row r="1177" spans="2:5" x14ac:dyDescent="0.2">
      <c r="B1177" s="301"/>
      <c r="C1177" s="301"/>
      <c r="D1177" s="301"/>
      <c r="E1177" s="302"/>
    </row>
    <row r="1178" spans="2:5" x14ac:dyDescent="0.2">
      <c r="B1178" s="301"/>
      <c r="C1178" s="301"/>
      <c r="D1178" s="301"/>
      <c r="E1178" s="302"/>
    </row>
    <row r="1179" spans="2:5" x14ac:dyDescent="0.2">
      <c r="B1179" s="301"/>
      <c r="C1179" s="301"/>
      <c r="D1179" s="301"/>
      <c r="E1179" s="302"/>
    </row>
    <row r="1180" spans="2:5" x14ac:dyDescent="0.2">
      <c r="B1180" s="301"/>
      <c r="C1180" s="301"/>
      <c r="D1180" s="301"/>
      <c r="E1180" s="302"/>
    </row>
    <row r="1181" spans="2:5" x14ac:dyDescent="0.2">
      <c r="B1181" s="301"/>
      <c r="C1181" s="301"/>
      <c r="D1181" s="301"/>
      <c r="E1181" s="302"/>
    </row>
    <row r="1182" spans="2:5" x14ac:dyDescent="0.2">
      <c r="B1182" s="301"/>
      <c r="C1182" s="301"/>
      <c r="D1182" s="301"/>
      <c r="E1182" s="302"/>
    </row>
    <row r="1183" spans="2:5" x14ac:dyDescent="0.2">
      <c r="B1183" s="301"/>
      <c r="C1183" s="301"/>
      <c r="D1183" s="301"/>
      <c r="E1183" s="302"/>
    </row>
    <row r="1184" spans="2:5" x14ac:dyDescent="0.2">
      <c r="B1184" s="301"/>
      <c r="C1184" s="301"/>
      <c r="D1184" s="301"/>
      <c r="E1184" s="302"/>
    </row>
    <row r="1185" spans="2:5" x14ac:dyDescent="0.2">
      <c r="B1185" s="301"/>
      <c r="C1185" s="301"/>
      <c r="D1185" s="301"/>
      <c r="E1185" s="302"/>
    </row>
    <row r="1186" spans="2:5" x14ac:dyDescent="0.2">
      <c r="B1186" s="301"/>
      <c r="C1186" s="301"/>
      <c r="D1186" s="301"/>
      <c r="E1186" s="302"/>
    </row>
    <row r="1187" spans="2:5" x14ac:dyDescent="0.2">
      <c r="B1187" s="301"/>
      <c r="C1187" s="301"/>
      <c r="D1187" s="301"/>
      <c r="E1187" s="302"/>
    </row>
    <row r="1188" spans="2:5" x14ac:dyDescent="0.2">
      <c r="B1188" s="301"/>
      <c r="C1188" s="301"/>
      <c r="D1188" s="301"/>
      <c r="E1188" s="302"/>
    </row>
    <row r="1189" spans="2:5" x14ac:dyDescent="0.2">
      <c r="B1189" s="301"/>
      <c r="C1189" s="301"/>
      <c r="D1189" s="301"/>
      <c r="E1189" s="302"/>
    </row>
    <row r="1190" spans="2:5" x14ac:dyDescent="0.2">
      <c r="B1190" s="301"/>
      <c r="C1190" s="301"/>
      <c r="D1190" s="301"/>
      <c r="E1190" s="302"/>
    </row>
    <row r="1191" spans="2:5" x14ac:dyDescent="0.2">
      <c r="B1191" s="301"/>
      <c r="C1191" s="301"/>
      <c r="D1191" s="301"/>
      <c r="E1191" s="302"/>
    </row>
    <row r="1192" spans="2:5" x14ac:dyDescent="0.2">
      <c r="B1192" s="301"/>
      <c r="C1192" s="301"/>
      <c r="D1192" s="301"/>
      <c r="E1192" s="302"/>
    </row>
    <row r="1193" spans="2:5" x14ac:dyDescent="0.2">
      <c r="B1193" s="301"/>
      <c r="C1193" s="301"/>
      <c r="D1193" s="301"/>
      <c r="E1193" s="302"/>
    </row>
    <row r="1194" spans="2:5" x14ac:dyDescent="0.2">
      <c r="B1194" s="301"/>
      <c r="C1194" s="301"/>
      <c r="D1194" s="301"/>
      <c r="E1194" s="302"/>
    </row>
    <row r="1195" spans="2:5" x14ac:dyDescent="0.2">
      <c r="B1195" s="301"/>
      <c r="C1195" s="301"/>
      <c r="D1195" s="301"/>
      <c r="E1195" s="302"/>
    </row>
    <row r="1196" spans="2:5" x14ac:dyDescent="0.2">
      <c r="B1196" s="301"/>
      <c r="C1196" s="301"/>
      <c r="D1196" s="301"/>
      <c r="E1196" s="302"/>
    </row>
    <row r="1197" spans="2:5" x14ac:dyDescent="0.2">
      <c r="B1197" s="301"/>
      <c r="C1197" s="301"/>
      <c r="D1197" s="301"/>
      <c r="E1197" s="302"/>
    </row>
    <row r="1198" spans="2:5" x14ac:dyDescent="0.2">
      <c r="B1198" s="301"/>
      <c r="C1198" s="301"/>
      <c r="D1198" s="301"/>
      <c r="E1198" s="302"/>
    </row>
    <row r="1199" spans="2:5" x14ac:dyDescent="0.2">
      <c r="B1199" s="301"/>
      <c r="C1199" s="301"/>
      <c r="D1199" s="301"/>
      <c r="E1199" s="302"/>
    </row>
    <row r="1200" spans="2:5" x14ac:dyDescent="0.2">
      <c r="B1200" s="301"/>
      <c r="C1200" s="301"/>
      <c r="D1200" s="301"/>
      <c r="E1200" s="302"/>
    </row>
    <row r="1201" spans="2:5" x14ac:dyDescent="0.2">
      <c r="B1201" s="301"/>
      <c r="C1201" s="301"/>
      <c r="D1201" s="301"/>
      <c r="E1201" s="302"/>
    </row>
    <row r="1202" spans="2:5" x14ac:dyDescent="0.2">
      <c r="B1202" s="301"/>
      <c r="C1202" s="301"/>
      <c r="D1202" s="301"/>
      <c r="E1202" s="302"/>
    </row>
    <row r="1203" spans="2:5" x14ac:dyDescent="0.2">
      <c r="B1203" s="301"/>
      <c r="C1203" s="301"/>
      <c r="D1203" s="301"/>
      <c r="E1203" s="302"/>
    </row>
    <row r="1204" spans="2:5" x14ac:dyDescent="0.2">
      <c r="B1204" s="301"/>
      <c r="C1204" s="301"/>
      <c r="D1204" s="301"/>
      <c r="E1204" s="302"/>
    </row>
    <row r="1205" spans="2:5" x14ac:dyDescent="0.2">
      <c r="B1205" s="301"/>
      <c r="C1205" s="301"/>
      <c r="D1205" s="301"/>
      <c r="E1205" s="302"/>
    </row>
    <row r="1206" spans="2:5" x14ac:dyDescent="0.2">
      <c r="B1206" s="301"/>
      <c r="C1206" s="301"/>
      <c r="D1206" s="301"/>
      <c r="E1206" s="302"/>
    </row>
    <row r="1207" spans="2:5" x14ac:dyDescent="0.2">
      <c r="B1207" s="301"/>
      <c r="C1207" s="301"/>
      <c r="D1207" s="301"/>
      <c r="E1207" s="302"/>
    </row>
    <row r="1208" spans="2:5" x14ac:dyDescent="0.2">
      <c r="B1208" s="301"/>
      <c r="C1208" s="301"/>
      <c r="D1208" s="301"/>
      <c r="E1208" s="302"/>
    </row>
    <row r="1209" spans="2:5" x14ac:dyDescent="0.2">
      <c r="B1209" s="301"/>
      <c r="C1209" s="301"/>
      <c r="D1209" s="301"/>
      <c r="E1209" s="302"/>
    </row>
    <row r="1210" spans="2:5" x14ac:dyDescent="0.2">
      <c r="B1210" s="301"/>
      <c r="C1210" s="301"/>
      <c r="D1210" s="301"/>
      <c r="E1210" s="302"/>
    </row>
    <row r="1211" spans="2:5" x14ac:dyDescent="0.2">
      <c r="B1211" s="301"/>
      <c r="C1211" s="301"/>
      <c r="D1211" s="301"/>
      <c r="E1211" s="302"/>
    </row>
    <row r="1212" spans="2:5" x14ac:dyDescent="0.2">
      <c r="B1212" s="301"/>
      <c r="C1212" s="301"/>
      <c r="D1212" s="301"/>
      <c r="E1212" s="302"/>
    </row>
    <row r="1213" spans="2:5" x14ac:dyDescent="0.2">
      <c r="B1213" s="301"/>
      <c r="C1213" s="301"/>
      <c r="D1213" s="301"/>
      <c r="E1213" s="302"/>
    </row>
    <row r="1214" spans="2:5" x14ac:dyDescent="0.2">
      <c r="B1214" s="301"/>
      <c r="C1214" s="301"/>
      <c r="D1214" s="301"/>
      <c r="E1214" s="302"/>
    </row>
    <row r="1215" spans="2:5" x14ac:dyDescent="0.2">
      <c r="B1215" s="301"/>
      <c r="C1215" s="301"/>
      <c r="D1215" s="301"/>
      <c r="E1215" s="302"/>
    </row>
    <row r="1216" spans="2:5" x14ac:dyDescent="0.2">
      <c r="B1216" s="301"/>
      <c r="C1216" s="301"/>
      <c r="D1216" s="301"/>
      <c r="E1216" s="302"/>
    </row>
    <row r="1217" spans="2:5" x14ac:dyDescent="0.2">
      <c r="B1217" s="301"/>
      <c r="C1217" s="301"/>
      <c r="D1217" s="301"/>
      <c r="E1217" s="302"/>
    </row>
    <row r="1218" spans="2:5" x14ac:dyDescent="0.2">
      <c r="B1218" s="301"/>
      <c r="C1218" s="301"/>
      <c r="D1218" s="301"/>
      <c r="E1218" s="302"/>
    </row>
    <row r="1219" spans="2:5" x14ac:dyDescent="0.2">
      <c r="B1219" s="301"/>
      <c r="C1219" s="301"/>
      <c r="D1219" s="301"/>
      <c r="E1219" s="302"/>
    </row>
    <row r="1220" spans="2:5" x14ac:dyDescent="0.2">
      <c r="B1220" s="301"/>
      <c r="C1220" s="301"/>
      <c r="D1220" s="301"/>
      <c r="E1220" s="302"/>
    </row>
    <row r="1221" spans="2:5" x14ac:dyDescent="0.2">
      <c r="B1221" s="301"/>
      <c r="C1221" s="301"/>
      <c r="D1221" s="301"/>
      <c r="E1221" s="302"/>
    </row>
    <row r="1222" spans="2:5" x14ac:dyDescent="0.2">
      <c r="B1222" s="301"/>
      <c r="C1222" s="301"/>
      <c r="D1222" s="301"/>
      <c r="E1222" s="302"/>
    </row>
    <row r="1223" spans="2:5" x14ac:dyDescent="0.2">
      <c r="B1223" s="301"/>
      <c r="C1223" s="301"/>
      <c r="D1223" s="301"/>
      <c r="E1223" s="302"/>
    </row>
    <row r="1224" spans="2:5" x14ac:dyDescent="0.2">
      <c r="B1224" s="301"/>
      <c r="C1224" s="301"/>
      <c r="D1224" s="301"/>
      <c r="E1224" s="302"/>
    </row>
    <row r="1225" spans="2:5" x14ac:dyDescent="0.2">
      <c r="B1225" s="301"/>
      <c r="C1225" s="301"/>
      <c r="D1225" s="301"/>
      <c r="E1225" s="302"/>
    </row>
    <row r="1226" spans="2:5" x14ac:dyDescent="0.2">
      <c r="B1226" s="301"/>
      <c r="C1226" s="301"/>
      <c r="D1226" s="301"/>
      <c r="E1226" s="302"/>
    </row>
    <row r="1227" spans="2:5" x14ac:dyDescent="0.2">
      <c r="B1227" s="301"/>
      <c r="C1227" s="301"/>
      <c r="D1227" s="301"/>
      <c r="E1227" s="302"/>
    </row>
    <row r="1228" spans="2:5" x14ac:dyDescent="0.2">
      <c r="B1228" s="301"/>
      <c r="C1228" s="301"/>
      <c r="D1228" s="301"/>
      <c r="E1228" s="302"/>
    </row>
    <row r="1229" spans="2:5" x14ac:dyDescent="0.2">
      <c r="B1229" s="301"/>
      <c r="C1229" s="301"/>
      <c r="D1229" s="301"/>
      <c r="E1229" s="302"/>
    </row>
    <row r="1230" spans="2:5" x14ac:dyDescent="0.2">
      <c r="B1230" s="301"/>
      <c r="C1230" s="301"/>
      <c r="D1230" s="301"/>
      <c r="E1230" s="302"/>
    </row>
    <row r="1231" spans="2:5" x14ac:dyDescent="0.2">
      <c r="B1231" s="301"/>
      <c r="C1231" s="301"/>
      <c r="D1231" s="301"/>
      <c r="E1231" s="302"/>
    </row>
    <row r="1232" spans="2:5" x14ac:dyDescent="0.2">
      <c r="B1232" s="301"/>
      <c r="C1232" s="301"/>
      <c r="D1232" s="301"/>
      <c r="E1232" s="302"/>
    </row>
    <row r="1233" spans="2:5" x14ac:dyDescent="0.2">
      <c r="B1233" s="301"/>
      <c r="C1233" s="301"/>
      <c r="D1233" s="301"/>
      <c r="E1233" s="302"/>
    </row>
    <row r="1234" spans="2:5" x14ac:dyDescent="0.2">
      <c r="B1234" s="301"/>
      <c r="C1234" s="301"/>
      <c r="D1234" s="301"/>
      <c r="E1234" s="302"/>
    </row>
    <row r="1235" spans="2:5" x14ac:dyDescent="0.2">
      <c r="B1235" s="301"/>
      <c r="C1235" s="301"/>
      <c r="D1235" s="301"/>
      <c r="E1235" s="302"/>
    </row>
    <row r="1236" spans="2:5" x14ac:dyDescent="0.2">
      <c r="B1236" s="301"/>
      <c r="C1236" s="301"/>
      <c r="D1236" s="301"/>
      <c r="E1236" s="302"/>
    </row>
    <row r="1237" spans="2:5" x14ac:dyDescent="0.2">
      <c r="B1237" s="301"/>
      <c r="C1237" s="301"/>
      <c r="D1237" s="301"/>
      <c r="E1237" s="302"/>
    </row>
    <row r="1238" spans="2:5" x14ac:dyDescent="0.2">
      <c r="B1238" s="301"/>
      <c r="C1238" s="301"/>
      <c r="D1238" s="301"/>
      <c r="E1238" s="302"/>
    </row>
    <row r="1239" spans="2:5" x14ac:dyDescent="0.2">
      <c r="B1239" s="301"/>
      <c r="C1239" s="301"/>
      <c r="D1239" s="301"/>
      <c r="E1239" s="302"/>
    </row>
    <row r="1240" spans="2:5" x14ac:dyDescent="0.2">
      <c r="B1240" s="301"/>
      <c r="C1240" s="301"/>
      <c r="D1240" s="301"/>
      <c r="E1240" s="302"/>
    </row>
    <row r="1241" spans="2:5" x14ac:dyDescent="0.2">
      <c r="B1241" s="301"/>
      <c r="C1241" s="301"/>
      <c r="D1241" s="301"/>
      <c r="E1241" s="302"/>
    </row>
    <row r="1242" spans="2:5" x14ac:dyDescent="0.2">
      <c r="B1242" s="301"/>
      <c r="C1242" s="301"/>
      <c r="D1242" s="301"/>
      <c r="E1242" s="302"/>
    </row>
    <row r="1243" spans="2:5" x14ac:dyDescent="0.2">
      <c r="B1243" s="301"/>
      <c r="C1243" s="301"/>
      <c r="D1243" s="301"/>
      <c r="E1243" s="302"/>
    </row>
    <row r="1244" spans="2:5" x14ac:dyDescent="0.2">
      <c r="B1244" s="301"/>
      <c r="C1244" s="301"/>
      <c r="D1244" s="301"/>
      <c r="E1244" s="302"/>
    </row>
    <row r="1245" spans="2:5" x14ac:dyDescent="0.2">
      <c r="B1245" s="301"/>
      <c r="C1245" s="301"/>
      <c r="D1245" s="301"/>
      <c r="E1245" s="302"/>
    </row>
    <row r="1246" spans="2:5" x14ac:dyDescent="0.2">
      <c r="B1246" s="301"/>
      <c r="C1246" s="301"/>
      <c r="D1246" s="301"/>
      <c r="E1246" s="302"/>
    </row>
    <row r="1247" spans="2:5" x14ac:dyDescent="0.2">
      <c r="B1247" s="301"/>
      <c r="C1247" s="301"/>
      <c r="D1247" s="301"/>
      <c r="E1247" s="302"/>
    </row>
    <row r="1248" spans="2:5" x14ac:dyDescent="0.2">
      <c r="B1248" s="301"/>
      <c r="C1248" s="301"/>
      <c r="D1248" s="301"/>
      <c r="E1248" s="302"/>
    </row>
    <row r="1249" spans="2:5" x14ac:dyDescent="0.2">
      <c r="B1249" s="301"/>
      <c r="C1249" s="301"/>
      <c r="D1249" s="301"/>
      <c r="E1249" s="302"/>
    </row>
    <row r="1250" spans="2:5" x14ac:dyDescent="0.2">
      <c r="B1250" s="301"/>
      <c r="C1250" s="301"/>
      <c r="D1250" s="301"/>
      <c r="E1250" s="302"/>
    </row>
    <row r="1251" spans="2:5" x14ac:dyDescent="0.2">
      <c r="B1251" s="301"/>
      <c r="C1251" s="301"/>
      <c r="D1251" s="301"/>
      <c r="E1251" s="302"/>
    </row>
    <row r="1252" spans="2:5" x14ac:dyDescent="0.2">
      <c r="B1252" s="301"/>
      <c r="C1252" s="301"/>
      <c r="D1252" s="301"/>
      <c r="E1252" s="302"/>
    </row>
    <row r="1253" spans="2:5" x14ac:dyDescent="0.2">
      <c r="B1253" s="301"/>
      <c r="C1253" s="301"/>
      <c r="D1253" s="301"/>
      <c r="E1253" s="302"/>
    </row>
    <row r="1254" spans="2:5" x14ac:dyDescent="0.2">
      <c r="B1254" s="301"/>
      <c r="C1254" s="301"/>
      <c r="D1254" s="301"/>
      <c r="E1254" s="302"/>
    </row>
    <row r="1255" spans="2:5" x14ac:dyDescent="0.2">
      <c r="B1255" s="301"/>
      <c r="C1255" s="301"/>
      <c r="D1255" s="301"/>
      <c r="E1255" s="302"/>
    </row>
    <row r="1256" spans="2:5" x14ac:dyDescent="0.2">
      <c r="B1256" s="301"/>
      <c r="C1256" s="301"/>
      <c r="D1256" s="301"/>
      <c r="E1256" s="302"/>
    </row>
    <row r="1257" spans="2:5" x14ac:dyDescent="0.2">
      <c r="B1257" s="301"/>
      <c r="C1257" s="301"/>
      <c r="D1257" s="301"/>
      <c r="E1257" s="302"/>
    </row>
    <row r="1258" spans="2:5" x14ac:dyDescent="0.2">
      <c r="B1258" s="301"/>
      <c r="C1258" s="301"/>
      <c r="D1258" s="301"/>
      <c r="E1258" s="302"/>
    </row>
    <row r="1259" spans="2:5" x14ac:dyDescent="0.2">
      <c r="B1259" s="301"/>
      <c r="C1259" s="301"/>
      <c r="D1259" s="301"/>
      <c r="E1259" s="302"/>
    </row>
    <row r="1260" spans="2:5" x14ac:dyDescent="0.2">
      <c r="B1260" s="301"/>
      <c r="C1260" s="301"/>
      <c r="D1260" s="301"/>
      <c r="E1260" s="302"/>
    </row>
    <row r="1261" spans="2:5" x14ac:dyDescent="0.2">
      <c r="B1261" s="301"/>
      <c r="C1261" s="301"/>
      <c r="D1261" s="301"/>
      <c r="E1261" s="302"/>
    </row>
    <row r="1262" spans="2:5" x14ac:dyDescent="0.2">
      <c r="B1262" s="301"/>
      <c r="C1262" s="301"/>
      <c r="D1262" s="301"/>
      <c r="E1262" s="302"/>
    </row>
    <row r="1263" spans="2:5" x14ac:dyDescent="0.2">
      <c r="B1263" s="301"/>
      <c r="C1263" s="301"/>
      <c r="D1263" s="301"/>
      <c r="E1263" s="302"/>
    </row>
    <row r="1264" spans="2:5" x14ac:dyDescent="0.2">
      <c r="B1264" s="301"/>
      <c r="C1264" s="301"/>
      <c r="D1264" s="301"/>
      <c r="E1264" s="302"/>
    </row>
    <row r="1265" spans="2:5" x14ac:dyDescent="0.2">
      <c r="B1265" s="301"/>
      <c r="C1265" s="301"/>
      <c r="D1265" s="301"/>
      <c r="E1265" s="302"/>
    </row>
    <row r="1266" spans="2:5" x14ac:dyDescent="0.2">
      <c r="B1266" s="301"/>
      <c r="C1266" s="301"/>
      <c r="D1266" s="301"/>
      <c r="E1266" s="302"/>
    </row>
    <row r="1267" spans="2:5" x14ac:dyDescent="0.2">
      <c r="B1267" s="301"/>
      <c r="C1267" s="301"/>
      <c r="D1267" s="301"/>
      <c r="E1267" s="302"/>
    </row>
    <row r="1268" spans="2:5" x14ac:dyDescent="0.2">
      <c r="B1268" s="301"/>
      <c r="C1268" s="301"/>
      <c r="D1268" s="301"/>
      <c r="E1268" s="302"/>
    </row>
    <row r="1269" spans="2:5" x14ac:dyDescent="0.2">
      <c r="B1269" s="301"/>
      <c r="C1269" s="301"/>
      <c r="D1269" s="301"/>
      <c r="E1269" s="302"/>
    </row>
    <row r="1270" spans="2:5" x14ac:dyDescent="0.2">
      <c r="B1270" s="301"/>
      <c r="C1270" s="301"/>
      <c r="D1270" s="301"/>
      <c r="E1270" s="302"/>
    </row>
    <row r="1271" spans="2:5" x14ac:dyDescent="0.2">
      <c r="B1271" s="301"/>
      <c r="C1271" s="301"/>
      <c r="D1271" s="301"/>
      <c r="E1271" s="302"/>
    </row>
    <row r="1272" spans="2:5" x14ac:dyDescent="0.2">
      <c r="B1272" s="301"/>
      <c r="C1272" s="301"/>
      <c r="D1272" s="301"/>
      <c r="E1272" s="302"/>
    </row>
    <row r="1273" spans="2:5" x14ac:dyDescent="0.2">
      <c r="B1273" s="301"/>
      <c r="C1273" s="301"/>
      <c r="D1273" s="301"/>
      <c r="E1273" s="302"/>
    </row>
    <row r="1274" spans="2:5" x14ac:dyDescent="0.2">
      <c r="B1274" s="301"/>
      <c r="C1274" s="301"/>
      <c r="D1274" s="301"/>
      <c r="E1274" s="302"/>
    </row>
    <row r="1275" spans="2:5" x14ac:dyDescent="0.2">
      <c r="B1275" s="301"/>
      <c r="C1275" s="301"/>
      <c r="D1275" s="301"/>
      <c r="E1275" s="302"/>
    </row>
    <row r="1276" spans="2:5" x14ac:dyDescent="0.2">
      <c r="B1276" s="301"/>
      <c r="C1276" s="301"/>
      <c r="D1276" s="301"/>
      <c r="E1276" s="302"/>
    </row>
    <row r="1277" spans="2:5" x14ac:dyDescent="0.2">
      <c r="B1277" s="301"/>
      <c r="C1277" s="301"/>
      <c r="D1277" s="301"/>
      <c r="E1277" s="302"/>
    </row>
    <row r="1278" spans="2:5" x14ac:dyDescent="0.2">
      <c r="B1278" s="301"/>
      <c r="C1278" s="301"/>
      <c r="D1278" s="301"/>
      <c r="E1278" s="302"/>
    </row>
    <row r="1279" spans="2:5" x14ac:dyDescent="0.2">
      <c r="B1279" s="301"/>
      <c r="C1279" s="301"/>
      <c r="D1279" s="301"/>
      <c r="E1279" s="302"/>
    </row>
    <row r="1280" spans="2:5" x14ac:dyDescent="0.2">
      <c r="B1280" s="301"/>
      <c r="C1280" s="301"/>
      <c r="D1280" s="301"/>
      <c r="E1280" s="302"/>
    </row>
    <row r="1281" spans="2:5" x14ac:dyDescent="0.2">
      <c r="B1281" s="301"/>
      <c r="C1281" s="301"/>
      <c r="D1281" s="301"/>
      <c r="E1281" s="302"/>
    </row>
    <row r="1282" spans="2:5" x14ac:dyDescent="0.2">
      <c r="B1282" s="301"/>
      <c r="C1282" s="301"/>
      <c r="D1282" s="301"/>
      <c r="E1282" s="302"/>
    </row>
    <row r="1283" spans="2:5" x14ac:dyDescent="0.2">
      <c r="B1283" s="301"/>
      <c r="C1283" s="301"/>
      <c r="D1283" s="301"/>
      <c r="E1283" s="302"/>
    </row>
    <row r="1284" spans="2:5" x14ac:dyDescent="0.2">
      <c r="B1284" s="301"/>
      <c r="C1284" s="301"/>
      <c r="D1284" s="301"/>
      <c r="E1284" s="302"/>
    </row>
    <row r="1285" spans="2:5" x14ac:dyDescent="0.2">
      <c r="B1285" s="301"/>
      <c r="C1285" s="301"/>
      <c r="D1285" s="301"/>
      <c r="E1285" s="302"/>
    </row>
    <row r="1286" spans="2:5" x14ac:dyDescent="0.2">
      <c r="B1286" s="301"/>
      <c r="C1286" s="301"/>
      <c r="D1286" s="301"/>
      <c r="E1286" s="302"/>
    </row>
    <row r="1287" spans="2:5" x14ac:dyDescent="0.2">
      <c r="B1287" s="301"/>
      <c r="C1287" s="301"/>
      <c r="D1287" s="301"/>
      <c r="E1287" s="302"/>
    </row>
    <row r="1288" spans="2:5" x14ac:dyDescent="0.2">
      <c r="B1288" s="301"/>
      <c r="C1288" s="301"/>
      <c r="D1288" s="301"/>
      <c r="E1288" s="302"/>
    </row>
    <row r="1289" spans="2:5" x14ac:dyDescent="0.2">
      <c r="B1289" s="301"/>
      <c r="C1289" s="301"/>
      <c r="D1289" s="301"/>
      <c r="E1289" s="302"/>
    </row>
    <row r="1290" spans="2:5" x14ac:dyDescent="0.2">
      <c r="B1290" s="301"/>
      <c r="C1290" s="301"/>
      <c r="D1290" s="301"/>
      <c r="E1290" s="302"/>
    </row>
    <row r="1291" spans="2:5" x14ac:dyDescent="0.2">
      <c r="B1291" s="301"/>
      <c r="C1291" s="301"/>
      <c r="D1291" s="301"/>
      <c r="E1291" s="302"/>
    </row>
    <row r="1292" spans="2:5" x14ac:dyDescent="0.2">
      <c r="B1292" s="301"/>
      <c r="C1292" s="301"/>
      <c r="D1292" s="301"/>
      <c r="E1292" s="302"/>
    </row>
    <row r="1293" spans="2:5" x14ac:dyDescent="0.2">
      <c r="B1293" s="301"/>
      <c r="C1293" s="301"/>
      <c r="D1293" s="301"/>
      <c r="E1293" s="302"/>
    </row>
    <row r="1294" spans="2:5" x14ac:dyDescent="0.2">
      <c r="B1294" s="301"/>
      <c r="C1294" s="301"/>
      <c r="D1294" s="301"/>
      <c r="E1294" s="302"/>
    </row>
    <row r="1295" spans="2:5" x14ac:dyDescent="0.2">
      <c r="B1295" s="301"/>
      <c r="C1295" s="301"/>
      <c r="D1295" s="301"/>
      <c r="E1295" s="302"/>
    </row>
    <row r="1296" spans="2:5" x14ac:dyDescent="0.2">
      <c r="B1296" s="301"/>
      <c r="C1296" s="301"/>
      <c r="D1296" s="301"/>
      <c r="E1296" s="302"/>
    </row>
    <row r="1297" spans="2:5" x14ac:dyDescent="0.2">
      <c r="B1297" s="301"/>
      <c r="C1297" s="301"/>
      <c r="D1297" s="301"/>
      <c r="E1297" s="302"/>
    </row>
    <row r="1298" spans="2:5" x14ac:dyDescent="0.2">
      <c r="B1298" s="301"/>
      <c r="C1298" s="301"/>
      <c r="D1298" s="301"/>
      <c r="E1298" s="302"/>
    </row>
    <row r="1299" spans="2:5" x14ac:dyDescent="0.2">
      <c r="B1299" s="301"/>
      <c r="C1299" s="301"/>
      <c r="D1299" s="301"/>
      <c r="E1299" s="302"/>
    </row>
    <row r="1300" spans="2:5" x14ac:dyDescent="0.2">
      <c r="B1300" s="301"/>
      <c r="C1300" s="301"/>
      <c r="D1300" s="301"/>
      <c r="E1300" s="302"/>
    </row>
    <row r="1301" spans="2:5" x14ac:dyDescent="0.2">
      <c r="B1301" s="301"/>
      <c r="C1301" s="301"/>
      <c r="D1301" s="301"/>
      <c r="E1301" s="302"/>
    </row>
    <row r="1302" spans="2:5" x14ac:dyDescent="0.2">
      <c r="B1302" s="301"/>
      <c r="C1302" s="301"/>
      <c r="D1302" s="301"/>
      <c r="E1302" s="302"/>
    </row>
    <row r="1303" spans="2:5" x14ac:dyDescent="0.2">
      <c r="B1303" s="301"/>
      <c r="C1303" s="301"/>
      <c r="D1303" s="301"/>
      <c r="E1303" s="302"/>
    </row>
    <row r="1304" spans="2:5" x14ac:dyDescent="0.2">
      <c r="B1304" s="301"/>
      <c r="C1304" s="301"/>
      <c r="D1304" s="301"/>
      <c r="E1304" s="302"/>
    </row>
    <row r="1305" spans="2:5" x14ac:dyDescent="0.2">
      <c r="B1305" s="301"/>
      <c r="C1305" s="301"/>
      <c r="D1305" s="301"/>
      <c r="E1305" s="302"/>
    </row>
    <row r="1306" spans="2:5" x14ac:dyDescent="0.2">
      <c r="B1306" s="301"/>
      <c r="C1306" s="301"/>
      <c r="D1306" s="301"/>
      <c r="E1306" s="302"/>
    </row>
    <row r="1307" spans="2:5" x14ac:dyDescent="0.2">
      <c r="B1307" s="301"/>
      <c r="C1307" s="301"/>
      <c r="D1307" s="301"/>
      <c r="E1307" s="302"/>
    </row>
    <row r="1308" spans="2:5" x14ac:dyDescent="0.2">
      <c r="B1308" s="301"/>
      <c r="C1308" s="301"/>
      <c r="D1308" s="301"/>
      <c r="E1308" s="302"/>
    </row>
    <row r="1309" spans="2:5" x14ac:dyDescent="0.2">
      <c r="B1309" s="301"/>
      <c r="C1309" s="301"/>
      <c r="D1309" s="301"/>
      <c r="E1309" s="302"/>
    </row>
    <row r="1310" spans="2:5" x14ac:dyDescent="0.2">
      <c r="B1310" s="301"/>
      <c r="C1310" s="301"/>
      <c r="D1310" s="301"/>
      <c r="E1310" s="302"/>
    </row>
    <row r="1311" spans="2:5" x14ac:dyDescent="0.2">
      <c r="B1311" s="301"/>
      <c r="C1311" s="301"/>
      <c r="D1311" s="301"/>
      <c r="E1311" s="302"/>
    </row>
    <row r="1312" spans="2:5" x14ac:dyDescent="0.2">
      <c r="B1312" s="301"/>
      <c r="C1312" s="301"/>
      <c r="D1312" s="301"/>
      <c r="E1312" s="302"/>
    </row>
    <row r="1313" spans="2:5" x14ac:dyDescent="0.2">
      <c r="B1313" s="301"/>
      <c r="C1313" s="301"/>
      <c r="D1313" s="301"/>
      <c r="E1313" s="302"/>
    </row>
    <row r="1314" spans="2:5" x14ac:dyDescent="0.2">
      <c r="B1314" s="301"/>
      <c r="C1314" s="301"/>
      <c r="D1314" s="301"/>
      <c r="E1314" s="302"/>
    </row>
    <row r="1315" spans="2:5" x14ac:dyDescent="0.2">
      <c r="B1315" s="301"/>
      <c r="C1315" s="301"/>
      <c r="D1315" s="301"/>
      <c r="E1315" s="302"/>
    </row>
    <row r="1316" spans="2:5" x14ac:dyDescent="0.2">
      <c r="B1316" s="301"/>
      <c r="C1316" s="301"/>
      <c r="D1316" s="301"/>
      <c r="E1316" s="302"/>
    </row>
    <row r="1317" spans="2:5" x14ac:dyDescent="0.2">
      <c r="B1317" s="301"/>
      <c r="C1317" s="301"/>
      <c r="D1317" s="301"/>
      <c r="E1317" s="302"/>
    </row>
    <row r="1318" spans="2:5" x14ac:dyDescent="0.2">
      <c r="B1318" s="301"/>
      <c r="C1318" s="301"/>
      <c r="D1318" s="301"/>
      <c r="E1318" s="302"/>
    </row>
    <row r="1319" spans="2:5" x14ac:dyDescent="0.2">
      <c r="B1319" s="301"/>
      <c r="C1319" s="301"/>
      <c r="D1319" s="301"/>
      <c r="E1319" s="302"/>
    </row>
    <row r="1320" spans="2:5" x14ac:dyDescent="0.2">
      <c r="B1320" s="301"/>
      <c r="C1320" s="301"/>
      <c r="D1320" s="301"/>
      <c r="E1320" s="302"/>
    </row>
    <row r="1321" spans="2:5" x14ac:dyDescent="0.2">
      <c r="B1321" s="301"/>
      <c r="C1321" s="301"/>
      <c r="D1321" s="301"/>
      <c r="E1321" s="302"/>
    </row>
    <row r="1322" spans="2:5" x14ac:dyDescent="0.2">
      <c r="B1322" s="301"/>
      <c r="C1322" s="301"/>
      <c r="D1322" s="301"/>
      <c r="E1322" s="302"/>
    </row>
    <row r="1323" spans="2:5" x14ac:dyDescent="0.2">
      <c r="B1323" s="301"/>
      <c r="C1323" s="301"/>
      <c r="D1323" s="301"/>
      <c r="E1323" s="302"/>
    </row>
    <row r="1324" spans="2:5" x14ac:dyDescent="0.2">
      <c r="B1324" s="301"/>
      <c r="C1324" s="301"/>
      <c r="D1324" s="301"/>
      <c r="E1324" s="302"/>
    </row>
    <row r="1325" spans="2:5" x14ac:dyDescent="0.2">
      <c r="B1325" s="301"/>
      <c r="C1325" s="301"/>
      <c r="D1325" s="301"/>
      <c r="E1325" s="302"/>
    </row>
    <row r="1326" spans="2:5" x14ac:dyDescent="0.2">
      <c r="B1326" s="301"/>
      <c r="C1326" s="301"/>
      <c r="D1326" s="301"/>
      <c r="E1326" s="302"/>
    </row>
    <row r="1327" spans="2:5" x14ac:dyDescent="0.2">
      <c r="B1327" s="301"/>
      <c r="C1327" s="301"/>
      <c r="D1327" s="301"/>
      <c r="E1327" s="302"/>
    </row>
    <row r="1328" spans="2:5" x14ac:dyDescent="0.2">
      <c r="B1328" s="301"/>
      <c r="C1328" s="301"/>
      <c r="D1328" s="301"/>
      <c r="E1328" s="302"/>
    </row>
    <row r="1329" spans="2:5" x14ac:dyDescent="0.2">
      <c r="B1329" s="301"/>
      <c r="C1329" s="301"/>
      <c r="D1329" s="301"/>
      <c r="E1329" s="302"/>
    </row>
    <row r="1330" spans="2:5" x14ac:dyDescent="0.2">
      <c r="B1330" s="301"/>
      <c r="C1330" s="301"/>
      <c r="D1330" s="301"/>
      <c r="E1330" s="302"/>
    </row>
    <row r="1331" spans="2:5" x14ac:dyDescent="0.2">
      <c r="B1331" s="301"/>
      <c r="C1331" s="301"/>
      <c r="D1331" s="301"/>
      <c r="E1331" s="302"/>
    </row>
    <row r="1332" spans="2:5" x14ac:dyDescent="0.2">
      <c r="B1332" s="301"/>
      <c r="C1332" s="301"/>
      <c r="D1332" s="301"/>
      <c r="E1332" s="302"/>
    </row>
    <row r="1333" spans="2:5" x14ac:dyDescent="0.2">
      <c r="B1333" s="301"/>
      <c r="C1333" s="301"/>
      <c r="D1333" s="301"/>
      <c r="E1333" s="302"/>
    </row>
    <row r="1334" spans="2:5" x14ac:dyDescent="0.2">
      <c r="B1334" s="301"/>
      <c r="C1334" s="301"/>
      <c r="D1334" s="301"/>
      <c r="E1334" s="302"/>
    </row>
    <row r="1335" spans="2:5" x14ac:dyDescent="0.2">
      <c r="B1335" s="301"/>
      <c r="C1335" s="301"/>
      <c r="D1335" s="301"/>
      <c r="E1335" s="302"/>
    </row>
    <row r="1336" spans="2:5" x14ac:dyDescent="0.2">
      <c r="B1336" s="301"/>
      <c r="C1336" s="301"/>
      <c r="D1336" s="301"/>
      <c r="E1336" s="302"/>
    </row>
    <row r="1337" spans="2:5" x14ac:dyDescent="0.2">
      <c r="B1337" s="301"/>
      <c r="C1337" s="301"/>
      <c r="D1337" s="301"/>
      <c r="E1337" s="302"/>
    </row>
    <row r="1338" spans="2:5" x14ac:dyDescent="0.2">
      <c r="B1338" s="301"/>
      <c r="C1338" s="301"/>
      <c r="D1338" s="301"/>
      <c r="E1338" s="302"/>
    </row>
    <row r="1339" spans="2:5" x14ac:dyDescent="0.2">
      <c r="B1339" s="301"/>
      <c r="C1339" s="301"/>
      <c r="D1339" s="301"/>
      <c r="E1339" s="302"/>
    </row>
    <row r="1340" spans="2:5" x14ac:dyDescent="0.2">
      <c r="B1340" s="301"/>
      <c r="C1340" s="301"/>
      <c r="D1340" s="301"/>
      <c r="E1340" s="302"/>
    </row>
    <row r="1341" spans="2:5" x14ac:dyDescent="0.2">
      <c r="B1341" s="301"/>
      <c r="C1341" s="301"/>
      <c r="D1341" s="301"/>
      <c r="E1341" s="302"/>
    </row>
    <row r="1342" spans="2:5" x14ac:dyDescent="0.2">
      <c r="B1342" s="301"/>
      <c r="C1342" s="301"/>
      <c r="D1342" s="301"/>
      <c r="E1342" s="302"/>
    </row>
    <row r="1343" spans="2:5" x14ac:dyDescent="0.2">
      <c r="B1343" s="301"/>
      <c r="C1343" s="301"/>
      <c r="D1343" s="301"/>
      <c r="E1343" s="302"/>
    </row>
    <row r="1344" spans="2:5" x14ac:dyDescent="0.2">
      <c r="B1344" s="301"/>
      <c r="C1344" s="301"/>
      <c r="D1344" s="301"/>
      <c r="E1344" s="302"/>
    </row>
    <row r="1345" spans="2:5" x14ac:dyDescent="0.2">
      <c r="B1345" s="301"/>
      <c r="C1345" s="301"/>
      <c r="D1345" s="301"/>
      <c r="E1345" s="302"/>
    </row>
    <row r="1346" spans="2:5" x14ac:dyDescent="0.2">
      <c r="B1346" s="301"/>
      <c r="C1346" s="301"/>
      <c r="D1346" s="301"/>
      <c r="E1346" s="302"/>
    </row>
    <row r="1347" spans="2:5" x14ac:dyDescent="0.2">
      <c r="B1347" s="301"/>
      <c r="C1347" s="301"/>
      <c r="D1347" s="301"/>
      <c r="E1347" s="302"/>
    </row>
    <row r="1348" spans="2:5" x14ac:dyDescent="0.2">
      <c r="B1348" s="301"/>
      <c r="C1348" s="301"/>
      <c r="D1348" s="301"/>
      <c r="E1348" s="302"/>
    </row>
    <row r="1349" spans="2:5" x14ac:dyDescent="0.2">
      <c r="B1349" s="301"/>
      <c r="C1349" s="301"/>
      <c r="D1349" s="301"/>
      <c r="E1349" s="302"/>
    </row>
    <row r="1350" spans="2:5" x14ac:dyDescent="0.2">
      <c r="B1350" s="301"/>
      <c r="C1350" s="301"/>
      <c r="D1350" s="301"/>
      <c r="E1350" s="302"/>
    </row>
    <row r="1351" spans="2:5" x14ac:dyDescent="0.2">
      <c r="B1351" s="301"/>
      <c r="C1351" s="301"/>
      <c r="D1351" s="301"/>
      <c r="E1351" s="302"/>
    </row>
    <row r="1352" spans="2:5" x14ac:dyDescent="0.2">
      <c r="B1352" s="301"/>
      <c r="C1352" s="301"/>
      <c r="D1352" s="301"/>
      <c r="E1352" s="302"/>
    </row>
    <row r="1353" spans="2:5" x14ac:dyDescent="0.2">
      <c r="B1353" s="301"/>
      <c r="C1353" s="301"/>
      <c r="D1353" s="301"/>
      <c r="E1353" s="302"/>
    </row>
    <row r="1354" spans="2:5" x14ac:dyDescent="0.2">
      <c r="B1354" s="301"/>
      <c r="C1354" s="301"/>
      <c r="D1354" s="301"/>
      <c r="E1354" s="302"/>
    </row>
    <row r="1355" spans="2:5" x14ac:dyDescent="0.2">
      <c r="B1355" s="301"/>
      <c r="C1355" s="301"/>
      <c r="D1355" s="301"/>
      <c r="E1355" s="302"/>
    </row>
    <row r="1356" spans="2:5" x14ac:dyDescent="0.2">
      <c r="B1356" s="301"/>
      <c r="C1356" s="301"/>
      <c r="D1356" s="301"/>
      <c r="E1356" s="302"/>
    </row>
    <row r="1357" spans="2:5" x14ac:dyDescent="0.2">
      <c r="B1357" s="301"/>
      <c r="C1357" s="301"/>
      <c r="D1357" s="301"/>
      <c r="E1357" s="302"/>
    </row>
    <row r="1358" spans="2:5" x14ac:dyDescent="0.2">
      <c r="B1358" s="301"/>
      <c r="C1358" s="301"/>
      <c r="D1358" s="301"/>
      <c r="E1358" s="302"/>
    </row>
    <row r="1359" spans="2:5" x14ac:dyDescent="0.2">
      <c r="B1359" s="301"/>
      <c r="C1359" s="301"/>
      <c r="D1359" s="301"/>
      <c r="E1359" s="302"/>
    </row>
    <row r="1360" spans="2:5" x14ac:dyDescent="0.2">
      <c r="B1360" s="301"/>
      <c r="C1360" s="301"/>
      <c r="D1360" s="301"/>
      <c r="E1360" s="302"/>
    </row>
    <row r="1361" spans="2:5" x14ac:dyDescent="0.2">
      <c r="B1361" s="301"/>
      <c r="C1361" s="301"/>
      <c r="D1361" s="301"/>
      <c r="E1361" s="302"/>
    </row>
    <row r="1362" spans="2:5" x14ac:dyDescent="0.2">
      <c r="B1362" s="301"/>
      <c r="C1362" s="301"/>
      <c r="D1362" s="301"/>
      <c r="E1362" s="302"/>
    </row>
    <row r="1363" spans="2:5" x14ac:dyDescent="0.2">
      <c r="B1363" s="301"/>
      <c r="C1363" s="301"/>
      <c r="D1363" s="301"/>
      <c r="E1363" s="302"/>
    </row>
    <row r="1364" spans="2:5" x14ac:dyDescent="0.2">
      <c r="B1364" s="301"/>
      <c r="C1364" s="301"/>
      <c r="D1364" s="301"/>
      <c r="E1364" s="302"/>
    </row>
    <row r="1365" spans="2:5" x14ac:dyDescent="0.2">
      <c r="B1365" s="301"/>
      <c r="C1365" s="301"/>
      <c r="D1365" s="301"/>
      <c r="E1365" s="302"/>
    </row>
    <row r="1366" spans="2:5" x14ac:dyDescent="0.2">
      <c r="B1366" s="301"/>
      <c r="C1366" s="301"/>
      <c r="D1366" s="301"/>
      <c r="E1366" s="302"/>
    </row>
    <row r="1367" spans="2:5" x14ac:dyDescent="0.2">
      <c r="B1367" s="301"/>
      <c r="C1367" s="301"/>
      <c r="D1367" s="301"/>
      <c r="E1367" s="302"/>
    </row>
    <row r="1368" spans="2:5" x14ac:dyDescent="0.2">
      <c r="B1368" s="301"/>
      <c r="C1368" s="301"/>
      <c r="D1368" s="301"/>
      <c r="E1368" s="302"/>
    </row>
    <row r="1369" spans="2:5" x14ac:dyDescent="0.2">
      <c r="B1369" s="301"/>
      <c r="C1369" s="301"/>
      <c r="D1369" s="301"/>
      <c r="E1369" s="302"/>
    </row>
    <row r="1370" spans="2:5" x14ac:dyDescent="0.2">
      <c r="B1370" s="301"/>
      <c r="C1370" s="301"/>
      <c r="D1370" s="301"/>
      <c r="E1370" s="302"/>
    </row>
    <row r="1371" spans="2:5" x14ac:dyDescent="0.2">
      <c r="B1371" s="301"/>
      <c r="C1371" s="301"/>
      <c r="D1371" s="301"/>
      <c r="E1371" s="302"/>
    </row>
    <row r="1372" spans="2:5" x14ac:dyDescent="0.2">
      <c r="B1372" s="301"/>
      <c r="C1372" s="301"/>
      <c r="D1372" s="301"/>
      <c r="E1372" s="302"/>
    </row>
    <row r="1373" spans="2:5" x14ac:dyDescent="0.2">
      <c r="B1373" s="301"/>
      <c r="C1373" s="301"/>
      <c r="D1373" s="301"/>
      <c r="E1373" s="302"/>
    </row>
    <row r="1374" spans="2:5" x14ac:dyDescent="0.2">
      <c r="B1374" s="301"/>
      <c r="C1374" s="301"/>
      <c r="D1374" s="301"/>
      <c r="E1374" s="302"/>
    </row>
    <row r="1375" spans="2:5" x14ac:dyDescent="0.2">
      <c r="B1375" s="301"/>
      <c r="C1375" s="301"/>
      <c r="D1375" s="301"/>
      <c r="E1375" s="302"/>
    </row>
    <row r="1376" spans="2:5" x14ac:dyDescent="0.2">
      <c r="B1376" s="301"/>
      <c r="C1376" s="301"/>
      <c r="D1376" s="301"/>
      <c r="E1376" s="302"/>
    </row>
    <row r="1377" spans="2:5" x14ac:dyDescent="0.2">
      <c r="B1377" s="301"/>
      <c r="C1377" s="301"/>
      <c r="D1377" s="301"/>
      <c r="E1377" s="302"/>
    </row>
    <row r="1378" spans="2:5" x14ac:dyDescent="0.2">
      <c r="B1378" s="301"/>
      <c r="C1378" s="301"/>
      <c r="D1378" s="301"/>
      <c r="E1378" s="302"/>
    </row>
    <row r="1379" spans="2:5" x14ac:dyDescent="0.2">
      <c r="B1379" s="301"/>
      <c r="C1379" s="301"/>
      <c r="D1379" s="301"/>
      <c r="E1379" s="302"/>
    </row>
    <row r="1380" spans="2:5" x14ac:dyDescent="0.2">
      <c r="B1380" s="301"/>
      <c r="C1380" s="301"/>
      <c r="D1380" s="301"/>
      <c r="E1380" s="302"/>
    </row>
    <row r="1381" spans="2:5" x14ac:dyDescent="0.2">
      <c r="B1381" s="301"/>
      <c r="C1381" s="301"/>
      <c r="D1381" s="301"/>
      <c r="E1381" s="302"/>
    </row>
    <row r="1382" spans="2:5" x14ac:dyDescent="0.2">
      <c r="B1382" s="301"/>
      <c r="C1382" s="301"/>
      <c r="D1382" s="301"/>
      <c r="E1382" s="302"/>
    </row>
    <row r="1383" spans="2:5" x14ac:dyDescent="0.2">
      <c r="B1383" s="301"/>
      <c r="C1383" s="301"/>
      <c r="D1383" s="301"/>
      <c r="E1383" s="302"/>
    </row>
    <row r="1384" spans="2:5" x14ac:dyDescent="0.2">
      <c r="B1384" s="301"/>
      <c r="C1384" s="301"/>
      <c r="D1384" s="301"/>
      <c r="E1384" s="302"/>
    </row>
    <row r="1385" spans="2:5" x14ac:dyDescent="0.2">
      <c r="B1385" s="301"/>
      <c r="C1385" s="301"/>
      <c r="D1385" s="301"/>
      <c r="E1385" s="302"/>
    </row>
    <row r="1386" spans="2:5" x14ac:dyDescent="0.2">
      <c r="B1386" s="301"/>
      <c r="C1386" s="301"/>
      <c r="D1386" s="301"/>
      <c r="E1386" s="302"/>
    </row>
    <row r="1387" spans="2:5" x14ac:dyDescent="0.2">
      <c r="B1387" s="301"/>
      <c r="C1387" s="301"/>
      <c r="D1387" s="301"/>
      <c r="E1387" s="302"/>
    </row>
    <row r="1388" spans="2:5" x14ac:dyDescent="0.2">
      <c r="B1388" s="301"/>
      <c r="C1388" s="301"/>
      <c r="D1388" s="301"/>
      <c r="E1388" s="302"/>
    </row>
    <row r="1389" spans="2:5" x14ac:dyDescent="0.2">
      <c r="B1389" s="301"/>
      <c r="C1389" s="301"/>
      <c r="D1389" s="301"/>
      <c r="E1389" s="302"/>
    </row>
    <row r="1390" spans="2:5" x14ac:dyDescent="0.2">
      <c r="B1390" s="301"/>
      <c r="C1390" s="301"/>
      <c r="D1390" s="301"/>
      <c r="E1390" s="302"/>
    </row>
    <row r="1391" spans="2:5" x14ac:dyDescent="0.2">
      <c r="B1391" s="301"/>
      <c r="C1391" s="301"/>
      <c r="D1391" s="301"/>
      <c r="E1391" s="302"/>
    </row>
    <row r="1392" spans="2:5" x14ac:dyDescent="0.2">
      <c r="B1392" s="301"/>
      <c r="C1392" s="301"/>
      <c r="D1392" s="301"/>
      <c r="E1392" s="302"/>
    </row>
    <row r="1393" spans="2:5" x14ac:dyDescent="0.2">
      <c r="B1393" s="301"/>
      <c r="C1393" s="301"/>
      <c r="D1393" s="301"/>
      <c r="E1393" s="302"/>
    </row>
    <row r="1394" spans="2:5" x14ac:dyDescent="0.2">
      <c r="B1394" s="301"/>
      <c r="C1394" s="301"/>
      <c r="D1394" s="301"/>
      <c r="E1394" s="302"/>
    </row>
    <row r="1395" spans="2:5" x14ac:dyDescent="0.2">
      <c r="B1395" s="301"/>
      <c r="C1395" s="301"/>
      <c r="D1395" s="301"/>
      <c r="E1395" s="302"/>
    </row>
    <row r="1396" spans="2:5" x14ac:dyDescent="0.2">
      <c r="B1396" s="301"/>
      <c r="C1396" s="301"/>
      <c r="D1396" s="301"/>
      <c r="E1396" s="302"/>
    </row>
    <row r="1397" spans="2:5" x14ac:dyDescent="0.2">
      <c r="B1397" s="301"/>
      <c r="C1397" s="301"/>
      <c r="D1397" s="301"/>
      <c r="E1397" s="302"/>
    </row>
    <row r="1398" spans="2:5" x14ac:dyDescent="0.2">
      <c r="B1398" s="301"/>
      <c r="C1398" s="301"/>
      <c r="D1398" s="301"/>
      <c r="E1398" s="302"/>
    </row>
    <row r="1399" spans="2:5" x14ac:dyDescent="0.2">
      <c r="B1399" s="301"/>
      <c r="C1399" s="301"/>
      <c r="D1399" s="301"/>
      <c r="E1399" s="302"/>
    </row>
    <row r="1400" spans="2:5" x14ac:dyDescent="0.2">
      <c r="B1400" s="301"/>
      <c r="C1400" s="301"/>
      <c r="D1400" s="301"/>
      <c r="E1400" s="302"/>
    </row>
    <row r="1401" spans="2:5" x14ac:dyDescent="0.2">
      <c r="B1401" s="301"/>
      <c r="C1401" s="301"/>
      <c r="D1401" s="301"/>
      <c r="E1401" s="302"/>
    </row>
    <row r="1402" spans="2:5" x14ac:dyDescent="0.2">
      <c r="B1402" s="301"/>
      <c r="C1402" s="301"/>
      <c r="D1402" s="301"/>
      <c r="E1402" s="302"/>
    </row>
    <row r="1403" spans="2:5" x14ac:dyDescent="0.2">
      <c r="B1403" s="301"/>
      <c r="C1403" s="301"/>
      <c r="D1403" s="301"/>
      <c r="E1403" s="302"/>
    </row>
    <row r="1404" spans="2:5" x14ac:dyDescent="0.2">
      <c r="B1404" s="301"/>
      <c r="C1404" s="301"/>
      <c r="D1404" s="301"/>
      <c r="E1404" s="302"/>
    </row>
    <row r="1405" spans="2:5" x14ac:dyDescent="0.2">
      <c r="B1405" s="301"/>
      <c r="C1405" s="301"/>
      <c r="D1405" s="301"/>
      <c r="E1405" s="302"/>
    </row>
    <row r="1406" spans="2:5" x14ac:dyDescent="0.2">
      <c r="B1406" s="301"/>
      <c r="C1406" s="301"/>
      <c r="D1406" s="301"/>
      <c r="E1406" s="302"/>
    </row>
    <row r="1407" spans="2:5" x14ac:dyDescent="0.2">
      <c r="B1407" s="301"/>
      <c r="C1407" s="301"/>
      <c r="D1407" s="301"/>
      <c r="E1407" s="302"/>
    </row>
    <row r="1408" spans="2:5" x14ac:dyDescent="0.2">
      <c r="B1408" s="301"/>
      <c r="C1408" s="301"/>
      <c r="D1408" s="301"/>
      <c r="E1408" s="302"/>
    </row>
    <row r="1409" spans="2:5" x14ac:dyDescent="0.2">
      <c r="B1409" s="301"/>
      <c r="C1409" s="301"/>
      <c r="D1409" s="301"/>
      <c r="E1409" s="302"/>
    </row>
    <row r="1410" spans="2:5" x14ac:dyDescent="0.2">
      <c r="B1410" s="301"/>
      <c r="C1410" s="301"/>
      <c r="D1410" s="301"/>
      <c r="E1410" s="302"/>
    </row>
    <row r="1411" spans="2:5" x14ac:dyDescent="0.2">
      <c r="B1411" s="301"/>
      <c r="C1411" s="301"/>
      <c r="D1411" s="301"/>
      <c r="E1411" s="302"/>
    </row>
    <row r="1412" spans="2:5" x14ac:dyDescent="0.2">
      <c r="B1412" s="301"/>
      <c r="C1412" s="301"/>
      <c r="D1412" s="301"/>
      <c r="E1412" s="302"/>
    </row>
    <row r="1413" spans="2:5" x14ac:dyDescent="0.2">
      <c r="B1413" s="301"/>
      <c r="C1413" s="301"/>
      <c r="D1413" s="301"/>
      <c r="E1413" s="302"/>
    </row>
    <row r="1414" spans="2:5" x14ac:dyDescent="0.2">
      <c r="B1414" s="301"/>
      <c r="C1414" s="301"/>
      <c r="D1414" s="301"/>
      <c r="E1414" s="302"/>
    </row>
    <row r="1415" spans="2:5" x14ac:dyDescent="0.2">
      <c r="B1415" s="301"/>
      <c r="C1415" s="301"/>
      <c r="D1415" s="301"/>
      <c r="E1415" s="302"/>
    </row>
    <row r="1416" spans="2:5" x14ac:dyDescent="0.2">
      <c r="B1416" s="301"/>
      <c r="C1416" s="301"/>
      <c r="D1416" s="301"/>
      <c r="E1416" s="302"/>
    </row>
    <row r="1417" spans="2:5" x14ac:dyDescent="0.2">
      <c r="B1417" s="301"/>
      <c r="C1417" s="301"/>
      <c r="D1417" s="301"/>
      <c r="E1417" s="302"/>
    </row>
    <row r="1418" spans="2:5" x14ac:dyDescent="0.2">
      <c r="B1418" s="301"/>
      <c r="C1418" s="301"/>
      <c r="D1418" s="301"/>
      <c r="E1418" s="302"/>
    </row>
    <row r="1419" spans="2:5" x14ac:dyDescent="0.2">
      <c r="B1419" s="301"/>
      <c r="C1419" s="301"/>
      <c r="D1419" s="301"/>
      <c r="E1419" s="302"/>
    </row>
    <row r="1420" spans="2:5" x14ac:dyDescent="0.2">
      <c r="B1420" s="301"/>
      <c r="C1420" s="301"/>
      <c r="D1420" s="301"/>
      <c r="E1420" s="302"/>
    </row>
    <row r="1421" spans="2:5" x14ac:dyDescent="0.2">
      <c r="B1421" s="301"/>
      <c r="C1421" s="301"/>
      <c r="D1421" s="301"/>
      <c r="E1421" s="302"/>
    </row>
    <row r="1422" spans="2:5" x14ac:dyDescent="0.2">
      <c r="B1422" s="301"/>
      <c r="C1422" s="301"/>
      <c r="D1422" s="301"/>
      <c r="E1422" s="302"/>
    </row>
    <row r="1423" spans="2:5" x14ac:dyDescent="0.2">
      <c r="B1423" s="301"/>
      <c r="C1423" s="301"/>
      <c r="D1423" s="301"/>
      <c r="E1423" s="302"/>
    </row>
    <row r="1424" spans="2:5" x14ac:dyDescent="0.2">
      <c r="B1424" s="301"/>
      <c r="C1424" s="301"/>
      <c r="D1424" s="301"/>
      <c r="E1424" s="302"/>
    </row>
    <row r="1425" spans="2:5" x14ac:dyDescent="0.2">
      <c r="B1425" s="301"/>
      <c r="C1425" s="301"/>
      <c r="D1425" s="301"/>
      <c r="E1425" s="302"/>
    </row>
    <row r="1426" spans="2:5" x14ac:dyDescent="0.2">
      <c r="B1426" s="301"/>
      <c r="C1426" s="301"/>
      <c r="D1426" s="301"/>
      <c r="E1426" s="302"/>
    </row>
    <row r="1427" spans="2:5" x14ac:dyDescent="0.2">
      <c r="B1427" s="301"/>
      <c r="C1427" s="301"/>
      <c r="D1427" s="301"/>
      <c r="E1427" s="302"/>
    </row>
    <row r="1428" spans="2:5" x14ac:dyDescent="0.2">
      <c r="B1428" s="301"/>
      <c r="C1428" s="301"/>
      <c r="D1428" s="301"/>
      <c r="E1428" s="302"/>
    </row>
    <row r="1429" spans="2:5" x14ac:dyDescent="0.2">
      <c r="B1429" s="301"/>
      <c r="C1429" s="301"/>
      <c r="D1429" s="301"/>
      <c r="E1429" s="302"/>
    </row>
    <row r="1430" spans="2:5" x14ac:dyDescent="0.2">
      <c r="B1430" s="301"/>
      <c r="C1430" s="301"/>
      <c r="D1430" s="301"/>
      <c r="E1430" s="302"/>
    </row>
    <row r="1431" spans="2:5" x14ac:dyDescent="0.2">
      <c r="B1431" s="301"/>
      <c r="C1431" s="301"/>
      <c r="D1431" s="301"/>
      <c r="E1431" s="302"/>
    </row>
    <row r="1432" spans="2:5" x14ac:dyDescent="0.2">
      <c r="B1432" s="301"/>
      <c r="C1432" s="301"/>
      <c r="D1432" s="301"/>
      <c r="E1432" s="302"/>
    </row>
    <row r="1433" spans="2:5" x14ac:dyDescent="0.2">
      <c r="B1433" s="301"/>
      <c r="C1433" s="301"/>
      <c r="D1433" s="301"/>
      <c r="E1433" s="302"/>
    </row>
    <row r="1434" spans="2:5" x14ac:dyDescent="0.2">
      <c r="B1434" s="301"/>
      <c r="C1434" s="301"/>
      <c r="D1434" s="301"/>
      <c r="E1434" s="302"/>
    </row>
    <row r="1435" spans="2:5" x14ac:dyDescent="0.2">
      <c r="B1435" s="301"/>
      <c r="C1435" s="301"/>
      <c r="D1435" s="301"/>
      <c r="E1435" s="302"/>
    </row>
    <row r="1436" spans="2:5" x14ac:dyDescent="0.2">
      <c r="B1436" s="301"/>
      <c r="C1436" s="301"/>
      <c r="D1436" s="301"/>
      <c r="E1436" s="302"/>
    </row>
    <row r="1437" spans="2:5" x14ac:dyDescent="0.2">
      <c r="B1437" s="301"/>
      <c r="C1437" s="301"/>
      <c r="D1437" s="301"/>
      <c r="E1437" s="302"/>
    </row>
    <row r="1438" spans="2:5" x14ac:dyDescent="0.2">
      <c r="B1438" s="301"/>
      <c r="C1438" s="301"/>
      <c r="D1438" s="301"/>
      <c r="E1438" s="302"/>
    </row>
    <row r="1439" spans="2:5" x14ac:dyDescent="0.2">
      <c r="B1439" s="301"/>
      <c r="C1439" s="301"/>
      <c r="D1439" s="301"/>
      <c r="E1439" s="302"/>
    </row>
    <row r="1440" spans="2:5" x14ac:dyDescent="0.2">
      <c r="B1440" s="301"/>
      <c r="C1440" s="301"/>
      <c r="D1440" s="301"/>
      <c r="E1440" s="302"/>
    </row>
    <row r="1441" spans="2:5" x14ac:dyDescent="0.2">
      <c r="B1441" s="301"/>
      <c r="C1441" s="301"/>
      <c r="D1441" s="301"/>
      <c r="E1441" s="302"/>
    </row>
    <row r="1442" spans="2:5" x14ac:dyDescent="0.2">
      <c r="B1442" s="301"/>
      <c r="C1442" s="301"/>
      <c r="D1442" s="301"/>
      <c r="E1442" s="302"/>
    </row>
    <row r="1443" spans="2:5" x14ac:dyDescent="0.2">
      <c r="B1443" s="301"/>
      <c r="C1443" s="301"/>
      <c r="D1443" s="301"/>
      <c r="E1443" s="302"/>
    </row>
    <row r="1444" spans="2:5" x14ac:dyDescent="0.2">
      <c r="B1444" s="301"/>
      <c r="C1444" s="301"/>
      <c r="D1444" s="301"/>
      <c r="E1444" s="302"/>
    </row>
    <row r="1445" spans="2:5" x14ac:dyDescent="0.2">
      <c r="B1445" s="301"/>
      <c r="C1445" s="301"/>
      <c r="D1445" s="301"/>
      <c r="E1445" s="302"/>
    </row>
    <row r="1446" spans="2:5" x14ac:dyDescent="0.2">
      <c r="B1446" s="301"/>
      <c r="C1446" s="301"/>
      <c r="D1446" s="301"/>
      <c r="E1446" s="302"/>
    </row>
    <row r="1447" spans="2:5" x14ac:dyDescent="0.2">
      <c r="B1447" s="301"/>
      <c r="C1447" s="301"/>
      <c r="D1447" s="301"/>
      <c r="E1447" s="302"/>
    </row>
    <row r="1448" spans="2:5" x14ac:dyDescent="0.2">
      <c r="B1448" s="301"/>
      <c r="C1448" s="301"/>
      <c r="D1448" s="301"/>
      <c r="E1448" s="302"/>
    </row>
    <row r="1449" spans="2:5" x14ac:dyDescent="0.2">
      <c r="B1449" s="301"/>
      <c r="C1449" s="301"/>
      <c r="D1449" s="301"/>
      <c r="E1449" s="302"/>
    </row>
    <row r="1450" spans="2:5" x14ac:dyDescent="0.2">
      <c r="B1450" s="301"/>
      <c r="C1450" s="301"/>
      <c r="D1450" s="301"/>
      <c r="E1450" s="302"/>
    </row>
    <row r="1451" spans="2:5" x14ac:dyDescent="0.2">
      <c r="B1451" s="301"/>
      <c r="C1451" s="301"/>
      <c r="D1451" s="301"/>
      <c r="E1451" s="302"/>
    </row>
    <row r="1452" spans="2:5" x14ac:dyDescent="0.2">
      <c r="B1452" s="301"/>
      <c r="C1452" s="301"/>
      <c r="D1452" s="301"/>
      <c r="E1452" s="302"/>
    </row>
    <row r="1453" spans="2:5" x14ac:dyDescent="0.2">
      <c r="B1453" s="301"/>
      <c r="C1453" s="301"/>
      <c r="D1453" s="301"/>
      <c r="E1453" s="302"/>
    </row>
    <row r="1454" spans="2:5" x14ac:dyDescent="0.2">
      <c r="B1454" s="301"/>
      <c r="C1454" s="301"/>
      <c r="D1454" s="301"/>
      <c r="E1454" s="302"/>
    </row>
    <row r="1455" spans="2:5" x14ac:dyDescent="0.2">
      <c r="B1455" s="301"/>
      <c r="C1455" s="301"/>
      <c r="D1455" s="301"/>
      <c r="E1455" s="302"/>
    </row>
    <row r="1456" spans="2:5" x14ac:dyDescent="0.2">
      <c r="B1456" s="301"/>
      <c r="C1456" s="301"/>
      <c r="D1456" s="301"/>
      <c r="E1456" s="302"/>
    </row>
    <row r="1457" spans="2:5" x14ac:dyDescent="0.2">
      <c r="B1457" s="301"/>
      <c r="C1457" s="301"/>
      <c r="D1457" s="301"/>
      <c r="E1457" s="302"/>
    </row>
    <row r="1458" spans="2:5" x14ac:dyDescent="0.2">
      <c r="B1458" s="301"/>
      <c r="C1458" s="301"/>
      <c r="D1458" s="301"/>
      <c r="E1458" s="302"/>
    </row>
    <row r="1459" spans="2:5" x14ac:dyDescent="0.2">
      <c r="B1459" s="301"/>
      <c r="C1459" s="301"/>
      <c r="D1459" s="301"/>
      <c r="E1459" s="302"/>
    </row>
    <row r="1460" spans="2:5" x14ac:dyDescent="0.2">
      <c r="B1460" s="301"/>
      <c r="C1460" s="301"/>
      <c r="D1460" s="301"/>
      <c r="E1460" s="302"/>
    </row>
    <row r="1461" spans="2:5" x14ac:dyDescent="0.2">
      <c r="B1461" s="301"/>
      <c r="C1461" s="301"/>
      <c r="D1461" s="301"/>
      <c r="E1461" s="302"/>
    </row>
    <row r="1462" spans="2:5" x14ac:dyDescent="0.2">
      <c r="B1462" s="301"/>
      <c r="C1462" s="301"/>
      <c r="D1462" s="301"/>
      <c r="E1462" s="302"/>
    </row>
    <row r="1463" spans="2:5" x14ac:dyDescent="0.2">
      <c r="B1463" s="301"/>
      <c r="C1463" s="301"/>
      <c r="D1463" s="301"/>
      <c r="E1463" s="302"/>
    </row>
    <row r="1464" spans="2:5" x14ac:dyDescent="0.2">
      <c r="B1464" s="301"/>
      <c r="C1464" s="301"/>
      <c r="D1464" s="301"/>
      <c r="E1464" s="302"/>
    </row>
    <row r="1465" spans="2:5" x14ac:dyDescent="0.2">
      <c r="B1465" s="301"/>
      <c r="C1465" s="301"/>
      <c r="D1465" s="301"/>
      <c r="E1465" s="302"/>
    </row>
    <row r="1466" spans="2:5" x14ac:dyDescent="0.2">
      <c r="B1466" s="301"/>
      <c r="C1466" s="301"/>
      <c r="D1466" s="301"/>
      <c r="E1466" s="302"/>
    </row>
    <row r="1467" spans="2:5" x14ac:dyDescent="0.2">
      <c r="B1467" s="301"/>
      <c r="C1467" s="301"/>
      <c r="D1467" s="301"/>
      <c r="E1467" s="302"/>
    </row>
    <row r="1468" spans="2:5" x14ac:dyDescent="0.2">
      <c r="B1468" s="301"/>
      <c r="C1468" s="301"/>
      <c r="D1468" s="301"/>
      <c r="E1468" s="302"/>
    </row>
    <row r="1469" spans="2:5" x14ac:dyDescent="0.2">
      <c r="B1469" s="301"/>
      <c r="C1469" s="301"/>
      <c r="D1469" s="301"/>
      <c r="E1469" s="302"/>
    </row>
    <row r="1470" spans="2:5" x14ac:dyDescent="0.2">
      <c r="B1470" s="301"/>
      <c r="C1470" s="301"/>
      <c r="D1470" s="301"/>
      <c r="E1470" s="302"/>
    </row>
    <row r="1471" spans="2:5" x14ac:dyDescent="0.2">
      <c r="B1471" s="301"/>
      <c r="C1471" s="301"/>
      <c r="D1471" s="301"/>
      <c r="E1471" s="302"/>
    </row>
    <row r="1472" spans="2:5" x14ac:dyDescent="0.2">
      <c r="B1472" s="301"/>
      <c r="C1472" s="301"/>
      <c r="D1472" s="301"/>
      <c r="E1472" s="302"/>
    </row>
    <row r="1473" spans="2:5" x14ac:dyDescent="0.2">
      <c r="B1473" s="301"/>
      <c r="C1473" s="301"/>
      <c r="D1473" s="301"/>
      <c r="E1473" s="302"/>
    </row>
    <row r="1474" spans="2:5" x14ac:dyDescent="0.2">
      <c r="B1474" s="301"/>
      <c r="C1474" s="301"/>
      <c r="D1474" s="301"/>
      <c r="E1474" s="302"/>
    </row>
    <row r="1475" spans="2:5" x14ac:dyDescent="0.2">
      <c r="B1475" s="301"/>
      <c r="C1475" s="301"/>
      <c r="D1475" s="301"/>
      <c r="E1475" s="302"/>
    </row>
    <row r="1476" spans="2:5" x14ac:dyDescent="0.2">
      <c r="B1476" s="301"/>
      <c r="C1476" s="301"/>
      <c r="D1476" s="301"/>
      <c r="E1476" s="302"/>
    </row>
    <row r="1477" spans="2:5" x14ac:dyDescent="0.2">
      <c r="B1477" s="301"/>
      <c r="C1477" s="301"/>
      <c r="D1477" s="301"/>
      <c r="E1477" s="302"/>
    </row>
    <row r="1478" spans="2:5" x14ac:dyDescent="0.2">
      <c r="B1478" s="301"/>
      <c r="C1478" s="301"/>
      <c r="D1478" s="301"/>
      <c r="E1478" s="302"/>
    </row>
    <row r="1479" spans="2:5" x14ac:dyDescent="0.2">
      <c r="B1479" s="301"/>
      <c r="C1479" s="301"/>
      <c r="D1479" s="301"/>
      <c r="E1479" s="302"/>
    </row>
    <row r="1480" spans="2:5" x14ac:dyDescent="0.2">
      <c r="B1480" s="301"/>
      <c r="C1480" s="301"/>
      <c r="D1480" s="301"/>
      <c r="E1480" s="302"/>
    </row>
    <row r="1481" spans="2:5" x14ac:dyDescent="0.2">
      <c r="B1481" s="301"/>
      <c r="C1481" s="301"/>
      <c r="D1481" s="301"/>
      <c r="E1481" s="302"/>
    </row>
    <row r="1482" spans="2:5" x14ac:dyDescent="0.2">
      <c r="B1482" s="301"/>
      <c r="C1482" s="301"/>
      <c r="D1482" s="301"/>
      <c r="E1482" s="302"/>
    </row>
    <row r="1483" spans="2:5" x14ac:dyDescent="0.2">
      <c r="B1483" s="301"/>
      <c r="C1483" s="301"/>
      <c r="D1483" s="301"/>
      <c r="E1483" s="302"/>
    </row>
    <row r="1484" spans="2:5" x14ac:dyDescent="0.2">
      <c r="B1484" s="301"/>
      <c r="C1484" s="301"/>
      <c r="D1484" s="301"/>
      <c r="E1484" s="302"/>
    </row>
    <row r="1485" spans="2:5" x14ac:dyDescent="0.2">
      <c r="B1485" s="301"/>
      <c r="C1485" s="301"/>
      <c r="D1485" s="301"/>
      <c r="E1485" s="302"/>
    </row>
    <row r="1486" spans="2:5" x14ac:dyDescent="0.2">
      <c r="B1486" s="301"/>
      <c r="C1486" s="301"/>
      <c r="D1486" s="301"/>
      <c r="E1486" s="302"/>
    </row>
    <row r="1487" spans="2:5" x14ac:dyDescent="0.2">
      <c r="B1487" s="301"/>
      <c r="C1487" s="301"/>
      <c r="D1487" s="301"/>
      <c r="E1487" s="302"/>
    </row>
    <row r="1488" spans="2:5" x14ac:dyDescent="0.2">
      <c r="B1488" s="301"/>
      <c r="C1488" s="301"/>
      <c r="D1488" s="301"/>
      <c r="E1488" s="302"/>
    </row>
    <row r="1489" spans="2:5" x14ac:dyDescent="0.2">
      <c r="B1489" s="301"/>
      <c r="C1489" s="301"/>
      <c r="D1489" s="301"/>
      <c r="E1489" s="302"/>
    </row>
    <row r="1490" spans="2:5" x14ac:dyDescent="0.2">
      <c r="B1490" s="301"/>
      <c r="C1490" s="301"/>
      <c r="D1490" s="301"/>
      <c r="E1490" s="302"/>
    </row>
    <row r="1491" spans="2:5" x14ac:dyDescent="0.2">
      <c r="B1491" s="301"/>
      <c r="C1491" s="301"/>
      <c r="D1491" s="301"/>
      <c r="E1491" s="302"/>
    </row>
    <row r="1492" spans="2:5" x14ac:dyDescent="0.2">
      <c r="B1492" s="301"/>
      <c r="C1492" s="301"/>
      <c r="D1492" s="301"/>
      <c r="E1492" s="302"/>
    </row>
    <row r="1493" spans="2:5" x14ac:dyDescent="0.2">
      <c r="B1493" s="301"/>
      <c r="C1493" s="301"/>
      <c r="D1493" s="301"/>
      <c r="E1493" s="302"/>
    </row>
    <row r="1494" spans="2:5" x14ac:dyDescent="0.2">
      <c r="B1494" s="301"/>
      <c r="C1494" s="301"/>
      <c r="D1494" s="301"/>
      <c r="E1494" s="302"/>
    </row>
    <row r="1495" spans="2:5" x14ac:dyDescent="0.2">
      <c r="B1495" s="301"/>
      <c r="C1495" s="301"/>
      <c r="D1495" s="301"/>
      <c r="E1495" s="302"/>
    </row>
    <row r="1496" spans="2:5" x14ac:dyDescent="0.2">
      <c r="B1496" s="301"/>
      <c r="C1496" s="301"/>
      <c r="D1496" s="301"/>
      <c r="E1496" s="302"/>
    </row>
    <row r="1497" spans="2:5" x14ac:dyDescent="0.2">
      <c r="B1497" s="301"/>
      <c r="C1497" s="301"/>
      <c r="D1497" s="301"/>
      <c r="E1497" s="302"/>
    </row>
    <row r="1498" spans="2:5" x14ac:dyDescent="0.2">
      <c r="B1498" s="301"/>
      <c r="C1498" s="301"/>
      <c r="D1498" s="301"/>
      <c r="E1498" s="302"/>
    </row>
    <row r="1499" spans="2:5" x14ac:dyDescent="0.2">
      <c r="B1499" s="301"/>
      <c r="C1499" s="301"/>
      <c r="D1499" s="301"/>
      <c r="E1499" s="302"/>
    </row>
    <row r="1500" spans="2:5" x14ac:dyDescent="0.2">
      <c r="B1500" s="301"/>
      <c r="C1500" s="301"/>
      <c r="D1500" s="301"/>
      <c r="E1500" s="302"/>
    </row>
    <row r="1501" spans="2:5" x14ac:dyDescent="0.2">
      <c r="B1501" s="301"/>
      <c r="C1501" s="301"/>
      <c r="D1501" s="301"/>
      <c r="E1501" s="302"/>
    </row>
    <row r="1502" spans="2:5" x14ac:dyDescent="0.2">
      <c r="B1502" s="301"/>
      <c r="C1502" s="301"/>
      <c r="D1502" s="301"/>
      <c r="E1502" s="302"/>
    </row>
    <row r="1503" spans="2:5" x14ac:dyDescent="0.2">
      <c r="B1503" s="301"/>
      <c r="C1503" s="301"/>
      <c r="D1503" s="301"/>
      <c r="E1503" s="302"/>
    </row>
    <row r="1504" spans="2:5" x14ac:dyDescent="0.2">
      <c r="B1504" s="301"/>
      <c r="C1504" s="301"/>
      <c r="D1504" s="301"/>
      <c r="E1504" s="302"/>
    </row>
    <row r="1505" spans="2:5" x14ac:dyDescent="0.2">
      <c r="B1505" s="301"/>
      <c r="C1505" s="301"/>
      <c r="D1505" s="301"/>
      <c r="E1505" s="302"/>
    </row>
    <row r="1506" spans="2:5" x14ac:dyDescent="0.2">
      <c r="B1506" s="301"/>
      <c r="C1506" s="301"/>
      <c r="D1506" s="301"/>
      <c r="E1506" s="302"/>
    </row>
    <row r="1507" spans="2:5" x14ac:dyDescent="0.2">
      <c r="B1507" s="301"/>
      <c r="C1507" s="301"/>
      <c r="D1507" s="301"/>
      <c r="E1507" s="302"/>
    </row>
    <row r="1508" spans="2:5" x14ac:dyDescent="0.2">
      <c r="B1508" s="301"/>
      <c r="C1508" s="301"/>
      <c r="D1508" s="301"/>
      <c r="E1508" s="302"/>
    </row>
    <row r="1509" spans="2:5" x14ac:dyDescent="0.2">
      <c r="B1509" s="301"/>
      <c r="C1509" s="301"/>
      <c r="D1509" s="301"/>
      <c r="E1509" s="302"/>
    </row>
    <row r="1510" spans="2:5" x14ac:dyDescent="0.2">
      <c r="B1510" s="301"/>
      <c r="C1510" s="301"/>
      <c r="D1510" s="301"/>
      <c r="E1510" s="302"/>
    </row>
    <row r="1511" spans="2:5" x14ac:dyDescent="0.2">
      <c r="B1511" s="301"/>
      <c r="C1511" s="301"/>
      <c r="D1511" s="301"/>
      <c r="E1511" s="302"/>
    </row>
    <row r="1512" spans="2:5" x14ac:dyDescent="0.2">
      <c r="B1512" s="301"/>
      <c r="C1512" s="301"/>
      <c r="D1512" s="301"/>
      <c r="E1512" s="302"/>
    </row>
    <row r="1513" spans="2:5" x14ac:dyDescent="0.2">
      <c r="B1513" s="301"/>
      <c r="C1513" s="301"/>
      <c r="D1513" s="301"/>
      <c r="E1513" s="302"/>
    </row>
    <row r="1514" spans="2:5" x14ac:dyDescent="0.2">
      <c r="B1514" s="301"/>
      <c r="C1514" s="301"/>
      <c r="D1514" s="301"/>
      <c r="E1514" s="302"/>
    </row>
    <row r="1515" spans="2:5" x14ac:dyDescent="0.2">
      <c r="B1515" s="301"/>
      <c r="C1515" s="301"/>
      <c r="D1515" s="301"/>
      <c r="E1515" s="302"/>
    </row>
    <row r="1516" spans="2:5" x14ac:dyDescent="0.2">
      <c r="B1516" s="301"/>
      <c r="C1516" s="301"/>
      <c r="D1516" s="301"/>
      <c r="E1516" s="302"/>
    </row>
    <row r="1517" spans="2:5" x14ac:dyDescent="0.2">
      <c r="B1517" s="301"/>
      <c r="C1517" s="301"/>
      <c r="D1517" s="301"/>
      <c r="E1517" s="302"/>
    </row>
    <row r="1518" spans="2:5" x14ac:dyDescent="0.2">
      <c r="B1518" s="301"/>
      <c r="C1518" s="301"/>
      <c r="D1518" s="301"/>
      <c r="E1518" s="302"/>
    </row>
    <row r="1519" spans="2:5" x14ac:dyDescent="0.2">
      <c r="B1519" s="301"/>
      <c r="C1519" s="301"/>
      <c r="D1519" s="301"/>
      <c r="E1519" s="302"/>
    </row>
    <row r="1520" spans="2:5" x14ac:dyDescent="0.2">
      <c r="B1520" s="301"/>
      <c r="C1520" s="301"/>
      <c r="D1520" s="301"/>
      <c r="E1520" s="302"/>
    </row>
    <row r="1521" spans="2:5" x14ac:dyDescent="0.2">
      <c r="B1521" s="301"/>
      <c r="C1521" s="301"/>
      <c r="D1521" s="301"/>
      <c r="E1521" s="302"/>
    </row>
    <row r="1522" spans="2:5" x14ac:dyDescent="0.2">
      <c r="B1522" s="301"/>
      <c r="C1522" s="301"/>
      <c r="D1522" s="301"/>
      <c r="E1522" s="302"/>
    </row>
    <row r="1523" spans="2:5" x14ac:dyDescent="0.2">
      <c r="B1523" s="301"/>
      <c r="C1523" s="301"/>
      <c r="D1523" s="301"/>
      <c r="E1523" s="302"/>
    </row>
    <row r="1524" spans="2:5" x14ac:dyDescent="0.2">
      <c r="B1524" s="301"/>
      <c r="C1524" s="301"/>
      <c r="D1524" s="301"/>
      <c r="E1524" s="302"/>
    </row>
    <row r="1525" spans="2:5" x14ac:dyDescent="0.2">
      <c r="B1525" s="301"/>
      <c r="C1525" s="301"/>
      <c r="D1525" s="301"/>
      <c r="E1525" s="302"/>
    </row>
    <row r="1526" spans="2:5" x14ac:dyDescent="0.2">
      <c r="B1526" s="301"/>
      <c r="C1526" s="301"/>
      <c r="D1526" s="301"/>
      <c r="E1526" s="302"/>
    </row>
    <row r="1527" spans="2:5" x14ac:dyDescent="0.2">
      <c r="B1527" s="301"/>
      <c r="C1527" s="301"/>
      <c r="D1527" s="301"/>
      <c r="E1527" s="302"/>
    </row>
    <row r="1528" spans="2:5" x14ac:dyDescent="0.2">
      <c r="B1528" s="301"/>
      <c r="C1528" s="301"/>
      <c r="D1528" s="301"/>
      <c r="E1528" s="302"/>
    </row>
    <row r="1529" spans="2:5" x14ac:dyDescent="0.2">
      <c r="B1529" s="301"/>
      <c r="C1529" s="301"/>
      <c r="D1529" s="301"/>
      <c r="E1529" s="302"/>
    </row>
    <row r="1530" spans="2:5" x14ac:dyDescent="0.2">
      <c r="B1530" s="301"/>
      <c r="C1530" s="301"/>
      <c r="D1530" s="301"/>
      <c r="E1530" s="302"/>
    </row>
    <row r="1531" spans="2:5" x14ac:dyDescent="0.2">
      <c r="B1531" s="301"/>
      <c r="C1531" s="301"/>
      <c r="D1531" s="301"/>
      <c r="E1531" s="302"/>
    </row>
    <row r="1532" spans="2:5" x14ac:dyDescent="0.2">
      <c r="B1532" s="301"/>
      <c r="C1532" s="301"/>
      <c r="D1532" s="301"/>
      <c r="E1532" s="302"/>
    </row>
    <row r="1533" spans="2:5" x14ac:dyDescent="0.2">
      <c r="B1533" s="301"/>
      <c r="C1533" s="301"/>
      <c r="D1533" s="301"/>
      <c r="E1533" s="302"/>
    </row>
    <row r="1534" spans="2:5" x14ac:dyDescent="0.2">
      <c r="B1534" s="301"/>
      <c r="C1534" s="301"/>
      <c r="D1534" s="301"/>
      <c r="E1534" s="302"/>
    </row>
    <row r="1535" spans="2:5" x14ac:dyDescent="0.2">
      <c r="B1535" s="301"/>
      <c r="C1535" s="301"/>
      <c r="D1535" s="301"/>
      <c r="E1535" s="302"/>
    </row>
    <row r="1536" spans="2:5" x14ac:dyDescent="0.2">
      <c r="B1536" s="301"/>
      <c r="C1536" s="301"/>
      <c r="D1536" s="301"/>
      <c r="E1536" s="302"/>
    </row>
    <row r="1537" spans="2:5" x14ac:dyDescent="0.2">
      <c r="B1537" s="301"/>
      <c r="C1537" s="301"/>
      <c r="D1537" s="301"/>
      <c r="E1537" s="302"/>
    </row>
    <row r="1538" spans="2:5" x14ac:dyDescent="0.2">
      <c r="B1538" s="301"/>
      <c r="C1538" s="301"/>
      <c r="D1538" s="301"/>
      <c r="E1538" s="302"/>
    </row>
    <row r="1539" spans="2:5" x14ac:dyDescent="0.2">
      <c r="B1539" s="301"/>
      <c r="C1539" s="301"/>
      <c r="D1539" s="301"/>
      <c r="E1539" s="302"/>
    </row>
    <row r="1540" spans="2:5" x14ac:dyDescent="0.2">
      <c r="B1540" s="301"/>
      <c r="C1540" s="301"/>
      <c r="D1540" s="301"/>
      <c r="E1540" s="302"/>
    </row>
    <row r="1541" spans="2:5" x14ac:dyDescent="0.2">
      <c r="B1541" s="301"/>
      <c r="C1541" s="301"/>
      <c r="D1541" s="301"/>
      <c r="E1541" s="302"/>
    </row>
    <row r="1542" spans="2:5" x14ac:dyDescent="0.2">
      <c r="B1542" s="301"/>
      <c r="C1542" s="301"/>
      <c r="D1542" s="301"/>
      <c r="E1542" s="302"/>
    </row>
    <row r="1543" spans="2:5" x14ac:dyDescent="0.2">
      <c r="B1543" s="301"/>
      <c r="C1543" s="301"/>
      <c r="D1543" s="301"/>
      <c r="E1543" s="302"/>
    </row>
    <row r="1544" spans="2:5" x14ac:dyDescent="0.2">
      <c r="B1544" s="301"/>
      <c r="C1544" s="301"/>
      <c r="D1544" s="301"/>
      <c r="E1544" s="302"/>
    </row>
    <row r="1545" spans="2:5" x14ac:dyDescent="0.2">
      <c r="B1545" s="301"/>
      <c r="C1545" s="301"/>
      <c r="D1545" s="301"/>
      <c r="E1545" s="302"/>
    </row>
    <row r="1546" spans="2:5" x14ac:dyDescent="0.2">
      <c r="B1546" s="301"/>
      <c r="C1546" s="301"/>
      <c r="D1546" s="301"/>
      <c r="E1546" s="302"/>
    </row>
    <row r="1547" spans="2:5" x14ac:dyDescent="0.2">
      <c r="B1547" s="301"/>
      <c r="C1547" s="301"/>
      <c r="D1547" s="301"/>
      <c r="E1547" s="302"/>
    </row>
    <row r="1548" spans="2:5" x14ac:dyDescent="0.2">
      <c r="B1548" s="301"/>
      <c r="C1548" s="301"/>
      <c r="D1548" s="301"/>
      <c r="E1548" s="302"/>
    </row>
    <row r="1549" spans="2:5" x14ac:dyDescent="0.2">
      <c r="B1549" s="301"/>
      <c r="C1549" s="301"/>
      <c r="D1549" s="301"/>
      <c r="E1549" s="302"/>
    </row>
    <row r="1550" spans="2:5" x14ac:dyDescent="0.2">
      <c r="B1550" s="301"/>
      <c r="C1550" s="301"/>
      <c r="D1550" s="301"/>
      <c r="E1550" s="302"/>
    </row>
    <row r="1551" spans="2:5" x14ac:dyDescent="0.2">
      <c r="B1551" s="301"/>
      <c r="C1551" s="301"/>
      <c r="D1551" s="301"/>
      <c r="E1551" s="302"/>
    </row>
    <row r="1552" spans="2:5" x14ac:dyDescent="0.2">
      <c r="B1552" s="301"/>
      <c r="C1552" s="301"/>
      <c r="D1552" s="301"/>
      <c r="E1552" s="302"/>
    </row>
    <row r="1553" spans="2:5" x14ac:dyDescent="0.2">
      <c r="B1553" s="301"/>
      <c r="C1553" s="301"/>
      <c r="D1553" s="301"/>
      <c r="E1553" s="302"/>
    </row>
    <row r="1554" spans="2:5" x14ac:dyDescent="0.2">
      <c r="B1554" s="301"/>
      <c r="C1554" s="301"/>
      <c r="D1554" s="301"/>
      <c r="E1554" s="302"/>
    </row>
    <row r="1555" spans="2:5" x14ac:dyDescent="0.2">
      <c r="B1555" s="301"/>
      <c r="C1555" s="301"/>
      <c r="D1555" s="301"/>
      <c r="E1555" s="302"/>
    </row>
    <row r="1556" spans="2:5" x14ac:dyDescent="0.2">
      <c r="B1556" s="301"/>
      <c r="C1556" s="301"/>
      <c r="D1556" s="301"/>
      <c r="E1556" s="302"/>
    </row>
    <row r="1557" spans="2:5" x14ac:dyDescent="0.2">
      <c r="B1557" s="301"/>
      <c r="C1557" s="301"/>
      <c r="D1557" s="301"/>
      <c r="E1557" s="302"/>
    </row>
    <row r="1558" spans="2:5" x14ac:dyDescent="0.2">
      <c r="B1558" s="301"/>
      <c r="C1558" s="301"/>
      <c r="D1558" s="301"/>
      <c r="E1558" s="302"/>
    </row>
    <row r="1559" spans="2:5" x14ac:dyDescent="0.2">
      <c r="B1559" s="301"/>
      <c r="C1559" s="301"/>
      <c r="D1559" s="301"/>
      <c r="E1559" s="302"/>
    </row>
    <row r="1560" spans="2:5" x14ac:dyDescent="0.2">
      <c r="B1560" s="301"/>
      <c r="C1560" s="301"/>
      <c r="D1560" s="301"/>
      <c r="E1560" s="302"/>
    </row>
    <row r="1561" spans="2:5" x14ac:dyDescent="0.2">
      <c r="B1561" s="301"/>
      <c r="C1561" s="301"/>
      <c r="D1561" s="301"/>
      <c r="E1561" s="302"/>
    </row>
    <row r="1562" spans="2:5" x14ac:dyDescent="0.2">
      <c r="B1562" s="301"/>
      <c r="C1562" s="301"/>
      <c r="D1562" s="301"/>
      <c r="E1562" s="302"/>
    </row>
    <row r="1563" spans="2:5" x14ac:dyDescent="0.2">
      <c r="B1563" s="301"/>
      <c r="C1563" s="301"/>
      <c r="D1563" s="301"/>
      <c r="E1563" s="302"/>
    </row>
    <row r="1564" spans="2:5" x14ac:dyDescent="0.2">
      <c r="B1564" s="301"/>
      <c r="C1564" s="301"/>
      <c r="D1564" s="301"/>
      <c r="E1564" s="302"/>
    </row>
    <row r="1565" spans="2:5" x14ac:dyDescent="0.2">
      <c r="B1565" s="301"/>
      <c r="C1565" s="301"/>
      <c r="D1565" s="301"/>
      <c r="E1565" s="302"/>
    </row>
    <row r="1566" spans="2:5" x14ac:dyDescent="0.2">
      <c r="B1566" s="301"/>
      <c r="C1566" s="301"/>
      <c r="D1566" s="301"/>
      <c r="E1566" s="302"/>
    </row>
    <row r="1567" spans="2:5" x14ac:dyDescent="0.2">
      <c r="B1567" s="301"/>
      <c r="C1567" s="301"/>
      <c r="D1567" s="301"/>
      <c r="E1567" s="302"/>
    </row>
    <row r="1568" spans="2:5" x14ac:dyDescent="0.2">
      <c r="B1568" s="301"/>
      <c r="C1568" s="301"/>
      <c r="D1568" s="301"/>
      <c r="E1568" s="302"/>
    </row>
    <row r="1569" spans="2:5" x14ac:dyDescent="0.2">
      <c r="B1569" s="301"/>
      <c r="C1569" s="301"/>
      <c r="D1569" s="301"/>
      <c r="E1569" s="302"/>
    </row>
    <row r="1570" spans="2:5" x14ac:dyDescent="0.2">
      <c r="B1570" s="301"/>
      <c r="C1570" s="301"/>
      <c r="D1570" s="301"/>
      <c r="E1570" s="302"/>
    </row>
    <row r="1571" spans="2:5" x14ac:dyDescent="0.2">
      <c r="B1571" s="301"/>
      <c r="C1571" s="301"/>
      <c r="D1571" s="301"/>
      <c r="E1571" s="302"/>
    </row>
    <row r="1572" spans="2:5" x14ac:dyDescent="0.2">
      <c r="B1572" s="301"/>
      <c r="C1572" s="301"/>
      <c r="D1572" s="301"/>
      <c r="E1572" s="302"/>
    </row>
    <row r="1573" spans="2:5" x14ac:dyDescent="0.2">
      <c r="B1573" s="301"/>
      <c r="C1573" s="301"/>
      <c r="D1573" s="301"/>
      <c r="E1573" s="302"/>
    </row>
    <row r="1574" spans="2:5" x14ac:dyDescent="0.2">
      <c r="B1574" s="301"/>
      <c r="C1574" s="301"/>
      <c r="D1574" s="301"/>
      <c r="E1574" s="302"/>
    </row>
    <row r="1575" spans="2:5" x14ac:dyDescent="0.2">
      <c r="B1575" s="301"/>
      <c r="C1575" s="301"/>
      <c r="D1575" s="301"/>
      <c r="E1575" s="302"/>
    </row>
    <row r="1576" spans="2:5" x14ac:dyDescent="0.2">
      <c r="B1576" s="301"/>
      <c r="C1576" s="301"/>
      <c r="D1576" s="301"/>
      <c r="E1576" s="302"/>
    </row>
    <row r="1577" spans="2:5" x14ac:dyDescent="0.2">
      <c r="B1577" s="301"/>
      <c r="C1577" s="301"/>
      <c r="D1577" s="301"/>
      <c r="E1577" s="302"/>
    </row>
    <row r="1578" spans="2:5" x14ac:dyDescent="0.2">
      <c r="B1578" s="301"/>
      <c r="C1578" s="301"/>
      <c r="D1578" s="301"/>
      <c r="E1578" s="302"/>
    </row>
    <row r="1579" spans="2:5" x14ac:dyDescent="0.2">
      <c r="B1579" s="301"/>
      <c r="C1579" s="301"/>
      <c r="D1579" s="301"/>
      <c r="E1579" s="302"/>
    </row>
    <row r="1580" spans="2:5" x14ac:dyDescent="0.2">
      <c r="B1580" s="301"/>
      <c r="C1580" s="301"/>
      <c r="D1580" s="301"/>
      <c r="E1580" s="302"/>
    </row>
    <row r="1581" spans="2:5" x14ac:dyDescent="0.2">
      <c r="B1581" s="301"/>
      <c r="C1581" s="301"/>
      <c r="D1581" s="301"/>
      <c r="E1581" s="302"/>
    </row>
    <row r="1582" spans="2:5" x14ac:dyDescent="0.2">
      <c r="B1582" s="301"/>
      <c r="C1582" s="301"/>
      <c r="D1582" s="301"/>
      <c r="E1582" s="302"/>
    </row>
    <row r="1583" spans="2:5" x14ac:dyDescent="0.2">
      <c r="B1583" s="301"/>
      <c r="C1583" s="301"/>
      <c r="D1583" s="301"/>
      <c r="E1583" s="302"/>
    </row>
    <row r="1584" spans="2:5" x14ac:dyDescent="0.2">
      <c r="B1584" s="301"/>
      <c r="C1584" s="301"/>
      <c r="D1584" s="301"/>
      <c r="E1584" s="302"/>
    </row>
    <row r="1585" spans="2:5" x14ac:dyDescent="0.2">
      <c r="B1585" s="301"/>
      <c r="C1585" s="301"/>
      <c r="D1585" s="301"/>
      <c r="E1585" s="302"/>
    </row>
    <row r="1586" spans="2:5" x14ac:dyDescent="0.2">
      <c r="B1586" s="301"/>
      <c r="C1586" s="301"/>
      <c r="D1586" s="301"/>
      <c r="E1586" s="302"/>
    </row>
    <row r="1587" spans="2:5" x14ac:dyDescent="0.2">
      <c r="B1587" s="301"/>
      <c r="C1587" s="301"/>
      <c r="D1587" s="301"/>
      <c r="E1587" s="302"/>
    </row>
    <row r="1588" spans="2:5" x14ac:dyDescent="0.2">
      <c r="B1588" s="301"/>
      <c r="C1588" s="301"/>
      <c r="D1588" s="301"/>
      <c r="E1588" s="302"/>
    </row>
    <row r="1589" spans="2:5" x14ac:dyDescent="0.2">
      <c r="B1589" s="301"/>
      <c r="C1589" s="301"/>
      <c r="D1589" s="301"/>
      <c r="E1589" s="302"/>
    </row>
    <row r="1590" spans="2:5" x14ac:dyDescent="0.2">
      <c r="B1590" s="301"/>
      <c r="C1590" s="301"/>
      <c r="D1590" s="301"/>
      <c r="E1590" s="302"/>
    </row>
    <row r="1591" spans="2:5" x14ac:dyDescent="0.2">
      <c r="B1591" s="301"/>
      <c r="C1591" s="301"/>
      <c r="D1591" s="301"/>
      <c r="E1591" s="302"/>
    </row>
    <row r="1592" spans="2:5" x14ac:dyDescent="0.2">
      <c r="B1592" s="301"/>
      <c r="C1592" s="301"/>
      <c r="D1592" s="301"/>
      <c r="E1592" s="302"/>
    </row>
    <row r="1593" spans="2:5" x14ac:dyDescent="0.2">
      <c r="B1593" s="301"/>
      <c r="C1593" s="301"/>
      <c r="D1593" s="301"/>
      <c r="E1593" s="302"/>
    </row>
    <row r="1594" spans="2:5" x14ac:dyDescent="0.2">
      <c r="B1594" s="301"/>
      <c r="C1594" s="301"/>
      <c r="D1594" s="301"/>
      <c r="E1594" s="302"/>
    </row>
    <row r="1595" spans="2:5" x14ac:dyDescent="0.2">
      <c r="B1595" s="301"/>
      <c r="C1595" s="301"/>
      <c r="D1595" s="301"/>
      <c r="E1595" s="302"/>
    </row>
    <row r="1596" spans="2:5" x14ac:dyDescent="0.2">
      <c r="B1596" s="301"/>
      <c r="C1596" s="301"/>
      <c r="D1596" s="301"/>
      <c r="E1596" s="302"/>
    </row>
    <row r="1597" spans="2:5" x14ac:dyDescent="0.2">
      <c r="B1597" s="301"/>
      <c r="C1597" s="301"/>
      <c r="D1597" s="301"/>
      <c r="E1597" s="302"/>
    </row>
    <row r="1598" spans="2:5" x14ac:dyDescent="0.2">
      <c r="B1598" s="301"/>
      <c r="C1598" s="301"/>
      <c r="D1598" s="301"/>
      <c r="E1598" s="302"/>
    </row>
    <row r="1599" spans="2:5" x14ac:dyDescent="0.2">
      <c r="B1599" s="301"/>
      <c r="C1599" s="301"/>
      <c r="D1599" s="301"/>
      <c r="E1599" s="302"/>
    </row>
    <row r="1600" spans="2:5" x14ac:dyDescent="0.2">
      <c r="B1600" s="301"/>
      <c r="C1600" s="301"/>
      <c r="D1600" s="301"/>
      <c r="E1600" s="302"/>
    </row>
    <row r="1601" spans="2:5" x14ac:dyDescent="0.2">
      <c r="B1601" s="301"/>
      <c r="C1601" s="301"/>
      <c r="D1601" s="301"/>
      <c r="E1601" s="302"/>
    </row>
    <row r="1602" spans="2:5" x14ac:dyDescent="0.2">
      <c r="B1602" s="301"/>
      <c r="C1602" s="301"/>
      <c r="D1602" s="301"/>
      <c r="E1602" s="302"/>
    </row>
    <row r="1603" spans="2:5" x14ac:dyDescent="0.2">
      <c r="B1603" s="301"/>
      <c r="C1603" s="301"/>
      <c r="D1603" s="301"/>
      <c r="E1603" s="302"/>
    </row>
    <row r="1604" spans="2:5" x14ac:dyDescent="0.2">
      <c r="B1604" s="301"/>
      <c r="C1604" s="301"/>
      <c r="D1604" s="301"/>
      <c r="E1604" s="302"/>
    </row>
    <row r="1605" spans="2:5" x14ac:dyDescent="0.2">
      <c r="B1605" s="301"/>
      <c r="C1605" s="301"/>
      <c r="D1605" s="301"/>
      <c r="E1605" s="302"/>
    </row>
    <row r="1606" spans="2:5" x14ac:dyDescent="0.2">
      <c r="B1606" s="301"/>
      <c r="C1606" s="301"/>
      <c r="D1606" s="301"/>
      <c r="E1606" s="302"/>
    </row>
    <row r="1607" spans="2:5" x14ac:dyDescent="0.2">
      <c r="B1607" s="301"/>
      <c r="C1607" s="301"/>
      <c r="D1607" s="301"/>
      <c r="E1607" s="302"/>
    </row>
    <row r="1608" spans="2:5" x14ac:dyDescent="0.2">
      <c r="B1608" s="301"/>
      <c r="C1608" s="301"/>
      <c r="D1608" s="301"/>
      <c r="E1608" s="302"/>
    </row>
    <row r="1609" spans="2:5" x14ac:dyDescent="0.2">
      <c r="B1609" s="301"/>
      <c r="C1609" s="301"/>
      <c r="D1609" s="301"/>
      <c r="E1609" s="302"/>
    </row>
    <row r="1610" spans="2:5" x14ac:dyDescent="0.2">
      <c r="B1610" s="301"/>
      <c r="C1610" s="301"/>
      <c r="D1610" s="301"/>
      <c r="E1610" s="302"/>
    </row>
    <row r="1611" spans="2:5" x14ac:dyDescent="0.2">
      <c r="B1611" s="301"/>
      <c r="C1611" s="301"/>
      <c r="D1611" s="301"/>
      <c r="E1611" s="302"/>
    </row>
    <row r="1612" spans="2:5" x14ac:dyDescent="0.2">
      <c r="B1612" s="301"/>
      <c r="C1612" s="301"/>
      <c r="D1612" s="301"/>
      <c r="E1612" s="302"/>
    </row>
    <row r="1613" spans="2:5" x14ac:dyDescent="0.2">
      <c r="B1613" s="301"/>
      <c r="C1613" s="301"/>
      <c r="D1613" s="301"/>
      <c r="E1613" s="302"/>
    </row>
    <row r="1614" spans="2:5" x14ac:dyDescent="0.2">
      <c r="B1614" s="301"/>
      <c r="C1614" s="301"/>
      <c r="D1614" s="301"/>
      <c r="E1614" s="302"/>
    </row>
    <row r="1615" spans="2:5" x14ac:dyDescent="0.2">
      <c r="B1615" s="301"/>
      <c r="C1615" s="301"/>
      <c r="D1615" s="301"/>
      <c r="E1615" s="302"/>
    </row>
    <row r="1616" spans="2:5" x14ac:dyDescent="0.2">
      <c r="B1616" s="301"/>
      <c r="C1616" s="301"/>
      <c r="D1616" s="301"/>
      <c r="E1616" s="302"/>
    </row>
    <row r="1617" spans="2:5" x14ac:dyDescent="0.2">
      <c r="B1617" s="301"/>
      <c r="C1617" s="301"/>
      <c r="D1617" s="301"/>
      <c r="E1617" s="302"/>
    </row>
    <row r="1618" spans="2:5" x14ac:dyDescent="0.2">
      <c r="B1618" s="301"/>
      <c r="C1618" s="301"/>
      <c r="D1618" s="301"/>
      <c r="E1618" s="302"/>
    </row>
    <row r="1619" spans="2:5" x14ac:dyDescent="0.2">
      <c r="B1619" s="301"/>
      <c r="C1619" s="301"/>
      <c r="D1619" s="301"/>
      <c r="E1619" s="302"/>
    </row>
    <row r="1620" spans="2:5" x14ac:dyDescent="0.2">
      <c r="B1620" s="301"/>
      <c r="C1620" s="301"/>
      <c r="D1620" s="301"/>
      <c r="E1620" s="302"/>
    </row>
    <row r="1621" spans="2:5" x14ac:dyDescent="0.2">
      <c r="B1621" s="301"/>
      <c r="C1621" s="301"/>
      <c r="D1621" s="301"/>
      <c r="E1621" s="302"/>
    </row>
    <row r="1622" spans="2:5" x14ac:dyDescent="0.2">
      <c r="B1622" s="301"/>
      <c r="C1622" s="301"/>
      <c r="D1622" s="301"/>
      <c r="E1622" s="302"/>
    </row>
    <row r="1623" spans="2:5" x14ac:dyDescent="0.2">
      <c r="B1623" s="301"/>
      <c r="C1623" s="301"/>
      <c r="D1623" s="301"/>
      <c r="E1623" s="302"/>
    </row>
    <row r="1624" spans="2:5" x14ac:dyDescent="0.2">
      <c r="B1624" s="301"/>
      <c r="C1624" s="301"/>
      <c r="D1624" s="301"/>
      <c r="E1624" s="302"/>
    </row>
    <row r="1625" spans="2:5" x14ac:dyDescent="0.2">
      <c r="B1625" s="301"/>
      <c r="C1625" s="301"/>
      <c r="D1625" s="301"/>
      <c r="E1625" s="302"/>
    </row>
    <row r="1626" spans="2:5" x14ac:dyDescent="0.2">
      <c r="B1626" s="301"/>
      <c r="C1626" s="301"/>
      <c r="D1626" s="301"/>
      <c r="E1626" s="302"/>
    </row>
    <row r="1627" spans="2:5" x14ac:dyDescent="0.2">
      <c r="B1627" s="301"/>
      <c r="C1627" s="301"/>
      <c r="D1627" s="301"/>
      <c r="E1627" s="302"/>
    </row>
    <row r="1628" spans="2:5" x14ac:dyDescent="0.2">
      <c r="B1628" s="301"/>
      <c r="C1628" s="301"/>
      <c r="D1628" s="301"/>
      <c r="E1628" s="302"/>
    </row>
    <row r="1629" spans="2:5" x14ac:dyDescent="0.2">
      <c r="B1629" s="301"/>
      <c r="C1629" s="301"/>
      <c r="D1629" s="301"/>
      <c r="E1629" s="302"/>
    </row>
    <row r="1630" spans="2:5" x14ac:dyDescent="0.2">
      <c r="B1630" s="301"/>
      <c r="C1630" s="301"/>
      <c r="D1630" s="301"/>
      <c r="E1630" s="302"/>
    </row>
    <row r="1631" spans="2:5" x14ac:dyDescent="0.2">
      <c r="B1631" s="301"/>
      <c r="C1631" s="301"/>
      <c r="D1631" s="301"/>
      <c r="E1631" s="302"/>
    </row>
    <row r="1632" spans="2:5" x14ac:dyDescent="0.2">
      <c r="B1632" s="301"/>
      <c r="C1632" s="301"/>
      <c r="D1632" s="301"/>
      <c r="E1632" s="302"/>
    </row>
    <row r="1633" spans="2:5" x14ac:dyDescent="0.2">
      <c r="B1633" s="301"/>
      <c r="C1633" s="301"/>
      <c r="D1633" s="301"/>
      <c r="E1633" s="302"/>
    </row>
    <row r="1634" spans="2:5" x14ac:dyDescent="0.2">
      <c r="B1634" s="301"/>
      <c r="C1634" s="301"/>
      <c r="D1634" s="301"/>
      <c r="E1634" s="302"/>
    </row>
    <row r="1635" spans="2:5" x14ac:dyDescent="0.2">
      <c r="B1635" s="301"/>
      <c r="C1635" s="301"/>
      <c r="D1635" s="301"/>
      <c r="E1635" s="302"/>
    </row>
    <row r="1636" spans="2:5" x14ac:dyDescent="0.2">
      <c r="B1636" s="301"/>
      <c r="C1636" s="301"/>
      <c r="D1636" s="301"/>
      <c r="E1636" s="302"/>
    </row>
    <row r="1637" spans="2:5" x14ac:dyDescent="0.2">
      <c r="B1637" s="301"/>
      <c r="C1637" s="301"/>
      <c r="D1637" s="301"/>
      <c r="E1637" s="302"/>
    </row>
    <row r="1638" spans="2:5" x14ac:dyDescent="0.2">
      <c r="B1638" s="301"/>
      <c r="C1638" s="301"/>
      <c r="D1638" s="301"/>
      <c r="E1638" s="302"/>
    </row>
    <row r="1639" spans="2:5" x14ac:dyDescent="0.2">
      <c r="B1639" s="301"/>
      <c r="C1639" s="301"/>
      <c r="D1639" s="301"/>
      <c r="E1639" s="302"/>
    </row>
    <row r="1640" spans="2:5" x14ac:dyDescent="0.2">
      <c r="B1640" s="301"/>
      <c r="C1640" s="301"/>
      <c r="D1640" s="301"/>
      <c r="E1640" s="302"/>
    </row>
    <row r="1641" spans="2:5" x14ac:dyDescent="0.2">
      <c r="B1641" s="301"/>
      <c r="C1641" s="301"/>
      <c r="D1641" s="301"/>
      <c r="E1641" s="302"/>
    </row>
    <row r="1642" spans="2:5" x14ac:dyDescent="0.2">
      <c r="B1642" s="301"/>
      <c r="C1642" s="301"/>
      <c r="D1642" s="301"/>
      <c r="E1642" s="302"/>
    </row>
    <row r="1643" spans="2:5" x14ac:dyDescent="0.2">
      <c r="B1643" s="301"/>
      <c r="C1643" s="301"/>
      <c r="D1643" s="301"/>
      <c r="E1643" s="302"/>
    </row>
    <row r="1644" spans="2:5" x14ac:dyDescent="0.2">
      <c r="B1644" s="301"/>
      <c r="C1644" s="301"/>
      <c r="D1644" s="301"/>
      <c r="E1644" s="302"/>
    </row>
    <row r="1645" spans="2:5" x14ac:dyDescent="0.2">
      <c r="B1645" s="301"/>
      <c r="C1645" s="301"/>
      <c r="D1645" s="301"/>
      <c r="E1645" s="302"/>
    </row>
    <row r="1646" spans="2:5" x14ac:dyDescent="0.2">
      <c r="B1646" s="301"/>
      <c r="C1646" s="301"/>
      <c r="D1646" s="301"/>
      <c r="E1646" s="302"/>
    </row>
    <row r="1647" spans="2:5" x14ac:dyDescent="0.2">
      <c r="B1647" s="301"/>
      <c r="C1647" s="301"/>
      <c r="D1647" s="301"/>
      <c r="E1647" s="302"/>
    </row>
    <row r="1648" spans="2:5" x14ac:dyDescent="0.2">
      <c r="B1648" s="301"/>
      <c r="C1648" s="301"/>
      <c r="D1648" s="301"/>
      <c r="E1648" s="302"/>
    </row>
    <row r="1649" spans="2:5" x14ac:dyDescent="0.2">
      <c r="B1649" s="301"/>
      <c r="C1649" s="301"/>
      <c r="D1649" s="301"/>
      <c r="E1649" s="302"/>
    </row>
    <row r="1650" spans="2:5" x14ac:dyDescent="0.2">
      <c r="B1650" s="301"/>
      <c r="C1650" s="301"/>
      <c r="D1650" s="301"/>
      <c r="E1650" s="302"/>
    </row>
    <row r="1651" spans="2:5" x14ac:dyDescent="0.2">
      <c r="B1651" s="301"/>
      <c r="C1651" s="301"/>
      <c r="D1651" s="301"/>
      <c r="E1651" s="302"/>
    </row>
    <row r="1652" spans="2:5" x14ac:dyDescent="0.2">
      <c r="B1652" s="301"/>
      <c r="C1652" s="301"/>
      <c r="D1652" s="301"/>
      <c r="E1652" s="302"/>
    </row>
    <row r="1653" spans="2:5" x14ac:dyDescent="0.2">
      <c r="B1653" s="301"/>
      <c r="C1653" s="301"/>
      <c r="D1653" s="301"/>
      <c r="E1653" s="302"/>
    </row>
    <row r="1654" spans="2:5" x14ac:dyDescent="0.2">
      <c r="B1654" s="301"/>
      <c r="C1654" s="301"/>
      <c r="D1654" s="301"/>
      <c r="E1654" s="302"/>
    </row>
    <row r="1655" spans="2:5" x14ac:dyDescent="0.2">
      <c r="B1655" s="301"/>
      <c r="C1655" s="301"/>
      <c r="D1655" s="301"/>
      <c r="E1655" s="302"/>
    </row>
    <row r="1656" spans="2:5" x14ac:dyDescent="0.2">
      <c r="B1656" s="301"/>
      <c r="C1656" s="301"/>
      <c r="D1656" s="301"/>
      <c r="E1656" s="302"/>
    </row>
    <row r="1657" spans="2:5" x14ac:dyDescent="0.2">
      <c r="B1657" s="301"/>
      <c r="C1657" s="301"/>
      <c r="D1657" s="301"/>
      <c r="E1657" s="302"/>
    </row>
    <row r="1658" spans="2:5" x14ac:dyDescent="0.2">
      <c r="B1658" s="301"/>
      <c r="C1658" s="301"/>
      <c r="D1658" s="301"/>
      <c r="E1658" s="302"/>
    </row>
    <row r="1659" spans="2:5" x14ac:dyDescent="0.2">
      <c r="B1659" s="301"/>
      <c r="C1659" s="301"/>
      <c r="D1659" s="301"/>
      <c r="E1659" s="302"/>
    </row>
    <row r="1660" spans="2:5" x14ac:dyDescent="0.2">
      <c r="B1660" s="301"/>
      <c r="C1660" s="301"/>
      <c r="D1660" s="301"/>
      <c r="E1660" s="302"/>
    </row>
    <row r="1661" spans="2:5" x14ac:dyDescent="0.2">
      <c r="B1661" s="301"/>
      <c r="C1661" s="301"/>
      <c r="D1661" s="301"/>
      <c r="E1661" s="302"/>
    </row>
    <row r="1662" spans="2:5" x14ac:dyDescent="0.2">
      <c r="B1662" s="301"/>
      <c r="C1662" s="301"/>
      <c r="D1662" s="301"/>
      <c r="E1662" s="302"/>
    </row>
    <row r="1663" spans="2:5" x14ac:dyDescent="0.2">
      <c r="B1663" s="301"/>
      <c r="C1663" s="301"/>
      <c r="D1663" s="301"/>
      <c r="E1663" s="302"/>
    </row>
    <row r="1664" spans="2:5" x14ac:dyDescent="0.2">
      <c r="B1664" s="301"/>
      <c r="C1664" s="301"/>
      <c r="D1664" s="301"/>
      <c r="E1664" s="302"/>
    </row>
    <row r="1665" spans="2:5" x14ac:dyDescent="0.2">
      <c r="B1665" s="301"/>
      <c r="C1665" s="301"/>
      <c r="D1665" s="301"/>
      <c r="E1665" s="302"/>
    </row>
    <row r="1666" spans="2:5" x14ac:dyDescent="0.2">
      <c r="B1666" s="301"/>
      <c r="C1666" s="301"/>
      <c r="D1666" s="301"/>
      <c r="E1666" s="302"/>
    </row>
    <row r="1667" spans="2:5" x14ac:dyDescent="0.2">
      <c r="B1667" s="301"/>
      <c r="C1667" s="301"/>
      <c r="D1667" s="301"/>
      <c r="E1667" s="302"/>
    </row>
    <row r="1668" spans="2:5" x14ac:dyDescent="0.2">
      <c r="B1668" s="301"/>
      <c r="C1668" s="301"/>
      <c r="D1668" s="301"/>
      <c r="E1668" s="302"/>
    </row>
    <row r="1669" spans="2:5" x14ac:dyDescent="0.2">
      <c r="B1669" s="301"/>
      <c r="C1669" s="301"/>
      <c r="D1669" s="301"/>
      <c r="E1669" s="302"/>
    </row>
    <row r="1670" spans="2:5" x14ac:dyDescent="0.2">
      <c r="B1670" s="301"/>
      <c r="C1670" s="301"/>
      <c r="D1670" s="301"/>
      <c r="E1670" s="302"/>
    </row>
    <row r="1671" spans="2:5" x14ac:dyDescent="0.2">
      <c r="B1671" s="301"/>
      <c r="C1671" s="301"/>
      <c r="D1671" s="301"/>
      <c r="E1671" s="302"/>
    </row>
    <row r="1672" spans="2:5" x14ac:dyDescent="0.2">
      <c r="B1672" s="301"/>
      <c r="C1672" s="301"/>
      <c r="D1672" s="301"/>
      <c r="E1672" s="302"/>
    </row>
    <row r="1673" spans="2:5" x14ac:dyDescent="0.2">
      <c r="B1673" s="301"/>
      <c r="C1673" s="301"/>
      <c r="D1673" s="301"/>
      <c r="E1673" s="302"/>
    </row>
    <row r="1674" spans="2:5" x14ac:dyDescent="0.2">
      <c r="B1674" s="301"/>
      <c r="C1674" s="301"/>
      <c r="D1674" s="301"/>
      <c r="E1674" s="302"/>
    </row>
    <row r="1675" spans="2:5" x14ac:dyDescent="0.2">
      <c r="B1675" s="301"/>
      <c r="C1675" s="301"/>
      <c r="D1675" s="301"/>
      <c r="E1675" s="302"/>
    </row>
  </sheetData>
  <sheetProtection algorithmName="SHA-512" hashValue="NL66sKkmp5/FoJDbnUacRDVVlYS5AG3vYACwQWoTxrYfM8Pa4gv17MzcZO5WgSeTLAg3eAeFaqUyuGqALsEJsg==" saltValue="6G/piVl1x1H7H9g4Otmfb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3104"/>
  <sheetViews>
    <sheetView showGridLines="0" workbookViewId="0">
      <selection activeCell="E37" sqref="E37"/>
    </sheetView>
  </sheetViews>
  <sheetFormatPr defaultColWidth="9.140625" defaultRowHeight="12.75" x14ac:dyDescent="0.2"/>
  <cols>
    <col min="1" max="1" width="13.42578125" style="14" bestFit="1" customWidth="1"/>
    <col min="2" max="2" width="13.42578125" style="12" bestFit="1" customWidth="1"/>
    <col min="3" max="3" width="16.7109375" style="19" bestFit="1" customWidth="1"/>
    <col min="4" max="4" width="12.42578125" style="14" bestFit="1" customWidth="1"/>
    <col min="5" max="8" width="9.140625" style="14"/>
    <col min="9" max="16384" width="9.140625" style="12"/>
  </cols>
  <sheetData>
    <row r="1" spans="1:9" ht="27" x14ac:dyDescent="0.25">
      <c r="A1" s="21" t="s">
        <v>723</v>
      </c>
      <c r="B1" s="22" t="s">
        <v>724</v>
      </c>
      <c r="C1" s="23" t="s">
        <v>725</v>
      </c>
      <c r="D1" s="21" t="s">
        <v>92</v>
      </c>
      <c r="E1" s="21" t="s">
        <v>726</v>
      </c>
      <c r="F1" s="21" t="s">
        <v>727</v>
      </c>
      <c r="G1" s="21" t="s">
        <v>728</v>
      </c>
      <c r="H1" s="21" t="s">
        <v>729</v>
      </c>
      <c r="I1" s="21" t="s">
        <v>730</v>
      </c>
    </row>
    <row r="2" spans="1:9" x14ac:dyDescent="0.2">
      <c r="A2" s="14" t="s">
        <v>731</v>
      </c>
      <c r="B2" s="12" t="s">
        <v>732</v>
      </c>
      <c r="C2" s="18" t="s">
        <v>733</v>
      </c>
      <c r="D2" s="14" t="s">
        <v>734</v>
      </c>
      <c r="E2" s="14" t="s">
        <v>735</v>
      </c>
      <c r="F2" s="20">
        <v>0.34563409563409558</v>
      </c>
      <c r="G2" s="20" t="s">
        <v>735</v>
      </c>
      <c r="H2" s="20">
        <v>0.3379180462513795</v>
      </c>
      <c r="I2" s="12" t="s">
        <v>305</v>
      </c>
    </row>
    <row r="3" spans="1:9" x14ac:dyDescent="0.2">
      <c r="A3" s="14" t="s">
        <v>731</v>
      </c>
      <c r="B3" s="12" t="s">
        <v>732</v>
      </c>
      <c r="C3" s="18" t="s">
        <v>736</v>
      </c>
      <c r="D3" s="14" t="s">
        <v>737</v>
      </c>
      <c r="E3" s="14" t="s">
        <v>735</v>
      </c>
      <c r="F3" s="20">
        <v>0</v>
      </c>
      <c r="G3" s="20" t="s">
        <v>735</v>
      </c>
      <c r="H3" s="20">
        <v>0</v>
      </c>
      <c r="I3" s="12" t="s">
        <v>305</v>
      </c>
    </row>
    <row r="4" spans="1:9" x14ac:dyDescent="0.2">
      <c r="A4" s="14" t="s">
        <v>731</v>
      </c>
      <c r="B4" s="12" t="s">
        <v>732</v>
      </c>
      <c r="C4" s="18" t="s">
        <v>738</v>
      </c>
      <c r="D4" s="14" t="s">
        <v>739</v>
      </c>
      <c r="E4" s="14" t="s">
        <v>735</v>
      </c>
      <c r="F4" s="20">
        <v>0.48438161710704775</v>
      </c>
      <c r="G4" s="20" t="s">
        <v>740</v>
      </c>
      <c r="H4" s="20" t="s">
        <v>741</v>
      </c>
      <c r="I4" s="12" t="s">
        <v>305</v>
      </c>
    </row>
    <row r="5" spans="1:9" x14ac:dyDescent="0.2">
      <c r="A5" s="14" t="s">
        <v>731</v>
      </c>
      <c r="B5" s="12" t="s">
        <v>732</v>
      </c>
      <c r="C5" s="18" t="s">
        <v>742</v>
      </c>
      <c r="D5" s="14" t="s">
        <v>743</v>
      </c>
      <c r="E5" s="14" t="s">
        <v>740</v>
      </c>
      <c r="F5" s="20" t="s">
        <v>741</v>
      </c>
      <c r="G5" s="20" t="s">
        <v>740</v>
      </c>
      <c r="H5" s="20" t="s">
        <v>741</v>
      </c>
      <c r="I5" s="12" t="s">
        <v>305</v>
      </c>
    </row>
    <row r="6" spans="1:9" x14ac:dyDescent="0.2">
      <c r="A6" s="14" t="s">
        <v>731</v>
      </c>
      <c r="B6" s="12" t="s">
        <v>732</v>
      </c>
      <c r="C6" s="18" t="s">
        <v>744</v>
      </c>
      <c r="D6" s="14" t="s">
        <v>745</v>
      </c>
      <c r="E6" s="14" t="s">
        <v>740</v>
      </c>
      <c r="F6" s="20" t="s">
        <v>741</v>
      </c>
      <c r="G6" s="20" t="s">
        <v>740</v>
      </c>
      <c r="H6" s="20" t="s">
        <v>741</v>
      </c>
      <c r="I6" s="12" t="s">
        <v>305</v>
      </c>
    </row>
    <row r="7" spans="1:9" x14ac:dyDescent="0.2">
      <c r="A7" s="14" t="s">
        <v>731</v>
      </c>
      <c r="B7" s="12" t="s">
        <v>732</v>
      </c>
      <c r="C7" s="18" t="s">
        <v>746</v>
      </c>
      <c r="D7" s="14" t="s">
        <v>747</v>
      </c>
      <c r="E7" s="14" t="s">
        <v>735</v>
      </c>
      <c r="F7" s="20">
        <v>3.7985769020251858E-2</v>
      </c>
      <c r="G7" s="20" t="s">
        <v>735</v>
      </c>
      <c r="H7" s="20">
        <v>0.19178693861089513</v>
      </c>
      <c r="I7" s="12" t="s">
        <v>305</v>
      </c>
    </row>
    <row r="8" spans="1:9" x14ac:dyDescent="0.2">
      <c r="A8" s="14" t="s">
        <v>731</v>
      </c>
      <c r="B8" s="12" t="s">
        <v>732</v>
      </c>
      <c r="C8" s="18" t="s">
        <v>748</v>
      </c>
      <c r="D8" s="14" t="s">
        <v>749</v>
      </c>
      <c r="E8" s="14" t="s">
        <v>735</v>
      </c>
      <c r="F8" s="20">
        <v>0.41743999638736484</v>
      </c>
      <c r="G8" s="20" t="s">
        <v>735</v>
      </c>
      <c r="H8" s="20">
        <v>0.45398970398970401</v>
      </c>
      <c r="I8" s="12" t="s">
        <v>305</v>
      </c>
    </row>
    <row r="9" spans="1:9" x14ac:dyDescent="0.2">
      <c r="A9" s="14" t="s">
        <v>731</v>
      </c>
      <c r="B9" s="12" t="s">
        <v>732</v>
      </c>
      <c r="C9" s="18" t="s">
        <v>750</v>
      </c>
      <c r="D9" s="14" t="s">
        <v>751</v>
      </c>
      <c r="E9" s="14" t="s">
        <v>735</v>
      </c>
      <c r="F9" s="20">
        <v>0</v>
      </c>
      <c r="G9" s="20" t="s">
        <v>735</v>
      </c>
      <c r="H9" s="20">
        <v>2.8651903651903676E-2</v>
      </c>
      <c r="I9" s="12" t="s">
        <v>305</v>
      </c>
    </row>
    <row r="10" spans="1:9" x14ac:dyDescent="0.2">
      <c r="A10" s="14" t="s">
        <v>731</v>
      </c>
      <c r="B10" s="12" t="s">
        <v>732</v>
      </c>
      <c r="C10" s="18" t="s">
        <v>752</v>
      </c>
      <c r="D10" s="14" t="s">
        <v>753</v>
      </c>
      <c r="E10" s="14" t="s">
        <v>740</v>
      </c>
      <c r="F10" s="20" t="s">
        <v>741</v>
      </c>
      <c r="G10" s="20" t="s">
        <v>740</v>
      </c>
      <c r="H10" s="20" t="s">
        <v>741</v>
      </c>
      <c r="I10" s="12" t="s">
        <v>305</v>
      </c>
    </row>
    <row r="11" spans="1:9" x14ac:dyDescent="0.2">
      <c r="A11" s="14" t="s">
        <v>731</v>
      </c>
      <c r="B11" s="12" t="s">
        <v>732</v>
      </c>
      <c r="C11" s="18" t="s">
        <v>754</v>
      </c>
      <c r="D11" s="14" t="s">
        <v>755</v>
      </c>
      <c r="E11" s="14" t="s">
        <v>735</v>
      </c>
      <c r="F11" s="20">
        <v>0</v>
      </c>
      <c r="G11" s="20" t="s">
        <v>735</v>
      </c>
      <c r="H11" s="20">
        <v>0</v>
      </c>
      <c r="I11" s="12" t="s">
        <v>305</v>
      </c>
    </row>
    <row r="12" spans="1:9" x14ac:dyDescent="0.2">
      <c r="A12" s="14" t="s">
        <v>731</v>
      </c>
      <c r="B12" s="12" t="s">
        <v>732</v>
      </c>
      <c r="C12" s="18" t="s">
        <v>756</v>
      </c>
      <c r="D12" s="14" t="s">
        <v>757</v>
      </c>
      <c r="E12" s="14" t="s">
        <v>735</v>
      </c>
      <c r="F12" s="20">
        <v>0.24761051373954596</v>
      </c>
      <c r="G12" s="20" t="s">
        <v>735</v>
      </c>
      <c r="H12" s="20">
        <v>0.15534979423868317</v>
      </c>
      <c r="I12" s="12" t="s">
        <v>305</v>
      </c>
    </row>
    <row r="13" spans="1:9" x14ac:dyDescent="0.2">
      <c r="A13" s="14" t="s">
        <v>731</v>
      </c>
      <c r="B13" s="12" t="s">
        <v>732</v>
      </c>
      <c r="C13" s="18" t="s">
        <v>758</v>
      </c>
      <c r="D13" s="14" t="s">
        <v>759</v>
      </c>
      <c r="E13" s="14" t="s">
        <v>735</v>
      </c>
      <c r="F13" s="20">
        <v>0</v>
      </c>
      <c r="G13" s="20" t="s">
        <v>735</v>
      </c>
      <c r="H13" s="20">
        <v>0</v>
      </c>
      <c r="I13" s="12" t="s">
        <v>305</v>
      </c>
    </row>
    <row r="14" spans="1:9" x14ac:dyDescent="0.2">
      <c r="A14" s="14" t="s">
        <v>731</v>
      </c>
      <c r="B14" s="12" t="s">
        <v>732</v>
      </c>
      <c r="C14" s="18" t="s">
        <v>760</v>
      </c>
      <c r="D14" s="14" t="s">
        <v>761</v>
      </c>
      <c r="E14" s="14" t="s">
        <v>735</v>
      </c>
      <c r="F14" s="20">
        <v>0</v>
      </c>
      <c r="G14" s="20" t="s">
        <v>735</v>
      </c>
      <c r="H14" s="20">
        <v>8.7290876764560821E-3</v>
      </c>
      <c r="I14" s="12" t="s">
        <v>305</v>
      </c>
    </row>
    <row r="15" spans="1:9" x14ac:dyDescent="0.2">
      <c r="A15" s="14" t="s">
        <v>731</v>
      </c>
      <c r="B15" s="12" t="s">
        <v>732</v>
      </c>
      <c r="C15" s="18" t="s">
        <v>762</v>
      </c>
      <c r="D15" s="14" t="s">
        <v>763</v>
      </c>
      <c r="E15" s="14" t="s">
        <v>740</v>
      </c>
      <c r="F15" s="20" t="s">
        <v>741</v>
      </c>
      <c r="G15" s="20" t="s">
        <v>740</v>
      </c>
      <c r="H15" s="20" t="s">
        <v>741</v>
      </c>
      <c r="I15" s="12" t="s">
        <v>305</v>
      </c>
    </row>
    <row r="16" spans="1:9" x14ac:dyDescent="0.2">
      <c r="A16" s="14" t="s">
        <v>731</v>
      </c>
      <c r="B16" s="12" t="s">
        <v>732</v>
      </c>
      <c r="C16" s="18" t="s">
        <v>764</v>
      </c>
      <c r="D16" s="14" t="s">
        <v>765</v>
      </c>
      <c r="E16" s="14" t="s">
        <v>740</v>
      </c>
      <c r="F16" s="20" t="s">
        <v>741</v>
      </c>
      <c r="G16" s="20" t="s">
        <v>740</v>
      </c>
      <c r="H16" s="20" t="s">
        <v>741</v>
      </c>
      <c r="I16" s="12" t="s">
        <v>305</v>
      </c>
    </row>
    <row r="17" spans="1:9" x14ac:dyDescent="0.2">
      <c r="A17" s="14" t="s">
        <v>731</v>
      </c>
      <c r="B17" s="12" t="s">
        <v>732</v>
      </c>
      <c r="C17" s="18" t="s">
        <v>766</v>
      </c>
      <c r="D17" s="14" t="s">
        <v>767</v>
      </c>
      <c r="E17" s="14" t="s">
        <v>735</v>
      </c>
      <c r="F17" s="20">
        <v>0.42114695340501795</v>
      </c>
      <c r="G17" s="20" t="s">
        <v>735</v>
      </c>
      <c r="H17" s="20">
        <v>0.4730655703141472</v>
      </c>
      <c r="I17" s="12" t="s">
        <v>305</v>
      </c>
    </row>
    <row r="18" spans="1:9" x14ac:dyDescent="0.2">
      <c r="A18" s="14" t="s">
        <v>731</v>
      </c>
      <c r="B18" s="12" t="s">
        <v>732</v>
      </c>
      <c r="C18" s="18" t="s">
        <v>768</v>
      </c>
      <c r="D18" s="14" t="s">
        <v>769</v>
      </c>
      <c r="E18" s="14" t="s">
        <v>735</v>
      </c>
      <c r="F18" s="20">
        <v>0</v>
      </c>
      <c r="G18" s="20" t="s">
        <v>735</v>
      </c>
      <c r="H18" s="20">
        <v>0</v>
      </c>
      <c r="I18" s="12" t="s">
        <v>305</v>
      </c>
    </row>
    <row r="19" spans="1:9" x14ac:dyDescent="0.2">
      <c r="A19" s="14" t="s">
        <v>731</v>
      </c>
      <c r="B19" s="12" t="s">
        <v>732</v>
      </c>
      <c r="C19" s="18" t="s">
        <v>770</v>
      </c>
      <c r="D19" s="14" t="s">
        <v>771</v>
      </c>
      <c r="E19" s="14" t="s">
        <v>735</v>
      </c>
      <c r="F19" s="20">
        <v>0.17579517900442165</v>
      </c>
      <c r="G19" s="20" t="s">
        <v>735</v>
      </c>
      <c r="H19" s="20">
        <v>0.22440629011553276</v>
      </c>
      <c r="I19" s="12" t="s">
        <v>305</v>
      </c>
    </row>
    <row r="20" spans="1:9" x14ac:dyDescent="0.2">
      <c r="A20" s="14" t="s">
        <v>731</v>
      </c>
      <c r="B20" s="12" t="s">
        <v>732</v>
      </c>
      <c r="C20" s="18" t="s">
        <v>772</v>
      </c>
      <c r="D20" s="14" t="s">
        <v>773</v>
      </c>
      <c r="E20" s="14" t="s">
        <v>735</v>
      </c>
      <c r="F20" s="20">
        <v>0.30524290524290532</v>
      </c>
      <c r="G20" s="20" t="s">
        <v>735</v>
      </c>
      <c r="H20" s="20">
        <v>0.18122856832534256</v>
      </c>
      <c r="I20" s="12" t="s">
        <v>305</v>
      </c>
    </row>
    <row r="21" spans="1:9" x14ac:dyDescent="0.2">
      <c r="A21" s="14" t="s">
        <v>731</v>
      </c>
      <c r="B21" s="12" t="s">
        <v>732</v>
      </c>
      <c r="C21" s="18" t="s">
        <v>774</v>
      </c>
      <c r="D21" s="14" t="s">
        <v>775</v>
      </c>
      <c r="E21" s="14" t="s">
        <v>735</v>
      </c>
      <c r="F21" s="20">
        <v>0</v>
      </c>
      <c r="G21" s="20" t="s">
        <v>735</v>
      </c>
      <c r="H21" s="20">
        <v>0</v>
      </c>
      <c r="I21" s="12" t="s">
        <v>305</v>
      </c>
    </row>
    <row r="22" spans="1:9" x14ac:dyDescent="0.2">
      <c r="A22" s="14" t="s">
        <v>731</v>
      </c>
      <c r="B22" s="12" t="s">
        <v>732</v>
      </c>
      <c r="C22" s="18" t="s">
        <v>776</v>
      </c>
      <c r="D22" s="14" t="s">
        <v>777</v>
      </c>
      <c r="E22" s="14" t="s">
        <v>740</v>
      </c>
      <c r="F22" s="20" t="s">
        <v>741</v>
      </c>
      <c r="G22" s="20" t="s">
        <v>740</v>
      </c>
      <c r="H22" s="20" t="s">
        <v>741</v>
      </c>
      <c r="I22" s="12" t="s">
        <v>305</v>
      </c>
    </row>
    <row r="23" spans="1:9" x14ac:dyDescent="0.2">
      <c r="A23" s="14" t="s">
        <v>731</v>
      </c>
      <c r="B23" s="12" t="s">
        <v>732</v>
      </c>
      <c r="C23" s="18" t="s">
        <v>778</v>
      </c>
      <c r="D23" s="14" t="s">
        <v>779</v>
      </c>
      <c r="E23" s="14" t="s">
        <v>740</v>
      </c>
      <c r="F23" s="20" t="s">
        <v>741</v>
      </c>
      <c r="G23" s="20" t="s">
        <v>740</v>
      </c>
      <c r="H23" s="20" t="s">
        <v>741</v>
      </c>
      <c r="I23" s="12" t="s">
        <v>305</v>
      </c>
    </row>
    <row r="24" spans="1:9" x14ac:dyDescent="0.2">
      <c r="A24" s="14" t="s">
        <v>731</v>
      </c>
      <c r="B24" s="12" t="s">
        <v>732</v>
      </c>
      <c r="C24" s="18" t="s">
        <v>780</v>
      </c>
      <c r="D24" s="14" t="s">
        <v>781</v>
      </c>
      <c r="E24" s="14" t="s">
        <v>735</v>
      </c>
      <c r="F24" s="20">
        <v>8.3607219050914061E-3</v>
      </c>
      <c r="G24" s="20" t="s">
        <v>735</v>
      </c>
      <c r="H24" s="20">
        <v>0.10188611368074818</v>
      </c>
      <c r="I24" s="12" t="s">
        <v>305</v>
      </c>
    </row>
    <row r="25" spans="1:9" x14ac:dyDescent="0.2">
      <c r="A25" s="14" t="s">
        <v>731</v>
      </c>
      <c r="B25" s="12" t="s">
        <v>732</v>
      </c>
      <c r="C25" s="18" t="s">
        <v>782</v>
      </c>
      <c r="D25" s="14" t="s">
        <v>783</v>
      </c>
      <c r="E25" s="14" t="s">
        <v>735</v>
      </c>
      <c r="F25" s="20">
        <v>0</v>
      </c>
      <c r="G25" s="20" t="s">
        <v>735</v>
      </c>
      <c r="H25" s="20">
        <v>0</v>
      </c>
      <c r="I25" s="12" t="s">
        <v>305</v>
      </c>
    </row>
    <row r="26" spans="1:9" x14ac:dyDescent="0.2">
      <c r="A26" s="14" t="s">
        <v>731</v>
      </c>
      <c r="B26" s="12" t="s">
        <v>732</v>
      </c>
      <c r="C26" s="18" t="s">
        <v>784</v>
      </c>
      <c r="D26" s="14" t="s">
        <v>785</v>
      </c>
      <c r="E26" s="14" t="s">
        <v>735</v>
      </c>
      <c r="F26" s="20">
        <v>0.29156877407785647</v>
      </c>
      <c r="G26" s="20" t="s">
        <v>735</v>
      </c>
      <c r="H26" s="20">
        <v>0.22354853891242032</v>
      </c>
      <c r="I26" s="12" t="s">
        <v>305</v>
      </c>
    </row>
    <row r="27" spans="1:9" x14ac:dyDescent="0.2">
      <c r="A27" s="14" t="s">
        <v>731</v>
      </c>
      <c r="B27" s="12" t="s">
        <v>732</v>
      </c>
      <c r="C27" s="18" t="s">
        <v>786</v>
      </c>
      <c r="D27" s="14" t="s">
        <v>787</v>
      </c>
      <c r="E27" s="14" t="s">
        <v>735</v>
      </c>
      <c r="F27" s="20">
        <v>0</v>
      </c>
      <c r="G27" s="20" t="s">
        <v>735</v>
      </c>
      <c r="H27" s="20">
        <v>0</v>
      </c>
      <c r="I27" s="12" t="s">
        <v>305</v>
      </c>
    </row>
    <row r="28" spans="1:9" x14ac:dyDescent="0.2">
      <c r="A28" s="14" t="s">
        <v>731</v>
      </c>
      <c r="B28" s="12" t="s">
        <v>732</v>
      </c>
      <c r="C28" s="18" t="s">
        <v>788</v>
      </c>
      <c r="D28" s="14" t="s">
        <v>789</v>
      </c>
      <c r="E28" s="14" t="s">
        <v>735</v>
      </c>
      <c r="F28" s="20">
        <v>0</v>
      </c>
      <c r="G28" s="20" t="s">
        <v>735</v>
      </c>
      <c r="H28" s="20">
        <v>0</v>
      </c>
      <c r="I28" s="12" t="s">
        <v>305</v>
      </c>
    </row>
    <row r="29" spans="1:9" x14ac:dyDescent="0.2">
      <c r="A29" s="14" t="s">
        <v>731</v>
      </c>
      <c r="B29" s="12" t="s">
        <v>732</v>
      </c>
      <c r="C29" s="18" t="s">
        <v>790</v>
      </c>
      <c r="D29" s="14" t="s">
        <v>791</v>
      </c>
      <c r="E29" s="14" t="s">
        <v>735</v>
      </c>
      <c r="F29" s="20">
        <v>0.20998543366964412</v>
      </c>
      <c r="G29" s="20" t="s">
        <v>735</v>
      </c>
      <c r="H29" s="20">
        <v>0.33149540517961568</v>
      </c>
      <c r="I29" s="12" t="s">
        <v>305</v>
      </c>
    </row>
    <row r="30" spans="1:9" x14ac:dyDescent="0.2">
      <c r="A30" s="14" t="s">
        <v>731</v>
      </c>
      <c r="B30" s="12" t="s">
        <v>732</v>
      </c>
      <c r="C30" s="18" t="s">
        <v>792</v>
      </c>
      <c r="D30" s="14" t="s">
        <v>793</v>
      </c>
      <c r="E30" s="14" t="s">
        <v>735</v>
      </c>
      <c r="F30" s="20">
        <v>0</v>
      </c>
      <c r="G30" s="20" t="s">
        <v>735</v>
      </c>
      <c r="H30" s="20">
        <v>0</v>
      </c>
      <c r="I30" s="12" t="s">
        <v>305</v>
      </c>
    </row>
    <row r="31" spans="1:9" x14ac:dyDescent="0.2">
      <c r="A31" s="14" t="s">
        <v>731</v>
      </c>
      <c r="B31" s="12" t="s">
        <v>732</v>
      </c>
      <c r="C31" s="18" t="s">
        <v>794</v>
      </c>
      <c r="D31" s="14" t="s">
        <v>795</v>
      </c>
      <c r="E31" s="14" t="s">
        <v>735</v>
      </c>
      <c r="F31" s="20">
        <v>0.10510510510510512</v>
      </c>
      <c r="G31" s="20" t="s">
        <v>735</v>
      </c>
      <c r="H31" s="20">
        <v>0.20482020482020485</v>
      </c>
      <c r="I31" s="12" t="s">
        <v>305</v>
      </c>
    </row>
    <row r="32" spans="1:9" x14ac:dyDescent="0.2">
      <c r="A32" s="14" t="s">
        <v>731</v>
      </c>
      <c r="B32" s="12" t="s">
        <v>732</v>
      </c>
      <c r="C32" s="18" t="s">
        <v>796</v>
      </c>
      <c r="D32" s="14" t="s">
        <v>797</v>
      </c>
      <c r="E32" s="14" t="s">
        <v>735</v>
      </c>
      <c r="F32" s="20">
        <v>0</v>
      </c>
      <c r="G32" s="20" t="s">
        <v>735</v>
      </c>
      <c r="H32" s="20">
        <v>0</v>
      </c>
      <c r="I32" s="12" t="s">
        <v>305</v>
      </c>
    </row>
    <row r="33" spans="1:9" x14ac:dyDescent="0.2">
      <c r="A33" s="14" t="s">
        <v>731</v>
      </c>
      <c r="B33" s="12" t="s">
        <v>732</v>
      </c>
      <c r="C33" s="18" t="s">
        <v>798</v>
      </c>
      <c r="D33" s="14" t="s">
        <v>799</v>
      </c>
      <c r="E33" s="14" t="s">
        <v>735</v>
      </c>
      <c r="F33" s="20">
        <v>0.1074660633484163</v>
      </c>
      <c r="G33" s="20" t="s">
        <v>735</v>
      </c>
      <c r="H33" s="20">
        <v>6.6616390145801951E-2</v>
      </c>
      <c r="I33" s="12" t="s">
        <v>305</v>
      </c>
    </row>
    <row r="34" spans="1:9" x14ac:dyDescent="0.2">
      <c r="A34" s="14" t="s">
        <v>731</v>
      </c>
      <c r="B34" s="12" t="s">
        <v>732</v>
      </c>
      <c r="C34" s="18" t="s">
        <v>800</v>
      </c>
      <c r="D34" s="14" t="s">
        <v>801</v>
      </c>
      <c r="E34" s="14" t="s">
        <v>740</v>
      </c>
      <c r="F34" s="20" t="s">
        <v>741</v>
      </c>
      <c r="G34" s="20" t="s">
        <v>740</v>
      </c>
      <c r="H34" s="20" t="s">
        <v>741</v>
      </c>
      <c r="I34" s="12" t="s">
        <v>305</v>
      </c>
    </row>
    <row r="35" spans="1:9" x14ac:dyDescent="0.2">
      <c r="A35" s="14" t="s">
        <v>731</v>
      </c>
      <c r="B35" s="12" t="s">
        <v>732</v>
      </c>
      <c r="C35" s="18" t="s">
        <v>802</v>
      </c>
      <c r="D35" s="14" t="s">
        <v>803</v>
      </c>
      <c r="E35" s="14" t="s">
        <v>735</v>
      </c>
      <c r="F35" s="20">
        <v>0.16403531109413461</v>
      </c>
      <c r="G35" s="20" t="s">
        <v>735</v>
      </c>
      <c r="H35" s="20">
        <v>4.1657688716512375E-2</v>
      </c>
      <c r="I35" s="12" t="s">
        <v>305</v>
      </c>
    </row>
    <row r="36" spans="1:9" x14ac:dyDescent="0.2">
      <c r="A36" s="14" t="s">
        <v>731</v>
      </c>
      <c r="B36" s="12" t="s">
        <v>732</v>
      </c>
      <c r="C36" s="18" t="s">
        <v>804</v>
      </c>
      <c r="D36" s="14" t="s">
        <v>805</v>
      </c>
      <c r="E36" s="14" t="s">
        <v>735</v>
      </c>
      <c r="F36" s="20">
        <v>0.37051277182856135</v>
      </c>
      <c r="G36" s="20" t="s">
        <v>735</v>
      </c>
      <c r="H36" s="20">
        <v>0.42329429829429832</v>
      </c>
      <c r="I36" s="12" t="s">
        <v>305</v>
      </c>
    </row>
    <row r="37" spans="1:9" x14ac:dyDescent="0.2">
      <c r="A37" s="14" t="s">
        <v>731</v>
      </c>
      <c r="B37" s="12" t="s">
        <v>732</v>
      </c>
      <c r="C37" s="18" t="s">
        <v>806</v>
      </c>
      <c r="D37" s="14" t="s">
        <v>807</v>
      </c>
      <c r="E37" s="14" t="s">
        <v>735</v>
      </c>
      <c r="F37" s="20">
        <v>0.37204149336502279</v>
      </c>
      <c r="G37" s="20" t="s">
        <v>735</v>
      </c>
      <c r="H37" s="20">
        <v>0.39992081835302173</v>
      </c>
      <c r="I37" s="12" t="s">
        <v>305</v>
      </c>
    </row>
    <row r="38" spans="1:9" x14ac:dyDescent="0.2">
      <c r="A38" s="14" t="s">
        <v>731</v>
      </c>
      <c r="B38" s="12" t="s">
        <v>732</v>
      </c>
      <c r="C38" s="18" t="s">
        <v>808</v>
      </c>
      <c r="D38" s="14" t="s">
        <v>809</v>
      </c>
      <c r="E38" s="14" t="s">
        <v>735</v>
      </c>
      <c r="F38" s="20">
        <v>0.47913105413105417</v>
      </c>
      <c r="G38" s="20" t="s">
        <v>735</v>
      </c>
      <c r="H38" s="20">
        <v>0.46700984200984208</v>
      </c>
      <c r="I38" s="12" t="s">
        <v>305</v>
      </c>
    </row>
    <row r="39" spans="1:9" x14ac:dyDescent="0.2">
      <c r="A39" s="14" t="s">
        <v>731</v>
      </c>
      <c r="B39" s="12" t="s">
        <v>732</v>
      </c>
      <c r="C39" s="18" t="s">
        <v>810</v>
      </c>
      <c r="D39" s="14" t="s">
        <v>811</v>
      </c>
      <c r="E39" s="14" t="s">
        <v>735</v>
      </c>
      <c r="F39" s="20">
        <v>0.10177636876006441</v>
      </c>
      <c r="G39" s="20" t="s">
        <v>735</v>
      </c>
      <c r="H39" s="20">
        <v>0</v>
      </c>
      <c r="I39" s="12" t="s">
        <v>305</v>
      </c>
    </row>
    <row r="40" spans="1:9" x14ac:dyDescent="0.2">
      <c r="A40" s="14" t="s">
        <v>731</v>
      </c>
      <c r="B40" s="12" t="s">
        <v>732</v>
      </c>
      <c r="C40" s="18" t="s">
        <v>812</v>
      </c>
      <c r="D40" s="14" t="s">
        <v>813</v>
      </c>
      <c r="E40" s="14" t="s">
        <v>735</v>
      </c>
      <c r="F40" s="20">
        <v>0</v>
      </c>
      <c r="G40" s="20" t="s">
        <v>735</v>
      </c>
      <c r="H40" s="20">
        <v>0</v>
      </c>
      <c r="I40" s="12" t="s">
        <v>305</v>
      </c>
    </row>
    <row r="41" spans="1:9" x14ac:dyDescent="0.2">
      <c r="A41" s="14" t="s">
        <v>731</v>
      </c>
      <c r="B41" s="12" t="s">
        <v>732</v>
      </c>
      <c r="C41" s="18" t="s">
        <v>814</v>
      </c>
      <c r="D41" s="14" t="s">
        <v>815</v>
      </c>
      <c r="E41" s="14" t="s">
        <v>735</v>
      </c>
      <c r="F41" s="20">
        <v>0</v>
      </c>
      <c r="G41" s="20" t="s">
        <v>735</v>
      </c>
      <c r="H41" s="20">
        <v>0</v>
      </c>
      <c r="I41" s="12" t="s">
        <v>305</v>
      </c>
    </row>
    <row r="42" spans="1:9" x14ac:dyDescent="0.2">
      <c r="A42" s="14" t="s">
        <v>731</v>
      </c>
      <c r="B42" s="12" t="s">
        <v>732</v>
      </c>
      <c r="C42" s="18" t="s">
        <v>816</v>
      </c>
      <c r="D42" s="14" t="s">
        <v>817</v>
      </c>
      <c r="E42" s="14" t="s">
        <v>735</v>
      </c>
      <c r="F42" s="20">
        <v>0</v>
      </c>
      <c r="G42" s="20" t="s">
        <v>735</v>
      </c>
      <c r="H42" s="20">
        <v>0</v>
      </c>
      <c r="I42" s="12" t="s">
        <v>305</v>
      </c>
    </row>
    <row r="43" spans="1:9" x14ac:dyDescent="0.2">
      <c r="A43" s="14" t="s">
        <v>731</v>
      </c>
      <c r="B43" s="12" t="s">
        <v>732</v>
      </c>
      <c r="C43" s="18" t="s">
        <v>818</v>
      </c>
      <c r="D43" s="14" t="s">
        <v>819</v>
      </c>
      <c r="E43" s="14" t="s">
        <v>735</v>
      </c>
      <c r="F43" s="20">
        <v>0</v>
      </c>
      <c r="G43" s="20" t="s">
        <v>735</v>
      </c>
      <c r="H43" s="20">
        <v>0</v>
      </c>
      <c r="I43" s="12" t="s">
        <v>305</v>
      </c>
    </row>
    <row r="44" spans="1:9" x14ac:dyDescent="0.2">
      <c r="A44" s="14" t="s">
        <v>731</v>
      </c>
      <c r="B44" s="12" t="s">
        <v>732</v>
      </c>
      <c r="C44" s="18" t="s">
        <v>820</v>
      </c>
      <c r="D44" s="14" t="s">
        <v>821</v>
      </c>
      <c r="E44" s="14" t="s">
        <v>735</v>
      </c>
      <c r="F44" s="20">
        <v>0.3827549538333852</v>
      </c>
      <c r="G44" s="20" t="s">
        <v>735</v>
      </c>
      <c r="H44" s="20">
        <v>0.48669467787114845</v>
      </c>
      <c r="I44" s="12" t="s">
        <v>305</v>
      </c>
    </row>
    <row r="45" spans="1:9" x14ac:dyDescent="0.2">
      <c r="A45" s="14" t="s">
        <v>731</v>
      </c>
      <c r="B45" s="12" t="s">
        <v>732</v>
      </c>
      <c r="C45" s="18" t="s">
        <v>822</v>
      </c>
      <c r="D45" s="14" t="s">
        <v>823</v>
      </c>
      <c r="E45" s="14" t="s">
        <v>735</v>
      </c>
      <c r="F45" s="20">
        <v>0</v>
      </c>
      <c r="G45" s="20" t="s">
        <v>735</v>
      </c>
      <c r="H45" s="20">
        <v>0</v>
      </c>
      <c r="I45" s="12" t="s">
        <v>305</v>
      </c>
    </row>
    <row r="46" spans="1:9" x14ac:dyDescent="0.2">
      <c r="A46" s="14" t="s">
        <v>731</v>
      </c>
      <c r="B46" s="12" t="s">
        <v>732</v>
      </c>
      <c r="C46" s="18" t="s">
        <v>824</v>
      </c>
      <c r="D46" s="14" t="s">
        <v>825</v>
      </c>
      <c r="E46" s="14" t="s">
        <v>735</v>
      </c>
      <c r="F46" s="20">
        <v>0</v>
      </c>
      <c r="G46" s="20" t="s">
        <v>735</v>
      </c>
      <c r="H46" s="20">
        <v>0</v>
      </c>
      <c r="I46" s="12" t="s">
        <v>305</v>
      </c>
    </row>
    <row r="47" spans="1:9" x14ac:dyDescent="0.2">
      <c r="A47" s="14" t="s">
        <v>731</v>
      </c>
      <c r="B47" s="12" t="s">
        <v>732</v>
      </c>
      <c r="C47" s="18" t="s">
        <v>826</v>
      </c>
      <c r="D47" s="14" t="s">
        <v>827</v>
      </c>
      <c r="E47" s="14" t="s">
        <v>735</v>
      </c>
      <c r="F47" s="20">
        <v>0.35761362066861635</v>
      </c>
      <c r="G47" s="20" t="s">
        <v>735</v>
      </c>
      <c r="H47" s="20">
        <v>0.38260609281556013</v>
      </c>
      <c r="I47" s="12" t="s">
        <v>305</v>
      </c>
    </row>
    <row r="48" spans="1:9" x14ac:dyDescent="0.2">
      <c r="A48" s="14" t="s">
        <v>731</v>
      </c>
      <c r="B48" s="12" t="s">
        <v>732</v>
      </c>
      <c r="C48" s="18" t="s">
        <v>828</v>
      </c>
      <c r="D48" s="14" t="s">
        <v>829</v>
      </c>
      <c r="E48" s="14" t="s">
        <v>735</v>
      </c>
      <c r="F48" s="20">
        <v>0.37714543812104789</v>
      </c>
      <c r="G48" s="20" t="s">
        <v>735</v>
      </c>
      <c r="H48" s="20">
        <v>0.39502408912978026</v>
      </c>
      <c r="I48" s="12" t="s">
        <v>305</v>
      </c>
    </row>
    <row r="49" spans="1:9" x14ac:dyDescent="0.2">
      <c r="A49" s="14" t="s">
        <v>731</v>
      </c>
      <c r="B49" s="12" t="s">
        <v>732</v>
      </c>
      <c r="C49" s="18" t="s">
        <v>830</v>
      </c>
      <c r="D49" s="14" t="s">
        <v>831</v>
      </c>
      <c r="E49" s="14" t="s">
        <v>740</v>
      </c>
      <c r="F49" s="20" t="s">
        <v>741</v>
      </c>
      <c r="G49" s="20" t="s">
        <v>740</v>
      </c>
      <c r="H49" s="20" t="s">
        <v>741</v>
      </c>
      <c r="I49" s="12" t="s">
        <v>305</v>
      </c>
    </row>
    <row r="50" spans="1:9" x14ac:dyDescent="0.2">
      <c r="A50" s="14" t="s">
        <v>731</v>
      </c>
      <c r="B50" s="12" t="s">
        <v>732</v>
      </c>
      <c r="C50" s="18" t="s">
        <v>832</v>
      </c>
      <c r="D50" s="14" t="s">
        <v>833</v>
      </c>
      <c r="E50" s="14" t="s">
        <v>735</v>
      </c>
      <c r="F50" s="20">
        <v>0</v>
      </c>
      <c r="G50" s="20" t="s">
        <v>735</v>
      </c>
      <c r="H50" s="20">
        <v>0</v>
      </c>
      <c r="I50" s="12" t="s">
        <v>305</v>
      </c>
    </row>
    <row r="51" spans="1:9" x14ac:dyDescent="0.2">
      <c r="A51" s="14" t="s">
        <v>731</v>
      </c>
      <c r="B51" s="12" t="s">
        <v>732</v>
      </c>
      <c r="C51" s="18" t="s">
        <v>834</v>
      </c>
      <c r="D51" s="14" t="s">
        <v>835</v>
      </c>
      <c r="E51" s="14" t="s">
        <v>735</v>
      </c>
      <c r="F51" s="20">
        <v>0</v>
      </c>
      <c r="G51" s="20" t="s">
        <v>735</v>
      </c>
      <c r="H51" s="20">
        <v>0</v>
      </c>
      <c r="I51" s="12" t="s">
        <v>305</v>
      </c>
    </row>
    <row r="52" spans="1:9" x14ac:dyDescent="0.2">
      <c r="A52" s="14" t="s">
        <v>731</v>
      </c>
      <c r="B52" s="12" t="s">
        <v>732</v>
      </c>
      <c r="C52" s="18" t="s">
        <v>836</v>
      </c>
      <c r="D52" s="14" t="s">
        <v>837</v>
      </c>
      <c r="E52" s="14" t="s">
        <v>735</v>
      </c>
      <c r="F52" s="20">
        <v>0.39626844890002788</v>
      </c>
      <c r="G52" s="20" t="s">
        <v>735</v>
      </c>
      <c r="H52" s="20">
        <v>0.38458414554905795</v>
      </c>
      <c r="I52" s="12" t="s">
        <v>305</v>
      </c>
    </row>
    <row r="53" spans="1:9" x14ac:dyDescent="0.2">
      <c r="A53" s="14" t="s">
        <v>731</v>
      </c>
      <c r="B53" s="12" t="s">
        <v>732</v>
      </c>
      <c r="C53" s="18" t="s">
        <v>838</v>
      </c>
      <c r="D53" s="14" t="s">
        <v>839</v>
      </c>
      <c r="E53" s="14" t="s">
        <v>735</v>
      </c>
      <c r="F53" s="20">
        <v>0.41107318103688339</v>
      </c>
      <c r="G53" s="20" t="s">
        <v>740</v>
      </c>
      <c r="H53" s="20" t="s">
        <v>741</v>
      </c>
      <c r="I53" s="12" t="s">
        <v>305</v>
      </c>
    </row>
    <row r="54" spans="1:9" x14ac:dyDescent="0.2">
      <c r="A54" s="14" t="s">
        <v>731</v>
      </c>
      <c r="B54" s="12" t="s">
        <v>732</v>
      </c>
      <c r="C54" s="18" t="s">
        <v>840</v>
      </c>
      <c r="D54" s="14" t="s">
        <v>841</v>
      </c>
      <c r="E54" s="14" t="s">
        <v>740</v>
      </c>
      <c r="F54" s="20" t="s">
        <v>741</v>
      </c>
      <c r="G54" s="20" t="s">
        <v>735</v>
      </c>
      <c r="H54" s="20">
        <v>0.42718358736221895</v>
      </c>
      <c r="I54" s="12" t="s">
        <v>305</v>
      </c>
    </row>
    <row r="55" spans="1:9" x14ac:dyDescent="0.2">
      <c r="A55" s="14" t="s">
        <v>731</v>
      </c>
      <c r="B55" s="12" t="s">
        <v>732</v>
      </c>
      <c r="C55" s="18" t="s">
        <v>842</v>
      </c>
      <c r="D55" s="14" t="s">
        <v>843</v>
      </c>
      <c r="E55" s="14" t="s">
        <v>740</v>
      </c>
      <c r="F55" s="20" t="s">
        <v>741</v>
      </c>
      <c r="G55" s="20" t="s">
        <v>740</v>
      </c>
      <c r="H55" s="20" t="s">
        <v>741</v>
      </c>
      <c r="I55" s="12" t="s">
        <v>305</v>
      </c>
    </row>
    <row r="56" spans="1:9" x14ac:dyDescent="0.2">
      <c r="A56" s="14" t="s">
        <v>731</v>
      </c>
      <c r="B56" s="12" t="s">
        <v>732</v>
      </c>
      <c r="C56" s="18" t="s">
        <v>844</v>
      </c>
      <c r="D56" s="14" t="s">
        <v>845</v>
      </c>
      <c r="E56" s="14" t="s">
        <v>735</v>
      </c>
      <c r="F56" s="20">
        <v>0.31946219155521483</v>
      </c>
      <c r="G56" s="20" t="s">
        <v>735</v>
      </c>
      <c r="H56" s="20">
        <v>0.45967383176685506</v>
      </c>
      <c r="I56" s="12" t="s">
        <v>305</v>
      </c>
    </row>
    <row r="57" spans="1:9" x14ac:dyDescent="0.2">
      <c r="A57" s="14" t="s">
        <v>731</v>
      </c>
      <c r="B57" s="12" t="s">
        <v>732</v>
      </c>
      <c r="C57" s="18" t="s">
        <v>846</v>
      </c>
      <c r="D57" s="14" t="s">
        <v>847</v>
      </c>
      <c r="E57" s="14" t="s">
        <v>735</v>
      </c>
      <c r="F57" s="20">
        <v>0.47167487684729065</v>
      </c>
      <c r="G57" s="20" t="s">
        <v>735</v>
      </c>
      <c r="H57" s="20">
        <v>0.49801587301587308</v>
      </c>
      <c r="I57" s="12" t="s">
        <v>305</v>
      </c>
    </row>
    <row r="58" spans="1:9" x14ac:dyDescent="0.2">
      <c r="A58" s="14" t="s">
        <v>731</v>
      </c>
      <c r="B58" s="12" t="s">
        <v>732</v>
      </c>
      <c r="C58" s="18" t="s">
        <v>848</v>
      </c>
      <c r="D58" s="14" t="s">
        <v>849</v>
      </c>
      <c r="E58" s="14" t="s">
        <v>735</v>
      </c>
      <c r="F58" s="20">
        <v>0.33344799908267397</v>
      </c>
      <c r="G58" s="20" t="s">
        <v>735</v>
      </c>
      <c r="H58" s="20">
        <v>0.44133849827752109</v>
      </c>
      <c r="I58" s="12" t="s">
        <v>305</v>
      </c>
    </row>
    <row r="59" spans="1:9" x14ac:dyDescent="0.2">
      <c r="A59" s="14" t="s">
        <v>731</v>
      </c>
      <c r="B59" s="12" t="s">
        <v>732</v>
      </c>
      <c r="C59" s="18" t="s">
        <v>850</v>
      </c>
      <c r="D59" s="14" t="s">
        <v>851</v>
      </c>
      <c r="E59" s="14" t="s">
        <v>740</v>
      </c>
      <c r="F59" s="20" t="s">
        <v>741</v>
      </c>
      <c r="G59" s="20" t="s">
        <v>740</v>
      </c>
      <c r="H59" s="20" t="s">
        <v>741</v>
      </c>
      <c r="I59" s="12" t="s">
        <v>305</v>
      </c>
    </row>
    <row r="60" spans="1:9" x14ac:dyDescent="0.2">
      <c r="A60" s="14" t="s">
        <v>731</v>
      </c>
      <c r="B60" s="12" t="s">
        <v>732</v>
      </c>
      <c r="C60" s="18" t="s">
        <v>852</v>
      </c>
      <c r="D60" s="14" t="s">
        <v>853</v>
      </c>
      <c r="E60" s="14" t="s">
        <v>735</v>
      </c>
      <c r="F60" s="20">
        <v>0</v>
      </c>
      <c r="G60" s="20" t="s">
        <v>735</v>
      </c>
      <c r="H60" s="20">
        <v>0</v>
      </c>
      <c r="I60" s="12" t="s">
        <v>305</v>
      </c>
    </row>
    <row r="61" spans="1:9" x14ac:dyDescent="0.2">
      <c r="A61" s="14" t="s">
        <v>731</v>
      </c>
      <c r="B61" s="12" t="s">
        <v>732</v>
      </c>
      <c r="C61" s="18" t="s">
        <v>854</v>
      </c>
      <c r="D61" s="14" t="s">
        <v>855</v>
      </c>
      <c r="E61" s="14" t="s">
        <v>735</v>
      </c>
      <c r="F61" s="20">
        <v>0.36474867724867727</v>
      </c>
      <c r="G61" s="20" t="s">
        <v>735</v>
      </c>
      <c r="H61" s="20">
        <v>0.43284903567161637</v>
      </c>
      <c r="I61" s="12" t="s">
        <v>305</v>
      </c>
    </row>
    <row r="62" spans="1:9" x14ac:dyDescent="0.2">
      <c r="A62" s="14" t="s">
        <v>731</v>
      </c>
      <c r="B62" s="12" t="s">
        <v>732</v>
      </c>
      <c r="C62" s="18" t="s">
        <v>856</v>
      </c>
      <c r="D62" s="14" t="s">
        <v>857</v>
      </c>
      <c r="E62" s="14" t="s">
        <v>735</v>
      </c>
      <c r="F62" s="20">
        <v>0</v>
      </c>
      <c r="G62" s="20" t="s">
        <v>735</v>
      </c>
      <c r="H62" s="20">
        <v>0</v>
      </c>
      <c r="I62" s="12" t="s">
        <v>305</v>
      </c>
    </row>
    <row r="63" spans="1:9" x14ac:dyDescent="0.2">
      <c r="A63" s="14" t="s">
        <v>731</v>
      </c>
      <c r="B63" s="12" t="s">
        <v>732</v>
      </c>
      <c r="C63" s="18" t="s">
        <v>858</v>
      </c>
      <c r="D63" s="14" t="s">
        <v>859</v>
      </c>
      <c r="E63" s="14" t="s">
        <v>735</v>
      </c>
      <c r="F63" s="20">
        <v>0.18734396242738843</v>
      </c>
      <c r="G63" s="20" t="s">
        <v>735</v>
      </c>
      <c r="H63" s="20">
        <v>0.37427206700255189</v>
      </c>
      <c r="I63" s="12" t="s">
        <v>305</v>
      </c>
    </row>
    <row r="64" spans="1:9" x14ac:dyDescent="0.2">
      <c r="A64" s="14" t="s">
        <v>731</v>
      </c>
      <c r="B64" s="12" t="s">
        <v>732</v>
      </c>
      <c r="C64" s="18" t="s">
        <v>860</v>
      </c>
      <c r="D64" s="14" t="s">
        <v>861</v>
      </c>
      <c r="E64" s="14" t="s">
        <v>735</v>
      </c>
      <c r="F64" s="20">
        <v>5.8250485195457391E-3</v>
      </c>
      <c r="G64" s="20" t="s">
        <v>735</v>
      </c>
      <c r="H64" s="20">
        <v>8.4454080777610185E-2</v>
      </c>
      <c r="I64" s="12" t="s">
        <v>305</v>
      </c>
    </row>
    <row r="65" spans="1:9" x14ac:dyDescent="0.2">
      <c r="A65" s="14" t="s">
        <v>731</v>
      </c>
      <c r="B65" s="12" t="s">
        <v>732</v>
      </c>
      <c r="C65" s="18" t="s">
        <v>862</v>
      </c>
      <c r="D65" s="14" t="s">
        <v>863</v>
      </c>
      <c r="E65" s="14" t="s">
        <v>740</v>
      </c>
      <c r="F65" s="20" t="s">
        <v>741</v>
      </c>
      <c r="G65" s="20" t="s">
        <v>740</v>
      </c>
      <c r="H65" s="20" t="s">
        <v>741</v>
      </c>
      <c r="I65" s="12" t="s">
        <v>305</v>
      </c>
    </row>
    <row r="66" spans="1:9" x14ac:dyDescent="0.2">
      <c r="A66" s="14" t="s">
        <v>731</v>
      </c>
      <c r="B66" s="12" t="s">
        <v>732</v>
      </c>
      <c r="C66" s="18" t="s">
        <v>864</v>
      </c>
      <c r="D66" s="14" t="s">
        <v>865</v>
      </c>
      <c r="E66" s="14" t="s">
        <v>735</v>
      </c>
      <c r="F66" s="20">
        <v>0.3960934395717004</v>
      </c>
      <c r="G66" s="20" t="s">
        <v>735</v>
      </c>
      <c r="H66" s="20">
        <v>0.39541093888919976</v>
      </c>
      <c r="I66" s="12" t="s">
        <v>305</v>
      </c>
    </row>
    <row r="67" spans="1:9" x14ac:dyDescent="0.2">
      <c r="A67" s="14" t="s">
        <v>731</v>
      </c>
      <c r="B67" s="12" t="s">
        <v>732</v>
      </c>
      <c r="C67" s="18" t="s">
        <v>866</v>
      </c>
      <c r="D67" s="14" t="s">
        <v>867</v>
      </c>
      <c r="E67" s="14" t="s">
        <v>735</v>
      </c>
      <c r="F67" s="20">
        <v>0</v>
      </c>
      <c r="G67" s="20" t="s">
        <v>735</v>
      </c>
      <c r="H67" s="20">
        <v>0</v>
      </c>
      <c r="I67" s="12" t="s">
        <v>305</v>
      </c>
    </row>
    <row r="68" spans="1:9" x14ac:dyDescent="0.2">
      <c r="A68" s="14" t="s">
        <v>731</v>
      </c>
      <c r="B68" s="12" t="s">
        <v>732</v>
      </c>
      <c r="C68" s="18" t="s">
        <v>868</v>
      </c>
      <c r="D68" s="14" t="s">
        <v>869</v>
      </c>
      <c r="E68" s="14" t="s">
        <v>740</v>
      </c>
      <c r="F68" s="20" t="s">
        <v>741</v>
      </c>
      <c r="G68" s="20" t="s">
        <v>740</v>
      </c>
      <c r="H68" s="20" t="s">
        <v>741</v>
      </c>
      <c r="I68" s="12" t="s">
        <v>305</v>
      </c>
    </row>
    <row r="69" spans="1:9" x14ac:dyDescent="0.2">
      <c r="A69" s="14" t="s">
        <v>870</v>
      </c>
      <c r="B69" s="12" t="s">
        <v>871</v>
      </c>
      <c r="C69" s="18" t="s">
        <v>872</v>
      </c>
      <c r="D69" s="14" t="s">
        <v>873</v>
      </c>
      <c r="E69" s="14" t="s">
        <v>874</v>
      </c>
      <c r="F69" s="20" t="s">
        <v>874</v>
      </c>
      <c r="G69" s="20" t="s">
        <v>874</v>
      </c>
      <c r="H69" s="20" t="s">
        <v>874</v>
      </c>
      <c r="I69" s="12" t="s">
        <v>304</v>
      </c>
    </row>
    <row r="70" spans="1:9" x14ac:dyDescent="0.2">
      <c r="A70" s="14" t="s">
        <v>870</v>
      </c>
      <c r="B70" s="12" t="s">
        <v>871</v>
      </c>
      <c r="C70" s="18" t="s">
        <v>875</v>
      </c>
      <c r="D70" s="14" t="s">
        <v>876</v>
      </c>
      <c r="E70" s="14" t="s">
        <v>874</v>
      </c>
      <c r="F70" s="20" t="s">
        <v>874</v>
      </c>
      <c r="G70" s="20" t="s">
        <v>874</v>
      </c>
      <c r="H70" s="20" t="s">
        <v>874</v>
      </c>
      <c r="I70" s="12" t="s">
        <v>304</v>
      </c>
    </row>
    <row r="71" spans="1:9" x14ac:dyDescent="0.2">
      <c r="A71" s="14" t="s">
        <v>870</v>
      </c>
      <c r="B71" s="12" t="s">
        <v>871</v>
      </c>
      <c r="C71" s="18" t="s">
        <v>877</v>
      </c>
      <c r="D71" s="14" t="s">
        <v>878</v>
      </c>
      <c r="E71" s="14" t="s">
        <v>874</v>
      </c>
      <c r="F71" s="20" t="s">
        <v>874</v>
      </c>
      <c r="G71" s="20" t="s">
        <v>874</v>
      </c>
      <c r="H71" s="20" t="s">
        <v>874</v>
      </c>
      <c r="I71" s="12" t="s">
        <v>304</v>
      </c>
    </row>
    <row r="72" spans="1:9" x14ac:dyDescent="0.2">
      <c r="A72" s="14" t="s">
        <v>870</v>
      </c>
      <c r="B72" s="12" t="s">
        <v>871</v>
      </c>
      <c r="C72" s="18" t="s">
        <v>879</v>
      </c>
      <c r="D72" s="14" t="s">
        <v>880</v>
      </c>
      <c r="E72" s="14" t="s">
        <v>874</v>
      </c>
      <c r="F72" s="20" t="s">
        <v>874</v>
      </c>
      <c r="G72" s="20" t="s">
        <v>874</v>
      </c>
      <c r="H72" s="20" t="s">
        <v>874</v>
      </c>
      <c r="I72" s="12" t="s">
        <v>304</v>
      </c>
    </row>
    <row r="73" spans="1:9" x14ac:dyDescent="0.2">
      <c r="A73" s="14" t="s">
        <v>870</v>
      </c>
      <c r="B73" s="12" t="s">
        <v>871</v>
      </c>
      <c r="C73" s="18" t="s">
        <v>881</v>
      </c>
      <c r="D73" s="14" t="s">
        <v>882</v>
      </c>
      <c r="E73" s="14" t="s">
        <v>874</v>
      </c>
      <c r="F73" s="20" t="s">
        <v>874</v>
      </c>
      <c r="G73" s="20" t="s">
        <v>874</v>
      </c>
      <c r="H73" s="20" t="s">
        <v>874</v>
      </c>
      <c r="I73" s="12" t="s">
        <v>304</v>
      </c>
    </row>
    <row r="74" spans="1:9" x14ac:dyDescent="0.2">
      <c r="A74" s="14" t="s">
        <v>870</v>
      </c>
      <c r="B74" s="12" t="s">
        <v>871</v>
      </c>
      <c r="C74" s="18" t="s">
        <v>883</v>
      </c>
      <c r="D74" s="14" t="s">
        <v>884</v>
      </c>
      <c r="E74" s="14" t="s">
        <v>874</v>
      </c>
      <c r="F74" s="20" t="s">
        <v>874</v>
      </c>
      <c r="G74" s="20" t="s">
        <v>874</v>
      </c>
      <c r="H74" s="20" t="s">
        <v>874</v>
      </c>
      <c r="I74" s="12" t="s">
        <v>304</v>
      </c>
    </row>
    <row r="75" spans="1:9" x14ac:dyDescent="0.2">
      <c r="A75" s="14" t="s">
        <v>870</v>
      </c>
      <c r="B75" s="12" t="s">
        <v>871</v>
      </c>
      <c r="C75" s="18" t="s">
        <v>885</v>
      </c>
      <c r="D75" s="14" t="s">
        <v>886</v>
      </c>
      <c r="E75" s="14" t="s">
        <v>874</v>
      </c>
      <c r="F75" s="20" t="s">
        <v>874</v>
      </c>
      <c r="G75" s="20" t="s">
        <v>874</v>
      </c>
      <c r="H75" s="20" t="s">
        <v>874</v>
      </c>
      <c r="I75" s="12" t="s">
        <v>304</v>
      </c>
    </row>
    <row r="76" spans="1:9" x14ac:dyDescent="0.2">
      <c r="A76" s="14" t="s">
        <v>870</v>
      </c>
      <c r="B76" s="12" t="s">
        <v>871</v>
      </c>
      <c r="C76" s="18" t="s">
        <v>887</v>
      </c>
      <c r="D76" s="14" t="s">
        <v>888</v>
      </c>
      <c r="E76" s="14" t="s">
        <v>874</v>
      </c>
      <c r="F76" s="20" t="s">
        <v>874</v>
      </c>
      <c r="G76" s="20" t="s">
        <v>874</v>
      </c>
      <c r="H76" s="20" t="s">
        <v>874</v>
      </c>
      <c r="I76" s="12" t="s">
        <v>304</v>
      </c>
    </row>
    <row r="77" spans="1:9" x14ac:dyDescent="0.2">
      <c r="A77" s="14" t="s">
        <v>870</v>
      </c>
      <c r="B77" s="12" t="s">
        <v>871</v>
      </c>
      <c r="C77" s="18" t="s">
        <v>889</v>
      </c>
      <c r="D77" s="14" t="s">
        <v>890</v>
      </c>
      <c r="E77" s="14" t="s">
        <v>874</v>
      </c>
      <c r="F77" s="20" t="s">
        <v>874</v>
      </c>
      <c r="G77" s="20" t="s">
        <v>874</v>
      </c>
      <c r="H77" s="20" t="s">
        <v>874</v>
      </c>
      <c r="I77" s="12" t="s">
        <v>304</v>
      </c>
    </row>
    <row r="78" spans="1:9" x14ac:dyDescent="0.2">
      <c r="A78" s="14" t="s">
        <v>870</v>
      </c>
      <c r="B78" s="12" t="s">
        <v>871</v>
      </c>
      <c r="C78" s="18" t="s">
        <v>891</v>
      </c>
      <c r="D78" s="14" t="s">
        <v>892</v>
      </c>
      <c r="E78" s="14" t="s">
        <v>874</v>
      </c>
      <c r="F78" s="20" t="s">
        <v>874</v>
      </c>
      <c r="G78" s="20" t="s">
        <v>874</v>
      </c>
      <c r="H78" s="20" t="s">
        <v>874</v>
      </c>
      <c r="I78" s="12" t="s">
        <v>304</v>
      </c>
    </row>
    <row r="79" spans="1:9" x14ac:dyDescent="0.2">
      <c r="A79" s="14" t="s">
        <v>870</v>
      </c>
      <c r="B79" s="12" t="s">
        <v>871</v>
      </c>
      <c r="C79" s="18" t="s">
        <v>893</v>
      </c>
      <c r="D79" s="14" t="s">
        <v>894</v>
      </c>
      <c r="E79" s="14" t="s">
        <v>874</v>
      </c>
      <c r="F79" s="20" t="s">
        <v>874</v>
      </c>
      <c r="G79" s="20" t="s">
        <v>874</v>
      </c>
      <c r="H79" s="20" t="s">
        <v>874</v>
      </c>
      <c r="I79" s="12" t="s">
        <v>304</v>
      </c>
    </row>
    <row r="80" spans="1:9" x14ac:dyDescent="0.2">
      <c r="A80" s="14" t="s">
        <v>870</v>
      </c>
      <c r="B80" s="12" t="s">
        <v>871</v>
      </c>
      <c r="C80" s="18" t="s">
        <v>895</v>
      </c>
      <c r="D80" s="14" t="s">
        <v>896</v>
      </c>
      <c r="E80" s="14" t="s">
        <v>874</v>
      </c>
      <c r="F80" s="20" t="s">
        <v>874</v>
      </c>
      <c r="G80" s="20" t="s">
        <v>874</v>
      </c>
      <c r="H80" s="20" t="s">
        <v>874</v>
      </c>
      <c r="I80" s="12" t="s">
        <v>304</v>
      </c>
    </row>
    <row r="81" spans="1:9" x14ac:dyDescent="0.2">
      <c r="A81" s="14" t="s">
        <v>870</v>
      </c>
      <c r="B81" s="12" t="s">
        <v>871</v>
      </c>
      <c r="C81" s="18" t="s">
        <v>897</v>
      </c>
      <c r="D81" s="14" t="s">
        <v>898</v>
      </c>
      <c r="E81" s="14" t="s">
        <v>874</v>
      </c>
      <c r="F81" s="20" t="s">
        <v>874</v>
      </c>
      <c r="G81" s="20" t="s">
        <v>874</v>
      </c>
      <c r="H81" s="20" t="s">
        <v>874</v>
      </c>
      <c r="I81" s="12" t="s">
        <v>304</v>
      </c>
    </row>
    <row r="82" spans="1:9" x14ac:dyDescent="0.2">
      <c r="A82" s="14" t="s">
        <v>870</v>
      </c>
      <c r="B82" s="12" t="s">
        <v>871</v>
      </c>
      <c r="C82" s="18" t="s">
        <v>899</v>
      </c>
      <c r="D82" s="14" t="s">
        <v>900</v>
      </c>
      <c r="E82" s="14" t="s">
        <v>874</v>
      </c>
      <c r="F82" s="20" t="s">
        <v>874</v>
      </c>
      <c r="G82" s="20" t="s">
        <v>874</v>
      </c>
      <c r="H82" s="20" t="s">
        <v>874</v>
      </c>
      <c r="I82" s="12" t="s">
        <v>304</v>
      </c>
    </row>
    <row r="83" spans="1:9" x14ac:dyDescent="0.2">
      <c r="A83" s="14" t="s">
        <v>870</v>
      </c>
      <c r="B83" s="12" t="s">
        <v>871</v>
      </c>
      <c r="C83" s="18" t="s">
        <v>901</v>
      </c>
      <c r="D83" s="14" t="s">
        <v>902</v>
      </c>
      <c r="E83" s="14" t="s">
        <v>874</v>
      </c>
      <c r="F83" s="20" t="s">
        <v>874</v>
      </c>
      <c r="G83" s="20" t="s">
        <v>874</v>
      </c>
      <c r="H83" s="20" t="s">
        <v>874</v>
      </c>
      <c r="I83" s="12" t="s">
        <v>304</v>
      </c>
    </row>
    <row r="84" spans="1:9" x14ac:dyDescent="0.2">
      <c r="A84" s="14" t="s">
        <v>903</v>
      </c>
      <c r="B84" s="12" t="s">
        <v>904</v>
      </c>
      <c r="C84" s="18" t="s">
        <v>904</v>
      </c>
      <c r="D84" s="14" t="s">
        <v>905</v>
      </c>
      <c r="E84" s="14" t="s">
        <v>735</v>
      </c>
      <c r="F84" s="20">
        <v>0</v>
      </c>
      <c r="G84" s="20" t="s">
        <v>735</v>
      </c>
      <c r="H84" s="20">
        <v>0</v>
      </c>
      <c r="I84" s="12" t="s">
        <v>305</v>
      </c>
    </row>
    <row r="85" spans="1:9" x14ac:dyDescent="0.2">
      <c r="A85" s="14" t="s">
        <v>903</v>
      </c>
      <c r="B85" s="12" t="s">
        <v>904</v>
      </c>
      <c r="C85" s="18" t="s">
        <v>906</v>
      </c>
      <c r="D85" s="14" t="s">
        <v>907</v>
      </c>
      <c r="E85" s="14" t="s">
        <v>735</v>
      </c>
      <c r="F85" s="20">
        <v>0</v>
      </c>
      <c r="G85" s="20" t="s">
        <v>735</v>
      </c>
      <c r="H85" s="20">
        <v>0</v>
      </c>
      <c r="I85" s="12" t="s">
        <v>305</v>
      </c>
    </row>
    <row r="86" spans="1:9" x14ac:dyDescent="0.2">
      <c r="A86" s="14" t="s">
        <v>903</v>
      </c>
      <c r="B86" s="12" t="s">
        <v>904</v>
      </c>
      <c r="C86" s="18" t="s">
        <v>908</v>
      </c>
      <c r="D86" s="14" t="s">
        <v>909</v>
      </c>
      <c r="E86" s="14" t="s">
        <v>740</v>
      </c>
      <c r="F86" s="20" t="s">
        <v>741</v>
      </c>
      <c r="G86" s="20" t="s">
        <v>740</v>
      </c>
      <c r="H86" s="20" t="s">
        <v>741</v>
      </c>
      <c r="I86" s="12" t="s">
        <v>305</v>
      </c>
    </row>
    <row r="87" spans="1:9" x14ac:dyDescent="0.2">
      <c r="A87" s="14" t="s">
        <v>903</v>
      </c>
      <c r="B87" s="12" t="s">
        <v>904</v>
      </c>
      <c r="C87" s="18" t="s">
        <v>910</v>
      </c>
      <c r="D87" s="14" t="s">
        <v>911</v>
      </c>
      <c r="E87" s="14" t="s">
        <v>740</v>
      </c>
      <c r="F87" s="20" t="s">
        <v>741</v>
      </c>
      <c r="G87" s="20" t="s">
        <v>740</v>
      </c>
      <c r="H87" s="20" t="s">
        <v>741</v>
      </c>
      <c r="I87" s="12" t="s">
        <v>305</v>
      </c>
    </row>
    <row r="88" spans="1:9" x14ac:dyDescent="0.2">
      <c r="A88" s="14" t="s">
        <v>903</v>
      </c>
      <c r="B88" s="12" t="s">
        <v>904</v>
      </c>
      <c r="C88" s="18" t="s">
        <v>912</v>
      </c>
      <c r="D88" s="14" t="s">
        <v>913</v>
      </c>
      <c r="E88" s="14" t="s">
        <v>735</v>
      </c>
      <c r="F88" s="20">
        <v>0.4292798990941406</v>
      </c>
      <c r="G88" s="20" t="s">
        <v>735</v>
      </c>
      <c r="H88" s="20">
        <v>0.24000974658869384</v>
      </c>
      <c r="I88" s="12" t="s">
        <v>305</v>
      </c>
    </row>
    <row r="89" spans="1:9" x14ac:dyDescent="0.2">
      <c r="A89" s="14" t="s">
        <v>903</v>
      </c>
      <c r="B89" s="12" t="s">
        <v>904</v>
      </c>
      <c r="C89" s="18" t="s">
        <v>914</v>
      </c>
      <c r="D89" s="14" t="s">
        <v>915</v>
      </c>
      <c r="E89" s="14" t="s">
        <v>874</v>
      </c>
      <c r="F89" s="20" t="s">
        <v>874</v>
      </c>
      <c r="G89" s="20" t="s">
        <v>874</v>
      </c>
      <c r="H89" s="20" t="s">
        <v>874</v>
      </c>
      <c r="I89" s="12" t="s">
        <v>305</v>
      </c>
    </row>
    <row r="90" spans="1:9" x14ac:dyDescent="0.2">
      <c r="A90" s="14" t="s">
        <v>903</v>
      </c>
      <c r="B90" s="12" t="s">
        <v>904</v>
      </c>
      <c r="C90" s="18" t="s">
        <v>750</v>
      </c>
      <c r="D90" s="14" t="s">
        <v>916</v>
      </c>
      <c r="E90" s="14" t="s">
        <v>874</v>
      </c>
      <c r="F90" s="20" t="s">
        <v>874</v>
      </c>
      <c r="G90" s="20" t="s">
        <v>874</v>
      </c>
      <c r="H90" s="20" t="s">
        <v>874</v>
      </c>
      <c r="I90" s="12" t="s">
        <v>305</v>
      </c>
    </row>
    <row r="91" spans="1:9" x14ac:dyDescent="0.2">
      <c r="A91" s="14" t="s">
        <v>903</v>
      </c>
      <c r="B91" s="12" t="s">
        <v>904</v>
      </c>
      <c r="C91" s="18" t="s">
        <v>917</v>
      </c>
      <c r="D91" s="14" t="s">
        <v>918</v>
      </c>
      <c r="E91" s="14" t="s">
        <v>740</v>
      </c>
      <c r="F91" s="20" t="s">
        <v>741</v>
      </c>
      <c r="G91" s="20" t="s">
        <v>740</v>
      </c>
      <c r="H91" s="20" t="s">
        <v>741</v>
      </c>
      <c r="I91" s="12" t="s">
        <v>305</v>
      </c>
    </row>
    <row r="92" spans="1:9" x14ac:dyDescent="0.2">
      <c r="A92" s="14" t="s">
        <v>903</v>
      </c>
      <c r="B92" s="12" t="s">
        <v>904</v>
      </c>
      <c r="C92" s="18" t="s">
        <v>919</v>
      </c>
      <c r="D92" s="14" t="s">
        <v>920</v>
      </c>
      <c r="E92" s="14" t="s">
        <v>735</v>
      </c>
      <c r="F92" s="20">
        <v>0</v>
      </c>
      <c r="G92" s="20" t="s">
        <v>735</v>
      </c>
      <c r="H92" s="20">
        <v>0</v>
      </c>
      <c r="I92" s="12" t="s">
        <v>305</v>
      </c>
    </row>
    <row r="93" spans="1:9" x14ac:dyDescent="0.2">
      <c r="A93" s="14" t="s">
        <v>903</v>
      </c>
      <c r="B93" s="12" t="s">
        <v>904</v>
      </c>
      <c r="C93" s="18" t="s">
        <v>921</v>
      </c>
      <c r="D93" s="14" t="s">
        <v>922</v>
      </c>
      <c r="E93" s="14" t="s">
        <v>740</v>
      </c>
      <c r="F93" s="20" t="s">
        <v>741</v>
      </c>
      <c r="G93" s="20" t="s">
        <v>740</v>
      </c>
      <c r="H93" s="20" t="s">
        <v>741</v>
      </c>
      <c r="I93" s="12" t="s">
        <v>305</v>
      </c>
    </row>
    <row r="94" spans="1:9" x14ac:dyDescent="0.2">
      <c r="A94" s="14" t="s">
        <v>903</v>
      </c>
      <c r="B94" s="12" t="s">
        <v>904</v>
      </c>
      <c r="C94" s="18" t="s">
        <v>762</v>
      </c>
      <c r="D94" s="14" t="s">
        <v>923</v>
      </c>
      <c r="E94" s="14" t="s">
        <v>735</v>
      </c>
      <c r="F94" s="20">
        <v>0</v>
      </c>
      <c r="G94" s="20" t="s">
        <v>735</v>
      </c>
      <c r="H94" s="20">
        <v>0</v>
      </c>
      <c r="I94" s="12" t="s">
        <v>305</v>
      </c>
    </row>
    <row r="95" spans="1:9" x14ac:dyDescent="0.2">
      <c r="A95" s="14" t="s">
        <v>903</v>
      </c>
      <c r="B95" s="12" t="s">
        <v>904</v>
      </c>
      <c r="C95" s="18" t="s">
        <v>764</v>
      </c>
      <c r="D95" s="14" t="s">
        <v>924</v>
      </c>
      <c r="E95" s="14" t="s">
        <v>740</v>
      </c>
      <c r="F95" s="20" t="s">
        <v>741</v>
      </c>
      <c r="G95" s="20" t="s">
        <v>740</v>
      </c>
      <c r="H95" s="20" t="s">
        <v>741</v>
      </c>
      <c r="I95" s="12" t="s">
        <v>305</v>
      </c>
    </row>
    <row r="96" spans="1:9" x14ac:dyDescent="0.2">
      <c r="A96" s="14" t="s">
        <v>903</v>
      </c>
      <c r="B96" s="12" t="s">
        <v>904</v>
      </c>
      <c r="C96" s="18" t="s">
        <v>925</v>
      </c>
      <c r="D96" s="14" t="s">
        <v>926</v>
      </c>
      <c r="E96" s="14" t="s">
        <v>740</v>
      </c>
      <c r="F96" s="20" t="s">
        <v>741</v>
      </c>
      <c r="G96" s="20" t="s">
        <v>740</v>
      </c>
      <c r="H96" s="20" t="s">
        <v>741</v>
      </c>
      <c r="I96" s="12" t="s">
        <v>305</v>
      </c>
    </row>
    <row r="97" spans="1:9" x14ac:dyDescent="0.2">
      <c r="A97" s="14" t="s">
        <v>903</v>
      </c>
      <c r="B97" s="12" t="s">
        <v>904</v>
      </c>
      <c r="C97" s="18" t="s">
        <v>927</v>
      </c>
      <c r="D97" s="14" t="s">
        <v>928</v>
      </c>
      <c r="E97" s="14" t="s">
        <v>740</v>
      </c>
      <c r="F97" s="20" t="s">
        <v>741</v>
      </c>
      <c r="G97" s="20" t="s">
        <v>740</v>
      </c>
      <c r="H97" s="20" t="s">
        <v>741</v>
      </c>
      <c r="I97" s="12" t="s">
        <v>305</v>
      </c>
    </row>
    <row r="98" spans="1:9" x14ac:dyDescent="0.2">
      <c r="A98" s="14" t="s">
        <v>903</v>
      </c>
      <c r="B98" s="12" t="s">
        <v>904</v>
      </c>
      <c r="C98" s="18" t="s">
        <v>929</v>
      </c>
      <c r="D98" s="14" t="s">
        <v>930</v>
      </c>
      <c r="E98" s="14" t="s">
        <v>735</v>
      </c>
      <c r="F98" s="20">
        <v>0.21456552706552706</v>
      </c>
      <c r="G98" s="20" t="s">
        <v>735</v>
      </c>
      <c r="H98" s="20">
        <v>0.45100732600732607</v>
      </c>
      <c r="I98" s="12" t="s">
        <v>305</v>
      </c>
    </row>
    <row r="99" spans="1:9" x14ac:dyDescent="0.2">
      <c r="A99" s="14" t="s">
        <v>903</v>
      </c>
      <c r="B99" s="12" t="s">
        <v>904</v>
      </c>
      <c r="C99" s="18" t="s">
        <v>931</v>
      </c>
      <c r="D99" s="14" t="s">
        <v>932</v>
      </c>
      <c r="E99" s="14" t="s">
        <v>735</v>
      </c>
      <c r="F99" s="20">
        <v>0</v>
      </c>
      <c r="G99" s="20" t="s">
        <v>735</v>
      </c>
      <c r="H99" s="20">
        <v>0</v>
      </c>
      <c r="I99" s="12" t="s">
        <v>305</v>
      </c>
    </row>
    <row r="100" spans="1:9" x14ac:dyDescent="0.2">
      <c r="A100" s="14" t="s">
        <v>903</v>
      </c>
      <c r="B100" s="12" t="s">
        <v>904</v>
      </c>
      <c r="C100" s="18" t="s">
        <v>933</v>
      </c>
      <c r="D100" s="14" t="s">
        <v>934</v>
      </c>
      <c r="E100" s="14" t="s">
        <v>735</v>
      </c>
      <c r="F100" s="20">
        <v>0.46404521404521409</v>
      </c>
      <c r="G100" s="20" t="s">
        <v>740</v>
      </c>
      <c r="H100" s="20" t="s">
        <v>741</v>
      </c>
      <c r="I100" s="12" t="s">
        <v>305</v>
      </c>
    </row>
    <row r="101" spans="1:9" x14ac:dyDescent="0.2">
      <c r="A101" s="14" t="s">
        <v>903</v>
      </c>
      <c r="B101" s="12" t="s">
        <v>904</v>
      </c>
      <c r="C101" s="18" t="s">
        <v>935</v>
      </c>
      <c r="D101" s="14" t="s">
        <v>936</v>
      </c>
      <c r="E101" s="14" t="s">
        <v>735</v>
      </c>
      <c r="F101" s="20">
        <v>0</v>
      </c>
      <c r="G101" s="20" t="s">
        <v>735</v>
      </c>
      <c r="H101" s="20">
        <v>0</v>
      </c>
      <c r="I101" s="12" t="s">
        <v>305</v>
      </c>
    </row>
    <row r="102" spans="1:9" x14ac:dyDescent="0.2">
      <c r="A102" s="14" t="s">
        <v>903</v>
      </c>
      <c r="B102" s="12" t="s">
        <v>904</v>
      </c>
      <c r="C102" s="18" t="s">
        <v>937</v>
      </c>
      <c r="D102" s="14" t="s">
        <v>938</v>
      </c>
      <c r="E102" s="14" t="s">
        <v>735</v>
      </c>
      <c r="F102" s="20">
        <v>0</v>
      </c>
      <c r="G102" s="20" t="s">
        <v>735</v>
      </c>
      <c r="H102" s="20">
        <v>0</v>
      </c>
      <c r="I102" s="12" t="s">
        <v>305</v>
      </c>
    </row>
    <row r="103" spans="1:9" x14ac:dyDescent="0.2">
      <c r="A103" s="14" t="s">
        <v>903</v>
      </c>
      <c r="B103" s="12" t="s">
        <v>904</v>
      </c>
      <c r="C103" s="18" t="s">
        <v>782</v>
      </c>
      <c r="D103" s="14" t="s">
        <v>939</v>
      </c>
      <c r="E103" s="14" t="s">
        <v>874</v>
      </c>
      <c r="F103" s="20" t="s">
        <v>874</v>
      </c>
      <c r="G103" s="20" t="s">
        <v>874</v>
      </c>
      <c r="H103" s="20" t="s">
        <v>874</v>
      </c>
      <c r="I103" s="12" t="s">
        <v>305</v>
      </c>
    </row>
    <row r="104" spans="1:9" x14ac:dyDescent="0.2">
      <c r="A104" s="14" t="s">
        <v>903</v>
      </c>
      <c r="B104" s="12" t="s">
        <v>904</v>
      </c>
      <c r="C104" s="18" t="s">
        <v>940</v>
      </c>
      <c r="D104" s="14" t="s">
        <v>941</v>
      </c>
      <c r="E104" s="14" t="s">
        <v>735</v>
      </c>
      <c r="F104" s="20">
        <v>0</v>
      </c>
      <c r="G104" s="20" t="s">
        <v>735</v>
      </c>
      <c r="H104" s="20">
        <v>0</v>
      </c>
      <c r="I104" s="12" t="s">
        <v>305</v>
      </c>
    </row>
    <row r="105" spans="1:9" x14ac:dyDescent="0.2">
      <c r="A105" s="14" t="s">
        <v>903</v>
      </c>
      <c r="B105" s="12" t="s">
        <v>904</v>
      </c>
      <c r="C105" s="18" t="s">
        <v>942</v>
      </c>
      <c r="D105" s="14" t="s">
        <v>943</v>
      </c>
      <c r="E105" s="14" t="s">
        <v>735</v>
      </c>
      <c r="F105" s="20">
        <v>0.43253968253968256</v>
      </c>
      <c r="G105" s="20" t="s">
        <v>740</v>
      </c>
      <c r="H105" s="20" t="s">
        <v>741</v>
      </c>
      <c r="I105" s="12" t="s">
        <v>305</v>
      </c>
    </row>
    <row r="106" spans="1:9" x14ac:dyDescent="0.2">
      <c r="A106" s="14" t="s">
        <v>903</v>
      </c>
      <c r="B106" s="12" t="s">
        <v>904</v>
      </c>
      <c r="C106" s="18" t="s">
        <v>944</v>
      </c>
      <c r="D106" s="14" t="s">
        <v>945</v>
      </c>
      <c r="E106" s="14" t="s">
        <v>735</v>
      </c>
      <c r="F106" s="20">
        <v>0.15873015873015861</v>
      </c>
      <c r="G106" s="20" t="s">
        <v>735</v>
      </c>
      <c r="H106" s="20">
        <v>0.4408212560386473</v>
      </c>
      <c r="I106" s="12" t="s">
        <v>305</v>
      </c>
    </row>
    <row r="107" spans="1:9" x14ac:dyDescent="0.2">
      <c r="A107" s="14" t="s">
        <v>903</v>
      </c>
      <c r="B107" s="12" t="s">
        <v>904</v>
      </c>
      <c r="C107" s="18" t="s">
        <v>794</v>
      </c>
      <c r="D107" s="14" t="s">
        <v>946</v>
      </c>
      <c r="E107" s="14" t="s">
        <v>740</v>
      </c>
      <c r="F107" s="20" t="s">
        <v>741</v>
      </c>
      <c r="G107" s="20" t="s">
        <v>740</v>
      </c>
      <c r="H107" s="20" t="s">
        <v>741</v>
      </c>
      <c r="I107" s="12" t="s">
        <v>305</v>
      </c>
    </row>
    <row r="108" spans="1:9" x14ac:dyDescent="0.2">
      <c r="A108" s="14" t="s">
        <v>903</v>
      </c>
      <c r="B108" s="12" t="s">
        <v>904</v>
      </c>
      <c r="C108" s="18" t="s">
        <v>947</v>
      </c>
      <c r="D108" s="14" t="s">
        <v>948</v>
      </c>
      <c r="E108" s="14" t="s">
        <v>740</v>
      </c>
      <c r="F108" s="20" t="s">
        <v>741</v>
      </c>
      <c r="G108" s="20" t="s">
        <v>740</v>
      </c>
      <c r="H108" s="20" t="s">
        <v>741</v>
      </c>
      <c r="I108" s="12" t="s">
        <v>305</v>
      </c>
    </row>
    <row r="109" spans="1:9" x14ac:dyDescent="0.2">
      <c r="A109" s="14" t="s">
        <v>903</v>
      </c>
      <c r="B109" s="12" t="s">
        <v>904</v>
      </c>
      <c r="C109" s="18" t="s">
        <v>949</v>
      </c>
      <c r="D109" s="14" t="s">
        <v>950</v>
      </c>
      <c r="E109" s="14" t="s">
        <v>735</v>
      </c>
      <c r="F109" s="20">
        <v>0.39510582010582007</v>
      </c>
      <c r="G109" s="20" t="s">
        <v>735</v>
      </c>
      <c r="H109" s="20">
        <v>0.43214285714285711</v>
      </c>
      <c r="I109" s="12" t="s">
        <v>305</v>
      </c>
    </row>
    <row r="110" spans="1:9" x14ac:dyDescent="0.2">
      <c r="A110" s="14" t="s">
        <v>903</v>
      </c>
      <c r="B110" s="12" t="s">
        <v>904</v>
      </c>
      <c r="C110" s="18" t="s">
        <v>951</v>
      </c>
      <c r="D110" s="14" t="s">
        <v>952</v>
      </c>
      <c r="E110" s="14" t="s">
        <v>735</v>
      </c>
      <c r="F110" s="20">
        <v>0.42931268251981647</v>
      </c>
      <c r="G110" s="20" t="s">
        <v>735</v>
      </c>
      <c r="H110" s="20">
        <v>0.37593577620173368</v>
      </c>
      <c r="I110" s="12" t="s">
        <v>305</v>
      </c>
    </row>
    <row r="111" spans="1:9" x14ac:dyDescent="0.2">
      <c r="A111" s="14" t="s">
        <v>903</v>
      </c>
      <c r="B111" s="12" t="s">
        <v>904</v>
      </c>
      <c r="C111" s="18" t="s">
        <v>798</v>
      </c>
      <c r="D111" s="14" t="s">
        <v>953</v>
      </c>
      <c r="E111" s="14" t="s">
        <v>735</v>
      </c>
      <c r="F111" s="20">
        <v>0</v>
      </c>
      <c r="G111" s="20" t="s">
        <v>735</v>
      </c>
      <c r="H111" s="20">
        <v>0</v>
      </c>
      <c r="I111" s="12" t="s">
        <v>305</v>
      </c>
    </row>
    <row r="112" spans="1:9" x14ac:dyDescent="0.2">
      <c r="A112" s="14" t="s">
        <v>903</v>
      </c>
      <c r="B112" s="12" t="s">
        <v>904</v>
      </c>
      <c r="C112" s="18" t="s">
        <v>954</v>
      </c>
      <c r="D112" s="14" t="s">
        <v>955</v>
      </c>
      <c r="E112" s="14" t="s">
        <v>740</v>
      </c>
      <c r="F112" s="20" t="s">
        <v>741</v>
      </c>
      <c r="G112" s="20" t="s">
        <v>740</v>
      </c>
      <c r="H112" s="20" t="s">
        <v>741</v>
      </c>
      <c r="I112" s="12" t="s">
        <v>305</v>
      </c>
    </row>
    <row r="113" spans="1:9" x14ac:dyDescent="0.2">
      <c r="A113" s="14" t="s">
        <v>903</v>
      </c>
      <c r="B113" s="12" t="s">
        <v>904</v>
      </c>
      <c r="C113" s="18" t="s">
        <v>956</v>
      </c>
      <c r="D113" s="14" t="s">
        <v>957</v>
      </c>
      <c r="E113" s="14" t="s">
        <v>740</v>
      </c>
      <c r="F113" s="20" t="s">
        <v>741</v>
      </c>
      <c r="G113" s="20" t="s">
        <v>740</v>
      </c>
      <c r="H113" s="20" t="s">
        <v>741</v>
      </c>
      <c r="I113" s="12" t="s">
        <v>305</v>
      </c>
    </row>
    <row r="114" spans="1:9" x14ac:dyDescent="0.2">
      <c r="A114" s="14" t="s">
        <v>903</v>
      </c>
      <c r="B114" s="12" t="s">
        <v>904</v>
      </c>
      <c r="C114" s="18" t="s">
        <v>958</v>
      </c>
      <c r="D114" s="14" t="s">
        <v>959</v>
      </c>
      <c r="E114" s="14" t="s">
        <v>740</v>
      </c>
      <c r="F114" s="20" t="s">
        <v>741</v>
      </c>
      <c r="G114" s="20" t="s">
        <v>740</v>
      </c>
      <c r="H114" s="20" t="s">
        <v>741</v>
      </c>
      <c r="I114" s="12" t="s">
        <v>305</v>
      </c>
    </row>
    <row r="115" spans="1:9" x14ac:dyDescent="0.2">
      <c r="A115" s="14" t="s">
        <v>903</v>
      </c>
      <c r="B115" s="12" t="s">
        <v>904</v>
      </c>
      <c r="C115" s="18" t="s">
        <v>960</v>
      </c>
      <c r="D115" s="14" t="s">
        <v>961</v>
      </c>
      <c r="E115" s="14" t="s">
        <v>735</v>
      </c>
      <c r="F115" s="20">
        <v>0.2321834029151103</v>
      </c>
      <c r="G115" s="20" t="s">
        <v>735</v>
      </c>
      <c r="H115" s="20">
        <v>0.16443272540833515</v>
      </c>
      <c r="I115" s="12" t="s">
        <v>305</v>
      </c>
    </row>
    <row r="116" spans="1:9" x14ac:dyDescent="0.2">
      <c r="A116" s="14" t="s">
        <v>903</v>
      </c>
      <c r="B116" s="12" t="s">
        <v>904</v>
      </c>
      <c r="C116" s="18" t="s">
        <v>962</v>
      </c>
      <c r="D116" s="14" t="s">
        <v>963</v>
      </c>
      <c r="E116" s="14" t="s">
        <v>735</v>
      </c>
      <c r="F116" s="20">
        <v>0.31597222222222221</v>
      </c>
      <c r="G116" s="20" t="s">
        <v>740</v>
      </c>
      <c r="H116" s="20" t="s">
        <v>741</v>
      </c>
      <c r="I116" s="12" t="s">
        <v>305</v>
      </c>
    </row>
    <row r="117" spans="1:9" x14ac:dyDescent="0.2">
      <c r="A117" s="14" t="s">
        <v>903</v>
      </c>
      <c r="B117" s="12" t="s">
        <v>904</v>
      </c>
      <c r="C117" s="18" t="s">
        <v>806</v>
      </c>
      <c r="D117" s="14" t="s">
        <v>964</v>
      </c>
      <c r="E117" s="14" t="s">
        <v>735</v>
      </c>
      <c r="F117" s="20">
        <v>0</v>
      </c>
      <c r="G117" s="20" t="s">
        <v>735</v>
      </c>
      <c r="H117" s="20">
        <v>0</v>
      </c>
      <c r="I117" s="12" t="s">
        <v>305</v>
      </c>
    </row>
    <row r="118" spans="1:9" x14ac:dyDescent="0.2">
      <c r="A118" s="14" t="s">
        <v>903</v>
      </c>
      <c r="B118" s="12" t="s">
        <v>904</v>
      </c>
      <c r="C118" s="18" t="s">
        <v>808</v>
      </c>
      <c r="D118" s="14" t="s">
        <v>965</v>
      </c>
      <c r="E118" s="14" t="s">
        <v>735</v>
      </c>
      <c r="F118" s="20">
        <v>0</v>
      </c>
      <c r="G118" s="20" t="s">
        <v>735</v>
      </c>
      <c r="H118" s="20">
        <v>0</v>
      </c>
      <c r="I118" s="12" t="s">
        <v>305</v>
      </c>
    </row>
    <row r="119" spans="1:9" x14ac:dyDescent="0.2">
      <c r="A119" s="14" t="s">
        <v>903</v>
      </c>
      <c r="B119" s="12" t="s">
        <v>904</v>
      </c>
      <c r="C119" s="18" t="s">
        <v>966</v>
      </c>
      <c r="D119" s="14" t="s">
        <v>967</v>
      </c>
      <c r="E119" s="14" t="s">
        <v>735</v>
      </c>
      <c r="F119" s="20">
        <v>0</v>
      </c>
      <c r="G119" s="20" t="s">
        <v>735</v>
      </c>
      <c r="H119" s="20">
        <v>0.20614495798319338</v>
      </c>
      <c r="I119" s="12" t="s">
        <v>305</v>
      </c>
    </row>
    <row r="120" spans="1:9" x14ac:dyDescent="0.2">
      <c r="A120" s="14" t="s">
        <v>903</v>
      </c>
      <c r="B120" s="12" t="s">
        <v>904</v>
      </c>
      <c r="C120" s="18" t="s">
        <v>968</v>
      </c>
      <c r="D120" s="14" t="s">
        <v>969</v>
      </c>
      <c r="E120" s="14" t="s">
        <v>735</v>
      </c>
      <c r="F120" s="20">
        <v>0.29735495744836693</v>
      </c>
      <c r="G120" s="20" t="s">
        <v>735</v>
      </c>
      <c r="H120" s="20">
        <v>0.36392268661772209</v>
      </c>
      <c r="I120" s="12" t="s">
        <v>305</v>
      </c>
    </row>
    <row r="121" spans="1:9" x14ac:dyDescent="0.2">
      <c r="A121" s="14" t="s">
        <v>903</v>
      </c>
      <c r="B121" s="12" t="s">
        <v>904</v>
      </c>
      <c r="C121" s="18" t="s">
        <v>814</v>
      </c>
      <c r="D121" s="14" t="s">
        <v>970</v>
      </c>
      <c r="E121" s="14" t="s">
        <v>735</v>
      </c>
      <c r="F121" s="20">
        <v>0</v>
      </c>
      <c r="G121" s="20" t="s">
        <v>735</v>
      </c>
      <c r="H121" s="20">
        <v>0</v>
      </c>
      <c r="I121" s="12" t="s">
        <v>305</v>
      </c>
    </row>
    <row r="122" spans="1:9" x14ac:dyDescent="0.2">
      <c r="A122" s="14" t="s">
        <v>903</v>
      </c>
      <c r="B122" s="12" t="s">
        <v>904</v>
      </c>
      <c r="C122" s="18" t="s">
        <v>816</v>
      </c>
      <c r="D122" s="14" t="s">
        <v>971</v>
      </c>
      <c r="E122" s="14" t="s">
        <v>735</v>
      </c>
      <c r="F122" s="20">
        <v>0</v>
      </c>
      <c r="G122" s="20" t="s">
        <v>735</v>
      </c>
      <c r="H122" s="20">
        <v>0</v>
      </c>
      <c r="I122" s="12" t="s">
        <v>305</v>
      </c>
    </row>
    <row r="123" spans="1:9" x14ac:dyDescent="0.2">
      <c r="A123" s="14" t="s">
        <v>903</v>
      </c>
      <c r="B123" s="12" t="s">
        <v>904</v>
      </c>
      <c r="C123" s="18" t="s">
        <v>972</v>
      </c>
      <c r="D123" s="14" t="s">
        <v>973</v>
      </c>
      <c r="E123" s="14" t="s">
        <v>735</v>
      </c>
      <c r="F123" s="20">
        <v>0</v>
      </c>
      <c r="G123" s="20" t="s">
        <v>735</v>
      </c>
      <c r="H123" s="20">
        <v>0</v>
      </c>
      <c r="I123" s="12" t="s">
        <v>305</v>
      </c>
    </row>
    <row r="124" spans="1:9" x14ac:dyDescent="0.2">
      <c r="A124" s="14" t="s">
        <v>903</v>
      </c>
      <c r="B124" s="12" t="s">
        <v>904</v>
      </c>
      <c r="C124" s="18" t="s">
        <v>974</v>
      </c>
      <c r="D124" s="14" t="s">
        <v>975</v>
      </c>
      <c r="E124" s="14" t="s">
        <v>735</v>
      </c>
      <c r="F124" s="20">
        <v>0.12100259776417144</v>
      </c>
      <c r="G124" s="20" t="s">
        <v>740</v>
      </c>
      <c r="H124" s="20" t="s">
        <v>741</v>
      </c>
      <c r="I124" s="12" t="s">
        <v>305</v>
      </c>
    </row>
    <row r="125" spans="1:9" x14ac:dyDescent="0.2">
      <c r="A125" s="14" t="s">
        <v>903</v>
      </c>
      <c r="B125" s="12" t="s">
        <v>904</v>
      </c>
      <c r="C125" s="18" t="s">
        <v>976</v>
      </c>
      <c r="D125" s="14" t="s">
        <v>977</v>
      </c>
      <c r="E125" s="14" t="s">
        <v>740</v>
      </c>
      <c r="F125" s="20" t="s">
        <v>741</v>
      </c>
      <c r="G125" s="20" t="s">
        <v>735</v>
      </c>
      <c r="H125" s="20">
        <v>0.37968975468975469</v>
      </c>
      <c r="I125" s="12" t="s">
        <v>305</v>
      </c>
    </row>
    <row r="126" spans="1:9" x14ac:dyDescent="0.2">
      <c r="A126" s="14" t="s">
        <v>903</v>
      </c>
      <c r="B126" s="12" t="s">
        <v>904</v>
      </c>
      <c r="C126" s="18" t="s">
        <v>978</v>
      </c>
      <c r="D126" s="14" t="s">
        <v>979</v>
      </c>
      <c r="E126" s="14" t="s">
        <v>735</v>
      </c>
      <c r="F126" s="20">
        <v>0.33902950569617241</v>
      </c>
      <c r="G126" s="20" t="s">
        <v>740</v>
      </c>
      <c r="H126" s="20" t="s">
        <v>741</v>
      </c>
      <c r="I126" s="12" t="s">
        <v>305</v>
      </c>
    </row>
    <row r="127" spans="1:9" x14ac:dyDescent="0.2">
      <c r="A127" s="14" t="s">
        <v>903</v>
      </c>
      <c r="B127" s="12" t="s">
        <v>904</v>
      </c>
      <c r="C127" s="18" t="s">
        <v>824</v>
      </c>
      <c r="D127" s="14" t="s">
        <v>980</v>
      </c>
      <c r="E127" s="14" t="s">
        <v>740</v>
      </c>
      <c r="F127" s="20" t="s">
        <v>741</v>
      </c>
      <c r="G127" s="20" t="s">
        <v>740</v>
      </c>
      <c r="H127" s="20" t="s">
        <v>741</v>
      </c>
      <c r="I127" s="12" t="s">
        <v>305</v>
      </c>
    </row>
    <row r="128" spans="1:9" x14ac:dyDescent="0.2">
      <c r="A128" s="14" t="s">
        <v>903</v>
      </c>
      <c r="B128" s="12" t="s">
        <v>904</v>
      </c>
      <c r="C128" s="18" t="s">
        <v>828</v>
      </c>
      <c r="D128" s="14" t="s">
        <v>981</v>
      </c>
      <c r="E128" s="14" t="s">
        <v>735</v>
      </c>
      <c r="F128" s="20">
        <v>0.49567464652853649</v>
      </c>
      <c r="G128" s="20" t="s">
        <v>740</v>
      </c>
      <c r="H128" s="20" t="s">
        <v>741</v>
      </c>
      <c r="I128" s="12" t="s">
        <v>305</v>
      </c>
    </row>
    <row r="129" spans="1:9" x14ac:dyDescent="0.2">
      <c r="A129" s="14" t="s">
        <v>903</v>
      </c>
      <c r="B129" s="12" t="s">
        <v>904</v>
      </c>
      <c r="C129" s="18" t="s">
        <v>982</v>
      </c>
      <c r="D129" s="14" t="s">
        <v>983</v>
      </c>
      <c r="E129" s="14" t="s">
        <v>735</v>
      </c>
      <c r="F129" s="20">
        <v>0</v>
      </c>
      <c r="G129" s="20" t="s">
        <v>735</v>
      </c>
      <c r="H129" s="20">
        <v>0</v>
      </c>
      <c r="I129" s="12" t="s">
        <v>305</v>
      </c>
    </row>
    <row r="130" spans="1:9" x14ac:dyDescent="0.2">
      <c r="A130" s="14" t="s">
        <v>903</v>
      </c>
      <c r="B130" s="12" t="s">
        <v>904</v>
      </c>
      <c r="C130" s="18" t="s">
        <v>984</v>
      </c>
      <c r="D130" s="14" t="s">
        <v>985</v>
      </c>
      <c r="E130" s="14" t="s">
        <v>735</v>
      </c>
      <c r="F130" s="20">
        <v>0</v>
      </c>
      <c r="G130" s="20" t="s">
        <v>735</v>
      </c>
      <c r="H130" s="20">
        <v>0</v>
      </c>
      <c r="I130" s="12" t="s">
        <v>305</v>
      </c>
    </row>
    <row r="131" spans="1:9" x14ac:dyDescent="0.2">
      <c r="A131" s="14" t="s">
        <v>903</v>
      </c>
      <c r="B131" s="12" t="s">
        <v>904</v>
      </c>
      <c r="C131" s="18" t="s">
        <v>834</v>
      </c>
      <c r="D131" s="14" t="s">
        <v>986</v>
      </c>
      <c r="E131" s="14" t="s">
        <v>735</v>
      </c>
      <c r="F131" s="20">
        <v>0</v>
      </c>
      <c r="G131" s="20" t="s">
        <v>735</v>
      </c>
      <c r="H131" s="20">
        <v>0</v>
      </c>
      <c r="I131" s="12" t="s">
        <v>305</v>
      </c>
    </row>
    <row r="132" spans="1:9" x14ac:dyDescent="0.2">
      <c r="A132" s="14" t="s">
        <v>903</v>
      </c>
      <c r="B132" s="12" t="s">
        <v>904</v>
      </c>
      <c r="C132" s="18" t="s">
        <v>836</v>
      </c>
      <c r="D132" s="14" t="s">
        <v>987</v>
      </c>
      <c r="E132" s="14" t="s">
        <v>740</v>
      </c>
      <c r="F132" s="20" t="s">
        <v>741</v>
      </c>
      <c r="G132" s="20" t="s">
        <v>740</v>
      </c>
      <c r="H132" s="20" t="s">
        <v>741</v>
      </c>
      <c r="I132" s="12" t="s">
        <v>305</v>
      </c>
    </row>
    <row r="133" spans="1:9" x14ac:dyDescent="0.2">
      <c r="A133" s="14" t="s">
        <v>903</v>
      </c>
      <c r="B133" s="12" t="s">
        <v>904</v>
      </c>
      <c r="C133" s="18" t="s">
        <v>988</v>
      </c>
      <c r="D133" s="14" t="s">
        <v>989</v>
      </c>
      <c r="E133" s="14" t="s">
        <v>740</v>
      </c>
      <c r="F133" s="20" t="s">
        <v>741</v>
      </c>
      <c r="G133" s="20" t="s">
        <v>740</v>
      </c>
      <c r="H133" s="20" t="s">
        <v>741</v>
      </c>
      <c r="I133" s="12" t="s">
        <v>305</v>
      </c>
    </row>
    <row r="134" spans="1:9" x14ac:dyDescent="0.2">
      <c r="A134" s="14" t="s">
        <v>903</v>
      </c>
      <c r="B134" s="12" t="s">
        <v>904</v>
      </c>
      <c r="C134" s="18" t="s">
        <v>990</v>
      </c>
      <c r="D134" s="14" t="s">
        <v>991</v>
      </c>
      <c r="E134" s="14" t="s">
        <v>740</v>
      </c>
      <c r="F134" s="20" t="s">
        <v>741</v>
      </c>
      <c r="G134" s="20" t="s">
        <v>740</v>
      </c>
      <c r="H134" s="20" t="s">
        <v>741</v>
      </c>
      <c r="I134" s="12" t="s">
        <v>305</v>
      </c>
    </row>
    <row r="135" spans="1:9" x14ac:dyDescent="0.2">
      <c r="A135" s="14" t="s">
        <v>903</v>
      </c>
      <c r="B135" s="12" t="s">
        <v>904</v>
      </c>
      <c r="C135" s="18" t="s">
        <v>992</v>
      </c>
      <c r="D135" s="14" t="s">
        <v>993</v>
      </c>
      <c r="E135" s="14" t="s">
        <v>740</v>
      </c>
      <c r="F135" s="20" t="s">
        <v>741</v>
      </c>
      <c r="G135" s="20" t="s">
        <v>740</v>
      </c>
      <c r="H135" s="20" t="s">
        <v>741</v>
      </c>
      <c r="I135" s="12" t="s">
        <v>305</v>
      </c>
    </row>
    <row r="136" spans="1:9" x14ac:dyDescent="0.2">
      <c r="A136" s="14" t="s">
        <v>903</v>
      </c>
      <c r="B136" s="12" t="s">
        <v>904</v>
      </c>
      <c r="C136" s="18" t="s">
        <v>840</v>
      </c>
      <c r="D136" s="14" t="s">
        <v>994</v>
      </c>
      <c r="E136" s="14" t="s">
        <v>735</v>
      </c>
      <c r="F136" s="20">
        <v>2.558552558552557E-2</v>
      </c>
      <c r="G136" s="20" t="s">
        <v>735</v>
      </c>
      <c r="H136" s="20">
        <v>2.8231028231028188E-2</v>
      </c>
      <c r="I136" s="12" t="s">
        <v>305</v>
      </c>
    </row>
    <row r="137" spans="1:9" x14ac:dyDescent="0.2">
      <c r="A137" s="14" t="s">
        <v>903</v>
      </c>
      <c r="B137" s="12" t="s">
        <v>904</v>
      </c>
      <c r="C137" s="18" t="s">
        <v>995</v>
      </c>
      <c r="D137" s="14" t="s">
        <v>996</v>
      </c>
      <c r="E137" s="14" t="s">
        <v>735</v>
      </c>
      <c r="F137" s="20">
        <v>0</v>
      </c>
      <c r="G137" s="20" t="s">
        <v>735</v>
      </c>
      <c r="H137" s="20">
        <v>0</v>
      </c>
      <c r="I137" s="12" t="s">
        <v>305</v>
      </c>
    </row>
    <row r="138" spans="1:9" x14ac:dyDescent="0.2">
      <c r="A138" s="14" t="s">
        <v>903</v>
      </c>
      <c r="B138" s="12" t="s">
        <v>904</v>
      </c>
      <c r="C138" s="18" t="s">
        <v>844</v>
      </c>
      <c r="D138" s="14" t="s">
        <v>997</v>
      </c>
      <c r="E138" s="14" t="s">
        <v>740</v>
      </c>
      <c r="F138" s="20" t="s">
        <v>741</v>
      </c>
      <c r="G138" s="20" t="s">
        <v>740</v>
      </c>
      <c r="H138" s="20" t="s">
        <v>741</v>
      </c>
      <c r="I138" s="12" t="s">
        <v>305</v>
      </c>
    </row>
    <row r="139" spans="1:9" x14ac:dyDescent="0.2">
      <c r="A139" s="14" t="s">
        <v>903</v>
      </c>
      <c r="B139" s="12" t="s">
        <v>904</v>
      </c>
      <c r="C139" s="18" t="s">
        <v>998</v>
      </c>
      <c r="D139" s="14" t="s">
        <v>999</v>
      </c>
      <c r="E139" s="14" t="s">
        <v>735</v>
      </c>
      <c r="F139" s="20">
        <v>0</v>
      </c>
      <c r="G139" s="20" t="s">
        <v>735</v>
      </c>
      <c r="H139" s="20">
        <v>0</v>
      </c>
      <c r="I139" s="12" t="s">
        <v>305</v>
      </c>
    </row>
    <row r="140" spans="1:9" x14ac:dyDescent="0.2">
      <c r="A140" s="14" t="s">
        <v>903</v>
      </c>
      <c r="B140" s="12" t="s">
        <v>904</v>
      </c>
      <c r="C140" s="18" t="s">
        <v>1000</v>
      </c>
      <c r="D140" s="14" t="s">
        <v>1001</v>
      </c>
      <c r="E140" s="14" t="s">
        <v>740</v>
      </c>
      <c r="F140" s="20" t="s">
        <v>741</v>
      </c>
      <c r="G140" s="20" t="s">
        <v>740</v>
      </c>
      <c r="H140" s="20" t="s">
        <v>741</v>
      </c>
      <c r="I140" s="12" t="s">
        <v>305</v>
      </c>
    </row>
    <row r="141" spans="1:9" x14ac:dyDescent="0.2">
      <c r="A141" s="14" t="s">
        <v>903</v>
      </c>
      <c r="B141" s="12" t="s">
        <v>904</v>
      </c>
      <c r="C141" s="18" t="s">
        <v>1002</v>
      </c>
      <c r="D141" s="14" t="s">
        <v>1003</v>
      </c>
      <c r="E141" s="14" t="s">
        <v>740</v>
      </c>
      <c r="F141" s="20" t="s">
        <v>741</v>
      </c>
      <c r="G141" s="20" t="s">
        <v>740</v>
      </c>
      <c r="H141" s="20" t="s">
        <v>741</v>
      </c>
      <c r="I141" s="12" t="s">
        <v>305</v>
      </c>
    </row>
    <row r="142" spans="1:9" x14ac:dyDescent="0.2">
      <c r="A142" s="14" t="s">
        <v>903</v>
      </c>
      <c r="B142" s="12" t="s">
        <v>904</v>
      </c>
      <c r="C142" s="18" t="s">
        <v>1004</v>
      </c>
      <c r="D142" s="14" t="s">
        <v>1005</v>
      </c>
      <c r="E142" s="14" t="s">
        <v>735</v>
      </c>
      <c r="F142" s="20">
        <v>0</v>
      </c>
      <c r="G142" s="20" t="s">
        <v>735</v>
      </c>
      <c r="H142" s="20">
        <v>0</v>
      </c>
      <c r="I142" s="12" t="s">
        <v>305</v>
      </c>
    </row>
    <row r="143" spans="1:9" x14ac:dyDescent="0.2">
      <c r="A143" s="14" t="s">
        <v>903</v>
      </c>
      <c r="B143" s="12" t="s">
        <v>904</v>
      </c>
      <c r="C143" s="18" t="s">
        <v>1006</v>
      </c>
      <c r="D143" s="14" t="s">
        <v>1007</v>
      </c>
      <c r="E143" s="14" t="s">
        <v>735</v>
      </c>
      <c r="F143" s="20">
        <v>0</v>
      </c>
      <c r="G143" s="20" t="s">
        <v>735</v>
      </c>
      <c r="H143" s="20">
        <v>0.17407547344732971</v>
      </c>
      <c r="I143" s="12" t="s">
        <v>305</v>
      </c>
    </row>
    <row r="144" spans="1:9" x14ac:dyDescent="0.2">
      <c r="A144" s="14" t="s">
        <v>903</v>
      </c>
      <c r="B144" s="12" t="s">
        <v>904</v>
      </c>
      <c r="C144" s="18" t="s">
        <v>846</v>
      </c>
      <c r="D144" s="14" t="s">
        <v>1008</v>
      </c>
      <c r="E144" s="14" t="s">
        <v>740</v>
      </c>
      <c r="F144" s="20" t="s">
        <v>741</v>
      </c>
      <c r="G144" s="20" t="s">
        <v>740</v>
      </c>
      <c r="H144" s="20" t="s">
        <v>741</v>
      </c>
      <c r="I144" s="12" t="s">
        <v>305</v>
      </c>
    </row>
    <row r="145" spans="1:9" x14ac:dyDescent="0.2">
      <c r="A145" s="14" t="s">
        <v>903</v>
      </c>
      <c r="B145" s="12" t="s">
        <v>904</v>
      </c>
      <c r="C145" s="18" t="s">
        <v>1009</v>
      </c>
      <c r="D145" s="14" t="s">
        <v>1010</v>
      </c>
      <c r="E145" s="14" t="s">
        <v>735</v>
      </c>
      <c r="F145" s="20">
        <v>0</v>
      </c>
      <c r="G145" s="20" t="s">
        <v>735</v>
      </c>
      <c r="H145" s="20">
        <v>0</v>
      </c>
      <c r="I145" s="12" t="s">
        <v>305</v>
      </c>
    </row>
    <row r="146" spans="1:9" x14ac:dyDescent="0.2">
      <c r="A146" s="14" t="s">
        <v>903</v>
      </c>
      <c r="B146" s="12" t="s">
        <v>904</v>
      </c>
      <c r="C146" s="18" t="s">
        <v>1011</v>
      </c>
      <c r="D146" s="14" t="s">
        <v>1012</v>
      </c>
      <c r="E146" s="14" t="s">
        <v>740</v>
      </c>
      <c r="F146" s="20" t="s">
        <v>741</v>
      </c>
      <c r="G146" s="20" t="s">
        <v>740</v>
      </c>
      <c r="H146" s="20" t="s">
        <v>741</v>
      </c>
      <c r="I146" s="12" t="s">
        <v>305</v>
      </c>
    </row>
    <row r="147" spans="1:9" x14ac:dyDescent="0.2">
      <c r="A147" s="14" t="s">
        <v>903</v>
      </c>
      <c r="B147" s="12" t="s">
        <v>904</v>
      </c>
      <c r="C147" s="18" t="s">
        <v>1013</v>
      </c>
      <c r="D147" s="14" t="s">
        <v>1014</v>
      </c>
      <c r="E147" s="14" t="s">
        <v>740</v>
      </c>
      <c r="F147" s="20" t="s">
        <v>741</v>
      </c>
      <c r="G147" s="20" t="s">
        <v>740</v>
      </c>
      <c r="H147" s="20" t="s">
        <v>741</v>
      </c>
      <c r="I147" s="12" t="s">
        <v>305</v>
      </c>
    </row>
    <row r="148" spans="1:9" x14ac:dyDescent="0.2">
      <c r="A148" s="14" t="s">
        <v>903</v>
      </c>
      <c r="B148" s="12" t="s">
        <v>904</v>
      </c>
      <c r="C148" s="18" t="s">
        <v>1015</v>
      </c>
      <c r="D148" s="14" t="s">
        <v>1016</v>
      </c>
      <c r="E148" s="14" t="s">
        <v>740</v>
      </c>
      <c r="F148" s="20" t="s">
        <v>741</v>
      </c>
      <c r="G148" s="20" t="s">
        <v>740</v>
      </c>
      <c r="H148" s="20" t="s">
        <v>741</v>
      </c>
      <c r="I148" s="12" t="s">
        <v>305</v>
      </c>
    </row>
    <row r="149" spans="1:9" x14ac:dyDescent="0.2">
      <c r="A149" s="14" t="s">
        <v>903</v>
      </c>
      <c r="B149" s="12" t="s">
        <v>904</v>
      </c>
      <c r="C149" s="18" t="s">
        <v>1017</v>
      </c>
      <c r="D149" s="14" t="s">
        <v>1018</v>
      </c>
      <c r="E149" s="14" t="s">
        <v>735</v>
      </c>
      <c r="F149" s="20">
        <v>9.0284566091017759E-2</v>
      </c>
      <c r="G149" s="20" t="s">
        <v>735</v>
      </c>
      <c r="H149" s="20">
        <v>1.0521885521885821E-3</v>
      </c>
      <c r="I149" s="12" t="s">
        <v>305</v>
      </c>
    </row>
    <row r="150" spans="1:9" x14ac:dyDescent="0.2">
      <c r="A150" s="14" t="s">
        <v>903</v>
      </c>
      <c r="B150" s="12" t="s">
        <v>904</v>
      </c>
      <c r="C150" s="18" t="s">
        <v>1019</v>
      </c>
      <c r="D150" s="14" t="s">
        <v>1020</v>
      </c>
      <c r="E150" s="14" t="s">
        <v>740</v>
      </c>
      <c r="F150" s="20" t="s">
        <v>741</v>
      </c>
      <c r="G150" s="20" t="s">
        <v>740</v>
      </c>
      <c r="H150" s="20" t="s">
        <v>741</v>
      </c>
      <c r="I150" s="12" t="s">
        <v>305</v>
      </c>
    </row>
    <row r="151" spans="1:9" x14ac:dyDescent="0.2">
      <c r="A151" s="14" t="s">
        <v>903</v>
      </c>
      <c r="B151" s="12" t="s">
        <v>904</v>
      </c>
      <c r="C151" s="18" t="s">
        <v>1021</v>
      </c>
      <c r="D151" s="14" t="s">
        <v>1022</v>
      </c>
      <c r="E151" s="14" t="s">
        <v>735</v>
      </c>
      <c r="F151" s="20">
        <v>0.35741183767499557</v>
      </c>
      <c r="G151" s="20" t="s">
        <v>740</v>
      </c>
      <c r="H151" s="20" t="s">
        <v>741</v>
      </c>
      <c r="I151" s="12" t="s">
        <v>305</v>
      </c>
    </row>
    <row r="152" spans="1:9" x14ac:dyDescent="0.2">
      <c r="A152" s="14" t="s">
        <v>903</v>
      </c>
      <c r="B152" s="12" t="s">
        <v>904</v>
      </c>
      <c r="C152" s="18" t="s">
        <v>1023</v>
      </c>
      <c r="D152" s="14" t="s">
        <v>1024</v>
      </c>
      <c r="E152" s="14" t="s">
        <v>740</v>
      </c>
      <c r="F152" s="20" t="s">
        <v>741</v>
      </c>
      <c r="G152" s="20" t="s">
        <v>740</v>
      </c>
      <c r="H152" s="20" t="s">
        <v>741</v>
      </c>
      <c r="I152" s="12" t="s">
        <v>305</v>
      </c>
    </row>
    <row r="153" spans="1:9" x14ac:dyDescent="0.2">
      <c r="A153" s="14" t="s">
        <v>903</v>
      </c>
      <c r="B153" s="12" t="s">
        <v>904</v>
      </c>
      <c r="C153" s="18" t="s">
        <v>1025</v>
      </c>
      <c r="D153" s="14" t="s">
        <v>1026</v>
      </c>
      <c r="E153" s="14" t="s">
        <v>740</v>
      </c>
      <c r="F153" s="20" t="s">
        <v>741</v>
      </c>
      <c r="G153" s="20" t="s">
        <v>740</v>
      </c>
      <c r="H153" s="20" t="s">
        <v>741</v>
      </c>
      <c r="I153" s="12" t="s">
        <v>305</v>
      </c>
    </row>
    <row r="154" spans="1:9" x14ac:dyDescent="0.2">
      <c r="A154" s="14" t="s">
        <v>903</v>
      </c>
      <c r="B154" s="12" t="s">
        <v>904</v>
      </c>
      <c r="C154" s="18" t="s">
        <v>1027</v>
      </c>
      <c r="D154" s="14" t="s">
        <v>1028</v>
      </c>
      <c r="E154" s="14" t="s">
        <v>740</v>
      </c>
      <c r="F154" s="20" t="s">
        <v>741</v>
      </c>
      <c r="G154" s="20" t="s">
        <v>740</v>
      </c>
      <c r="H154" s="20" t="s">
        <v>741</v>
      </c>
      <c r="I154" s="12" t="s">
        <v>305</v>
      </c>
    </row>
    <row r="155" spans="1:9" x14ac:dyDescent="0.2">
      <c r="A155" s="14" t="s">
        <v>903</v>
      </c>
      <c r="B155" s="12" t="s">
        <v>904</v>
      </c>
      <c r="C155" s="18" t="s">
        <v>864</v>
      </c>
      <c r="D155" s="14" t="s">
        <v>1029</v>
      </c>
      <c r="E155" s="14" t="s">
        <v>740</v>
      </c>
      <c r="F155" s="20" t="s">
        <v>741</v>
      </c>
      <c r="G155" s="20" t="s">
        <v>740</v>
      </c>
      <c r="H155" s="20" t="s">
        <v>741</v>
      </c>
      <c r="I155" s="12" t="s">
        <v>305</v>
      </c>
    </row>
    <row r="156" spans="1:9" x14ac:dyDescent="0.2">
      <c r="A156" s="14" t="s">
        <v>903</v>
      </c>
      <c r="B156" s="12" t="s">
        <v>904</v>
      </c>
      <c r="C156" s="18" t="s">
        <v>1030</v>
      </c>
      <c r="D156" s="14" t="s">
        <v>1031</v>
      </c>
      <c r="E156" s="14" t="s">
        <v>735</v>
      </c>
      <c r="F156" s="20">
        <v>8.6101046698872807E-2</v>
      </c>
      <c r="G156" s="20" t="s">
        <v>735</v>
      </c>
      <c r="H156" s="20">
        <v>0.25957491582491582</v>
      </c>
      <c r="I156" s="12" t="s">
        <v>305</v>
      </c>
    </row>
    <row r="157" spans="1:9" x14ac:dyDescent="0.2">
      <c r="A157" s="14" t="s">
        <v>903</v>
      </c>
      <c r="B157" s="12" t="s">
        <v>904</v>
      </c>
      <c r="C157" s="18" t="s">
        <v>1032</v>
      </c>
      <c r="D157" s="14" t="s">
        <v>1033</v>
      </c>
      <c r="E157" s="14" t="s">
        <v>735</v>
      </c>
      <c r="F157" s="20">
        <v>0</v>
      </c>
      <c r="G157" s="20" t="s">
        <v>735</v>
      </c>
      <c r="H157" s="20">
        <v>0</v>
      </c>
      <c r="I157" s="12" t="s">
        <v>305</v>
      </c>
    </row>
    <row r="158" spans="1:9" x14ac:dyDescent="0.2">
      <c r="A158" s="14" t="s">
        <v>903</v>
      </c>
      <c r="B158" s="12" t="s">
        <v>904</v>
      </c>
      <c r="C158" s="18" t="s">
        <v>1034</v>
      </c>
      <c r="D158" s="14" t="s">
        <v>1035</v>
      </c>
      <c r="E158" s="14" t="s">
        <v>740</v>
      </c>
      <c r="F158" s="20" t="s">
        <v>741</v>
      </c>
      <c r="G158" s="20" t="s">
        <v>740</v>
      </c>
      <c r="H158" s="20" t="s">
        <v>741</v>
      </c>
      <c r="I158" s="12" t="s">
        <v>305</v>
      </c>
    </row>
    <row r="159" spans="1:9" x14ac:dyDescent="0.2">
      <c r="A159" s="14" t="s">
        <v>1036</v>
      </c>
      <c r="B159" s="12" t="s">
        <v>1037</v>
      </c>
      <c r="C159" s="18" t="s">
        <v>1038</v>
      </c>
      <c r="D159" s="14" t="s">
        <v>1039</v>
      </c>
      <c r="E159" s="14" t="s">
        <v>740</v>
      </c>
      <c r="F159" s="20" t="s">
        <v>741</v>
      </c>
      <c r="G159" s="20" t="s">
        <v>740</v>
      </c>
      <c r="H159" s="20" t="s">
        <v>741</v>
      </c>
      <c r="I159" s="12" t="s">
        <v>304</v>
      </c>
    </row>
    <row r="160" spans="1:9" x14ac:dyDescent="0.2">
      <c r="A160" s="14" t="s">
        <v>1036</v>
      </c>
      <c r="B160" s="12" t="s">
        <v>1037</v>
      </c>
      <c r="C160" s="18" t="s">
        <v>1040</v>
      </c>
      <c r="D160" s="14" t="s">
        <v>1041</v>
      </c>
      <c r="E160" s="14" t="s">
        <v>874</v>
      </c>
      <c r="F160" s="20" t="s">
        <v>874</v>
      </c>
      <c r="G160" s="20" t="s">
        <v>874</v>
      </c>
      <c r="H160" s="20" t="s">
        <v>874</v>
      </c>
      <c r="I160" s="12" t="s">
        <v>304</v>
      </c>
    </row>
    <row r="161" spans="1:9" x14ac:dyDescent="0.2">
      <c r="A161" s="14" t="s">
        <v>1036</v>
      </c>
      <c r="B161" s="12" t="s">
        <v>1037</v>
      </c>
      <c r="C161" s="18" t="s">
        <v>1042</v>
      </c>
      <c r="D161" s="14" t="s">
        <v>1043</v>
      </c>
      <c r="E161" s="14" t="s">
        <v>740</v>
      </c>
      <c r="F161" s="20" t="s">
        <v>741</v>
      </c>
      <c r="G161" s="20" t="s">
        <v>740</v>
      </c>
      <c r="H161" s="20" t="s">
        <v>741</v>
      </c>
      <c r="I161" s="12" t="s">
        <v>304</v>
      </c>
    </row>
    <row r="162" spans="1:9" x14ac:dyDescent="0.2">
      <c r="A162" s="14" t="s">
        <v>1036</v>
      </c>
      <c r="B162" s="12" t="s">
        <v>1037</v>
      </c>
      <c r="C162" s="18" t="s">
        <v>1044</v>
      </c>
      <c r="D162" s="14" t="s">
        <v>1045</v>
      </c>
      <c r="E162" s="14" t="s">
        <v>735</v>
      </c>
      <c r="F162" s="20">
        <v>0</v>
      </c>
      <c r="G162" s="20" t="s">
        <v>735</v>
      </c>
      <c r="H162" s="20">
        <v>6.05413105413104E-2</v>
      </c>
      <c r="I162" s="12" t="s">
        <v>305</v>
      </c>
    </row>
    <row r="163" spans="1:9" x14ac:dyDescent="0.2">
      <c r="A163" s="14" t="s">
        <v>1036</v>
      </c>
      <c r="B163" s="12" t="s">
        <v>1037</v>
      </c>
      <c r="C163" s="18" t="s">
        <v>1046</v>
      </c>
      <c r="D163" s="14" t="s">
        <v>1047</v>
      </c>
      <c r="E163" s="14" t="s">
        <v>740</v>
      </c>
      <c r="F163" s="20" t="s">
        <v>741</v>
      </c>
      <c r="G163" s="20" t="s">
        <v>740</v>
      </c>
      <c r="H163" s="20" t="s">
        <v>741</v>
      </c>
      <c r="I163" s="12" t="s">
        <v>304</v>
      </c>
    </row>
    <row r="164" spans="1:9" x14ac:dyDescent="0.2">
      <c r="A164" s="14" t="s">
        <v>1036</v>
      </c>
      <c r="B164" s="12" t="s">
        <v>1037</v>
      </c>
      <c r="C164" s="18" t="s">
        <v>1048</v>
      </c>
      <c r="D164" s="14" t="s">
        <v>1049</v>
      </c>
      <c r="E164" s="14" t="s">
        <v>735</v>
      </c>
      <c r="F164" s="20">
        <v>0</v>
      </c>
      <c r="G164" s="20" t="s">
        <v>735</v>
      </c>
      <c r="H164" s="20">
        <v>0</v>
      </c>
      <c r="I164" s="12" t="s">
        <v>304</v>
      </c>
    </row>
    <row r="165" spans="1:9" x14ac:dyDescent="0.2">
      <c r="A165" s="14" t="s">
        <v>1036</v>
      </c>
      <c r="B165" s="12" t="s">
        <v>1037</v>
      </c>
      <c r="C165" s="18" t="s">
        <v>1050</v>
      </c>
      <c r="D165" s="14" t="s">
        <v>1051</v>
      </c>
      <c r="E165" s="14" t="s">
        <v>735</v>
      </c>
      <c r="F165" s="20">
        <v>0.44525716939510041</v>
      </c>
      <c r="G165" s="20" t="s">
        <v>740</v>
      </c>
      <c r="H165" s="20" t="s">
        <v>741</v>
      </c>
      <c r="I165" s="12" t="s">
        <v>304</v>
      </c>
    </row>
    <row r="166" spans="1:9" x14ac:dyDescent="0.2">
      <c r="A166" s="14" t="s">
        <v>1036</v>
      </c>
      <c r="B166" s="12" t="s">
        <v>1037</v>
      </c>
      <c r="C166" s="18" t="s">
        <v>1052</v>
      </c>
      <c r="D166" s="14" t="s">
        <v>1053</v>
      </c>
      <c r="E166" s="14" t="s">
        <v>874</v>
      </c>
      <c r="F166" s="20" t="s">
        <v>874</v>
      </c>
      <c r="G166" s="20" t="s">
        <v>874</v>
      </c>
      <c r="H166" s="20" t="s">
        <v>874</v>
      </c>
      <c r="I166" s="12" t="s">
        <v>305</v>
      </c>
    </row>
    <row r="167" spans="1:9" x14ac:dyDescent="0.2">
      <c r="A167" s="14" t="s">
        <v>1036</v>
      </c>
      <c r="B167" s="12" t="s">
        <v>1037</v>
      </c>
      <c r="C167" s="18" t="s">
        <v>1054</v>
      </c>
      <c r="D167" s="14" t="s">
        <v>1055</v>
      </c>
      <c r="E167" s="14" t="s">
        <v>735</v>
      </c>
      <c r="F167" s="20">
        <v>0</v>
      </c>
      <c r="G167" s="20" t="s">
        <v>735</v>
      </c>
      <c r="H167" s="20">
        <v>0</v>
      </c>
      <c r="I167" s="12" t="s">
        <v>305</v>
      </c>
    </row>
    <row r="168" spans="1:9" x14ac:dyDescent="0.2">
      <c r="A168" s="14" t="s">
        <v>1036</v>
      </c>
      <c r="B168" s="12" t="s">
        <v>1037</v>
      </c>
      <c r="C168" s="18" t="s">
        <v>1056</v>
      </c>
      <c r="D168" s="14" t="s">
        <v>1057</v>
      </c>
      <c r="E168" s="14" t="s">
        <v>735</v>
      </c>
      <c r="F168" s="20">
        <v>0</v>
      </c>
      <c r="G168" s="20" t="s">
        <v>735</v>
      </c>
      <c r="H168" s="20">
        <v>0</v>
      </c>
      <c r="I168" s="12" t="s">
        <v>304</v>
      </c>
    </row>
    <row r="169" spans="1:9" x14ac:dyDescent="0.2">
      <c r="A169" s="14" t="s">
        <v>1036</v>
      </c>
      <c r="B169" s="12" t="s">
        <v>1037</v>
      </c>
      <c r="C169" s="18" t="s">
        <v>1058</v>
      </c>
      <c r="D169" s="14" t="s">
        <v>1059</v>
      </c>
      <c r="E169" s="14" t="s">
        <v>735</v>
      </c>
      <c r="F169" s="20">
        <v>0.33360044680799406</v>
      </c>
      <c r="G169" s="20" t="s">
        <v>740</v>
      </c>
      <c r="H169" s="20" t="s">
        <v>741</v>
      </c>
      <c r="I169" s="12" t="s">
        <v>304</v>
      </c>
    </row>
    <row r="170" spans="1:9" x14ac:dyDescent="0.2">
      <c r="A170" s="14" t="s">
        <v>1036</v>
      </c>
      <c r="B170" s="12" t="s">
        <v>1037</v>
      </c>
      <c r="C170" s="18" t="s">
        <v>1060</v>
      </c>
      <c r="D170" s="14" t="s">
        <v>1061</v>
      </c>
      <c r="E170" s="14" t="s">
        <v>735</v>
      </c>
      <c r="F170" s="20">
        <v>0</v>
      </c>
      <c r="G170" s="20" t="s">
        <v>735</v>
      </c>
      <c r="H170" s="20">
        <v>0</v>
      </c>
      <c r="I170" s="12" t="s">
        <v>305</v>
      </c>
    </row>
    <row r="171" spans="1:9" x14ac:dyDescent="0.2">
      <c r="A171" s="14" t="s">
        <v>1036</v>
      </c>
      <c r="B171" s="12" t="s">
        <v>1037</v>
      </c>
      <c r="C171" s="18" t="s">
        <v>1062</v>
      </c>
      <c r="D171" s="14" t="s">
        <v>1063</v>
      </c>
      <c r="E171" s="14" t="s">
        <v>874</v>
      </c>
      <c r="F171" s="20" t="s">
        <v>874</v>
      </c>
      <c r="G171" s="20" t="s">
        <v>874</v>
      </c>
      <c r="H171" s="20" t="s">
        <v>874</v>
      </c>
      <c r="I171" s="12" t="s">
        <v>304</v>
      </c>
    </row>
    <row r="172" spans="1:9" x14ac:dyDescent="0.2">
      <c r="A172" s="14" t="s">
        <v>1036</v>
      </c>
      <c r="B172" s="12" t="s">
        <v>1037</v>
      </c>
      <c r="C172" s="18" t="s">
        <v>1064</v>
      </c>
      <c r="D172" s="14" t="s">
        <v>1065</v>
      </c>
      <c r="E172" s="14" t="s">
        <v>735</v>
      </c>
      <c r="F172" s="20">
        <v>0</v>
      </c>
      <c r="G172" s="20" t="s">
        <v>735</v>
      </c>
      <c r="H172" s="20">
        <v>0</v>
      </c>
      <c r="I172" s="12" t="s">
        <v>304</v>
      </c>
    </row>
    <row r="173" spans="1:9" x14ac:dyDescent="0.2">
      <c r="A173" s="14" t="s">
        <v>1036</v>
      </c>
      <c r="B173" s="12" t="s">
        <v>1037</v>
      </c>
      <c r="C173" s="18" t="s">
        <v>1066</v>
      </c>
      <c r="D173" s="14" t="s">
        <v>1067</v>
      </c>
      <c r="E173" s="14" t="s">
        <v>735</v>
      </c>
      <c r="F173" s="20">
        <v>0</v>
      </c>
      <c r="G173" s="20" t="s">
        <v>735</v>
      </c>
      <c r="H173" s="20">
        <v>0</v>
      </c>
      <c r="I173" s="12" t="s">
        <v>304</v>
      </c>
    </row>
    <row r="174" spans="1:9" x14ac:dyDescent="0.2">
      <c r="A174" s="14" t="s">
        <v>1036</v>
      </c>
      <c r="B174" s="12" t="s">
        <v>1037</v>
      </c>
      <c r="C174" s="18" t="s">
        <v>1068</v>
      </c>
      <c r="D174" s="14" t="s">
        <v>1069</v>
      </c>
      <c r="E174" s="14" t="s">
        <v>735</v>
      </c>
      <c r="F174" s="20">
        <v>0</v>
      </c>
      <c r="G174" s="20" t="s">
        <v>735</v>
      </c>
      <c r="H174" s="20">
        <v>0</v>
      </c>
      <c r="I174" s="12" t="s">
        <v>304</v>
      </c>
    </row>
    <row r="175" spans="1:9" x14ac:dyDescent="0.2">
      <c r="A175" s="14" t="s">
        <v>1036</v>
      </c>
      <c r="B175" s="12" t="s">
        <v>1037</v>
      </c>
      <c r="C175" s="18" t="s">
        <v>1070</v>
      </c>
      <c r="D175" s="14" t="s">
        <v>1071</v>
      </c>
      <c r="E175" s="14" t="s">
        <v>735</v>
      </c>
      <c r="F175" s="20">
        <v>0</v>
      </c>
      <c r="G175" s="20" t="s">
        <v>874</v>
      </c>
      <c r="H175" s="20" t="s">
        <v>874</v>
      </c>
      <c r="I175" s="12" t="s">
        <v>305</v>
      </c>
    </row>
    <row r="176" spans="1:9" x14ac:dyDescent="0.2">
      <c r="A176" s="14" t="s">
        <v>1036</v>
      </c>
      <c r="B176" s="12" t="s">
        <v>1037</v>
      </c>
      <c r="C176" s="18" t="s">
        <v>1072</v>
      </c>
      <c r="D176" s="14" t="s">
        <v>1073</v>
      </c>
      <c r="E176" s="14" t="s">
        <v>735</v>
      </c>
      <c r="F176" s="20">
        <v>0</v>
      </c>
      <c r="G176" s="20" t="s">
        <v>735</v>
      </c>
      <c r="H176" s="20">
        <v>0</v>
      </c>
      <c r="I176" s="12" t="s">
        <v>304</v>
      </c>
    </row>
    <row r="177" spans="1:9" x14ac:dyDescent="0.2">
      <c r="A177" s="14" t="s">
        <v>1036</v>
      </c>
      <c r="B177" s="12" t="s">
        <v>1037</v>
      </c>
      <c r="C177" s="18" t="s">
        <v>1074</v>
      </c>
      <c r="D177" s="14" t="s">
        <v>1075</v>
      </c>
      <c r="E177" s="14" t="s">
        <v>874</v>
      </c>
      <c r="F177" s="20" t="s">
        <v>874</v>
      </c>
      <c r="G177" s="20" t="s">
        <v>874</v>
      </c>
      <c r="H177" s="20" t="s">
        <v>874</v>
      </c>
      <c r="I177" s="12" t="s">
        <v>304</v>
      </c>
    </row>
    <row r="178" spans="1:9" x14ac:dyDescent="0.2">
      <c r="A178" s="14" t="s">
        <v>1036</v>
      </c>
      <c r="B178" s="12" t="s">
        <v>1037</v>
      </c>
      <c r="C178" s="18" t="s">
        <v>1076</v>
      </c>
      <c r="D178" s="14" t="s">
        <v>1077</v>
      </c>
      <c r="E178" s="14" t="s">
        <v>735</v>
      </c>
      <c r="F178" s="20">
        <v>0</v>
      </c>
      <c r="G178" s="20" t="s">
        <v>735</v>
      </c>
      <c r="H178" s="20">
        <v>0</v>
      </c>
      <c r="I178" s="12" t="s">
        <v>304</v>
      </c>
    </row>
    <row r="179" spans="1:9" x14ac:dyDescent="0.2">
      <c r="A179" s="14" t="s">
        <v>1036</v>
      </c>
      <c r="B179" s="12" t="s">
        <v>1037</v>
      </c>
      <c r="C179" s="18" t="s">
        <v>1078</v>
      </c>
      <c r="D179" s="14" t="s">
        <v>1079</v>
      </c>
      <c r="E179" s="14" t="s">
        <v>735</v>
      </c>
      <c r="F179" s="20">
        <v>0.2373041859270672</v>
      </c>
      <c r="G179" s="20" t="s">
        <v>735</v>
      </c>
      <c r="H179" s="20">
        <v>0.38178394110597502</v>
      </c>
      <c r="I179" s="12" t="s">
        <v>304</v>
      </c>
    </row>
    <row r="180" spans="1:9" x14ac:dyDescent="0.2">
      <c r="A180" s="14" t="s">
        <v>1036</v>
      </c>
      <c r="B180" s="12" t="s">
        <v>1037</v>
      </c>
      <c r="C180" s="18" t="s">
        <v>1080</v>
      </c>
      <c r="D180" s="14" t="s">
        <v>1081</v>
      </c>
      <c r="E180" s="14" t="s">
        <v>735</v>
      </c>
      <c r="F180" s="20">
        <v>0.33385093167701857</v>
      </c>
      <c r="G180" s="20" t="s">
        <v>735</v>
      </c>
      <c r="H180" s="20">
        <v>0.30408902691511391</v>
      </c>
      <c r="I180" s="12" t="s">
        <v>304</v>
      </c>
    </row>
    <row r="181" spans="1:9" x14ac:dyDescent="0.2">
      <c r="A181" s="14" t="s">
        <v>1036</v>
      </c>
      <c r="B181" s="12" t="s">
        <v>1037</v>
      </c>
      <c r="C181" s="18" t="s">
        <v>1082</v>
      </c>
      <c r="D181" s="14" t="s">
        <v>1083</v>
      </c>
      <c r="E181" s="14" t="s">
        <v>874</v>
      </c>
      <c r="F181" s="20" t="s">
        <v>874</v>
      </c>
      <c r="G181" s="20" t="s">
        <v>874</v>
      </c>
      <c r="H181" s="20" t="s">
        <v>874</v>
      </c>
      <c r="I181" s="12" t="s">
        <v>305</v>
      </c>
    </row>
    <row r="182" spans="1:9" x14ac:dyDescent="0.2">
      <c r="A182" s="14" t="s">
        <v>1036</v>
      </c>
      <c r="B182" s="12" t="s">
        <v>1037</v>
      </c>
      <c r="C182" s="18" t="s">
        <v>1084</v>
      </c>
      <c r="D182" s="14" t="s">
        <v>1085</v>
      </c>
      <c r="E182" s="14" t="s">
        <v>735</v>
      </c>
      <c r="F182" s="20">
        <v>0</v>
      </c>
      <c r="G182" s="20" t="s">
        <v>735</v>
      </c>
      <c r="H182" s="20">
        <v>0</v>
      </c>
      <c r="I182" s="12" t="s">
        <v>304</v>
      </c>
    </row>
    <row r="183" spans="1:9" x14ac:dyDescent="0.2">
      <c r="A183" s="14" t="s">
        <v>1036</v>
      </c>
      <c r="B183" s="12" t="s">
        <v>1037</v>
      </c>
      <c r="C183" s="18" t="s">
        <v>1086</v>
      </c>
      <c r="D183" s="14" t="s">
        <v>1087</v>
      </c>
      <c r="E183" s="14" t="s">
        <v>735</v>
      </c>
      <c r="F183" s="20">
        <v>0</v>
      </c>
      <c r="G183" s="20" t="s">
        <v>735</v>
      </c>
      <c r="H183" s="20">
        <v>0</v>
      </c>
      <c r="I183" s="12" t="s">
        <v>304</v>
      </c>
    </row>
    <row r="184" spans="1:9" x14ac:dyDescent="0.2">
      <c r="A184" s="14" t="s">
        <v>1036</v>
      </c>
      <c r="B184" s="12" t="s">
        <v>1037</v>
      </c>
      <c r="C184" s="18" t="s">
        <v>1088</v>
      </c>
      <c r="D184" s="14" t="s">
        <v>1089</v>
      </c>
      <c r="E184" s="14" t="s">
        <v>740</v>
      </c>
      <c r="F184" s="20" t="s">
        <v>741</v>
      </c>
      <c r="G184" s="20" t="s">
        <v>735</v>
      </c>
      <c r="H184" s="20">
        <v>0.43829543829543832</v>
      </c>
      <c r="I184" s="12" t="s">
        <v>304</v>
      </c>
    </row>
    <row r="185" spans="1:9" x14ac:dyDescent="0.2">
      <c r="A185" s="14" t="s">
        <v>1036</v>
      </c>
      <c r="B185" s="12" t="s">
        <v>1037</v>
      </c>
      <c r="C185" s="18" t="s">
        <v>1090</v>
      </c>
      <c r="D185" s="14" t="s">
        <v>1091</v>
      </c>
      <c r="E185" s="14" t="s">
        <v>735</v>
      </c>
      <c r="F185" s="20">
        <v>0</v>
      </c>
      <c r="G185" s="20" t="s">
        <v>740</v>
      </c>
      <c r="H185" s="20" t="s">
        <v>741</v>
      </c>
      <c r="I185" s="12" t="s">
        <v>304</v>
      </c>
    </row>
    <row r="186" spans="1:9" x14ac:dyDescent="0.2">
      <c r="A186" s="14" t="s">
        <v>1036</v>
      </c>
      <c r="B186" s="12" t="s">
        <v>1037</v>
      </c>
      <c r="C186" s="18" t="s">
        <v>1092</v>
      </c>
      <c r="D186" s="14" t="s">
        <v>1093</v>
      </c>
      <c r="E186" s="14" t="s">
        <v>735</v>
      </c>
      <c r="F186" s="20">
        <v>0</v>
      </c>
      <c r="G186" s="20" t="s">
        <v>735</v>
      </c>
      <c r="H186" s="20">
        <v>0</v>
      </c>
      <c r="I186" s="12" t="s">
        <v>304</v>
      </c>
    </row>
    <row r="187" spans="1:9" x14ac:dyDescent="0.2">
      <c r="A187" s="14" t="s">
        <v>1036</v>
      </c>
      <c r="B187" s="12" t="s">
        <v>1037</v>
      </c>
      <c r="C187" s="18" t="s">
        <v>988</v>
      </c>
      <c r="D187" s="14" t="s">
        <v>1094</v>
      </c>
      <c r="E187" s="14" t="s">
        <v>740</v>
      </c>
      <c r="F187" s="20" t="s">
        <v>741</v>
      </c>
      <c r="G187" s="20" t="s">
        <v>740</v>
      </c>
      <c r="H187" s="20" t="s">
        <v>741</v>
      </c>
      <c r="I187" s="12" t="s">
        <v>305</v>
      </c>
    </row>
    <row r="188" spans="1:9" x14ac:dyDescent="0.2">
      <c r="A188" s="14" t="s">
        <v>1036</v>
      </c>
      <c r="B188" s="12" t="s">
        <v>1037</v>
      </c>
      <c r="C188" s="18" t="s">
        <v>1095</v>
      </c>
      <c r="D188" s="14" t="s">
        <v>1096</v>
      </c>
      <c r="E188" s="14" t="s">
        <v>874</v>
      </c>
      <c r="F188" s="20" t="s">
        <v>874</v>
      </c>
      <c r="G188" s="20" t="s">
        <v>874</v>
      </c>
      <c r="H188" s="20" t="s">
        <v>874</v>
      </c>
      <c r="I188" s="12" t="s">
        <v>304</v>
      </c>
    </row>
    <row r="189" spans="1:9" x14ac:dyDescent="0.2">
      <c r="A189" s="14" t="s">
        <v>1036</v>
      </c>
      <c r="B189" s="12" t="s">
        <v>1037</v>
      </c>
      <c r="C189" s="18" t="s">
        <v>1097</v>
      </c>
      <c r="D189" s="14" t="s">
        <v>1098</v>
      </c>
      <c r="E189" s="14" t="s">
        <v>740</v>
      </c>
      <c r="F189" s="20" t="s">
        <v>741</v>
      </c>
      <c r="G189" s="20" t="s">
        <v>740</v>
      </c>
      <c r="H189" s="20" t="s">
        <v>741</v>
      </c>
      <c r="I189" s="12" t="s">
        <v>304</v>
      </c>
    </row>
    <row r="190" spans="1:9" x14ac:dyDescent="0.2">
      <c r="A190" s="14" t="s">
        <v>1036</v>
      </c>
      <c r="B190" s="12" t="s">
        <v>1037</v>
      </c>
      <c r="C190" s="18" t="s">
        <v>1099</v>
      </c>
      <c r="D190" s="14" t="s">
        <v>1100</v>
      </c>
      <c r="E190" s="14" t="s">
        <v>740</v>
      </c>
      <c r="F190" s="20" t="s">
        <v>741</v>
      </c>
      <c r="G190" s="20" t="s">
        <v>740</v>
      </c>
      <c r="H190" s="20" t="s">
        <v>741</v>
      </c>
      <c r="I190" s="12" t="s">
        <v>304</v>
      </c>
    </row>
    <row r="191" spans="1:9" x14ac:dyDescent="0.2">
      <c r="A191" s="14" t="s">
        <v>1036</v>
      </c>
      <c r="B191" s="12" t="s">
        <v>1037</v>
      </c>
      <c r="C191" s="18" t="s">
        <v>1101</v>
      </c>
      <c r="D191" s="14" t="s">
        <v>1102</v>
      </c>
      <c r="E191" s="14" t="s">
        <v>735</v>
      </c>
      <c r="F191" s="20">
        <v>0</v>
      </c>
      <c r="G191" s="20" t="s">
        <v>735</v>
      </c>
      <c r="H191" s="20">
        <v>0</v>
      </c>
      <c r="I191" s="12" t="s">
        <v>304</v>
      </c>
    </row>
    <row r="192" spans="1:9" x14ac:dyDescent="0.2">
      <c r="A192" s="14" t="s">
        <v>1036</v>
      </c>
      <c r="B192" s="12" t="s">
        <v>1037</v>
      </c>
      <c r="C192" s="18" t="s">
        <v>1103</v>
      </c>
      <c r="D192" s="14" t="s">
        <v>1104</v>
      </c>
      <c r="E192" s="14" t="s">
        <v>735</v>
      </c>
      <c r="F192" s="20">
        <v>0</v>
      </c>
      <c r="G192" s="20" t="s">
        <v>735</v>
      </c>
      <c r="H192" s="20">
        <v>9.7597597597597618E-2</v>
      </c>
      <c r="I192" s="12" t="s">
        <v>304</v>
      </c>
    </row>
    <row r="193" spans="1:9" x14ac:dyDescent="0.2">
      <c r="A193" s="14" t="s">
        <v>1036</v>
      </c>
      <c r="B193" s="12" t="s">
        <v>1037</v>
      </c>
      <c r="C193" s="18" t="s">
        <v>1105</v>
      </c>
      <c r="D193" s="14" t="s">
        <v>1106</v>
      </c>
      <c r="E193" s="14" t="s">
        <v>735</v>
      </c>
      <c r="F193" s="20">
        <v>0</v>
      </c>
      <c r="G193" s="20" t="s">
        <v>735</v>
      </c>
      <c r="H193" s="20">
        <v>8.1321749455552261E-2</v>
      </c>
      <c r="I193" s="12" t="s">
        <v>304</v>
      </c>
    </row>
    <row r="194" spans="1:9" x14ac:dyDescent="0.2">
      <c r="A194" s="14" t="s">
        <v>1036</v>
      </c>
      <c r="B194" s="12" t="s">
        <v>1037</v>
      </c>
      <c r="C194" s="18" t="s">
        <v>1107</v>
      </c>
      <c r="D194" s="14" t="s">
        <v>1108</v>
      </c>
      <c r="E194" s="14" t="s">
        <v>874</v>
      </c>
      <c r="F194" s="20" t="s">
        <v>874</v>
      </c>
      <c r="G194" s="20" t="s">
        <v>874</v>
      </c>
      <c r="H194" s="20" t="s">
        <v>874</v>
      </c>
      <c r="I194" s="12" t="s">
        <v>304</v>
      </c>
    </row>
    <row r="195" spans="1:9" x14ac:dyDescent="0.2">
      <c r="A195" s="14" t="s">
        <v>1036</v>
      </c>
      <c r="B195" s="12" t="s">
        <v>1037</v>
      </c>
      <c r="C195" s="18" t="s">
        <v>1109</v>
      </c>
      <c r="D195" s="14" t="s">
        <v>1110</v>
      </c>
      <c r="E195" s="14" t="s">
        <v>735</v>
      </c>
      <c r="F195" s="20">
        <v>0</v>
      </c>
      <c r="G195" s="20" t="s">
        <v>735</v>
      </c>
      <c r="H195" s="20">
        <v>0</v>
      </c>
      <c r="I195" s="12" t="s">
        <v>304</v>
      </c>
    </row>
    <row r="196" spans="1:9" x14ac:dyDescent="0.2">
      <c r="A196" s="14" t="s">
        <v>1036</v>
      </c>
      <c r="B196" s="12" t="s">
        <v>1037</v>
      </c>
      <c r="C196" s="18" t="s">
        <v>1111</v>
      </c>
      <c r="D196" s="14" t="s">
        <v>1112</v>
      </c>
      <c r="E196" s="14" t="s">
        <v>874</v>
      </c>
      <c r="F196" s="20" t="s">
        <v>874</v>
      </c>
      <c r="G196" s="20" t="s">
        <v>874</v>
      </c>
      <c r="H196" s="20" t="s">
        <v>874</v>
      </c>
      <c r="I196" s="12" t="s">
        <v>304</v>
      </c>
    </row>
    <row r="197" spans="1:9" x14ac:dyDescent="0.2">
      <c r="A197" s="14" t="s">
        <v>1036</v>
      </c>
      <c r="B197" s="12" t="s">
        <v>1037</v>
      </c>
      <c r="C197" s="18" t="s">
        <v>1113</v>
      </c>
      <c r="D197" s="14" t="s">
        <v>1114</v>
      </c>
      <c r="E197" s="14" t="s">
        <v>735</v>
      </c>
      <c r="F197" s="20">
        <v>0</v>
      </c>
      <c r="G197" s="20" t="s">
        <v>735</v>
      </c>
      <c r="H197" s="20">
        <v>0</v>
      </c>
      <c r="I197" s="12" t="s">
        <v>304</v>
      </c>
    </row>
    <row r="198" spans="1:9" x14ac:dyDescent="0.2">
      <c r="A198" s="14" t="s">
        <v>1036</v>
      </c>
      <c r="B198" s="12" t="s">
        <v>1037</v>
      </c>
      <c r="C198" s="18" t="s">
        <v>1115</v>
      </c>
      <c r="D198" s="14" t="s">
        <v>1116</v>
      </c>
      <c r="E198" s="14" t="s">
        <v>735</v>
      </c>
      <c r="F198" s="20">
        <v>0</v>
      </c>
      <c r="G198" s="20" t="s">
        <v>735</v>
      </c>
      <c r="H198" s="20">
        <v>5.0137480834819725E-2</v>
      </c>
      <c r="I198" s="12" t="s">
        <v>304</v>
      </c>
    </row>
    <row r="199" spans="1:9" x14ac:dyDescent="0.2">
      <c r="A199" s="14" t="s">
        <v>1036</v>
      </c>
      <c r="B199" s="12" t="s">
        <v>1037</v>
      </c>
      <c r="C199" s="18" t="s">
        <v>1117</v>
      </c>
      <c r="D199" s="14" t="s">
        <v>1118</v>
      </c>
      <c r="E199" s="14" t="s">
        <v>735</v>
      </c>
      <c r="F199" s="20">
        <v>0</v>
      </c>
      <c r="G199" s="20" t="s">
        <v>735</v>
      </c>
      <c r="H199" s="20">
        <v>0</v>
      </c>
      <c r="I199" s="12" t="s">
        <v>304</v>
      </c>
    </row>
    <row r="200" spans="1:9" x14ac:dyDescent="0.2">
      <c r="A200" s="14" t="s">
        <v>1036</v>
      </c>
      <c r="B200" s="12" t="s">
        <v>1037</v>
      </c>
      <c r="C200" s="18" t="s">
        <v>1119</v>
      </c>
      <c r="D200" s="14" t="s">
        <v>1120</v>
      </c>
      <c r="E200" s="14" t="s">
        <v>735</v>
      </c>
      <c r="F200" s="20">
        <v>0</v>
      </c>
      <c r="G200" s="20" t="s">
        <v>735</v>
      </c>
      <c r="H200" s="20">
        <v>0</v>
      </c>
      <c r="I200" s="12" t="s">
        <v>304</v>
      </c>
    </row>
    <row r="201" spans="1:9" x14ac:dyDescent="0.2">
      <c r="A201" s="14" t="s">
        <v>1036</v>
      </c>
      <c r="B201" s="12" t="s">
        <v>1037</v>
      </c>
      <c r="C201" s="18" t="s">
        <v>1121</v>
      </c>
      <c r="D201" s="14" t="s">
        <v>1122</v>
      </c>
      <c r="E201" s="14" t="s">
        <v>735</v>
      </c>
      <c r="F201" s="20">
        <v>0</v>
      </c>
      <c r="G201" s="20" t="s">
        <v>735</v>
      </c>
      <c r="H201" s="20">
        <v>0</v>
      </c>
      <c r="I201" s="12" t="s">
        <v>304</v>
      </c>
    </row>
    <row r="202" spans="1:9" x14ac:dyDescent="0.2">
      <c r="A202" s="14" t="s">
        <v>1036</v>
      </c>
      <c r="B202" s="12" t="s">
        <v>1037</v>
      </c>
      <c r="C202" s="18" t="s">
        <v>897</v>
      </c>
      <c r="D202" s="14" t="s">
        <v>1123</v>
      </c>
      <c r="E202" s="14" t="s">
        <v>735</v>
      </c>
      <c r="F202" s="20">
        <v>0</v>
      </c>
      <c r="G202" s="20" t="s">
        <v>735</v>
      </c>
      <c r="H202" s="20">
        <v>0</v>
      </c>
      <c r="I202" s="12" t="s">
        <v>304</v>
      </c>
    </row>
    <row r="203" spans="1:9" x14ac:dyDescent="0.2">
      <c r="A203" s="14" t="s">
        <v>1036</v>
      </c>
      <c r="B203" s="12" t="s">
        <v>1037</v>
      </c>
      <c r="C203" s="18" t="s">
        <v>1124</v>
      </c>
      <c r="D203" s="14" t="s">
        <v>1125</v>
      </c>
      <c r="E203" s="14" t="s">
        <v>735</v>
      </c>
      <c r="F203" s="20">
        <v>0</v>
      </c>
      <c r="G203" s="20" t="s">
        <v>735</v>
      </c>
      <c r="H203" s="20">
        <v>0</v>
      </c>
      <c r="I203" s="12" t="s">
        <v>305</v>
      </c>
    </row>
    <row r="204" spans="1:9" x14ac:dyDescent="0.2">
      <c r="A204" s="14" t="s">
        <v>1036</v>
      </c>
      <c r="B204" s="12" t="s">
        <v>1037</v>
      </c>
      <c r="C204" s="18" t="s">
        <v>1126</v>
      </c>
      <c r="D204" s="14" t="s">
        <v>1127</v>
      </c>
      <c r="E204" s="14" t="s">
        <v>740</v>
      </c>
      <c r="F204" s="20" t="s">
        <v>741</v>
      </c>
      <c r="G204" s="20" t="s">
        <v>740</v>
      </c>
      <c r="H204" s="20" t="s">
        <v>741</v>
      </c>
      <c r="I204" s="12" t="s">
        <v>304</v>
      </c>
    </row>
    <row r="205" spans="1:9" x14ac:dyDescent="0.2">
      <c r="A205" s="14" t="s">
        <v>1036</v>
      </c>
      <c r="B205" s="12" t="s">
        <v>1037</v>
      </c>
      <c r="C205" s="18" t="s">
        <v>1128</v>
      </c>
      <c r="D205" s="14" t="s">
        <v>1129</v>
      </c>
      <c r="E205" s="14" t="s">
        <v>735</v>
      </c>
      <c r="F205" s="20">
        <v>0</v>
      </c>
      <c r="G205" s="20" t="s">
        <v>735</v>
      </c>
      <c r="H205" s="20">
        <v>0</v>
      </c>
      <c r="I205" s="12" t="s">
        <v>305</v>
      </c>
    </row>
    <row r="206" spans="1:9" x14ac:dyDescent="0.2">
      <c r="A206" s="14" t="s">
        <v>1036</v>
      </c>
      <c r="B206" s="12" t="s">
        <v>1037</v>
      </c>
      <c r="C206" s="18" t="s">
        <v>1130</v>
      </c>
      <c r="D206" s="14" t="s">
        <v>1131</v>
      </c>
      <c r="E206" s="14" t="s">
        <v>735</v>
      </c>
      <c r="F206" s="20">
        <v>0.39789698055827094</v>
      </c>
      <c r="G206" s="20" t="s">
        <v>740</v>
      </c>
      <c r="H206" s="20" t="s">
        <v>741</v>
      </c>
      <c r="I206" s="12" t="s">
        <v>304</v>
      </c>
    </row>
    <row r="207" spans="1:9" x14ac:dyDescent="0.2">
      <c r="A207" s="14" t="s">
        <v>1036</v>
      </c>
      <c r="B207" s="12" t="s">
        <v>1037</v>
      </c>
      <c r="C207" s="18" t="s">
        <v>1132</v>
      </c>
      <c r="D207" s="14" t="s">
        <v>1133</v>
      </c>
      <c r="E207" s="14" t="s">
        <v>735</v>
      </c>
      <c r="F207" s="20">
        <v>0</v>
      </c>
      <c r="G207" s="20" t="s">
        <v>735</v>
      </c>
      <c r="H207" s="20">
        <v>0.20447530864197522</v>
      </c>
      <c r="I207" s="12" t="s">
        <v>305</v>
      </c>
    </row>
    <row r="208" spans="1:9" x14ac:dyDescent="0.2">
      <c r="A208" s="14" t="s">
        <v>1036</v>
      </c>
      <c r="B208" s="12" t="s">
        <v>1037</v>
      </c>
      <c r="C208" s="18" t="s">
        <v>1134</v>
      </c>
      <c r="D208" s="14" t="s">
        <v>1135</v>
      </c>
      <c r="E208" s="14" t="s">
        <v>735</v>
      </c>
      <c r="F208" s="20">
        <v>0.33434452028346573</v>
      </c>
      <c r="G208" s="20" t="s">
        <v>735</v>
      </c>
      <c r="H208" s="20">
        <v>0.49003592597487139</v>
      </c>
      <c r="I208" s="12" t="s">
        <v>304</v>
      </c>
    </row>
    <row r="209" spans="1:9" x14ac:dyDescent="0.2">
      <c r="A209" s="14" t="s">
        <v>1036</v>
      </c>
      <c r="B209" s="12" t="s">
        <v>1037</v>
      </c>
      <c r="C209" s="18" t="s">
        <v>1136</v>
      </c>
      <c r="D209" s="14" t="s">
        <v>1137</v>
      </c>
      <c r="E209" s="14" t="s">
        <v>735</v>
      </c>
      <c r="F209" s="20">
        <v>0</v>
      </c>
      <c r="G209" s="20" t="s">
        <v>735</v>
      </c>
      <c r="H209" s="20">
        <v>0</v>
      </c>
      <c r="I209" s="12" t="s">
        <v>304</v>
      </c>
    </row>
    <row r="210" spans="1:9" x14ac:dyDescent="0.2">
      <c r="A210" s="14" t="s">
        <v>1036</v>
      </c>
      <c r="B210" s="12" t="s">
        <v>1037</v>
      </c>
      <c r="C210" s="18" t="s">
        <v>1138</v>
      </c>
      <c r="D210" s="14" t="s">
        <v>1139</v>
      </c>
      <c r="E210" s="14" t="s">
        <v>735</v>
      </c>
      <c r="F210" s="20">
        <v>0</v>
      </c>
      <c r="G210" s="20" t="s">
        <v>735</v>
      </c>
      <c r="H210" s="20">
        <v>0.15903078403078402</v>
      </c>
      <c r="I210" s="12" t="s">
        <v>305</v>
      </c>
    </row>
    <row r="211" spans="1:9" x14ac:dyDescent="0.2">
      <c r="A211" s="14" t="s">
        <v>1036</v>
      </c>
      <c r="B211" s="12" t="s">
        <v>1037</v>
      </c>
      <c r="C211" s="18" t="s">
        <v>1140</v>
      </c>
      <c r="D211" s="14" t="s">
        <v>1141</v>
      </c>
      <c r="E211" s="14" t="s">
        <v>874</v>
      </c>
      <c r="F211" s="20" t="s">
        <v>874</v>
      </c>
      <c r="G211" s="20" t="s">
        <v>874</v>
      </c>
      <c r="H211" s="20" t="s">
        <v>874</v>
      </c>
      <c r="I211" s="12" t="s">
        <v>305</v>
      </c>
    </row>
    <row r="212" spans="1:9" x14ac:dyDescent="0.2">
      <c r="A212" s="14" t="s">
        <v>1036</v>
      </c>
      <c r="B212" s="12" t="s">
        <v>1037</v>
      </c>
      <c r="C212" s="18" t="s">
        <v>1142</v>
      </c>
      <c r="D212" s="14" t="s">
        <v>1143</v>
      </c>
      <c r="E212" s="14" t="s">
        <v>735</v>
      </c>
      <c r="F212" s="20">
        <v>0</v>
      </c>
      <c r="G212" s="20" t="s">
        <v>735</v>
      </c>
      <c r="H212" s="20">
        <v>0</v>
      </c>
      <c r="I212" s="12" t="s">
        <v>304</v>
      </c>
    </row>
    <row r="213" spans="1:9" x14ac:dyDescent="0.2">
      <c r="A213" s="14" t="s">
        <v>1036</v>
      </c>
      <c r="B213" s="12" t="s">
        <v>1037</v>
      </c>
      <c r="C213" s="18" t="s">
        <v>1144</v>
      </c>
      <c r="D213" s="14" t="s">
        <v>1145</v>
      </c>
      <c r="E213" s="14" t="s">
        <v>735</v>
      </c>
      <c r="F213" s="20">
        <v>0.38866784556439726</v>
      </c>
      <c r="G213" s="20" t="s">
        <v>735</v>
      </c>
      <c r="H213" s="20">
        <v>0.44277592386602399</v>
      </c>
      <c r="I213" s="12" t="s">
        <v>304</v>
      </c>
    </row>
    <row r="214" spans="1:9" x14ac:dyDescent="0.2">
      <c r="A214" s="14" t="s">
        <v>1036</v>
      </c>
      <c r="B214" s="12" t="s">
        <v>1037</v>
      </c>
      <c r="C214" s="18" t="s">
        <v>1146</v>
      </c>
      <c r="D214" s="14" t="s">
        <v>1147</v>
      </c>
      <c r="E214" s="14" t="s">
        <v>735</v>
      </c>
      <c r="F214" s="20">
        <v>0</v>
      </c>
      <c r="G214" s="20" t="s">
        <v>735</v>
      </c>
      <c r="H214" s="20">
        <v>0</v>
      </c>
      <c r="I214" s="12" t="s">
        <v>304</v>
      </c>
    </row>
    <row r="215" spans="1:9" x14ac:dyDescent="0.2">
      <c r="A215" s="14" t="s">
        <v>1036</v>
      </c>
      <c r="B215" s="12" t="s">
        <v>1037</v>
      </c>
      <c r="C215" s="18" t="s">
        <v>1148</v>
      </c>
      <c r="D215" s="14" t="s">
        <v>1149</v>
      </c>
      <c r="E215" s="14" t="s">
        <v>735</v>
      </c>
      <c r="F215" s="20">
        <v>0</v>
      </c>
      <c r="G215" s="20" t="s">
        <v>735</v>
      </c>
      <c r="H215" s="20">
        <v>0</v>
      </c>
      <c r="I215" s="12" t="s">
        <v>304</v>
      </c>
    </row>
    <row r="216" spans="1:9" x14ac:dyDescent="0.2">
      <c r="A216" s="14" t="s">
        <v>1036</v>
      </c>
      <c r="B216" s="12" t="s">
        <v>1037</v>
      </c>
      <c r="C216" s="18" t="s">
        <v>1150</v>
      </c>
      <c r="D216" s="14" t="s">
        <v>1151</v>
      </c>
      <c r="E216" s="14" t="s">
        <v>735</v>
      </c>
      <c r="F216" s="20">
        <v>0</v>
      </c>
      <c r="G216" s="20" t="s">
        <v>735</v>
      </c>
      <c r="H216" s="20">
        <v>0</v>
      </c>
      <c r="I216" s="12" t="s">
        <v>304</v>
      </c>
    </row>
    <row r="217" spans="1:9" x14ac:dyDescent="0.2">
      <c r="A217" s="14" t="s">
        <v>1152</v>
      </c>
      <c r="B217" s="12" t="s">
        <v>1153</v>
      </c>
      <c r="C217" s="18" t="s">
        <v>1154</v>
      </c>
      <c r="D217" s="14" t="s">
        <v>1155</v>
      </c>
      <c r="E217" s="14" t="s">
        <v>735</v>
      </c>
      <c r="F217" s="20">
        <v>0</v>
      </c>
      <c r="G217" s="20" t="s">
        <v>735</v>
      </c>
      <c r="H217" s="20">
        <v>0</v>
      </c>
      <c r="I217" s="12" t="s">
        <v>304</v>
      </c>
    </row>
    <row r="218" spans="1:9" x14ac:dyDescent="0.2">
      <c r="A218" s="14" t="s">
        <v>1152</v>
      </c>
      <c r="B218" s="12" t="s">
        <v>1153</v>
      </c>
      <c r="C218" s="18" t="s">
        <v>1156</v>
      </c>
      <c r="D218" s="14" t="s">
        <v>1157</v>
      </c>
      <c r="E218" s="14" t="s">
        <v>735</v>
      </c>
      <c r="F218" s="20">
        <v>0</v>
      </c>
      <c r="G218" s="20" t="s">
        <v>735</v>
      </c>
      <c r="H218" s="20">
        <v>0</v>
      </c>
      <c r="I218" s="12" t="s">
        <v>304</v>
      </c>
    </row>
    <row r="219" spans="1:9" x14ac:dyDescent="0.2">
      <c r="A219" s="14" t="s">
        <v>1152</v>
      </c>
      <c r="B219" s="12" t="s">
        <v>1153</v>
      </c>
      <c r="C219" s="18" t="s">
        <v>1158</v>
      </c>
      <c r="D219" s="14" t="s">
        <v>1159</v>
      </c>
      <c r="E219" s="14" t="s">
        <v>735</v>
      </c>
      <c r="F219" s="20">
        <v>0</v>
      </c>
      <c r="G219" s="20" t="s">
        <v>735</v>
      </c>
      <c r="H219" s="20">
        <v>0</v>
      </c>
      <c r="I219" s="12" t="s">
        <v>304</v>
      </c>
    </row>
    <row r="220" spans="1:9" x14ac:dyDescent="0.2">
      <c r="A220" s="14" t="s">
        <v>1152</v>
      </c>
      <c r="B220" s="12" t="s">
        <v>1153</v>
      </c>
      <c r="C220" s="18" t="s">
        <v>1160</v>
      </c>
      <c r="D220" s="14" t="s">
        <v>1161</v>
      </c>
      <c r="E220" s="14" t="s">
        <v>735</v>
      </c>
      <c r="F220" s="20">
        <v>0</v>
      </c>
      <c r="G220" s="20" t="s">
        <v>735</v>
      </c>
      <c r="H220" s="20">
        <v>0</v>
      </c>
      <c r="I220" s="12" t="s">
        <v>304</v>
      </c>
    </row>
    <row r="221" spans="1:9" x14ac:dyDescent="0.2">
      <c r="A221" s="14" t="s">
        <v>1152</v>
      </c>
      <c r="B221" s="12" t="s">
        <v>1153</v>
      </c>
      <c r="C221" s="18" t="s">
        <v>1162</v>
      </c>
      <c r="D221" s="14" t="s">
        <v>1163</v>
      </c>
      <c r="E221" s="14" t="s">
        <v>735</v>
      </c>
      <c r="F221" s="20">
        <v>0</v>
      </c>
      <c r="G221" s="20" t="s">
        <v>735</v>
      </c>
      <c r="H221" s="20">
        <v>0</v>
      </c>
      <c r="I221" s="12" t="s">
        <v>304</v>
      </c>
    </row>
    <row r="222" spans="1:9" x14ac:dyDescent="0.2">
      <c r="A222" s="14" t="s">
        <v>1152</v>
      </c>
      <c r="B222" s="12" t="s">
        <v>1153</v>
      </c>
      <c r="C222" s="18" t="s">
        <v>1164</v>
      </c>
      <c r="D222" s="14" t="s">
        <v>1165</v>
      </c>
      <c r="E222" s="14" t="s">
        <v>735</v>
      </c>
      <c r="F222" s="20">
        <v>0</v>
      </c>
      <c r="G222" s="20" t="s">
        <v>735</v>
      </c>
      <c r="H222" s="20">
        <v>0</v>
      </c>
      <c r="I222" s="12" t="s">
        <v>304</v>
      </c>
    </row>
    <row r="223" spans="1:9" x14ac:dyDescent="0.2">
      <c r="A223" s="14" t="s">
        <v>1152</v>
      </c>
      <c r="B223" s="12" t="s">
        <v>1153</v>
      </c>
      <c r="C223" s="18" t="s">
        <v>1166</v>
      </c>
      <c r="D223" s="14" t="s">
        <v>1167</v>
      </c>
      <c r="E223" s="14" t="s">
        <v>735</v>
      </c>
      <c r="F223" s="20">
        <v>0</v>
      </c>
      <c r="G223" s="20" t="s">
        <v>735</v>
      </c>
      <c r="H223" s="20">
        <v>0</v>
      </c>
      <c r="I223" s="12" t="s">
        <v>304</v>
      </c>
    </row>
    <row r="224" spans="1:9" x14ac:dyDescent="0.2">
      <c r="A224" s="14" t="s">
        <v>1152</v>
      </c>
      <c r="B224" s="12" t="s">
        <v>1153</v>
      </c>
      <c r="C224" s="18" t="s">
        <v>1168</v>
      </c>
      <c r="D224" s="14" t="s">
        <v>1169</v>
      </c>
      <c r="E224" s="14" t="s">
        <v>874</v>
      </c>
      <c r="F224" s="20" t="s">
        <v>874</v>
      </c>
      <c r="G224" s="20" t="s">
        <v>874</v>
      </c>
      <c r="H224" s="20" t="s">
        <v>874</v>
      </c>
      <c r="I224" s="12" t="s">
        <v>304</v>
      </c>
    </row>
    <row r="225" spans="1:9" x14ac:dyDescent="0.2">
      <c r="A225" s="14" t="s">
        <v>1152</v>
      </c>
      <c r="B225" s="12" t="s">
        <v>1153</v>
      </c>
      <c r="C225" s="18" t="s">
        <v>1170</v>
      </c>
      <c r="D225" s="14" t="s">
        <v>1171</v>
      </c>
      <c r="E225" s="14" t="s">
        <v>735</v>
      </c>
      <c r="F225" s="20">
        <v>0</v>
      </c>
      <c r="G225" s="20" t="s">
        <v>735</v>
      </c>
      <c r="H225" s="20">
        <v>0</v>
      </c>
      <c r="I225" s="12" t="s">
        <v>304</v>
      </c>
    </row>
    <row r="226" spans="1:9" x14ac:dyDescent="0.2">
      <c r="A226" s="14" t="s">
        <v>1152</v>
      </c>
      <c r="B226" s="12" t="s">
        <v>1153</v>
      </c>
      <c r="C226" s="18" t="s">
        <v>1172</v>
      </c>
      <c r="D226" s="14" t="s">
        <v>1173</v>
      </c>
      <c r="E226" s="14" t="s">
        <v>735</v>
      </c>
      <c r="F226" s="20">
        <v>0</v>
      </c>
      <c r="G226" s="20" t="s">
        <v>735</v>
      </c>
      <c r="H226" s="20">
        <v>0</v>
      </c>
      <c r="I226" s="12" t="s">
        <v>304</v>
      </c>
    </row>
    <row r="227" spans="1:9" x14ac:dyDescent="0.2">
      <c r="A227" s="14" t="s">
        <v>1152</v>
      </c>
      <c r="B227" s="12" t="s">
        <v>1153</v>
      </c>
      <c r="C227" s="18" t="s">
        <v>1174</v>
      </c>
      <c r="D227" s="14" t="s">
        <v>1175</v>
      </c>
      <c r="E227" s="14" t="s">
        <v>874</v>
      </c>
      <c r="F227" s="20" t="s">
        <v>874</v>
      </c>
      <c r="G227" s="20" t="s">
        <v>874</v>
      </c>
      <c r="H227" s="20" t="s">
        <v>874</v>
      </c>
      <c r="I227" s="12" t="s">
        <v>304</v>
      </c>
    </row>
    <row r="228" spans="1:9" x14ac:dyDescent="0.2">
      <c r="A228" s="14" t="s">
        <v>1152</v>
      </c>
      <c r="B228" s="12" t="s">
        <v>1153</v>
      </c>
      <c r="C228" s="18" t="s">
        <v>1176</v>
      </c>
      <c r="D228" s="14" t="s">
        <v>1177</v>
      </c>
      <c r="E228" s="14" t="s">
        <v>735</v>
      </c>
      <c r="F228" s="20">
        <v>0</v>
      </c>
      <c r="G228" s="20" t="s">
        <v>735</v>
      </c>
      <c r="H228" s="20">
        <v>0</v>
      </c>
      <c r="I228" s="12" t="s">
        <v>304</v>
      </c>
    </row>
    <row r="229" spans="1:9" x14ac:dyDescent="0.2">
      <c r="A229" s="14" t="s">
        <v>1152</v>
      </c>
      <c r="B229" s="12" t="s">
        <v>1153</v>
      </c>
      <c r="C229" s="18" t="s">
        <v>1178</v>
      </c>
      <c r="D229" s="14" t="s">
        <v>1179</v>
      </c>
      <c r="E229" s="14" t="s">
        <v>735</v>
      </c>
      <c r="F229" s="20">
        <v>0</v>
      </c>
      <c r="G229" s="20" t="s">
        <v>735</v>
      </c>
      <c r="H229" s="20">
        <v>0</v>
      </c>
      <c r="I229" s="12" t="s">
        <v>304</v>
      </c>
    </row>
    <row r="230" spans="1:9" x14ac:dyDescent="0.2">
      <c r="A230" s="14" t="s">
        <v>1152</v>
      </c>
      <c r="B230" s="12" t="s">
        <v>1153</v>
      </c>
      <c r="C230" s="18" t="s">
        <v>1180</v>
      </c>
      <c r="D230" s="14" t="s">
        <v>1181</v>
      </c>
      <c r="E230" s="14" t="s">
        <v>735</v>
      </c>
      <c r="F230" s="20">
        <v>0</v>
      </c>
      <c r="G230" s="20" t="s">
        <v>735</v>
      </c>
      <c r="H230" s="20">
        <v>0</v>
      </c>
      <c r="I230" s="12" t="s">
        <v>304</v>
      </c>
    </row>
    <row r="231" spans="1:9" x14ac:dyDescent="0.2">
      <c r="A231" s="14" t="s">
        <v>1152</v>
      </c>
      <c r="B231" s="12" t="s">
        <v>1153</v>
      </c>
      <c r="C231" s="18" t="s">
        <v>1182</v>
      </c>
      <c r="D231" s="14" t="s">
        <v>1183</v>
      </c>
      <c r="E231" s="14" t="s">
        <v>735</v>
      </c>
      <c r="F231" s="20">
        <v>0</v>
      </c>
      <c r="G231" s="20" t="s">
        <v>735</v>
      </c>
      <c r="H231" s="20">
        <v>0</v>
      </c>
      <c r="I231" s="12" t="s">
        <v>304</v>
      </c>
    </row>
    <row r="232" spans="1:9" x14ac:dyDescent="0.2">
      <c r="A232" s="14" t="s">
        <v>1152</v>
      </c>
      <c r="B232" s="12" t="s">
        <v>1153</v>
      </c>
      <c r="C232" s="18" t="s">
        <v>1184</v>
      </c>
      <c r="D232" s="14" t="s">
        <v>1185</v>
      </c>
      <c r="E232" s="14" t="s">
        <v>735</v>
      </c>
      <c r="F232" s="20">
        <v>0</v>
      </c>
      <c r="G232" s="20" t="s">
        <v>735</v>
      </c>
      <c r="H232" s="20">
        <v>0</v>
      </c>
      <c r="I232" s="12" t="s">
        <v>304</v>
      </c>
    </row>
    <row r="233" spans="1:9" x14ac:dyDescent="0.2">
      <c r="A233" s="14" t="s">
        <v>1152</v>
      </c>
      <c r="B233" s="12" t="s">
        <v>1153</v>
      </c>
      <c r="C233" s="18" t="s">
        <v>1186</v>
      </c>
      <c r="D233" s="14" t="s">
        <v>1187</v>
      </c>
      <c r="E233" s="14" t="s">
        <v>874</v>
      </c>
      <c r="F233" s="20" t="s">
        <v>874</v>
      </c>
      <c r="G233" s="20" t="s">
        <v>874</v>
      </c>
      <c r="H233" s="20" t="s">
        <v>874</v>
      </c>
      <c r="I233" s="12" t="s">
        <v>304</v>
      </c>
    </row>
    <row r="234" spans="1:9" x14ac:dyDescent="0.2">
      <c r="A234" s="14" t="s">
        <v>1152</v>
      </c>
      <c r="B234" s="12" t="s">
        <v>1153</v>
      </c>
      <c r="C234" s="18" t="s">
        <v>1188</v>
      </c>
      <c r="D234" s="14" t="s">
        <v>1189</v>
      </c>
      <c r="E234" s="14" t="s">
        <v>874</v>
      </c>
      <c r="F234" s="20" t="s">
        <v>874</v>
      </c>
      <c r="G234" s="20" t="s">
        <v>874</v>
      </c>
      <c r="H234" s="20" t="s">
        <v>874</v>
      </c>
      <c r="I234" s="12" t="s">
        <v>304</v>
      </c>
    </row>
    <row r="235" spans="1:9" x14ac:dyDescent="0.2">
      <c r="A235" s="14" t="s">
        <v>1152</v>
      </c>
      <c r="B235" s="12" t="s">
        <v>1153</v>
      </c>
      <c r="C235" s="18" t="s">
        <v>1190</v>
      </c>
      <c r="D235" s="14" t="s">
        <v>1191</v>
      </c>
      <c r="E235" s="14" t="s">
        <v>735</v>
      </c>
      <c r="F235" s="20">
        <v>0</v>
      </c>
      <c r="G235" s="20" t="s">
        <v>735</v>
      </c>
      <c r="H235" s="20">
        <v>0</v>
      </c>
      <c r="I235" s="12" t="s">
        <v>304</v>
      </c>
    </row>
    <row r="236" spans="1:9" x14ac:dyDescent="0.2">
      <c r="A236" s="14" t="s">
        <v>1152</v>
      </c>
      <c r="B236" s="12" t="s">
        <v>1153</v>
      </c>
      <c r="C236" s="18" t="s">
        <v>1192</v>
      </c>
      <c r="D236" s="14" t="s">
        <v>1193</v>
      </c>
      <c r="E236" s="14" t="s">
        <v>735</v>
      </c>
      <c r="F236" s="20">
        <v>0</v>
      </c>
      <c r="G236" s="20" t="s">
        <v>735</v>
      </c>
      <c r="H236" s="20">
        <v>0</v>
      </c>
      <c r="I236" s="12" t="s">
        <v>304</v>
      </c>
    </row>
    <row r="237" spans="1:9" x14ac:dyDescent="0.2">
      <c r="A237" s="14" t="s">
        <v>1152</v>
      </c>
      <c r="B237" s="12" t="s">
        <v>1153</v>
      </c>
      <c r="C237" s="18" t="s">
        <v>1194</v>
      </c>
      <c r="D237" s="14" t="s">
        <v>1195</v>
      </c>
      <c r="E237" s="14" t="s">
        <v>735</v>
      </c>
      <c r="F237" s="20">
        <v>0</v>
      </c>
      <c r="G237" s="20" t="s">
        <v>735</v>
      </c>
      <c r="H237" s="20">
        <v>0</v>
      </c>
      <c r="I237" s="12" t="s">
        <v>304</v>
      </c>
    </row>
    <row r="238" spans="1:9" x14ac:dyDescent="0.2">
      <c r="A238" s="14" t="s">
        <v>1152</v>
      </c>
      <c r="B238" s="12" t="s">
        <v>1153</v>
      </c>
      <c r="C238" s="18" t="s">
        <v>1196</v>
      </c>
      <c r="D238" s="14" t="s">
        <v>1197</v>
      </c>
      <c r="E238" s="14" t="s">
        <v>735</v>
      </c>
      <c r="F238" s="20">
        <v>0</v>
      </c>
      <c r="G238" s="20" t="s">
        <v>735</v>
      </c>
      <c r="H238" s="20">
        <v>0</v>
      </c>
      <c r="I238" s="12" t="s">
        <v>304</v>
      </c>
    </row>
    <row r="239" spans="1:9" x14ac:dyDescent="0.2">
      <c r="A239" s="14" t="s">
        <v>1152</v>
      </c>
      <c r="B239" s="12" t="s">
        <v>1153</v>
      </c>
      <c r="C239" s="18" t="s">
        <v>1198</v>
      </c>
      <c r="D239" s="14" t="s">
        <v>1199</v>
      </c>
      <c r="E239" s="14" t="s">
        <v>735</v>
      </c>
      <c r="F239" s="20">
        <v>0</v>
      </c>
      <c r="G239" s="20" t="s">
        <v>735</v>
      </c>
      <c r="H239" s="20">
        <v>0</v>
      </c>
      <c r="I239" s="12" t="s">
        <v>304</v>
      </c>
    </row>
    <row r="240" spans="1:9" x14ac:dyDescent="0.2">
      <c r="A240" s="14" t="s">
        <v>1152</v>
      </c>
      <c r="B240" s="12" t="s">
        <v>1153</v>
      </c>
      <c r="C240" s="18" t="s">
        <v>1200</v>
      </c>
      <c r="D240" s="14" t="s">
        <v>1201</v>
      </c>
      <c r="E240" s="14" t="s">
        <v>735</v>
      </c>
      <c r="F240" s="20">
        <v>0</v>
      </c>
      <c r="G240" s="20" t="s">
        <v>735</v>
      </c>
      <c r="H240" s="20">
        <v>0</v>
      </c>
      <c r="I240" s="12" t="s">
        <v>304</v>
      </c>
    </row>
    <row r="241" spans="1:9" x14ac:dyDescent="0.2">
      <c r="A241" s="14" t="s">
        <v>1152</v>
      </c>
      <c r="B241" s="12" t="s">
        <v>1153</v>
      </c>
      <c r="C241" s="18" t="s">
        <v>1202</v>
      </c>
      <c r="D241" s="14" t="s">
        <v>1203</v>
      </c>
      <c r="E241" s="14" t="s">
        <v>874</v>
      </c>
      <c r="F241" s="20" t="s">
        <v>874</v>
      </c>
      <c r="G241" s="20" t="s">
        <v>874</v>
      </c>
      <c r="H241" s="20" t="s">
        <v>874</v>
      </c>
      <c r="I241" s="12" t="s">
        <v>304</v>
      </c>
    </row>
    <row r="242" spans="1:9" x14ac:dyDescent="0.2">
      <c r="A242" s="14" t="s">
        <v>1152</v>
      </c>
      <c r="B242" s="12" t="s">
        <v>1153</v>
      </c>
      <c r="C242" s="18" t="s">
        <v>1204</v>
      </c>
      <c r="D242" s="14" t="s">
        <v>1205</v>
      </c>
      <c r="E242" s="14" t="s">
        <v>735</v>
      </c>
      <c r="F242" s="20">
        <v>0</v>
      </c>
      <c r="G242" s="20" t="s">
        <v>735</v>
      </c>
      <c r="H242" s="20">
        <v>0</v>
      </c>
      <c r="I242" s="12" t="s">
        <v>305</v>
      </c>
    </row>
    <row r="243" spans="1:9" x14ac:dyDescent="0.2">
      <c r="A243" s="14" t="s">
        <v>1152</v>
      </c>
      <c r="B243" s="12" t="s">
        <v>1153</v>
      </c>
      <c r="C243" s="18" t="s">
        <v>1206</v>
      </c>
      <c r="D243" s="14" t="s">
        <v>1207</v>
      </c>
      <c r="E243" s="14" t="s">
        <v>735</v>
      </c>
      <c r="F243" s="20">
        <v>0</v>
      </c>
      <c r="G243" s="20" t="s">
        <v>735</v>
      </c>
      <c r="H243" s="20">
        <v>0</v>
      </c>
      <c r="I243" s="12" t="s">
        <v>304</v>
      </c>
    </row>
    <row r="244" spans="1:9" x14ac:dyDescent="0.2">
      <c r="A244" s="14" t="s">
        <v>1152</v>
      </c>
      <c r="B244" s="12" t="s">
        <v>1153</v>
      </c>
      <c r="C244" s="18" t="s">
        <v>1208</v>
      </c>
      <c r="D244" s="14" t="s">
        <v>1209</v>
      </c>
      <c r="E244" s="14" t="s">
        <v>874</v>
      </c>
      <c r="F244" s="20" t="s">
        <v>874</v>
      </c>
      <c r="G244" s="20" t="s">
        <v>874</v>
      </c>
      <c r="H244" s="20" t="s">
        <v>874</v>
      </c>
      <c r="I244" s="12" t="s">
        <v>305</v>
      </c>
    </row>
    <row r="245" spans="1:9" x14ac:dyDescent="0.2">
      <c r="A245" s="14" t="s">
        <v>1152</v>
      </c>
      <c r="B245" s="12" t="s">
        <v>1153</v>
      </c>
      <c r="C245" s="18" t="s">
        <v>1210</v>
      </c>
      <c r="D245" s="14" t="s">
        <v>1211</v>
      </c>
      <c r="E245" s="14" t="s">
        <v>735</v>
      </c>
      <c r="F245" s="20">
        <v>0</v>
      </c>
      <c r="G245" s="20" t="s">
        <v>735</v>
      </c>
      <c r="H245" s="20">
        <v>0</v>
      </c>
      <c r="I245" s="12" t="s">
        <v>304</v>
      </c>
    </row>
    <row r="246" spans="1:9" x14ac:dyDescent="0.2">
      <c r="A246" s="14" t="s">
        <v>1152</v>
      </c>
      <c r="B246" s="12" t="s">
        <v>1153</v>
      </c>
      <c r="C246" s="18" t="s">
        <v>806</v>
      </c>
      <c r="D246" s="14" t="s">
        <v>1212</v>
      </c>
      <c r="E246" s="14" t="s">
        <v>735</v>
      </c>
      <c r="F246" s="20">
        <v>0</v>
      </c>
      <c r="G246" s="20" t="s">
        <v>735</v>
      </c>
      <c r="H246" s="20">
        <v>0</v>
      </c>
      <c r="I246" s="12" t="s">
        <v>305</v>
      </c>
    </row>
    <row r="247" spans="1:9" x14ac:dyDescent="0.2">
      <c r="A247" s="14" t="s">
        <v>1152</v>
      </c>
      <c r="B247" s="12" t="s">
        <v>1153</v>
      </c>
      <c r="C247" s="18" t="s">
        <v>808</v>
      </c>
      <c r="D247" s="14" t="s">
        <v>1213</v>
      </c>
      <c r="E247" s="14" t="s">
        <v>735</v>
      </c>
      <c r="F247" s="20">
        <v>0</v>
      </c>
      <c r="G247" s="20" t="s">
        <v>735</v>
      </c>
      <c r="H247" s="20">
        <v>0</v>
      </c>
      <c r="I247" s="12" t="s">
        <v>304</v>
      </c>
    </row>
    <row r="248" spans="1:9" x14ac:dyDescent="0.2">
      <c r="A248" s="14" t="s">
        <v>1152</v>
      </c>
      <c r="B248" s="12" t="s">
        <v>1153</v>
      </c>
      <c r="C248" s="18" t="s">
        <v>1214</v>
      </c>
      <c r="D248" s="14" t="s">
        <v>1215</v>
      </c>
      <c r="E248" s="14" t="s">
        <v>735</v>
      </c>
      <c r="F248" s="20">
        <v>0</v>
      </c>
      <c r="G248" s="20" t="s">
        <v>735</v>
      </c>
      <c r="H248" s="20">
        <v>0</v>
      </c>
      <c r="I248" s="12" t="s">
        <v>304</v>
      </c>
    </row>
    <row r="249" spans="1:9" x14ac:dyDescent="0.2">
      <c r="A249" s="14" t="s">
        <v>1152</v>
      </c>
      <c r="B249" s="12" t="s">
        <v>1153</v>
      </c>
      <c r="C249" s="18" t="s">
        <v>1216</v>
      </c>
      <c r="D249" s="14" t="s">
        <v>1217</v>
      </c>
      <c r="E249" s="14" t="s">
        <v>735</v>
      </c>
      <c r="F249" s="20">
        <v>0</v>
      </c>
      <c r="G249" s="20" t="s">
        <v>735</v>
      </c>
      <c r="H249" s="20">
        <v>0</v>
      </c>
      <c r="I249" s="12" t="s">
        <v>304</v>
      </c>
    </row>
    <row r="250" spans="1:9" x14ac:dyDescent="0.2">
      <c r="A250" s="14" t="s">
        <v>1152</v>
      </c>
      <c r="B250" s="12" t="s">
        <v>1153</v>
      </c>
      <c r="C250" s="18" t="s">
        <v>1070</v>
      </c>
      <c r="D250" s="14" t="s">
        <v>1218</v>
      </c>
      <c r="E250" s="14" t="s">
        <v>874</v>
      </c>
      <c r="F250" s="20" t="s">
        <v>874</v>
      </c>
      <c r="G250" s="20" t="s">
        <v>874</v>
      </c>
      <c r="H250" s="20" t="s">
        <v>874</v>
      </c>
      <c r="I250" s="12" t="s">
        <v>305</v>
      </c>
    </row>
    <row r="251" spans="1:9" x14ac:dyDescent="0.2">
      <c r="A251" s="14" t="s">
        <v>1152</v>
      </c>
      <c r="B251" s="12" t="s">
        <v>1153</v>
      </c>
      <c r="C251" s="18" t="s">
        <v>1219</v>
      </c>
      <c r="D251" s="14" t="s">
        <v>1220</v>
      </c>
      <c r="E251" s="14" t="s">
        <v>735</v>
      </c>
      <c r="F251" s="20">
        <v>0</v>
      </c>
      <c r="G251" s="20" t="s">
        <v>735</v>
      </c>
      <c r="H251" s="20">
        <v>0</v>
      </c>
      <c r="I251" s="12" t="s">
        <v>304</v>
      </c>
    </row>
    <row r="252" spans="1:9" x14ac:dyDescent="0.2">
      <c r="A252" s="14" t="s">
        <v>1152</v>
      </c>
      <c r="B252" s="12" t="s">
        <v>1153</v>
      </c>
      <c r="C252" s="18" t="s">
        <v>1221</v>
      </c>
      <c r="D252" s="14" t="s">
        <v>1222</v>
      </c>
      <c r="E252" s="14" t="s">
        <v>735</v>
      </c>
      <c r="F252" s="20">
        <v>0</v>
      </c>
      <c r="G252" s="20" t="s">
        <v>735</v>
      </c>
      <c r="H252" s="20">
        <v>0</v>
      </c>
      <c r="I252" s="12" t="s">
        <v>304</v>
      </c>
    </row>
    <row r="253" spans="1:9" x14ac:dyDescent="0.2">
      <c r="A253" s="14" t="s">
        <v>1152</v>
      </c>
      <c r="B253" s="12" t="s">
        <v>1153</v>
      </c>
      <c r="C253" s="18" t="s">
        <v>1223</v>
      </c>
      <c r="D253" s="14" t="s">
        <v>1224</v>
      </c>
      <c r="E253" s="14" t="s">
        <v>735</v>
      </c>
      <c r="F253" s="20">
        <v>0</v>
      </c>
      <c r="G253" s="20" t="s">
        <v>735</v>
      </c>
      <c r="H253" s="20">
        <v>0</v>
      </c>
      <c r="I253" s="12" t="s">
        <v>304</v>
      </c>
    </row>
    <row r="254" spans="1:9" x14ac:dyDescent="0.2">
      <c r="A254" s="14" t="s">
        <v>1152</v>
      </c>
      <c r="B254" s="12" t="s">
        <v>1153</v>
      </c>
      <c r="C254" s="18" t="s">
        <v>972</v>
      </c>
      <c r="D254" s="14" t="s">
        <v>1225</v>
      </c>
      <c r="E254" s="14" t="s">
        <v>735</v>
      </c>
      <c r="F254" s="20">
        <v>0</v>
      </c>
      <c r="G254" s="20" t="s">
        <v>735</v>
      </c>
      <c r="H254" s="20">
        <v>0</v>
      </c>
      <c r="I254" s="12" t="s">
        <v>304</v>
      </c>
    </row>
    <row r="255" spans="1:9" x14ac:dyDescent="0.2">
      <c r="A255" s="14" t="s">
        <v>1152</v>
      </c>
      <c r="B255" s="12" t="s">
        <v>1153</v>
      </c>
      <c r="C255" s="18" t="s">
        <v>976</v>
      </c>
      <c r="D255" s="14" t="s">
        <v>1226</v>
      </c>
      <c r="E255" s="14" t="s">
        <v>735</v>
      </c>
      <c r="F255" s="20">
        <v>0</v>
      </c>
      <c r="G255" s="20" t="s">
        <v>735</v>
      </c>
      <c r="H255" s="20">
        <v>0</v>
      </c>
      <c r="I255" s="12" t="s">
        <v>304</v>
      </c>
    </row>
    <row r="256" spans="1:9" x14ac:dyDescent="0.2">
      <c r="A256" s="14" t="s">
        <v>1152</v>
      </c>
      <c r="B256" s="12" t="s">
        <v>1153</v>
      </c>
      <c r="C256" s="18" t="s">
        <v>1227</v>
      </c>
      <c r="D256" s="14" t="s">
        <v>1228</v>
      </c>
      <c r="E256" s="14" t="s">
        <v>735</v>
      </c>
      <c r="F256" s="20">
        <v>0</v>
      </c>
      <c r="G256" s="20" t="s">
        <v>735</v>
      </c>
      <c r="H256" s="20">
        <v>0</v>
      </c>
      <c r="I256" s="12" t="s">
        <v>304</v>
      </c>
    </row>
    <row r="257" spans="1:9" x14ac:dyDescent="0.2">
      <c r="A257" s="14" t="s">
        <v>1152</v>
      </c>
      <c r="B257" s="12" t="s">
        <v>1153</v>
      </c>
      <c r="C257" s="18" t="s">
        <v>1229</v>
      </c>
      <c r="D257" s="14" t="s">
        <v>1230</v>
      </c>
      <c r="E257" s="14" t="s">
        <v>874</v>
      </c>
      <c r="F257" s="20" t="s">
        <v>874</v>
      </c>
      <c r="G257" s="20" t="s">
        <v>874</v>
      </c>
      <c r="H257" s="20" t="s">
        <v>874</v>
      </c>
      <c r="I257" s="12" t="s">
        <v>305</v>
      </c>
    </row>
    <row r="258" spans="1:9" x14ac:dyDescent="0.2">
      <c r="A258" s="14" t="s">
        <v>1152</v>
      </c>
      <c r="B258" s="12" t="s">
        <v>1153</v>
      </c>
      <c r="C258" s="18" t="s">
        <v>1231</v>
      </c>
      <c r="D258" s="14" t="s">
        <v>1232</v>
      </c>
      <c r="E258" s="14" t="s">
        <v>735</v>
      </c>
      <c r="F258" s="20">
        <v>0</v>
      </c>
      <c r="G258" s="20" t="s">
        <v>735</v>
      </c>
      <c r="H258" s="20">
        <v>0</v>
      </c>
      <c r="I258" s="12" t="s">
        <v>304</v>
      </c>
    </row>
    <row r="259" spans="1:9" x14ac:dyDescent="0.2">
      <c r="A259" s="14" t="s">
        <v>1152</v>
      </c>
      <c r="B259" s="12" t="s">
        <v>1153</v>
      </c>
      <c r="C259" s="18" t="s">
        <v>1233</v>
      </c>
      <c r="D259" s="14" t="s">
        <v>1234</v>
      </c>
      <c r="E259" s="14" t="s">
        <v>735</v>
      </c>
      <c r="F259" s="20">
        <v>0</v>
      </c>
      <c r="G259" s="20" t="s">
        <v>735</v>
      </c>
      <c r="H259" s="20">
        <v>0</v>
      </c>
      <c r="I259" s="12" t="s">
        <v>304</v>
      </c>
    </row>
    <row r="260" spans="1:9" x14ac:dyDescent="0.2">
      <c r="A260" s="14" t="s">
        <v>1152</v>
      </c>
      <c r="B260" s="12" t="s">
        <v>1153</v>
      </c>
      <c r="C260" s="18" t="s">
        <v>1235</v>
      </c>
      <c r="D260" s="14" t="s">
        <v>1236</v>
      </c>
      <c r="E260" s="14" t="s">
        <v>735</v>
      </c>
      <c r="F260" s="20">
        <v>0</v>
      </c>
      <c r="G260" s="20" t="s">
        <v>735</v>
      </c>
      <c r="H260" s="20">
        <v>0</v>
      </c>
      <c r="I260" s="12" t="s">
        <v>304</v>
      </c>
    </row>
    <row r="261" spans="1:9" x14ac:dyDescent="0.2">
      <c r="A261" s="14" t="s">
        <v>1152</v>
      </c>
      <c r="B261" s="12" t="s">
        <v>1153</v>
      </c>
      <c r="C261" s="18" t="s">
        <v>838</v>
      </c>
      <c r="D261" s="14" t="s">
        <v>1237</v>
      </c>
      <c r="E261" s="14" t="s">
        <v>735</v>
      </c>
      <c r="F261" s="20">
        <v>0</v>
      </c>
      <c r="G261" s="20" t="s">
        <v>735</v>
      </c>
      <c r="H261" s="20">
        <v>0</v>
      </c>
      <c r="I261" s="12" t="s">
        <v>304</v>
      </c>
    </row>
    <row r="262" spans="1:9" x14ac:dyDescent="0.2">
      <c r="A262" s="14" t="s">
        <v>1152</v>
      </c>
      <c r="B262" s="12" t="s">
        <v>1153</v>
      </c>
      <c r="C262" s="18" t="s">
        <v>1238</v>
      </c>
      <c r="D262" s="14" t="s">
        <v>1239</v>
      </c>
      <c r="E262" s="14" t="s">
        <v>735</v>
      </c>
      <c r="F262" s="20">
        <v>0</v>
      </c>
      <c r="G262" s="20" t="s">
        <v>735</v>
      </c>
      <c r="H262" s="20">
        <v>0</v>
      </c>
      <c r="I262" s="12" t="s">
        <v>304</v>
      </c>
    </row>
    <row r="263" spans="1:9" x14ac:dyDescent="0.2">
      <c r="A263" s="14" t="s">
        <v>1152</v>
      </c>
      <c r="B263" s="12" t="s">
        <v>1153</v>
      </c>
      <c r="C263" s="18" t="s">
        <v>1240</v>
      </c>
      <c r="D263" s="14" t="s">
        <v>1241</v>
      </c>
      <c r="E263" s="14" t="s">
        <v>735</v>
      </c>
      <c r="F263" s="20">
        <v>0</v>
      </c>
      <c r="G263" s="20" t="s">
        <v>735</v>
      </c>
      <c r="H263" s="20">
        <v>0</v>
      </c>
      <c r="I263" s="12" t="s">
        <v>305</v>
      </c>
    </row>
    <row r="264" spans="1:9" x14ac:dyDescent="0.2">
      <c r="A264" s="14" t="s">
        <v>1152</v>
      </c>
      <c r="B264" s="12" t="s">
        <v>1153</v>
      </c>
      <c r="C264" s="18" t="s">
        <v>1242</v>
      </c>
      <c r="D264" s="14" t="s">
        <v>1243</v>
      </c>
      <c r="E264" s="14" t="s">
        <v>735</v>
      </c>
      <c r="F264" s="20">
        <v>0</v>
      </c>
      <c r="G264" s="20" t="s">
        <v>735</v>
      </c>
      <c r="H264" s="20">
        <v>0</v>
      </c>
      <c r="I264" s="12" t="s">
        <v>304</v>
      </c>
    </row>
    <row r="265" spans="1:9" x14ac:dyDescent="0.2">
      <c r="A265" s="14" t="s">
        <v>1152</v>
      </c>
      <c r="B265" s="12" t="s">
        <v>1153</v>
      </c>
      <c r="C265" s="18" t="s">
        <v>995</v>
      </c>
      <c r="D265" s="14" t="s">
        <v>1244</v>
      </c>
      <c r="E265" s="14" t="s">
        <v>735</v>
      </c>
      <c r="F265" s="20">
        <v>0</v>
      </c>
      <c r="G265" s="20" t="s">
        <v>735</v>
      </c>
      <c r="H265" s="20">
        <v>0</v>
      </c>
      <c r="I265" s="12" t="s">
        <v>304</v>
      </c>
    </row>
    <row r="266" spans="1:9" x14ac:dyDescent="0.2">
      <c r="A266" s="14" t="s">
        <v>1152</v>
      </c>
      <c r="B266" s="12" t="s">
        <v>1153</v>
      </c>
      <c r="C266" s="18" t="s">
        <v>1245</v>
      </c>
      <c r="D266" s="14" t="s">
        <v>1246</v>
      </c>
      <c r="E266" s="14" t="s">
        <v>874</v>
      </c>
      <c r="F266" s="20" t="s">
        <v>874</v>
      </c>
      <c r="G266" s="20" t="s">
        <v>874</v>
      </c>
      <c r="H266" s="20" t="s">
        <v>874</v>
      </c>
      <c r="I266" s="12" t="s">
        <v>305</v>
      </c>
    </row>
    <row r="267" spans="1:9" x14ac:dyDescent="0.2">
      <c r="A267" s="14" t="s">
        <v>1152</v>
      </c>
      <c r="B267" s="12" t="s">
        <v>1153</v>
      </c>
      <c r="C267" s="18" t="s">
        <v>1247</v>
      </c>
      <c r="D267" s="14" t="s">
        <v>1248</v>
      </c>
      <c r="E267" s="14" t="s">
        <v>735</v>
      </c>
      <c r="F267" s="20">
        <v>0</v>
      </c>
      <c r="G267" s="20" t="s">
        <v>735</v>
      </c>
      <c r="H267" s="20">
        <v>0</v>
      </c>
      <c r="I267" s="12" t="s">
        <v>304</v>
      </c>
    </row>
    <row r="268" spans="1:9" x14ac:dyDescent="0.2">
      <c r="A268" s="14" t="s">
        <v>1152</v>
      </c>
      <c r="B268" s="12" t="s">
        <v>1153</v>
      </c>
      <c r="C268" s="18" t="s">
        <v>1249</v>
      </c>
      <c r="D268" s="14" t="s">
        <v>1250</v>
      </c>
      <c r="E268" s="14" t="s">
        <v>735</v>
      </c>
      <c r="F268" s="20">
        <v>0</v>
      </c>
      <c r="G268" s="20" t="s">
        <v>735</v>
      </c>
      <c r="H268" s="20">
        <v>0</v>
      </c>
      <c r="I268" s="12" t="s">
        <v>304</v>
      </c>
    </row>
    <row r="269" spans="1:9" x14ac:dyDescent="0.2">
      <c r="A269" s="14" t="s">
        <v>1152</v>
      </c>
      <c r="B269" s="12" t="s">
        <v>1153</v>
      </c>
      <c r="C269" s="18" t="s">
        <v>1251</v>
      </c>
      <c r="D269" s="14" t="s">
        <v>1252</v>
      </c>
      <c r="E269" s="14" t="s">
        <v>735</v>
      </c>
      <c r="F269" s="20">
        <v>0</v>
      </c>
      <c r="G269" s="20" t="s">
        <v>735</v>
      </c>
      <c r="H269" s="20">
        <v>0</v>
      </c>
      <c r="I269" s="12" t="s">
        <v>304</v>
      </c>
    </row>
    <row r="270" spans="1:9" x14ac:dyDescent="0.2">
      <c r="A270" s="14" t="s">
        <v>1152</v>
      </c>
      <c r="B270" s="12" t="s">
        <v>1153</v>
      </c>
      <c r="C270" s="18" t="s">
        <v>1253</v>
      </c>
      <c r="D270" s="14" t="s">
        <v>1254</v>
      </c>
      <c r="E270" s="14" t="s">
        <v>735</v>
      </c>
      <c r="F270" s="20">
        <v>0</v>
      </c>
      <c r="G270" s="20" t="s">
        <v>735</v>
      </c>
      <c r="H270" s="20">
        <v>0</v>
      </c>
      <c r="I270" s="12" t="s">
        <v>304</v>
      </c>
    </row>
    <row r="271" spans="1:9" x14ac:dyDescent="0.2">
      <c r="A271" s="14" t="s">
        <v>1152</v>
      </c>
      <c r="B271" s="12" t="s">
        <v>1153</v>
      </c>
      <c r="C271" s="18" t="s">
        <v>1255</v>
      </c>
      <c r="D271" s="14" t="s">
        <v>1256</v>
      </c>
      <c r="E271" s="14" t="s">
        <v>735</v>
      </c>
      <c r="F271" s="20">
        <v>0</v>
      </c>
      <c r="G271" s="20" t="s">
        <v>735</v>
      </c>
      <c r="H271" s="20">
        <v>0</v>
      </c>
      <c r="I271" s="12" t="s">
        <v>305</v>
      </c>
    </row>
    <row r="272" spans="1:9" x14ac:dyDescent="0.2">
      <c r="A272" s="14" t="s">
        <v>1152</v>
      </c>
      <c r="B272" s="12" t="s">
        <v>1153</v>
      </c>
      <c r="C272" s="18" t="s">
        <v>1257</v>
      </c>
      <c r="D272" s="14" t="s">
        <v>1258</v>
      </c>
      <c r="E272" s="14" t="s">
        <v>735</v>
      </c>
      <c r="F272" s="20">
        <v>0</v>
      </c>
      <c r="G272" s="20" t="s">
        <v>735</v>
      </c>
      <c r="H272" s="20">
        <v>0</v>
      </c>
      <c r="I272" s="12" t="s">
        <v>304</v>
      </c>
    </row>
    <row r="273" spans="1:9" x14ac:dyDescent="0.2">
      <c r="A273" s="14" t="s">
        <v>1152</v>
      </c>
      <c r="B273" s="12" t="s">
        <v>1153</v>
      </c>
      <c r="C273" s="18" t="s">
        <v>1259</v>
      </c>
      <c r="D273" s="14" t="s">
        <v>1260</v>
      </c>
      <c r="E273" s="14" t="s">
        <v>874</v>
      </c>
      <c r="F273" s="20" t="s">
        <v>874</v>
      </c>
      <c r="G273" s="20" t="s">
        <v>874</v>
      </c>
      <c r="H273" s="20" t="s">
        <v>874</v>
      </c>
      <c r="I273" s="12" t="s">
        <v>305</v>
      </c>
    </row>
    <row r="274" spans="1:9" x14ac:dyDescent="0.2">
      <c r="A274" s="14" t="s">
        <v>1152</v>
      </c>
      <c r="B274" s="12" t="s">
        <v>1153</v>
      </c>
      <c r="C274" s="18" t="s">
        <v>1261</v>
      </c>
      <c r="D274" s="14" t="s">
        <v>1262</v>
      </c>
      <c r="E274" s="14" t="s">
        <v>735</v>
      </c>
      <c r="F274" s="20">
        <v>0</v>
      </c>
      <c r="G274" s="20" t="s">
        <v>735</v>
      </c>
      <c r="H274" s="20">
        <v>0</v>
      </c>
      <c r="I274" s="12" t="s">
        <v>304</v>
      </c>
    </row>
    <row r="275" spans="1:9" x14ac:dyDescent="0.2">
      <c r="A275" s="14" t="s">
        <v>1152</v>
      </c>
      <c r="B275" s="12" t="s">
        <v>1153</v>
      </c>
      <c r="C275" s="18" t="s">
        <v>1263</v>
      </c>
      <c r="D275" s="14" t="s">
        <v>1264</v>
      </c>
      <c r="E275" s="14" t="s">
        <v>735</v>
      </c>
      <c r="F275" s="20">
        <v>0</v>
      </c>
      <c r="G275" s="20" t="s">
        <v>735</v>
      </c>
      <c r="H275" s="20">
        <v>0</v>
      </c>
      <c r="I275" s="12" t="s">
        <v>304</v>
      </c>
    </row>
    <row r="276" spans="1:9" x14ac:dyDescent="0.2">
      <c r="A276" s="14" t="s">
        <v>1152</v>
      </c>
      <c r="B276" s="12" t="s">
        <v>1153</v>
      </c>
      <c r="C276" s="18" t="s">
        <v>1265</v>
      </c>
      <c r="D276" s="14" t="s">
        <v>1266</v>
      </c>
      <c r="E276" s="14" t="s">
        <v>735</v>
      </c>
      <c r="F276" s="20">
        <v>0</v>
      </c>
      <c r="G276" s="20" t="s">
        <v>735</v>
      </c>
      <c r="H276" s="20">
        <v>0</v>
      </c>
      <c r="I276" s="12" t="s">
        <v>305</v>
      </c>
    </row>
    <row r="277" spans="1:9" x14ac:dyDescent="0.2">
      <c r="A277" s="14" t="s">
        <v>1152</v>
      </c>
      <c r="B277" s="12" t="s">
        <v>1153</v>
      </c>
      <c r="C277" s="18" t="s">
        <v>1267</v>
      </c>
      <c r="D277" s="14" t="s">
        <v>1268</v>
      </c>
      <c r="E277" s="14" t="s">
        <v>735</v>
      </c>
      <c r="F277" s="20">
        <v>0</v>
      </c>
      <c r="G277" s="20" t="s">
        <v>735</v>
      </c>
      <c r="H277" s="20">
        <v>0</v>
      </c>
      <c r="I277" s="12" t="s">
        <v>304</v>
      </c>
    </row>
    <row r="278" spans="1:9" x14ac:dyDescent="0.2">
      <c r="A278" s="14" t="s">
        <v>1152</v>
      </c>
      <c r="B278" s="12" t="s">
        <v>1153</v>
      </c>
      <c r="C278" s="18" t="s">
        <v>864</v>
      </c>
      <c r="D278" s="14" t="s">
        <v>1269</v>
      </c>
      <c r="E278" s="14" t="s">
        <v>735</v>
      </c>
      <c r="F278" s="20">
        <v>0</v>
      </c>
      <c r="G278" s="20" t="s">
        <v>735</v>
      </c>
      <c r="H278" s="20">
        <v>0</v>
      </c>
      <c r="I278" s="12" t="s">
        <v>304</v>
      </c>
    </row>
    <row r="279" spans="1:9" x14ac:dyDescent="0.2">
      <c r="A279" s="14" t="s">
        <v>1152</v>
      </c>
      <c r="B279" s="12" t="s">
        <v>1153</v>
      </c>
      <c r="C279" s="18" t="s">
        <v>1270</v>
      </c>
      <c r="D279" s="14" t="s">
        <v>1271</v>
      </c>
      <c r="E279" s="14" t="s">
        <v>735</v>
      </c>
      <c r="F279" s="20">
        <v>0</v>
      </c>
      <c r="G279" s="20" t="s">
        <v>735</v>
      </c>
      <c r="H279" s="20">
        <v>0</v>
      </c>
      <c r="I279" s="12" t="s">
        <v>304</v>
      </c>
    </row>
    <row r="280" spans="1:9" x14ac:dyDescent="0.2">
      <c r="A280" s="14" t="s">
        <v>1152</v>
      </c>
      <c r="B280" s="12" t="s">
        <v>1153</v>
      </c>
      <c r="C280" s="18" t="s">
        <v>901</v>
      </c>
      <c r="D280" s="14" t="s">
        <v>1272</v>
      </c>
      <c r="E280" s="14" t="s">
        <v>735</v>
      </c>
      <c r="F280" s="20">
        <v>0</v>
      </c>
      <c r="G280" s="20" t="s">
        <v>735</v>
      </c>
      <c r="H280" s="20">
        <v>0</v>
      </c>
      <c r="I280" s="12" t="s">
        <v>304</v>
      </c>
    </row>
    <row r="281" spans="1:9" x14ac:dyDescent="0.2">
      <c r="A281" s="14" t="s">
        <v>1273</v>
      </c>
      <c r="B281" s="12" t="s">
        <v>1274</v>
      </c>
      <c r="C281" s="18" t="s">
        <v>1275</v>
      </c>
      <c r="D281" s="14" t="s">
        <v>1276</v>
      </c>
      <c r="E281" s="14" t="s">
        <v>874</v>
      </c>
      <c r="F281" s="20" t="s">
        <v>874</v>
      </c>
      <c r="G281" s="20" t="s">
        <v>874</v>
      </c>
      <c r="H281" s="20" t="s">
        <v>874</v>
      </c>
      <c r="I281" s="12" t="s">
        <v>305</v>
      </c>
    </row>
    <row r="282" spans="1:9" x14ac:dyDescent="0.2">
      <c r="A282" s="14" t="s">
        <v>1273</v>
      </c>
      <c r="B282" s="12" t="s">
        <v>1274</v>
      </c>
      <c r="C282" s="18" t="s">
        <v>1277</v>
      </c>
      <c r="D282" s="14" t="s">
        <v>1278</v>
      </c>
      <c r="E282" s="14" t="s">
        <v>874</v>
      </c>
      <c r="F282" s="20" t="s">
        <v>874</v>
      </c>
      <c r="G282" s="20" t="s">
        <v>874</v>
      </c>
      <c r="H282" s="20" t="s">
        <v>874</v>
      </c>
      <c r="I282" s="12" t="s">
        <v>305</v>
      </c>
    </row>
    <row r="283" spans="1:9" x14ac:dyDescent="0.2">
      <c r="A283" s="14" t="s">
        <v>1273</v>
      </c>
      <c r="B283" s="12" t="s">
        <v>1274</v>
      </c>
      <c r="C283" s="18" t="s">
        <v>1279</v>
      </c>
      <c r="D283" s="14" t="s">
        <v>1280</v>
      </c>
      <c r="E283" s="14" t="s">
        <v>874</v>
      </c>
      <c r="F283" s="20" t="s">
        <v>874</v>
      </c>
      <c r="G283" s="20" t="s">
        <v>874</v>
      </c>
      <c r="H283" s="20" t="s">
        <v>874</v>
      </c>
      <c r="I283" s="12" t="s">
        <v>305</v>
      </c>
    </row>
    <row r="284" spans="1:9" x14ac:dyDescent="0.2">
      <c r="A284" s="14" t="s">
        <v>1273</v>
      </c>
      <c r="B284" s="12" t="s">
        <v>1274</v>
      </c>
      <c r="C284" s="18" t="s">
        <v>1281</v>
      </c>
      <c r="D284" s="14" t="s">
        <v>1282</v>
      </c>
      <c r="E284" s="14" t="s">
        <v>874</v>
      </c>
      <c r="F284" s="20" t="s">
        <v>874</v>
      </c>
      <c r="G284" s="20" t="s">
        <v>874</v>
      </c>
      <c r="H284" s="20" t="s">
        <v>874</v>
      </c>
      <c r="I284" s="12" t="s">
        <v>305</v>
      </c>
    </row>
    <row r="285" spans="1:9" x14ac:dyDescent="0.2">
      <c r="A285" s="14" t="s">
        <v>1273</v>
      </c>
      <c r="B285" s="12" t="s">
        <v>1274</v>
      </c>
      <c r="C285" s="18" t="s">
        <v>1283</v>
      </c>
      <c r="D285" s="14" t="s">
        <v>1284</v>
      </c>
      <c r="E285" s="14" t="s">
        <v>874</v>
      </c>
      <c r="F285" s="20" t="s">
        <v>874</v>
      </c>
      <c r="G285" s="20" t="s">
        <v>874</v>
      </c>
      <c r="H285" s="20" t="s">
        <v>874</v>
      </c>
      <c r="I285" s="12" t="s">
        <v>305</v>
      </c>
    </row>
    <row r="286" spans="1:9" x14ac:dyDescent="0.2">
      <c r="A286" s="14" t="s">
        <v>1273</v>
      </c>
      <c r="B286" s="12" t="s">
        <v>1274</v>
      </c>
      <c r="C286" s="18" t="s">
        <v>1285</v>
      </c>
      <c r="D286" s="14" t="s">
        <v>1286</v>
      </c>
      <c r="E286" s="14" t="s">
        <v>874</v>
      </c>
      <c r="F286" s="20" t="s">
        <v>874</v>
      </c>
      <c r="G286" s="20" t="s">
        <v>874</v>
      </c>
      <c r="H286" s="20" t="s">
        <v>874</v>
      </c>
      <c r="I286" s="12" t="s">
        <v>305</v>
      </c>
    </row>
    <row r="287" spans="1:9" x14ac:dyDescent="0.2">
      <c r="A287" s="14" t="s">
        <v>1273</v>
      </c>
      <c r="B287" s="12" t="s">
        <v>1274</v>
      </c>
      <c r="C287" s="18" t="s">
        <v>1287</v>
      </c>
      <c r="D287" s="14" t="s">
        <v>1288</v>
      </c>
      <c r="E287" s="14" t="s">
        <v>874</v>
      </c>
      <c r="F287" s="20" t="s">
        <v>874</v>
      </c>
      <c r="G287" s="20" t="s">
        <v>874</v>
      </c>
      <c r="H287" s="20" t="s">
        <v>874</v>
      </c>
      <c r="I287" s="12" t="s">
        <v>305</v>
      </c>
    </row>
    <row r="288" spans="1:9" x14ac:dyDescent="0.2">
      <c r="A288" s="14" t="s">
        <v>1273</v>
      </c>
      <c r="B288" s="12" t="s">
        <v>1274</v>
      </c>
      <c r="C288" s="18" t="s">
        <v>1289</v>
      </c>
      <c r="D288" s="14" t="s">
        <v>1290</v>
      </c>
      <c r="E288" s="14" t="s">
        <v>874</v>
      </c>
      <c r="F288" s="20" t="s">
        <v>874</v>
      </c>
      <c r="G288" s="20" t="s">
        <v>874</v>
      </c>
      <c r="H288" s="20" t="s">
        <v>874</v>
      </c>
      <c r="I288" s="12" t="s">
        <v>305</v>
      </c>
    </row>
    <row r="289" spans="1:9" x14ac:dyDescent="0.2">
      <c r="A289" s="14" t="s">
        <v>1291</v>
      </c>
      <c r="B289" s="12" t="s">
        <v>1292</v>
      </c>
      <c r="C289" s="18" t="s">
        <v>1293</v>
      </c>
      <c r="D289" s="14" t="s">
        <v>1294</v>
      </c>
      <c r="E289" s="14" t="s">
        <v>874</v>
      </c>
      <c r="F289" s="20" t="s">
        <v>874</v>
      </c>
      <c r="G289" s="20" t="s">
        <v>874</v>
      </c>
      <c r="H289" s="20" t="s">
        <v>874</v>
      </c>
      <c r="I289" s="12" t="s">
        <v>305</v>
      </c>
    </row>
    <row r="290" spans="1:9" x14ac:dyDescent="0.2">
      <c r="A290" s="14" t="s">
        <v>1291</v>
      </c>
      <c r="B290" s="12" t="s">
        <v>1292</v>
      </c>
      <c r="C290" s="18" t="s">
        <v>1295</v>
      </c>
      <c r="D290" s="14" t="s">
        <v>1296</v>
      </c>
      <c r="E290" s="14" t="s">
        <v>874</v>
      </c>
      <c r="F290" s="20" t="s">
        <v>874</v>
      </c>
      <c r="G290" s="20" t="s">
        <v>874</v>
      </c>
      <c r="H290" s="20" t="s">
        <v>874</v>
      </c>
      <c r="I290" s="12" t="s">
        <v>305</v>
      </c>
    </row>
    <row r="291" spans="1:9" x14ac:dyDescent="0.2">
      <c r="A291" s="14" t="s">
        <v>1291</v>
      </c>
      <c r="B291" s="12" t="s">
        <v>1292</v>
      </c>
      <c r="C291" s="18" t="s">
        <v>1297</v>
      </c>
      <c r="D291" s="14" t="s">
        <v>1298</v>
      </c>
      <c r="E291" s="14" t="s">
        <v>874</v>
      </c>
      <c r="F291" s="20" t="s">
        <v>874</v>
      </c>
      <c r="G291" s="20" t="s">
        <v>874</v>
      </c>
      <c r="H291" s="20" t="s">
        <v>874</v>
      </c>
      <c r="I291" s="12" t="s">
        <v>305</v>
      </c>
    </row>
    <row r="292" spans="1:9" x14ac:dyDescent="0.2">
      <c r="A292" s="14" t="s">
        <v>1299</v>
      </c>
      <c r="B292" s="12" t="s">
        <v>1300</v>
      </c>
      <c r="C292" s="18" t="s">
        <v>1301</v>
      </c>
      <c r="D292" s="14" t="s">
        <v>1302</v>
      </c>
      <c r="E292" s="14" t="s">
        <v>735</v>
      </c>
      <c r="F292" s="20">
        <v>0.39589901001050831</v>
      </c>
      <c r="G292" s="20" t="s">
        <v>735</v>
      </c>
      <c r="H292" s="20">
        <v>0.44115646258503399</v>
      </c>
      <c r="I292" s="12" t="s">
        <v>305</v>
      </c>
    </row>
    <row r="293" spans="1:9" x14ac:dyDescent="0.2">
      <c r="A293" s="14" t="s">
        <v>1299</v>
      </c>
      <c r="B293" s="12" t="s">
        <v>1300</v>
      </c>
      <c r="C293" s="18" t="s">
        <v>1303</v>
      </c>
      <c r="D293" s="14" t="s">
        <v>1304</v>
      </c>
      <c r="E293" s="14" t="s">
        <v>874</v>
      </c>
      <c r="F293" s="20" t="s">
        <v>874</v>
      </c>
      <c r="G293" s="20" t="s">
        <v>874</v>
      </c>
      <c r="H293" s="20" t="s">
        <v>874</v>
      </c>
      <c r="I293" s="12" t="s">
        <v>305</v>
      </c>
    </row>
    <row r="294" spans="1:9" x14ac:dyDescent="0.2">
      <c r="A294" s="14" t="s">
        <v>1299</v>
      </c>
      <c r="B294" s="12" t="s">
        <v>1300</v>
      </c>
      <c r="C294" s="18" t="s">
        <v>1305</v>
      </c>
      <c r="D294" s="14" t="s">
        <v>1306</v>
      </c>
      <c r="E294" s="14" t="s">
        <v>874</v>
      </c>
      <c r="F294" s="20" t="s">
        <v>874</v>
      </c>
      <c r="G294" s="20" t="s">
        <v>874</v>
      </c>
      <c r="H294" s="20" t="s">
        <v>874</v>
      </c>
      <c r="I294" s="12" t="s">
        <v>305</v>
      </c>
    </row>
    <row r="295" spans="1:9" x14ac:dyDescent="0.2">
      <c r="A295" s="14" t="s">
        <v>1299</v>
      </c>
      <c r="B295" s="12" t="s">
        <v>1300</v>
      </c>
      <c r="C295" s="18" t="s">
        <v>1307</v>
      </c>
      <c r="D295" s="14" t="s">
        <v>1308</v>
      </c>
      <c r="E295" s="14" t="s">
        <v>735</v>
      </c>
      <c r="F295" s="20">
        <v>0</v>
      </c>
      <c r="G295" s="20" t="s">
        <v>735</v>
      </c>
      <c r="H295" s="20">
        <v>0</v>
      </c>
      <c r="I295" s="12" t="s">
        <v>305</v>
      </c>
    </row>
    <row r="296" spans="1:9" x14ac:dyDescent="0.2">
      <c r="A296" s="14" t="s">
        <v>1299</v>
      </c>
      <c r="B296" s="12" t="s">
        <v>1300</v>
      </c>
      <c r="C296" s="18" t="s">
        <v>1309</v>
      </c>
      <c r="D296" s="14" t="s">
        <v>1310</v>
      </c>
      <c r="E296" s="14" t="s">
        <v>735</v>
      </c>
      <c r="F296" s="20">
        <v>0</v>
      </c>
      <c r="G296" s="20" t="s">
        <v>735</v>
      </c>
      <c r="H296" s="20">
        <v>0</v>
      </c>
      <c r="I296" s="12" t="s">
        <v>305</v>
      </c>
    </row>
    <row r="297" spans="1:9" x14ac:dyDescent="0.2">
      <c r="A297" s="14" t="s">
        <v>1299</v>
      </c>
      <c r="B297" s="12" t="s">
        <v>1300</v>
      </c>
      <c r="C297" s="18" t="s">
        <v>1311</v>
      </c>
      <c r="D297" s="14" t="s">
        <v>1312</v>
      </c>
      <c r="E297" s="14" t="s">
        <v>874</v>
      </c>
      <c r="F297" s="20" t="s">
        <v>874</v>
      </c>
      <c r="G297" s="20" t="s">
        <v>874</v>
      </c>
      <c r="H297" s="20" t="s">
        <v>874</v>
      </c>
      <c r="I297" s="12" t="s">
        <v>305</v>
      </c>
    </row>
    <row r="298" spans="1:9" x14ac:dyDescent="0.2">
      <c r="A298" s="14" t="s">
        <v>1299</v>
      </c>
      <c r="B298" s="12" t="s">
        <v>1300</v>
      </c>
      <c r="C298" s="18" t="s">
        <v>750</v>
      </c>
      <c r="D298" s="14" t="s">
        <v>1313</v>
      </c>
      <c r="E298" s="14" t="s">
        <v>735</v>
      </c>
      <c r="F298" s="20">
        <v>6.5255731922397864E-3</v>
      </c>
      <c r="G298" s="20" t="s">
        <v>735</v>
      </c>
      <c r="H298" s="20">
        <v>0</v>
      </c>
      <c r="I298" s="12" t="s">
        <v>305</v>
      </c>
    </row>
    <row r="299" spans="1:9" x14ac:dyDescent="0.2">
      <c r="A299" s="14" t="s">
        <v>1299</v>
      </c>
      <c r="B299" s="12" t="s">
        <v>1300</v>
      </c>
      <c r="C299" s="18" t="s">
        <v>1314</v>
      </c>
      <c r="D299" s="14" t="s">
        <v>1315</v>
      </c>
      <c r="E299" s="14" t="s">
        <v>874</v>
      </c>
      <c r="F299" s="20" t="s">
        <v>874</v>
      </c>
      <c r="G299" s="20" t="s">
        <v>735</v>
      </c>
      <c r="H299" s="20">
        <v>0</v>
      </c>
      <c r="I299" s="12" t="s">
        <v>305</v>
      </c>
    </row>
    <row r="300" spans="1:9" x14ac:dyDescent="0.2">
      <c r="A300" s="14" t="s">
        <v>1299</v>
      </c>
      <c r="B300" s="12" t="s">
        <v>1300</v>
      </c>
      <c r="C300" s="18" t="s">
        <v>1316</v>
      </c>
      <c r="D300" s="14" t="s">
        <v>1317</v>
      </c>
      <c r="E300" s="14" t="s">
        <v>874</v>
      </c>
      <c r="F300" s="20" t="s">
        <v>874</v>
      </c>
      <c r="G300" s="20" t="s">
        <v>735</v>
      </c>
      <c r="H300" s="20">
        <v>0</v>
      </c>
      <c r="I300" s="12" t="s">
        <v>305</v>
      </c>
    </row>
    <row r="301" spans="1:9" x14ac:dyDescent="0.2">
      <c r="A301" s="14" t="s">
        <v>1299</v>
      </c>
      <c r="B301" s="12" t="s">
        <v>1300</v>
      </c>
      <c r="C301" s="18" t="s">
        <v>762</v>
      </c>
      <c r="D301" s="14" t="s">
        <v>1318</v>
      </c>
      <c r="E301" s="14" t="s">
        <v>874</v>
      </c>
      <c r="F301" s="20" t="s">
        <v>874</v>
      </c>
      <c r="G301" s="20" t="s">
        <v>735</v>
      </c>
      <c r="H301" s="20">
        <v>0</v>
      </c>
      <c r="I301" s="12" t="s">
        <v>305</v>
      </c>
    </row>
    <row r="302" spans="1:9" x14ac:dyDescent="0.2">
      <c r="A302" s="14" t="s">
        <v>1299</v>
      </c>
      <c r="B302" s="12" t="s">
        <v>1300</v>
      </c>
      <c r="C302" s="18" t="s">
        <v>1319</v>
      </c>
      <c r="D302" s="14" t="s">
        <v>1320</v>
      </c>
      <c r="E302" s="14" t="s">
        <v>735</v>
      </c>
      <c r="F302" s="20">
        <v>0</v>
      </c>
      <c r="G302" s="20" t="s">
        <v>735</v>
      </c>
      <c r="H302" s="20">
        <v>0</v>
      </c>
      <c r="I302" s="12" t="s">
        <v>305</v>
      </c>
    </row>
    <row r="303" spans="1:9" x14ac:dyDescent="0.2">
      <c r="A303" s="14" t="s">
        <v>1299</v>
      </c>
      <c r="B303" s="12" t="s">
        <v>1300</v>
      </c>
      <c r="C303" s="18" t="s">
        <v>927</v>
      </c>
      <c r="D303" s="14" t="s">
        <v>1321</v>
      </c>
      <c r="E303" s="14" t="s">
        <v>735</v>
      </c>
      <c r="F303" s="20">
        <v>0</v>
      </c>
      <c r="G303" s="20" t="s">
        <v>735</v>
      </c>
      <c r="H303" s="20">
        <v>0.13767482517482516</v>
      </c>
      <c r="I303" s="12" t="s">
        <v>305</v>
      </c>
    </row>
    <row r="304" spans="1:9" x14ac:dyDescent="0.2">
      <c r="A304" s="14" t="s">
        <v>1299</v>
      </c>
      <c r="B304" s="12" t="s">
        <v>1300</v>
      </c>
      <c r="C304" s="18" t="s">
        <v>1322</v>
      </c>
      <c r="D304" s="14" t="s">
        <v>1323</v>
      </c>
      <c r="E304" s="14" t="s">
        <v>735</v>
      </c>
      <c r="F304" s="20">
        <v>2.738095238095245E-2</v>
      </c>
      <c r="G304" s="20" t="s">
        <v>735</v>
      </c>
      <c r="H304" s="20">
        <v>0</v>
      </c>
      <c r="I304" s="12" t="s">
        <v>305</v>
      </c>
    </row>
    <row r="305" spans="1:9" x14ac:dyDescent="0.2">
      <c r="A305" s="14" t="s">
        <v>1299</v>
      </c>
      <c r="B305" s="12" t="s">
        <v>1300</v>
      </c>
      <c r="C305" s="18" t="s">
        <v>1324</v>
      </c>
      <c r="D305" s="14" t="s">
        <v>1325</v>
      </c>
      <c r="E305" s="14" t="s">
        <v>735</v>
      </c>
      <c r="F305" s="20">
        <v>0</v>
      </c>
      <c r="G305" s="20" t="s">
        <v>874</v>
      </c>
      <c r="H305" s="20" t="s">
        <v>874</v>
      </c>
      <c r="I305" s="12" t="s">
        <v>305</v>
      </c>
    </row>
    <row r="306" spans="1:9" x14ac:dyDescent="0.2">
      <c r="A306" s="14" t="s">
        <v>1299</v>
      </c>
      <c r="B306" s="12" t="s">
        <v>1300</v>
      </c>
      <c r="C306" s="18" t="s">
        <v>1326</v>
      </c>
      <c r="D306" s="14" t="s">
        <v>1327</v>
      </c>
      <c r="E306" s="14" t="s">
        <v>874</v>
      </c>
      <c r="F306" s="20" t="s">
        <v>874</v>
      </c>
      <c r="G306" s="20" t="s">
        <v>874</v>
      </c>
      <c r="H306" s="20" t="s">
        <v>874</v>
      </c>
      <c r="I306" s="12" t="s">
        <v>305</v>
      </c>
    </row>
    <row r="307" spans="1:9" x14ac:dyDescent="0.2">
      <c r="A307" s="14" t="s">
        <v>1299</v>
      </c>
      <c r="B307" s="12" t="s">
        <v>1300</v>
      </c>
      <c r="C307" s="18" t="s">
        <v>788</v>
      </c>
      <c r="D307" s="14" t="s">
        <v>1328</v>
      </c>
      <c r="E307" s="14" t="s">
        <v>735</v>
      </c>
      <c r="F307" s="20">
        <v>0</v>
      </c>
      <c r="G307" s="20" t="s">
        <v>735</v>
      </c>
      <c r="H307" s="20">
        <v>0</v>
      </c>
      <c r="I307" s="12" t="s">
        <v>305</v>
      </c>
    </row>
    <row r="308" spans="1:9" x14ac:dyDescent="0.2">
      <c r="A308" s="14" t="s">
        <v>1299</v>
      </c>
      <c r="B308" s="12" t="s">
        <v>1300</v>
      </c>
      <c r="C308" s="18" t="s">
        <v>1329</v>
      </c>
      <c r="D308" s="14" t="s">
        <v>1330</v>
      </c>
      <c r="E308" s="14" t="s">
        <v>735</v>
      </c>
      <c r="F308" s="20">
        <v>0</v>
      </c>
      <c r="G308" s="20" t="s">
        <v>735</v>
      </c>
      <c r="H308" s="20">
        <v>0</v>
      </c>
      <c r="I308" s="12" t="s">
        <v>305</v>
      </c>
    </row>
    <row r="309" spans="1:9" x14ac:dyDescent="0.2">
      <c r="A309" s="14" t="s">
        <v>1299</v>
      </c>
      <c r="B309" s="12" t="s">
        <v>1300</v>
      </c>
      <c r="C309" s="18" t="s">
        <v>794</v>
      </c>
      <c r="D309" s="14" t="s">
        <v>1331</v>
      </c>
      <c r="E309" s="14" t="s">
        <v>874</v>
      </c>
      <c r="F309" s="20" t="s">
        <v>874</v>
      </c>
      <c r="G309" s="20" t="s">
        <v>874</v>
      </c>
      <c r="H309" s="20" t="s">
        <v>874</v>
      </c>
      <c r="I309" s="12" t="s">
        <v>305</v>
      </c>
    </row>
    <row r="310" spans="1:9" x14ac:dyDescent="0.2">
      <c r="A310" s="14" t="s">
        <v>1299</v>
      </c>
      <c r="B310" s="12" t="s">
        <v>1300</v>
      </c>
      <c r="C310" s="18" t="s">
        <v>1332</v>
      </c>
      <c r="D310" s="14" t="s">
        <v>1333</v>
      </c>
      <c r="E310" s="14" t="s">
        <v>874</v>
      </c>
      <c r="F310" s="20" t="s">
        <v>874</v>
      </c>
      <c r="G310" s="20" t="s">
        <v>740</v>
      </c>
      <c r="H310" s="20" t="s">
        <v>741</v>
      </c>
      <c r="I310" s="12" t="s">
        <v>305</v>
      </c>
    </row>
    <row r="311" spans="1:9" x14ac:dyDescent="0.2">
      <c r="A311" s="14" t="s">
        <v>1299</v>
      </c>
      <c r="B311" s="12" t="s">
        <v>1300</v>
      </c>
      <c r="C311" s="18" t="s">
        <v>1334</v>
      </c>
      <c r="D311" s="14" t="s">
        <v>1335</v>
      </c>
      <c r="E311" s="14" t="s">
        <v>735</v>
      </c>
      <c r="F311" s="20">
        <v>0</v>
      </c>
      <c r="G311" s="20" t="s">
        <v>735</v>
      </c>
      <c r="H311" s="20">
        <v>0</v>
      </c>
      <c r="I311" s="12" t="s">
        <v>305</v>
      </c>
    </row>
    <row r="312" spans="1:9" x14ac:dyDescent="0.2">
      <c r="A312" s="14" t="s">
        <v>1299</v>
      </c>
      <c r="B312" s="12" t="s">
        <v>1300</v>
      </c>
      <c r="C312" s="18" t="s">
        <v>1336</v>
      </c>
      <c r="D312" s="14" t="s">
        <v>1337</v>
      </c>
      <c r="E312" s="14" t="s">
        <v>874</v>
      </c>
      <c r="F312" s="20" t="s">
        <v>874</v>
      </c>
      <c r="G312" s="20" t="s">
        <v>874</v>
      </c>
      <c r="H312" s="20" t="s">
        <v>874</v>
      </c>
      <c r="I312" s="12" t="s">
        <v>305</v>
      </c>
    </row>
    <row r="313" spans="1:9" x14ac:dyDescent="0.2">
      <c r="A313" s="14" t="s">
        <v>1299</v>
      </c>
      <c r="B313" s="12" t="s">
        <v>1300</v>
      </c>
      <c r="C313" s="18" t="s">
        <v>1338</v>
      </c>
      <c r="D313" s="14" t="s">
        <v>1339</v>
      </c>
      <c r="E313" s="14" t="s">
        <v>874</v>
      </c>
      <c r="F313" s="20" t="s">
        <v>874</v>
      </c>
      <c r="G313" s="20" t="s">
        <v>874</v>
      </c>
      <c r="H313" s="20" t="s">
        <v>874</v>
      </c>
      <c r="I313" s="12" t="s">
        <v>305</v>
      </c>
    </row>
    <row r="314" spans="1:9" x14ac:dyDescent="0.2">
      <c r="A314" s="14" t="s">
        <v>1299</v>
      </c>
      <c r="B314" s="12" t="s">
        <v>1300</v>
      </c>
      <c r="C314" s="18" t="s">
        <v>1340</v>
      </c>
      <c r="D314" s="14" t="s">
        <v>1341</v>
      </c>
      <c r="E314" s="14" t="s">
        <v>735</v>
      </c>
      <c r="F314" s="20">
        <v>0</v>
      </c>
      <c r="G314" s="20" t="s">
        <v>735</v>
      </c>
      <c r="H314" s="20">
        <v>0</v>
      </c>
      <c r="I314" s="12" t="s">
        <v>305</v>
      </c>
    </row>
    <row r="315" spans="1:9" x14ac:dyDescent="0.2">
      <c r="A315" s="14" t="s">
        <v>1299</v>
      </c>
      <c r="B315" s="12" t="s">
        <v>1300</v>
      </c>
      <c r="C315" s="18" t="s">
        <v>1342</v>
      </c>
      <c r="D315" s="14" t="s">
        <v>1343</v>
      </c>
      <c r="E315" s="14" t="s">
        <v>735</v>
      </c>
      <c r="F315" s="20">
        <v>0</v>
      </c>
      <c r="G315" s="20" t="s">
        <v>735</v>
      </c>
      <c r="H315" s="20">
        <v>0</v>
      </c>
      <c r="I315" s="12" t="s">
        <v>305</v>
      </c>
    </row>
    <row r="316" spans="1:9" x14ac:dyDescent="0.2">
      <c r="A316" s="14" t="s">
        <v>1299</v>
      </c>
      <c r="B316" s="12" t="s">
        <v>1300</v>
      </c>
      <c r="C316" s="18" t="s">
        <v>1344</v>
      </c>
      <c r="D316" s="14" t="s">
        <v>1345</v>
      </c>
      <c r="E316" s="14" t="s">
        <v>874</v>
      </c>
      <c r="F316" s="20" t="s">
        <v>874</v>
      </c>
      <c r="G316" s="20" t="s">
        <v>874</v>
      </c>
      <c r="H316" s="20" t="s">
        <v>874</v>
      </c>
      <c r="I316" s="12" t="s">
        <v>305</v>
      </c>
    </row>
    <row r="317" spans="1:9" x14ac:dyDescent="0.2">
      <c r="A317" s="14" t="s">
        <v>1299</v>
      </c>
      <c r="B317" s="12" t="s">
        <v>1300</v>
      </c>
      <c r="C317" s="18" t="s">
        <v>1346</v>
      </c>
      <c r="D317" s="14" t="s">
        <v>1347</v>
      </c>
      <c r="E317" s="14" t="s">
        <v>735</v>
      </c>
      <c r="F317" s="20">
        <v>0</v>
      </c>
      <c r="G317" s="20" t="s">
        <v>735</v>
      </c>
      <c r="H317" s="20">
        <v>0</v>
      </c>
      <c r="I317" s="12" t="s">
        <v>305</v>
      </c>
    </row>
    <row r="318" spans="1:9" x14ac:dyDescent="0.2">
      <c r="A318" s="14" t="s">
        <v>1299</v>
      </c>
      <c r="B318" s="12" t="s">
        <v>1300</v>
      </c>
      <c r="C318" s="18" t="s">
        <v>1348</v>
      </c>
      <c r="D318" s="14" t="s">
        <v>1349</v>
      </c>
      <c r="E318" s="14" t="s">
        <v>735</v>
      </c>
      <c r="F318" s="20">
        <v>0</v>
      </c>
      <c r="G318" s="20" t="s">
        <v>735</v>
      </c>
      <c r="H318" s="20">
        <v>0</v>
      </c>
      <c r="I318" s="12" t="s">
        <v>305</v>
      </c>
    </row>
    <row r="319" spans="1:9" x14ac:dyDescent="0.2">
      <c r="A319" s="14" t="s">
        <v>1299</v>
      </c>
      <c r="B319" s="12" t="s">
        <v>1300</v>
      </c>
      <c r="C319" s="18" t="s">
        <v>1350</v>
      </c>
      <c r="D319" s="14" t="s">
        <v>1351</v>
      </c>
      <c r="E319" s="14" t="s">
        <v>735</v>
      </c>
      <c r="F319" s="20">
        <v>0</v>
      </c>
      <c r="G319" s="20" t="s">
        <v>735</v>
      </c>
      <c r="H319" s="20">
        <v>0</v>
      </c>
      <c r="I319" s="12" t="s">
        <v>305</v>
      </c>
    </row>
    <row r="320" spans="1:9" x14ac:dyDescent="0.2">
      <c r="A320" s="14" t="s">
        <v>1299</v>
      </c>
      <c r="B320" s="12" t="s">
        <v>1300</v>
      </c>
      <c r="C320" s="18" t="s">
        <v>1352</v>
      </c>
      <c r="D320" s="14" t="s">
        <v>1353</v>
      </c>
      <c r="E320" s="14" t="s">
        <v>735</v>
      </c>
      <c r="F320" s="20">
        <v>0.2917874396135266</v>
      </c>
      <c r="G320" s="20" t="s">
        <v>735</v>
      </c>
      <c r="H320" s="20">
        <v>0.33438003220611923</v>
      </c>
      <c r="I320" s="12" t="s">
        <v>305</v>
      </c>
    </row>
    <row r="321" spans="1:9" x14ac:dyDescent="0.2">
      <c r="A321" s="14" t="s">
        <v>1299</v>
      </c>
      <c r="B321" s="12" t="s">
        <v>1300</v>
      </c>
      <c r="C321" s="18" t="s">
        <v>1354</v>
      </c>
      <c r="D321" s="14" t="s">
        <v>1355</v>
      </c>
      <c r="E321" s="14" t="s">
        <v>735</v>
      </c>
      <c r="F321" s="20">
        <v>0</v>
      </c>
      <c r="G321" s="20" t="s">
        <v>874</v>
      </c>
      <c r="H321" s="20" t="s">
        <v>874</v>
      </c>
      <c r="I321" s="12" t="s">
        <v>305</v>
      </c>
    </row>
    <row r="322" spans="1:9" x14ac:dyDescent="0.2">
      <c r="A322" s="14" t="s">
        <v>1299</v>
      </c>
      <c r="B322" s="12" t="s">
        <v>1300</v>
      </c>
      <c r="C322" s="18" t="s">
        <v>806</v>
      </c>
      <c r="D322" s="14" t="s">
        <v>1356</v>
      </c>
      <c r="E322" s="14" t="s">
        <v>735</v>
      </c>
      <c r="F322" s="20">
        <v>0.15845406262863571</v>
      </c>
      <c r="G322" s="20" t="s">
        <v>735</v>
      </c>
      <c r="H322" s="20">
        <v>0.30419013483529611</v>
      </c>
      <c r="I322" s="12" t="s">
        <v>305</v>
      </c>
    </row>
    <row r="323" spans="1:9" x14ac:dyDescent="0.2">
      <c r="A323" s="14" t="s">
        <v>1299</v>
      </c>
      <c r="B323" s="12" t="s">
        <v>1300</v>
      </c>
      <c r="C323" s="18" t="s">
        <v>808</v>
      </c>
      <c r="D323" s="14" t="s">
        <v>1357</v>
      </c>
      <c r="E323" s="14" t="s">
        <v>740</v>
      </c>
      <c r="F323" s="20" t="s">
        <v>741</v>
      </c>
      <c r="G323" s="20" t="s">
        <v>740</v>
      </c>
      <c r="H323" s="20" t="s">
        <v>741</v>
      </c>
      <c r="I323" s="12" t="s">
        <v>305</v>
      </c>
    </row>
    <row r="324" spans="1:9" x14ac:dyDescent="0.2">
      <c r="A324" s="14" t="s">
        <v>1299</v>
      </c>
      <c r="B324" s="12" t="s">
        <v>1300</v>
      </c>
      <c r="C324" s="18" t="s">
        <v>968</v>
      </c>
      <c r="D324" s="14" t="s">
        <v>1358</v>
      </c>
      <c r="E324" s="14" t="s">
        <v>735</v>
      </c>
      <c r="F324" s="20">
        <v>0</v>
      </c>
      <c r="G324" s="20" t="s">
        <v>735</v>
      </c>
      <c r="H324" s="20">
        <v>0</v>
      </c>
      <c r="I324" s="12" t="s">
        <v>305</v>
      </c>
    </row>
    <row r="325" spans="1:9" x14ac:dyDescent="0.2">
      <c r="A325" s="14" t="s">
        <v>1299</v>
      </c>
      <c r="B325" s="12" t="s">
        <v>1300</v>
      </c>
      <c r="C325" s="18" t="s">
        <v>1070</v>
      </c>
      <c r="D325" s="14" t="s">
        <v>1359</v>
      </c>
      <c r="E325" s="14" t="s">
        <v>735</v>
      </c>
      <c r="F325" s="20">
        <v>2.668916731416715E-2</v>
      </c>
      <c r="G325" s="20" t="s">
        <v>735</v>
      </c>
      <c r="H325" s="20">
        <v>0</v>
      </c>
      <c r="I325" s="12" t="s">
        <v>305</v>
      </c>
    </row>
    <row r="326" spans="1:9" x14ac:dyDescent="0.2">
      <c r="A326" s="14" t="s">
        <v>1299</v>
      </c>
      <c r="B326" s="12" t="s">
        <v>1300</v>
      </c>
      <c r="C326" s="18" t="s">
        <v>816</v>
      </c>
      <c r="D326" s="14" t="s">
        <v>1360</v>
      </c>
      <c r="E326" s="14" t="s">
        <v>735</v>
      </c>
      <c r="F326" s="20">
        <v>0</v>
      </c>
      <c r="G326" s="20" t="s">
        <v>735</v>
      </c>
      <c r="H326" s="20">
        <v>0</v>
      </c>
      <c r="I326" s="12" t="s">
        <v>305</v>
      </c>
    </row>
    <row r="327" spans="1:9" x14ac:dyDescent="0.2">
      <c r="A327" s="14" t="s">
        <v>1299</v>
      </c>
      <c r="B327" s="12" t="s">
        <v>1300</v>
      </c>
      <c r="C327" s="18" t="s">
        <v>1361</v>
      </c>
      <c r="D327" s="14" t="s">
        <v>1362</v>
      </c>
      <c r="E327" s="14" t="s">
        <v>874</v>
      </c>
      <c r="F327" s="20" t="s">
        <v>874</v>
      </c>
      <c r="G327" s="20" t="s">
        <v>874</v>
      </c>
      <c r="H327" s="20" t="s">
        <v>874</v>
      </c>
      <c r="I327" s="12" t="s">
        <v>305</v>
      </c>
    </row>
    <row r="328" spans="1:9" x14ac:dyDescent="0.2">
      <c r="A328" s="14" t="s">
        <v>1299</v>
      </c>
      <c r="B328" s="12" t="s">
        <v>1300</v>
      </c>
      <c r="C328" s="18" t="s">
        <v>1363</v>
      </c>
      <c r="D328" s="14" t="s">
        <v>1364</v>
      </c>
      <c r="E328" s="14" t="s">
        <v>735</v>
      </c>
      <c r="F328" s="20">
        <v>0.23985061341383185</v>
      </c>
      <c r="G328" s="20" t="s">
        <v>735</v>
      </c>
      <c r="H328" s="20">
        <v>0.33139101745423588</v>
      </c>
      <c r="I328" s="12" t="s">
        <v>305</v>
      </c>
    </row>
    <row r="329" spans="1:9" x14ac:dyDescent="0.2">
      <c r="A329" s="14" t="s">
        <v>1299</v>
      </c>
      <c r="B329" s="12" t="s">
        <v>1300</v>
      </c>
      <c r="C329" s="18" t="s">
        <v>1365</v>
      </c>
      <c r="D329" s="14" t="s">
        <v>1366</v>
      </c>
      <c r="E329" s="14" t="s">
        <v>874</v>
      </c>
      <c r="F329" s="20" t="s">
        <v>874</v>
      </c>
      <c r="G329" s="20" t="s">
        <v>874</v>
      </c>
      <c r="H329" s="20" t="s">
        <v>874</v>
      </c>
      <c r="I329" s="12" t="s">
        <v>305</v>
      </c>
    </row>
    <row r="330" spans="1:9" x14ac:dyDescent="0.2">
      <c r="A330" s="14" t="s">
        <v>1299</v>
      </c>
      <c r="B330" s="12" t="s">
        <v>1300</v>
      </c>
      <c r="C330" s="18" t="s">
        <v>824</v>
      </c>
      <c r="D330" s="14" t="s">
        <v>1367</v>
      </c>
      <c r="E330" s="14" t="s">
        <v>735</v>
      </c>
      <c r="F330" s="20">
        <v>0</v>
      </c>
      <c r="G330" s="20" t="s">
        <v>735</v>
      </c>
      <c r="H330" s="20">
        <v>0</v>
      </c>
      <c r="I330" s="12" t="s">
        <v>305</v>
      </c>
    </row>
    <row r="331" spans="1:9" x14ac:dyDescent="0.2">
      <c r="A331" s="14" t="s">
        <v>1299</v>
      </c>
      <c r="B331" s="12" t="s">
        <v>1300</v>
      </c>
      <c r="C331" s="18" t="s">
        <v>1368</v>
      </c>
      <c r="D331" s="14" t="s">
        <v>1369</v>
      </c>
      <c r="E331" s="14" t="s">
        <v>735</v>
      </c>
      <c r="F331" s="20">
        <v>0</v>
      </c>
      <c r="G331" s="20" t="s">
        <v>735</v>
      </c>
      <c r="H331" s="20">
        <v>0</v>
      </c>
      <c r="I331" s="12" t="s">
        <v>305</v>
      </c>
    </row>
    <row r="332" spans="1:9" x14ac:dyDescent="0.2">
      <c r="A332" s="14" t="s">
        <v>1299</v>
      </c>
      <c r="B332" s="12" t="s">
        <v>1300</v>
      </c>
      <c r="C332" s="18" t="s">
        <v>828</v>
      </c>
      <c r="D332" s="14" t="s">
        <v>1370</v>
      </c>
      <c r="E332" s="14" t="s">
        <v>735</v>
      </c>
      <c r="F332" s="20">
        <v>0</v>
      </c>
      <c r="G332" s="20" t="s">
        <v>735</v>
      </c>
      <c r="H332" s="20">
        <v>0.19450418160095584</v>
      </c>
      <c r="I332" s="12" t="s">
        <v>305</v>
      </c>
    </row>
    <row r="333" spans="1:9" x14ac:dyDescent="0.2">
      <c r="A333" s="14" t="s">
        <v>1299</v>
      </c>
      <c r="B333" s="12" t="s">
        <v>1300</v>
      </c>
      <c r="C333" s="18" t="s">
        <v>1371</v>
      </c>
      <c r="D333" s="14" t="s">
        <v>1372</v>
      </c>
      <c r="E333" s="14" t="s">
        <v>735</v>
      </c>
      <c r="F333" s="20">
        <v>0</v>
      </c>
      <c r="G333" s="20" t="s">
        <v>735</v>
      </c>
      <c r="H333" s="20">
        <v>0</v>
      </c>
      <c r="I333" s="12" t="s">
        <v>305</v>
      </c>
    </row>
    <row r="334" spans="1:9" x14ac:dyDescent="0.2">
      <c r="A334" s="14" t="s">
        <v>1299</v>
      </c>
      <c r="B334" s="12" t="s">
        <v>1300</v>
      </c>
      <c r="C334" s="18" t="s">
        <v>1373</v>
      </c>
      <c r="D334" s="14" t="s">
        <v>1374</v>
      </c>
      <c r="E334" s="14" t="s">
        <v>735</v>
      </c>
      <c r="F334" s="20">
        <v>0</v>
      </c>
      <c r="G334" s="20" t="s">
        <v>735</v>
      </c>
      <c r="H334" s="20">
        <v>0</v>
      </c>
      <c r="I334" s="12" t="s">
        <v>305</v>
      </c>
    </row>
    <row r="335" spans="1:9" x14ac:dyDescent="0.2">
      <c r="A335" s="14" t="s">
        <v>1299</v>
      </c>
      <c r="B335" s="12" t="s">
        <v>1300</v>
      </c>
      <c r="C335" s="18" t="s">
        <v>834</v>
      </c>
      <c r="D335" s="14" t="s">
        <v>1375</v>
      </c>
      <c r="E335" s="14" t="s">
        <v>874</v>
      </c>
      <c r="F335" s="20" t="s">
        <v>874</v>
      </c>
      <c r="G335" s="20" t="s">
        <v>874</v>
      </c>
      <c r="H335" s="20" t="s">
        <v>874</v>
      </c>
      <c r="I335" s="12" t="s">
        <v>305</v>
      </c>
    </row>
    <row r="336" spans="1:9" x14ac:dyDescent="0.2">
      <c r="A336" s="14" t="s">
        <v>1299</v>
      </c>
      <c r="B336" s="12" t="s">
        <v>1300</v>
      </c>
      <c r="C336" s="18" t="s">
        <v>1376</v>
      </c>
      <c r="D336" s="14" t="s">
        <v>1377</v>
      </c>
      <c r="E336" s="14" t="s">
        <v>874</v>
      </c>
      <c r="F336" s="20" t="s">
        <v>874</v>
      </c>
      <c r="G336" s="20" t="s">
        <v>874</v>
      </c>
      <c r="H336" s="20" t="s">
        <v>874</v>
      </c>
      <c r="I336" s="12" t="s">
        <v>305</v>
      </c>
    </row>
    <row r="337" spans="1:9" x14ac:dyDescent="0.2">
      <c r="A337" s="14" t="s">
        <v>1299</v>
      </c>
      <c r="B337" s="12" t="s">
        <v>1300</v>
      </c>
      <c r="C337" s="18" t="s">
        <v>1378</v>
      </c>
      <c r="D337" s="14" t="s">
        <v>1379</v>
      </c>
      <c r="E337" s="14" t="s">
        <v>735</v>
      </c>
      <c r="F337" s="20">
        <v>0</v>
      </c>
      <c r="G337" s="20" t="s">
        <v>735</v>
      </c>
      <c r="H337" s="20">
        <v>0</v>
      </c>
      <c r="I337" s="12" t="s">
        <v>305</v>
      </c>
    </row>
    <row r="338" spans="1:9" x14ac:dyDescent="0.2">
      <c r="A338" s="14" t="s">
        <v>1299</v>
      </c>
      <c r="B338" s="12" t="s">
        <v>1300</v>
      </c>
      <c r="C338" s="18" t="s">
        <v>1380</v>
      </c>
      <c r="D338" s="14" t="s">
        <v>1381</v>
      </c>
      <c r="E338" s="14" t="s">
        <v>735</v>
      </c>
      <c r="F338" s="20">
        <v>0.30637254901960786</v>
      </c>
      <c r="G338" s="20" t="s">
        <v>735</v>
      </c>
      <c r="H338" s="20">
        <v>0.34803921568627461</v>
      </c>
      <c r="I338" s="12" t="s">
        <v>305</v>
      </c>
    </row>
    <row r="339" spans="1:9" x14ac:dyDescent="0.2">
      <c r="A339" s="14" t="s">
        <v>1299</v>
      </c>
      <c r="B339" s="12" t="s">
        <v>1300</v>
      </c>
      <c r="C339" s="18" t="s">
        <v>1095</v>
      </c>
      <c r="D339" s="14" t="s">
        <v>1382</v>
      </c>
      <c r="E339" s="14" t="s">
        <v>735</v>
      </c>
      <c r="F339" s="20">
        <v>0</v>
      </c>
      <c r="G339" s="20" t="s">
        <v>735</v>
      </c>
      <c r="H339" s="20">
        <v>0</v>
      </c>
      <c r="I339" s="12" t="s">
        <v>305</v>
      </c>
    </row>
    <row r="340" spans="1:9" x14ac:dyDescent="0.2">
      <c r="A340" s="14" t="s">
        <v>1299</v>
      </c>
      <c r="B340" s="12" t="s">
        <v>1300</v>
      </c>
      <c r="C340" s="18" t="s">
        <v>1383</v>
      </c>
      <c r="D340" s="14" t="s">
        <v>1384</v>
      </c>
      <c r="E340" s="14" t="s">
        <v>735</v>
      </c>
      <c r="F340" s="20">
        <v>0</v>
      </c>
      <c r="G340" s="20" t="s">
        <v>735</v>
      </c>
      <c r="H340" s="20">
        <v>0</v>
      </c>
      <c r="I340" s="12" t="s">
        <v>305</v>
      </c>
    </row>
    <row r="341" spans="1:9" x14ac:dyDescent="0.2">
      <c r="A341" s="14" t="s">
        <v>1299</v>
      </c>
      <c r="B341" s="12" t="s">
        <v>1300</v>
      </c>
      <c r="C341" s="18" t="s">
        <v>1385</v>
      </c>
      <c r="D341" s="14" t="s">
        <v>1386</v>
      </c>
      <c r="E341" s="14" t="s">
        <v>735</v>
      </c>
      <c r="F341" s="20">
        <v>0</v>
      </c>
      <c r="G341" s="20" t="s">
        <v>735</v>
      </c>
      <c r="H341" s="20">
        <v>0</v>
      </c>
      <c r="I341" s="12" t="s">
        <v>305</v>
      </c>
    </row>
    <row r="342" spans="1:9" x14ac:dyDescent="0.2">
      <c r="A342" s="14" t="s">
        <v>1299</v>
      </c>
      <c r="B342" s="12" t="s">
        <v>1300</v>
      </c>
      <c r="C342" s="18" t="s">
        <v>1387</v>
      </c>
      <c r="D342" s="14" t="s">
        <v>1388</v>
      </c>
      <c r="E342" s="14" t="s">
        <v>735</v>
      </c>
      <c r="F342" s="20">
        <v>0</v>
      </c>
      <c r="G342" s="20" t="s">
        <v>735</v>
      </c>
      <c r="H342" s="20">
        <v>0</v>
      </c>
      <c r="I342" s="12" t="s">
        <v>305</v>
      </c>
    </row>
    <row r="343" spans="1:9" x14ac:dyDescent="0.2">
      <c r="A343" s="14" t="s">
        <v>1299</v>
      </c>
      <c r="B343" s="12" t="s">
        <v>1300</v>
      </c>
      <c r="C343" s="18" t="s">
        <v>1389</v>
      </c>
      <c r="D343" s="14" t="s">
        <v>1390</v>
      </c>
      <c r="E343" s="14" t="s">
        <v>874</v>
      </c>
      <c r="F343" s="20" t="s">
        <v>874</v>
      </c>
      <c r="G343" s="20" t="s">
        <v>874</v>
      </c>
      <c r="H343" s="20" t="s">
        <v>874</v>
      </c>
      <c r="I343" s="12" t="s">
        <v>305</v>
      </c>
    </row>
    <row r="344" spans="1:9" x14ac:dyDescent="0.2">
      <c r="A344" s="14" t="s">
        <v>1299</v>
      </c>
      <c r="B344" s="12" t="s">
        <v>1300</v>
      </c>
      <c r="C344" s="18" t="s">
        <v>1000</v>
      </c>
      <c r="D344" s="14" t="s">
        <v>1391</v>
      </c>
      <c r="E344" s="14" t="s">
        <v>735</v>
      </c>
      <c r="F344" s="20">
        <v>0</v>
      </c>
      <c r="G344" s="20" t="s">
        <v>735</v>
      </c>
      <c r="H344" s="20">
        <v>0</v>
      </c>
      <c r="I344" s="12" t="s">
        <v>305</v>
      </c>
    </row>
    <row r="345" spans="1:9" x14ac:dyDescent="0.2">
      <c r="A345" s="14" t="s">
        <v>1299</v>
      </c>
      <c r="B345" s="12" t="s">
        <v>1300</v>
      </c>
      <c r="C345" s="18" t="s">
        <v>1392</v>
      </c>
      <c r="D345" s="14" t="s">
        <v>1393</v>
      </c>
      <c r="E345" s="14" t="s">
        <v>735</v>
      </c>
      <c r="F345" s="20">
        <v>0</v>
      </c>
      <c r="G345" s="20" t="s">
        <v>735</v>
      </c>
      <c r="H345" s="20">
        <v>0</v>
      </c>
      <c r="I345" s="12" t="s">
        <v>305</v>
      </c>
    </row>
    <row r="346" spans="1:9" x14ac:dyDescent="0.2">
      <c r="A346" s="14" t="s">
        <v>1299</v>
      </c>
      <c r="B346" s="12" t="s">
        <v>1300</v>
      </c>
      <c r="C346" s="18" t="s">
        <v>1394</v>
      </c>
      <c r="D346" s="14" t="s">
        <v>1395</v>
      </c>
      <c r="E346" s="14" t="s">
        <v>874</v>
      </c>
      <c r="F346" s="20" t="s">
        <v>874</v>
      </c>
      <c r="G346" s="20" t="s">
        <v>874</v>
      </c>
      <c r="H346" s="20" t="s">
        <v>874</v>
      </c>
      <c r="I346" s="12" t="s">
        <v>305</v>
      </c>
    </row>
    <row r="347" spans="1:9" x14ac:dyDescent="0.2">
      <c r="A347" s="14" t="s">
        <v>1299</v>
      </c>
      <c r="B347" s="12" t="s">
        <v>1300</v>
      </c>
      <c r="C347" s="18" t="s">
        <v>1396</v>
      </c>
      <c r="D347" s="14" t="s">
        <v>1397</v>
      </c>
      <c r="E347" s="14" t="s">
        <v>735</v>
      </c>
      <c r="F347" s="20">
        <v>0</v>
      </c>
      <c r="G347" s="20" t="s">
        <v>735</v>
      </c>
      <c r="H347" s="20">
        <v>0</v>
      </c>
      <c r="I347" s="12" t="s">
        <v>305</v>
      </c>
    </row>
    <row r="348" spans="1:9" x14ac:dyDescent="0.2">
      <c r="A348" s="14" t="s">
        <v>1299</v>
      </c>
      <c r="B348" s="12" t="s">
        <v>1300</v>
      </c>
      <c r="C348" s="18" t="s">
        <v>1398</v>
      </c>
      <c r="D348" s="14" t="s">
        <v>1399</v>
      </c>
      <c r="E348" s="14" t="s">
        <v>735</v>
      </c>
      <c r="F348" s="20">
        <v>0</v>
      </c>
      <c r="G348" s="20" t="s">
        <v>735</v>
      </c>
      <c r="H348" s="20">
        <v>0</v>
      </c>
      <c r="I348" s="12" t="s">
        <v>305</v>
      </c>
    </row>
    <row r="349" spans="1:9" x14ac:dyDescent="0.2">
      <c r="A349" s="14" t="s">
        <v>1299</v>
      </c>
      <c r="B349" s="12" t="s">
        <v>1300</v>
      </c>
      <c r="C349" s="18" t="s">
        <v>1400</v>
      </c>
      <c r="D349" s="14" t="s">
        <v>1401</v>
      </c>
      <c r="E349" s="14" t="s">
        <v>735</v>
      </c>
      <c r="F349" s="20">
        <v>0</v>
      </c>
      <c r="G349" s="20" t="s">
        <v>735</v>
      </c>
      <c r="H349" s="20">
        <v>0</v>
      </c>
      <c r="I349" s="12" t="s">
        <v>305</v>
      </c>
    </row>
    <row r="350" spans="1:9" x14ac:dyDescent="0.2">
      <c r="A350" s="14" t="s">
        <v>1299</v>
      </c>
      <c r="B350" s="12" t="s">
        <v>1300</v>
      </c>
      <c r="C350" s="18" t="s">
        <v>1402</v>
      </c>
      <c r="D350" s="14" t="s">
        <v>1403</v>
      </c>
      <c r="E350" s="14" t="s">
        <v>874</v>
      </c>
      <c r="F350" s="20" t="s">
        <v>874</v>
      </c>
      <c r="G350" s="20" t="s">
        <v>874</v>
      </c>
      <c r="H350" s="20" t="s">
        <v>874</v>
      </c>
      <c r="I350" s="12" t="s">
        <v>305</v>
      </c>
    </row>
    <row r="351" spans="1:9" x14ac:dyDescent="0.2">
      <c r="A351" s="14" t="s">
        <v>1299</v>
      </c>
      <c r="B351" s="12" t="s">
        <v>1300</v>
      </c>
      <c r="C351" s="18" t="s">
        <v>854</v>
      </c>
      <c r="D351" s="14" t="s">
        <v>1404</v>
      </c>
      <c r="E351" s="14" t="s">
        <v>735</v>
      </c>
      <c r="F351" s="20">
        <v>0.28817990200104027</v>
      </c>
      <c r="G351" s="20" t="s">
        <v>735</v>
      </c>
      <c r="H351" s="20">
        <v>0.40006261805042287</v>
      </c>
      <c r="I351" s="12" t="s">
        <v>305</v>
      </c>
    </row>
    <row r="352" spans="1:9" x14ac:dyDescent="0.2">
      <c r="A352" s="14" t="s">
        <v>1299</v>
      </c>
      <c r="B352" s="12" t="s">
        <v>1300</v>
      </c>
      <c r="C352" s="18" t="s">
        <v>1405</v>
      </c>
      <c r="D352" s="14" t="s">
        <v>1406</v>
      </c>
      <c r="E352" s="14" t="s">
        <v>735</v>
      </c>
      <c r="F352" s="20">
        <v>0</v>
      </c>
      <c r="G352" s="20" t="s">
        <v>735</v>
      </c>
      <c r="H352" s="20">
        <v>0</v>
      </c>
      <c r="I352" s="12" t="s">
        <v>305</v>
      </c>
    </row>
    <row r="353" spans="1:9" x14ac:dyDescent="0.2">
      <c r="A353" s="14" t="s">
        <v>1299</v>
      </c>
      <c r="B353" s="12" t="s">
        <v>1300</v>
      </c>
      <c r="C353" s="18" t="s">
        <v>1407</v>
      </c>
      <c r="D353" s="14" t="s">
        <v>1408</v>
      </c>
      <c r="E353" s="14" t="s">
        <v>874</v>
      </c>
      <c r="F353" s="20" t="s">
        <v>874</v>
      </c>
      <c r="G353" s="20" t="s">
        <v>874</v>
      </c>
      <c r="H353" s="20" t="s">
        <v>874</v>
      </c>
      <c r="I353" s="12" t="s">
        <v>305</v>
      </c>
    </row>
    <row r="354" spans="1:9" x14ac:dyDescent="0.2">
      <c r="A354" s="14" t="s">
        <v>1299</v>
      </c>
      <c r="B354" s="12" t="s">
        <v>1300</v>
      </c>
      <c r="C354" s="18" t="s">
        <v>1025</v>
      </c>
      <c r="D354" s="14" t="s">
        <v>1409</v>
      </c>
      <c r="E354" s="14" t="s">
        <v>874</v>
      </c>
      <c r="F354" s="20" t="s">
        <v>874</v>
      </c>
      <c r="G354" s="20" t="s">
        <v>874</v>
      </c>
      <c r="H354" s="20" t="s">
        <v>874</v>
      </c>
      <c r="I354" s="12" t="s">
        <v>305</v>
      </c>
    </row>
    <row r="355" spans="1:9" x14ac:dyDescent="0.2">
      <c r="A355" s="14" t="s">
        <v>1299</v>
      </c>
      <c r="B355" s="12" t="s">
        <v>1300</v>
      </c>
      <c r="C355" s="18" t="s">
        <v>1410</v>
      </c>
      <c r="D355" s="14" t="s">
        <v>1411</v>
      </c>
      <c r="E355" s="14" t="s">
        <v>735</v>
      </c>
      <c r="F355" s="20">
        <v>0</v>
      </c>
      <c r="G355" s="20" t="s">
        <v>735</v>
      </c>
      <c r="H355" s="20">
        <v>0</v>
      </c>
      <c r="I355" s="12" t="s">
        <v>305</v>
      </c>
    </row>
    <row r="356" spans="1:9" x14ac:dyDescent="0.2">
      <c r="A356" s="14" t="s">
        <v>1299</v>
      </c>
      <c r="B356" s="12" t="s">
        <v>1300</v>
      </c>
      <c r="C356" s="18" t="s">
        <v>1412</v>
      </c>
      <c r="D356" s="14" t="s">
        <v>1413</v>
      </c>
      <c r="E356" s="14" t="s">
        <v>874</v>
      </c>
      <c r="F356" s="20" t="s">
        <v>874</v>
      </c>
      <c r="G356" s="20" t="s">
        <v>874</v>
      </c>
      <c r="H356" s="20" t="s">
        <v>874</v>
      </c>
      <c r="I356" s="12" t="s">
        <v>305</v>
      </c>
    </row>
    <row r="357" spans="1:9" x14ac:dyDescent="0.2">
      <c r="A357" s="14" t="s">
        <v>1299</v>
      </c>
      <c r="B357" s="12" t="s">
        <v>1300</v>
      </c>
      <c r="C357" s="18" t="s">
        <v>1414</v>
      </c>
      <c r="D357" s="14" t="s">
        <v>1415</v>
      </c>
      <c r="E357" s="14" t="s">
        <v>735</v>
      </c>
      <c r="F357" s="20">
        <v>0.28356481481481483</v>
      </c>
      <c r="G357" s="20" t="s">
        <v>735</v>
      </c>
      <c r="H357" s="20">
        <v>0.30720547675334908</v>
      </c>
      <c r="I357" s="12" t="s">
        <v>305</v>
      </c>
    </row>
    <row r="358" spans="1:9" x14ac:dyDescent="0.2">
      <c r="A358" s="14" t="s">
        <v>1299</v>
      </c>
      <c r="B358" s="12" t="s">
        <v>1300</v>
      </c>
      <c r="C358" s="18" t="s">
        <v>864</v>
      </c>
      <c r="D358" s="14" t="s">
        <v>1416</v>
      </c>
      <c r="E358" s="14" t="s">
        <v>735</v>
      </c>
      <c r="F358" s="20">
        <v>0.37035122384584757</v>
      </c>
      <c r="G358" s="20" t="s">
        <v>735</v>
      </c>
      <c r="H358" s="20">
        <v>0.37818598168060535</v>
      </c>
      <c r="I358" s="12" t="s">
        <v>305</v>
      </c>
    </row>
    <row r="359" spans="1:9" x14ac:dyDescent="0.2">
      <c r="A359" s="14" t="s">
        <v>1417</v>
      </c>
      <c r="B359" s="12" t="s">
        <v>1418</v>
      </c>
      <c r="C359" s="18" t="s">
        <v>1419</v>
      </c>
      <c r="D359" s="14" t="s">
        <v>1420</v>
      </c>
      <c r="E359" s="14" t="s">
        <v>735</v>
      </c>
      <c r="F359" s="20">
        <v>0.18157768157768162</v>
      </c>
      <c r="G359" s="20" t="s">
        <v>735</v>
      </c>
      <c r="H359" s="20">
        <v>9.259259259259256E-2</v>
      </c>
      <c r="I359" s="12" t="s">
        <v>305</v>
      </c>
    </row>
    <row r="360" spans="1:9" x14ac:dyDescent="0.2">
      <c r="A360" s="14" t="s">
        <v>1417</v>
      </c>
      <c r="B360" s="12" t="s">
        <v>1418</v>
      </c>
      <c r="C360" s="18" t="s">
        <v>1421</v>
      </c>
      <c r="D360" s="14" t="s">
        <v>1422</v>
      </c>
      <c r="E360" s="14" t="s">
        <v>735</v>
      </c>
      <c r="F360" s="20">
        <v>0.1512913196081514</v>
      </c>
      <c r="G360" s="20" t="s">
        <v>735</v>
      </c>
      <c r="H360" s="20">
        <v>0.24332696427537481</v>
      </c>
      <c r="I360" s="12" t="s">
        <v>305</v>
      </c>
    </row>
    <row r="361" spans="1:9" x14ac:dyDescent="0.2">
      <c r="A361" s="14" t="s">
        <v>1417</v>
      </c>
      <c r="B361" s="12" t="s">
        <v>1418</v>
      </c>
      <c r="C361" s="18" t="s">
        <v>1423</v>
      </c>
      <c r="D361" s="14" t="s">
        <v>1424</v>
      </c>
      <c r="E361" s="14" t="s">
        <v>735</v>
      </c>
      <c r="F361" s="20">
        <v>0.31839070366467631</v>
      </c>
      <c r="G361" s="20" t="s">
        <v>735</v>
      </c>
      <c r="H361" s="20">
        <v>0.31060314316627241</v>
      </c>
      <c r="I361" s="12" t="s">
        <v>305</v>
      </c>
    </row>
    <row r="362" spans="1:9" x14ac:dyDescent="0.2">
      <c r="A362" s="14" t="s">
        <v>1417</v>
      </c>
      <c r="B362" s="12" t="s">
        <v>1418</v>
      </c>
      <c r="C362" s="18" t="s">
        <v>1303</v>
      </c>
      <c r="D362" s="14" t="s">
        <v>1425</v>
      </c>
      <c r="E362" s="14" t="s">
        <v>735</v>
      </c>
      <c r="F362" s="20">
        <v>0</v>
      </c>
      <c r="G362" s="20" t="s">
        <v>735</v>
      </c>
      <c r="H362" s="20">
        <v>0</v>
      </c>
      <c r="I362" s="12" t="s">
        <v>305</v>
      </c>
    </row>
    <row r="363" spans="1:9" x14ac:dyDescent="0.2">
      <c r="A363" s="14" t="s">
        <v>1417</v>
      </c>
      <c r="B363" s="12" t="s">
        <v>1418</v>
      </c>
      <c r="C363" s="18" t="s">
        <v>736</v>
      </c>
      <c r="D363" s="14" t="s">
        <v>1426</v>
      </c>
      <c r="E363" s="14" t="s">
        <v>874</v>
      </c>
      <c r="F363" s="20" t="s">
        <v>874</v>
      </c>
      <c r="G363" s="20" t="s">
        <v>874</v>
      </c>
      <c r="H363" s="20" t="s">
        <v>874</v>
      </c>
      <c r="I363" s="12" t="s">
        <v>305</v>
      </c>
    </row>
    <row r="364" spans="1:9" x14ac:dyDescent="0.2">
      <c r="A364" s="14" t="s">
        <v>1417</v>
      </c>
      <c r="B364" s="12" t="s">
        <v>1418</v>
      </c>
      <c r="C364" s="18" t="s">
        <v>1427</v>
      </c>
      <c r="D364" s="14" t="s">
        <v>1428</v>
      </c>
      <c r="E364" s="14" t="s">
        <v>740</v>
      </c>
      <c r="F364" s="20" t="s">
        <v>741</v>
      </c>
      <c r="G364" s="20" t="s">
        <v>740</v>
      </c>
      <c r="H364" s="20" t="s">
        <v>741</v>
      </c>
      <c r="I364" s="12" t="s">
        <v>305</v>
      </c>
    </row>
    <row r="365" spans="1:9" x14ac:dyDescent="0.2">
      <c r="A365" s="14" t="s">
        <v>1417</v>
      </c>
      <c r="B365" s="12" t="s">
        <v>1418</v>
      </c>
      <c r="C365" s="18" t="s">
        <v>1429</v>
      </c>
      <c r="D365" s="14" t="s">
        <v>1430</v>
      </c>
      <c r="E365" s="14" t="s">
        <v>740</v>
      </c>
      <c r="F365" s="20" t="s">
        <v>741</v>
      </c>
      <c r="G365" s="20" t="s">
        <v>740</v>
      </c>
      <c r="H365" s="20" t="s">
        <v>741</v>
      </c>
      <c r="I365" s="12" t="s">
        <v>305</v>
      </c>
    </row>
    <row r="366" spans="1:9" x14ac:dyDescent="0.2">
      <c r="A366" s="14" t="s">
        <v>1417</v>
      </c>
      <c r="B366" s="12" t="s">
        <v>1418</v>
      </c>
      <c r="C366" s="18" t="s">
        <v>1431</v>
      </c>
      <c r="D366" s="14" t="s">
        <v>1432</v>
      </c>
      <c r="E366" s="14" t="s">
        <v>735</v>
      </c>
      <c r="F366" s="20">
        <v>0.25277777777777777</v>
      </c>
      <c r="G366" s="20" t="s">
        <v>735</v>
      </c>
      <c r="H366" s="20">
        <v>0.38260357815442558</v>
      </c>
      <c r="I366" s="12" t="s">
        <v>305</v>
      </c>
    </row>
    <row r="367" spans="1:9" x14ac:dyDescent="0.2">
      <c r="A367" s="14" t="s">
        <v>1417</v>
      </c>
      <c r="B367" s="12" t="s">
        <v>1418</v>
      </c>
      <c r="C367" s="18" t="s">
        <v>1433</v>
      </c>
      <c r="D367" s="14" t="s">
        <v>1434</v>
      </c>
      <c r="E367" s="14" t="s">
        <v>735</v>
      </c>
      <c r="F367" s="20">
        <v>0.18245265707022851</v>
      </c>
      <c r="G367" s="20" t="s">
        <v>735</v>
      </c>
      <c r="H367" s="20">
        <v>0.13242130804543739</v>
      </c>
      <c r="I367" s="12" t="s">
        <v>305</v>
      </c>
    </row>
    <row r="368" spans="1:9" x14ac:dyDescent="0.2">
      <c r="A368" s="14" t="s">
        <v>1417</v>
      </c>
      <c r="B368" s="12" t="s">
        <v>1418</v>
      </c>
      <c r="C368" s="18" t="s">
        <v>1435</v>
      </c>
      <c r="D368" s="14" t="s">
        <v>1436</v>
      </c>
      <c r="E368" s="14" t="s">
        <v>735</v>
      </c>
      <c r="F368" s="20">
        <v>0.10359796945162802</v>
      </c>
      <c r="G368" s="20" t="s">
        <v>735</v>
      </c>
      <c r="H368" s="20">
        <v>5.1527500386665537E-3</v>
      </c>
      <c r="I368" s="12" t="s">
        <v>305</v>
      </c>
    </row>
    <row r="369" spans="1:9" x14ac:dyDescent="0.2">
      <c r="A369" s="14" t="s">
        <v>1417</v>
      </c>
      <c r="B369" s="12" t="s">
        <v>1418</v>
      </c>
      <c r="C369" s="18" t="s">
        <v>742</v>
      </c>
      <c r="D369" s="14" t="s">
        <v>1437</v>
      </c>
      <c r="E369" s="14" t="s">
        <v>874</v>
      </c>
      <c r="F369" s="20" t="s">
        <v>874</v>
      </c>
      <c r="G369" s="20" t="s">
        <v>874</v>
      </c>
      <c r="H369" s="20" t="s">
        <v>874</v>
      </c>
      <c r="I369" s="12" t="s">
        <v>305</v>
      </c>
    </row>
    <row r="370" spans="1:9" x14ac:dyDescent="0.2">
      <c r="A370" s="14" t="s">
        <v>1417</v>
      </c>
      <c r="B370" s="12" t="s">
        <v>1418</v>
      </c>
      <c r="C370" s="18" t="s">
        <v>1438</v>
      </c>
      <c r="D370" s="14" t="s">
        <v>1439</v>
      </c>
      <c r="E370" s="14" t="s">
        <v>735</v>
      </c>
      <c r="F370" s="20">
        <v>0</v>
      </c>
      <c r="G370" s="20" t="s">
        <v>735</v>
      </c>
      <c r="H370" s="20">
        <v>0</v>
      </c>
      <c r="I370" s="12" t="s">
        <v>305</v>
      </c>
    </row>
    <row r="371" spans="1:9" x14ac:dyDescent="0.2">
      <c r="A371" s="14" t="s">
        <v>1417</v>
      </c>
      <c r="B371" s="12" t="s">
        <v>1418</v>
      </c>
      <c r="C371" s="18" t="s">
        <v>1440</v>
      </c>
      <c r="D371" s="14" t="s">
        <v>1441</v>
      </c>
      <c r="E371" s="14" t="s">
        <v>874</v>
      </c>
      <c r="F371" s="20" t="s">
        <v>874</v>
      </c>
      <c r="G371" s="20" t="s">
        <v>874</v>
      </c>
      <c r="H371" s="20" t="s">
        <v>874</v>
      </c>
      <c r="I371" s="12" t="s">
        <v>305</v>
      </c>
    </row>
    <row r="372" spans="1:9" x14ac:dyDescent="0.2">
      <c r="A372" s="14" t="s">
        <v>1417</v>
      </c>
      <c r="B372" s="12" t="s">
        <v>1418</v>
      </c>
      <c r="C372" s="18" t="s">
        <v>1442</v>
      </c>
      <c r="D372" s="14" t="s">
        <v>1443</v>
      </c>
      <c r="E372" s="14" t="s">
        <v>735</v>
      </c>
      <c r="F372" s="20">
        <v>1.6651442703180253E-2</v>
      </c>
      <c r="G372" s="20" t="s">
        <v>735</v>
      </c>
      <c r="H372" s="20">
        <v>0</v>
      </c>
      <c r="I372" s="12" t="s">
        <v>305</v>
      </c>
    </row>
    <row r="373" spans="1:9" x14ac:dyDescent="0.2">
      <c r="A373" s="14" t="s">
        <v>1417</v>
      </c>
      <c r="B373" s="12" t="s">
        <v>1418</v>
      </c>
      <c r="C373" s="18" t="s">
        <v>1444</v>
      </c>
      <c r="D373" s="14" t="s">
        <v>1445</v>
      </c>
      <c r="E373" s="14" t="s">
        <v>874</v>
      </c>
      <c r="F373" s="20" t="s">
        <v>874</v>
      </c>
      <c r="G373" s="20" t="s">
        <v>874</v>
      </c>
      <c r="H373" s="20" t="s">
        <v>874</v>
      </c>
      <c r="I373" s="12" t="s">
        <v>305</v>
      </c>
    </row>
    <row r="374" spans="1:9" x14ac:dyDescent="0.2">
      <c r="A374" s="14" t="s">
        <v>1417</v>
      </c>
      <c r="B374" s="12" t="s">
        <v>1418</v>
      </c>
      <c r="C374" s="18" t="s">
        <v>1446</v>
      </c>
      <c r="D374" s="14" t="s">
        <v>1447</v>
      </c>
      <c r="E374" s="14" t="s">
        <v>735</v>
      </c>
      <c r="F374" s="20">
        <v>0.37206148282097645</v>
      </c>
      <c r="G374" s="20" t="s">
        <v>735</v>
      </c>
      <c r="H374" s="20">
        <v>0.28510378510378509</v>
      </c>
      <c r="I374" s="12" t="s">
        <v>305</v>
      </c>
    </row>
    <row r="375" spans="1:9" x14ac:dyDescent="0.2">
      <c r="A375" s="14" t="s">
        <v>1417</v>
      </c>
      <c r="B375" s="12" t="s">
        <v>1418</v>
      </c>
      <c r="C375" s="18" t="s">
        <v>1448</v>
      </c>
      <c r="D375" s="14" t="s">
        <v>1449</v>
      </c>
      <c r="E375" s="14" t="s">
        <v>740</v>
      </c>
      <c r="F375" s="20" t="s">
        <v>741</v>
      </c>
      <c r="G375" s="20" t="s">
        <v>740</v>
      </c>
      <c r="H375" s="20" t="s">
        <v>741</v>
      </c>
      <c r="I375" s="12" t="s">
        <v>305</v>
      </c>
    </row>
    <row r="376" spans="1:9" x14ac:dyDescent="0.2">
      <c r="A376" s="14" t="s">
        <v>1417</v>
      </c>
      <c r="B376" s="12" t="s">
        <v>1418</v>
      </c>
      <c r="C376" s="18" t="s">
        <v>1450</v>
      </c>
      <c r="D376" s="14" t="s">
        <v>1451</v>
      </c>
      <c r="E376" s="14" t="s">
        <v>874</v>
      </c>
      <c r="F376" s="20" t="s">
        <v>874</v>
      </c>
      <c r="G376" s="20" t="s">
        <v>874</v>
      </c>
      <c r="H376" s="20" t="s">
        <v>874</v>
      </c>
      <c r="I376" s="12" t="s">
        <v>305</v>
      </c>
    </row>
    <row r="377" spans="1:9" x14ac:dyDescent="0.2">
      <c r="A377" s="14" t="s">
        <v>1417</v>
      </c>
      <c r="B377" s="12" t="s">
        <v>1418</v>
      </c>
      <c r="C377" s="18" t="s">
        <v>750</v>
      </c>
      <c r="D377" s="14" t="s">
        <v>1452</v>
      </c>
      <c r="E377" s="14" t="s">
        <v>735</v>
      </c>
      <c r="F377" s="20">
        <v>0</v>
      </c>
      <c r="G377" s="20" t="s">
        <v>735</v>
      </c>
      <c r="H377" s="20">
        <v>0.2090744590744591</v>
      </c>
      <c r="I377" s="12" t="s">
        <v>305</v>
      </c>
    </row>
    <row r="378" spans="1:9" x14ac:dyDescent="0.2">
      <c r="A378" s="14" t="s">
        <v>1417</v>
      </c>
      <c r="B378" s="12" t="s">
        <v>1418</v>
      </c>
      <c r="C378" s="18" t="s">
        <v>1453</v>
      </c>
      <c r="D378" s="14" t="s">
        <v>1454</v>
      </c>
      <c r="E378" s="14" t="s">
        <v>874</v>
      </c>
      <c r="F378" s="20" t="s">
        <v>874</v>
      </c>
      <c r="G378" s="20" t="s">
        <v>874</v>
      </c>
      <c r="H378" s="20" t="s">
        <v>874</v>
      </c>
      <c r="I378" s="12" t="s">
        <v>305</v>
      </c>
    </row>
    <row r="379" spans="1:9" x14ac:dyDescent="0.2">
      <c r="A379" s="14" t="s">
        <v>1417</v>
      </c>
      <c r="B379" s="12" t="s">
        <v>1418</v>
      </c>
      <c r="C379" s="18" t="s">
        <v>1455</v>
      </c>
      <c r="D379" s="14" t="s">
        <v>1456</v>
      </c>
      <c r="E379" s="14" t="s">
        <v>735</v>
      </c>
      <c r="F379" s="20">
        <v>0.1197019211725095</v>
      </c>
      <c r="G379" s="20" t="s">
        <v>740</v>
      </c>
      <c r="H379" s="20" t="s">
        <v>741</v>
      </c>
      <c r="I379" s="12" t="s">
        <v>305</v>
      </c>
    </row>
    <row r="380" spans="1:9" x14ac:dyDescent="0.2">
      <c r="A380" s="14" t="s">
        <v>1417</v>
      </c>
      <c r="B380" s="12" t="s">
        <v>1418</v>
      </c>
      <c r="C380" s="18" t="s">
        <v>917</v>
      </c>
      <c r="D380" s="14" t="s">
        <v>1457</v>
      </c>
      <c r="E380" s="14" t="s">
        <v>740</v>
      </c>
      <c r="F380" s="20" t="s">
        <v>741</v>
      </c>
      <c r="G380" s="20" t="s">
        <v>740</v>
      </c>
      <c r="H380" s="20" t="s">
        <v>741</v>
      </c>
      <c r="I380" s="12" t="s">
        <v>305</v>
      </c>
    </row>
    <row r="381" spans="1:9" x14ac:dyDescent="0.2">
      <c r="A381" s="14" t="s">
        <v>1417</v>
      </c>
      <c r="B381" s="12" t="s">
        <v>1418</v>
      </c>
      <c r="C381" s="18" t="s">
        <v>1458</v>
      </c>
      <c r="D381" s="14" t="s">
        <v>1459</v>
      </c>
      <c r="E381" s="14" t="s">
        <v>874</v>
      </c>
      <c r="F381" s="20" t="s">
        <v>874</v>
      </c>
      <c r="G381" s="20" t="s">
        <v>874</v>
      </c>
      <c r="H381" s="20" t="s">
        <v>874</v>
      </c>
      <c r="I381" s="12" t="s">
        <v>305</v>
      </c>
    </row>
    <row r="382" spans="1:9" x14ac:dyDescent="0.2">
      <c r="A382" s="14" t="s">
        <v>1417</v>
      </c>
      <c r="B382" s="12" t="s">
        <v>1418</v>
      </c>
      <c r="C382" s="18" t="s">
        <v>1460</v>
      </c>
      <c r="D382" s="14" t="s">
        <v>1461</v>
      </c>
      <c r="E382" s="14" t="s">
        <v>874</v>
      </c>
      <c r="F382" s="20" t="s">
        <v>874</v>
      </c>
      <c r="G382" s="20" t="s">
        <v>874</v>
      </c>
      <c r="H382" s="20" t="s">
        <v>874</v>
      </c>
      <c r="I382" s="12" t="s">
        <v>305</v>
      </c>
    </row>
    <row r="383" spans="1:9" x14ac:dyDescent="0.2">
      <c r="A383" s="14" t="s">
        <v>1417</v>
      </c>
      <c r="B383" s="12" t="s">
        <v>1418</v>
      </c>
      <c r="C383" s="18" t="s">
        <v>1462</v>
      </c>
      <c r="D383" s="14" t="s">
        <v>1463</v>
      </c>
      <c r="E383" s="14" t="s">
        <v>874</v>
      </c>
      <c r="F383" s="20" t="s">
        <v>874</v>
      </c>
      <c r="G383" s="20" t="s">
        <v>874</v>
      </c>
      <c r="H383" s="20" t="s">
        <v>874</v>
      </c>
      <c r="I383" s="12" t="s">
        <v>305</v>
      </c>
    </row>
    <row r="384" spans="1:9" x14ac:dyDescent="0.2">
      <c r="A384" s="14" t="s">
        <v>1417</v>
      </c>
      <c r="B384" s="12" t="s">
        <v>1418</v>
      </c>
      <c r="C384" s="18" t="s">
        <v>1464</v>
      </c>
      <c r="D384" s="14" t="s">
        <v>1465</v>
      </c>
      <c r="E384" s="14" t="s">
        <v>874</v>
      </c>
      <c r="F384" s="20" t="s">
        <v>874</v>
      </c>
      <c r="G384" s="20" t="s">
        <v>874</v>
      </c>
      <c r="H384" s="20" t="s">
        <v>874</v>
      </c>
      <c r="I384" s="12" t="s">
        <v>305</v>
      </c>
    </row>
    <row r="385" spans="1:9" x14ac:dyDescent="0.2">
      <c r="A385" s="14" t="s">
        <v>1417</v>
      </c>
      <c r="B385" s="12" t="s">
        <v>1418</v>
      </c>
      <c r="C385" s="18" t="s">
        <v>1466</v>
      </c>
      <c r="D385" s="14" t="s">
        <v>1467</v>
      </c>
      <c r="E385" s="14" t="s">
        <v>735</v>
      </c>
      <c r="F385" s="20">
        <v>4.469476744186035E-2</v>
      </c>
      <c r="G385" s="20" t="s">
        <v>735</v>
      </c>
      <c r="H385" s="20">
        <v>0.34546105096676466</v>
      </c>
      <c r="I385" s="12" t="s">
        <v>305</v>
      </c>
    </row>
    <row r="386" spans="1:9" x14ac:dyDescent="0.2">
      <c r="A386" s="14" t="s">
        <v>1417</v>
      </c>
      <c r="B386" s="12" t="s">
        <v>1418</v>
      </c>
      <c r="C386" s="18" t="s">
        <v>754</v>
      </c>
      <c r="D386" s="14" t="s">
        <v>1468</v>
      </c>
      <c r="E386" s="14" t="s">
        <v>874</v>
      </c>
      <c r="F386" s="20" t="s">
        <v>874</v>
      </c>
      <c r="G386" s="20" t="s">
        <v>874</v>
      </c>
      <c r="H386" s="20" t="s">
        <v>874</v>
      </c>
      <c r="I386" s="12" t="s">
        <v>305</v>
      </c>
    </row>
    <row r="387" spans="1:9" x14ac:dyDescent="0.2">
      <c r="A387" s="14" t="s">
        <v>1417</v>
      </c>
      <c r="B387" s="12" t="s">
        <v>1418</v>
      </c>
      <c r="C387" s="18" t="s">
        <v>760</v>
      </c>
      <c r="D387" s="14" t="s">
        <v>1469</v>
      </c>
      <c r="E387" s="14" t="s">
        <v>874</v>
      </c>
      <c r="F387" s="20" t="s">
        <v>874</v>
      </c>
      <c r="G387" s="20" t="s">
        <v>874</v>
      </c>
      <c r="H387" s="20" t="s">
        <v>874</v>
      </c>
      <c r="I387" s="12" t="s">
        <v>305</v>
      </c>
    </row>
    <row r="388" spans="1:9" x14ac:dyDescent="0.2">
      <c r="A388" s="14" t="s">
        <v>1417</v>
      </c>
      <c r="B388" s="12" t="s">
        <v>1418</v>
      </c>
      <c r="C388" s="18" t="s">
        <v>762</v>
      </c>
      <c r="D388" s="14" t="s">
        <v>1470</v>
      </c>
      <c r="E388" s="14" t="s">
        <v>735</v>
      </c>
      <c r="F388" s="20">
        <v>0.34120495984902771</v>
      </c>
      <c r="G388" s="20" t="s">
        <v>735</v>
      </c>
      <c r="H388" s="20">
        <v>0.31889581889581892</v>
      </c>
      <c r="I388" s="12" t="s">
        <v>305</v>
      </c>
    </row>
    <row r="389" spans="1:9" x14ac:dyDescent="0.2">
      <c r="A389" s="14" t="s">
        <v>1417</v>
      </c>
      <c r="B389" s="12" t="s">
        <v>1418</v>
      </c>
      <c r="C389" s="18" t="s">
        <v>1471</v>
      </c>
      <c r="D389" s="14" t="s">
        <v>1472</v>
      </c>
      <c r="E389" s="14" t="s">
        <v>874</v>
      </c>
      <c r="F389" s="20" t="s">
        <v>874</v>
      </c>
      <c r="G389" s="20" t="s">
        <v>874</v>
      </c>
      <c r="H389" s="20" t="s">
        <v>874</v>
      </c>
      <c r="I389" s="12" t="s">
        <v>305</v>
      </c>
    </row>
    <row r="390" spans="1:9" x14ac:dyDescent="0.2">
      <c r="A390" s="14" t="s">
        <v>1417</v>
      </c>
      <c r="B390" s="12" t="s">
        <v>1418</v>
      </c>
      <c r="C390" s="18" t="s">
        <v>1473</v>
      </c>
      <c r="D390" s="14" t="s">
        <v>1474</v>
      </c>
      <c r="E390" s="14" t="s">
        <v>874</v>
      </c>
      <c r="F390" s="20" t="s">
        <v>874</v>
      </c>
      <c r="G390" s="20" t="s">
        <v>874</v>
      </c>
      <c r="H390" s="20" t="s">
        <v>874</v>
      </c>
      <c r="I390" s="12" t="s">
        <v>305</v>
      </c>
    </row>
    <row r="391" spans="1:9" x14ac:dyDescent="0.2">
      <c r="A391" s="14" t="s">
        <v>1417</v>
      </c>
      <c r="B391" s="12" t="s">
        <v>1418</v>
      </c>
      <c r="C391" s="18" t="s">
        <v>1475</v>
      </c>
      <c r="D391" s="14" t="s">
        <v>1476</v>
      </c>
      <c r="E391" s="14" t="s">
        <v>874</v>
      </c>
      <c r="F391" s="20" t="s">
        <v>874</v>
      </c>
      <c r="G391" s="20" t="s">
        <v>874</v>
      </c>
      <c r="H391" s="20" t="s">
        <v>874</v>
      </c>
      <c r="I391" s="12" t="s">
        <v>305</v>
      </c>
    </row>
    <row r="392" spans="1:9" x14ac:dyDescent="0.2">
      <c r="A392" s="14" t="s">
        <v>1417</v>
      </c>
      <c r="B392" s="12" t="s">
        <v>1418</v>
      </c>
      <c r="C392" s="18" t="s">
        <v>766</v>
      </c>
      <c r="D392" s="14" t="s">
        <v>1477</v>
      </c>
      <c r="E392" s="14" t="s">
        <v>735</v>
      </c>
      <c r="F392" s="20">
        <v>0.24150987951277914</v>
      </c>
      <c r="G392" s="20" t="s">
        <v>735</v>
      </c>
      <c r="H392" s="20">
        <v>0.13318983698221015</v>
      </c>
      <c r="I392" s="12" t="s">
        <v>305</v>
      </c>
    </row>
    <row r="393" spans="1:9" x14ac:dyDescent="0.2">
      <c r="A393" s="14" t="s">
        <v>1417</v>
      </c>
      <c r="B393" s="12" t="s">
        <v>1418</v>
      </c>
      <c r="C393" s="18" t="s">
        <v>1478</v>
      </c>
      <c r="D393" s="14" t="s">
        <v>1479</v>
      </c>
      <c r="E393" s="14" t="s">
        <v>735</v>
      </c>
      <c r="F393" s="20">
        <v>0</v>
      </c>
      <c r="G393" s="20" t="s">
        <v>735</v>
      </c>
      <c r="H393" s="20">
        <v>4.6754920918240905E-2</v>
      </c>
      <c r="I393" s="12" t="s">
        <v>305</v>
      </c>
    </row>
    <row r="394" spans="1:9" x14ac:dyDescent="0.2">
      <c r="A394" s="14" t="s">
        <v>1417</v>
      </c>
      <c r="B394" s="12" t="s">
        <v>1418</v>
      </c>
      <c r="C394" s="18" t="s">
        <v>927</v>
      </c>
      <c r="D394" s="14" t="s">
        <v>1480</v>
      </c>
      <c r="E394" s="14" t="s">
        <v>874</v>
      </c>
      <c r="F394" s="20" t="s">
        <v>874</v>
      </c>
      <c r="G394" s="20" t="s">
        <v>874</v>
      </c>
      <c r="H394" s="20" t="s">
        <v>874</v>
      </c>
      <c r="I394" s="12" t="s">
        <v>305</v>
      </c>
    </row>
    <row r="395" spans="1:9" x14ac:dyDescent="0.2">
      <c r="A395" s="14" t="s">
        <v>1417</v>
      </c>
      <c r="B395" s="12" t="s">
        <v>1418</v>
      </c>
      <c r="C395" s="18" t="s">
        <v>1481</v>
      </c>
      <c r="D395" s="14" t="s">
        <v>1482</v>
      </c>
      <c r="E395" s="14" t="s">
        <v>735</v>
      </c>
      <c r="F395" s="20">
        <v>0</v>
      </c>
      <c r="G395" s="20" t="s">
        <v>735</v>
      </c>
      <c r="H395" s="20">
        <v>0</v>
      </c>
      <c r="I395" s="12" t="s">
        <v>305</v>
      </c>
    </row>
    <row r="396" spans="1:9" x14ac:dyDescent="0.2">
      <c r="A396" s="14" t="s">
        <v>1417</v>
      </c>
      <c r="B396" s="12" t="s">
        <v>1418</v>
      </c>
      <c r="C396" s="18" t="s">
        <v>1483</v>
      </c>
      <c r="D396" s="14" t="s">
        <v>1484</v>
      </c>
      <c r="E396" s="14" t="s">
        <v>740</v>
      </c>
      <c r="F396" s="20" t="s">
        <v>741</v>
      </c>
      <c r="G396" s="20" t="s">
        <v>740</v>
      </c>
      <c r="H396" s="20" t="s">
        <v>741</v>
      </c>
      <c r="I396" s="12" t="s">
        <v>305</v>
      </c>
    </row>
    <row r="397" spans="1:9" x14ac:dyDescent="0.2">
      <c r="A397" s="14" t="s">
        <v>1417</v>
      </c>
      <c r="B397" s="12" t="s">
        <v>1418</v>
      </c>
      <c r="C397" s="18" t="s">
        <v>933</v>
      </c>
      <c r="D397" s="14" t="s">
        <v>1485</v>
      </c>
      <c r="E397" s="14" t="s">
        <v>735</v>
      </c>
      <c r="F397" s="20">
        <v>0</v>
      </c>
      <c r="G397" s="20" t="s">
        <v>735</v>
      </c>
      <c r="H397" s="20">
        <v>0.24504389065629784</v>
      </c>
      <c r="I397" s="12" t="s">
        <v>305</v>
      </c>
    </row>
    <row r="398" spans="1:9" x14ac:dyDescent="0.2">
      <c r="A398" s="14" t="s">
        <v>1417</v>
      </c>
      <c r="B398" s="12" t="s">
        <v>1418</v>
      </c>
      <c r="C398" s="18" t="s">
        <v>1486</v>
      </c>
      <c r="D398" s="14" t="s">
        <v>1487</v>
      </c>
      <c r="E398" s="14" t="s">
        <v>735</v>
      </c>
      <c r="F398" s="20">
        <v>0.23058526239790617</v>
      </c>
      <c r="G398" s="20" t="s">
        <v>735</v>
      </c>
      <c r="H398" s="20">
        <v>0.33124105010569938</v>
      </c>
      <c r="I398" s="12" t="s">
        <v>305</v>
      </c>
    </row>
    <row r="399" spans="1:9" x14ac:dyDescent="0.2">
      <c r="A399" s="14" t="s">
        <v>1417</v>
      </c>
      <c r="B399" s="12" t="s">
        <v>1418</v>
      </c>
      <c r="C399" s="18" t="s">
        <v>1488</v>
      </c>
      <c r="D399" s="14" t="s">
        <v>1489</v>
      </c>
      <c r="E399" s="14" t="s">
        <v>874</v>
      </c>
      <c r="F399" s="20" t="s">
        <v>874</v>
      </c>
      <c r="G399" s="20" t="s">
        <v>874</v>
      </c>
      <c r="H399" s="20" t="s">
        <v>874</v>
      </c>
      <c r="I399" s="12" t="s">
        <v>305</v>
      </c>
    </row>
    <row r="400" spans="1:9" x14ac:dyDescent="0.2">
      <c r="A400" s="14" t="s">
        <v>1417</v>
      </c>
      <c r="B400" s="12" t="s">
        <v>1418</v>
      </c>
      <c r="C400" s="18" t="s">
        <v>1490</v>
      </c>
      <c r="D400" s="14" t="s">
        <v>1491</v>
      </c>
      <c r="E400" s="14" t="s">
        <v>874</v>
      </c>
      <c r="F400" s="20" t="s">
        <v>874</v>
      </c>
      <c r="G400" s="20" t="s">
        <v>874</v>
      </c>
      <c r="H400" s="20" t="s">
        <v>874</v>
      </c>
      <c r="I400" s="12" t="s">
        <v>305</v>
      </c>
    </row>
    <row r="401" spans="1:9" x14ac:dyDescent="0.2">
      <c r="A401" s="14" t="s">
        <v>1417</v>
      </c>
      <c r="B401" s="12" t="s">
        <v>1418</v>
      </c>
      <c r="C401" s="18" t="s">
        <v>1492</v>
      </c>
      <c r="D401" s="14" t="s">
        <v>1493</v>
      </c>
      <c r="E401" s="14" t="s">
        <v>735</v>
      </c>
      <c r="F401" s="20">
        <v>0</v>
      </c>
      <c r="G401" s="20" t="s">
        <v>735</v>
      </c>
      <c r="H401" s="20">
        <v>0</v>
      </c>
      <c r="I401" s="12" t="s">
        <v>305</v>
      </c>
    </row>
    <row r="402" spans="1:9" x14ac:dyDescent="0.2">
      <c r="A402" s="14" t="s">
        <v>1417</v>
      </c>
      <c r="B402" s="12" t="s">
        <v>1418</v>
      </c>
      <c r="C402" s="18" t="s">
        <v>784</v>
      </c>
      <c r="D402" s="14" t="s">
        <v>1494</v>
      </c>
      <c r="E402" s="14" t="s">
        <v>874</v>
      </c>
      <c r="F402" s="20" t="s">
        <v>874</v>
      </c>
      <c r="G402" s="20" t="s">
        <v>874</v>
      </c>
      <c r="H402" s="20" t="s">
        <v>874</v>
      </c>
      <c r="I402" s="12" t="s">
        <v>305</v>
      </c>
    </row>
    <row r="403" spans="1:9" x14ac:dyDescent="0.2">
      <c r="A403" s="14" t="s">
        <v>1417</v>
      </c>
      <c r="B403" s="12" t="s">
        <v>1418</v>
      </c>
      <c r="C403" s="18" t="s">
        <v>1495</v>
      </c>
      <c r="D403" s="14" t="s">
        <v>1496</v>
      </c>
      <c r="E403" s="14" t="s">
        <v>735</v>
      </c>
      <c r="F403" s="20">
        <v>0</v>
      </c>
      <c r="G403" s="20" t="s">
        <v>735</v>
      </c>
      <c r="H403" s="20">
        <v>0</v>
      </c>
      <c r="I403" s="12" t="s">
        <v>305</v>
      </c>
    </row>
    <row r="404" spans="1:9" x14ac:dyDescent="0.2">
      <c r="A404" s="14" t="s">
        <v>1417</v>
      </c>
      <c r="B404" s="12" t="s">
        <v>1418</v>
      </c>
      <c r="C404" s="18" t="s">
        <v>1497</v>
      </c>
      <c r="D404" s="14" t="s">
        <v>1498</v>
      </c>
      <c r="E404" s="14" t="s">
        <v>735</v>
      </c>
      <c r="F404" s="20">
        <v>0.32098431177895098</v>
      </c>
      <c r="G404" s="20" t="s">
        <v>735</v>
      </c>
      <c r="H404" s="20">
        <v>0.3061570703236785</v>
      </c>
      <c r="I404" s="12" t="s">
        <v>305</v>
      </c>
    </row>
    <row r="405" spans="1:9" x14ac:dyDescent="0.2">
      <c r="A405" s="14" t="s">
        <v>1417</v>
      </c>
      <c r="B405" s="12" t="s">
        <v>1418</v>
      </c>
      <c r="C405" s="18" t="s">
        <v>1499</v>
      </c>
      <c r="D405" s="14" t="s">
        <v>1500</v>
      </c>
      <c r="E405" s="14" t="s">
        <v>735</v>
      </c>
      <c r="F405" s="20">
        <v>0.23000999695914948</v>
      </c>
      <c r="G405" s="20" t="s">
        <v>874</v>
      </c>
      <c r="H405" s="20" t="s">
        <v>874</v>
      </c>
      <c r="I405" s="12" t="s">
        <v>305</v>
      </c>
    </row>
    <row r="406" spans="1:9" x14ac:dyDescent="0.2">
      <c r="A406" s="14" t="s">
        <v>1417</v>
      </c>
      <c r="B406" s="12" t="s">
        <v>1418</v>
      </c>
      <c r="C406" s="18" t="s">
        <v>1190</v>
      </c>
      <c r="D406" s="14" t="s">
        <v>1501</v>
      </c>
      <c r="E406" s="14" t="s">
        <v>874</v>
      </c>
      <c r="F406" s="20" t="s">
        <v>874</v>
      </c>
      <c r="G406" s="20" t="s">
        <v>874</v>
      </c>
      <c r="H406" s="20" t="s">
        <v>874</v>
      </c>
      <c r="I406" s="12" t="s">
        <v>305</v>
      </c>
    </row>
    <row r="407" spans="1:9" x14ac:dyDescent="0.2">
      <c r="A407" s="14" t="s">
        <v>1417</v>
      </c>
      <c r="B407" s="12" t="s">
        <v>1418</v>
      </c>
      <c r="C407" s="18" t="s">
        <v>1502</v>
      </c>
      <c r="D407" s="14" t="s">
        <v>1503</v>
      </c>
      <c r="E407" s="14" t="s">
        <v>735</v>
      </c>
      <c r="F407" s="20">
        <v>0.19973544973544977</v>
      </c>
      <c r="G407" s="20" t="s">
        <v>735</v>
      </c>
      <c r="H407" s="20">
        <v>0.28550543024227237</v>
      </c>
      <c r="I407" s="12" t="s">
        <v>305</v>
      </c>
    </row>
    <row r="408" spans="1:9" x14ac:dyDescent="0.2">
      <c r="A408" s="14" t="s">
        <v>1417</v>
      </c>
      <c r="B408" s="12" t="s">
        <v>1418</v>
      </c>
      <c r="C408" s="18" t="s">
        <v>1504</v>
      </c>
      <c r="D408" s="14" t="s">
        <v>1505</v>
      </c>
      <c r="E408" s="14" t="s">
        <v>874</v>
      </c>
      <c r="F408" s="20" t="s">
        <v>874</v>
      </c>
      <c r="G408" s="20" t="s">
        <v>874</v>
      </c>
      <c r="H408" s="20" t="s">
        <v>874</v>
      </c>
      <c r="I408" s="12" t="s">
        <v>305</v>
      </c>
    </row>
    <row r="409" spans="1:9" x14ac:dyDescent="0.2">
      <c r="A409" s="14" t="s">
        <v>1417</v>
      </c>
      <c r="B409" s="12" t="s">
        <v>1418</v>
      </c>
      <c r="C409" s="18" t="s">
        <v>1506</v>
      </c>
      <c r="D409" s="14" t="s">
        <v>1507</v>
      </c>
      <c r="E409" s="14" t="s">
        <v>735</v>
      </c>
      <c r="F409" s="20">
        <v>0.44623870281765027</v>
      </c>
      <c r="G409" s="20" t="s">
        <v>735</v>
      </c>
      <c r="H409" s="20">
        <v>0.45204678362573103</v>
      </c>
      <c r="I409" s="12" t="s">
        <v>305</v>
      </c>
    </row>
    <row r="410" spans="1:9" x14ac:dyDescent="0.2">
      <c r="A410" s="14" t="s">
        <v>1417</v>
      </c>
      <c r="B410" s="12" t="s">
        <v>1418</v>
      </c>
      <c r="C410" s="18" t="s">
        <v>1194</v>
      </c>
      <c r="D410" s="14" t="s">
        <v>1508</v>
      </c>
      <c r="E410" s="14" t="s">
        <v>735</v>
      </c>
      <c r="F410" s="20">
        <v>0.29491249491249483</v>
      </c>
      <c r="G410" s="20" t="s">
        <v>740</v>
      </c>
      <c r="H410" s="20" t="s">
        <v>741</v>
      </c>
      <c r="I410" s="12" t="s">
        <v>305</v>
      </c>
    </row>
    <row r="411" spans="1:9" x14ac:dyDescent="0.2">
      <c r="A411" s="14" t="s">
        <v>1417</v>
      </c>
      <c r="B411" s="12" t="s">
        <v>1418</v>
      </c>
      <c r="C411" s="18" t="s">
        <v>1509</v>
      </c>
      <c r="D411" s="14" t="s">
        <v>1510</v>
      </c>
      <c r="E411" s="14" t="s">
        <v>735</v>
      </c>
      <c r="F411" s="20">
        <v>0.15315259037148099</v>
      </c>
      <c r="G411" s="20" t="s">
        <v>735</v>
      </c>
      <c r="H411" s="20">
        <v>1.7283025154089693E-2</v>
      </c>
      <c r="I411" s="12" t="s">
        <v>305</v>
      </c>
    </row>
    <row r="412" spans="1:9" x14ac:dyDescent="0.2">
      <c r="A412" s="14" t="s">
        <v>1417</v>
      </c>
      <c r="B412" s="12" t="s">
        <v>1418</v>
      </c>
      <c r="C412" s="18" t="s">
        <v>1511</v>
      </c>
      <c r="D412" s="14" t="s">
        <v>1512</v>
      </c>
      <c r="E412" s="14" t="s">
        <v>735</v>
      </c>
      <c r="F412" s="20">
        <v>0.1783675799086758</v>
      </c>
      <c r="G412" s="20" t="s">
        <v>735</v>
      </c>
      <c r="H412" s="20">
        <v>0.30888966826208941</v>
      </c>
      <c r="I412" s="12" t="s">
        <v>305</v>
      </c>
    </row>
    <row r="413" spans="1:9" x14ac:dyDescent="0.2">
      <c r="A413" s="14" t="s">
        <v>1417</v>
      </c>
      <c r="B413" s="12" t="s">
        <v>1418</v>
      </c>
      <c r="C413" s="18" t="s">
        <v>1513</v>
      </c>
      <c r="D413" s="14" t="s">
        <v>1514</v>
      </c>
      <c r="E413" s="14" t="s">
        <v>874</v>
      </c>
      <c r="F413" s="20" t="s">
        <v>874</v>
      </c>
      <c r="G413" s="20" t="s">
        <v>874</v>
      </c>
      <c r="H413" s="20" t="s">
        <v>874</v>
      </c>
      <c r="I413" s="12" t="s">
        <v>305</v>
      </c>
    </row>
    <row r="414" spans="1:9" x14ac:dyDescent="0.2">
      <c r="A414" s="14" t="s">
        <v>1417</v>
      </c>
      <c r="B414" s="12" t="s">
        <v>1418</v>
      </c>
      <c r="C414" s="18" t="s">
        <v>792</v>
      </c>
      <c r="D414" s="14" t="s">
        <v>1515</v>
      </c>
      <c r="E414" s="14" t="s">
        <v>874</v>
      </c>
      <c r="F414" s="20" t="s">
        <v>874</v>
      </c>
      <c r="G414" s="20" t="s">
        <v>874</v>
      </c>
      <c r="H414" s="20" t="s">
        <v>874</v>
      </c>
      <c r="I414" s="12" t="s">
        <v>305</v>
      </c>
    </row>
    <row r="415" spans="1:9" x14ac:dyDescent="0.2">
      <c r="A415" s="14" t="s">
        <v>1417</v>
      </c>
      <c r="B415" s="12" t="s">
        <v>1418</v>
      </c>
      <c r="C415" s="18" t="s">
        <v>1516</v>
      </c>
      <c r="D415" s="14" t="s">
        <v>1517</v>
      </c>
      <c r="E415" s="14" t="s">
        <v>735</v>
      </c>
      <c r="F415" s="20">
        <v>0</v>
      </c>
      <c r="G415" s="20" t="s">
        <v>735</v>
      </c>
      <c r="H415" s="20">
        <v>0</v>
      </c>
      <c r="I415" s="12" t="s">
        <v>305</v>
      </c>
    </row>
    <row r="416" spans="1:9" x14ac:dyDescent="0.2">
      <c r="A416" s="14" t="s">
        <v>1417</v>
      </c>
      <c r="B416" s="12" t="s">
        <v>1418</v>
      </c>
      <c r="C416" s="18" t="s">
        <v>1518</v>
      </c>
      <c r="D416" s="14" t="s">
        <v>1519</v>
      </c>
      <c r="E416" s="14" t="s">
        <v>874</v>
      </c>
      <c r="F416" s="20" t="s">
        <v>874</v>
      </c>
      <c r="G416" s="20" t="s">
        <v>874</v>
      </c>
      <c r="H416" s="20" t="s">
        <v>874</v>
      </c>
      <c r="I416" s="12" t="s">
        <v>305</v>
      </c>
    </row>
    <row r="417" spans="1:9" x14ac:dyDescent="0.2">
      <c r="A417" s="14" t="s">
        <v>1417</v>
      </c>
      <c r="B417" s="12" t="s">
        <v>1418</v>
      </c>
      <c r="C417" s="18" t="s">
        <v>794</v>
      </c>
      <c r="D417" s="14" t="s">
        <v>1520</v>
      </c>
      <c r="E417" s="14" t="s">
        <v>740</v>
      </c>
      <c r="F417" s="20" t="s">
        <v>741</v>
      </c>
      <c r="G417" s="20" t="s">
        <v>740</v>
      </c>
      <c r="H417" s="20" t="s">
        <v>741</v>
      </c>
      <c r="I417" s="12" t="s">
        <v>305</v>
      </c>
    </row>
    <row r="418" spans="1:9" x14ac:dyDescent="0.2">
      <c r="A418" s="14" t="s">
        <v>1417</v>
      </c>
      <c r="B418" s="12" t="s">
        <v>1418</v>
      </c>
      <c r="C418" s="18" t="s">
        <v>947</v>
      </c>
      <c r="D418" s="14" t="s">
        <v>1521</v>
      </c>
      <c r="E418" s="14" t="s">
        <v>874</v>
      </c>
      <c r="F418" s="20" t="s">
        <v>874</v>
      </c>
      <c r="G418" s="20" t="s">
        <v>874</v>
      </c>
      <c r="H418" s="20" t="s">
        <v>874</v>
      </c>
      <c r="I418" s="12" t="s">
        <v>305</v>
      </c>
    </row>
    <row r="419" spans="1:9" x14ac:dyDescent="0.2">
      <c r="A419" s="14" t="s">
        <v>1417</v>
      </c>
      <c r="B419" s="12" t="s">
        <v>1418</v>
      </c>
      <c r="C419" s="18" t="s">
        <v>1522</v>
      </c>
      <c r="D419" s="14" t="s">
        <v>1523</v>
      </c>
      <c r="E419" s="14" t="s">
        <v>735</v>
      </c>
      <c r="F419" s="20">
        <v>0.40752302382941485</v>
      </c>
      <c r="G419" s="20" t="s">
        <v>735</v>
      </c>
      <c r="H419" s="20">
        <v>0.45314022904483431</v>
      </c>
      <c r="I419" s="12" t="s">
        <v>305</v>
      </c>
    </row>
    <row r="420" spans="1:9" x14ac:dyDescent="0.2">
      <c r="A420" s="14" t="s">
        <v>1417</v>
      </c>
      <c r="B420" s="12" t="s">
        <v>1418</v>
      </c>
      <c r="C420" s="18" t="s">
        <v>1524</v>
      </c>
      <c r="D420" s="14" t="s">
        <v>1525</v>
      </c>
      <c r="E420" s="14" t="s">
        <v>874</v>
      </c>
      <c r="F420" s="20" t="s">
        <v>874</v>
      </c>
      <c r="G420" s="20" t="s">
        <v>874</v>
      </c>
      <c r="H420" s="20" t="s">
        <v>874</v>
      </c>
      <c r="I420" s="12" t="s">
        <v>305</v>
      </c>
    </row>
    <row r="421" spans="1:9" x14ac:dyDescent="0.2">
      <c r="A421" s="14" t="s">
        <v>1417</v>
      </c>
      <c r="B421" s="12" t="s">
        <v>1418</v>
      </c>
      <c r="C421" s="18" t="s">
        <v>1526</v>
      </c>
      <c r="D421" s="14" t="s">
        <v>1527</v>
      </c>
      <c r="E421" s="14" t="s">
        <v>874</v>
      </c>
      <c r="F421" s="20" t="s">
        <v>874</v>
      </c>
      <c r="G421" s="20" t="s">
        <v>874</v>
      </c>
      <c r="H421" s="20" t="s">
        <v>874</v>
      </c>
      <c r="I421" s="12" t="s">
        <v>305</v>
      </c>
    </row>
    <row r="422" spans="1:9" x14ac:dyDescent="0.2">
      <c r="A422" s="14" t="s">
        <v>1417</v>
      </c>
      <c r="B422" s="12" t="s">
        <v>1418</v>
      </c>
      <c r="C422" s="18" t="s">
        <v>1528</v>
      </c>
      <c r="D422" s="14" t="s">
        <v>1529</v>
      </c>
      <c r="E422" s="14" t="s">
        <v>735</v>
      </c>
      <c r="F422" s="20">
        <v>0.32815904139433555</v>
      </c>
      <c r="G422" s="20" t="s">
        <v>735</v>
      </c>
      <c r="H422" s="20">
        <v>0.45026881720430112</v>
      </c>
      <c r="I422" s="12" t="s">
        <v>305</v>
      </c>
    </row>
    <row r="423" spans="1:9" x14ac:dyDescent="0.2">
      <c r="A423" s="14" t="s">
        <v>1417</v>
      </c>
      <c r="B423" s="12" t="s">
        <v>1418</v>
      </c>
      <c r="C423" s="18" t="s">
        <v>1530</v>
      </c>
      <c r="D423" s="14" t="s">
        <v>1531</v>
      </c>
      <c r="E423" s="14" t="s">
        <v>735</v>
      </c>
      <c r="F423" s="20">
        <v>0.21890278614962166</v>
      </c>
      <c r="G423" s="20" t="s">
        <v>735</v>
      </c>
      <c r="H423" s="20">
        <v>0.39030890133831309</v>
      </c>
      <c r="I423" s="12" t="s">
        <v>305</v>
      </c>
    </row>
    <row r="424" spans="1:9" x14ac:dyDescent="0.2">
      <c r="A424" s="14" t="s">
        <v>1417</v>
      </c>
      <c r="B424" s="12" t="s">
        <v>1418</v>
      </c>
      <c r="C424" s="18" t="s">
        <v>798</v>
      </c>
      <c r="D424" s="14" t="s">
        <v>1532</v>
      </c>
      <c r="E424" s="14" t="s">
        <v>740</v>
      </c>
      <c r="F424" s="20" t="s">
        <v>741</v>
      </c>
      <c r="G424" s="20" t="s">
        <v>740</v>
      </c>
      <c r="H424" s="20" t="s">
        <v>741</v>
      </c>
      <c r="I424" s="12" t="s">
        <v>305</v>
      </c>
    </row>
    <row r="425" spans="1:9" x14ac:dyDescent="0.2">
      <c r="A425" s="14" t="s">
        <v>1417</v>
      </c>
      <c r="B425" s="12" t="s">
        <v>1418</v>
      </c>
      <c r="C425" s="18" t="s">
        <v>1533</v>
      </c>
      <c r="D425" s="14" t="s">
        <v>1534</v>
      </c>
      <c r="E425" s="14" t="s">
        <v>874</v>
      </c>
      <c r="F425" s="20" t="s">
        <v>874</v>
      </c>
      <c r="G425" s="20" t="s">
        <v>874</v>
      </c>
      <c r="H425" s="20" t="s">
        <v>874</v>
      </c>
      <c r="I425" s="12" t="s">
        <v>305</v>
      </c>
    </row>
    <row r="426" spans="1:9" x14ac:dyDescent="0.2">
      <c r="A426" s="14" t="s">
        <v>1417</v>
      </c>
      <c r="B426" s="12" t="s">
        <v>1418</v>
      </c>
      <c r="C426" s="18" t="s">
        <v>1535</v>
      </c>
      <c r="D426" s="14" t="s">
        <v>1536</v>
      </c>
      <c r="E426" s="14" t="s">
        <v>740</v>
      </c>
      <c r="F426" s="20" t="s">
        <v>741</v>
      </c>
      <c r="G426" s="20" t="s">
        <v>740</v>
      </c>
      <c r="H426" s="20" t="s">
        <v>741</v>
      </c>
      <c r="I426" s="12" t="s">
        <v>305</v>
      </c>
    </row>
    <row r="427" spans="1:9" x14ac:dyDescent="0.2">
      <c r="A427" s="14" t="s">
        <v>1417</v>
      </c>
      <c r="B427" s="12" t="s">
        <v>1418</v>
      </c>
      <c r="C427" s="18" t="s">
        <v>1537</v>
      </c>
      <c r="D427" s="14" t="s">
        <v>1538</v>
      </c>
      <c r="E427" s="14" t="s">
        <v>740</v>
      </c>
      <c r="F427" s="20" t="s">
        <v>741</v>
      </c>
      <c r="G427" s="20" t="s">
        <v>740</v>
      </c>
      <c r="H427" s="20" t="s">
        <v>741</v>
      </c>
      <c r="I427" s="12" t="s">
        <v>305</v>
      </c>
    </row>
    <row r="428" spans="1:9" x14ac:dyDescent="0.2">
      <c r="A428" s="14" t="s">
        <v>1417</v>
      </c>
      <c r="B428" s="12" t="s">
        <v>1418</v>
      </c>
      <c r="C428" s="18" t="s">
        <v>1539</v>
      </c>
      <c r="D428" s="14" t="s">
        <v>1540</v>
      </c>
      <c r="E428" s="14" t="s">
        <v>740</v>
      </c>
      <c r="F428" s="20" t="s">
        <v>741</v>
      </c>
      <c r="G428" s="20" t="s">
        <v>735</v>
      </c>
      <c r="H428" s="20">
        <v>0.31787586897608106</v>
      </c>
      <c r="I428" s="12" t="s">
        <v>305</v>
      </c>
    </row>
    <row r="429" spans="1:9" x14ac:dyDescent="0.2">
      <c r="A429" s="14" t="s">
        <v>1417</v>
      </c>
      <c r="B429" s="12" t="s">
        <v>1418</v>
      </c>
      <c r="C429" s="18" t="s">
        <v>1541</v>
      </c>
      <c r="D429" s="14" t="s">
        <v>1542</v>
      </c>
      <c r="E429" s="14" t="s">
        <v>735</v>
      </c>
      <c r="F429" s="20">
        <v>0.36029942279942284</v>
      </c>
      <c r="G429" s="20" t="s">
        <v>735</v>
      </c>
      <c r="H429" s="20">
        <v>0.35037878787878785</v>
      </c>
      <c r="I429" s="12" t="s">
        <v>305</v>
      </c>
    </row>
    <row r="430" spans="1:9" x14ac:dyDescent="0.2">
      <c r="A430" s="14" t="s">
        <v>1417</v>
      </c>
      <c r="B430" s="12" t="s">
        <v>1418</v>
      </c>
      <c r="C430" s="18" t="s">
        <v>1543</v>
      </c>
      <c r="D430" s="14" t="s">
        <v>1544</v>
      </c>
      <c r="E430" s="14" t="s">
        <v>874</v>
      </c>
      <c r="F430" s="20" t="s">
        <v>874</v>
      </c>
      <c r="G430" s="20" t="s">
        <v>874</v>
      </c>
      <c r="H430" s="20" t="s">
        <v>874</v>
      </c>
      <c r="I430" s="12" t="s">
        <v>305</v>
      </c>
    </row>
    <row r="431" spans="1:9" x14ac:dyDescent="0.2">
      <c r="A431" s="14" t="s">
        <v>1417</v>
      </c>
      <c r="B431" s="12" t="s">
        <v>1418</v>
      </c>
      <c r="C431" s="18" t="s">
        <v>1545</v>
      </c>
      <c r="D431" s="14" t="s">
        <v>1546</v>
      </c>
      <c r="E431" s="14" t="s">
        <v>740</v>
      </c>
      <c r="F431" s="20" t="s">
        <v>741</v>
      </c>
      <c r="G431" s="20" t="s">
        <v>740</v>
      </c>
      <c r="H431" s="20" t="s">
        <v>741</v>
      </c>
      <c r="I431" s="12" t="s">
        <v>305</v>
      </c>
    </row>
    <row r="432" spans="1:9" x14ac:dyDescent="0.2">
      <c r="A432" s="14" t="s">
        <v>1417</v>
      </c>
      <c r="B432" s="12" t="s">
        <v>1418</v>
      </c>
      <c r="C432" s="18" t="s">
        <v>1547</v>
      </c>
      <c r="D432" s="14" t="s">
        <v>1548</v>
      </c>
      <c r="E432" s="14" t="s">
        <v>874</v>
      </c>
      <c r="F432" s="20" t="s">
        <v>874</v>
      </c>
      <c r="G432" s="20" t="s">
        <v>874</v>
      </c>
      <c r="H432" s="20" t="s">
        <v>874</v>
      </c>
      <c r="I432" s="12" t="s">
        <v>305</v>
      </c>
    </row>
    <row r="433" spans="1:9" x14ac:dyDescent="0.2">
      <c r="A433" s="14" t="s">
        <v>1417</v>
      </c>
      <c r="B433" s="12" t="s">
        <v>1418</v>
      </c>
      <c r="C433" s="18" t="s">
        <v>802</v>
      </c>
      <c r="D433" s="14" t="s">
        <v>1549</v>
      </c>
      <c r="E433" s="14" t="s">
        <v>874</v>
      </c>
      <c r="F433" s="20" t="s">
        <v>874</v>
      </c>
      <c r="G433" s="20" t="s">
        <v>874</v>
      </c>
      <c r="H433" s="20" t="s">
        <v>874</v>
      </c>
      <c r="I433" s="12" t="s">
        <v>305</v>
      </c>
    </row>
    <row r="434" spans="1:9" x14ac:dyDescent="0.2">
      <c r="A434" s="14" t="s">
        <v>1417</v>
      </c>
      <c r="B434" s="12" t="s">
        <v>1418</v>
      </c>
      <c r="C434" s="18" t="s">
        <v>804</v>
      </c>
      <c r="D434" s="14" t="s">
        <v>1550</v>
      </c>
      <c r="E434" s="14" t="s">
        <v>735</v>
      </c>
      <c r="F434" s="20">
        <v>0.25764895330112725</v>
      </c>
      <c r="G434" s="20" t="s">
        <v>735</v>
      </c>
      <c r="H434" s="20">
        <v>0.32206119162640906</v>
      </c>
      <c r="I434" s="12" t="s">
        <v>305</v>
      </c>
    </row>
    <row r="435" spans="1:9" x14ac:dyDescent="0.2">
      <c r="A435" s="14" t="s">
        <v>1417</v>
      </c>
      <c r="B435" s="12" t="s">
        <v>1418</v>
      </c>
      <c r="C435" s="18" t="s">
        <v>1551</v>
      </c>
      <c r="D435" s="14" t="s">
        <v>1552</v>
      </c>
      <c r="E435" s="14" t="s">
        <v>735</v>
      </c>
      <c r="F435" s="20">
        <v>0</v>
      </c>
      <c r="G435" s="20" t="s">
        <v>735</v>
      </c>
      <c r="H435" s="20">
        <v>0</v>
      </c>
      <c r="I435" s="12" t="s">
        <v>305</v>
      </c>
    </row>
    <row r="436" spans="1:9" x14ac:dyDescent="0.2">
      <c r="A436" s="14" t="s">
        <v>1417</v>
      </c>
      <c r="B436" s="12" t="s">
        <v>1418</v>
      </c>
      <c r="C436" s="18" t="s">
        <v>806</v>
      </c>
      <c r="D436" s="14" t="s">
        <v>1553</v>
      </c>
      <c r="E436" s="14" t="s">
        <v>740</v>
      </c>
      <c r="F436" s="20" t="s">
        <v>741</v>
      </c>
      <c r="G436" s="20" t="s">
        <v>740</v>
      </c>
      <c r="H436" s="20" t="s">
        <v>741</v>
      </c>
      <c r="I436" s="12" t="s">
        <v>305</v>
      </c>
    </row>
    <row r="437" spans="1:9" x14ac:dyDescent="0.2">
      <c r="A437" s="14" t="s">
        <v>1417</v>
      </c>
      <c r="B437" s="12" t="s">
        <v>1418</v>
      </c>
      <c r="C437" s="18" t="s">
        <v>1554</v>
      </c>
      <c r="D437" s="14" t="s">
        <v>1555</v>
      </c>
      <c r="E437" s="14" t="s">
        <v>735</v>
      </c>
      <c r="F437" s="20">
        <v>0.48996913580246915</v>
      </c>
      <c r="G437" s="20" t="s">
        <v>735</v>
      </c>
      <c r="H437" s="20">
        <v>0.29217479674796748</v>
      </c>
      <c r="I437" s="12" t="s">
        <v>305</v>
      </c>
    </row>
    <row r="438" spans="1:9" x14ac:dyDescent="0.2">
      <c r="A438" s="14" t="s">
        <v>1417</v>
      </c>
      <c r="B438" s="12" t="s">
        <v>1418</v>
      </c>
      <c r="C438" s="18" t="s">
        <v>1556</v>
      </c>
      <c r="D438" s="14" t="s">
        <v>1557</v>
      </c>
      <c r="E438" s="14" t="s">
        <v>735</v>
      </c>
      <c r="F438" s="20">
        <v>0</v>
      </c>
      <c r="G438" s="20" t="s">
        <v>735</v>
      </c>
      <c r="H438" s="20">
        <v>0</v>
      </c>
      <c r="I438" s="12" t="s">
        <v>305</v>
      </c>
    </row>
    <row r="439" spans="1:9" x14ac:dyDescent="0.2">
      <c r="A439" s="14" t="s">
        <v>1417</v>
      </c>
      <c r="B439" s="12" t="s">
        <v>1418</v>
      </c>
      <c r="C439" s="18" t="s">
        <v>808</v>
      </c>
      <c r="D439" s="14" t="s">
        <v>1558</v>
      </c>
      <c r="E439" s="14" t="s">
        <v>735</v>
      </c>
      <c r="F439" s="20">
        <v>0.45640890117634303</v>
      </c>
      <c r="G439" s="20" t="s">
        <v>735</v>
      </c>
      <c r="H439" s="20">
        <v>0.48519677996422184</v>
      </c>
      <c r="I439" s="12" t="s">
        <v>305</v>
      </c>
    </row>
    <row r="440" spans="1:9" x14ac:dyDescent="0.2">
      <c r="A440" s="14" t="s">
        <v>1417</v>
      </c>
      <c r="B440" s="12" t="s">
        <v>1418</v>
      </c>
      <c r="C440" s="18" t="s">
        <v>1559</v>
      </c>
      <c r="D440" s="14" t="s">
        <v>1560</v>
      </c>
      <c r="E440" s="14" t="s">
        <v>735</v>
      </c>
      <c r="F440" s="20">
        <v>0</v>
      </c>
      <c r="G440" s="20" t="s">
        <v>735</v>
      </c>
      <c r="H440" s="20">
        <v>0</v>
      </c>
      <c r="I440" s="12" t="s">
        <v>305</v>
      </c>
    </row>
    <row r="441" spans="1:9" x14ac:dyDescent="0.2">
      <c r="A441" s="14" t="s">
        <v>1417</v>
      </c>
      <c r="B441" s="12" t="s">
        <v>1418</v>
      </c>
      <c r="C441" s="18" t="s">
        <v>966</v>
      </c>
      <c r="D441" s="14" t="s">
        <v>1561</v>
      </c>
      <c r="E441" s="14" t="s">
        <v>735</v>
      </c>
      <c r="F441" s="20">
        <v>0.40747100478667625</v>
      </c>
      <c r="G441" s="20" t="s">
        <v>740</v>
      </c>
      <c r="H441" s="20" t="s">
        <v>741</v>
      </c>
      <c r="I441" s="12" t="s">
        <v>305</v>
      </c>
    </row>
    <row r="442" spans="1:9" x14ac:dyDescent="0.2">
      <c r="A442" s="14" t="s">
        <v>1417</v>
      </c>
      <c r="B442" s="12" t="s">
        <v>1418</v>
      </c>
      <c r="C442" s="18" t="s">
        <v>1562</v>
      </c>
      <c r="D442" s="14" t="s">
        <v>1563</v>
      </c>
      <c r="E442" s="14" t="s">
        <v>874</v>
      </c>
      <c r="F442" s="20" t="s">
        <v>874</v>
      </c>
      <c r="G442" s="20" t="s">
        <v>874</v>
      </c>
      <c r="H442" s="20" t="s">
        <v>874</v>
      </c>
      <c r="I442" s="12" t="s">
        <v>305</v>
      </c>
    </row>
    <row r="443" spans="1:9" x14ac:dyDescent="0.2">
      <c r="A443" s="14" t="s">
        <v>1417</v>
      </c>
      <c r="B443" s="12" t="s">
        <v>1418</v>
      </c>
      <c r="C443" s="18" t="s">
        <v>810</v>
      </c>
      <c r="D443" s="14" t="s">
        <v>1564</v>
      </c>
      <c r="E443" s="14" t="s">
        <v>735</v>
      </c>
      <c r="F443" s="20">
        <v>7.872846108140219E-2</v>
      </c>
      <c r="G443" s="20" t="s">
        <v>735</v>
      </c>
      <c r="H443" s="20">
        <v>0.29040404040404044</v>
      </c>
      <c r="I443" s="12" t="s">
        <v>305</v>
      </c>
    </row>
    <row r="444" spans="1:9" x14ac:dyDescent="0.2">
      <c r="A444" s="14" t="s">
        <v>1417</v>
      </c>
      <c r="B444" s="12" t="s">
        <v>1418</v>
      </c>
      <c r="C444" s="18" t="s">
        <v>1565</v>
      </c>
      <c r="D444" s="14" t="s">
        <v>1566</v>
      </c>
      <c r="E444" s="14" t="s">
        <v>735</v>
      </c>
      <c r="F444" s="20">
        <v>0.31767519516267317</v>
      </c>
      <c r="G444" s="20" t="s">
        <v>735</v>
      </c>
      <c r="H444" s="20">
        <v>3.6765846870152608E-3</v>
      </c>
      <c r="I444" s="12" t="s">
        <v>305</v>
      </c>
    </row>
    <row r="445" spans="1:9" x14ac:dyDescent="0.2">
      <c r="A445" s="14" t="s">
        <v>1417</v>
      </c>
      <c r="B445" s="12" t="s">
        <v>1418</v>
      </c>
      <c r="C445" s="18" t="s">
        <v>1567</v>
      </c>
      <c r="D445" s="14" t="s">
        <v>1568</v>
      </c>
      <c r="E445" s="14" t="s">
        <v>735</v>
      </c>
      <c r="F445" s="20">
        <v>0.23486901535682031</v>
      </c>
      <c r="G445" s="20" t="s">
        <v>735</v>
      </c>
      <c r="H445" s="20">
        <v>0.23033651082431567</v>
      </c>
      <c r="I445" s="12" t="s">
        <v>305</v>
      </c>
    </row>
    <row r="446" spans="1:9" x14ac:dyDescent="0.2">
      <c r="A446" s="14" t="s">
        <v>1417</v>
      </c>
      <c r="B446" s="12" t="s">
        <v>1418</v>
      </c>
      <c r="C446" s="18" t="s">
        <v>816</v>
      </c>
      <c r="D446" s="14" t="s">
        <v>1569</v>
      </c>
      <c r="E446" s="14" t="s">
        <v>735</v>
      </c>
      <c r="F446" s="20">
        <v>0.2254568779992509</v>
      </c>
      <c r="G446" s="20" t="s">
        <v>735</v>
      </c>
      <c r="H446" s="20">
        <v>0.24378224378224383</v>
      </c>
      <c r="I446" s="12" t="s">
        <v>305</v>
      </c>
    </row>
    <row r="447" spans="1:9" x14ac:dyDescent="0.2">
      <c r="A447" s="14" t="s">
        <v>1417</v>
      </c>
      <c r="B447" s="12" t="s">
        <v>1418</v>
      </c>
      <c r="C447" s="18" t="s">
        <v>1365</v>
      </c>
      <c r="D447" s="14" t="s">
        <v>1570</v>
      </c>
      <c r="E447" s="14" t="s">
        <v>874</v>
      </c>
      <c r="F447" s="20" t="s">
        <v>874</v>
      </c>
      <c r="G447" s="20" t="s">
        <v>874</v>
      </c>
      <c r="H447" s="20" t="s">
        <v>874</v>
      </c>
      <c r="I447" s="12" t="s">
        <v>305</v>
      </c>
    </row>
    <row r="448" spans="1:9" x14ac:dyDescent="0.2">
      <c r="A448" s="14" t="s">
        <v>1417</v>
      </c>
      <c r="B448" s="12" t="s">
        <v>1418</v>
      </c>
      <c r="C448" s="18" t="s">
        <v>972</v>
      </c>
      <c r="D448" s="14" t="s">
        <v>1571</v>
      </c>
      <c r="E448" s="14" t="s">
        <v>874</v>
      </c>
      <c r="F448" s="20" t="s">
        <v>874</v>
      </c>
      <c r="G448" s="20" t="s">
        <v>874</v>
      </c>
      <c r="H448" s="20" t="s">
        <v>874</v>
      </c>
      <c r="I448" s="12" t="s">
        <v>305</v>
      </c>
    </row>
    <row r="449" spans="1:9" x14ac:dyDescent="0.2">
      <c r="A449" s="14" t="s">
        <v>1417</v>
      </c>
      <c r="B449" s="12" t="s">
        <v>1418</v>
      </c>
      <c r="C449" s="18" t="s">
        <v>1572</v>
      </c>
      <c r="D449" s="14" t="s">
        <v>1573</v>
      </c>
      <c r="E449" s="14" t="s">
        <v>874</v>
      </c>
      <c r="F449" s="20" t="s">
        <v>874</v>
      </c>
      <c r="G449" s="20" t="s">
        <v>874</v>
      </c>
      <c r="H449" s="20" t="s">
        <v>874</v>
      </c>
      <c r="I449" s="12" t="s">
        <v>305</v>
      </c>
    </row>
    <row r="450" spans="1:9" x14ac:dyDescent="0.2">
      <c r="A450" s="14" t="s">
        <v>1417</v>
      </c>
      <c r="B450" s="12" t="s">
        <v>1418</v>
      </c>
      <c r="C450" s="18" t="s">
        <v>820</v>
      </c>
      <c r="D450" s="14" t="s">
        <v>1574</v>
      </c>
      <c r="E450" s="14" t="s">
        <v>735</v>
      </c>
      <c r="F450" s="20">
        <v>0.1019310355200993</v>
      </c>
      <c r="G450" s="20" t="s">
        <v>735</v>
      </c>
      <c r="H450" s="20">
        <v>0.35097318111396902</v>
      </c>
      <c r="I450" s="12" t="s">
        <v>305</v>
      </c>
    </row>
    <row r="451" spans="1:9" x14ac:dyDescent="0.2">
      <c r="A451" s="14" t="s">
        <v>1417</v>
      </c>
      <c r="B451" s="12" t="s">
        <v>1418</v>
      </c>
      <c r="C451" s="18" t="s">
        <v>1575</v>
      </c>
      <c r="D451" s="14" t="s">
        <v>1576</v>
      </c>
      <c r="E451" s="14" t="s">
        <v>874</v>
      </c>
      <c r="F451" s="20" t="s">
        <v>874</v>
      </c>
      <c r="G451" s="20" t="s">
        <v>874</v>
      </c>
      <c r="H451" s="20" t="s">
        <v>874</v>
      </c>
      <c r="I451" s="12" t="s">
        <v>305</v>
      </c>
    </row>
    <row r="452" spans="1:9" x14ac:dyDescent="0.2">
      <c r="A452" s="14" t="s">
        <v>1417</v>
      </c>
      <c r="B452" s="12" t="s">
        <v>1418</v>
      </c>
      <c r="C452" s="18" t="s">
        <v>1577</v>
      </c>
      <c r="D452" s="14" t="s">
        <v>1578</v>
      </c>
      <c r="E452" s="14" t="s">
        <v>735</v>
      </c>
      <c r="F452" s="20">
        <v>0.1967592592592593</v>
      </c>
      <c r="G452" s="20" t="s">
        <v>735</v>
      </c>
      <c r="H452" s="20">
        <v>0.14120370370370366</v>
      </c>
      <c r="I452" s="12" t="s">
        <v>305</v>
      </c>
    </row>
    <row r="453" spans="1:9" x14ac:dyDescent="0.2">
      <c r="A453" s="14" t="s">
        <v>1417</v>
      </c>
      <c r="B453" s="12" t="s">
        <v>1418</v>
      </c>
      <c r="C453" s="18" t="s">
        <v>1579</v>
      </c>
      <c r="D453" s="14" t="s">
        <v>1580</v>
      </c>
      <c r="E453" s="14" t="s">
        <v>874</v>
      </c>
      <c r="F453" s="20" t="s">
        <v>874</v>
      </c>
      <c r="G453" s="20" t="s">
        <v>874</v>
      </c>
      <c r="H453" s="20" t="s">
        <v>874</v>
      </c>
      <c r="I453" s="12" t="s">
        <v>305</v>
      </c>
    </row>
    <row r="454" spans="1:9" x14ac:dyDescent="0.2">
      <c r="A454" s="14" t="s">
        <v>1417</v>
      </c>
      <c r="B454" s="12" t="s">
        <v>1418</v>
      </c>
      <c r="C454" s="18" t="s">
        <v>822</v>
      </c>
      <c r="D454" s="14" t="s">
        <v>1581</v>
      </c>
      <c r="E454" s="14" t="s">
        <v>735</v>
      </c>
      <c r="F454" s="20">
        <v>0</v>
      </c>
      <c r="G454" s="20" t="s">
        <v>735</v>
      </c>
      <c r="H454" s="20">
        <v>0</v>
      </c>
      <c r="I454" s="12" t="s">
        <v>305</v>
      </c>
    </row>
    <row r="455" spans="1:9" x14ac:dyDescent="0.2">
      <c r="A455" s="14" t="s">
        <v>1417</v>
      </c>
      <c r="B455" s="12" t="s">
        <v>1418</v>
      </c>
      <c r="C455" s="18" t="s">
        <v>824</v>
      </c>
      <c r="D455" s="14" t="s">
        <v>1582</v>
      </c>
      <c r="E455" s="14" t="s">
        <v>740</v>
      </c>
      <c r="F455" s="20" t="s">
        <v>741</v>
      </c>
      <c r="G455" s="20" t="s">
        <v>740</v>
      </c>
      <c r="H455" s="20" t="s">
        <v>741</v>
      </c>
      <c r="I455" s="12" t="s">
        <v>305</v>
      </c>
    </row>
    <row r="456" spans="1:9" x14ac:dyDescent="0.2">
      <c r="A456" s="14" t="s">
        <v>1417</v>
      </c>
      <c r="B456" s="12" t="s">
        <v>1418</v>
      </c>
      <c r="C456" s="18" t="s">
        <v>828</v>
      </c>
      <c r="D456" s="14" t="s">
        <v>1583</v>
      </c>
      <c r="E456" s="14" t="s">
        <v>735</v>
      </c>
      <c r="F456" s="20">
        <v>0.23131085631085635</v>
      </c>
      <c r="G456" s="20" t="s">
        <v>735</v>
      </c>
      <c r="H456" s="20">
        <v>0.15004208754208753</v>
      </c>
      <c r="I456" s="12" t="s">
        <v>305</v>
      </c>
    </row>
    <row r="457" spans="1:9" x14ac:dyDescent="0.2">
      <c r="A457" s="14" t="s">
        <v>1417</v>
      </c>
      <c r="B457" s="12" t="s">
        <v>1418</v>
      </c>
      <c r="C457" s="18" t="s">
        <v>1584</v>
      </c>
      <c r="D457" s="14" t="s">
        <v>1585</v>
      </c>
      <c r="E457" s="14" t="s">
        <v>735</v>
      </c>
      <c r="F457" s="20">
        <v>0.45668837335503998</v>
      </c>
      <c r="G457" s="20" t="s">
        <v>735</v>
      </c>
      <c r="H457" s="20">
        <v>0.36108952775619441</v>
      </c>
      <c r="I457" s="12" t="s">
        <v>305</v>
      </c>
    </row>
    <row r="458" spans="1:9" x14ac:dyDescent="0.2">
      <c r="A458" s="14" t="s">
        <v>1417</v>
      </c>
      <c r="B458" s="12" t="s">
        <v>1418</v>
      </c>
      <c r="C458" s="18" t="s">
        <v>982</v>
      </c>
      <c r="D458" s="14" t="s">
        <v>1586</v>
      </c>
      <c r="E458" s="14" t="s">
        <v>735</v>
      </c>
      <c r="F458" s="20">
        <v>3.9839206165528385E-2</v>
      </c>
      <c r="G458" s="20" t="s">
        <v>735</v>
      </c>
      <c r="H458" s="20">
        <v>0.13090373188661086</v>
      </c>
      <c r="I458" s="12" t="s">
        <v>305</v>
      </c>
    </row>
    <row r="459" spans="1:9" x14ac:dyDescent="0.2">
      <c r="A459" s="14" t="s">
        <v>1417</v>
      </c>
      <c r="B459" s="12" t="s">
        <v>1418</v>
      </c>
      <c r="C459" s="18" t="s">
        <v>1587</v>
      </c>
      <c r="D459" s="14" t="s">
        <v>1588</v>
      </c>
      <c r="E459" s="14" t="s">
        <v>735</v>
      </c>
      <c r="F459" s="20">
        <v>0</v>
      </c>
      <c r="G459" s="20" t="s">
        <v>735</v>
      </c>
      <c r="H459" s="20">
        <v>0</v>
      </c>
      <c r="I459" s="12" t="s">
        <v>305</v>
      </c>
    </row>
    <row r="460" spans="1:9" x14ac:dyDescent="0.2">
      <c r="A460" s="14" t="s">
        <v>1417</v>
      </c>
      <c r="B460" s="12" t="s">
        <v>1418</v>
      </c>
      <c r="C460" s="18" t="s">
        <v>834</v>
      </c>
      <c r="D460" s="14" t="s">
        <v>1589</v>
      </c>
      <c r="E460" s="14" t="s">
        <v>735</v>
      </c>
      <c r="F460" s="20">
        <v>0.20424703062002836</v>
      </c>
      <c r="G460" s="20" t="s">
        <v>735</v>
      </c>
      <c r="H460" s="20">
        <v>0</v>
      </c>
      <c r="I460" s="12" t="s">
        <v>305</v>
      </c>
    </row>
    <row r="461" spans="1:9" x14ac:dyDescent="0.2">
      <c r="A461" s="14" t="s">
        <v>1417</v>
      </c>
      <c r="B461" s="12" t="s">
        <v>1418</v>
      </c>
      <c r="C461" s="18" t="s">
        <v>836</v>
      </c>
      <c r="D461" s="14" t="s">
        <v>1590</v>
      </c>
      <c r="E461" s="14" t="s">
        <v>735</v>
      </c>
      <c r="F461" s="20">
        <v>0</v>
      </c>
      <c r="G461" s="20" t="s">
        <v>735</v>
      </c>
      <c r="H461" s="20">
        <v>0.26123351496485825</v>
      </c>
      <c r="I461" s="12" t="s">
        <v>305</v>
      </c>
    </row>
    <row r="462" spans="1:9" x14ac:dyDescent="0.2">
      <c r="A462" s="14" t="s">
        <v>1417</v>
      </c>
      <c r="B462" s="12" t="s">
        <v>1418</v>
      </c>
      <c r="C462" s="18" t="s">
        <v>838</v>
      </c>
      <c r="D462" s="14" t="s">
        <v>1591</v>
      </c>
      <c r="E462" s="14" t="s">
        <v>735</v>
      </c>
      <c r="F462" s="20">
        <v>0.47999338624338622</v>
      </c>
      <c r="G462" s="20" t="s">
        <v>740</v>
      </c>
      <c r="H462" s="20" t="s">
        <v>741</v>
      </c>
      <c r="I462" s="12" t="s">
        <v>305</v>
      </c>
    </row>
    <row r="463" spans="1:9" x14ac:dyDescent="0.2">
      <c r="A463" s="14" t="s">
        <v>1417</v>
      </c>
      <c r="B463" s="12" t="s">
        <v>1418</v>
      </c>
      <c r="C463" s="18" t="s">
        <v>1592</v>
      </c>
      <c r="D463" s="14" t="s">
        <v>1593</v>
      </c>
      <c r="E463" s="14" t="s">
        <v>735</v>
      </c>
      <c r="F463" s="20">
        <v>0.46934051398337118</v>
      </c>
      <c r="G463" s="20" t="s">
        <v>735</v>
      </c>
      <c r="H463" s="20">
        <v>0.4635721247563353</v>
      </c>
      <c r="I463" s="12" t="s">
        <v>305</v>
      </c>
    </row>
    <row r="464" spans="1:9" x14ac:dyDescent="0.2">
      <c r="A464" s="14" t="s">
        <v>1417</v>
      </c>
      <c r="B464" s="12" t="s">
        <v>1418</v>
      </c>
      <c r="C464" s="18" t="s">
        <v>1594</v>
      </c>
      <c r="D464" s="14" t="s">
        <v>1595</v>
      </c>
      <c r="E464" s="14" t="s">
        <v>874</v>
      </c>
      <c r="F464" s="20" t="s">
        <v>874</v>
      </c>
      <c r="G464" s="20" t="s">
        <v>874</v>
      </c>
      <c r="H464" s="20" t="s">
        <v>874</v>
      </c>
      <c r="I464" s="12" t="s">
        <v>305</v>
      </c>
    </row>
    <row r="465" spans="1:9" x14ac:dyDescent="0.2">
      <c r="A465" s="14" t="s">
        <v>1417</v>
      </c>
      <c r="B465" s="12" t="s">
        <v>1418</v>
      </c>
      <c r="C465" s="18" t="s">
        <v>990</v>
      </c>
      <c r="D465" s="14" t="s">
        <v>1596</v>
      </c>
      <c r="E465" s="14" t="s">
        <v>740</v>
      </c>
      <c r="F465" s="20" t="s">
        <v>741</v>
      </c>
      <c r="G465" s="20" t="s">
        <v>740</v>
      </c>
      <c r="H465" s="20" t="s">
        <v>741</v>
      </c>
      <c r="I465" s="12" t="s">
        <v>305</v>
      </c>
    </row>
    <row r="466" spans="1:9" x14ac:dyDescent="0.2">
      <c r="A466" s="14" t="s">
        <v>1417</v>
      </c>
      <c r="B466" s="12" t="s">
        <v>1418</v>
      </c>
      <c r="C466" s="18" t="s">
        <v>1597</v>
      </c>
      <c r="D466" s="14" t="s">
        <v>1598</v>
      </c>
      <c r="E466" s="14" t="s">
        <v>740</v>
      </c>
      <c r="F466" s="20" t="s">
        <v>741</v>
      </c>
      <c r="G466" s="20" t="s">
        <v>740</v>
      </c>
      <c r="H466" s="20" t="s">
        <v>741</v>
      </c>
      <c r="I466" s="12" t="s">
        <v>305</v>
      </c>
    </row>
    <row r="467" spans="1:9" x14ac:dyDescent="0.2">
      <c r="A467" s="14" t="s">
        <v>1417</v>
      </c>
      <c r="B467" s="12" t="s">
        <v>1418</v>
      </c>
      <c r="C467" s="18" t="s">
        <v>1599</v>
      </c>
      <c r="D467" s="14" t="s">
        <v>1600</v>
      </c>
      <c r="E467" s="14" t="s">
        <v>740</v>
      </c>
      <c r="F467" s="20" t="s">
        <v>741</v>
      </c>
      <c r="G467" s="20" t="s">
        <v>740</v>
      </c>
      <c r="H467" s="20" t="s">
        <v>741</v>
      </c>
      <c r="I467" s="12" t="s">
        <v>305</v>
      </c>
    </row>
    <row r="468" spans="1:9" x14ac:dyDescent="0.2">
      <c r="A468" s="14" t="s">
        <v>1417</v>
      </c>
      <c r="B468" s="12" t="s">
        <v>1418</v>
      </c>
      <c r="C468" s="18" t="s">
        <v>1601</v>
      </c>
      <c r="D468" s="14" t="s">
        <v>1602</v>
      </c>
      <c r="E468" s="14" t="s">
        <v>874</v>
      </c>
      <c r="F468" s="20" t="s">
        <v>874</v>
      </c>
      <c r="G468" s="20" t="s">
        <v>874</v>
      </c>
      <c r="H468" s="20" t="s">
        <v>874</v>
      </c>
      <c r="I468" s="12" t="s">
        <v>305</v>
      </c>
    </row>
    <row r="469" spans="1:9" x14ac:dyDescent="0.2">
      <c r="A469" s="14" t="s">
        <v>1417</v>
      </c>
      <c r="B469" s="12" t="s">
        <v>1418</v>
      </c>
      <c r="C469" s="18" t="s">
        <v>1603</v>
      </c>
      <c r="D469" s="14" t="s">
        <v>1604</v>
      </c>
      <c r="E469" s="14" t="s">
        <v>735</v>
      </c>
      <c r="F469" s="20">
        <v>0</v>
      </c>
      <c r="G469" s="20" t="s">
        <v>735</v>
      </c>
      <c r="H469" s="20">
        <v>0</v>
      </c>
      <c r="I469" s="12" t="s">
        <v>305</v>
      </c>
    </row>
    <row r="470" spans="1:9" x14ac:dyDescent="0.2">
      <c r="A470" s="14" t="s">
        <v>1417</v>
      </c>
      <c r="B470" s="12" t="s">
        <v>1418</v>
      </c>
      <c r="C470" s="18" t="s">
        <v>842</v>
      </c>
      <c r="D470" s="14" t="s">
        <v>1605</v>
      </c>
      <c r="E470" s="14" t="s">
        <v>874</v>
      </c>
      <c r="F470" s="20" t="s">
        <v>874</v>
      </c>
      <c r="G470" s="20" t="s">
        <v>874</v>
      </c>
      <c r="H470" s="20" t="s">
        <v>874</v>
      </c>
      <c r="I470" s="12" t="s">
        <v>305</v>
      </c>
    </row>
    <row r="471" spans="1:9" x14ac:dyDescent="0.2">
      <c r="A471" s="14" t="s">
        <v>1417</v>
      </c>
      <c r="B471" s="12" t="s">
        <v>1418</v>
      </c>
      <c r="C471" s="18" t="s">
        <v>1606</v>
      </c>
      <c r="D471" s="14" t="s">
        <v>1607</v>
      </c>
      <c r="E471" s="14" t="s">
        <v>735</v>
      </c>
      <c r="F471" s="20">
        <v>0</v>
      </c>
      <c r="G471" s="20" t="s">
        <v>735</v>
      </c>
      <c r="H471" s="20">
        <v>0</v>
      </c>
      <c r="I471" s="12" t="s">
        <v>305</v>
      </c>
    </row>
    <row r="472" spans="1:9" x14ac:dyDescent="0.2">
      <c r="A472" s="14" t="s">
        <v>1417</v>
      </c>
      <c r="B472" s="12" t="s">
        <v>1418</v>
      </c>
      <c r="C472" s="18" t="s">
        <v>844</v>
      </c>
      <c r="D472" s="14" t="s">
        <v>1608</v>
      </c>
      <c r="E472" s="14" t="s">
        <v>740</v>
      </c>
      <c r="F472" s="20" t="s">
        <v>741</v>
      </c>
      <c r="G472" s="20" t="s">
        <v>740</v>
      </c>
      <c r="H472" s="20" t="s">
        <v>741</v>
      </c>
      <c r="I472" s="12" t="s">
        <v>305</v>
      </c>
    </row>
    <row r="473" spans="1:9" x14ac:dyDescent="0.2">
      <c r="A473" s="14" t="s">
        <v>1417</v>
      </c>
      <c r="B473" s="12" t="s">
        <v>1418</v>
      </c>
      <c r="C473" s="18" t="s">
        <v>1000</v>
      </c>
      <c r="D473" s="14" t="s">
        <v>1609</v>
      </c>
      <c r="E473" s="14" t="s">
        <v>735</v>
      </c>
      <c r="F473" s="20">
        <v>0.39459141681363907</v>
      </c>
      <c r="G473" s="20" t="s">
        <v>740</v>
      </c>
      <c r="H473" s="20" t="s">
        <v>741</v>
      </c>
      <c r="I473" s="12" t="s">
        <v>305</v>
      </c>
    </row>
    <row r="474" spans="1:9" x14ac:dyDescent="0.2">
      <c r="A474" s="14" t="s">
        <v>1417</v>
      </c>
      <c r="B474" s="12" t="s">
        <v>1418</v>
      </c>
      <c r="C474" s="18" t="s">
        <v>1006</v>
      </c>
      <c r="D474" s="14" t="s">
        <v>1610</v>
      </c>
      <c r="E474" s="14" t="s">
        <v>735</v>
      </c>
      <c r="F474" s="20">
        <v>0</v>
      </c>
      <c r="G474" s="20" t="s">
        <v>735</v>
      </c>
      <c r="H474" s="20">
        <v>0</v>
      </c>
      <c r="I474" s="12" t="s">
        <v>305</v>
      </c>
    </row>
    <row r="475" spans="1:9" x14ac:dyDescent="0.2">
      <c r="A475" s="14" t="s">
        <v>1417</v>
      </c>
      <c r="B475" s="12" t="s">
        <v>1418</v>
      </c>
      <c r="C475" s="18" t="s">
        <v>1392</v>
      </c>
      <c r="D475" s="14" t="s">
        <v>1611</v>
      </c>
      <c r="E475" s="14" t="s">
        <v>740</v>
      </c>
      <c r="F475" s="20" t="s">
        <v>741</v>
      </c>
      <c r="G475" s="20" t="s">
        <v>740</v>
      </c>
      <c r="H475" s="20" t="s">
        <v>741</v>
      </c>
      <c r="I475" s="12" t="s">
        <v>305</v>
      </c>
    </row>
    <row r="476" spans="1:9" x14ac:dyDescent="0.2">
      <c r="A476" s="14" t="s">
        <v>1417</v>
      </c>
      <c r="B476" s="12" t="s">
        <v>1418</v>
      </c>
      <c r="C476" s="18" t="s">
        <v>1612</v>
      </c>
      <c r="D476" s="14" t="s">
        <v>1613</v>
      </c>
      <c r="E476" s="14" t="s">
        <v>874</v>
      </c>
      <c r="F476" s="20" t="s">
        <v>874</v>
      </c>
      <c r="G476" s="20" t="s">
        <v>874</v>
      </c>
      <c r="H476" s="20" t="s">
        <v>874</v>
      </c>
      <c r="I476" s="12" t="s">
        <v>305</v>
      </c>
    </row>
    <row r="477" spans="1:9" x14ac:dyDescent="0.2">
      <c r="A477" s="14" t="s">
        <v>1417</v>
      </c>
      <c r="B477" s="12" t="s">
        <v>1418</v>
      </c>
      <c r="C477" s="18" t="s">
        <v>1614</v>
      </c>
      <c r="D477" s="14" t="s">
        <v>1615</v>
      </c>
      <c r="E477" s="14" t="s">
        <v>874</v>
      </c>
      <c r="F477" s="20" t="s">
        <v>874</v>
      </c>
      <c r="G477" s="20" t="s">
        <v>874</v>
      </c>
      <c r="H477" s="20" t="s">
        <v>874</v>
      </c>
      <c r="I477" s="12" t="s">
        <v>305</v>
      </c>
    </row>
    <row r="478" spans="1:9" x14ac:dyDescent="0.2">
      <c r="A478" s="14" t="s">
        <v>1417</v>
      </c>
      <c r="B478" s="12" t="s">
        <v>1418</v>
      </c>
      <c r="C478" s="18" t="s">
        <v>846</v>
      </c>
      <c r="D478" s="14" t="s">
        <v>1616</v>
      </c>
      <c r="E478" s="14" t="s">
        <v>735</v>
      </c>
      <c r="F478" s="20">
        <v>0.28299716235907657</v>
      </c>
      <c r="G478" s="20" t="s">
        <v>735</v>
      </c>
      <c r="H478" s="20">
        <v>0.24717467812096966</v>
      </c>
      <c r="I478" s="12" t="s">
        <v>305</v>
      </c>
    </row>
    <row r="479" spans="1:9" x14ac:dyDescent="0.2">
      <c r="A479" s="14" t="s">
        <v>1417</v>
      </c>
      <c r="B479" s="12" t="s">
        <v>1418</v>
      </c>
      <c r="C479" s="18" t="s">
        <v>1617</v>
      </c>
      <c r="D479" s="14" t="s">
        <v>1618</v>
      </c>
      <c r="E479" s="14" t="s">
        <v>874</v>
      </c>
      <c r="F479" s="20" t="s">
        <v>874</v>
      </c>
      <c r="G479" s="20" t="s">
        <v>874</v>
      </c>
      <c r="H479" s="20" t="s">
        <v>874</v>
      </c>
      <c r="I479" s="12" t="s">
        <v>305</v>
      </c>
    </row>
    <row r="480" spans="1:9" x14ac:dyDescent="0.2">
      <c r="A480" s="14" t="s">
        <v>1417</v>
      </c>
      <c r="B480" s="12" t="s">
        <v>1418</v>
      </c>
      <c r="C480" s="18" t="s">
        <v>1619</v>
      </c>
      <c r="D480" s="14" t="s">
        <v>1620</v>
      </c>
      <c r="E480" s="14" t="s">
        <v>874</v>
      </c>
      <c r="F480" s="20" t="s">
        <v>874</v>
      </c>
      <c r="G480" s="20" t="s">
        <v>874</v>
      </c>
      <c r="H480" s="20" t="s">
        <v>874</v>
      </c>
      <c r="I480" s="12" t="s">
        <v>305</v>
      </c>
    </row>
    <row r="481" spans="1:9" x14ac:dyDescent="0.2">
      <c r="A481" s="14" t="s">
        <v>1417</v>
      </c>
      <c r="B481" s="12" t="s">
        <v>1418</v>
      </c>
      <c r="C481" s="18" t="s">
        <v>1621</v>
      </c>
      <c r="D481" s="14" t="s">
        <v>1622</v>
      </c>
      <c r="E481" s="14" t="s">
        <v>874</v>
      </c>
      <c r="F481" s="20" t="s">
        <v>874</v>
      </c>
      <c r="G481" s="20" t="s">
        <v>874</v>
      </c>
      <c r="H481" s="20" t="s">
        <v>874</v>
      </c>
      <c r="I481" s="12" t="s">
        <v>305</v>
      </c>
    </row>
    <row r="482" spans="1:9" x14ac:dyDescent="0.2">
      <c r="A482" s="14" t="s">
        <v>1417</v>
      </c>
      <c r="B482" s="12" t="s">
        <v>1418</v>
      </c>
      <c r="C482" s="18" t="s">
        <v>1623</v>
      </c>
      <c r="D482" s="14" t="s">
        <v>1624</v>
      </c>
      <c r="E482" s="14" t="s">
        <v>735</v>
      </c>
      <c r="F482" s="20">
        <v>0.36794224294224287</v>
      </c>
      <c r="G482" s="20" t="s">
        <v>735</v>
      </c>
      <c r="H482" s="20">
        <v>0.31531482920371817</v>
      </c>
      <c r="I482" s="12" t="s">
        <v>305</v>
      </c>
    </row>
    <row r="483" spans="1:9" x14ac:dyDescent="0.2">
      <c r="A483" s="14" t="s">
        <v>1417</v>
      </c>
      <c r="B483" s="12" t="s">
        <v>1418</v>
      </c>
      <c r="C483" s="18" t="s">
        <v>1402</v>
      </c>
      <c r="D483" s="14" t="s">
        <v>1625</v>
      </c>
      <c r="E483" s="14" t="s">
        <v>735</v>
      </c>
      <c r="F483" s="20">
        <v>0</v>
      </c>
      <c r="G483" s="20" t="s">
        <v>735</v>
      </c>
      <c r="H483" s="20">
        <v>0</v>
      </c>
      <c r="I483" s="12" t="s">
        <v>305</v>
      </c>
    </row>
    <row r="484" spans="1:9" x14ac:dyDescent="0.2">
      <c r="A484" s="14" t="s">
        <v>1417</v>
      </c>
      <c r="B484" s="12" t="s">
        <v>1418</v>
      </c>
      <c r="C484" s="18" t="s">
        <v>1626</v>
      </c>
      <c r="D484" s="14" t="s">
        <v>1627</v>
      </c>
      <c r="E484" s="14" t="s">
        <v>874</v>
      </c>
      <c r="F484" s="20" t="s">
        <v>874</v>
      </c>
      <c r="G484" s="20" t="s">
        <v>874</v>
      </c>
      <c r="H484" s="20" t="s">
        <v>874</v>
      </c>
      <c r="I484" s="12" t="s">
        <v>305</v>
      </c>
    </row>
    <row r="485" spans="1:9" x14ac:dyDescent="0.2">
      <c r="A485" s="14" t="s">
        <v>1417</v>
      </c>
      <c r="B485" s="12" t="s">
        <v>1418</v>
      </c>
      <c r="C485" s="18" t="s">
        <v>1628</v>
      </c>
      <c r="D485" s="14" t="s">
        <v>1629</v>
      </c>
      <c r="E485" s="14" t="s">
        <v>874</v>
      </c>
      <c r="F485" s="20" t="s">
        <v>874</v>
      </c>
      <c r="G485" s="20" t="s">
        <v>874</v>
      </c>
      <c r="H485" s="20" t="s">
        <v>874</v>
      </c>
      <c r="I485" s="12" t="s">
        <v>305</v>
      </c>
    </row>
    <row r="486" spans="1:9" x14ac:dyDescent="0.2">
      <c r="A486" s="14" t="s">
        <v>1417</v>
      </c>
      <c r="B486" s="12" t="s">
        <v>1418</v>
      </c>
      <c r="C486" s="18" t="s">
        <v>1630</v>
      </c>
      <c r="D486" s="14" t="s">
        <v>1631</v>
      </c>
      <c r="E486" s="14" t="s">
        <v>874</v>
      </c>
      <c r="F486" s="20" t="s">
        <v>874</v>
      </c>
      <c r="G486" s="20" t="s">
        <v>874</v>
      </c>
      <c r="H486" s="20" t="s">
        <v>874</v>
      </c>
      <c r="I486" s="12" t="s">
        <v>305</v>
      </c>
    </row>
    <row r="487" spans="1:9" x14ac:dyDescent="0.2">
      <c r="A487" s="14" t="s">
        <v>1417</v>
      </c>
      <c r="B487" s="12" t="s">
        <v>1418</v>
      </c>
      <c r="C487" s="18" t="s">
        <v>854</v>
      </c>
      <c r="D487" s="14" t="s">
        <v>1632</v>
      </c>
      <c r="E487" s="14" t="s">
        <v>735</v>
      </c>
      <c r="F487" s="20">
        <v>0.29970232208836034</v>
      </c>
      <c r="G487" s="20" t="s">
        <v>735</v>
      </c>
      <c r="H487" s="20">
        <v>0.36204895223160061</v>
      </c>
      <c r="I487" s="12" t="s">
        <v>305</v>
      </c>
    </row>
    <row r="488" spans="1:9" x14ac:dyDescent="0.2">
      <c r="A488" s="14" t="s">
        <v>1417</v>
      </c>
      <c r="B488" s="12" t="s">
        <v>1418</v>
      </c>
      <c r="C488" s="18" t="s">
        <v>1633</v>
      </c>
      <c r="D488" s="14" t="s">
        <v>1634</v>
      </c>
      <c r="E488" s="14" t="s">
        <v>874</v>
      </c>
      <c r="F488" s="20" t="s">
        <v>874</v>
      </c>
      <c r="G488" s="20" t="s">
        <v>874</v>
      </c>
      <c r="H488" s="20" t="s">
        <v>874</v>
      </c>
      <c r="I488" s="12" t="s">
        <v>305</v>
      </c>
    </row>
    <row r="489" spans="1:9" x14ac:dyDescent="0.2">
      <c r="A489" s="14" t="s">
        <v>1417</v>
      </c>
      <c r="B489" s="12" t="s">
        <v>1418</v>
      </c>
      <c r="C489" s="18" t="s">
        <v>1635</v>
      </c>
      <c r="D489" s="14" t="s">
        <v>1636</v>
      </c>
      <c r="E489" s="14" t="s">
        <v>874</v>
      </c>
      <c r="F489" s="20" t="s">
        <v>874</v>
      </c>
      <c r="G489" s="20" t="s">
        <v>874</v>
      </c>
      <c r="H489" s="20" t="s">
        <v>874</v>
      </c>
      <c r="I489" s="12" t="s">
        <v>305</v>
      </c>
    </row>
    <row r="490" spans="1:9" x14ac:dyDescent="0.2">
      <c r="A490" s="14" t="s">
        <v>1417</v>
      </c>
      <c r="B490" s="12" t="s">
        <v>1418</v>
      </c>
      <c r="C490" s="18" t="s">
        <v>1637</v>
      </c>
      <c r="D490" s="14" t="s">
        <v>1638</v>
      </c>
      <c r="E490" s="14" t="s">
        <v>735</v>
      </c>
      <c r="F490" s="20">
        <v>0.16083967472856353</v>
      </c>
      <c r="G490" s="20" t="s">
        <v>735</v>
      </c>
      <c r="H490" s="20">
        <v>0.12192026080914964</v>
      </c>
      <c r="I490" s="12" t="s">
        <v>305</v>
      </c>
    </row>
    <row r="491" spans="1:9" x14ac:dyDescent="0.2">
      <c r="A491" s="14" t="s">
        <v>1417</v>
      </c>
      <c r="B491" s="12" t="s">
        <v>1418</v>
      </c>
      <c r="C491" s="18" t="s">
        <v>1407</v>
      </c>
      <c r="D491" s="14" t="s">
        <v>1639</v>
      </c>
      <c r="E491" s="14" t="s">
        <v>735</v>
      </c>
      <c r="F491" s="20">
        <v>0</v>
      </c>
      <c r="G491" s="20" t="s">
        <v>735</v>
      </c>
      <c r="H491" s="20">
        <v>0</v>
      </c>
      <c r="I491" s="12" t="s">
        <v>305</v>
      </c>
    </row>
    <row r="492" spans="1:9" x14ac:dyDescent="0.2">
      <c r="A492" s="14" t="s">
        <v>1417</v>
      </c>
      <c r="B492" s="12" t="s">
        <v>1418</v>
      </c>
      <c r="C492" s="18" t="s">
        <v>1640</v>
      </c>
      <c r="D492" s="14" t="s">
        <v>1641</v>
      </c>
      <c r="E492" s="14" t="s">
        <v>874</v>
      </c>
      <c r="F492" s="20" t="s">
        <v>874</v>
      </c>
      <c r="G492" s="20" t="s">
        <v>735</v>
      </c>
      <c r="H492" s="20">
        <v>0.25208825313739347</v>
      </c>
      <c r="I492" s="12" t="s">
        <v>305</v>
      </c>
    </row>
    <row r="493" spans="1:9" x14ac:dyDescent="0.2">
      <c r="A493" s="14" t="s">
        <v>1417</v>
      </c>
      <c r="B493" s="12" t="s">
        <v>1418</v>
      </c>
      <c r="C493" s="18" t="s">
        <v>1642</v>
      </c>
      <c r="D493" s="14" t="s">
        <v>1643</v>
      </c>
      <c r="E493" s="14" t="s">
        <v>735</v>
      </c>
      <c r="F493" s="20">
        <v>0.22180753112956503</v>
      </c>
      <c r="G493" s="20" t="s">
        <v>735</v>
      </c>
      <c r="H493" s="20">
        <v>0.1978324478324478</v>
      </c>
      <c r="I493" s="12" t="s">
        <v>305</v>
      </c>
    </row>
    <row r="494" spans="1:9" x14ac:dyDescent="0.2">
      <c r="A494" s="14" t="s">
        <v>1417</v>
      </c>
      <c r="B494" s="12" t="s">
        <v>1418</v>
      </c>
      <c r="C494" s="18" t="s">
        <v>1644</v>
      </c>
      <c r="D494" s="14" t="s">
        <v>1645</v>
      </c>
      <c r="E494" s="14" t="s">
        <v>735</v>
      </c>
      <c r="F494" s="20">
        <v>0</v>
      </c>
      <c r="G494" s="20" t="s">
        <v>735</v>
      </c>
      <c r="H494" s="20">
        <v>0</v>
      </c>
      <c r="I494" s="12" t="s">
        <v>305</v>
      </c>
    </row>
    <row r="495" spans="1:9" x14ac:dyDescent="0.2">
      <c r="A495" s="14" t="s">
        <v>1417</v>
      </c>
      <c r="B495" s="12" t="s">
        <v>1418</v>
      </c>
      <c r="C495" s="18" t="s">
        <v>1646</v>
      </c>
      <c r="D495" s="14" t="s">
        <v>1647</v>
      </c>
      <c r="E495" s="14" t="s">
        <v>735</v>
      </c>
      <c r="F495" s="20">
        <v>0</v>
      </c>
      <c r="G495" s="20" t="s">
        <v>735</v>
      </c>
      <c r="H495" s="20">
        <v>0</v>
      </c>
      <c r="I495" s="12" t="s">
        <v>305</v>
      </c>
    </row>
    <row r="496" spans="1:9" x14ac:dyDescent="0.2">
      <c r="A496" s="14" t="s">
        <v>1417</v>
      </c>
      <c r="B496" s="12" t="s">
        <v>1418</v>
      </c>
      <c r="C496" s="18" t="s">
        <v>1648</v>
      </c>
      <c r="D496" s="14" t="s">
        <v>1649</v>
      </c>
      <c r="E496" s="14" t="s">
        <v>735</v>
      </c>
      <c r="F496" s="20">
        <v>0</v>
      </c>
      <c r="G496" s="20" t="s">
        <v>735</v>
      </c>
      <c r="H496" s="20">
        <v>0</v>
      </c>
      <c r="I496" s="12" t="s">
        <v>305</v>
      </c>
    </row>
    <row r="497" spans="1:9" x14ac:dyDescent="0.2">
      <c r="A497" s="14" t="s">
        <v>1417</v>
      </c>
      <c r="B497" s="12" t="s">
        <v>1418</v>
      </c>
      <c r="C497" s="18" t="s">
        <v>1650</v>
      </c>
      <c r="D497" s="14" t="s">
        <v>1651</v>
      </c>
      <c r="E497" s="14" t="s">
        <v>874</v>
      </c>
      <c r="F497" s="20" t="s">
        <v>874</v>
      </c>
      <c r="G497" s="20" t="s">
        <v>874</v>
      </c>
      <c r="H497" s="20" t="s">
        <v>874</v>
      </c>
      <c r="I497" s="12" t="s">
        <v>305</v>
      </c>
    </row>
    <row r="498" spans="1:9" x14ac:dyDescent="0.2">
      <c r="A498" s="14" t="s">
        <v>1417</v>
      </c>
      <c r="B498" s="12" t="s">
        <v>1418</v>
      </c>
      <c r="C498" s="18" t="s">
        <v>1652</v>
      </c>
      <c r="D498" s="14" t="s">
        <v>1653</v>
      </c>
      <c r="E498" s="14" t="s">
        <v>874</v>
      </c>
      <c r="F498" s="20" t="s">
        <v>874</v>
      </c>
      <c r="G498" s="20" t="s">
        <v>874</v>
      </c>
      <c r="H498" s="20" t="s">
        <v>874</v>
      </c>
      <c r="I498" s="12" t="s">
        <v>305</v>
      </c>
    </row>
    <row r="499" spans="1:9" x14ac:dyDescent="0.2">
      <c r="A499" s="14" t="s">
        <v>1417</v>
      </c>
      <c r="B499" s="12" t="s">
        <v>1418</v>
      </c>
      <c r="C499" s="18" t="s">
        <v>1654</v>
      </c>
      <c r="D499" s="14" t="s">
        <v>1655</v>
      </c>
      <c r="E499" s="14" t="s">
        <v>740</v>
      </c>
      <c r="F499" s="20" t="s">
        <v>741</v>
      </c>
      <c r="G499" s="20" t="s">
        <v>740</v>
      </c>
      <c r="H499" s="20" t="s">
        <v>741</v>
      </c>
      <c r="I499" s="12" t="s">
        <v>305</v>
      </c>
    </row>
    <row r="500" spans="1:9" x14ac:dyDescent="0.2">
      <c r="A500" s="14" t="s">
        <v>1417</v>
      </c>
      <c r="B500" s="12" t="s">
        <v>1418</v>
      </c>
      <c r="C500" s="18" t="s">
        <v>1656</v>
      </c>
      <c r="D500" s="14" t="s">
        <v>1657</v>
      </c>
      <c r="E500" s="14" t="s">
        <v>735</v>
      </c>
      <c r="F500" s="20">
        <v>0.13259425247959089</v>
      </c>
      <c r="G500" s="20" t="s">
        <v>735</v>
      </c>
      <c r="H500" s="20">
        <v>7.1000049581040225E-2</v>
      </c>
      <c r="I500" s="12" t="s">
        <v>305</v>
      </c>
    </row>
    <row r="501" spans="1:9" x14ac:dyDescent="0.2">
      <c r="A501" s="14" t="s">
        <v>1417</v>
      </c>
      <c r="B501" s="12" t="s">
        <v>1418</v>
      </c>
      <c r="C501" s="18" t="s">
        <v>1658</v>
      </c>
      <c r="D501" s="14" t="s">
        <v>1659</v>
      </c>
      <c r="E501" s="14" t="s">
        <v>735</v>
      </c>
      <c r="F501" s="20">
        <v>0</v>
      </c>
      <c r="G501" s="20" t="s">
        <v>735</v>
      </c>
      <c r="H501" s="20">
        <v>8.0748497702368305E-2</v>
      </c>
      <c r="I501" s="12" t="s">
        <v>305</v>
      </c>
    </row>
    <row r="502" spans="1:9" x14ac:dyDescent="0.2">
      <c r="A502" s="14" t="s">
        <v>1417</v>
      </c>
      <c r="B502" s="12" t="s">
        <v>1418</v>
      </c>
      <c r="C502" s="18" t="s">
        <v>1025</v>
      </c>
      <c r="D502" s="14" t="s">
        <v>1660</v>
      </c>
      <c r="E502" s="14" t="s">
        <v>874</v>
      </c>
      <c r="F502" s="20" t="s">
        <v>874</v>
      </c>
      <c r="G502" s="20" t="s">
        <v>874</v>
      </c>
      <c r="H502" s="20" t="s">
        <v>874</v>
      </c>
      <c r="I502" s="12" t="s">
        <v>305</v>
      </c>
    </row>
    <row r="503" spans="1:9" x14ac:dyDescent="0.2">
      <c r="A503" s="14" t="s">
        <v>1417</v>
      </c>
      <c r="B503" s="12" t="s">
        <v>1418</v>
      </c>
      <c r="C503" s="18" t="s">
        <v>1661</v>
      </c>
      <c r="D503" s="14" t="s">
        <v>1662</v>
      </c>
      <c r="E503" s="14" t="s">
        <v>735</v>
      </c>
      <c r="F503" s="20">
        <v>0.40893474717004136</v>
      </c>
      <c r="G503" s="20" t="s">
        <v>735</v>
      </c>
      <c r="H503" s="20">
        <v>0.45346089096089098</v>
      </c>
      <c r="I503" s="12" t="s">
        <v>305</v>
      </c>
    </row>
    <row r="504" spans="1:9" x14ac:dyDescent="0.2">
      <c r="A504" s="14" t="s">
        <v>1417</v>
      </c>
      <c r="B504" s="12" t="s">
        <v>1418</v>
      </c>
      <c r="C504" s="18" t="s">
        <v>862</v>
      </c>
      <c r="D504" s="14" t="s">
        <v>1663</v>
      </c>
      <c r="E504" s="14" t="s">
        <v>735</v>
      </c>
      <c r="F504" s="20">
        <v>0.43579816750548467</v>
      </c>
      <c r="G504" s="20" t="s">
        <v>735</v>
      </c>
      <c r="H504" s="20">
        <v>0.28724301895033599</v>
      </c>
      <c r="I504" s="12" t="s">
        <v>305</v>
      </c>
    </row>
    <row r="505" spans="1:9" x14ac:dyDescent="0.2">
      <c r="A505" s="14" t="s">
        <v>1417</v>
      </c>
      <c r="B505" s="12" t="s">
        <v>1418</v>
      </c>
      <c r="C505" s="18" t="s">
        <v>1414</v>
      </c>
      <c r="D505" s="14" t="s">
        <v>1664</v>
      </c>
      <c r="E505" s="14" t="s">
        <v>735</v>
      </c>
      <c r="F505" s="20">
        <v>0.48191593352883683</v>
      </c>
      <c r="G505" s="20" t="s">
        <v>740</v>
      </c>
      <c r="H505" s="20" t="s">
        <v>741</v>
      </c>
      <c r="I505" s="12" t="s">
        <v>305</v>
      </c>
    </row>
    <row r="506" spans="1:9" x14ac:dyDescent="0.2">
      <c r="A506" s="14" t="s">
        <v>1417</v>
      </c>
      <c r="B506" s="12" t="s">
        <v>1418</v>
      </c>
      <c r="C506" s="18" t="s">
        <v>1665</v>
      </c>
      <c r="D506" s="14" t="s">
        <v>1666</v>
      </c>
      <c r="E506" s="14" t="s">
        <v>735</v>
      </c>
      <c r="F506" s="20">
        <v>0</v>
      </c>
      <c r="G506" s="20" t="s">
        <v>735</v>
      </c>
      <c r="H506" s="20">
        <v>0</v>
      </c>
      <c r="I506" s="12" t="s">
        <v>305</v>
      </c>
    </row>
    <row r="507" spans="1:9" x14ac:dyDescent="0.2">
      <c r="A507" s="14" t="s">
        <v>1417</v>
      </c>
      <c r="B507" s="12" t="s">
        <v>1418</v>
      </c>
      <c r="C507" s="18" t="s">
        <v>1667</v>
      </c>
      <c r="D507" s="14" t="s">
        <v>1668</v>
      </c>
      <c r="E507" s="14" t="s">
        <v>735</v>
      </c>
      <c r="F507" s="20">
        <v>0.41280864197530864</v>
      </c>
      <c r="G507" s="20" t="s">
        <v>735</v>
      </c>
      <c r="H507" s="20">
        <v>0.30169753086419754</v>
      </c>
      <c r="I507" s="12" t="s">
        <v>305</v>
      </c>
    </row>
    <row r="508" spans="1:9" x14ac:dyDescent="0.2">
      <c r="A508" s="14" t="s">
        <v>1417</v>
      </c>
      <c r="B508" s="12" t="s">
        <v>1418</v>
      </c>
      <c r="C508" s="18" t="s">
        <v>864</v>
      </c>
      <c r="D508" s="14" t="s">
        <v>1669</v>
      </c>
      <c r="E508" s="14" t="s">
        <v>740</v>
      </c>
      <c r="F508" s="20" t="s">
        <v>741</v>
      </c>
      <c r="G508" s="20" t="s">
        <v>740</v>
      </c>
      <c r="H508" s="20" t="s">
        <v>741</v>
      </c>
      <c r="I508" s="12" t="s">
        <v>305</v>
      </c>
    </row>
    <row r="509" spans="1:9" x14ac:dyDescent="0.2">
      <c r="A509" s="14" t="s">
        <v>1417</v>
      </c>
      <c r="B509" s="12" t="s">
        <v>1418</v>
      </c>
      <c r="C509" s="18" t="s">
        <v>1670</v>
      </c>
      <c r="D509" s="14" t="s">
        <v>1671</v>
      </c>
      <c r="E509" s="14" t="s">
        <v>735</v>
      </c>
      <c r="F509" s="20">
        <v>0.1921112713290074</v>
      </c>
      <c r="G509" s="20" t="s">
        <v>735</v>
      </c>
      <c r="H509" s="20">
        <v>0.20915064205629524</v>
      </c>
      <c r="I509" s="12" t="s">
        <v>305</v>
      </c>
    </row>
    <row r="510" spans="1:9" x14ac:dyDescent="0.2">
      <c r="A510" s="14" t="s">
        <v>1417</v>
      </c>
      <c r="B510" s="12" t="s">
        <v>1418</v>
      </c>
      <c r="C510" s="18" t="s">
        <v>1672</v>
      </c>
      <c r="D510" s="14" t="s">
        <v>1673</v>
      </c>
      <c r="E510" s="14" t="s">
        <v>735</v>
      </c>
      <c r="F510" s="20">
        <v>0.47764028696232086</v>
      </c>
      <c r="G510" s="20" t="s">
        <v>740</v>
      </c>
      <c r="H510" s="20" t="s">
        <v>741</v>
      </c>
      <c r="I510" s="12" t="s">
        <v>305</v>
      </c>
    </row>
    <row r="511" spans="1:9" x14ac:dyDescent="0.2">
      <c r="A511" s="14" t="s">
        <v>1417</v>
      </c>
      <c r="B511" s="12" t="s">
        <v>1418</v>
      </c>
      <c r="C511" s="18" t="s">
        <v>1674</v>
      </c>
      <c r="D511" s="14" t="s">
        <v>1675</v>
      </c>
      <c r="E511" s="14" t="s">
        <v>735</v>
      </c>
      <c r="F511" s="20">
        <v>0</v>
      </c>
      <c r="G511" s="20" t="s">
        <v>735</v>
      </c>
      <c r="H511" s="20">
        <v>0</v>
      </c>
      <c r="I511" s="12" t="s">
        <v>305</v>
      </c>
    </row>
    <row r="512" spans="1:9" x14ac:dyDescent="0.2">
      <c r="A512" s="14" t="s">
        <v>1417</v>
      </c>
      <c r="B512" s="12" t="s">
        <v>1418</v>
      </c>
      <c r="C512" s="18" t="s">
        <v>1030</v>
      </c>
      <c r="D512" s="14" t="s">
        <v>1676</v>
      </c>
      <c r="E512" s="14" t="s">
        <v>874</v>
      </c>
      <c r="F512" s="20" t="s">
        <v>874</v>
      </c>
      <c r="G512" s="20" t="s">
        <v>874</v>
      </c>
      <c r="H512" s="20" t="s">
        <v>874</v>
      </c>
      <c r="I512" s="12" t="s">
        <v>305</v>
      </c>
    </row>
    <row r="513" spans="1:9" x14ac:dyDescent="0.2">
      <c r="A513" s="14" t="s">
        <v>1417</v>
      </c>
      <c r="B513" s="12" t="s">
        <v>1418</v>
      </c>
      <c r="C513" s="18" t="s">
        <v>1677</v>
      </c>
      <c r="D513" s="14" t="s">
        <v>1678</v>
      </c>
      <c r="E513" s="14" t="s">
        <v>735</v>
      </c>
      <c r="F513" s="20">
        <v>0.418990418990419</v>
      </c>
      <c r="G513" s="20" t="s">
        <v>740</v>
      </c>
      <c r="H513" s="20" t="s">
        <v>741</v>
      </c>
      <c r="I513" s="12" t="s">
        <v>305</v>
      </c>
    </row>
    <row r="514" spans="1:9" x14ac:dyDescent="0.2">
      <c r="A514" s="14" t="s">
        <v>1417</v>
      </c>
      <c r="B514" s="12" t="s">
        <v>1418</v>
      </c>
      <c r="C514" s="18" t="s">
        <v>866</v>
      </c>
      <c r="D514" s="14" t="s">
        <v>1679</v>
      </c>
      <c r="E514" s="14" t="s">
        <v>735</v>
      </c>
      <c r="F514" s="20">
        <v>0</v>
      </c>
      <c r="G514" s="20" t="s">
        <v>735</v>
      </c>
      <c r="H514" s="20">
        <v>0</v>
      </c>
      <c r="I514" s="12" t="s">
        <v>305</v>
      </c>
    </row>
    <row r="515" spans="1:9" x14ac:dyDescent="0.2">
      <c r="A515" s="14" t="s">
        <v>1417</v>
      </c>
      <c r="B515" s="12" t="s">
        <v>1418</v>
      </c>
      <c r="C515" s="18" t="s">
        <v>1680</v>
      </c>
      <c r="D515" s="14" t="s">
        <v>1681</v>
      </c>
      <c r="E515" s="14" t="s">
        <v>740</v>
      </c>
      <c r="F515" s="20" t="s">
        <v>741</v>
      </c>
      <c r="G515" s="20" t="s">
        <v>740</v>
      </c>
      <c r="H515" s="20" t="s">
        <v>741</v>
      </c>
      <c r="I515" s="12" t="s">
        <v>305</v>
      </c>
    </row>
    <row r="516" spans="1:9" x14ac:dyDescent="0.2">
      <c r="A516" s="14" t="s">
        <v>1417</v>
      </c>
      <c r="B516" s="12" t="s">
        <v>1418</v>
      </c>
      <c r="C516" s="18" t="s">
        <v>1682</v>
      </c>
      <c r="D516" s="14" t="s">
        <v>1683</v>
      </c>
      <c r="E516" s="14" t="s">
        <v>874</v>
      </c>
      <c r="F516" s="20" t="s">
        <v>874</v>
      </c>
      <c r="G516" s="20" t="s">
        <v>874</v>
      </c>
      <c r="H516" s="20" t="s">
        <v>874</v>
      </c>
      <c r="I516" s="12" t="s">
        <v>305</v>
      </c>
    </row>
    <row r="517" spans="1:9" x14ac:dyDescent="0.2">
      <c r="A517" s="14" t="s">
        <v>1417</v>
      </c>
      <c r="B517" s="12" t="s">
        <v>1418</v>
      </c>
      <c r="C517" s="18" t="s">
        <v>1684</v>
      </c>
      <c r="D517" s="14" t="s">
        <v>1685</v>
      </c>
      <c r="E517" s="14" t="s">
        <v>735</v>
      </c>
      <c r="F517" s="20">
        <v>0</v>
      </c>
      <c r="G517" s="20" t="s">
        <v>735</v>
      </c>
      <c r="H517" s="20">
        <v>0</v>
      </c>
      <c r="I517" s="12" t="s">
        <v>305</v>
      </c>
    </row>
    <row r="518" spans="1:9" x14ac:dyDescent="0.2">
      <c r="A518" s="14" t="s">
        <v>1686</v>
      </c>
      <c r="B518" s="12" t="s">
        <v>1687</v>
      </c>
      <c r="C518" s="18" t="s">
        <v>1688</v>
      </c>
      <c r="D518" s="14" t="s">
        <v>1689</v>
      </c>
      <c r="E518" s="14" t="s">
        <v>735</v>
      </c>
      <c r="F518" s="20">
        <v>0</v>
      </c>
      <c r="G518" s="20" t="s">
        <v>735</v>
      </c>
      <c r="H518" s="20">
        <v>0</v>
      </c>
      <c r="I518" s="12" t="s">
        <v>304</v>
      </c>
    </row>
    <row r="519" spans="1:9" x14ac:dyDescent="0.2">
      <c r="A519" s="14" t="s">
        <v>1686</v>
      </c>
      <c r="B519" s="12" t="s">
        <v>1687</v>
      </c>
      <c r="C519" s="18" t="s">
        <v>1154</v>
      </c>
      <c r="D519" s="14" t="s">
        <v>1690</v>
      </c>
      <c r="E519" s="14" t="s">
        <v>735</v>
      </c>
      <c r="F519" s="20">
        <v>0</v>
      </c>
      <c r="G519" s="20" t="s">
        <v>735</v>
      </c>
      <c r="H519" s="20">
        <v>0</v>
      </c>
      <c r="I519" s="12" t="s">
        <v>305</v>
      </c>
    </row>
    <row r="520" spans="1:9" x14ac:dyDescent="0.2">
      <c r="A520" s="14" t="s">
        <v>1686</v>
      </c>
      <c r="B520" s="12" t="s">
        <v>1687</v>
      </c>
      <c r="C520" s="18" t="s">
        <v>1691</v>
      </c>
      <c r="D520" s="14" t="s">
        <v>1692</v>
      </c>
      <c r="E520" s="14" t="s">
        <v>735</v>
      </c>
      <c r="F520" s="20">
        <v>0</v>
      </c>
      <c r="G520" s="20" t="s">
        <v>735</v>
      </c>
      <c r="H520" s="20">
        <v>0</v>
      </c>
      <c r="I520" s="12" t="s">
        <v>304</v>
      </c>
    </row>
    <row r="521" spans="1:9" x14ac:dyDescent="0.2">
      <c r="A521" s="14" t="s">
        <v>1686</v>
      </c>
      <c r="B521" s="12" t="s">
        <v>1687</v>
      </c>
      <c r="C521" s="18" t="s">
        <v>1693</v>
      </c>
      <c r="D521" s="14" t="s">
        <v>1694</v>
      </c>
      <c r="E521" s="14" t="s">
        <v>735</v>
      </c>
      <c r="F521" s="20">
        <v>0</v>
      </c>
      <c r="G521" s="20" t="s">
        <v>735</v>
      </c>
      <c r="H521" s="20">
        <v>0</v>
      </c>
      <c r="I521" s="12" t="s">
        <v>305</v>
      </c>
    </row>
    <row r="522" spans="1:9" x14ac:dyDescent="0.2">
      <c r="A522" s="14" t="s">
        <v>1686</v>
      </c>
      <c r="B522" s="12" t="s">
        <v>1687</v>
      </c>
      <c r="C522" s="18" t="s">
        <v>1695</v>
      </c>
      <c r="D522" s="14" t="s">
        <v>1696</v>
      </c>
      <c r="E522" s="14" t="s">
        <v>735</v>
      </c>
      <c r="F522" s="20">
        <v>0</v>
      </c>
      <c r="G522" s="20" t="s">
        <v>735</v>
      </c>
      <c r="H522" s="20">
        <v>0</v>
      </c>
      <c r="I522" s="12" t="s">
        <v>305</v>
      </c>
    </row>
    <row r="523" spans="1:9" x14ac:dyDescent="0.2">
      <c r="A523" s="14" t="s">
        <v>1686</v>
      </c>
      <c r="B523" s="12" t="s">
        <v>1687</v>
      </c>
      <c r="C523" s="18" t="s">
        <v>1697</v>
      </c>
      <c r="D523" s="14" t="s">
        <v>1698</v>
      </c>
      <c r="E523" s="14" t="s">
        <v>735</v>
      </c>
      <c r="F523" s="20">
        <v>0</v>
      </c>
      <c r="G523" s="20" t="s">
        <v>735</v>
      </c>
      <c r="H523" s="20">
        <v>0</v>
      </c>
      <c r="I523" s="12" t="s">
        <v>304</v>
      </c>
    </row>
    <row r="524" spans="1:9" x14ac:dyDescent="0.2">
      <c r="A524" s="14" t="s">
        <v>1686</v>
      </c>
      <c r="B524" s="12" t="s">
        <v>1687</v>
      </c>
      <c r="C524" s="18" t="s">
        <v>1699</v>
      </c>
      <c r="D524" s="14" t="s">
        <v>1700</v>
      </c>
      <c r="E524" s="14" t="s">
        <v>735</v>
      </c>
      <c r="F524" s="20">
        <v>0.40384350538708896</v>
      </c>
      <c r="G524" s="20" t="s">
        <v>874</v>
      </c>
      <c r="H524" s="20" t="s">
        <v>874</v>
      </c>
      <c r="I524" s="12" t="s">
        <v>304</v>
      </c>
    </row>
    <row r="525" spans="1:9" x14ac:dyDescent="0.2">
      <c r="A525" s="14" t="s">
        <v>1686</v>
      </c>
      <c r="B525" s="12" t="s">
        <v>1687</v>
      </c>
      <c r="C525" s="18" t="s">
        <v>1701</v>
      </c>
      <c r="D525" s="14" t="s">
        <v>1702</v>
      </c>
      <c r="E525" s="14" t="s">
        <v>735</v>
      </c>
      <c r="F525" s="20">
        <v>0</v>
      </c>
      <c r="G525" s="20" t="s">
        <v>735</v>
      </c>
      <c r="H525" s="20">
        <v>0</v>
      </c>
      <c r="I525" s="12" t="s">
        <v>305</v>
      </c>
    </row>
    <row r="526" spans="1:9" x14ac:dyDescent="0.2">
      <c r="A526" s="14" t="s">
        <v>1686</v>
      </c>
      <c r="B526" s="12" t="s">
        <v>1687</v>
      </c>
      <c r="C526" s="18" t="s">
        <v>1703</v>
      </c>
      <c r="D526" s="14" t="s">
        <v>1704</v>
      </c>
      <c r="E526" s="14" t="s">
        <v>735</v>
      </c>
      <c r="F526" s="20">
        <v>0</v>
      </c>
      <c r="G526" s="20" t="s">
        <v>735</v>
      </c>
      <c r="H526" s="20">
        <v>0</v>
      </c>
      <c r="I526" s="12" t="s">
        <v>305</v>
      </c>
    </row>
    <row r="527" spans="1:9" x14ac:dyDescent="0.2">
      <c r="A527" s="14" t="s">
        <v>1686</v>
      </c>
      <c r="B527" s="12" t="s">
        <v>1687</v>
      </c>
      <c r="C527" s="18" t="s">
        <v>1705</v>
      </c>
      <c r="D527" s="14" t="s">
        <v>1706</v>
      </c>
      <c r="E527" s="14" t="s">
        <v>735</v>
      </c>
      <c r="F527" s="20">
        <v>0</v>
      </c>
      <c r="G527" s="20" t="s">
        <v>735</v>
      </c>
      <c r="H527" s="20">
        <v>0</v>
      </c>
      <c r="I527" s="12" t="s">
        <v>304</v>
      </c>
    </row>
    <row r="528" spans="1:9" x14ac:dyDescent="0.2">
      <c r="A528" s="14" t="s">
        <v>1686</v>
      </c>
      <c r="B528" s="12" t="s">
        <v>1687</v>
      </c>
      <c r="C528" s="18" t="s">
        <v>1707</v>
      </c>
      <c r="D528" s="14" t="s">
        <v>1708</v>
      </c>
      <c r="E528" s="14" t="s">
        <v>735</v>
      </c>
      <c r="F528" s="20">
        <v>0</v>
      </c>
      <c r="G528" s="20" t="s">
        <v>735</v>
      </c>
      <c r="H528" s="20">
        <v>0</v>
      </c>
      <c r="I528" s="12" t="s">
        <v>305</v>
      </c>
    </row>
    <row r="529" spans="1:9" x14ac:dyDescent="0.2">
      <c r="A529" s="14" t="s">
        <v>1686</v>
      </c>
      <c r="B529" s="12" t="s">
        <v>1687</v>
      </c>
      <c r="C529" s="18" t="s">
        <v>1044</v>
      </c>
      <c r="D529" s="14" t="s">
        <v>1709</v>
      </c>
      <c r="E529" s="14" t="s">
        <v>874</v>
      </c>
      <c r="F529" s="20" t="s">
        <v>874</v>
      </c>
      <c r="G529" s="20" t="s">
        <v>874</v>
      </c>
      <c r="H529" s="20" t="s">
        <v>874</v>
      </c>
      <c r="I529" s="12" t="s">
        <v>305</v>
      </c>
    </row>
    <row r="530" spans="1:9" x14ac:dyDescent="0.2">
      <c r="A530" s="14" t="s">
        <v>1686</v>
      </c>
      <c r="B530" s="12" t="s">
        <v>1687</v>
      </c>
      <c r="C530" s="18" t="s">
        <v>1710</v>
      </c>
      <c r="D530" s="14" t="s">
        <v>1711</v>
      </c>
      <c r="E530" s="14" t="s">
        <v>740</v>
      </c>
      <c r="F530" s="20" t="s">
        <v>741</v>
      </c>
      <c r="G530" s="20" t="s">
        <v>874</v>
      </c>
      <c r="H530" s="20" t="s">
        <v>874</v>
      </c>
      <c r="I530" s="12" t="s">
        <v>304</v>
      </c>
    </row>
    <row r="531" spans="1:9" x14ac:dyDescent="0.2">
      <c r="A531" s="14" t="s">
        <v>1686</v>
      </c>
      <c r="B531" s="12" t="s">
        <v>1687</v>
      </c>
      <c r="C531" s="18" t="s">
        <v>1712</v>
      </c>
      <c r="D531" s="14" t="s">
        <v>1713</v>
      </c>
      <c r="E531" s="14" t="s">
        <v>740</v>
      </c>
      <c r="F531" s="20" t="s">
        <v>741</v>
      </c>
      <c r="G531" s="20" t="s">
        <v>735</v>
      </c>
      <c r="H531" s="20">
        <v>5.4526748971193417E-2</v>
      </c>
      <c r="I531" s="12" t="s">
        <v>304</v>
      </c>
    </row>
    <row r="532" spans="1:9" x14ac:dyDescent="0.2">
      <c r="A532" s="14" t="s">
        <v>1686</v>
      </c>
      <c r="B532" s="12" t="s">
        <v>1687</v>
      </c>
      <c r="C532" s="18" t="s">
        <v>1714</v>
      </c>
      <c r="D532" s="14" t="s">
        <v>1715</v>
      </c>
      <c r="E532" s="14" t="s">
        <v>735</v>
      </c>
      <c r="F532" s="20">
        <v>0</v>
      </c>
      <c r="G532" s="20" t="s">
        <v>735</v>
      </c>
      <c r="H532" s="20">
        <v>0</v>
      </c>
      <c r="I532" s="12" t="s">
        <v>304</v>
      </c>
    </row>
    <row r="533" spans="1:9" x14ac:dyDescent="0.2">
      <c r="A533" s="14" t="s">
        <v>1686</v>
      </c>
      <c r="B533" s="12" t="s">
        <v>1687</v>
      </c>
      <c r="C533" s="18" t="s">
        <v>1716</v>
      </c>
      <c r="D533" s="14" t="s">
        <v>1717</v>
      </c>
      <c r="E533" s="14" t="s">
        <v>735</v>
      </c>
      <c r="F533" s="20">
        <v>0</v>
      </c>
      <c r="G533" s="20" t="s">
        <v>735</v>
      </c>
      <c r="H533" s="20">
        <v>0</v>
      </c>
      <c r="I533" s="12" t="s">
        <v>304</v>
      </c>
    </row>
    <row r="534" spans="1:9" x14ac:dyDescent="0.2">
      <c r="A534" s="14" t="s">
        <v>1686</v>
      </c>
      <c r="B534" s="12" t="s">
        <v>1687</v>
      </c>
      <c r="C534" s="18" t="s">
        <v>921</v>
      </c>
      <c r="D534" s="14" t="s">
        <v>1718</v>
      </c>
      <c r="E534" s="14" t="s">
        <v>874</v>
      </c>
      <c r="F534" s="20" t="s">
        <v>874</v>
      </c>
      <c r="G534" s="20" t="s">
        <v>874</v>
      </c>
      <c r="H534" s="20" t="s">
        <v>874</v>
      </c>
      <c r="I534" s="12" t="s">
        <v>304</v>
      </c>
    </row>
    <row r="535" spans="1:9" x14ac:dyDescent="0.2">
      <c r="A535" s="14" t="s">
        <v>1686</v>
      </c>
      <c r="B535" s="12" t="s">
        <v>1687</v>
      </c>
      <c r="C535" s="18" t="s">
        <v>1719</v>
      </c>
      <c r="D535" s="14" t="s">
        <v>1720</v>
      </c>
      <c r="E535" s="14" t="s">
        <v>735</v>
      </c>
      <c r="F535" s="20">
        <v>0</v>
      </c>
      <c r="G535" s="20" t="s">
        <v>735</v>
      </c>
      <c r="H535" s="20">
        <v>0</v>
      </c>
      <c r="I535" s="12" t="s">
        <v>305</v>
      </c>
    </row>
    <row r="536" spans="1:9" x14ac:dyDescent="0.2">
      <c r="A536" s="14" t="s">
        <v>1686</v>
      </c>
      <c r="B536" s="12" t="s">
        <v>1687</v>
      </c>
      <c r="C536" s="18" t="s">
        <v>1182</v>
      </c>
      <c r="D536" s="14" t="s">
        <v>1721</v>
      </c>
      <c r="E536" s="14" t="s">
        <v>740</v>
      </c>
      <c r="F536" s="20" t="s">
        <v>741</v>
      </c>
      <c r="G536" s="20" t="s">
        <v>735</v>
      </c>
      <c r="H536" s="20">
        <v>0</v>
      </c>
      <c r="I536" s="12" t="s">
        <v>304</v>
      </c>
    </row>
    <row r="537" spans="1:9" x14ac:dyDescent="0.2">
      <c r="A537" s="14" t="s">
        <v>1686</v>
      </c>
      <c r="B537" s="12" t="s">
        <v>1687</v>
      </c>
      <c r="C537" s="18" t="s">
        <v>786</v>
      </c>
      <c r="D537" s="14" t="s">
        <v>1722</v>
      </c>
      <c r="E537" s="14" t="s">
        <v>735</v>
      </c>
      <c r="F537" s="20">
        <v>0</v>
      </c>
      <c r="G537" s="20" t="s">
        <v>735</v>
      </c>
      <c r="H537" s="20">
        <v>0</v>
      </c>
      <c r="I537" s="12" t="s">
        <v>304</v>
      </c>
    </row>
    <row r="538" spans="1:9" x14ac:dyDescent="0.2">
      <c r="A538" s="14" t="s">
        <v>1686</v>
      </c>
      <c r="B538" s="12" t="s">
        <v>1687</v>
      </c>
      <c r="C538" s="18" t="s">
        <v>794</v>
      </c>
      <c r="D538" s="14" t="s">
        <v>1723</v>
      </c>
      <c r="E538" s="14" t="s">
        <v>735</v>
      </c>
      <c r="F538" s="20">
        <v>0</v>
      </c>
      <c r="G538" s="20" t="s">
        <v>735</v>
      </c>
      <c r="H538" s="20">
        <v>0</v>
      </c>
      <c r="I538" s="12" t="s">
        <v>304</v>
      </c>
    </row>
    <row r="539" spans="1:9" x14ac:dyDescent="0.2">
      <c r="A539" s="14" t="s">
        <v>1686</v>
      </c>
      <c r="B539" s="12" t="s">
        <v>1687</v>
      </c>
      <c r="C539" s="18" t="s">
        <v>1198</v>
      </c>
      <c r="D539" s="14" t="s">
        <v>1724</v>
      </c>
      <c r="E539" s="14" t="s">
        <v>735</v>
      </c>
      <c r="F539" s="20">
        <v>0</v>
      </c>
      <c r="G539" s="20" t="s">
        <v>735</v>
      </c>
      <c r="H539" s="20">
        <v>0</v>
      </c>
      <c r="I539" s="12" t="s">
        <v>304</v>
      </c>
    </row>
    <row r="540" spans="1:9" x14ac:dyDescent="0.2">
      <c r="A540" s="14" t="s">
        <v>1686</v>
      </c>
      <c r="B540" s="12" t="s">
        <v>1687</v>
      </c>
      <c r="C540" s="18" t="s">
        <v>1725</v>
      </c>
      <c r="D540" s="14" t="s">
        <v>1726</v>
      </c>
      <c r="E540" s="14" t="s">
        <v>735</v>
      </c>
      <c r="F540" s="20">
        <v>0</v>
      </c>
      <c r="G540" s="20" t="s">
        <v>735</v>
      </c>
      <c r="H540" s="20">
        <v>0</v>
      </c>
      <c r="I540" s="12" t="s">
        <v>304</v>
      </c>
    </row>
    <row r="541" spans="1:9" x14ac:dyDescent="0.2">
      <c r="A541" s="14" t="s">
        <v>1686</v>
      </c>
      <c r="B541" s="12" t="s">
        <v>1687</v>
      </c>
      <c r="C541" s="18" t="s">
        <v>1727</v>
      </c>
      <c r="D541" s="14" t="s">
        <v>1728</v>
      </c>
      <c r="E541" s="14" t="s">
        <v>740</v>
      </c>
      <c r="F541" s="20" t="s">
        <v>741</v>
      </c>
      <c r="G541" s="20" t="s">
        <v>740</v>
      </c>
      <c r="H541" s="20" t="s">
        <v>741</v>
      </c>
      <c r="I541" s="12" t="s">
        <v>304</v>
      </c>
    </row>
    <row r="542" spans="1:9" x14ac:dyDescent="0.2">
      <c r="A542" s="14" t="s">
        <v>1686</v>
      </c>
      <c r="B542" s="12" t="s">
        <v>1687</v>
      </c>
      <c r="C542" s="18" t="s">
        <v>1687</v>
      </c>
      <c r="D542" s="14" t="s">
        <v>1729</v>
      </c>
      <c r="E542" s="14" t="s">
        <v>735</v>
      </c>
      <c r="F542" s="20">
        <v>0</v>
      </c>
      <c r="G542" s="20" t="s">
        <v>735</v>
      </c>
      <c r="H542" s="20">
        <v>0</v>
      </c>
      <c r="I542" s="12" t="s">
        <v>304</v>
      </c>
    </row>
    <row r="543" spans="1:9" x14ac:dyDescent="0.2">
      <c r="A543" s="14" t="s">
        <v>1686</v>
      </c>
      <c r="B543" s="12" t="s">
        <v>1687</v>
      </c>
      <c r="C543" s="18" t="s">
        <v>808</v>
      </c>
      <c r="D543" s="14" t="s">
        <v>1730</v>
      </c>
      <c r="E543" s="14" t="s">
        <v>740</v>
      </c>
      <c r="F543" s="20" t="s">
        <v>741</v>
      </c>
      <c r="G543" s="20" t="s">
        <v>735</v>
      </c>
      <c r="H543" s="20">
        <v>0.32852564102564097</v>
      </c>
      <c r="I543" s="12" t="s">
        <v>304</v>
      </c>
    </row>
    <row r="544" spans="1:9" x14ac:dyDescent="0.2">
      <c r="A544" s="14" t="s">
        <v>1686</v>
      </c>
      <c r="B544" s="12" t="s">
        <v>1687</v>
      </c>
      <c r="C544" s="18" t="s">
        <v>1731</v>
      </c>
      <c r="D544" s="14" t="s">
        <v>1732</v>
      </c>
      <c r="E544" s="14" t="s">
        <v>740</v>
      </c>
      <c r="F544" s="20" t="s">
        <v>741</v>
      </c>
      <c r="G544" s="20" t="s">
        <v>740</v>
      </c>
      <c r="H544" s="20" t="s">
        <v>741</v>
      </c>
      <c r="I544" s="12" t="s">
        <v>304</v>
      </c>
    </row>
    <row r="545" spans="1:9" x14ac:dyDescent="0.2">
      <c r="A545" s="14" t="s">
        <v>1686</v>
      </c>
      <c r="B545" s="12" t="s">
        <v>1687</v>
      </c>
      <c r="C545" s="18" t="s">
        <v>1733</v>
      </c>
      <c r="D545" s="14" t="s">
        <v>1734</v>
      </c>
      <c r="E545" s="14" t="s">
        <v>735</v>
      </c>
      <c r="F545" s="20">
        <v>0</v>
      </c>
      <c r="G545" s="20" t="s">
        <v>735</v>
      </c>
      <c r="H545" s="20">
        <v>0</v>
      </c>
      <c r="I545" s="12" t="s">
        <v>305</v>
      </c>
    </row>
    <row r="546" spans="1:9" x14ac:dyDescent="0.2">
      <c r="A546" s="14" t="s">
        <v>1686</v>
      </c>
      <c r="B546" s="12" t="s">
        <v>1687</v>
      </c>
      <c r="C546" s="18" t="s">
        <v>1735</v>
      </c>
      <c r="D546" s="14" t="s">
        <v>1736</v>
      </c>
      <c r="E546" s="14" t="s">
        <v>735</v>
      </c>
      <c r="F546" s="20">
        <v>0</v>
      </c>
      <c r="G546" s="20" t="s">
        <v>735</v>
      </c>
      <c r="H546" s="20">
        <v>0</v>
      </c>
      <c r="I546" s="12" t="s">
        <v>305</v>
      </c>
    </row>
    <row r="547" spans="1:9" x14ac:dyDescent="0.2">
      <c r="A547" s="14" t="s">
        <v>1686</v>
      </c>
      <c r="B547" s="12" t="s">
        <v>1687</v>
      </c>
      <c r="C547" s="18" t="s">
        <v>1737</v>
      </c>
      <c r="D547" s="14" t="s">
        <v>1738</v>
      </c>
      <c r="E547" s="14" t="s">
        <v>735</v>
      </c>
      <c r="F547" s="20">
        <v>0.10221260221260231</v>
      </c>
      <c r="G547" s="20" t="s">
        <v>735</v>
      </c>
      <c r="H547" s="20">
        <v>0</v>
      </c>
      <c r="I547" s="12" t="s">
        <v>304</v>
      </c>
    </row>
    <row r="548" spans="1:9" x14ac:dyDescent="0.2">
      <c r="A548" s="14" t="s">
        <v>1686</v>
      </c>
      <c r="B548" s="12" t="s">
        <v>1687</v>
      </c>
      <c r="C548" s="18" t="s">
        <v>1739</v>
      </c>
      <c r="D548" s="14" t="s">
        <v>1740</v>
      </c>
      <c r="E548" s="14" t="s">
        <v>735</v>
      </c>
      <c r="F548" s="20">
        <v>0</v>
      </c>
      <c r="G548" s="20" t="s">
        <v>735</v>
      </c>
      <c r="H548" s="20">
        <v>0</v>
      </c>
      <c r="I548" s="12" t="s">
        <v>304</v>
      </c>
    </row>
    <row r="549" spans="1:9" x14ac:dyDescent="0.2">
      <c r="A549" s="14" t="s">
        <v>1686</v>
      </c>
      <c r="B549" s="12" t="s">
        <v>1687</v>
      </c>
      <c r="C549" s="18" t="s">
        <v>972</v>
      </c>
      <c r="D549" s="14" t="s">
        <v>1741</v>
      </c>
      <c r="E549" s="14" t="s">
        <v>740</v>
      </c>
      <c r="F549" s="20" t="s">
        <v>741</v>
      </c>
      <c r="G549" s="20" t="s">
        <v>740</v>
      </c>
      <c r="H549" s="20" t="s">
        <v>741</v>
      </c>
      <c r="I549" s="12" t="s">
        <v>304</v>
      </c>
    </row>
    <row r="550" spans="1:9" x14ac:dyDescent="0.2">
      <c r="A550" s="14" t="s">
        <v>1686</v>
      </c>
      <c r="B550" s="12" t="s">
        <v>1687</v>
      </c>
      <c r="C550" s="18" t="s">
        <v>824</v>
      </c>
      <c r="D550" s="14" t="s">
        <v>1742</v>
      </c>
      <c r="E550" s="14" t="s">
        <v>735</v>
      </c>
      <c r="F550" s="20">
        <v>0</v>
      </c>
      <c r="G550" s="20" t="s">
        <v>735</v>
      </c>
      <c r="H550" s="20">
        <v>0</v>
      </c>
      <c r="I550" s="12" t="s">
        <v>304</v>
      </c>
    </row>
    <row r="551" spans="1:9" x14ac:dyDescent="0.2">
      <c r="A551" s="14" t="s">
        <v>1686</v>
      </c>
      <c r="B551" s="12" t="s">
        <v>1687</v>
      </c>
      <c r="C551" s="18" t="s">
        <v>1743</v>
      </c>
      <c r="D551" s="14" t="s">
        <v>1744</v>
      </c>
      <c r="E551" s="14" t="s">
        <v>740</v>
      </c>
      <c r="F551" s="20" t="s">
        <v>741</v>
      </c>
      <c r="G551" s="20" t="s">
        <v>740</v>
      </c>
      <c r="H551" s="20" t="s">
        <v>741</v>
      </c>
      <c r="I551" s="12" t="s">
        <v>304</v>
      </c>
    </row>
    <row r="552" spans="1:9" x14ac:dyDescent="0.2">
      <c r="A552" s="14" t="s">
        <v>1686</v>
      </c>
      <c r="B552" s="12" t="s">
        <v>1687</v>
      </c>
      <c r="C552" s="18" t="s">
        <v>1745</v>
      </c>
      <c r="D552" s="14" t="s">
        <v>1746</v>
      </c>
      <c r="E552" s="14" t="s">
        <v>735</v>
      </c>
      <c r="F552" s="20">
        <v>0</v>
      </c>
      <c r="G552" s="20" t="s">
        <v>735</v>
      </c>
      <c r="H552" s="20">
        <v>0</v>
      </c>
      <c r="I552" s="12" t="s">
        <v>304</v>
      </c>
    </row>
    <row r="553" spans="1:9" x14ac:dyDescent="0.2">
      <c r="A553" s="14" t="s">
        <v>1686</v>
      </c>
      <c r="B553" s="12" t="s">
        <v>1687</v>
      </c>
      <c r="C553" s="18" t="s">
        <v>1747</v>
      </c>
      <c r="D553" s="14" t="s">
        <v>1748</v>
      </c>
      <c r="E553" s="14" t="s">
        <v>735</v>
      </c>
      <c r="F553" s="20">
        <v>6.9361480891518446E-2</v>
      </c>
      <c r="G553" s="20" t="s">
        <v>735</v>
      </c>
      <c r="H553" s="20">
        <v>0.35176399439868306</v>
      </c>
      <c r="I553" s="12" t="s">
        <v>304</v>
      </c>
    </row>
    <row r="554" spans="1:9" x14ac:dyDescent="0.2">
      <c r="A554" s="14" t="s">
        <v>1686</v>
      </c>
      <c r="B554" s="12" t="s">
        <v>1687</v>
      </c>
      <c r="C554" s="18" t="s">
        <v>1749</v>
      </c>
      <c r="D554" s="14" t="s">
        <v>1750</v>
      </c>
      <c r="E554" s="14" t="s">
        <v>735</v>
      </c>
      <c r="F554" s="20">
        <v>1.1452241715399603E-2</v>
      </c>
      <c r="G554" s="20" t="s">
        <v>735</v>
      </c>
      <c r="H554" s="20">
        <v>0</v>
      </c>
      <c r="I554" s="12" t="s">
        <v>304</v>
      </c>
    </row>
    <row r="555" spans="1:9" x14ac:dyDescent="0.2">
      <c r="A555" s="14" t="s">
        <v>1686</v>
      </c>
      <c r="B555" s="12" t="s">
        <v>1687</v>
      </c>
      <c r="C555" s="18" t="s">
        <v>1751</v>
      </c>
      <c r="D555" s="14" t="s">
        <v>1752</v>
      </c>
      <c r="E555" s="14" t="s">
        <v>740</v>
      </c>
      <c r="F555" s="20" t="s">
        <v>741</v>
      </c>
      <c r="G555" s="20" t="s">
        <v>740</v>
      </c>
      <c r="H555" s="20" t="s">
        <v>741</v>
      </c>
      <c r="I555" s="12" t="s">
        <v>304</v>
      </c>
    </row>
    <row r="556" spans="1:9" x14ac:dyDescent="0.2">
      <c r="A556" s="14" t="s">
        <v>1686</v>
      </c>
      <c r="B556" s="12" t="s">
        <v>1687</v>
      </c>
      <c r="C556" s="18" t="s">
        <v>1753</v>
      </c>
      <c r="D556" s="14" t="s">
        <v>1754</v>
      </c>
      <c r="E556" s="14" t="s">
        <v>735</v>
      </c>
      <c r="F556" s="20">
        <v>0</v>
      </c>
      <c r="G556" s="20" t="s">
        <v>735</v>
      </c>
      <c r="H556" s="20">
        <v>0</v>
      </c>
      <c r="I556" s="12" t="s">
        <v>304</v>
      </c>
    </row>
    <row r="557" spans="1:9" x14ac:dyDescent="0.2">
      <c r="A557" s="14" t="s">
        <v>1686</v>
      </c>
      <c r="B557" s="12" t="s">
        <v>1687</v>
      </c>
      <c r="C557" s="18" t="s">
        <v>1755</v>
      </c>
      <c r="D557" s="14" t="s">
        <v>1756</v>
      </c>
      <c r="E557" s="14" t="s">
        <v>874</v>
      </c>
      <c r="F557" s="20" t="s">
        <v>874</v>
      </c>
      <c r="G557" s="20" t="s">
        <v>874</v>
      </c>
      <c r="H557" s="20" t="s">
        <v>874</v>
      </c>
      <c r="I557" s="12" t="s">
        <v>305</v>
      </c>
    </row>
    <row r="558" spans="1:9" x14ac:dyDescent="0.2">
      <c r="A558" s="14" t="s">
        <v>1686</v>
      </c>
      <c r="B558" s="12" t="s">
        <v>1687</v>
      </c>
      <c r="C558" s="18" t="s">
        <v>1757</v>
      </c>
      <c r="D558" s="14" t="s">
        <v>1758</v>
      </c>
      <c r="E558" s="14" t="s">
        <v>735</v>
      </c>
      <c r="F558" s="20">
        <v>0</v>
      </c>
      <c r="G558" s="20" t="s">
        <v>735</v>
      </c>
      <c r="H558" s="20">
        <v>0</v>
      </c>
      <c r="I558" s="12" t="s">
        <v>305</v>
      </c>
    </row>
    <row r="559" spans="1:9" x14ac:dyDescent="0.2">
      <c r="A559" s="14" t="s">
        <v>1686</v>
      </c>
      <c r="B559" s="12" t="s">
        <v>1687</v>
      </c>
      <c r="C559" s="18" t="s">
        <v>1759</v>
      </c>
      <c r="D559" s="14" t="s">
        <v>1760</v>
      </c>
      <c r="E559" s="14" t="s">
        <v>740</v>
      </c>
      <c r="F559" s="20" t="s">
        <v>741</v>
      </c>
      <c r="G559" s="20" t="s">
        <v>740</v>
      </c>
      <c r="H559" s="20" t="s">
        <v>741</v>
      </c>
      <c r="I559" s="12" t="s">
        <v>304</v>
      </c>
    </row>
    <row r="560" spans="1:9" x14ac:dyDescent="0.2">
      <c r="A560" s="14" t="s">
        <v>1686</v>
      </c>
      <c r="B560" s="12" t="s">
        <v>1687</v>
      </c>
      <c r="C560" s="18" t="s">
        <v>1761</v>
      </c>
      <c r="D560" s="14" t="s">
        <v>1762</v>
      </c>
      <c r="E560" s="14" t="s">
        <v>735</v>
      </c>
      <c r="F560" s="20">
        <v>0</v>
      </c>
      <c r="G560" s="20" t="s">
        <v>735</v>
      </c>
      <c r="H560" s="20">
        <v>0</v>
      </c>
      <c r="I560" s="12" t="s">
        <v>305</v>
      </c>
    </row>
    <row r="561" spans="1:9" x14ac:dyDescent="0.2">
      <c r="A561" s="14" t="s">
        <v>1686</v>
      </c>
      <c r="B561" s="12" t="s">
        <v>1687</v>
      </c>
      <c r="C561" s="18" t="s">
        <v>864</v>
      </c>
      <c r="D561" s="14" t="s">
        <v>1763</v>
      </c>
      <c r="E561" s="14" t="s">
        <v>735</v>
      </c>
      <c r="F561" s="20">
        <v>0</v>
      </c>
      <c r="G561" s="20" t="s">
        <v>735</v>
      </c>
      <c r="H561" s="20">
        <v>0</v>
      </c>
      <c r="I561" s="12" t="s">
        <v>304</v>
      </c>
    </row>
    <row r="562" spans="1:9" x14ac:dyDescent="0.2">
      <c r="A562" s="14" t="s">
        <v>1764</v>
      </c>
      <c r="B562" s="12" t="s">
        <v>1765</v>
      </c>
      <c r="C562" s="18" t="s">
        <v>1154</v>
      </c>
      <c r="D562" s="14" t="s">
        <v>1766</v>
      </c>
      <c r="E562" s="14" t="s">
        <v>735</v>
      </c>
      <c r="F562" s="20">
        <v>0</v>
      </c>
      <c r="G562" s="20" t="s">
        <v>735</v>
      </c>
      <c r="H562" s="20">
        <v>0</v>
      </c>
      <c r="I562" s="12" t="s">
        <v>305</v>
      </c>
    </row>
    <row r="563" spans="1:9" x14ac:dyDescent="0.2">
      <c r="A563" s="14" t="s">
        <v>1764</v>
      </c>
      <c r="B563" s="12" t="s">
        <v>1765</v>
      </c>
      <c r="C563" s="18" t="s">
        <v>1767</v>
      </c>
      <c r="D563" s="14" t="s">
        <v>1768</v>
      </c>
      <c r="E563" s="14" t="s">
        <v>735</v>
      </c>
      <c r="F563" s="20">
        <v>0</v>
      </c>
      <c r="G563" s="20" t="s">
        <v>735</v>
      </c>
      <c r="H563" s="20">
        <v>0</v>
      </c>
      <c r="I563" s="12" t="s">
        <v>305</v>
      </c>
    </row>
    <row r="564" spans="1:9" x14ac:dyDescent="0.2">
      <c r="A564" s="14" t="s">
        <v>1764</v>
      </c>
      <c r="B564" s="12" t="s">
        <v>1765</v>
      </c>
      <c r="C564" s="18" t="s">
        <v>1769</v>
      </c>
      <c r="D564" s="14" t="s">
        <v>1770</v>
      </c>
      <c r="E564" s="14" t="s">
        <v>735</v>
      </c>
      <c r="F564" s="20">
        <v>0</v>
      </c>
      <c r="G564" s="20" t="s">
        <v>735</v>
      </c>
      <c r="H564" s="20">
        <v>0</v>
      </c>
      <c r="I564" s="12" t="s">
        <v>305</v>
      </c>
    </row>
    <row r="565" spans="1:9" x14ac:dyDescent="0.2">
      <c r="A565" s="14" t="s">
        <v>1764</v>
      </c>
      <c r="B565" s="12" t="s">
        <v>1765</v>
      </c>
      <c r="C565" s="18" t="s">
        <v>912</v>
      </c>
      <c r="D565" s="14" t="s">
        <v>1771</v>
      </c>
      <c r="E565" s="14" t="s">
        <v>735</v>
      </c>
      <c r="F565" s="20">
        <v>0</v>
      </c>
      <c r="G565" s="20" t="s">
        <v>735</v>
      </c>
      <c r="H565" s="20">
        <v>0</v>
      </c>
      <c r="I565" s="12" t="s">
        <v>305</v>
      </c>
    </row>
    <row r="566" spans="1:9" x14ac:dyDescent="0.2">
      <c r="A566" s="14" t="s">
        <v>1764</v>
      </c>
      <c r="B566" s="12" t="s">
        <v>1765</v>
      </c>
      <c r="C566" s="18" t="s">
        <v>1772</v>
      </c>
      <c r="D566" s="14" t="s">
        <v>1773</v>
      </c>
      <c r="E566" s="14" t="s">
        <v>735</v>
      </c>
      <c r="F566" s="20">
        <v>0</v>
      </c>
      <c r="G566" s="20" t="s">
        <v>735</v>
      </c>
      <c r="H566" s="20">
        <v>0</v>
      </c>
      <c r="I566" s="12" t="s">
        <v>305</v>
      </c>
    </row>
    <row r="567" spans="1:9" x14ac:dyDescent="0.2">
      <c r="A567" s="14" t="s">
        <v>1764</v>
      </c>
      <c r="B567" s="12" t="s">
        <v>1765</v>
      </c>
      <c r="C567" s="18" t="s">
        <v>1774</v>
      </c>
      <c r="D567" s="14" t="s">
        <v>1775</v>
      </c>
      <c r="E567" s="14" t="s">
        <v>735</v>
      </c>
      <c r="F567" s="20">
        <v>0</v>
      </c>
      <c r="G567" s="20" t="s">
        <v>735</v>
      </c>
      <c r="H567" s="20">
        <v>0</v>
      </c>
      <c r="I567" s="12" t="s">
        <v>305</v>
      </c>
    </row>
    <row r="568" spans="1:9" x14ac:dyDescent="0.2">
      <c r="A568" s="14" t="s">
        <v>1764</v>
      </c>
      <c r="B568" s="12" t="s">
        <v>1765</v>
      </c>
      <c r="C568" s="18" t="s">
        <v>750</v>
      </c>
      <c r="D568" s="14" t="s">
        <v>1776</v>
      </c>
      <c r="E568" s="14" t="s">
        <v>735</v>
      </c>
      <c r="F568" s="20">
        <v>0</v>
      </c>
      <c r="G568" s="20" t="s">
        <v>735</v>
      </c>
      <c r="H568" s="20">
        <v>0</v>
      </c>
      <c r="I568" s="12" t="s">
        <v>305</v>
      </c>
    </row>
    <row r="569" spans="1:9" x14ac:dyDescent="0.2">
      <c r="A569" s="14" t="s">
        <v>1764</v>
      </c>
      <c r="B569" s="12" t="s">
        <v>1765</v>
      </c>
      <c r="C569" s="18" t="s">
        <v>917</v>
      </c>
      <c r="D569" s="14" t="s">
        <v>1777</v>
      </c>
      <c r="E569" s="14" t="s">
        <v>735</v>
      </c>
      <c r="F569" s="20">
        <v>0</v>
      </c>
      <c r="G569" s="20" t="s">
        <v>735</v>
      </c>
      <c r="H569" s="20">
        <v>0</v>
      </c>
      <c r="I569" s="12" t="s">
        <v>305</v>
      </c>
    </row>
    <row r="570" spans="1:9" x14ac:dyDescent="0.2">
      <c r="A570" s="14" t="s">
        <v>1764</v>
      </c>
      <c r="B570" s="12" t="s">
        <v>1765</v>
      </c>
      <c r="C570" s="18" t="s">
        <v>1778</v>
      </c>
      <c r="D570" s="14" t="s">
        <v>1779</v>
      </c>
      <c r="E570" s="14" t="s">
        <v>735</v>
      </c>
      <c r="F570" s="20">
        <v>0</v>
      </c>
      <c r="G570" s="20" t="s">
        <v>735</v>
      </c>
      <c r="H570" s="20">
        <v>0</v>
      </c>
      <c r="I570" s="12" t="s">
        <v>305</v>
      </c>
    </row>
    <row r="571" spans="1:9" x14ac:dyDescent="0.2">
      <c r="A571" s="14" t="s">
        <v>1764</v>
      </c>
      <c r="B571" s="12" t="s">
        <v>1765</v>
      </c>
      <c r="C571" s="18" t="s">
        <v>1780</v>
      </c>
      <c r="D571" s="14" t="s">
        <v>1781</v>
      </c>
      <c r="E571" s="14" t="s">
        <v>735</v>
      </c>
      <c r="F571" s="20">
        <v>0</v>
      </c>
      <c r="G571" s="20" t="s">
        <v>735</v>
      </c>
      <c r="H571" s="20">
        <v>0</v>
      </c>
      <c r="I571" s="12" t="s">
        <v>305</v>
      </c>
    </row>
    <row r="572" spans="1:9" x14ac:dyDescent="0.2">
      <c r="A572" s="14" t="s">
        <v>1764</v>
      </c>
      <c r="B572" s="12" t="s">
        <v>1765</v>
      </c>
      <c r="C572" s="18" t="s">
        <v>1782</v>
      </c>
      <c r="D572" s="14" t="s">
        <v>1783</v>
      </c>
      <c r="E572" s="14" t="s">
        <v>735</v>
      </c>
      <c r="F572" s="20">
        <v>0</v>
      </c>
      <c r="G572" s="20" t="s">
        <v>735</v>
      </c>
      <c r="H572" s="20">
        <v>0</v>
      </c>
      <c r="I572" s="12" t="s">
        <v>305</v>
      </c>
    </row>
    <row r="573" spans="1:9" x14ac:dyDescent="0.2">
      <c r="A573" s="14" t="s">
        <v>1764</v>
      </c>
      <c r="B573" s="12" t="s">
        <v>1765</v>
      </c>
      <c r="C573" s="18" t="s">
        <v>921</v>
      </c>
      <c r="D573" s="14" t="s">
        <v>1784</v>
      </c>
      <c r="E573" s="14" t="s">
        <v>735</v>
      </c>
      <c r="F573" s="20">
        <v>0</v>
      </c>
      <c r="G573" s="20" t="s">
        <v>735</v>
      </c>
      <c r="H573" s="20">
        <v>0</v>
      </c>
      <c r="I573" s="12" t="s">
        <v>305</v>
      </c>
    </row>
    <row r="574" spans="1:9" x14ac:dyDescent="0.2">
      <c r="A574" s="14" t="s">
        <v>1764</v>
      </c>
      <c r="B574" s="12" t="s">
        <v>1765</v>
      </c>
      <c r="C574" s="18" t="s">
        <v>762</v>
      </c>
      <c r="D574" s="14" t="s">
        <v>1785</v>
      </c>
      <c r="E574" s="14" t="s">
        <v>735</v>
      </c>
      <c r="F574" s="20">
        <v>0</v>
      </c>
      <c r="G574" s="20" t="s">
        <v>735</v>
      </c>
      <c r="H574" s="20">
        <v>0</v>
      </c>
      <c r="I574" s="12" t="s">
        <v>305</v>
      </c>
    </row>
    <row r="575" spans="1:9" x14ac:dyDescent="0.2">
      <c r="A575" s="14" t="s">
        <v>1764</v>
      </c>
      <c r="B575" s="12" t="s">
        <v>1765</v>
      </c>
      <c r="C575" s="18" t="s">
        <v>1786</v>
      </c>
      <c r="D575" s="14" t="s">
        <v>1787</v>
      </c>
      <c r="E575" s="14" t="s">
        <v>735</v>
      </c>
      <c r="F575" s="20">
        <v>0</v>
      </c>
      <c r="G575" s="20" t="s">
        <v>735</v>
      </c>
      <c r="H575" s="20">
        <v>0</v>
      </c>
      <c r="I575" s="12" t="s">
        <v>305</v>
      </c>
    </row>
    <row r="576" spans="1:9" x14ac:dyDescent="0.2">
      <c r="A576" s="14" t="s">
        <v>1764</v>
      </c>
      <c r="B576" s="12" t="s">
        <v>1765</v>
      </c>
      <c r="C576" s="18" t="s">
        <v>1788</v>
      </c>
      <c r="D576" s="14" t="s">
        <v>1789</v>
      </c>
      <c r="E576" s="14" t="s">
        <v>735</v>
      </c>
      <c r="F576" s="20">
        <v>0</v>
      </c>
      <c r="G576" s="20" t="s">
        <v>735</v>
      </c>
      <c r="H576" s="20">
        <v>0</v>
      </c>
      <c r="I576" s="12" t="s">
        <v>305</v>
      </c>
    </row>
    <row r="577" spans="1:9" x14ac:dyDescent="0.2">
      <c r="A577" s="14" t="s">
        <v>1764</v>
      </c>
      <c r="B577" s="12" t="s">
        <v>1765</v>
      </c>
      <c r="C577" s="18" t="s">
        <v>1481</v>
      </c>
      <c r="D577" s="14" t="s">
        <v>1790</v>
      </c>
      <c r="E577" s="14" t="s">
        <v>874</v>
      </c>
      <c r="F577" s="20" t="s">
        <v>874</v>
      </c>
      <c r="G577" s="20" t="s">
        <v>874</v>
      </c>
      <c r="H577" s="20" t="s">
        <v>874</v>
      </c>
      <c r="I577" s="12" t="s">
        <v>305</v>
      </c>
    </row>
    <row r="578" spans="1:9" x14ac:dyDescent="0.2">
      <c r="A578" s="14" t="s">
        <v>1764</v>
      </c>
      <c r="B578" s="12" t="s">
        <v>1765</v>
      </c>
      <c r="C578" s="18" t="s">
        <v>933</v>
      </c>
      <c r="D578" s="14" t="s">
        <v>1791</v>
      </c>
      <c r="E578" s="14" t="s">
        <v>735</v>
      </c>
      <c r="F578" s="20">
        <v>0</v>
      </c>
      <c r="G578" s="20" t="s">
        <v>735</v>
      </c>
      <c r="H578" s="20">
        <v>0</v>
      </c>
      <c r="I578" s="12" t="s">
        <v>305</v>
      </c>
    </row>
    <row r="579" spans="1:9" x14ac:dyDescent="0.2">
      <c r="A579" s="14" t="s">
        <v>1764</v>
      </c>
      <c r="B579" s="12" t="s">
        <v>1765</v>
      </c>
      <c r="C579" s="18" t="s">
        <v>1792</v>
      </c>
      <c r="D579" s="14" t="s">
        <v>1793</v>
      </c>
      <c r="E579" s="14" t="s">
        <v>735</v>
      </c>
      <c r="F579" s="20">
        <v>0</v>
      </c>
      <c r="G579" s="20" t="s">
        <v>735</v>
      </c>
      <c r="H579" s="20">
        <v>0</v>
      </c>
      <c r="I579" s="12" t="s">
        <v>305</v>
      </c>
    </row>
    <row r="580" spans="1:9" x14ac:dyDescent="0.2">
      <c r="A580" s="14" t="s">
        <v>1764</v>
      </c>
      <c r="B580" s="12" t="s">
        <v>1765</v>
      </c>
      <c r="C580" s="18" t="s">
        <v>784</v>
      </c>
      <c r="D580" s="14" t="s">
        <v>1794</v>
      </c>
      <c r="E580" s="14" t="s">
        <v>735</v>
      </c>
      <c r="F580" s="20">
        <v>0</v>
      </c>
      <c r="G580" s="20" t="s">
        <v>735</v>
      </c>
      <c r="H580" s="20">
        <v>0</v>
      </c>
      <c r="I580" s="12" t="s">
        <v>305</v>
      </c>
    </row>
    <row r="581" spans="1:9" x14ac:dyDescent="0.2">
      <c r="A581" s="14" t="s">
        <v>1764</v>
      </c>
      <c r="B581" s="12" t="s">
        <v>1765</v>
      </c>
      <c r="C581" s="18" t="s">
        <v>1795</v>
      </c>
      <c r="D581" s="14" t="s">
        <v>1796</v>
      </c>
      <c r="E581" s="14" t="s">
        <v>735</v>
      </c>
      <c r="F581" s="20">
        <v>0</v>
      </c>
      <c r="G581" s="20" t="s">
        <v>735</v>
      </c>
      <c r="H581" s="20">
        <v>0</v>
      </c>
      <c r="I581" s="12" t="s">
        <v>305</v>
      </c>
    </row>
    <row r="582" spans="1:9" x14ac:dyDescent="0.2">
      <c r="A582" s="14" t="s">
        <v>1764</v>
      </c>
      <c r="B582" s="12" t="s">
        <v>1765</v>
      </c>
      <c r="C582" s="18" t="s">
        <v>1190</v>
      </c>
      <c r="D582" s="14" t="s">
        <v>1797</v>
      </c>
      <c r="E582" s="14" t="s">
        <v>735</v>
      </c>
      <c r="F582" s="20">
        <v>0</v>
      </c>
      <c r="G582" s="20" t="s">
        <v>735</v>
      </c>
      <c r="H582" s="20">
        <v>0</v>
      </c>
      <c r="I582" s="12" t="s">
        <v>305</v>
      </c>
    </row>
    <row r="583" spans="1:9" x14ac:dyDescent="0.2">
      <c r="A583" s="14" t="s">
        <v>1764</v>
      </c>
      <c r="B583" s="12" t="s">
        <v>1765</v>
      </c>
      <c r="C583" s="18" t="s">
        <v>1798</v>
      </c>
      <c r="D583" s="14" t="s">
        <v>1799</v>
      </c>
      <c r="E583" s="14" t="s">
        <v>874</v>
      </c>
      <c r="F583" s="20" t="s">
        <v>874</v>
      </c>
      <c r="G583" s="20" t="s">
        <v>874</v>
      </c>
      <c r="H583" s="20" t="s">
        <v>874</v>
      </c>
      <c r="I583" s="12" t="s">
        <v>305</v>
      </c>
    </row>
    <row r="584" spans="1:9" x14ac:dyDescent="0.2">
      <c r="A584" s="14" t="s">
        <v>1764</v>
      </c>
      <c r="B584" s="12" t="s">
        <v>1765</v>
      </c>
      <c r="C584" s="18" t="s">
        <v>1800</v>
      </c>
      <c r="D584" s="14" t="s">
        <v>1801</v>
      </c>
      <c r="E584" s="14" t="s">
        <v>735</v>
      </c>
      <c r="F584" s="20">
        <v>0</v>
      </c>
      <c r="G584" s="20" t="s">
        <v>735</v>
      </c>
      <c r="H584" s="20">
        <v>0</v>
      </c>
      <c r="I584" s="12" t="s">
        <v>305</v>
      </c>
    </row>
    <row r="585" spans="1:9" x14ac:dyDescent="0.2">
      <c r="A585" s="14" t="s">
        <v>1764</v>
      </c>
      <c r="B585" s="12" t="s">
        <v>1765</v>
      </c>
      <c r="C585" s="18" t="s">
        <v>1802</v>
      </c>
      <c r="D585" s="14" t="s">
        <v>1803</v>
      </c>
      <c r="E585" s="14" t="s">
        <v>735</v>
      </c>
      <c r="F585" s="20">
        <v>0</v>
      </c>
      <c r="G585" s="20" t="s">
        <v>735</v>
      </c>
      <c r="H585" s="20">
        <v>0</v>
      </c>
      <c r="I585" s="12" t="s">
        <v>305</v>
      </c>
    </row>
    <row r="586" spans="1:9" x14ac:dyDescent="0.2">
      <c r="A586" s="14" t="s">
        <v>1764</v>
      </c>
      <c r="B586" s="12" t="s">
        <v>1765</v>
      </c>
      <c r="C586" s="18" t="s">
        <v>1506</v>
      </c>
      <c r="D586" s="14" t="s">
        <v>1804</v>
      </c>
      <c r="E586" s="14" t="s">
        <v>735</v>
      </c>
      <c r="F586" s="20">
        <v>0</v>
      </c>
      <c r="G586" s="20" t="s">
        <v>735</v>
      </c>
      <c r="H586" s="20">
        <v>0</v>
      </c>
      <c r="I586" s="12" t="s">
        <v>305</v>
      </c>
    </row>
    <row r="587" spans="1:9" x14ac:dyDescent="0.2">
      <c r="A587" s="14" t="s">
        <v>1764</v>
      </c>
      <c r="B587" s="12" t="s">
        <v>1765</v>
      </c>
      <c r="C587" s="18" t="s">
        <v>792</v>
      </c>
      <c r="D587" s="14" t="s">
        <v>1805</v>
      </c>
      <c r="E587" s="14" t="s">
        <v>735</v>
      </c>
      <c r="F587" s="20">
        <v>0</v>
      </c>
      <c r="G587" s="20" t="s">
        <v>735</v>
      </c>
      <c r="H587" s="20">
        <v>0</v>
      </c>
      <c r="I587" s="12" t="s">
        <v>305</v>
      </c>
    </row>
    <row r="588" spans="1:9" x14ac:dyDescent="0.2">
      <c r="A588" s="14" t="s">
        <v>1764</v>
      </c>
      <c r="B588" s="12" t="s">
        <v>1765</v>
      </c>
      <c r="C588" s="18" t="s">
        <v>1806</v>
      </c>
      <c r="D588" s="14" t="s">
        <v>1807</v>
      </c>
      <c r="E588" s="14" t="s">
        <v>735</v>
      </c>
      <c r="F588" s="20">
        <v>0</v>
      </c>
      <c r="G588" s="20" t="s">
        <v>735</v>
      </c>
      <c r="H588" s="20">
        <v>0</v>
      </c>
      <c r="I588" s="12" t="s">
        <v>305</v>
      </c>
    </row>
    <row r="589" spans="1:9" x14ac:dyDescent="0.2">
      <c r="A589" s="14" t="s">
        <v>1764</v>
      </c>
      <c r="B589" s="12" t="s">
        <v>1765</v>
      </c>
      <c r="C589" s="18" t="s">
        <v>794</v>
      </c>
      <c r="D589" s="14" t="s">
        <v>1808</v>
      </c>
      <c r="E589" s="14" t="s">
        <v>735</v>
      </c>
      <c r="F589" s="20">
        <v>0</v>
      </c>
      <c r="G589" s="20" t="s">
        <v>735</v>
      </c>
      <c r="H589" s="20">
        <v>0</v>
      </c>
      <c r="I589" s="12" t="s">
        <v>305</v>
      </c>
    </row>
    <row r="590" spans="1:9" x14ac:dyDescent="0.2">
      <c r="A590" s="14" t="s">
        <v>1764</v>
      </c>
      <c r="B590" s="12" t="s">
        <v>1765</v>
      </c>
      <c r="C590" s="18" t="s">
        <v>947</v>
      </c>
      <c r="D590" s="14" t="s">
        <v>1809</v>
      </c>
      <c r="E590" s="14" t="s">
        <v>735</v>
      </c>
      <c r="F590" s="20">
        <v>0</v>
      </c>
      <c r="G590" s="20" t="s">
        <v>735</v>
      </c>
      <c r="H590" s="20">
        <v>0</v>
      </c>
      <c r="I590" s="12" t="s">
        <v>305</v>
      </c>
    </row>
    <row r="591" spans="1:9" x14ac:dyDescent="0.2">
      <c r="A591" s="14" t="s">
        <v>1764</v>
      </c>
      <c r="B591" s="12" t="s">
        <v>1765</v>
      </c>
      <c r="C591" s="18" t="s">
        <v>1810</v>
      </c>
      <c r="D591" s="14" t="s">
        <v>1811</v>
      </c>
      <c r="E591" s="14" t="s">
        <v>735</v>
      </c>
      <c r="F591" s="20">
        <v>0</v>
      </c>
      <c r="G591" s="20" t="s">
        <v>735</v>
      </c>
      <c r="H591" s="20">
        <v>0</v>
      </c>
      <c r="I591" s="12" t="s">
        <v>305</v>
      </c>
    </row>
    <row r="592" spans="1:9" x14ac:dyDescent="0.2">
      <c r="A592" s="14" t="s">
        <v>1764</v>
      </c>
      <c r="B592" s="12" t="s">
        <v>1765</v>
      </c>
      <c r="C592" s="18" t="s">
        <v>798</v>
      </c>
      <c r="D592" s="14" t="s">
        <v>1812</v>
      </c>
      <c r="E592" s="14" t="s">
        <v>735</v>
      </c>
      <c r="F592" s="20">
        <v>0</v>
      </c>
      <c r="G592" s="20" t="s">
        <v>735</v>
      </c>
      <c r="H592" s="20">
        <v>0</v>
      </c>
      <c r="I592" s="12" t="s">
        <v>305</v>
      </c>
    </row>
    <row r="593" spans="1:9" x14ac:dyDescent="0.2">
      <c r="A593" s="14" t="s">
        <v>1764</v>
      </c>
      <c r="B593" s="12" t="s">
        <v>1765</v>
      </c>
      <c r="C593" s="18" t="s">
        <v>1813</v>
      </c>
      <c r="D593" s="14" t="s">
        <v>1814</v>
      </c>
      <c r="E593" s="14" t="s">
        <v>735</v>
      </c>
      <c r="F593" s="20">
        <v>0</v>
      </c>
      <c r="G593" s="20" t="s">
        <v>735</v>
      </c>
      <c r="H593" s="20">
        <v>0</v>
      </c>
      <c r="I593" s="12" t="s">
        <v>305</v>
      </c>
    </row>
    <row r="594" spans="1:9" x14ac:dyDescent="0.2">
      <c r="A594" s="14" t="s">
        <v>1764</v>
      </c>
      <c r="B594" s="12" t="s">
        <v>1765</v>
      </c>
      <c r="C594" s="18" t="s">
        <v>1340</v>
      </c>
      <c r="D594" s="14" t="s">
        <v>1815</v>
      </c>
      <c r="E594" s="14" t="s">
        <v>735</v>
      </c>
      <c r="F594" s="20">
        <v>0</v>
      </c>
      <c r="G594" s="20" t="s">
        <v>735</v>
      </c>
      <c r="H594" s="20">
        <v>0</v>
      </c>
      <c r="I594" s="12" t="s">
        <v>305</v>
      </c>
    </row>
    <row r="595" spans="1:9" x14ac:dyDescent="0.2">
      <c r="A595" s="14" t="s">
        <v>1764</v>
      </c>
      <c r="B595" s="12" t="s">
        <v>1765</v>
      </c>
      <c r="C595" s="18" t="s">
        <v>1539</v>
      </c>
      <c r="D595" s="14" t="s">
        <v>1816</v>
      </c>
      <c r="E595" s="14" t="s">
        <v>735</v>
      </c>
      <c r="F595" s="20">
        <v>0</v>
      </c>
      <c r="G595" s="20" t="s">
        <v>735</v>
      </c>
      <c r="H595" s="20">
        <v>0</v>
      </c>
      <c r="I595" s="12" t="s">
        <v>305</v>
      </c>
    </row>
    <row r="596" spans="1:9" x14ac:dyDescent="0.2">
      <c r="A596" s="14" t="s">
        <v>1764</v>
      </c>
      <c r="B596" s="12" t="s">
        <v>1765</v>
      </c>
      <c r="C596" s="18" t="s">
        <v>1817</v>
      </c>
      <c r="D596" s="14" t="s">
        <v>1818</v>
      </c>
      <c r="E596" s="14" t="s">
        <v>735</v>
      </c>
      <c r="F596" s="20">
        <v>0</v>
      </c>
      <c r="G596" s="20" t="s">
        <v>735</v>
      </c>
      <c r="H596" s="20">
        <v>0</v>
      </c>
      <c r="I596" s="12" t="s">
        <v>305</v>
      </c>
    </row>
    <row r="597" spans="1:9" x14ac:dyDescent="0.2">
      <c r="A597" s="14" t="s">
        <v>1764</v>
      </c>
      <c r="B597" s="12" t="s">
        <v>1765</v>
      </c>
      <c r="C597" s="18" t="s">
        <v>1819</v>
      </c>
      <c r="D597" s="14" t="s">
        <v>1820</v>
      </c>
      <c r="E597" s="14" t="s">
        <v>735</v>
      </c>
      <c r="F597" s="20">
        <v>0</v>
      </c>
      <c r="G597" s="20" t="s">
        <v>735</v>
      </c>
      <c r="H597" s="20">
        <v>0</v>
      </c>
      <c r="I597" s="12" t="s">
        <v>305</v>
      </c>
    </row>
    <row r="598" spans="1:9" x14ac:dyDescent="0.2">
      <c r="A598" s="14" t="s">
        <v>1764</v>
      </c>
      <c r="B598" s="12" t="s">
        <v>1765</v>
      </c>
      <c r="C598" s="18" t="s">
        <v>802</v>
      </c>
      <c r="D598" s="14" t="s">
        <v>1821</v>
      </c>
      <c r="E598" s="14" t="s">
        <v>735</v>
      </c>
      <c r="F598" s="20">
        <v>0</v>
      </c>
      <c r="G598" s="20" t="s">
        <v>735</v>
      </c>
      <c r="H598" s="20">
        <v>0</v>
      </c>
      <c r="I598" s="12" t="s">
        <v>305</v>
      </c>
    </row>
    <row r="599" spans="1:9" x14ac:dyDescent="0.2">
      <c r="A599" s="14" t="s">
        <v>1764</v>
      </c>
      <c r="B599" s="12" t="s">
        <v>1765</v>
      </c>
      <c r="C599" s="18" t="s">
        <v>1822</v>
      </c>
      <c r="D599" s="14" t="s">
        <v>1823</v>
      </c>
      <c r="E599" s="14" t="s">
        <v>735</v>
      </c>
      <c r="F599" s="20">
        <v>0</v>
      </c>
      <c r="G599" s="20" t="s">
        <v>735</v>
      </c>
      <c r="H599" s="20">
        <v>0</v>
      </c>
      <c r="I599" s="12" t="s">
        <v>305</v>
      </c>
    </row>
    <row r="600" spans="1:9" x14ac:dyDescent="0.2">
      <c r="A600" s="14" t="s">
        <v>1764</v>
      </c>
      <c r="B600" s="12" t="s">
        <v>1765</v>
      </c>
      <c r="C600" s="18" t="s">
        <v>806</v>
      </c>
      <c r="D600" s="14" t="s">
        <v>1824</v>
      </c>
      <c r="E600" s="14" t="s">
        <v>735</v>
      </c>
      <c r="F600" s="20">
        <v>0</v>
      </c>
      <c r="G600" s="20" t="s">
        <v>735</v>
      </c>
      <c r="H600" s="20">
        <v>0</v>
      </c>
      <c r="I600" s="12" t="s">
        <v>305</v>
      </c>
    </row>
    <row r="601" spans="1:9" x14ac:dyDescent="0.2">
      <c r="A601" s="14" t="s">
        <v>1764</v>
      </c>
      <c r="B601" s="12" t="s">
        <v>1765</v>
      </c>
      <c r="C601" s="18" t="s">
        <v>1554</v>
      </c>
      <c r="D601" s="14" t="s">
        <v>1825</v>
      </c>
      <c r="E601" s="14" t="s">
        <v>735</v>
      </c>
      <c r="F601" s="20">
        <v>0</v>
      </c>
      <c r="G601" s="20" t="s">
        <v>735</v>
      </c>
      <c r="H601" s="20">
        <v>0</v>
      </c>
      <c r="I601" s="12" t="s">
        <v>305</v>
      </c>
    </row>
    <row r="602" spans="1:9" x14ac:dyDescent="0.2">
      <c r="A602" s="14" t="s">
        <v>1764</v>
      </c>
      <c r="B602" s="12" t="s">
        <v>1765</v>
      </c>
      <c r="C602" s="18" t="s">
        <v>808</v>
      </c>
      <c r="D602" s="14" t="s">
        <v>1826</v>
      </c>
      <c r="E602" s="14" t="s">
        <v>735</v>
      </c>
      <c r="F602" s="20">
        <v>0</v>
      </c>
      <c r="G602" s="20" t="s">
        <v>735</v>
      </c>
      <c r="H602" s="20">
        <v>0</v>
      </c>
      <c r="I602" s="12" t="s">
        <v>305</v>
      </c>
    </row>
    <row r="603" spans="1:9" x14ac:dyDescent="0.2">
      <c r="A603" s="14" t="s">
        <v>1764</v>
      </c>
      <c r="B603" s="12" t="s">
        <v>1765</v>
      </c>
      <c r="C603" s="18" t="s">
        <v>1827</v>
      </c>
      <c r="D603" s="14" t="s">
        <v>1828</v>
      </c>
      <c r="E603" s="14" t="s">
        <v>735</v>
      </c>
      <c r="F603" s="20">
        <v>0</v>
      </c>
      <c r="G603" s="20" t="s">
        <v>735</v>
      </c>
      <c r="H603" s="20">
        <v>0</v>
      </c>
      <c r="I603" s="12" t="s">
        <v>305</v>
      </c>
    </row>
    <row r="604" spans="1:9" x14ac:dyDescent="0.2">
      <c r="A604" s="14" t="s">
        <v>1764</v>
      </c>
      <c r="B604" s="12" t="s">
        <v>1765</v>
      </c>
      <c r="C604" s="18" t="s">
        <v>1829</v>
      </c>
      <c r="D604" s="14" t="s">
        <v>1830</v>
      </c>
      <c r="E604" s="14" t="s">
        <v>735</v>
      </c>
      <c r="F604" s="20">
        <v>0</v>
      </c>
      <c r="G604" s="20" t="s">
        <v>735</v>
      </c>
      <c r="H604" s="20">
        <v>0</v>
      </c>
      <c r="I604" s="12" t="s">
        <v>305</v>
      </c>
    </row>
    <row r="605" spans="1:9" x14ac:dyDescent="0.2">
      <c r="A605" s="14" t="s">
        <v>1764</v>
      </c>
      <c r="B605" s="12" t="s">
        <v>1765</v>
      </c>
      <c r="C605" s="18" t="s">
        <v>966</v>
      </c>
      <c r="D605" s="14" t="s">
        <v>1831</v>
      </c>
      <c r="E605" s="14" t="s">
        <v>735</v>
      </c>
      <c r="F605" s="20">
        <v>0</v>
      </c>
      <c r="G605" s="20" t="s">
        <v>735</v>
      </c>
      <c r="H605" s="20">
        <v>0</v>
      </c>
      <c r="I605" s="12" t="s">
        <v>305</v>
      </c>
    </row>
    <row r="606" spans="1:9" x14ac:dyDescent="0.2">
      <c r="A606" s="14" t="s">
        <v>1764</v>
      </c>
      <c r="B606" s="12" t="s">
        <v>1765</v>
      </c>
      <c r="C606" s="18" t="s">
        <v>1832</v>
      </c>
      <c r="D606" s="14" t="s">
        <v>1833</v>
      </c>
      <c r="E606" s="14" t="s">
        <v>735</v>
      </c>
      <c r="F606" s="20">
        <v>0</v>
      </c>
      <c r="G606" s="20" t="s">
        <v>735</v>
      </c>
      <c r="H606" s="20">
        <v>0</v>
      </c>
      <c r="I606" s="12" t="s">
        <v>305</v>
      </c>
    </row>
    <row r="607" spans="1:9" x14ac:dyDescent="0.2">
      <c r="A607" s="14" t="s">
        <v>1764</v>
      </c>
      <c r="B607" s="12" t="s">
        <v>1765</v>
      </c>
      <c r="C607" s="18" t="s">
        <v>1834</v>
      </c>
      <c r="D607" s="14" t="s">
        <v>1835</v>
      </c>
      <c r="E607" s="14" t="s">
        <v>735</v>
      </c>
      <c r="F607" s="20">
        <v>0</v>
      </c>
      <c r="G607" s="20" t="s">
        <v>735</v>
      </c>
      <c r="H607" s="20">
        <v>0</v>
      </c>
      <c r="I607" s="12" t="s">
        <v>305</v>
      </c>
    </row>
    <row r="608" spans="1:9" x14ac:dyDescent="0.2">
      <c r="A608" s="14" t="s">
        <v>1764</v>
      </c>
      <c r="B608" s="12" t="s">
        <v>1765</v>
      </c>
      <c r="C608" s="18" t="s">
        <v>1836</v>
      </c>
      <c r="D608" s="14" t="s">
        <v>1837</v>
      </c>
      <c r="E608" s="14" t="s">
        <v>735</v>
      </c>
      <c r="F608" s="20">
        <v>0</v>
      </c>
      <c r="G608" s="20" t="s">
        <v>735</v>
      </c>
      <c r="H608" s="20">
        <v>0</v>
      </c>
      <c r="I608" s="12" t="s">
        <v>305</v>
      </c>
    </row>
    <row r="609" spans="1:9" x14ac:dyDescent="0.2">
      <c r="A609" s="14" t="s">
        <v>1764</v>
      </c>
      <c r="B609" s="12" t="s">
        <v>1765</v>
      </c>
      <c r="C609" s="18" t="s">
        <v>1838</v>
      </c>
      <c r="D609" s="14" t="s">
        <v>1839</v>
      </c>
      <c r="E609" s="14" t="s">
        <v>735</v>
      </c>
      <c r="F609" s="20">
        <v>0</v>
      </c>
      <c r="G609" s="20" t="s">
        <v>735</v>
      </c>
      <c r="H609" s="20">
        <v>0</v>
      </c>
      <c r="I609" s="12" t="s">
        <v>305</v>
      </c>
    </row>
    <row r="610" spans="1:9" x14ac:dyDescent="0.2">
      <c r="A610" s="14" t="s">
        <v>1764</v>
      </c>
      <c r="B610" s="12" t="s">
        <v>1765</v>
      </c>
      <c r="C610" s="18" t="s">
        <v>1070</v>
      </c>
      <c r="D610" s="14" t="s">
        <v>1840</v>
      </c>
      <c r="E610" s="14" t="s">
        <v>874</v>
      </c>
      <c r="F610" s="20" t="s">
        <v>874</v>
      </c>
      <c r="G610" s="20" t="s">
        <v>735</v>
      </c>
      <c r="H610" s="20">
        <v>0</v>
      </c>
      <c r="I610" s="12" t="s">
        <v>305</v>
      </c>
    </row>
    <row r="611" spans="1:9" x14ac:dyDescent="0.2">
      <c r="A611" s="14" t="s">
        <v>1764</v>
      </c>
      <c r="B611" s="12" t="s">
        <v>1765</v>
      </c>
      <c r="C611" s="18" t="s">
        <v>1841</v>
      </c>
      <c r="D611" s="14" t="s">
        <v>1842</v>
      </c>
      <c r="E611" s="14" t="s">
        <v>735</v>
      </c>
      <c r="F611" s="20">
        <v>0</v>
      </c>
      <c r="G611" s="20" t="s">
        <v>735</v>
      </c>
      <c r="H611" s="20">
        <v>0</v>
      </c>
      <c r="I611" s="12" t="s">
        <v>305</v>
      </c>
    </row>
    <row r="612" spans="1:9" x14ac:dyDescent="0.2">
      <c r="A612" s="14" t="s">
        <v>1764</v>
      </c>
      <c r="B612" s="12" t="s">
        <v>1765</v>
      </c>
      <c r="C612" s="18" t="s">
        <v>814</v>
      </c>
      <c r="D612" s="14" t="s">
        <v>1843</v>
      </c>
      <c r="E612" s="14" t="s">
        <v>735</v>
      </c>
      <c r="F612" s="20">
        <v>0</v>
      </c>
      <c r="G612" s="20" t="s">
        <v>735</v>
      </c>
      <c r="H612" s="20">
        <v>0</v>
      </c>
      <c r="I612" s="12" t="s">
        <v>305</v>
      </c>
    </row>
    <row r="613" spans="1:9" x14ac:dyDescent="0.2">
      <c r="A613" s="14" t="s">
        <v>1764</v>
      </c>
      <c r="B613" s="12" t="s">
        <v>1765</v>
      </c>
      <c r="C613" s="18" t="s">
        <v>816</v>
      </c>
      <c r="D613" s="14" t="s">
        <v>1844</v>
      </c>
      <c r="E613" s="14" t="s">
        <v>735</v>
      </c>
      <c r="F613" s="20">
        <v>0</v>
      </c>
      <c r="G613" s="20" t="s">
        <v>735</v>
      </c>
      <c r="H613" s="20">
        <v>0</v>
      </c>
      <c r="I613" s="12" t="s">
        <v>305</v>
      </c>
    </row>
    <row r="614" spans="1:9" x14ac:dyDescent="0.2">
      <c r="A614" s="14" t="s">
        <v>1764</v>
      </c>
      <c r="B614" s="12" t="s">
        <v>1765</v>
      </c>
      <c r="C614" s="18" t="s">
        <v>1845</v>
      </c>
      <c r="D614" s="14" t="s">
        <v>1846</v>
      </c>
      <c r="E614" s="14" t="s">
        <v>735</v>
      </c>
      <c r="F614" s="20">
        <v>0</v>
      </c>
      <c r="G614" s="20" t="s">
        <v>735</v>
      </c>
      <c r="H614" s="20">
        <v>0</v>
      </c>
      <c r="I614" s="12" t="s">
        <v>305</v>
      </c>
    </row>
    <row r="615" spans="1:9" x14ac:dyDescent="0.2">
      <c r="A615" s="14" t="s">
        <v>1764</v>
      </c>
      <c r="B615" s="12" t="s">
        <v>1765</v>
      </c>
      <c r="C615" s="18" t="s">
        <v>976</v>
      </c>
      <c r="D615" s="14" t="s">
        <v>1847</v>
      </c>
      <c r="E615" s="14" t="s">
        <v>735</v>
      </c>
      <c r="F615" s="20">
        <v>0</v>
      </c>
      <c r="G615" s="20" t="s">
        <v>735</v>
      </c>
      <c r="H615" s="20">
        <v>0</v>
      </c>
      <c r="I615" s="12" t="s">
        <v>305</v>
      </c>
    </row>
    <row r="616" spans="1:9" x14ac:dyDescent="0.2">
      <c r="A616" s="14" t="s">
        <v>1764</v>
      </c>
      <c r="B616" s="12" t="s">
        <v>1765</v>
      </c>
      <c r="C616" s="18" t="s">
        <v>1848</v>
      </c>
      <c r="D616" s="14" t="s">
        <v>1849</v>
      </c>
      <c r="E616" s="14" t="s">
        <v>735</v>
      </c>
      <c r="F616" s="20">
        <v>0</v>
      </c>
      <c r="G616" s="20" t="s">
        <v>735</v>
      </c>
      <c r="H616" s="20">
        <v>0</v>
      </c>
      <c r="I616" s="12" t="s">
        <v>305</v>
      </c>
    </row>
    <row r="617" spans="1:9" x14ac:dyDescent="0.2">
      <c r="A617" s="14" t="s">
        <v>1764</v>
      </c>
      <c r="B617" s="12" t="s">
        <v>1765</v>
      </c>
      <c r="C617" s="18" t="s">
        <v>1850</v>
      </c>
      <c r="D617" s="14" t="s">
        <v>1851</v>
      </c>
      <c r="E617" s="14" t="s">
        <v>735</v>
      </c>
      <c r="F617" s="20">
        <v>0</v>
      </c>
      <c r="G617" s="20" t="s">
        <v>735</v>
      </c>
      <c r="H617" s="20">
        <v>0</v>
      </c>
      <c r="I617" s="12" t="s">
        <v>305</v>
      </c>
    </row>
    <row r="618" spans="1:9" x14ac:dyDescent="0.2">
      <c r="A618" s="14" t="s">
        <v>1764</v>
      </c>
      <c r="B618" s="12" t="s">
        <v>1765</v>
      </c>
      <c r="C618" s="18" t="s">
        <v>1852</v>
      </c>
      <c r="D618" s="14" t="s">
        <v>1853</v>
      </c>
      <c r="E618" s="14" t="s">
        <v>735</v>
      </c>
      <c r="F618" s="20">
        <v>0</v>
      </c>
      <c r="G618" s="20" t="s">
        <v>735</v>
      </c>
      <c r="H618" s="20">
        <v>0</v>
      </c>
      <c r="I618" s="12" t="s">
        <v>305</v>
      </c>
    </row>
    <row r="619" spans="1:9" x14ac:dyDescent="0.2">
      <c r="A619" s="14" t="s">
        <v>1764</v>
      </c>
      <c r="B619" s="12" t="s">
        <v>1765</v>
      </c>
      <c r="C619" s="18" t="s">
        <v>822</v>
      </c>
      <c r="D619" s="14" t="s">
        <v>1854</v>
      </c>
      <c r="E619" s="14" t="s">
        <v>735</v>
      </c>
      <c r="F619" s="20">
        <v>0</v>
      </c>
      <c r="G619" s="20" t="s">
        <v>735</v>
      </c>
      <c r="H619" s="20">
        <v>0</v>
      </c>
      <c r="I619" s="12" t="s">
        <v>305</v>
      </c>
    </row>
    <row r="620" spans="1:9" x14ac:dyDescent="0.2">
      <c r="A620" s="14" t="s">
        <v>1764</v>
      </c>
      <c r="B620" s="12" t="s">
        <v>1765</v>
      </c>
      <c r="C620" s="18" t="s">
        <v>1855</v>
      </c>
      <c r="D620" s="14" t="s">
        <v>1856</v>
      </c>
      <c r="E620" s="14" t="s">
        <v>735</v>
      </c>
      <c r="F620" s="20">
        <v>0</v>
      </c>
      <c r="G620" s="20" t="s">
        <v>735</v>
      </c>
      <c r="H620" s="20">
        <v>0</v>
      </c>
      <c r="I620" s="12" t="s">
        <v>305</v>
      </c>
    </row>
    <row r="621" spans="1:9" x14ac:dyDescent="0.2">
      <c r="A621" s="14" t="s">
        <v>1764</v>
      </c>
      <c r="B621" s="12" t="s">
        <v>1765</v>
      </c>
      <c r="C621" s="18" t="s">
        <v>824</v>
      </c>
      <c r="D621" s="14" t="s">
        <v>1857</v>
      </c>
      <c r="E621" s="14" t="s">
        <v>735</v>
      </c>
      <c r="F621" s="20">
        <v>0</v>
      </c>
      <c r="G621" s="20" t="s">
        <v>735</v>
      </c>
      <c r="H621" s="20">
        <v>0</v>
      </c>
      <c r="I621" s="12" t="s">
        <v>305</v>
      </c>
    </row>
    <row r="622" spans="1:9" x14ac:dyDescent="0.2">
      <c r="A622" s="14" t="s">
        <v>1764</v>
      </c>
      <c r="B622" s="12" t="s">
        <v>1765</v>
      </c>
      <c r="C622" s="18" t="s">
        <v>828</v>
      </c>
      <c r="D622" s="14" t="s">
        <v>1858</v>
      </c>
      <c r="E622" s="14" t="s">
        <v>735</v>
      </c>
      <c r="F622" s="20">
        <v>0</v>
      </c>
      <c r="G622" s="20" t="s">
        <v>735</v>
      </c>
      <c r="H622" s="20">
        <v>0</v>
      </c>
      <c r="I622" s="12" t="s">
        <v>305</v>
      </c>
    </row>
    <row r="623" spans="1:9" x14ac:dyDescent="0.2">
      <c r="A623" s="14" t="s">
        <v>1764</v>
      </c>
      <c r="B623" s="12" t="s">
        <v>1765</v>
      </c>
      <c r="C623" s="18" t="s">
        <v>830</v>
      </c>
      <c r="D623" s="14" t="s">
        <v>1859</v>
      </c>
      <c r="E623" s="14" t="s">
        <v>735</v>
      </c>
      <c r="F623" s="20">
        <v>0</v>
      </c>
      <c r="G623" s="20" t="s">
        <v>735</v>
      </c>
      <c r="H623" s="20">
        <v>0</v>
      </c>
      <c r="I623" s="12" t="s">
        <v>305</v>
      </c>
    </row>
    <row r="624" spans="1:9" x14ac:dyDescent="0.2">
      <c r="A624" s="14" t="s">
        <v>1764</v>
      </c>
      <c r="B624" s="12" t="s">
        <v>1765</v>
      </c>
      <c r="C624" s="18" t="s">
        <v>1860</v>
      </c>
      <c r="D624" s="14" t="s">
        <v>1861</v>
      </c>
      <c r="E624" s="14" t="s">
        <v>735</v>
      </c>
      <c r="F624" s="20">
        <v>0</v>
      </c>
      <c r="G624" s="20" t="s">
        <v>735</v>
      </c>
      <c r="H624" s="20">
        <v>0</v>
      </c>
      <c r="I624" s="12" t="s">
        <v>305</v>
      </c>
    </row>
    <row r="625" spans="1:9" x14ac:dyDescent="0.2">
      <c r="A625" s="14" t="s">
        <v>1764</v>
      </c>
      <c r="B625" s="12" t="s">
        <v>1765</v>
      </c>
      <c r="C625" s="18" t="s">
        <v>1862</v>
      </c>
      <c r="D625" s="14" t="s">
        <v>1863</v>
      </c>
      <c r="E625" s="14" t="s">
        <v>735</v>
      </c>
      <c r="F625" s="20">
        <v>0</v>
      </c>
      <c r="G625" s="20" t="s">
        <v>735</v>
      </c>
      <c r="H625" s="20">
        <v>0</v>
      </c>
      <c r="I625" s="12" t="s">
        <v>305</v>
      </c>
    </row>
    <row r="626" spans="1:9" x14ac:dyDescent="0.2">
      <c r="A626" s="14" t="s">
        <v>1764</v>
      </c>
      <c r="B626" s="12" t="s">
        <v>1765</v>
      </c>
      <c r="C626" s="18" t="s">
        <v>1864</v>
      </c>
      <c r="D626" s="14" t="s">
        <v>1865</v>
      </c>
      <c r="E626" s="14" t="s">
        <v>735</v>
      </c>
      <c r="F626" s="20">
        <v>0</v>
      </c>
      <c r="G626" s="20" t="s">
        <v>735</v>
      </c>
      <c r="H626" s="20">
        <v>0</v>
      </c>
      <c r="I626" s="12" t="s">
        <v>305</v>
      </c>
    </row>
    <row r="627" spans="1:9" x14ac:dyDescent="0.2">
      <c r="A627" s="14" t="s">
        <v>1764</v>
      </c>
      <c r="B627" s="12" t="s">
        <v>1765</v>
      </c>
      <c r="C627" s="18" t="s">
        <v>1866</v>
      </c>
      <c r="D627" s="14" t="s">
        <v>1867</v>
      </c>
      <c r="E627" s="14" t="s">
        <v>735</v>
      </c>
      <c r="F627" s="20">
        <v>0</v>
      </c>
      <c r="G627" s="20" t="s">
        <v>735</v>
      </c>
      <c r="H627" s="20">
        <v>0</v>
      </c>
      <c r="I627" s="12" t="s">
        <v>305</v>
      </c>
    </row>
    <row r="628" spans="1:9" x14ac:dyDescent="0.2">
      <c r="A628" s="14" t="s">
        <v>1764</v>
      </c>
      <c r="B628" s="12" t="s">
        <v>1765</v>
      </c>
      <c r="C628" s="18" t="s">
        <v>834</v>
      </c>
      <c r="D628" s="14" t="s">
        <v>1868</v>
      </c>
      <c r="E628" s="14" t="s">
        <v>735</v>
      </c>
      <c r="F628" s="20">
        <v>0</v>
      </c>
      <c r="G628" s="20" t="s">
        <v>735</v>
      </c>
      <c r="H628" s="20">
        <v>0</v>
      </c>
      <c r="I628" s="12" t="s">
        <v>305</v>
      </c>
    </row>
    <row r="629" spans="1:9" x14ac:dyDescent="0.2">
      <c r="A629" s="14" t="s">
        <v>1764</v>
      </c>
      <c r="B629" s="12" t="s">
        <v>1765</v>
      </c>
      <c r="C629" s="18" t="s">
        <v>836</v>
      </c>
      <c r="D629" s="14" t="s">
        <v>1869</v>
      </c>
      <c r="E629" s="14" t="s">
        <v>735</v>
      </c>
      <c r="F629" s="20">
        <v>0</v>
      </c>
      <c r="G629" s="20" t="s">
        <v>735</v>
      </c>
      <c r="H629" s="20">
        <v>0</v>
      </c>
      <c r="I629" s="12" t="s">
        <v>305</v>
      </c>
    </row>
    <row r="630" spans="1:9" x14ac:dyDescent="0.2">
      <c r="A630" s="14" t="s">
        <v>1764</v>
      </c>
      <c r="B630" s="12" t="s">
        <v>1765</v>
      </c>
      <c r="C630" s="18" t="s">
        <v>838</v>
      </c>
      <c r="D630" s="14" t="s">
        <v>1870</v>
      </c>
      <c r="E630" s="14" t="s">
        <v>735</v>
      </c>
      <c r="F630" s="20">
        <v>0</v>
      </c>
      <c r="G630" s="20" t="s">
        <v>735</v>
      </c>
      <c r="H630" s="20">
        <v>0</v>
      </c>
      <c r="I630" s="12" t="s">
        <v>305</v>
      </c>
    </row>
    <row r="631" spans="1:9" x14ac:dyDescent="0.2">
      <c r="A631" s="14" t="s">
        <v>1764</v>
      </c>
      <c r="B631" s="12" t="s">
        <v>1765</v>
      </c>
      <c r="C631" s="18" t="s">
        <v>1871</v>
      </c>
      <c r="D631" s="14" t="s">
        <v>1872</v>
      </c>
      <c r="E631" s="14" t="s">
        <v>735</v>
      </c>
      <c r="F631" s="20">
        <v>0</v>
      </c>
      <c r="G631" s="20" t="s">
        <v>735</v>
      </c>
      <c r="H631" s="20">
        <v>0</v>
      </c>
      <c r="I631" s="12" t="s">
        <v>305</v>
      </c>
    </row>
    <row r="632" spans="1:9" x14ac:dyDescent="0.2">
      <c r="A632" s="14" t="s">
        <v>1764</v>
      </c>
      <c r="B632" s="12" t="s">
        <v>1765</v>
      </c>
      <c r="C632" s="18" t="s">
        <v>1873</v>
      </c>
      <c r="D632" s="14" t="s">
        <v>1874</v>
      </c>
      <c r="E632" s="14" t="s">
        <v>735</v>
      </c>
      <c r="F632" s="20">
        <v>0</v>
      </c>
      <c r="G632" s="20" t="s">
        <v>735</v>
      </c>
      <c r="H632" s="20">
        <v>0</v>
      </c>
      <c r="I632" s="12" t="s">
        <v>305</v>
      </c>
    </row>
    <row r="633" spans="1:9" x14ac:dyDescent="0.2">
      <c r="A633" s="14" t="s">
        <v>1764</v>
      </c>
      <c r="B633" s="12" t="s">
        <v>1765</v>
      </c>
      <c r="C633" s="18" t="s">
        <v>1875</v>
      </c>
      <c r="D633" s="14" t="s">
        <v>1876</v>
      </c>
      <c r="E633" s="14" t="s">
        <v>735</v>
      </c>
      <c r="F633" s="20">
        <v>0</v>
      </c>
      <c r="G633" s="20" t="s">
        <v>735</v>
      </c>
      <c r="H633" s="20">
        <v>0</v>
      </c>
      <c r="I633" s="12" t="s">
        <v>305</v>
      </c>
    </row>
    <row r="634" spans="1:9" x14ac:dyDescent="0.2">
      <c r="A634" s="14" t="s">
        <v>1764</v>
      </c>
      <c r="B634" s="12" t="s">
        <v>1765</v>
      </c>
      <c r="C634" s="18" t="s">
        <v>840</v>
      </c>
      <c r="D634" s="14" t="s">
        <v>1877</v>
      </c>
      <c r="E634" s="14" t="s">
        <v>735</v>
      </c>
      <c r="F634" s="20">
        <v>0</v>
      </c>
      <c r="G634" s="20" t="s">
        <v>735</v>
      </c>
      <c r="H634" s="20">
        <v>0</v>
      </c>
      <c r="I634" s="12" t="s">
        <v>305</v>
      </c>
    </row>
    <row r="635" spans="1:9" x14ac:dyDescent="0.2">
      <c r="A635" s="14" t="s">
        <v>1764</v>
      </c>
      <c r="B635" s="12" t="s">
        <v>1765</v>
      </c>
      <c r="C635" s="18" t="s">
        <v>1878</v>
      </c>
      <c r="D635" s="14" t="s">
        <v>1879</v>
      </c>
      <c r="E635" s="14" t="s">
        <v>735</v>
      </c>
      <c r="F635" s="20">
        <v>0</v>
      </c>
      <c r="G635" s="20" t="s">
        <v>735</v>
      </c>
      <c r="H635" s="20">
        <v>0</v>
      </c>
      <c r="I635" s="12" t="s">
        <v>305</v>
      </c>
    </row>
    <row r="636" spans="1:9" x14ac:dyDescent="0.2">
      <c r="A636" s="14" t="s">
        <v>1764</v>
      </c>
      <c r="B636" s="12" t="s">
        <v>1765</v>
      </c>
      <c r="C636" s="18" t="s">
        <v>844</v>
      </c>
      <c r="D636" s="14" t="s">
        <v>1880</v>
      </c>
      <c r="E636" s="14" t="s">
        <v>735</v>
      </c>
      <c r="F636" s="20">
        <v>0</v>
      </c>
      <c r="G636" s="20" t="s">
        <v>735</v>
      </c>
      <c r="H636" s="20">
        <v>0</v>
      </c>
      <c r="I636" s="12" t="s">
        <v>305</v>
      </c>
    </row>
    <row r="637" spans="1:9" x14ac:dyDescent="0.2">
      <c r="A637" s="14" t="s">
        <v>1764</v>
      </c>
      <c r="B637" s="12" t="s">
        <v>1765</v>
      </c>
      <c r="C637" s="18" t="s">
        <v>1002</v>
      </c>
      <c r="D637" s="14" t="s">
        <v>1881</v>
      </c>
      <c r="E637" s="14" t="s">
        <v>735</v>
      </c>
      <c r="F637" s="20">
        <v>0</v>
      </c>
      <c r="G637" s="20" t="s">
        <v>735</v>
      </c>
      <c r="H637" s="20">
        <v>0</v>
      </c>
      <c r="I637" s="12" t="s">
        <v>305</v>
      </c>
    </row>
    <row r="638" spans="1:9" x14ac:dyDescent="0.2">
      <c r="A638" s="14" t="s">
        <v>1764</v>
      </c>
      <c r="B638" s="12" t="s">
        <v>1765</v>
      </c>
      <c r="C638" s="18" t="s">
        <v>1006</v>
      </c>
      <c r="D638" s="14" t="s">
        <v>1882</v>
      </c>
      <c r="E638" s="14" t="s">
        <v>735</v>
      </c>
      <c r="F638" s="20">
        <v>0</v>
      </c>
      <c r="G638" s="20" t="s">
        <v>735</v>
      </c>
      <c r="H638" s="20">
        <v>0</v>
      </c>
      <c r="I638" s="12" t="s">
        <v>305</v>
      </c>
    </row>
    <row r="639" spans="1:9" x14ac:dyDescent="0.2">
      <c r="A639" s="14" t="s">
        <v>1764</v>
      </c>
      <c r="B639" s="12" t="s">
        <v>1765</v>
      </c>
      <c r="C639" s="18" t="s">
        <v>1392</v>
      </c>
      <c r="D639" s="14" t="s">
        <v>1883</v>
      </c>
      <c r="E639" s="14" t="s">
        <v>735</v>
      </c>
      <c r="F639" s="20">
        <v>0</v>
      </c>
      <c r="G639" s="20" t="s">
        <v>735</v>
      </c>
      <c r="H639" s="20">
        <v>0</v>
      </c>
      <c r="I639" s="12" t="s">
        <v>305</v>
      </c>
    </row>
    <row r="640" spans="1:9" x14ac:dyDescent="0.2">
      <c r="A640" s="14" t="s">
        <v>1764</v>
      </c>
      <c r="B640" s="12" t="s">
        <v>1765</v>
      </c>
      <c r="C640" s="18" t="s">
        <v>846</v>
      </c>
      <c r="D640" s="14" t="s">
        <v>1884</v>
      </c>
      <c r="E640" s="14" t="s">
        <v>735</v>
      </c>
      <c r="F640" s="20">
        <v>0</v>
      </c>
      <c r="G640" s="20" t="s">
        <v>735</v>
      </c>
      <c r="H640" s="20">
        <v>0</v>
      </c>
      <c r="I640" s="12" t="s">
        <v>305</v>
      </c>
    </row>
    <row r="641" spans="1:9" x14ac:dyDescent="0.2">
      <c r="A641" s="14" t="s">
        <v>1764</v>
      </c>
      <c r="B641" s="12" t="s">
        <v>1765</v>
      </c>
      <c r="C641" s="18" t="s">
        <v>1885</v>
      </c>
      <c r="D641" s="14" t="s">
        <v>1886</v>
      </c>
      <c r="E641" s="14" t="s">
        <v>735</v>
      </c>
      <c r="F641" s="20">
        <v>0</v>
      </c>
      <c r="G641" s="20" t="s">
        <v>735</v>
      </c>
      <c r="H641" s="20">
        <v>0</v>
      </c>
      <c r="I641" s="12" t="s">
        <v>305</v>
      </c>
    </row>
    <row r="642" spans="1:9" x14ac:dyDescent="0.2">
      <c r="A642" s="14" t="s">
        <v>1764</v>
      </c>
      <c r="B642" s="12" t="s">
        <v>1765</v>
      </c>
      <c r="C642" s="18" t="s">
        <v>1887</v>
      </c>
      <c r="D642" s="14" t="s">
        <v>1888</v>
      </c>
      <c r="E642" s="14" t="s">
        <v>735</v>
      </c>
      <c r="F642" s="20">
        <v>0</v>
      </c>
      <c r="G642" s="20" t="s">
        <v>735</v>
      </c>
      <c r="H642" s="20">
        <v>0</v>
      </c>
      <c r="I642" s="12" t="s">
        <v>305</v>
      </c>
    </row>
    <row r="643" spans="1:9" x14ac:dyDescent="0.2">
      <c r="A643" s="14" t="s">
        <v>1764</v>
      </c>
      <c r="B643" s="12" t="s">
        <v>1765</v>
      </c>
      <c r="C643" s="18" t="s">
        <v>850</v>
      </c>
      <c r="D643" s="14" t="s">
        <v>1889</v>
      </c>
      <c r="E643" s="14" t="s">
        <v>735</v>
      </c>
      <c r="F643" s="20">
        <v>0</v>
      </c>
      <c r="G643" s="20" t="s">
        <v>735</v>
      </c>
      <c r="H643" s="20">
        <v>0</v>
      </c>
      <c r="I643" s="12" t="s">
        <v>305</v>
      </c>
    </row>
    <row r="644" spans="1:9" x14ac:dyDescent="0.2">
      <c r="A644" s="14" t="s">
        <v>1764</v>
      </c>
      <c r="B644" s="12" t="s">
        <v>1765</v>
      </c>
      <c r="C644" s="18" t="s">
        <v>1011</v>
      </c>
      <c r="D644" s="14" t="s">
        <v>1890</v>
      </c>
      <c r="E644" s="14" t="s">
        <v>735</v>
      </c>
      <c r="F644" s="20">
        <v>0</v>
      </c>
      <c r="G644" s="20" t="s">
        <v>735</v>
      </c>
      <c r="H644" s="20">
        <v>0</v>
      </c>
      <c r="I644" s="12" t="s">
        <v>305</v>
      </c>
    </row>
    <row r="645" spans="1:9" x14ac:dyDescent="0.2">
      <c r="A645" s="14" t="s">
        <v>1764</v>
      </c>
      <c r="B645" s="12" t="s">
        <v>1765</v>
      </c>
      <c r="C645" s="18" t="s">
        <v>1891</v>
      </c>
      <c r="D645" s="14" t="s">
        <v>1892</v>
      </c>
      <c r="E645" s="14" t="s">
        <v>735</v>
      </c>
      <c r="F645" s="20">
        <v>0</v>
      </c>
      <c r="G645" s="20" t="s">
        <v>735</v>
      </c>
      <c r="H645" s="20">
        <v>0</v>
      </c>
      <c r="I645" s="12" t="s">
        <v>305</v>
      </c>
    </row>
    <row r="646" spans="1:9" x14ac:dyDescent="0.2">
      <c r="A646" s="14" t="s">
        <v>1764</v>
      </c>
      <c r="B646" s="12" t="s">
        <v>1765</v>
      </c>
      <c r="C646" s="18" t="s">
        <v>1893</v>
      </c>
      <c r="D646" s="14" t="s">
        <v>1894</v>
      </c>
      <c r="E646" s="14" t="s">
        <v>735</v>
      </c>
      <c r="F646" s="20">
        <v>0</v>
      </c>
      <c r="G646" s="20" t="s">
        <v>735</v>
      </c>
      <c r="H646" s="20">
        <v>0</v>
      </c>
      <c r="I646" s="12" t="s">
        <v>305</v>
      </c>
    </row>
    <row r="647" spans="1:9" x14ac:dyDescent="0.2">
      <c r="A647" s="14" t="s">
        <v>1764</v>
      </c>
      <c r="B647" s="12" t="s">
        <v>1765</v>
      </c>
      <c r="C647" s="18" t="s">
        <v>1013</v>
      </c>
      <c r="D647" s="14" t="s">
        <v>1895</v>
      </c>
      <c r="E647" s="14" t="s">
        <v>735</v>
      </c>
      <c r="F647" s="20">
        <v>0</v>
      </c>
      <c r="G647" s="20" t="s">
        <v>735</v>
      </c>
      <c r="H647" s="20">
        <v>0</v>
      </c>
      <c r="I647" s="12" t="s">
        <v>305</v>
      </c>
    </row>
    <row r="648" spans="1:9" x14ac:dyDescent="0.2">
      <c r="A648" s="14" t="s">
        <v>1764</v>
      </c>
      <c r="B648" s="12" t="s">
        <v>1765</v>
      </c>
      <c r="C648" s="18" t="s">
        <v>852</v>
      </c>
      <c r="D648" s="14" t="s">
        <v>1896</v>
      </c>
      <c r="E648" s="14" t="s">
        <v>735</v>
      </c>
      <c r="F648" s="20">
        <v>0</v>
      </c>
      <c r="G648" s="20" t="s">
        <v>735</v>
      </c>
      <c r="H648" s="20">
        <v>0</v>
      </c>
      <c r="I648" s="12" t="s">
        <v>305</v>
      </c>
    </row>
    <row r="649" spans="1:9" x14ac:dyDescent="0.2">
      <c r="A649" s="14" t="s">
        <v>1764</v>
      </c>
      <c r="B649" s="12" t="s">
        <v>1765</v>
      </c>
      <c r="C649" s="18" t="s">
        <v>1897</v>
      </c>
      <c r="D649" s="14" t="s">
        <v>1898</v>
      </c>
      <c r="E649" s="14" t="s">
        <v>735</v>
      </c>
      <c r="F649" s="20">
        <v>0</v>
      </c>
      <c r="G649" s="20" t="s">
        <v>735</v>
      </c>
      <c r="H649" s="20">
        <v>0</v>
      </c>
      <c r="I649" s="12" t="s">
        <v>305</v>
      </c>
    </row>
    <row r="650" spans="1:9" x14ac:dyDescent="0.2">
      <c r="A650" s="14" t="s">
        <v>1764</v>
      </c>
      <c r="B650" s="12" t="s">
        <v>1765</v>
      </c>
      <c r="C650" s="18" t="s">
        <v>1899</v>
      </c>
      <c r="D650" s="14" t="s">
        <v>1900</v>
      </c>
      <c r="E650" s="14" t="s">
        <v>735</v>
      </c>
      <c r="F650" s="20">
        <v>0</v>
      </c>
      <c r="G650" s="20" t="s">
        <v>735</v>
      </c>
      <c r="H650" s="20">
        <v>0</v>
      </c>
      <c r="I650" s="12" t="s">
        <v>305</v>
      </c>
    </row>
    <row r="651" spans="1:9" x14ac:dyDescent="0.2">
      <c r="A651" s="14" t="s">
        <v>1764</v>
      </c>
      <c r="B651" s="12" t="s">
        <v>1765</v>
      </c>
      <c r="C651" s="18" t="s">
        <v>1901</v>
      </c>
      <c r="D651" s="14" t="s">
        <v>1902</v>
      </c>
      <c r="E651" s="14" t="s">
        <v>735</v>
      </c>
      <c r="F651" s="20">
        <v>0</v>
      </c>
      <c r="G651" s="20" t="s">
        <v>735</v>
      </c>
      <c r="H651" s="20">
        <v>0</v>
      </c>
      <c r="I651" s="12" t="s">
        <v>305</v>
      </c>
    </row>
    <row r="652" spans="1:9" x14ac:dyDescent="0.2">
      <c r="A652" s="14" t="s">
        <v>1764</v>
      </c>
      <c r="B652" s="12" t="s">
        <v>1765</v>
      </c>
      <c r="C652" s="18" t="s">
        <v>1025</v>
      </c>
      <c r="D652" s="14" t="s">
        <v>1903</v>
      </c>
      <c r="E652" s="14" t="s">
        <v>735</v>
      </c>
      <c r="F652" s="20">
        <v>0</v>
      </c>
      <c r="G652" s="20" t="s">
        <v>735</v>
      </c>
      <c r="H652" s="20">
        <v>0</v>
      </c>
      <c r="I652" s="12" t="s">
        <v>305</v>
      </c>
    </row>
    <row r="653" spans="1:9" x14ac:dyDescent="0.2">
      <c r="A653" s="14" t="s">
        <v>1764</v>
      </c>
      <c r="B653" s="12" t="s">
        <v>1765</v>
      </c>
      <c r="C653" s="18" t="s">
        <v>1904</v>
      </c>
      <c r="D653" s="14" t="s">
        <v>1905</v>
      </c>
      <c r="E653" s="14" t="s">
        <v>735</v>
      </c>
      <c r="F653" s="20">
        <v>0</v>
      </c>
      <c r="G653" s="20" t="s">
        <v>735</v>
      </c>
      <c r="H653" s="20">
        <v>0</v>
      </c>
      <c r="I653" s="12" t="s">
        <v>305</v>
      </c>
    </row>
    <row r="654" spans="1:9" x14ac:dyDescent="0.2">
      <c r="A654" s="14" t="s">
        <v>1764</v>
      </c>
      <c r="B654" s="12" t="s">
        <v>1765</v>
      </c>
      <c r="C654" s="18" t="s">
        <v>1906</v>
      </c>
      <c r="D654" s="14" t="s">
        <v>1907</v>
      </c>
      <c r="E654" s="14" t="s">
        <v>735</v>
      </c>
      <c r="F654" s="20">
        <v>0</v>
      </c>
      <c r="G654" s="20" t="s">
        <v>735</v>
      </c>
      <c r="H654" s="20">
        <v>0</v>
      </c>
      <c r="I654" s="12" t="s">
        <v>305</v>
      </c>
    </row>
    <row r="655" spans="1:9" x14ac:dyDescent="0.2">
      <c r="A655" s="14" t="s">
        <v>1764</v>
      </c>
      <c r="B655" s="12" t="s">
        <v>1765</v>
      </c>
      <c r="C655" s="18" t="s">
        <v>1667</v>
      </c>
      <c r="D655" s="14" t="s">
        <v>1908</v>
      </c>
      <c r="E655" s="14" t="s">
        <v>735</v>
      </c>
      <c r="F655" s="20">
        <v>0</v>
      </c>
      <c r="G655" s="20" t="s">
        <v>735</v>
      </c>
      <c r="H655" s="20">
        <v>0</v>
      </c>
      <c r="I655" s="12" t="s">
        <v>305</v>
      </c>
    </row>
    <row r="656" spans="1:9" x14ac:dyDescent="0.2">
      <c r="A656" s="14" t="s">
        <v>1764</v>
      </c>
      <c r="B656" s="12" t="s">
        <v>1765</v>
      </c>
      <c r="C656" s="18" t="s">
        <v>864</v>
      </c>
      <c r="D656" s="14" t="s">
        <v>1909</v>
      </c>
      <c r="E656" s="14" t="s">
        <v>735</v>
      </c>
      <c r="F656" s="20">
        <v>0</v>
      </c>
      <c r="G656" s="20" t="s">
        <v>735</v>
      </c>
      <c r="H656" s="20">
        <v>0</v>
      </c>
      <c r="I656" s="12" t="s">
        <v>305</v>
      </c>
    </row>
    <row r="657" spans="1:9" x14ac:dyDescent="0.2">
      <c r="A657" s="14" t="s">
        <v>1764</v>
      </c>
      <c r="B657" s="12" t="s">
        <v>1765</v>
      </c>
      <c r="C657" s="18" t="s">
        <v>1670</v>
      </c>
      <c r="D657" s="14" t="s">
        <v>1910</v>
      </c>
      <c r="E657" s="14" t="s">
        <v>735</v>
      </c>
      <c r="F657" s="20">
        <v>0</v>
      </c>
      <c r="G657" s="20" t="s">
        <v>735</v>
      </c>
      <c r="H657" s="20">
        <v>0</v>
      </c>
      <c r="I657" s="12" t="s">
        <v>305</v>
      </c>
    </row>
    <row r="658" spans="1:9" x14ac:dyDescent="0.2">
      <c r="A658" s="14" t="s">
        <v>1764</v>
      </c>
      <c r="B658" s="12" t="s">
        <v>1765</v>
      </c>
      <c r="C658" s="18" t="s">
        <v>1030</v>
      </c>
      <c r="D658" s="14" t="s">
        <v>1911</v>
      </c>
      <c r="E658" s="14" t="s">
        <v>735</v>
      </c>
      <c r="F658" s="20">
        <v>0</v>
      </c>
      <c r="G658" s="20" t="s">
        <v>735</v>
      </c>
      <c r="H658" s="20">
        <v>0</v>
      </c>
      <c r="I658" s="12" t="s">
        <v>305</v>
      </c>
    </row>
    <row r="659" spans="1:9" x14ac:dyDescent="0.2">
      <c r="A659" s="14" t="s">
        <v>1764</v>
      </c>
      <c r="B659" s="12" t="s">
        <v>1765</v>
      </c>
      <c r="C659" s="18" t="s">
        <v>1912</v>
      </c>
      <c r="D659" s="14" t="s">
        <v>1913</v>
      </c>
      <c r="E659" s="14" t="s">
        <v>735</v>
      </c>
      <c r="F659" s="20">
        <v>0</v>
      </c>
      <c r="G659" s="20" t="s">
        <v>735</v>
      </c>
      <c r="H659" s="20">
        <v>0</v>
      </c>
      <c r="I659" s="12" t="s">
        <v>305</v>
      </c>
    </row>
    <row r="660" spans="1:9" x14ac:dyDescent="0.2">
      <c r="A660" s="14" t="s">
        <v>1764</v>
      </c>
      <c r="B660" s="12" t="s">
        <v>1765</v>
      </c>
      <c r="C660" s="18" t="s">
        <v>1914</v>
      </c>
      <c r="D660" s="14" t="s">
        <v>1915</v>
      </c>
      <c r="E660" s="14" t="s">
        <v>735</v>
      </c>
      <c r="F660" s="20">
        <v>0</v>
      </c>
      <c r="G660" s="20" t="s">
        <v>735</v>
      </c>
      <c r="H660" s="20">
        <v>0</v>
      </c>
      <c r="I660" s="12" t="s">
        <v>305</v>
      </c>
    </row>
    <row r="661" spans="1:9" x14ac:dyDescent="0.2">
      <c r="A661" s="14" t="s">
        <v>1764</v>
      </c>
      <c r="B661" s="12" t="s">
        <v>1765</v>
      </c>
      <c r="C661" s="18" t="s">
        <v>1916</v>
      </c>
      <c r="D661" s="14" t="s">
        <v>1917</v>
      </c>
      <c r="E661" s="14" t="s">
        <v>735</v>
      </c>
      <c r="F661" s="20">
        <v>0</v>
      </c>
      <c r="G661" s="20" t="s">
        <v>735</v>
      </c>
      <c r="H661" s="20">
        <v>0</v>
      </c>
      <c r="I661" s="12" t="s">
        <v>305</v>
      </c>
    </row>
    <row r="662" spans="1:9" x14ac:dyDescent="0.2">
      <c r="A662" s="14" t="s">
        <v>1764</v>
      </c>
      <c r="B662" s="12" t="s">
        <v>1765</v>
      </c>
      <c r="C662" s="18" t="s">
        <v>1918</v>
      </c>
      <c r="D662" s="14" t="s">
        <v>1919</v>
      </c>
      <c r="E662" s="14" t="s">
        <v>735</v>
      </c>
      <c r="F662" s="20">
        <v>0</v>
      </c>
      <c r="G662" s="20" t="s">
        <v>735</v>
      </c>
      <c r="H662" s="20">
        <v>0</v>
      </c>
      <c r="I662" s="12" t="s">
        <v>305</v>
      </c>
    </row>
    <row r="663" spans="1:9" x14ac:dyDescent="0.2">
      <c r="A663" s="14" t="s">
        <v>1764</v>
      </c>
      <c r="B663" s="12" t="s">
        <v>1765</v>
      </c>
      <c r="C663" s="18" t="s">
        <v>1920</v>
      </c>
      <c r="D663" s="14" t="s">
        <v>1921</v>
      </c>
      <c r="E663" s="14" t="s">
        <v>735</v>
      </c>
      <c r="F663" s="20">
        <v>0</v>
      </c>
      <c r="G663" s="20" t="s">
        <v>735</v>
      </c>
      <c r="H663" s="20">
        <v>0</v>
      </c>
      <c r="I663" s="12" t="s">
        <v>305</v>
      </c>
    </row>
    <row r="664" spans="1:9" x14ac:dyDescent="0.2">
      <c r="A664" s="14" t="s">
        <v>1922</v>
      </c>
      <c r="B664" s="12" t="s">
        <v>1923</v>
      </c>
      <c r="C664" s="18" t="s">
        <v>1154</v>
      </c>
      <c r="D664" s="14" t="s">
        <v>1924</v>
      </c>
      <c r="E664" s="14" t="s">
        <v>874</v>
      </c>
      <c r="F664" s="20" t="s">
        <v>874</v>
      </c>
      <c r="G664" s="20" t="s">
        <v>874</v>
      </c>
      <c r="H664" s="20" t="s">
        <v>874</v>
      </c>
      <c r="I664" s="12" t="s">
        <v>305</v>
      </c>
    </row>
    <row r="665" spans="1:9" x14ac:dyDescent="0.2">
      <c r="A665" s="14" t="s">
        <v>1922</v>
      </c>
      <c r="B665" s="12" t="s">
        <v>1923</v>
      </c>
      <c r="C665" s="18" t="s">
        <v>1925</v>
      </c>
      <c r="D665" s="14" t="s">
        <v>1926</v>
      </c>
      <c r="E665" s="14" t="s">
        <v>874</v>
      </c>
      <c r="F665" s="20" t="s">
        <v>874</v>
      </c>
      <c r="G665" s="20" t="s">
        <v>874</v>
      </c>
      <c r="H665" s="20" t="s">
        <v>874</v>
      </c>
      <c r="I665" s="12" t="s">
        <v>305</v>
      </c>
    </row>
    <row r="666" spans="1:9" x14ac:dyDescent="0.2">
      <c r="A666" s="14" t="s">
        <v>1922</v>
      </c>
      <c r="B666" s="12" t="s">
        <v>1923</v>
      </c>
      <c r="C666" s="18" t="s">
        <v>1927</v>
      </c>
      <c r="D666" s="14" t="s">
        <v>1928</v>
      </c>
      <c r="E666" s="14" t="s">
        <v>735</v>
      </c>
      <c r="F666" s="20">
        <v>0</v>
      </c>
      <c r="G666" s="20" t="s">
        <v>735</v>
      </c>
      <c r="H666" s="20">
        <v>0</v>
      </c>
      <c r="I666" s="12" t="s">
        <v>305</v>
      </c>
    </row>
    <row r="667" spans="1:9" x14ac:dyDescent="0.2">
      <c r="A667" s="14" t="s">
        <v>1922</v>
      </c>
      <c r="B667" s="12" t="s">
        <v>1923</v>
      </c>
      <c r="C667" s="18" t="s">
        <v>910</v>
      </c>
      <c r="D667" s="14" t="s">
        <v>1929</v>
      </c>
      <c r="E667" s="14" t="s">
        <v>735</v>
      </c>
      <c r="F667" s="20">
        <v>0</v>
      </c>
      <c r="G667" s="20" t="s">
        <v>735</v>
      </c>
      <c r="H667" s="20">
        <v>0</v>
      </c>
      <c r="I667" s="12" t="s">
        <v>305</v>
      </c>
    </row>
    <row r="668" spans="1:9" x14ac:dyDescent="0.2">
      <c r="A668" s="14" t="s">
        <v>1922</v>
      </c>
      <c r="B668" s="12" t="s">
        <v>1923</v>
      </c>
      <c r="C668" s="18" t="s">
        <v>1930</v>
      </c>
      <c r="D668" s="14" t="s">
        <v>1931</v>
      </c>
      <c r="E668" s="14" t="s">
        <v>735</v>
      </c>
      <c r="F668" s="20">
        <v>0</v>
      </c>
      <c r="G668" s="20" t="s">
        <v>735</v>
      </c>
      <c r="H668" s="20">
        <v>0</v>
      </c>
      <c r="I668" s="12" t="s">
        <v>305</v>
      </c>
    </row>
    <row r="669" spans="1:9" x14ac:dyDescent="0.2">
      <c r="A669" s="14" t="s">
        <v>1922</v>
      </c>
      <c r="B669" s="12" t="s">
        <v>1923</v>
      </c>
      <c r="C669" s="18" t="s">
        <v>912</v>
      </c>
      <c r="D669" s="14" t="s">
        <v>1932</v>
      </c>
      <c r="E669" s="14" t="s">
        <v>735</v>
      </c>
      <c r="F669" s="20">
        <v>0</v>
      </c>
      <c r="G669" s="20" t="s">
        <v>735</v>
      </c>
      <c r="H669" s="20">
        <v>0</v>
      </c>
      <c r="I669" s="12" t="s">
        <v>305</v>
      </c>
    </row>
    <row r="670" spans="1:9" x14ac:dyDescent="0.2">
      <c r="A670" s="14" t="s">
        <v>1922</v>
      </c>
      <c r="B670" s="12" t="s">
        <v>1923</v>
      </c>
      <c r="C670" s="18" t="s">
        <v>1772</v>
      </c>
      <c r="D670" s="14" t="s">
        <v>1933</v>
      </c>
      <c r="E670" s="14" t="s">
        <v>874</v>
      </c>
      <c r="F670" s="20" t="s">
        <v>874</v>
      </c>
      <c r="G670" s="20" t="s">
        <v>874</v>
      </c>
      <c r="H670" s="20" t="s">
        <v>874</v>
      </c>
      <c r="I670" s="12" t="s">
        <v>305</v>
      </c>
    </row>
    <row r="671" spans="1:9" x14ac:dyDescent="0.2">
      <c r="A671" s="14" t="s">
        <v>1922</v>
      </c>
      <c r="B671" s="12" t="s">
        <v>1923</v>
      </c>
      <c r="C671" s="18" t="s">
        <v>917</v>
      </c>
      <c r="D671" s="14" t="s">
        <v>1934</v>
      </c>
      <c r="E671" s="14" t="s">
        <v>735</v>
      </c>
      <c r="F671" s="20">
        <v>0</v>
      </c>
      <c r="G671" s="20" t="s">
        <v>735</v>
      </c>
      <c r="H671" s="20">
        <v>0</v>
      </c>
      <c r="I671" s="12" t="s">
        <v>305</v>
      </c>
    </row>
    <row r="672" spans="1:9" x14ac:dyDescent="0.2">
      <c r="A672" s="14" t="s">
        <v>1922</v>
      </c>
      <c r="B672" s="12" t="s">
        <v>1923</v>
      </c>
      <c r="C672" s="18" t="s">
        <v>1778</v>
      </c>
      <c r="D672" s="14" t="s">
        <v>1935</v>
      </c>
      <c r="E672" s="14" t="s">
        <v>735</v>
      </c>
      <c r="F672" s="20">
        <v>0</v>
      </c>
      <c r="G672" s="20" t="s">
        <v>735</v>
      </c>
      <c r="H672" s="20">
        <v>0</v>
      </c>
      <c r="I672" s="12" t="s">
        <v>305</v>
      </c>
    </row>
    <row r="673" spans="1:9" x14ac:dyDescent="0.2">
      <c r="A673" s="14" t="s">
        <v>1922</v>
      </c>
      <c r="B673" s="12" t="s">
        <v>1923</v>
      </c>
      <c r="C673" s="18" t="s">
        <v>921</v>
      </c>
      <c r="D673" s="14" t="s">
        <v>1936</v>
      </c>
      <c r="E673" s="14" t="s">
        <v>735</v>
      </c>
      <c r="F673" s="20">
        <v>0</v>
      </c>
      <c r="G673" s="20" t="s">
        <v>735</v>
      </c>
      <c r="H673" s="20">
        <v>0</v>
      </c>
      <c r="I673" s="12" t="s">
        <v>305</v>
      </c>
    </row>
    <row r="674" spans="1:9" x14ac:dyDescent="0.2">
      <c r="A674" s="14" t="s">
        <v>1922</v>
      </c>
      <c r="B674" s="12" t="s">
        <v>1923</v>
      </c>
      <c r="C674" s="18" t="s">
        <v>762</v>
      </c>
      <c r="D674" s="14" t="s">
        <v>1937</v>
      </c>
      <c r="E674" s="14" t="s">
        <v>735</v>
      </c>
      <c r="F674" s="20">
        <v>0</v>
      </c>
      <c r="G674" s="20" t="s">
        <v>735</v>
      </c>
      <c r="H674" s="20">
        <v>0</v>
      </c>
      <c r="I674" s="12" t="s">
        <v>305</v>
      </c>
    </row>
    <row r="675" spans="1:9" x14ac:dyDescent="0.2">
      <c r="A675" s="14" t="s">
        <v>1922</v>
      </c>
      <c r="B675" s="12" t="s">
        <v>1923</v>
      </c>
      <c r="C675" s="18" t="s">
        <v>1786</v>
      </c>
      <c r="D675" s="14" t="s">
        <v>1938</v>
      </c>
      <c r="E675" s="14" t="s">
        <v>735</v>
      </c>
      <c r="F675" s="20">
        <v>0</v>
      </c>
      <c r="G675" s="20" t="s">
        <v>735</v>
      </c>
      <c r="H675" s="20">
        <v>0</v>
      </c>
      <c r="I675" s="12" t="s">
        <v>305</v>
      </c>
    </row>
    <row r="676" spans="1:9" x14ac:dyDescent="0.2">
      <c r="A676" s="14" t="s">
        <v>1922</v>
      </c>
      <c r="B676" s="12" t="s">
        <v>1923</v>
      </c>
      <c r="C676" s="18" t="s">
        <v>933</v>
      </c>
      <c r="D676" s="14" t="s">
        <v>1939</v>
      </c>
      <c r="E676" s="14" t="s">
        <v>735</v>
      </c>
      <c r="F676" s="20">
        <v>0</v>
      </c>
      <c r="G676" s="20" t="s">
        <v>735</v>
      </c>
      <c r="H676" s="20">
        <v>0</v>
      </c>
      <c r="I676" s="12" t="s">
        <v>305</v>
      </c>
    </row>
    <row r="677" spans="1:9" x14ac:dyDescent="0.2">
      <c r="A677" s="14" t="s">
        <v>1922</v>
      </c>
      <c r="B677" s="12" t="s">
        <v>1923</v>
      </c>
      <c r="C677" s="18" t="s">
        <v>1940</v>
      </c>
      <c r="D677" s="14" t="s">
        <v>1941</v>
      </c>
      <c r="E677" s="14" t="s">
        <v>735</v>
      </c>
      <c r="F677" s="20">
        <v>0</v>
      </c>
      <c r="G677" s="20" t="s">
        <v>735</v>
      </c>
      <c r="H677" s="20">
        <v>0</v>
      </c>
      <c r="I677" s="12" t="s">
        <v>305</v>
      </c>
    </row>
    <row r="678" spans="1:9" x14ac:dyDescent="0.2">
      <c r="A678" s="14" t="s">
        <v>1922</v>
      </c>
      <c r="B678" s="12" t="s">
        <v>1923</v>
      </c>
      <c r="C678" s="18" t="s">
        <v>1942</v>
      </c>
      <c r="D678" s="14" t="s">
        <v>1943</v>
      </c>
      <c r="E678" s="14" t="s">
        <v>735</v>
      </c>
      <c r="F678" s="20">
        <v>0</v>
      </c>
      <c r="G678" s="20" t="s">
        <v>735</v>
      </c>
      <c r="H678" s="20">
        <v>0</v>
      </c>
      <c r="I678" s="12" t="s">
        <v>305</v>
      </c>
    </row>
    <row r="679" spans="1:9" x14ac:dyDescent="0.2">
      <c r="A679" s="14" t="s">
        <v>1922</v>
      </c>
      <c r="B679" s="12" t="s">
        <v>1923</v>
      </c>
      <c r="C679" s="18" t="s">
        <v>1492</v>
      </c>
      <c r="D679" s="14" t="s">
        <v>1944</v>
      </c>
      <c r="E679" s="14" t="s">
        <v>735</v>
      </c>
      <c r="F679" s="20">
        <v>0</v>
      </c>
      <c r="G679" s="20" t="s">
        <v>735</v>
      </c>
      <c r="H679" s="20">
        <v>0</v>
      </c>
      <c r="I679" s="12" t="s">
        <v>305</v>
      </c>
    </row>
    <row r="680" spans="1:9" x14ac:dyDescent="0.2">
      <c r="A680" s="14" t="s">
        <v>1922</v>
      </c>
      <c r="B680" s="12" t="s">
        <v>1923</v>
      </c>
      <c r="C680" s="18" t="s">
        <v>784</v>
      </c>
      <c r="D680" s="14" t="s">
        <v>1945</v>
      </c>
      <c r="E680" s="14" t="s">
        <v>874</v>
      </c>
      <c r="F680" s="20" t="s">
        <v>874</v>
      </c>
      <c r="G680" s="20" t="s">
        <v>874</v>
      </c>
      <c r="H680" s="20" t="s">
        <v>874</v>
      </c>
      <c r="I680" s="12" t="s">
        <v>305</v>
      </c>
    </row>
    <row r="681" spans="1:9" x14ac:dyDescent="0.2">
      <c r="A681" s="14" t="s">
        <v>1922</v>
      </c>
      <c r="B681" s="12" t="s">
        <v>1923</v>
      </c>
      <c r="C681" s="18" t="s">
        <v>1292</v>
      </c>
      <c r="D681" s="14" t="s">
        <v>1946</v>
      </c>
      <c r="E681" s="14" t="s">
        <v>735</v>
      </c>
      <c r="F681" s="20">
        <v>0</v>
      </c>
      <c r="G681" s="20" t="s">
        <v>735</v>
      </c>
      <c r="H681" s="20">
        <v>0</v>
      </c>
      <c r="I681" s="12" t="s">
        <v>305</v>
      </c>
    </row>
    <row r="682" spans="1:9" x14ac:dyDescent="0.2">
      <c r="A682" s="14" t="s">
        <v>1922</v>
      </c>
      <c r="B682" s="12" t="s">
        <v>1923</v>
      </c>
      <c r="C682" s="18" t="s">
        <v>1947</v>
      </c>
      <c r="D682" s="14" t="s">
        <v>1948</v>
      </c>
      <c r="E682" s="14" t="s">
        <v>735</v>
      </c>
      <c r="F682" s="20">
        <v>0</v>
      </c>
      <c r="G682" s="20" t="s">
        <v>735</v>
      </c>
      <c r="H682" s="20">
        <v>0</v>
      </c>
      <c r="I682" s="12" t="s">
        <v>305</v>
      </c>
    </row>
    <row r="683" spans="1:9" x14ac:dyDescent="0.2">
      <c r="A683" s="14" t="s">
        <v>1922</v>
      </c>
      <c r="B683" s="12" t="s">
        <v>1923</v>
      </c>
      <c r="C683" s="18" t="s">
        <v>1949</v>
      </c>
      <c r="D683" s="14" t="s">
        <v>1950</v>
      </c>
      <c r="E683" s="14" t="s">
        <v>735</v>
      </c>
      <c r="F683" s="20">
        <v>0</v>
      </c>
      <c r="G683" s="20" t="s">
        <v>735</v>
      </c>
      <c r="H683" s="20">
        <v>0</v>
      </c>
      <c r="I683" s="12" t="s">
        <v>305</v>
      </c>
    </row>
    <row r="684" spans="1:9" x14ac:dyDescent="0.2">
      <c r="A684" s="14" t="s">
        <v>1922</v>
      </c>
      <c r="B684" s="12" t="s">
        <v>1923</v>
      </c>
      <c r="C684" s="18" t="s">
        <v>792</v>
      </c>
      <c r="D684" s="14" t="s">
        <v>1951</v>
      </c>
      <c r="E684" s="14" t="s">
        <v>735</v>
      </c>
      <c r="F684" s="20">
        <v>0</v>
      </c>
      <c r="G684" s="20" t="s">
        <v>735</v>
      </c>
      <c r="H684" s="20">
        <v>0</v>
      </c>
      <c r="I684" s="12" t="s">
        <v>305</v>
      </c>
    </row>
    <row r="685" spans="1:9" x14ac:dyDescent="0.2">
      <c r="A685" s="14" t="s">
        <v>1922</v>
      </c>
      <c r="B685" s="12" t="s">
        <v>1923</v>
      </c>
      <c r="C685" s="18" t="s">
        <v>1516</v>
      </c>
      <c r="D685" s="14" t="s">
        <v>1952</v>
      </c>
      <c r="E685" s="14" t="s">
        <v>874</v>
      </c>
      <c r="F685" s="20" t="s">
        <v>874</v>
      </c>
      <c r="G685" s="20" t="s">
        <v>874</v>
      </c>
      <c r="H685" s="20" t="s">
        <v>874</v>
      </c>
      <c r="I685" s="12" t="s">
        <v>305</v>
      </c>
    </row>
    <row r="686" spans="1:9" x14ac:dyDescent="0.2">
      <c r="A686" s="14" t="s">
        <v>1922</v>
      </c>
      <c r="B686" s="12" t="s">
        <v>1923</v>
      </c>
      <c r="C686" s="18" t="s">
        <v>1953</v>
      </c>
      <c r="D686" s="14" t="s">
        <v>1954</v>
      </c>
      <c r="E686" s="14" t="s">
        <v>735</v>
      </c>
      <c r="F686" s="20">
        <v>0</v>
      </c>
      <c r="G686" s="20" t="s">
        <v>735</v>
      </c>
      <c r="H686" s="20">
        <v>0</v>
      </c>
      <c r="I686" s="12" t="s">
        <v>305</v>
      </c>
    </row>
    <row r="687" spans="1:9" x14ac:dyDescent="0.2">
      <c r="A687" s="14" t="s">
        <v>1922</v>
      </c>
      <c r="B687" s="12" t="s">
        <v>1923</v>
      </c>
      <c r="C687" s="18" t="s">
        <v>794</v>
      </c>
      <c r="D687" s="14" t="s">
        <v>1955</v>
      </c>
      <c r="E687" s="14" t="s">
        <v>735</v>
      </c>
      <c r="F687" s="20">
        <v>0</v>
      </c>
      <c r="G687" s="20" t="s">
        <v>735</v>
      </c>
      <c r="H687" s="20">
        <v>0</v>
      </c>
      <c r="I687" s="12" t="s">
        <v>305</v>
      </c>
    </row>
    <row r="688" spans="1:9" x14ac:dyDescent="0.2">
      <c r="A688" s="14" t="s">
        <v>1922</v>
      </c>
      <c r="B688" s="12" t="s">
        <v>1923</v>
      </c>
      <c r="C688" s="18" t="s">
        <v>947</v>
      </c>
      <c r="D688" s="14" t="s">
        <v>1956</v>
      </c>
      <c r="E688" s="14" t="s">
        <v>735</v>
      </c>
      <c r="F688" s="20">
        <v>0</v>
      </c>
      <c r="G688" s="20" t="s">
        <v>735</v>
      </c>
      <c r="H688" s="20">
        <v>0</v>
      </c>
      <c r="I688" s="12" t="s">
        <v>305</v>
      </c>
    </row>
    <row r="689" spans="1:9" x14ac:dyDescent="0.2">
      <c r="A689" s="14" t="s">
        <v>1922</v>
      </c>
      <c r="B689" s="12" t="s">
        <v>1923</v>
      </c>
      <c r="C689" s="18" t="s">
        <v>1957</v>
      </c>
      <c r="D689" s="14" t="s">
        <v>1958</v>
      </c>
      <c r="E689" s="14" t="s">
        <v>735</v>
      </c>
      <c r="F689" s="20">
        <v>0</v>
      </c>
      <c r="G689" s="20" t="s">
        <v>735</v>
      </c>
      <c r="H689" s="20">
        <v>0</v>
      </c>
      <c r="I689" s="12" t="s">
        <v>305</v>
      </c>
    </row>
    <row r="690" spans="1:9" x14ac:dyDescent="0.2">
      <c r="A690" s="14" t="s">
        <v>1922</v>
      </c>
      <c r="B690" s="12" t="s">
        <v>1923</v>
      </c>
      <c r="C690" s="18" t="s">
        <v>951</v>
      </c>
      <c r="D690" s="14" t="s">
        <v>1959</v>
      </c>
      <c r="E690" s="14" t="s">
        <v>735</v>
      </c>
      <c r="F690" s="20">
        <v>0</v>
      </c>
      <c r="G690" s="20" t="s">
        <v>735</v>
      </c>
      <c r="H690" s="20">
        <v>0</v>
      </c>
      <c r="I690" s="12" t="s">
        <v>305</v>
      </c>
    </row>
    <row r="691" spans="1:9" x14ac:dyDescent="0.2">
      <c r="A691" s="14" t="s">
        <v>1922</v>
      </c>
      <c r="B691" s="12" t="s">
        <v>1923</v>
      </c>
      <c r="C691" s="18" t="s">
        <v>798</v>
      </c>
      <c r="D691" s="14" t="s">
        <v>1960</v>
      </c>
      <c r="E691" s="14" t="s">
        <v>735</v>
      </c>
      <c r="F691" s="20">
        <v>0</v>
      </c>
      <c r="G691" s="20" t="s">
        <v>735</v>
      </c>
      <c r="H691" s="20">
        <v>0</v>
      </c>
      <c r="I691" s="12" t="s">
        <v>305</v>
      </c>
    </row>
    <row r="692" spans="1:9" x14ac:dyDescent="0.2">
      <c r="A692" s="14" t="s">
        <v>1922</v>
      </c>
      <c r="B692" s="12" t="s">
        <v>1923</v>
      </c>
      <c r="C692" s="18" t="s">
        <v>1340</v>
      </c>
      <c r="D692" s="14" t="s">
        <v>1961</v>
      </c>
      <c r="E692" s="14" t="s">
        <v>735</v>
      </c>
      <c r="F692" s="20">
        <v>0</v>
      </c>
      <c r="G692" s="20" t="s">
        <v>735</v>
      </c>
      <c r="H692" s="20">
        <v>0</v>
      </c>
      <c r="I692" s="12" t="s">
        <v>305</v>
      </c>
    </row>
    <row r="693" spans="1:9" x14ac:dyDescent="0.2">
      <c r="A693" s="14" t="s">
        <v>1922</v>
      </c>
      <c r="B693" s="12" t="s">
        <v>1923</v>
      </c>
      <c r="C693" s="18" t="s">
        <v>1539</v>
      </c>
      <c r="D693" s="14" t="s">
        <v>1962</v>
      </c>
      <c r="E693" s="14" t="s">
        <v>735</v>
      </c>
      <c r="F693" s="20">
        <v>0</v>
      </c>
      <c r="G693" s="20" t="s">
        <v>735</v>
      </c>
      <c r="H693" s="20">
        <v>0</v>
      </c>
      <c r="I693" s="12" t="s">
        <v>305</v>
      </c>
    </row>
    <row r="694" spans="1:9" x14ac:dyDescent="0.2">
      <c r="A694" s="14" t="s">
        <v>1922</v>
      </c>
      <c r="B694" s="12" t="s">
        <v>1923</v>
      </c>
      <c r="C694" s="18" t="s">
        <v>1963</v>
      </c>
      <c r="D694" s="14" t="s">
        <v>1964</v>
      </c>
      <c r="E694" s="14" t="s">
        <v>735</v>
      </c>
      <c r="F694" s="20">
        <v>0</v>
      </c>
      <c r="G694" s="20" t="s">
        <v>735</v>
      </c>
      <c r="H694" s="20">
        <v>0</v>
      </c>
      <c r="I694" s="12" t="s">
        <v>305</v>
      </c>
    </row>
    <row r="695" spans="1:9" x14ac:dyDescent="0.2">
      <c r="A695" s="14" t="s">
        <v>1922</v>
      </c>
      <c r="B695" s="12" t="s">
        <v>1923</v>
      </c>
      <c r="C695" s="18" t="s">
        <v>1965</v>
      </c>
      <c r="D695" s="14" t="s">
        <v>1966</v>
      </c>
      <c r="E695" s="14" t="s">
        <v>735</v>
      </c>
      <c r="F695" s="20">
        <v>0</v>
      </c>
      <c r="G695" s="20" t="s">
        <v>735</v>
      </c>
      <c r="H695" s="20">
        <v>0</v>
      </c>
      <c r="I695" s="12" t="s">
        <v>305</v>
      </c>
    </row>
    <row r="696" spans="1:9" x14ac:dyDescent="0.2">
      <c r="A696" s="14" t="s">
        <v>1922</v>
      </c>
      <c r="B696" s="12" t="s">
        <v>1923</v>
      </c>
      <c r="C696" s="18" t="s">
        <v>802</v>
      </c>
      <c r="D696" s="14" t="s">
        <v>1967</v>
      </c>
      <c r="E696" s="14" t="s">
        <v>735</v>
      </c>
      <c r="F696" s="20">
        <v>0</v>
      </c>
      <c r="G696" s="20" t="s">
        <v>735</v>
      </c>
      <c r="H696" s="20">
        <v>0</v>
      </c>
      <c r="I696" s="12" t="s">
        <v>305</v>
      </c>
    </row>
    <row r="697" spans="1:9" x14ac:dyDescent="0.2">
      <c r="A697" s="14" t="s">
        <v>1922</v>
      </c>
      <c r="B697" s="12" t="s">
        <v>1923</v>
      </c>
      <c r="C697" s="18" t="s">
        <v>958</v>
      </c>
      <c r="D697" s="14" t="s">
        <v>1968</v>
      </c>
      <c r="E697" s="14" t="s">
        <v>735</v>
      </c>
      <c r="F697" s="20">
        <v>0</v>
      </c>
      <c r="G697" s="20" t="s">
        <v>735</v>
      </c>
      <c r="H697" s="20">
        <v>0</v>
      </c>
      <c r="I697" s="12" t="s">
        <v>305</v>
      </c>
    </row>
    <row r="698" spans="1:9" x14ac:dyDescent="0.2">
      <c r="A698" s="14" t="s">
        <v>1922</v>
      </c>
      <c r="B698" s="12" t="s">
        <v>1923</v>
      </c>
      <c r="C698" s="18" t="s">
        <v>1969</v>
      </c>
      <c r="D698" s="14" t="s">
        <v>1970</v>
      </c>
      <c r="E698" s="14" t="s">
        <v>874</v>
      </c>
      <c r="F698" s="20" t="s">
        <v>874</v>
      </c>
      <c r="G698" s="20" t="s">
        <v>874</v>
      </c>
      <c r="H698" s="20" t="s">
        <v>874</v>
      </c>
      <c r="I698" s="12" t="s">
        <v>305</v>
      </c>
    </row>
    <row r="699" spans="1:9" x14ac:dyDescent="0.2">
      <c r="A699" s="14" t="s">
        <v>1922</v>
      </c>
      <c r="B699" s="12" t="s">
        <v>1923</v>
      </c>
      <c r="C699" s="18" t="s">
        <v>806</v>
      </c>
      <c r="D699" s="14" t="s">
        <v>1971</v>
      </c>
      <c r="E699" s="14" t="s">
        <v>735</v>
      </c>
      <c r="F699" s="20">
        <v>0</v>
      </c>
      <c r="G699" s="20" t="s">
        <v>735</v>
      </c>
      <c r="H699" s="20">
        <v>0</v>
      </c>
      <c r="I699" s="12" t="s">
        <v>305</v>
      </c>
    </row>
    <row r="700" spans="1:9" x14ac:dyDescent="0.2">
      <c r="A700" s="14" t="s">
        <v>1922</v>
      </c>
      <c r="B700" s="12" t="s">
        <v>1923</v>
      </c>
      <c r="C700" s="18" t="s">
        <v>1554</v>
      </c>
      <c r="D700" s="14" t="s">
        <v>1972</v>
      </c>
      <c r="E700" s="14" t="s">
        <v>735</v>
      </c>
      <c r="F700" s="20">
        <v>0</v>
      </c>
      <c r="G700" s="20" t="s">
        <v>735</v>
      </c>
      <c r="H700" s="20">
        <v>0</v>
      </c>
      <c r="I700" s="12" t="s">
        <v>305</v>
      </c>
    </row>
    <row r="701" spans="1:9" x14ac:dyDescent="0.2">
      <c r="A701" s="14" t="s">
        <v>1922</v>
      </c>
      <c r="B701" s="12" t="s">
        <v>1923</v>
      </c>
      <c r="C701" s="18" t="s">
        <v>1973</v>
      </c>
      <c r="D701" s="14" t="s">
        <v>1974</v>
      </c>
      <c r="E701" s="14" t="s">
        <v>735</v>
      </c>
      <c r="F701" s="20">
        <v>0</v>
      </c>
      <c r="G701" s="20" t="s">
        <v>735</v>
      </c>
      <c r="H701" s="20">
        <v>0</v>
      </c>
      <c r="I701" s="12" t="s">
        <v>305</v>
      </c>
    </row>
    <row r="702" spans="1:9" x14ac:dyDescent="0.2">
      <c r="A702" s="14" t="s">
        <v>1922</v>
      </c>
      <c r="B702" s="12" t="s">
        <v>1923</v>
      </c>
      <c r="C702" s="18" t="s">
        <v>808</v>
      </c>
      <c r="D702" s="14" t="s">
        <v>1975</v>
      </c>
      <c r="E702" s="14" t="s">
        <v>735</v>
      </c>
      <c r="F702" s="20">
        <v>0</v>
      </c>
      <c r="G702" s="20" t="s">
        <v>735</v>
      </c>
      <c r="H702" s="20">
        <v>0</v>
      </c>
      <c r="I702" s="12" t="s">
        <v>305</v>
      </c>
    </row>
    <row r="703" spans="1:9" x14ac:dyDescent="0.2">
      <c r="A703" s="14" t="s">
        <v>1922</v>
      </c>
      <c r="B703" s="12" t="s">
        <v>1923</v>
      </c>
      <c r="C703" s="18" t="s">
        <v>1976</v>
      </c>
      <c r="D703" s="14" t="s">
        <v>1977</v>
      </c>
      <c r="E703" s="14" t="s">
        <v>735</v>
      </c>
      <c r="F703" s="20">
        <v>0</v>
      </c>
      <c r="G703" s="20" t="s">
        <v>735</v>
      </c>
      <c r="H703" s="20">
        <v>0</v>
      </c>
      <c r="I703" s="12" t="s">
        <v>305</v>
      </c>
    </row>
    <row r="704" spans="1:9" x14ac:dyDescent="0.2">
      <c r="A704" s="14" t="s">
        <v>1922</v>
      </c>
      <c r="B704" s="12" t="s">
        <v>1923</v>
      </c>
      <c r="C704" s="18" t="s">
        <v>966</v>
      </c>
      <c r="D704" s="14" t="s">
        <v>1978</v>
      </c>
      <c r="E704" s="14" t="s">
        <v>735</v>
      </c>
      <c r="F704" s="20">
        <v>0</v>
      </c>
      <c r="G704" s="20" t="s">
        <v>735</v>
      </c>
      <c r="H704" s="20">
        <v>0</v>
      </c>
      <c r="I704" s="12" t="s">
        <v>305</v>
      </c>
    </row>
    <row r="705" spans="1:9" x14ac:dyDescent="0.2">
      <c r="A705" s="14" t="s">
        <v>1922</v>
      </c>
      <c r="B705" s="12" t="s">
        <v>1923</v>
      </c>
      <c r="C705" s="18" t="s">
        <v>1838</v>
      </c>
      <c r="D705" s="14" t="s">
        <v>1979</v>
      </c>
      <c r="E705" s="14" t="s">
        <v>735</v>
      </c>
      <c r="F705" s="20">
        <v>0</v>
      </c>
      <c r="G705" s="20" t="s">
        <v>735</v>
      </c>
      <c r="H705" s="20">
        <v>0</v>
      </c>
      <c r="I705" s="12" t="s">
        <v>305</v>
      </c>
    </row>
    <row r="706" spans="1:9" x14ac:dyDescent="0.2">
      <c r="A706" s="14" t="s">
        <v>1922</v>
      </c>
      <c r="B706" s="12" t="s">
        <v>1923</v>
      </c>
      <c r="C706" s="18" t="s">
        <v>1980</v>
      </c>
      <c r="D706" s="14" t="s">
        <v>1981</v>
      </c>
      <c r="E706" s="14" t="s">
        <v>735</v>
      </c>
      <c r="F706" s="20">
        <v>0</v>
      </c>
      <c r="G706" s="20" t="s">
        <v>735</v>
      </c>
      <c r="H706" s="20">
        <v>0</v>
      </c>
      <c r="I706" s="12" t="s">
        <v>305</v>
      </c>
    </row>
    <row r="707" spans="1:9" x14ac:dyDescent="0.2">
      <c r="A707" s="14" t="s">
        <v>1922</v>
      </c>
      <c r="B707" s="12" t="s">
        <v>1923</v>
      </c>
      <c r="C707" s="18" t="s">
        <v>1982</v>
      </c>
      <c r="D707" s="14" t="s">
        <v>1983</v>
      </c>
      <c r="E707" s="14" t="s">
        <v>874</v>
      </c>
      <c r="F707" s="20" t="s">
        <v>874</v>
      </c>
      <c r="G707" s="20" t="s">
        <v>874</v>
      </c>
      <c r="H707" s="20" t="s">
        <v>874</v>
      </c>
      <c r="I707" s="12" t="s">
        <v>305</v>
      </c>
    </row>
    <row r="708" spans="1:9" x14ac:dyDescent="0.2">
      <c r="A708" s="14" t="s">
        <v>1922</v>
      </c>
      <c r="B708" s="12" t="s">
        <v>1923</v>
      </c>
      <c r="C708" s="18" t="s">
        <v>1070</v>
      </c>
      <c r="D708" s="14" t="s">
        <v>1984</v>
      </c>
      <c r="E708" s="14" t="s">
        <v>735</v>
      </c>
      <c r="F708" s="20">
        <v>0</v>
      </c>
      <c r="G708" s="20" t="s">
        <v>735</v>
      </c>
      <c r="H708" s="20">
        <v>0</v>
      </c>
      <c r="I708" s="12" t="s">
        <v>305</v>
      </c>
    </row>
    <row r="709" spans="1:9" x14ac:dyDescent="0.2">
      <c r="A709" s="14" t="s">
        <v>1922</v>
      </c>
      <c r="B709" s="12" t="s">
        <v>1923</v>
      </c>
      <c r="C709" s="18" t="s">
        <v>1985</v>
      </c>
      <c r="D709" s="14" t="s">
        <v>1986</v>
      </c>
      <c r="E709" s="14" t="s">
        <v>735</v>
      </c>
      <c r="F709" s="20">
        <v>0</v>
      </c>
      <c r="G709" s="20" t="s">
        <v>735</v>
      </c>
      <c r="H709" s="20">
        <v>0</v>
      </c>
      <c r="I709" s="12" t="s">
        <v>305</v>
      </c>
    </row>
    <row r="710" spans="1:9" x14ac:dyDescent="0.2">
      <c r="A710" s="14" t="s">
        <v>1922</v>
      </c>
      <c r="B710" s="12" t="s">
        <v>1923</v>
      </c>
      <c r="C710" s="18" t="s">
        <v>814</v>
      </c>
      <c r="D710" s="14" t="s">
        <v>1987</v>
      </c>
      <c r="E710" s="14" t="s">
        <v>735</v>
      </c>
      <c r="F710" s="20">
        <v>0</v>
      </c>
      <c r="G710" s="20" t="s">
        <v>735</v>
      </c>
      <c r="H710" s="20">
        <v>0</v>
      </c>
      <c r="I710" s="12" t="s">
        <v>305</v>
      </c>
    </row>
    <row r="711" spans="1:9" x14ac:dyDescent="0.2">
      <c r="A711" s="14" t="s">
        <v>1922</v>
      </c>
      <c r="B711" s="12" t="s">
        <v>1923</v>
      </c>
      <c r="C711" s="18" t="s">
        <v>824</v>
      </c>
      <c r="D711" s="14" t="s">
        <v>1988</v>
      </c>
      <c r="E711" s="14" t="s">
        <v>735</v>
      </c>
      <c r="F711" s="20">
        <v>0</v>
      </c>
      <c r="G711" s="20" t="s">
        <v>735</v>
      </c>
      <c r="H711" s="20">
        <v>0</v>
      </c>
      <c r="I711" s="12" t="s">
        <v>305</v>
      </c>
    </row>
    <row r="712" spans="1:9" x14ac:dyDescent="0.2">
      <c r="A712" s="14" t="s">
        <v>1922</v>
      </c>
      <c r="B712" s="12" t="s">
        <v>1923</v>
      </c>
      <c r="C712" s="18" t="s">
        <v>828</v>
      </c>
      <c r="D712" s="14" t="s">
        <v>1989</v>
      </c>
      <c r="E712" s="14" t="s">
        <v>874</v>
      </c>
      <c r="F712" s="20" t="s">
        <v>874</v>
      </c>
      <c r="G712" s="20" t="s">
        <v>874</v>
      </c>
      <c r="H712" s="20" t="s">
        <v>874</v>
      </c>
      <c r="I712" s="12" t="s">
        <v>305</v>
      </c>
    </row>
    <row r="713" spans="1:9" x14ac:dyDescent="0.2">
      <c r="A713" s="14" t="s">
        <v>1922</v>
      </c>
      <c r="B713" s="12" t="s">
        <v>1923</v>
      </c>
      <c r="C713" s="18" t="s">
        <v>830</v>
      </c>
      <c r="D713" s="14" t="s">
        <v>1990</v>
      </c>
      <c r="E713" s="14" t="s">
        <v>735</v>
      </c>
      <c r="F713" s="20">
        <v>0</v>
      </c>
      <c r="G713" s="20" t="s">
        <v>735</v>
      </c>
      <c r="H713" s="20">
        <v>0</v>
      </c>
      <c r="I713" s="12" t="s">
        <v>305</v>
      </c>
    </row>
    <row r="714" spans="1:9" x14ac:dyDescent="0.2">
      <c r="A714" s="14" t="s">
        <v>1922</v>
      </c>
      <c r="B714" s="12" t="s">
        <v>1923</v>
      </c>
      <c r="C714" s="18" t="s">
        <v>1371</v>
      </c>
      <c r="D714" s="14" t="s">
        <v>1991</v>
      </c>
      <c r="E714" s="14" t="s">
        <v>735</v>
      </c>
      <c r="F714" s="20">
        <v>0</v>
      </c>
      <c r="G714" s="20" t="s">
        <v>735</v>
      </c>
      <c r="H714" s="20">
        <v>0</v>
      </c>
      <c r="I714" s="12" t="s">
        <v>305</v>
      </c>
    </row>
    <row r="715" spans="1:9" x14ac:dyDescent="0.2">
      <c r="A715" s="14" t="s">
        <v>1922</v>
      </c>
      <c r="B715" s="12" t="s">
        <v>1923</v>
      </c>
      <c r="C715" s="18" t="s">
        <v>1992</v>
      </c>
      <c r="D715" s="14" t="s">
        <v>1993</v>
      </c>
      <c r="E715" s="14" t="s">
        <v>735</v>
      </c>
      <c r="F715" s="20">
        <v>0</v>
      </c>
      <c r="G715" s="20" t="s">
        <v>735</v>
      </c>
      <c r="H715" s="20">
        <v>0</v>
      </c>
      <c r="I715" s="12" t="s">
        <v>305</v>
      </c>
    </row>
    <row r="716" spans="1:9" x14ac:dyDescent="0.2">
      <c r="A716" s="14" t="s">
        <v>1922</v>
      </c>
      <c r="B716" s="12" t="s">
        <v>1923</v>
      </c>
      <c r="C716" s="18" t="s">
        <v>834</v>
      </c>
      <c r="D716" s="14" t="s">
        <v>1994</v>
      </c>
      <c r="E716" s="14" t="s">
        <v>735</v>
      </c>
      <c r="F716" s="20">
        <v>0</v>
      </c>
      <c r="G716" s="20" t="s">
        <v>735</v>
      </c>
      <c r="H716" s="20">
        <v>0</v>
      </c>
      <c r="I716" s="12" t="s">
        <v>305</v>
      </c>
    </row>
    <row r="717" spans="1:9" x14ac:dyDescent="0.2">
      <c r="A717" s="14" t="s">
        <v>1922</v>
      </c>
      <c r="B717" s="12" t="s">
        <v>1923</v>
      </c>
      <c r="C717" s="18" t="s">
        <v>836</v>
      </c>
      <c r="D717" s="14" t="s">
        <v>1995</v>
      </c>
      <c r="E717" s="14" t="s">
        <v>735</v>
      </c>
      <c r="F717" s="20">
        <v>0</v>
      </c>
      <c r="G717" s="20" t="s">
        <v>735</v>
      </c>
      <c r="H717" s="20">
        <v>0</v>
      </c>
      <c r="I717" s="12" t="s">
        <v>305</v>
      </c>
    </row>
    <row r="718" spans="1:9" x14ac:dyDescent="0.2">
      <c r="A718" s="14" t="s">
        <v>1922</v>
      </c>
      <c r="B718" s="12" t="s">
        <v>1923</v>
      </c>
      <c r="C718" s="18" t="s">
        <v>838</v>
      </c>
      <c r="D718" s="14" t="s">
        <v>1996</v>
      </c>
      <c r="E718" s="14" t="s">
        <v>735</v>
      </c>
      <c r="F718" s="20">
        <v>0</v>
      </c>
      <c r="G718" s="20" t="s">
        <v>735</v>
      </c>
      <c r="H718" s="20">
        <v>0</v>
      </c>
      <c r="I718" s="12" t="s">
        <v>305</v>
      </c>
    </row>
    <row r="719" spans="1:9" x14ac:dyDescent="0.2">
      <c r="A719" s="14" t="s">
        <v>1922</v>
      </c>
      <c r="B719" s="12" t="s">
        <v>1923</v>
      </c>
      <c r="C719" s="18" t="s">
        <v>990</v>
      </c>
      <c r="D719" s="14" t="s">
        <v>1997</v>
      </c>
      <c r="E719" s="14" t="s">
        <v>735</v>
      </c>
      <c r="F719" s="20">
        <v>0</v>
      </c>
      <c r="G719" s="20" t="s">
        <v>735</v>
      </c>
      <c r="H719" s="20">
        <v>0</v>
      </c>
      <c r="I719" s="12" t="s">
        <v>305</v>
      </c>
    </row>
    <row r="720" spans="1:9" x14ac:dyDescent="0.2">
      <c r="A720" s="14" t="s">
        <v>1922</v>
      </c>
      <c r="B720" s="12" t="s">
        <v>1923</v>
      </c>
      <c r="C720" s="18" t="s">
        <v>1998</v>
      </c>
      <c r="D720" s="14" t="s">
        <v>1999</v>
      </c>
      <c r="E720" s="14" t="s">
        <v>874</v>
      </c>
      <c r="F720" s="20" t="s">
        <v>874</v>
      </c>
      <c r="G720" s="20" t="s">
        <v>874</v>
      </c>
      <c r="H720" s="20" t="s">
        <v>874</v>
      </c>
      <c r="I720" s="12" t="s">
        <v>305</v>
      </c>
    </row>
    <row r="721" spans="1:9" x14ac:dyDescent="0.2">
      <c r="A721" s="14" t="s">
        <v>1922</v>
      </c>
      <c r="B721" s="12" t="s">
        <v>1923</v>
      </c>
      <c r="C721" s="18" t="s">
        <v>2000</v>
      </c>
      <c r="D721" s="14" t="s">
        <v>2001</v>
      </c>
      <c r="E721" s="14" t="s">
        <v>874</v>
      </c>
      <c r="F721" s="20" t="s">
        <v>874</v>
      </c>
      <c r="G721" s="20" t="s">
        <v>874</v>
      </c>
      <c r="H721" s="20" t="s">
        <v>874</v>
      </c>
      <c r="I721" s="12" t="s">
        <v>305</v>
      </c>
    </row>
    <row r="722" spans="1:9" x14ac:dyDescent="0.2">
      <c r="A722" s="14" t="s">
        <v>1922</v>
      </c>
      <c r="B722" s="12" t="s">
        <v>1923</v>
      </c>
      <c r="C722" s="18" t="s">
        <v>1095</v>
      </c>
      <c r="D722" s="14" t="s">
        <v>2002</v>
      </c>
      <c r="E722" s="14" t="s">
        <v>735</v>
      </c>
      <c r="F722" s="20">
        <v>0</v>
      </c>
      <c r="G722" s="20" t="s">
        <v>735</v>
      </c>
      <c r="H722" s="20">
        <v>0</v>
      </c>
      <c r="I722" s="12" t="s">
        <v>305</v>
      </c>
    </row>
    <row r="723" spans="1:9" x14ac:dyDescent="0.2">
      <c r="A723" s="14" t="s">
        <v>1922</v>
      </c>
      <c r="B723" s="12" t="s">
        <v>1923</v>
      </c>
      <c r="C723" s="18" t="s">
        <v>2003</v>
      </c>
      <c r="D723" s="14" t="s">
        <v>2004</v>
      </c>
      <c r="E723" s="14" t="s">
        <v>735</v>
      </c>
      <c r="F723" s="20">
        <v>0</v>
      </c>
      <c r="G723" s="20" t="s">
        <v>735</v>
      </c>
      <c r="H723" s="20">
        <v>0</v>
      </c>
      <c r="I723" s="12" t="s">
        <v>305</v>
      </c>
    </row>
    <row r="724" spans="1:9" x14ac:dyDescent="0.2">
      <c r="A724" s="14" t="s">
        <v>1922</v>
      </c>
      <c r="B724" s="12" t="s">
        <v>1923</v>
      </c>
      <c r="C724" s="18" t="s">
        <v>2005</v>
      </c>
      <c r="D724" s="14" t="s">
        <v>2006</v>
      </c>
      <c r="E724" s="14" t="s">
        <v>735</v>
      </c>
      <c r="F724" s="20">
        <v>0</v>
      </c>
      <c r="G724" s="20" t="s">
        <v>735</v>
      </c>
      <c r="H724" s="20">
        <v>0</v>
      </c>
      <c r="I724" s="12" t="s">
        <v>305</v>
      </c>
    </row>
    <row r="725" spans="1:9" x14ac:dyDescent="0.2">
      <c r="A725" s="14" t="s">
        <v>1922</v>
      </c>
      <c r="B725" s="12" t="s">
        <v>1923</v>
      </c>
      <c r="C725" s="18" t="s">
        <v>840</v>
      </c>
      <c r="D725" s="14" t="s">
        <v>2007</v>
      </c>
      <c r="E725" s="14" t="s">
        <v>735</v>
      </c>
      <c r="F725" s="20">
        <v>0</v>
      </c>
      <c r="G725" s="20" t="s">
        <v>735</v>
      </c>
      <c r="H725" s="20">
        <v>0</v>
      </c>
      <c r="I725" s="12" t="s">
        <v>305</v>
      </c>
    </row>
    <row r="726" spans="1:9" x14ac:dyDescent="0.2">
      <c r="A726" s="14" t="s">
        <v>1922</v>
      </c>
      <c r="B726" s="12" t="s">
        <v>1923</v>
      </c>
      <c r="C726" s="18" t="s">
        <v>844</v>
      </c>
      <c r="D726" s="14" t="s">
        <v>2008</v>
      </c>
      <c r="E726" s="14" t="s">
        <v>735</v>
      </c>
      <c r="F726" s="20">
        <v>0</v>
      </c>
      <c r="G726" s="20" t="s">
        <v>735</v>
      </c>
      <c r="H726" s="20">
        <v>0</v>
      </c>
      <c r="I726" s="12" t="s">
        <v>305</v>
      </c>
    </row>
    <row r="727" spans="1:9" x14ac:dyDescent="0.2">
      <c r="A727" s="14" t="s">
        <v>1922</v>
      </c>
      <c r="B727" s="12" t="s">
        <v>1923</v>
      </c>
      <c r="C727" s="18" t="s">
        <v>2009</v>
      </c>
      <c r="D727" s="14" t="s">
        <v>2010</v>
      </c>
      <c r="E727" s="14" t="s">
        <v>735</v>
      </c>
      <c r="F727" s="20">
        <v>0</v>
      </c>
      <c r="G727" s="20" t="s">
        <v>735</v>
      </c>
      <c r="H727" s="20">
        <v>0</v>
      </c>
      <c r="I727" s="12" t="s">
        <v>305</v>
      </c>
    </row>
    <row r="728" spans="1:9" x14ac:dyDescent="0.2">
      <c r="A728" s="14" t="s">
        <v>1922</v>
      </c>
      <c r="B728" s="12" t="s">
        <v>1923</v>
      </c>
      <c r="C728" s="18" t="s">
        <v>2011</v>
      </c>
      <c r="D728" s="14" t="s">
        <v>2012</v>
      </c>
      <c r="E728" s="14" t="s">
        <v>735</v>
      </c>
      <c r="F728" s="20">
        <v>0</v>
      </c>
      <c r="G728" s="20" t="s">
        <v>735</v>
      </c>
      <c r="H728" s="20">
        <v>0</v>
      </c>
      <c r="I728" s="12" t="s">
        <v>305</v>
      </c>
    </row>
    <row r="729" spans="1:9" x14ac:dyDescent="0.2">
      <c r="A729" s="14" t="s">
        <v>1922</v>
      </c>
      <c r="B729" s="12" t="s">
        <v>1923</v>
      </c>
      <c r="C729" s="18" t="s">
        <v>1006</v>
      </c>
      <c r="D729" s="14" t="s">
        <v>2013</v>
      </c>
      <c r="E729" s="14" t="s">
        <v>735</v>
      </c>
      <c r="F729" s="20">
        <v>0</v>
      </c>
      <c r="G729" s="20" t="s">
        <v>735</v>
      </c>
      <c r="H729" s="20">
        <v>0</v>
      </c>
      <c r="I729" s="12" t="s">
        <v>305</v>
      </c>
    </row>
    <row r="730" spans="1:9" x14ac:dyDescent="0.2">
      <c r="A730" s="14" t="s">
        <v>1922</v>
      </c>
      <c r="B730" s="12" t="s">
        <v>1923</v>
      </c>
      <c r="C730" s="18" t="s">
        <v>1392</v>
      </c>
      <c r="D730" s="14" t="s">
        <v>2014</v>
      </c>
      <c r="E730" s="14" t="s">
        <v>735</v>
      </c>
      <c r="F730" s="20">
        <v>0</v>
      </c>
      <c r="G730" s="20" t="s">
        <v>735</v>
      </c>
      <c r="H730" s="20">
        <v>0</v>
      </c>
      <c r="I730" s="12" t="s">
        <v>305</v>
      </c>
    </row>
    <row r="731" spans="1:9" x14ac:dyDescent="0.2">
      <c r="A731" s="14" t="s">
        <v>1922</v>
      </c>
      <c r="B731" s="12" t="s">
        <v>1923</v>
      </c>
      <c r="C731" s="18" t="s">
        <v>846</v>
      </c>
      <c r="D731" s="14" t="s">
        <v>2015</v>
      </c>
      <c r="E731" s="14" t="s">
        <v>735</v>
      </c>
      <c r="F731" s="20">
        <v>0</v>
      </c>
      <c r="G731" s="20" t="s">
        <v>735</v>
      </c>
      <c r="H731" s="20">
        <v>0</v>
      </c>
      <c r="I731" s="12" t="s">
        <v>305</v>
      </c>
    </row>
    <row r="732" spans="1:9" x14ac:dyDescent="0.2">
      <c r="A732" s="14" t="s">
        <v>1922</v>
      </c>
      <c r="B732" s="12" t="s">
        <v>1923</v>
      </c>
      <c r="C732" s="18" t="s">
        <v>2016</v>
      </c>
      <c r="D732" s="14" t="s">
        <v>2017</v>
      </c>
      <c r="E732" s="14" t="s">
        <v>735</v>
      </c>
      <c r="F732" s="20">
        <v>0</v>
      </c>
      <c r="G732" s="20" t="s">
        <v>735</v>
      </c>
      <c r="H732" s="20">
        <v>0</v>
      </c>
      <c r="I732" s="12" t="s">
        <v>305</v>
      </c>
    </row>
    <row r="733" spans="1:9" x14ac:dyDescent="0.2">
      <c r="A733" s="14" t="s">
        <v>1922</v>
      </c>
      <c r="B733" s="12" t="s">
        <v>1923</v>
      </c>
      <c r="C733" s="18" t="s">
        <v>2018</v>
      </c>
      <c r="D733" s="14" t="s">
        <v>2019</v>
      </c>
      <c r="E733" s="14" t="s">
        <v>735</v>
      </c>
      <c r="F733" s="20">
        <v>0</v>
      </c>
      <c r="G733" s="20" t="s">
        <v>735</v>
      </c>
      <c r="H733" s="20">
        <v>0</v>
      </c>
      <c r="I733" s="12" t="s">
        <v>305</v>
      </c>
    </row>
    <row r="734" spans="1:9" x14ac:dyDescent="0.2">
      <c r="A734" s="14" t="s">
        <v>1922</v>
      </c>
      <c r="B734" s="12" t="s">
        <v>1923</v>
      </c>
      <c r="C734" s="18" t="s">
        <v>2020</v>
      </c>
      <c r="D734" s="14" t="s">
        <v>2021</v>
      </c>
      <c r="E734" s="14" t="s">
        <v>735</v>
      </c>
      <c r="F734" s="20">
        <v>0</v>
      </c>
      <c r="G734" s="20" t="s">
        <v>735</v>
      </c>
      <c r="H734" s="20">
        <v>0</v>
      </c>
      <c r="I734" s="12" t="s">
        <v>305</v>
      </c>
    </row>
    <row r="735" spans="1:9" x14ac:dyDescent="0.2">
      <c r="A735" s="14" t="s">
        <v>1922</v>
      </c>
      <c r="B735" s="12" t="s">
        <v>1923</v>
      </c>
      <c r="C735" s="18" t="s">
        <v>1013</v>
      </c>
      <c r="D735" s="14" t="s">
        <v>2022</v>
      </c>
      <c r="E735" s="14" t="s">
        <v>735</v>
      </c>
      <c r="F735" s="20">
        <v>0</v>
      </c>
      <c r="G735" s="20" t="s">
        <v>735</v>
      </c>
      <c r="H735" s="20">
        <v>0</v>
      </c>
      <c r="I735" s="12" t="s">
        <v>305</v>
      </c>
    </row>
    <row r="736" spans="1:9" x14ac:dyDescent="0.2">
      <c r="A736" s="14" t="s">
        <v>1922</v>
      </c>
      <c r="B736" s="12" t="s">
        <v>1923</v>
      </c>
      <c r="C736" s="18" t="s">
        <v>852</v>
      </c>
      <c r="D736" s="14" t="s">
        <v>2023</v>
      </c>
      <c r="E736" s="14" t="s">
        <v>735</v>
      </c>
      <c r="F736" s="20">
        <v>0</v>
      </c>
      <c r="G736" s="20" t="s">
        <v>735</v>
      </c>
      <c r="H736" s="20">
        <v>0</v>
      </c>
      <c r="I736" s="12" t="s">
        <v>305</v>
      </c>
    </row>
    <row r="737" spans="1:9" x14ac:dyDescent="0.2">
      <c r="A737" s="14" t="s">
        <v>1922</v>
      </c>
      <c r="B737" s="12" t="s">
        <v>1923</v>
      </c>
      <c r="C737" s="18" t="s">
        <v>2024</v>
      </c>
      <c r="D737" s="14" t="s">
        <v>2025</v>
      </c>
      <c r="E737" s="14" t="s">
        <v>735</v>
      </c>
      <c r="F737" s="20">
        <v>0</v>
      </c>
      <c r="G737" s="20" t="s">
        <v>735</v>
      </c>
      <c r="H737" s="20">
        <v>0</v>
      </c>
      <c r="I737" s="12" t="s">
        <v>305</v>
      </c>
    </row>
    <row r="738" spans="1:9" x14ac:dyDescent="0.2">
      <c r="A738" s="14" t="s">
        <v>1922</v>
      </c>
      <c r="B738" s="12" t="s">
        <v>1923</v>
      </c>
      <c r="C738" s="18" t="s">
        <v>2026</v>
      </c>
      <c r="D738" s="14" t="s">
        <v>2027</v>
      </c>
      <c r="E738" s="14" t="s">
        <v>735</v>
      </c>
      <c r="F738" s="20">
        <v>0</v>
      </c>
      <c r="G738" s="20" t="s">
        <v>735</v>
      </c>
      <c r="H738" s="20">
        <v>0</v>
      </c>
      <c r="I738" s="12" t="s">
        <v>305</v>
      </c>
    </row>
    <row r="739" spans="1:9" x14ac:dyDescent="0.2">
      <c r="A739" s="14" t="s">
        <v>1922</v>
      </c>
      <c r="B739" s="12" t="s">
        <v>1923</v>
      </c>
      <c r="C739" s="18" t="s">
        <v>2028</v>
      </c>
      <c r="D739" s="14" t="s">
        <v>2029</v>
      </c>
      <c r="E739" s="14" t="s">
        <v>874</v>
      </c>
      <c r="F739" s="20" t="s">
        <v>874</v>
      </c>
      <c r="G739" s="20" t="s">
        <v>874</v>
      </c>
      <c r="H739" s="20" t="s">
        <v>874</v>
      </c>
      <c r="I739" s="12" t="s">
        <v>305</v>
      </c>
    </row>
    <row r="740" spans="1:9" x14ac:dyDescent="0.2">
      <c r="A740" s="14" t="s">
        <v>1922</v>
      </c>
      <c r="B740" s="12" t="s">
        <v>1923</v>
      </c>
      <c r="C740" s="18" t="s">
        <v>2030</v>
      </c>
      <c r="D740" s="14" t="s">
        <v>2031</v>
      </c>
      <c r="E740" s="14" t="s">
        <v>735</v>
      </c>
      <c r="F740" s="20">
        <v>0</v>
      </c>
      <c r="G740" s="20" t="s">
        <v>735</v>
      </c>
      <c r="H740" s="20">
        <v>0</v>
      </c>
      <c r="I740" s="12" t="s">
        <v>305</v>
      </c>
    </row>
    <row r="741" spans="1:9" x14ac:dyDescent="0.2">
      <c r="A741" s="14" t="s">
        <v>1922</v>
      </c>
      <c r="B741" s="12" t="s">
        <v>1923</v>
      </c>
      <c r="C741" s="18" t="s">
        <v>2032</v>
      </c>
      <c r="D741" s="14" t="s">
        <v>2033</v>
      </c>
      <c r="E741" s="14" t="s">
        <v>735</v>
      </c>
      <c r="F741" s="20">
        <v>0</v>
      </c>
      <c r="G741" s="20" t="s">
        <v>735</v>
      </c>
      <c r="H741" s="20">
        <v>0</v>
      </c>
      <c r="I741" s="12" t="s">
        <v>305</v>
      </c>
    </row>
    <row r="742" spans="1:9" x14ac:dyDescent="0.2">
      <c r="A742" s="14" t="s">
        <v>1922</v>
      </c>
      <c r="B742" s="12" t="s">
        <v>1923</v>
      </c>
      <c r="C742" s="18" t="s">
        <v>2034</v>
      </c>
      <c r="D742" s="14" t="s">
        <v>2035</v>
      </c>
      <c r="E742" s="14" t="s">
        <v>735</v>
      </c>
      <c r="F742" s="20">
        <v>0</v>
      </c>
      <c r="G742" s="20" t="s">
        <v>735</v>
      </c>
      <c r="H742" s="20">
        <v>0</v>
      </c>
      <c r="I742" s="12" t="s">
        <v>305</v>
      </c>
    </row>
    <row r="743" spans="1:9" x14ac:dyDescent="0.2">
      <c r="A743" s="14" t="s">
        <v>1922</v>
      </c>
      <c r="B743" s="12" t="s">
        <v>1923</v>
      </c>
      <c r="C743" s="18" t="s">
        <v>2036</v>
      </c>
      <c r="D743" s="14" t="s">
        <v>2037</v>
      </c>
      <c r="E743" s="14" t="s">
        <v>735</v>
      </c>
      <c r="F743" s="20">
        <v>0</v>
      </c>
      <c r="G743" s="20" t="s">
        <v>735</v>
      </c>
      <c r="H743" s="20">
        <v>0</v>
      </c>
      <c r="I743" s="12" t="s">
        <v>305</v>
      </c>
    </row>
    <row r="744" spans="1:9" x14ac:dyDescent="0.2">
      <c r="A744" s="14" t="s">
        <v>1922</v>
      </c>
      <c r="B744" s="12" t="s">
        <v>1923</v>
      </c>
      <c r="C744" s="18" t="s">
        <v>1025</v>
      </c>
      <c r="D744" s="14" t="s">
        <v>2038</v>
      </c>
      <c r="E744" s="14" t="s">
        <v>735</v>
      </c>
      <c r="F744" s="20">
        <v>0</v>
      </c>
      <c r="G744" s="20" t="s">
        <v>735</v>
      </c>
      <c r="H744" s="20">
        <v>0</v>
      </c>
      <c r="I744" s="12" t="s">
        <v>305</v>
      </c>
    </row>
    <row r="745" spans="1:9" x14ac:dyDescent="0.2">
      <c r="A745" s="14" t="s">
        <v>1922</v>
      </c>
      <c r="B745" s="12" t="s">
        <v>1923</v>
      </c>
      <c r="C745" s="18" t="s">
        <v>2039</v>
      </c>
      <c r="D745" s="14" t="s">
        <v>2040</v>
      </c>
      <c r="E745" s="14" t="s">
        <v>735</v>
      </c>
      <c r="F745" s="20">
        <v>0</v>
      </c>
      <c r="G745" s="20" t="s">
        <v>735</v>
      </c>
      <c r="H745" s="20">
        <v>0</v>
      </c>
      <c r="I745" s="12" t="s">
        <v>305</v>
      </c>
    </row>
    <row r="746" spans="1:9" x14ac:dyDescent="0.2">
      <c r="A746" s="14" t="s">
        <v>1922</v>
      </c>
      <c r="B746" s="12" t="s">
        <v>1923</v>
      </c>
      <c r="C746" s="18" t="s">
        <v>2041</v>
      </c>
      <c r="D746" s="14" t="s">
        <v>2042</v>
      </c>
      <c r="E746" s="14" t="s">
        <v>735</v>
      </c>
      <c r="F746" s="20">
        <v>0</v>
      </c>
      <c r="G746" s="20" t="s">
        <v>735</v>
      </c>
      <c r="H746" s="20">
        <v>0</v>
      </c>
      <c r="I746" s="12" t="s">
        <v>305</v>
      </c>
    </row>
    <row r="747" spans="1:9" x14ac:dyDescent="0.2">
      <c r="A747" s="14" t="s">
        <v>1922</v>
      </c>
      <c r="B747" s="12" t="s">
        <v>1923</v>
      </c>
      <c r="C747" s="18" t="s">
        <v>2043</v>
      </c>
      <c r="D747" s="14" t="s">
        <v>2044</v>
      </c>
      <c r="E747" s="14" t="s">
        <v>735</v>
      </c>
      <c r="F747" s="20">
        <v>0</v>
      </c>
      <c r="G747" s="20" t="s">
        <v>735</v>
      </c>
      <c r="H747" s="20">
        <v>0</v>
      </c>
      <c r="I747" s="12" t="s">
        <v>305</v>
      </c>
    </row>
    <row r="748" spans="1:9" x14ac:dyDescent="0.2">
      <c r="A748" s="14" t="s">
        <v>1922</v>
      </c>
      <c r="B748" s="12" t="s">
        <v>1923</v>
      </c>
      <c r="C748" s="18" t="s">
        <v>1906</v>
      </c>
      <c r="D748" s="14" t="s">
        <v>2045</v>
      </c>
      <c r="E748" s="14" t="s">
        <v>735</v>
      </c>
      <c r="F748" s="20">
        <v>0</v>
      </c>
      <c r="G748" s="20" t="s">
        <v>735</v>
      </c>
      <c r="H748" s="20">
        <v>0</v>
      </c>
      <c r="I748" s="12" t="s">
        <v>305</v>
      </c>
    </row>
    <row r="749" spans="1:9" x14ac:dyDescent="0.2">
      <c r="A749" s="14" t="s">
        <v>1922</v>
      </c>
      <c r="B749" s="12" t="s">
        <v>1923</v>
      </c>
      <c r="C749" s="18" t="s">
        <v>1667</v>
      </c>
      <c r="D749" s="14" t="s">
        <v>2046</v>
      </c>
      <c r="E749" s="14" t="s">
        <v>735</v>
      </c>
      <c r="F749" s="20">
        <v>0</v>
      </c>
      <c r="G749" s="20" t="s">
        <v>735</v>
      </c>
      <c r="H749" s="20">
        <v>0</v>
      </c>
      <c r="I749" s="12" t="s">
        <v>305</v>
      </c>
    </row>
    <row r="750" spans="1:9" x14ac:dyDescent="0.2">
      <c r="A750" s="14" t="s">
        <v>1922</v>
      </c>
      <c r="B750" s="12" t="s">
        <v>1923</v>
      </c>
      <c r="C750" s="18" t="s">
        <v>2047</v>
      </c>
      <c r="D750" s="14" t="s">
        <v>2048</v>
      </c>
      <c r="E750" s="14" t="s">
        <v>735</v>
      </c>
      <c r="F750" s="20">
        <v>0</v>
      </c>
      <c r="G750" s="20" t="s">
        <v>735</v>
      </c>
      <c r="H750" s="20">
        <v>0</v>
      </c>
      <c r="I750" s="12" t="s">
        <v>305</v>
      </c>
    </row>
    <row r="751" spans="1:9" x14ac:dyDescent="0.2">
      <c r="A751" s="14" t="s">
        <v>1922</v>
      </c>
      <c r="B751" s="12" t="s">
        <v>1923</v>
      </c>
      <c r="C751" s="18" t="s">
        <v>864</v>
      </c>
      <c r="D751" s="14" t="s">
        <v>2049</v>
      </c>
      <c r="E751" s="14" t="s">
        <v>735</v>
      </c>
      <c r="F751" s="20">
        <v>0</v>
      </c>
      <c r="G751" s="20" t="s">
        <v>735</v>
      </c>
      <c r="H751" s="20">
        <v>0</v>
      </c>
      <c r="I751" s="12" t="s">
        <v>305</v>
      </c>
    </row>
    <row r="752" spans="1:9" x14ac:dyDescent="0.2">
      <c r="A752" s="14" t="s">
        <v>1922</v>
      </c>
      <c r="B752" s="12" t="s">
        <v>1923</v>
      </c>
      <c r="C752" s="18" t="s">
        <v>1670</v>
      </c>
      <c r="D752" s="14" t="s">
        <v>2050</v>
      </c>
      <c r="E752" s="14" t="s">
        <v>735</v>
      </c>
      <c r="F752" s="20">
        <v>0</v>
      </c>
      <c r="G752" s="20" t="s">
        <v>735</v>
      </c>
      <c r="H752" s="20">
        <v>0</v>
      </c>
      <c r="I752" s="12" t="s">
        <v>305</v>
      </c>
    </row>
    <row r="753" spans="1:9" x14ac:dyDescent="0.2">
      <c r="A753" s="14" t="s">
        <v>1922</v>
      </c>
      <c r="B753" s="12" t="s">
        <v>1923</v>
      </c>
      <c r="C753" s="18" t="s">
        <v>2051</v>
      </c>
      <c r="D753" s="14" t="s">
        <v>2052</v>
      </c>
      <c r="E753" s="14" t="s">
        <v>874</v>
      </c>
      <c r="F753" s="20" t="s">
        <v>874</v>
      </c>
      <c r="G753" s="20" t="s">
        <v>874</v>
      </c>
      <c r="H753" s="20" t="s">
        <v>874</v>
      </c>
      <c r="I753" s="12" t="s">
        <v>305</v>
      </c>
    </row>
    <row r="754" spans="1:9" x14ac:dyDescent="0.2">
      <c r="A754" s="14" t="s">
        <v>1922</v>
      </c>
      <c r="B754" s="12" t="s">
        <v>1923</v>
      </c>
      <c r="C754" s="18" t="s">
        <v>1030</v>
      </c>
      <c r="D754" s="14" t="s">
        <v>2053</v>
      </c>
      <c r="E754" s="14" t="s">
        <v>735</v>
      </c>
      <c r="F754" s="20">
        <v>0</v>
      </c>
      <c r="G754" s="20" t="s">
        <v>735</v>
      </c>
      <c r="H754" s="20">
        <v>0</v>
      </c>
      <c r="I754" s="12" t="s">
        <v>305</v>
      </c>
    </row>
    <row r="755" spans="1:9" x14ac:dyDescent="0.2">
      <c r="A755" s="14" t="s">
        <v>1922</v>
      </c>
      <c r="B755" s="12" t="s">
        <v>1923</v>
      </c>
      <c r="C755" s="18" t="s">
        <v>2054</v>
      </c>
      <c r="D755" s="14" t="s">
        <v>2055</v>
      </c>
      <c r="E755" s="14" t="s">
        <v>874</v>
      </c>
      <c r="F755" s="20" t="s">
        <v>874</v>
      </c>
      <c r="G755" s="20" t="s">
        <v>874</v>
      </c>
      <c r="H755" s="20" t="s">
        <v>874</v>
      </c>
      <c r="I755" s="12" t="s">
        <v>305</v>
      </c>
    </row>
    <row r="756" spans="1:9" x14ac:dyDescent="0.2">
      <c r="A756" s="14" t="s">
        <v>2056</v>
      </c>
      <c r="B756" s="12" t="s">
        <v>2057</v>
      </c>
      <c r="C756" s="18" t="s">
        <v>2058</v>
      </c>
      <c r="D756" s="14" t="s">
        <v>2059</v>
      </c>
      <c r="E756" s="14" t="s">
        <v>735</v>
      </c>
      <c r="F756" s="20">
        <v>0</v>
      </c>
      <c r="G756" s="20" t="s">
        <v>735</v>
      </c>
      <c r="H756" s="20">
        <v>0</v>
      </c>
      <c r="I756" s="12" t="s">
        <v>305</v>
      </c>
    </row>
    <row r="757" spans="1:9" x14ac:dyDescent="0.2">
      <c r="A757" s="14" t="s">
        <v>2056</v>
      </c>
      <c r="B757" s="12" t="s">
        <v>2057</v>
      </c>
      <c r="C757" s="18" t="s">
        <v>1154</v>
      </c>
      <c r="D757" s="14" t="s">
        <v>2060</v>
      </c>
      <c r="E757" s="14" t="s">
        <v>735</v>
      </c>
      <c r="F757" s="20">
        <v>0</v>
      </c>
      <c r="G757" s="20" t="s">
        <v>735</v>
      </c>
      <c r="H757" s="20">
        <v>0</v>
      </c>
      <c r="I757" s="12" t="s">
        <v>305</v>
      </c>
    </row>
    <row r="758" spans="1:9" x14ac:dyDescent="0.2">
      <c r="A758" s="14" t="s">
        <v>2056</v>
      </c>
      <c r="B758" s="12" t="s">
        <v>2057</v>
      </c>
      <c r="C758" s="18" t="s">
        <v>2061</v>
      </c>
      <c r="D758" s="14" t="s">
        <v>2062</v>
      </c>
      <c r="E758" s="14" t="s">
        <v>735</v>
      </c>
      <c r="F758" s="20">
        <v>0</v>
      </c>
      <c r="G758" s="20" t="s">
        <v>735</v>
      </c>
      <c r="H758" s="20">
        <v>0</v>
      </c>
      <c r="I758" s="12" t="s">
        <v>305</v>
      </c>
    </row>
    <row r="759" spans="1:9" x14ac:dyDescent="0.2">
      <c r="A759" s="14" t="s">
        <v>2056</v>
      </c>
      <c r="B759" s="12" t="s">
        <v>2057</v>
      </c>
      <c r="C759" s="18" t="s">
        <v>2063</v>
      </c>
      <c r="D759" s="14" t="s">
        <v>2064</v>
      </c>
      <c r="E759" s="14" t="s">
        <v>735</v>
      </c>
      <c r="F759" s="20">
        <v>0</v>
      </c>
      <c r="G759" s="20" t="s">
        <v>735</v>
      </c>
      <c r="H759" s="20">
        <v>0</v>
      </c>
      <c r="I759" s="12" t="s">
        <v>305</v>
      </c>
    </row>
    <row r="760" spans="1:9" x14ac:dyDescent="0.2">
      <c r="A760" s="14" t="s">
        <v>2056</v>
      </c>
      <c r="B760" s="12" t="s">
        <v>2057</v>
      </c>
      <c r="C760" s="18" t="s">
        <v>2065</v>
      </c>
      <c r="D760" s="14" t="s">
        <v>2066</v>
      </c>
      <c r="E760" s="14" t="s">
        <v>735</v>
      </c>
      <c r="F760" s="20">
        <v>0</v>
      </c>
      <c r="G760" s="20" t="s">
        <v>735</v>
      </c>
      <c r="H760" s="20">
        <v>0</v>
      </c>
      <c r="I760" s="12" t="s">
        <v>305</v>
      </c>
    </row>
    <row r="761" spans="1:9" x14ac:dyDescent="0.2">
      <c r="A761" s="14" t="s">
        <v>2056</v>
      </c>
      <c r="B761" s="12" t="s">
        <v>2057</v>
      </c>
      <c r="C761" s="18" t="s">
        <v>910</v>
      </c>
      <c r="D761" s="14" t="s">
        <v>2067</v>
      </c>
      <c r="E761" s="14" t="s">
        <v>735</v>
      </c>
      <c r="F761" s="20">
        <v>0</v>
      </c>
      <c r="G761" s="20" t="s">
        <v>735</v>
      </c>
      <c r="H761" s="20">
        <v>0</v>
      </c>
      <c r="I761" s="12" t="s">
        <v>305</v>
      </c>
    </row>
    <row r="762" spans="1:9" x14ac:dyDescent="0.2">
      <c r="A762" s="14" t="s">
        <v>2056</v>
      </c>
      <c r="B762" s="12" t="s">
        <v>2057</v>
      </c>
      <c r="C762" s="18" t="s">
        <v>2068</v>
      </c>
      <c r="D762" s="14" t="s">
        <v>2069</v>
      </c>
      <c r="E762" s="14" t="s">
        <v>735</v>
      </c>
      <c r="F762" s="20">
        <v>0</v>
      </c>
      <c r="G762" s="20" t="s">
        <v>735</v>
      </c>
      <c r="H762" s="20">
        <v>0</v>
      </c>
      <c r="I762" s="12" t="s">
        <v>305</v>
      </c>
    </row>
    <row r="763" spans="1:9" x14ac:dyDescent="0.2">
      <c r="A763" s="14" t="s">
        <v>2056</v>
      </c>
      <c r="B763" s="12" t="s">
        <v>2057</v>
      </c>
      <c r="C763" s="18" t="s">
        <v>912</v>
      </c>
      <c r="D763" s="14" t="s">
        <v>2070</v>
      </c>
      <c r="E763" s="14" t="s">
        <v>735</v>
      </c>
      <c r="F763" s="20">
        <v>0</v>
      </c>
      <c r="G763" s="20" t="s">
        <v>735</v>
      </c>
      <c r="H763" s="20">
        <v>0</v>
      </c>
      <c r="I763" s="12" t="s">
        <v>305</v>
      </c>
    </row>
    <row r="764" spans="1:9" x14ac:dyDescent="0.2">
      <c r="A764" s="14" t="s">
        <v>2056</v>
      </c>
      <c r="B764" s="12" t="s">
        <v>2057</v>
      </c>
      <c r="C764" s="18" t="s">
        <v>2071</v>
      </c>
      <c r="D764" s="14" t="s">
        <v>2072</v>
      </c>
      <c r="E764" s="14" t="s">
        <v>735</v>
      </c>
      <c r="F764" s="20">
        <v>0</v>
      </c>
      <c r="G764" s="20" t="s">
        <v>735</v>
      </c>
      <c r="H764" s="20">
        <v>0</v>
      </c>
      <c r="I764" s="12" t="s">
        <v>305</v>
      </c>
    </row>
    <row r="765" spans="1:9" x14ac:dyDescent="0.2">
      <c r="A765" s="14" t="s">
        <v>2056</v>
      </c>
      <c r="B765" s="12" t="s">
        <v>2057</v>
      </c>
      <c r="C765" s="18" t="s">
        <v>2073</v>
      </c>
      <c r="D765" s="14" t="s">
        <v>2074</v>
      </c>
      <c r="E765" s="14" t="s">
        <v>735</v>
      </c>
      <c r="F765" s="20">
        <v>0</v>
      </c>
      <c r="G765" s="20" t="s">
        <v>735</v>
      </c>
      <c r="H765" s="20">
        <v>0</v>
      </c>
      <c r="I765" s="12" t="s">
        <v>305</v>
      </c>
    </row>
    <row r="766" spans="1:9" x14ac:dyDescent="0.2">
      <c r="A766" s="14" t="s">
        <v>2056</v>
      </c>
      <c r="B766" s="12" t="s">
        <v>2057</v>
      </c>
      <c r="C766" s="18" t="s">
        <v>2075</v>
      </c>
      <c r="D766" s="14" t="s">
        <v>2076</v>
      </c>
      <c r="E766" s="14" t="s">
        <v>735</v>
      </c>
      <c r="F766" s="20">
        <v>0</v>
      </c>
      <c r="G766" s="20" t="s">
        <v>735</v>
      </c>
      <c r="H766" s="20">
        <v>0</v>
      </c>
      <c r="I766" s="12" t="s">
        <v>305</v>
      </c>
    </row>
    <row r="767" spans="1:9" x14ac:dyDescent="0.2">
      <c r="A767" s="14" t="s">
        <v>2056</v>
      </c>
      <c r="B767" s="12" t="s">
        <v>2057</v>
      </c>
      <c r="C767" s="18" t="s">
        <v>748</v>
      </c>
      <c r="D767" s="14" t="s">
        <v>2077</v>
      </c>
      <c r="E767" s="14" t="s">
        <v>735</v>
      </c>
      <c r="F767" s="20">
        <v>0</v>
      </c>
      <c r="G767" s="20" t="s">
        <v>735</v>
      </c>
      <c r="H767" s="20">
        <v>0</v>
      </c>
      <c r="I767" s="12" t="s">
        <v>305</v>
      </c>
    </row>
    <row r="768" spans="1:9" x14ac:dyDescent="0.2">
      <c r="A768" s="14" t="s">
        <v>2056</v>
      </c>
      <c r="B768" s="12" t="s">
        <v>2057</v>
      </c>
      <c r="C768" s="18" t="s">
        <v>750</v>
      </c>
      <c r="D768" s="14" t="s">
        <v>2078</v>
      </c>
      <c r="E768" s="14" t="s">
        <v>735</v>
      </c>
      <c r="F768" s="20">
        <v>0</v>
      </c>
      <c r="G768" s="20" t="s">
        <v>735</v>
      </c>
      <c r="H768" s="20">
        <v>0</v>
      </c>
      <c r="I768" s="12" t="s">
        <v>305</v>
      </c>
    </row>
    <row r="769" spans="1:9" x14ac:dyDescent="0.2">
      <c r="A769" s="14" t="s">
        <v>2056</v>
      </c>
      <c r="B769" s="12" t="s">
        <v>2057</v>
      </c>
      <c r="C769" s="18" t="s">
        <v>917</v>
      </c>
      <c r="D769" s="14" t="s">
        <v>2079</v>
      </c>
      <c r="E769" s="14" t="s">
        <v>735</v>
      </c>
      <c r="F769" s="20">
        <v>0</v>
      </c>
      <c r="G769" s="20" t="s">
        <v>735</v>
      </c>
      <c r="H769" s="20">
        <v>0</v>
      </c>
      <c r="I769" s="12" t="s">
        <v>305</v>
      </c>
    </row>
    <row r="770" spans="1:9" x14ac:dyDescent="0.2">
      <c r="A770" s="14" t="s">
        <v>2056</v>
      </c>
      <c r="B770" s="12" t="s">
        <v>2057</v>
      </c>
      <c r="C770" s="18" t="s">
        <v>1778</v>
      </c>
      <c r="D770" s="14" t="s">
        <v>2080</v>
      </c>
      <c r="E770" s="14" t="s">
        <v>735</v>
      </c>
      <c r="F770" s="20">
        <v>0</v>
      </c>
      <c r="G770" s="20" t="s">
        <v>735</v>
      </c>
      <c r="H770" s="20">
        <v>0</v>
      </c>
      <c r="I770" s="12" t="s">
        <v>305</v>
      </c>
    </row>
    <row r="771" spans="1:9" x14ac:dyDescent="0.2">
      <c r="A771" s="14" t="s">
        <v>2056</v>
      </c>
      <c r="B771" s="12" t="s">
        <v>2057</v>
      </c>
      <c r="C771" s="18" t="s">
        <v>2081</v>
      </c>
      <c r="D771" s="14" t="s">
        <v>2082</v>
      </c>
      <c r="E771" s="14" t="s">
        <v>735</v>
      </c>
      <c r="F771" s="20">
        <v>0</v>
      </c>
      <c r="G771" s="20" t="s">
        <v>735</v>
      </c>
      <c r="H771" s="20">
        <v>0</v>
      </c>
      <c r="I771" s="12" t="s">
        <v>305</v>
      </c>
    </row>
    <row r="772" spans="1:9" x14ac:dyDescent="0.2">
      <c r="A772" s="14" t="s">
        <v>2056</v>
      </c>
      <c r="B772" s="12" t="s">
        <v>2057</v>
      </c>
      <c r="C772" s="18" t="s">
        <v>2083</v>
      </c>
      <c r="D772" s="14" t="s">
        <v>2084</v>
      </c>
      <c r="E772" s="14" t="s">
        <v>735</v>
      </c>
      <c r="F772" s="20">
        <v>0</v>
      </c>
      <c r="G772" s="20" t="s">
        <v>735</v>
      </c>
      <c r="H772" s="20">
        <v>0</v>
      </c>
      <c r="I772" s="12" t="s">
        <v>305</v>
      </c>
    </row>
    <row r="773" spans="1:9" x14ac:dyDescent="0.2">
      <c r="A773" s="14" t="s">
        <v>2056</v>
      </c>
      <c r="B773" s="12" t="s">
        <v>2057</v>
      </c>
      <c r="C773" s="18" t="s">
        <v>754</v>
      </c>
      <c r="D773" s="14" t="s">
        <v>2085</v>
      </c>
      <c r="E773" s="14" t="s">
        <v>735</v>
      </c>
      <c r="F773" s="20">
        <v>0</v>
      </c>
      <c r="G773" s="20" t="s">
        <v>735</v>
      </c>
      <c r="H773" s="20">
        <v>0</v>
      </c>
      <c r="I773" s="12" t="s">
        <v>305</v>
      </c>
    </row>
    <row r="774" spans="1:9" x14ac:dyDescent="0.2">
      <c r="A774" s="14" t="s">
        <v>2056</v>
      </c>
      <c r="B774" s="12" t="s">
        <v>2057</v>
      </c>
      <c r="C774" s="18" t="s">
        <v>2086</v>
      </c>
      <c r="D774" s="14" t="s">
        <v>2087</v>
      </c>
      <c r="E774" s="14" t="s">
        <v>735</v>
      </c>
      <c r="F774" s="20">
        <v>0</v>
      </c>
      <c r="G774" s="20" t="s">
        <v>735</v>
      </c>
      <c r="H774" s="20">
        <v>0</v>
      </c>
      <c r="I774" s="12" t="s">
        <v>305</v>
      </c>
    </row>
    <row r="775" spans="1:9" x14ac:dyDescent="0.2">
      <c r="A775" s="14" t="s">
        <v>2056</v>
      </c>
      <c r="B775" s="12" t="s">
        <v>2057</v>
      </c>
      <c r="C775" s="18" t="s">
        <v>760</v>
      </c>
      <c r="D775" s="14" t="s">
        <v>2088</v>
      </c>
      <c r="E775" s="14" t="s">
        <v>735</v>
      </c>
      <c r="F775" s="20">
        <v>0</v>
      </c>
      <c r="G775" s="20" t="s">
        <v>735</v>
      </c>
      <c r="H775" s="20">
        <v>0</v>
      </c>
      <c r="I775" s="12" t="s">
        <v>305</v>
      </c>
    </row>
    <row r="776" spans="1:9" x14ac:dyDescent="0.2">
      <c r="A776" s="14" t="s">
        <v>2056</v>
      </c>
      <c r="B776" s="12" t="s">
        <v>2057</v>
      </c>
      <c r="C776" s="18" t="s">
        <v>762</v>
      </c>
      <c r="D776" s="14" t="s">
        <v>2089</v>
      </c>
      <c r="E776" s="14" t="s">
        <v>735</v>
      </c>
      <c r="F776" s="20">
        <v>0</v>
      </c>
      <c r="G776" s="20" t="s">
        <v>735</v>
      </c>
      <c r="H776" s="20">
        <v>0</v>
      </c>
      <c r="I776" s="12" t="s">
        <v>305</v>
      </c>
    </row>
    <row r="777" spans="1:9" x14ac:dyDescent="0.2">
      <c r="A777" s="14" t="s">
        <v>2056</v>
      </c>
      <c r="B777" s="12" t="s">
        <v>2057</v>
      </c>
      <c r="C777" s="18" t="s">
        <v>1471</v>
      </c>
      <c r="D777" s="14" t="s">
        <v>2090</v>
      </c>
      <c r="E777" s="14" t="s">
        <v>735</v>
      </c>
      <c r="F777" s="20">
        <v>0</v>
      </c>
      <c r="G777" s="20" t="s">
        <v>735</v>
      </c>
      <c r="H777" s="20">
        <v>0</v>
      </c>
      <c r="I777" s="12" t="s">
        <v>305</v>
      </c>
    </row>
    <row r="778" spans="1:9" x14ac:dyDescent="0.2">
      <c r="A778" s="14" t="s">
        <v>2056</v>
      </c>
      <c r="B778" s="12" t="s">
        <v>2057</v>
      </c>
      <c r="C778" s="18" t="s">
        <v>1786</v>
      </c>
      <c r="D778" s="14" t="s">
        <v>2091</v>
      </c>
      <c r="E778" s="14" t="s">
        <v>735</v>
      </c>
      <c r="F778" s="20">
        <v>0</v>
      </c>
      <c r="G778" s="20" t="s">
        <v>735</v>
      </c>
      <c r="H778" s="20">
        <v>0</v>
      </c>
      <c r="I778" s="12" t="s">
        <v>305</v>
      </c>
    </row>
    <row r="779" spans="1:9" x14ac:dyDescent="0.2">
      <c r="A779" s="14" t="s">
        <v>2056</v>
      </c>
      <c r="B779" s="12" t="s">
        <v>2057</v>
      </c>
      <c r="C779" s="18" t="s">
        <v>933</v>
      </c>
      <c r="D779" s="14" t="s">
        <v>2092</v>
      </c>
      <c r="E779" s="14" t="s">
        <v>735</v>
      </c>
      <c r="F779" s="20">
        <v>0</v>
      </c>
      <c r="G779" s="20" t="s">
        <v>735</v>
      </c>
      <c r="H779" s="20">
        <v>0</v>
      </c>
      <c r="I779" s="12" t="s">
        <v>305</v>
      </c>
    </row>
    <row r="780" spans="1:9" x14ac:dyDescent="0.2">
      <c r="A780" s="14" t="s">
        <v>2056</v>
      </c>
      <c r="B780" s="12" t="s">
        <v>2057</v>
      </c>
      <c r="C780" s="18" t="s">
        <v>782</v>
      </c>
      <c r="D780" s="14" t="s">
        <v>2093</v>
      </c>
      <c r="E780" s="14" t="s">
        <v>735</v>
      </c>
      <c r="F780" s="20">
        <v>0</v>
      </c>
      <c r="G780" s="20" t="s">
        <v>735</v>
      </c>
      <c r="H780" s="20">
        <v>0</v>
      </c>
      <c r="I780" s="12" t="s">
        <v>305</v>
      </c>
    </row>
    <row r="781" spans="1:9" x14ac:dyDescent="0.2">
      <c r="A781" s="14" t="s">
        <v>2056</v>
      </c>
      <c r="B781" s="12" t="s">
        <v>2057</v>
      </c>
      <c r="C781" s="18" t="s">
        <v>2094</v>
      </c>
      <c r="D781" s="14" t="s">
        <v>2095</v>
      </c>
      <c r="E781" s="14" t="s">
        <v>735</v>
      </c>
      <c r="F781" s="20">
        <v>0</v>
      </c>
      <c r="G781" s="20" t="s">
        <v>735</v>
      </c>
      <c r="H781" s="20">
        <v>0</v>
      </c>
      <c r="I781" s="12" t="s">
        <v>305</v>
      </c>
    </row>
    <row r="782" spans="1:9" x14ac:dyDescent="0.2">
      <c r="A782" s="14" t="s">
        <v>2056</v>
      </c>
      <c r="B782" s="12" t="s">
        <v>2057</v>
      </c>
      <c r="C782" s="18" t="s">
        <v>1492</v>
      </c>
      <c r="D782" s="14" t="s">
        <v>2096</v>
      </c>
      <c r="E782" s="14" t="s">
        <v>735</v>
      </c>
      <c r="F782" s="20">
        <v>0</v>
      </c>
      <c r="G782" s="20" t="s">
        <v>735</v>
      </c>
      <c r="H782" s="20">
        <v>0</v>
      </c>
      <c r="I782" s="12" t="s">
        <v>305</v>
      </c>
    </row>
    <row r="783" spans="1:9" x14ac:dyDescent="0.2">
      <c r="A783" s="14" t="s">
        <v>2056</v>
      </c>
      <c r="B783" s="12" t="s">
        <v>2057</v>
      </c>
      <c r="C783" s="18" t="s">
        <v>1292</v>
      </c>
      <c r="D783" s="14" t="s">
        <v>2097</v>
      </c>
      <c r="E783" s="14" t="s">
        <v>735</v>
      </c>
      <c r="F783" s="20">
        <v>0</v>
      </c>
      <c r="G783" s="20" t="s">
        <v>735</v>
      </c>
      <c r="H783" s="20">
        <v>0</v>
      </c>
      <c r="I783" s="12" t="s">
        <v>305</v>
      </c>
    </row>
    <row r="784" spans="1:9" x14ac:dyDescent="0.2">
      <c r="A784" s="14" t="s">
        <v>2056</v>
      </c>
      <c r="B784" s="12" t="s">
        <v>2057</v>
      </c>
      <c r="C784" s="18" t="s">
        <v>2098</v>
      </c>
      <c r="D784" s="14" t="s">
        <v>2099</v>
      </c>
      <c r="E784" s="14" t="s">
        <v>735</v>
      </c>
      <c r="F784" s="20">
        <v>0</v>
      </c>
      <c r="G784" s="20" t="s">
        <v>735</v>
      </c>
      <c r="H784" s="20">
        <v>0</v>
      </c>
      <c r="I784" s="12" t="s">
        <v>305</v>
      </c>
    </row>
    <row r="785" spans="1:9" x14ac:dyDescent="0.2">
      <c r="A785" s="14" t="s">
        <v>2056</v>
      </c>
      <c r="B785" s="12" t="s">
        <v>2057</v>
      </c>
      <c r="C785" s="18" t="s">
        <v>2100</v>
      </c>
      <c r="D785" s="14" t="s">
        <v>2101</v>
      </c>
      <c r="E785" s="14" t="s">
        <v>735</v>
      </c>
      <c r="F785" s="20">
        <v>0</v>
      </c>
      <c r="G785" s="20" t="s">
        <v>735</v>
      </c>
      <c r="H785" s="20">
        <v>0</v>
      </c>
      <c r="I785" s="12" t="s">
        <v>305</v>
      </c>
    </row>
    <row r="786" spans="1:9" x14ac:dyDescent="0.2">
      <c r="A786" s="14" t="s">
        <v>2056</v>
      </c>
      <c r="B786" s="12" t="s">
        <v>2057</v>
      </c>
      <c r="C786" s="18" t="s">
        <v>2102</v>
      </c>
      <c r="D786" s="14" t="s">
        <v>2103</v>
      </c>
      <c r="E786" s="14" t="s">
        <v>735</v>
      </c>
      <c r="F786" s="20">
        <v>0</v>
      </c>
      <c r="G786" s="20" t="s">
        <v>735</v>
      </c>
      <c r="H786" s="20">
        <v>0</v>
      </c>
      <c r="I786" s="12" t="s">
        <v>305</v>
      </c>
    </row>
    <row r="787" spans="1:9" x14ac:dyDescent="0.2">
      <c r="A787" s="14" t="s">
        <v>2056</v>
      </c>
      <c r="B787" s="12" t="s">
        <v>2057</v>
      </c>
      <c r="C787" s="18" t="s">
        <v>2104</v>
      </c>
      <c r="D787" s="14" t="s">
        <v>2105</v>
      </c>
      <c r="E787" s="14" t="s">
        <v>735</v>
      </c>
      <c r="F787" s="20">
        <v>0</v>
      </c>
      <c r="G787" s="20" t="s">
        <v>735</v>
      </c>
      <c r="H787" s="20">
        <v>0</v>
      </c>
      <c r="I787" s="12" t="s">
        <v>305</v>
      </c>
    </row>
    <row r="788" spans="1:9" x14ac:dyDescent="0.2">
      <c r="A788" s="14" t="s">
        <v>2056</v>
      </c>
      <c r="B788" s="12" t="s">
        <v>2057</v>
      </c>
      <c r="C788" s="18" t="s">
        <v>792</v>
      </c>
      <c r="D788" s="14" t="s">
        <v>2106</v>
      </c>
      <c r="E788" s="14" t="s">
        <v>735</v>
      </c>
      <c r="F788" s="20">
        <v>0</v>
      </c>
      <c r="G788" s="20" t="s">
        <v>735</v>
      </c>
      <c r="H788" s="20">
        <v>0</v>
      </c>
      <c r="I788" s="12" t="s">
        <v>305</v>
      </c>
    </row>
    <row r="789" spans="1:9" x14ac:dyDescent="0.2">
      <c r="A789" s="14" t="s">
        <v>2056</v>
      </c>
      <c r="B789" s="12" t="s">
        <v>2057</v>
      </c>
      <c r="C789" s="18" t="s">
        <v>1516</v>
      </c>
      <c r="D789" s="14" t="s">
        <v>2107</v>
      </c>
      <c r="E789" s="14" t="s">
        <v>735</v>
      </c>
      <c r="F789" s="20">
        <v>0</v>
      </c>
      <c r="G789" s="20" t="s">
        <v>735</v>
      </c>
      <c r="H789" s="20">
        <v>0</v>
      </c>
      <c r="I789" s="12" t="s">
        <v>305</v>
      </c>
    </row>
    <row r="790" spans="1:9" x14ac:dyDescent="0.2">
      <c r="A790" s="14" t="s">
        <v>2056</v>
      </c>
      <c r="B790" s="12" t="s">
        <v>2057</v>
      </c>
      <c r="C790" s="18" t="s">
        <v>794</v>
      </c>
      <c r="D790" s="14" t="s">
        <v>2108</v>
      </c>
      <c r="E790" s="14" t="s">
        <v>735</v>
      </c>
      <c r="F790" s="20">
        <v>0</v>
      </c>
      <c r="G790" s="20" t="s">
        <v>735</v>
      </c>
      <c r="H790" s="20">
        <v>0</v>
      </c>
      <c r="I790" s="12" t="s">
        <v>305</v>
      </c>
    </row>
    <row r="791" spans="1:9" x14ac:dyDescent="0.2">
      <c r="A791" s="14" t="s">
        <v>2056</v>
      </c>
      <c r="B791" s="12" t="s">
        <v>2057</v>
      </c>
      <c r="C791" s="18" t="s">
        <v>1198</v>
      </c>
      <c r="D791" s="14" t="s">
        <v>2109</v>
      </c>
      <c r="E791" s="14" t="s">
        <v>735</v>
      </c>
      <c r="F791" s="20">
        <v>0</v>
      </c>
      <c r="G791" s="20" t="s">
        <v>735</v>
      </c>
      <c r="H791" s="20">
        <v>0</v>
      </c>
      <c r="I791" s="12" t="s">
        <v>305</v>
      </c>
    </row>
    <row r="792" spans="1:9" x14ac:dyDescent="0.2">
      <c r="A792" s="14" t="s">
        <v>2056</v>
      </c>
      <c r="B792" s="12" t="s">
        <v>2057</v>
      </c>
      <c r="C792" s="18" t="s">
        <v>798</v>
      </c>
      <c r="D792" s="14" t="s">
        <v>2110</v>
      </c>
      <c r="E792" s="14" t="s">
        <v>735</v>
      </c>
      <c r="F792" s="20">
        <v>0</v>
      </c>
      <c r="G792" s="20" t="s">
        <v>735</v>
      </c>
      <c r="H792" s="20">
        <v>0</v>
      </c>
      <c r="I792" s="12" t="s">
        <v>305</v>
      </c>
    </row>
    <row r="793" spans="1:9" x14ac:dyDescent="0.2">
      <c r="A793" s="14" t="s">
        <v>2056</v>
      </c>
      <c r="B793" s="12" t="s">
        <v>2057</v>
      </c>
      <c r="C793" s="18" t="s">
        <v>1813</v>
      </c>
      <c r="D793" s="14" t="s">
        <v>2111</v>
      </c>
      <c r="E793" s="14" t="s">
        <v>735</v>
      </c>
      <c r="F793" s="20">
        <v>0</v>
      </c>
      <c r="G793" s="20" t="s">
        <v>735</v>
      </c>
      <c r="H793" s="20">
        <v>0</v>
      </c>
      <c r="I793" s="12" t="s">
        <v>305</v>
      </c>
    </row>
    <row r="794" spans="1:9" x14ac:dyDescent="0.2">
      <c r="A794" s="14" t="s">
        <v>2056</v>
      </c>
      <c r="B794" s="12" t="s">
        <v>2057</v>
      </c>
      <c r="C794" s="18" t="s">
        <v>2112</v>
      </c>
      <c r="D794" s="14" t="s">
        <v>2113</v>
      </c>
      <c r="E794" s="14" t="s">
        <v>735</v>
      </c>
      <c r="F794" s="20">
        <v>0</v>
      </c>
      <c r="G794" s="20" t="s">
        <v>735</v>
      </c>
      <c r="H794" s="20">
        <v>0</v>
      </c>
      <c r="I794" s="12" t="s">
        <v>305</v>
      </c>
    </row>
    <row r="795" spans="1:9" x14ac:dyDescent="0.2">
      <c r="A795" s="14" t="s">
        <v>2056</v>
      </c>
      <c r="B795" s="12" t="s">
        <v>2057</v>
      </c>
      <c r="C795" s="18" t="s">
        <v>1340</v>
      </c>
      <c r="D795" s="14" t="s">
        <v>2114</v>
      </c>
      <c r="E795" s="14" t="s">
        <v>735</v>
      </c>
      <c r="F795" s="20">
        <v>0</v>
      </c>
      <c r="G795" s="20" t="s">
        <v>735</v>
      </c>
      <c r="H795" s="20">
        <v>0</v>
      </c>
      <c r="I795" s="12" t="s">
        <v>305</v>
      </c>
    </row>
    <row r="796" spans="1:9" x14ac:dyDescent="0.2">
      <c r="A796" s="14" t="s">
        <v>2056</v>
      </c>
      <c r="B796" s="12" t="s">
        <v>2057</v>
      </c>
      <c r="C796" s="18" t="s">
        <v>1539</v>
      </c>
      <c r="D796" s="14" t="s">
        <v>2115</v>
      </c>
      <c r="E796" s="14" t="s">
        <v>735</v>
      </c>
      <c r="F796" s="20">
        <v>0</v>
      </c>
      <c r="G796" s="20" t="s">
        <v>735</v>
      </c>
      <c r="H796" s="20">
        <v>0</v>
      </c>
      <c r="I796" s="12" t="s">
        <v>305</v>
      </c>
    </row>
    <row r="797" spans="1:9" x14ac:dyDescent="0.2">
      <c r="A797" s="14" t="s">
        <v>2056</v>
      </c>
      <c r="B797" s="12" t="s">
        <v>2057</v>
      </c>
      <c r="C797" s="18" t="s">
        <v>1817</v>
      </c>
      <c r="D797" s="14" t="s">
        <v>2116</v>
      </c>
      <c r="E797" s="14" t="s">
        <v>735</v>
      </c>
      <c r="F797" s="20">
        <v>0</v>
      </c>
      <c r="G797" s="20" t="s">
        <v>735</v>
      </c>
      <c r="H797" s="20">
        <v>0</v>
      </c>
      <c r="I797" s="12" t="s">
        <v>305</v>
      </c>
    </row>
    <row r="798" spans="1:9" x14ac:dyDescent="0.2">
      <c r="A798" s="14" t="s">
        <v>2056</v>
      </c>
      <c r="B798" s="12" t="s">
        <v>2057</v>
      </c>
      <c r="C798" s="18" t="s">
        <v>1963</v>
      </c>
      <c r="D798" s="14" t="s">
        <v>2117</v>
      </c>
      <c r="E798" s="14" t="s">
        <v>735</v>
      </c>
      <c r="F798" s="20">
        <v>0</v>
      </c>
      <c r="G798" s="20" t="s">
        <v>735</v>
      </c>
      <c r="H798" s="20">
        <v>0</v>
      </c>
      <c r="I798" s="12" t="s">
        <v>305</v>
      </c>
    </row>
    <row r="799" spans="1:9" x14ac:dyDescent="0.2">
      <c r="A799" s="14" t="s">
        <v>2056</v>
      </c>
      <c r="B799" s="12" t="s">
        <v>2057</v>
      </c>
      <c r="C799" s="18" t="s">
        <v>802</v>
      </c>
      <c r="D799" s="14" t="s">
        <v>2118</v>
      </c>
      <c r="E799" s="14" t="s">
        <v>735</v>
      </c>
      <c r="F799" s="20">
        <v>0</v>
      </c>
      <c r="G799" s="20" t="s">
        <v>735</v>
      </c>
      <c r="H799" s="20">
        <v>0</v>
      </c>
      <c r="I799" s="12" t="s">
        <v>305</v>
      </c>
    </row>
    <row r="800" spans="1:9" x14ac:dyDescent="0.2">
      <c r="A800" s="14" t="s">
        <v>2056</v>
      </c>
      <c r="B800" s="12" t="s">
        <v>2057</v>
      </c>
      <c r="C800" s="18" t="s">
        <v>958</v>
      </c>
      <c r="D800" s="14" t="s">
        <v>2119</v>
      </c>
      <c r="E800" s="14" t="s">
        <v>735</v>
      </c>
      <c r="F800" s="20">
        <v>0</v>
      </c>
      <c r="G800" s="20" t="s">
        <v>735</v>
      </c>
      <c r="H800" s="20">
        <v>0</v>
      </c>
      <c r="I800" s="12" t="s">
        <v>305</v>
      </c>
    </row>
    <row r="801" spans="1:9" x14ac:dyDescent="0.2">
      <c r="A801" s="14" t="s">
        <v>2056</v>
      </c>
      <c r="B801" s="12" t="s">
        <v>2057</v>
      </c>
      <c r="C801" s="18" t="s">
        <v>1060</v>
      </c>
      <c r="D801" s="14" t="s">
        <v>2120</v>
      </c>
      <c r="E801" s="14" t="s">
        <v>735</v>
      </c>
      <c r="F801" s="20">
        <v>0</v>
      </c>
      <c r="G801" s="20" t="s">
        <v>735</v>
      </c>
      <c r="H801" s="20">
        <v>0</v>
      </c>
      <c r="I801" s="12" t="s">
        <v>305</v>
      </c>
    </row>
    <row r="802" spans="1:9" x14ac:dyDescent="0.2">
      <c r="A802" s="14" t="s">
        <v>2056</v>
      </c>
      <c r="B802" s="12" t="s">
        <v>2057</v>
      </c>
      <c r="C802" s="18" t="s">
        <v>2121</v>
      </c>
      <c r="D802" s="14" t="s">
        <v>2122</v>
      </c>
      <c r="E802" s="14" t="s">
        <v>735</v>
      </c>
      <c r="F802" s="20">
        <v>0</v>
      </c>
      <c r="G802" s="20" t="s">
        <v>735</v>
      </c>
      <c r="H802" s="20">
        <v>0</v>
      </c>
      <c r="I802" s="12" t="s">
        <v>305</v>
      </c>
    </row>
    <row r="803" spans="1:9" x14ac:dyDescent="0.2">
      <c r="A803" s="14" t="s">
        <v>2056</v>
      </c>
      <c r="B803" s="12" t="s">
        <v>2057</v>
      </c>
      <c r="C803" s="18" t="s">
        <v>2057</v>
      </c>
      <c r="D803" s="14" t="s">
        <v>2123</v>
      </c>
      <c r="E803" s="14" t="s">
        <v>735</v>
      </c>
      <c r="F803" s="20">
        <v>0</v>
      </c>
      <c r="G803" s="20" t="s">
        <v>735</v>
      </c>
      <c r="H803" s="20">
        <v>0</v>
      </c>
      <c r="I803" s="12" t="s">
        <v>305</v>
      </c>
    </row>
    <row r="804" spans="1:9" x14ac:dyDescent="0.2">
      <c r="A804" s="14" t="s">
        <v>2056</v>
      </c>
      <c r="B804" s="12" t="s">
        <v>2057</v>
      </c>
      <c r="C804" s="18" t="s">
        <v>806</v>
      </c>
      <c r="D804" s="14" t="s">
        <v>2124</v>
      </c>
      <c r="E804" s="14" t="s">
        <v>735</v>
      </c>
      <c r="F804" s="20">
        <v>0</v>
      </c>
      <c r="G804" s="20" t="s">
        <v>735</v>
      </c>
      <c r="H804" s="20">
        <v>0</v>
      </c>
      <c r="I804" s="12" t="s">
        <v>305</v>
      </c>
    </row>
    <row r="805" spans="1:9" x14ac:dyDescent="0.2">
      <c r="A805" s="14" t="s">
        <v>2056</v>
      </c>
      <c r="B805" s="12" t="s">
        <v>2057</v>
      </c>
      <c r="C805" s="18" t="s">
        <v>1554</v>
      </c>
      <c r="D805" s="14" t="s">
        <v>2125</v>
      </c>
      <c r="E805" s="14" t="s">
        <v>735</v>
      </c>
      <c r="F805" s="20">
        <v>0</v>
      </c>
      <c r="G805" s="20" t="s">
        <v>735</v>
      </c>
      <c r="H805" s="20">
        <v>0</v>
      </c>
      <c r="I805" s="12" t="s">
        <v>305</v>
      </c>
    </row>
    <row r="806" spans="1:9" x14ac:dyDescent="0.2">
      <c r="A806" s="14" t="s">
        <v>2056</v>
      </c>
      <c r="B806" s="12" t="s">
        <v>2057</v>
      </c>
      <c r="C806" s="18" t="s">
        <v>808</v>
      </c>
      <c r="D806" s="14" t="s">
        <v>2126</v>
      </c>
      <c r="E806" s="14" t="s">
        <v>735</v>
      </c>
      <c r="F806" s="20">
        <v>0</v>
      </c>
      <c r="G806" s="20" t="s">
        <v>735</v>
      </c>
      <c r="H806" s="20">
        <v>0</v>
      </c>
      <c r="I806" s="12" t="s">
        <v>305</v>
      </c>
    </row>
    <row r="807" spans="1:9" x14ac:dyDescent="0.2">
      <c r="A807" s="14" t="s">
        <v>2056</v>
      </c>
      <c r="B807" s="12" t="s">
        <v>2057</v>
      </c>
      <c r="C807" s="18" t="s">
        <v>966</v>
      </c>
      <c r="D807" s="14" t="s">
        <v>2127</v>
      </c>
      <c r="E807" s="14" t="s">
        <v>735</v>
      </c>
      <c r="F807" s="20">
        <v>0</v>
      </c>
      <c r="G807" s="20" t="s">
        <v>735</v>
      </c>
      <c r="H807" s="20">
        <v>0</v>
      </c>
      <c r="I807" s="12" t="s">
        <v>305</v>
      </c>
    </row>
    <row r="808" spans="1:9" x14ac:dyDescent="0.2">
      <c r="A808" s="14" t="s">
        <v>2056</v>
      </c>
      <c r="B808" s="12" t="s">
        <v>2057</v>
      </c>
      <c r="C808" s="18" t="s">
        <v>1562</v>
      </c>
      <c r="D808" s="14" t="s">
        <v>2128</v>
      </c>
      <c r="E808" s="14" t="s">
        <v>735</v>
      </c>
      <c r="F808" s="20">
        <v>0</v>
      </c>
      <c r="G808" s="20" t="s">
        <v>735</v>
      </c>
      <c r="H808" s="20">
        <v>0</v>
      </c>
      <c r="I808" s="12" t="s">
        <v>305</v>
      </c>
    </row>
    <row r="809" spans="1:9" x14ac:dyDescent="0.2">
      <c r="A809" s="14" t="s">
        <v>2056</v>
      </c>
      <c r="B809" s="12" t="s">
        <v>2057</v>
      </c>
      <c r="C809" s="18" t="s">
        <v>2129</v>
      </c>
      <c r="D809" s="14" t="s">
        <v>2130</v>
      </c>
      <c r="E809" s="14" t="s">
        <v>735</v>
      </c>
      <c r="F809" s="20">
        <v>0</v>
      </c>
      <c r="G809" s="20" t="s">
        <v>735</v>
      </c>
      <c r="H809" s="20">
        <v>0</v>
      </c>
      <c r="I809" s="12" t="s">
        <v>305</v>
      </c>
    </row>
    <row r="810" spans="1:9" x14ac:dyDescent="0.2">
      <c r="A810" s="14" t="s">
        <v>2056</v>
      </c>
      <c r="B810" s="12" t="s">
        <v>2057</v>
      </c>
      <c r="C810" s="18" t="s">
        <v>2131</v>
      </c>
      <c r="D810" s="14" t="s">
        <v>2132</v>
      </c>
      <c r="E810" s="14" t="s">
        <v>735</v>
      </c>
      <c r="F810" s="20">
        <v>0</v>
      </c>
      <c r="G810" s="20" t="s">
        <v>735</v>
      </c>
      <c r="H810" s="20">
        <v>0</v>
      </c>
      <c r="I810" s="12" t="s">
        <v>305</v>
      </c>
    </row>
    <row r="811" spans="1:9" x14ac:dyDescent="0.2">
      <c r="A811" s="14" t="s">
        <v>2056</v>
      </c>
      <c r="B811" s="12" t="s">
        <v>2057</v>
      </c>
      <c r="C811" s="18" t="s">
        <v>816</v>
      </c>
      <c r="D811" s="14" t="s">
        <v>2133</v>
      </c>
      <c r="E811" s="14" t="s">
        <v>735</v>
      </c>
      <c r="F811" s="20">
        <v>0</v>
      </c>
      <c r="G811" s="20" t="s">
        <v>735</v>
      </c>
      <c r="H811" s="20">
        <v>0</v>
      </c>
      <c r="I811" s="12" t="s">
        <v>305</v>
      </c>
    </row>
    <row r="812" spans="1:9" x14ac:dyDescent="0.2">
      <c r="A812" s="14" t="s">
        <v>2056</v>
      </c>
      <c r="B812" s="12" t="s">
        <v>2057</v>
      </c>
      <c r="C812" s="18" t="s">
        <v>2134</v>
      </c>
      <c r="D812" s="14" t="s">
        <v>2135</v>
      </c>
      <c r="E812" s="14" t="s">
        <v>735</v>
      </c>
      <c r="F812" s="20">
        <v>0</v>
      </c>
      <c r="G812" s="20" t="s">
        <v>735</v>
      </c>
      <c r="H812" s="20">
        <v>0</v>
      </c>
      <c r="I812" s="12" t="s">
        <v>305</v>
      </c>
    </row>
    <row r="813" spans="1:9" x14ac:dyDescent="0.2">
      <c r="A813" s="14" t="s">
        <v>2056</v>
      </c>
      <c r="B813" s="12" t="s">
        <v>2057</v>
      </c>
      <c r="C813" s="18" t="s">
        <v>2136</v>
      </c>
      <c r="D813" s="14" t="s">
        <v>2137</v>
      </c>
      <c r="E813" s="14" t="s">
        <v>735</v>
      </c>
      <c r="F813" s="20">
        <v>0</v>
      </c>
      <c r="G813" s="20" t="s">
        <v>735</v>
      </c>
      <c r="H813" s="20">
        <v>0</v>
      </c>
      <c r="I813" s="12" t="s">
        <v>305</v>
      </c>
    </row>
    <row r="814" spans="1:9" x14ac:dyDescent="0.2">
      <c r="A814" s="14" t="s">
        <v>2056</v>
      </c>
      <c r="B814" s="12" t="s">
        <v>2057</v>
      </c>
      <c r="C814" s="18" t="s">
        <v>2138</v>
      </c>
      <c r="D814" s="14" t="s">
        <v>2139</v>
      </c>
      <c r="E814" s="14" t="s">
        <v>735</v>
      </c>
      <c r="F814" s="20">
        <v>0</v>
      </c>
      <c r="G814" s="20" t="s">
        <v>735</v>
      </c>
      <c r="H814" s="20">
        <v>0</v>
      </c>
      <c r="I814" s="12" t="s">
        <v>305</v>
      </c>
    </row>
    <row r="815" spans="1:9" x14ac:dyDescent="0.2">
      <c r="A815" s="14" t="s">
        <v>2056</v>
      </c>
      <c r="B815" s="12" t="s">
        <v>2057</v>
      </c>
      <c r="C815" s="18" t="s">
        <v>2140</v>
      </c>
      <c r="D815" s="14" t="s">
        <v>2141</v>
      </c>
      <c r="E815" s="14" t="s">
        <v>735</v>
      </c>
      <c r="F815" s="20">
        <v>0</v>
      </c>
      <c r="G815" s="20" t="s">
        <v>735</v>
      </c>
      <c r="H815" s="20">
        <v>0</v>
      </c>
      <c r="I815" s="12" t="s">
        <v>305</v>
      </c>
    </row>
    <row r="816" spans="1:9" x14ac:dyDescent="0.2">
      <c r="A816" s="14" t="s">
        <v>2056</v>
      </c>
      <c r="B816" s="12" t="s">
        <v>2057</v>
      </c>
      <c r="C816" s="18" t="s">
        <v>824</v>
      </c>
      <c r="D816" s="14" t="s">
        <v>2142</v>
      </c>
      <c r="E816" s="14" t="s">
        <v>735</v>
      </c>
      <c r="F816" s="20">
        <v>0</v>
      </c>
      <c r="G816" s="20" t="s">
        <v>735</v>
      </c>
      <c r="H816" s="20">
        <v>0</v>
      </c>
      <c r="I816" s="12" t="s">
        <v>305</v>
      </c>
    </row>
    <row r="817" spans="1:9" x14ac:dyDescent="0.2">
      <c r="A817" s="14" t="s">
        <v>2056</v>
      </c>
      <c r="B817" s="12" t="s">
        <v>2057</v>
      </c>
      <c r="C817" s="18" t="s">
        <v>2143</v>
      </c>
      <c r="D817" s="14" t="s">
        <v>2144</v>
      </c>
      <c r="E817" s="14" t="s">
        <v>735</v>
      </c>
      <c r="F817" s="20">
        <v>0</v>
      </c>
      <c r="G817" s="20" t="s">
        <v>735</v>
      </c>
      <c r="H817" s="20">
        <v>0</v>
      </c>
      <c r="I817" s="12" t="s">
        <v>305</v>
      </c>
    </row>
    <row r="818" spans="1:9" x14ac:dyDescent="0.2">
      <c r="A818" s="14" t="s">
        <v>2056</v>
      </c>
      <c r="B818" s="12" t="s">
        <v>2057</v>
      </c>
      <c r="C818" s="18" t="s">
        <v>828</v>
      </c>
      <c r="D818" s="14" t="s">
        <v>2145</v>
      </c>
      <c r="E818" s="14" t="s">
        <v>735</v>
      </c>
      <c r="F818" s="20">
        <v>0</v>
      </c>
      <c r="G818" s="20" t="s">
        <v>735</v>
      </c>
      <c r="H818" s="20">
        <v>0</v>
      </c>
      <c r="I818" s="12" t="s">
        <v>305</v>
      </c>
    </row>
    <row r="819" spans="1:9" x14ac:dyDescent="0.2">
      <c r="A819" s="14" t="s">
        <v>2056</v>
      </c>
      <c r="B819" s="12" t="s">
        <v>2057</v>
      </c>
      <c r="C819" s="18" t="s">
        <v>830</v>
      </c>
      <c r="D819" s="14" t="s">
        <v>2146</v>
      </c>
      <c r="E819" s="14" t="s">
        <v>735</v>
      </c>
      <c r="F819" s="20">
        <v>0</v>
      </c>
      <c r="G819" s="20" t="s">
        <v>735</v>
      </c>
      <c r="H819" s="20">
        <v>0</v>
      </c>
      <c r="I819" s="12" t="s">
        <v>305</v>
      </c>
    </row>
    <row r="820" spans="1:9" x14ac:dyDescent="0.2">
      <c r="A820" s="14" t="s">
        <v>2056</v>
      </c>
      <c r="B820" s="12" t="s">
        <v>2057</v>
      </c>
      <c r="C820" s="18" t="s">
        <v>2147</v>
      </c>
      <c r="D820" s="14" t="s">
        <v>2148</v>
      </c>
      <c r="E820" s="14" t="s">
        <v>735</v>
      </c>
      <c r="F820" s="20">
        <v>0</v>
      </c>
      <c r="G820" s="20" t="s">
        <v>735</v>
      </c>
      <c r="H820" s="20">
        <v>0</v>
      </c>
      <c r="I820" s="12" t="s">
        <v>305</v>
      </c>
    </row>
    <row r="821" spans="1:9" x14ac:dyDescent="0.2">
      <c r="A821" s="14" t="s">
        <v>2056</v>
      </c>
      <c r="B821" s="12" t="s">
        <v>2057</v>
      </c>
      <c r="C821" s="18" t="s">
        <v>1587</v>
      </c>
      <c r="D821" s="14" t="s">
        <v>2149</v>
      </c>
      <c r="E821" s="14" t="s">
        <v>735</v>
      </c>
      <c r="F821" s="20">
        <v>0</v>
      </c>
      <c r="G821" s="20" t="s">
        <v>735</v>
      </c>
      <c r="H821" s="20">
        <v>0</v>
      </c>
      <c r="I821" s="12" t="s">
        <v>305</v>
      </c>
    </row>
    <row r="822" spans="1:9" x14ac:dyDescent="0.2">
      <c r="A822" s="14" t="s">
        <v>2056</v>
      </c>
      <c r="B822" s="12" t="s">
        <v>2057</v>
      </c>
      <c r="C822" s="18" t="s">
        <v>2150</v>
      </c>
      <c r="D822" s="14" t="s">
        <v>2151</v>
      </c>
      <c r="E822" s="14" t="s">
        <v>735</v>
      </c>
      <c r="F822" s="20">
        <v>0</v>
      </c>
      <c r="G822" s="20" t="s">
        <v>735</v>
      </c>
      <c r="H822" s="20">
        <v>0</v>
      </c>
      <c r="I822" s="12" t="s">
        <v>305</v>
      </c>
    </row>
    <row r="823" spans="1:9" x14ac:dyDescent="0.2">
      <c r="A823" s="14" t="s">
        <v>2056</v>
      </c>
      <c r="B823" s="12" t="s">
        <v>2057</v>
      </c>
      <c r="C823" s="18" t="s">
        <v>834</v>
      </c>
      <c r="D823" s="14" t="s">
        <v>2152</v>
      </c>
      <c r="E823" s="14" t="s">
        <v>735</v>
      </c>
      <c r="F823" s="20">
        <v>0</v>
      </c>
      <c r="G823" s="20" t="s">
        <v>735</v>
      </c>
      <c r="H823" s="20">
        <v>0</v>
      </c>
      <c r="I823" s="12" t="s">
        <v>305</v>
      </c>
    </row>
    <row r="824" spans="1:9" x14ac:dyDescent="0.2">
      <c r="A824" s="14" t="s">
        <v>2056</v>
      </c>
      <c r="B824" s="12" t="s">
        <v>2057</v>
      </c>
      <c r="C824" s="18" t="s">
        <v>836</v>
      </c>
      <c r="D824" s="14" t="s">
        <v>2153</v>
      </c>
      <c r="E824" s="14" t="s">
        <v>735</v>
      </c>
      <c r="F824" s="20">
        <v>0</v>
      </c>
      <c r="G824" s="20" t="s">
        <v>735</v>
      </c>
      <c r="H824" s="20">
        <v>0</v>
      </c>
      <c r="I824" s="12" t="s">
        <v>305</v>
      </c>
    </row>
    <row r="825" spans="1:9" x14ac:dyDescent="0.2">
      <c r="A825" s="14" t="s">
        <v>2056</v>
      </c>
      <c r="B825" s="12" t="s">
        <v>2057</v>
      </c>
      <c r="C825" s="18" t="s">
        <v>2154</v>
      </c>
      <c r="D825" s="14" t="s">
        <v>2155</v>
      </c>
      <c r="E825" s="14" t="s">
        <v>735</v>
      </c>
      <c r="F825" s="20">
        <v>0</v>
      </c>
      <c r="G825" s="20" t="s">
        <v>735</v>
      </c>
      <c r="H825" s="20">
        <v>0</v>
      </c>
      <c r="I825" s="12" t="s">
        <v>305</v>
      </c>
    </row>
    <row r="826" spans="1:9" x14ac:dyDescent="0.2">
      <c r="A826" s="14" t="s">
        <v>2056</v>
      </c>
      <c r="B826" s="12" t="s">
        <v>2057</v>
      </c>
      <c r="C826" s="18" t="s">
        <v>2156</v>
      </c>
      <c r="D826" s="14" t="s">
        <v>2157</v>
      </c>
      <c r="E826" s="14" t="s">
        <v>735</v>
      </c>
      <c r="F826" s="20">
        <v>0</v>
      </c>
      <c r="G826" s="20" t="s">
        <v>735</v>
      </c>
      <c r="H826" s="20">
        <v>0</v>
      </c>
      <c r="I826" s="12" t="s">
        <v>305</v>
      </c>
    </row>
    <row r="827" spans="1:9" x14ac:dyDescent="0.2">
      <c r="A827" s="14" t="s">
        <v>2056</v>
      </c>
      <c r="B827" s="12" t="s">
        <v>2057</v>
      </c>
      <c r="C827" s="18" t="s">
        <v>1383</v>
      </c>
      <c r="D827" s="14" t="s">
        <v>2158</v>
      </c>
      <c r="E827" s="14" t="s">
        <v>735</v>
      </c>
      <c r="F827" s="20">
        <v>0</v>
      </c>
      <c r="G827" s="20" t="s">
        <v>735</v>
      </c>
      <c r="H827" s="20">
        <v>0</v>
      </c>
      <c r="I827" s="12" t="s">
        <v>305</v>
      </c>
    </row>
    <row r="828" spans="1:9" x14ac:dyDescent="0.2">
      <c r="A828" s="14" t="s">
        <v>2056</v>
      </c>
      <c r="B828" s="12" t="s">
        <v>2057</v>
      </c>
      <c r="C828" s="18" t="s">
        <v>2159</v>
      </c>
      <c r="D828" s="14" t="s">
        <v>2160</v>
      </c>
      <c r="E828" s="14" t="s">
        <v>735</v>
      </c>
      <c r="F828" s="20">
        <v>0</v>
      </c>
      <c r="G828" s="20" t="s">
        <v>735</v>
      </c>
      <c r="H828" s="20">
        <v>0</v>
      </c>
      <c r="I828" s="12" t="s">
        <v>305</v>
      </c>
    </row>
    <row r="829" spans="1:9" x14ac:dyDescent="0.2">
      <c r="A829" s="14" t="s">
        <v>2056</v>
      </c>
      <c r="B829" s="12" t="s">
        <v>2057</v>
      </c>
      <c r="C829" s="18" t="s">
        <v>2161</v>
      </c>
      <c r="D829" s="14" t="s">
        <v>2162</v>
      </c>
      <c r="E829" s="14" t="s">
        <v>735</v>
      </c>
      <c r="F829" s="20">
        <v>0</v>
      </c>
      <c r="G829" s="20" t="s">
        <v>735</v>
      </c>
      <c r="H829" s="20">
        <v>0</v>
      </c>
      <c r="I829" s="12" t="s">
        <v>305</v>
      </c>
    </row>
    <row r="830" spans="1:9" x14ac:dyDescent="0.2">
      <c r="A830" s="14" t="s">
        <v>2056</v>
      </c>
      <c r="B830" s="12" t="s">
        <v>2057</v>
      </c>
      <c r="C830" s="18" t="s">
        <v>2163</v>
      </c>
      <c r="D830" s="14" t="s">
        <v>2164</v>
      </c>
      <c r="E830" s="14" t="s">
        <v>735</v>
      </c>
      <c r="F830" s="20">
        <v>0</v>
      </c>
      <c r="G830" s="20" t="s">
        <v>735</v>
      </c>
      <c r="H830" s="20">
        <v>0</v>
      </c>
      <c r="I830" s="12" t="s">
        <v>305</v>
      </c>
    </row>
    <row r="831" spans="1:9" x14ac:dyDescent="0.2">
      <c r="A831" s="14" t="s">
        <v>2056</v>
      </c>
      <c r="B831" s="12" t="s">
        <v>2057</v>
      </c>
      <c r="C831" s="18" t="s">
        <v>2165</v>
      </c>
      <c r="D831" s="14" t="s">
        <v>2166</v>
      </c>
      <c r="E831" s="14" t="s">
        <v>735</v>
      </c>
      <c r="F831" s="20">
        <v>0</v>
      </c>
      <c r="G831" s="20" t="s">
        <v>735</v>
      </c>
      <c r="H831" s="20">
        <v>0</v>
      </c>
      <c r="I831" s="12" t="s">
        <v>305</v>
      </c>
    </row>
    <row r="832" spans="1:9" x14ac:dyDescent="0.2">
      <c r="A832" s="14" t="s">
        <v>2056</v>
      </c>
      <c r="B832" s="12" t="s">
        <v>2057</v>
      </c>
      <c r="C832" s="18" t="s">
        <v>1000</v>
      </c>
      <c r="D832" s="14" t="s">
        <v>2167</v>
      </c>
      <c r="E832" s="14" t="s">
        <v>735</v>
      </c>
      <c r="F832" s="20">
        <v>0</v>
      </c>
      <c r="G832" s="20" t="s">
        <v>735</v>
      </c>
      <c r="H832" s="20">
        <v>0</v>
      </c>
      <c r="I832" s="12" t="s">
        <v>305</v>
      </c>
    </row>
    <row r="833" spans="1:9" x14ac:dyDescent="0.2">
      <c r="A833" s="14" t="s">
        <v>2056</v>
      </c>
      <c r="B833" s="12" t="s">
        <v>2057</v>
      </c>
      <c r="C833" s="18" t="s">
        <v>2168</v>
      </c>
      <c r="D833" s="14" t="s">
        <v>2169</v>
      </c>
      <c r="E833" s="14" t="s">
        <v>735</v>
      </c>
      <c r="F833" s="20">
        <v>0</v>
      </c>
      <c r="G833" s="20" t="s">
        <v>735</v>
      </c>
      <c r="H833" s="20">
        <v>0</v>
      </c>
      <c r="I833" s="12" t="s">
        <v>305</v>
      </c>
    </row>
    <row r="834" spans="1:9" x14ac:dyDescent="0.2">
      <c r="A834" s="14" t="s">
        <v>2056</v>
      </c>
      <c r="B834" s="12" t="s">
        <v>2057</v>
      </c>
      <c r="C834" s="18" t="s">
        <v>2170</v>
      </c>
      <c r="D834" s="14" t="s">
        <v>2171</v>
      </c>
      <c r="E834" s="14" t="s">
        <v>735</v>
      </c>
      <c r="F834" s="20">
        <v>0</v>
      </c>
      <c r="G834" s="20" t="s">
        <v>735</v>
      </c>
      <c r="H834" s="20">
        <v>0</v>
      </c>
      <c r="I834" s="12" t="s">
        <v>305</v>
      </c>
    </row>
    <row r="835" spans="1:9" x14ac:dyDescent="0.2">
      <c r="A835" s="14" t="s">
        <v>2056</v>
      </c>
      <c r="B835" s="12" t="s">
        <v>2057</v>
      </c>
      <c r="C835" s="18" t="s">
        <v>2172</v>
      </c>
      <c r="D835" s="14" t="s">
        <v>2173</v>
      </c>
      <c r="E835" s="14" t="s">
        <v>735</v>
      </c>
      <c r="F835" s="20">
        <v>0</v>
      </c>
      <c r="G835" s="20" t="s">
        <v>735</v>
      </c>
      <c r="H835" s="20">
        <v>0</v>
      </c>
      <c r="I835" s="12" t="s">
        <v>305</v>
      </c>
    </row>
    <row r="836" spans="1:9" x14ac:dyDescent="0.2">
      <c r="A836" s="14" t="s">
        <v>2056</v>
      </c>
      <c r="B836" s="12" t="s">
        <v>2057</v>
      </c>
      <c r="C836" s="18" t="s">
        <v>2174</v>
      </c>
      <c r="D836" s="14" t="s">
        <v>2175</v>
      </c>
      <c r="E836" s="14" t="s">
        <v>735</v>
      </c>
      <c r="F836" s="20">
        <v>0</v>
      </c>
      <c r="G836" s="20" t="s">
        <v>735</v>
      </c>
      <c r="H836" s="20">
        <v>0</v>
      </c>
      <c r="I836" s="12" t="s">
        <v>305</v>
      </c>
    </row>
    <row r="837" spans="1:9" x14ac:dyDescent="0.2">
      <c r="A837" s="14" t="s">
        <v>2056</v>
      </c>
      <c r="B837" s="12" t="s">
        <v>2057</v>
      </c>
      <c r="C837" s="18" t="s">
        <v>1013</v>
      </c>
      <c r="D837" s="14" t="s">
        <v>2176</v>
      </c>
      <c r="E837" s="14" t="s">
        <v>735</v>
      </c>
      <c r="F837" s="20">
        <v>0</v>
      </c>
      <c r="G837" s="20" t="s">
        <v>735</v>
      </c>
      <c r="H837" s="20">
        <v>0</v>
      </c>
      <c r="I837" s="12" t="s">
        <v>305</v>
      </c>
    </row>
    <row r="838" spans="1:9" x14ac:dyDescent="0.2">
      <c r="A838" s="14" t="s">
        <v>2056</v>
      </c>
      <c r="B838" s="12" t="s">
        <v>2057</v>
      </c>
      <c r="C838" s="18" t="s">
        <v>852</v>
      </c>
      <c r="D838" s="14" t="s">
        <v>2177</v>
      </c>
      <c r="E838" s="14" t="s">
        <v>735</v>
      </c>
      <c r="F838" s="20">
        <v>0</v>
      </c>
      <c r="G838" s="20" t="s">
        <v>735</v>
      </c>
      <c r="H838" s="20">
        <v>0</v>
      </c>
      <c r="I838" s="12" t="s">
        <v>305</v>
      </c>
    </row>
    <row r="839" spans="1:9" x14ac:dyDescent="0.2">
      <c r="A839" s="14" t="s">
        <v>2056</v>
      </c>
      <c r="B839" s="12" t="s">
        <v>2057</v>
      </c>
      <c r="C839" s="18" t="s">
        <v>2178</v>
      </c>
      <c r="D839" s="14" t="s">
        <v>2179</v>
      </c>
      <c r="E839" s="14" t="s">
        <v>735</v>
      </c>
      <c r="F839" s="20">
        <v>0</v>
      </c>
      <c r="G839" s="20" t="s">
        <v>735</v>
      </c>
      <c r="H839" s="20">
        <v>0</v>
      </c>
      <c r="I839" s="12" t="s">
        <v>305</v>
      </c>
    </row>
    <row r="840" spans="1:9" x14ac:dyDescent="0.2">
      <c r="A840" s="14" t="s">
        <v>2056</v>
      </c>
      <c r="B840" s="12" t="s">
        <v>2057</v>
      </c>
      <c r="C840" s="18" t="s">
        <v>2180</v>
      </c>
      <c r="D840" s="14" t="s">
        <v>2181</v>
      </c>
      <c r="E840" s="14" t="s">
        <v>735</v>
      </c>
      <c r="F840" s="20">
        <v>0</v>
      </c>
      <c r="G840" s="20" t="s">
        <v>735</v>
      </c>
      <c r="H840" s="20">
        <v>0</v>
      </c>
      <c r="I840" s="12" t="s">
        <v>305</v>
      </c>
    </row>
    <row r="841" spans="1:9" x14ac:dyDescent="0.2">
      <c r="A841" s="14" t="s">
        <v>2056</v>
      </c>
      <c r="B841" s="12" t="s">
        <v>2057</v>
      </c>
      <c r="C841" s="18" t="s">
        <v>2182</v>
      </c>
      <c r="D841" s="14" t="s">
        <v>2183</v>
      </c>
      <c r="E841" s="14" t="s">
        <v>735</v>
      </c>
      <c r="F841" s="20">
        <v>0</v>
      </c>
      <c r="G841" s="20" t="s">
        <v>735</v>
      </c>
      <c r="H841" s="20">
        <v>0</v>
      </c>
      <c r="I841" s="12" t="s">
        <v>305</v>
      </c>
    </row>
    <row r="842" spans="1:9" x14ac:dyDescent="0.2">
      <c r="A842" s="14" t="s">
        <v>2056</v>
      </c>
      <c r="B842" s="12" t="s">
        <v>2057</v>
      </c>
      <c r="C842" s="18" t="s">
        <v>1407</v>
      </c>
      <c r="D842" s="14" t="s">
        <v>2184</v>
      </c>
      <c r="E842" s="14" t="s">
        <v>735</v>
      </c>
      <c r="F842" s="20">
        <v>0</v>
      </c>
      <c r="G842" s="20" t="s">
        <v>735</v>
      </c>
      <c r="H842" s="20">
        <v>0</v>
      </c>
      <c r="I842" s="12" t="s">
        <v>305</v>
      </c>
    </row>
    <row r="843" spans="1:9" x14ac:dyDescent="0.2">
      <c r="A843" s="14" t="s">
        <v>2056</v>
      </c>
      <c r="B843" s="12" t="s">
        <v>2057</v>
      </c>
      <c r="C843" s="18" t="s">
        <v>1025</v>
      </c>
      <c r="D843" s="14" t="s">
        <v>2185</v>
      </c>
      <c r="E843" s="14" t="s">
        <v>735</v>
      </c>
      <c r="F843" s="20">
        <v>0</v>
      </c>
      <c r="G843" s="20" t="s">
        <v>735</v>
      </c>
      <c r="H843" s="20">
        <v>0</v>
      </c>
      <c r="I843" s="12" t="s">
        <v>305</v>
      </c>
    </row>
    <row r="844" spans="1:9" x14ac:dyDescent="0.2">
      <c r="A844" s="14" t="s">
        <v>2056</v>
      </c>
      <c r="B844" s="12" t="s">
        <v>2057</v>
      </c>
      <c r="C844" s="18" t="s">
        <v>1027</v>
      </c>
      <c r="D844" s="14" t="s">
        <v>2186</v>
      </c>
      <c r="E844" s="14" t="s">
        <v>735</v>
      </c>
      <c r="F844" s="20">
        <v>0</v>
      </c>
      <c r="G844" s="20" t="s">
        <v>735</v>
      </c>
      <c r="H844" s="20">
        <v>0</v>
      </c>
      <c r="I844" s="12" t="s">
        <v>305</v>
      </c>
    </row>
    <row r="845" spans="1:9" x14ac:dyDescent="0.2">
      <c r="A845" s="14" t="s">
        <v>2056</v>
      </c>
      <c r="B845" s="12" t="s">
        <v>2057</v>
      </c>
      <c r="C845" s="18" t="s">
        <v>2187</v>
      </c>
      <c r="D845" s="14" t="s">
        <v>2188</v>
      </c>
      <c r="E845" s="14" t="s">
        <v>735</v>
      </c>
      <c r="F845" s="20">
        <v>0</v>
      </c>
      <c r="G845" s="20" t="s">
        <v>735</v>
      </c>
      <c r="H845" s="20">
        <v>0</v>
      </c>
      <c r="I845" s="12" t="s">
        <v>305</v>
      </c>
    </row>
    <row r="846" spans="1:9" x14ac:dyDescent="0.2">
      <c r="A846" s="14" t="s">
        <v>2056</v>
      </c>
      <c r="B846" s="12" t="s">
        <v>2057</v>
      </c>
      <c r="C846" s="18" t="s">
        <v>1667</v>
      </c>
      <c r="D846" s="14" t="s">
        <v>2189</v>
      </c>
      <c r="E846" s="14" t="s">
        <v>735</v>
      </c>
      <c r="F846" s="20">
        <v>0</v>
      </c>
      <c r="G846" s="20" t="s">
        <v>735</v>
      </c>
      <c r="H846" s="20">
        <v>0</v>
      </c>
      <c r="I846" s="12" t="s">
        <v>305</v>
      </c>
    </row>
    <row r="847" spans="1:9" x14ac:dyDescent="0.2">
      <c r="A847" s="14" t="s">
        <v>2056</v>
      </c>
      <c r="B847" s="12" t="s">
        <v>2057</v>
      </c>
      <c r="C847" s="18" t="s">
        <v>864</v>
      </c>
      <c r="D847" s="14" t="s">
        <v>2190</v>
      </c>
      <c r="E847" s="14" t="s">
        <v>735</v>
      </c>
      <c r="F847" s="20">
        <v>0</v>
      </c>
      <c r="G847" s="20" t="s">
        <v>735</v>
      </c>
      <c r="H847" s="20">
        <v>0</v>
      </c>
      <c r="I847" s="12" t="s">
        <v>305</v>
      </c>
    </row>
    <row r="848" spans="1:9" x14ac:dyDescent="0.2">
      <c r="A848" s="14" t="s">
        <v>2056</v>
      </c>
      <c r="B848" s="12" t="s">
        <v>2057</v>
      </c>
      <c r="C848" s="18" t="s">
        <v>1670</v>
      </c>
      <c r="D848" s="14" t="s">
        <v>2191</v>
      </c>
      <c r="E848" s="14" t="s">
        <v>735</v>
      </c>
      <c r="F848" s="20">
        <v>0</v>
      </c>
      <c r="G848" s="20" t="s">
        <v>735</v>
      </c>
      <c r="H848" s="20">
        <v>0</v>
      </c>
      <c r="I848" s="12" t="s">
        <v>305</v>
      </c>
    </row>
    <row r="849" spans="1:9" x14ac:dyDescent="0.2">
      <c r="A849" s="14" t="s">
        <v>2056</v>
      </c>
      <c r="B849" s="12" t="s">
        <v>2057</v>
      </c>
      <c r="C849" s="18" t="s">
        <v>1672</v>
      </c>
      <c r="D849" s="14" t="s">
        <v>2192</v>
      </c>
      <c r="E849" s="14" t="s">
        <v>735</v>
      </c>
      <c r="F849" s="20">
        <v>0</v>
      </c>
      <c r="G849" s="20" t="s">
        <v>735</v>
      </c>
      <c r="H849" s="20">
        <v>0</v>
      </c>
      <c r="I849" s="12" t="s">
        <v>305</v>
      </c>
    </row>
    <row r="850" spans="1:9" x14ac:dyDescent="0.2">
      <c r="A850" s="14" t="s">
        <v>2056</v>
      </c>
      <c r="B850" s="12" t="s">
        <v>2057</v>
      </c>
      <c r="C850" s="18" t="s">
        <v>1918</v>
      </c>
      <c r="D850" s="14" t="s">
        <v>2193</v>
      </c>
      <c r="E850" s="14" t="s">
        <v>735</v>
      </c>
      <c r="F850" s="20">
        <v>0</v>
      </c>
      <c r="G850" s="20" t="s">
        <v>735</v>
      </c>
      <c r="H850" s="20">
        <v>0</v>
      </c>
      <c r="I850" s="12" t="s">
        <v>305</v>
      </c>
    </row>
    <row r="851" spans="1:9" x14ac:dyDescent="0.2">
      <c r="A851" s="14" t="s">
        <v>2056</v>
      </c>
      <c r="B851" s="12" t="s">
        <v>2057</v>
      </c>
      <c r="C851" s="18" t="s">
        <v>2194</v>
      </c>
      <c r="D851" s="14" t="s">
        <v>2195</v>
      </c>
      <c r="E851" s="14" t="s">
        <v>735</v>
      </c>
      <c r="F851" s="20">
        <v>0</v>
      </c>
      <c r="G851" s="20" t="s">
        <v>735</v>
      </c>
      <c r="H851" s="20">
        <v>0</v>
      </c>
      <c r="I851" s="12" t="s">
        <v>305</v>
      </c>
    </row>
    <row r="852" spans="1:9" x14ac:dyDescent="0.2">
      <c r="A852" s="14" t="s">
        <v>2056</v>
      </c>
      <c r="B852" s="12" t="s">
        <v>2057</v>
      </c>
      <c r="C852" s="18" t="s">
        <v>2196</v>
      </c>
      <c r="D852" s="14" t="s">
        <v>2197</v>
      </c>
      <c r="E852" s="14" t="s">
        <v>735</v>
      </c>
      <c r="F852" s="20">
        <v>0</v>
      </c>
      <c r="G852" s="20" t="s">
        <v>735</v>
      </c>
      <c r="H852" s="20">
        <v>0</v>
      </c>
      <c r="I852" s="12" t="s">
        <v>305</v>
      </c>
    </row>
    <row r="853" spans="1:9" x14ac:dyDescent="0.2">
      <c r="A853" s="14" t="s">
        <v>2056</v>
      </c>
      <c r="B853" s="12" t="s">
        <v>2057</v>
      </c>
      <c r="C853" s="18" t="s">
        <v>1684</v>
      </c>
      <c r="D853" s="14" t="s">
        <v>2198</v>
      </c>
      <c r="E853" s="14" t="s">
        <v>735</v>
      </c>
      <c r="F853" s="20">
        <v>0</v>
      </c>
      <c r="G853" s="20" t="s">
        <v>735</v>
      </c>
      <c r="H853" s="20">
        <v>0</v>
      </c>
      <c r="I853" s="12" t="s">
        <v>305</v>
      </c>
    </row>
    <row r="854" spans="1:9" x14ac:dyDescent="0.2">
      <c r="A854" s="14" t="s">
        <v>2056</v>
      </c>
      <c r="B854" s="12" t="s">
        <v>2057</v>
      </c>
      <c r="C854" s="18" t="s">
        <v>2199</v>
      </c>
      <c r="D854" s="14" t="s">
        <v>2200</v>
      </c>
      <c r="E854" s="14" t="s">
        <v>735</v>
      </c>
      <c r="F854" s="20">
        <v>0</v>
      </c>
      <c r="G854" s="20" t="s">
        <v>735</v>
      </c>
      <c r="H854" s="20">
        <v>0</v>
      </c>
      <c r="I854" s="12" t="s">
        <v>305</v>
      </c>
    </row>
    <row r="855" spans="1:9" x14ac:dyDescent="0.2">
      <c r="A855" s="14" t="s">
        <v>2201</v>
      </c>
      <c r="B855" s="12" t="s">
        <v>2202</v>
      </c>
      <c r="C855" s="18" t="s">
        <v>1925</v>
      </c>
      <c r="D855" s="14" t="s">
        <v>2203</v>
      </c>
      <c r="E855" s="14" t="s">
        <v>735</v>
      </c>
      <c r="F855" s="20">
        <v>0</v>
      </c>
      <c r="G855" s="20" t="s">
        <v>735</v>
      </c>
      <c r="H855" s="20">
        <v>0</v>
      </c>
      <c r="I855" s="12" t="s">
        <v>305</v>
      </c>
    </row>
    <row r="856" spans="1:9" x14ac:dyDescent="0.2">
      <c r="A856" s="14" t="s">
        <v>2201</v>
      </c>
      <c r="B856" s="12" t="s">
        <v>2202</v>
      </c>
      <c r="C856" s="18" t="s">
        <v>2204</v>
      </c>
      <c r="D856" s="14" t="s">
        <v>2205</v>
      </c>
      <c r="E856" s="14" t="s">
        <v>735</v>
      </c>
      <c r="F856" s="20">
        <v>0</v>
      </c>
      <c r="G856" s="20" t="s">
        <v>735</v>
      </c>
      <c r="H856" s="20">
        <v>0</v>
      </c>
      <c r="I856" s="12" t="s">
        <v>305</v>
      </c>
    </row>
    <row r="857" spans="1:9" x14ac:dyDescent="0.2">
      <c r="A857" s="14" t="s">
        <v>2201</v>
      </c>
      <c r="B857" s="12" t="s">
        <v>2202</v>
      </c>
      <c r="C857" s="18" t="s">
        <v>2206</v>
      </c>
      <c r="D857" s="14" t="s">
        <v>2207</v>
      </c>
      <c r="E857" s="14" t="s">
        <v>735</v>
      </c>
      <c r="F857" s="20">
        <v>0</v>
      </c>
      <c r="G857" s="20" t="s">
        <v>735</v>
      </c>
      <c r="H857" s="20">
        <v>0</v>
      </c>
      <c r="I857" s="12" t="s">
        <v>305</v>
      </c>
    </row>
    <row r="858" spans="1:9" x14ac:dyDescent="0.2">
      <c r="A858" s="14" t="s">
        <v>2201</v>
      </c>
      <c r="B858" s="12" t="s">
        <v>2202</v>
      </c>
      <c r="C858" s="18" t="s">
        <v>2208</v>
      </c>
      <c r="D858" s="14" t="s">
        <v>2209</v>
      </c>
      <c r="E858" s="14" t="s">
        <v>735</v>
      </c>
      <c r="F858" s="20">
        <v>0</v>
      </c>
      <c r="G858" s="20" t="s">
        <v>735</v>
      </c>
      <c r="H858" s="20">
        <v>0</v>
      </c>
      <c r="I858" s="12" t="s">
        <v>304</v>
      </c>
    </row>
    <row r="859" spans="1:9" x14ac:dyDescent="0.2">
      <c r="A859" s="14" t="s">
        <v>2201</v>
      </c>
      <c r="B859" s="12" t="s">
        <v>2202</v>
      </c>
      <c r="C859" s="18" t="s">
        <v>2210</v>
      </c>
      <c r="D859" s="14" t="s">
        <v>2211</v>
      </c>
      <c r="E859" s="14" t="s">
        <v>735</v>
      </c>
      <c r="F859" s="20">
        <v>0</v>
      </c>
      <c r="G859" s="20" t="s">
        <v>735</v>
      </c>
      <c r="H859" s="20">
        <v>0</v>
      </c>
      <c r="I859" s="12" t="s">
        <v>304</v>
      </c>
    </row>
    <row r="860" spans="1:9" x14ac:dyDescent="0.2">
      <c r="A860" s="14" t="s">
        <v>2201</v>
      </c>
      <c r="B860" s="12" t="s">
        <v>2202</v>
      </c>
      <c r="C860" s="18" t="s">
        <v>2212</v>
      </c>
      <c r="D860" s="14" t="s">
        <v>2213</v>
      </c>
      <c r="E860" s="14" t="s">
        <v>735</v>
      </c>
      <c r="F860" s="20">
        <v>0</v>
      </c>
      <c r="G860" s="20" t="s">
        <v>735</v>
      </c>
      <c r="H860" s="20">
        <v>0</v>
      </c>
      <c r="I860" s="12" t="s">
        <v>305</v>
      </c>
    </row>
    <row r="861" spans="1:9" x14ac:dyDescent="0.2">
      <c r="A861" s="14" t="s">
        <v>2201</v>
      </c>
      <c r="B861" s="12" t="s">
        <v>2202</v>
      </c>
      <c r="C861" s="18" t="s">
        <v>1772</v>
      </c>
      <c r="D861" s="14" t="s">
        <v>2214</v>
      </c>
      <c r="E861" s="14" t="s">
        <v>735</v>
      </c>
      <c r="F861" s="20">
        <v>0</v>
      </c>
      <c r="G861" s="20" t="s">
        <v>735</v>
      </c>
      <c r="H861" s="20">
        <v>0</v>
      </c>
      <c r="I861" s="12" t="s">
        <v>305</v>
      </c>
    </row>
    <row r="862" spans="1:9" x14ac:dyDescent="0.2">
      <c r="A862" s="14" t="s">
        <v>2201</v>
      </c>
      <c r="B862" s="12" t="s">
        <v>2202</v>
      </c>
      <c r="C862" s="18" t="s">
        <v>748</v>
      </c>
      <c r="D862" s="14" t="s">
        <v>2215</v>
      </c>
      <c r="E862" s="14" t="s">
        <v>735</v>
      </c>
      <c r="F862" s="20">
        <v>0</v>
      </c>
      <c r="G862" s="20" t="s">
        <v>735</v>
      </c>
      <c r="H862" s="20">
        <v>2.719421101774061E-2</v>
      </c>
      <c r="I862" s="12" t="s">
        <v>305</v>
      </c>
    </row>
    <row r="863" spans="1:9" x14ac:dyDescent="0.2">
      <c r="A863" s="14" t="s">
        <v>2201</v>
      </c>
      <c r="B863" s="12" t="s">
        <v>2202</v>
      </c>
      <c r="C863" s="18" t="s">
        <v>2216</v>
      </c>
      <c r="D863" s="14" t="s">
        <v>2217</v>
      </c>
      <c r="E863" s="14" t="s">
        <v>735</v>
      </c>
      <c r="F863" s="20">
        <v>0</v>
      </c>
      <c r="G863" s="20" t="s">
        <v>735</v>
      </c>
      <c r="H863" s="20">
        <v>6.8058838980824821E-2</v>
      </c>
      <c r="I863" s="12" t="s">
        <v>305</v>
      </c>
    </row>
    <row r="864" spans="1:9" x14ac:dyDescent="0.2">
      <c r="A864" s="14" t="s">
        <v>2201</v>
      </c>
      <c r="B864" s="12" t="s">
        <v>2202</v>
      </c>
      <c r="C864" s="18" t="s">
        <v>2218</v>
      </c>
      <c r="D864" s="14" t="s">
        <v>2219</v>
      </c>
      <c r="E864" s="14" t="s">
        <v>735</v>
      </c>
      <c r="F864" s="20">
        <v>0</v>
      </c>
      <c r="G864" s="20" t="s">
        <v>735</v>
      </c>
      <c r="H864" s="20">
        <v>0</v>
      </c>
      <c r="I864" s="12" t="s">
        <v>305</v>
      </c>
    </row>
    <row r="865" spans="1:9" x14ac:dyDescent="0.2">
      <c r="A865" s="14" t="s">
        <v>2201</v>
      </c>
      <c r="B865" s="12" t="s">
        <v>2202</v>
      </c>
      <c r="C865" s="18" t="s">
        <v>754</v>
      </c>
      <c r="D865" s="14" t="s">
        <v>2220</v>
      </c>
      <c r="E865" s="14" t="s">
        <v>735</v>
      </c>
      <c r="F865" s="20">
        <v>0</v>
      </c>
      <c r="G865" s="20" t="s">
        <v>735</v>
      </c>
      <c r="H865" s="20">
        <v>3.330386089006776E-2</v>
      </c>
      <c r="I865" s="12" t="s">
        <v>305</v>
      </c>
    </row>
    <row r="866" spans="1:9" x14ac:dyDescent="0.2">
      <c r="A866" s="14" t="s">
        <v>2201</v>
      </c>
      <c r="B866" s="12" t="s">
        <v>2202</v>
      </c>
      <c r="C866" s="18" t="s">
        <v>1172</v>
      </c>
      <c r="D866" s="14" t="s">
        <v>2221</v>
      </c>
      <c r="E866" s="14" t="s">
        <v>735</v>
      </c>
      <c r="F866" s="20">
        <v>0</v>
      </c>
      <c r="G866" s="20" t="s">
        <v>735</v>
      </c>
      <c r="H866" s="20">
        <v>0</v>
      </c>
      <c r="I866" s="12" t="s">
        <v>304</v>
      </c>
    </row>
    <row r="867" spans="1:9" x14ac:dyDescent="0.2">
      <c r="A867" s="14" t="s">
        <v>2201</v>
      </c>
      <c r="B867" s="12" t="s">
        <v>2202</v>
      </c>
      <c r="C867" s="18" t="s">
        <v>921</v>
      </c>
      <c r="D867" s="14" t="s">
        <v>2222</v>
      </c>
      <c r="E867" s="14" t="s">
        <v>735</v>
      </c>
      <c r="F867" s="20">
        <v>0</v>
      </c>
      <c r="G867" s="20" t="s">
        <v>735</v>
      </c>
      <c r="H867" s="20">
        <v>0</v>
      </c>
      <c r="I867" s="12" t="s">
        <v>304</v>
      </c>
    </row>
    <row r="868" spans="1:9" x14ac:dyDescent="0.2">
      <c r="A868" s="14" t="s">
        <v>2201</v>
      </c>
      <c r="B868" s="12" t="s">
        <v>2202</v>
      </c>
      <c r="C868" s="18" t="s">
        <v>762</v>
      </c>
      <c r="D868" s="14" t="s">
        <v>2223</v>
      </c>
      <c r="E868" s="14" t="s">
        <v>735</v>
      </c>
      <c r="F868" s="20">
        <v>0</v>
      </c>
      <c r="G868" s="20" t="s">
        <v>735</v>
      </c>
      <c r="H868" s="20">
        <v>0</v>
      </c>
      <c r="I868" s="12" t="s">
        <v>305</v>
      </c>
    </row>
    <row r="869" spans="1:9" x14ac:dyDescent="0.2">
      <c r="A869" s="14" t="s">
        <v>2201</v>
      </c>
      <c r="B869" s="12" t="s">
        <v>2202</v>
      </c>
      <c r="C869" s="18" t="s">
        <v>2224</v>
      </c>
      <c r="D869" s="14" t="s">
        <v>2225</v>
      </c>
      <c r="E869" s="14" t="s">
        <v>735</v>
      </c>
      <c r="F869" s="20">
        <v>0</v>
      </c>
      <c r="G869" s="20" t="s">
        <v>735</v>
      </c>
      <c r="H869" s="20">
        <v>0</v>
      </c>
      <c r="I869" s="12" t="s">
        <v>305</v>
      </c>
    </row>
    <row r="870" spans="1:9" x14ac:dyDescent="0.2">
      <c r="A870" s="14" t="s">
        <v>2201</v>
      </c>
      <c r="B870" s="12" t="s">
        <v>2202</v>
      </c>
      <c r="C870" s="18" t="s">
        <v>2226</v>
      </c>
      <c r="D870" s="14" t="s">
        <v>2227</v>
      </c>
      <c r="E870" s="14" t="s">
        <v>735</v>
      </c>
      <c r="F870" s="20">
        <v>0</v>
      </c>
      <c r="G870" s="20" t="s">
        <v>735</v>
      </c>
      <c r="H870" s="20">
        <v>0</v>
      </c>
      <c r="I870" s="12" t="s">
        <v>305</v>
      </c>
    </row>
    <row r="871" spans="1:9" x14ac:dyDescent="0.2">
      <c r="A871" s="14" t="s">
        <v>2201</v>
      </c>
      <c r="B871" s="12" t="s">
        <v>2202</v>
      </c>
      <c r="C871" s="18" t="s">
        <v>2228</v>
      </c>
      <c r="D871" s="14" t="s">
        <v>2229</v>
      </c>
      <c r="E871" s="14" t="s">
        <v>735</v>
      </c>
      <c r="F871" s="20">
        <v>0</v>
      </c>
      <c r="G871" s="20" t="s">
        <v>735</v>
      </c>
      <c r="H871" s="20">
        <v>0</v>
      </c>
      <c r="I871" s="12" t="s">
        <v>304</v>
      </c>
    </row>
    <row r="872" spans="1:9" x14ac:dyDescent="0.2">
      <c r="A872" s="14" t="s">
        <v>2201</v>
      </c>
      <c r="B872" s="12" t="s">
        <v>2202</v>
      </c>
      <c r="C872" s="18" t="s">
        <v>2230</v>
      </c>
      <c r="D872" s="14" t="s">
        <v>2231</v>
      </c>
      <c r="E872" s="14" t="s">
        <v>735</v>
      </c>
      <c r="F872" s="20">
        <v>0</v>
      </c>
      <c r="G872" s="20" t="s">
        <v>735</v>
      </c>
      <c r="H872" s="20">
        <v>0</v>
      </c>
      <c r="I872" s="12" t="s">
        <v>305</v>
      </c>
    </row>
    <row r="873" spans="1:9" x14ac:dyDescent="0.2">
      <c r="A873" s="14" t="s">
        <v>2201</v>
      </c>
      <c r="B873" s="12" t="s">
        <v>2202</v>
      </c>
      <c r="C873" s="18" t="s">
        <v>933</v>
      </c>
      <c r="D873" s="14" t="s">
        <v>2232</v>
      </c>
      <c r="E873" s="14" t="s">
        <v>735</v>
      </c>
      <c r="F873" s="20">
        <v>0</v>
      </c>
      <c r="G873" s="20" t="s">
        <v>735</v>
      </c>
      <c r="H873" s="20">
        <v>0.10438943772277098</v>
      </c>
      <c r="I873" s="12" t="s">
        <v>305</v>
      </c>
    </row>
    <row r="874" spans="1:9" x14ac:dyDescent="0.2">
      <c r="A874" s="14" t="s">
        <v>2201</v>
      </c>
      <c r="B874" s="12" t="s">
        <v>2202</v>
      </c>
      <c r="C874" s="18" t="s">
        <v>1492</v>
      </c>
      <c r="D874" s="14" t="s">
        <v>2233</v>
      </c>
      <c r="E874" s="14" t="s">
        <v>735</v>
      </c>
      <c r="F874" s="20">
        <v>0</v>
      </c>
      <c r="G874" s="20" t="s">
        <v>735</v>
      </c>
      <c r="H874" s="20">
        <v>0</v>
      </c>
      <c r="I874" s="12" t="s">
        <v>304</v>
      </c>
    </row>
    <row r="875" spans="1:9" x14ac:dyDescent="0.2">
      <c r="A875" s="14" t="s">
        <v>2201</v>
      </c>
      <c r="B875" s="12" t="s">
        <v>2202</v>
      </c>
      <c r="C875" s="18" t="s">
        <v>2100</v>
      </c>
      <c r="D875" s="14" t="s">
        <v>2234</v>
      </c>
      <c r="E875" s="14" t="s">
        <v>735</v>
      </c>
      <c r="F875" s="20">
        <v>0</v>
      </c>
      <c r="G875" s="20" t="s">
        <v>735</v>
      </c>
      <c r="H875" s="20">
        <v>0</v>
      </c>
      <c r="I875" s="12" t="s">
        <v>305</v>
      </c>
    </row>
    <row r="876" spans="1:9" x14ac:dyDescent="0.2">
      <c r="A876" s="14" t="s">
        <v>2201</v>
      </c>
      <c r="B876" s="12" t="s">
        <v>2202</v>
      </c>
      <c r="C876" s="18" t="s">
        <v>2235</v>
      </c>
      <c r="D876" s="14" t="s">
        <v>2236</v>
      </c>
      <c r="E876" s="14" t="s">
        <v>735</v>
      </c>
      <c r="F876" s="20">
        <v>0</v>
      </c>
      <c r="G876" s="20" t="s">
        <v>735</v>
      </c>
      <c r="H876" s="20">
        <v>0</v>
      </c>
      <c r="I876" s="12" t="s">
        <v>305</v>
      </c>
    </row>
    <row r="877" spans="1:9" x14ac:dyDescent="0.2">
      <c r="A877" s="14" t="s">
        <v>2201</v>
      </c>
      <c r="B877" s="12" t="s">
        <v>2202</v>
      </c>
      <c r="C877" s="18" t="s">
        <v>1190</v>
      </c>
      <c r="D877" s="14" t="s">
        <v>2237</v>
      </c>
      <c r="E877" s="14" t="s">
        <v>735</v>
      </c>
      <c r="F877" s="20">
        <v>0</v>
      </c>
      <c r="G877" s="20" t="s">
        <v>735</v>
      </c>
      <c r="H877" s="20">
        <v>0</v>
      </c>
      <c r="I877" s="12" t="s">
        <v>305</v>
      </c>
    </row>
    <row r="878" spans="1:9" x14ac:dyDescent="0.2">
      <c r="A878" s="14" t="s">
        <v>2201</v>
      </c>
      <c r="B878" s="12" t="s">
        <v>2202</v>
      </c>
      <c r="C878" s="18" t="s">
        <v>1802</v>
      </c>
      <c r="D878" s="14" t="s">
        <v>2238</v>
      </c>
      <c r="E878" s="14" t="s">
        <v>735</v>
      </c>
      <c r="F878" s="20">
        <v>0</v>
      </c>
      <c r="G878" s="20" t="s">
        <v>735</v>
      </c>
      <c r="H878" s="20">
        <v>0</v>
      </c>
      <c r="I878" s="12" t="s">
        <v>304</v>
      </c>
    </row>
    <row r="879" spans="1:9" x14ac:dyDescent="0.2">
      <c r="A879" s="14" t="s">
        <v>2201</v>
      </c>
      <c r="B879" s="12" t="s">
        <v>2202</v>
      </c>
      <c r="C879" s="18" t="s">
        <v>2239</v>
      </c>
      <c r="D879" s="14" t="s">
        <v>2240</v>
      </c>
      <c r="E879" s="14" t="s">
        <v>735</v>
      </c>
      <c r="F879" s="20">
        <v>0</v>
      </c>
      <c r="G879" s="20" t="s">
        <v>735</v>
      </c>
      <c r="H879" s="20">
        <v>0</v>
      </c>
      <c r="I879" s="12" t="s">
        <v>305</v>
      </c>
    </row>
    <row r="880" spans="1:9" x14ac:dyDescent="0.2">
      <c r="A880" s="14" t="s">
        <v>2201</v>
      </c>
      <c r="B880" s="12" t="s">
        <v>2202</v>
      </c>
      <c r="C880" s="18" t="s">
        <v>2241</v>
      </c>
      <c r="D880" s="14" t="s">
        <v>2242</v>
      </c>
      <c r="E880" s="14" t="s">
        <v>735</v>
      </c>
      <c r="F880" s="20">
        <v>0</v>
      </c>
      <c r="G880" s="20" t="s">
        <v>735</v>
      </c>
      <c r="H880" s="20">
        <v>0</v>
      </c>
      <c r="I880" s="12" t="s">
        <v>304</v>
      </c>
    </row>
    <row r="881" spans="1:9" x14ac:dyDescent="0.2">
      <c r="A881" s="14" t="s">
        <v>2201</v>
      </c>
      <c r="B881" s="12" t="s">
        <v>2202</v>
      </c>
      <c r="C881" s="18" t="s">
        <v>2243</v>
      </c>
      <c r="D881" s="14" t="s">
        <v>2244</v>
      </c>
      <c r="E881" s="14" t="s">
        <v>735</v>
      </c>
      <c r="F881" s="20">
        <v>0</v>
      </c>
      <c r="G881" s="20" t="s">
        <v>735</v>
      </c>
      <c r="H881" s="20">
        <v>0</v>
      </c>
      <c r="I881" s="12" t="s">
        <v>304</v>
      </c>
    </row>
    <row r="882" spans="1:9" x14ac:dyDescent="0.2">
      <c r="A882" s="14" t="s">
        <v>2201</v>
      </c>
      <c r="B882" s="12" t="s">
        <v>2202</v>
      </c>
      <c r="C882" s="18" t="s">
        <v>2245</v>
      </c>
      <c r="D882" s="14" t="s">
        <v>2246</v>
      </c>
      <c r="E882" s="14" t="s">
        <v>735</v>
      </c>
      <c r="F882" s="20">
        <v>0</v>
      </c>
      <c r="G882" s="20" t="s">
        <v>735</v>
      </c>
      <c r="H882" s="20">
        <v>0</v>
      </c>
      <c r="I882" s="12" t="s">
        <v>304</v>
      </c>
    </row>
    <row r="883" spans="1:9" x14ac:dyDescent="0.2">
      <c r="A883" s="14" t="s">
        <v>2201</v>
      </c>
      <c r="B883" s="12" t="s">
        <v>2202</v>
      </c>
      <c r="C883" s="18" t="s">
        <v>1806</v>
      </c>
      <c r="D883" s="14" t="s">
        <v>2247</v>
      </c>
      <c r="E883" s="14" t="s">
        <v>735</v>
      </c>
      <c r="F883" s="20">
        <v>0</v>
      </c>
      <c r="G883" s="20" t="s">
        <v>735</v>
      </c>
      <c r="H883" s="20">
        <v>0</v>
      </c>
      <c r="I883" s="12" t="s">
        <v>304</v>
      </c>
    </row>
    <row r="884" spans="1:9" x14ac:dyDescent="0.2">
      <c r="A884" s="14" t="s">
        <v>2201</v>
      </c>
      <c r="B884" s="12" t="s">
        <v>2202</v>
      </c>
      <c r="C884" s="18" t="s">
        <v>794</v>
      </c>
      <c r="D884" s="14" t="s">
        <v>2248</v>
      </c>
      <c r="E884" s="14" t="s">
        <v>735</v>
      </c>
      <c r="F884" s="20">
        <v>0</v>
      </c>
      <c r="G884" s="20" t="s">
        <v>735</v>
      </c>
      <c r="H884" s="20">
        <v>0</v>
      </c>
      <c r="I884" s="12" t="s">
        <v>305</v>
      </c>
    </row>
    <row r="885" spans="1:9" x14ac:dyDescent="0.2">
      <c r="A885" s="14" t="s">
        <v>2201</v>
      </c>
      <c r="B885" s="12" t="s">
        <v>2202</v>
      </c>
      <c r="C885" s="18" t="s">
        <v>2249</v>
      </c>
      <c r="D885" s="14" t="s">
        <v>2250</v>
      </c>
      <c r="E885" s="14" t="s">
        <v>735</v>
      </c>
      <c r="F885" s="20">
        <v>0</v>
      </c>
      <c r="G885" s="20" t="s">
        <v>735</v>
      </c>
      <c r="H885" s="20">
        <v>0</v>
      </c>
      <c r="I885" s="12" t="s">
        <v>305</v>
      </c>
    </row>
    <row r="886" spans="1:9" x14ac:dyDescent="0.2">
      <c r="A886" s="14" t="s">
        <v>2201</v>
      </c>
      <c r="B886" s="12" t="s">
        <v>2202</v>
      </c>
      <c r="C886" s="18" t="s">
        <v>2251</v>
      </c>
      <c r="D886" s="14" t="s">
        <v>2252</v>
      </c>
      <c r="E886" s="14" t="s">
        <v>735</v>
      </c>
      <c r="F886" s="20">
        <v>0</v>
      </c>
      <c r="G886" s="20" t="s">
        <v>735</v>
      </c>
      <c r="H886" s="20">
        <v>0</v>
      </c>
      <c r="I886" s="12" t="s">
        <v>304</v>
      </c>
    </row>
    <row r="887" spans="1:9" x14ac:dyDescent="0.2">
      <c r="A887" s="14" t="s">
        <v>2201</v>
      </c>
      <c r="B887" s="12" t="s">
        <v>2202</v>
      </c>
      <c r="C887" s="18" t="s">
        <v>881</v>
      </c>
      <c r="D887" s="14" t="s">
        <v>2253</v>
      </c>
      <c r="E887" s="14" t="s">
        <v>735</v>
      </c>
      <c r="F887" s="20">
        <v>0</v>
      </c>
      <c r="G887" s="20" t="s">
        <v>735</v>
      </c>
      <c r="H887" s="20">
        <v>0</v>
      </c>
      <c r="I887" s="12" t="s">
        <v>304</v>
      </c>
    </row>
    <row r="888" spans="1:9" x14ac:dyDescent="0.2">
      <c r="A888" s="14" t="s">
        <v>2201</v>
      </c>
      <c r="B888" s="12" t="s">
        <v>2202</v>
      </c>
      <c r="C888" s="18" t="s">
        <v>951</v>
      </c>
      <c r="D888" s="14" t="s">
        <v>2254</v>
      </c>
      <c r="E888" s="14" t="s">
        <v>735</v>
      </c>
      <c r="F888" s="20">
        <v>0</v>
      </c>
      <c r="G888" s="20" t="s">
        <v>735</v>
      </c>
      <c r="H888" s="20">
        <v>0</v>
      </c>
      <c r="I888" s="12" t="s">
        <v>304</v>
      </c>
    </row>
    <row r="889" spans="1:9" x14ac:dyDescent="0.2">
      <c r="A889" s="14" t="s">
        <v>2201</v>
      </c>
      <c r="B889" s="12" t="s">
        <v>2202</v>
      </c>
      <c r="C889" s="18" t="s">
        <v>2255</v>
      </c>
      <c r="D889" s="14" t="s">
        <v>2256</v>
      </c>
      <c r="E889" s="14" t="s">
        <v>735</v>
      </c>
      <c r="F889" s="20">
        <v>0</v>
      </c>
      <c r="G889" s="20" t="s">
        <v>735</v>
      </c>
      <c r="H889" s="20">
        <v>0</v>
      </c>
      <c r="I889" s="12" t="s">
        <v>304</v>
      </c>
    </row>
    <row r="890" spans="1:9" x14ac:dyDescent="0.2">
      <c r="A890" s="14" t="s">
        <v>2201</v>
      </c>
      <c r="B890" s="12" t="s">
        <v>2202</v>
      </c>
      <c r="C890" s="18" t="s">
        <v>2257</v>
      </c>
      <c r="D890" s="14" t="s">
        <v>2258</v>
      </c>
      <c r="E890" s="14" t="s">
        <v>735</v>
      </c>
      <c r="F890" s="20">
        <v>0</v>
      </c>
      <c r="G890" s="20" t="s">
        <v>735</v>
      </c>
      <c r="H890" s="20">
        <v>0</v>
      </c>
      <c r="I890" s="12" t="s">
        <v>304</v>
      </c>
    </row>
    <row r="891" spans="1:9" x14ac:dyDescent="0.2">
      <c r="A891" s="14" t="s">
        <v>2201</v>
      </c>
      <c r="B891" s="12" t="s">
        <v>2202</v>
      </c>
      <c r="C891" s="18" t="s">
        <v>2259</v>
      </c>
      <c r="D891" s="14" t="s">
        <v>2260</v>
      </c>
      <c r="E891" s="14" t="s">
        <v>735</v>
      </c>
      <c r="F891" s="20">
        <v>0</v>
      </c>
      <c r="G891" s="20" t="s">
        <v>735</v>
      </c>
      <c r="H891" s="20">
        <v>0</v>
      </c>
      <c r="I891" s="12" t="s">
        <v>305</v>
      </c>
    </row>
    <row r="892" spans="1:9" x14ac:dyDescent="0.2">
      <c r="A892" s="14" t="s">
        <v>2201</v>
      </c>
      <c r="B892" s="12" t="s">
        <v>2202</v>
      </c>
      <c r="C892" s="18" t="s">
        <v>1340</v>
      </c>
      <c r="D892" s="14" t="s">
        <v>2261</v>
      </c>
      <c r="E892" s="14" t="s">
        <v>735</v>
      </c>
      <c r="F892" s="20">
        <v>0</v>
      </c>
      <c r="G892" s="20" t="s">
        <v>735</v>
      </c>
      <c r="H892" s="20">
        <v>0</v>
      </c>
      <c r="I892" s="12" t="s">
        <v>304</v>
      </c>
    </row>
    <row r="893" spans="1:9" x14ac:dyDescent="0.2">
      <c r="A893" s="14" t="s">
        <v>2201</v>
      </c>
      <c r="B893" s="12" t="s">
        <v>2202</v>
      </c>
      <c r="C893" s="18" t="s">
        <v>2262</v>
      </c>
      <c r="D893" s="14" t="s">
        <v>2263</v>
      </c>
      <c r="E893" s="14" t="s">
        <v>735</v>
      </c>
      <c r="F893" s="20">
        <v>0</v>
      </c>
      <c r="G893" s="20" t="s">
        <v>735</v>
      </c>
      <c r="H893" s="20">
        <v>0</v>
      </c>
      <c r="I893" s="12" t="s">
        <v>304</v>
      </c>
    </row>
    <row r="894" spans="1:9" x14ac:dyDescent="0.2">
      <c r="A894" s="14" t="s">
        <v>2201</v>
      </c>
      <c r="B894" s="12" t="s">
        <v>2202</v>
      </c>
      <c r="C894" s="18" t="s">
        <v>2264</v>
      </c>
      <c r="D894" s="14" t="s">
        <v>2265</v>
      </c>
      <c r="E894" s="14" t="s">
        <v>735</v>
      </c>
      <c r="F894" s="20">
        <v>0</v>
      </c>
      <c r="G894" s="20" t="s">
        <v>735</v>
      </c>
      <c r="H894" s="20">
        <v>0</v>
      </c>
      <c r="I894" s="12" t="s">
        <v>304</v>
      </c>
    </row>
    <row r="895" spans="1:9" x14ac:dyDescent="0.2">
      <c r="A895" s="14" t="s">
        <v>2201</v>
      </c>
      <c r="B895" s="12" t="s">
        <v>2202</v>
      </c>
      <c r="C895" s="18" t="s">
        <v>2266</v>
      </c>
      <c r="D895" s="14" t="s">
        <v>2267</v>
      </c>
      <c r="E895" s="14" t="s">
        <v>735</v>
      </c>
      <c r="F895" s="20">
        <v>0</v>
      </c>
      <c r="G895" s="20" t="s">
        <v>735</v>
      </c>
      <c r="H895" s="20">
        <v>0</v>
      </c>
      <c r="I895" s="12" t="s">
        <v>304</v>
      </c>
    </row>
    <row r="896" spans="1:9" x14ac:dyDescent="0.2">
      <c r="A896" s="14" t="s">
        <v>2201</v>
      </c>
      <c r="B896" s="12" t="s">
        <v>2202</v>
      </c>
      <c r="C896" s="18" t="s">
        <v>2268</v>
      </c>
      <c r="D896" s="14" t="s">
        <v>2269</v>
      </c>
      <c r="E896" s="14" t="s">
        <v>735</v>
      </c>
      <c r="F896" s="20">
        <v>0</v>
      </c>
      <c r="G896" s="20" t="s">
        <v>735</v>
      </c>
      <c r="H896" s="20">
        <v>0</v>
      </c>
      <c r="I896" s="12" t="s">
        <v>304</v>
      </c>
    </row>
    <row r="897" spans="1:9" x14ac:dyDescent="0.2">
      <c r="A897" s="14" t="s">
        <v>2201</v>
      </c>
      <c r="B897" s="12" t="s">
        <v>2202</v>
      </c>
      <c r="C897" s="18" t="s">
        <v>806</v>
      </c>
      <c r="D897" s="14" t="s">
        <v>2270</v>
      </c>
      <c r="E897" s="14" t="s">
        <v>735</v>
      </c>
      <c r="F897" s="20">
        <v>0</v>
      </c>
      <c r="G897" s="20" t="s">
        <v>735</v>
      </c>
      <c r="H897" s="20">
        <v>0</v>
      </c>
      <c r="I897" s="12" t="s">
        <v>305</v>
      </c>
    </row>
    <row r="898" spans="1:9" x14ac:dyDescent="0.2">
      <c r="A898" s="14" t="s">
        <v>2201</v>
      </c>
      <c r="B898" s="12" t="s">
        <v>2202</v>
      </c>
      <c r="C898" s="18" t="s">
        <v>808</v>
      </c>
      <c r="D898" s="14" t="s">
        <v>2271</v>
      </c>
      <c r="E898" s="14" t="s">
        <v>735</v>
      </c>
      <c r="F898" s="20">
        <v>0</v>
      </c>
      <c r="G898" s="20" t="s">
        <v>735</v>
      </c>
      <c r="H898" s="20">
        <v>0</v>
      </c>
      <c r="I898" s="12" t="s">
        <v>305</v>
      </c>
    </row>
    <row r="899" spans="1:9" x14ac:dyDescent="0.2">
      <c r="A899" s="14" t="s">
        <v>2201</v>
      </c>
      <c r="B899" s="12" t="s">
        <v>2202</v>
      </c>
      <c r="C899" s="18" t="s">
        <v>2272</v>
      </c>
      <c r="D899" s="14" t="s">
        <v>2273</v>
      </c>
      <c r="E899" s="14" t="s">
        <v>735</v>
      </c>
      <c r="F899" s="20">
        <v>0</v>
      </c>
      <c r="G899" s="20" t="s">
        <v>735</v>
      </c>
      <c r="H899" s="20">
        <v>0</v>
      </c>
      <c r="I899" s="12" t="s">
        <v>304</v>
      </c>
    </row>
    <row r="900" spans="1:9" x14ac:dyDescent="0.2">
      <c r="A900" s="14" t="s">
        <v>2201</v>
      </c>
      <c r="B900" s="12" t="s">
        <v>2202</v>
      </c>
      <c r="C900" s="18" t="s">
        <v>966</v>
      </c>
      <c r="D900" s="14" t="s">
        <v>2274</v>
      </c>
      <c r="E900" s="14" t="s">
        <v>735</v>
      </c>
      <c r="F900" s="20">
        <v>0</v>
      </c>
      <c r="G900" s="20" t="s">
        <v>735</v>
      </c>
      <c r="H900" s="20">
        <v>0</v>
      </c>
      <c r="I900" s="12" t="s">
        <v>305</v>
      </c>
    </row>
    <row r="901" spans="1:9" x14ac:dyDescent="0.2">
      <c r="A901" s="14" t="s">
        <v>2201</v>
      </c>
      <c r="B901" s="12" t="s">
        <v>2202</v>
      </c>
      <c r="C901" s="18" t="s">
        <v>2275</v>
      </c>
      <c r="D901" s="14" t="s">
        <v>2276</v>
      </c>
      <c r="E901" s="14" t="s">
        <v>735</v>
      </c>
      <c r="F901" s="20">
        <v>0</v>
      </c>
      <c r="G901" s="20" t="s">
        <v>735</v>
      </c>
      <c r="H901" s="20">
        <v>0</v>
      </c>
      <c r="I901" s="12" t="s">
        <v>304</v>
      </c>
    </row>
    <row r="902" spans="1:9" x14ac:dyDescent="0.2">
      <c r="A902" s="14" t="s">
        <v>2201</v>
      </c>
      <c r="B902" s="12" t="s">
        <v>2202</v>
      </c>
      <c r="C902" s="18" t="s">
        <v>2277</v>
      </c>
      <c r="D902" s="14" t="s">
        <v>2278</v>
      </c>
      <c r="E902" s="14" t="s">
        <v>735</v>
      </c>
      <c r="F902" s="20">
        <v>0</v>
      </c>
      <c r="G902" s="20" t="s">
        <v>735</v>
      </c>
      <c r="H902" s="20">
        <v>0</v>
      </c>
      <c r="I902" s="12" t="s">
        <v>304</v>
      </c>
    </row>
    <row r="903" spans="1:9" x14ac:dyDescent="0.2">
      <c r="A903" s="14" t="s">
        <v>2201</v>
      </c>
      <c r="B903" s="12" t="s">
        <v>2202</v>
      </c>
      <c r="C903" s="18" t="s">
        <v>1214</v>
      </c>
      <c r="D903" s="14" t="s">
        <v>2279</v>
      </c>
      <c r="E903" s="14" t="s">
        <v>735</v>
      </c>
      <c r="F903" s="20">
        <v>0</v>
      </c>
      <c r="G903" s="20" t="s">
        <v>735</v>
      </c>
      <c r="H903" s="20">
        <v>0</v>
      </c>
      <c r="I903" s="12" t="s">
        <v>304</v>
      </c>
    </row>
    <row r="904" spans="1:9" x14ac:dyDescent="0.2">
      <c r="A904" s="14" t="s">
        <v>2201</v>
      </c>
      <c r="B904" s="12" t="s">
        <v>2202</v>
      </c>
      <c r="C904" s="18" t="s">
        <v>2280</v>
      </c>
      <c r="D904" s="14" t="s">
        <v>2281</v>
      </c>
      <c r="E904" s="14" t="s">
        <v>735</v>
      </c>
      <c r="F904" s="20">
        <v>0</v>
      </c>
      <c r="G904" s="20" t="s">
        <v>735</v>
      </c>
      <c r="H904" s="20">
        <v>0</v>
      </c>
      <c r="I904" s="12" t="s">
        <v>305</v>
      </c>
    </row>
    <row r="905" spans="1:9" x14ac:dyDescent="0.2">
      <c r="A905" s="14" t="s">
        <v>2201</v>
      </c>
      <c r="B905" s="12" t="s">
        <v>2202</v>
      </c>
      <c r="C905" s="18" t="s">
        <v>2282</v>
      </c>
      <c r="D905" s="14" t="s">
        <v>2283</v>
      </c>
      <c r="E905" s="14" t="s">
        <v>735</v>
      </c>
      <c r="F905" s="20">
        <v>0</v>
      </c>
      <c r="G905" s="20" t="s">
        <v>735</v>
      </c>
      <c r="H905" s="20">
        <v>0</v>
      </c>
      <c r="I905" s="12" t="s">
        <v>304</v>
      </c>
    </row>
    <row r="906" spans="1:9" x14ac:dyDescent="0.2">
      <c r="A906" s="14" t="s">
        <v>2201</v>
      </c>
      <c r="B906" s="12" t="s">
        <v>2202</v>
      </c>
      <c r="C906" s="18" t="s">
        <v>2284</v>
      </c>
      <c r="D906" s="14" t="s">
        <v>2285</v>
      </c>
      <c r="E906" s="14" t="s">
        <v>735</v>
      </c>
      <c r="F906" s="20">
        <v>0</v>
      </c>
      <c r="G906" s="20" t="s">
        <v>735</v>
      </c>
      <c r="H906" s="20">
        <v>0</v>
      </c>
      <c r="I906" s="12" t="s">
        <v>305</v>
      </c>
    </row>
    <row r="907" spans="1:9" x14ac:dyDescent="0.2">
      <c r="A907" s="14" t="s">
        <v>2201</v>
      </c>
      <c r="B907" s="12" t="s">
        <v>2202</v>
      </c>
      <c r="C907" s="18" t="s">
        <v>972</v>
      </c>
      <c r="D907" s="14" t="s">
        <v>2286</v>
      </c>
      <c r="E907" s="14" t="s">
        <v>735</v>
      </c>
      <c r="F907" s="20">
        <v>0</v>
      </c>
      <c r="G907" s="20" t="s">
        <v>735</v>
      </c>
      <c r="H907" s="20">
        <v>0</v>
      </c>
      <c r="I907" s="12" t="s">
        <v>304</v>
      </c>
    </row>
    <row r="908" spans="1:9" x14ac:dyDescent="0.2">
      <c r="A908" s="14" t="s">
        <v>2201</v>
      </c>
      <c r="B908" s="12" t="s">
        <v>2202</v>
      </c>
      <c r="C908" s="18" t="s">
        <v>2134</v>
      </c>
      <c r="D908" s="14" t="s">
        <v>2287</v>
      </c>
      <c r="E908" s="14" t="s">
        <v>735</v>
      </c>
      <c r="F908" s="20">
        <v>0</v>
      </c>
      <c r="G908" s="20" t="s">
        <v>735</v>
      </c>
      <c r="H908" s="20">
        <v>0</v>
      </c>
      <c r="I908" s="12" t="s">
        <v>305</v>
      </c>
    </row>
    <row r="909" spans="1:9" x14ac:dyDescent="0.2">
      <c r="A909" s="14" t="s">
        <v>2201</v>
      </c>
      <c r="B909" s="12" t="s">
        <v>2202</v>
      </c>
      <c r="C909" s="18" t="s">
        <v>976</v>
      </c>
      <c r="D909" s="14" t="s">
        <v>2288</v>
      </c>
      <c r="E909" s="14" t="s">
        <v>735</v>
      </c>
      <c r="F909" s="20">
        <v>0</v>
      </c>
      <c r="G909" s="20" t="s">
        <v>735</v>
      </c>
      <c r="H909" s="20">
        <v>0</v>
      </c>
      <c r="I909" s="12" t="s">
        <v>304</v>
      </c>
    </row>
    <row r="910" spans="1:9" x14ac:dyDescent="0.2">
      <c r="A910" s="14" t="s">
        <v>2201</v>
      </c>
      <c r="B910" s="12" t="s">
        <v>2202</v>
      </c>
      <c r="C910" s="18" t="s">
        <v>2140</v>
      </c>
      <c r="D910" s="14" t="s">
        <v>2289</v>
      </c>
      <c r="E910" s="14" t="s">
        <v>735</v>
      </c>
      <c r="F910" s="20">
        <v>0</v>
      </c>
      <c r="G910" s="20" t="s">
        <v>735</v>
      </c>
      <c r="H910" s="20">
        <v>0</v>
      </c>
      <c r="I910" s="12" t="s">
        <v>305</v>
      </c>
    </row>
    <row r="911" spans="1:9" x14ac:dyDescent="0.2">
      <c r="A911" s="14" t="s">
        <v>2201</v>
      </c>
      <c r="B911" s="12" t="s">
        <v>2202</v>
      </c>
      <c r="C911" s="18" t="s">
        <v>2290</v>
      </c>
      <c r="D911" s="14" t="s">
        <v>2291</v>
      </c>
      <c r="E911" s="14" t="s">
        <v>735</v>
      </c>
      <c r="F911" s="20">
        <v>0</v>
      </c>
      <c r="G911" s="20" t="s">
        <v>735</v>
      </c>
      <c r="H911" s="20">
        <v>0</v>
      </c>
      <c r="I911" s="12" t="s">
        <v>305</v>
      </c>
    </row>
    <row r="912" spans="1:9" x14ac:dyDescent="0.2">
      <c r="A912" s="14" t="s">
        <v>2201</v>
      </c>
      <c r="B912" s="12" t="s">
        <v>2202</v>
      </c>
      <c r="C912" s="18" t="s">
        <v>828</v>
      </c>
      <c r="D912" s="14" t="s">
        <v>2292</v>
      </c>
      <c r="E912" s="14" t="s">
        <v>735</v>
      </c>
      <c r="F912" s="20">
        <v>0</v>
      </c>
      <c r="G912" s="20" t="s">
        <v>735</v>
      </c>
      <c r="H912" s="20">
        <v>0</v>
      </c>
      <c r="I912" s="12" t="s">
        <v>305</v>
      </c>
    </row>
    <row r="913" spans="1:9" x14ac:dyDescent="0.2">
      <c r="A913" s="14" t="s">
        <v>2201</v>
      </c>
      <c r="B913" s="12" t="s">
        <v>2202</v>
      </c>
      <c r="C913" s="18" t="s">
        <v>830</v>
      </c>
      <c r="D913" s="14" t="s">
        <v>2293</v>
      </c>
      <c r="E913" s="14" t="s">
        <v>735</v>
      </c>
      <c r="F913" s="20">
        <v>0</v>
      </c>
      <c r="G913" s="20" t="s">
        <v>735</v>
      </c>
      <c r="H913" s="20">
        <v>0</v>
      </c>
      <c r="I913" s="12" t="s">
        <v>305</v>
      </c>
    </row>
    <row r="914" spans="1:9" x14ac:dyDescent="0.2">
      <c r="A914" s="14" t="s">
        <v>2201</v>
      </c>
      <c r="B914" s="12" t="s">
        <v>2202</v>
      </c>
      <c r="C914" s="18" t="s">
        <v>2294</v>
      </c>
      <c r="D914" s="14" t="s">
        <v>2295</v>
      </c>
      <c r="E914" s="14" t="s">
        <v>735</v>
      </c>
      <c r="F914" s="20">
        <v>0</v>
      </c>
      <c r="G914" s="20" t="s">
        <v>735</v>
      </c>
      <c r="H914" s="20">
        <v>0</v>
      </c>
      <c r="I914" s="12" t="s">
        <v>304</v>
      </c>
    </row>
    <row r="915" spans="1:9" x14ac:dyDescent="0.2">
      <c r="A915" s="14" t="s">
        <v>2201</v>
      </c>
      <c r="B915" s="12" t="s">
        <v>2202</v>
      </c>
      <c r="C915" s="18" t="s">
        <v>1992</v>
      </c>
      <c r="D915" s="14" t="s">
        <v>2296</v>
      </c>
      <c r="E915" s="14" t="s">
        <v>735</v>
      </c>
      <c r="F915" s="20">
        <v>0</v>
      </c>
      <c r="G915" s="20" t="s">
        <v>735</v>
      </c>
      <c r="H915" s="20">
        <v>0</v>
      </c>
      <c r="I915" s="12" t="s">
        <v>305</v>
      </c>
    </row>
    <row r="916" spans="1:9" x14ac:dyDescent="0.2">
      <c r="A916" s="14" t="s">
        <v>2201</v>
      </c>
      <c r="B916" s="12" t="s">
        <v>2202</v>
      </c>
      <c r="C916" s="18" t="s">
        <v>1587</v>
      </c>
      <c r="D916" s="14" t="s">
        <v>2297</v>
      </c>
      <c r="E916" s="14" t="s">
        <v>735</v>
      </c>
      <c r="F916" s="20">
        <v>0</v>
      </c>
      <c r="G916" s="20" t="s">
        <v>735</v>
      </c>
      <c r="H916" s="20">
        <v>0</v>
      </c>
      <c r="I916" s="12" t="s">
        <v>304</v>
      </c>
    </row>
    <row r="917" spans="1:9" x14ac:dyDescent="0.2">
      <c r="A917" s="14" t="s">
        <v>2201</v>
      </c>
      <c r="B917" s="12" t="s">
        <v>2202</v>
      </c>
      <c r="C917" s="18" t="s">
        <v>836</v>
      </c>
      <c r="D917" s="14" t="s">
        <v>2298</v>
      </c>
      <c r="E917" s="14" t="s">
        <v>735</v>
      </c>
      <c r="F917" s="20">
        <v>0</v>
      </c>
      <c r="G917" s="20" t="s">
        <v>735</v>
      </c>
      <c r="H917" s="20">
        <v>0</v>
      </c>
      <c r="I917" s="12" t="s">
        <v>305</v>
      </c>
    </row>
    <row r="918" spans="1:9" x14ac:dyDescent="0.2">
      <c r="A918" s="14" t="s">
        <v>2201</v>
      </c>
      <c r="B918" s="12" t="s">
        <v>2202</v>
      </c>
      <c r="C918" s="18" t="s">
        <v>2299</v>
      </c>
      <c r="D918" s="14" t="s">
        <v>2300</v>
      </c>
      <c r="E918" s="14" t="s">
        <v>735</v>
      </c>
      <c r="F918" s="20">
        <v>0</v>
      </c>
      <c r="G918" s="20" t="s">
        <v>735</v>
      </c>
      <c r="H918" s="20">
        <v>8.9000139062717198E-2</v>
      </c>
      <c r="I918" s="12" t="s">
        <v>305</v>
      </c>
    </row>
    <row r="919" spans="1:9" x14ac:dyDescent="0.2">
      <c r="A919" s="14" t="s">
        <v>2201</v>
      </c>
      <c r="B919" s="12" t="s">
        <v>2202</v>
      </c>
      <c r="C919" s="18" t="s">
        <v>2301</v>
      </c>
      <c r="D919" s="14" t="s">
        <v>2302</v>
      </c>
      <c r="E919" s="14" t="s">
        <v>735</v>
      </c>
      <c r="F919" s="20">
        <v>0</v>
      </c>
      <c r="G919" s="20" t="s">
        <v>735</v>
      </c>
      <c r="H919" s="20">
        <v>0</v>
      </c>
      <c r="I919" s="12" t="s">
        <v>304</v>
      </c>
    </row>
    <row r="920" spans="1:9" x14ac:dyDescent="0.2">
      <c r="A920" s="14" t="s">
        <v>2201</v>
      </c>
      <c r="B920" s="12" t="s">
        <v>2202</v>
      </c>
      <c r="C920" s="18" t="s">
        <v>2303</v>
      </c>
      <c r="D920" s="14" t="s">
        <v>2304</v>
      </c>
      <c r="E920" s="14" t="s">
        <v>735</v>
      </c>
      <c r="F920" s="20">
        <v>0</v>
      </c>
      <c r="G920" s="20" t="s">
        <v>735</v>
      </c>
      <c r="H920" s="20">
        <v>0</v>
      </c>
      <c r="I920" s="12" t="s">
        <v>305</v>
      </c>
    </row>
    <row r="921" spans="1:9" x14ac:dyDescent="0.2">
      <c r="A921" s="14" t="s">
        <v>2201</v>
      </c>
      <c r="B921" s="12" t="s">
        <v>2202</v>
      </c>
      <c r="C921" s="18" t="s">
        <v>2305</v>
      </c>
      <c r="D921" s="14" t="s">
        <v>2306</v>
      </c>
      <c r="E921" s="14" t="s">
        <v>735</v>
      </c>
      <c r="F921" s="20">
        <v>0.13127386797599572</v>
      </c>
      <c r="G921" s="20" t="s">
        <v>735</v>
      </c>
      <c r="H921" s="20">
        <v>4.9167188647094129E-2</v>
      </c>
      <c r="I921" s="12" t="s">
        <v>305</v>
      </c>
    </row>
    <row r="922" spans="1:9" x14ac:dyDescent="0.2">
      <c r="A922" s="14" t="s">
        <v>2201</v>
      </c>
      <c r="B922" s="12" t="s">
        <v>2202</v>
      </c>
      <c r="C922" s="18" t="s">
        <v>2307</v>
      </c>
      <c r="D922" s="14" t="s">
        <v>2308</v>
      </c>
      <c r="E922" s="14" t="s">
        <v>735</v>
      </c>
      <c r="F922" s="20">
        <v>0</v>
      </c>
      <c r="G922" s="20" t="s">
        <v>735</v>
      </c>
      <c r="H922" s="20">
        <v>0</v>
      </c>
      <c r="I922" s="12" t="s">
        <v>304</v>
      </c>
    </row>
    <row r="923" spans="1:9" x14ac:dyDescent="0.2">
      <c r="A923" s="14" t="s">
        <v>2201</v>
      </c>
      <c r="B923" s="12" t="s">
        <v>2202</v>
      </c>
      <c r="C923" s="18" t="s">
        <v>2309</v>
      </c>
      <c r="D923" s="14" t="s">
        <v>2310</v>
      </c>
      <c r="E923" s="14" t="s">
        <v>735</v>
      </c>
      <c r="F923" s="20">
        <v>0</v>
      </c>
      <c r="G923" s="20" t="s">
        <v>735</v>
      </c>
      <c r="H923" s="20">
        <v>0</v>
      </c>
      <c r="I923" s="12" t="s">
        <v>304</v>
      </c>
    </row>
    <row r="924" spans="1:9" x14ac:dyDescent="0.2">
      <c r="A924" s="14" t="s">
        <v>2201</v>
      </c>
      <c r="B924" s="12" t="s">
        <v>2202</v>
      </c>
      <c r="C924" s="18" t="s">
        <v>2311</v>
      </c>
      <c r="D924" s="14" t="s">
        <v>2312</v>
      </c>
      <c r="E924" s="14" t="s">
        <v>735</v>
      </c>
      <c r="F924" s="20">
        <v>0</v>
      </c>
      <c r="G924" s="20" t="s">
        <v>735</v>
      </c>
      <c r="H924" s="20">
        <v>0</v>
      </c>
      <c r="I924" s="12" t="s">
        <v>305</v>
      </c>
    </row>
    <row r="925" spans="1:9" x14ac:dyDescent="0.2">
      <c r="A925" s="14" t="s">
        <v>2201</v>
      </c>
      <c r="B925" s="12" t="s">
        <v>2202</v>
      </c>
      <c r="C925" s="18" t="s">
        <v>2313</v>
      </c>
      <c r="D925" s="14" t="s">
        <v>2314</v>
      </c>
      <c r="E925" s="14" t="s">
        <v>735</v>
      </c>
      <c r="F925" s="20">
        <v>0</v>
      </c>
      <c r="G925" s="20" t="s">
        <v>735</v>
      </c>
      <c r="H925" s="20">
        <v>0</v>
      </c>
      <c r="I925" s="12" t="s">
        <v>304</v>
      </c>
    </row>
    <row r="926" spans="1:9" x14ac:dyDescent="0.2">
      <c r="A926" s="14" t="s">
        <v>2201</v>
      </c>
      <c r="B926" s="12" t="s">
        <v>2202</v>
      </c>
      <c r="C926" s="18" t="s">
        <v>2315</v>
      </c>
      <c r="D926" s="14" t="s">
        <v>2316</v>
      </c>
      <c r="E926" s="14" t="s">
        <v>735</v>
      </c>
      <c r="F926" s="20">
        <v>0</v>
      </c>
      <c r="G926" s="20" t="s">
        <v>735</v>
      </c>
      <c r="H926" s="20">
        <v>0</v>
      </c>
      <c r="I926" s="12" t="s">
        <v>304</v>
      </c>
    </row>
    <row r="927" spans="1:9" x14ac:dyDescent="0.2">
      <c r="A927" s="14" t="s">
        <v>2201</v>
      </c>
      <c r="B927" s="12" t="s">
        <v>2202</v>
      </c>
      <c r="C927" s="18" t="s">
        <v>2317</v>
      </c>
      <c r="D927" s="14" t="s">
        <v>2318</v>
      </c>
      <c r="E927" s="14" t="s">
        <v>735</v>
      </c>
      <c r="F927" s="20">
        <v>0</v>
      </c>
      <c r="G927" s="20" t="s">
        <v>735</v>
      </c>
      <c r="H927" s="20">
        <v>0</v>
      </c>
      <c r="I927" s="12" t="s">
        <v>304</v>
      </c>
    </row>
    <row r="928" spans="1:9" x14ac:dyDescent="0.2">
      <c r="A928" s="14" t="s">
        <v>2201</v>
      </c>
      <c r="B928" s="12" t="s">
        <v>2202</v>
      </c>
      <c r="C928" s="18" t="s">
        <v>995</v>
      </c>
      <c r="D928" s="14" t="s">
        <v>2319</v>
      </c>
      <c r="E928" s="14" t="s">
        <v>735</v>
      </c>
      <c r="F928" s="20">
        <v>0</v>
      </c>
      <c r="G928" s="20" t="s">
        <v>735</v>
      </c>
      <c r="H928" s="20">
        <v>0</v>
      </c>
      <c r="I928" s="12" t="s">
        <v>304</v>
      </c>
    </row>
    <row r="929" spans="1:9" x14ac:dyDescent="0.2">
      <c r="A929" s="14" t="s">
        <v>2201</v>
      </c>
      <c r="B929" s="12" t="s">
        <v>2202</v>
      </c>
      <c r="C929" s="18" t="s">
        <v>2320</v>
      </c>
      <c r="D929" s="14" t="s">
        <v>2321</v>
      </c>
      <c r="E929" s="14" t="s">
        <v>735</v>
      </c>
      <c r="F929" s="20">
        <v>0</v>
      </c>
      <c r="G929" s="20" t="s">
        <v>735</v>
      </c>
      <c r="H929" s="20">
        <v>0</v>
      </c>
      <c r="I929" s="12" t="s">
        <v>305</v>
      </c>
    </row>
    <row r="930" spans="1:9" x14ac:dyDescent="0.2">
      <c r="A930" s="14" t="s">
        <v>2201</v>
      </c>
      <c r="B930" s="12" t="s">
        <v>2202</v>
      </c>
      <c r="C930" s="18" t="s">
        <v>2322</v>
      </c>
      <c r="D930" s="14" t="s">
        <v>2323</v>
      </c>
      <c r="E930" s="14" t="s">
        <v>735</v>
      </c>
      <c r="F930" s="20">
        <v>0</v>
      </c>
      <c r="G930" s="20" t="s">
        <v>735</v>
      </c>
      <c r="H930" s="20">
        <v>0</v>
      </c>
      <c r="I930" s="12" t="s">
        <v>304</v>
      </c>
    </row>
    <row r="931" spans="1:9" x14ac:dyDescent="0.2">
      <c r="A931" s="14" t="s">
        <v>2201</v>
      </c>
      <c r="B931" s="12" t="s">
        <v>2202</v>
      </c>
      <c r="C931" s="18" t="s">
        <v>2324</v>
      </c>
      <c r="D931" s="14" t="s">
        <v>2325</v>
      </c>
      <c r="E931" s="14" t="s">
        <v>735</v>
      </c>
      <c r="F931" s="20">
        <v>0</v>
      </c>
      <c r="G931" s="20" t="s">
        <v>735</v>
      </c>
      <c r="H931" s="20">
        <v>0</v>
      </c>
      <c r="I931" s="12" t="s">
        <v>304</v>
      </c>
    </row>
    <row r="932" spans="1:9" x14ac:dyDescent="0.2">
      <c r="A932" s="14" t="s">
        <v>2201</v>
      </c>
      <c r="B932" s="12" t="s">
        <v>2202</v>
      </c>
      <c r="C932" s="18" t="s">
        <v>2326</v>
      </c>
      <c r="D932" s="14" t="s">
        <v>2327</v>
      </c>
      <c r="E932" s="14" t="s">
        <v>735</v>
      </c>
      <c r="F932" s="20">
        <v>0</v>
      </c>
      <c r="G932" s="20" t="s">
        <v>735</v>
      </c>
      <c r="H932" s="20">
        <v>0</v>
      </c>
      <c r="I932" s="12" t="s">
        <v>304</v>
      </c>
    </row>
    <row r="933" spans="1:9" x14ac:dyDescent="0.2">
      <c r="A933" s="14" t="s">
        <v>2201</v>
      </c>
      <c r="B933" s="12" t="s">
        <v>2202</v>
      </c>
      <c r="C933" s="18" t="s">
        <v>2328</v>
      </c>
      <c r="D933" s="14" t="s">
        <v>2329</v>
      </c>
      <c r="E933" s="14" t="s">
        <v>735</v>
      </c>
      <c r="F933" s="20">
        <v>0</v>
      </c>
      <c r="G933" s="20" t="s">
        <v>735</v>
      </c>
      <c r="H933" s="20">
        <v>0</v>
      </c>
      <c r="I933" s="12" t="s">
        <v>305</v>
      </c>
    </row>
    <row r="934" spans="1:9" x14ac:dyDescent="0.2">
      <c r="A934" s="14" t="s">
        <v>2201</v>
      </c>
      <c r="B934" s="12" t="s">
        <v>2202</v>
      </c>
      <c r="C934" s="18" t="s">
        <v>2330</v>
      </c>
      <c r="D934" s="14" t="s">
        <v>2331</v>
      </c>
      <c r="E934" s="14" t="s">
        <v>735</v>
      </c>
      <c r="F934" s="20">
        <v>0</v>
      </c>
      <c r="G934" s="20" t="s">
        <v>735</v>
      </c>
      <c r="H934" s="20">
        <v>0</v>
      </c>
      <c r="I934" s="12" t="s">
        <v>304</v>
      </c>
    </row>
    <row r="935" spans="1:9" x14ac:dyDescent="0.2">
      <c r="A935" s="14" t="s">
        <v>2201</v>
      </c>
      <c r="B935" s="12" t="s">
        <v>2202</v>
      </c>
      <c r="C935" s="18" t="s">
        <v>2332</v>
      </c>
      <c r="D935" s="14" t="s">
        <v>2333</v>
      </c>
      <c r="E935" s="14" t="s">
        <v>735</v>
      </c>
      <c r="F935" s="20">
        <v>0</v>
      </c>
      <c r="G935" s="20" t="s">
        <v>735</v>
      </c>
      <c r="H935" s="20">
        <v>0</v>
      </c>
      <c r="I935" s="12" t="s">
        <v>305</v>
      </c>
    </row>
    <row r="936" spans="1:9" x14ac:dyDescent="0.2">
      <c r="A936" s="14" t="s">
        <v>2201</v>
      </c>
      <c r="B936" s="12" t="s">
        <v>2202</v>
      </c>
      <c r="C936" s="18" t="s">
        <v>2334</v>
      </c>
      <c r="D936" s="14" t="s">
        <v>2335</v>
      </c>
      <c r="E936" s="14" t="s">
        <v>735</v>
      </c>
      <c r="F936" s="20">
        <v>0</v>
      </c>
      <c r="G936" s="20" t="s">
        <v>735</v>
      </c>
      <c r="H936" s="20">
        <v>0</v>
      </c>
      <c r="I936" s="12" t="s">
        <v>304</v>
      </c>
    </row>
    <row r="937" spans="1:9" x14ac:dyDescent="0.2">
      <c r="A937" s="14" t="s">
        <v>2201</v>
      </c>
      <c r="B937" s="12" t="s">
        <v>2202</v>
      </c>
      <c r="C937" s="18" t="s">
        <v>2018</v>
      </c>
      <c r="D937" s="14" t="s">
        <v>2336</v>
      </c>
      <c r="E937" s="14" t="s">
        <v>735</v>
      </c>
      <c r="F937" s="20">
        <v>0</v>
      </c>
      <c r="G937" s="20" t="s">
        <v>735</v>
      </c>
      <c r="H937" s="20">
        <v>0</v>
      </c>
      <c r="I937" s="12" t="s">
        <v>304</v>
      </c>
    </row>
    <row r="938" spans="1:9" x14ac:dyDescent="0.2">
      <c r="A938" s="14" t="s">
        <v>2201</v>
      </c>
      <c r="B938" s="12" t="s">
        <v>2202</v>
      </c>
      <c r="C938" s="18" t="s">
        <v>848</v>
      </c>
      <c r="D938" s="14" t="s">
        <v>2337</v>
      </c>
      <c r="E938" s="14" t="s">
        <v>735</v>
      </c>
      <c r="F938" s="20">
        <v>0</v>
      </c>
      <c r="G938" s="20" t="s">
        <v>735</v>
      </c>
      <c r="H938" s="20">
        <v>0</v>
      </c>
      <c r="I938" s="12" t="s">
        <v>304</v>
      </c>
    </row>
    <row r="939" spans="1:9" x14ac:dyDescent="0.2">
      <c r="A939" s="14" t="s">
        <v>2201</v>
      </c>
      <c r="B939" s="12" t="s">
        <v>2202</v>
      </c>
      <c r="C939" s="18" t="s">
        <v>1011</v>
      </c>
      <c r="D939" s="14" t="s">
        <v>2338</v>
      </c>
      <c r="E939" s="14" t="s">
        <v>735</v>
      </c>
      <c r="F939" s="20">
        <v>0</v>
      </c>
      <c r="G939" s="20" t="s">
        <v>735</v>
      </c>
      <c r="H939" s="20">
        <v>0</v>
      </c>
      <c r="I939" s="12" t="s">
        <v>304</v>
      </c>
    </row>
    <row r="940" spans="1:9" x14ac:dyDescent="0.2">
      <c r="A940" s="14" t="s">
        <v>2201</v>
      </c>
      <c r="B940" s="12" t="s">
        <v>2202</v>
      </c>
      <c r="C940" s="18" t="s">
        <v>1013</v>
      </c>
      <c r="D940" s="14" t="s">
        <v>2339</v>
      </c>
      <c r="E940" s="14" t="s">
        <v>735</v>
      </c>
      <c r="F940" s="20">
        <v>0</v>
      </c>
      <c r="G940" s="20" t="s">
        <v>735</v>
      </c>
      <c r="H940" s="20">
        <v>0</v>
      </c>
      <c r="I940" s="12" t="s">
        <v>304</v>
      </c>
    </row>
    <row r="941" spans="1:9" x14ac:dyDescent="0.2">
      <c r="A941" s="14" t="s">
        <v>2201</v>
      </c>
      <c r="B941" s="12" t="s">
        <v>2202</v>
      </c>
      <c r="C941" s="18" t="s">
        <v>1263</v>
      </c>
      <c r="D941" s="14" t="s">
        <v>2340</v>
      </c>
      <c r="E941" s="14" t="s">
        <v>735</v>
      </c>
      <c r="F941" s="20">
        <v>0</v>
      </c>
      <c r="G941" s="20" t="s">
        <v>735</v>
      </c>
      <c r="H941" s="20">
        <v>0</v>
      </c>
      <c r="I941" s="12" t="s">
        <v>304</v>
      </c>
    </row>
    <row r="942" spans="1:9" x14ac:dyDescent="0.2">
      <c r="A942" s="14" t="s">
        <v>2201</v>
      </c>
      <c r="B942" s="12" t="s">
        <v>2202</v>
      </c>
      <c r="C942" s="18" t="s">
        <v>2341</v>
      </c>
      <c r="D942" s="14" t="s">
        <v>2342</v>
      </c>
      <c r="E942" s="14" t="s">
        <v>735</v>
      </c>
      <c r="F942" s="20">
        <v>0</v>
      </c>
      <c r="G942" s="20" t="s">
        <v>735</v>
      </c>
      <c r="H942" s="20">
        <v>0</v>
      </c>
      <c r="I942" s="12" t="s">
        <v>304</v>
      </c>
    </row>
    <row r="943" spans="1:9" x14ac:dyDescent="0.2">
      <c r="A943" s="14" t="s">
        <v>2201</v>
      </c>
      <c r="B943" s="12" t="s">
        <v>2202</v>
      </c>
      <c r="C943" s="18" t="s">
        <v>2343</v>
      </c>
      <c r="D943" s="14" t="s">
        <v>2344</v>
      </c>
      <c r="E943" s="14" t="s">
        <v>735</v>
      </c>
      <c r="F943" s="20">
        <v>0</v>
      </c>
      <c r="G943" s="20" t="s">
        <v>735</v>
      </c>
      <c r="H943" s="20">
        <v>0</v>
      </c>
      <c r="I943" s="12" t="s">
        <v>305</v>
      </c>
    </row>
    <row r="944" spans="1:9" x14ac:dyDescent="0.2">
      <c r="A944" s="14" t="s">
        <v>2201</v>
      </c>
      <c r="B944" s="12" t="s">
        <v>2202</v>
      </c>
      <c r="C944" s="18" t="s">
        <v>2345</v>
      </c>
      <c r="D944" s="14" t="s">
        <v>2346</v>
      </c>
      <c r="E944" s="14" t="s">
        <v>735</v>
      </c>
      <c r="F944" s="20">
        <v>0</v>
      </c>
      <c r="G944" s="20" t="s">
        <v>735</v>
      </c>
      <c r="H944" s="20">
        <v>0</v>
      </c>
      <c r="I944" s="12" t="s">
        <v>304</v>
      </c>
    </row>
    <row r="945" spans="1:9" x14ac:dyDescent="0.2">
      <c r="A945" s="14" t="s">
        <v>2201</v>
      </c>
      <c r="B945" s="12" t="s">
        <v>2202</v>
      </c>
      <c r="C945" s="18" t="s">
        <v>2347</v>
      </c>
      <c r="D945" s="14" t="s">
        <v>2348</v>
      </c>
      <c r="E945" s="14" t="s">
        <v>735</v>
      </c>
      <c r="F945" s="20">
        <v>0</v>
      </c>
      <c r="G945" s="20" t="s">
        <v>735</v>
      </c>
      <c r="H945" s="20">
        <v>0</v>
      </c>
      <c r="I945" s="12" t="s">
        <v>304</v>
      </c>
    </row>
    <row r="946" spans="1:9" x14ac:dyDescent="0.2">
      <c r="A946" s="14" t="s">
        <v>2201</v>
      </c>
      <c r="B946" s="12" t="s">
        <v>2202</v>
      </c>
      <c r="C946" s="18" t="s">
        <v>2349</v>
      </c>
      <c r="D946" s="14" t="s">
        <v>2350</v>
      </c>
      <c r="E946" s="14" t="s">
        <v>735</v>
      </c>
      <c r="F946" s="20">
        <v>0</v>
      </c>
      <c r="G946" s="20" t="s">
        <v>735</v>
      </c>
      <c r="H946" s="20">
        <v>0</v>
      </c>
      <c r="I946" s="12" t="s">
        <v>304</v>
      </c>
    </row>
    <row r="947" spans="1:9" x14ac:dyDescent="0.2">
      <c r="A947" s="14" t="s">
        <v>2201</v>
      </c>
      <c r="B947" s="12" t="s">
        <v>2202</v>
      </c>
      <c r="C947" s="18" t="s">
        <v>2351</v>
      </c>
      <c r="D947" s="14" t="s">
        <v>2352</v>
      </c>
      <c r="E947" s="14" t="s">
        <v>735</v>
      </c>
      <c r="F947" s="20">
        <v>0</v>
      </c>
      <c r="G947" s="20" t="s">
        <v>735</v>
      </c>
      <c r="H947" s="20">
        <v>0</v>
      </c>
      <c r="I947" s="12" t="s">
        <v>304</v>
      </c>
    </row>
    <row r="948" spans="1:9" x14ac:dyDescent="0.2">
      <c r="A948" s="14" t="s">
        <v>2201</v>
      </c>
      <c r="B948" s="12" t="s">
        <v>2202</v>
      </c>
      <c r="C948" s="18" t="s">
        <v>2353</v>
      </c>
      <c r="D948" s="14" t="s">
        <v>2354</v>
      </c>
      <c r="E948" s="14" t="s">
        <v>735</v>
      </c>
      <c r="F948" s="20">
        <v>0</v>
      </c>
      <c r="G948" s="20" t="s">
        <v>735</v>
      </c>
      <c r="H948" s="20">
        <v>0</v>
      </c>
      <c r="I948" s="12" t="s">
        <v>304</v>
      </c>
    </row>
    <row r="949" spans="1:9" x14ac:dyDescent="0.2">
      <c r="A949" s="14" t="s">
        <v>2201</v>
      </c>
      <c r="B949" s="12" t="s">
        <v>2202</v>
      </c>
      <c r="C949" s="18" t="s">
        <v>2355</v>
      </c>
      <c r="D949" s="14" t="s">
        <v>2356</v>
      </c>
      <c r="E949" s="14" t="s">
        <v>735</v>
      </c>
      <c r="F949" s="20">
        <v>0</v>
      </c>
      <c r="G949" s="20" t="s">
        <v>735</v>
      </c>
      <c r="H949" s="20">
        <v>0</v>
      </c>
      <c r="I949" s="12" t="s">
        <v>304</v>
      </c>
    </row>
    <row r="950" spans="1:9" x14ac:dyDescent="0.2">
      <c r="A950" s="14" t="s">
        <v>2201</v>
      </c>
      <c r="B950" s="12" t="s">
        <v>2202</v>
      </c>
      <c r="C950" s="18" t="s">
        <v>2357</v>
      </c>
      <c r="D950" s="14" t="s">
        <v>2358</v>
      </c>
      <c r="E950" s="14" t="s">
        <v>735</v>
      </c>
      <c r="F950" s="20">
        <v>0</v>
      </c>
      <c r="G950" s="20" t="s">
        <v>735</v>
      </c>
      <c r="H950" s="20">
        <v>0</v>
      </c>
      <c r="I950" s="12" t="s">
        <v>305</v>
      </c>
    </row>
    <row r="951" spans="1:9" x14ac:dyDescent="0.2">
      <c r="A951" s="14" t="s">
        <v>2201</v>
      </c>
      <c r="B951" s="12" t="s">
        <v>2202</v>
      </c>
      <c r="C951" s="18" t="s">
        <v>1644</v>
      </c>
      <c r="D951" s="14" t="s">
        <v>2359</v>
      </c>
      <c r="E951" s="14" t="s">
        <v>735</v>
      </c>
      <c r="F951" s="20">
        <v>0</v>
      </c>
      <c r="G951" s="20" t="s">
        <v>735</v>
      </c>
      <c r="H951" s="20">
        <v>0</v>
      </c>
      <c r="I951" s="12" t="s">
        <v>304</v>
      </c>
    </row>
    <row r="952" spans="1:9" x14ac:dyDescent="0.2">
      <c r="A952" s="14" t="s">
        <v>2201</v>
      </c>
      <c r="B952" s="12" t="s">
        <v>2202</v>
      </c>
      <c r="C952" s="18" t="s">
        <v>2360</v>
      </c>
      <c r="D952" s="14" t="s">
        <v>2361</v>
      </c>
      <c r="E952" s="14" t="s">
        <v>735</v>
      </c>
      <c r="F952" s="20">
        <v>0</v>
      </c>
      <c r="G952" s="20" t="s">
        <v>735</v>
      </c>
      <c r="H952" s="20">
        <v>0</v>
      </c>
      <c r="I952" s="12" t="s">
        <v>304</v>
      </c>
    </row>
    <row r="953" spans="1:9" x14ac:dyDescent="0.2">
      <c r="A953" s="14" t="s">
        <v>2201</v>
      </c>
      <c r="B953" s="12" t="s">
        <v>2202</v>
      </c>
      <c r="C953" s="18" t="s">
        <v>2362</v>
      </c>
      <c r="D953" s="14" t="s">
        <v>2363</v>
      </c>
      <c r="E953" s="14" t="s">
        <v>735</v>
      </c>
      <c r="F953" s="20">
        <v>0</v>
      </c>
      <c r="G953" s="20" t="s">
        <v>735</v>
      </c>
      <c r="H953" s="20">
        <v>0</v>
      </c>
      <c r="I953" s="12" t="s">
        <v>305</v>
      </c>
    </row>
    <row r="954" spans="1:9" x14ac:dyDescent="0.2">
      <c r="A954" s="14" t="s">
        <v>2201</v>
      </c>
      <c r="B954" s="12" t="s">
        <v>2202</v>
      </c>
      <c r="C954" s="18" t="s">
        <v>2364</v>
      </c>
      <c r="D954" s="14" t="s">
        <v>2365</v>
      </c>
      <c r="E954" s="14" t="s">
        <v>735</v>
      </c>
      <c r="F954" s="20">
        <v>0</v>
      </c>
      <c r="G954" s="20" t="s">
        <v>735</v>
      </c>
      <c r="H954" s="20">
        <v>0</v>
      </c>
      <c r="I954" s="12" t="s">
        <v>304</v>
      </c>
    </row>
    <row r="955" spans="1:9" x14ac:dyDescent="0.2">
      <c r="A955" s="14" t="s">
        <v>2201</v>
      </c>
      <c r="B955" s="12" t="s">
        <v>2202</v>
      </c>
      <c r="C955" s="18" t="s">
        <v>864</v>
      </c>
      <c r="D955" s="14" t="s">
        <v>2366</v>
      </c>
      <c r="E955" s="14" t="s">
        <v>735</v>
      </c>
      <c r="F955" s="20">
        <v>0</v>
      </c>
      <c r="G955" s="20" t="s">
        <v>735</v>
      </c>
      <c r="H955" s="20">
        <v>0</v>
      </c>
      <c r="I955" s="12" t="s">
        <v>305</v>
      </c>
    </row>
    <row r="956" spans="1:9" x14ac:dyDescent="0.2">
      <c r="A956" s="14" t="s">
        <v>2201</v>
      </c>
      <c r="B956" s="12" t="s">
        <v>2202</v>
      </c>
      <c r="C956" s="18" t="s">
        <v>2367</v>
      </c>
      <c r="D956" s="14" t="s">
        <v>2368</v>
      </c>
      <c r="E956" s="14" t="s">
        <v>735</v>
      </c>
      <c r="F956" s="20">
        <v>0</v>
      </c>
      <c r="G956" s="20" t="s">
        <v>735</v>
      </c>
      <c r="H956" s="20">
        <v>0</v>
      </c>
      <c r="I956" s="12" t="s">
        <v>304</v>
      </c>
    </row>
    <row r="957" spans="1:9" x14ac:dyDescent="0.2">
      <c r="A957" s="14" t="s">
        <v>2201</v>
      </c>
      <c r="B957" s="12" t="s">
        <v>2202</v>
      </c>
      <c r="C957" s="18" t="s">
        <v>2369</v>
      </c>
      <c r="D957" s="14" t="s">
        <v>2370</v>
      </c>
      <c r="E957" s="14" t="s">
        <v>735</v>
      </c>
      <c r="F957" s="20">
        <v>0</v>
      </c>
      <c r="G957" s="20" t="s">
        <v>735</v>
      </c>
      <c r="H957" s="20">
        <v>0</v>
      </c>
      <c r="I957" s="12" t="s">
        <v>305</v>
      </c>
    </row>
    <row r="958" spans="1:9" x14ac:dyDescent="0.2">
      <c r="A958" s="14" t="s">
        <v>2201</v>
      </c>
      <c r="B958" s="12" t="s">
        <v>2202</v>
      </c>
      <c r="C958" s="18" t="s">
        <v>2371</v>
      </c>
      <c r="D958" s="14" t="s">
        <v>2372</v>
      </c>
      <c r="E958" s="14" t="s">
        <v>735</v>
      </c>
      <c r="F958" s="20">
        <v>0.14730246593246077</v>
      </c>
      <c r="G958" s="20" t="s">
        <v>735</v>
      </c>
      <c r="H958" s="20">
        <v>0.25327475207041639</v>
      </c>
      <c r="I958" s="12" t="s">
        <v>305</v>
      </c>
    </row>
    <row r="959" spans="1:9" x14ac:dyDescent="0.2">
      <c r="A959" s="14" t="s">
        <v>2201</v>
      </c>
      <c r="B959" s="12" t="s">
        <v>2202</v>
      </c>
      <c r="C959" s="18" t="s">
        <v>2373</v>
      </c>
      <c r="D959" s="14" t="s">
        <v>2374</v>
      </c>
      <c r="E959" s="14" t="s">
        <v>874</v>
      </c>
      <c r="F959" s="20" t="s">
        <v>874</v>
      </c>
      <c r="G959" s="20" t="s">
        <v>874</v>
      </c>
      <c r="H959" s="20" t="s">
        <v>874</v>
      </c>
      <c r="I959" s="12" t="s">
        <v>305</v>
      </c>
    </row>
    <row r="960" spans="1:9" x14ac:dyDescent="0.2">
      <c r="A960" s="14" t="s">
        <v>2375</v>
      </c>
      <c r="B960" s="12" t="s">
        <v>2376</v>
      </c>
      <c r="C960" s="18" t="s">
        <v>2058</v>
      </c>
      <c r="D960" s="14" t="s">
        <v>2377</v>
      </c>
      <c r="E960" s="14" t="s">
        <v>735</v>
      </c>
      <c r="F960" s="20">
        <v>0</v>
      </c>
      <c r="G960" s="20" t="s">
        <v>735</v>
      </c>
      <c r="H960" s="20">
        <v>0</v>
      </c>
      <c r="I960" s="12" t="s">
        <v>305</v>
      </c>
    </row>
    <row r="961" spans="1:9" x14ac:dyDescent="0.2">
      <c r="A961" s="14" t="s">
        <v>2375</v>
      </c>
      <c r="B961" s="12" t="s">
        <v>2376</v>
      </c>
      <c r="C961" s="18" t="s">
        <v>1925</v>
      </c>
      <c r="D961" s="14" t="s">
        <v>2378</v>
      </c>
      <c r="E961" s="14" t="s">
        <v>735</v>
      </c>
      <c r="F961" s="20">
        <v>0</v>
      </c>
      <c r="G961" s="20" t="s">
        <v>735</v>
      </c>
      <c r="H961" s="20">
        <v>0</v>
      </c>
      <c r="I961" s="12" t="s">
        <v>305</v>
      </c>
    </row>
    <row r="962" spans="1:9" x14ac:dyDescent="0.2">
      <c r="A962" s="14" t="s">
        <v>2375</v>
      </c>
      <c r="B962" s="12" t="s">
        <v>2376</v>
      </c>
      <c r="C962" s="18" t="s">
        <v>2204</v>
      </c>
      <c r="D962" s="14" t="s">
        <v>2379</v>
      </c>
      <c r="E962" s="14" t="s">
        <v>735</v>
      </c>
      <c r="F962" s="20">
        <v>0</v>
      </c>
      <c r="G962" s="20" t="s">
        <v>735</v>
      </c>
      <c r="H962" s="20">
        <v>0</v>
      </c>
      <c r="I962" s="12" t="s">
        <v>305</v>
      </c>
    </row>
    <row r="963" spans="1:9" x14ac:dyDescent="0.2">
      <c r="A963" s="14" t="s">
        <v>2375</v>
      </c>
      <c r="B963" s="12" t="s">
        <v>2376</v>
      </c>
      <c r="C963" s="18" t="s">
        <v>2380</v>
      </c>
      <c r="D963" s="14" t="s">
        <v>2381</v>
      </c>
      <c r="E963" s="14" t="s">
        <v>735</v>
      </c>
      <c r="F963" s="20">
        <v>0</v>
      </c>
      <c r="G963" s="20" t="s">
        <v>735</v>
      </c>
      <c r="H963" s="20">
        <v>0</v>
      </c>
      <c r="I963" s="12" t="s">
        <v>305</v>
      </c>
    </row>
    <row r="964" spans="1:9" x14ac:dyDescent="0.2">
      <c r="A964" s="14" t="s">
        <v>2375</v>
      </c>
      <c r="B964" s="12" t="s">
        <v>2376</v>
      </c>
      <c r="C964" s="18" t="s">
        <v>2382</v>
      </c>
      <c r="D964" s="14" t="s">
        <v>2383</v>
      </c>
      <c r="E964" s="14" t="s">
        <v>735</v>
      </c>
      <c r="F964" s="20">
        <v>0</v>
      </c>
      <c r="G964" s="20" t="s">
        <v>735</v>
      </c>
      <c r="H964" s="20">
        <v>0</v>
      </c>
      <c r="I964" s="12" t="s">
        <v>305</v>
      </c>
    </row>
    <row r="965" spans="1:9" x14ac:dyDescent="0.2">
      <c r="A965" s="14" t="s">
        <v>2375</v>
      </c>
      <c r="B965" s="12" t="s">
        <v>2376</v>
      </c>
      <c r="C965" s="18" t="s">
        <v>2384</v>
      </c>
      <c r="D965" s="14" t="s">
        <v>2385</v>
      </c>
      <c r="E965" s="14" t="s">
        <v>735</v>
      </c>
      <c r="F965" s="20">
        <v>0</v>
      </c>
      <c r="G965" s="20" t="s">
        <v>735</v>
      </c>
      <c r="H965" s="20">
        <v>0</v>
      </c>
      <c r="I965" s="12" t="s">
        <v>305</v>
      </c>
    </row>
    <row r="966" spans="1:9" x14ac:dyDescent="0.2">
      <c r="A966" s="14" t="s">
        <v>2375</v>
      </c>
      <c r="B966" s="12" t="s">
        <v>2376</v>
      </c>
      <c r="C966" s="18" t="s">
        <v>2386</v>
      </c>
      <c r="D966" s="14" t="s">
        <v>2387</v>
      </c>
      <c r="E966" s="14" t="s">
        <v>874</v>
      </c>
      <c r="F966" s="20" t="s">
        <v>874</v>
      </c>
      <c r="G966" s="20" t="s">
        <v>874</v>
      </c>
      <c r="H966" s="20" t="s">
        <v>874</v>
      </c>
      <c r="I966" s="12" t="s">
        <v>305</v>
      </c>
    </row>
    <row r="967" spans="1:9" x14ac:dyDescent="0.2">
      <c r="A967" s="14" t="s">
        <v>2375</v>
      </c>
      <c r="B967" s="12" t="s">
        <v>2376</v>
      </c>
      <c r="C967" s="18" t="s">
        <v>912</v>
      </c>
      <c r="D967" s="14" t="s">
        <v>2388</v>
      </c>
      <c r="E967" s="14" t="s">
        <v>735</v>
      </c>
      <c r="F967" s="20">
        <v>0</v>
      </c>
      <c r="G967" s="20" t="s">
        <v>735</v>
      </c>
      <c r="H967" s="20">
        <v>0</v>
      </c>
      <c r="I967" s="12" t="s">
        <v>305</v>
      </c>
    </row>
    <row r="968" spans="1:9" x14ac:dyDescent="0.2">
      <c r="A968" s="14" t="s">
        <v>2375</v>
      </c>
      <c r="B968" s="12" t="s">
        <v>2376</v>
      </c>
      <c r="C968" s="18" t="s">
        <v>2212</v>
      </c>
      <c r="D968" s="14" t="s">
        <v>2389</v>
      </c>
      <c r="E968" s="14" t="s">
        <v>735</v>
      </c>
      <c r="F968" s="20">
        <v>0</v>
      </c>
      <c r="G968" s="20" t="s">
        <v>735</v>
      </c>
      <c r="H968" s="20">
        <v>0</v>
      </c>
      <c r="I968" s="12" t="s">
        <v>305</v>
      </c>
    </row>
    <row r="969" spans="1:9" x14ac:dyDescent="0.2">
      <c r="A969" s="14" t="s">
        <v>2375</v>
      </c>
      <c r="B969" s="12" t="s">
        <v>2376</v>
      </c>
      <c r="C969" s="18" t="s">
        <v>2390</v>
      </c>
      <c r="D969" s="14" t="s">
        <v>2391</v>
      </c>
      <c r="E969" s="14" t="s">
        <v>735</v>
      </c>
      <c r="F969" s="20">
        <v>0</v>
      </c>
      <c r="G969" s="20" t="s">
        <v>735</v>
      </c>
      <c r="H969" s="20">
        <v>0</v>
      </c>
      <c r="I969" s="12" t="s">
        <v>305</v>
      </c>
    </row>
    <row r="970" spans="1:9" x14ac:dyDescent="0.2">
      <c r="A970" s="14" t="s">
        <v>2375</v>
      </c>
      <c r="B970" s="12" t="s">
        <v>2376</v>
      </c>
      <c r="C970" s="18" t="s">
        <v>2392</v>
      </c>
      <c r="D970" s="14" t="s">
        <v>2393</v>
      </c>
      <c r="E970" s="14" t="s">
        <v>735</v>
      </c>
      <c r="F970" s="20">
        <v>0</v>
      </c>
      <c r="G970" s="20" t="s">
        <v>735</v>
      </c>
      <c r="H970" s="20">
        <v>0</v>
      </c>
      <c r="I970" s="12" t="s">
        <v>305</v>
      </c>
    </row>
    <row r="971" spans="1:9" x14ac:dyDescent="0.2">
      <c r="A971" s="14" t="s">
        <v>2375</v>
      </c>
      <c r="B971" s="12" t="s">
        <v>2376</v>
      </c>
      <c r="C971" s="18" t="s">
        <v>2394</v>
      </c>
      <c r="D971" s="14" t="s">
        <v>2395</v>
      </c>
      <c r="E971" s="14" t="s">
        <v>735</v>
      </c>
      <c r="F971" s="20">
        <v>0</v>
      </c>
      <c r="G971" s="20" t="s">
        <v>735</v>
      </c>
      <c r="H971" s="20">
        <v>0</v>
      </c>
      <c r="I971" s="12" t="s">
        <v>305</v>
      </c>
    </row>
    <row r="972" spans="1:9" x14ac:dyDescent="0.2">
      <c r="A972" s="14" t="s">
        <v>2375</v>
      </c>
      <c r="B972" s="12" t="s">
        <v>2376</v>
      </c>
      <c r="C972" s="18" t="s">
        <v>2396</v>
      </c>
      <c r="D972" s="14" t="s">
        <v>2397</v>
      </c>
      <c r="E972" s="14" t="s">
        <v>874</v>
      </c>
      <c r="F972" s="20" t="s">
        <v>874</v>
      </c>
      <c r="G972" s="20" t="s">
        <v>874</v>
      </c>
      <c r="H972" s="20" t="s">
        <v>874</v>
      </c>
      <c r="I972" s="12" t="s">
        <v>305</v>
      </c>
    </row>
    <row r="973" spans="1:9" x14ac:dyDescent="0.2">
      <c r="A973" s="14" t="s">
        <v>2375</v>
      </c>
      <c r="B973" s="12" t="s">
        <v>2376</v>
      </c>
      <c r="C973" s="18" t="s">
        <v>2398</v>
      </c>
      <c r="D973" s="14" t="s">
        <v>2399</v>
      </c>
      <c r="E973" s="14" t="s">
        <v>735</v>
      </c>
      <c r="F973" s="20">
        <v>0</v>
      </c>
      <c r="G973" s="20" t="s">
        <v>735</v>
      </c>
      <c r="H973" s="20">
        <v>0</v>
      </c>
      <c r="I973" s="12" t="s">
        <v>305</v>
      </c>
    </row>
    <row r="974" spans="1:9" x14ac:dyDescent="0.2">
      <c r="A974" s="14" t="s">
        <v>2375</v>
      </c>
      <c r="B974" s="12" t="s">
        <v>2376</v>
      </c>
      <c r="C974" s="18" t="s">
        <v>2400</v>
      </c>
      <c r="D974" s="14" t="s">
        <v>2401</v>
      </c>
      <c r="E974" s="14" t="s">
        <v>735</v>
      </c>
      <c r="F974" s="20">
        <v>0</v>
      </c>
      <c r="G974" s="20" t="s">
        <v>735</v>
      </c>
      <c r="H974" s="20">
        <v>0</v>
      </c>
      <c r="I974" s="12" t="s">
        <v>305</v>
      </c>
    </row>
    <row r="975" spans="1:9" x14ac:dyDescent="0.2">
      <c r="A975" s="14" t="s">
        <v>2375</v>
      </c>
      <c r="B975" s="12" t="s">
        <v>2376</v>
      </c>
      <c r="C975" s="18" t="s">
        <v>748</v>
      </c>
      <c r="D975" s="14" t="s">
        <v>2402</v>
      </c>
      <c r="E975" s="14" t="s">
        <v>735</v>
      </c>
      <c r="F975" s="20">
        <v>0</v>
      </c>
      <c r="G975" s="20" t="s">
        <v>735</v>
      </c>
      <c r="H975" s="20">
        <v>0</v>
      </c>
      <c r="I975" s="12" t="s">
        <v>305</v>
      </c>
    </row>
    <row r="976" spans="1:9" x14ac:dyDescent="0.2">
      <c r="A976" s="14" t="s">
        <v>2375</v>
      </c>
      <c r="B976" s="12" t="s">
        <v>2376</v>
      </c>
      <c r="C976" s="18" t="s">
        <v>2403</v>
      </c>
      <c r="D976" s="14" t="s">
        <v>2404</v>
      </c>
      <c r="E976" s="14" t="s">
        <v>735</v>
      </c>
      <c r="F976" s="20">
        <v>0</v>
      </c>
      <c r="G976" s="20" t="s">
        <v>735</v>
      </c>
      <c r="H976" s="20">
        <v>0</v>
      </c>
      <c r="I976" s="12" t="s">
        <v>305</v>
      </c>
    </row>
    <row r="977" spans="1:9" x14ac:dyDescent="0.2">
      <c r="A977" s="14" t="s">
        <v>2375</v>
      </c>
      <c r="B977" s="12" t="s">
        <v>2376</v>
      </c>
      <c r="C977" s="18" t="s">
        <v>2405</v>
      </c>
      <c r="D977" s="14" t="s">
        <v>2406</v>
      </c>
      <c r="E977" s="14" t="s">
        <v>735</v>
      </c>
      <c r="F977" s="20">
        <v>0</v>
      </c>
      <c r="G977" s="20" t="s">
        <v>735</v>
      </c>
      <c r="H977" s="20">
        <v>0</v>
      </c>
      <c r="I977" s="12" t="s">
        <v>305</v>
      </c>
    </row>
    <row r="978" spans="1:9" x14ac:dyDescent="0.2">
      <c r="A978" s="14" t="s">
        <v>2375</v>
      </c>
      <c r="B978" s="12" t="s">
        <v>2376</v>
      </c>
      <c r="C978" s="18" t="s">
        <v>2407</v>
      </c>
      <c r="D978" s="14" t="s">
        <v>2408</v>
      </c>
      <c r="E978" s="14" t="s">
        <v>735</v>
      </c>
      <c r="F978" s="20">
        <v>0</v>
      </c>
      <c r="G978" s="20" t="s">
        <v>735</v>
      </c>
      <c r="H978" s="20">
        <v>0</v>
      </c>
      <c r="I978" s="12" t="s">
        <v>305</v>
      </c>
    </row>
    <row r="979" spans="1:9" x14ac:dyDescent="0.2">
      <c r="A979" s="14" t="s">
        <v>2375</v>
      </c>
      <c r="B979" s="12" t="s">
        <v>2376</v>
      </c>
      <c r="C979" s="18" t="s">
        <v>2409</v>
      </c>
      <c r="D979" s="14" t="s">
        <v>2410</v>
      </c>
      <c r="E979" s="14" t="s">
        <v>735</v>
      </c>
      <c r="F979" s="20">
        <v>0</v>
      </c>
      <c r="G979" s="20" t="s">
        <v>735</v>
      </c>
      <c r="H979" s="20">
        <v>0</v>
      </c>
      <c r="I979" s="12" t="s">
        <v>305</v>
      </c>
    </row>
    <row r="980" spans="1:9" x14ac:dyDescent="0.2">
      <c r="A980" s="14" t="s">
        <v>2375</v>
      </c>
      <c r="B980" s="12" t="s">
        <v>2376</v>
      </c>
      <c r="C980" s="18" t="s">
        <v>917</v>
      </c>
      <c r="D980" s="14" t="s">
        <v>2411</v>
      </c>
      <c r="E980" s="14" t="s">
        <v>735</v>
      </c>
      <c r="F980" s="20">
        <v>0</v>
      </c>
      <c r="G980" s="20" t="s">
        <v>735</v>
      </c>
      <c r="H980" s="20">
        <v>0</v>
      </c>
      <c r="I980" s="12" t="s">
        <v>305</v>
      </c>
    </row>
    <row r="981" spans="1:9" x14ac:dyDescent="0.2">
      <c r="A981" s="14" t="s">
        <v>2375</v>
      </c>
      <c r="B981" s="12" t="s">
        <v>2376</v>
      </c>
      <c r="C981" s="18" t="s">
        <v>2412</v>
      </c>
      <c r="D981" s="14" t="s">
        <v>2413</v>
      </c>
      <c r="E981" s="14" t="s">
        <v>735</v>
      </c>
      <c r="F981" s="20">
        <v>0</v>
      </c>
      <c r="G981" s="20" t="s">
        <v>735</v>
      </c>
      <c r="H981" s="20">
        <v>0</v>
      </c>
      <c r="I981" s="12" t="s">
        <v>305</v>
      </c>
    </row>
    <row r="982" spans="1:9" x14ac:dyDescent="0.2">
      <c r="A982" s="14" t="s">
        <v>2375</v>
      </c>
      <c r="B982" s="12" t="s">
        <v>2376</v>
      </c>
      <c r="C982" s="18" t="s">
        <v>2414</v>
      </c>
      <c r="D982" s="14" t="s">
        <v>2415</v>
      </c>
      <c r="E982" s="14" t="s">
        <v>735</v>
      </c>
      <c r="F982" s="20">
        <v>0</v>
      </c>
      <c r="G982" s="20" t="s">
        <v>735</v>
      </c>
      <c r="H982" s="20">
        <v>0</v>
      </c>
      <c r="I982" s="12" t="s">
        <v>305</v>
      </c>
    </row>
    <row r="983" spans="1:9" x14ac:dyDescent="0.2">
      <c r="A983" s="14" t="s">
        <v>2375</v>
      </c>
      <c r="B983" s="12" t="s">
        <v>2376</v>
      </c>
      <c r="C983" s="18" t="s">
        <v>1782</v>
      </c>
      <c r="D983" s="14" t="s">
        <v>2416</v>
      </c>
      <c r="E983" s="14" t="s">
        <v>735</v>
      </c>
      <c r="F983" s="20">
        <v>0</v>
      </c>
      <c r="G983" s="20" t="s">
        <v>735</v>
      </c>
      <c r="H983" s="20">
        <v>0</v>
      </c>
      <c r="I983" s="12" t="s">
        <v>305</v>
      </c>
    </row>
    <row r="984" spans="1:9" x14ac:dyDescent="0.2">
      <c r="A984" s="14" t="s">
        <v>2375</v>
      </c>
      <c r="B984" s="12" t="s">
        <v>2376</v>
      </c>
      <c r="C984" s="18" t="s">
        <v>921</v>
      </c>
      <c r="D984" s="14" t="s">
        <v>2417</v>
      </c>
      <c r="E984" s="14" t="s">
        <v>735</v>
      </c>
      <c r="F984" s="20">
        <v>0</v>
      </c>
      <c r="G984" s="20" t="s">
        <v>735</v>
      </c>
      <c r="H984" s="20">
        <v>0</v>
      </c>
      <c r="I984" s="12" t="s">
        <v>305</v>
      </c>
    </row>
    <row r="985" spans="1:9" x14ac:dyDescent="0.2">
      <c r="A985" s="14" t="s">
        <v>2375</v>
      </c>
      <c r="B985" s="12" t="s">
        <v>2376</v>
      </c>
      <c r="C985" s="18" t="s">
        <v>762</v>
      </c>
      <c r="D985" s="14" t="s">
        <v>2418</v>
      </c>
      <c r="E985" s="14" t="s">
        <v>735</v>
      </c>
      <c r="F985" s="20">
        <v>0</v>
      </c>
      <c r="G985" s="20" t="s">
        <v>735</v>
      </c>
      <c r="H985" s="20">
        <v>0</v>
      </c>
      <c r="I985" s="12" t="s">
        <v>305</v>
      </c>
    </row>
    <row r="986" spans="1:9" x14ac:dyDescent="0.2">
      <c r="A986" s="14" t="s">
        <v>2375</v>
      </c>
      <c r="B986" s="12" t="s">
        <v>2376</v>
      </c>
      <c r="C986" s="18" t="s">
        <v>1786</v>
      </c>
      <c r="D986" s="14" t="s">
        <v>2419</v>
      </c>
      <c r="E986" s="14" t="s">
        <v>735</v>
      </c>
      <c r="F986" s="20">
        <v>0</v>
      </c>
      <c r="G986" s="20" t="s">
        <v>735</v>
      </c>
      <c r="H986" s="20">
        <v>0</v>
      </c>
      <c r="I986" s="12" t="s">
        <v>305</v>
      </c>
    </row>
    <row r="987" spans="1:9" x14ac:dyDescent="0.2">
      <c r="A987" s="14" t="s">
        <v>2375</v>
      </c>
      <c r="B987" s="12" t="s">
        <v>2376</v>
      </c>
      <c r="C987" s="18" t="s">
        <v>935</v>
      </c>
      <c r="D987" s="14" t="s">
        <v>2420</v>
      </c>
      <c r="E987" s="14" t="s">
        <v>735</v>
      </c>
      <c r="F987" s="20">
        <v>0</v>
      </c>
      <c r="G987" s="20" t="s">
        <v>735</v>
      </c>
      <c r="H987" s="20">
        <v>0</v>
      </c>
      <c r="I987" s="12" t="s">
        <v>305</v>
      </c>
    </row>
    <row r="988" spans="1:9" x14ac:dyDescent="0.2">
      <c r="A988" s="14" t="s">
        <v>2375</v>
      </c>
      <c r="B988" s="12" t="s">
        <v>2376</v>
      </c>
      <c r="C988" s="18" t="s">
        <v>1792</v>
      </c>
      <c r="D988" s="14" t="s">
        <v>2421</v>
      </c>
      <c r="E988" s="14" t="s">
        <v>735</v>
      </c>
      <c r="F988" s="20">
        <v>0</v>
      </c>
      <c r="G988" s="20" t="s">
        <v>735</v>
      </c>
      <c r="H988" s="20">
        <v>0</v>
      </c>
      <c r="I988" s="12" t="s">
        <v>305</v>
      </c>
    </row>
    <row r="989" spans="1:9" x14ac:dyDescent="0.2">
      <c r="A989" s="14" t="s">
        <v>2375</v>
      </c>
      <c r="B989" s="12" t="s">
        <v>2376</v>
      </c>
      <c r="C989" s="18" t="s">
        <v>1940</v>
      </c>
      <c r="D989" s="14" t="s">
        <v>2422</v>
      </c>
      <c r="E989" s="14" t="s">
        <v>735</v>
      </c>
      <c r="F989" s="20">
        <v>0</v>
      </c>
      <c r="G989" s="20" t="s">
        <v>735</v>
      </c>
      <c r="H989" s="20">
        <v>0</v>
      </c>
      <c r="I989" s="12" t="s">
        <v>305</v>
      </c>
    </row>
    <row r="990" spans="1:9" x14ac:dyDescent="0.2">
      <c r="A990" s="14" t="s">
        <v>2375</v>
      </c>
      <c r="B990" s="12" t="s">
        <v>2376</v>
      </c>
      <c r="C990" s="18" t="s">
        <v>2423</v>
      </c>
      <c r="D990" s="14" t="s">
        <v>2424</v>
      </c>
      <c r="E990" s="14" t="s">
        <v>735</v>
      </c>
      <c r="F990" s="20">
        <v>0</v>
      </c>
      <c r="G990" s="20" t="s">
        <v>735</v>
      </c>
      <c r="H990" s="20">
        <v>0</v>
      </c>
      <c r="I990" s="12" t="s">
        <v>305</v>
      </c>
    </row>
    <row r="991" spans="1:9" x14ac:dyDescent="0.2">
      <c r="A991" s="14" t="s">
        <v>2375</v>
      </c>
      <c r="B991" s="12" t="s">
        <v>2376</v>
      </c>
      <c r="C991" s="18" t="s">
        <v>2425</v>
      </c>
      <c r="D991" s="14" t="s">
        <v>2426</v>
      </c>
      <c r="E991" s="14" t="s">
        <v>735</v>
      </c>
      <c r="F991" s="20">
        <v>0</v>
      </c>
      <c r="G991" s="20" t="s">
        <v>735</v>
      </c>
      <c r="H991" s="20">
        <v>0</v>
      </c>
      <c r="I991" s="12" t="s">
        <v>305</v>
      </c>
    </row>
    <row r="992" spans="1:9" x14ac:dyDescent="0.2">
      <c r="A992" s="14" t="s">
        <v>2375</v>
      </c>
      <c r="B992" s="12" t="s">
        <v>2376</v>
      </c>
      <c r="C992" s="18" t="s">
        <v>2427</v>
      </c>
      <c r="D992" s="14" t="s">
        <v>2428</v>
      </c>
      <c r="E992" s="14" t="s">
        <v>735</v>
      </c>
      <c r="F992" s="20">
        <v>1.4679313459801224E-2</v>
      </c>
      <c r="G992" s="20" t="s">
        <v>735</v>
      </c>
      <c r="H992" s="20">
        <v>1.2183235867446462E-2</v>
      </c>
      <c r="I992" s="12" t="s">
        <v>305</v>
      </c>
    </row>
    <row r="993" spans="1:9" x14ac:dyDescent="0.2">
      <c r="A993" s="14" t="s">
        <v>2375</v>
      </c>
      <c r="B993" s="12" t="s">
        <v>2376</v>
      </c>
      <c r="C993" s="18" t="s">
        <v>792</v>
      </c>
      <c r="D993" s="14" t="s">
        <v>2429</v>
      </c>
      <c r="E993" s="14" t="s">
        <v>735</v>
      </c>
      <c r="F993" s="20">
        <v>0</v>
      </c>
      <c r="G993" s="20" t="s">
        <v>735</v>
      </c>
      <c r="H993" s="20">
        <v>0</v>
      </c>
      <c r="I993" s="12" t="s">
        <v>305</v>
      </c>
    </row>
    <row r="994" spans="1:9" x14ac:dyDescent="0.2">
      <c r="A994" s="14" t="s">
        <v>2375</v>
      </c>
      <c r="B994" s="12" t="s">
        <v>2376</v>
      </c>
      <c r="C994" s="18" t="s">
        <v>2430</v>
      </c>
      <c r="D994" s="14" t="s">
        <v>2431</v>
      </c>
      <c r="E994" s="14" t="s">
        <v>735</v>
      </c>
      <c r="F994" s="20">
        <v>0</v>
      </c>
      <c r="G994" s="20" t="s">
        <v>735</v>
      </c>
      <c r="H994" s="20">
        <v>0</v>
      </c>
      <c r="I994" s="12" t="s">
        <v>305</v>
      </c>
    </row>
    <row r="995" spans="1:9" x14ac:dyDescent="0.2">
      <c r="A995" s="14" t="s">
        <v>2375</v>
      </c>
      <c r="B995" s="12" t="s">
        <v>2376</v>
      </c>
      <c r="C995" s="18" t="s">
        <v>1516</v>
      </c>
      <c r="D995" s="14" t="s">
        <v>2432</v>
      </c>
      <c r="E995" s="14" t="s">
        <v>874</v>
      </c>
      <c r="F995" s="20" t="s">
        <v>874</v>
      </c>
      <c r="G995" s="20" t="s">
        <v>874</v>
      </c>
      <c r="H995" s="20" t="s">
        <v>874</v>
      </c>
      <c r="I995" s="12" t="s">
        <v>305</v>
      </c>
    </row>
    <row r="996" spans="1:9" x14ac:dyDescent="0.2">
      <c r="A996" s="14" t="s">
        <v>2375</v>
      </c>
      <c r="B996" s="12" t="s">
        <v>2376</v>
      </c>
      <c r="C996" s="18" t="s">
        <v>794</v>
      </c>
      <c r="D996" s="14" t="s">
        <v>2433</v>
      </c>
      <c r="E996" s="14" t="s">
        <v>735</v>
      </c>
      <c r="F996" s="20">
        <v>0</v>
      </c>
      <c r="G996" s="20" t="s">
        <v>735</v>
      </c>
      <c r="H996" s="20">
        <v>0</v>
      </c>
      <c r="I996" s="12" t="s">
        <v>305</v>
      </c>
    </row>
    <row r="997" spans="1:9" x14ac:dyDescent="0.2">
      <c r="A997" s="14" t="s">
        <v>2375</v>
      </c>
      <c r="B997" s="12" t="s">
        <v>2376</v>
      </c>
      <c r="C997" s="18" t="s">
        <v>947</v>
      </c>
      <c r="D997" s="14" t="s">
        <v>2434</v>
      </c>
      <c r="E997" s="14" t="s">
        <v>735</v>
      </c>
      <c r="F997" s="20">
        <v>0</v>
      </c>
      <c r="G997" s="20" t="s">
        <v>735</v>
      </c>
      <c r="H997" s="20">
        <v>0</v>
      </c>
      <c r="I997" s="12" t="s">
        <v>305</v>
      </c>
    </row>
    <row r="998" spans="1:9" x14ac:dyDescent="0.2">
      <c r="A998" s="14" t="s">
        <v>2375</v>
      </c>
      <c r="B998" s="12" t="s">
        <v>2376</v>
      </c>
      <c r="C998" s="18" t="s">
        <v>1810</v>
      </c>
      <c r="D998" s="14" t="s">
        <v>2435</v>
      </c>
      <c r="E998" s="14" t="s">
        <v>735</v>
      </c>
      <c r="F998" s="20">
        <v>0</v>
      </c>
      <c r="G998" s="20" t="s">
        <v>735</v>
      </c>
      <c r="H998" s="20">
        <v>0</v>
      </c>
      <c r="I998" s="12" t="s">
        <v>305</v>
      </c>
    </row>
    <row r="999" spans="1:9" x14ac:dyDescent="0.2">
      <c r="A999" s="14" t="s">
        <v>2375</v>
      </c>
      <c r="B999" s="12" t="s">
        <v>2376</v>
      </c>
      <c r="C999" s="18" t="s">
        <v>2436</v>
      </c>
      <c r="D999" s="14" t="s">
        <v>2437</v>
      </c>
      <c r="E999" s="14" t="s">
        <v>740</v>
      </c>
      <c r="F999" s="20" t="s">
        <v>741</v>
      </c>
      <c r="G999" s="20" t="s">
        <v>740</v>
      </c>
      <c r="H999" s="20" t="s">
        <v>741</v>
      </c>
      <c r="I999" s="12" t="s">
        <v>305</v>
      </c>
    </row>
    <row r="1000" spans="1:9" x14ac:dyDescent="0.2">
      <c r="A1000" s="14" t="s">
        <v>2375</v>
      </c>
      <c r="B1000" s="12" t="s">
        <v>2376</v>
      </c>
      <c r="C1000" s="18" t="s">
        <v>951</v>
      </c>
      <c r="D1000" s="14" t="s">
        <v>2438</v>
      </c>
      <c r="E1000" s="14" t="s">
        <v>735</v>
      </c>
      <c r="F1000" s="20">
        <v>0</v>
      </c>
      <c r="G1000" s="20" t="s">
        <v>735</v>
      </c>
      <c r="H1000" s="20">
        <v>0</v>
      </c>
      <c r="I1000" s="12" t="s">
        <v>305</v>
      </c>
    </row>
    <row r="1001" spans="1:9" x14ac:dyDescent="0.2">
      <c r="A1001" s="14" t="s">
        <v>2375</v>
      </c>
      <c r="B1001" s="12" t="s">
        <v>2376</v>
      </c>
      <c r="C1001" s="18" t="s">
        <v>2439</v>
      </c>
      <c r="D1001" s="14" t="s">
        <v>2440</v>
      </c>
      <c r="E1001" s="14" t="s">
        <v>735</v>
      </c>
      <c r="F1001" s="20">
        <v>0</v>
      </c>
      <c r="G1001" s="20" t="s">
        <v>735</v>
      </c>
      <c r="H1001" s="20">
        <v>0</v>
      </c>
      <c r="I1001" s="12" t="s">
        <v>305</v>
      </c>
    </row>
    <row r="1002" spans="1:9" x14ac:dyDescent="0.2">
      <c r="A1002" s="14" t="s">
        <v>2375</v>
      </c>
      <c r="B1002" s="12" t="s">
        <v>2376</v>
      </c>
      <c r="C1002" s="18" t="s">
        <v>2441</v>
      </c>
      <c r="D1002" s="14" t="s">
        <v>2442</v>
      </c>
      <c r="E1002" s="14" t="s">
        <v>735</v>
      </c>
      <c r="F1002" s="20">
        <v>0</v>
      </c>
      <c r="G1002" s="20" t="s">
        <v>735</v>
      </c>
      <c r="H1002" s="20">
        <v>0</v>
      </c>
      <c r="I1002" s="12" t="s">
        <v>305</v>
      </c>
    </row>
    <row r="1003" spans="1:9" x14ac:dyDescent="0.2">
      <c r="A1003" s="14" t="s">
        <v>2375</v>
      </c>
      <c r="B1003" s="12" t="s">
        <v>2376</v>
      </c>
      <c r="C1003" s="18" t="s">
        <v>2443</v>
      </c>
      <c r="D1003" s="14" t="s">
        <v>2444</v>
      </c>
      <c r="E1003" s="14" t="s">
        <v>735</v>
      </c>
      <c r="F1003" s="20">
        <v>0</v>
      </c>
      <c r="G1003" s="20" t="s">
        <v>735</v>
      </c>
      <c r="H1003" s="20">
        <v>0</v>
      </c>
      <c r="I1003" s="12" t="s">
        <v>305</v>
      </c>
    </row>
    <row r="1004" spans="1:9" x14ac:dyDescent="0.2">
      <c r="A1004" s="14" t="s">
        <v>2375</v>
      </c>
      <c r="B1004" s="12" t="s">
        <v>2376</v>
      </c>
      <c r="C1004" s="18" t="s">
        <v>2445</v>
      </c>
      <c r="D1004" s="14" t="s">
        <v>2446</v>
      </c>
      <c r="E1004" s="14" t="s">
        <v>735</v>
      </c>
      <c r="F1004" s="20">
        <v>0</v>
      </c>
      <c r="G1004" s="20" t="s">
        <v>735</v>
      </c>
      <c r="H1004" s="20">
        <v>0</v>
      </c>
      <c r="I1004" s="12" t="s">
        <v>305</v>
      </c>
    </row>
    <row r="1005" spans="1:9" x14ac:dyDescent="0.2">
      <c r="A1005" s="14" t="s">
        <v>2375</v>
      </c>
      <c r="B1005" s="12" t="s">
        <v>2376</v>
      </c>
      <c r="C1005" s="18" t="s">
        <v>1539</v>
      </c>
      <c r="D1005" s="14" t="s">
        <v>2447</v>
      </c>
      <c r="E1005" s="14" t="s">
        <v>735</v>
      </c>
      <c r="F1005" s="20">
        <v>0</v>
      </c>
      <c r="G1005" s="20" t="s">
        <v>735</v>
      </c>
      <c r="H1005" s="20">
        <v>0</v>
      </c>
      <c r="I1005" s="12" t="s">
        <v>305</v>
      </c>
    </row>
    <row r="1006" spans="1:9" x14ac:dyDescent="0.2">
      <c r="A1006" s="14" t="s">
        <v>2375</v>
      </c>
      <c r="B1006" s="12" t="s">
        <v>2376</v>
      </c>
      <c r="C1006" s="18" t="s">
        <v>1817</v>
      </c>
      <c r="D1006" s="14" t="s">
        <v>2448</v>
      </c>
      <c r="E1006" s="14" t="s">
        <v>735</v>
      </c>
      <c r="F1006" s="20">
        <v>0</v>
      </c>
      <c r="G1006" s="20" t="s">
        <v>735</v>
      </c>
      <c r="H1006" s="20">
        <v>0</v>
      </c>
      <c r="I1006" s="12" t="s">
        <v>305</v>
      </c>
    </row>
    <row r="1007" spans="1:9" x14ac:dyDescent="0.2">
      <c r="A1007" s="14" t="s">
        <v>2375</v>
      </c>
      <c r="B1007" s="12" t="s">
        <v>2376</v>
      </c>
      <c r="C1007" s="18" t="s">
        <v>2449</v>
      </c>
      <c r="D1007" s="14" t="s">
        <v>2450</v>
      </c>
      <c r="E1007" s="14" t="s">
        <v>874</v>
      </c>
      <c r="F1007" s="20" t="s">
        <v>874</v>
      </c>
      <c r="G1007" s="20" t="s">
        <v>874</v>
      </c>
      <c r="H1007" s="20" t="s">
        <v>874</v>
      </c>
      <c r="I1007" s="12" t="s">
        <v>305</v>
      </c>
    </row>
    <row r="1008" spans="1:9" x14ac:dyDescent="0.2">
      <c r="A1008" s="14" t="s">
        <v>2375</v>
      </c>
      <c r="B1008" s="12" t="s">
        <v>2376</v>
      </c>
      <c r="C1008" s="18" t="s">
        <v>1963</v>
      </c>
      <c r="D1008" s="14" t="s">
        <v>2451</v>
      </c>
      <c r="E1008" s="14" t="s">
        <v>735</v>
      </c>
      <c r="F1008" s="20">
        <v>0</v>
      </c>
      <c r="G1008" s="20" t="s">
        <v>735</v>
      </c>
      <c r="H1008" s="20">
        <v>0</v>
      </c>
      <c r="I1008" s="12" t="s">
        <v>305</v>
      </c>
    </row>
    <row r="1009" spans="1:9" x14ac:dyDescent="0.2">
      <c r="A1009" s="14" t="s">
        <v>2375</v>
      </c>
      <c r="B1009" s="12" t="s">
        <v>2376</v>
      </c>
      <c r="C1009" s="18" t="s">
        <v>1545</v>
      </c>
      <c r="D1009" s="14" t="s">
        <v>2452</v>
      </c>
      <c r="E1009" s="14" t="s">
        <v>735</v>
      </c>
      <c r="F1009" s="20">
        <v>0</v>
      </c>
      <c r="G1009" s="20" t="s">
        <v>735</v>
      </c>
      <c r="H1009" s="20">
        <v>0</v>
      </c>
      <c r="I1009" s="12" t="s">
        <v>305</v>
      </c>
    </row>
    <row r="1010" spans="1:9" x14ac:dyDescent="0.2">
      <c r="A1010" s="14" t="s">
        <v>2375</v>
      </c>
      <c r="B1010" s="12" t="s">
        <v>2376</v>
      </c>
      <c r="C1010" s="18" t="s">
        <v>1819</v>
      </c>
      <c r="D1010" s="14" t="s">
        <v>2453</v>
      </c>
      <c r="E1010" s="14" t="s">
        <v>735</v>
      </c>
      <c r="F1010" s="20">
        <v>0</v>
      </c>
      <c r="G1010" s="20" t="s">
        <v>735</v>
      </c>
      <c r="H1010" s="20">
        <v>0</v>
      </c>
      <c r="I1010" s="12" t="s">
        <v>305</v>
      </c>
    </row>
    <row r="1011" spans="1:9" x14ac:dyDescent="0.2">
      <c r="A1011" s="14" t="s">
        <v>2375</v>
      </c>
      <c r="B1011" s="12" t="s">
        <v>2376</v>
      </c>
      <c r="C1011" s="18" t="s">
        <v>802</v>
      </c>
      <c r="D1011" s="14" t="s">
        <v>2454</v>
      </c>
      <c r="E1011" s="14" t="s">
        <v>735</v>
      </c>
      <c r="F1011" s="20">
        <v>0</v>
      </c>
      <c r="G1011" s="20" t="s">
        <v>735</v>
      </c>
      <c r="H1011" s="20">
        <v>0</v>
      </c>
      <c r="I1011" s="12" t="s">
        <v>305</v>
      </c>
    </row>
    <row r="1012" spans="1:9" x14ac:dyDescent="0.2">
      <c r="A1012" s="14" t="s">
        <v>2375</v>
      </c>
      <c r="B1012" s="12" t="s">
        <v>2376</v>
      </c>
      <c r="C1012" s="18" t="s">
        <v>2455</v>
      </c>
      <c r="D1012" s="14" t="s">
        <v>2456</v>
      </c>
      <c r="E1012" s="14" t="s">
        <v>735</v>
      </c>
      <c r="F1012" s="20">
        <v>0</v>
      </c>
      <c r="G1012" s="20" t="s">
        <v>735</v>
      </c>
      <c r="H1012" s="20">
        <v>0</v>
      </c>
      <c r="I1012" s="12" t="s">
        <v>305</v>
      </c>
    </row>
    <row r="1013" spans="1:9" x14ac:dyDescent="0.2">
      <c r="A1013" s="14" t="s">
        <v>2375</v>
      </c>
      <c r="B1013" s="12" t="s">
        <v>2376</v>
      </c>
      <c r="C1013" s="18" t="s">
        <v>2457</v>
      </c>
      <c r="D1013" s="14" t="s">
        <v>2458</v>
      </c>
      <c r="E1013" s="14" t="s">
        <v>735</v>
      </c>
      <c r="F1013" s="20">
        <v>0</v>
      </c>
      <c r="G1013" s="20" t="s">
        <v>735</v>
      </c>
      <c r="H1013" s="20">
        <v>0</v>
      </c>
      <c r="I1013" s="12" t="s">
        <v>305</v>
      </c>
    </row>
    <row r="1014" spans="1:9" x14ac:dyDescent="0.2">
      <c r="A1014" s="14" t="s">
        <v>2375</v>
      </c>
      <c r="B1014" s="12" t="s">
        <v>2376</v>
      </c>
      <c r="C1014" s="18" t="s">
        <v>806</v>
      </c>
      <c r="D1014" s="14" t="s">
        <v>2459</v>
      </c>
      <c r="E1014" s="14" t="s">
        <v>735</v>
      </c>
      <c r="F1014" s="20">
        <v>0</v>
      </c>
      <c r="G1014" s="20" t="s">
        <v>735</v>
      </c>
      <c r="H1014" s="20">
        <v>0</v>
      </c>
      <c r="I1014" s="12" t="s">
        <v>305</v>
      </c>
    </row>
    <row r="1015" spans="1:9" x14ac:dyDescent="0.2">
      <c r="A1015" s="14" t="s">
        <v>2375</v>
      </c>
      <c r="B1015" s="12" t="s">
        <v>2376</v>
      </c>
      <c r="C1015" s="18" t="s">
        <v>808</v>
      </c>
      <c r="D1015" s="14" t="s">
        <v>2460</v>
      </c>
      <c r="E1015" s="14" t="s">
        <v>735</v>
      </c>
      <c r="F1015" s="20">
        <v>0</v>
      </c>
      <c r="G1015" s="20" t="s">
        <v>735</v>
      </c>
      <c r="H1015" s="20">
        <v>0</v>
      </c>
      <c r="I1015" s="12" t="s">
        <v>305</v>
      </c>
    </row>
    <row r="1016" spans="1:9" x14ac:dyDescent="0.2">
      <c r="A1016" s="14" t="s">
        <v>2375</v>
      </c>
      <c r="B1016" s="12" t="s">
        <v>2376</v>
      </c>
      <c r="C1016" s="18" t="s">
        <v>2461</v>
      </c>
      <c r="D1016" s="14" t="s">
        <v>2462</v>
      </c>
      <c r="E1016" s="14" t="s">
        <v>735</v>
      </c>
      <c r="F1016" s="20">
        <v>0</v>
      </c>
      <c r="G1016" s="20" t="s">
        <v>735</v>
      </c>
      <c r="H1016" s="20">
        <v>0</v>
      </c>
      <c r="I1016" s="12" t="s">
        <v>305</v>
      </c>
    </row>
    <row r="1017" spans="1:9" x14ac:dyDescent="0.2">
      <c r="A1017" s="14" t="s">
        <v>2375</v>
      </c>
      <c r="B1017" s="12" t="s">
        <v>2376</v>
      </c>
      <c r="C1017" s="18" t="s">
        <v>966</v>
      </c>
      <c r="D1017" s="14" t="s">
        <v>2463</v>
      </c>
      <c r="E1017" s="14" t="s">
        <v>874</v>
      </c>
      <c r="F1017" s="20" t="s">
        <v>874</v>
      </c>
      <c r="G1017" s="20" t="s">
        <v>874</v>
      </c>
      <c r="H1017" s="20" t="s">
        <v>874</v>
      </c>
      <c r="I1017" s="12" t="s">
        <v>305</v>
      </c>
    </row>
    <row r="1018" spans="1:9" x14ac:dyDescent="0.2">
      <c r="A1018" s="14" t="s">
        <v>2375</v>
      </c>
      <c r="B1018" s="12" t="s">
        <v>2376</v>
      </c>
      <c r="C1018" s="18" t="s">
        <v>2464</v>
      </c>
      <c r="D1018" s="14" t="s">
        <v>2465</v>
      </c>
      <c r="E1018" s="14" t="s">
        <v>735</v>
      </c>
      <c r="F1018" s="20">
        <v>0</v>
      </c>
      <c r="G1018" s="20" t="s">
        <v>735</v>
      </c>
      <c r="H1018" s="20">
        <v>0</v>
      </c>
      <c r="I1018" s="12" t="s">
        <v>305</v>
      </c>
    </row>
    <row r="1019" spans="1:9" x14ac:dyDescent="0.2">
      <c r="A1019" s="14" t="s">
        <v>2375</v>
      </c>
      <c r="B1019" s="12" t="s">
        <v>2376</v>
      </c>
      <c r="C1019" s="18" t="s">
        <v>2466</v>
      </c>
      <c r="D1019" s="14" t="s">
        <v>2467</v>
      </c>
      <c r="E1019" s="14" t="s">
        <v>874</v>
      </c>
      <c r="F1019" s="20" t="s">
        <v>874</v>
      </c>
      <c r="G1019" s="20" t="s">
        <v>874</v>
      </c>
      <c r="H1019" s="20" t="s">
        <v>874</v>
      </c>
      <c r="I1019" s="12" t="s">
        <v>305</v>
      </c>
    </row>
    <row r="1020" spans="1:9" x14ac:dyDescent="0.2">
      <c r="A1020" s="14" t="s">
        <v>2375</v>
      </c>
      <c r="B1020" s="12" t="s">
        <v>2376</v>
      </c>
      <c r="C1020" s="18" t="s">
        <v>1838</v>
      </c>
      <c r="D1020" s="14" t="s">
        <v>2468</v>
      </c>
      <c r="E1020" s="14" t="s">
        <v>735</v>
      </c>
      <c r="F1020" s="20">
        <v>0</v>
      </c>
      <c r="G1020" s="20" t="s">
        <v>735</v>
      </c>
      <c r="H1020" s="20">
        <v>0</v>
      </c>
      <c r="I1020" s="12" t="s">
        <v>305</v>
      </c>
    </row>
    <row r="1021" spans="1:9" x14ac:dyDescent="0.2">
      <c r="A1021" s="14" t="s">
        <v>2375</v>
      </c>
      <c r="B1021" s="12" t="s">
        <v>2376</v>
      </c>
      <c r="C1021" s="18" t="s">
        <v>2469</v>
      </c>
      <c r="D1021" s="14" t="s">
        <v>2470</v>
      </c>
      <c r="E1021" s="14" t="s">
        <v>735</v>
      </c>
      <c r="F1021" s="20">
        <v>0</v>
      </c>
      <c r="G1021" s="20" t="s">
        <v>735</v>
      </c>
      <c r="H1021" s="20">
        <v>0</v>
      </c>
      <c r="I1021" s="12" t="s">
        <v>305</v>
      </c>
    </row>
    <row r="1022" spans="1:9" x14ac:dyDescent="0.2">
      <c r="A1022" s="14" t="s">
        <v>2375</v>
      </c>
      <c r="B1022" s="12" t="s">
        <v>2376</v>
      </c>
      <c r="C1022" s="18" t="s">
        <v>2471</v>
      </c>
      <c r="D1022" s="14" t="s">
        <v>2472</v>
      </c>
      <c r="E1022" s="14" t="s">
        <v>735</v>
      </c>
      <c r="F1022" s="20">
        <v>0</v>
      </c>
      <c r="G1022" s="20" t="s">
        <v>735</v>
      </c>
      <c r="H1022" s="20">
        <v>0</v>
      </c>
      <c r="I1022" s="12" t="s">
        <v>305</v>
      </c>
    </row>
    <row r="1023" spans="1:9" x14ac:dyDescent="0.2">
      <c r="A1023" s="14" t="s">
        <v>2375</v>
      </c>
      <c r="B1023" s="12" t="s">
        <v>2376</v>
      </c>
      <c r="C1023" s="18" t="s">
        <v>814</v>
      </c>
      <c r="D1023" s="14" t="s">
        <v>2473</v>
      </c>
      <c r="E1023" s="14" t="s">
        <v>735</v>
      </c>
      <c r="F1023" s="20">
        <v>0</v>
      </c>
      <c r="G1023" s="20" t="s">
        <v>735</v>
      </c>
      <c r="H1023" s="20">
        <v>0.18555261610817175</v>
      </c>
      <c r="I1023" s="12" t="s">
        <v>305</v>
      </c>
    </row>
    <row r="1024" spans="1:9" x14ac:dyDescent="0.2">
      <c r="A1024" s="14" t="s">
        <v>2375</v>
      </c>
      <c r="B1024" s="12" t="s">
        <v>2376</v>
      </c>
      <c r="C1024" s="18" t="s">
        <v>816</v>
      </c>
      <c r="D1024" s="14" t="s">
        <v>2474</v>
      </c>
      <c r="E1024" s="14" t="s">
        <v>874</v>
      </c>
      <c r="F1024" s="20" t="s">
        <v>874</v>
      </c>
      <c r="G1024" s="20" t="s">
        <v>874</v>
      </c>
      <c r="H1024" s="20" t="s">
        <v>874</v>
      </c>
      <c r="I1024" s="12" t="s">
        <v>305</v>
      </c>
    </row>
    <row r="1025" spans="1:9" x14ac:dyDescent="0.2">
      <c r="A1025" s="14" t="s">
        <v>2375</v>
      </c>
      <c r="B1025" s="12" t="s">
        <v>2376</v>
      </c>
      <c r="C1025" s="18" t="s">
        <v>2475</v>
      </c>
      <c r="D1025" s="14" t="s">
        <v>2476</v>
      </c>
      <c r="E1025" s="14" t="s">
        <v>874</v>
      </c>
      <c r="F1025" s="20" t="s">
        <v>874</v>
      </c>
      <c r="G1025" s="20" t="s">
        <v>874</v>
      </c>
      <c r="H1025" s="20" t="s">
        <v>874</v>
      </c>
      <c r="I1025" s="12" t="s">
        <v>305</v>
      </c>
    </row>
    <row r="1026" spans="1:9" x14ac:dyDescent="0.2">
      <c r="A1026" s="14" t="s">
        <v>2375</v>
      </c>
      <c r="B1026" s="12" t="s">
        <v>2376</v>
      </c>
      <c r="C1026" s="18" t="s">
        <v>2477</v>
      </c>
      <c r="D1026" s="14" t="s">
        <v>2478</v>
      </c>
      <c r="E1026" s="14" t="s">
        <v>874</v>
      </c>
      <c r="F1026" s="20" t="s">
        <v>874</v>
      </c>
      <c r="G1026" s="20" t="s">
        <v>874</v>
      </c>
      <c r="H1026" s="20" t="s">
        <v>874</v>
      </c>
      <c r="I1026" s="12" t="s">
        <v>305</v>
      </c>
    </row>
    <row r="1027" spans="1:9" x14ac:dyDescent="0.2">
      <c r="A1027" s="14" t="s">
        <v>2375</v>
      </c>
      <c r="B1027" s="12" t="s">
        <v>2376</v>
      </c>
      <c r="C1027" s="18" t="s">
        <v>1739</v>
      </c>
      <c r="D1027" s="14" t="s">
        <v>2479</v>
      </c>
      <c r="E1027" s="14" t="s">
        <v>735</v>
      </c>
      <c r="F1027" s="20">
        <v>0</v>
      </c>
      <c r="G1027" s="20" t="s">
        <v>735</v>
      </c>
      <c r="H1027" s="20">
        <v>0</v>
      </c>
      <c r="I1027" s="12" t="s">
        <v>305</v>
      </c>
    </row>
    <row r="1028" spans="1:9" x14ac:dyDescent="0.2">
      <c r="A1028" s="14" t="s">
        <v>2375</v>
      </c>
      <c r="B1028" s="12" t="s">
        <v>2376</v>
      </c>
      <c r="C1028" s="18" t="s">
        <v>972</v>
      </c>
      <c r="D1028" s="14" t="s">
        <v>2480</v>
      </c>
      <c r="E1028" s="14" t="s">
        <v>735</v>
      </c>
      <c r="F1028" s="20">
        <v>0</v>
      </c>
      <c r="G1028" s="20" t="s">
        <v>735</v>
      </c>
      <c r="H1028" s="20">
        <v>0</v>
      </c>
      <c r="I1028" s="12" t="s">
        <v>305</v>
      </c>
    </row>
    <row r="1029" spans="1:9" x14ac:dyDescent="0.2">
      <c r="A1029" s="14" t="s">
        <v>2375</v>
      </c>
      <c r="B1029" s="12" t="s">
        <v>2376</v>
      </c>
      <c r="C1029" s="18" t="s">
        <v>1845</v>
      </c>
      <c r="D1029" s="14" t="s">
        <v>2481</v>
      </c>
      <c r="E1029" s="14" t="s">
        <v>735</v>
      </c>
      <c r="F1029" s="20">
        <v>0</v>
      </c>
      <c r="G1029" s="20" t="s">
        <v>735</v>
      </c>
      <c r="H1029" s="20">
        <v>0</v>
      </c>
      <c r="I1029" s="12" t="s">
        <v>305</v>
      </c>
    </row>
    <row r="1030" spans="1:9" x14ac:dyDescent="0.2">
      <c r="A1030" s="14" t="s">
        <v>2375</v>
      </c>
      <c r="B1030" s="12" t="s">
        <v>2376</v>
      </c>
      <c r="C1030" s="18" t="s">
        <v>976</v>
      </c>
      <c r="D1030" s="14" t="s">
        <v>2482</v>
      </c>
      <c r="E1030" s="14" t="s">
        <v>735</v>
      </c>
      <c r="F1030" s="20">
        <v>0</v>
      </c>
      <c r="G1030" s="20" t="s">
        <v>735</v>
      </c>
      <c r="H1030" s="20">
        <v>0</v>
      </c>
      <c r="I1030" s="12" t="s">
        <v>305</v>
      </c>
    </row>
    <row r="1031" spans="1:9" x14ac:dyDescent="0.2">
      <c r="A1031" s="14" t="s">
        <v>2375</v>
      </c>
      <c r="B1031" s="12" t="s">
        <v>2376</v>
      </c>
      <c r="C1031" s="18" t="s">
        <v>2140</v>
      </c>
      <c r="D1031" s="14" t="s">
        <v>2483</v>
      </c>
      <c r="E1031" s="14" t="s">
        <v>735</v>
      </c>
      <c r="F1031" s="20">
        <v>0</v>
      </c>
      <c r="G1031" s="20" t="s">
        <v>735</v>
      </c>
      <c r="H1031" s="20">
        <v>0</v>
      </c>
      <c r="I1031" s="12" t="s">
        <v>305</v>
      </c>
    </row>
    <row r="1032" spans="1:9" x14ac:dyDescent="0.2">
      <c r="A1032" s="14" t="s">
        <v>2375</v>
      </c>
      <c r="B1032" s="12" t="s">
        <v>2376</v>
      </c>
      <c r="C1032" s="18" t="s">
        <v>2484</v>
      </c>
      <c r="D1032" s="14" t="s">
        <v>2485</v>
      </c>
      <c r="E1032" s="14" t="s">
        <v>735</v>
      </c>
      <c r="F1032" s="20">
        <v>0</v>
      </c>
      <c r="G1032" s="20" t="s">
        <v>735</v>
      </c>
      <c r="H1032" s="20">
        <v>0</v>
      </c>
      <c r="I1032" s="12" t="s">
        <v>305</v>
      </c>
    </row>
    <row r="1033" spans="1:9" x14ac:dyDescent="0.2">
      <c r="A1033" s="14" t="s">
        <v>2375</v>
      </c>
      <c r="B1033" s="12" t="s">
        <v>2376</v>
      </c>
      <c r="C1033" s="18" t="s">
        <v>2486</v>
      </c>
      <c r="D1033" s="14" t="s">
        <v>2487</v>
      </c>
      <c r="E1033" s="14" t="s">
        <v>874</v>
      </c>
      <c r="F1033" s="20" t="s">
        <v>874</v>
      </c>
      <c r="G1033" s="20" t="s">
        <v>874</v>
      </c>
      <c r="H1033" s="20" t="s">
        <v>874</v>
      </c>
      <c r="I1033" s="12" t="s">
        <v>305</v>
      </c>
    </row>
    <row r="1034" spans="1:9" x14ac:dyDescent="0.2">
      <c r="A1034" s="14" t="s">
        <v>2375</v>
      </c>
      <c r="B1034" s="12" t="s">
        <v>2376</v>
      </c>
      <c r="C1034" s="18" t="s">
        <v>1852</v>
      </c>
      <c r="D1034" s="14" t="s">
        <v>2488</v>
      </c>
      <c r="E1034" s="14" t="s">
        <v>735</v>
      </c>
      <c r="F1034" s="20">
        <v>0</v>
      </c>
      <c r="G1034" s="20" t="s">
        <v>735</v>
      </c>
      <c r="H1034" s="20">
        <v>0</v>
      </c>
      <c r="I1034" s="12" t="s">
        <v>305</v>
      </c>
    </row>
    <row r="1035" spans="1:9" x14ac:dyDescent="0.2">
      <c r="A1035" s="14" t="s">
        <v>2375</v>
      </c>
      <c r="B1035" s="12" t="s">
        <v>2376</v>
      </c>
      <c r="C1035" s="18" t="s">
        <v>824</v>
      </c>
      <c r="D1035" s="14" t="s">
        <v>2489</v>
      </c>
      <c r="E1035" s="14" t="s">
        <v>735</v>
      </c>
      <c r="F1035" s="20">
        <v>0.17212301587301582</v>
      </c>
      <c r="G1035" s="20" t="s">
        <v>735</v>
      </c>
      <c r="H1035" s="20">
        <v>0</v>
      </c>
      <c r="I1035" s="12" t="s">
        <v>305</v>
      </c>
    </row>
    <row r="1036" spans="1:9" x14ac:dyDescent="0.2">
      <c r="A1036" s="14" t="s">
        <v>2375</v>
      </c>
      <c r="B1036" s="12" t="s">
        <v>2376</v>
      </c>
      <c r="C1036" s="18" t="s">
        <v>2490</v>
      </c>
      <c r="D1036" s="14" t="s">
        <v>2491</v>
      </c>
      <c r="E1036" s="14" t="s">
        <v>735</v>
      </c>
      <c r="F1036" s="20">
        <v>9.0425531914893498E-2</v>
      </c>
      <c r="G1036" s="20" t="s">
        <v>735</v>
      </c>
      <c r="H1036" s="20">
        <v>0.16979061127997308</v>
      </c>
      <c r="I1036" s="12" t="s">
        <v>305</v>
      </c>
    </row>
    <row r="1037" spans="1:9" x14ac:dyDescent="0.2">
      <c r="A1037" s="14" t="s">
        <v>2375</v>
      </c>
      <c r="B1037" s="12" t="s">
        <v>2376</v>
      </c>
      <c r="C1037" s="18" t="s">
        <v>828</v>
      </c>
      <c r="D1037" s="14" t="s">
        <v>2492</v>
      </c>
      <c r="E1037" s="14" t="s">
        <v>735</v>
      </c>
      <c r="F1037" s="20">
        <v>0</v>
      </c>
      <c r="G1037" s="20" t="s">
        <v>735</v>
      </c>
      <c r="H1037" s="20">
        <v>0</v>
      </c>
      <c r="I1037" s="12" t="s">
        <v>305</v>
      </c>
    </row>
    <row r="1038" spans="1:9" x14ac:dyDescent="0.2">
      <c r="A1038" s="14" t="s">
        <v>2375</v>
      </c>
      <c r="B1038" s="12" t="s">
        <v>2376</v>
      </c>
      <c r="C1038" s="18" t="s">
        <v>830</v>
      </c>
      <c r="D1038" s="14" t="s">
        <v>2493</v>
      </c>
      <c r="E1038" s="14" t="s">
        <v>735</v>
      </c>
      <c r="F1038" s="20">
        <v>0</v>
      </c>
      <c r="G1038" s="20" t="s">
        <v>735</v>
      </c>
      <c r="H1038" s="20">
        <v>0</v>
      </c>
      <c r="I1038" s="12" t="s">
        <v>305</v>
      </c>
    </row>
    <row r="1039" spans="1:9" x14ac:dyDescent="0.2">
      <c r="A1039" s="14" t="s">
        <v>2375</v>
      </c>
      <c r="B1039" s="12" t="s">
        <v>2376</v>
      </c>
      <c r="C1039" s="18" t="s">
        <v>1371</v>
      </c>
      <c r="D1039" s="14" t="s">
        <v>2494</v>
      </c>
      <c r="E1039" s="14" t="s">
        <v>874</v>
      </c>
      <c r="F1039" s="20" t="s">
        <v>874</v>
      </c>
      <c r="G1039" s="20" t="s">
        <v>874</v>
      </c>
      <c r="H1039" s="20" t="s">
        <v>874</v>
      </c>
      <c r="I1039" s="12" t="s">
        <v>305</v>
      </c>
    </row>
    <row r="1040" spans="1:9" x14ac:dyDescent="0.2">
      <c r="A1040" s="14" t="s">
        <v>2375</v>
      </c>
      <c r="B1040" s="12" t="s">
        <v>2376</v>
      </c>
      <c r="C1040" s="18" t="s">
        <v>1860</v>
      </c>
      <c r="D1040" s="14" t="s">
        <v>2495</v>
      </c>
      <c r="E1040" s="14" t="s">
        <v>735</v>
      </c>
      <c r="F1040" s="20">
        <v>0</v>
      </c>
      <c r="G1040" s="20" t="s">
        <v>735</v>
      </c>
      <c r="H1040" s="20">
        <v>0</v>
      </c>
      <c r="I1040" s="12" t="s">
        <v>305</v>
      </c>
    </row>
    <row r="1041" spans="1:9" x14ac:dyDescent="0.2">
      <c r="A1041" s="14" t="s">
        <v>2375</v>
      </c>
      <c r="B1041" s="12" t="s">
        <v>2376</v>
      </c>
      <c r="C1041" s="18" t="s">
        <v>2294</v>
      </c>
      <c r="D1041" s="14" t="s">
        <v>2496</v>
      </c>
      <c r="E1041" s="14" t="s">
        <v>735</v>
      </c>
      <c r="F1041" s="20">
        <v>0</v>
      </c>
      <c r="G1041" s="20" t="s">
        <v>735</v>
      </c>
      <c r="H1041" s="20">
        <v>0</v>
      </c>
      <c r="I1041" s="12" t="s">
        <v>305</v>
      </c>
    </row>
    <row r="1042" spans="1:9" x14ac:dyDescent="0.2">
      <c r="A1042" s="14" t="s">
        <v>2375</v>
      </c>
      <c r="B1042" s="12" t="s">
        <v>2376</v>
      </c>
      <c r="C1042" s="18" t="s">
        <v>2497</v>
      </c>
      <c r="D1042" s="14" t="s">
        <v>2498</v>
      </c>
      <c r="E1042" s="14" t="s">
        <v>735</v>
      </c>
      <c r="F1042" s="20">
        <v>0</v>
      </c>
      <c r="G1042" s="20" t="s">
        <v>735</v>
      </c>
      <c r="H1042" s="20">
        <v>0</v>
      </c>
      <c r="I1042" s="12" t="s">
        <v>305</v>
      </c>
    </row>
    <row r="1043" spans="1:9" x14ac:dyDescent="0.2">
      <c r="A1043" s="14" t="s">
        <v>2375</v>
      </c>
      <c r="B1043" s="12" t="s">
        <v>2376</v>
      </c>
      <c r="C1043" s="18" t="s">
        <v>1866</v>
      </c>
      <c r="D1043" s="14" t="s">
        <v>2499</v>
      </c>
      <c r="E1043" s="14" t="s">
        <v>735</v>
      </c>
      <c r="F1043" s="20">
        <v>0</v>
      </c>
      <c r="G1043" s="20" t="s">
        <v>735</v>
      </c>
      <c r="H1043" s="20">
        <v>0</v>
      </c>
      <c r="I1043" s="12" t="s">
        <v>305</v>
      </c>
    </row>
    <row r="1044" spans="1:9" x14ac:dyDescent="0.2">
      <c r="A1044" s="14" t="s">
        <v>2375</v>
      </c>
      <c r="B1044" s="12" t="s">
        <v>2376</v>
      </c>
      <c r="C1044" s="18" t="s">
        <v>2500</v>
      </c>
      <c r="D1044" s="14" t="s">
        <v>2501</v>
      </c>
      <c r="E1044" s="14" t="s">
        <v>735</v>
      </c>
      <c r="F1044" s="20">
        <v>0</v>
      </c>
      <c r="G1044" s="20" t="s">
        <v>735</v>
      </c>
      <c r="H1044" s="20">
        <v>0</v>
      </c>
      <c r="I1044" s="12" t="s">
        <v>305</v>
      </c>
    </row>
    <row r="1045" spans="1:9" x14ac:dyDescent="0.2">
      <c r="A1045" s="14" t="s">
        <v>2375</v>
      </c>
      <c r="B1045" s="12" t="s">
        <v>2376</v>
      </c>
      <c r="C1045" s="18" t="s">
        <v>834</v>
      </c>
      <c r="D1045" s="14" t="s">
        <v>2502</v>
      </c>
      <c r="E1045" s="14" t="s">
        <v>735</v>
      </c>
      <c r="F1045" s="20">
        <v>0</v>
      </c>
      <c r="G1045" s="20" t="s">
        <v>735</v>
      </c>
      <c r="H1045" s="20">
        <v>0</v>
      </c>
      <c r="I1045" s="12" t="s">
        <v>305</v>
      </c>
    </row>
    <row r="1046" spans="1:9" x14ac:dyDescent="0.2">
      <c r="A1046" s="14" t="s">
        <v>2375</v>
      </c>
      <c r="B1046" s="12" t="s">
        <v>2376</v>
      </c>
      <c r="C1046" s="18" t="s">
        <v>836</v>
      </c>
      <c r="D1046" s="14" t="s">
        <v>2503</v>
      </c>
      <c r="E1046" s="14" t="s">
        <v>735</v>
      </c>
      <c r="F1046" s="20">
        <v>0</v>
      </c>
      <c r="G1046" s="20" t="s">
        <v>735</v>
      </c>
      <c r="H1046" s="20">
        <v>0</v>
      </c>
      <c r="I1046" s="12" t="s">
        <v>305</v>
      </c>
    </row>
    <row r="1047" spans="1:9" x14ac:dyDescent="0.2">
      <c r="A1047" s="14" t="s">
        <v>2375</v>
      </c>
      <c r="B1047" s="12" t="s">
        <v>2376</v>
      </c>
      <c r="C1047" s="18" t="s">
        <v>838</v>
      </c>
      <c r="D1047" s="14" t="s">
        <v>2504</v>
      </c>
      <c r="E1047" s="14" t="s">
        <v>735</v>
      </c>
      <c r="F1047" s="20">
        <v>0</v>
      </c>
      <c r="G1047" s="20" t="s">
        <v>735</v>
      </c>
      <c r="H1047" s="20">
        <v>0.37814803439803446</v>
      </c>
      <c r="I1047" s="12" t="s">
        <v>305</v>
      </c>
    </row>
    <row r="1048" spans="1:9" x14ac:dyDescent="0.2">
      <c r="A1048" s="14" t="s">
        <v>2375</v>
      </c>
      <c r="B1048" s="12" t="s">
        <v>2376</v>
      </c>
      <c r="C1048" s="18" t="s">
        <v>2505</v>
      </c>
      <c r="D1048" s="14" t="s">
        <v>2506</v>
      </c>
      <c r="E1048" s="14" t="s">
        <v>735</v>
      </c>
      <c r="F1048" s="20">
        <v>0</v>
      </c>
      <c r="G1048" s="20" t="s">
        <v>735</v>
      </c>
      <c r="H1048" s="20">
        <v>0</v>
      </c>
      <c r="I1048" s="12" t="s">
        <v>305</v>
      </c>
    </row>
    <row r="1049" spans="1:9" x14ac:dyDescent="0.2">
      <c r="A1049" s="14" t="s">
        <v>2375</v>
      </c>
      <c r="B1049" s="12" t="s">
        <v>2376</v>
      </c>
      <c r="C1049" s="18" t="s">
        <v>2507</v>
      </c>
      <c r="D1049" s="14" t="s">
        <v>2508</v>
      </c>
      <c r="E1049" s="14" t="s">
        <v>735</v>
      </c>
      <c r="F1049" s="20">
        <v>0</v>
      </c>
      <c r="G1049" s="20" t="s">
        <v>735</v>
      </c>
      <c r="H1049" s="20">
        <v>0</v>
      </c>
      <c r="I1049" s="12" t="s">
        <v>305</v>
      </c>
    </row>
    <row r="1050" spans="1:9" x14ac:dyDescent="0.2">
      <c r="A1050" s="14" t="s">
        <v>2375</v>
      </c>
      <c r="B1050" s="12" t="s">
        <v>2376</v>
      </c>
      <c r="C1050" s="18" t="s">
        <v>2509</v>
      </c>
      <c r="D1050" s="14" t="s">
        <v>2510</v>
      </c>
      <c r="E1050" s="14" t="s">
        <v>735</v>
      </c>
      <c r="F1050" s="20">
        <v>0</v>
      </c>
      <c r="G1050" s="20" t="s">
        <v>735</v>
      </c>
      <c r="H1050" s="20">
        <v>0</v>
      </c>
      <c r="I1050" s="12" t="s">
        <v>305</v>
      </c>
    </row>
    <row r="1051" spans="1:9" x14ac:dyDescent="0.2">
      <c r="A1051" s="14" t="s">
        <v>2375</v>
      </c>
      <c r="B1051" s="12" t="s">
        <v>2376</v>
      </c>
      <c r="C1051" s="18" t="s">
        <v>2000</v>
      </c>
      <c r="D1051" s="14" t="s">
        <v>2511</v>
      </c>
      <c r="E1051" s="14" t="s">
        <v>735</v>
      </c>
      <c r="F1051" s="20">
        <v>0</v>
      </c>
      <c r="G1051" s="20" t="s">
        <v>735</v>
      </c>
      <c r="H1051" s="20">
        <v>0</v>
      </c>
      <c r="I1051" s="12" t="s">
        <v>305</v>
      </c>
    </row>
    <row r="1052" spans="1:9" x14ac:dyDescent="0.2">
      <c r="A1052" s="14" t="s">
        <v>2375</v>
      </c>
      <c r="B1052" s="12" t="s">
        <v>2376</v>
      </c>
      <c r="C1052" s="18" t="s">
        <v>2512</v>
      </c>
      <c r="D1052" s="14" t="s">
        <v>2513</v>
      </c>
      <c r="E1052" s="14" t="s">
        <v>735</v>
      </c>
      <c r="F1052" s="20">
        <v>0</v>
      </c>
      <c r="G1052" s="20" t="s">
        <v>735</v>
      </c>
      <c r="H1052" s="20">
        <v>0</v>
      </c>
      <c r="I1052" s="12" t="s">
        <v>305</v>
      </c>
    </row>
    <row r="1053" spans="1:9" x14ac:dyDescent="0.2">
      <c r="A1053" s="14" t="s">
        <v>2375</v>
      </c>
      <c r="B1053" s="12" t="s">
        <v>2376</v>
      </c>
      <c r="C1053" s="18" t="s">
        <v>2003</v>
      </c>
      <c r="D1053" s="14" t="s">
        <v>2514</v>
      </c>
      <c r="E1053" s="14" t="s">
        <v>735</v>
      </c>
      <c r="F1053" s="20">
        <v>0</v>
      </c>
      <c r="G1053" s="20" t="s">
        <v>735</v>
      </c>
      <c r="H1053" s="20">
        <v>0</v>
      </c>
      <c r="I1053" s="12" t="s">
        <v>305</v>
      </c>
    </row>
    <row r="1054" spans="1:9" x14ac:dyDescent="0.2">
      <c r="A1054" s="14" t="s">
        <v>2375</v>
      </c>
      <c r="B1054" s="12" t="s">
        <v>2376</v>
      </c>
      <c r="C1054" s="18" t="s">
        <v>2515</v>
      </c>
      <c r="D1054" s="14" t="s">
        <v>2516</v>
      </c>
      <c r="E1054" s="14" t="s">
        <v>874</v>
      </c>
      <c r="F1054" s="20" t="s">
        <v>874</v>
      </c>
      <c r="G1054" s="20" t="s">
        <v>874</v>
      </c>
      <c r="H1054" s="20" t="s">
        <v>874</v>
      </c>
      <c r="I1054" s="12" t="s">
        <v>305</v>
      </c>
    </row>
    <row r="1055" spans="1:9" x14ac:dyDescent="0.2">
      <c r="A1055" s="14" t="s">
        <v>2375</v>
      </c>
      <c r="B1055" s="12" t="s">
        <v>2376</v>
      </c>
      <c r="C1055" s="18" t="s">
        <v>2517</v>
      </c>
      <c r="D1055" s="14" t="s">
        <v>2518</v>
      </c>
      <c r="E1055" s="14" t="s">
        <v>735</v>
      </c>
      <c r="F1055" s="20">
        <v>0</v>
      </c>
      <c r="G1055" s="20" t="s">
        <v>735</v>
      </c>
      <c r="H1055" s="20">
        <v>0</v>
      </c>
      <c r="I1055" s="12" t="s">
        <v>305</v>
      </c>
    </row>
    <row r="1056" spans="1:9" x14ac:dyDescent="0.2">
      <c r="A1056" s="14" t="s">
        <v>2375</v>
      </c>
      <c r="B1056" s="12" t="s">
        <v>2376</v>
      </c>
      <c r="C1056" s="18" t="s">
        <v>840</v>
      </c>
      <c r="D1056" s="14" t="s">
        <v>2519</v>
      </c>
      <c r="E1056" s="14" t="s">
        <v>874</v>
      </c>
      <c r="F1056" s="20" t="s">
        <v>874</v>
      </c>
      <c r="G1056" s="20" t="s">
        <v>874</v>
      </c>
      <c r="H1056" s="20" t="s">
        <v>874</v>
      </c>
      <c r="I1056" s="12" t="s">
        <v>305</v>
      </c>
    </row>
    <row r="1057" spans="1:9" x14ac:dyDescent="0.2">
      <c r="A1057" s="14" t="s">
        <v>2375</v>
      </c>
      <c r="B1057" s="12" t="s">
        <v>2376</v>
      </c>
      <c r="C1057" s="18" t="s">
        <v>844</v>
      </c>
      <c r="D1057" s="14" t="s">
        <v>2520</v>
      </c>
      <c r="E1057" s="14" t="s">
        <v>874</v>
      </c>
      <c r="F1057" s="20" t="s">
        <v>874</v>
      </c>
      <c r="G1057" s="20" t="s">
        <v>874</v>
      </c>
      <c r="H1057" s="20" t="s">
        <v>874</v>
      </c>
      <c r="I1057" s="12" t="s">
        <v>305</v>
      </c>
    </row>
    <row r="1058" spans="1:9" x14ac:dyDescent="0.2">
      <c r="A1058" s="14" t="s">
        <v>2375</v>
      </c>
      <c r="B1058" s="12" t="s">
        <v>2376</v>
      </c>
      <c r="C1058" s="18" t="s">
        <v>2521</v>
      </c>
      <c r="D1058" s="14" t="s">
        <v>2522</v>
      </c>
      <c r="E1058" s="14" t="s">
        <v>874</v>
      </c>
      <c r="F1058" s="20" t="s">
        <v>874</v>
      </c>
      <c r="G1058" s="20" t="s">
        <v>874</v>
      </c>
      <c r="H1058" s="20" t="s">
        <v>874</v>
      </c>
      <c r="I1058" s="12" t="s">
        <v>305</v>
      </c>
    </row>
    <row r="1059" spans="1:9" x14ac:dyDescent="0.2">
      <c r="A1059" s="14" t="s">
        <v>2375</v>
      </c>
      <c r="B1059" s="12" t="s">
        <v>2376</v>
      </c>
      <c r="C1059" s="18" t="s">
        <v>1006</v>
      </c>
      <c r="D1059" s="14" t="s">
        <v>2523</v>
      </c>
      <c r="E1059" s="14" t="s">
        <v>735</v>
      </c>
      <c r="F1059" s="20">
        <v>0</v>
      </c>
      <c r="G1059" s="20" t="s">
        <v>735</v>
      </c>
      <c r="H1059" s="20">
        <v>0</v>
      </c>
      <c r="I1059" s="12" t="s">
        <v>305</v>
      </c>
    </row>
    <row r="1060" spans="1:9" x14ac:dyDescent="0.2">
      <c r="A1060" s="14" t="s">
        <v>2375</v>
      </c>
      <c r="B1060" s="12" t="s">
        <v>2376</v>
      </c>
      <c r="C1060" s="18" t="s">
        <v>2524</v>
      </c>
      <c r="D1060" s="14" t="s">
        <v>2525</v>
      </c>
      <c r="E1060" s="14" t="s">
        <v>735</v>
      </c>
      <c r="F1060" s="20">
        <v>0</v>
      </c>
      <c r="G1060" s="20" t="s">
        <v>735</v>
      </c>
      <c r="H1060" s="20">
        <v>0</v>
      </c>
      <c r="I1060" s="12" t="s">
        <v>305</v>
      </c>
    </row>
    <row r="1061" spans="1:9" x14ac:dyDescent="0.2">
      <c r="A1061" s="14" t="s">
        <v>2375</v>
      </c>
      <c r="B1061" s="12" t="s">
        <v>2376</v>
      </c>
      <c r="C1061" s="18" t="s">
        <v>2526</v>
      </c>
      <c r="D1061" s="14" t="s">
        <v>2527</v>
      </c>
      <c r="E1061" s="14" t="s">
        <v>735</v>
      </c>
      <c r="F1061" s="20">
        <v>0.20573055112528799</v>
      </c>
      <c r="G1061" s="20" t="s">
        <v>735</v>
      </c>
      <c r="H1061" s="20">
        <v>5.4215399610136494E-2</v>
      </c>
      <c r="I1061" s="12" t="s">
        <v>305</v>
      </c>
    </row>
    <row r="1062" spans="1:9" x14ac:dyDescent="0.2">
      <c r="A1062" s="14" t="s">
        <v>2375</v>
      </c>
      <c r="B1062" s="12" t="s">
        <v>2376</v>
      </c>
      <c r="C1062" s="18" t="s">
        <v>2528</v>
      </c>
      <c r="D1062" s="14" t="s">
        <v>2529</v>
      </c>
      <c r="E1062" s="14" t="s">
        <v>735</v>
      </c>
      <c r="F1062" s="20">
        <v>0</v>
      </c>
      <c r="G1062" s="20" t="s">
        <v>735</v>
      </c>
      <c r="H1062" s="20">
        <v>0</v>
      </c>
      <c r="I1062" s="12" t="s">
        <v>305</v>
      </c>
    </row>
    <row r="1063" spans="1:9" x14ac:dyDescent="0.2">
      <c r="A1063" s="14" t="s">
        <v>2375</v>
      </c>
      <c r="B1063" s="12" t="s">
        <v>2376</v>
      </c>
      <c r="C1063" s="18" t="s">
        <v>848</v>
      </c>
      <c r="D1063" s="14" t="s">
        <v>2530</v>
      </c>
      <c r="E1063" s="14" t="s">
        <v>735</v>
      </c>
      <c r="F1063" s="20">
        <v>0</v>
      </c>
      <c r="G1063" s="20" t="s">
        <v>735</v>
      </c>
      <c r="H1063" s="20">
        <v>0</v>
      </c>
      <c r="I1063" s="12" t="s">
        <v>305</v>
      </c>
    </row>
    <row r="1064" spans="1:9" x14ac:dyDescent="0.2">
      <c r="A1064" s="14" t="s">
        <v>2375</v>
      </c>
      <c r="B1064" s="12" t="s">
        <v>2376</v>
      </c>
      <c r="C1064" s="18" t="s">
        <v>1013</v>
      </c>
      <c r="D1064" s="14" t="s">
        <v>2531</v>
      </c>
      <c r="E1064" s="14" t="s">
        <v>735</v>
      </c>
      <c r="F1064" s="20">
        <v>0</v>
      </c>
      <c r="G1064" s="20" t="s">
        <v>735</v>
      </c>
      <c r="H1064" s="20">
        <v>0</v>
      </c>
      <c r="I1064" s="12" t="s">
        <v>305</v>
      </c>
    </row>
    <row r="1065" spans="1:9" x14ac:dyDescent="0.2">
      <c r="A1065" s="14" t="s">
        <v>2375</v>
      </c>
      <c r="B1065" s="12" t="s">
        <v>2376</v>
      </c>
      <c r="C1065" s="18" t="s">
        <v>852</v>
      </c>
      <c r="D1065" s="14" t="s">
        <v>2532</v>
      </c>
      <c r="E1065" s="14" t="s">
        <v>735</v>
      </c>
      <c r="F1065" s="20">
        <v>0</v>
      </c>
      <c r="G1065" s="20" t="s">
        <v>735</v>
      </c>
      <c r="H1065" s="20">
        <v>0</v>
      </c>
      <c r="I1065" s="12" t="s">
        <v>305</v>
      </c>
    </row>
    <row r="1066" spans="1:9" x14ac:dyDescent="0.2">
      <c r="A1066" s="14" t="s">
        <v>2375</v>
      </c>
      <c r="B1066" s="12" t="s">
        <v>2376</v>
      </c>
      <c r="C1066" s="18" t="s">
        <v>2533</v>
      </c>
      <c r="D1066" s="14" t="s">
        <v>2534</v>
      </c>
      <c r="E1066" s="14" t="s">
        <v>735</v>
      </c>
      <c r="F1066" s="20">
        <v>0</v>
      </c>
      <c r="G1066" s="20" t="s">
        <v>735</v>
      </c>
      <c r="H1066" s="20">
        <v>0</v>
      </c>
      <c r="I1066" s="12" t="s">
        <v>305</v>
      </c>
    </row>
    <row r="1067" spans="1:9" x14ac:dyDescent="0.2">
      <c r="A1067" s="14" t="s">
        <v>2375</v>
      </c>
      <c r="B1067" s="12" t="s">
        <v>2376</v>
      </c>
      <c r="C1067" s="18" t="s">
        <v>2024</v>
      </c>
      <c r="D1067" s="14" t="s">
        <v>2535</v>
      </c>
      <c r="E1067" s="14" t="s">
        <v>735</v>
      </c>
      <c r="F1067" s="20">
        <v>0</v>
      </c>
      <c r="G1067" s="20" t="s">
        <v>735</v>
      </c>
      <c r="H1067" s="20">
        <v>0</v>
      </c>
      <c r="I1067" s="12" t="s">
        <v>305</v>
      </c>
    </row>
    <row r="1068" spans="1:9" x14ac:dyDescent="0.2">
      <c r="A1068" s="14" t="s">
        <v>2375</v>
      </c>
      <c r="B1068" s="12" t="s">
        <v>2376</v>
      </c>
      <c r="C1068" s="18" t="s">
        <v>1407</v>
      </c>
      <c r="D1068" s="14" t="s">
        <v>2536</v>
      </c>
      <c r="E1068" s="14" t="s">
        <v>735</v>
      </c>
      <c r="F1068" s="20">
        <v>0</v>
      </c>
      <c r="G1068" s="20" t="s">
        <v>735</v>
      </c>
      <c r="H1068" s="20">
        <v>0</v>
      </c>
      <c r="I1068" s="12" t="s">
        <v>305</v>
      </c>
    </row>
    <row r="1069" spans="1:9" x14ac:dyDescent="0.2">
      <c r="A1069" s="14" t="s">
        <v>2375</v>
      </c>
      <c r="B1069" s="12" t="s">
        <v>2376</v>
      </c>
      <c r="C1069" s="18" t="s">
        <v>2537</v>
      </c>
      <c r="D1069" s="14" t="s">
        <v>2538</v>
      </c>
      <c r="E1069" s="14" t="s">
        <v>735</v>
      </c>
      <c r="F1069" s="20">
        <v>0</v>
      </c>
      <c r="G1069" s="20" t="s">
        <v>735</v>
      </c>
      <c r="H1069" s="20">
        <v>0</v>
      </c>
      <c r="I1069" s="12" t="s">
        <v>305</v>
      </c>
    </row>
    <row r="1070" spans="1:9" x14ac:dyDescent="0.2">
      <c r="A1070" s="14" t="s">
        <v>2375</v>
      </c>
      <c r="B1070" s="12" t="s">
        <v>2376</v>
      </c>
      <c r="C1070" s="18" t="s">
        <v>2539</v>
      </c>
      <c r="D1070" s="14" t="s">
        <v>2540</v>
      </c>
      <c r="E1070" s="14" t="s">
        <v>735</v>
      </c>
      <c r="F1070" s="20">
        <v>0</v>
      </c>
      <c r="G1070" s="20" t="s">
        <v>735</v>
      </c>
      <c r="H1070" s="20">
        <v>0</v>
      </c>
      <c r="I1070" s="12" t="s">
        <v>305</v>
      </c>
    </row>
    <row r="1071" spans="1:9" x14ac:dyDescent="0.2">
      <c r="A1071" s="14" t="s">
        <v>2375</v>
      </c>
      <c r="B1071" s="12" t="s">
        <v>2376</v>
      </c>
      <c r="C1071" s="18" t="s">
        <v>2541</v>
      </c>
      <c r="D1071" s="14" t="s">
        <v>2542</v>
      </c>
      <c r="E1071" s="14" t="s">
        <v>735</v>
      </c>
      <c r="F1071" s="20">
        <v>0</v>
      </c>
      <c r="G1071" s="20" t="s">
        <v>735</v>
      </c>
      <c r="H1071" s="20">
        <v>0</v>
      </c>
      <c r="I1071" s="12" t="s">
        <v>305</v>
      </c>
    </row>
    <row r="1072" spans="1:9" x14ac:dyDescent="0.2">
      <c r="A1072" s="14" t="s">
        <v>2375</v>
      </c>
      <c r="B1072" s="12" t="s">
        <v>2376</v>
      </c>
      <c r="C1072" s="18" t="s">
        <v>1025</v>
      </c>
      <c r="D1072" s="14" t="s">
        <v>2543</v>
      </c>
      <c r="E1072" s="14" t="s">
        <v>735</v>
      </c>
      <c r="F1072" s="20">
        <v>0</v>
      </c>
      <c r="G1072" s="20" t="s">
        <v>735</v>
      </c>
      <c r="H1072" s="20">
        <v>0</v>
      </c>
      <c r="I1072" s="12" t="s">
        <v>305</v>
      </c>
    </row>
    <row r="1073" spans="1:9" x14ac:dyDescent="0.2">
      <c r="A1073" s="14" t="s">
        <v>2375</v>
      </c>
      <c r="B1073" s="12" t="s">
        <v>2376</v>
      </c>
      <c r="C1073" s="18" t="s">
        <v>1667</v>
      </c>
      <c r="D1073" s="14" t="s">
        <v>2544</v>
      </c>
      <c r="E1073" s="14" t="s">
        <v>735</v>
      </c>
      <c r="F1073" s="20">
        <v>0</v>
      </c>
      <c r="G1073" s="20" t="s">
        <v>735</v>
      </c>
      <c r="H1073" s="20">
        <v>0</v>
      </c>
      <c r="I1073" s="12" t="s">
        <v>305</v>
      </c>
    </row>
    <row r="1074" spans="1:9" x14ac:dyDescent="0.2">
      <c r="A1074" s="14" t="s">
        <v>2375</v>
      </c>
      <c r="B1074" s="12" t="s">
        <v>2376</v>
      </c>
      <c r="C1074" s="18" t="s">
        <v>864</v>
      </c>
      <c r="D1074" s="14" t="s">
        <v>2545</v>
      </c>
      <c r="E1074" s="14" t="s">
        <v>735</v>
      </c>
      <c r="F1074" s="20">
        <v>0</v>
      </c>
      <c r="G1074" s="20" t="s">
        <v>735</v>
      </c>
      <c r="H1074" s="20">
        <v>0</v>
      </c>
      <c r="I1074" s="12" t="s">
        <v>305</v>
      </c>
    </row>
    <row r="1075" spans="1:9" x14ac:dyDescent="0.2">
      <c r="A1075" s="14" t="s">
        <v>2375</v>
      </c>
      <c r="B1075" s="12" t="s">
        <v>2376</v>
      </c>
      <c r="C1075" s="18" t="s">
        <v>1670</v>
      </c>
      <c r="D1075" s="14" t="s">
        <v>2546</v>
      </c>
      <c r="E1075" s="14" t="s">
        <v>735</v>
      </c>
      <c r="F1075" s="20">
        <v>0</v>
      </c>
      <c r="G1075" s="20" t="s">
        <v>735</v>
      </c>
      <c r="H1075" s="20">
        <v>0</v>
      </c>
      <c r="I1075" s="12" t="s">
        <v>305</v>
      </c>
    </row>
    <row r="1076" spans="1:9" x14ac:dyDescent="0.2">
      <c r="A1076" s="14" t="s">
        <v>2375</v>
      </c>
      <c r="B1076" s="12" t="s">
        <v>2376</v>
      </c>
      <c r="C1076" s="18" t="s">
        <v>1672</v>
      </c>
      <c r="D1076" s="14" t="s">
        <v>2547</v>
      </c>
      <c r="E1076" s="14" t="s">
        <v>735</v>
      </c>
      <c r="F1076" s="20">
        <v>0</v>
      </c>
      <c r="G1076" s="20" t="s">
        <v>735</v>
      </c>
      <c r="H1076" s="20">
        <v>0</v>
      </c>
      <c r="I1076" s="12" t="s">
        <v>305</v>
      </c>
    </row>
    <row r="1077" spans="1:9" x14ac:dyDescent="0.2">
      <c r="A1077" s="14" t="s">
        <v>2375</v>
      </c>
      <c r="B1077" s="12" t="s">
        <v>2376</v>
      </c>
      <c r="C1077" s="18" t="s">
        <v>2054</v>
      </c>
      <c r="D1077" s="14" t="s">
        <v>2548</v>
      </c>
      <c r="E1077" s="14" t="s">
        <v>735</v>
      </c>
      <c r="F1077" s="20">
        <v>0.27693346842283012</v>
      </c>
      <c r="G1077" s="20" t="s">
        <v>735</v>
      </c>
      <c r="H1077" s="20">
        <v>0.41957611106547277</v>
      </c>
      <c r="I1077" s="12" t="s">
        <v>305</v>
      </c>
    </row>
    <row r="1078" spans="1:9" x14ac:dyDescent="0.2">
      <c r="A1078" s="14" t="s">
        <v>2375</v>
      </c>
      <c r="B1078" s="12" t="s">
        <v>2376</v>
      </c>
      <c r="C1078" s="18" t="s">
        <v>2549</v>
      </c>
      <c r="D1078" s="14" t="s">
        <v>2550</v>
      </c>
      <c r="E1078" s="14" t="s">
        <v>735</v>
      </c>
      <c r="F1078" s="20">
        <v>0</v>
      </c>
      <c r="G1078" s="20" t="s">
        <v>735</v>
      </c>
      <c r="H1078" s="20">
        <v>1.8490374873353643E-2</v>
      </c>
      <c r="I1078" s="12" t="s">
        <v>305</v>
      </c>
    </row>
    <row r="1079" spans="1:9" x14ac:dyDescent="0.2">
      <c r="A1079" s="14" t="s">
        <v>2375</v>
      </c>
      <c r="B1079" s="12" t="s">
        <v>2376</v>
      </c>
      <c r="C1079" s="18" t="s">
        <v>1920</v>
      </c>
      <c r="D1079" s="14" t="s">
        <v>2551</v>
      </c>
      <c r="E1079" s="14" t="s">
        <v>735</v>
      </c>
      <c r="F1079" s="20">
        <v>0</v>
      </c>
      <c r="G1079" s="20" t="s">
        <v>735</v>
      </c>
      <c r="H1079" s="20">
        <v>0</v>
      </c>
      <c r="I1079" s="12" t="s">
        <v>305</v>
      </c>
    </row>
    <row r="1080" spans="1:9" x14ac:dyDescent="0.2">
      <c r="A1080" s="14" t="s">
        <v>2552</v>
      </c>
      <c r="B1080" s="12" t="s">
        <v>2553</v>
      </c>
      <c r="C1080" s="18" t="s">
        <v>2554</v>
      </c>
      <c r="D1080" s="14" t="s">
        <v>2555</v>
      </c>
      <c r="E1080" s="14" t="s">
        <v>735</v>
      </c>
      <c r="F1080" s="20">
        <v>0</v>
      </c>
      <c r="G1080" s="20" t="s">
        <v>735</v>
      </c>
      <c r="H1080" s="20">
        <v>7.9575039892500199E-2</v>
      </c>
      <c r="I1080" s="12" t="s">
        <v>305</v>
      </c>
    </row>
    <row r="1081" spans="1:9" x14ac:dyDescent="0.2">
      <c r="A1081" s="14" t="s">
        <v>2552</v>
      </c>
      <c r="B1081" s="12" t="s">
        <v>2553</v>
      </c>
      <c r="C1081" s="18" t="s">
        <v>1925</v>
      </c>
      <c r="D1081" s="14" t="s">
        <v>2556</v>
      </c>
      <c r="E1081" s="14" t="s">
        <v>735</v>
      </c>
      <c r="F1081" s="20">
        <v>0.15492616799806358</v>
      </c>
      <c r="G1081" s="20" t="s">
        <v>735</v>
      </c>
      <c r="H1081" s="20">
        <v>0.3115619704671993</v>
      </c>
      <c r="I1081" s="12" t="s">
        <v>305</v>
      </c>
    </row>
    <row r="1082" spans="1:9" x14ac:dyDescent="0.2">
      <c r="A1082" s="14" t="s">
        <v>2552</v>
      </c>
      <c r="B1082" s="12" t="s">
        <v>2553</v>
      </c>
      <c r="C1082" s="18" t="s">
        <v>2557</v>
      </c>
      <c r="D1082" s="14" t="s">
        <v>2558</v>
      </c>
      <c r="E1082" s="14" t="s">
        <v>735</v>
      </c>
      <c r="F1082" s="20">
        <v>0</v>
      </c>
      <c r="G1082" s="20" t="s">
        <v>735</v>
      </c>
      <c r="H1082" s="20">
        <v>0</v>
      </c>
      <c r="I1082" s="12" t="s">
        <v>305</v>
      </c>
    </row>
    <row r="1083" spans="1:9" x14ac:dyDescent="0.2">
      <c r="A1083" s="14" t="s">
        <v>2552</v>
      </c>
      <c r="B1083" s="12" t="s">
        <v>2553</v>
      </c>
      <c r="C1083" s="18" t="s">
        <v>2559</v>
      </c>
      <c r="D1083" s="14" t="s">
        <v>2560</v>
      </c>
      <c r="E1083" s="14" t="s">
        <v>735</v>
      </c>
      <c r="F1083" s="20">
        <v>0</v>
      </c>
      <c r="G1083" s="20" t="s">
        <v>735</v>
      </c>
      <c r="H1083" s="20">
        <v>0</v>
      </c>
      <c r="I1083" s="12" t="s">
        <v>305</v>
      </c>
    </row>
    <row r="1084" spans="1:9" x14ac:dyDescent="0.2">
      <c r="A1084" s="14" t="s">
        <v>2552</v>
      </c>
      <c r="B1084" s="12" t="s">
        <v>2553</v>
      </c>
      <c r="C1084" s="18" t="s">
        <v>2561</v>
      </c>
      <c r="D1084" s="14" t="s">
        <v>2562</v>
      </c>
      <c r="E1084" s="14" t="s">
        <v>735</v>
      </c>
      <c r="F1084" s="20">
        <v>0</v>
      </c>
      <c r="G1084" s="20" t="s">
        <v>735</v>
      </c>
      <c r="H1084" s="20">
        <v>0</v>
      </c>
      <c r="I1084" s="12" t="s">
        <v>305</v>
      </c>
    </row>
    <row r="1085" spans="1:9" x14ac:dyDescent="0.2">
      <c r="A1085" s="14" t="s">
        <v>2552</v>
      </c>
      <c r="B1085" s="12" t="s">
        <v>2553</v>
      </c>
      <c r="C1085" s="18" t="s">
        <v>2563</v>
      </c>
      <c r="D1085" s="14" t="s">
        <v>2564</v>
      </c>
      <c r="E1085" s="14" t="s">
        <v>735</v>
      </c>
      <c r="F1085" s="20">
        <v>0</v>
      </c>
      <c r="G1085" s="20" t="s">
        <v>735</v>
      </c>
      <c r="H1085" s="20">
        <v>0</v>
      </c>
      <c r="I1085" s="12" t="s">
        <v>305</v>
      </c>
    </row>
    <row r="1086" spans="1:9" x14ac:dyDescent="0.2">
      <c r="A1086" s="14" t="s">
        <v>2552</v>
      </c>
      <c r="B1086" s="12" t="s">
        <v>2553</v>
      </c>
      <c r="C1086" s="18" t="s">
        <v>2565</v>
      </c>
      <c r="D1086" s="14" t="s">
        <v>2566</v>
      </c>
      <c r="E1086" s="14" t="s">
        <v>735</v>
      </c>
      <c r="F1086" s="20">
        <v>0.27777777777777779</v>
      </c>
      <c r="G1086" s="20" t="s">
        <v>740</v>
      </c>
      <c r="H1086" s="20" t="s">
        <v>741</v>
      </c>
      <c r="I1086" s="12" t="s">
        <v>305</v>
      </c>
    </row>
    <row r="1087" spans="1:9" x14ac:dyDescent="0.2">
      <c r="A1087" s="14" t="s">
        <v>2552</v>
      </c>
      <c r="B1087" s="12" t="s">
        <v>2553</v>
      </c>
      <c r="C1087" s="18" t="s">
        <v>2567</v>
      </c>
      <c r="D1087" s="14" t="s">
        <v>2568</v>
      </c>
      <c r="E1087" s="14" t="s">
        <v>735</v>
      </c>
      <c r="F1087" s="20">
        <v>0</v>
      </c>
      <c r="G1087" s="20" t="s">
        <v>735</v>
      </c>
      <c r="H1087" s="20">
        <v>0</v>
      </c>
      <c r="I1087" s="12" t="s">
        <v>305</v>
      </c>
    </row>
    <row r="1088" spans="1:9" x14ac:dyDescent="0.2">
      <c r="A1088" s="14" t="s">
        <v>2552</v>
      </c>
      <c r="B1088" s="12" t="s">
        <v>2553</v>
      </c>
      <c r="C1088" s="18" t="s">
        <v>2569</v>
      </c>
      <c r="D1088" s="14" t="s">
        <v>2570</v>
      </c>
      <c r="E1088" s="14" t="s">
        <v>735</v>
      </c>
      <c r="F1088" s="20">
        <v>0</v>
      </c>
      <c r="G1088" s="20" t="s">
        <v>735</v>
      </c>
      <c r="H1088" s="20">
        <v>0</v>
      </c>
      <c r="I1088" s="12" t="s">
        <v>305</v>
      </c>
    </row>
    <row r="1089" spans="1:9" x14ac:dyDescent="0.2">
      <c r="A1089" s="14" t="s">
        <v>2552</v>
      </c>
      <c r="B1089" s="12" t="s">
        <v>2553</v>
      </c>
      <c r="C1089" s="18" t="s">
        <v>2571</v>
      </c>
      <c r="D1089" s="14" t="s">
        <v>2572</v>
      </c>
      <c r="E1089" s="14" t="s">
        <v>735</v>
      </c>
      <c r="F1089" s="20">
        <v>0.3724747474747474</v>
      </c>
      <c r="G1089" s="20" t="s">
        <v>735</v>
      </c>
      <c r="H1089" s="20">
        <v>0.31460437710437705</v>
      </c>
      <c r="I1089" s="12" t="s">
        <v>305</v>
      </c>
    </row>
    <row r="1090" spans="1:9" x14ac:dyDescent="0.2">
      <c r="A1090" s="14" t="s">
        <v>2552</v>
      </c>
      <c r="B1090" s="12" t="s">
        <v>2553</v>
      </c>
      <c r="C1090" s="18" t="s">
        <v>2403</v>
      </c>
      <c r="D1090" s="14" t="s">
        <v>2573</v>
      </c>
      <c r="E1090" s="14" t="s">
        <v>735</v>
      </c>
      <c r="F1090" s="20">
        <v>0</v>
      </c>
      <c r="G1090" s="20" t="s">
        <v>735</v>
      </c>
      <c r="H1090" s="20">
        <v>0</v>
      </c>
      <c r="I1090" s="12" t="s">
        <v>305</v>
      </c>
    </row>
    <row r="1091" spans="1:9" x14ac:dyDescent="0.2">
      <c r="A1091" s="14" t="s">
        <v>2552</v>
      </c>
      <c r="B1091" s="12" t="s">
        <v>2553</v>
      </c>
      <c r="C1091" s="18" t="s">
        <v>2574</v>
      </c>
      <c r="D1091" s="14" t="s">
        <v>2575</v>
      </c>
      <c r="E1091" s="14" t="s">
        <v>735</v>
      </c>
      <c r="F1091" s="20">
        <v>0</v>
      </c>
      <c r="G1091" s="20" t="s">
        <v>735</v>
      </c>
      <c r="H1091" s="20">
        <v>0</v>
      </c>
      <c r="I1091" s="12" t="s">
        <v>305</v>
      </c>
    </row>
    <row r="1092" spans="1:9" x14ac:dyDescent="0.2">
      <c r="A1092" s="14" t="s">
        <v>2552</v>
      </c>
      <c r="B1092" s="12" t="s">
        <v>2553</v>
      </c>
      <c r="C1092" s="18" t="s">
        <v>2576</v>
      </c>
      <c r="D1092" s="14" t="s">
        <v>2577</v>
      </c>
      <c r="E1092" s="14" t="s">
        <v>735</v>
      </c>
      <c r="F1092" s="20">
        <v>0</v>
      </c>
      <c r="G1092" s="20" t="s">
        <v>735</v>
      </c>
      <c r="H1092" s="20">
        <v>0</v>
      </c>
      <c r="I1092" s="12" t="s">
        <v>305</v>
      </c>
    </row>
    <row r="1093" spans="1:9" x14ac:dyDescent="0.2">
      <c r="A1093" s="14" t="s">
        <v>2552</v>
      </c>
      <c r="B1093" s="12" t="s">
        <v>2553</v>
      </c>
      <c r="C1093" s="18" t="s">
        <v>2578</v>
      </c>
      <c r="D1093" s="14" t="s">
        <v>2579</v>
      </c>
      <c r="E1093" s="14" t="s">
        <v>740</v>
      </c>
      <c r="F1093" s="20" t="s">
        <v>741</v>
      </c>
      <c r="G1093" s="20" t="s">
        <v>740</v>
      </c>
      <c r="H1093" s="20" t="s">
        <v>741</v>
      </c>
      <c r="I1093" s="12" t="s">
        <v>305</v>
      </c>
    </row>
    <row r="1094" spans="1:9" x14ac:dyDescent="0.2">
      <c r="A1094" s="14" t="s">
        <v>2552</v>
      </c>
      <c r="B1094" s="12" t="s">
        <v>2553</v>
      </c>
      <c r="C1094" s="18" t="s">
        <v>2580</v>
      </c>
      <c r="D1094" s="14" t="s">
        <v>2581</v>
      </c>
      <c r="E1094" s="14" t="s">
        <v>735</v>
      </c>
      <c r="F1094" s="20">
        <v>0</v>
      </c>
      <c r="G1094" s="20" t="s">
        <v>735</v>
      </c>
      <c r="H1094" s="20">
        <v>0</v>
      </c>
      <c r="I1094" s="12" t="s">
        <v>305</v>
      </c>
    </row>
    <row r="1095" spans="1:9" x14ac:dyDescent="0.2">
      <c r="A1095" s="14" t="s">
        <v>2552</v>
      </c>
      <c r="B1095" s="12" t="s">
        <v>2553</v>
      </c>
      <c r="C1095" s="18" t="s">
        <v>2582</v>
      </c>
      <c r="D1095" s="14" t="s">
        <v>2583</v>
      </c>
      <c r="E1095" s="14" t="s">
        <v>735</v>
      </c>
      <c r="F1095" s="20">
        <v>0</v>
      </c>
      <c r="G1095" s="20" t="s">
        <v>735</v>
      </c>
      <c r="H1095" s="20">
        <v>0.3869179192455055</v>
      </c>
      <c r="I1095" s="12" t="s">
        <v>305</v>
      </c>
    </row>
    <row r="1096" spans="1:9" x14ac:dyDescent="0.2">
      <c r="A1096" s="14" t="s">
        <v>2552</v>
      </c>
      <c r="B1096" s="12" t="s">
        <v>2553</v>
      </c>
      <c r="C1096" s="18" t="s">
        <v>2584</v>
      </c>
      <c r="D1096" s="14" t="s">
        <v>2585</v>
      </c>
      <c r="E1096" s="14" t="s">
        <v>740</v>
      </c>
      <c r="F1096" s="20" t="s">
        <v>741</v>
      </c>
      <c r="G1096" s="20" t="s">
        <v>740</v>
      </c>
      <c r="H1096" s="20" t="s">
        <v>741</v>
      </c>
      <c r="I1096" s="12" t="s">
        <v>305</v>
      </c>
    </row>
    <row r="1097" spans="1:9" x14ac:dyDescent="0.2">
      <c r="A1097" s="14" t="s">
        <v>2552</v>
      </c>
      <c r="B1097" s="12" t="s">
        <v>2553</v>
      </c>
      <c r="C1097" s="18" t="s">
        <v>2586</v>
      </c>
      <c r="D1097" s="14" t="s">
        <v>2587</v>
      </c>
      <c r="E1097" s="14" t="s">
        <v>735</v>
      </c>
      <c r="F1097" s="20">
        <v>0</v>
      </c>
      <c r="G1097" s="20" t="s">
        <v>735</v>
      </c>
      <c r="H1097" s="20">
        <v>0</v>
      </c>
      <c r="I1097" s="12" t="s">
        <v>305</v>
      </c>
    </row>
    <row r="1098" spans="1:9" x14ac:dyDescent="0.2">
      <c r="A1098" s="14" t="s">
        <v>2552</v>
      </c>
      <c r="B1098" s="12" t="s">
        <v>2553</v>
      </c>
      <c r="C1098" s="18" t="s">
        <v>2588</v>
      </c>
      <c r="D1098" s="14" t="s">
        <v>2589</v>
      </c>
      <c r="E1098" s="14" t="s">
        <v>735</v>
      </c>
      <c r="F1098" s="20">
        <v>0.41574842278109064</v>
      </c>
      <c r="G1098" s="20" t="s">
        <v>735</v>
      </c>
      <c r="H1098" s="20">
        <v>0.49237677527151213</v>
      </c>
      <c r="I1098" s="12" t="s">
        <v>305</v>
      </c>
    </row>
    <row r="1099" spans="1:9" x14ac:dyDescent="0.2">
      <c r="A1099" s="14" t="s">
        <v>2552</v>
      </c>
      <c r="B1099" s="12" t="s">
        <v>2553</v>
      </c>
      <c r="C1099" s="18" t="s">
        <v>2590</v>
      </c>
      <c r="D1099" s="14" t="s">
        <v>2591</v>
      </c>
      <c r="E1099" s="14" t="s">
        <v>735</v>
      </c>
      <c r="F1099" s="20">
        <v>0.17177468264424789</v>
      </c>
      <c r="G1099" s="20" t="s">
        <v>735</v>
      </c>
      <c r="H1099" s="20">
        <v>0</v>
      </c>
      <c r="I1099" s="12" t="s">
        <v>305</v>
      </c>
    </row>
    <row r="1100" spans="1:9" x14ac:dyDescent="0.2">
      <c r="A1100" s="14" t="s">
        <v>2552</v>
      </c>
      <c r="B1100" s="12" t="s">
        <v>2553</v>
      </c>
      <c r="C1100" s="18" t="s">
        <v>794</v>
      </c>
      <c r="D1100" s="14" t="s">
        <v>2592</v>
      </c>
      <c r="E1100" s="14" t="s">
        <v>735</v>
      </c>
      <c r="F1100" s="20">
        <v>0</v>
      </c>
      <c r="G1100" s="20" t="s">
        <v>735</v>
      </c>
      <c r="H1100" s="20">
        <v>0</v>
      </c>
      <c r="I1100" s="12" t="s">
        <v>305</v>
      </c>
    </row>
    <row r="1101" spans="1:9" x14ac:dyDescent="0.2">
      <c r="A1101" s="14" t="s">
        <v>2552</v>
      </c>
      <c r="B1101" s="12" t="s">
        <v>2553</v>
      </c>
      <c r="C1101" s="18" t="s">
        <v>951</v>
      </c>
      <c r="D1101" s="14" t="s">
        <v>2593</v>
      </c>
      <c r="E1101" s="14" t="s">
        <v>735</v>
      </c>
      <c r="F1101" s="20">
        <v>0</v>
      </c>
      <c r="G1101" s="20" t="s">
        <v>735</v>
      </c>
      <c r="H1101" s="20">
        <v>0</v>
      </c>
      <c r="I1101" s="12" t="s">
        <v>305</v>
      </c>
    </row>
    <row r="1102" spans="1:9" x14ac:dyDescent="0.2">
      <c r="A1102" s="14" t="s">
        <v>2552</v>
      </c>
      <c r="B1102" s="12" t="s">
        <v>2553</v>
      </c>
      <c r="C1102" s="18" t="s">
        <v>2594</v>
      </c>
      <c r="D1102" s="14" t="s">
        <v>2595</v>
      </c>
      <c r="E1102" s="14" t="s">
        <v>735</v>
      </c>
      <c r="F1102" s="20">
        <v>0</v>
      </c>
      <c r="G1102" s="20" t="s">
        <v>735</v>
      </c>
      <c r="H1102" s="20">
        <v>0</v>
      </c>
      <c r="I1102" s="12" t="s">
        <v>305</v>
      </c>
    </row>
    <row r="1103" spans="1:9" x14ac:dyDescent="0.2">
      <c r="A1103" s="14" t="s">
        <v>2552</v>
      </c>
      <c r="B1103" s="12" t="s">
        <v>2553</v>
      </c>
      <c r="C1103" s="18" t="s">
        <v>2596</v>
      </c>
      <c r="D1103" s="14" t="s">
        <v>2597</v>
      </c>
      <c r="E1103" s="14" t="s">
        <v>735</v>
      </c>
      <c r="F1103" s="20">
        <v>0</v>
      </c>
      <c r="G1103" s="20" t="s">
        <v>735</v>
      </c>
      <c r="H1103" s="20">
        <v>0</v>
      </c>
      <c r="I1103" s="12" t="s">
        <v>305</v>
      </c>
    </row>
    <row r="1104" spans="1:9" x14ac:dyDescent="0.2">
      <c r="A1104" s="14" t="s">
        <v>2552</v>
      </c>
      <c r="B1104" s="12" t="s">
        <v>2553</v>
      </c>
      <c r="C1104" s="18" t="s">
        <v>806</v>
      </c>
      <c r="D1104" s="14" t="s">
        <v>2598</v>
      </c>
      <c r="E1104" s="14" t="s">
        <v>874</v>
      </c>
      <c r="F1104" s="20" t="s">
        <v>874</v>
      </c>
      <c r="G1104" s="20" t="s">
        <v>874</v>
      </c>
      <c r="H1104" s="20" t="s">
        <v>874</v>
      </c>
      <c r="I1104" s="12" t="s">
        <v>305</v>
      </c>
    </row>
    <row r="1105" spans="1:9" x14ac:dyDescent="0.2">
      <c r="A1105" s="14" t="s">
        <v>2552</v>
      </c>
      <c r="B1105" s="12" t="s">
        <v>2553</v>
      </c>
      <c r="C1105" s="18" t="s">
        <v>808</v>
      </c>
      <c r="D1105" s="14" t="s">
        <v>2599</v>
      </c>
      <c r="E1105" s="14" t="s">
        <v>874</v>
      </c>
      <c r="F1105" s="20" t="s">
        <v>874</v>
      </c>
      <c r="G1105" s="20" t="s">
        <v>874</v>
      </c>
      <c r="H1105" s="20" t="s">
        <v>874</v>
      </c>
      <c r="I1105" s="12" t="s">
        <v>305</v>
      </c>
    </row>
    <row r="1106" spans="1:9" x14ac:dyDescent="0.2">
      <c r="A1106" s="14" t="s">
        <v>2552</v>
      </c>
      <c r="B1106" s="12" t="s">
        <v>2553</v>
      </c>
      <c r="C1106" s="18" t="s">
        <v>2600</v>
      </c>
      <c r="D1106" s="14" t="s">
        <v>2601</v>
      </c>
      <c r="E1106" s="14" t="s">
        <v>735</v>
      </c>
      <c r="F1106" s="20">
        <v>0</v>
      </c>
      <c r="G1106" s="20" t="s">
        <v>735</v>
      </c>
      <c r="H1106" s="20">
        <v>0.11160592530253782</v>
      </c>
      <c r="I1106" s="12" t="s">
        <v>305</v>
      </c>
    </row>
    <row r="1107" spans="1:9" x14ac:dyDescent="0.2">
      <c r="A1107" s="14" t="s">
        <v>2552</v>
      </c>
      <c r="B1107" s="12" t="s">
        <v>2553</v>
      </c>
      <c r="C1107" s="18" t="s">
        <v>968</v>
      </c>
      <c r="D1107" s="14" t="s">
        <v>2602</v>
      </c>
      <c r="E1107" s="14" t="s">
        <v>735</v>
      </c>
      <c r="F1107" s="20">
        <v>0</v>
      </c>
      <c r="G1107" s="20" t="s">
        <v>735</v>
      </c>
      <c r="H1107" s="20">
        <v>0</v>
      </c>
      <c r="I1107" s="12" t="s">
        <v>305</v>
      </c>
    </row>
    <row r="1108" spans="1:9" x14ac:dyDescent="0.2">
      <c r="A1108" s="14" t="s">
        <v>2552</v>
      </c>
      <c r="B1108" s="12" t="s">
        <v>2553</v>
      </c>
      <c r="C1108" s="18" t="s">
        <v>2603</v>
      </c>
      <c r="D1108" s="14" t="s">
        <v>2604</v>
      </c>
      <c r="E1108" s="14" t="s">
        <v>735</v>
      </c>
      <c r="F1108" s="20">
        <v>0</v>
      </c>
      <c r="G1108" s="20" t="s">
        <v>735</v>
      </c>
      <c r="H1108" s="20">
        <v>0</v>
      </c>
      <c r="I1108" s="12" t="s">
        <v>305</v>
      </c>
    </row>
    <row r="1109" spans="1:9" x14ac:dyDescent="0.2">
      <c r="A1109" s="14" t="s">
        <v>2552</v>
      </c>
      <c r="B1109" s="12" t="s">
        <v>2553</v>
      </c>
      <c r="C1109" s="18" t="s">
        <v>2605</v>
      </c>
      <c r="D1109" s="14" t="s">
        <v>2606</v>
      </c>
      <c r="E1109" s="14" t="s">
        <v>874</v>
      </c>
      <c r="F1109" s="20" t="s">
        <v>874</v>
      </c>
      <c r="G1109" s="20" t="s">
        <v>874</v>
      </c>
      <c r="H1109" s="20" t="s">
        <v>874</v>
      </c>
      <c r="I1109" s="12" t="s">
        <v>305</v>
      </c>
    </row>
    <row r="1110" spans="1:9" x14ac:dyDescent="0.2">
      <c r="A1110" s="14" t="s">
        <v>2552</v>
      </c>
      <c r="B1110" s="12" t="s">
        <v>2553</v>
      </c>
      <c r="C1110" s="18" t="s">
        <v>972</v>
      </c>
      <c r="D1110" s="14" t="s">
        <v>2607</v>
      </c>
      <c r="E1110" s="14" t="s">
        <v>735</v>
      </c>
      <c r="F1110" s="20">
        <v>0.32729223125564588</v>
      </c>
      <c r="G1110" s="20" t="s">
        <v>735</v>
      </c>
      <c r="H1110" s="20">
        <v>0.30555555555555558</v>
      </c>
      <c r="I1110" s="12" t="s">
        <v>305</v>
      </c>
    </row>
    <row r="1111" spans="1:9" x14ac:dyDescent="0.2">
      <c r="A1111" s="14" t="s">
        <v>2552</v>
      </c>
      <c r="B1111" s="12" t="s">
        <v>2553</v>
      </c>
      <c r="C1111" s="18" t="s">
        <v>1845</v>
      </c>
      <c r="D1111" s="14" t="s">
        <v>2608</v>
      </c>
      <c r="E1111" s="14" t="s">
        <v>740</v>
      </c>
      <c r="F1111" s="20" t="s">
        <v>741</v>
      </c>
      <c r="G1111" s="20" t="s">
        <v>740</v>
      </c>
      <c r="H1111" s="20" t="s">
        <v>741</v>
      </c>
      <c r="I1111" s="12" t="s">
        <v>305</v>
      </c>
    </row>
    <row r="1112" spans="1:9" x14ac:dyDescent="0.2">
      <c r="A1112" s="14" t="s">
        <v>2552</v>
      </c>
      <c r="B1112" s="12" t="s">
        <v>2553</v>
      </c>
      <c r="C1112" s="18" t="s">
        <v>824</v>
      </c>
      <c r="D1112" s="14" t="s">
        <v>2609</v>
      </c>
      <c r="E1112" s="14" t="s">
        <v>735</v>
      </c>
      <c r="F1112" s="20">
        <v>0</v>
      </c>
      <c r="G1112" s="20" t="s">
        <v>735</v>
      </c>
      <c r="H1112" s="20">
        <v>0</v>
      </c>
      <c r="I1112" s="12" t="s">
        <v>305</v>
      </c>
    </row>
    <row r="1113" spans="1:9" x14ac:dyDescent="0.2">
      <c r="A1113" s="14" t="s">
        <v>2552</v>
      </c>
      <c r="B1113" s="12" t="s">
        <v>2553</v>
      </c>
      <c r="C1113" s="18" t="s">
        <v>2610</v>
      </c>
      <c r="D1113" s="14" t="s">
        <v>2611</v>
      </c>
      <c r="E1113" s="14" t="s">
        <v>735</v>
      </c>
      <c r="F1113" s="20">
        <v>0</v>
      </c>
      <c r="G1113" s="20" t="s">
        <v>735</v>
      </c>
      <c r="H1113" s="20">
        <v>0</v>
      </c>
      <c r="I1113" s="12" t="s">
        <v>305</v>
      </c>
    </row>
    <row r="1114" spans="1:9" x14ac:dyDescent="0.2">
      <c r="A1114" s="14" t="s">
        <v>2552</v>
      </c>
      <c r="B1114" s="12" t="s">
        <v>2553</v>
      </c>
      <c r="C1114" s="18" t="s">
        <v>2612</v>
      </c>
      <c r="D1114" s="14" t="s">
        <v>2613</v>
      </c>
      <c r="E1114" s="14" t="s">
        <v>735</v>
      </c>
      <c r="F1114" s="20">
        <v>0</v>
      </c>
      <c r="G1114" s="20" t="s">
        <v>735</v>
      </c>
      <c r="H1114" s="20">
        <v>0</v>
      </c>
      <c r="I1114" s="12" t="s">
        <v>305</v>
      </c>
    </row>
    <row r="1115" spans="1:9" x14ac:dyDescent="0.2">
      <c r="A1115" s="14" t="s">
        <v>2552</v>
      </c>
      <c r="B1115" s="12" t="s">
        <v>2553</v>
      </c>
      <c r="C1115" s="18" t="s">
        <v>2614</v>
      </c>
      <c r="D1115" s="14" t="s">
        <v>2615</v>
      </c>
      <c r="E1115" s="14" t="s">
        <v>874</v>
      </c>
      <c r="F1115" s="20" t="s">
        <v>874</v>
      </c>
      <c r="G1115" s="20" t="s">
        <v>874</v>
      </c>
      <c r="H1115" s="20" t="s">
        <v>874</v>
      </c>
      <c r="I1115" s="12" t="s">
        <v>305</v>
      </c>
    </row>
    <row r="1116" spans="1:9" x14ac:dyDescent="0.2">
      <c r="A1116" s="14" t="s">
        <v>2552</v>
      </c>
      <c r="B1116" s="12" t="s">
        <v>2553</v>
      </c>
      <c r="C1116" s="18" t="s">
        <v>992</v>
      </c>
      <c r="D1116" s="14" t="s">
        <v>2616</v>
      </c>
      <c r="E1116" s="14" t="s">
        <v>735</v>
      </c>
      <c r="F1116" s="20">
        <v>0</v>
      </c>
      <c r="G1116" s="20" t="s">
        <v>735</v>
      </c>
      <c r="H1116" s="20">
        <v>0</v>
      </c>
      <c r="I1116" s="12" t="s">
        <v>305</v>
      </c>
    </row>
    <row r="1117" spans="1:9" x14ac:dyDescent="0.2">
      <c r="A1117" s="14" t="s">
        <v>2552</v>
      </c>
      <c r="B1117" s="12" t="s">
        <v>2553</v>
      </c>
      <c r="C1117" s="18" t="s">
        <v>2617</v>
      </c>
      <c r="D1117" s="14" t="s">
        <v>2618</v>
      </c>
      <c r="E1117" s="14" t="s">
        <v>735</v>
      </c>
      <c r="F1117" s="20">
        <v>0</v>
      </c>
      <c r="G1117" s="20" t="s">
        <v>735</v>
      </c>
      <c r="H1117" s="20">
        <v>0</v>
      </c>
      <c r="I1117" s="12" t="s">
        <v>305</v>
      </c>
    </row>
    <row r="1118" spans="1:9" x14ac:dyDescent="0.2">
      <c r="A1118" s="14" t="s">
        <v>2552</v>
      </c>
      <c r="B1118" s="12" t="s">
        <v>2553</v>
      </c>
      <c r="C1118" s="18" t="s">
        <v>2619</v>
      </c>
      <c r="D1118" s="14" t="s">
        <v>2620</v>
      </c>
      <c r="E1118" s="14" t="s">
        <v>735</v>
      </c>
      <c r="F1118" s="20">
        <v>0</v>
      </c>
      <c r="G1118" s="20" t="s">
        <v>735</v>
      </c>
      <c r="H1118" s="20">
        <v>0</v>
      </c>
      <c r="I1118" s="12" t="s">
        <v>305</v>
      </c>
    </row>
    <row r="1119" spans="1:9" x14ac:dyDescent="0.2">
      <c r="A1119" s="14" t="s">
        <v>2552</v>
      </c>
      <c r="B1119" s="12" t="s">
        <v>2553</v>
      </c>
      <c r="C1119" s="18" t="s">
        <v>2621</v>
      </c>
      <c r="D1119" s="14" t="s">
        <v>2622</v>
      </c>
      <c r="E1119" s="14" t="s">
        <v>735</v>
      </c>
      <c r="F1119" s="20">
        <v>0</v>
      </c>
      <c r="G1119" s="20" t="s">
        <v>735</v>
      </c>
      <c r="H1119" s="20">
        <v>0</v>
      </c>
      <c r="I1119" s="12" t="s">
        <v>305</v>
      </c>
    </row>
    <row r="1120" spans="1:9" x14ac:dyDescent="0.2">
      <c r="A1120" s="14" t="s">
        <v>2552</v>
      </c>
      <c r="B1120" s="12" t="s">
        <v>2553</v>
      </c>
      <c r="C1120" s="18" t="s">
        <v>2623</v>
      </c>
      <c r="D1120" s="14" t="s">
        <v>2624</v>
      </c>
      <c r="E1120" s="14" t="s">
        <v>735</v>
      </c>
      <c r="F1120" s="20">
        <v>0</v>
      </c>
      <c r="G1120" s="20" t="s">
        <v>735</v>
      </c>
      <c r="H1120" s="20">
        <v>0</v>
      </c>
      <c r="I1120" s="12" t="s">
        <v>305</v>
      </c>
    </row>
    <row r="1121" spans="1:9" x14ac:dyDescent="0.2">
      <c r="A1121" s="14" t="s">
        <v>2552</v>
      </c>
      <c r="B1121" s="12" t="s">
        <v>2553</v>
      </c>
      <c r="C1121" s="18" t="s">
        <v>1885</v>
      </c>
      <c r="D1121" s="14" t="s">
        <v>2625</v>
      </c>
      <c r="E1121" s="14" t="s">
        <v>735</v>
      </c>
      <c r="F1121" s="20">
        <v>0</v>
      </c>
      <c r="G1121" s="20" t="s">
        <v>735</v>
      </c>
      <c r="H1121" s="20">
        <v>0</v>
      </c>
      <c r="I1121" s="12" t="s">
        <v>305</v>
      </c>
    </row>
    <row r="1122" spans="1:9" x14ac:dyDescent="0.2">
      <c r="A1122" s="14" t="s">
        <v>2552</v>
      </c>
      <c r="B1122" s="12" t="s">
        <v>2553</v>
      </c>
      <c r="C1122" s="18" t="s">
        <v>2626</v>
      </c>
      <c r="D1122" s="14" t="s">
        <v>2627</v>
      </c>
      <c r="E1122" s="14" t="s">
        <v>735</v>
      </c>
      <c r="F1122" s="20">
        <v>0.2851430976430977</v>
      </c>
      <c r="G1122" s="20" t="s">
        <v>735</v>
      </c>
      <c r="H1122" s="20">
        <v>0</v>
      </c>
      <c r="I1122" s="12" t="s">
        <v>305</v>
      </c>
    </row>
    <row r="1123" spans="1:9" x14ac:dyDescent="0.2">
      <c r="A1123" s="14" t="s">
        <v>2552</v>
      </c>
      <c r="B1123" s="12" t="s">
        <v>2553</v>
      </c>
      <c r="C1123" s="18" t="s">
        <v>2628</v>
      </c>
      <c r="D1123" s="14" t="s">
        <v>2629</v>
      </c>
      <c r="E1123" s="14" t="s">
        <v>874</v>
      </c>
      <c r="F1123" s="20" t="s">
        <v>874</v>
      </c>
      <c r="G1123" s="20" t="s">
        <v>874</v>
      </c>
      <c r="H1123" s="20" t="s">
        <v>874</v>
      </c>
      <c r="I1123" s="12" t="s">
        <v>305</v>
      </c>
    </row>
    <row r="1124" spans="1:9" x14ac:dyDescent="0.2">
      <c r="A1124" s="14" t="s">
        <v>2552</v>
      </c>
      <c r="B1124" s="12" t="s">
        <v>2553</v>
      </c>
      <c r="C1124" s="18" t="s">
        <v>2630</v>
      </c>
      <c r="D1124" s="14" t="s">
        <v>2631</v>
      </c>
      <c r="E1124" s="14" t="s">
        <v>874</v>
      </c>
      <c r="F1124" s="20" t="s">
        <v>874</v>
      </c>
      <c r="G1124" s="20" t="s">
        <v>874</v>
      </c>
      <c r="H1124" s="20" t="s">
        <v>874</v>
      </c>
      <c r="I1124" s="12" t="s">
        <v>305</v>
      </c>
    </row>
    <row r="1125" spans="1:9" x14ac:dyDescent="0.2">
      <c r="A1125" s="14" t="s">
        <v>2552</v>
      </c>
      <c r="B1125" s="12" t="s">
        <v>2553</v>
      </c>
      <c r="C1125" s="18" t="s">
        <v>2632</v>
      </c>
      <c r="D1125" s="14" t="s">
        <v>2633</v>
      </c>
      <c r="E1125" s="14" t="s">
        <v>740</v>
      </c>
      <c r="F1125" s="20" t="s">
        <v>741</v>
      </c>
      <c r="G1125" s="20" t="s">
        <v>740</v>
      </c>
      <c r="H1125" s="20" t="s">
        <v>741</v>
      </c>
      <c r="I1125" s="12" t="s">
        <v>305</v>
      </c>
    </row>
    <row r="1126" spans="1:9" x14ac:dyDescent="0.2">
      <c r="A1126" s="14" t="s">
        <v>2552</v>
      </c>
      <c r="B1126" s="12" t="s">
        <v>2553</v>
      </c>
      <c r="C1126" s="18" t="s">
        <v>2634</v>
      </c>
      <c r="D1126" s="14" t="s">
        <v>2635</v>
      </c>
      <c r="E1126" s="14" t="s">
        <v>735</v>
      </c>
      <c r="F1126" s="20">
        <v>0</v>
      </c>
      <c r="G1126" s="20" t="s">
        <v>735</v>
      </c>
      <c r="H1126" s="20">
        <v>0</v>
      </c>
      <c r="I1126" s="12" t="s">
        <v>305</v>
      </c>
    </row>
    <row r="1127" spans="1:9" x14ac:dyDescent="0.2">
      <c r="A1127" s="14" t="s">
        <v>2552</v>
      </c>
      <c r="B1127" s="12" t="s">
        <v>2553</v>
      </c>
      <c r="C1127" s="18" t="s">
        <v>2636</v>
      </c>
      <c r="D1127" s="14" t="s">
        <v>2637</v>
      </c>
      <c r="E1127" s="14" t="s">
        <v>874</v>
      </c>
      <c r="F1127" s="20" t="s">
        <v>874</v>
      </c>
      <c r="G1127" s="20" t="s">
        <v>874</v>
      </c>
      <c r="H1127" s="20" t="s">
        <v>874</v>
      </c>
      <c r="I1127" s="12" t="s">
        <v>305</v>
      </c>
    </row>
    <row r="1128" spans="1:9" x14ac:dyDescent="0.2">
      <c r="A1128" s="14" t="s">
        <v>2552</v>
      </c>
      <c r="B1128" s="12" t="s">
        <v>2553</v>
      </c>
      <c r="C1128" s="18" t="s">
        <v>2638</v>
      </c>
      <c r="D1128" s="14" t="s">
        <v>2639</v>
      </c>
      <c r="E1128" s="14" t="s">
        <v>735</v>
      </c>
      <c r="F1128" s="20">
        <v>0</v>
      </c>
      <c r="G1128" s="20" t="s">
        <v>735</v>
      </c>
      <c r="H1128" s="20">
        <v>0</v>
      </c>
      <c r="I1128" s="12" t="s">
        <v>305</v>
      </c>
    </row>
    <row r="1129" spans="1:9" x14ac:dyDescent="0.2">
      <c r="A1129" s="14" t="s">
        <v>2552</v>
      </c>
      <c r="B1129" s="12" t="s">
        <v>2553</v>
      </c>
      <c r="C1129" s="18" t="s">
        <v>2640</v>
      </c>
      <c r="D1129" s="14" t="s">
        <v>2641</v>
      </c>
      <c r="E1129" s="14" t="s">
        <v>735</v>
      </c>
      <c r="F1129" s="20">
        <v>0</v>
      </c>
      <c r="G1129" s="20" t="s">
        <v>735</v>
      </c>
      <c r="H1129" s="20">
        <v>0</v>
      </c>
      <c r="I1129" s="12" t="s">
        <v>305</v>
      </c>
    </row>
    <row r="1130" spans="1:9" x14ac:dyDescent="0.2">
      <c r="A1130" s="14" t="s">
        <v>2552</v>
      </c>
      <c r="B1130" s="12" t="s">
        <v>2553</v>
      </c>
      <c r="C1130" s="18" t="s">
        <v>2642</v>
      </c>
      <c r="D1130" s="14" t="s">
        <v>2643</v>
      </c>
      <c r="E1130" s="14" t="s">
        <v>735</v>
      </c>
      <c r="F1130" s="20">
        <v>0</v>
      </c>
      <c r="G1130" s="20" t="s">
        <v>735</v>
      </c>
      <c r="H1130" s="20">
        <v>0</v>
      </c>
      <c r="I1130" s="12" t="s">
        <v>305</v>
      </c>
    </row>
    <row r="1131" spans="1:9" x14ac:dyDescent="0.2">
      <c r="A1131" s="14" t="s">
        <v>2552</v>
      </c>
      <c r="B1131" s="12" t="s">
        <v>2553</v>
      </c>
      <c r="C1131" s="18" t="s">
        <v>2644</v>
      </c>
      <c r="D1131" s="14" t="s">
        <v>2645</v>
      </c>
      <c r="E1131" s="14" t="s">
        <v>740</v>
      </c>
      <c r="F1131" s="20" t="s">
        <v>741</v>
      </c>
      <c r="G1131" s="20" t="s">
        <v>740</v>
      </c>
      <c r="H1131" s="20" t="s">
        <v>741</v>
      </c>
      <c r="I1131" s="12" t="s">
        <v>305</v>
      </c>
    </row>
    <row r="1132" spans="1:9" x14ac:dyDescent="0.2">
      <c r="A1132" s="14" t="s">
        <v>2552</v>
      </c>
      <c r="B1132" s="12" t="s">
        <v>2553</v>
      </c>
      <c r="C1132" s="18" t="s">
        <v>2646</v>
      </c>
      <c r="D1132" s="14" t="s">
        <v>2647</v>
      </c>
      <c r="E1132" s="14" t="s">
        <v>735</v>
      </c>
      <c r="F1132" s="20">
        <v>0.43355959971925467</v>
      </c>
      <c r="G1132" s="20" t="s">
        <v>740</v>
      </c>
      <c r="H1132" s="20" t="s">
        <v>741</v>
      </c>
      <c r="I1132" s="12" t="s">
        <v>305</v>
      </c>
    </row>
    <row r="1133" spans="1:9" x14ac:dyDescent="0.2">
      <c r="A1133" s="14" t="s">
        <v>2552</v>
      </c>
      <c r="B1133" s="12" t="s">
        <v>2553</v>
      </c>
      <c r="C1133" s="18" t="s">
        <v>2648</v>
      </c>
      <c r="D1133" s="14" t="s">
        <v>2649</v>
      </c>
      <c r="E1133" s="14" t="s">
        <v>735</v>
      </c>
      <c r="F1133" s="20">
        <v>0</v>
      </c>
      <c r="G1133" s="20" t="s">
        <v>735</v>
      </c>
      <c r="H1133" s="20">
        <v>0</v>
      </c>
      <c r="I1133" s="12" t="s">
        <v>305</v>
      </c>
    </row>
    <row r="1134" spans="1:9" x14ac:dyDescent="0.2">
      <c r="A1134" s="14" t="s">
        <v>2552</v>
      </c>
      <c r="B1134" s="12" t="s">
        <v>2553</v>
      </c>
      <c r="C1134" s="18" t="s">
        <v>2650</v>
      </c>
      <c r="D1134" s="14" t="s">
        <v>2651</v>
      </c>
      <c r="E1134" s="14" t="s">
        <v>735</v>
      </c>
      <c r="F1134" s="20">
        <v>0</v>
      </c>
      <c r="G1134" s="20" t="s">
        <v>735</v>
      </c>
      <c r="H1134" s="20">
        <v>0</v>
      </c>
      <c r="I1134" s="12" t="s">
        <v>305</v>
      </c>
    </row>
    <row r="1135" spans="1:9" x14ac:dyDescent="0.2">
      <c r="A1135" s="14" t="s">
        <v>2552</v>
      </c>
      <c r="B1135" s="12" t="s">
        <v>2553</v>
      </c>
      <c r="C1135" s="18" t="s">
        <v>1025</v>
      </c>
      <c r="D1135" s="14" t="s">
        <v>2652</v>
      </c>
      <c r="E1135" s="14" t="s">
        <v>740</v>
      </c>
      <c r="F1135" s="20" t="s">
        <v>741</v>
      </c>
      <c r="G1135" s="20" t="s">
        <v>740</v>
      </c>
      <c r="H1135" s="20" t="s">
        <v>741</v>
      </c>
      <c r="I1135" s="12" t="s">
        <v>305</v>
      </c>
    </row>
    <row r="1136" spans="1:9" x14ac:dyDescent="0.2">
      <c r="A1136" s="14" t="s">
        <v>2552</v>
      </c>
      <c r="B1136" s="12" t="s">
        <v>2553</v>
      </c>
      <c r="C1136" s="18" t="s">
        <v>1904</v>
      </c>
      <c r="D1136" s="14" t="s">
        <v>2653</v>
      </c>
      <c r="E1136" s="14" t="s">
        <v>735</v>
      </c>
      <c r="F1136" s="20">
        <v>0</v>
      </c>
      <c r="G1136" s="20" t="s">
        <v>735</v>
      </c>
      <c r="H1136" s="20">
        <v>0</v>
      </c>
      <c r="I1136" s="12" t="s">
        <v>305</v>
      </c>
    </row>
    <row r="1137" spans="1:9" x14ac:dyDescent="0.2">
      <c r="A1137" s="14" t="s">
        <v>2552</v>
      </c>
      <c r="B1137" s="12" t="s">
        <v>2553</v>
      </c>
      <c r="C1137" s="18" t="s">
        <v>2654</v>
      </c>
      <c r="D1137" s="14" t="s">
        <v>2655</v>
      </c>
      <c r="E1137" s="14" t="s">
        <v>735</v>
      </c>
      <c r="F1137" s="20">
        <v>0</v>
      </c>
      <c r="G1137" s="20" t="s">
        <v>735</v>
      </c>
      <c r="H1137" s="20">
        <v>0</v>
      </c>
      <c r="I1137" s="12" t="s">
        <v>305</v>
      </c>
    </row>
    <row r="1138" spans="1:9" x14ac:dyDescent="0.2">
      <c r="A1138" s="14" t="s">
        <v>2552</v>
      </c>
      <c r="B1138" s="12" t="s">
        <v>2553</v>
      </c>
      <c r="C1138" s="18" t="s">
        <v>864</v>
      </c>
      <c r="D1138" s="14" t="s">
        <v>2656</v>
      </c>
      <c r="E1138" s="14" t="s">
        <v>740</v>
      </c>
      <c r="F1138" s="20" t="s">
        <v>741</v>
      </c>
      <c r="G1138" s="20" t="s">
        <v>740</v>
      </c>
      <c r="H1138" s="20" t="s">
        <v>741</v>
      </c>
      <c r="I1138" s="12" t="s">
        <v>305</v>
      </c>
    </row>
    <row r="1139" spans="1:9" x14ac:dyDescent="0.2">
      <c r="A1139" s="14" t="s">
        <v>2552</v>
      </c>
      <c r="B1139" s="12" t="s">
        <v>2553</v>
      </c>
      <c r="C1139" s="18" t="s">
        <v>1672</v>
      </c>
      <c r="D1139" s="14" t="s">
        <v>2657</v>
      </c>
      <c r="E1139" s="14" t="s">
        <v>740</v>
      </c>
      <c r="F1139" s="20" t="s">
        <v>741</v>
      </c>
      <c r="G1139" s="20" t="s">
        <v>740</v>
      </c>
      <c r="H1139" s="20" t="s">
        <v>741</v>
      </c>
      <c r="I1139" s="12" t="s">
        <v>305</v>
      </c>
    </row>
    <row r="1140" spans="1:9" x14ac:dyDescent="0.2">
      <c r="A1140" s="14" t="s">
        <v>2552</v>
      </c>
      <c r="B1140" s="12" t="s">
        <v>2553</v>
      </c>
      <c r="C1140" s="18" t="s">
        <v>2658</v>
      </c>
      <c r="D1140" s="14" t="s">
        <v>2659</v>
      </c>
      <c r="E1140" s="14" t="s">
        <v>735</v>
      </c>
      <c r="F1140" s="20">
        <v>0</v>
      </c>
      <c r="G1140" s="20" t="s">
        <v>735</v>
      </c>
      <c r="H1140" s="20">
        <v>0</v>
      </c>
      <c r="I1140" s="12" t="s">
        <v>305</v>
      </c>
    </row>
    <row r="1141" spans="1:9" x14ac:dyDescent="0.2">
      <c r="A1141" s="14" t="s">
        <v>2552</v>
      </c>
      <c r="B1141" s="12" t="s">
        <v>2553</v>
      </c>
      <c r="C1141" s="18" t="s">
        <v>2660</v>
      </c>
      <c r="D1141" s="14" t="s">
        <v>2661</v>
      </c>
      <c r="E1141" s="14" t="s">
        <v>735</v>
      </c>
      <c r="F1141" s="20">
        <v>0</v>
      </c>
      <c r="G1141" s="20" t="s">
        <v>735</v>
      </c>
      <c r="H1141" s="20">
        <v>0</v>
      </c>
      <c r="I1141" s="12" t="s">
        <v>305</v>
      </c>
    </row>
    <row r="1142" spans="1:9" x14ac:dyDescent="0.2">
      <c r="A1142" s="14" t="s">
        <v>2552</v>
      </c>
      <c r="B1142" s="12" t="s">
        <v>2553</v>
      </c>
      <c r="C1142" s="18" t="s">
        <v>2662</v>
      </c>
      <c r="D1142" s="14" t="s">
        <v>2663</v>
      </c>
      <c r="E1142" s="14" t="s">
        <v>740</v>
      </c>
      <c r="F1142" s="20" t="s">
        <v>741</v>
      </c>
      <c r="G1142" s="20" t="s">
        <v>740</v>
      </c>
      <c r="H1142" s="20" t="s">
        <v>741</v>
      </c>
      <c r="I1142" s="12" t="s">
        <v>305</v>
      </c>
    </row>
    <row r="1143" spans="1:9" x14ac:dyDescent="0.2">
      <c r="A1143" s="14" t="s">
        <v>2552</v>
      </c>
      <c r="B1143" s="12" t="s">
        <v>2553</v>
      </c>
      <c r="C1143" s="18" t="s">
        <v>2664</v>
      </c>
      <c r="D1143" s="14" t="s">
        <v>2665</v>
      </c>
      <c r="E1143" s="14" t="s">
        <v>874</v>
      </c>
      <c r="F1143" s="20" t="s">
        <v>874</v>
      </c>
      <c r="G1143" s="20" t="s">
        <v>874</v>
      </c>
      <c r="H1143" s="20" t="s">
        <v>874</v>
      </c>
      <c r="I1143" s="12" t="s">
        <v>305</v>
      </c>
    </row>
    <row r="1144" spans="1:9" x14ac:dyDescent="0.2">
      <c r="A1144" s="14" t="s">
        <v>2666</v>
      </c>
      <c r="B1144" s="12" t="s">
        <v>2667</v>
      </c>
      <c r="C1144" s="18" t="s">
        <v>2668</v>
      </c>
      <c r="D1144" s="14" t="s">
        <v>2669</v>
      </c>
      <c r="E1144" s="14" t="s">
        <v>874</v>
      </c>
      <c r="F1144" s="20" t="s">
        <v>874</v>
      </c>
      <c r="G1144" s="20" t="s">
        <v>874</v>
      </c>
      <c r="H1144" s="20" t="s">
        <v>874</v>
      </c>
      <c r="I1144" s="12" t="s">
        <v>305</v>
      </c>
    </row>
    <row r="1145" spans="1:9" x14ac:dyDescent="0.2">
      <c r="A1145" s="14" t="s">
        <v>2666</v>
      </c>
      <c r="B1145" s="12" t="s">
        <v>2667</v>
      </c>
      <c r="C1145" s="18" t="s">
        <v>2670</v>
      </c>
      <c r="D1145" s="14" t="s">
        <v>2671</v>
      </c>
      <c r="E1145" s="14" t="s">
        <v>874</v>
      </c>
      <c r="F1145" s="20" t="s">
        <v>874</v>
      </c>
      <c r="G1145" s="20" t="s">
        <v>874</v>
      </c>
      <c r="H1145" s="20" t="s">
        <v>874</v>
      </c>
      <c r="I1145" s="12" t="s">
        <v>305</v>
      </c>
    </row>
    <row r="1146" spans="1:9" x14ac:dyDescent="0.2">
      <c r="A1146" s="14" t="s">
        <v>2666</v>
      </c>
      <c r="B1146" s="12" t="s">
        <v>2667</v>
      </c>
      <c r="C1146" s="18" t="s">
        <v>1792</v>
      </c>
      <c r="D1146" s="14" t="s">
        <v>2672</v>
      </c>
      <c r="E1146" s="14" t="s">
        <v>874</v>
      </c>
      <c r="F1146" s="20" t="s">
        <v>874</v>
      </c>
      <c r="G1146" s="20" t="s">
        <v>874</v>
      </c>
      <c r="H1146" s="20" t="s">
        <v>874</v>
      </c>
      <c r="I1146" s="12" t="s">
        <v>305</v>
      </c>
    </row>
    <row r="1147" spans="1:9" x14ac:dyDescent="0.2">
      <c r="A1147" s="14" t="s">
        <v>2666</v>
      </c>
      <c r="B1147" s="12" t="s">
        <v>2667</v>
      </c>
      <c r="C1147" s="18" t="s">
        <v>794</v>
      </c>
      <c r="D1147" s="14" t="s">
        <v>2673</v>
      </c>
      <c r="E1147" s="14" t="s">
        <v>874</v>
      </c>
      <c r="F1147" s="20" t="s">
        <v>874</v>
      </c>
      <c r="G1147" s="20" t="s">
        <v>874</v>
      </c>
      <c r="H1147" s="20" t="s">
        <v>874</v>
      </c>
      <c r="I1147" s="12" t="s">
        <v>305</v>
      </c>
    </row>
    <row r="1148" spans="1:9" x14ac:dyDescent="0.2">
      <c r="A1148" s="14" t="s">
        <v>2666</v>
      </c>
      <c r="B1148" s="12" t="s">
        <v>2667</v>
      </c>
      <c r="C1148" s="18" t="s">
        <v>1539</v>
      </c>
      <c r="D1148" s="14" t="s">
        <v>2674</v>
      </c>
      <c r="E1148" s="14" t="s">
        <v>874</v>
      </c>
      <c r="F1148" s="20" t="s">
        <v>874</v>
      </c>
      <c r="G1148" s="20" t="s">
        <v>874</v>
      </c>
      <c r="H1148" s="20" t="s">
        <v>874</v>
      </c>
      <c r="I1148" s="12" t="s">
        <v>305</v>
      </c>
    </row>
    <row r="1149" spans="1:9" x14ac:dyDescent="0.2">
      <c r="A1149" s="14" t="s">
        <v>2666</v>
      </c>
      <c r="B1149" s="12" t="s">
        <v>2667</v>
      </c>
      <c r="C1149" s="18" t="s">
        <v>2675</v>
      </c>
      <c r="D1149" s="14" t="s">
        <v>2676</v>
      </c>
      <c r="E1149" s="14" t="s">
        <v>874</v>
      </c>
      <c r="F1149" s="20" t="s">
        <v>874</v>
      </c>
      <c r="G1149" s="20" t="s">
        <v>874</v>
      </c>
      <c r="H1149" s="20" t="s">
        <v>874</v>
      </c>
      <c r="I1149" s="12" t="s">
        <v>305</v>
      </c>
    </row>
    <row r="1150" spans="1:9" x14ac:dyDescent="0.2">
      <c r="A1150" s="14" t="s">
        <v>2666</v>
      </c>
      <c r="B1150" s="12" t="s">
        <v>2667</v>
      </c>
      <c r="C1150" s="18" t="s">
        <v>1838</v>
      </c>
      <c r="D1150" s="14" t="s">
        <v>2677</v>
      </c>
      <c r="E1150" s="14" t="s">
        <v>874</v>
      </c>
      <c r="F1150" s="20" t="s">
        <v>874</v>
      </c>
      <c r="G1150" s="20" t="s">
        <v>874</v>
      </c>
      <c r="H1150" s="20" t="s">
        <v>874</v>
      </c>
      <c r="I1150" s="12" t="s">
        <v>305</v>
      </c>
    </row>
    <row r="1151" spans="1:9" x14ac:dyDescent="0.2">
      <c r="A1151" s="14" t="s">
        <v>2666</v>
      </c>
      <c r="B1151" s="12" t="s">
        <v>2667</v>
      </c>
      <c r="C1151" s="18" t="s">
        <v>972</v>
      </c>
      <c r="D1151" s="14" t="s">
        <v>2678</v>
      </c>
      <c r="E1151" s="14" t="s">
        <v>874</v>
      </c>
      <c r="F1151" s="20" t="s">
        <v>874</v>
      </c>
      <c r="G1151" s="20" t="s">
        <v>874</v>
      </c>
      <c r="H1151" s="20" t="s">
        <v>874</v>
      </c>
      <c r="I1151" s="12" t="s">
        <v>305</v>
      </c>
    </row>
    <row r="1152" spans="1:9" x14ac:dyDescent="0.2">
      <c r="A1152" s="14" t="s">
        <v>2666</v>
      </c>
      <c r="B1152" s="12" t="s">
        <v>2667</v>
      </c>
      <c r="C1152" s="18" t="s">
        <v>2679</v>
      </c>
      <c r="D1152" s="14" t="s">
        <v>2680</v>
      </c>
      <c r="E1152" s="14" t="s">
        <v>874</v>
      </c>
      <c r="F1152" s="20" t="s">
        <v>874</v>
      </c>
      <c r="G1152" s="20" t="s">
        <v>874</v>
      </c>
      <c r="H1152" s="20" t="s">
        <v>874</v>
      </c>
      <c r="I1152" s="12" t="s">
        <v>305</v>
      </c>
    </row>
    <row r="1153" spans="1:9" x14ac:dyDescent="0.2">
      <c r="A1153" s="14" t="s">
        <v>2666</v>
      </c>
      <c r="B1153" s="12" t="s">
        <v>2667</v>
      </c>
      <c r="C1153" s="18" t="s">
        <v>2681</v>
      </c>
      <c r="D1153" s="14" t="s">
        <v>2682</v>
      </c>
      <c r="E1153" s="14" t="s">
        <v>874</v>
      </c>
      <c r="F1153" s="20" t="s">
        <v>874</v>
      </c>
      <c r="G1153" s="20" t="s">
        <v>874</v>
      </c>
      <c r="H1153" s="20" t="s">
        <v>874</v>
      </c>
      <c r="I1153" s="12" t="s">
        <v>305</v>
      </c>
    </row>
    <row r="1154" spans="1:9" x14ac:dyDescent="0.2">
      <c r="A1154" s="14" t="s">
        <v>2666</v>
      </c>
      <c r="B1154" s="12" t="s">
        <v>2667</v>
      </c>
      <c r="C1154" s="18" t="s">
        <v>2683</v>
      </c>
      <c r="D1154" s="14" t="s">
        <v>2684</v>
      </c>
      <c r="E1154" s="14" t="s">
        <v>874</v>
      </c>
      <c r="F1154" s="20" t="s">
        <v>874</v>
      </c>
      <c r="G1154" s="20" t="s">
        <v>874</v>
      </c>
      <c r="H1154" s="20" t="s">
        <v>874</v>
      </c>
      <c r="I1154" s="12" t="s">
        <v>305</v>
      </c>
    </row>
    <row r="1155" spans="1:9" x14ac:dyDescent="0.2">
      <c r="A1155" s="14" t="s">
        <v>2666</v>
      </c>
      <c r="B1155" s="12" t="s">
        <v>2667</v>
      </c>
      <c r="C1155" s="18" t="s">
        <v>2685</v>
      </c>
      <c r="D1155" s="14" t="s">
        <v>2686</v>
      </c>
      <c r="E1155" s="14" t="s">
        <v>874</v>
      </c>
      <c r="F1155" s="20" t="s">
        <v>874</v>
      </c>
      <c r="G1155" s="20" t="s">
        <v>874</v>
      </c>
      <c r="H1155" s="20" t="s">
        <v>874</v>
      </c>
      <c r="I1155" s="12" t="s">
        <v>305</v>
      </c>
    </row>
    <row r="1156" spans="1:9" x14ac:dyDescent="0.2">
      <c r="A1156" s="14" t="s">
        <v>2666</v>
      </c>
      <c r="B1156" s="12" t="s">
        <v>2667</v>
      </c>
      <c r="C1156" s="18" t="s">
        <v>2687</v>
      </c>
      <c r="D1156" s="14" t="s">
        <v>2688</v>
      </c>
      <c r="E1156" s="14" t="s">
        <v>874</v>
      </c>
      <c r="F1156" s="20" t="s">
        <v>874</v>
      </c>
      <c r="G1156" s="20" t="s">
        <v>874</v>
      </c>
      <c r="H1156" s="20" t="s">
        <v>874</v>
      </c>
      <c r="I1156" s="12" t="s">
        <v>305</v>
      </c>
    </row>
    <row r="1157" spans="1:9" x14ac:dyDescent="0.2">
      <c r="A1157" s="14" t="s">
        <v>2666</v>
      </c>
      <c r="B1157" s="12" t="s">
        <v>2667</v>
      </c>
      <c r="C1157" s="18" t="s">
        <v>2689</v>
      </c>
      <c r="D1157" s="14" t="s">
        <v>2690</v>
      </c>
      <c r="E1157" s="14" t="s">
        <v>874</v>
      </c>
      <c r="F1157" s="20" t="s">
        <v>874</v>
      </c>
      <c r="G1157" s="20" t="s">
        <v>874</v>
      </c>
      <c r="H1157" s="20" t="s">
        <v>874</v>
      </c>
      <c r="I1157" s="12" t="s">
        <v>305</v>
      </c>
    </row>
    <row r="1158" spans="1:9" x14ac:dyDescent="0.2">
      <c r="A1158" s="14" t="s">
        <v>2666</v>
      </c>
      <c r="B1158" s="12" t="s">
        <v>2667</v>
      </c>
      <c r="C1158" s="18" t="s">
        <v>864</v>
      </c>
      <c r="D1158" s="14" t="s">
        <v>2691</v>
      </c>
      <c r="E1158" s="14" t="s">
        <v>874</v>
      </c>
      <c r="F1158" s="20" t="s">
        <v>874</v>
      </c>
      <c r="G1158" s="20" t="s">
        <v>874</v>
      </c>
      <c r="H1158" s="20" t="s">
        <v>874</v>
      </c>
      <c r="I1158" s="12" t="s">
        <v>305</v>
      </c>
    </row>
    <row r="1159" spans="1:9" x14ac:dyDescent="0.2">
      <c r="A1159" s="14" t="s">
        <v>2666</v>
      </c>
      <c r="B1159" s="12" t="s">
        <v>2667</v>
      </c>
      <c r="C1159" s="18" t="s">
        <v>2692</v>
      </c>
      <c r="D1159" s="14" t="s">
        <v>2693</v>
      </c>
      <c r="E1159" s="14" t="s">
        <v>874</v>
      </c>
      <c r="F1159" s="20" t="s">
        <v>874</v>
      </c>
      <c r="G1159" s="20" t="s">
        <v>874</v>
      </c>
      <c r="H1159" s="20" t="s">
        <v>874</v>
      </c>
      <c r="I1159" s="12" t="s">
        <v>305</v>
      </c>
    </row>
    <row r="1160" spans="1:9" x14ac:dyDescent="0.2">
      <c r="A1160" s="14" t="s">
        <v>2694</v>
      </c>
      <c r="B1160" s="12" t="s">
        <v>2695</v>
      </c>
      <c r="C1160" s="18" t="s">
        <v>2696</v>
      </c>
      <c r="D1160" s="14" t="s">
        <v>2697</v>
      </c>
      <c r="E1160" s="14" t="s">
        <v>735</v>
      </c>
      <c r="F1160" s="20">
        <v>0.28655897745571657</v>
      </c>
      <c r="G1160" s="20" t="s">
        <v>735</v>
      </c>
      <c r="H1160" s="20">
        <v>0.41704112200435728</v>
      </c>
      <c r="I1160" s="12" t="s">
        <v>305</v>
      </c>
    </row>
    <row r="1161" spans="1:9" x14ac:dyDescent="0.2">
      <c r="A1161" s="14" t="s">
        <v>2694</v>
      </c>
      <c r="B1161" s="12" t="s">
        <v>2695</v>
      </c>
      <c r="C1161" s="18" t="s">
        <v>2698</v>
      </c>
      <c r="D1161" s="14" t="s">
        <v>2699</v>
      </c>
      <c r="E1161" s="14" t="s">
        <v>735</v>
      </c>
      <c r="F1161" s="20">
        <v>0</v>
      </c>
      <c r="G1161" s="20" t="s">
        <v>735</v>
      </c>
      <c r="H1161" s="20">
        <v>0</v>
      </c>
      <c r="I1161" s="12" t="s">
        <v>305</v>
      </c>
    </row>
    <row r="1162" spans="1:9" x14ac:dyDescent="0.2">
      <c r="A1162" s="14" t="s">
        <v>2694</v>
      </c>
      <c r="B1162" s="12" t="s">
        <v>2695</v>
      </c>
      <c r="C1162" s="18" t="s">
        <v>2700</v>
      </c>
      <c r="D1162" s="14" t="s">
        <v>2701</v>
      </c>
      <c r="E1162" s="14" t="s">
        <v>735</v>
      </c>
      <c r="F1162" s="20">
        <v>0</v>
      </c>
      <c r="G1162" s="20" t="s">
        <v>735</v>
      </c>
      <c r="H1162" s="20">
        <v>0</v>
      </c>
      <c r="I1162" s="12" t="s">
        <v>305</v>
      </c>
    </row>
    <row r="1163" spans="1:9" x14ac:dyDescent="0.2">
      <c r="A1163" s="14" t="s">
        <v>2694</v>
      </c>
      <c r="B1163" s="12" t="s">
        <v>2695</v>
      </c>
      <c r="C1163" s="18" t="s">
        <v>2702</v>
      </c>
      <c r="D1163" s="14" t="s">
        <v>2703</v>
      </c>
      <c r="E1163" s="14" t="s">
        <v>735</v>
      </c>
      <c r="F1163" s="20">
        <v>0.13727415016899225</v>
      </c>
      <c r="G1163" s="20" t="s">
        <v>735</v>
      </c>
      <c r="H1163" s="20">
        <v>1.0755931545510411E-2</v>
      </c>
      <c r="I1163" s="12" t="s">
        <v>305</v>
      </c>
    </row>
    <row r="1164" spans="1:9" x14ac:dyDescent="0.2">
      <c r="A1164" s="14" t="s">
        <v>2694</v>
      </c>
      <c r="B1164" s="12" t="s">
        <v>2695</v>
      </c>
      <c r="C1164" s="18" t="s">
        <v>2704</v>
      </c>
      <c r="D1164" s="14" t="s">
        <v>2705</v>
      </c>
      <c r="E1164" s="14" t="s">
        <v>735</v>
      </c>
      <c r="F1164" s="20">
        <v>0</v>
      </c>
      <c r="G1164" s="20" t="s">
        <v>735</v>
      </c>
      <c r="H1164" s="20">
        <v>9.2522233479680305E-2</v>
      </c>
      <c r="I1164" s="12" t="s">
        <v>305</v>
      </c>
    </row>
    <row r="1165" spans="1:9" x14ac:dyDescent="0.2">
      <c r="A1165" s="14" t="s">
        <v>2694</v>
      </c>
      <c r="B1165" s="12" t="s">
        <v>2695</v>
      </c>
      <c r="C1165" s="18" t="s">
        <v>917</v>
      </c>
      <c r="D1165" s="14" t="s">
        <v>2706</v>
      </c>
      <c r="E1165" s="14" t="s">
        <v>735</v>
      </c>
      <c r="F1165" s="20">
        <v>0.29792768959435634</v>
      </c>
      <c r="G1165" s="20" t="s">
        <v>735</v>
      </c>
      <c r="H1165" s="20">
        <v>0</v>
      </c>
      <c r="I1165" s="12" t="s">
        <v>305</v>
      </c>
    </row>
    <row r="1166" spans="1:9" x14ac:dyDescent="0.2">
      <c r="A1166" s="14" t="s">
        <v>2694</v>
      </c>
      <c r="B1166" s="12" t="s">
        <v>2695</v>
      </c>
      <c r="C1166" s="18" t="s">
        <v>2707</v>
      </c>
      <c r="D1166" s="14" t="s">
        <v>2708</v>
      </c>
      <c r="E1166" s="14" t="s">
        <v>735</v>
      </c>
      <c r="F1166" s="20">
        <v>7.9787234042553168E-2</v>
      </c>
      <c r="G1166" s="20" t="s">
        <v>735</v>
      </c>
      <c r="H1166" s="20">
        <v>0.3510047281323877</v>
      </c>
      <c r="I1166" s="12" t="s">
        <v>305</v>
      </c>
    </row>
    <row r="1167" spans="1:9" x14ac:dyDescent="0.2">
      <c r="A1167" s="14" t="s">
        <v>2694</v>
      </c>
      <c r="B1167" s="12" t="s">
        <v>2695</v>
      </c>
      <c r="C1167" s="18" t="s">
        <v>2709</v>
      </c>
      <c r="D1167" s="14" t="s">
        <v>2710</v>
      </c>
      <c r="E1167" s="14" t="s">
        <v>740</v>
      </c>
      <c r="F1167" s="20" t="s">
        <v>741</v>
      </c>
      <c r="G1167" s="20" t="s">
        <v>740</v>
      </c>
      <c r="H1167" s="20" t="s">
        <v>741</v>
      </c>
      <c r="I1167" s="12" t="s">
        <v>305</v>
      </c>
    </row>
    <row r="1168" spans="1:9" x14ac:dyDescent="0.2">
      <c r="A1168" s="14" t="s">
        <v>2694</v>
      </c>
      <c r="B1168" s="12" t="s">
        <v>2695</v>
      </c>
      <c r="C1168" s="18" t="s">
        <v>2711</v>
      </c>
      <c r="D1168" s="14" t="s">
        <v>2712</v>
      </c>
      <c r="E1168" s="14" t="s">
        <v>735</v>
      </c>
      <c r="F1168" s="20">
        <v>0.25811209439528027</v>
      </c>
      <c r="G1168" s="20" t="s">
        <v>735</v>
      </c>
      <c r="H1168" s="20">
        <v>0.34317641756801048</v>
      </c>
      <c r="I1168" s="12" t="s">
        <v>305</v>
      </c>
    </row>
    <row r="1169" spans="1:9" x14ac:dyDescent="0.2">
      <c r="A1169" s="14" t="s">
        <v>2694</v>
      </c>
      <c r="B1169" s="12" t="s">
        <v>2695</v>
      </c>
      <c r="C1169" s="18" t="s">
        <v>2713</v>
      </c>
      <c r="D1169" s="14" t="s">
        <v>2714</v>
      </c>
      <c r="E1169" s="14" t="s">
        <v>735</v>
      </c>
      <c r="F1169" s="20">
        <v>0.16120451591942819</v>
      </c>
      <c r="G1169" s="20" t="s">
        <v>735</v>
      </c>
      <c r="H1169" s="20">
        <v>9.4846491228070096E-2</v>
      </c>
      <c r="I1169" s="12" t="s">
        <v>305</v>
      </c>
    </row>
    <row r="1170" spans="1:9" x14ac:dyDescent="0.2">
      <c r="A1170" s="14" t="s">
        <v>2694</v>
      </c>
      <c r="B1170" s="12" t="s">
        <v>2695</v>
      </c>
      <c r="C1170" s="18" t="s">
        <v>2715</v>
      </c>
      <c r="D1170" s="14" t="s">
        <v>2716</v>
      </c>
      <c r="E1170" s="14" t="s">
        <v>735</v>
      </c>
      <c r="F1170" s="20">
        <v>0.40496085516410718</v>
      </c>
      <c r="G1170" s="20" t="s">
        <v>735</v>
      </c>
      <c r="H1170" s="20">
        <v>0.33796739111181962</v>
      </c>
      <c r="I1170" s="12" t="s">
        <v>305</v>
      </c>
    </row>
    <row r="1171" spans="1:9" x14ac:dyDescent="0.2">
      <c r="A1171" s="14" t="s">
        <v>2694</v>
      </c>
      <c r="B1171" s="12" t="s">
        <v>2695</v>
      </c>
      <c r="C1171" s="18" t="s">
        <v>2717</v>
      </c>
      <c r="D1171" s="14" t="s">
        <v>2718</v>
      </c>
      <c r="E1171" s="14" t="s">
        <v>735</v>
      </c>
      <c r="F1171" s="20">
        <v>0</v>
      </c>
      <c r="G1171" s="20" t="s">
        <v>735</v>
      </c>
      <c r="H1171" s="20">
        <v>0</v>
      </c>
      <c r="I1171" s="12" t="s">
        <v>305</v>
      </c>
    </row>
    <row r="1172" spans="1:9" x14ac:dyDescent="0.2">
      <c r="A1172" s="14" t="s">
        <v>2694</v>
      </c>
      <c r="B1172" s="12" t="s">
        <v>2695</v>
      </c>
      <c r="C1172" s="18" t="s">
        <v>958</v>
      </c>
      <c r="D1172" s="14" t="s">
        <v>2719</v>
      </c>
      <c r="E1172" s="14" t="s">
        <v>735</v>
      </c>
      <c r="F1172" s="20">
        <v>0.45019866162068756</v>
      </c>
      <c r="G1172" s="20" t="s">
        <v>740</v>
      </c>
      <c r="H1172" s="20" t="s">
        <v>741</v>
      </c>
      <c r="I1172" s="12" t="s">
        <v>305</v>
      </c>
    </row>
    <row r="1173" spans="1:9" x14ac:dyDescent="0.2">
      <c r="A1173" s="14" t="s">
        <v>2694</v>
      </c>
      <c r="B1173" s="12" t="s">
        <v>2695</v>
      </c>
      <c r="C1173" s="18" t="s">
        <v>1293</v>
      </c>
      <c r="D1173" s="14" t="s">
        <v>2720</v>
      </c>
      <c r="E1173" s="14" t="s">
        <v>735</v>
      </c>
      <c r="F1173" s="20">
        <v>0</v>
      </c>
      <c r="G1173" s="20" t="s">
        <v>735</v>
      </c>
      <c r="H1173" s="20">
        <v>0</v>
      </c>
      <c r="I1173" s="12" t="s">
        <v>305</v>
      </c>
    </row>
    <row r="1174" spans="1:9" x14ac:dyDescent="0.2">
      <c r="A1174" s="14" t="s">
        <v>2694</v>
      </c>
      <c r="B1174" s="12" t="s">
        <v>2695</v>
      </c>
      <c r="C1174" s="18" t="s">
        <v>836</v>
      </c>
      <c r="D1174" s="14" t="s">
        <v>2721</v>
      </c>
      <c r="E1174" s="14" t="s">
        <v>735</v>
      </c>
      <c r="F1174" s="20">
        <v>0.23639272537303679</v>
      </c>
      <c r="G1174" s="20" t="s">
        <v>735</v>
      </c>
      <c r="H1174" s="20">
        <v>0.36399795825989817</v>
      </c>
      <c r="I1174" s="12" t="s">
        <v>305</v>
      </c>
    </row>
    <row r="1175" spans="1:9" x14ac:dyDescent="0.2">
      <c r="A1175" s="14" t="s">
        <v>2694</v>
      </c>
      <c r="B1175" s="12" t="s">
        <v>2695</v>
      </c>
      <c r="C1175" s="18" t="s">
        <v>2722</v>
      </c>
      <c r="D1175" s="14" t="s">
        <v>2723</v>
      </c>
      <c r="E1175" s="14" t="s">
        <v>735</v>
      </c>
      <c r="F1175" s="20">
        <v>0.35751724951045216</v>
      </c>
      <c r="G1175" s="20" t="s">
        <v>874</v>
      </c>
      <c r="H1175" s="20" t="s">
        <v>874</v>
      </c>
      <c r="I1175" s="12" t="s">
        <v>305</v>
      </c>
    </row>
    <row r="1176" spans="1:9" x14ac:dyDescent="0.2">
      <c r="A1176" s="14" t="s">
        <v>2694</v>
      </c>
      <c r="B1176" s="12" t="s">
        <v>2695</v>
      </c>
      <c r="C1176" s="18" t="s">
        <v>2724</v>
      </c>
      <c r="D1176" s="14" t="s">
        <v>2725</v>
      </c>
      <c r="E1176" s="14" t="s">
        <v>735</v>
      </c>
      <c r="F1176" s="20">
        <v>0</v>
      </c>
      <c r="G1176" s="20" t="s">
        <v>735</v>
      </c>
      <c r="H1176" s="20">
        <v>0</v>
      </c>
      <c r="I1176" s="12" t="s">
        <v>305</v>
      </c>
    </row>
    <row r="1177" spans="1:9" x14ac:dyDescent="0.2">
      <c r="A1177" s="14" t="s">
        <v>2694</v>
      </c>
      <c r="B1177" s="12" t="s">
        <v>2695</v>
      </c>
      <c r="C1177" s="18" t="s">
        <v>2726</v>
      </c>
      <c r="D1177" s="14" t="s">
        <v>2727</v>
      </c>
      <c r="E1177" s="14" t="s">
        <v>735</v>
      </c>
      <c r="F1177" s="20">
        <v>0.23157190115406834</v>
      </c>
      <c r="G1177" s="20" t="s">
        <v>735</v>
      </c>
      <c r="H1177" s="20">
        <v>0.17805938053628445</v>
      </c>
      <c r="I1177" s="12" t="s">
        <v>305</v>
      </c>
    </row>
    <row r="1178" spans="1:9" x14ac:dyDescent="0.2">
      <c r="A1178" s="14" t="s">
        <v>2694</v>
      </c>
      <c r="B1178" s="12" t="s">
        <v>2695</v>
      </c>
      <c r="C1178" s="18" t="s">
        <v>2687</v>
      </c>
      <c r="D1178" s="14" t="s">
        <v>2728</v>
      </c>
      <c r="E1178" s="14" t="s">
        <v>740</v>
      </c>
      <c r="F1178" s="20" t="s">
        <v>741</v>
      </c>
      <c r="G1178" s="20" t="s">
        <v>740</v>
      </c>
      <c r="H1178" s="20" t="s">
        <v>741</v>
      </c>
      <c r="I1178" s="12" t="s">
        <v>305</v>
      </c>
    </row>
    <row r="1179" spans="1:9" x14ac:dyDescent="0.2">
      <c r="A1179" s="14" t="s">
        <v>2694</v>
      </c>
      <c r="B1179" s="12" t="s">
        <v>2695</v>
      </c>
      <c r="C1179" s="18" t="s">
        <v>1633</v>
      </c>
      <c r="D1179" s="14" t="s">
        <v>2729</v>
      </c>
      <c r="E1179" s="14" t="s">
        <v>735</v>
      </c>
      <c r="F1179" s="20">
        <v>0</v>
      </c>
      <c r="G1179" s="20" t="s">
        <v>735</v>
      </c>
      <c r="H1179" s="20">
        <v>0</v>
      </c>
      <c r="I1179" s="12" t="s">
        <v>305</v>
      </c>
    </row>
    <row r="1180" spans="1:9" x14ac:dyDescent="0.2">
      <c r="A1180" s="14" t="s">
        <v>2694</v>
      </c>
      <c r="B1180" s="12" t="s">
        <v>2695</v>
      </c>
      <c r="C1180" s="18" t="s">
        <v>864</v>
      </c>
      <c r="D1180" s="14" t="s">
        <v>2730</v>
      </c>
      <c r="E1180" s="14" t="s">
        <v>735</v>
      </c>
      <c r="F1180" s="20">
        <v>0.45567662093085826</v>
      </c>
      <c r="G1180" s="20" t="s">
        <v>740</v>
      </c>
      <c r="H1180" s="20" t="s">
        <v>741</v>
      </c>
      <c r="I1180" s="12" t="s">
        <v>305</v>
      </c>
    </row>
    <row r="1181" spans="1:9" x14ac:dyDescent="0.2">
      <c r="A1181" s="14" t="s">
        <v>2694</v>
      </c>
      <c r="B1181" s="12" t="s">
        <v>2695</v>
      </c>
      <c r="C1181" s="18" t="s">
        <v>2731</v>
      </c>
      <c r="D1181" s="14" t="s">
        <v>2732</v>
      </c>
      <c r="E1181" s="14" t="s">
        <v>740</v>
      </c>
      <c r="F1181" s="20" t="s">
        <v>741</v>
      </c>
      <c r="G1181" s="20" t="s">
        <v>740</v>
      </c>
      <c r="H1181" s="20" t="s">
        <v>741</v>
      </c>
      <c r="I1181" s="12" t="s">
        <v>305</v>
      </c>
    </row>
    <row r="1182" spans="1:9" x14ac:dyDescent="0.2">
      <c r="A1182" s="14" t="s">
        <v>2694</v>
      </c>
      <c r="B1182" s="12" t="s">
        <v>2695</v>
      </c>
      <c r="C1182" s="18" t="s">
        <v>2733</v>
      </c>
      <c r="D1182" s="14" t="s">
        <v>2734</v>
      </c>
      <c r="E1182" s="14" t="s">
        <v>735</v>
      </c>
      <c r="F1182" s="20">
        <v>0.42035398230088494</v>
      </c>
      <c r="G1182" s="20" t="s">
        <v>740</v>
      </c>
      <c r="H1182" s="20" t="s">
        <v>741</v>
      </c>
      <c r="I1182" s="12" t="s">
        <v>305</v>
      </c>
    </row>
    <row r="1183" spans="1:9" x14ac:dyDescent="0.2">
      <c r="A1183" s="14" t="s">
        <v>2735</v>
      </c>
      <c r="B1183" s="12" t="s">
        <v>2695</v>
      </c>
      <c r="C1183" s="18" t="s">
        <v>2736</v>
      </c>
      <c r="D1183" s="14" t="s">
        <v>2737</v>
      </c>
      <c r="E1183" s="14" t="s">
        <v>874</v>
      </c>
      <c r="F1183" s="20" t="s">
        <v>874</v>
      </c>
      <c r="G1183" s="20" t="s">
        <v>874</v>
      </c>
      <c r="H1183" s="20" t="s">
        <v>874</v>
      </c>
      <c r="I1183" s="12" t="s">
        <v>305</v>
      </c>
    </row>
    <row r="1184" spans="1:9" x14ac:dyDescent="0.2">
      <c r="A1184" s="14" t="s">
        <v>2735</v>
      </c>
      <c r="B1184" s="12" t="s">
        <v>2695</v>
      </c>
      <c r="C1184" s="18" t="s">
        <v>2738</v>
      </c>
      <c r="D1184" s="14" t="s">
        <v>2739</v>
      </c>
      <c r="E1184" s="14" t="s">
        <v>740</v>
      </c>
      <c r="F1184" s="20" t="s">
        <v>741</v>
      </c>
      <c r="G1184" s="20" t="s">
        <v>874</v>
      </c>
      <c r="H1184" s="20" t="s">
        <v>874</v>
      </c>
      <c r="I1184" s="12" t="s">
        <v>305</v>
      </c>
    </row>
    <row r="1185" spans="1:9" x14ac:dyDescent="0.2">
      <c r="A1185" s="14" t="s">
        <v>2735</v>
      </c>
      <c r="B1185" s="12" t="s">
        <v>2695</v>
      </c>
      <c r="C1185" s="18" t="s">
        <v>2740</v>
      </c>
      <c r="D1185" s="14" t="s">
        <v>2741</v>
      </c>
      <c r="E1185" s="14" t="s">
        <v>735</v>
      </c>
      <c r="F1185" s="20">
        <v>0</v>
      </c>
      <c r="G1185" s="20" t="s">
        <v>874</v>
      </c>
      <c r="H1185" s="20" t="s">
        <v>874</v>
      </c>
      <c r="I1185" s="12" t="s">
        <v>305</v>
      </c>
    </row>
    <row r="1186" spans="1:9" x14ac:dyDescent="0.2">
      <c r="A1186" s="14" t="s">
        <v>2735</v>
      </c>
      <c r="B1186" s="12" t="s">
        <v>2695</v>
      </c>
      <c r="C1186" s="18" t="s">
        <v>2742</v>
      </c>
      <c r="D1186" s="14" t="s">
        <v>2743</v>
      </c>
      <c r="E1186" s="14" t="s">
        <v>874</v>
      </c>
      <c r="F1186" s="20" t="s">
        <v>874</v>
      </c>
      <c r="G1186" s="20" t="s">
        <v>874</v>
      </c>
      <c r="H1186" s="20" t="s">
        <v>874</v>
      </c>
      <c r="I1186" s="12" t="s">
        <v>305</v>
      </c>
    </row>
    <row r="1187" spans="1:9" x14ac:dyDescent="0.2">
      <c r="A1187" s="14" t="s">
        <v>2735</v>
      </c>
      <c r="B1187" s="12" t="s">
        <v>2695</v>
      </c>
      <c r="C1187" s="18" t="s">
        <v>2744</v>
      </c>
      <c r="D1187" s="14" t="s">
        <v>2745</v>
      </c>
      <c r="E1187" s="14" t="s">
        <v>874</v>
      </c>
      <c r="F1187" s="20" t="s">
        <v>874</v>
      </c>
      <c r="G1187" s="20" t="s">
        <v>874</v>
      </c>
      <c r="H1187" s="20" t="s">
        <v>874</v>
      </c>
      <c r="I1187" s="12" t="s">
        <v>305</v>
      </c>
    </row>
    <row r="1188" spans="1:9" x14ac:dyDescent="0.2">
      <c r="A1188" s="14" t="s">
        <v>2735</v>
      </c>
      <c r="B1188" s="12" t="s">
        <v>2695</v>
      </c>
      <c r="C1188" s="18" t="s">
        <v>794</v>
      </c>
      <c r="D1188" s="14" t="s">
        <v>2746</v>
      </c>
      <c r="E1188" s="14" t="s">
        <v>735</v>
      </c>
      <c r="F1188" s="20">
        <v>0</v>
      </c>
      <c r="G1188" s="20" t="s">
        <v>874</v>
      </c>
      <c r="H1188" s="20" t="s">
        <v>874</v>
      </c>
      <c r="I1188" s="12" t="s">
        <v>305</v>
      </c>
    </row>
    <row r="1189" spans="1:9" x14ac:dyDescent="0.2">
      <c r="A1189" s="14" t="s">
        <v>2735</v>
      </c>
      <c r="B1189" s="12" t="s">
        <v>2695</v>
      </c>
      <c r="C1189" s="18" t="s">
        <v>2747</v>
      </c>
      <c r="D1189" s="14" t="s">
        <v>2748</v>
      </c>
      <c r="E1189" s="14" t="s">
        <v>874</v>
      </c>
      <c r="F1189" s="20" t="s">
        <v>874</v>
      </c>
      <c r="G1189" s="20" t="s">
        <v>874</v>
      </c>
      <c r="H1189" s="20" t="s">
        <v>874</v>
      </c>
      <c r="I1189" s="12" t="s">
        <v>305</v>
      </c>
    </row>
    <row r="1190" spans="1:9" x14ac:dyDescent="0.2">
      <c r="A1190" s="14" t="s">
        <v>2735</v>
      </c>
      <c r="B1190" s="12" t="s">
        <v>2695</v>
      </c>
      <c r="C1190" s="18" t="s">
        <v>2749</v>
      </c>
      <c r="D1190" s="14" t="s">
        <v>2750</v>
      </c>
      <c r="E1190" s="14" t="s">
        <v>735</v>
      </c>
      <c r="F1190" s="20">
        <v>0</v>
      </c>
      <c r="G1190" s="20" t="s">
        <v>874</v>
      </c>
      <c r="H1190" s="20" t="s">
        <v>874</v>
      </c>
      <c r="I1190" s="12" t="s">
        <v>305</v>
      </c>
    </row>
    <row r="1191" spans="1:9" x14ac:dyDescent="0.2">
      <c r="A1191" s="14" t="s">
        <v>2735</v>
      </c>
      <c r="B1191" s="12" t="s">
        <v>2695</v>
      </c>
      <c r="C1191" s="18" t="s">
        <v>1281</v>
      </c>
      <c r="D1191" s="14" t="s">
        <v>2751</v>
      </c>
      <c r="E1191" s="14" t="s">
        <v>874</v>
      </c>
      <c r="F1191" s="20" t="s">
        <v>874</v>
      </c>
      <c r="G1191" s="20" t="s">
        <v>874</v>
      </c>
      <c r="H1191" s="20" t="s">
        <v>874</v>
      </c>
      <c r="I1191" s="12" t="s">
        <v>305</v>
      </c>
    </row>
    <row r="1192" spans="1:9" x14ac:dyDescent="0.2">
      <c r="A1192" s="14" t="s">
        <v>2735</v>
      </c>
      <c r="B1192" s="12" t="s">
        <v>2695</v>
      </c>
      <c r="C1192" s="18" t="s">
        <v>2752</v>
      </c>
      <c r="D1192" s="14" t="s">
        <v>2753</v>
      </c>
      <c r="E1192" s="14" t="s">
        <v>874</v>
      </c>
      <c r="F1192" s="20" t="s">
        <v>874</v>
      </c>
      <c r="G1192" s="20" t="s">
        <v>874</v>
      </c>
      <c r="H1192" s="20" t="s">
        <v>874</v>
      </c>
      <c r="I1192" s="12" t="s">
        <v>305</v>
      </c>
    </row>
    <row r="1193" spans="1:9" x14ac:dyDescent="0.2">
      <c r="A1193" s="14" t="s">
        <v>2735</v>
      </c>
      <c r="B1193" s="12" t="s">
        <v>2695</v>
      </c>
      <c r="C1193" s="18" t="s">
        <v>2754</v>
      </c>
      <c r="D1193" s="14" t="s">
        <v>2755</v>
      </c>
      <c r="E1193" s="14" t="s">
        <v>874</v>
      </c>
      <c r="F1193" s="20" t="s">
        <v>874</v>
      </c>
      <c r="G1193" s="20" t="s">
        <v>874</v>
      </c>
      <c r="H1193" s="20" t="s">
        <v>874</v>
      </c>
      <c r="I1193" s="12" t="s">
        <v>305</v>
      </c>
    </row>
    <row r="1194" spans="1:9" x14ac:dyDescent="0.2">
      <c r="A1194" s="14" t="s">
        <v>2735</v>
      </c>
      <c r="B1194" s="12" t="s">
        <v>2695</v>
      </c>
      <c r="C1194" s="18" t="s">
        <v>2163</v>
      </c>
      <c r="D1194" s="14" t="s">
        <v>2756</v>
      </c>
      <c r="E1194" s="14" t="s">
        <v>735</v>
      </c>
      <c r="F1194" s="20">
        <v>0</v>
      </c>
      <c r="G1194" s="20" t="s">
        <v>874</v>
      </c>
      <c r="H1194" s="20" t="s">
        <v>874</v>
      </c>
      <c r="I1194" s="12" t="s">
        <v>305</v>
      </c>
    </row>
    <row r="1195" spans="1:9" x14ac:dyDescent="0.2">
      <c r="A1195" s="14" t="s">
        <v>2735</v>
      </c>
      <c r="B1195" s="12" t="s">
        <v>2695</v>
      </c>
      <c r="C1195" s="18" t="s">
        <v>2757</v>
      </c>
      <c r="D1195" s="14" t="s">
        <v>2758</v>
      </c>
      <c r="E1195" s="14" t="s">
        <v>874</v>
      </c>
      <c r="F1195" s="20" t="s">
        <v>874</v>
      </c>
      <c r="G1195" s="20" t="s">
        <v>874</v>
      </c>
      <c r="H1195" s="20" t="s">
        <v>874</v>
      </c>
      <c r="I1195" s="12" t="s">
        <v>305</v>
      </c>
    </row>
    <row r="1196" spans="1:9" x14ac:dyDescent="0.2">
      <c r="A1196" s="14" t="s">
        <v>2735</v>
      </c>
      <c r="B1196" s="12" t="s">
        <v>2695</v>
      </c>
      <c r="C1196" s="18" t="s">
        <v>2733</v>
      </c>
      <c r="D1196" s="14" t="s">
        <v>2759</v>
      </c>
      <c r="E1196" s="14" t="s">
        <v>735</v>
      </c>
      <c r="F1196" s="20">
        <v>0.40816326530612246</v>
      </c>
      <c r="G1196" s="20" t="s">
        <v>874</v>
      </c>
      <c r="H1196" s="20" t="s">
        <v>874</v>
      </c>
      <c r="I1196" s="12" t="s">
        <v>305</v>
      </c>
    </row>
    <row r="1197" spans="1:9" x14ac:dyDescent="0.2">
      <c r="A1197" s="14" t="s">
        <v>2760</v>
      </c>
      <c r="B1197" s="12" t="s">
        <v>2761</v>
      </c>
      <c r="C1197" s="18" t="s">
        <v>2762</v>
      </c>
      <c r="D1197" s="14" t="s">
        <v>2763</v>
      </c>
      <c r="E1197" s="14" t="s">
        <v>735</v>
      </c>
      <c r="F1197" s="20">
        <v>0.35210727969348654</v>
      </c>
      <c r="G1197" s="20" t="s">
        <v>735</v>
      </c>
      <c r="H1197" s="20">
        <v>0.24099616858237544</v>
      </c>
      <c r="I1197" s="12" t="s">
        <v>305</v>
      </c>
    </row>
    <row r="1198" spans="1:9" x14ac:dyDescent="0.2">
      <c r="A1198" s="14" t="s">
        <v>2760</v>
      </c>
      <c r="B1198" s="12" t="s">
        <v>2761</v>
      </c>
      <c r="C1198" s="18" t="s">
        <v>2764</v>
      </c>
      <c r="D1198" s="14" t="s">
        <v>2765</v>
      </c>
      <c r="E1198" s="14" t="s">
        <v>874</v>
      </c>
      <c r="F1198" s="20" t="s">
        <v>874</v>
      </c>
      <c r="G1198" s="20" t="s">
        <v>874</v>
      </c>
      <c r="H1198" s="20" t="s">
        <v>874</v>
      </c>
      <c r="I1198" s="12" t="s">
        <v>305</v>
      </c>
    </row>
    <row r="1199" spans="1:9" x14ac:dyDescent="0.2">
      <c r="A1199" s="14" t="s">
        <v>2760</v>
      </c>
      <c r="B1199" s="12" t="s">
        <v>2761</v>
      </c>
      <c r="C1199" s="18" t="s">
        <v>2766</v>
      </c>
      <c r="D1199" s="14" t="s">
        <v>2767</v>
      </c>
      <c r="E1199" s="14" t="s">
        <v>735</v>
      </c>
      <c r="F1199" s="20">
        <v>0</v>
      </c>
      <c r="G1199" s="20" t="s">
        <v>735</v>
      </c>
      <c r="H1199" s="20">
        <v>0</v>
      </c>
      <c r="I1199" s="12" t="s">
        <v>305</v>
      </c>
    </row>
    <row r="1200" spans="1:9" x14ac:dyDescent="0.2">
      <c r="A1200" s="14" t="s">
        <v>2760</v>
      </c>
      <c r="B1200" s="12" t="s">
        <v>2761</v>
      </c>
      <c r="C1200" s="18" t="s">
        <v>2768</v>
      </c>
      <c r="D1200" s="14" t="s">
        <v>2769</v>
      </c>
      <c r="E1200" s="14" t="s">
        <v>735</v>
      </c>
      <c r="F1200" s="20">
        <v>0.1461851156973108</v>
      </c>
      <c r="G1200" s="20" t="s">
        <v>735</v>
      </c>
      <c r="H1200" s="20">
        <v>0.23224874342760521</v>
      </c>
      <c r="I1200" s="12" t="s">
        <v>305</v>
      </c>
    </row>
    <row r="1201" spans="1:9" x14ac:dyDescent="0.2">
      <c r="A1201" s="14" t="s">
        <v>2760</v>
      </c>
      <c r="B1201" s="12" t="s">
        <v>2761</v>
      </c>
      <c r="C1201" s="18" t="s">
        <v>2770</v>
      </c>
      <c r="D1201" s="14" t="s">
        <v>2771</v>
      </c>
      <c r="E1201" s="14" t="s">
        <v>740</v>
      </c>
      <c r="F1201" s="20" t="s">
        <v>741</v>
      </c>
      <c r="G1201" s="20" t="s">
        <v>735</v>
      </c>
      <c r="H1201" s="20">
        <v>0.47441123188405793</v>
      </c>
      <c r="I1201" s="12" t="s">
        <v>305</v>
      </c>
    </row>
    <row r="1202" spans="1:9" x14ac:dyDescent="0.2">
      <c r="A1202" s="14" t="s">
        <v>2760</v>
      </c>
      <c r="B1202" s="12" t="s">
        <v>2761</v>
      </c>
      <c r="C1202" s="18" t="s">
        <v>2772</v>
      </c>
      <c r="D1202" s="14" t="s">
        <v>2773</v>
      </c>
      <c r="E1202" s="14" t="s">
        <v>735</v>
      </c>
      <c r="F1202" s="20">
        <v>0</v>
      </c>
      <c r="G1202" s="20" t="s">
        <v>735</v>
      </c>
      <c r="H1202" s="20">
        <v>0</v>
      </c>
      <c r="I1202" s="12" t="s">
        <v>305</v>
      </c>
    </row>
    <row r="1203" spans="1:9" x14ac:dyDescent="0.2">
      <c r="A1203" s="14" t="s">
        <v>2760</v>
      </c>
      <c r="B1203" s="12" t="s">
        <v>2761</v>
      </c>
      <c r="C1203" s="18" t="s">
        <v>2774</v>
      </c>
      <c r="D1203" s="14" t="s">
        <v>2775</v>
      </c>
      <c r="E1203" s="14" t="s">
        <v>874</v>
      </c>
      <c r="F1203" s="20" t="s">
        <v>874</v>
      </c>
      <c r="G1203" s="20" t="s">
        <v>874</v>
      </c>
      <c r="H1203" s="20" t="s">
        <v>874</v>
      </c>
      <c r="I1203" s="12" t="s">
        <v>305</v>
      </c>
    </row>
    <row r="1204" spans="1:9" x14ac:dyDescent="0.2">
      <c r="A1204" s="14" t="s">
        <v>2760</v>
      </c>
      <c r="B1204" s="12" t="s">
        <v>2761</v>
      </c>
      <c r="C1204" s="18" t="s">
        <v>2776</v>
      </c>
      <c r="D1204" s="14" t="s">
        <v>2777</v>
      </c>
      <c r="E1204" s="14" t="s">
        <v>735</v>
      </c>
      <c r="F1204" s="20">
        <v>0</v>
      </c>
      <c r="G1204" s="20" t="s">
        <v>735</v>
      </c>
      <c r="H1204" s="20">
        <v>0</v>
      </c>
      <c r="I1204" s="12" t="s">
        <v>305</v>
      </c>
    </row>
    <row r="1205" spans="1:9" x14ac:dyDescent="0.2">
      <c r="A1205" s="14" t="s">
        <v>2760</v>
      </c>
      <c r="B1205" s="12" t="s">
        <v>2761</v>
      </c>
      <c r="C1205" s="18" t="s">
        <v>1305</v>
      </c>
      <c r="D1205" s="14" t="s">
        <v>2778</v>
      </c>
      <c r="E1205" s="14" t="s">
        <v>735</v>
      </c>
      <c r="F1205" s="20">
        <v>0</v>
      </c>
      <c r="G1205" s="20" t="s">
        <v>735</v>
      </c>
      <c r="H1205" s="20">
        <v>0</v>
      </c>
      <c r="I1205" s="12" t="s">
        <v>305</v>
      </c>
    </row>
    <row r="1206" spans="1:9" x14ac:dyDescent="0.2">
      <c r="A1206" s="14" t="s">
        <v>2760</v>
      </c>
      <c r="B1206" s="12" t="s">
        <v>2761</v>
      </c>
      <c r="C1206" s="18" t="s">
        <v>2779</v>
      </c>
      <c r="D1206" s="14" t="s">
        <v>2780</v>
      </c>
      <c r="E1206" s="14" t="s">
        <v>874</v>
      </c>
      <c r="F1206" s="20" t="s">
        <v>874</v>
      </c>
      <c r="G1206" s="20" t="s">
        <v>874</v>
      </c>
      <c r="H1206" s="20" t="s">
        <v>874</v>
      </c>
      <c r="I1206" s="12" t="s">
        <v>305</v>
      </c>
    </row>
    <row r="1207" spans="1:9" x14ac:dyDescent="0.2">
      <c r="A1207" s="14" t="s">
        <v>2760</v>
      </c>
      <c r="B1207" s="12" t="s">
        <v>2761</v>
      </c>
      <c r="C1207" s="18" t="s">
        <v>1435</v>
      </c>
      <c r="D1207" s="14" t="s">
        <v>2781</v>
      </c>
      <c r="E1207" s="14" t="s">
        <v>735</v>
      </c>
      <c r="F1207" s="20">
        <v>0</v>
      </c>
      <c r="G1207" s="20" t="s">
        <v>735</v>
      </c>
      <c r="H1207" s="20">
        <v>0</v>
      </c>
      <c r="I1207" s="12" t="s">
        <v>305</v>
      </c>
    </row>
    <row r="1208" spans="1:9" x14ac:dyDescent="0.2">
      <c r="A1208" s="14" t="s">
        <v>2760</v>
      </c>
      <c r="B1208" s="12" t="s">
        <v>2761</v>
      </c>
      <c r="C1208" s="18" t="s">
        <v>2782</v>
      </c>
      <c r="D1208" s="14" t="s">
        <v>2783</v>
      </c>
      <c r="E1208" s="14" t="s">
        <v>735</v>
      </c>
      <c r="F1208" s="20">
        <v>0</v>
      </c>
      <c r="G1208" s="20" t="s">
        <v>735</v>
      </c>
      <c r="H1208" s="20">
        <v>0</v>
      </c>
      <c r="I1208" s="12" t="s">
        <v>305</v>
      </c>
    </row>
    <row r="1209" spans="1:9" x14ac:dyDescent="0.2">
      <c r="A1209" s="14" t="s">
        <v>2760</v>
      </c>
      <c r="B1209" s="12" t="s">
        <v>2761</v>
      </c>
      <c r="C1209" s="18" t="s">
        <v>750</v>
      </c>
      <c r="D1209" s="14" t="s">
        <v>2784</v>
      </c>
      <c r="E1209" s="14" t="s">
        <v>735</v>
      </c>
      <c r="F1209" s="20">
        <v>0</v>
      </c>
      <c r="G1209" s="20" t="s">
        <v>735</v>
      </c>
      <c r="H1209" s="20">
        <v>0</v>
      </c>
      <c r="I1209" s="12" t="s">
        <v>305</v>
      </c>
    </row>
    <row r="1210" spans="1:9" x14ac:dyDescent="0.2">
      <c r="A1210" s="14" t="s">
        <v>2760</v>
      </c>
      <c r="B1210" s="12" t="s">
        <v>2761</v>
      </c>
      <c r="C1210" s="18" t="s">
        <v>1778</v>
      </c>
      <c r="D1210" s="14" t="s">
        <v>2785</v>
      </c>
      <c r="E1210" s="14" t="s">
        <v>735</v>
      </c>
      <c r="F1210" s="20">
        <v>0</v>
      </c>
      <c r="G1210" s="20" t="s">
        <v>735</v>
      </c>
      <c r="H1210" s="20">
        <v>0</v>
      </c>
      <c r="I1210" s="12" t="s">
        <v>305</v>
      </c>
    </row>
    <row r="1211" spans="1:9" x14ac:dyDescent="0.2">
      <c r="A1211" s="14" t="s">
        <v>2760</v>
      </c>
      <c r="B1211" s="12" t="s">
        <v>2761</v>
      </c>
      <c r="C1211" s="18" t="s">
        <v>2786</v>
      </c>
      <c r="D1211" s="14" t="s">
        <v>2787</v>
      </c>
      <c r="E1211" s="14" t="s">
        <v>740</v>
      </c>
      <c r="F1211" s="20" t="s">
        <v>741</v>
      </c>
      <c r="G1211" s="20" t="s">
        <v>740</v>
      </c>
      <c r="H1211" s="20" t="s">
        <v>741</v>
      </c>
      <c r="I1211" s="12" t="s">
        <v>305</v>
      </c>
    </row>
    <row r="1212" spans="1:9" x14ac:dyDescent="0.2">
      <c r="A1212" s="14" t="s">
        <v>2760</v>
      </c>
      <c r="B1212" s="12" t="s">
        <v>2761</v>
      </c>
      <c r="C1212" s="18" t="s">
        <v>2788</v>
      </c>
      <c r="D1212" s="14" t="s">
        <v>2789</v>
      </c>
      <c r="E1212" s="14" t="s">
        <v>735</v>
      </c>
      <c r="F1212" s="20">
        <v>4.4808201058201103E-2</v>
      </c>
      <c r="G1212" s="20" t="s">
        <v>735</v>
      </c>
      <c r="H1212" s="20">
        <v>0.14897486772486773</v>
      </c>
      <c r="I1212" s="12" t="s">
        <v>305</v>
      </c>
    </row>
    <row r="1213" spans="1:9" x14ac:dyDescent="0.2">
      <c r="A1213" s="14" t="s">
        <v>2760</v>
      </c>
      <c r="B1213" s="12" t="s">
        <v>2761</v>
      </c>
      <c r="C1213" s="18" t="s">
        <v>2790</v>
      </c>
      <c r="D1213" s="14" t="s">
        <v>2791</v>
      </c>
      <c r="E1213" s="14" t="s">
        <v>735</v>
      </c>
      <c r="F1213" s="20">
        <v>0.34576534576534579</v>
      </c>
      <c r="G1213" s="20" t="s">
        <v>735</v>
      </c>
      <c r="H1213" s="20">
        <v>0.38680069930069932</v>
      </c>
      <c r="I1213" s="12" t="s">
        <v>305</v>
      </c>
    </row>
    <row r="1214" spans="1:9" x14ac:dyDescent="0.2">
      <c r="A1214" s="14" t="s">
        <v>2760</v>
      </c>
      <c r="B1214" s="12" t="s">
        <v>2761</v>
      </c>
      <c r="C1214" s="18" t="s">
        <v>2792</v>
      </c>
      <c r="D1214" s="14" t="s">
        <v>2793</v>
      </c>
      <c r="E1214" s="14" t="s">
        <v>735</v>
      </c>
      <c r="F1214" s="20">
        <v>0.42151208270480267</v>
      </c>
      <c r="G1214" s="20" t="s">
        <v>735</v>
      </c>
      <c r="H1214" s="20">
        <v>0.40316826719117593</v>
      </c>
      <c r="I1214" s="12" t="s">
        <v>305</v>
      </c>
    </row>
    <row r="1215" spans="1:9" x14ac:dyDescent="0.2">
      <c r="A1215" s="14" t="s">
        <v>2760</v>
      </c>
      <c r="B1215" s="12" t="s">
        <v>2761</v>
      </c>
      <c r="C1215" s="18" t="s">
        <v>1786</v>
      </c>
      <c r="D1215" s="14" t="s">
        <v>2794</v>
      </c>
      <c r="E1215" s="14" t="s">
        <v>735</v>
      </c>
      <c r="F1215" s="20">
        <v>0</v>
      </c>
      <c r="G1215" s="20" t="s">
        <v>735</v>
      </c>
      <c r="H1215" s="20">
        <v>0</v>
      </c>
      <c r="I1215" s="12" t="s">
        <v>305</v>
      </c>
    </row>
    <row r="1216" spans="1:9" x14ac:dyDescent="0.2">
      <c r="A1216" s="14" t="s">
        <v>2760</v>
      </c>
      <c r="B1216" s="12" t="s">
        <v>2761</v>
      </c>
      <c r="C1216" s="18" t="s">
        <v>933</v>
      </c>
      <c r="D1216" s="14" t="s">
        <v>2795</v>
      </c>
      <c r="E1216" s="14" t="s">
        <v>874</v>
      </c>
      <c r="F1216" s="20" t="s">
        <v>874</v>
      </c>
      <c r="G1216" s="20" t="s">
        <v>874</v>
      </c>
      <c r="H1216" s="20" t="s">
        <v>874</v>
      </c>
      <c r="I1216" s="12" t="s">
        <v>305</v>
      </c>
    </row>
    <row r="1217" spans="1:9" x14ac:dyDescent="0.2">
      <c r="A1217" s="14" t="s">
        <v>2760</v>
      </c>
      <c r="B1217" s="12" t="s">
        <v>2761</v>
      </c>
      <c r="C1217" s="18" t="s">
        <v>1184</v>
      </c>
      <c r="D1217" s="14" t="s">
        <v>2796</v>
      </c>
      <c r="E1217" s="14" t="s">
        <v>735</v>
      </c>
      <c r="F1217" s="20">
        <v>0.33903133903133903</v>
      </c>
      <c r="G1217" s="20" t="s">
        <v>735</v>
      </c>
      <c r="H1217" s="20">
        <v>0.22792022792022792</v>
      </c>
      <c r="I1217" s="12" t="s">
        <v>305</v>
      </c>
    </row>
    <row r="1218" spans="1:9" x14ac:dyDescent="0.2">
      <c r="A1218" s="14" t="s">
        <v>2760</v>
      </c>
      <c r="B1218" s="12" t="s">
        <v>2761</v>
      </c>
      <c r="C1218" s="18" t="s">
        <v>2100</v>
      </c>
      <c r="D1218" s="14" t="s">
        <v>2797</v>
      </c>
      <c r="E1218" s="14" t="s">
        <v>874</v>
      </c>
      <c r="F1218" s="20" t="s">
        <v>874</v>
      </c>
      <c r="G1218" s="20" t="s">
        <v>874</v>
      </c>
      <c r="H1218" s="20" t="s">
        <v>874</v>
      </c>
      <c r="I1218" s="12" t="s">
        <v>305</v>
      </c>
    </row>
    <row r="1219" spans="1:9" x14ac:dyDescent="0.2">
      <c r="A1219" s="14" t="s">
        <v>2760</v>
      </c>
      <c r="B1219" s="12" t="s">
        <v>2761</v>
      </c>
      <c r="C1219" s="18" t="s">
        <v>2798</v>
      </c>
      <c r="D1219" s="14" t="s">
        <v>2799</v>
      </c>
      <c r="E1219" s="14" t="s">
        <v>735</v>
      </c>
      <c r="F1219" s="20">
        <v>0</v>
      </c>
      <c r="G1219" s="20" t="s">
        <v>735</v>
      </c>
      <c r="H1219" s="20">
        <v>0</v>
      </c>
      <c r="I1219" s="12" t="s">
        <v>305</v>
      </c>
    </row>
    <row r="1220" spans="1:9" x14ac:dyDescent="0.2">
      <c r="A1220" s="14" t="s">
        <v>2760</v>
      </c>
      <c r="B1220" s="12" t="s">
        <v>2761</v>
      </c>
      <c r="C1220" s="18" t="s">
        <v>2104</v>
      </c>
      <c r="D1220" s="14" t="s">
        <v>2800</v>
      </c>
      <c r="E1220" s="14" t="s">
        <v>735</v>
      </c>
      <c r="F1220" s="20">
        <v>0.44413919413919417</v>
      </c>
      <c r="G1220" s="20" t="s">
        <v>735</v>
      </c>
      <c r="H1220" s="20">
        <v>0.34294871794871806</v>
      </c>
      <c r="I1220" s="12" t="s">
        <v>305</v>
      </c>
    </row>
    <row r="1221" spans="1:9" x14ac:dyDescent="0.2">
      <c r="A1221" s="14" t="s">
        <v>2760</v>
      </c>
      <c r="B1221" s="12" t="s">
        <v>2761</v>
      </c>
      <c r="C1221" s="18" t="s">
        <v>2801</v>
      </c>
      <c r="D1221" s="14" t="s">
        <v>2802</v>
      </c>
      <c r="E1221" s="14" t="s">
        <v>874</v>
      </c>
      <c r="F1221" s="20" t="s">
        <v>874</v>
      </c>
      <c r="G1221" s="20" t="s">
        <v>874</v>
      </c>
      <c r="H1221" s="20" t="s">
        <v>874</v>
      </c>
      <c r="I1221" s="12" t="s">
        <v>305</v>
      </c>
    </row>
    <row r="1222" spans="1:9" x14ac:dyDescent="0.2">
      <c r="A1222" s="14" t="s">
        <v>2760</v>
      </c>
      <c r="B1222" s="12" t="s">
        <v>2761</v>
      </c>
      <c r="C1222" s="18" t="s">
        <v>2803</v>
      </c>
      <c r="D1222" s="14" t="s">
        <v>2804</v>
      </c>
      <c r="E1222" s="14" t="s">
        <v>735</v>
      </c>
      <c r="F1222" s="20">
        <v>0</v>
      </c>
      <c r="G1222" s="20" t="s">
        <v>735</v>
      </c>
      <c r="H1222" s="20">
        <v>0</v>
      </c>
      <c r="I1222" s="12" t="s">
        <v>305</v>
      </c>
    </row>
    <row r="1223" spans="1:9" x14ac:dyDescent="0.2">
      <c r="A1223" s="14" t="s">
        <v>2760</v>
      </c>
      <c r="B1223" s="12" t="s">
        <v>2761</v>
      </c>
      <c r="C1223" s="18" t="s">
        <v>2805</v>
      </c>
      <c r="D1223" s="14" t="s">
        <v>2806</v>
      </c>
      <c r="E1223" s="14" t="s">
        <v>874</v>
      </c>
      <c r="F1223" s="20" t="s">
        <v>874</v>
      </c>
      <c r="G1223" s="20" t="s">
        <v>874</v>
      </c>
      <c r="H1223" s="20" t="s">
        <v>874</v>
      </c>
      <c r="I1223" s="12" t="s">
        <v>305</v>
      </c>
    </row>
    <row r="1224" spans="1:9" x14ac:dyDescent="0.2">
      <c r="A1224" s="14" t="s">
        <v>2760</v>
      </c>
      <c r="B1224" s="12" t="s">
        <v>2761</v>
      </c>
      <c r="C1224" s="18" t="s">
        <v>2807</v>
      </c>
      <c r="D1224" s="14" t="s">
        <v>2808</v>
      </c>
      <c r="E1224" s="14" t="s">
        <v>735</v>
      </c>
      <c r="F1224" s="20">
        <v>0.45862268518518517</v>
      </c>
      <c r="G1224" s="20" t="s">
        <v>740</v>
      </c>
      <c r="H1224" s="20" t="s">
        <v>741</v>
      </c>
      <c r="I1224" s="12" t="s">
        <v>305</v>
      </c>
    </row>
    <row r="1225" spans="1:9" x14ac:dyDescent="0.2">
      <c r="A1225" s="14" t="s">
        <v>2760</v>
      </c>
      <c r="B1225" s="12" t="s">
        <v>2761</v>
      </c>
      <c r="C1225" s="18" t="s">
        <v>2809</v>
      </c>
      <c r="D1225" s="14" t="s">
        <v>2810</v>
      </c>
      <c r="E1225" s="14" t="s">
        <v>735</v>
      </c>
      <c r="F1225" s="20">
        <v>0</v>
      </c>
      <c r="G1225" s="20" t="s">
        <v>735</v>
      </c>
      <c r="H1225" s="20">
        <v>0</v>
      </c>
      <c r="I1225" s="12" t="s">
        <v>305</v>
      </c>
    </row>
    <row r="1226" spans="1:9" x14ac:dyDescent="0.2">
      <c r="A1226" s="14" t="s">
        <v>2760</v>
      </c>
      <c r="B1226" s="12" t="s">
        <v>2761</v>
      </c>
      <c r="C1226" s="18" t="s">
        <v>2811</v>
      </c>
      <c r="D1226" s="14" t="s">
        <v>2812</v>
      </c>
      <c r="E1226" s="14" t="s">
        <v>735</v>
      </c>
      <c r="F1226" s="20">
        <v>0</v>
      </c>
      <c r="G1226" s="20" t="s">
        <v>735</v>
      </c>
      <c r="H1226" s="20">
        <v>0</v>
      </c>
      <c r="I1226" s="12" t="s">
        <v>305</v>
      </c>
    </row>
    <row r="1227" spans="1:9" x14ac:dyDescent="0.2">
      <c r="A1227" s="14" t="s">
        <v>2760</v>
      </c>
      <c r="B1227" s="12" t="s">
        <v>2761</v>
      </c>
      <c r="C1227" s="18" t="s">
        <v>2813</v>
      </c>
      <c r="D1227" s="14" t="s">
        <v>2814</v>
      </c>
      <c r="E1227" s="14" t="s">
        <v>874</v>
      </c>
      <c r="F1227" s="20" t="s">
        <v>874</v>
      </c>
      <c r="G1227" s="20" t="s">
        <v>874</v>
      </c>
      <c r="H1227" s="20" t="s">
        <v>874</v>
      </c>
      <c r="I1227" s="12" t="s">
        <v>305</v>
      </c>
    </row>
    <row r="1228" spans="1:9" x14ac:dyDescent="0.2">
      <c r="A1228" s="14" t="s">
        <v>2760</v>
      </c>
      <c r="B1228" s="12" t="s">
        <v>2761</v>
      </c>
      <c r="C1228" s="18" t="s">
        <v>2815</v>
      </c>
      <c r="D1228" s="14" t="s">
        <v>2816</v>
      </c>
      <c r="E1228" s="14" t="s">
        <v>735</v>
      </c>
      <c r="F1228" s="20">
        <v>0</v>
      </c>
      <c r="G1228" s="20" t="s">
        <v>735</v>
      </c>
      <c r="H1228" s="20">
        <v>0</v>
      </c>
      <c r="I1228" s="12" t="s">
        <v>305</v>
      </c>
    </row>
    <row r="1229" spans="1:9" x14ac:dyDescent="0.2">
      <c r="A1229" s="14" t="s">
        <v>2760</v>
      </c>
      <c r="B1229" s="12" t="s">
        <v>2761</v>
      </c>
      <c r="C1229" s="18" t="s">
        <v>2817</v>
      </c>
      <c r="D1229" s="14" t="s">
        <v>2818</v>
      </c>
      <c r="E1229" s="14" t="s">
        <v>735</v>
      </c>
      <c r="F1229" s="20">
        <v>0</v>
      </c>
      <c r="G1229" s="20" t="s">
        <v>735</v>
      </c>
      <c r="H1229" s="20">
        <v>0</v>
      </c>
      <c r="I1229" s="12" t="s">
        <v>305</v>
      </c>
    </row>
    <row r="1230" spans="1:9" x14ac:dyDescent="0.2">
      <c r="A1230" s="14" t="s">
        <v>2760</v>
      </c>
      <c r="B1230" s="12" t="s">
        <v>2761</v>
      </c>
      <c r="C1230" s="18" t="s">
        <v>2819</v>
      </c>
      <c r="D1230" s="14" t="s">
        <v>2820</v>
      </c>
      <c r="E1230" s="14" t="s">
        <v>735</v>
      </c>
      <c r="F1230" s="20">
        <v>0</v>
      </c>
      <c r="G1230" s="20" t="s">
        <v>735</v>
      </c>
      <c r="H1230" s="20">
        <v>0</v>
      </c>
      <c r="I1230" s="12" t="s">
        <v>305</v>
      </c>
    </row>
    <row r="1231" spans="1:9" x14ac:dyDescent="0.2">
      <c r="A1231" s="14" t="s">
        <v>2760</v>
      </c>
      <c r="B1231" s="12" t="s">
        <v>2761</v>
      </c>
      <c r="C1231" s="18" t="s">
        <v>2821</v>
      </c>
      <c r="D1231" s="14" t="s">
        <v>2822</v>
      </c>
      <c r="E1231" s="14" t="s">
        <v>735</v>
      </c>
      <c r="F1231" s="20">
        <v>4.7130906091669589E-2</v>
      </c>
      <c r="G1231" s="20" t="s">
        <v>735</v>
      </c>
      <c r="H1231" s="20">
        <v>0.18506632434745401</v>
      </c>
      <c r="I1231" s="12" t="s">
        <v>305</v>
      </c>
    </row>
    <row r="1232" spans="1:9" x14ac:dyDescent="0.2">
      <c r="A1232" s="14" t="s">
        <v>2760</v>
      </c>
      <c r="B1232" s="12" t="s">
        <v>2761</v>
      </c>
      <c r="C1232" s="18" t="s">
        <v>2823</v>
      </c>
      <c r="D1232" s="14" t="s">
        <v>2824</v>
      </c>
      <c r="E1232" s="14" t="s">
        <v>874</v>
      </c>
      <c r="F1232" s="20" t="s">
        <v>874</v>
      </c>
      <c r="G1232" s="20" t="s">
        <v>874</v>
      </c>
      <c r="H1232" s="20" t="s">
        <v>874</v>
      </c>
      <c r="I1232" s="12" t="s">
        <v>305</v>
      </c>
    </row>
    <row r="1233" spans="1:9" x14ac:dyDescent="0.2">
      <c r="A1233" s="14" t="s">
        <v>2760</v>
      </c>
      <c r="B1233" s="12" t="s">
        <v>2761</v>
      </c>
      <c r="C1233" s="18" t="s">
        <v>2825</v>
      </c>
      <c r="D1233" s="14" t="s">
        <v>2826</v>
      </c>
      <c r="E1233" s="14" t="s">
        <v>735</v>
      </c>
      <c r="F1233" s="20">
        <v>0</v>
      </c>
      <c r="G1233" s="20" t="s">
        <v>735</v>
      </c>
      <c r="H1233" s="20">
        <v>0</v>
      </c>
      <c r="I1233" s="12" t="s">
        <v>305</v>
      </c>
    </row>
    <row r="1234" spans="1:9" x14ac:dyDescent="0.2">
      <c r="A1234" s="14" t="s">
        <v>2760</v>
      </c>
      <c r="B1234" s="12" t="s">
        <v>2761</v>
      </c>
      <c r="C1234" s="18" t="s">
        <v>806</v>
      </c>
      <c r="D1234" s="14" t="s">
        <v>2827</v>
      </c>
      <c r="E1234" s="14" t="s">
        <v>735</v>
      </c>
      <c r="F1234" s="20">
        <v>0</v>
      </c>
      <c r="G1234" s="20" t="s">
        <v>735</v>
      </c>
      <c r="H1234" s="20">
        <v>0</v>
      </c>
      <c r="I1234" s="12" t="s">
        <v>305</v>
      </c>
    </row>
    <row r="1235" spans="1:9" x14ac:dyDescent="0.2">
      <c r="A1235" s="14" t="s">
        <v>2760</v>
      </c>
      <c r="B1235" s="12" t="s">
        <v>2761</v>
      </c>
      <c r="C1235" s="18" t="s">
        <v>2828</v>
      </c>
      <c r="D1235" s="14" t="s">
        <v>2829</v>
      </c>
      <c r="E1235" s="14" t="s">
        <v>735</v>
      </c>
      <c r="F1235" s="20">
        <v>0</v>
      </c>
      <c r="G1235" s="20" t="s">
        <v>735</v>
      </c>
      <c r="H1235" s="20">
        <v>0</v>
      </c>
      <c r="I1235" s="12" t="s">
        <v>305</v>
      </c>
    </row>
    <row r="1236" spans="1:9" x14ac:dyDescent="0.2">
      <c r="A1236" s="14" t="s">
        <v>2760</v>
      </c>
      <c r="B1236" s="12" t="s">
        <v>2761</v>
      </c>
      <c r="C1236" s="18" t="s">
        <v>2830</v>
      </c>
      <c r="D1236" s="14" t="s">
        <v>2831</v>
      </c>
      <c r="E1236" s="14" t="s">
        <v>874</v>
      </c>
      <c r="F1236" s="20" t="s">
        <v>874</v>
      </c>
      <c r="G1236" s="20" t="s">
        <v>874</v>
      </c>
      <c r="H1236" s="20" t="s">
        <v>874</v>
      </c>
      <c r="I1236" s="12" t="s">
        <v>305</v>
      </c>
    </row>
    <row r="1237" spans="1:9" x14ac:dyDescent="0.2">
      <c r="A1237" s="14" t="s">
        <v>2760</v>
      </c>
      <c r="B1237" s="12" t="s">
        <v>2761</v>
      </c>
      <c r="C1237" s="18" t="s">
        <v>1293</v>
      </c>
      <c r="D1237" s="14" t="s">
        <v>2832</v>
      </c>
      <c r="E1237" s="14" t="s">
        <v>735</v>
      </c>
      <c r="F1237" s="20">
        <v>0</v>
      </c>
      <c r="G1237" s="20" t="s">
        <v>735</v>
      </c>
      <c r="H1237" s="20">
        <v>0</v>
      </c>
      <c r="I1237" s="12" t="s">
        <v>305</v>
      </c>
    </row>
    <row r="1238" spans="1:9" x14ac:dyDescent="0.2">
      <c r="A1238" s="14" t="s">
        <v>2760</v>
      </c>
      <c r="B1238" s="12" t="s">
        <v>2761</v>
      </c>
      <c r="C1238" s="18" t="s">
        <v>2833</v>
      </c>
      <c r="D1238" s="14" t="s">
        <v>2834</v>
      </c>
      <c r="E1238" s="14" t="s">
        <v>874</v>
      </c>
      <c r="F1238" s="20" t="s">
        <v>874</v>
      </c>
      <c r="G1238" s="20" t="s">
        <v>874</v>
      </c>
      <c r="H1238" s="20" t="s">
        <v>874</v>
      </c>
      <c r="I1238" s="12" t="s">
        <v>305</v>
      </c>
    </row>
    <row r="1239" spans="1:9" x14ac:dyDescent="0.2">
      <c r="A1239" s="14" t="s">
        <v>2760</v>
      </c>
      <c r="B1239" s="12" t="s">
        <v>2761</v>
      </c>
      <c r="C1239" s="18" t="s">
        <v>1070</v>
      </c>
      <c r="D1239" s="14" t="s">
        <v>2835</v>
      </c>
      <c r="E1239" s="14" t="s">
        <v>874</v>
      </c>
      <c r="F1239" s="20" t="s">
        <v>874</v>
      </c>
      <c r="G1239" s="20" t="s">
        <v>874</v>
      </c>
      <c r="H1239" s="20" t="s">
        <v>874</v>
      </c>
      <c r="I1239" s="12" t="s">
        <v>305</v>
      </c>
    </row>
    <row r="1240" spans="1:9" x14ac:dyDescent="0.2">
      <c r="A1240" s="14" t="s">
        <v>2760</v>
      </c>
      <c r="B1240" s="12" t="s">
        <v>2761</v>
      </c>
      <c r="C1240" s="18" t="s">
        <v>2836</v>
      </c>
      <c r="D1240" s="14" t="s">
        <v>2837</v>
      </c>
      <c r="E1240" s="14" t="s">
        <v>874</v>
      </c>
      <c r="F1240" s="20" t="s">
        <v>874</v>
      </c>
      <c r="G1240" s="20" t="s">
        <v>874</v>
      </c>
      <c r="H1240" s="20" t="s">
        <v>874</v>
      </c>
      <c r="I1240" s="12" t="s">
        <v>305</v>
      </c>
    </row>
    <row r="1241" spans="1:9" x14ac:dyDescent="0.2">
      <c r="A1241" s="14" t="s">
        <v>2760</v>
      </c>
      <c r="B1241" s="12" t="s">
        <v>2761</v>
      </c>
      <c r="C1241" s="18" t="s">
        <v>2838</v>
      </c>
      <c r="D1241" s="14" t="s">
        <v>2839</v>
      </c>
      <c r="E1241" s="14" t="s">
        <v>735</v>
      </c>
      <c r="F1241" s="20">
        <v>0</v>
      </c>
      <c r="G1241" s="20" t="s">
        <v>735</v>
      </c>
      <c r="H1241" s="20">
        <v>8.3854166666666619E-2</v>
      </c>
      <c r="I1241" s="12" t="s">
        <v>305</v>
      </c>
    </row>
    <row r="1242" spans="1:9" x14ac:dyDescent="0.2">
      <c r="A1242" s="14" t="s">
        <v>2760</v>
      </c>
      <c r="B1242" s="12" t="s">
        <v>2761</v>
      </c>
      <c r="C1242" s="18" t="s">
        <v>2840</v>
      </c>
      <c r="D1242" s="14" t="s">
        <v>2841</v>
      </c>
      <c r="E1242" s="14" t="s">
        <v>874</v>
      </c>
      <c r="F1242" s="20" t="s">
        <v>874</v>
      </c>
      <c r="G1242" s="20" t="s">
        <v>874</v>
      </c>
      <c r="H1242" s="20" t="s">
        <v>874</v>
      </c>
      <c r="I1242" s="12" t="s">
        <v>305</v>
      </c>
    </row>
    <row r="1243" spans="1:9" x14ac:dyDescent="0.2">
      <c r="A1243" s="14" t="s">
        <v>2760</v>
      </c>
      <c r="B1243" s="12" t="s">
        <v>2761</v>
      </c>
      <c r="C1243" s="18" t="s">
        <v>1845</v>
      </c>
      <c r="D1243" s="14" t="s">
        <v>2842</v>
      </c>
      <c r="E1243" s="14" t="s">
        <v>874</v>
      </c>
      <c r="F1243" s="20" t="s">
        <v>874</v>
      </c>
      <c r="G1243" s="20" t="s">
        <v>874</v>
      </c>
      <c r="H1243" s="20" t="s">
        <v>874</v>
      </c>
      <c r="I1243" s="12" t="s">
        <v>305</v>
      </c>
    </row>
    <row r="1244" spans="1:9" x14ac:dyDescent="0.2">
      <c r="A1244" s="14" t="s">
        <v>2760</v>
      </c>
      <c r="B1244" s="12" t="s">
        <v>2761</v>
      </c>
      <c r="C1244" s="18" t="s">
        <v>2843</v>
      </c>
      <c r="D1244" s="14" t="s">
        <v>2844</v>
      </c>
      <c r="E1244" s="14" t="s">
        <v>874</v>
      </c>
      <c r="F1244" s="20" t="s">
        <v>874</v>
      </c>
      <c r="G1244" s="20" t="s">
        <v>874</v>
      </c>
      <c r="H1244" s="20" t="s">
        <v>874</v>
      </c>
      <c r="I1244" s="12" t="s">
        <v>305</v>
      </c>
    </row>
    <row r="1245" spans="1:9" x14ac:dyDescent="0.2">
      <c r="A1245" s="14" t="s">
        <v>2760</v>
      </c>
      <c r="B1245" s="12" t="s">
        <v>2761</v>
      </c>
      <c r="C1245" s="18" t="s">
        <v>2845</v>
      </c>
      <c r="D1245" s="14" t="s">
        <v>2846</v>
      </c>
      <c r="E1245" s="14" t="s">
        <v>874</v>
      </c>
      <c r="F1245" s="20" t="s">
        <v>874</v>
      </c>
      <c r="G1245" s="20" t="s">
        <v>874</v>
      </c>
      <c r="H1245" s="20" t="s">
        <v>874</v>
      </c>
      <c r="I1245" s="12" t="s">
        <v>305</v>
      </c>
    </row>
    <row r="1246" spans="1:9" x14ac:dyDescent="0.2">
      <c r="A1246" s="14" t="s">
        <v>2760</v>
      </c>
      <c r="B1246" s="12" t="s">
        <v>2761</v>
      </c>
      <c r="C1246" s="18" t="s">
        <v>2847</v>
      </c>
      <c r="D1246" s="14" t="s">
        <v>2848</v>
      </c>
      <c r="E1246" s="14" t="s">
        <v>874</v>
      </c>
      <c r="F1246" s="20" t="s">
        <v>874</v>
      </c>
      <c r="G1246" s="20" t="s">
        <v>874</v>
      </c>
      <c r="H1246" s="20" t="s">
        <v>874</v>
      </c>
      <c r="I1246" s="12" t="s">
        <v>305</v>
      </c>
    </row>
    <row r="1247" spans="1:9" x14ac:dyDescent="0.2">
      <c r="A1247" s="14" t="s">
        <v>2760</v>
      </c>
      <c r="B1247" s="12" t="s">
        <v>2761</v>
      </c>
      <c r="C1247" s="18" t="s">
        <v>2849</v>
      </c>
      <c r="D1247" s="14" t="s">
        <v>2850</v>
      </c>
      <c r="E1247" s="14" t="s">
        <v>740</v>
      </c>
      <c r="F1247" s="20" t="s">
        <v>741</v>
      </c>
      <c r="G1247" s="20" t="s">
        <v>740</v>
      </c>
      <c r="H1247" s="20" t="s">
        <v>741</v>
      </c>
      <c r="I1247" s="12" t="s">
        <v>305</v>
      </c>
    </row>
    <row r="1248" spans="1:9" x14ac:dyDescent="0.2">
      <c r="A1248" s="14" t="s">
        <v>2760</v>
      </c>
      <c r="B1248" s="12" t="s">
        <v>2761</v>
      </c>
      <c r="C1248" s="18" t="s">
        <v>2851</v>
      </c>
      <c r="D1248" s="14" t="s">
        <v>2852</v>
      </c>
      <c r="E1248" s="14" t="s">
        <v>874</v>
      </c>
      <c r="F1248" s="20" t="s">
        <v>874</v>
      </c>
      <c r="G1248" s="20" t="s">
        <v>874</v>
      </c>
      <c r="H1248" s="20" t="s">
        <v>874</v>
      </c>
      <c r="I1248" s="12" t="s">
        <v>305</v>
      </c>
    </row>
    <row r="1249" spans="1:9" x14ac:dyDescent="0.2">
      <c r="A1249" s="14" t="s">
        <v>2760</v>
      </c>
      <c r="B1249" s="12" t="s">
        <v>2761</v>
      </c>
      <c r="C1249" s="18" t="s">
        <v>1860</v>
      </c>
      <c r="D1249" s="14" t="s">
        <v>2853</v>
      </c>
      <c r="E1249" s="14" t="s">
        <v>735</v>
      </c>
      <c r="F1249" s="20">
        <v>0</v>
      </c>
      <c r="G1249" s="20" t="s">
        <v>874</v>
      </c>
      <c r="H1249" s="20" t="s">
        <v>874</v>
      </c>
      <c r="I1249" s="12" t="s">
        <v>305</v>
      </c>
    </row>
    <row r="1250" spans="1:9" x14ac:dyDescent="0.2">
      <c r="A1250" s="14" t="s">
        <v>2760</v>
      </c>
      <c r="B1250" s="12" t="s">
        <v>2761</v>
      </c>
      <c r="C1250" s="18" t="s">
        <v>2854</v>
      </c>
      <c r="D1250" s="14" t="s">
        <v>2855</v>
      </c>
      <c r="E1250" s="14" t="s">
        <v>735</v>
      </c>
      <c r="F1250" s="20">
        <v>0.4118906809401704</v>
      </c>
      <c r="G1250" s="20" t="s">
        <v>735</v>
      </c>
      <c r="H1250" s="20">
        <v>0.2973682637861742</v>
      </c>
      <c r="I1250" s="12" t="s">
        <v>305</v>
      </c>
    </row>
    <row r="1251" spans="1:9" x14ac:dyDescent="0.2">
      <c r="A1251" s="14" t="s">
        <v>2760</v>
      </c>
      <c r="B1251" s="12" t="s">
        <v>2761</v>
      </c>
      <c r="C1251" s="18" t="s">
        <v>2856</v>
      </c>
      <c r="D1251" s="14" t="s">
        <v>2857</v>
      </c>
      <c r="E1251" s="14" t="s">
        <v>735</v>
      </c>
      <c r="F1251" s="20">
        <v>0.39821289821289824</v>
      </c>
      <c r="G1251" s="20" t="s">
        <v>740</v>
      </c>
      <c r="H1251" s="20" t="s">
        <v>741</v>
      </c>
      <c r="I1251" s="12" t="s">
        <v>305</v>
      </c>
    </row>
    <row r="1252" spans="1:9" x14ac:dyDescent="0.2">
      <c r="A1252" s="14" t="s">
        <v>2760</v>
      </c>
      <c r="B1252" s="12" t="s">
        <v>2761</v>
      </c>
      <c r="C1252" s="18" t="s">
        <v>2858</v>
      </c>
      <c r="D1252" s="14" t="s">
        <v>2859</v>
      </c>
      <c r="E1252" s="14" t="s">
        <v>735</v>
      </c>
      <c r="F1252" s="20">
        <v>0</v>
      </c>
      <c r="G1252" s="20" t="s">
        <v>735</v>
      </c>
      <c r="H1252" s="20">
        <v>0</v>
      </c>
      <c r="I1252" s="12" t="s">
        <v>305</v>
      </c>
    </row>
    <row r="1253" spans="1:9" x14ac:dyDescent="0.2">
      <c r="A1253" s="14" t="s">
        <v>2760</v>
      </c>
      <c r="B1253" s="12" t="s">
        <v>2761</v>
      </c>
      <c r="C1253" s="18" t="s">
        <v>2860</v>
      </c>
      <c r="D1253" s="14" t="s">
        <v>2861</v>
      </c>
      <c r="E1253" s="14" t="s">
        <v>735</v>
      </c>
      <c r="F1253" s="20">
        <v>0</v>
      </c>
      <c r="G1253" s="20" t="s">
        <v>735</v>
      </c>
      <c r="H1253" s="20">
        <v>0</v>
      </c>
      <c r="I1253" s="12" t="s">
        <v>305</v>
      </c>
    </row>
    <row r="1254" spans="1:9" x14ac:dyDescent="0.2">
      <c r="A1254" s="14" t="s">
        <v>2760</v>
      </c>
      <c r="B1254" s="12" t="s">
        <v>2761</v>
      </c>
      <c r="C1254" s="18" t="s">
        <v>834</v>
      </c>
      <c r="D1254" s="14" t="s">
        <v>2862</v>
      </c>
      <c r="E1254" s="14" t="s">
        <v>874</v>
      </c>
      <c r="F1254" s="20" t="s">
        <v>874</v>
      </c>
      <c r="G1254" s="20" t="s">
        <v>874</v>
      </c>
      <c r="H1254" s="20" t="s">
        <v>874</v>
      </c>
      <c r="I1254" s="12" t="s">
        <v>305</v>
      </c>
    </row>
    <row r="1255" spans="1:9" x14ac:dyDescent="0.2">
      <c r="A1255" s="14" t="s">
        <v>2760</v>
      </c>
      <c r="B1255" s="12" t="s">
        <v>2761</v>
      </c>
      <c r="C1255" s="18" t="s">
        <v>2863</v>
      </c>
      <c r="D1255" s="14" t="s">
        <v>2864</v>
      </c>
      <c r="E1255" s="14" t="s">
        <v>735</v>
      </c>
      <c r="F1255" s="20">
        <v>0</v>
      </c>
      <c r="G1255" s="20" t="s">
        <v>735</v>
      </c>
      <c r="H1255" s="20">
        <v>0</v>
      </c>
      <c r="I1255" s="12" t="s">
        <v>305</v>
      </c>
    </row>
    <row r="1256" spans="1:9" x14ac:dyDescent="0.2">
      <c r="A1256" s="14" t="s">
        <v>2760</v>
      </c>
      <c r="B1256" s="12" t="s">
        <v>2761</v>
      </c>
      <c r="C1256" s="18" t="s">
        <v>2865</v>
      </c>
      <c r="D1256" s="14" t="s">
        <v>2866</v>
      </c>
      <c r="E1256" s="14" t="s">
        <v>874</v>
      </c>
      <c r="F1256" s="20" t="s">
        <v>874</v>
      </c>
      <c r="G1256" s="20" t="s">
        <v>874</v>
      </c>
      <c r="H1256" s="20" t="s">
        <v>874</v>
      </c>
      <c r="I1256" s="12" t="s">
        <v>305</v>
      </c>
    </row>
    <row r="1257" spans="1:9" x14ac:dyDescent="0.2">
      <c r="A1257" s="14" t="s">
        <v>2760</v>
      </c>
      <c r="B1257" s="12" t="s">
        <v>2761</v>
      </c>
      <c r="C1257" s="18" t="s">
        <v>2867</v>
      </c>
      <c r="D1257" s="14" t="s">
        <v>2868</v>
      </c>
      <c r="E1257" s="14" t="s">
        <v>735</v>
      </c>
      <c r="F1257" s="20">
        <v>0</v>
      </c>
      <c r="G1257" s="20" t="s">
        <v>874</v>
      </c>
      <c r="H1257" s="20" t="s">
        <v>874</v>
      </c>
      <c r="I1257" s="12" t="s">
        <v>305</v>
      </c>
    </row>
    <row r="1258" spans="1:9" x14ac:dyDescent="0.2">
      <c r="A1258" s="14" t="s">
        <v>2760</v>
      </c>
      <c r="B1258" s="12" t="s">
        <v>2761</v>
      </c>
      <c r="C1258" s="18" t="s">
        <v>2869</v>
      </c>
      <c r="D1258" s="14" t="s">
        <v>2870</v>
      </c>
      <c r="E1258" s="14" t="s">
        <v>735</v>
      </c>
      <c r="F1258" s="20">
        <v>0</v>
      </c>
      <c r="G1258" s="20" t="s">
        <v>874</v>
      </c>
      <c r="H1258" s="20" t="s">
        <v>874</v>
      </c>
      <c r="I1258" s="12" t="s">
        <v>305</v>
      </c>
    </row>
    <row r="1259" spans="1:9" x14ac:dyDescent="0.2">
      <c r="A1259" s="14" t="s">
        <v>2760</v>
      </c>
      <c r="B1259" s="12" t="s">
        <v>2761</v>
      </c>
      <c r="C1259" s="18" t="s">
        <v>2871</v>
      </c>
      <c r="D1259" s="14" t="s">
        <v>2872</v>
      </c>
      <c r="E1259" s="14" t="s">
        <v>874</v>
      </c>
      <c r="F1259" s="20" t="s">
        <v>874</v>
      </c>
      <c r="G1259" s="20" t="s">
        <v>874</v>
      </c>
      <c r="H1259" s="20" t="s">
        <v>874</v>
      </c>
      <c r="I1259" s="12" t="s">
        <v>305</v>
      </c>
    </row>
    <row r="1260" spans="1:9" x14ac:dyDescent="0.2">
      <c r="A1260" s="14" t="s">
        <v>2760</v>
      </c>
      <c r="B1260" s="12" t="s">
        <v>2761</v>
      </c>
      <c r="C1260" s="18" t="s">
        <v>2873</v>
      </c>
      <c r="D1260" s="14" t="s">
        <v>2874</v>
      </c>
      <c r="E1260" s="14" t="s">
        <v>735</v>
      </c>
      <c r="F1260" s="20">
        <v>0</v>
      </c>
      <c r="G1260" s="20" t="s">
        <v>874</v>
      </c>
      <c r="H1260" s="20" t="s">
        <v>874</v>
      </c>
      <c r="I1260" s="12" t="s">
        <v>305</v>
      </c>
    </row>
    <row r="1261" spans="1:9" x14ac:dyDescent="0.2">
      <c r="A1261" s="14" t="s">
        <v>2760</v>
      </c>
      <c r="B1261" s="12" t="s">
        <v>2761</v>
      </c>
      <c r="C1261" s="18" t="s">
        <v>2875</v>
      </c>
      <c r="D1261" s="14" t="s">
        <v>2876</v>
      </c>
      <c r="E1261" s="14" t="s">
        <v>735</v>
      </c>
      <c r="F1261" s="20">
        <v>0</v>
      </c>
      <c r="G1261" s="20" t="s">
        <v>735</v>
      </c>
      <c r="H1261" s="20">
        <v>5.0757141754326107E-2</v>
      </c>
      <c r="I1261" s="12" t="s">
        <v>305</v>
      </c>
    </row>
    <row r="1262" spans="1:9" x14ac:dyDescent="0.2">
      <c r="A1262" s="14" t="s">
        <v>2760</v>
      </c>
      <c r="B1262" s="12" t="s">
        <v>2761</v>
      </c>
      <c r="C1262" s="18" t="s">
        <v>2877</v>
      </c>
      <c r="D1262" s="14" t="s">
        <v>2878</v>
      </c>
      <c r="E1262" s="14" t="s">
        <v>735</v>
      </c>
      <c r="F1262" s="20">
        <v>0.25749577220165454</v>
      </c>
      <c r="G1262" s="20" t="s">
        <v>735</v>
      </c>
      <c r="H1262" s="20">
        <v>0.41690233785822023</v>
      </c>
      <c r="I1262" s="12" t="s">
        <v>305</v>
      </c>
    </row>
    <row r="1263" spans="1:9" x14ac:dyDescent="0.2">
      <c r="A1263" s="14" t="s">
        <v>2760</v>
      </c>
      <c r="B1263" s="12" t="s">
        <v>2761</v>
      </c>
      <c r="C1263" s="18" t="s">
        <v>1383</v>
      </c>
      <c r="D1263" s="14" t="s">
        <v>2879</v>
      </c>
      <c r="E1263" s="14" t="s">
        <v>735</v>
      </c>
      <c r="F1263" s="20">
        <v>0.46067911557041991</v>
      </c>
      <c r="G1263" s="20" t="s">
        <v>735</v>
      </c>
      <c r="H1263" s="20">
        <v>0.38016381766381768</v>
      </c>
      <c r="I1263" s="12" t="s">
        <v>305</v>
      </c>
    </row>
    <row r="1264" spans="1:9" x14ac:dyDescent="0.2">
      <c r="A1264" s="14" t="s">
        <v>2760</v>
      </c>
      <c r="B1264" s="12" t="s">
        <v>2761</v>
      </c>
      <c r="C1264" s="18" t="s">
        <v>2880</v>
      </c>
      <c r="D1264" s="14" t="s">
        <v>2881</v>
      </c>
      <c r="E1264" s="14" t="s">
        <v>874</v>
      </c>
      <c r="F1264" s="20" t="s">
        <v>874</v>
      </c>
      <c r="G1264" s="20" t="s">
        <v>874</v>
      </c>
      <c r="H1264" s="20" t="s">
        <v>874</v>
      </c>
      <c r="I1264" s="12" t="s">
        <v>305</v>
      </c>
    </row>
    <row r="1265" spans="1:9" x14ac:dyDescent="0.2">
      <c r="A1265" s="14" t="s">
        <v>2760</v>
      </c>
      <c r="B1265" s="12" t="s">
        <v>2761</v>
      </c>
      <c r="C1265" s="18" t="s">
        <v>2882</v>
      </c>
      <c r="D1265" s="14" t="s">
        <v>2883</v>
      </c>
      <c r="E1265" s="14" t="s">
        <v>735</v>
      </c>
      <c r="F1265" s="20">
        <v>0.24849931562195948</v>
      </c>
      <c r="G1265" s="20" t="s">
        <v>735</v>
      </c>
      <c r="H1265" s="20">
        <v>0.20029670124287441</v>
      </c>
      <c r="I1265" s="12" t="s">
        <v>305</v>
      </c>
    </row>
    <row r="1266" spans="1:9" x14ac:dyDescent="0.2">
      <c r="A1266" s="14" t="s">
        <v>2760</v>
      </c>
      <c r="B1266" s="12" t="s">
        <v>2761</v>
      </c>
      <c r="C1266" s="18" t="s">
        <v>2315</v>
      </c>
      <c r="D1266" s="14" t="s">
        <v>2884</v>
      </c>
      <c r="E1266" s="14" t="s">
        <v>735</v>
      </c>
      <c r="F1266" s="20">
        <v>0</v>
      </c>
      <c r="G1266" s="20" t="s">
        <v>735</v>
      </c>
      <c r="H1266" s="20">
        <v>0</v>
      </c>
      <c r="I1266" s="12" t="s">
        <v>305</v>
      </c>
    </row>
    <row r="1267" spans="1:9" x14ac:dyDescent="0.2">
      <c r="A1267" s="14" t="s">
        <v>2760</v>
      </c>
      <c r="B1267" s="12" t="s">
        <v>2761</v>
      </c>
      <c r="C1267" s="18" t="s">
        <v>2885</v>
      </c>
      <c r="D1267" s="14" t="s">
        <v>2886</v>
      </c>
      <c r="E1267" s="14" t="s">
        <v>735</v>
      </c>
      <c r="F1267" s="20">
        <v>0.12070064919716117</v>
      </c>
      <c r="G1267" s="20" t="s">
        <v>735</v>
      </c>
      <c r="H1267" s="20">
        <v>8.5161433510886786E-2</v>
      </c>
      <c r="I1267" s="12" t="s">
        <v>305</v>
      </c>
    </row>
    <row r="1268" spans="1:9" x14ac:dyDescent="0.2">
      <c r="A1268" s="14" t="s">
        <v>2760</v>
      </c>
      <c r="B1268" s="12" t="s">
        <v>2761</v>
      </c>
      <c r="C1268" s="18" t="s">
        <v>2887</v>
      </c>
      <c r="D1268" s="14" t="s">
        <v>2888</v>
      </c>
      <c r="E1268" s="14" t="s">
        <v>874</v>
      </c>
      <c r="F1268" s="20" t="s">
        <v>874</v>
      </c>
      <c r="G1268" s="20" t="s">
        <v>874</v>
      </c>
      <c r="H1268" s="20" t="s">
        <v>874</v>
      </c>
      <c r="I1268" s="12" t="s">
        <v>305</v>
      </c>
    </row>
    <row r="1269" spans="1:9" x14ac:dyDescent="0.2">
      <c r="A1269" s="14" t="s">
        <v>2760</v>
      </c>
      <c r="B1269" s="12" t="s">
        <v>2761</v>
      </c>
      <c r="C1269" s="18" t="s">
        <v>2889</v>
      </c>
      <c r="D1269" s="14" t="s">
        <v>2890</v>
      </c>
      <c r="E1269" s="14" t="s">
        <v>735</v>
      </c>
      <c r="F1269" s="20">
        <v>0</v>
      </c>
      <c r="G1269" s="20" t="s">
        <v>735</v>
      </c>
      <c r="H1269" s="20">
        <v>0</v>
      </c>
      <c r="I1269" s="12" t="s">
        <v>305</v>
      </c>
    </row>
    <row r="1270" spans="1:9" x14ac:dyDescent="0.2">
      <c r="A1270" s="14" t="s">
        <v>2760</v>
      </c>
      <c r="B1270" s="12" t="s">
        <v>2761</v>
      </c>
      <c r="C1270" s="18" t="s">
        <v>850</v>
      </c>
      <c r="D1270" s="14" t="s">
        <v>2891</v>
      </c>
      <c r="E1270" s="14" t="s">
        <v>874</v>
      </c>
      <c r="F1270" s="20" t="s">
        <v>874</v>
      </c>
      <c r="G1270" s="20" t="s">
        <v>874</v>
      </c>
      <c r="H1270" s="20" t="s">
        <v>874</v>
      </c>
      <c r="I1270" s="12" t="s">
        <v>305</v>
      </c>
    </row>
    <row r="1271" spans="1:9" x14ac:dyDescent="0.2">
      <c r="A1271" s="14" t="s">
        <v>2760</v>
      </c>
      <c r="B1271" s="12" t="s">
        <v>2761</v>
      </c>
      <c r="C1271" s="18" t="s">
        <v>2020</v>
      </c>
      <c r="D1271" s="14" t="s">
        <v>2892</v>
      </c>
      <c r="E1271" s="14" t="s">
        <v>735</v>
      </c>
      <c r="F1271" s="20">
        <v>0</v>
      </c>
      <c r="G1271" s="20" t="s">
        <v>735</v>
      </c>
      <c r="H1271" s="20">
        <v>0</v>
      </c>
      <c r="I1271" s="12" t="s">
        <v>305</v>
      </c>
    </row>
    <row r="1272" spans="1:9" x14ac:dyDescent="0.2">
      <c r="A1272" s="14" t="s">
        <v>2760</v>
      </c>
      <c r="B1272" s="12" t="s">
        <v>2761</v>
      </c>
      <c r="C1272" s="18" t="s">
        <v>2893</v>
      </c>
      <c r="D1272" s="14" t="s">
        <v>2894</v>
      </c>
      <c r="E1272" s="14" t="s">
        <v>735</v>
      </c>
      <c r="F1272" s="20">
        <v>0</v>
      </c>
      <c r="G1272" s="20" t="s">
        <v>735</v>
      </c>
      <c r="H1272" s="20">
        <v>0</v>
      </c>
      <c r="I1272" s="12" t="s">
        <v>305</v>
      </c>
    </row>
    <row r="1273" spans="1:9" x14ac:dyDescent="0.2">
      <c r="A1273" s="14" t="s">
        <v>2760</v>
      </c>
      <c r="B1273" s="12" t="s">
        <v>2761</v>
      </c>
      <c r="C1273" s="18" t="s">
        <v>2895</v>
      </c>
      <c r="D1273" s="14" t="s">
        <v>2896</v>
      </c>
      <c r="E1273" s="14" t="s">
        <v>874</v>
      </c>
      <c r="F1273" s="20" t="s">
        <v>874</v>
      </c>
      <c r="G1273" s="20" t="s">
        <v>874</v>
      </c>
      <c r="H1273" s="20" t="s">
        <v>874</v>
      </c>
      <c r="I1273" s="12" t="s">
        <v>305</v>
      </c>
    </row>
    <row r="1274" spans="1:9" x14ac:dyDescent="0.2">
      <c r="A1274" s="14" t="s">
        <v>2760</v>
      </c>
      <c r="B1274" s="12" t="s">
        <v>2761</v>
      </c>
      <c r="C1274" s="18" t="s">
        <v>2897</v>
      </c>
      <c r="D1274" s="14" t="s">
        <v>2898</v>
      </c>
      <c r="E1274" s="14" t="s">
        <v>735</v>
      </c>
      <c r="F1274" s="20">
        <v>0</v>
      </c>
      <c r="G1274" s="20" t="s">
        <v>735</v>
      </c>
      <c r="H1274" s="20">
        <v>0</v>
      </c>
      <c r="I1274" s="12" t="s">
        <v>305</v>
      </c>
    </row>
    <row r="1275" spans="1:9" x14ac:dyDescent="0.2">
      <c r="A1275" s="14" t="s">
        <v>2760</v>
      </c>
      <c r="B1275" s="12" t="s">
        <v>2761</v>
      </c>
      <c r="C1275" s="18" t="s">
        <v>2899</v>
      </c>
      <c r="D1275" s="14" t="s">
        <v>2900</v>
      </c>
      <c r="E1275" s="14" t="s">
        <v>735</v>
      </c>
      <c r="F1275" s="20">
        <v>0</v>
      </c>
      <c r="G1275" s="20" t="s">
        <v>735</v>
      </c>
      <c r="H1275" s="20">
        <v>0</v>
      </c>
      <c r="I1275" s="12" t="s">
        <v>305</v>
      </c>
    </row>
    <row r="1276" spans="1:9" x14ac:dyDescent="0.2">
      <c r="A1276" s="14" t="s">
        <v>2760</v>
      </c>
      <c r="B1276" s="12" t="s">
        <v>2761</v>
      </c>
      <c r="C1276" s="18" t="s">
        <v>1027</v>
      </c>
      <c r="D1276" s="14" t="s">
        <v>2901</v>
      </c>
      <c r="E1276" s="14" t="s">
        <v>735</v>
      </c>
      <c r="F1276" s="20">
        <v>0</v>
      </c>
      <c r="G1276" s="20" t="s">
        <v>735</v>
      </c>
      <c r="H1276" s="20">
        <v>0</v>
      </c>
      <c r="I1276" s="12" t="s">
        <v>305</v>
      </c>
    </row>
    <row r="1277" spans="1:9" x14ac:dyDescent="0.2">
      <c r="A1277" s="14" t="s">
        <v>2760</v>
      </c>
      <c r="B1277" s="12" t="s">
        <v>2761</v>
      </c>
      <c r="C1277" s="18" t="s">
        <v>2902</v>
      </c>
      <c r="D1277" s="14" t="s">
        <v>2903</v>
      </c>
      <c r="E1277" s="14" t="s">
        <v>874</v>
      </c>
      <c r="F1277" s="20" t="s">
        <v>874</v>
      </c>
      <c r="G1277" s="20" t="s">
        <v>874</v>
      </c>
      <c r="H1277" s="20" t="s">
        <v>874</v>
      </c>
      <c r="I1277" s="12" t="s">
        <v>305</v>
      </c>
    </row>
    <row r="1278" spans="1:9" x14ac:dyDescent="0.2">
      <c r="A1278" s="14" t="s">
        <v>2760</v>
      </c>
      <c r="B1278" s="12" t="s">
        <v>2761</v>
      </c>
      <c r="C1278" s="18" t="s">
        <v>1670</v>
      </c>
      <c r="D1278" s="14" t="s">
        <v>2904</v>
      </c>
      <c r="E1278" s="14" t="s">
        <v>874</v>
      </c>
      <c r="F1278" s="20" t="s">
        <v>874</v>
      </c>
      <c r="G1278" s="20" t="s">
        <v>874</v>
      </c>
      <c r="H1278" s="20" t="s">
        <v>874</v>
      </c>
      <c r="I1278" s="12" t="s">
        <v>305</v>
      </c>
    </row>
    <row r="1279" spans="1:9" x14ac:dyDescent="0.2">
      <c r="A1279" s="14" t="s">
        <v>2760</v>
      </c>
      <c r="B1279" s="12" t="s">
        <v>2761</v>
      </c>
      <c r="C1279" s="18" t="s">
        <v>2905</v>
      </c>
      <c r="D1279" s="14" t="s">
        <v>2906</v>
      </c>
      <c r="E1279" s="14" t="s">
        <v>735</v>
      </c>
      <c r="F1279" s="20">
        <v>0.36096643518518517</v>
      </c>
      <c r="G1279" s="20" t="s">
        <v>735</v>
      </c>
      <c r="H1279" s="20">
        <v>0.42994791666666665</v>
      </c>
      <c r="I1279" s="12" t="s">
        <v>305</v>
      </c>
    </row>
    <row r="1280" spans="1:9" x14ac:dyDescent="0.2">
      <c r="A1280" s="14" t="s">
        <v>2907</v>
      </c>
      <c r="B1280" s="12" t="s">
        <v>2908</v>
      </c>
      <c r="C1280" s="18" t="s">
        <v>2909</v>
      </c>
      <c r="D1280" s="14" t="s">
        <v>2910</v>
      </c>
      <c r="E1280" s="14" t="s">
        <v>735</v>
      </c>
      <c r="F1280" s="20">
        <v>1.1506190941674987E-2</v>
      </c>
      <c r="G1280" s="20" t="s">
        <v>735</v>
      </c>
      <c r="H1280" s="20">
        <v>0</v>
      </c>
      <c r="I1280" s="12" t="s">
        <v>305</v>
      </c>
    </row>
    <row r="1281" spans="1:9" x14ac:dyDescent="0.2">
      <c r="A1281" s="14" t="s">
        <v>2907</v>
      </c>
      <c r="B1281" s="12" t="s">
        <v>2908</v>
      </c>
      <c r="C1281" s="18" t="s">
        <v>2911</v>
      </c>
      <c r="D1281" s="14" t="s">
        <v>2912</v>
      </c>
      <c r="E1281" s="14" t="s">
        <v>735</v>
      </c>
      <c r="F1281" s="20">
        <v>0</v>
      </c>
      <c r="G1281" s="20" t="s">
        <v>735</v>
      </c>
      <c r="H1281" s="20">
        <v>0</v>
      </c>
      <c r="I1281" s="12" t="s">
        <v>305</v>
      </c>
    </row>
    <row r="1282" spans="1:9" x14ac:dyDescent="0.2">
      <c r="A1282" s="14" t="s">
        <v>2907</v>
      </c>
      <c r="B1282" s="12" t="s">
        <v>2908</v>
      </c>
      <c r="C1282" s="18" t="s">
        <v>2913</v>
      </c>
      <c r="D1282" s="14" t="s">
        <v>2914</v>
      </c>
      <c r="E1282" s="14" t="s">
        <v>735</v>
      </c>
      <c r="F1282" s="20">
        <v>0</v>
      </c>
      <c r="G1282" s="20" t="s">
        <v>735</v>
      </c>
      <c r="H1282" s="20">
        <v>0</v>
      </c>
      <c r="I1282" s="12" t="s">
        <v>305</v>
      </c>
    </row>
    <row r="1283" spans="1:9" x14ac:dyDescent="0.2">
      <c r="A1283" s="14" t="s">
        <v>2907</v>
      </c>
      <c r="B1283" s="12" t="s">
        <v>2908</v>
      </c>
      <c r="C1283" s="18" t="s">
        <v>2915</v>
      </c>
      <c r="D1283" s="14" t="s">
        <v>2916</v>
      </c>
      <c r="E1283" s="14" t="s">
        <v>874</v>
      </c>
      <c r="F1283" s="20" t="s">
        <v>874</v>
      </c>
      <c r="G1283" s="20" t="s">
        <v>735</v>
      </c>
      <c r="H1283" s="20">
        <v>6.6666666666666652E-2</v>
      </c>
      <c r="I1283" s="12" t="s">
        <v>305</v>
      </c>
    </row>
    <row r="1284" spans="1:9" x14ac:dyDescent="0.2">
      <c r="A1284" s="14" t="s">
        <v>2907</v>
      </c>
      <c r="B1284" s="12" t="s">
        <v>2908</v>
      </c>
      <c r="C1284" s="18" t="s">
        <v>910</v>
      </c>
      <c r="D1284" s="14" t="s">
        <v>2917</v>
      </c>
      <c r="E1284" s="14" t="s">
        <v>735</v>
      </c>
      <c r="F1284" s="20">
        <v>0</v>
      </c>
      <c r="G1284" s="20" t="s">
        <v>735</v>
      </c>
      <c r="H1284" s="20">
        <v>0</v>
      </c>
      <c r="I1284" s="12" t="s">
        <v>305</v>
      </c>
    </row>
    <row r="1285" spans="1:9" x14ac:dyDescent="0.2">
      <c r="A1285" s="14" t="s">
        <v>2907</v>
      </c>
      <c r="B1285" s="12" t="s">
        <v>2908</v>
      </c>
      <c r="C1285" s="18" t="s">
        <v>2918</v>
      </c>
      <c r="D1285" s="14" t="s">
        <v>2919</v>
      </c>
      <c r="E1285" s="14" t="s">
        <v>735</v>
      </c>
      <c r="F1285" s="20">
        <v>0</v>
      </c>
      <c r="G1285" s="20" t="s">
        <v>735</v>
      </c>
      <c r="H1285" s="20">
        <v>0</v>
      </c>
      <c r="I1285" s="12" t="s">
        <v>304</v>
      </c>
    </row>
    <row r="1286" spans="1:9" x14ac:dyDescent="0.2">
      <c r="A1286" s="14" t="s">
        <v>2907</v>
      </c>
      <c r="B1286" s="12" t="s">
        <v>2908</v>
      </c>
      <c r="C1286" s="18" t="s">
        <v>2920</v>
      </c>
      <c r="D1286" s="14" t="s">
        <v>2921</v>
      </c>
      <c r="E1286" s="14" t="s">
        <v>735</v>
      </c>
      <c r="F1286" s="20">
        <v>0</v>
      </c>
      <c r="G1286" s="20" t="s">
        <v>735</v>
      </c>
      <c r="H1286" s="20">
        <v>0</v>
      </c>
      <c r="I1286" s="12" t="s">
        <v>305</v>
      </c>
    </row>
    <row r="1287" spans="1:9" x14ac:dyDescent="0.2">
      <c r="A1287" s="14" t="s">
        <v>2907</v>
      </c>
      <c r="B1287" s="12" t="s">
        <v>2908</v>
      </c>
      <c r="C1287" s="18" t="s">
        <v>1772</v>
      </c>
      <c r="D1287" s="14" t="s">
        <v>2922</v>
      </c>
      <c r="E1287" s="14" t="s">
        <v>735</v>
      </c>
      <c r="F1287" s="20">
        <v>0</v>
      </c>
      <c r="G1287" s="20" t="s">
        <v>735</v>
      </c>
      <c r="H1287" s="20">
        <v>0</v>
      </c>
      <c r="I1287" s="12" t="s">
        <v>305</v>
      </c>
    </row>
    <row r="1288" spans="1:9" x14ac:dyDescent="0.2">
      <c r="A1288" s="14" t="s">
        <v>2907</v>
      </c>
      <c r="B1288" s="12" t="s">
        <v>2908</v>
      </c>
      <c r="C1288" s="18" t="s">
        <v>2923</v>
      </c>
      <c r="D1288" s="14" t="s">
        <v>2924</v>
      </c>
      <c r="E1288" s="14" t="s">
        <v>735</v>
      </c>
      <c r="F1288" s="20">
        <v>0</v>
      </c>
      <c r="G1288" s="20" t="s">
        <v>735</v>
      </c>
      <c r="H1288" s="20">
        <v>0</v>
      </c>
      <c r="I1288" s="12" t="s">
        <v>305</v>
      </c>
    </row>
    <row r="1289" spans="1:9" x14ac:dyDescent="0.2">
      <c r="A1289" s="14" t="s">
        <v>2907</v>
      </c>
      <c r="B1289" s="12" t="s">
        <v>2908</v>
      </c>
      <c r="C1289" s="18" t="s">
        <v>2925</v>
      </c>
      <c r="D1289" s="14" t="s">
        <v>2926</v>
      </c>
      <c r="E1289" s="14" t="s">
        <v>735</v>
      </c>
      <c r="F1289" s="20">
        <v>0</v>
      </c>
      <c r="G1289" s="20" t="s">
        <v>735</v>
      </c>
      <c r="H1289" s="20">
        <v>0</v>
      </c>
      <c r="I1289" s="12" t="s">
        <v>305</v>
      </c>
    </row>
    <row r="1290" spans="1:9" x14ac:dyDescent="0.2">
      <c r="A1290" s="14" t="s">
        <v>2907</v>
      </c>
      <c r="B1290" s="12" t="s">
        <v>2908</v>
      </c>
      <c r="C1290" s="18" t="s">
        <v>1778</v>
      </c>
      <c r="D1290" s="14" t="s">
        <v>2927</v>
      </c>
      <c r="E1290" s="14" t="s">
        <v>874</v>
      </c>
      <c r="F1290" s="20" t="s">
        <v>874</v>
      </c>
      <c r="G1290" s="20" t="s">
        <v>735</v>
      </c>
      <c r="H1290" s="20">
        <v>9.6153846153846201E-2</v>
      </c>
      <c r="I1290" s="12" t="s">
        <v>305</v>
      </c>
    </row>
    <row r="1291" spans="1:9" x14ac:dyDescent="0.2">
      <c r="A1291" s="14" t="s">
        <v>2907</v>
      </c>
      <c r="B1291" s="12" t="s">
        <v>2908</v>
      </c>
      <c r="C1291" s="18" t="s">
        <v>2790</v>
      </c>
      <c r="D1291" s="14" t="s">
        <v>2928</v>
      </c>
      <c r="E1291" s="14" t="s">
        <v>735</v>
      </c>
      <c r="F1291" s="20">
        <v>0</v>
      </c>
      <c r="G1291" s="20" t="s">
        <v>735</v>
      </c>
      <c r="H1291" s="20">
        <v>0</v>
      </c>
      <c r="I1291" s="12" t="s">
        <v>305</v>
      </c>
    </row>
    <row r="1292" spans="1:9" x14ac:dyDescent="0.2">
      <c r="A1292" s="14" t="s">
        <v>2907</v>
      </c>
      <c r="B1292" s="12" t="s">
        <v>2908</v>
      </c>
      <c r="C1292" s="18" t="s">
        <v>2929</v>
      </c>
      <c r="D1292" s="14" t="s">
        <v>2930</v>
      </c>
      <c r="E1292" s="14" t="s">
        <v>735</v>
      </c>
      <c r="F1292" s="20">
        <v>0</v>
      </c>
      <c r="G1292" s="20" t="s">
        <v>735</v>
      </c>
      <c r="H1292" s="20">
        <v>0</v>
      </c>
      <c r="I1292" s="12" t="s">
        <v>305</v>
      </c>
    </row>
    <row r="1293" spans="1:9" x14ac:dyDescent="0.2">
      <c r="A1293" s="14" t="s">
        <v>2907</v>
      </c>
      <c r="B1293" s="12" t="s">
        <v>2908</v>
      </c>
      <c r="C1293" s="18" t="s">
        <v>762</v>
      </c>
      <c r="D1293" s="14" t="s">
        <v>2931</v>
      </c>
      <c r="E1293" s="14" t="s">
        <v>735</v>
      </c>
      <c r="F1293" s="20">
        <v>0</v>
      </c>
      <c r="G1293" s="20" t="s">
        <v>735</v>
      </c>
      <c r="H1293" s="20">
        <v>0</v>
      </c>
      <c r="I1293" s="12" t="s">
        <v>304</v>
      </c>
    </row>
    <row r="1294" spans="1:9" x14ac:dyDescent="0.2">
      <c r="A1294" s="14" t="s">
        <v>2907</v>
      </c>
      <c r="B1294" s="12" t="s">
        <v>2908</v>
      </c>
      <c r="C1294" s="18" t="s">
        <v>1719</v>
      </c>
      <c r="D1294" s="14" t="s">
        <v>2932</v>
      </c>
      <c r="E1294" s="14" t="s">
        <v>735</v>
      </c>
      <c r="F1294" s="20">
        <v>0</v>
      </c>
      <c r="G1294" s="20" t="s">
        <v>735</v>
      </c>
      <c r="H1294" s="20">
        <v>0</v>
      </c>
      <c r="I1294" s="12" t="s">
        <v>305</v>
      </c>
    </row>
    <row r="1295" spans="1:9" x14ac:dyDescent="0.2">
      <c r="A1295" s="14" t="s">
        <v>2907</v>
      </c>
      <c r="B1295" s="12" t="s">
        <v>2908</v>
      </c>
      <c r="C1295" s="18" t="s">
        <v>1481</v>
      </c>
      <c r="D1295" s="14" t="s">
        <v>2933</v>
      </c>
      <c r="E1295" s="14" t="s">
        <v>874</v>
      </c>
      <c r="F1295" s="20" t="s">
        <v>874</v>
      </c>
      <c r="G1295" s="20" t="s">
        <v>874</v>
      </c>
      <c r="H1295" s="20" t="s">
        <v>874</v>
      </c>
      <c r="I1295" s="12" t="s">
        <v>305</v>
      </c>
    </row>
    <row r="1296" spans="1:9" x14ac:dyDescent="0.2">
      <c r="A1296" s="14" t="s">
        <v>2907</v>
      </c>
      <c r="B1296" s="12" t="s">
        <v>2908</v>
      </c>
      <c r="C1296" s="18" t="s">
        <v>2934</v>
      </c>
      <c r="D1296" s="14" t="s">
        <v>2935</v>
      </c>
      <c r="E1296" s="14" t="s">
        <v>735</v>
      </c>
      <c r="F1296" s="20">
        <v>0</v>
      </c>
      <c r="G1296" s="20" t="s">
        <v>735</v>
      </c>
      <c r="H1296" s="20">
        <v>0</v>
      </c>
      <c r="I1296" s="12" t="s">
        <v>305</v>
      </c>
    </row>
    <row r="1297" spans="1:9" x14ac:dyDescent="0.2">
      <c r="A1297" s="14" t="s">
        <v>2907</v>
      </c>
      <c r="B1297" s="12" t="s">
        <v>2908</v>
      </c>
      <c r="C1297" s="18" t="s">
        <v>2936</v>
      </c>
      <c r="D1297" s="14" t="s">
        <v>2937</v>
      </c>
      <c r="E1297" s="14" t="s">
        <v>735</v>
      </c>
      <c r="F1297" s="20">
        <v>0</v>
      </c>
      <c r="G1297" s="20" t="s">
        <v>735</v>
      </c>
      <c r="H1297" s="20">
        <v>0</v>
      </c>
      <c r="I1297" s="12" t="s">
        <v>305</v>
      </c>
    </row>
    <row r="1298" spans="1:9" x14ac:dyDescent="0.2">
      <c r="A1298" s="14" t="s">
        <v>2907</v>
      </c>
      <c r="B1298" s="12" t="s">
        <v>2908</v>
      </c>
      <c r="C1298" s="18" t="s">
        <v>2938</v>
      </c>
      <c r="D1298" s="14" t="s">
        <v>2939</v>
      </c>
      <c r="E1298" s="14" t="s">
        <v>735</v>
      </c>
      <c r="F1298" s="20">
        <v>0</v>
      </c>
      <c r="G1298" s="20" t="s">
        <v>735</v>
      </c>
      <c r="H1298" s="20">
        <v>0</v>
      </c>
      <c r="I1298" s="12" t="s">
        <v>305</v>
      </c>
    </row>
    <row r="1299" spans="1:9" x14ac:dyDescent="0.2">
      <c r="A1299" s="14" t="s">
        <v>2907</v>
      </c>
      <c r="B1299" s="12" t="s">
        <v>2908</v>
      </c>
      <c r="C1299" s="18" t="s">
        <v>1495</v>
      </c>
      <c r="D1299" s="14" t="s">
        <v>2940</v>
      </c>
      <c r="E1299" s="14" t="s">
        <v>735</v>
      </c>
      <c r="F1299" s="20">
        <v>0</v>
      </c>
      <c r="G1299" s="20" t="s">
        <v>735</v>
      </c>
      <c r="H1299" s="20">
        <v>0</v>
      </c>
      <c r="I1299" s="12" t="s">
        <v>305</v>
      </c>
    </row>
    <row r="1300" spans="1:9" x14ac:dyDescent="0.2">
      <c r="A1300" s="14" t="s">
        <v>2907</v>
      </c>
      <c r="B1300" s="12" t="s">
        <v>2908</v>
      </c>
      <c r="C1300" s="18" t="s">
        <v>1190</v>
      </c>
      <c r="D1300" s="14" t="s">
        <v>2941</v>
      </c>
      <c r="E1300" s="14" t="s">
        <v>735</v>
      </c>
      <c r="F1300" s="20">
        <v>0</v>
      </c>
      <c r="G1300" s="20" t="s">
        <v>735</v>
      </c>
      <c r="H1300" s="20">
        <v>0</v>
      </c>
      <c r="I1300" s="12" t="s">
        <v>305</v>
      </c>
    </row>
    <row r="1301" spans="1:9" x14ac:dyDescent="0.2">
      <c r="A1301" s="14" t="s">
        <v>2907</v>
      </c>
      <c r="B1301" s="12" t="s">
        <v>2908</v>
      </c>
      <c r="C1301" s="18" t="s">
        <v>2942</v>
      </c>
      <c r="D1301" s="14" t="s">
        <v>2943</v>
      </c>
      <c r="E1301" s="14" t="s">
        <v>735</v>
      </c>
      <c r="F1301" s="20">
        <v>0</v>
      </c>
      <c r="G1301" s="20" t="s">
        <v>735</v>
      </c>
      <c r="H1301" s="20">
        <v>0</v>
      </c>
      <c r="I1301" s="12" t="s">
        <v>305</v>
      </c>
    </row>
    <row r="1302" spans="1:9" x14ac:dyDescent="0.2">
      <c r="A1302" s="14" t="s">
        <v>2907</v>
      </c>
      <c r="B1302" s="12" t="s">
        <v>2908</v>
      </c>
      <c r="C1302" s="18" t="s">
        <v>2944</v>
      </c>
      <c r="D1302" s="14" t="s">
        <v>2945</v>
      </c>
      <c r="E1302" s="14" t="s">
        <v>735</v>
      </c>
      <c r="F1302" s="20">
        <v>0</v>
      </c>
      <c r="G1302" s="20" t="s">
        <v>735</v>
      </c>
      <c r="H1302" s="20">
        <v>0</v>
      </c>
      <c r="I1302" s="12" t="s">
        <v>305</v>
      </c>
    </row>
    <row r="1303" spans="1:9" x14ac:dyDescent="0.2">
      <c r="A1303" s="14" t="s">
        <v>2907</v>
      </c>
      <c r="B1303" s="12" t="s">
        <v>2908</v>
      </c>
      <c r="C1303" s="18" t="s">
        <v>2946</v>
      </c>
      <c r="D1303" s="14" t="s">
        <v>2947</v>
      </c>
      <c r="E1303" s="14" t="s">
        <v>735</v>
      </c>
      <c r="F1303" s="20">
        <v>0</v>
      </c>
      <c r="G1303" s="20" t="s">
        <v>735</v>
      </c>
      <c r="H1303" s="20">
        <v>0</v>
      </c>
      <c r="I1303" s="12" t="s">
        <v>305</v>
      </c>
    </row>
    <row r="1304" spans="1:9" x14ac:dyDescent="0.2">
      <c r="A1304" s="14" t="s">
        <v>2907</v>
      </c>
      <c r="B1304" s="12" t="s">
        <v>2908</v>
      </c>
      <c r="C1304" s="18" t="s">
        <v>2948</v>
      </c>
      <c r="D1304" s="14" t="s">
        <v>2949</v>
      </c>
      <c r="E1304" s="14" t="s">
        <v>735</v>
      </c>
      <c r="F1304" s="20">
        <v>0</v>
      </c>
      <c r="G1304" s="20" t="s">
        <v>735</v>
      </c>
      <c r="H1304" s="20">
        <v>0</v>
      </c>
      <c r="I1304" s="12" t="s">
        <v>305</v>
      </c>
    </row>
    <row r="1305" spans="1:9" x14ac:dyDescent="0.2">
      <c r="A1305" s="14" t="s">
        <v>2907</v>
      </c>
      <c r="B1305" s="12" t="s">
        <v>2908</v>
      </c>
      <c r="C1305" s="18" t="s">
        <v>951</v>
      </c>
      <c r="D1305" s="14" t="s">
        <v>2950</v>
      </c>
      <c r="E1305" s="14" t="s">
        <v>735</v>
      </c>
      <c r="F1305" s="20">
        <v>0</v>
      </c>
      <c r="G1305" s="20" t="s">
        <v>735</v>
      </c>
      <c r="H1305" s="20">
        <v>0</v>
      </c>
      <c r="I1305" s="12" t="s">
        <v>305</v>
      </c>
    </row>
    <row r="1306" spans="1:9" x14ac:dyDescent="0.2">
      <c r="A1306" s="14" t="s">
        <v>2907</v>
      </c>
      <c r="B1306" s="12" t="s">
        <v>2908</v>
      </c>
      <c r="C1306" s="18" t="s">
        <v>2951</v>
      </c>
      <c r="D1306" s="14" t="s">
        <v>2952</v>
      </c>
      <c r="E1306" s="14" t="s">
        <v>735</v>
      </c>
      <c r="F1306" s="20">
        <v>0</v>
      </c>
      <c r="G1306" s="20" t="s">
        <v>735</v>
      </c>
      <c r="H1306" s="20">
        <v>0</v>
      </c>
      <c r="I1306" s="12" t="s">
        <v>305</v>
      </c>
    </row>
    <row r="1307" spans="1:9" x14ac:dyDescent="0.2">
      <c r="A1307" s="14" t="s">
        <v>2907</v>
      </c>
      <c r="B1307" s="12" t="s">
        <v>2908</v>
      </c>
      <c r="C1307" s="18" t="s">
        <v>804</v>
      </c>
      <c r="D1307" s="14" t="s">
        <v>2953</v>
      </c>
      <c r="E1307" s="14" t="s">
        <v>735</v>
      </c>
      <c r="F1307" s="20">
        <v>0</v>
      </c>
      <c r="G1307" s="20" t="s">
        <v>735</v>
      </c>
      <c r="H1307" s="20">
        <v>0</v>
      </c>
      <c r="I1307" s="12" t="s">
        <v>305</v>
      </c>
    </row>
    <row r="1308" spans="1:9" x14ac:dyDescent="0.2">
      <c r="A1308" s="14" t="s">
        <v>2907</v>
      </c>
      <c r="B1308" s="12" t="s">
        <v>2908</v>
      </c>
      <c r="C1308" s="18" t="s">
        <v>2954</v>
      </c>
      <c r="D1308" s="14" t="s">
        <v>2955</v>
      </c>
      <c r="E1308" s="14" t="s">
        <v>874</v>
      </c>
      <c r="F1308" s="20" t="s">
        <v>874</v>
      </c>
      <c r="G1308" s="20" t="s">
        <v>735</v>
      </c>
      <c r="H1308" s="20">
        <v>0</v>
      </c>
      <c r="I1308" s="12" t="s">
        <v>305</v>
      </c>
    </row>
    <row r="1309" spans="1:9" x14ac:dyDescent="0.2">
      <c r="A1309" s="14" t="s">
        <v>2907</v>
      </c>
      <c r="B1309" s="12" t="s">
        <v>2908</v>
      </c>
      <c r="C1309" s="18" t="s">
        <v>2956</v>
      </c>
      <c r="D1309" s="14" t="s">
        <v>2957</v>
      </c>
      <c r="E1309" s="14" t="s">
        <v>735</v>
      </c>
      <c r="F1309" s="20">
        <v>0</v>
      </c>
      <c r="G1309" s="20" t="s">
        <v>735</v>
      </c>
      <c r="H1309" s="20">
        <v>0</v>
      </c>
      <c r="I1309" s="12" t="s">
        <v>305</v>
      </c>
    </row>
    <row r="1310" spans="1:9" x14ac:dyDescent="0.2">
      <c r="A1310" s="14" t="s">
        <v>2907</v>
      </c>
      <c r="B1310" s="12" t="s">
        <v>2908</v>
      </c>
      <c r="C1310" s="18" t="s">
        <v>2958</v>
      </c>
      <c r="D1310" s="14" t="s">
        <v>2959</v>
      </c>
      <c r="E1310" s="14" t="s">
        <v>874</v>
      </c>
      <c r="F1310" s="20" t="s">
        <v>874</v>
      </c>
      <c r="G1310" s="20" t="s">
        <v>735</v>
      </c>
      <c r="H1310" s="20">
        <v>0</v>
      </c>
      <c r="I1310" s="12" t="s">
        <v>305</v>
      </c>
    </row>
    <row r="1311" spans="1:9" x14ac:dyDescent="0.2">
      <c r="A1311" s="14" t="s">
        <v>2907</v>
      </c>
      <c r="B1311" s="12" t="s">
        <v>2908</v>
      </c>
      <c r="C1311" s="18" t="s">
        <v>806</v>
      </c>
      <c r="D1311" s="14" t="s">
        <v>2960</v>
      </c>
      <c r="E1311" s="14" t="s">
        <v>735</v>
      </c>
      <c r="F1311" s="20">
        <v>0</v>
      </c>
      <c r="G1311" s="20" t="s">
        <v>735</v>
      </c>
      <c r="H1311" s="20">
        <v>0</v>
      </c>
      <c r="I1311" s="12" t="s">
        <v>305</v>
      </c>
    </row>
    <row r="1312" spans="1:9" x14ac:dyDescent="0.2">
      <c r="A1312" s="14" t="s">
        <v>2907</v>
      </c>
      <c r="B1312" s="12" t="s">
        <v>2908</v>
      </c>
      <c r="C1312" s="18" t="s">
        <v>2961</v>
      </c>
      <c r="D1312" s="14" t="s">
        <v>2962</v>
      </c>
      <c r="E1312" s="14" t="s">
        <v>735</v>
      </c>
      <c r="F1312" s="20">
        <v>0</v>
      </c>
      <c r="G1312" s="20" t="s">
        <v>735</v>
      </c>
      <c r="H1312" s="20">
        <v>0</v>
      </c>
      <c r="I1312" s="12" t="s">
        <v>305</v>
      </c>
    </row>
    <row r="1313" spans="1:9" x14ac:dyDescent="0.2">
      <c r="A1313" s="14" t="s">
        <v>2907</v>
      </c>
      <c r="B1313" s="12" t="s">
        <v>2908</v>
      </c>
      <c r="C1313" s="18" t="s">
        <v>2963</v>
      </c>
      <c r="D1313" s="14" t="s">
        <v>2964</v>
      </c>
      <c r="E1313" s="14" t="s">
        <v>735</v>
      </c>
      <c r="F1313" s="20">
        <v>0</v>
      </c>
      <c r="G1313" s="20" t="s">
        <v>735</v>
      </c>
      <c r="H1313" s="20">
        <v>0</v>
      </c>
      <c r="I1313" s="12" t="s">
        <v>305</v>
      </c>
    </row>
    <row r="1314" spans="1:9" x14ac:dyDescent="0.2">
      <c r="A1314" s="14" t="s">
        <v>2907</v>
      </c>
      <c r="B1314" s="12" t="s">
        <v>2908</v>
      </c>
      <c r="C1314" s="18" t="s">
        <v>2965</v>
      </c>
      <c r="D1314" s="14" t="s">
        <v>2966</v>
      </c>
      <c r="E1314" s="14" t="s">
        <v>735</v>
      </c>
      <c r="F1314" s="20">
        <v>0</v>
      </c>
      <c r="G1314" s="20" t="s">
        <v>735</v>
      </c>
      <c r="H1314" s="20">
        <v>0</v>
      </c>
      <c r="I1314" s="12" t="s">
        <v>304</v>
      </c>
    </row>
    <row r="1315" spans="1:9" x14ac:dyDescent="0.2">
      <c r="A1315" s="14" t="s">
        <v>2907</v>
      </c>
      <c r="B1315" s="12" t="s">
        <v>2908</v>
      </c>
      <c r="C1315" s="18" t="s">
        <v>2967</v>
      </c>
      <c r="D1315" s="14" t="s">
        <v>2968</v>
      </c>
      <c r="E1315" s="14" t="s">
        <v>874</v>
      </c>
      <c r="F1315" s="20" t="s">
        <v>874</v>
      </c>
      <c r="G1315" s="20" t="s">
        <v>740</v>
      </c>
      <c r="H1315" s="20" t="s">
        <v>741</v>
      </c>
      <c r="I1315" s="12" t="s">
        <v>305</v>
      </c>
    </row>
    <row r="1316" spans="1:9" x14ac:dyDescent="0.2">
      <c r="A1316" s="14" t="s">
        <v>2907</v>
      </c>
      <c r="B1316" s="12" t="s">
        <v>2908</v>
      </c>
      <c r="C1316" s="18" t="s">
        <v>2969</v>
      </c>
      <c r="D1316" s="14" t="s">
        <v>2970</v>
      </c>
      <c r="E1316" s="14" t="s">
        <v>735</v>
      </c>
      <c r="F1316" s="20">
        <v>0</v>
      </c>
      <c r="G1316" s="20" t="s">
        <v>735</v>
      </c>
      <c r="H1316" s="20">
        <v>0</v>
      </c>
      <c r="I1316" s="12" t="s">
        <v>304</v>
      </c>
    </row>
    <row r="1317" spans="1:9" x14ac:dyDescent="0.2">
      <c r="A1317" s="14" t="s">
        <v>2907</v>
      </c>
      <c r="B1317" s="12" t="s">
        <v>2908</v>
      </c>
      <c r="C1317" s="18" t="s">
        <v>1070</v>
      </c>
      <c r="D1317" s="14" t="s">
        <v>2971</v>
      </c>
      <c r="E1317" s="14" t="s">
        <v>874</v>
      </c>
      <c r="F1317" s="20" t="s">
        <v>874</v>
      </c>
      <c r="G1317" s="20" t="s">
        <v>874</v>
      </c>
      <c r="H1317" s="20" t="s">
        <v>874</v>
      </c>
      <c r="I1317" s="12" t="s">
        <v>305</v>
      </c>
    </row>
    <row r="1318" spans="1:9" x14ac:dyDescent="0.2">
      <c r="A1318" s="14" t="s">
        <v>2907</v>
      </c>
      <c r="B1318" s="12" t="s">
        <v>2908</v>
      </c>
      <c r="C1318" s="18" t="s">
        <v>2972</v>
      </c>
      <c r="D1318" s="14" t="s">
        <v>2973</v>
      </c>
      <c r="E1318" s="14" t="s">
        <v>874</v>
      </c>
      <c r="F1318" s="20" t="s">
        <v>874</v>
      </c>
      <c r="G1318" s="20" t="s">
        <v>735</v>
      </c>
      <c r="H1318" s="20">
        <v>0.28508771929824561</v>
      </c>
      <c r="I1318" s="12" t="s">
        <v>305</v>
      </c>
    </row>
    <row r="1319" spans="1:9" x14ac:dyDescent="0.2">
      <c r="A1319" s="14" t="s">
        <v>2907</v>
      </c>
      <c r="B1319" s="12" t="s">
        <v>2908</v>
      </c>
      <c r="C1319" s="18" t="s">
        <v>2974</v>
      </c>
      <c r="D1319" s="14" t="s">
        <v>2975</v>
      </c>
      <c r="E1319" s="14" t="s">
        <v>735</v>
      </c>
      <c r="F1319" s="20">
        <v>0</v>
      </c>
      <c r="G1319" s="20" t="s">
        <v>735</v>
      </c>
      <c r="H1319" s="20">
        <v>0</v>
      </c>
      <c r="I1319" s="12" t="s">
        <v>305</v>
      </c>
    </row>
    <row r="1320" spans="1:9" x14ac:dyDescent="0.2">
      <c r="A1320" s="14" t="s">
        <v>2907</v>
      </c>
      <c r="B1320" s="12" t="s">
        <v>2908</v>
      </c>
      <c r="C1320" s="18" t="s">
        <v>972</v>
      </c>
      <c r="D1320" s="14" t="s">
        <v>2976</v>
      </c>
      <c r="E1320" s="14" t="s">
        <v>735</v>
      </c>
      <c r="F1320" s="20">
        <v>0</v>
      </c>
      <c r="G1320" s="20" t="s">
        <v>735</v>
      </c>
      <c r="H1320" s="20">
        <v>0</v>
      </c>
      <c r="I1320" s="12" t="s">
        <v>305</v>
      </c>
    </row>
    <row r="1321" spans="1:9" x14ac:dyDescent="0.2">
      <c r="A1321" s="14" t="s">
        <v>2907</v>
      </c>
      <c r="B1321" s="12" t="s">
        <v>2908</v>
      </c>
      <c r="C1321" s="18" t="s">
        <v>2140</v>
      </c>
      <c r="D1321" s="14" t="s">
        <v>2977</v>
      </c>
      <c r="E1321" s="14" t="s">
        <v>735</v>
      </c>
      <c r="F1321" s="20">
        <v>0</v>
      </c>
      <c r="G1321" s="20" t="s">
        <v>735</v>
      </c>
      <c r="H1321" s="20">
        <v>0</v>
      </c>
      <c r="I1321" s="12" t="s">
        <v>305</v>
      </c>
    </row>
    <row r="1322" spans="1:9" x14ac:dyDescent="0.2">
      <c r="A1322" s="14" t="s">
        <v>2907</v>
      </c>
      <c r="B1322" s="12" t="s">
        <v>2908</v>
      </c>
      <c r="C1322" s="18" t="s">
        <v>2978</v>
      </c>
      <c r="D1322" s="14" t="s">
        <v>2979</v>
      </c>
      <c r="E1322" s="14" t="s">
        <v>735</v>
      </c>
      <c r="F1322" s="20">
        <v>0</v>
      </c>
      <c r="G1322" s="20" t="s">
        <v>735</v>
      </c>
      <c r="H1322" s="20">
        <v>0</v>
      </c>
      <c r="I1322" s="12" t="s">
        <v>305</v>
      </c>
    </row>
    <row r="1323" spans="1:9" x14ac:dyDescent="0.2">
      <c r="A1323" s="14" t="s">
        <v>2907</v>
      </c>
      <c r="B1323" s="12" t="s">
        <v>2908</v>
      </c>
      <c r="C1323" s="18" t="s">
        <v>2980</v>
      </c>
      <c r="D1323" s="14" t="s">
        <v>2981</v>
      </c>
      <c r="E1323" s="14" t="s">
        <v>735</v>
      </c>
      <c r="F1323" s="20">
        <v>0</v>
      </c>
      <c r="G1323" s="20" t="s">
        <v>735</v>
      </c>
      <c r="H1323" s="20">
        <v>0</v>
      </c>
      <c r="I1323" s="12" t="s">
        <v>305</v>
      </c>
    </row>
    <row r="1324" spans="1:9" x14ac:dyDescent="0.2">
      <c r="A1324" s="14" t="s">
        <v>2907</v>
      </c>
      <c r="B1324" s="12" t="s">
        <v>2908</v>
      </c>
      <c r="C1324" s="18" t="s">
        <v>830</v>
      </c>
      <c r="D1324" s="14" t="s">
        <v>2982</v>
      </c>
      <c r="E1324" s="14" t="s">
        <v>735</v>
      </c>
      <c r="F1324" s="20">
        <v>0</v>
      </c>
      <c r="G1324" s="20" t="s">
        <v>735</v>
      </c>
      <c r="H1324" s="20">
        <v>0</v>
      </c>
      <c r="I1324" s="12" t="s">
        <v>304</v>
      </c>
    </row>
    <row r="1325" spans="1:9" x14ac:dyDescent="0.2">
      <c r="A1325" s="14" t="s">
        <v>2907</v>
      </c>
      <c r="B1325" s="12" t="s">
        <v>2908</v>
      </c>
      <c r="C1325" s="18" t="s">
        <v>1371</v>
      </c>
      <c r="D1325" s="14" t="s">
        <v>2983</v>
      </c>
      <c r="E1325" s="14" t="s">
        <v>735</v>
      </c>
      <c r="F1325" s="20">
        <v>0</v>
      </c>
      <c r="G1325" s="20" t="s">
        <v>735</v>
      </c>
      <c r="H1325" s="20">
        <v>0</v>
      </c>
      <c r="I1325" s="12" t="s">
        <v>305</v>
      </c>
    </row>
    <row r="1326" spans="1:9" x14ac:dyDescent="0.2">
      <c r="A1326" s="14" t="s">
        <v>2907</v>
      </c>
      <c r="B1326" s="12" t="s">
        <v>2908</v>
      </c>
      <c r="C1326" s="18" t="s">
        <v>2984</v>
      </c>
      <c r="D1326" s="14" t="s">
        <v>2985</v>
      </c>
      <c r="E1326" s="14" t="s">
        <v>735</v>
      </c>
      <c r="F1326" s="20">
        <v>0</v>
      </c>
      <c r="G1326" s="20" t="s">
        <v>735</v>
      </c>
      <c r="H1326" s="20">
        <v>0</v>
      </c>
      <c r="I1326" s="12" t="s">
        <v>305</v>
      </c>
    </row>
    <row r="1327" spans="1:9" x14ac:dyDescent="0.2">
      <c r="A1327" s="14" t="s">
        <v>2907</v>
      </c>
      <c r="B1327" s="12" t="s">
        <v>2908</v>
      </c>
      <c r="C1327" s="18" t="s">
        <v>2986</v>
      </c>
      <c r="D1327" s="14" t="s">
        <v>2987</v>
      </c>
      <c r="E1327" s="14" t="s">
        <v>735</v>
      </c>
      <c r="F1327" s="20">
        <v>0</v>
      </c>
      <c r="G1327" s="20" t="s">
        <v>735</v>
      </c>
      <c r="H1327" s="20">
        <v>0</v>
      </c>
      <c r="I1327" s="12" t="s">
        <v>305</v>
      </c>
    </row>
    <row r="1328" spans="1:9" x14ac:dyDescent="0.2">
      <c r="A1328" s="14" t="s">
        <v>2907</v>
      </c>
      <c r="B1328" s="12" t="s">
        <v>2908</v>
      </c>
      <c r="C1328" s="18" t="s">
        <v>2988</v>
      </c>
      <c r="D1328" s="14" t="s">
        <v>2989</v>
      </c>
      <c r="E1328" s="14" t="s">
        <v>735</v>
      </c>
      <c r="F1328" s="20">
        <v>0</v>
      </c>
      <c r="G1328" s="20" t="s">
        <v>735</v>
      </c>
      <c r="H1328" s="20">
        <v>0</v>
      </c>
      <c r="I1328" s="12" t="s">
        <v>305</v>
      </c>
    </row>
    <row r="1329" spans="1:9" x14ac:dyDescent="0.2">
      <c r="A1329" s="14" t="s">
        <v>2907</v>
      </c>
      <c r="B1329" s="12" t="s">
        <v>2908</v>
      </c>
      <c r="C1329" s="18" t="s">
        <v>2990</v>
      </c>
      <c r="D1329" s="14" t="s">
        <v>2991</v>
      </c>
      <c r="E1329" s="14" t="s">
        <v>735</v>
      </c>
      <c r="F1329" s="20">
        <v>0</v>
      </c>
      <c r="G1329" s="20" t="s">
        <v>735</v>
      </c>
      <c r="H1329" s="20">
        <v>0</v>
      </c>
      <c r="I1329" s="12" t="s">
        <v>305</v>
      </c>
    </row>
    <row r="1330" spans="1:9" x14ac:dyDescent="0.2">
      <c r="A1330" s="14" t="s">
        <v>2907</v>
      </c>
      <c r="B1330" s="12" t="s">
        <v>2908</v>
      </c>
      <c r="C1330" s="18" t="s">
        <v>1592</v>
      </c>
      <c r="D1330" s="14" t="s">
        <v>2992</v>
      </c>
      <c r="E1330" s="14" t="s">
        <v>735</v>
      </c>
      <c r="F1330" s="20">
        <v>0</v>
      </c>
      <c r="G1330" s="20" t="s">
        <v>735</v>
      </c>
      <c r="H1330" s="20">
        <v>0</v>
      </c>
      <c r="I1330" s="12" t="s">
        <v>305</v>
      </c>
    </row>
    <row r="1331" spans="1:9" x14ac:dyDescent="0.2">
      <c r="A1331" s="14" t="s">
        <v>2907</v>
      </c>
      <c r="B1331" s="12" t="s">
        <v>2908</v>
      </c>
      <c r="C1331" s="18" t="s">
        <v>2993</v>
      </c>
      <c r="D1331" s="14" t="s">
        <v>2994</v>
      </c>
      <c r="E1331" s="14" t="s">
        <v>735</v>
      </c>
      <c r="F1331" s="20">
        <v>0</v>
      </c>
      <c r="G1331" s="20" t="s">
        <v>735</v>
      </c>
      <c r="H1331" s="20">
        <v>0</v>
      </c>
      <c r="I1331" s="12" t="s">
        <v>305</v>
      </c>
    </row>
    <row r="1332" spans="1:9" x14ac:dyDescent="0.2">
      <c r="A1332" s="14" t="s">
        <v>2907</v>
      </c>
      <c r="B1332" s="12" t="s">
        <v>2908</v>
      </c>
      <c r="C1332" s="18" t="s">
        <v>2995</v>
      </c>
      <c r="D1332" s="14" t="s">
        <v>2996</v>
      </c>
      <c r="E1332" s="14" t="s">
        <v>735</v>
      </c>
      <c r="F1332" s="20">
        <v>0</v>
      </c>
      <c r="G1332" s="20" t="s">
        <v>735</v>
      </c>
      <c r="H1332" s="20">
        <v>0</v>
      </c>
      <c r="I1332" s="12" t="s">
        <v>305</v>
      </c>
    </row>
    <row r="1333" spans="1:9" x14ac:dyDescent="0.2">
      <c r="A1333" s="14" t="s">
        <v>2907</v>
      </c>
      <c r="B1333" s="12" t="s">
        <v>2908</v>
      </c>
      <c r="C1333" s="18" t="s">
        <v>2997</v>
      </c>
      <c r="D1333" s="14" t="s">
        <v>2998</v>
      </c>
      <c r="E1333" s="14" t="s">
        <v>735</v>
      </c>
      <c r="F1333" s="20">
        <v>0</v>
      </c>
      <c r="G1333" s="20" t="s">
        <v>735</v>
      </c>
      <c r="H1333" s="20">
        <v>0</v>
      </c>
      <c r="I1333" s="12" t="s">
        <v>304</v>
      </c>
    </row>
    <row r="1334" spans="1:9" x14ac:dyDescent="0.2">
      <c r="A1334" s="14" t="s">
        <v>2907</v>
      </c>
      <c r="B1334" s="12" t="s">
        <v>2908</v>
      </c>
      <c r="C1334" s="18" t="s">
        <v>2999</v>
      </c>
      <c r="D1334" s="14" t="s">
        <v>3000</v>
      </c>
      <c r="E1334" s="14" t="s">
        <v>735</v>
      </c>
      <c r="F1334" s="20">
        <v>0</v>
      </c>
      <c r="G1334" s="20" t="s">
        <v>735</v>
      </c>
      <c r="H1334" s="20">
        <v>0</v>
      </c>
      <c r="I1334" s="12" t="s">
        <v>305</v>
      </c>
    </row>
    <row r="1335" spans="1:9" x14ac:dyDescent="0.2">
      <c r="A1335" s="14" t="s">
        <v>2907</v>
      </c>
      <c r="B1335" s="12" t="s">
        <v>2908</v>
      </c>
      <c r="C1335" s="18" t="s">
        <v>3001</v>
      </c>
      <c r="D1335" s="14" t="s">
        <v>3002</v>
      </c>
      <c r="E1335" s="14" t="s">
        <v>735</v>
      </c>
      <c r="F1335" s="20">
        <v>0</v>
      </c>
      <c r="G1335" s="20" t="s">
        <v>735</v>
      </c>
      <c r="H1335" s="20">
        <v>0</v>
      </c>
      <c r="I1335" s="12" t="s">
        <v>305</v>
      </c>
    </row>
    <row r="1336" spans="1:9" x14ac:dyDescent="0.2">
      <c r="A1336" s="14" t="s">
        <v>2907</v>
      </c>
      <c r="B1336" s="12" t="s">
        <v>2908</v>
      </c>
      <c r="C1336" s="18" t="s">
        <v>3003</v>
      </c>
      <c r="D1336" s="14" t="s">
        <v>3004</v>
      </c>
      <c r="E1336" s="14" t="s">
        <v>735</v>
      </c>
      <c r="F1336" s="20">
        <v>0</v>
      </c>
      <c r="G1336" s="20" t="s">
        <v>735</v>
      </c>
      <c r="H1336" s="20">
        <v>0</v>
      </c>
      <c r="I1336" s="12" t="s">
        <v>305</v>
      </c>
    </row>
    <row r="1337" spans="1:9" x14ac:dyDescent="0.2">
      <c r="A1337" s="14" t="s">
        <v>2907</v>
      </c>
      <c r="B1337" s="12" t="s">
        <v>2908</v>
      </c>
      <c r="C1337" s="18" t="s">
        <v>3005</v>
      </c>
      <c r="D1337" s="14" t="s">
        <v>3006</v>
      </c>
      <c r="E1337" s="14" t="s">
        <v>735</v>
      </c>
      <c r="F1337" s="20">
        <v>0</v>
      </c>
      <c r="G1337" s="20" t="s">
        <v>735</v>
      </c>
      <c r="H1337" s="20">
        <v>0</v>
      </c>
      <c r="I1337" s="12" t="s">
        <v>305</v>
      </c>
    </row>
    <row r="1338" spans="1:9" x14ac:dyDescent="0.2">
      <c r="A1338" s="14" t="s">
        <v>2907</v>
      </c>
      <c r="B1338" s="12" t="s">
        <v>2908</v>
      </c>
      <c r="C1338" s="18" t="s">
        <v>3007</v>
      </c>
      <c r="D1338" s="14" t="s">
        <v>3008</v>
      </c>
      <c r="E1338" s="14" t="s">
        <v>735</v>
      </c>
      <c r="F1338" s="20">
        <v>0</v>
      </c>
      <c r="G1338" s="20" t="s">
        <v>735</v>
      </c>
      <c r="H1338" s="20">
        <v>0</v>
      </c>
      <c r="I1338" s="12" t="s">
        <v>305</v>
      </c>
    </row>
    <row r="1339" spans="1:9" x14ac:dyDescent="0.2">
      <c r="A1339" s="14" t="s">
        <v>2907</v>
      </c>
      <c r="B1339" s="12" t="s">
        <v>2908</v>
      </c>
      <c r="C1339" s="18" t="s">
        <v>1000</v>
      </c>
      <c r="D1339" s="14" t="s">
        <v>3009</v>
      </c>
      <c r="E1339" s="14" t="s">
        <v>735</v>
      </c>
      <c r="F1339" s="20">
        <v>0</v>
      </c>
      <c r="G1339" s="20" t="s">
        <v>735</v>
      </c>
      <c r="H1339" s="20">
        <v>0</v>
      </c>
      <c r="I1339" s="12" t="s">
        <v>304</v>
      </c>
    </row>
    <row r="1340" spans="1:9" x14ac:dyDescent="0.2">
      <c r="A1340" s="14" t="s">
        <v>2907</v>
      </c>
      <c r="B1340" s="12" t="s">
        <v>2908</v>
      </c>
      <c r="C1340" s="18" t="s">
        <v>1002</v>
      </c>
      <c r="D1340" s="14" t="s">
        <v>3010</v>
      </c>
      <c r="E1340" s="14" t="s">
        <v>735</v>
      </c>
      <c r="F1340" s="20">
        <v>0</v>
      </c>
      <c r="G1340" s="20" t="s">
        <v>735</v>
      </c>
      <c r="H1340" s="20">
        <v>0</v>
      </c>
      <c r="I1340" s="12" t="s">
        <v>305</v>
      </c>
    </row>
    <row r="1341" spans="1:9" x14ac:dyDescent="0.2">
      <c r="A1341" s="14" t="s">
        <v>2907</v>
      </c>
      <c r="B1341" s="12" t="s">
        <v>2908</v>
      </c>
      <c r="C1341" s="18" t="s">
        <v>3011</v>
      </c>
      <c r="D1341" s="14" t="s">
        <v>3012</v>
      </c>
      <c r="E1341" s="14" t="s">
        <v>874</v>
      </c>
      <c r="F1341" s="20" t="s">
        <v>874</v>
      </c>
      <c r="G1341" s="20" t="s">
        <v>874</v>
      </c>
      <c r="H1341" s="20" t="s">
        <v>874</v>
      </c>
      <c r="I1341" s="12" t="s">
        <v>305</v>
      </c>
    </row>
    <row r="1342" spans="1:9" x14ac:dyDescent="0.2">
      <c r="A1342" s="14" t="s">
        <v>2907</v>
      </c>
      <c r="B1342" s="12" t="s">
        <v>2908</v>
      </c>
      <c r="C1342" s="18" t="s">
        <v>3013</v>
      </c>
      <c r="D1342" s="14" t="s">
        <v>3014</v>
      </c>
      <c r="E1342" s="14" t="s">
        <v>735</v>
      </c>
      <c r="F1342" s="20">
        <v>0</v>
      </c>
      <c r="G1342" s="20" t="s">
        <v>735</v>
      </c>
      <c r="H1342" s="20">
        <v>0</v>
      </c>
      <c r="I1342" s="12" t="s">
        <v>305</v>
      </c>
    </row>
    <row r="1343" spans="1:9" x14ac:dyDescent="0.2">
      <c r="A1343" s="14" t="s">
        <v>2907</v>
      </c>
      <c r="B1343" s="12" t="s">
        <v>2908</v>
      </c>
      <c r="C1343" s="18" t="s">
        <v>3015</v>
      </c>
      <c r="D1343" s="14" t="s">
        <v>3016</v>
      </c>
      <c r="E1343" s="14" t="s">
        <v>735</v>
      </c>
      <c r="F1343" s="20">
        <v>0</v>
      </c>
      <c r="G1343" s="20" t="s">
        <v>735</v>
      </c>
      <c r="H1343" s="20">
        <v>0</v>
      </c>
      <c r="I1343" s="12" t="s">
        <v>305</v>
      </c>
    </row>
    <row r="1344" spans="1:9" x14ac:dyDescent="0.2">
      <c r="A1344" s="14" t="s">
        <v>2907</v>
      </c>
      <c r="B1344" s="12" t="s">
        <v>2908</v>
      </c>
      <c r="C1344" s="18" t="s">
        <v>3017</v>
      </c>
      <c r="D1344" s="14" t="s">
        <v>3018</v>
      </c>
      <c r="E1344" s="14" t="s">
        <v>735</v>
      </c>
      <c r="F1344" s="20">
        <v>0</v>
      </c>
      <c r="G1344" s="20" t="s">
        <v>735</v>
      </c>
      <c r="H1344" s="20">
        <v>0</v>
      </c>
      <c r="I1344" s="12" t="s">
        <v>305</v>
      </c>
    </row>
    <row r="1345" spans="1:9" x14ac:dyDescent="0.2">
      <c r="A1345" s="14" t="s">
        <v>2907</v>
      </c>
      <c r="B1345" s="12" t="s">
        <v>2908</v>
      </c>
      <c r="C1345" s="18" t="s">
        <v>2330</v>
      </c>
      <c r="D1345" s="14" t="s">
        <v>3019</v>
      </c>
      <c r="E1345" s="14" t="s">
        <v>735</v>
      </c>
      <c r="F1345" s="20">
        <v>0</v>
      </c>
      <c r="G1345" s="20" t="s">
        <v>735</v>
      </c>
      <c r="H1345" s="20">
        <v>0</v>
      </c>
      <c r="I1345" s="12" t="s">
        <v>305</v>
      </c>
    </row>
    <row r="1346" spans="1:9" x14ac:dyDescent="0.2">
      <c r="A1346" s="14" t="s">
        <v>2907</v>
      </c>
      <c r="B1346" s="12" t="s">
        <v>2908</v>
      </c>
      <c r="C1346" s="18" t="s">
        <v>3020</v>
      </c>
      <c r="D1346" s="14" t="s">
        <v>3021</v>
      </c>
      <c r="E1346" s="14" t="s">
        <v>735</v>
      </c>
      <c r="F1346" s="20">
        <v>0</v>
      </c>
      <c r="G1346" s="20" t="s">
        <v>735</v>
      </c>
      <c r="H1346" s="20">
        <v>0</v>
      </c>
      <c r="I1346" s="12" t="s">
        <v>305</v>
      </c>
    </row>
    <row r="1347" spans="1:9" x14ac:dyDescent="0.2">
      <c r="A1347" s="14" t="s">
        <v>2907</v>
      </c>
      <c r="B1347" s="12" t="s">
        <v>2908</v>
      </c>
      <c r="C1347" s="18" t="s">
        <v>3022</v>
      </c>
      <c r="D1347" s="14" t="s">
        <v>3023</v>
      </c>
      <c r="E1347" s="14" t="s">
        <v>735</v>
      </c>
      <c r="F1347" s="20">
        <v>0</v>
      </c>
      <c r="G1347" s="20" t="s">
        <v>735</v>
      </c>
      <c r="H1347" s="20">
        <v>0</v>
      </c>
      <c r="I1347" s="12" t="s">
        <v>304</v>
      </c>
    </row>
    <row r="1348" spans="1:9" x14ac:dyDescent="0.2">
      <c r="A1348" s="14" t="s">
        <v>2907</v>
      </c>
      <c r="B1348" s="12" t="s">
        <v>2908</v>
      </c>
      <c r="C1348" s="18" t="s">
        <v>3024</v>
      </c>
      <c r="D1348" s="14" t="s">
        <v>3025</v>
      </c>
      <c r="E1348" s="14" t="s">
        <v>874</v>
      </c>
      <c r="F1348" s="20" t="s">
        <v>874</v>
      </c>
      <c r="G1348" s="20" t="s">
        <v>735</v>
      </c>
      <c r="H1348" s="20">
        <v>0</v>
      </c>
      <c r="I1348" s="12" t="s">
        <v>305</v>
      </c>
    </row>
    <row r="1349" spans="1:9" x14ac:dyDescent="0.2">
      <c r="A1349" s="14" t="s">
        <v>2907</v>
      </c>
      <c r="B1349" s="12" t="s">
        <v>2908</v>
      </c>
      <c r="C1349" s="18" t="s">
        <v>1013</v>
      </c>
      <c r="D1349" s="14" t="s">
        <v>3026</v>
      </c>
      <c r="E1349" s="14" t="s">
        <v>735</v>
      </c>
      <c r="F1349" s="20">
        <v>0</v>
      </c>
      <c r="G1349" s="20" t="s">
        <v>735</v>
      </c>
      <c r="H1349" s="20">
        <v>0</v>
      </c>
      <c r="I1349" s="12" t="s">
        <v>305</v>
      </c>
    </row>
    <row r="1350" spans="1:9" x14ac:dyDescent="0.2">
      <c r="A1350" s="14" t="s">
        <v>2907</v>
      </c>
      <c r="B1350" s="12" t="s">
        <v>2908</v>
      </c>
      <c r="C1350" s="18" t="s">
        <v>3027</v>
      </c>
      <c r="D1350" s="14" t="s">
        <v>3028</v>
      </c>
      <c r="E1350" s="14" t="s">
        <v>735</v>
      </c>
      <c r="F1350" s="20">
        <v>0</v>
      </c>
      <c r="G1350" s="20" t="s">
        <v>735</v>
      </c>
      <c r="H1350" s="20">
        <v>0</v>
      </c>
      <c r="I1350" s="12" t="s">
        <v>305</v>
      </c>
    </row>
    <row r="1351" spans="1:9" x14ac:dyDescent="0.2">
      <c r="A1351" s="14" t="s">
        <v>2907</v>
      </c>
      <c r="B1351" s="12" t="s">
        <v>2908</v>
      </c>
      <c r="C1351" s="18" t="s">
        <v>3029</v>
      </c>
      <c r="D1351" s="14" t="s">
        <v>3030</v>
      </c>
      <c r="E1351" s="14" t="s">
        <v>735</v>
      </c>
      <c r="F1351" s="20">
        <v>0</v>
      </c>
      <c r="G1351" s="20" t="s">
        <v>735</v>
      </c>
      <c r="H1351" s="20">
        <v>0</v>
      </c>
      <c r="I1351" s="12" t="s">
        <v>305</v>
      </c>
    </row>
    <row r="1352" spans="1:9" x14ac:dyDescent="0.2">
      <c r="A1352" s="14" t="s">
        <v>2907</v>
      </c>
      <c r="B1352" s="12" t="s">
        <v>2908</v>
      </c>
      <c r="C1352" s="18" t="s">
        <v>3031</v>
      </c>
      <c r="D1352" s="14" t="s">
        <v>3032</v>
      </c>
      <c r="E1352" s="14" t="s">
        <v>735</v>
      </c>
      <c r="F1352" s="20">
        <v>0</v>
      </c>
      <c r="G1352" s="20" t="s">
        <v>735</v>
      </c>
      <c r="H1352" s="20">
        <v>0</v>
      </c>
      <c r="I1352" s="12" t="s">
        <v>305</v>
      </c>
    </row>
    <row r="1353" spans="1:9" x14ac:dyDescent="0.2">
      <c r="A1353" s="14" t="s">
        <v>2907</v>
      </c>
      <c r="B1353" s="12" t="s">
        <v>2908</v>
      </c>
      <c r="C1353" s="18" t="s">
        <v>3033</v>
      </c>
      <c r="D1353" s="14" t="s">
        <v>3034</v>
      </c>
      <c r="E1353" s="14" t="s">
        <v>735</v>
      </c>
      <c r="F1353" s="20">
        <v>0</v>
      </c>
      <c r="G1353" s="20" t="s">
        <v>735</v>
      </c>
      <c r="H1353" s="20">
        <v>0</v>
      </c>
      <c r="I1353" s="12" t="s">
        <v>305</v>
      </c>
    </row>
    <row r="1354" spans="1:9" x14ac:dyDescent="0.2">
      <c r="A1354" s="14" t="s">
        <v>2907</v>
      </c>
      <c r="B1354" s="12" t="s">
        <v>2908</v>
      </c>
      <c r="C1354" s="18" t="s">
        <v>2355</v>
      </c>
      <c r="D1354" s="14" t="s">
        <v>3035</v>
      </c>
      <c r="E1354" s="14" t="s">
        <v>735</v>
      </c>
      <c r="F1354" s="20">
        <v>0</v>
      </c>
      <c r="G1354" s="20" t="s">
        <v>735</v>
      </c>
      <c r="H1354" s="20">
        <v>0</v>
      </c>
      <c r="I1354" s="12" t="s">
        <v>305</v>
      </c>
    </row>
    <row r="1355" spans="1:9" x14ac:dyDescent="0.2">
      <c r="A1355" s="14" t="s">
        <v>2907</v>
      </c>
      <c r="B1355" s="12" t="s">
        <v>2908</v>
      </c>
      <c r="C1355" s="18" t="s">
        <v>3036</v>
      </c>
      <c r="D1355" s="14" t="s">
        <v>3037</v>
      </c>
      <c r="E1355" s="14" t="s">
        <v>735</v>
      </c>
      <c r="F1355" s="20">
        <v>0</v>
      </c>
      <c r="G1355" s="20" t="s">
        <v>735</v>
      </c>
      <c r="H1355" s="20">
        <v>0</v>
      </c>
      <c r="I1355" s="12" t="s">
        <v>305</v>
      </c>
    </row>
    <row r="1356" spans="1:9" x14ac:dyDescent="0.2">
      <c r="A1356" s="14" t="s">
        <v>2907</v>
      </c>
      <c r="B1356" s="12" t="s">
        <v>2908</v>
      </c>
      <c r="C1356" s="18" t="s">
        <v>2537</v>
      </c>
      <c r="D1356" s="14" t="s">
        <v>3038</v>
      </c>
      <c r="E1356" s="14" t="s">
        <v>735</v>
      </c>
      <c r="F1356" s="20">
        <v>0</v>
      </c>
      <c r="G1356" s="20" t="s">
        <v>735</v>
      </c>
      <c r="H1356" s="20">
        <v>0</v>
      </c>
      <c r="I1356" s="12" t="s">
        <v>305</v>
      </c>
    </row>
    <row r="1357" spans="1:9" x14ac:dyDescent="0.2">
      <c r="A1357" s="14" t="s">
        <v>2907</v>
      </c>
      <c r="B1357" s="12" t="s">
        <v>2908</v>
      </c>
      <c r="C1357" s="18" t="s">
        <v>3039</v>
      </c>
      <c r="D1357" s="14" t="s">
        <v>3040</v>
      </c>
      <c r="E1357" s="14" t="s">
        <v>735</v>
      </c>
      <c r="F1357" s="20">
        <v>0</v>
      </c>
      <c r="G1357" s="20" t="s">
        <v>735</v>
      </c>
      <c r="H1357" s="20">
        <v>0</v>
      </c>
      <c r="I1357" s="12" t="s">
        <v>304</v>
      </c>
    </row>
    <row r="1358" spans="1:9" x14ac:dyDescent="0.2">
      <c r="A1358" s="14" t="s">
        <v>2907</v>
      </c>
      <c r="B1358" s="12" t="s">
        <v>2908</v>
      </c>
      <c r="C1358" s="18" t="s">
        <v>3041</v>
      </c>
      <c r="D1358" s="14" t="s">
        <v>3042</v>
      </c>
      <c r="E1358" s="14" t="s">
        <v>735</v>
      </c>
      <c r="F1358" s="20">
        <v>0</v>
      </c>
      <c r="G1358" s="20" t="s">
        <v>735</v>
      </c>
      <c r="H1358" s="20">
        <v>0</v>
      </c>
      <c r="I1358" s="12" t="s">
        <v>305</v>
      </c>
    </row>
    <row r="1359" spans="1:9" x14ac:dyDescent="0.2">
      <c r="A1359" s="14" t="s">
        <v>2907</v>
      </c>
      <c r="B1359" s="12" t="s">
        <v>2908</v>
      </c>
      <c r="C1359" s="18" t="s">
        <v>3043</v>
      </c>
      <c r="D1359" s="14" t="s">
        <v>3044</v>
      </c>
      <c r="E1359" s="14" t="s">
        <v>735</v>
      </c>
      <c r="F1359" s="20">
        <v>0</v>
      </c>
      <c r="G1359" s="20" t="s">
        <v>735</v>
      </c>
      <c r="H1359" s="20">
        <v>0</v>
      </c>
      <c r="I1359" s="12" t="s">
        <v>305</v>
      </c>
    </row>
    <row r="1360" spans="1:9" x14ac:dyDescent="0.2">
      <c r="A1360" s="14" t="s">
        <v>2907</v>
      </c>
      <c r="B1360" s="12" t="s">
        <v>2908</v>
      </c>
      <c r="C1360" s="18" t="s">
        <v>3045</v>
      </c>
      <c r="D1360" s="14" t="s">
        <v>3046</v>
      </c>
      <c r="E1360" s="14" t="s">
        <v>735</v>
      </c>
      <c r="F1360" s="20">
        <v>0</v>
      </c>
      <c r="G1360" s="20" t="s">
        <v>735</v>
      </c>
      <c r="H1360" s="20">
        <v>0</v>
      </c>
      <c r="I1360" s="12" t="s">
        <v>305</v>
      </c>
    </row>
    <row r="1361" spans="1:9" x14ac:dyDescent="0.2">
      <c r="A1361" s="14" t="s">
        <v>2907</v>
      </c>
      <c r="B1361" s="12" t="s">
        <v>2908</v>
      </c>
      <c r="C1361" s="18" t="s">
        <v>864</v>
      </c>
      <c r="D1361" s="14" t="s">
        <v>3047</v>
      </c>
      <c r="E1361" s="14" t="s">
        <v>735</v>
      </c>
      <c r="F1361" s="20">
        <v>0</v>
      </c>
      <c r="G1361" s="20" t="s">
        <v>735</v>
      </c>
      <c r="H1361" s="20">
        <v>0</v>
      </c>
      <c r="I1361" s="12" t="s">
        <v>305</v>
      </c>
    </row>
    <row r="1362" spans="1:9" x14ac:dyDescent="0.2">
      <c r="A1362" s="14" t="s">
        <v>2907</v>
      </c>
      <c r="B1362" s="12" t="s">
        <v>2908</v>
      </c>
      <c r="C1362" s="18" t="s">
        <v>3048</v>
      </c>
      <c r="D1362" s="14" t="s">
        <v>3049</v>
      </c>
      <c r="E1362" s="14" t="s">
        <v>735</v>
      </c>
      <c r="F1362" s="20">
        <v>0</v>
      </c>
      <c r="G1362" s="20" t="s">
        <v>735</v>
      </c>
      <c r="H1362" s="20">
        <v>0</v>
      </c>
      <c r="I1362" s="12" t="s">
        <v>305</v>
      </c>
    </row>
    <row r="1363" spans="1:9" x14ac:dyDescent="0.2">
      <c r="A1363" s="14" t="s">
        <v>2907</v>
      </c>
      <c r="B1363" s="12" t="s">
        <v>2908</v>
      </c>
      <c r="C1363" s="18" t="s">
        <v>3050</v>
      </c>
      <c r="D1363" s="14" t="s">
        <v>3051</v>
      </c>
      <c r="E1363" s="14" t="s">
        <v>735</v>
      </c>
      <c r="F1363" s="20">
        <v>0</v>
      </c>
      <c r="G1363" s="20" t="s">
        <v>735</v>
      </c>
      <c r="H1363" s="20">
        <v>0</v>
      </c>
      <c r="I1363" s="12" t="s">
        <v>304</v>
      </c>
    </row>
    <row r="1364" spans="1:9" x14ac:dyDescent="0.2">
      <c r="A1364" s="14" t="s">
        <v>2907</v>
      </c>
      <c r="B1364" s="12" t="s">
        <v>2908</v>
      </c>
      <c r="C1364" s="18" t="s">
        <v>3052</v>
      </c>
      <c r="D1364" s="14" t="s">
        <v>3053</v>
      </c>
      <c r="E1364" s="14" t="s">
        <v>735</v>
      </c>
      <c r="F1364" s="20">
        <v>0</v>
      </c>
      <c r="G1364" s="20" t="s">
        <v>735</v>
      </c>
      <c r="H1364" s="20">
        <v>0</v>
      </c>
      <c r="I1364" s="12" t="s">
        <v>305</v>
      </c>
    </row>
    <row r="1365" spans="1:9" x14ac:dyDescent="0.2">
      <c r="A1365" s="14" t="s">
        <v>2907</v>
      </c>
      <c r="B1365" s="12" t="s">
        <v>2908</v>
      </c>
      <c r="C1365" s="18" t="s">
        <v>2199</v>
      </c>
      <c r="D1365" s="14" t="s">
        <v>3054</v>
      </c>
      <c r="E1365" s="14" t="s">
        <v>735</v>
      </c>
      <c r="F1365" s="20">
        <v>0</v>
      </c>
      <c r="G1365" s="20" t="s">
        <v>735</v>
      </c>
      <c r="H1365" s="20">
        <v>0</v>
      </c>
      <c r="I1365" s="12" t="s">
        <v>305</v>
      </c>
    </row>
    <row r="1366" spans="1:9" x14ac:dyDescent="0.2">
      <c r="A1366" s="14" t="s">
        <v>2907</v>
      </c>
      <c r="B1366" s="12" t="s">
        <v>2908</v>
      </c>
      <c r="C1366" s="18" t="s">
        <v>3055</v>
      </c>
      <c r="D1366" s="14" t="s">
        <v>3056</v>
      </c>
      <c r="E1366" s="14" t="s">
        <v>735</v>
      </c>
      <c r="F1366" s="20">
        <v>0</v>
      </c>
      <c r="G1366" s="20" t="s">
        <v>735</v>
      </c>
      <c r="H1366" s="20">
        <v>0</v>
      </c>
      <c r="I1366" s="12" t="s">
        <v>305</v>
      </c>
    </row>
    <row r="1367" spans="1:9" x14ac:dyDescent="0.2">
      <c r="A1367" s="14" t="s">
        <v>3057</v>
      </c>
      <c r="B1367" s="12" t="s">
        <v>984</v>
      </c>
      <c r="C1367" s="18" t="s">
        <v>1154</v>
      </c>
      <c r="D1367" s="14" t="s">
        <v>3058</v>
      </c>
      <c r="E1367" s="14" t="s">
        <v>735</v>
      </c>
      <c r="F1367" s="20">
        <v>0</v>
      </c>
      <c r="G1367" s="20" t="s">
        <v>735</v>
      </c>
      <c r="H1367" s="20">
        <v>0</v>
      </c>
      <c r="I1367" s="12" t="s">
        <v>305</v>
      </c>
    </row>
    <row r="1368" spans="1:9" x14ac:dyDescent="0.2">
      <c r="A1368" s="14" t="s">
        <v>3057</v>
      </c>
      <c r="B1368" s="12" t="s">
        <v>984</v>
      </c>
      <c r="C1368" s="18" t="s">
        <v>3059</v>
      </c>
      <c r="D1368" s="14" t="s">
        <v>3060</v>
      </c>
      <c r="E1368" s="14" t="s">
        <v>735</v>
      </c>
      <c r="F1368" s="20">
        <v>0</v>
      </c>
      <c r="G1368" s="20" t="s">
        <v>735</v>
      </c>
      <c r="H1368" s="20">
        <v>0</v>
      </c>
      <c r="I1368" s="12" t="s">
        <v>305</v>
      </c>
    </row>
    <row r="1369" spans="1:9" x14ac:dyDescent="0.2">
      <c r="A1369" s="14" t="s">
        <v>3057</v>
      </c>
      <c r="B1369" s="12" t="s">
        <v>984</v>
      </c>
      <c r="C1369" s="18" t="s">
        <v>3061</v>
      </c>
      <c r="D1369" s="14" t="s">
        <v>3062</v>
      </c>
      <c r="E1369" s="14" t="s">
        <v>735</v>
      </c>
      <c r="F1369" s="20">
        <v>0.31964573268921093</v>
      </c>
      <c r="G1369" s="20" t="s">
        <v>740</v>
      </c>
      <c r="H1369" s="20" t="s">
        <v>741</v>
      </c>
      <c r="I1369" s="12" t="s">
        <v>305</v>
      </c>
    </row>
    <row r="1370" spans="1:9" x14ac:dyDescent="0.2">
      <c r="A1370" s="14" t="s">
        <v>3057</v>
      </c>
      <c r="B1370" s="12" t="s">
        <v>984</v>
      </c>
      <c r="C1370" s="18" t="s">
        <v>3063</v>
      </c>
      <c r="D1370" s="14" t="s">
        <v>3064</v>
      </c>
      <c r="E1370" s="14" t="s">
        <v>735</v>
      </c>
      <c r="F1370" s="20">
        <v>0</v>
      </c>
      <c r="G1370" s="20" t="s">
        <v>735</v>
      </c>
      <c r="H1370" s="20">
        <v>0</v>
      </c>
      <c r="I1370" s="12" t="s">
        <v>305</v>
      </c>
    </row>
    <row r="1371" spans="1:9" x14ac:dyDescent="0.2">
      <c r="A1371" s="14" t="s">
        <v>3057</v>
      </c>
      <c r="B1371" s="12" t="s">
        <v>984</v>
      </c>
      <c r="C1371" s="18" t="s">
        <v>910</v>
      </c>
      <c r="D1371" s="14" t="s">
        <v>3065</v>
      </c>
      <c r="E1371" s="14" t="s">
        <v>735</v>
      </c>
      <c r="F1371" s="20">
        <v>0</v>
      </c>
      <c r="G1371" s="20" t="s">
        <v>735</v>
      </c>
      <c r="H1371" s="20">
        <v>0</v>
      </c>
      <c r="I1371" s="12" t="s">
        <v>305</v>
      </c>
    </row>
    <row r="1372" spans="1:9" x14ac:dyDescent="0.2">
      <c r="A1372" s="14" t="s">
        <v>3057</v>
      </c>
      <c r="B1372" s="12" t="s">
        <v>984</v>
      </c>
      <c r="C1372" s="18" t="s">
        <v>3066</v>
      </c>
      <c r="D1372" s="14" t="s">
        <v>3067</v>
      </c>
      <c r="E1372" s="14" t="s">
        <v>735</v>
      </c>
      <c r="F1372" s="20">
        <v>0</v>
      </c>
      <c r="G1372" s="20" t="s">
        <v>735</v>
      </c>
      <c r="H1372" s="20">
        <v>0</v>
      </c>
      <c r="I1372" s="12" t="s">
        <v>305</v>
      </c>
    </row>
    <row r="1373" spans="1:9" x14ac:dyDescent="0.2">
      <c r="A1373" s="14" t="s">
        <v>3057</v>
      </c>
      <c r="B1373" s="12" t="s">
        <v>984</v>
      </c>
      <c r="C1373" s="18" t="s">
        <v>750</v>
      </c>
      <c r="D1373" s="14" t="s">
        <v>3068</v>
      </c>
      <c r="E1373" s="14" t="s">
        <v>735</v>
      </c>
      <c r="F1373" s="20">
        <v>0</v>
      </c>
      <c r="G1373" s="20" t="s">
        <v>735</v>
      </c>
      <c r="H1373" s="20">
        <v>0</v>
      </c>
      <c r="I1373" s="12" t="s">
        <v>305</v>
      </c>
    </row>
    <row r="1374" spans="1:9" x14ac:dyDescent="0.2">
      <c r="A1374" s="14" t="s">
        <v>3057</v>
      </c>
      <c r="B1374" s="12" t="s">
        <v>984</v>
      </c>
      <c r="C1374" s="18" t="s">
        <v>917</v>
      </c>
      <c r="D1374" s="14" t="s">
        <v>3069</v>
      </c>
      <c r="E1374" s="14" t="s">
        <v>735</v>
      </c>
      <c r="F1374" s="20">
        <v>0</v>
      </c>
      <c r="G1374" s="20" t="s">
        <v>735</v>
      </c>
      <c r="H1374" s="20">
        <v>0</v>
      </c>
      <c r="I1374" s="12" t="s">
        <v>305</v>
      </c>
    </row>
    <row r="1375" spans="1:9" x14ac:dyDescent="0.2">
      <c r="A1375" s="14" t="s">
        <v>3057</v>
      </c>
      <c r="B1375" s="12" t="s">
        <v>984</v>
      </c>
      <c r="C1375" s="18" t="s">
        <v>2086</v>
      </c>
      <c r="D1375" s="14" t="s">
        <v>3070</v>
      </c>
      <c r="E1375" s="14" t="s">
        <v>735</v>
      </c>
      <c r="F1375" s="20">
        <v>0</v>
      </c>
      <c r="G1375" s="20" t="s">
        <v>735</v>
      </c>
      <c r="H1375" s="20">
        <v>0</v>
      </c>
      <c r="I1375" s="12" t="s">
        <v>305</v>
      </c>
    </row>
    <row r="1376" spans="1:9" x14ac:dyDescent="0.2">
      <c r="A1376" s="14" t="s">
        <v>3057</v>
      </c>
      <c r="B1376" s="12" t="s">
        <v>984</v>
      </c>
      <c r="C1376" s="18" t="s">
        <v>758</v>
      </c>
      <c r="D1376" s="14" t="s">
        <v>3071</v>
      </c>
      <c r="E1376" s="14" t="s">
        <v>735</v>
      </c>
      <c r="F1376" s="20">
        <v>0.10416666666666669</v>
      </c>
      <c r="G1376" s="20" t="s">
        <v>735</v>
      </c>
      <c r="H1376" s="20">
        <v>0.34839527027027029</v>
      </c>
      <c r="I1376" s="12" t="s">
        <v>305</v>
      </c>
    </row>
    <row r="1377" spans="1:9" x14ac:dyDescent="0.2">
      <c r="A1377" s="14" t="s">
        <v>3057</v>
      </c>
      <c r="B1377" s="12" t="s">
        <v>984</v>
      </c>
      <c r="C1377" s="18" t="s">
        <v>2578</v>
      </c>
      <c r="D1377" s="14" t="s">
        <v>3072</v>
      </c>
      <c r="E1377" s="14" t="s">
        <v>735</v>
      </c>
      <c r="F1377" s="20">
        <v>0</v>
      </c>
      <c r="G1377" s="20" t="s">
        <v>735</v>
      </c>
      <c r="H1377" s="20">
        <v>0</v>
      </c>
      <c r="I1377" s="12" t="s">
        <v>305</v>
      </c>
    </row>
    <row r="1378" spans="1:9" x14ac:dyDescent="0.2">
      <c r="A1378" s="14" t="s">
        <v>3057</v>
      </c>
      <c r="B1378" s="12" t="s">
        <v>984</v>
      </c>
      <c r="C1378" s="18" t="s">
        <v>760</v>
      </c>
      <c r="D1378" s="14" t="s">
        <v>3073</v>
      </c>
      <c r="E1378" s="14" t="s">
        <v>735</v>
      </c>
      <c r="F1378" s="20">
        <v>0.37004662004662003</v>
      </c>
      <c r="G1378" s="20" t="s">
        <v>735</v>
      </c>
      <c r="H1378" s="20">
        <v>6.3131313131314926E-3</v>
      </c>
      <c r="I1378" s="12" t="s">
        <v>305</v>
      </c>
    </row>
    <row r="1379" spans="1:9" x14ac:dyDescent="0.2">
      <c r="A1379" s="14" t="s">
        <v>3057</v>
      </c>
      <c r="B1379" s="12" t="s">
        <v>984</v>
      </c>
      <c r="C1379" s="18" t="s">
        <v>762</v>
      </c>
      <c r="D1379" s="14" t="s">
        <v>3074</v>
      </c>
      <c r="E1379" s="14" t="s">
        <v>735</v>
      </c>
      <c r="F1379" s="20">
        <v>0</v>
      </c>
      <c r="G1379" s="20" t="s">
        <v>735</v>
      </c>
      <c r="H1379" s="20">
        <v>0</v>
      </c>
      <c r="I1379" s="12" t="s">
        <v>305</v>
      </c>
    </row>
    <row r="1380" spans="1:9" x14ac:dyDescent="0.2">
      <c r="A1380" s="14" t="s">
        <v>3057</v>
      </c>
      <c r="B1380" s="12" t="s">
        <v>984</v>
      </c>
      <c r="C1380" s="18" t="s">
        <v>3075</v>
      </c>
      <c r="D1380" s="14" t="s">
        <v>3076</v>
      </c>
      <c r="E1380" s="14" t="s">
        <v>735</v>
      </c>
      <c r="F1380" s="20">
        <v>0</v>
      </c>
      <c r="G1380" s="20" t="s">
        <v>735</v>
      </c>
      <c r="H1380" s="20">
        <v>0</v>
      </c>
      <c r="I1380" s="12" t="s">
        <v>305</v>
      </c>
    </row>
    <row r="1381" spans="1:9" x14ac:dyDescent="0.2">
      <c r="A1381" s="14" t="s">
        <v>3057</v>
      </c>
      <c r="B1381" s="12" t="s">
        <v>984</v>
      </c>
      <c r="C1381" s="18" t="s">
        <v>3077</v>
      </c>
      <c r="D1381" s="14" t="s">
        <v>3078</v>
      </c>
      <c r="E1381" s="14" t="s">
        <v>735</v>
      </c>
      <c r="F1381" s="20">
        <v>0</v>
      </c>
      <c r="G1381" s="20" t="s">
        <v>735</v>
      </c>
      <c r="H1381" s="20">
        <v>0</v>
      </c>
      <c r="I1381" s="12" t="s">
        <v>305</v>
      </c>
    </row>
    <row r="1382" spans="1:9" x14ac:dyDescent="0.2">
      <c r="A1382" s="14" t="s">
        <v>3057</v>
      </c>
      <c r="B1382" s="12" t="s">
        <v>984</v>
      </c>
      <c r="C1382" s="18" t="s">
        <v>774</v>
      </c>
      <c r="D1382" s="14" t="s">
        <v>3079</v>
      </c>
      <c r="E1382" s="14" t="s">
        <v>735</v>
      </c>
      <c r="F1382" s="20">
        <v>0.46820299265951437</v>
      </c>
      <c r="G1382" s="20" t="s">
        <v>735</v>
      </c>
      <c r="H1382" s="20">
        <v>0.43895215090867268</v>
      </c>
      <c r="I1382" s="12" t="s">
        <v>305</v>
      </c>
    </row>
    <row r="1383" spans="1:9" x14ac:dyDescent="0.2">
      <c r="A1383" s="14" t="s">
        <v>3057</v>
      </c>
      <c r="B1383" s="12" t="s">
        <v>984</v>
      </c>
      <c r="C1383" s="18" t="s">
        <v>1322</v>
      </c>
      <c r="D1383" s="14" t="s">
        <v>3080</v>
      </c>
      <c r="E1383" s="14" t="s">
        <v>735</v>
      </c>
      <c r="F1383" s="20">
        <v>0</v>
      </c>
      <c r="G1383" s="20" t="s">
        <v>735</v>
      </c>
      <c r="H1383" s="20">
        <v>0</v>
      </c>
      <c r="I1383" s="12" t="s">
        <v>305</v>
      </c>
    </row>
    <row r="1384" spans="1:9" x14ac:dyDescent="0.2">
      <c r="A1384" s="14" t="s">
        <v>3057</v>
      </c>
      <c r="B1384" s="12" t="s">
        <v>984</v>
      </c>
      <c r="C1384" s="18" t="s">
        <v>3081</v>
      </c>
      <c r="D1384" s="14" t="s">
        <v>3082</v>
      </c>
      <c r="E1384" s="14" t="s">
        <v>735</v>
      </c>
      <c r="F1384" s="20">
        <v>0</v>
      </c>
      <c r="G1384" s="20" t="s">
        <v>735</v>
      </c>
      <c r="H1384" s="20">
        <v>3.8780663780663804E-2</v>
      </c>
      <c r="I1384" s="12" t="s">
        <v>305</v>
      </c>
    </row>
    <row r="1385" spans="1:9" x14ac:dyDescent="0.2">
      <c r="A1385" s="14" t="s">
        <v>3057</v>
      </c>
      <c r="B1385" s="12" t="s">
        <v>984</v>
      </c>
      <c r="C1385" s="18" t="s">
        <v>794</v>
      </c>
      <c r="D1385" s="14" t="s">
        <v>3083</v>
      </c>
      <c r="E1385" s="14" t="s">
        <v>735</v>
      </c>
      <c r="F1385" s="20">
        <v>0</v>
      </c>
      <c r="G1385" s="20" t="s">
        <v>735</v>
      </c>
      <c r="H1385" s="20">
        <v>0</v>
      </c>
      <c r="I1385" s="12" t="s">
        <v>305</v>
      </c>
    </row>
    <row r="1386" spans="1:9" x14ac:dyDescent="0.2">
      <c r="A1386" s="14" t="s">
        <v>3057</v>
      </c>
      <c r="B1386" s="12" t="s">
        <v>984</v>
      </c>
      <c r="C1386" s="18" t="s">
        <v>3084</v>
      </c>
      <c r="D1386" s="14" t="s">
        <v>3085</v>
      </c>
      <c r="E1386" s="14" t="s">
        <v>735</v>
      </c>
      <c r="F1386" s="20">
        <v>0</v>
      </c>
      <c r="G1386" s="20" t="s">
        <v>735</v>
      </c>
      <c r="H1386" s="20">
        <v>0</v>
      </c>
      <c r="I1386" s="12" t="s">
        <v>305</v>
      </c>
    </row>
    <row r="1387" spans="1:9" x14ac:dyDescent="0.2">
      <c r="A1387" s="14" t="s">
        <v>3057</v>
      </c>
      <c r="B1387" s="12" t="s">
        <v>984</v>
      </c>
      <c r="C1387" s="18" t="s">
        <v>798</v>
      </c>
      <c r="D1387" s="14" t="s">
        <v>3086</v>
      </c>
      <c r="E1387" s="14" t="s">
        <v>735</v>
      </c>
      <c r="F1387" s="20">
        <v>0</v>
      </c>
      <c r="G1387" s="20" t="s">
        <v>735</v>
      </c>
      <c r="H1387" s="20">
        <v>0</v>
      </c>
      <c r="I1387" s="12" t="s">
        <v>305</v>
      </c>
    </row>
    <row r="1388" spans="1:9" x14ac:dyDescent="0.2">
      <c r="A1388" s="14" t="s">
        <v>3057</v>
      </c>
      <c r="B1388" s="12" t="s">
        <v>984</v>
      </c>
      <c r="C1388" s="18" t="s">
        <v>3087</v>
      </c>
      <c r="D1388" s="14" t="s">
        <v>3088</v>
      </c>
      <c r="E1388" s="14" t="s">
        <v>735</v>
      </c>
      <c r="F1388" s="20">
        <v>0</v>
      </c>
      <c r="G1388" s="20" t="s">
        <v>735</v>
      </c>
      <c r="H1388" s="20">
        <v>0</v>
      </c>
      <c r="I1388" s="12" t="s">
        <v>305</v>
      </c>
    </row>
    <row r="1389" spans="1:9" x14ac:dyDescent="0.2">
      <c r="A1389" s="14" t="s">
        <v>3057</v>
      </c>
      <c r="B1389" s="12" t="s">
        <v>984</v>
      </c>
      <c r="C1389" s="18" t="s">
        <v>1539</v>
      </c>
      <c r="D1389" s="14" t="s">
        <v>3089</v>
      </c>
      <c r="E1389" s="14" t="s">
        <v>740</v>
      </c>
      <c r="F1389" s="20" t="s">
        <v>741</v>
      </c>
      <c r="G1389" s="20" t="s">
        <v>735</v>
      </c>
      <c r="H1389" s="20">
        <v>0.39012574726860438</v>
      </c>
      <c r="I1389" s="12" t="s">
        <v>305</v>
      </c>
    </row>
    <row r="1390" spans="1:9" x14ac:dyDescent="0.2">
      <c r="A1390" s="14" t="s">
        <v>3057</v>
      </c>
      <c r="B1390" s="12" t="s">
        <v>984</v>
      </c>
      <c r="C1390" s="18" t="s">
        <v>1963</v>
      </c>
      <c r="D1390" s="14" t="s">
        <v>3090</v>
      </c>
      <c r="E1390" s="14" t="s">
        <v>874</v>
      </c>
      <c r="F1390" s="20" t="s">
        <v>874</v>
      </c>
      <c r="G1390" s="20" t="s">
        <v>874</v>
      </c>
      <c r="H1390" s="20" t="s">
        <v>874</v>
      </c>
      <c r="I1390" s="12" t="s">
        <v>305</v>
      </c>
    </row>
    <row r="1391" spans="1:9" x14ac:dyDescent="0.2">
      <c r="A1391" s="14" t="s">
        <v>3057</v>
      </c>
      <c r="B1391" s="12" t="s">
        <v>984</v>
      </c>
      <c r="C1391" s="18" t="s">
        <v>3091</v>
      </c>
      <c r="D1391" s="14" t="s">
        <v>3092</v>
      </c>
      <c r="E1391" s="14" t="s">
        <v>735</v>
      </c>
      <c r="F1391" s="20">
        <v>0</v>
      </c>
      <c r="G1391" s="20" t="s">
        <v>735</v>
      </c>
      <c r="H1391" s="20">
        <v>0</v>
      </c>
      <c r="I1391" s="12" t="s">
        <v>305</v>
      </c>
    </row>
    <row r="1392" spans="1:9" x14ac:dyDescent="0.2">
      <c r="A1392" s="14" t="s">
        <v>3057</v>
      </c>
      <c r="B1392" s="12" t="s">
        <v>984</v>
      </c>
      <c r="C1392" s="18" t="s">
        <v>1352</v>
      </c>
      <c r="D1392" s="14" t="s">
        <v>3093</v>
      </c>
      <c r="E1392" s="14" t="s">
        <v>735</v>
      </c>
      <c r="F1392" s="20">
        <v>0</v>
      </c>
      <c r="G1392" s="20" t="s">
        <v>735</v>
      </c>
      <c r="H1392" s="20">
        <v>0</v>
      </c>
      <c r="I1392" s="12" t="s">
        <v>305</v>
      </c>
    </row>
    <row r="1393" spans="1:9" x14ac:dyDescent="0.2">
      <c r="A1393" s="14" t="s">
        <v>3057</v>
      </c>
      <c r="B1393" s="12" t="s">
        <v>984</v>
      </c>
      <c r="C1393" s="18" t="s">
        <v>3094</v>
      </c>
      <c r="D1393" s="14" t="s">
        <v>3095</v>
      </c>
      <c r="E1393" s="14" t="s">
        <v>735</v>
      </c>
      <c r="F1393" s="20">
        <v>0</v>
      </c>
      <c r="G1393" s="20" t="s">
        <v>735</v>
      </c>
      <c r="H1393" s="20">
        <v>0</v>
      </c>
      <c r="I1393" s="12" t="s">
        <v>305</v>
      </c>
    </row>
    <row r="1394" spans="1:9" x14ac:dyDescent="0.2">
      <c r="A1394" s="14" t="s">
        <v>3057</v>
      </c>
      <c r="B1394" s="12" t="s">
        <v>984</v>
      </c>
      <c r="C1394" s="18" t="s">
        <v>3096</v>
      </c>
      <c r="D1394" s="14" t="s">
        <v>3097</v>
      </c>
      <c r="E1394" s="14" t="s">
        <v>735</v>
      </c>
      <c r="F1394" s="20">
        <v>0</v>
      </c>
      <c r="G1394" s="20" t="s">
        <v>735</v>
      </c>
      <c r="H1394" s="20">
        <v>0</v>
      </c>
      <c r="I1394" s="12" t="s">
        <v>305</v>
      </c>
    </row>
    <row r="1395" spans="1:9" x14ac:dyDescent="0.2">
      <c r="A1395" s="14" t="s">
        <v>3057</v>
      </c>
      <c r="B1395" s="12" t="s">
        <v>984</v>
      </c>
      <c r="C1395" s="18" t="s">
        <v>3098</v>
      </c>
      <c r="D1395" s="14" t="s">
        <v>3099</v>
      </c>
      <c r="E1395" s="14" t="s">
        <v>735</v>
      </c>
      <c r="F1395" s="20">
        <v>0</v>
      </c>
      <c r="G1395" s="20" t="s">
        <v>735</v>
      </c>
      <c r="H1395" s="20">
        <v>0</v>
      </c>
      <c r="I1395" s="12" t="s">
        <v>305</v>
      </c>
    </row>
    <row r="1396" spans="1:9" x14ac:dyDescent="0.2">
      <c r="A1396" s="14" t="s">
        <v>3057</v>
      </c>
      <c r="B1396" s="12" t="s">
        <v>984</v>
      </c>
      <c r="C1396" s="18" t="s">
        <v>806</v>
      </c>
      <c r="D1396" s="14" t="s">
        <v>3100</v>
      </c>
      <c r="E1396" s="14" t="s">
        <v>735</v>
      </c>
      <c r="F1396" s="20">
        <v>3.3779230899939616E-2</v>
      </c>
      <c r="G1396" s="20" t="s">
        <v>735</v>
      </c>
      <c r="H1396" s="20">
        <v>0</v>
      </c>
      <c r="I1396" s="12" t="s">
        <v>305</v>
      </c>
    </row>
    <row r="1397" spans="1:9" x14ac:dyDescent="0.2">
      <c r="A1397" s="14" t="s">
        <v>3057</v>
      </c>
      <c r="B1397" s="12" t="s">
        <v>984</v>
      </c>
      <c r="C1397" s="18" t="s">
        <v>1554</v>
      </c>
      <c r="D1397" s="14" t="s">
        <v>3101</v>
      </c>
      <c r="E1397" s="14" t="s">
        <v>740</v>
      </c>
      <c r="F1397" s="20" t="s">
        <v>741</v>
      </c>
      <c r="G1397" s="20" t="s">
        <v>740</v>
      </c>
      <c r="H1397" s="20" t="s">
        <v>741</v>
      </c>
      <c r="I1397" s="12" t="s">
        <v>305</v>
      </c>
    </row>
    <row r="1398" spans="1:9" x14ac:dyDescent="0.2">
      <c r="A1398" s="14" t="s">
        <v>3057</v>
      </c>
      <c r="B1398" s="12" t="s">
        <v>984</v>
      </c>
      <c r="C1398" s="18" t="s">
        <v>808</v>
      </c>
      <c r="D1398" s="14" t="s">
        <v>3102</v>
      </c>
      <c r="E1398" s="14" t="s">
        <v>735</v>
      </c>
      <c r="F1398" s="20">
        <v>0</v>
      </c>
      <c r="G1398" s="20" t="s">
        <v>735</v>
      </c>
      <c r="H1398" s="20">
        <v>0</v>
      </c>
      <c r="I1398" s="12" t="s">
        <v>305</v>
      </c>
    </row>
    <row r="1399" spans="1:9" x14ac:dyDescent="0.2">
      <c r="A1399" s="14" t="s">
        <v>3057</v>
      </c>
      <c r="B1399" s="12" t="s">
        <v>984</v>
      </c>
      <c r="C1399" s="18" t="s">
        <v>2600</v>
      </c>
      <c r="D1399" s="14" t="s">
        <v>3103</v>
      </c>
      <c r="E1399" s="14" t="s">
        <v>735</v>
      </c>
      <c r="F1399" s="20">
        <v>0</v>
      </c>
      <c r="G1399" s="20" t="s">
        <v>735</v>
      </c>
      <c r="H1399" s="20">
        <v>0.25130579297245964</v>
      </c>
      <c r="I1399" s="12" t="s">
        <v>305</v>
      </c>
    </row>
    <row r="1400" spans="1:9" x14ac:dyDescent="0.2">
      <c r="A1400" s="14" t="s">
        <v>3057</v>
      </c>
      <c r="B1400" s="12" t="s">
        <v>984</v>
      </c>
      <c r="C1400" s="18" t="s">
        <v>1562</v>
      </c>
      <c r="D1400" s="14" t="s">
        <v>3104</v>
      </c>
      <c r="E1400" s="14" t="s">
        <v>740</v>
      </c>
      <c r="F1400" s="20" t="s">
        <v>741</v>
      </c>
      <c r="G1400" s="20" t="s">
        <v>740</v>
      </c>
      <c r="H1400" s="20" t="s">
        <v>741</v>
      </c>
      <c r="I1400" s="12" t="s">
        <v>305</v>
      </c>
    </row>
    <row r="1401" spans="1:9" x14ac:dyDescent="0.2">
      <c r="A1401" s="14" t="s">
        <v>3057</v>
      </c>
      <c r="B1401" s="12" t="s">
        <v>984</v>
      </c>
      <c r="C1401" s="18" t="s">
        <v>3105</v>
      </c>
      <c r="D1401" s="14" t="s">
        <v>3106</v>
      </c>
      <c r="E1401" s="14" t="s">
        <v>735</v>
      </c>
      <c r="F1401" s="20">
        <v>0.38836533902323378</v>
      </c>
      <c r="G1401" s="20" t="s">
        <v>740</v>
      </c>
      <c r="H1401" s="20" t="s">
        <v>741</v>
      </c>
      <c r="I1401" s="12" t="s">
        <v>305</v>
      </c>
    </row>
    <row r="1402" spans="1:9" x14ac:dyDescent="0.2">
      <c r="A1402" s="14" t="s">
        <v>3057</v>
      </c>
      <c r="B1402" s="12" t="s">
        <v>984</v>
      </c>
      <c r="C1402" s="18" t="s">
        <v>968</v>
      </c>
      <c r="D1402" s="14" t="s">
        <v>3107</v>
      </c>
      <c r="E1402" s="14" t="s">
        <v>735</v>
      </c>
      <c r="F1402" s="20">
        <v>0</v>
      </c>
      <c r="G1402" s="20" t="s">
        <v>735</v>
      </c>
      <c r="H1402" s="20">
        <v>0</v>
      </c>
      <c r="I1402" s="12" t="s">
        <v>305</v>
      </c>
    </row>
    <row r="1403" spans="1:9" x14ac:dyDescent="0.2">
      <c r="A1403" s="14" t="s">
        <v>3057</v>
      </c>
      <c r="B1403" s="12" t="s">
        <v>984</v>
      </c>
      <c r="C1403" s="18" t="s">
        <v>810</v>
      </c>
      <c r="D1403" s="14" t="s">
        <v>3108</v>
      </c>
      <c r="E1403" s="14" t="s">
        <v>740</v>
      </c>
      <c r="F1403" s="20" t="s">
        <v>741</v>
      </c>
      <c r="G1403" s="20" t="s">
        <v>735</v>
      </c>
      <c r="H1403" s="20">
        <v>0.39294579992254414</v>
      </c>
      <c r="I1403" s="12" t="s">
        <v>305</v>
      </c>
    </row>
    <row r="1404" spans="1:9" x14ac:dyDescent="0.2">
      <c r="A1404" s="14" t="s">
        <v>3057</v>
      </c>
      <c r="B1404" s="12" t="s">
        <v>984</v>
      </c>
      <c r="C1404" s="18" t="s">
        <v>812</v>
      </c>
      <c r="D1404" s="14" t="s">
        <v>3109</v>
      </c>
      <c r="E1404" s="14" t="s">
        <v>735</v>
      </c>
      <c r="F1404" s="20">
        <v>0.3313759379678034</v>
      </c>
      <c r="G1404" s="20" t="s">
        <v>740</v>
      </c>
      <c r="H1404" s="20" t="s">
        <v>741</v>
      </c>
      <c r="I1404" s="12" t="s">
        <v>305</v>
      </c>
    </row>
    <row r="1405" spans="1:9" x14ac:dyDescent="0.2">
      <c r="A1405" s="14" t="s">
        <v>3057</v>
      </c>
      <c r="B1405" s="12" t="s">
        <v>984</v>
      </c>
      <c r="C1405" s="18" t="s">
        <v>814</v>
      </c>
      <c r="D1405" s="14" t="s">
        <v>3110</v>
      </c>
      <c r="E1405" s="14" t="s">
        <v>874</v>
      </c>
      <c r="F1405" s="20" t="s">
        <v>874</v>
      </c>
      <c r="G1405" s="20" t="s">
        <v>735</v>
      </c>
      <c r="H1405" s="20">
        <v>0</v>
      </c>
      <c r="I1405" s="12" t="s">
        <v>305</v>
      </c>
    </row>
    <row r="1406" spans="1:9" x14ac:dyDescent="0.2">
      <c r="A1406" s="14" t="s">
        <v>3057</v>
      </c>
      <c r="B1406" s="12" t="s">
        <v>984</v>
      </c>
      <c r="C1406" s="18" t="s">
        <v>3111</v>
      </c>
      <c r="D1406" s="14" t="s">
        <v>3112</v>
      </c>
      <c r="E1406" s="14" t="s">
        <v>735</v>
      </c>
      <c r="F1406" s="20">
        <v>3.7195314973092752E-2</v>
      </c>
      <c r="G1406" s="20" t="s">
        <v>735</v>
      </c>
      <c r="H1406" s="20">
        <v>0.1709146422408071</v>
      </c>
      <c r="I1406" s="12" t="s">
        <v>305</v>
      </c>
    </row>
    <row r="1407" spans="1:9" x14ac:dyDescent="0.2">
      <c r="A1407" s="14" t="s">
        <v>3057</v>
      </c>
      <c r="B1407" s="12" t="s">
        <v>984</v>
      </c>
      <c r="C1407" s="18" t="s">
        <v>816</v>
      </c>
      <c r="D1407" s="14" t="s">
        <v>3113</v>
      </c>
      <c r="E1407" s="14" t="s">
        <v>735</v>
      </c>
      <c r="F1407" s="20">
        <v>0</v>
      </c>
      <c r="G1407" s="20" t="s">
        <v>735</v>
      </c>
      <c r="H1407" s="20">
        <v>0</v>
      </c>
      <c r="I1407" s="12" t="s">
        <v>305</v>
      </c>
    </row>
    <row r="1408" spans="1:9" x14ac:dyDescent="0.2">
      <c r="A1408" s="14" t="s">
        <v>3057</v>
      </c>
      <c r="B1408" s="12" t="s">
        <v>984</v>
      </c>
      <c r="C1408" s="18" t="s">
        <v>3114</v>
      </c>
      <c r="D1408" s="14" t="s">
        <v>3115</v>
      </c>
      <c r="E1408" s="14" t="s">
        <v>735</v>
      </c>
      <c r="F1408" s="20">
        <v>0</v>
      </c>
      <c r="G1408" s="20" t="s">
        <v>735</v>
      </c>
      <c r="H1408" s="20">
        <v>0</v>
      </c>
      <c r="I1408" s="12" t="s">
        <v>305</v>
      </c>
    </row>
    <row r="1409" spans="1:9" x14ac:dyDescent="0.2">
      <c r="A1409" s="14" t="s">
        <v>3057</v>
      </c>
      <c r="B1409" s="12" t="s">
        <v>984</v>
      </c>
      <c r="C1409" s="18" t="s">
        <v>972</v>
      </c>
      <c r="D1409" s="14" t="s">
        <v>3116</v>
      </c>
      <c r="E1409" s="14" t="s">
        <v>740</v>
      </c>
      <c r="F1409" s="20" t="s">
        <v>741</v>
      </c>
      <c r="G1409" s="20" t="s">
        <v>740</v>
      </c>
      <c r="H1409" s="20" t="s">
        <v>741</v>
      </c>
      <c r="I1409" s="12" t="s">
        <v>305</v>
      </c>
    </row>
    <row r="1410" spans="1:9" x14ac:dyDescent="0.2">
      <c r="A1410" s="14" t="s">
        <v>3057</v>
      </c>
      <c r="B1410" s="12" t="s">
        <v>984</v>
      </c>
      <c r="C1410" s="18" t="s">
        <v>820</v>
      </c>
      <c r="D1410" s="14" t="s">
        <v>3117</v>
      </c>
      <c r="E1410" s="14" t="s">
        <v>735</v>
      </c>
      <c r="F1410" s="20">
        <v>0</v>
      </c>
      <c r="G1410" s="20" t="s">
        <v>735</v>
      </c>
      <c r="H1410" s="20">
        <v>0</v>
      </c>
      <c r="I1410" s="12" t="s">
        <v>305</v>
      </c>
    </row>
    <row r="1411" spans="1:9" x14ac:dyDescent="0.2">
      <c r="A1411" s="14" t="s">
        <v>3057</v>
      </c>
      <c r="B1411" s="12" t="s">
        <v>984</v>
      </c>
      <c r="C1411" s="18" t="s">
        <v>824</v>
      </c>
      <c r="D1411" s="14" t="s">
        <v>3118</v>
      </c>
      <c r="E1411" s="14" t="s">
        <v>735</v>
      </c>
      <c r="F1411" s="20">
        <v>0</v>
      </c>
      <c r="G1411" s="20" t="s">
        <v>735</v>
      </c>
      <c r="H1411" s="20">
        <v>0</v>
      </c>
      <c r="I1411" s="12" t="s">
        <v>305</v>
      </c>
    </row>
    <row r="1412" spans="1:9" x14ac:dyDescent="0.2">
      <c r="A1412" s="14" t="s">
        <v>3057</v>
      </c>
      <c r="B1412" s="12" t="s">
        <v>984</v>
      </c>
      <c r="C1412" s="18" t="s">
        <v>828</v>
      </c>
      <c r="D1412" s="14" t="s">
        <v>3119</v>
      </c>
      <c r="E1412" s="14" t="s">
        <v>735</v>
      </c>
      <c r="F1412" s="20">
        <v>0.47684716802363863</v>
      </c>
      <c r="G1412" s="20" t="s">
        <v>740</v>
      </c>
      <c r="H1412" s="20" t="s">
        <v>741</v>
      </c>
      <c r="I1412" s="12" t="s">
        <v>305</v>
      </c>
    </row>
    <row r="1413" spans="1:9" x14ac:dyDescent="0.2">
      <c r="A1413" s="14" t="s">
        <v>3057</v>
      </c>
      <c r="B1413" s="12" t="s">
        <v>984</v>
      </c>
      <c r="C1413" s="18" t="s">
        <v>830</v>
      </c>
      <c r="D1413" s="14" t="s">
        <v>3120</v>
      </c>
      <c r="E1413" s="14" t="s">
        <v>735</v>
      </c>
      <c r="F1413" s="20">
        <v>0</v>
      </c>
      <c r="G1413" s="20" t="s">
        <v>735</v>
      </c>
      <c r="H1413" s="20">
        <v>0</v>
      </c>
      <c r="I1413" s="12" t="s">
        <v>305</v>
      </c>
    </row>
    <row r="1414" spans="1:9" x14ac:dyDescent="0.2">
      <c r="A1414" s="14" t="s">
        <v>3057</v>
      </c>
      <c r="B1414" s="12" t="s">
        <v>984</v>
      </c>
      <c r="C1414" s="18" t="s">
        <v>834</v>
      </c>
      <c r="D1414" s="14" t="s">
        <v>3121</v>
      </c>
      <c r="E1414" s="14" t="s">
        <v>735</v>
      </c>
      <c r="F1414" s="20">
        <v>0</v>
      </c>
      <c r="G1414" s="20" t="s">
        <v>735</v>
      </c>
      <c r="H1414" s="20">
        <v>0</v>
      </c>
      <c r="I1414" s="12" t="s">
        <v>305</v>
      </c>
    </row>
    <row r="1415" spans="1:9" x14ac:dyDescent="0.2">
      <c r="A1415" s="14" t="s">
        <v>3057</v>
      </c>
      <c r="B1415" s="12" t="s">
        <v>984</v>
      </c>
      <c r="C1415" s="18" t="s">
        <v>836</v>
      </c>
      <c r="D1415" s="14" t="s">
        <v>3122</v>
      </c>
      <c r="E1415" s="14" t="s">
        <v>735</v>
      </c>
      <c r="F1415" s="20">
        <v>0</v>
      </c>
      <c r="G1415" s="20" t="s">
        <v>735</v>
      </c>
      <c r="H1415" s="20">
        <v>0</v>
      </c>
      <c r="I1415" s="12" t="s">
        <v>305</v>
      </c>
    </row>
    <row r="1416" spans="1:9" x14ac:dyDescent="0.2">
      <c r="A1416" s="14" t="s">
        <v>3057</v>
      </c>
      <c r="B1416" s="12" t="s">
        <v>984</v>
      </c>
      <c r="C1416" s="18" t="s">
        <v>3123</v>
      </c>
      <c r="D1416" s="14" t="s">
        <v>3124</v>
      </c>
      <c r="E1416" s="14" t="s">
        <v>740</v>
      </c>
      <c r="F1416" s="20" t="s">
        <v>741</v>
      </c>
      <c r="G1416" s="20" t="s">
        <v>740</v>
      </c>
      <c r="H1416" s="20" t="s">
        <v>741</v>
      </c>
      <c r="I1416" s="12" t="s">
        <v>305</v>
      </c>
    </row>
    <row r="1417" spans="1:9" x14ac:dyDescent="0.2">
      <c r="A1417" s="14" t="s">
        <v>3057</v>
      </c>
      <c r="B1417" s="12" t="s">
        <v>984</v>
      </c>
      <c r="C1417" s="18" t="s">
        <v>990</v>
      </c>
      <c r="D1417" s="14" t="s">
        <v>3125</v>
      </c>
      <c r="E1417" s="14" t="s">
        <v>740</v>
      </c>
      <c r="F1417" s="20" t="s">
        <v>741</v>
      </c>
      <c r="G1417" s="20" t="s">
        <v>740</v>
      </c>
      <c r="H1417" s="20" t="s">
        <v>741</v>
      </c>
      <c r="I1417" s="12" t="s">
        <v>305</v>
      </c>
    </row>
    <row r="1418" spans="1:9" x14ac:dyDescent="0.2">
      <c r="A1418" s="14" t="s">
        <v>3057</v>
      </c>
      <c r="B1418" s="12" t="s">
        <v>984</v>
      </c>
      <c r="C1418" s="18" t="s">
        <v>3126</v>
      </c>
      <c r="D1418" s="14" t="s">
        <v>3127</v>
      </c>
      <c r="E1418" s="14" t="s">
        <v>735</v>
      </c>
      <c r="F1418" s="20">
        <v>0</v>
      </c>
      <c r="G1418" s="20" t="s">
        <v>735</v>
      </c>
      <c r="H1418" s="20">
        <v>0</v>
      </c>
      <c r="I1418" s="12" t="s">
        <v>305</v>
      </c>
    </row>
    <row r="1419" spans="1:9" x14ac:dyDescent="0.2">
      <c r="A1419" s="14" t="s">
        <v>3057</v>
      </c>
      <c r="B1419" s="12" t="s">
        <v>984</v>
      </c>
      <c r="C1419" s="18" t="s">
        <v>3128</v>
      </c>
      <c r="D1419" s="14" t="s">
        <v>3129</v>
      </c>
      <c r="E1419" s="14" t="s">
        <v>740</v>
      </c>
      <c r="F1419" s="20" t="s">
        <v>741</v>
      </c>
      <c r="G1419" s="20" t="s">
        <v>735</v>
      </c>
      <c r="H1419" s="20">
        <v>0.43719211822660103</v>
      </c>
      <c r="I1419" s="12" t="s">
        <v>305</v>
      </c>
    </row>
    <row r="1420" spans="1:9" x14ac:dyDescent="0.2">
      <c r="A1420" s="14" t="s">
        <v>3057</v>
      </c>
      <c r="B1420" s="12" t="s">
        <v>984</v>
      </c>
      <c r="C1420" s="18" t="s">
        <v>3130</v>
      </c>
      <c r="D1420" s="14" t="s">
        <v>3131</v>
      </c>
      <c r="E1420" s="14" t="s">
        <v>735</v>
      </c>
      <c r="F1420" s="20">
        <v>0</v>
      </c>
      <c r="G1420" s="20" t="s">
        <v>735</v>
      </c>
      <c r="H1420" s="20">
        <v>0</v>
      </c>
      <c r="I1420" s="12" t="s">
        <v>305</v>
      </c>
    </row>
    <row r="1421" spans="1:9" x14ac:dyDescent="0.2">
      <c r="A1421" s="14" t="s">
        <v>3057</v>
      </c>
      <c r="B1421" s="12" t="s">
        <v>984</v>
      </c>
      <c r="C1421" s="18" t="s">
        <v>3132</v>
      </c>
      <c r="D1421" s="14" t="s">
        <v>3133</v>
      </c>
      <c r="E1421" s="14" t="s">
        <v>735</v>
      </c>
      <c r="F1421" s="20">
        <v>0</v>
      </c>
      <c r="G1421" s="20" t="s">
        <v>735</v>
      </c>
      <c r="H1421" s="20">
        <v>0.33286216462317092</v>
      </c>
      <c r="I1421" s="12" t="s">
        <v>305</v>
      </c>
    </row>
    <row r="1422" spans="1:9" x14ac:dyDescent="0.2">
      <c r="A1422" s="14" t="s">
        <v>3057</v>
      </c>
      <c r="B1422" s="12" t="s">
        <v>984</v>
      </c>
      <c r="C1422" s="18" t="s">
        <v>840</v>
      </c>
      <c r="D1422" s="14" t="s">
        <v>3134</v>
      </c>
      <c r="E1422" s="14" t="s">
        <v>735</v>
      </c>
      <c r="F1422" s="20">
        <v>0</v>
      </c>
      <c r="G1422" s="20" t="s">
        <v>735</v>
      </c>
      <c r="H1422" s="20">
        <v>0</v>
      </c>
      <c r="I1422" s="12" t="s">
        <v>305</v>
      </c>
    </row>
    <row r="1423" spans="1:9" x14ac:dyDescent="0.2">
      <c r="A1423" s="14" t="s">
        <v>3057</v>
      </c>
      <c r="B1423" s="12" t="s">
        <v>984</v>
      </c>
      <c r="C1423" s="18" t="s">
        <v>844</v>
      </c>
      <c r="D1423" s="14" t="s">
        <v>3135</v>
      </c>
      <c r="E1423" s="14" t="s">
        <v>735</v>
      </c>
      <c r="F1423" s="20">
        <v>0.47654320987654325</v>
      </c>
      <c r="G1423" s="20" t="s">
        <v>740</v>
      </c>
      <c r="H1423" s="20" t="s">
        <v>741</v>
      </c>
      <c r="I1423" s="12" t="s">
        <v>305</v>
      </c>
    </row>
    <row r="1424" spans="1:9" x14ac:dyDescent="0.2">
      <c r="A1424" s="14" t="s">
        <v>3057</v>
      </c>
      <c r="B1424" s="12" t="s">
        <v>984</v>
      </c>
      <c r="C1424" s="18" t="s">
        <v>3136</v>
      </c>
      <c r="D1424" s="14" t="s">
        <v>3137</v>
      </c>
      <c r="E1424" s="14" t="s">
        <v>735</v>
      </c>
      <c r="F1424" s="20">
        <v>0</v>
      </c>
      <c r="G1424" s="20" t="s">
        <v>735</v>
      </c>
      <c r="H1424" s="20">
        <v>0</v>
      </c>
      <c r="I1424" s="12" t="s">
        <v>305</v>
      </c>
    </row>
    <row r="1425" spans="1:9" x14ac:dyDescent="0.2">
      <c r="A1425" s="14" t="s">
        <v>3057</v>
      </c>
      <c r="B1425" s="12" t="s">
        <v>984</v>
      </c>
      <c r="C1425" s="18" t="s">
        <v>3138</v>
      </c>
      <c r="D1425" s="14" t="s">
        <v>3139</v>
      </c>
      <c r="E1425" s="14" t="s">
        <v>735</v>
      </c>
      <c r="F1425" s="20">
        <v>0</v>
      </c>
      <c r="G1425" s="20" t="s">
        <v>735</v>
      </c>
      <c r="H1425" s="20">
        <v>0</v>
      </c>
      <c r="I1425" s="12" t="s">
        <v>305</v>
      </c>
    </row>
    <row r="1426" spans="1:9" x14ac:dyDescent="0.2">
      <c r="A1426" s="14" t="s">
        <v>3057</v>
      </c>
      <c r="B1426" s="12" t="s">
        <v>984</v>
      </c>
      <c r="C1426" s="18" t="s">
        <v>1612</v>
      </c>
      <c r="D1426" s="14" t="s">
        <v>3140</v>
      </c>
      <c r="E1426" s="14" t="s">
        <v>735</v>
      </c>
      <c r="F1426" s="20">
        <v>0</v>
      </c>
      <c r="G1426" s="20" t="s">
        <v>735</v>
      </c>
      <c r="H1426" s="20">
        <v>0</v>
      </c>
      <c r="I1426" s="12" t="s">
        <v>305</v>
      </c>
    </row>
    <row r="1427" spans="1:9" x14ac:dyDescent="0.2">
      <c r="A1427" s="14" t="s">
        <v>3057</v>
      </c>
      <c r="B1427" s="12" t="s">
        <v>984</v>
      </c>
      <c r="C1427" s="18" t="s">
        <v>3141</v>
      </c>
      <c r="D1427" s="14" t="s">
        <v>3142</v>
      </c>
      <c r="E1427" s="14" t="s">
        <v>735</v>
      </c>
      <c r="F1427" s="20">
        <v>0</v>
      </c>
      <c r="G1427" s="20" t="s">
        <v>735</v>
      </c>
      <c r="H1427" s="20">
        <v>0</v>
      </c>
      <c r="I1427" s="12" t="s">
        <v>305</v>
      </c>
    </row>
    <row r="1428" spans="1:9" x14ac:dyDescent="0.2">
      <c r="A1428" s="14" t="s">
        <v>3057</v>
      </c>
      <c r="B1428" s="12" t="s">
        <v>984</v>
      </c>
      <c r="C1428" s="18" t="s">
        <v>1013</v>
      </c>
      <c r="D1428" s="14" t="s">
        <v>3143</v>
      </c>
      <c r="E1428" s="14" t="s">
        <v>735</v>
      </c>
      <c r="F1428" s="20">
        <v>0.31144781144781142</v>
      </c>
      <c r="G1428" s="20" t="s">
        <v>735</v>
      </c>
      <c r="H1428" s="20">
        <v>0.42406042406042399</v>
      </c>
      <c r="I1428" s="12" t="s">
        <v>305</v>
      </c>
    </row>
    <row r="1429" spans="1:9" x14ac:dyDescent="0.2">
      <c r="A1429" s="14" t="s">
        <v>3057</v>
      </c>
      <c r="B1429" s="12" t="s">
        <v>984</v>
      </c>
      <c r="C1429" s="18" t="s">
        <v>3144</v>
      </c>
      <c r="D1429" s="14" t="s">
        <v>3145</v>
      </c>
      <c r="E1429" s="14" t="s">
        <v>735</v>
      </c>
      <c r="F1429" s="20">
        <v>0</v>
      </c>
      <c r="G1429" s="20" t="s">
        <v>735</v>
      </c>
      <c r="H1429" s="20">
        <v>0</v>
      </c>
      <c r="I1429" s="12" t="s">
        <v>305</v>
      </c>
    </row>
    <row r="1430" spans="1:9" x14ac:dyDescent="0.2">
      <c r="A1430" s="14" t="s">
        <v>3057</v>
      </c>
      <c r="B1430" s="12" t="s">
        <v>984</v>
      </c>
      <c r="C1430" s="18" t="s">
        <v>2533</v>
      </c>
      <c r="D1430" s="14" t="s">
        <v>3146</v>
      </c>
      <c r="E1430" s="14" t="s">
        <v>735</v>
      </c>
      <c r="F1430" s="20">
        <v>0.3867867867867868</v>
      </c>
      <c r="G1430" s="20" t="s">
        <v>740</v>
      </c>
      <c r="H1430" s="20" t="s">
        <v>741</v>
      </c>
      <c r="I1430" s="12" t="s">
        <v>305</v>
      </c>
    </row>
    <row r="1431" spans="1:9" x14ac:dyDescent="0.2">
      <c r="A1431" s="14" t="s">
        <v>3057</v>
      </c>
      <c r="B1431" s="12" t="s">
        <v>984</v>
      </c>
      <c r="C1431" s="18" t="s">
        <v>2349</v>
      </c>
      <c r="D1431" s="14" t="s">
        <v>3147</v>
      </c>
      <c r="E1431" s="14" t="s">
        <v>735</v>
      </c>
      <c r="F1431" s="20">
        <v>0.38558201058201058</v>
      </c>
      <c r="G1431" s="20" t="s">
        <v>740</v>
      </c>
      <c r="H1431" s="20" t="s">
        <v>741</v>
      </c>
      <c r="I1431" s="12" t="s">
        <v>305</v>
      </c>
    </row>
    <row r="1432" spans="1:9" x14ac:dyDescent="0.2">
      <c r="A1432" s="14" t="s">
        <v>3057</v>
      </c>
      <c r="B1432" s="12" t="s">
        <v>984</v>
      </c>
      <c r="C1432" s="18" t="s">
        <v>1023</v>
      </c>
      <c r="D1432" s="14" t="s">
        <v>3148</v>
      </c>
      <c r="E1432" s="14" t="s">
        <v>735</v>
      </c>
      <c r="F1432" s="20">
        <v>0.32892602660044523</v>
      </c>
      <c r="G1432" s="20" t="s">
        <v>735</v>
      </c>
      <c r="H1432" s="20">
        <v>0.44676798709056775</v>
      </c>
      <c r="I1432" s="12" t="s">
        <v>305</v>
      </c>
    </row>
    <row r="1433" spans="1:9" x14ac:dyDescent="0.2">
      <c r="A1433" s="14" t="s">
        <v>3057</v>
      </c>
      <c r="B1433" s="12" t="s">
        <v>984</v>
      </c>
      <c r="C1433" s="18" t="s">
        <v>3149</v>
      </c>
      <c r="D1433" s="14" t="s">
        <v>3150</v>
      </c>
      <c r="E1433" s="14" t="s">
        <v>735</v>
      </c>
      <c r="F1433" s="20">
        <v>0</v>
      </c>
      <c r="G1433" s="20" t="s">
        <v>735</v>
      </c>
      <c r="H1433" s="20">
        <v>0</v>
      </c>
      <c r="I1433" s="12" t="s">
        <v>305</v>
      </c>
    </row>
    <row r="1434" spans="1:9" x14ac:dyDescent="0.2">
      <c r="A1434" s="14" t="s">
        <v>3057</v>
      </c>
      <c r="B1434" s="12" t="s">
        <v>984</v>
      </c>
      <c r="C1434" s="18" t="s">
        <v>3151</v>
      </c>
      <c r="D1434" s="14" t="s">
        <v>3152</v>
      </c>
      <c r="E1434" s="14" t="s">
        <v>735</v>
      </c>
      <c r="F1434" s="20">
        <v>0</v>
      </c>
      <c r="G1434" s="20" t="s">
        <v>735</v>
      </c>
      <c r="H1434" s="20">
        <v>0</v>
      </c>
      <c r="I1434" s="12" t="s">
        <v>305</v>
      </c>
    </row>
    <row r="1435" spans="1:9" x14ac:dyDescent="0.2">
      <c r="A1435" s="14" t="s">
        <v>3057</v>
      </c>
      <c r="B1435" s="12" t="s">
        <v>984</v>
      </c>
      <c r="C1435" s="18" t="s">
        <v>3153</v>
      </c>
      <c r="D1435" s="14" t="s">
        <v>3154</v>
      </c>
      <c r="E1435" s="14" t="s">
        <v>735</v>
      </c>
      <c r="F1435" s="20">
        <v>0</v>
      </c>
      <c r="G1435" s="20" t="s">
        <v>735</v>
      </c>
      <c r="H1435" s="20">
        <v>0</v>
      </c>
      <c r="I1435" s="12" t="s">
        <v>305</v>
      </c>
    </row>
    <row r="1436" spans="1:9" x14ac:dyDescent="0.2">
      <c r="A1436" s="14" t="s">
        <v>3057</v>
      </c>
      <c r="B1436" s="12" t="s">
        <v>984</v>
      </c>
      <c r="C1436" s="18" t="s">
        <v>3155</v>
      </c>
      <c r="D1436" s="14" t="s">
        <v>3156</v>
      </c>
      <c r="E1436" s="14" t="s">
        <v>735</v>
      </c>
      <c r="F1436" s="20">
        <v>0</v>
      </c>
      <c r="G1436" s="20" t="s">
        <v>735</v>
      </c>
      <c r="H1436" s="20">
        <v>0</v>
      </c>
      <c r="I1436" s="12" t="s">
        <v>305</v>
      </c>
    </row>
    <row r="1437" spans="1:9" x14ac:dyDescent="0.2">
      <c r="A1437" s="14" t="s">
        <v>3057</v>
      </c>
      <c r="B1437" s="12" t="s">
        <v>984</v>
      </c>
      <c r="C1437" s="18" t="s">
        <v>3157</v>
      </c>
      <c r="D1437" s="14" t="s">
        <v>3158</v>
      </c>
      <c r="E1437" s="14" t="s">
        <v>735</v>
      </c>
      <c r="F1437" s="20">
        <v>0</v>
      </c>
      <c r="G1437" s="20" t="s">
        <v>735</v>
      </c>
      <c r="H1437" s="20">
        <v>0</v>
      </c>
      <c r="I1437" s="12" t="s">
        <v>305</v>
      </c>
    </row>
    <row r="1438" spans="1:9" x14ac:dyDescent="0.2">
      <c r="A1438" s="14" t="s">
        <v>3057</v>
      </c>
      <c r="B1438" s="12" t="s">
        <v>984</v>
      </c>
      <c r="C1438" s="18" t="s">
        <v>3159</v>
      </c>
      <c r="D1438" s="14" t="s">
        <v>3160</v>
      </c>
      <c r="E1438" s="14" t="s">
        <v>735</v>
      </c>
      <c r="F1438" s="20">
        <v>0</v>
      </c>
      <c r="G1438" s="20" t="s">
        <v>735</v>
      </c>
      <c r="H1438" s="20">
        <v>0</v>
      </c>
      <c r="I1438" s="12" t="s">
        <v>305</v>
      </c>
    </row>
    <row r="1439" spans="1:9" x14ac:dyDescent="0.2">
      <c r="A1439" s="14" t="s">
        <v>3057</v>
      </c>
      <c r="B1439" s="12" t="s">
        <v>984</v>
      </c>
      <c r="C1439" s="18" t="s">
        <v>1025</v>
      </c>
      <c r="D1439" s="14" t="s">
        <v>3161</v>
      </c>
      <c r="E1439" s="14" t="s">
        <v>735</v>
      </c>
      <c r="F1439" s="20">
        <v>0</v>
      </c>
      <c r="G1439" s="20" t="s">
        <v>735</v>
      </c>
      <c r="H1439" s="20">
        <v>0</v>
      </c>
      <c r="I1439" s="12" t="s">
        <v>305</v>
      </c>
    </row>
    <row r="1440" spans="1:9" x14ac:dyDescent="0.2">
      <c r="A1440" s="14" t="s">
        <v>3057</v>
      </c>
      <c r="B1440" s="12" t="s">
        <v>984</v>
      </c>
      <c r="C1440" s="18" t="s">
        <v>3162</v>
      </c>
      <c r="D1440" s="14" t="s">
        <v>3163</v>
      </c>
      <c r="E1440" s="14" t="s">
        <v>740</v>
      </c>
      <c r="F1440" s="20" t="s">
        <v>741</v>
      </c>
      <c r="G1440" s="20" t="s">
        <v>740</v>
      </c>
      <c r="H1440" s="20" t="s">
        <v>741</v>
      </c>
      <c r="I1440" s="12" t="s">
        <v>305</v>
      </c>
    </row>
    <row r="1441" spans="1:9" x14ac:dyDescent="0.2">
      <c r="A1441" s="14" t="s">
        <v>3057</v>
      </c>
      <c r="B1441" s="12" t="s">
        <v>984</v>
      </c>
      <c r="C1441" s="18" t="s">
        <v>1667</v>
      </c>
      <c r="D1441" s="14" t="s">
        <v>3164</v>
      </c>
      <c r="E1441" s="14" t="s">
        <v>735</v>
      </c>
      <c r="F1441" s="20">
        <v>0</v>
      </c>
      <c r="G1441" s="20" t="s">
        <v>735</v>
      </c>
      <c r="H1441" s="20">
        <v>0</v>
      </c>
      <c r="I1441" s="12" t="s">
        <v>305</v>
      </c>
    </row>
    <row r="1442" spans="1:9" x14ac:dyDescent="0.2">
      <c r="A1442" s="14" t="s">
        <v>3057</v>
      </c>
      <c r="B1442" s="12" t="s">
        <v>984</v>
      </c>
      <c r="C1442" s="18" t="s">
        <v>864</v>
      </c>
      <c r="D1442" s="14" t="s">
        <v>3165</v>
      </c>
      <c r="E1442" s="14" t="s">
        <v>735</v>
      </c>
      <c r="F1442" s="20">
        <v>0</v>
      </c>
      <c r="G1442" s="20" t="s">
        <v>735</v>
      </c>
      <c r="H1442" s="20">
        <v>0</v>
      </c>
      <c r="I1442" s="12" t="s">
        <v>305</v>
      </c>
    </row>
    <row r="1443" spans="1:9" x14ac:dyDescent="0.2">
      <c r="A1443" s="14" t="s">
        <v>3057</v>
      </c>
      <c r="B1443" s="12" t="s">
        <v>984</v>
      </c>
      <c r="C1443" s="18" t="s">
        <v>1670</v>
      </c>
      <c r="D1443" s="14" t="s">
        <v>3166</v>
      </c>
      <c r="E1443" s="14" t="s">
        <v>740</v>
      </c>
      <c r="F1443" s="20" t="s">
        <v>741</v>
      </c>
      <c r="G1443" s="20" t="s">
        <v>740</v>
      </c>
      <c r="H1443" s="20" t="s">
        <v>741</v>
      </c>
      <c r="I1443" s="12" t="s">
        <v>305</v>
      </c>
    </row>
    <row r="1444" spans="1:9" x14ac:dyDescent="0.2">
      <c r="A1444" s="14" t="s">
        <v>3057</v>
      </c>
      <c r="B1444" s="12" t="s">
        <v>984</v>
      </c>
      <c r="C1444" s="18" t="s">
        <v>1672</v>
      </c>
      <c r="D1444" s="14" t="s">
        <v>3167</v>
      </c>
      <c r="E1444" s="14" t="s">
        <v>735</v>
      </c>
      <c r="F1444" s="20">
        <v>0</v>
      </c>
      <c r="G1444" s="20" t="s">
        <v>735</v>
      </c>
      <c r="H1444" s="20">
        <v>0</v>
      </c>
      <c r="I1444" s="12" t="s">
        <v>305</v>
      </c>
    </row>
    <row r="1445" spans="1:9" x14ac:dyDescent="0.2">
      <c r="A1445" s="14" t="s">
        <v>3057</v>
      </c>
      <c r="B1445" s="12" t="s">
        <v>984</v>
      </c>
      <c r="C1445" s="18" t="s">
        <v>1682</v>
      </c>
      <c r="D1445" s="14" t="s">
        <v>3168</v>
      </c>
      <c r="E1445" s="14" t="s">
        <v>735</v>
      </c>
      <c r="F1445" s="20">
        <v>0</v>
      </c>
      <c r="G1445" s="20" t="s">
        <v>735</v>
      </c>
      <c r="H1445" s="20">
        <v>0</v>
      </c>
      <c r="I1445" s="12" t="s">
        <v>305</v>
      </c>
    </row>
    <row r="1446" spans="1:9" x14ac:dyDescent="0.2">
      <c r="A1446" s="14" t="s">
        <v>3057</v>
      </c>
      <c r="B1446" s="12" t="s">
        <v>984</v>
      </c>
      <c r="C1446" s="18" t="s">
        <v>868</v>
      </c>
      <c r="D1446" s="14" t="s">
        <v>3169</v>
      </c>
      <c r="E1446" s="14" t="s">
        <v>735</v>
      </c>
      <c r="F1446" s="20">
        <v>0.25586419753086426</v>
      </c>
      <c r="G1446" s="20" t="s">
        <v>735</v>
      </c>
      <c r="H1446" s="20">
        <v>0.23240740740740745</v>
      </c>
      <c r="I1446" s="12" t="s">
        <v>305</v>
      </c>
    </row>
    <row r="1447" spans="1:9" x14ac:dyDescent="0.2">
      <c r="A1447" s="14" t="s">
        <v>3057</v>
      </c>
      <c r="B1447" s="12" t="s">
        <v>984</v>
      </c>
      <c r="C1447" s="18" t="s">
        <v>3170</v>
      </c>
      <c r="D1447" s="14" t="s">
        <v>3171</v>
      </c>
      <c r="E1447" s="14" t="s">
        <v>735</v>
      </c>
      <c r="F1447" s="20">
        <v>0</v>
      </c>
      <c r="G1447" s="20" t="s">
        <v>735</v>
      </c>
      <c r="H1447" s="20">
        <v>0</v>
      </c>
      <c r="I1447" s="12" t="s">
        <v>305</v>
      </c>
    </row>
    <row r="1448" spans="1:9" x14ac:dyDescent="0.2">
      <c r="A1448" s="14" t="s">
        <v>3057</v>
      </c>
      <c r="B1448" s="12" t="s">
        <v>984</v>
      </c>
      <c r="C1448" s="18" t="s">
        <v>3172</v>
      </c>
      <c r="D1448" s="14" t="s">
        <v>3173</v>
      </c>
      <c r="E1448" s="14" t="s">
        <v>735</v>
      </c>
      <c r="F1448" s="20">
        <v>0</v>
      </c>
      <c r="G1448" s="20" t="s">
        <v>735</v>
      </c>
      <c r="H1448" s="20">
        <v>0</v>
      </c>
      <c r="I1448" s="12" t="s">
        <v>305</v>
      </c>
    </row>
    <row r="1449" spans="1:9" x14ac:dyDescent="0.2">
      <c r="A1449" s="14" t="s">
        <v>3174</v>
      </c>
      <c r="B1449" s="12" t="s">
        <v>3175</v>
      </c>
      <c r="C1449" s="18" t="s">
        <v>2058</v>
      </c>
      <c r="D1449" s="14" t="s">
        <v>3176</v>
      </c>
      <c r="E1449" s="14" t="s">
        <v>735</v>
      </c>
      <c r="F1449" s="20">
        <v>0</v>
      </c>
      <c r="G1449" s="20" t="s">
        <v>735</v>
      </c>
      <c r="H1449" s="20">
        <v>0</v>
      </c>
      <c r="I1449" s="12" t="s">
        <v>305</v>
      </c>
    </row>
    <row r="1450" spans="1:9" x14ac:dyDescent="0.2">
      <c r="A1450" s="14" t="s">
        <v>3174</v>
      </c>
      <c r="B1450" s="12" t="s">
        <v>3175</v>
      </c>
      <c r="C1450" s="18" t="s">
        <v>3177</v>
      </c>
      <c r="D1450" s="14" t="s">
        <v>3178</v>
      </c>
      <c r="E1450" s="14" t="s">
        <v>735</v>
      </c>
      <c r="F1450" s="20">
        <v>0</v>
      </c>
      <c r="G1450" s="20" t="s">
        <v>735</v>
      </c>
      <c r="H1450" s="20">
        <v>0</v>
      </c>
      <c r="I1450" s="12" t="s">
        <v>305</v>
      </c>
    </row>
    <row r="1451" spans="1:9" x14ac:dyDescent="0.2">
      <c r="A1451" s="14" t="s">
        <v>3174</v>
      </c>
      <c r="B1451" s="12" t="s">
        <v>3175</v>
      </c>
      <c r="C1451" s="18" t="s">
        <v>2206</v>
      </c>
      <c r="D1451" s="14" t="s">
        <v>3179</v>
      </c>
      <c r="E1451" s="14" t="s">
        <v>735</v>
      </c>
      <c r="F1451" s="20">
        <v>0</v>
      </c>
      <c r="G1451" s="20" t="s">
        <v>735</v>
      </c>
      <c r="H1451" s="20">
        <v>0</v>
      </c>
      <c r="I1451" s="12" t="s">
        <v>305</v>
      </c>
    </row>
    <row r="1452" spans="1:9" x14ac:dyDescent="0.2">
      <c r="A1452" s="14" t="s">
        <v>3174</v>
      </c>
      <c r="B1452" s="12" t="s">
        <v>3175</v>
      </c>
      <c r="C1452" s="18" t="s">
        <v>3180</v>
      </c>
      <c r="D1452" s="14" t="s">
        <v>3181</v>
      </c>
      <c r="E1452" s="14" t="s">
        <v>735</v>
      </c>
      <c r="F1452" s="20">
        <v>0</v>
      </c>
      <c r="G1452" s="20" t="s">
        <v>735</v>
      </c>
      <c r="H1452" s="20">
        <v>0</v>
      </c>
      <c r="I1452" s="12" t="s">
        <v>305</v>
      </c>
    </row>
    <row r="1453" spans="1:9" x14ac:dyDescent="0.2">
      <c r="A1453" s="14" t="s">
        <v>3174</v>
      </c>
      <c r="B1453" s="12" t="s">
        <v>3175</v>
      </c>
      <c r="C1453" s="18" t="s">
        <v>2776</v>
      </c>
      <c r="D1453" s="14" t="s">
        <v>3182</v>
      </c>
      <c r="E1453" s="14" t="s">
        <v>735</v>
      </c>
      <c r="F1453" s="20">
        <v>0.3875921052000787</v>
      </c>
      <c r="G1453" s="20" t="s">
        <v>735</v>
      </c>
      <c r="H1453" s="20">
        <v>0.39547546687808321</v>
      </c>
      <c r="I1453" s="12" t="s">
        <v>305</v>
      </c>
    </row>
    <row r="1454" spans="1:9" x14ac:dyDescent="0.2">
      <c r="A1454" s="14" t="s">
        <v>3174</v>
      </c>
      <c r="B1454" s="12" t="s">
        <v>3175</v>
      </c>
      <c r="C1454" s="18" t="s">
        <v>2210</v>
      </c>
      <c r="D1454" s="14" t="s">
        <v>3183</v>
      </c>
      <c r="E1454" s="14" t="s">
        <v>735</v>
      </c>
      <c r="F1454" s="20">
        <v>0</v>
      </c>
      <c r="G1454" s="20" t="s">
        <v>735</v>
      </c>
      <c r="H1454" s="20">
        <v>0</v>
      </c>
      <c r="I1454" s="12" t="s">
        <v>305</v>
      </c>
    </row>
    <row r="1455" spans="1:9" x14ac:dyDescent="0.2">
      <c r="A1455" s="14" t="s">
        <v>3174</v>
      </c>
      <c r="B1455" s="12" t="s">
        <v>3175</v>
      </c>
      <c r="C1455" s="18" t="s">
        <v>3184</v>
      </c>
      <c r="D1455" s="14" t="s">
        <v>3185</v>
      </c>
      <c r="E1455" s="14" t="s">
        <v>735</v>
      </c>
      <c r="F1455" s="20">
        <v>0</v>
      </c>
      <c r="G1455" s="20" t="s">
        <v>735</v>
      </c>
      <c r="H1455" s="20">
        <v>0</v>
      </c>
      <c r="I1455" s="12" t="s">
        <v>305</v>
      </c>
    </row>
    <row r="1456" spans="1:9" x14ac:dyDescent="0.2">
      <c r="A1456" s="14" t="s">
        <v>3174</v>
      </c>
      <c r="B1456" s="12" t="s">
        <v>3175</v>
      </c>
      <c r="C1456" s="18" t="s">
        <v>910</v>
      </c>
      <c r="D1456" s="14" t="s">
        <v>3186</v>
      </c>
      <c r="E1456" s="14" t="s">
        <v>735</v>
      </c>
      <c r="F1456" s="20">
        <v>0</v>
      </c>
      <c r="G1456" s="20" t="s">
        <v>735</v>
      </c>
      <c r="H1456" s="20">
        <v>0</v>
      </c>
      <c r="I1456" s="12" t="s">
        <v>305</v>
      </c>
    </row>
    <row r="1457" spans="1:9" x14ac:dyDescent="0.2">
      <c r="A1457" s="14" t="s">
        <v>3174</v>
      </c>
      <c r="B1457" s="12" t="s">
        <v>3175</v>
      </c>
      <c r="C1457" s="18" t="s">
        <v>3187</v>
      </c>
      <c r="D1457" s="14" t="s">
        <v>3188</v>
      </c>
      <c r="E1457" s="14" t="s">
        <v>735</v>
      </c>
      <c r="F1457" s="20">
        <v>0</v>
      </c>
      <c r="G1457" s="20" t="s">
        <v>735</v>
      </c>
      <c r="H1457" s="20">
        <v>0</v>
      </c>
      <c r="I1457" s="12" t="s">
        <v>305</v>
      </c>
    </row>
    <row r="1458" spans="1:9" x14ac:dyDescent="0.2">
      <c r="A1458" s="14" t="s">
        <v>3174</v>
      </c>
      <c r="B1458" s="12" t="s">
        <v>3175</v>
      </c>
      <c r="C1458" s="18" t="s">
        <v>912</v>
      </c>
      <c r="D1458" s="14" t="s">
        <v>3189</v>
      </c>
      <c r="E1458" s="14" t="s">
        <v>735</v>
      </c>
      <c r="F1458" s="20">
        <v>0</v>
      </c>
      <c r="G1458" s="20" t="s">
        <v>735</v>
      </c>
      <c r="H1458" s="20">
        <v>0</v>
      </c>
      <c r="I1458" s="12" t="s">
        <v>305</v>
      </c>
    </row>
    <row r="1459" spans="1:9" x14ac:dyDescent="0.2">
      <c r="A1459" s="14" t="s">
        <v>3174</v>
      </c>
      <c r="B1459" s="12" t="s">
        <v>3175</v>
      </c>
      <c r="C1459" s="18" t="s">
        <v>2073</v>
      </c>
      <c r="D1459" s="14" t="s">
        <v>3190</v>
      </c>
      <c r="E1459" s="14" t="s">
        <v>735</v>
      </c>
      <c r="F1459" s="20">
        <v>0</v>
      </c>
      <c r="G1459" s="20" t="s">
        <v>735</v>
      </c>
      <c r="H1459" s="20">
        <v>0</v>
      </c>
      <c r="I1459" s="12" t="s">
        <v>305</v>
      </c>
    </row>
    <row r="1460" spans="1:9" x14ac:dyDescent="0.2">
      <c r="A1460" s="14" t="s">
        <v>3174</v>
      </c>
      <c r="B1460" s="12" t="s">
        <v>3175</v>
      </c>
      <c r="C1460" s="18" t="s">
        <v>748</v>
      </c>
      <c r="D1460" s="14" t="s">
        <v>3191</v>
      </c>
      <c r="E1460" s="14" t="s">
        <v>735</v>
      </c>
      <c r="F1460" s="20">
        <v>0</v>
      </c>
      <c r="G1460" s="20" t="s">
        <v>735</v>
      </c>
      <c r="H1460" s="20">
        <v>0</v>
      </c>
      <c r="I1460" s="12" t="s">
        <v>305</v>
      </c>
    </row>
    <row r="1461" spans="1:9" x14ac:dyDescent="0.2">
      <c r="A1461" s="14" t="s">
        <v>3174</v>
      </c>
      <c r="B1461" s="12" t="s">
        <v>3175</v>
      </c>
      <c r="C1461" s="18" t="s">
        <v>2403</v>
      </c>
      <c r="D1461" s="14" t="s">
        <v>3192</v>
      </c>
      <c r="E1461" s="14" t="s">
        <v>735</v>
      </c>
      <c r="F1461" s="20">
        <v>0</v>
      </c>
      <c r="G1461" s="20" t="s">
        <v>735</v>
      </c>
      <c r="H1461" s="20">
        <v>0</v>
      </c>
      <c r="I1461" s="12" t="s">
        <v>305</v>
      </c>
    </row>
    <row r="1462" spans="1:9" x14ac:dyDescent="0.2">
      <c r="A1462" s="14" t="s">
        <v>3174</v>
      </c>
      <c r="B1462" s="12" t="s">
        <v>3175</v>
      </c>
      <c r="C1462" s="18" t="s">
        <v>3193</v>
      </c>
      <c r="D1462" s="14" t="s">
        <v>3194</v>
      </c>
      <c r="E1462" s="14" t="s">
        <v>735</v>
      </c>
      <c r="F1462" s="20">
        <v>0</v>
      </c>
      <c r="G1462" s="20" t="s">
        <v>735</v>
      </c>
      <c r="H1462" s="20">
        <v>0</v>
      </c>
      <c r="I1462" s="12" t="s">
        <v>305</v>
      </c>
    </row>
    <row r="1463" spans="1:9" x14ac:dyDescent="0.2">
      <c r="A1463" s="14" t="s">
        <v>3174</v>
      </c>
      <c r="B1463" s="12" t="s">
        <v>3175</v>
      </c>
      <c r="C1463" s="18" t="s">
        <v>1453</v>
      </c>
      <c r="D1463" s="14" t="s">
        <v>3195</v>
      </c>
      <c r="E1463" s="14" t="s">
        <v>735</v>
      </c>
      <c r="F1463" s="20">
        <v>3.7537537537537524E-2</v>
      </c>
      <c r="G1463" s="20" t="s">
        <v>735</v>
      </c>
      <c r="H1463" s="20">
        <v>0.27867152867152867</v>
      </c>
      <c r="I1463" s="12" t="s">
        <v>305</v>
      </c>
    </row>
    <row r="1464" spans="1:9" x14ac:dyDescent="0.2">
      <c r="A1464" s="14" t="s">
        <v>3174</v>
      </c>
      <c r="B1464" s="12" t="s">
        <v>3175</v>
      </c>
      <c r="C1464" s="18" t="s">
        <v>3196</v>
      </c>
      <c r="D1464" s="14" t="s">
        <v>3197</v>
      </c>
      <c r="E1464" s="14" t="s">
        <v>735</v>
      </c>
      <c r="F1464" s="20">
        <v>0</v>
      </c>
      <c r="G1464" s="20" t="s">
        <v>735</v>
      </c>
      <c r="H1464" s="20">
        <v>0</v>
      </c>
      <c r="I1464" s="12" t="s">
        <v>305</v>
      </c>
    </row>
    <row r="1465" spans="1:9" x14ac:dyDescent="0.2">
      <c r="A1465" s="14" t="s">
        <v>3174</v>
      </c>
      <c r="B1465" s="12" t="s">
        <v>3175</v>
      </c>
      <c r="C1465" s="18" t="s">
        <v>917</v>
      </c>
      <c r="D1465" s="14" t="s">
        <v>3198</v>
      </c>
      <c r="E1465" s="14" t="s">
        <v>735</v>
      </c>
      <c r="F1465" s="20">
        <v>0</v>
      </c>
      <c r="G1465" s="20" t="s">
        <v>735</v>
      </c>
      <c r="H1465" s="20">
        <v>0</v>
      </c>
      <c r="I1465" s="12" t="s">
        <v>305</v>
      </c>
    </row>
    <row r="1466" spans="1:9" x14ac:dyDescent="0.2">
      <c r="A1466" s="14" t="s">
        <v>3174</v>
      </c>
      <c r="B1466" s="12" t="s">
        <v>3175</v>
      </c>
      <c r="C1466" s="18" t="s">
        <v>2412</v>
      </c>
      <c r="D1466" s="14" t="s">
        <v>3199</v>
      </c>
      <c r="E1466" s="14" t="s">
        <v>735</v>
      </c>
      <c r="F1466" s="20">
        <v>0</v>
      </c>
      <c r="G1466" s="20" t="s">
        <v>735</v>
      </c>
      <c r="H1466" s="20">
        <v>0</v>
      </c>
      <c r="I1466" s="12" t="s">
        <v>305</v>
      </c>
    </row>
    <row r="1467" spans="1:9" x14ac:dyDescent="0.2">
      <c r="A1467" s="14" t="s">
        <v>3174</v>
      </c>
      <c r="B1467" s="12" t="s">
        <v>3175</v>
      </c>
      <c r="C1467" s="18" t="s">
        <v>1778</v>
      </c>
      <c r="D1467" s="14" t="s">
        <v>3200</v>
      </c>
      <c r="E1467" s="14" t="s">
        <v>735</v>
      </c>
      <c r="F1467" s="20">
        <v>0</v>
      </c>
      <c r="G1467" s="20" t="s">
        <v>735</v>
      </c>
      <c r="H1467" s="20">
        <v>0</v>
      </c>
      <c r="I1467" s="12" t="s">
        <v>305</v>
      </c>
    </row>
    <row r="1468" spans="1:9" x14ac:dyDescent="0.2">
      <c r="A1468" s="14" t="s">
        <v>3174</v>
      </c>
      <c r="B1468" s="12" t="s">
        <v>3175</v>
      </c>
      <c r="C1468" s="18" t="s">
        <v>2081</v>
      </c>
      <c r="D1468" s="14" t="s">
        <v>3201</v>
      </c>
      <c r="E1468" s="14" t="s">
        <v>735</v>
      </c>
      <c r="F1468" s="20">
        <v>0</v>
      </c>
      <c r="G1468" s="20" t="s">
        <v>735</v>
      </c>
      <c r="H1468" s="20">
        <v>0</v>
      </c>
      <c r="I1468" s="12" t="s">
        <v>305</v>
      </c>
    </row>
    <row r="1469" spans="1:9" x14ac:dyDescent="0.2">
      <c r="A1469" s="14" t="s">
        <v>3174</v>
      </c>
      <c r="B1469" s="12" t="s">
        <v>3175</v>
      </c>
      <c r="C1469" s="18" t="s">
        <v>3202</v>
      </c>
      <c r="D1469" s="14" t="s">
        <v>3203</v>
      </c>
      <c r="E1469" s="14" t="s">
        <v>735</v>
      </c>
      <c r="F1469" s="20">
        <v>0</v>
      </c>
      <c r="G1469" s="20" t="s">
        <v>735</v>
      </c>
      <c r="H1469" s="20">
        <v>0</v>
      </c>
      <c r="I1469" s="12" t="s">
        <v>305</v>
      </c>
    </row>
    <row r="1470" spans="1:9" x14ac:dyDescent="0.2">
      <c r="A1470" s="14" t="s">
        <v>3174</v>
      </c>
      <c r="B1470" s="12" t="s">
        <v>3175</v>
      </c>
      <c r="C1470" s="18" t="s">
        <v>1782</v>
      </c>
      <c r="D1470" s="14" t="s">
        <v>3204</v>
      </c>
      <c r="E1470" s="14" t="s">
        <v>740</v>
      </c>
      <c r="F1470" s="20" t="s">
        <v>741</v>
      </c>
      <c r="G1470" s="20" t="s">
        <v>740</v>
      </c>
      <c r="H1470" s="20" t="s">
        <v>741</v>
      </c>
      <c r="I1470" s="12" t="s">
        <v>305</v>
      </c>
    </row>
    <row r="1471" spans="1:9" x14ac:dyDescent="0.2">
      <c r="A1471" s="14" t="s">
        <v>3174</v>
      </c>
      <c r="B1471" s="12" t="s">
        <v>3175</v>
      </c>
      <c r="C1471" s="18" t="s">
        <v>921</v>
      </c>
      <c r="D1471" s="14" t="s">
        <v>3205</v>
      </c>
      <c r="E1471" s="14" t="s">
        <v>735</v>
      </c>
      <c r="F1471" s="20">
        <v>0</v>
      </c>
      <c r="G1471" s="20" t="s">
        <v>735</v>
      </c>
      <c r="H1471" s="20">
        <v>0</v>
      </c>
      <c r="I1471" s="12" t="s">
        <v>305</v>
      </c>
    </row>
    <row r="1472" spans="1:9" x14ac:dyDescent="0.2">
      <c r="A1472" s="14" t="s">
        <v>3174</v>
      </c>
      <c r="B1472" s="12" t="s">
        <v>3175</v>
      </c>
      <c r="C1472" s="18" t="s">
        <v>762</v>
      </c>
      <c r="D1472" s="14" t="s">
        <v>3206</v>
      </c>
      <c r="E1472" s="14" t="s">
        <v>735</v>
      </c>
      <c r="F1472" s="20">
        <v>0</v>
      </c>
      <c r="G1472" s="20" t="s">
        <v>735</v>
      </c>
      <c r="H1472" s="20">
        <v>0</v>
      </c>
      <c r="I1472" s="12" t="s">
        <v>305</v>
      </c>
    </row>
    <row r="1473" spans="1:9" x14ac:dyDescent="0.2">
      <c r="A1473" s="14" t="s">
        <v>3174</v>
      </c>
      <c r="B1473" s="12" t="s">
        <v>3175</v>
      </c>
      <c r="C1473" s="18" t="s">
        <v>1786</v>
      </c>
      <c r="D1473" s="14" t="s">
        <v>3207</v>
      </c>
      <c r="E1473" s="14" t="s">
        <v>735</v>
      </c>
      <c r="F1473" s="20">
        <v>0</v>
      </c>
      <c r="G1473" s="20" t="s">
        <v>735</v>
      </c>
      <c r="H1473" s="20">
        <v>0</v>
      </c>
      <c r="I1473" s="12" t="s">
        <v>305</v>
      </c>
    </row>
    <row r="1474" spans="1:9" x14ac:dyDescent="0.2">
      <c r="A1474" s="14" t="s">
        <v>3174</v>
      </c>
      <c r="B1474" s="12" t="s">
        <v>3175</v>
      </c>
      <c r="C1474" s="18" t="s">
        <v>3208</v>
      </c>
      <c r="D1474" s="14" t="s">
        <v>3209</v>
      </c>
      <c r="E1474" s="14" t="s">
        <v>735</v>
      </c>
      <c r="F1474" s="20">
        <v>0</v>
      </c>
      <c r="G1474" s="20" t="s">
        <v>735</v>
      </c>
      <c r="H1474" s="20">
        <v>0</v>
      </c>
      <c r="I1474" s="12" t="s">
        <v>305</v>
      </c>
    </row>
    <row r="1475" spans="1:9" x14ac:dyDescent="0.2">
      <c r="A1475" s="14" t="s">
        <v>3174</v>
      </c>
      <c r="B1475" s="12" t="s">
        <v>3175</v>
      </c>
      <c r="C1475" s="18" t="s">
        <v>3210</v>
      </c>
      <c r="D1475" s="14" t="s">
        <v>3211</v>
      </c>
      <c r="E1475" s="14" t="s">
        <v>735</v>
      </c>
      <c r="F1475" s="20">
        <v>0</v>
      </c>
      <c r="G1475" s="20" t="s">
        <v>735</v>
      </c>
      <c r="H1475" s="20">
        <v>0</v>
      </c>
      <c r="I1475" s="12" t="s">
        <v>305</v>
      </c>
    </row>
    <row r="1476" spans="1:9" x14ac:dyDescent="0.2">
      <c r="A1476" s="14" t="s">
        <v>3174</v>
      </c>
      <c r="B1476" s="12" t="s">
        <v>3175</v>
      </c>
      <c r="C1476" s="18" t="s">
        <v>933</v>
      </c>
      <c r="D1476" s="14" t="s">
        <v>3212</v>
      </c>
      <c r="E1476" s="14" t="s">
        <v>735</v>
      </c>
      <c r="F1476" s="20">
        <v>0.14398148148148143</v>
      </c>
      <c r="G1476" s="20" t="s">
        <v>735</v>
      </c>
      <c r="H1476" s="20">
        <v>0.45539289289289286</v>
      </c>
      <c r="I1476" s="12" t="s">
        <v>305</v>
      </c>
    </row>
    <row r="1477" spans="1:9" x14ac:dyDescent="0.2">
      <c r="A1477" s="14" t="s">
        <v>3174</v>
      </c>
      <c r="B1477" s="12" t="s">
        <v>3175</v>
      </c>
      <c r="C1477" s="18" t="s">
        <v>1488</v>
      </c>
      <c r="D1477" s="14" t="s">
        <v>3213</v>
      </c>
      <c r="E1477" s="14" t="s">
        <v>735</v>
      </c>
      <c r="F1477" s="20">
        <v>0.35198915498623096</v>
      </c>
      <c r="G1477" s="20" t="s">
        <v>735</v>
      </c>
      <c r="H1477" s="20">
        <v>0.39488024639062452</v>
      </c>
      <c r="I1477" s="12" t="s">
        <v>305</v>
      </c>
    </row>
    <row r="1478" spans="1:9" x14ac:dyDescent="0.2">
      <c r="A1478" s="14" t="s">
        <v>3174</v>
      </c>
      <c r="B1478" s="12" t="s">
        <v>3175</v>
      </c>
      <c r="C1478" s="18" t="s">
        <v>782</v>
      </c>
      <c r="D1478" s="14" t="s">
        <v>3214</v>
      </c>
      <c r="E1478" s="14" t="s">
        <v>740</v>
      </c>
      <c r="F1478" s="20" t="s">
        <v>741</v>
      </c>
      <c r="G1478" s="20" t="s">
        <v>740</v>
      </c>
      <c r="H1478" s="20" t="s">
        <v>741</v>
      </c>
      <c r="I1478" s="12" t="s">
        <v>305</v>
      </c>
    </row>
    <row r="1479" spans="1:9" x14ac:dyDescent="0.2">
      <c r="A1479" s="14" t="s">
        <v>3174</v>
      </c>
      <c r="B1479" s="12" t="s">
        <v>3175</v>
      </c>
      <c r="C1479" s="18" t="s">
        <v>1940</v>
      </c>
      <c r="D1479" s="14" t="s">
        <v>3215</v>
      </c>
      <c r="E1479" s="14" t="s">
        <v>735</v>
      </c>
      <c r="F1479" s="20">
        <v>0</v>
      </c>
      <c r="G1479" s="20" t="s">
        <v>735</v>
      </c>
      <c r="H1479" s="20">
        <v>0</v>
      </c>
      <c r="I1479" s="12" t="s">
        <v>305</v>
      </c>
    </row>
    <row r="1480" spans="1:9" x14ac:dyDescent="0.2">
      <c r="A1480" s="14" t="s">
        <v>3174</v>
      </c>
      <c r="B1480" s="12" t="s">
        <v>3175</v>
      </c>
      <c r="C1480" s="18" t="s">
        <v>784</v>
      </c>
      <c r="D1480" s="14" t="s">
        <v>3216</v>
      </c>
      <c r="E1480" s="14" t="s">
        <v>735</v>
      </c>
      <c r="F1480" s="20">
        <v>0</v>
      </c>
      <c r="G1480" s="20" t="s">
        <v>735</v>
      </c>
      <c r="H1480" s="20">
        <v>0</v>
      </c>
      <c r="I1480" s="12" t="s">
        <v>305</v>
      </c>
    </row>
    <row r="1481" spans="1:9" x14ac:dyDescent="0.2">
      <c r="A1481" s="14" t="s">
        <v>3174</v>
      </c>
      <c r="B1481" s="12" t="s">
        <v>3175</v>
      </c>
      <c r="C1481" s="18" t="s">
        <v>3217</v>
      </c>
      <c r="D1481" s="14" t="s">
        <v>3218</v>
      </c>
      <c r="E1481" s="14" t="s">
        <v>735</v>
      </c>
      <c r="F1481" s="20">
        <v>0.20349196968204541</v>
      </c>
      <c r="G1481" s="20" t="s">
        <v>735</v>
      </c>
      <c r="H1481" s="20">
        <v>0.15195306143581999</v>
      </c>
      <c r="I1481" s="12" t="s">
        <v>305</v>
      </c>
    </row>
    <row r="1482" spans="1:9" x14ac:dyDescent="0.2">
      <c r="A1482" s="14" t="s">
        <v>3174</v>
      </c>
      <c r="B1482" s="12" t="s">
        <v>3175</v>
      </c>
      <c r="C1482" s="18" t="s">
        <v>1190</v>
      </c>
      <c r="D1482" s="14" t="s">
        <v>3219</v>
      </c>
      <c r="E1482" s="14" t="s">
        <v>735</v>
      </c>
      <c r="F1482" s="20">
        <v>0.48874084463144774</v>
      </c>
      <c r="G1482" s="20" t="s">
        <v>735</v>
      </c>
      <c r="H1482" s="20">
        <v>0.4424445483351514</v>
      </c>
      <c r="I1482" s="12" t="s">
        <v>305</v>
      </c>
    </row>
    <row r="1483" spans="1:9" x14ac:dyDescent="0.2">
      <c r="A1483" s="14" t="s">
        <v>3174</v>
      </c>
      <c r="B1483" s="12" t="s">
        <v>3175</v>
      </c>
      <c r="C1483" s="18" t="s">
        <v>3220</v>
      </c>
      <c r="D1483" s="14" t="s">
        <v>3221</v>
      </c>
      <c r="E1483" s="14" t="s">
        <v>735</v>
      </c>
      <c r="F1483" s="20">
        <v>0</v>
      </c>
      <c r="G1483" s="20" t="s">
        <v>735</v>
      </c>
      <c r="H1483" s="20">
        <v>0</v>
      </c>
      <c r="I1483" s="12" t="s">
        <v>305</v>
      </c>
    </row>
    <row r="1484" spans="1:9" x14ac:dyDescent="0.2">
      <c r="A1484" s="14" t="s">
        <v>3174</v>
      </c>
      <c r="B1484" s="12" t="s">
        <v>3175</v>
      </c>
      <c r="C1484" s="18" t="s">
        <v>794</v>
      </c>
      <c r="D1484" s="14" t="s">
        <v>3222</v>
      </c>
      <c r="E1484" s="14" t="s">
        <v>735</v>
      </c>
      <c r="F1484" s="20">
        <v>0</v>
      </c>
      <c r="G1484" s="20" t="s">
        <v>735</v>
      </c>
      <c r="H1484" s="20">
        <v>0</v>
      </c>
      <c r="I1484" s="12" t="s">
        <v>305</v>
      </c>
    </row>
    <row r="1485" spans="1:9" x14ac:dyDescent="0.2">
      <c r="A1485" s="14" t="s">
        <v>3174</v>
      </c>
      <c r="B1485" s="12" t="s">
        <v>3175</v>
      </c>
      <c r="C1485" s="18" t="s">
        <v>3223</v>
      </c>
      <c r="D1485" s="14" t="s">
        <v>3224</v>
      </c>
      <c r="E1485" s="14" t="s">
        <v>735</v>
      </c>
      <c r="F1485" s="20">
        <v>0</v>
      </c>
      <c r="G1485" s="20" t="s">
        <v>735</v>
      </c>
      <c r="H1485" s="20">
        <v>0</v>
      </c>
      <c r="I1485" s="12" t="s">
        <v>305</v>
      </c>
    </row>
    <row r="1486" spans="1:9" x14ac:dyDescent="0.2">
      <c r="A1486" s="14" t="s">
        <v>3174</v>
      </c>
      <c r="B1486" s="12" t="s">
        <v>3175</v>
      </c>
      <c r="C1486" s="18" t="s">
        <v>3225</v>
      </c>
      <c r="D1486" s="14" t="s">
        <v>3226</v>
      </c>
      <c r="E1486" s="14" t="s">
        <v>735</v>
      </c>
      <c r="F1486" s="20">
        <v>0</v>
      </c>
      <c r="G1486" s="20" t="s">
        <v>735</v>
      </c>
      <c r="H1486" s="20">
        <v>0</v>
      </c>
      <c r="I1486" s="12" t="s">
        <v>305</v>
      </c>
    </row>
    <row r="1487" spans="1:9" x14ac:dyDescent="0.2">
      <c r="A1487" s="14" t="s">
        <v>3174</v>
      </c>
      <c r="B1487" s="12" t="s">
        <v>3175</v>
      </c>
      <c r="C1487" s="18" t="s">
        <v>798</v>
      </c>
      <c r="D1487" s="14" t="s">
        <v>3227</v>
      </c>
      <c r="E1487" s="14" t="s">
        <v>740</v>
      </c>
      <c r="F1487" s="20" t="s">
        <v>741</v>
      </c>
      <c r="G1487" s="20" t="s">
        <v>740</v>
      </c>
      <c r="H1487" s="20" t="s">
        <v>741</v>
      </c>
      <c r="I1487" s="12" t="s">
        <v>305</v>
      </c>
    </row>
    <row r="1488" spans="1:9" x14ac:dyDescent="0.2">
      <c r="A1488" s="14" t="s">
        <v>3174</v>
      </c>
      <c r="B1488" s="12" t="s">
        <v>3175</v>
      </c>
      <c r="C1488" s="18" t="s">
        <v>1813</v>
      </c>
      <c r="D1488" s="14" t="s">
        <v>3228</v>
      </c>
      <c r="E1488" s="14" t="s">
        <v>735</v>
      </c>
      <c r="F1488" s="20">
        <v>0</v>
      </c>
      <c r="G1488" s="20" t="s">
        <v>735</v>
      </c>
      <c r="H1488" s="20">
        <v>0</v>
      </c>
      <c r="I1488" s="12" t="s">
        <v>305</v>
      </c>
    </row>
    <row r="1489" spans="1:9" x14ac:dyDescent="0.2">
      <c r="A1489" s="14" t="s">
        <v>3174</v>
      </c>
      <c r="B1489" s="12" t="s">
        <v>3175</v>
      </c>
      <c r="C1489" s="18" t="s">
        <v>1963</v>
      </c>
      <c r="D1489" s="14" t="s">
        <v>3229</v>
      </c>
      <c r="E1489" s="14" t="s">
        <v>735</v>
      </c>
      <c r="F1489" s="20">
        <v>0</v>
      </c>
      <c r="G1489" s="20" t="s">
        <v>735</v>
      </c>
      <c r="H1489" s="20">
        <v>0</v>
      </c>
      <c r="I1489" s="12" t="s">
        <v>305</v>
      </c>
    </row>
    <row r="1490" spans="1:9" x14ac:dyDescent="0.2">
      <c r="A1490" s="14" t="s">
        <v>3174</v>
      </c>
      <c r="B1490" s="12" t="s">
        <v>3175</v>
      </c>
      <c r="C1490" s="18" t="s">
        <v>802</v>
      </c>
      <c r="D1490" s="14" t="s">
        <v>3230</v>
      </c>
      <c r="E1490" s="14" t="s">
        <v>735</v>
      </c>
      <c r="F1490" s="20">
        <v>0</v>
      </c>
      <c r="G1490" s="20" t="s">
        <v>735</v>
      </c>
      <c r="H1490" s="20">
        <v>0</v>
      </c>
      <c r="I1490" s="12" t="s">
        <v>305</v>
      </c>
    </row>
    <row r="1491" spans="1:9" x14ac:dyDescent="0.2">
      <c r="A1491" s="14" t="s">
        <v>3174</v>
      </c>
      <c r="B1491" s="12" t="s">
        <v>3175</v>
      </c>
      <c r="C1491" s="18" t="s">
        <v>3231</v>
      </c>
      <c r="D1491" s="14" t="s">
        <v>3232</v>
      </c>
      <c r="E1491" s="14" t="s">
        <v>735</v>
      </c>
      <c r="F1491" s="20">
        <v>0.36174057829759587</v>
      </c>
      <c r="G1491" s="20" t="s">
        <v>735</v>
      </c>
      <c r="H1491" s="20">
        <v>0.27585759386388675</v>
      </c>
      <c r="I1491" s="12" t="s">
        <v>305</v>
      </c>
    </row>
    <row r="1492" spans="1:9" x14ac:dyDescent="0.2">
      <c r="A1492" s="14" t="s">
        <v>3174</v>
      </c>
      <c r="B1492" s="12" t="s">
        <v>3175</v>
      </c>
      <c r="C1492" s="18" t="s">
        <v>3233</v>
      </c>
      <c r="D1492" s="14" t="s">
        <v>3234</v>
      </c>
      <c r="E1492" s="14" t="s">
        <v>735</v>
      </c>
      <c r="F1492" s="20">
        <v>0</v>
      </c>
      <c r="G1492" s="20" t="s">
        <v>735</v>
      </c>
      <c r="H1492" s="20">
        <v>0</v>
      </c>
      <c r="I1492" s="12" t="s">
        <v>305</v>
      </c>
    </row>
    <row r="1493" spans="1:9" x14ac:dyDescent="0.2">
      <c r="A1493" s="14" t="s">
        <v>3174</v>
      </c>
      <c r="B1493" s="12" t="s">
        <v>3175</v>
      </c>
      <c r="C1493" s="18" t="s">
        <v>958</v>
      </c>
      <c r="D1493" s="14" t="s">
        <v>3235</v>
      </c>
      <c r="E1493" s="14" t="s">
        <v>735</v>
      </c>
      <c r="F1493" s="20">
        <v>0</v>
      </c>
      <c r="G1493" s="20" t="s">
        <v>735</v>
      </c>
      <c r="H1493" s="20">
        <v>0</v>
      </c>
      <c r="I1493" s="12" t="s">
        <v>305</v>
      </c>
    </row>
    <row r="1494" spans="1:9" x14ac:dyDescent="0.2">
      <c r="A1494" s="14" t="s">
        <v>3174</v>
      </c>
      <c r="B1494" s="12" t="s">
        <v>3175</v>
      </c>
      <c r="C1494" s="18" t="s">
        <v>3236</v>
      </c>
      <c r="D1494" s="14" t="s">
        <v>3237</v>
      </c>
      <c r="E1494" s="14" t="s">
        <v>740</v>
      </c>
      <c r="F1494" s="20" t="s">
        <v>741</v>
      </c>
      <c r="G1494" s="20" t="s">
        <v>740</v>
      </c>
      <c r="H1494" s="20" t="s">
        <v>741</v>
      </c>
      <c r="I1494" s="12" t="s">
        <v>305</v>
      </c>
    </row>
    <row r="1495" spans="1:9" x14ac:dyDescent="0.2">
      <c r="A1495" s="14" t="s">
        <v>3174</v>
      </c>
      <c r="B1495" s="12" t="s">
        <v>3175</v>
      </c>
      <c r="C1495" s="18" t="s">
        <v>2823</v>
      </c>
      <c r="D1495" s="14" t="s">
        <v>3238</v>
      </c>
      <c r="E1495" s="14" t="s">
        <v>735</v>
      </c>
      <c r="F1495" s="20">
        <v>0.3811164105281753</v>
      </c>
      <c r="G1495" s="20" t="s">
        <v>740</v>
      </c>
      <c r="H1495" s="20" t="s">
        <v>741</v>
      </c>
      <c r="I1495" s="12" t="s">
        <v>305</v>
      </c>
    </row>
    <row r="1496" spans="1:9" x14ac:dyDescent="0.2">
      <c r="A1496" s="14" t="s">
        <v>3174</v>
      </c>
      <c r="B1496" s="12" t="s">
        <v>3175</v>
      </c>
      <c r="C1496" s="18" t="s">
        <v>806</v>
      </c>
      <c r="D1496" s="14" t="s">
        <v>3239</v>
      </c>
      <c r="E1496" s="14" t="s">
        <v>735</v>
      </c>
      <c r="F1496" s="20">
        <v>0</v>
      </c>
      <c r="G1496" s="20" t="s">
        <v>735</v>
      </c>
      <c r="H1496" s="20">
        <v>0</v>
      </c>
      <c r="I1496" s="12" t="s">
        <v>305</v>
      </c>
    </row>
    <row r="1497" spans="1:9" x14ac:dyDescent="0.2">
      <c r="A1497" s="14" t="s">
        <v>3174</v>
      </c>
      <c r="B1497" s="12" t="s">
        <v>3175</v>
      </c>
      <c r="C1497" s="18" t="s">
        <v>1554</v>
      </c>
      <c r="D1497" s="14" t="s">
        <v>3240</v>
      </c>
      <c r="E1497" s="14" t="s">
        <v>735</v>
      </c>
      <c r="F1497" s="20">
        <v>0.36544999105385584</v>
      </c>
      <c r="G1497" s="20" t="s">
        <v>735</v>
      </c>
      <c r="H1497" s="20">
        <v>0.23090137994274468</v>
      </c>
      <c r="I1497" s="12" t="s">
        <v>305</v>
      </c>
    </row>
    <row r="1498" spans="1:9" x14ac:dyDescent="0.2">
      <c r="A1498" s="14" t="s">
        <v>3174</v>
      </c>
      <c r="B1498" s="12" t="s">
        <v>3175</v>
      </c>
      <c r="C1498" s="18" t="s">
        <v>808</v>
      </c>
      <c r="D1498" s="14" t="s">
        <v>3241</v>
      </c>
      <c r="E1498" s="14" t="s">
        <v>735</v>
      </c>
      <c r="F1498" s="20">
        <v>0</v>
      </c>
      <c r="G1498" s="20" t="s">
        <v>735</v>
      </c>
      <c r="H1498" s="20">
        <v>0</v>
      </c>
      <c r="I1498" s="12" t="s">
        <v>305</v>
      </c>
    </row>
    <row r="1499" spans="1:9" x14ac:dyDescent="0.2">
      <c r="A1499" s="14" t="s">
        <v>3174</v>
      </c>
      <c r="B1499" s="12" t="s">
        <v>3175</v>
      </c>
      <c r="C1499" s="18" t="s">
        <v>966</v>
      </c>
      <c r="D1499" s="14" t="s">
        <v>3242</v>
      </c>
      <c r="E1499" s="14" t="s">
        <v>735</v>
      </c>
      <c r="F1499" s="20">
        <v>0</v>
      </c>
      <c r="G1499" s="20" t="s">
        <v>735</v>
      </c>
      <c r="H1499" s="20">
        <v>0</v>
      </c>
      <c r="I1499" s="12" t="s">
        <v>305</v>
      </c>
    </row>
    <row r="1500" spans="1:9" x14ac:dyDescent="0.2">
      <c r="A1500" s="14" t="s">
        <v>3174</v>
      </c>
      <c r="B1500" s="12" t="s">
        <v>3175</v>
      </c>
      <c r="C1500" s="18" t="s">
        <v>1838</v>
      </c>
      <c r="D1500" s="14" t="s">
        <v>3243</v>
      </c>
      <c r="E1500" s="14" t="s">
        <v>735</v>
      </c>
      <c r="F1500" s="20">
        <v>0</v>
      </c>
      <c r="G1500" s="20" t="s">
        <v>735</v>
      </c>
      <c r="H1500" s="20">
        <v>0</v>
      </c>
      <c r="I1500" s="12" t="s">
        <v>305</v>
      </c>
    </row>
    <row r="1501" spans="1:9" x14ac:dyDescent="0.2">
      <c r="A1501" s="14" t="s">
        <v>3174</v>
      </c>
      <c r="B1501" s="12" t="s">
        <v>3175</v>
      </c>
      <c r="C1501" s="18" t="s">
        <v>3244</v>
      </c>
      <c r="D1501" s="14" t="s">
        <v>3245</v>
      </c>
      <c r="E1501" s="14" t="s">
        <v>735</v>
      </c>
      <c r="F1501" s="20">
        <v>0.24564325504366158</v>
      </c>
      <c r="G1501" s="20" t="s">
        <v>735</v>
      </c>
      <c r="H1501" s="20">
        <v>8.6805555555555525E-2</v>
      </c>
      <c r="I1501" s="12" t="s">
        <v>305</v>
      </c>
    </row>
    <row r="1502" spans="1:9" x14ac:dyDescent="0.2">
      <c r="A1502" s="14" t="s">
        <v>3174</v>
      </c>
      <c r="B1502" s="12" t="s">
        <v>3175</v>
      </c>
      <c r="C1502" s="18" t="s">
        <v>968</v>
      </c>
      <c r="D1502" s="14" t="s">
        <v>3246</v>
      </c>
      <c r="E1502" s="14" t="s">
        <v>735</v>
      </c>
      <c r="F1502" s="20">
        <v>0</v>
      </c>
      <c r="G1502" s="20" t="s">
        <v>735</v>
      </c>
      <c r="H1502" s="20">
        <v>0</v>
      </c>
      <c r="I1502" s="12" t="s">
        <v>305</v>
      </c>
    </row>
    <row r="1503" spans="1:9" x14ac:dyDescent="0.2">
      <c r="A1503" s="14" t="s">
        <v>3174</v>
      </c>
      <c r="B1503" s="12" t="s">
        <v>3175</v>
      </c>
      <c r="C1503" s="18" t="s">
        <v>814</v>
      </c>
      <c r="D1503" s="14" t="s">
        <v>3247</v>
      </c>
      <c r="E1503" s="14" t="s">
        <v>740</v>
      </c>
      <c r="F1503" s="20" t="s">
        <v>741</v>
      </c>
      <c r="G1503" s="20" t="s">
        <v>740</v>
      </c>
      <c r="H1503" s="20" t="s">
        <v>741</v>
      </c>
      <c r="I1503" s="12" t="s">
        <v>305</v>
      </c>
    </row>
    <row r="1504" spans="1:9" x14ac:dyDescent="0.2">
      <c r="A1504" s="14" t="s">
        <v>3174</v>
      </c>
      <c r="B1504" s="12" t="s">
        <v>3175</v>
      </c>
      <c r="C1504" s="18" t="s">
        <v>1739</v>
      </c>
      <c r="D1504" s="14" t="s">
        <v>3248</v>
      </c>
      <c r="E1504" s="14" t="s">
        <v>735</v>
      </c>
      <c r="F1504" s="20">
        <v>0</v>
      </c>
      <c r="G1504" s="20" t="s">
        <v>735</v>
      </c>
      <c r="H1504" s="20">
        <v>0</v>
      </c>
      <c r="I1504" s="12" t="s">
        <v>305</v>
      </c>
    </row>
    <row r="1505" spans="1:9" x14ac:dyDescent="0.2">
      <c r="A1505" s="14" t="s">
        <v>3174</v>
      </c>
      <c r="B1505" s="12" t="s">
        <v>3175</v>
      </c>
      <c r="C1505" s="18" t="s">
        <v>972</v>
      </c>
      <c r="D1505" s="14" t="s">
        <v>3249</v>
      </c>
      <c r="E1505" s="14" t="s">
        <v>735</v>
      </c>
      <c r="F1505" s="20">
        <v>0</v>
      </c>
      <c r="G1505" s="20" t="s">
        <v>735</v>
      </c>
      <c r="H1505" s="20">
        <v>0</v>
      </c>
      <c r="I1505" s="12" t="s">
        <v>305</v>
      </c>
    </row>
    <row r="1506" spans="1:9" x14ac:dyDescent="0.2">
      <c r="A1506" s="14" t="s">
        <v>3174</v>
      </c>
      <c r="B1506" s="12" t="s">
        <v>3175</v>
      </c>
      <c r="C1506" s="18" t="s">
        <v>2134</v>
      </c>
      <c r="D1506" s="14" t="s">
        <v>3250</v>
      </c>
      <c r="E1506" s="14" t="s">
        <v>735</v>
      </c>
      <c r="F1506" s="20">
        <v>0</v>
      </c>
      <c r="G1506" s="20" t="s">
        <v>735</v>
      </c>
      <c r="H1506" s="20">
        <v>0</v>
      </c>
      <c r="I1506" s="12" t="s">
        <v>305</v>
      </c>
    </row>
    <row r="1507" spans="1:9" x14ac:dyDescent="0.2">
      <c r="A1507" s="14" t="s">
        <v>3174</v>
      </c>
      <c r="B1507" s="12" t="s">
        <v>3175</v>
      </c>
      <c r="C1507" s="18" t="s">
        <v>1845</v>
      </c>
      <c r="D1507" s="14" t="s">
        <v>3251</v>
      </c>
      <c r="E1507" s="14" t="s">
        <v>735</v>
      </c>
      <c r="F1507" s="20">
        <v>0</v>
      </c>
      <c r="G1507" s="20" t="s">
        <v>735</v>
      </c>
      <c r="H1507" s="20">
        <v>0</v>
      </c>
      <c r="I1507" s="12" t="s">
        <v>305</v>
      </c>
    </row>
    <row r="1508" spans="1:9" x14ac:dyDescent="0.2">
      <c r="A1508" s="14" t="s">
        <v>3174</v>
      </c>
      <c r="B1508" s="12" t="s">
        <v>3175</v>
      </c>
      <c r="C1508" s="18" t="s">
        <v>3252</v>
      </c>
      <c r="D1508" s="14" t="s">
        <v>3253</v>
      </c>
      <c r="E1508" s="14" t="s">
        <v>735</v>
      </c>
      <c r="F1508" s="20">
        <v>0</v>
      </c>
      <c r="G1508" s="20" t="s">
        <v>735</v>
      </c>
      <c r="H1508" s="20">
        <v>0</v>
      </c>
      <c r="I1508" s="12" t="s">
        <v>305</v>
      </c>
    </row>
    <row r="1509" spans="1:9" x14ac:dyDescent="0.2">
      <c r="A1509" s="14" t="s">
        <v>3174</v>
      </c>
      <c r="B1509" s="12" t="s">
        <v>3175</v>
      </c>
      <c r="C1509" s="18" t="s">
        <v>822</v>
      </c>
      <c r="D1509" s="14" t="s">
        <v>3254</v>
      </c>
      <c r="E1509" s="14" t="s">
        <v>735</v>
      </c>
      <c r="F1509" s="20">
        <v>0</v>
      </c>
      <c r="G1509" s="20" t="s">
        <v>735</v>
      </c>
      <c r="H1509" s="20">
        <v>0</v>
      </c>
      <c r="I1509" s="12" t="s">
        <v>305</v>
      </c>
    </row>
    <row r="1510" spans="1:9" x14ac:dyDescent="0.2">
      <c r="A1510" s="14" t="s">
        <v>3174</v>
      </c>
      <c r="B1510" s="12" t="s">
        <v>3175</v>
      </c>
      <c r="C1510" s="18" t="s">
        <v>824</v>
      </c>
      <c r="D1510" s="14" t="s">
        <v>3255</v>
      </c>
      <c r="E1510" s="14" t="s">
        <v>735</v>
      </c>
      <c r="F1510" s="20">
        <v>0.15833575510994874</v>
      </c>
      <c r="G1510" s="20" t="s">
        <v>735</v>
      </c>
      <c r="H1510" s="20">
        <v>0.12892399040406621</v>
      </c>
      <c r="I1510" s="12" t="s">
        <v>305</v>
      </c>
    </row>
    <row r="1511" spans="1:9" x14ac:dyDescent="0.2">
      <c r="A1511" s="14" t="s">
        <v>3174</v>
      </c>
      <c r="B1511" s="12" t="s">
        <v>3175</v>
      </c>
      <c r="C1511" s="18" t="s">
        <v>3256</v>
      </c>
      <c r="D1511" s="14" t="s">
        <v>3257</v>
      </c>
      <c r="E1511" s="14" t="s">
        <v>735</v>
      </c>
      <c r="F1511" s="20">
        <v>4.6860885275519348E-2</v>
      </c>
      <c r="G1511" s="20" t="s">
        <v>735</v>
      </c>
      <c r="H1511" s="20">
        <v>0.2373879508025849</v>
      </c>
      <c r="I1511" s="12" t="s">
        <v>305</v>
      </c>
    </row>
    <row r="1512" spans="1:9" x14ac:dyDescent="0.2">
      <c r="A1512" s="14" t="s">
        <v>3174</v>
      </c>
      <c r="B1512" s="12" t="s">
        <v>3175</v>
      </c>
      <c r="C1512" s="18" t="s">
        <v>828</v>
      </c>
      <c r="D1512" s="14" t="s">
        <v>3258</v>
      </c>
      <c r="E1512" s="14" t="s">
        <v>735</v>
      </c>
      <c r="F1512" s="20">
        <v>0</v>
      </c>
      <c r="G1512" s="20" t="s">
        <v>735</v>
      </c>
      <c r="H1512" s="20">
        <v>0</v>
      </c>
      <c r="I1512" s="12" t="s">
        <v>305</v>
      </c>
    </row>
    <row r="1513" spans="1:9" x14ac:dyDescent="0.2">
      <c r="A1513" s="14" t="s">
        <v>3174</v>
      </c>
      <c r="B1513" s="12" t="s">
        <v>3175</v>
      </c>
      <c r="C1513" s="18" t="s">
        <v>1866</v>
      </c>
      <c r="D1513" s="14" t="s">
        <v>3259</v>
      </c>
      <c r="E1513" s="14" t="s">
        <v>735</v>
      </c>
      <c r="F1513" s="20">
        <v>0</v>
      </c>
      <c r="G1513" s="20" t="s">
        <v>735</v>
      </c>
      <c r="H1513" s="20">
        <v>0</v>
      </c>
      <c r="I1513" s="12" t="s">
        <v>305</v>
      </c>
    </row>
    <row r="1514" spans="1:9" x14ac:dyDescent="0.2">
      <c r="A1514" s="14" t="s">
        <v>3174</v>
      </c>
      <c r="B1514" s="12" t="s">
        <v>3175</v>
      </c>
      <c r="C1514" s="18" t="s">
        <v>982</v>
      </c>
      <c r="D1514" s="14" t="s">
        <v>3260</v>
      </c>
      <c r="E1514" s="14" t="s">
        <v>735</v>
      </c>
      <c r="F1514" s="20">
        <v>0</v>
      </c>
      <c r="G1514" s="20" t="s">
        <v>735</v>
      </c>
      <c r="H1514" s="20">
        <v>0</v>
      </c>
      <c r="I1514" s="12" t="s">
        <v>305</v>
      </c>
    </row>
    <row r="1515" spans="1:9" x14ac:dyDescent="0.2">
      <c r="A1515" s="14" t="s">
        <v>3174</v>
      </c>
      <c r="B1515" s="12" t="s">
        <v>3175</v>
      </c>
      <c r="C1515" s="18" t="s">
        <v>984</v>
      </c>
      <c r="D1515" s="14" t="s">
        <v>3261</v>
      </c>
      <c r="E1515" s="14" t="s">
        <v>735</v>
      </c>
      <c r="F1515" s="20">
        <v>0</v>
      </c>
      <c r="G1515" s="20" t="s">
        <v>735</v>
      </c>
      <c r="H1515" s="20">
        <v>0</v>
      </c>
      <c r="I1515" s="12" t="s">
        <v>305</v>
      </c>
    </row>
    <row r="1516" spans="1:9" x14ac:dyDescent="0.2">
      <c r="A1516" s="14" t="s">
        <v>3174</v>
      </c>
      <c r="B1516" s="12" t="s">
        <v>3175</v>
      </c>
      <c r="C1516" s="18" t="s">
        <v>3262</v>
      </c>
      <c r="D1516" s="14" t="s">
        <v>3263</v>
      </c>
      <c r="E1516" s="14" t="s">
        <v>735</v>
      </c>
      <c r="F1516" s="20">
        <v>3.1478246491833506E-2</v>
      </c>
      <c r="G1516" s="20" t="s">
        <v>735</v>
      </c>
      <c r="H1516" s="20">
        <v>0</v>
      </c>
      <c r="I1516" s="12" t="s">
        <v>305</v>
      </c>
    </row>
    <row r="1517" spans="1:9" x14ac:dyDescent="0.2">
      <c r="A1517" s="14" t="s">
        <v>3174</v>
      </c>
      <c r="B1517" s="12" t="s">
        <v>3175</v>
      </c>
      <c r="C1517" s="18" t="s">
        <v>834</v>
      </c>
      <c r="D1517" s="14" t="s">
        <v>3264</v>
      </c>
      <c r="E1517" s="14" t="s">
        <v>735</v>
      </c>
      <c r="F1517" s="20">
        <v>0</v>
      </c>
      <c r="G1517" s="20" t="s">
        <v>735</v>
      </c>
      <c r="H1517" s="20">
        <v>0</v>
      </c>
      <c r="I1517" s="12" t="s">
        <v>305</v>
      </c>
    </row>
    <row r="1518" spans="1:9" x14ac:dyDescent="0.2">
      <c r="A1518" s="14" t="s">
        <v>3174</v>
      </c>
      <c r="B1518" s="12" t="s">
        <v>3175</v>
      </c>
      <c r="C1518" s="18" t="s">
        <v>836</v>
      </c>
      <c r="D1518" s="14" t="s">
        <v>3265</v>
      </c>
      <c r="E1518" s="14" t="s">
        <v>735</v>
      </c>
      <c r="F1518" s="20">
        <v>0</v>
      </c>
      <c r="G1518" s="20" t="s">
        <v>735</v>
      </c>
      <c r="H1518" s="20">
        <v>0</v>
      </c>
      <c r="I1518" s="12" t="s">
        <v>305</v>
      </c>
    </row>
    <row r="1519" spans="1:9" x14ac:dyDescent="0.2">
      <c r="A1519" s="14" t="s">
        <v>3174</v>
      </c>
      <c r="B1519" s="12" t="s">
        <v>3175</v>
      </c>
      <c r="C1519" s="18" t="s">
        <v>838</v>
      </c>
      <c r="D1519" s="14" t="s">
        <v>3266</v>
      </c>
      <c r="E1519" s="14" t="s">
        <v>735</v>
      </c>
      <c r="F1519" s="20">
        <v>0</v>
      </c>
      <c r="G1519" s="20" t="s">
        <v>735</v>
      </c>
      <c r="H1519" s="20">
        <v>0</v>
      </c>
      <c r="I1519" s="12" t="s">
        <v>305</v>
      </c>
    </row>
    <row r="1520" spans="1:9" x14ac:dyDescent="0.2">
      <c r="A1520" s="14" t="s">
        <v>3174</v>
      </c>
      <c r="B1520" s="12" t="s">
        <v>3175</v>
      </c>
      <c r="C1520" s="18" t="s">
        <v>3267</v>
      </c>
      <c r="D1520" s="14" t="s">
        <v>3268</v>
      </c>
      <c r="E1520" s="14" t="s">
        <v>735</v>
      </c>
      <c r="F1520" s="20">
        <v>0</v>
      </c>
      <c r="G1520" s="20" t="s">
        <v>735</v>
      </c>
      <c r="H1520" s="20">
        <v>0</v>
      </c>
      <c r="I1520" s="12" t="s">
        <v>305</v>
      </c>
    </row>
    <row r="1521" spans="1:9" x14ac:dyDescent="0.2">
      <c r="A1521" s="14" t="s">
        <v>3174</v>
      </c>
      <c r="B1521" s="12" t="s">
        <v>3175</v>
      </c>
      <c r="C1521" s="18" t="s">
        <v>990</v>
      </c>
      <c r="D1521" s="14" t="s">
        <v>3269</v>
      </c>
      <c r="E1521" s="14" t="s">
        <v>735</v>
      </c>
      <c r="F1521" s="20">
        <v>0.23410611078641469</v>
      </c>
      <c r="G1521" s="20" t="s">
        <v>735</v>
      </c>
      <c r="H1521" s="20">
        <v>0.32899356289369436</v>
      </c>
      <c r="I1521" s="12" t="s">
        <v>305</v>
      </c>
    </row>
    <row r="1522" spans="1:9" x14ac:dyDescent="0.2">
      <c r="A1522" s="14" t="s">
        <v>3174</v>
      </c>
      <c r="B1522" s="12" t="s">
        <v>3175</v>
      </c>
      <c r="C1522" s="18" t="s">
        <v>3270</v>
      </c>
      <c r="D1522" s="14" t="s">
        <v>3271</v>
      </c>
      <c r="E1522" s="14" t="s">
        <v>735</v>
      </c>
      <c r="F1522" s="20">
        <v>0</v>
      </c>
      <c r="G1522" s="20" t="s">
        <v>735</v>
      </c>
      <c r="H1522" s="20">
        <v>0</v>
      </c>
      <c r="I1522" s="12" t="s">
        <v>305</v>
      </c>
    </row>
    <row r="1523" spans="1:9" x14ac:dyDescent="0.2">
      <c r="A1523" s="14" t="s">
        <v>3174</v>
      </c>
      <c r="B1523" s="12" t="s">
        <v>3175</v>
      </c>
      <c r="C1523" s="18" t="s">
        <v>3272</v>
      </c>
      <c r="D1523" s="14" t="s">
        <v>3273</v>
      </c>
      <c r="E1523" s="14" t="s">
        <v>735</v>
      </c>
      <c r="F1523" s="20">
        <v>5.4189726124592053E-2</v>
      </c>
      <c r="G1523" s="20" t="s">
        <v>735</v>
      </c>
      <c r="H1523" s="20">
        <v>0.21365474670072371</v>
      </c>
      <c r="I1523" s="12" t="s">
        <v>305</v>
      </c>
    </row>
    <row r="1524" spans="1:9" x14ac:dyDescent="0.2">
      <c r="A1524" s="14" t="s">
        <v>3174</v>
      </c>
      <c r="B1524" s="12" t="s">
        <v>3175</v>
      </c>
      <c r="C1524" s="18" t="s">
        <v>2311</v>
      </c>
      <c r="D1524" s="14" t="s">
        <v>3274</v>
      </c>
      <c r="E1524" s="14" t="s">
        <v>735</v>
      </c>
      <c r="F1524" s="20">
        <v>0</v>
      </c>
      <c r="G1524" s="20" t="s">
        <v>735</v>
      </c>
      <c r="H1524" s="20">
        <v>0</v>
      </c>
      <c r="I1524" s="12" t="s">
        <v>305</v>
      </c>
    </row>
    <row r="1525" spans="1:9" x14ac:dyDescent="0.2">
      <c r="A1525" s="14" t="s">
        <v>3174</v>
      </c>
      <c r="B1525" s="12" t="s">
        <v>3175</v>
      </c>
      <c r="C1525" s="18" t="s">
        <v>3275</v>
      </c>
      <c r="D1525" s="14" t="s">
        <v>3276</v>
      </c>
      <c r="E1525" s="14" t="s">
        <v>735</v>
      </c>
      <c r="F1525" s="20">
        <v>0</v>
      </c>
      <c r="G1525" s="20" t="s">
        <v>735</v>
      </c>
      <c r="H1525" s="20">
        <v>0</v>
      </c>
      <c r="I1525" s="12" t="s">
        <v>305</v>
      </c>
    </row>
    <row r="1526" spans="1:9" x14ac:dyDescent="0.2">
      <c r="A1526" s="14" t="s">
        <v>3174</v>
      </c>
      <c r="B1526" s="12" t="s">
        <v>3175</v>
      </c>
      <c r="C1526" s="18" t="s">
        <v>3277</v>
      </c>
      <c r="D1526" s="14" t="s">
        <v>3278</v>
      </c>
      <c r="E1526" s="14" t="s">
        <v>735</v>
      </c>
      <c r="F1526" s="20">
        <v>0</v>
      </c>
      <c r="G1526" s="20" t="s">
        <v>735</v>
      </c>
      <c r="H1526" s="20">
        <v>0</v>
      </c>
      <c r="I1526" s="12" t="s">
        <v>305</v>
      </c>
    </row>
    <row r="1527" spans="1:9" x14ac:dyDescent="0.2">
      <c r="A1527" s="14" t="s">
        <v>3174</v>
      </c>
      <c r="B1527" s="12" t="s">
        <v>3175</v>
      </c>
      <c r="C1527" s="18" t="s">
        <v>840</v>
      </c>
      <c r="D1527" s="14" t="s">
        <v>3279</v>
      </c>
      <c r="E1527" s="14" t="s">
        <v>735</v>
      </c>
      <c r="F1527" s="20">
        <v>0</v>
      </c>
      <c r="G1527" s="20" t="s">
        <v>735</v>
      </c>
      <c r="H1527" s="20">
        <v>0</v>
      </c>
      <c r="I1527" s="12" t="s">
        <v>305</v>
      </c>
    </row>
    <row r="1528" spans="1:9" x14ac:dyDescent="0.2">
      <c r="A1528" s="14" t="s">
        <v>3174</v>
      </c>
      <c r="B1528" s="12" t="s">
        <v>3175</v>
      </c>
      <c r="C1528" s="18" t="s">
        <v>3280</v>
      </c>
      <c r="D1528" s="14" t="s">
        <v>3281</v>
      </c>
      <c r="E1528" s="14" t="s">
        <v>735</v>
      </c>
      <c r="F1528" s="20">
        <v>0</v>
      </c>
      <c r="G1528" s="20" t="s">
        <v>735</v>
      </c>
      <c r="H1528" s="20">
        <v>0</v>
      </c>
      <c r="I1528" s="12" t="s">
        <v>305</v>
      </c>
    </row>
    <row r="1529" spans="1:9" x14ac:dyDescent="0.2">
      <c r="A1529" s="14" t="s">
        <v>3174</v>
      </c>
      <c r="B1529" s="12" t="s">
        <v>3175</v>
      </c>
      <c r="C1529" s="18" t="s">
        <v>3282</v>
      </c>
      <c r="D1529" s="14" t="s">
        <v>3283</v>
      </c>
      <c r="E1529" s="14" t="s">
        <v>735</v>
      </c>
      <c r="F1529" s="20">
        <v>0</v>
      </c>
      <c r="G1529" s="20" t="s">
        <v>735</v>
      </c>
      <c r="H1529" s="20">
        <v>0</v>
      </c>
      <c r="I1529" s="12" t="s">
        <v>305</v>
      </c>
    </row>
    <row r="1530" spans="1:9" x14ac:dyDescent="0.2">
      <c r="A1530" s="14" t="s">
        <v>3174</v>
      </c>
      <c r="B1530" s="12" t="s">
        <v>3175</v>
      </c>
      <c r="C1530" s="18" t="s">
        <v>844</v>
      </c>
      <c r="D1530" s="14" t="s">
        <v>3284</v>
      </c>
      <c r="E1530" s="14" t="s">
        <v>735</v>
      </c>
      <c r="F1530" s="20">
        <v>0</v>
      </c>
      <c r="G1530" s="20" t="s">
        <v>735</v>
      </c>
      <c r="H1530" s="20">
        <v>0</v>
      </c>
      <c r="I1530" s="12" t="s">
        <v>305</v>
      </c>
    </row>
    <row r="1531" spans="1:9" x14ac:dyDescent="0.2">
      <c r="A1531" s="14" t="s">
        <v>3174</v>
      </c>
      <c r="B1531" s="12" t="s">
        <v>3175</v>
      </c>
      <c r="C1531" s="18" t="s">
        <v>3285</v>
      </c>
      <c r="D1531" s="14" t="s">
        <v>3286</v>
      </c>
      <c r="E1531" s="14" t="s">
        <v>735</v>
      </c>
      <c r="F1531" s="20">
        <v>0</v>
      </c>
      <c r="G1531" s="20" t="s">
        <v>735</v>
      </c>
      <c r="H1531" s="20">
        <v>0</v>
      </c>
      <c r="I1531" s="12" t="s">
        <v>305</v>
      </c>
    </row>
    <row r="1532" spans="1:9" x14ac:dyDescent="0.2">
      <c r="A1532" s="14" t="s">
        <v>3174</v>
      </c>
      <c r="B1532" s="12" t="s">
        <v>3175</v>
      </c>
      <c r="C1532" s="18" t="s">
        <v>1000</v>
      </c>
      <c r="D1532" s="14" t="s">
        <v>3287</v>
      </c>
      <c r="E1532" s="14" t="s">
        <v>735</v>
      </c>
      <c r="F1532" s="20">
        <v>0</v>
      </c>
      <c r="G1532" s="20" t="s">
        <v>735</v>
      </c>
      <c r="H1532" s="20">
        <v>0</v>
      </c>
      <c r="I1532" s="12" t="s">
        <v>305</v>
      </c>
    </row>
    <row r="1533" spans="1:9" x14ac:dyDescent="0.2">
      <c r="A1533" s="14" t="s">
        <v>3174</v>
      </c>
      <c r="B1533" s="12" t="s">
        <v>3175</v>
      </c>
      <c r="C1533" s="18" t="s">
        <v>1006</v>
      </c>
      <c r="D1533" s="14" t="s">
        <v>3288</v>
      </c>
      <c r="E1533" s="14" t="s">
        <v>740</v>
      </c>
      <c r="F1533" s="20" t="s">
        <v>741</v>
      </c>
      <c r="G1533" s="20" t="s">
        <v>740</v>
      </c>
      <c r="H1533" s="20" t="s">
        <v>741</v>
      </c>
      <c r="I1533" s="12" t="s">
        <v>305</v>
      </c>
    </row>
    <row r="1534" spans="1:9" x14ac:dyDescent="0.2">
      <c r="A1534" s="14" t="s">
        <v>3174</v>
      </c>
      <c r="B1534" s="12" t="s">
        <v>3175</v>
      </c>
      <c r="C1534" s="18" t="s">
        <v>1392</v>
      </c>
      <c r="D1534" s="14" t="s">
        <v>3289</v>
      </c>
      <c r="E1534" s="14" t="s">
        <v>735</v>
      </c>
      <c r="F1534" s="20">
        <v>0</v>
      </c>
      <c r="G1534" s="20" t="s">
        <v>735</v>
      </c>
      <c r="H1534" s="20">
        <v>0</v>
      </c>
      <c r="I1534" s="12" t="s">
        <v>305</v>
      </c>
    </row>
    <row r="1535" spans="1:9" x14ac:dyDescent="0.2">
      <c r="A1535" s="14" t="s">
        <v>3174</v>
      </c>
      <c r="B1535" s="12" t="s">
        <v>3175</v>
      </c>
      <c r="C1535" s="18" t="s">
        <v>3290</v>
      </c>
      <c r="D1535" s="14" t="s">
        <v>3291</v>
      </c>
      <c r="E1535" s="14" t="s">
        <v>735</v>
      </c>
      <c r="F1535" s="20">
        <v>0</v>
      </c>
      <c r="G1535" s="20" t="s">
        <v>735</v>
      </c>
      <c r="H1535" s="20">
        <v>0</v>
      </c>
      <c r="I1535" s="12" t="s">
        <v>305</v>
      </c>
    </row>
    <row r="1536" spans="1:9" x14ac:dyDescent="0.2">
      <c r="A1536" s="14" t="s">
        <v>3174</v>
      </c>
      <c r="B1536" s="12" t="s">
        <v>3175</v>
      </c>
      <c r="C1536" s="18" t="s">
        <v>846</v>
      </c>
      <c r="D1536" s="14" t="s">
        <v>3292</v>
      </c>
      <c r="E1536" s="14" t="s">
        <v>735</v>
      </c>
      <c r="F1536" s="20">
        <v>0</v>
      </c>
      <c r="G1536" s="20" t="s">
        <v>735</v>
      </c>
      <c r="H1536" s="20">
        <v>0</v>
      </c>
      <c r="I1536" s="12" t="s">
        <v>305</v>
      </c>
    </row>
    <row r="1537" spans="1:9" x14ac:dyDescent="0.2">
      <c r="A1537" s="14" t="s">
        <v>3174</v>
      </c>
      <c r="B1537" s="12" t="s">
        <v>3175</v>
      </c>
      <c r="C1537" s="18" t="s">
        <v>3293</v>
      </c>
      <c r="D1537" s="14" t="s">
        <v>3294</v>
      </c>
      <c r="E1537" s="14" t="s">
        <v>735</v>
      </c>
      <c r="F1537" s="20">
        <v>0</v>
      </c>
      <c r="G1537" s="20" t="s">
        <v>735</v>
      </c>
      <c r="H1537" s="20">
        <v>0</v>
      </c>
      <c r="I1537" s="12" t="s">
        <v>305</v>
      </c>
    </row>
    <row r="1538" spans="1:9" x14ac:dyDescent="0.2">
      <c r="A1538" s="14" t="s">
        <v>3174</v>
      </c>
      <c r="B1538" s="12" t="s">
        <v>3175</v>
      </c>
      <c r="C1538" s="18" t="s">
        <v>3295</v>
      </c>
      <c r="D1538" s="14" t="s">
        <v>3296</v>
      </c>
      <c r="E1538" s="14" t="s">
        <v>735</v>
      </c>
      <c r="F1538" s="20">
        <v>0</v>
      </c>
      <c r="G1538" s="20" t="s">
        <v>735</v>
      </c>
      <c r="H1538" s="20">
        <v>0</v>
      </c>
      <c r="I1538" s="12" t="s">
        <v>305</v>
      </c>
    </row>
    <row r="1539" spans="1:9" x14ac:dyDescent="0.2">
      <c r="A1539" s="14" t="s">
        <v>3174</v>
      </c>
      <c r="B1539" s="12" t="s">
        <v>3175</v>
      </c>
      <c r="C1539" s="18" t="s">
        <v>2016</v>
      </c>
      <c r="D1539" s="14" t="s">
        <v>3297</v>
      </c>
      <c r="E1539" s="14" t="s">
        <v>735</v>
      </c>
      <c r="F1539" s="20">
        <v>0</v>
      </c>
      <c r="G1539" s="20" t="s">
        <v>735</v>
      </c>
      <c r="H1539" s="20">
        <v>0</v>
      </c>
      <c r="I1539" s="12" t="s">
        <v>305</v>
      </c>
    </row>
    <row r="1540" spans="1:9" x14ac:dyDescent="0.2">
      <c r="A1540" s="14" t="s">
        <v>3174</v>
      </c>
      <c r="B1540" s="12" t="s">
        <v>3175</v>
      </c>
      <c r="C1540" s="18" t="s">
        <v>2630</v>
      </c>
      <c r="D1540" s="14" t="s">
        <v>3298</v>
      </c>
      <c r="E1540" s="14" t="s">
        <v>735</v>
      </c>
      <c r="F1540" s="20">
        <v>0</v>
      </c>
      <c r="G1540" s="20" t="s">
        <v>735</v>
      </c>
      <c r="H1540" s="20">
        <v>0</v>
      </c>
      <c r="I1540" s="12" t="s">
        <v>305</v>
      </c>
    </row>
    <row r="1541" spans="1:9" x14ac:dyDescent="0.2">
      <c r="A1541" s="14" t="s">
        <v>3174</v>
      </c>
      <c r="B1541" s="12" t="s">
        <v>3175</v>
      </c>
      <c r="C1541" s="18" t="s">
        <v>850</v>
      </c>
      <c r="D1541" s="14" t="s">
        <v>3299</v>
      </c>
      <c r="E1541" s="14" t="s">
        <v>735</v>
      </c>
      <c r="F1541" s="20">
        <v>0</v>
      </c>
      <c r="G1541" s="20" t="s">
        <v>735</v>
      </c>
      <c r="H1541" s="20">
        <v>0</v>
      </c>
      <c r="I1541" s="12" t="s">
        <v>305</v>
      </c>
    </row>
    <row r="1542" spans="1:9" x14ac:dyDescent="0.2">
      <c r="A1542" s="14" t="s">
        <v>3174</v>
      </c>
      <c r="B1542" s="12" t="s">
        <v>3175</v>
      </c>
      <c r="C1542" s="18" t="s">
        <v>3300</v>
      </c>
      <c r="D1542" s="14" t="s">
        <v>3301</v>
      </c>
      <c r="E1542" s="14" t="s">
        <v>735</v>
      </c>
      <c r="F1542" s="20">
        <v>0</v>
      </c>
      <c r="G1542" s="20" t="s">
        <v>735</v>
      </c>
      <c r="H1542" s="20">
        <v>0</v>
      </c>
      <c r="I1542" s="12" t="s">
        <v>305</v>
      </c>
    </row>
    <row r="1543" spans="1:9" x14ac:dyDescent="0.2">
      <c r="A1543" s="14" t="s">
        <v>3174</v>
      </c>
      <c r="B1543" s="12" t="s">
        <v>3175</v>
      </c>
      <c r="C1543" s="18" t="s">
        <v>3302</v>
      </c>
      <c r="D1543" s="14" t="s">
        <v>3303</v>
      </c>
      <c r="E1543" s="14" t="s">
        <v>735</v>
      </c>
      <c r="F1543" s="20">
        <v>0</v>
      </c>
      <c r="G1543" s="20" t="s">
        <v>735</v>
      </c>
      <c r="H1543" s="20">
        <v>0</v>
      </c>
      <c r="I1543" s="12" t="s">
        <v>305</v>
      </c>
    </row>
    <row r="1544" spans="1:9" x14ac:dyDescent="0.2">
      <c r="A1544" s="14" t="s">
        <v>3174</v>
      </c>
      <c r="B1544" s="12" t="s">
        <v>3175</v>
      </c>
      <c r="C1544" s="18" t="s">
        <v>3024</v>
      </c>
      <c r="D1544" s="14" t="s">
        <v>3304</v>
      </c>
      <c r="E1544" s="14" t="s">
        <v>735</v>
      </c>
      <c r="F1544" s="20">
        <v>0</v>
      </c>
      <c r="G1544" s="20" t="s">
        <v>735</v>
      </c>
      <c r="H1544" s="20">
        <v>0</v>
      </c>
      <c r="I1544" s="12" t="s">
        <v>305</v>
      </c>
    </row>
    <row r="1545" spans="1:9" x14ac:dyDescent="0.2">
      <c r="A1545" s="14" t="s">
        <v>3174</v>
      </c>
      <c r="B1545" s="12" t="s">
        <v>3175</v>
      </c>
      <c r="C1545" s="18" t="s">
        <v>1011</v>
      </c>
      <c r="D1545" s="14" t="s">
        <v>3305</v>
      </c>
      <c r="E1545" s="14" t="s">
        <v>735</v>
      </c>
      <c r="F1545" s="20">
        <v>0</v>
      </c>
      <c r="G1545" s="20" t="s">
        <v>735</v>
      </c>
      <c r="H1545" s="20">
        <v>0</v>
      </c>
      <c r="I1545" s="12" t="s">
        <v>305</v>
      </c>
    </row>
    <row r="1546" spans="1:9" x14ac:dyDescent="0.2">
      <c r="A1546" s="14" t="s">
        <v>3174</v>
      </c>
      <c r="B1546" s="12" t="s">
        <v>3175</v>
      </c>
      <c r="C1546" s="18" t="s">
        <v>1893</v>
      </c>
      <c r="D1546" s="14" t="s">
        <v>3306</v>
      </c>
      <c r="E1546" s="14" t="s">
        <v>735</v>
      </c>
      <c r="F1546" s="20">
        <v>0</v>
      </c>
      <c r="G1546" s="20" t="s">
        <v>735</v>
      </c>
      <c r="H1546" s="20">
        <v>0</v>
      </c>
      <c r="I1546" s="12" t="s">
        <v>305</v>
      </c>
    </row>
    <row r="1547" spans="1:9" x14ac:dyDescent="0.2">
      <c r="A1547" s="14" t="s">
        <v>3174</v>
      </c>
      <c r="B1547" s="12" t="s">
        <v>3175</v>
      </c>
      <c r="C1547" s="18" t="s">
        <v>3307</v>
      </c>
      <c r="D1547" s="14" t="s">
        <v>3308</v>
      </c>
      <c r="E1547" s="14" t="s">
        <v>735</v>
      </c>
      <c r="F1547" s="20">
        <v>0</v>
      </c>
      <c r="G1547" s="20" t="s">
        <v>735</v>
      </c>
      <c r="H1547" s="20">
        <v>0</v>
      </c>
      <c r="I1547" s="12" t="s">
        <v>305</v>
      </c>
    </row>
    <row r="1548" spans="1:9" x14ac:dyDescent="0.2">
      <c r="A1548" s="14" t="s">
        <v>3174</v>
      </c>
      <c r="B1548" s="12" t="s">
        <v>3175</v>
      </c>
      <c r="C1548" s="18" t="s">
        <v>1013</v>
      </c>
      <c r="D1548" s="14" t="s">
        <v>3309</v>
      </c>
      <c r="E1548" s="14" t="s">
        <v>735</v>
      </c>
      <c r="F1548" s="20">
        <v>0</v>
      </c>
      <c r="G1548" s="20" t="s">
        <v>735</v>
      </c>
      <c r="H1548" s="20">
        <v>0</v>
      </c>
      <c r="I1548" s="12" t="s">
        <v>305</v>
      </c>
    </row>
    <row r="1549" spans="1:9" x14ac:dyDescent="0.2">
      <c r="A1549" s="14" t="s">
        <v>3174</v>
      </c>
      <c r="B1549" s="12" t="s">
        <v>3175</v>
      </c>
      <c r="C1549" s="18" t="s">
        <v>3310</v>
      </c>
      <c r="D1549" s="14" t="s">
        <v>3311</v>
      </c>
      <c r="E1549" s="14" t="s">
        <v>735</v>
      </c>
      <c r="F1549" s="20">
        <v>0</v>
      </c>
      <c r="G1549" s="20" t="s">
        <v>735</v>
      </c>
      <c r="H1549" s="20">
        <v>0</v>
      </c>
      <c r="I1549" s="12" t="s">
        <v>305</v>
      </c>
    </row>
    <row r="1550" spans="1:9" x14ac:dyDescent="0.2">
      <c r="A1550" s="14" t="s">
        <v>3174</v>
      </c>
      <c r="B1550" s="12" t="s">
        <v>3175</v>
      </c>
      <c r="C1550" s="18" t="s">
        <v>852</v>
      </c>
      <c r="D1550" s="14" t="s">
        <v>3312</v>
      </c>
      <c r="E1550" s="14" t="s">
        <v>735</v>
      </c>
      <c r="F1550" s="20">
        <v>0</v>
      </c>
      <c r="G1550" s="20" t="s">
        <v>735</v>
      </c>
      <c r="H1550" s="20">
        <v>0</v>
      </c>
      <c r="I1550" s="12" t="s">
        <v>305</v>
      </c>
    </row>
    <row r="1551" spans="1:9" x14ac:dyDescent="0.2">
      <c r="A1551" s="14" t="s">
        <v>3174</v>
      </c>
      <c r="B1551" s="12" t="s">
        <v>3175</v>
      </c>
      <c r="C1551" s="18" t="s">
        <v>3313</v>
      </c>
      <c r="D1551" s="14" t="s">
        <v>3314</v>
      </c>
      <c r="E1551" s="14" t="s">
        <v>735</v>
      </c>
      <c r="F1551" s="20">
        <v>0</v>
      </c>
      <c r="G1551" s="20" t="s">
        <v>735</v>
      </c>
      <c r="H1551" s="20">
        <v>0</v>
      </c>
      <c r="I1551" s="12" t="s">
        <v>305</v>
      </c>
    </row>
    <row r="1552" spans="1:9" x14ac:dyDescent="0.2">
      <c r="A1552" s="14" t="s">
        <v>3174</v>
      </c>
      <c r="B1552" s="12" t="s">
        <v>3175</v>
      </c>
      <c r="C1552" s="18" t="s">
        <v>1023</v>
      </c>
      <c r="D1552" s="14" t="s">
        <v>3315</v>
      </c>
      <c r="E1552" s="14" t="s">
        <v>735</v>
      </c>
      <c r="F1552" s="20">
        <v>0.40959148517288058</v>
      </c>
      <c r="G1552" s="20" t="s">
        <v>735</v>
      </c>
      <c r="H1552" s="20">
        <v>0.25206812997510675</v>
      </c>
      <c r="I1552" s="12" t="s">
        <v>305</v>
      </c>
    </row>
    <row r="1553" spans="1:9" x14ac:dyDescent="0.2">
      <c r="A1553" s="14" t="s">
        <v>3174</v>
      </c>
      <c r="B1553" s="12" t="s">
        <v>3175</v>
      </c>
      <c r="C1553" s="18" t="s">
        <v>2030</v>
      </c>
      <c r="D1553" s="14" t="s">
        <v>3316</v>
      </c>
      <c r="E1553" s="14" t="s">
        <v>735</v>
      </c>
      <c r="F1553" s="20">
        <v>0</v>
      </c>
      <c r="G1553" s="20" t="s">
        <v>735</v>
      </c>
      <c r="H1553" s="20">
        <v>0</v>
      </c>
      <c r="I1553" s="12" t="s">
        <v>305</v>
      </c>
    </row>
    <row r="1554" spans="1:9" x14ac:dyDescent="0.2">
      <c r="A1554" s="14" t="s">
        <v>3174</v>
      </c>
      <c r="B1554" s="12" t="s">
        <v>3175</v>
      </c>
      <c r="C1554" s="18" t="s">
        <v>3317</v>
      </c>
      <c r="D1554" s="14" t="s">
        <v>3318</v>
      </c>
      <c r="E1554" s="14" t="s">
        <v>735</v>
      </c>
      <c r="F1554" s="20">
        <v>0</v>
      </c>
      <c r="G1554" s="20" t="s">
        <v>735</v>
      </c>
      <c r="H1554" s="20">
        <v>0</v>
      </c>
      <c r="I1554" s="12" t="s">
        <v>305</v>
      </c>
    </row>
    <row r="1555" spans="1:9" x14ac:dyDescent="0.2">
      <c r="A1555" s="14" t="s">
        <v>3174</v>
      </c>
      <c r="B1555" s="12" t="s">
        <v>3175</v>
      </c>
      <c r="C1555" s="18" t="s">
        <v>3319</v>
      </c>
      <c r="D1555" s="14" t="s">
        <v>3320</v>
      </c>
      <c r="E1555" s="14" t="s">
        <v>735</v>
      </c>
      <c r="F1555" s="20">
        <v>0.49387508626639065</v>
      </c>
      <c r="G1555" s="20" t="s">
        <v>735</v>
      </c>
      <c r="H1555" s="20">
        <v>0.3914387628998347</v>
      </c>
      <c r="I1555" s="12" t="s">
        <v>305</v>
      </c>
    </row>
    <row r="1556" spans="1:9" x14ac:dyDescent="0.2">
      <c r="A1556" s="14" t="s">
        <v>3174</v>
      </c>
      <c r="B1556" s="12" t="s">
        <v>3175</v>
      </c>
      <c r="C1556" s="18" t="s">
        <v>2654</v>
      </c>
      <c r="D1556" s="14" t="s">
        <v>3321</v>
      </c>
      <c r="E1556" s="14" t="s">
        <v>735</v>
      </c>
      <c r="F1556" s="20">
        <v>0</v>
      </c>
      <c r="G1556" s="20" t="s">
        <v>735</v>
      </c>
      <c r="H1556" s="20">
        <v>0</v>
      </c>
      <c r="I1556" s="12" t="s">
        <v>305</v>
      </c>
    </row>
    <row r="1557" spans="1:9" x14ac:dyDescent="0.2">
      <c r="A1557" s="14" t="s">
        <v>3174</v>
      </c>
      <c r="B1557" s="12" t="s">
        <v>3175</v>
      </c>
      <c r="C1557" s="18" t="s">
        <v>1667</v>
      </c>
      <c r="D1557" s="14" t="s">
        <v>3322</v>
      </c>
      <c r="E1557" s="14" t="s">
        <v>735</v>
      </c>
      <c r="F1557" s="20">
        <v>0</v>
      </c>
      <c r="G1557" s="20" t="s">
        <v>735</v>
      </c>
      <c r="H1557" s="20">
        <v>0</v>
      </c>
      <c r="I1557" s="12" t="s">
        <v>305</v>
      </c>
    </row>
    <row r="1558" spans="1:9" x14ac:dyDescent="0.2">
      <c r="A1558" s="14" t="s">
        <v>3174</v>
      </c>
      <c r="B1558" s="12" t="s">
        <v>3175</v>
      </c>
      <c r="C1558" s="18" t="s">
        <v>864</v>
      </c>
      <c r="D1558" s="14" t="s">
        <v>3323</v>
      </c>
      <c r="E1558" s="14" t="s">
        <v>740</v>
      </c>
      <c r="F1558" s="20" t="s">
        <v>741</v>
      </c>
      <c r="G1558" s="20" t="s">
        <v>735</v>
      </c>
      <c r="H1558" s="20">
        <v>2.9186795491143336E-2</v>
      </c>
      <c r="I1558" s="12" t="s">
        <v>305</v>
      </c>
    </row>
    <row r="1559" spans="1:9" x14ac:dyDescent="0.2">
      <c r="A1559" s="14" t="s">
        <v>3174</v>
      </c>
      <c r="B1559" s="12" t="s">
        <v>3175</v>
      </c>
      <c r="C1559" s="18" t="s">
        <v>1670</v>
      </c>
      <c r="D1559" s="14" t="s">
        <v>3324</v>
      </c>
      <c r="E1559" s="14" t="s">
        <v>735</v>
      </c>
      <c r="F1559" s="20">
        <v>0</v>
      </c>
      <c r="G1559" s="20" t="s">
        <v>735</v>
      </c>
      <c r="H1559" s="20">
        <v>0</v>
      </c>
      <c r="I1559" s="12" t="s">
        <v>305</v>
      </c>
    </row>
    <row r="1560" spans="1:9" x14ac:dyDescent="0.2">
      <c r="A1560" s="14" t="s">
        <v>3174</v>
      </c>
      <c r="B1560" s="12" t="s">
        <v>3175</v>
      </c>
      <c r="C1560" s="18" t="s">
        <v>1672</v>
      </c>
      <c r="D1560" s="14" t="s">
        <v>3325</v>
      </c>
      <c r="E1560" s="14" t="s">
        <v>735</v>
      </c>
      <c r="F1560" s="20">
        <v>0.40999138673557278</v>
      </c>
      <c r="G1560" s="20" t="s">
        <v>735</v>
      </c>
      <c r="H1560" s="20">
        <v>0.26647286821705429</v>
      </c>
      <c r="I1560" s="12" t="s">
        <v>305</v>
      </c>
    </row>
    <row r="1561" spans="1:9" x14ac:dyDescent="0.2">
      <c r="A1561" s="14" t="s">
        <v>3174</v>
      </c>
      <c r="B1561" s="12" t="s">
        <v>3175</v>
      </c>
      <c r="C1561" s="18" t="s">
        <v>1684</v>
      </c>
      <c r="D1561" s="14" t="s">
        <v>3326</v>
      </c>
      <c r="E1561" s="14" t="s">
        <v>735</v>
      </c>
      <c r="F1561" s="20">
        <v>0</v>
      </c>
      <c r="G1561" s="20" t="s">
        <v>735</v>
      </c>
      <c r="H1561" s="20">
        <v>0</v>
      </c>
      <c r="I1561" s="12" t="s">
        <v>305</v>
      </c>
    </row>
    <row r="1562" spans="1:9" x14ac:dyDescent="0.2">
      <c r="A1562" s="14" t="s">
        <v>3174</v>
      </c>
      <c r="B1562" s="12" t="s">
        <v>3175</v>
      </c>
      <c r="C1562" s="18" t="s">
        <v>2199</v>
      </c>
      <c r="D1562" s="14" t="s">
        <v>3327</v>
      </c>
      <c r="E1562" s="14" t="s">
        <v>740</v>
      </c>
      <c r="F1562" s="20" t="s">
        <v>741</v>
      </c>
      <c r="G1562" s="20" t="s">
        <v>740</v>
      </c>
      <c r="H1562" s="20" t="s">
        <v>741</v>
      </c>
      <c r="I1562" s="12" t="s">
        <v>305</v>
      </c>
    </row>
    <row r="1563" spans="1:9" x14ac:dyDescent="0.2">
      <c r="A1563" s="14" t="s">
        <v>3174</v>
      </c>
      <c r="B1563" s="12" t="s">
        <v>3175</v>
      </c>
      <c r="C1563" s="18" t="s">
        <v>3328</v>
      </c>
      <c r="D1563" s="14" t="s">
        <v>3329</v>
      </c>
      <c r="E1563" s="14" t="s">
        <v>874</v>
      </c>
      <c r="F1563" s="20" t="s">
        <v>874</v>
      </c>
      <c r="G1563" s="20" t="s">
        <v>874</v>
      </c>
      <c r="H1563" s="20" t="s">
        <v>874</v>
      </c>
      <c r="I1563" s="12" t="s">
        <v>305</v>
      </c>
    </row>
    <row r="1564" spans="1:9" x14ac:dyDescent="0.2">
      <c r="A1564" s="14" t="s">
        <v>3330</v>
      </c>
      <c r="B1564" s="12" t="s">
        <v>3331</v>
      </c>
      <c r="C1564" s="18" t="s">
        <v>3332</v>
      </c>
      <c r="D1564" s="14" t="s">
        <v>3333</v>
      </c>
      <c r="E1564" s="14" t="s">
        <v>735</v>
      </c>
      <c r="F1564" s="20">
        <v>0</v>
      </c>
      <c r="G1564" s="20" t="s">
        <v>735</v>
      </c>
      <c r="H1564" s="20">
        <v>0</v>
      </c>
      <c r="I1564" s="12" t="s">
        <v>304</v>
      </c>
    </row>
    <row r="1565" spans="1:9" x14ac:dyDescent="0.2">
      <c r="A1565" s="14" t="s">
        <v>3330</v>
      </c>
      <c r="B1565" s="12" t="s">
        <v>3331</v>
      </c>
      <c r="C1565" s="18" t="s">
        <v>3334</v>
      </c>
      <c r="D1565" s="14" t="s">
        <v>3335</v>
      </c>
      <c r="E1565" s="14" t="s">
        <v>735</v>
      </c>
      <c r="F1565" s="20">
        <v>0</v>
      </c>
      <c r="G1565" s="20" t="s">
        <v>735</v>
      </c>
      <c r="H1565" s="20">
        <v>0</v>
      </c>
      <c r="I1565" s="12" t="s">
        <v>304</v>
      </c>
    </row>
    <row r="1566" spans="1:9" x14ac:dyDescent="0.2">
      <c r="A1566" s="14" t="s">
        <v>3330</v>
      </c>
      <c r="B1566" s="12" t="s">
        <v>3331</v>
      </c>
      <c r="C1566" s="18" t="s">
        <v>1699</v>
      </c>
      <c r="D1566" s="14" t="s">
        <v>3336</v>
      </c>
      <c r="E1566" s="14" t="s">
        <v>735</v>
      </c>
      <c r="F1566" s="20">
        <v>0</v>
      </c>
      <c r="G1566" s="20" t="s">
        <v>735</v>
      </c>
      <c r="H1566" s="20">
        <v>0</v>
      </c>
      <c r="I1566" s="12" t="s">
        <v>304</v>
      </c>
    </row>
    <row r="1567" spans="1:9" x14ac:dyDescent="0.2">
      <c r="A1567" s="14" t="s">
        <v>3330</v>
      </c>
      <c r="B1567" s="12" t="s">
        <v>3331</v>
      </c>
      <c r="C1567" s="18" t="s">
        <v>3337</v>
      </c>
      <c r="D1567" s="14" t="s">
        <v>3338</v>
      </c>
      <c r="E1567" s="14" t="s">
        <v>735</v>
      </c>
      <c r="F1567" s="20">
        <v>0</v>
      </c>
      <c r="G1567" s="20" t="s">
        <v>735</v>
      </c>
      <c r="H1567" s="20">
        <v>0</v>
      </c>
      <c r="I1567" s="12" t="s">
        <v>304</v>
      </c>
    </row>
    <row r="1568" spans="1:9" x14ac:dyDescent="0.2">
      <c r="A1568" s="14" t="s">
        <v>3330</v>
      </c>
      <c r="B1568" s="12" t="s">
        <v>3331</v>
      </c>
      <c r="C1568" s="18" t="s">
        <v>3339</v>
      </c>
      <c r="D1568" s="14" t="s">
        <v>3340</v>
      </c>
      <c r="E1568" s="14" t="s">
        <v>735</v>
      </c>
      <c r="F1568" s="20">
        <v>0</v>
      </c>
      <c r="G1568" s="20" t="s">
        <v>735</v>
      </c>
      <c r="H1568" s="20">
        <v>0</v>
      </c>
      <c r="I1568" s="12" t="s">
        <v>304</v>
      </c>
    </row>
    <row r="1569" spans="1:9" x14ac:dyDescent="0.2">
      <c r="A1569" s="14" t="s">
        <v>3330</v>
      </c>
      <c r="B1569" s="12" t="s">
        <v>3331</v>
      </c>
      <c r="C1569" s="18" t="s">
        <v>2412</v>
      </c>
      <c r="D1569" s="14" t="s">
        <v>3341</v>
      </c>
      <c r="E1569" s="14" t="s">
        <v>735</v>
      </c>
      <c r="F1569" s="20">
        <v>0</v>
      </c>
      <c r="G1569" s="20" t="s">
        <v>735</v>
      </c>
      <c r="H1569" s="20">
        <v>0</v>
      </c>
      <c r="I1569" s="12" t="s">
        <v>304</v>
      </c>
    </row>
    <row r="1570" spans="1:9" x14ac:dyDescent="0.2">
      <c r="A1570" s="14" t="s">
        <v>3330</v>
      </c>
      <c r="B1570" s="12" t="s">
        <v>3331</v>
      </c>
      <c r="C1570" s="18" t="s">
        <v>3342</v>
      </c>
      <c r="D1570" s="14" t="s">
        <v>3343</v>
      </c>
      <c r="E1570" s="14" t="s">
        <v>735</v>
      </c>
      <c r="F1570" s="20">
        <v>0</v>
      </c>
      <c r="G1570" s="20" t="s">
        <v>735</v>
      </c>
      <c r="H1570" s="20">
        <v>0</v>
      </c>
      <c r="I1570" s="12" t="s">
        <v>304</v>
      </c>
    </row>
    <row r="1571" spans="1:9" x14ac:dyDescent="0.2">
      <c r="A1571" s="14" t="s">
        <v>3330</v>
      </c>
      <c r="B1571" s="12" t="s">
        <v>3331</v>
      </c>
      <c r="C1571" s="18" t="s">
        <v>3344</v>
      </c>
      <c r="D1571" s="14" t="s">
        <v>3345</v>
      </c>
      <c r="E1571" s="14" t="s">
        <v>735</v>
      </c>
      <c r="F1571" s="20">
        <v>0</v>
      </c>
      <c r="G1571" s="20" t="s">
        <v>735</v>
      </c>
      <c r="H1571" s="20">
        <v>0</v>
      </c>
      <c r="I1571" s="12" t="s">
        <v>304</v>
      </c>
    </row>
    <row r="1572" spans="1:9" x14ac:dyDescent="0.2">
      <c r="A1572" s="14" t="s">
        <v>3330</v>
      </c>
      <c r="B1572" s="12" t="s">
        <v>3331</v>
      </c>
      <c r="C1572" s="18" t="s">
        <v>1182</v>
      </c>
      <c r="D1572" s="14" t="s">
        <v>3346</v>
      </c>
      <c r="E1572" s="14" t="s">
        <v>735</v>
      </c>
      <c r="F1572" s="20">
        <v>0</v>
      </c>
      <c r="G1572" s="20" t="s">
        <v>735</v>
      </c>
      <c r="H1572" s="20">
        <v>0</v>
      </c>
      <c r="I1572" s="12" t="s">
        <v>304</v>
      </c>
    </row>
    <row r="1573" spans="1:9" x14ac:dyDescent="0.2">
      <c r="A1573" s="14" t="s">
        <v>3330</v>
      </c>
      <c r="B1573" s="12" t="s">
        <v>3331</v>
      </c>
      <c r="C1573" s="18" t="s">
        <v>3347</v>
      </c>
      <c r="D1573" s="14" t="s">
        <v>3348</v>
      </c>
      <c r="E1573" s="14" t="s">
        <v>735</v>
      </c>
      <c r="F1573" s="20">
        <v>0</v>
      </c>
      <c r="G1573" s="20" t="s">
        <v>735</v>
      </c>
      <c r="H1573" s="20">
        <v>0</v>
      </c>
      <c r="I1573" s="12" t="s">
        <v>304</v>
      </c>
    </row>
    <row r="1574" spans="1:9" x14ac:dyDescent="0.2">
      <c r="A1574" s="14" t="s">
        <v>3330</v>
      </c>
      <c r="B1574" s="12" t="s">
        <v>3331</v>
      </c>
      <c r="C1574" s="18" t="s">
        <v>1490</v>
      </c>
      <c r="D1574" s="14" t="s">
        <v>3349</v>
      </c>
      <c r="E1574" s="14" t="s">
        <v>735</v>
      </c>
      <c r="F1574" s="20">
        <v>0</v>
      </c>
      <c r="G1574" s="20" t="s">
        <v>735</v>
      </c>
      <c r="H1574" s="20">
        <v>0</v>
      </c>
      <c r="I1574" s="12" t="s">
        <v>304</v>
      </c>
    </row>
    <row r="1575" spans="1:9" x14ac:dyDescent="0.2">
      <c r="A1575" s="14" t="s">
        <v>3330</v>
      </c>
      <c r="B1575" s="12" t="s">
        <v>3331</v>
      </c>
      <c r="C1575" s="18" t="s">
        <v>3350</v>
      </c>
      <c r="D1575" s="14" t="s">
        <v>3351</v>
      </c>
      <c r="E1575" s="14" t="s">
        <v>874</v>
      </c>
      <c r="F1575" s="20" t="s">
        <v>874</v>
      </c>
      <c r="G1575" s="20" t="s">
        <v>874</v>
      </c>
      <c r="H1575" s="20" t="s">
        <v>874</v>
      </c>
      <c r="I1575" s="12" t="s">
        <v>305</v>
      </c>
    </row>
    <row r="1576" spans="1:9" x14ac:dyDescent="0.2">
      <c r="A1576" s="14" t="s">
        <v>3330</v>
      </c>
      <c r="B1576" s="12" t="s">
        <v>3331</v>
      </c>
      <c r="C1576" s="18" t="s">
        <v>3352</v>
      </c>
      <c r="D1576" s="14" t="s">
        <v>3353</v>
      </c>
      <c r="E1576" s="14" t="s">
        <v>735</v>
      </c>
      <c r="F1576" s="20">
        <v>0</v>
      </c>
      <c r="G1576" s="20" t="s">
        <v>735</v>
      </c>
      <c r="H1576" s="20">
        <v>0</v>
      </c>
      <c r="I1576" s="12" t="s">
        <v>304</v>
      </c>
    </row>
    <row r="1577" spans="1:9" x14ac:dyDescent="0.2">
      <c r="A1577" s="14" t="s">
        <v>3330</v>
      </c>
      <c r="B1577" s="12" t="s">
        <v>3331</v>
      </c>
      <c r="C1577" s="18" t="s">
        <v>3354</v>
      </c>
      <c r="D1577" s="14" t="s">
        <v>3355</v>
      </c>
      <c r="E1577" s="14" t="s">
        <v>735</v>
      </c>
      <c r="F1577" s="20">
        <v>0</v>
      </c>
      <c r="G1577" s="20" t="s">
        <v>735</v>
      </c>
      <c r="H1577" s="20">
        <v>0</v>
      </c>
      <c r="I1577" s="12" t="s">
        <v>304</v>
      </c>
    </row>
    <row r="1578" spans="1:9" x14ac:dyDescent="0.2">
      <c r="A1578" s="14" t="s">
        <v>3330</v>
      </c>
      <c r="B1578" s="12" t="s">
        <v>3331</v>
      </c>
      <c r="C1578" s="18" t="s">
        <v>3356</v>
      </c>
      <c r="D1578" s="14" t="s">
        <v>3357</v>
      </c>
      <c r="E1578" s="14" t="s">
        <v>735</v>
      </c>
      <c r="F1578" s="20">
        <v>0</v>
      </c>
      <c r="G1578" s="20" t="s">
        <v>735</v>
      </c>
      <c r="H1578" s="20">
        <v>0</v>
      </c>
      <c r="I1578" s="12" t="s">
        <v>305</v>
      </c>
    </row>
    <row r="1579" spans="1:9" x14ac:dyDescent="0.2">
      <c r="A1579" s="14" t="s">
        <v>3330</v>
      </c>
      <c r="B1579" s="12" t="s">
        <v>3331</v>
      </c>
      <c r="C1579" s="18" t="s">
        <v>1810</v>
      </c>
      <c r="D1579" s="14" t="s">
        <v>3358</v>
      </c>
      <c r="E1579" s="14" t="s">
        <v>735</v>
      </c>
      <c r="F1579" s="20">
        <v>0</v>
      </c>
      <c r="G1579" s="20" t="s">
        <v>735</v>
      </c>
      <c r="H1579" s="20">
        <v>0</v>
      </c>
      <c r="I1579" s="12" t="s">
        <v>305</v>
      </c>
    </row>
    <row r="1580" spans="1:9" x14ac:dyDescent="0.2">
      <c r="A1580" s="14" t="s">
        <v>3330</v>
      </c>
      <c r="B1580" s="12" t="s">
        <v>3331</v>
      </c>
      <c r="C1580" s="18" t="s">
        <v>1200</v>
      </c>
      <c r="D1580" s="14" t="s">
        <v>3359</v>
      </c>
      <c r="E1580" s="14" t="s">
        <v>735</v>
      </c>
      <c r="F1580" s="20">
        <v>0</v>
      </c>
      <c r="G1580" s="20" t="s">
        <v>735</v>
      </c>
      <c r="H1580" s="20">
        <v>0</v>
      </c>
      <c r="I1580" s="12" t="s">
        <v>304</v>
      </c>
    </row>
    <row r="1581" spans="1:9" x14ac:dyDescent="0.2">
      <c r="A1581" s="14" t="s">
        <v>3330</v>
      </c>
      <c r="B1581" s="12" t="s">
        <v>3331</v>
      </c>
      <c r="C1581" s="18" t="s">
        <v>3360</v>
      </c>
      <c r="D1581" s="14" t="s">
        <v>3361</v>
      </c>
      <c r="E1581" s="14" t="s">
        <v>735</v>
      </c>
      <c r="F1581" s="20">
        <v>0</v>
      </c>
      <c r="G1581" s="20" t="s">
        <v>735</v>
      </c>
      <c r="H1581" s="20">
        <v>0</v>
      </c>
      <c r="I1581" s="12" t="s">
        <v>304</v>
      </c>
    </row>
    <row r="1582" spans="1:9" x14ac:dyDescent="0.2">
      <c r="A1582" s="14" t="s">
        <v>3330</v>
      </c>
      <c r="B1582" s="12" t="s">
        <v>3331</v>
      </c>
      <c r="C1582" s="18" t="s">
        <v>3362</v>
      </c>
      <c r="D1582" s="14" t="s">
        <v>3363</v>
      </c>
      <c r="E1582" s="14" t="s">
        <v>735</v>
      </c>
      <c r="F1582" s="20">
        <v>0</v>
      </c>
      <c r="G1582" s="20" t="s">
        <v>735</v>
      </c>
      <c r="H1582" s="20">
        <v>0</v>
      </c>
      <c r="I1582" s="12" t="s">
        <v>304</v>
      </c>
    </row>
    <row r="1583" spans="1:9" x14ac:dyDescent="0.2">
      <c r="A1583" s="14" t="s">
        <v>3330</v>
      </c>
      <c r="B1583" s="12" t="s">
        <v>3331</v>
      </c>
      <c r="C1583" s="18" t="s">
        <v>3364</v>
      </c>
      <c r="D1583" s="14" t="s">
        <v>3365</v>
      </c>
      <c r="E1583" s="14" t="s">
        <v>735</v>
      </c>
      <c r="F1583" s="20">
        <v>0</v>
      </c>
      <c r="G1583" s="20" t="s">
        <v>735</v>
      </c>
      <c r="H1583" s="20">
        <v>0</v>
      </c>
      <c r="I1583" s="12" t="s">
        <v>304</v>
      </c>
    </row>
    <row r="1584" spans="1:9" x14ac:dyDescent="0.2">
      <c r="A1584" s="14" t="s">
        <v>3330</v>
      </c>
      <c r="B1584" s="12" t="s">
        <v>3331</v>
      </c>
      <c r="C1584" s="18" t="s">
        <v>3366</v>
      </c>
      <c r="D1584" s="14" t="s">
        <v>3367</v>
      </c>
      <c r="E1584" s="14" t="s">
        <v>735</v>
      </c>
      <c r="F1584" s="20">
        <v>0</v>
      </c>
      <c r="G1584" s="20" t="s">
        <v>735</v>
      </c>
      <c r="H1584" s="20">
        <v>0</v>
      </c>
      <c r="I1584" s="12" t="s">
        <v>304</v>
      </c>
    </row>
    <row r="1585" spans="1:9" x14ac:dyDescent="0.2">
      <c r="A1585" s="14" t="s">
        <v>3330</v>
      </c>
      <c r="B1585" s="12" t="s">
        <v>3331</v>
      </c>
      <c r="C1585" s="18" t="s">
        <v>808</v>
      </c>
      <c r="D1585" s="14" t="s">
        <v>3368</v>
      </c>
      <c r="E1585" s="14" t="s">
        <v>735</v>
      </c>
      <c r="F1585" s="20">
        <v>0</v>
      </c>
      <c r="G1585" s="20" t="s">
        <v>735</v>
      </c>
      <c r="H1585" s="20">
        <v>0</v>
      </c>
      <c r="I1585" s="12" t="s">
        <v>304</v>
      </c>
    </row>
    <row r="1586" spans="1:9" x14ac:dyDescent="0.2">
      <c r="A1586" s="14" t="s">
        <v>3330</v>
      </c>
      <c r="B1586" s="12" t="s">
        <v>3331</v>
      </c>
      <c r="C1586" s="18" t="s">
        <v>3369</v>
      </c>
      <c r="D1586" s="14" t="s">
        <v>3370</v>
      </c>
      <c r="E1586" s="14" t="s">
        <v>735</v>
      </c>
      <c r="F1586" s="20">
        <v>0</v>
      </c>
      <c r="G1586" s="20" t="s">
        <v>735</v>
      </c>
      <c r="H1586" s="20">
        <v>0</v>
      </c>
      <c r="I1586" s="12" t="s">
        <v>304</v>
      </c>
    </row>
    <row r="1587" spans="1:9" x14ac:dyDescent="0.2">
      <c r="A1587" s="14" t="s">
        <v>3330</v>
      </c>
      <c r="B1587" s="12" t="s">
        <v>3331</v>
      </c>
      <c r="C1587" s="18" t="s">
        <v>1070</v>
      </c>
      <c r="D1587" s="14" t="s">
        <v>3371</v>
      </c>
      <c r="E1587" s="14" t="s">
        <v>735</v>
      </c>
      <c r="F1587" s="20">
        <v>0</v>
      </c>
      <c r="G1587" s="20" t="s">
        <v>735</v>
      </c>
      <c r="H1587" s="20">
        <v>0</v>
      </c>
      <c r="I1587" s="12" t="s">
        <v>305</v>
      </c>
    </row>
    <row r="1588" spans="1:9" x14ac:dyDescent="0.2">
      <c r="A1588" s="14" t="s">
        <v>3330</v>
      </c>
      <c r="B1588" s="12" t="s">
        <v>3331</v>
      </c>
      <c r="C1588" s="18" t="s">
        <v>3372</v>
      </c>
      <c r="D1588" s="14" t="s">
        <v>3373</v>
      </c>
      <c r="E1588" s="14" t="s">
        <v>735</v>
      </c>
      <c r="F1588" s="20">
        <v>0</v>
      </c>
      <c r="G1588" s="20" t="s">
        <v>735</v>
      </c>
      <c r="H1588" s="20">
        <v>0</v>
      </c>
      <c r="I1588" s="12" t="s">
        <v>304</v>
      </c>
    </row>
    <row r="1589" spans="1:9" x14ac:dyDescent="0.2">
      <c r="A1589" s="14" t="s">
        <v>3330</v>
      </c>
      <c r="B1589" s="12" t="s">
        <v>3331</v>
      </c>
      <c r="C1589" s="18" t="s">
        <v>1365</v>
      </c>
      <c r="D1589" s="14" t="s">
        <v>3374</v>
      </c>
      <c r="E1589" s="14" t="s">
        <v>735</v>
      </c>
      <c r="F1589" s="20">
        <v>0</v>
      </c>
      <c r="G1589" s="20" t="s">
        <v>735</v>
      </c>
      <c r="H1589" s="20">
        <v>0</v>
      </c>
      <c r="I1589" s="12" t="s">
        <v>304</v>
      </c>
    </row>
    <row r="1590" spans="1:9" x14ac:dyDescent="0.2">
      <c r="A1590" s="14" t="s">
        <v>3330</v>
      </c>
      <c r="B1590" s="12" t="s">
        <v>3331</v>
      </c>
      <c r="C1590" s="18" t="s">
        <v>972</v>
      </c>
      <c r="D1590" s="14" t="s">
        <v>3375</v>
      </c>
      <c r="E1590" s="14" t="s">
        <v>874</v>
      </c>
      <c r="F1590" s="20" t="s">
        <v>874</v>
      </c>
      <c r="G1590" s="20" t="s">
        <v>874</v>
      </c>
      <c r="H1590" s="20" t="s">
        <v>874</v>
      </c>
      <c r="I1590" s="12" t="s">
        <v>305</v>
      </c>
    </row>
    <row r="1591" spans="1:9" x14ac:dyDescent="0.2">
      <c r="A1591" s="14" t="s">
        <v>3330</v>
      </c>
      <c r="B1591" s="12" t="s">
        <v>3331</v>
      </c>
      <c r="C1591" s="18" t="s">
        <v>3376</v>
      </c>
      <c r="D1591" s="14" t="s">
        <v>3377</v>
      </c>
      <c r="E1591" s="14" t="s">
        <v>735</v>
      </c>
      <c r="F1591" s="20">
        <v>0</v>
      </c>
      <c r="G1591" s="20" t="s">
        <v>735</v>
      </c>
      <c r="H1591" s="20">
        <v>0</v>
      </c>
      <c r="I1591" s="12" t="s">
        <v>304</v>
      </c>
    </row>
    <row r="1592" spans="1:9" x14ac:dyDescent="0.2">
      <c r="A1592" s="14" t="s">
        <v>3330</v>
      </c>
      <c r="B1592" s="12" t="s">
        <v>3331</v>
      </c>
      <c r="C1592" s="18" t="s">
        <v>824</v>
      </c>
      <c r="D1592" s="14" t="s">
        <v>3378</v>
      </c>
      <c r="E1592" s="14" t="s">
        <v>735</v>
      </c>
      <c r="F1592" s="20">
        <v>0</v>
      </c>
      <c r="G1592" s="20" t="s">
        <v>735</v>
      </c>
      <c r="H1592" s="20">
        <v>0</v>
      </c>
      <c r="I1592" s="12" t="s">
        <v>305</v>
      </c>
    </row>
    <row r="1593" spans="1:9" x14ac:dyDescent="0.2">
      <c r="A1593" s="14" t="s">
        <v>3330</v>
      </c>
      <c r="B1593" s="12" t="s">
        <v>3331</v>
      </c>
      <c r="C1593" s="18" t="s">
        <v>3379</v>
      </c>
      <c r="D1593" s="14" t="s">
        <v>3380</v>
      </c>
      <c r="E1593" s="14" t="s">
        <v>735</v>
      </c>
      <c r="F1593" s="20">
        <v>0</v>
      </c>
      <c r="G1593" s="20" t="s">
        <v>735</v>
      </c>
      <c r="H1593" s="20">
        <v>0</v>
      </c>
      <c r="I1593" s="12" t="s">
        <v>305</v>
      </c>
    </row>
    <row r="1594" spans="1:9" x14ac:dyDescent="0.2">
      <c r="A1594" s="14" t="s">
        <v>3330</v>
      </c>
      <c r="B1594" s="12" t="s">
        <v>3331</v>
      </c>
      <c r="C1594" s="18" t="s">
        <v>1229</v>
      </c>
      <c r="D1594" s="14" t="s">
        <v>3381</v>
      </c>
      <c r="E1594" s="14" t="s">
        <v>874</v>
      </c>
      <c r="F1594" s="20" t="s">
        <v>874</v>
      </c>
      <c r="G1594" s="20" t="s">
        <v>874</v>
      </c>
      <c r="H1594" s="20" t="s">
        <v>874</v>
      </c>
      <c r="I1594" s="12" t="s">
        <v>305</v>
      </c>
    </row>
    <row r="1595" spans="1:9" x14ac:dyDescent="0.2">
      <c r="A1595" s="14" t="s">
        <v>3330</v>
      </c>
      <c r="B1595" s="12" t="s">
        <v>3331</v>
      </c>
      <c r="C1595" s="18" t="s">
        <v>3382</v>
      </c>
      <c r="D1595" s="14" t="s">
        <v>3383</v>
      </c>
      <c r="E1595" s="14" t="s">
        <v>735</v>
      </c>
      <c r="F1595" s="20">
        <v>0</v>
      </c>
      <c r="G1595" s="20" t="s">
        <v>735</v>
      </c>
      <c r="H1595" s="20">
        <v>0.40978835978835976</v>
      </c>
      <c r="I1595" s="12" t="s">
        <v>305</v>
      </c>
    </row>
    <row r="1596" spans="1:9" x14ac:dyDescent="0.2">
      <c r="A1596" s="14" t="s">
        <v>3330</v>
      </c>
      <c r="B1596" s="12" t="s">
        <v>3331</v>
      </c>
      <c r="C1596" s="18" t="s">
        <v>3384</v>
      </c>
      <c r="D1596" s="14" t="s">
        <v>3385</v>
      </c>
      <c r="E1596" s="14" t="s">
        <v>735</v>
      </c>
      <c r="F1596" s="20">
        <v>0</v>
      </c>
      <c r="G1596" s="20" t="s">
        <v>735</v>
      </c>
      <c r="H1596" s="20">
        <v>0</v>
      </c>
      <c r="I1596" s="12" t="s">
        <v>304</v>
      </c>
    </row>
    <row r="1597" spans="1:9" x14ac:dyDescent="0.2">
      <c r="A1597" s="14" t="s">
        <v>3330</v>
      </c>
      <c r="B1597" s="12" t="s">
        <v>3331</v>
      </c>
      <c r="C1597" s="18" t="s">
        <v>1242</v>
      </c>
      <c r="D1597" s="14" t="s">
        <v>3386</v>
      </c>
      <c r="E1597" s="14" t="s">
        <v>735</v>
      </c>
      <c r="F1597" s="20">
        <v>8.3937032563102143E-2</v>
      </c>
      <c r="G1597" s="20" t="s">
        <v>735</v>
      </c>
      <c r="H1597" s="20">
        <v>0</v>
      </c>
      <c r="I1597" s="12" t="s">
        <v>305</v>
      </c>
    </row>
    <row r="1598" spans="1:9" x14ac:dyDescent="0.2">
      <c r="A1598" s="14" t="s">
        <v>3330</v>
      </c>
      <c r="B1598" s="12" t="s">
        <v>3331</v>
      </c>
      <c r="C1598" s="18" t="s">
        <v>3387</v>
      </c>
      <c r="D1598" s="14" t="s">
        <v>3388</v>
      </c>
      <c r="E1598" s="14" t="s">
        <v>735</v>
      </c>
      <c r="F1598" s="20">
        <v>0</v>
      </c>
      <c r="G1598" s="20" t="s">
        <v>735</v>
      </c>
      <c r="H1598" s="20">
        <v>0</v>
      </c>
      <c r="I1598" s="12" t="s">
        <v>304</v>
      </c>
    </row>
    <row r="1599" spans="1:9" x14ac:dyDescent="0.2">
      <c r="A1599" s="14" t="s">
        <v>3330</v>
      </c>
      <c r="B1599" s="12" t="s">
        <v>3331</v>
      </c>
      <c r="C1599" s="18" t="s">
        <v>995</v>
      </c>
      <c r="D1599" s="14" t="s">
        <v>3389</v>
      </c>
      <c r="E1599" s="14" t="s">
        <v>735</v>
      </c>
      <c r="F1599" s="20">
        <v>0</v>
      </c>
      <c r="G1599" s="20" t="s">
        <v>735</v>
      </c>
      <c r="H1599" s="20">
        <v>0</v>
      </c>
      <c r="I1599" s="12" t="s">
        <v>304</v>
      </c>
    </row>
    <row r="1600" spans="1:9" x14ac:dyDescent="0.2">
      <c r="A1600" s="14" t="s">
        <v>3330</v>
      </c>
      <c r="B1600" s="12" t="s">
        <v>3331</v>
      </c>
      <c r="C1600" s="18" t="s">
        <v>3390</v>
      </c>
      <c r="D1600" s="14" t="s">
        <v>3391</v>
      </c>
      <c r="E1600" s="14" t="s">
        <v>735</v>
      </c>
      <c r="F1600" s="20">
        <v>0</v>
      </c>
      <c r="G1600" s="20" t="s">
        <v>735</v>
      </c>
      <c r="H1600" s="20">
        <v>0</v>
      </c>
      <c r="I1600" s="12" t="s">
        <v>304</v>
      </c>
    </row>
    <row r="1601" spans="1:9" x14ac:dyDescent="0.2">
      <c r="A1601" s="14" t="s">
        <v>3330</v>
      </c>
      <c r="B1601" s="12" t="s">
        <v>3331</v>
      </c>
      <c r="C1601" s="18" t="s">
        <v>3392</v>
      </c>
      <c r="D1601" s="14" t="s">
        <v>3393</v>
      </c>
      <c r="E1601" s="14" t="s">
        <v>735</v>
      </c>
      <c r="F1601" s="20">
        <v>0</v>
      </c>
      <c r="G1601" s="20" t="s">
        <v>735</v>
      </c>
      <c r="H1601" s="20">
        <v>0</v>
      </c>
      <c r="I1601" s="12" t="s">
        <v>304</v>
      </c>
    </row>
    <row r="1602" spans="1:9" x14ac:dyDescent="0.2">
      <c r="A1602" s="14" t="s">
        <v>3330</v>
      </c>
      <c r="B1602" s="12" t="s">
        <v>3331</v>
      </c>
      <c r="C1602" s="18" t="s">
        <v>2521</v>
      </c>
      <c r="D1602" s="14" t="s">
        <v>3394</v>
      </c>
      <c r="E1602" s="14" t="s">
        <v>735</v>
      </c>
      <c r="F1602" s="20">
        <v>0</v>
      </c>
      <c r="G1602" s="20" t="s">
        <v>735</v>
      </c>
      <c r="H1602" s="20">
        <v>0</v>
      </c>
      <c r="I1602" s="12" t="s">
        <v>305</v>
      </c>
    </row>
    <row r="1603" spans="1:9" x14ac:dyDescent="0.2">
      <c r="A1603" s="14" t="s">
        <v>3330</v>
      </c>
      <c r="B1603" s="12" t="s">
        <v>3331</v>
      </c>
      <c r="C1603" s="18" t="s">
        <v>1004</v>
      </c>
      <c r="D1603" s="14" t="s">
        <v>3395</v>
      </c>
      <c r="E1603" s="14" t="s">
        <v>735</v>
      </c>
      <c r="F1603" s="20">
        <v>0</v>
      </c>
      <c r="G1603" s="20" t="s">
        <v>735</v>
      </c>
      <c r="H1603" s="20">
        <v>0</v>
      </c>
      <c r="I1603" s="12" t="s">
        <v>304</v>
      </c>
    </row>
    <row r="1604" spans="1:9" x14ac:dyDescent="0.2">
      <c r="A1604" s="14" t="s">
        <v>3330</v>
      </c>
      <c r="B1604" s="12" t="s">
        <v>3331</v>
      </c>
      <c r="C1604" s="18" t="s">
        <v>3396</v>
      </c>
      <c r="D1604" s="14" t="s">
        <v>3397</v>
      </c>
      <c r="E1604" s="14" t="s">
        <v>740</v>
      </c>
      <c r="F1604" s="20" t="s">
        <v>741</v>
      </c>
      <c r="G1604" s="20" t="s">
        <v>740</v>
      </c>
      <c r="H1604" s="20" t="s">
        <v>741</v>
      </c>
      <c r="I1604" s="12" t="s">
        <v>305</v>
      </c>
    </row>
    <row r="1605" spans="1:9" x14ac:dyDescent="0.2">
      <c r="A1605" s="14" t="s">
        <v>3330</v>
      </c>
      <c r="B1605" s="12" t="s">
        <v>3331</v>
      </c>
      <c r="C1605" s="18" t="s">
        <v>1885</v>
      </c>
      <c r="D1605" s="14" t="s">
        <v>3398</v>
      </c>
      <c r="E1605" s="14" t="s">
        <v>735</v>
      </c>
      <c r="F1605" s="20">
        <v>0</v>
      </c>
      <c r="G1605" s="20" t="s">
        <v>735</v>
      </c>
      <c r="H1605" s="20">
        <v>0</v>
      </c>
      <c r="I1605" s="12" t="s">
        <v>304</v>
      </c>
    </row>
    <row r="1606" spans="1:9" x14ac:dyDescent="0.2">
      <c r="A1606" s="14" t="s">
        <v>3330</v>
      </c>
      <c r="B1606" s="12" t="s">
        <v>3331</v>
      </c>
      <c r="C1606" s="18" t="s">
        <v>3399</v>
      </c>
      <c r="D1606" s="14" t="s">
        <v>3400</v>
      </c>
      <c r="E1606" s="14" t="s">
        <v>735</v>
      </c>
      <c r="F1606" s="20">
        <v>0</v>
      </c>
      <c r="G1606" s="20" t="s">
        <v>735</v>
      </c>
      <c r="H1606" s="20">
        <v>0</v>
      </c>
      <c r="I1606" s="12" t="s">
        <v>304</v>
      </c>
    </row>
    <row r="1607" spans="1:9" x14ac:dyDescent="0.2">
      <c r="A1607" s="14" t="s">
        <v>3330</v>
      </c>
      <c r="B1607" s="12" t="s">
        <v>3331</v>
      </c>
      <c r="C1607" s="18" t="s">
        <v>3401</v>
      </c>
      <c r="D1607" s="14" t="s">
        <v>3402</v>
      </c>
      <c r="E1607" s="14" t="s">
        <v>735</v>
      </c>
      <c r="F1607" s="20">
        <v>0</v>
      </c>
      <c r="G1607" s="20" t="s">
        <v>735</v>
      </c>
      <c r="H1607" s="20">
        <v>0</v>
      </c>
      <c r="I1607" s="12" t="s">
        <v>304</v>
      </c>
    </row>
    <row r="1608" spans="1:9" x14ac:dyDescent="0.2">
      <c r="A1608" s="14" t="s">
        <v>3330</v>
      </c>
      <c r="B1608" s="12" t="s">
        <v>3331</v>
      </c>
      <c r="C1608" s="18" t="s">
        <v>3403</v>
      </c>
      <c r="D1608" s="14" t="s">
        <v>3404</v>
      </c>
      <c r="E1608" s="14" t="s">
        <v>735</v>
      </c>
      <c r="F1608" s="20">
        <v>0</v>
      </c>
      <c r="G1608" s="20" t="s">
        <v>735</v>
      </c>
      <c r="H1608" s="20">
        <v>0</v>
      </c>
      <c r="I1608" s="12" t="s">
        <v>304</v>
      </c>
    </row>
    <row r="1609" spans="1:9" x14ac:dyDescent="0.2">
      <c r="A1609" s="14" t="s">
        <v>3330</v>
      </c>
      <c r="B1609" s="12" t="s">
        <v>3331</v>
      </c>
      <c r="C1609" s="18" t="s">
        <v>2345</v>
      </c>
      <c r="D1609" s="14" t="s">
        <v>3405</v>
      </c>
      <c r="E1609" s="14" t="s">
        <v>735</v>
      </c>
      <c r="F1609" s="20">
        <v>0</v>
      </c>
      <c r="G1609" s="20" t="s">
        <v>735</v>
      </c>
      <c r="H1609" s="20">
        <v>0</v>
      </c>
      <c r="I1609" s="12" t="s">
        <v>304</v>
      </c>
    </row>
    <row r="1610" spans="1:9" x14ac:dyDescent="0.2">
      <c r="A1610" s="14" t="s">
        <v>3330</v>
      </c>
      <c r="B1610" s="12" t="s">
        <v>3331</v>
      </c>
      <c r="C1610" s="18" t="s">
        <v>3406</v>
      </c>
      <c r="D1610" s="14" t="s">
        <v>3407</v>
      </c>
      <c r="E1610" s="14" t="s">
        <v>735</v>
      </c>
      <c r="F1610" s="20">
        <v>0</v>
      </c>
      <c r="G1610" s="20" t="s">
        <v>735</v>
      </c>
      <c r="H1610" s="20">
        <v>0</v>
      </c>
      <c r="I1610" s="12" t="s">
        <v>305</v>
      </c>
    </row>
    <row r="1611" spans="1:9" x14ac:dyDescent="0.2">
      <c r="A1611" s="14" t="s">
        <v>3330</v>
      </c>
      <c r="B1611" s="12" t="s">
        <v>3331</v>
      </c>
      <c r="C1611" s="18" t="s">
        <v>3408</v>
      </c>
      <c r="D1611" s="14" t="s">
        <v>3409</v>
      </c>
      <c r="E1611" s="14" t="s">
        <v>735</v>
      </c>
      <c r="F1611" s="20">
        <v>0</v>
      </c>
      <c r="G1611" s="20" t="s">
        <v>735</v>
      </c>
      <c r="H1611" s="20">
        <v>0</v>
      </c>
      <c r="I1611" s="12" t="s">
        <v>304</v>
      </c>
    </row>
    <row r="1612" spans="1:9" x14ac:dyDescent="0.2">
      <c r="A1612" s="14" t="s">
        <v>3330</v>
      </c>
      <c r="B1612" s="12" t="s">
        <v>3331</v>
      </c>
      <c r="C1612" s="18" t="s">
        <v>3410</v>
      </c>
      <c r="D1612" s="14" t="s">
        <v>3411</v>
      </c>
      <c r="E1612" s="14" t="s">
        <v>735</v>
      </c>
      <c r="F1612" s="20">
        <v>0</v>
      </c>
      <c r="G1612" s="20" t="s">
        <v>735</v>
      </c>
      <c r="H1612" s="20">
        <v>0</v>
      </c>
      <c r="I1612" s="12" t="s">
        <v>304</v>
      </c>
    </row>
    <row r="1613" spans="1:9" x14ac:dyDescent="0.2">
      <c r="A1613" s="14" t="s">
        <v>3330</v>
      </c>
      <c r="B1613" s="12" t="s">
        <v>3331</v>
      </c>
      <c r="C1613" s="18" t="s">
        <v>1757</v>
      </c>
      <c r="D1613" s="14" t="s">
        <v>3412</v>
      </c>
      <c r="E1613" s="14" t="s">
        <v>735</v>
      </c>
      <c r="F1613" s="20">
        <v>0</v>
      </c>
      <c r="G1613" s="20" t="s">
        <v>735</v>
      </c>
      <c r="H1613" s="20">
        <v>0</v>
      </c>
      <c r="I1613" s="12" t="s">
        <v>304</v>
      </c>
    </row>
    <row r="1614" spans="1:9" x14ac:dyDescent="0.2">
      <c r="A1614" s="14" t="s">
        <v>3330</v>
      </c>
      <c r="B1614" s="12" t="s">
        <v>3331</v>
      </c>
      <c r="C1614" s="18" t="s">
        <v>3413</v>
      </c>
      <c r="D1614" s="14" t="s">
        <v>3414</v>
      </c>
      <c r="E1614" s="14" t="s">
        <v>735</v>
      </c>
      <c r="F1614" s="20">
        <v>0</v>
      </c>
      <c r="G1614" s="20" t="s">
        <v>735</v>
      </c>
      <c r="H1614" s="20">
        <v>0</v>
      </c>
      <c r="I1614" s="12" t="s">
        <v>304</v>
      </c>
    </row>
    <row r="1615" spans="1:9" x14ac:dyDescent="0.2">
      <c r="A1615" s="14" t="s">
        <v>3330</v>
      </c>
      <c r="B1615" s="12" t="s">
        <v>3331</v>
      </c>
      <c r="C1615" s="18" t="s">
        <v>3415</v>
      </c>
      <c r="D1615" s="14" t="s">
        <v>3416</v>
      </c>
      <c r="E1615" s="14" t="s">
        <v>735</v>
      </c>
      <c r="F1615" s="20">
        <v>0</v>
      </c>
      <c r="G1615" s="20" t="s">
        <v>735</v>
      </c>
      <c r="H1615" s="20">
        <v>0</v>
      </c>
      <c r="I1615" s="12" t="s">
        <v>304</v>
      </c>
    </row>
    <row r="1616" spans="1:9" x14ac:dyDescent="0.2">
      <c r="A1616" s="14" t="s">
        <v>3330</v>
      </c>
      <c r="B1616" s="12" t="s">
        <v>3331</v>
      </c>
      <c r="C1616" s="18" t="s">
        <v>1761</v>
      </c>
      <c r="D1616" s="14" t="s">
        <v>3417</v>
      </c>
      <c r="E1616" s="14" t="s">
        <v>735</v>
      </c>
      <c r="F1616" s="20">
        <v>0</v>
      </c>
      <c r="G1616" s="20" t="s">
        <v>735</v>
      </c>
      <c r="H1616" s="20">
        <v>0</v>
      </c>
      <c r="I1616" s="12" t="s">
        <v>304</v>
      </c>
    </row>
    <row r="1617" spans="1:9" x14ac:dyDescent="0.2">
      <c r="A1617" s="14" t="s">
        <v>3330</v>
      </c>
      <c r="B1617" s="12" t="s">
        <v>3331</v>
      </c>
      <c r="C1617" s="18" t="s">
        <v>3418</v>
      </c>
      <c r="D1617" s="14" t="s">
        <v>3419</v>
      </c>
      <c r="E1617" s="14" t="s">
        <v>735</v>
      </c>
      <c r="F1617" s="20">
        <v>0</v>
      </c>
      <c r="G1617" s="20" t="s">
        <v>735</v>
      </c>
      <c r="H1617" s="20">
        <v>0</v>
      </c>
      <c r="I1617" s="12" t="s">
        <v>304</v>
      </c>
    </row>
    <row r="1618" spans="1:9" x14ac:dyDescent="0.2">
      <c r="A1618" s="14" t="s">
        <v>3330</v>
      </c>
      <c r="B1618" s="12" t="s">
        <v>3331</v>
      </c>
      <c r="C1618" s="18" t="s">
        <v>3420</v>
      </c>
      <c r="D1618" s="14" t="s">
        <v>3421</v>
      </c>
      <c r="E1618" s="14" t="s">
        <v>735</v>
      </c>
      <c r="F1618" s="20">
        <v>0</v>
      </c>
      <c r="G1618" s="20" t="s">
        <v>735</v>
      </c>
      <c r="H1618" s="20">
        <v>0</v>
      </c>
      <c r="I1618" s="12" t="s">
        <v>304</v>
      </c>
    </row>
    <row r="1619" spans="1:9" x14ac:dyDescent="0.2">
      <c r="A1619" s="14" t="s">
        <v>3330</v>
      </c>
      <c r="B1619" s="12" t="s">
        <v>3331</v>
      </c>
      <c r="C1619" s="18" t="s">
        <v>3422</v>
      </c>
      <c r="D1619" s="14" t="s">
        <v>3423</v>
      </c>
      <c r="E1619" s="14" t="s">
        <v>735</v>
      </c>
      <c r="F1619" s="20">
        <v>0</v>
      </c>
      <c r="G1619" s="20" t="s">
        <v>735</v>
      </c>
      <c r="H1619" s="20">
        <v>0</v>
      </c>
      <c r="I1619" s="12" t="s">
        <v>304</v>
      </c>
    </row>
    <row r="1620" spans="1:9" x14ac:dyDescent="0.2">
      <c r="A1620" s="14" t="s">
        <v>3424</v>
      </c>
      <c r="B1620" s="12" t="s">
        <v>3425</v>
      </c>
      <c r="C1620" s="18" t="s">
        <v>1154</v>
      </c>
      <c r="D1620" s="14" t="s">
        <v>3426</v>
      </c>
      <c r="E1620" s="14" t="s">
        <v>735</v>
      </c>
      <c r="F1620" s="20">
        <v>0</v>
      </c>
      <c r="G1620" s="20" t="s">
        <v>735</v>
      </c>
      <c r="H1620" s="20">
        <v>0</v>
      </c>
      <c r="I1620" s="12" t="s">
        <v>304</v>
      </c>
    </row>
    <row r="1621" spans="1:9" x14ac:dyDescent="0.2">
      <c r="A1621" s="14" t="s">
        <v>3424</v>
      </c>
      <c r="B1621" s="12" t="s">
        <v>3425</v>
      </c>
      <c r="C1621" s="18" t="s">
        <v>3427</v>
      </c>
      <c r="D1621" s="14" t="s">
        <v>3428</v>
      </c>
      <c r="E1621" s="14" t="s">
        <v>735</v>
      </c>
      <c r="F1621" s="20">
        <v>0</v>
      </c>
      <c r="G1621" s="20" t="s">
        <v>735</v>
      </c>
      <c r="H1621" s="20">
        <v>0</v>
      </c>
      <c r="I1621" s="12" t="s">
        <v>304</v>
      </c>
    </row>
    <row r="1622" spans="1:9" x14ac:dyDescent="0.2">
      <c r="A1622" s="14" t="s">
        <v>3424</v>
      </c>
      <c r="B1622" s="12" t="s">
        <v>3425</v>
      </c>
      <c r="C1622" s="18" t="s">
        <v>3429</v>
      </c>
      <c r="D1622" s="14" t="s">
        <v>3430</v>
      </c>
      <c r="E1622" s="14" t="s">
        <v>735</v>
      </c>
      <c r="F1622" s="20">
        <v>0</v>
      </c>
      <c r="G1622" s="20" t="s">
        <v>735</v>
      </c>
      <c r="H1622" s="20">
        <v>0</v>
      </c>
      <c r="I1622" s="12" t="s">
        <v>304</v>
      </c>
    </row>
    <row r="1623" spans="1:9" x14ac:dyDescent="0.2">
      <c r="A1623" s="14" t="s">
        <v>3424</v>
      </c>
      <c r="B1623" s="12" t="s">
        <v>3425</v>
      </c>
      <c r="C1623" s="18" t="s">
        <v>3431</v>
      </c>
      <c r="D1623" s="14" t="s">
        <v>3432</v>
      </c>
      <c r="E1623" s="14" t="s">
        <v>735</v>
      </c>
      <c r="F1623" s="20">
        <v>0</v>
      </c>
      <c r="G1623" s="20" t="s">
        <v>735</v>
      </c>
      <c r="H1623" s="20">
        <v>0</v>
      </c>
      <c r="I1623" s="12" t="s">
        <v>304</v>
      </c>
    </row>
    <row r="1624" spans="1:9" x14ac:dyDescent="0.2">
      <c r="A1624" s="14" t="s">
        <v>3424</v>
      </c>
      <c r="B1624" s="12" t="s">
        <v>3425</v>
      </c>
      <c r="C1624" s="18" t="s">
        <v>1699</v>
      </c>
      <c r="D1624" s="14" t="s">
        <v>3433</v>
      </c>
      <c r="E1624" s="14" t="s">
        <v>735</v>
      </c>
      <c r="F1624" s="20">
        <v>0</v>
      </c>
      <c r="G1624" s="20" t="s">
        <v>735</v>
      </c>
      <c r="H1624" s="20">
        <v>0</v>
      </c>
      <c r="I1624" s="12" t="s">
        <v>304</v>
      </c>
    </row>
    <row r="1625" spans="1:9" x14ac:dyDescent="0.2">
      <c r="A1625" s="14" t="s">
        <v>3424</v>
      </c>
      <c r="B1625" s="12" t="s">
        <v>3425</v>
      </c>
      <c r="C1625" s="18" t="s">
        <v>912</v>
      </c>
      <c r="D1625" s="14" t="s">
        <v>3434</v>
      </c>
      <c r="E1625" s="14" t="s">
        <v>735</v>
      </c>
      <c r="F1625" s="20">
        <v>0</v>
      </c>
      <c r="G1625" s="20" t="s">
        <v>735</v>
      </c>
      <c r="H1625" s="20">
        <v>0</v>
      </c>
      <c r="I1625" s="12" t="s">
        <v>305</v>
      </c>
    </row>
    <row r="1626" spans="1:9" x14ac:dyDescent="0.2">
      <c r="A1626" s="14" t="s">
        <v>3424</v>
      </c>
      <c r="B1626" s="12" t="s">
        <v>3425</v>
      </c>
      <c r="C1626" s="18" t="s">
        <v>3435</v>
      </c>
      <c r="D1626" s="14" t="s">
        <v>3436</v>
      </c>
      <c r="E1626" s="14" t="s">
        <v>735</v>
      </c>
      <c r="F1626" s="20">
        <v>0</v>
      </c>
      <c r="G1626" s="20" t="s">
        <v>735</v>
      </c>
      <c r="H1626" s="20">
        <v>0</v>
      </c>
      <c r="I1626" s="12" t="s">
        <v>304</v>
      </c>
    </row>
    <row r="1627" spans="1:9" x14ac:dyDescent="0.2">
      <c r="A1627" s="14" t="s">
        <v>3424</v>
      </c>
      <c r="B1627" s="12" t="s">
        <v>3425</v>
      </c>
      <c r="C1627" s="18" t="s">
        <v>2390</v>
      </c>
      <c r="D1627" s="14" t="s">
        <v>3437</v>
      </c>
      <c r="E1627" s="14" t="s">
        <v>735</v>
      </c>
      <c r="F1627" s="20">
        <v>0</v>
      </c>
      <c r="G1627" s="20" t="s">
        <v>735</v>
      </c>
      <c r="H1627" s="20">
        <v>0</v>
      </c>
      <c r="I1627" s="12" t="s">
        <v>304</v>
      </c>
    </row>
    <row r="1628" spans="1:9" x14ac:dyDescent="0.2">
      <c r="A1628" s="14" t="s">
        <v>3424</v>
      </c>
      <c r="B1628" s="12" t="s">
        <v>3425</v>
      </c>
      <c r="C1628" s="18" t="s">
        <v>1772</v>
      </c>
      <c r="D1628" s="14" t="s">
        <v>3438</v>
      </c>
      <c r="E1628" s="14" t="s">
        <v>740</v>
      </c>
      <c r="F1628" s="20" t="s">
        <v>741</v>
      </c>
      <c r="G1628" s="20" t="s">
        <v>740</v>
      </c>
      <c r="H1628" s="20" t="s">
        <v>741</v>
      </c>
      <c r="I1628" s="12" t="s">
        <v>304</v>
      </c>
    </row>
    <row r="1629" spans="1:9" x14ac:dyDescent="0.2">
      <c r="A1629" s="14" t="s">
        <v>3424</v>
      </c>
      <c r="B1629" s="12" t="s">
        <v>3425</v>
      </c>
      <c r="C1629" s="18" t="s">
        <v>3439</v>
      </c>
      <c r="D1629" s="14" t="s">
        <v>3440</v>
      </c>
      <c r="E1629" s="14" t="s">
        <v>735</v>
      </c>
      <c r="F1629" s="20">
        <v>0</v>
      </c>
      <c r="G1629" s="20" t="s">
        <v>735</v>
      </c>
      <c r="H1629" s="20">
        <v>0</v>
      </c>
      <c r="I1629" s="12" t="s">
        <v>304</v>
      </c>
    </row>
    <row r="1630" spans="1:9" x14ac:dyDescent="0.2">
      <c r="A1630" s="14" t="s">
        <v>3424</v>
      </c>
      <c r="B1630" s="12" t="s">
        <v>3425</v>
      </c>
      <c r="C1630" s="18" t="s">
        <v>3441</v>
      </c>
      <c r="D1630" s="14" t="s">
        <v>3442</v>
      </c>
      <c r="E1630" s="14" t="s">
        <v>735</v>
      </c>
      <c r="F1630" s="20">
        <v>0</v>
      </c>
      <c r="G1630" s="20" t="s">
        <v>735</v>
      </c>
      <c r="H1630" s="20">
        <v>0</v>
      </c>
      <c r="I1630" s="12" t="s">
        <v>305</v>
      </c>
    </row>
    <row r="1631" spans="1:9" x14ac:dyDescent="0.2">
      <c r="A1631" s="14" t="s">
        <v>3424</v>
      </c>
      <c r="B1631" s="12" t="s">
        <v>3425</v>
      </c>
      <c r="C1631" s="18" t="s">
        <v>748</v>
      </c>
      <c r="D1631" s="14" t="s">
        <v>3443</v>
      </c>
      <c r="E1631" s="14" t="s">
        <v>735</v>
      </c>
      <c r="F1631" s="20">
        <v>0</v>
      </c>
      <c r="G1631" s="20" t="s">
        <v>735</v>
      </c>
      <c r="H1631" s="20">
        <v>0</v>
      </c>
      <c r="I1631" s="12" t="s">
        <v>305</v>
      </c>
    </row>
    <row r="1632" spans="1:9" x14ac:dyDescent="0.2">
      <c r="A1632" s="14" t="s">
        <v>3424</v>
      </c>
      <c r="B1632" s="12" t="s">
        <v>3425</v>
      </c>
      <c r="C1632" s="18" t="s">
        <v>1778</v>
      </c>
      <c r="D1632" s="14" t="s">
        <v>3444</v>
      </c>
      <c r="E1632" s="14" t="s">
        <v>735</v>
      </c>
      <c r="F1632" s="20">
        <v>0</v>
      </c>
      <c r="G1632" s="20" t="s">
        <v>735</v>
      </c>
      <c r="H1632" s="20">
        <v>0</v>
      </c>
      <c r="I1632" s="12" t="s">
        <v>305</v>
      </c>
    </row>
    <row r="1633" spans="1:9" x14ac:dyDescent="0.2">
      <c r="A1633" s="14" t="s">
        <v>3424</v>
      </c>
      <c r="B1633" s="12" t="s">
        <v>3425</v>
      </c>
      <c r="C1633" s="18" t="s">
        <v>2081</v>
      </c>
      <c r="D1633" s="14" t="s">
        <v>3445</v>
      </c>
      <c r="E1633" s="14" t="s">
        <v>735</v>
      </c>
      <c r="F1633" s="20">
        <v>0</v>
      </c>
      <c r="G1633" s="20" t="s">
        <v>735</v>
      </c>
      <c r="H1633" s="20">
        <v>0</v>
      </c>
      <c r="I1633" s="12" t="s">
        <v>305</v>
      </c>
    </row>
    <row r="1634" spans="1:9" x14ac:dyDescent="0.2">
      <c r="A1634" s="14" t="s">
        <v>3424</v>
      </c>
      <c r="B1634" s="12" t="s">
        <v>3425</v>
      </c>
      <c r="C1634" s="18" t="s">
        <v>2216</v>
      </c>
      <c r="D1634" s="14" t="s">
        <v>3446</v>
      </c>
      <c r="E1634" s="14" t="s">
        <v>735</v>
      </c>
      <c r="F1634" s="20">
        <v>0</v>
      </c>
      <c r="G1634" s="20" t="s">
        <v>735</v>
      </c>
      <c r="H1634" s="20">
        <v>0</v>
      </c>
      <c r="I1634" s="12" t="s">
        <v>304</v>
      </c>
    </row>
    <row r="1635" spans="1:9" x14ac:dyDescent="0.2">
      <c r="A1635" s="14" t="s">
        <v>3424</v>
      </c>
      <c r="B1635" s="12" t="s">
        <v>3425</v>
      </c>
      <c r="C1635" s="18" t="s">
        <v>3447</v>
      </c>
      <c r="D1635" s="14" t="s">
        <v>3448</v>
      </c>
      <c r="E1635" s="14" t="s">
        <v>735</v>
      </c>
      <c r="F1635" s="20">
        <v>0</v>
      </c>
      <c r="G1635" s="20" t="s">
        <v>735</v>
      </c>
      <c r="H1635" s="20">
        <v>0</v>
      </c>
      <c r="I1635" s="12" t="s">
        <v>304</v>
      </c>
    </row>
    <row r="1636" spans="1:9" x14ac:dyDescent="0.2">
      <c r="A1636" s="14" t="s">
        <v>3424</v>
      </c>
      <c r="B1636" s="12" t="s">
        <v>3425</v>
      </c>
      <c r="C1636" s="18" t="s">
        <v>1172</v>
      </c>
      <c r="D1636" s="14" t="s">
        <v>3449</v>
      </c>
      <c r="E1636" s="14" t="s">
        <v>735</v>
      </c>
      <c r="F1636" s="20">
        <v>0</v>
      </c>
      <c r="G1636" s="20" t="s">
        <v>735</v>
      </c>
      <c r="H1636" s="20">
        <v>0</v>
      </c>
      <c r="I1636" s="12" t="s">
        <v>304</v>
      </c>
    </row>
    <row r="1637" spans="1:9" x14ac:dyDescent="0.2">
      <c r="A1637" s="14" t="s">
        <v>3424</v>
      </c>
      <c r="B1637" s="12" t="s">
        <v>3425</v>
      </c>
      <c r="C1637" s="18" t="s">
        <v>762</v>
      </c>
      <c r="D1637" s="14" t="s">
        <v>3450</v>
      </c>
      <c r="E1637" s="14" t="s">
        <v>735</v>
      </c>
      <c r="F1637" s="20">
        <v>0</v>
      </c>
      <c r="G1637" s="20" t="s">
        <v>735</v>
      </c>
      <c r="H1637" s="20">
        <v>0</v>
      </c>
      <c r="I1637" s="12" t="s">
        <v>305</v>
      </c>
    </row>
    <row r="1638" spans="1:9" x14ac:dyDescent="0.2">
      <c r="A1638" s="14" t="s">
        <v>3424</v>
      </c>
      <c r="B1638" s="12" t="s">
        <v>3425</v>
      </c>
      <c r="C1638" s="18" t="s">
        <v>3451</v>
      </c>
      <c r="D1638" s="14" t="s">
        <v>3452</v>
      </c>
      <c r="E1638" s="14" t="s">
        <v>735</v>
      </c>
      <c r="F1638" s="20">
        <v>0</v>
      </c>
      <c r="G1638" s="20" t="s">
        <v>735</v>
      </c>
      <c r="H1638" s="20">
        <v>0</v>
      </c>
      <c r="I1638" s="12" t="s">
        <v>305</v>
      </c>
    </row>
    <row r="1639" spans="1:9" x14ac:dyDescent="0.2">
      <c r="A1639" s="14" t="s">
        <v>3424</v>
      </c>
      <c r="B1639" s="12" t="s">
        <v>3425</v>
      </c>
      <c r="C1639" s="18" t="s">
        <v>3453</v>
      </c>
      <c r="D1639" s="14" t="s">
        <v>3454</v>
      </c>
      <c r="E1639" s="14" t="s">
        <v>735</v>
      </c>
      <c r="F1639" s="20">
        <v>0</v>
      </c>
      <c r="G1639" s="20" t="s">
        <v>735</v>
      </c>
      <c r="H1639" s="20">
        <v>0</v>
      </c>
      <c r="I1639" s="12" t="s">
        <v>305</v>
      </c>
    </row>
    <row r="1640" spans="1:9" x14ac:dyDescent="0.2">
      <c r="A1640" s="14" t="s">
        <v>3424</v>
      </c>
      <c r="B1640" s="12" t="s">
        <v>3425</v>
      </c>
      <c r="C1640" s="18" t="s">
        <v>1182</v>
      </c>
      <c r="D1640" s="14" t="s">
        <v>3455</v>
      </c>
      <c r="E1640" s="14" t="s">
        <v>735</v>
      </c>
      <c r="F1640" s="20">
        <v>0</v>
      </c>
      <c r="G1640" s="20" t="s">
        <v>735</v>
      </c>
      <c r="H1640" s="20">
        <v>0</v>
      </c>
      <c r="I1640" s="12" t="s">
        <v>304</v>
      </c>
    </row>
    <row r="1641" spans="1:9" x14ac:dyDescent="0.2">
      <c r="A1641" s="14" t="s">
        <v>3424</v>
      </c>
      <c r="B1641" s="12" t="s">
        <v>3425</v>
      </c>
      <c r="C1641" s="18" t="s">
        <v>2938</v>
      </c>
      <c r="D1641" s="14" t="s">
        <v>3456</v>
      </c>
      <c r="E1641" s="14" t="s">
        <v>735</v>
      </c>
      <c r="F1641" s="20">
        <v>0</v>
      </c>
      <c r="G1641" s="20" t="s">
        <v>735</v>
      </c>
      <c r="H1641" s="20">
        <v>0</v>
      </c>
      <c r="I1641" s="12" t="s">
        <v>305</v>
      </c>
    </row>
    <row r="1642" spans="1:9" x14ac:dyDescent="0.2">
      <c r="A1642" s="14" t="s">
        <v>3424</v>
      </c>
      <c r="B1642" s="12" t="s">
        <v>3425</v>
      </c>
      <c r="C1642" s="18" t="s">
        <v>3457</v>
      </c>
      <c r="D1642" s="14" t="s">
        <v>3458</v>
      </c>
      <c r="E1642" s="14" t="s">
        <v>735</v>
      </c>
      <c r="F1642" s="20">
        <v>0</v>
      </c>
      <c r="G1642" s="20" t="s">
        <v>735</v>
      </c>
      <c r="H1642" s="20">
        <v>0</v>
      </c>
      <c r="I1642" s="12" t="s">
        <v>304</v>
      </c>
    </row>
    <row r="1643" spans="1:9" x14ac:dyDescent="0.2">
      <c r="A1643" s="14" t="s">
        <v>3424</v>
      </c>
      <c r="B1643" s="12" t="s">
        <v>3425</v>
      </c>
      <c r="C1643" s="18" t="s">
        <v>1490</v>
      </c>
      <c r="D1643" s="14" t="s">
        <v>3459</v>
      </c>
      <c r="E1643" s="14" t="s">
        <v>735</v>
      </c>
      <c r="F1643" s="20">
        <v>0</v>
      </c>
      <c r="G1643" s="20" t="s">
        <v>735</v>
      </c>
      <c r="H1643" s="20">
        <v>0</v>
      </c>
      <c r="I1643" s="12" t="s">
        <v>304</v>
      </c>
    </row>
    <row r="1644" spans="1:9" x14ac:dyDescent="0.2">
      <c r="A1644" s="14" t="s">
        <v>3424</v>
      </c>
      <c r="B1644" s="12" t="s">
        <v>3425</v>
      </c>
      <c r="C1644" s="18" t="s">
        <v>3460</v>
      </c>
      <c r="D1644" s="14" t="s">
        <v>3461</v>
      </c>
      <c r="E1644" s="14" t="s">
        <v>735</v>
      </c>
      <c r="F1644" s="20">
        <v>0</v>
      </c>
      <c r="G1644" s="20" t="s">
        <v>735</v>
      </c>
      <c r="H1644" s="20">
        <v>0</v>
      </c>
      <c r="I1644" s="12" t="s">
        <v>304</v>
      </c>
    </row>
    <row r="1645" spans="1:9" x14ac:dyDescent="0.2">
      <c r="A1645" s="14" t="s">
        <v>3424</v>
      </c>
      <c r="B1645" s="12" t="s">
        <v>3425</v>
      </c>
      <c r="C1645" s="18" t="s">
        <v>3462</v>
      </c>
      <c r="D1645" s="14" t="s">
        <v>3463</v>
      </c>
      <c r="E1645" s="14" t="s">
        <v>735</v>
      </c>
      <c r="F1645" s="20">
        <v>0</v>
      </c>
      <c r="G1645" s="20" t="s">
        <v>735</v>
      </c>
      <c r="H1645" s="20">
        <v>0</v>
      </c>
      <c r="I1645" s="12" t="s">
        <v>305</v>
      </c>
    </row>
    <row r="1646" spans="1:9" x14ac:dyDescent="0.2">
      <c r="A1646" s="14" t="s">
        <v>3424</v>
      </c>
      <c r="B1646" s="12" t="s">
        <v>3425</v>
      </c>
      <c r="C1646" s="18" t="s">
        <v>1495</v>
      </c>
      <c r="D1646" s="14" t="s">
        <v>3464</v>
      </c>
      <c r="E1646" s="14" t="s">
        <v>735</v>
      </c>
      <c r="F1646" s="20">
        <v>0</v>
      </c>
      <c r="G1646" s="20" t="s">
        <v>735</v>
      </c>
      <c r="H1646" s="20">
        <v>0</v>
      </c>
      <c r="I1646" s="12" t="s">
        <v>305</v>
      </c>
    </row>
    <row r="1647" spans="1:9" x14ac:dyDescent="0.2">
      <c r="A1647" s="14" t="s">
        <v>3424</v>
      </c>
      <c r="B1647" s="12" t="s">
        <v>3425</v>
      </c>
      <c r="C1647" s="18" t="s">
        <v>1190</v>
      </c>
      <c r="D1647" s="14" t="s">
        <v>3465</v>
      </c>
      <c r="E1647" s="14" t="s">
        <v>735</v>
      </c>
      <c r="F1647" s="20">
        <v>0</v>
      </c>
      <c r="G1647" s="20" t="s">
        <v>735</v>
      </c>
      <c r="H1647" s="20">
        <v>0</v>
      </c>
      <c r="I1647" s="12" t="s">
        <v>305</v>
      </c>
    </row>
    <row r="1648" spans="1:9" x14ac:dyDescent="0.2">
      <c r="A1648" s="14" t="s">
        <v>3424</v>
      </c>
      <c r="B1648" s="12" t="s">
        <v>3425</v>
      </c>
      <c r="C1648" s="18" t="s">
        <v>3466</v>
      </c>
      <c r="D1648" s="14" t="s">
        <v>3467</v>
      </c>
      <c r="E1648" s="14" t="s">
        <v>735</v>
      </c>
      <c r="F1648" s="20">
        <v>0</v>
      </c>
      <c r="G1648" s="20" t="s">
        <v>735</v>
      </c>
      <c r="H1648" s="20">
        <v>0</v>
      </c>
      <c r="I1648" s="12" t="s">
        <v>304</v>
      </c>
    </row>
    <row r="1649" spans="1:9" x14ac:dyDescent="0.2">
      <c r="A1649" s="14" t="s">
        <v>3424</v>
      </c>
      <c r="B1649" s="12" t="s">
        <v>3425</v>
      </c>
      <c r="C1649" s="18" t="s">
        <v>2944</v>
      </c>
      <c r="D1649" s="14" t="s">
        <v>3468</v>
      </c>
      <c r="E1649" s="14" t="s">
        <v>735</v>
      </c>
      <c r="F1649" s="20">
        <v>0</v>
      </c>
      <c r="G1649" s="20" t="s">
        <v>735</v>
      </c>
      <c r="H1649" s="20">
        <v>0</v>
      </c>
      <c r="I1649" s="12" t="s">
        <v>305</v>
      </c>
    </row>
    <row r="1650" spans="1:9" x14ac:dyDescent="0.2">
      <c r="A1650" s="14" t="s">
        <v>3424</v>
      </c>
      <c r="B1650" s="12" t="s">
        <v>3425</v>
      </c>
      <c r="C1650" s="18" t="s">
        <v>794</v>
      </c>
      <c r="D1650" s="14" t="s">
        <v>3469</v>
      </c>
      <c r="E1650" s="14" t="s">
        <v>735</v>
      </c>
      <c r="F1650" s="20">
        <v>0</v>
      </c>
      <c r="G1650" s="20" t="s">
        <v>735</v>
      </c>
      <c r="H1650" s="20">
        <v>0</v>
      </c>
      <c r="I1650" s="12" t="s">
        <v>304</v>
      </c>
    </row>
    <row r="1651" spans="1:9" x14ac:dyDescent="0.2">
      <c r="A1651" s="14" t="s">
        <v>3424</v>
      </c>
      <c r="B1651" s="12" t="s">
        <v>3425</v>
      </c>
      <c r="C1651" s="18" t="s">
        <v>3470</v>
      </c>
      <c r="D1651" s="14" t="s">
        <v>3471</v>
      </c>
      <c r="E1651" s="14" t="s">
        <v>735</v>
      </c>
      <c r="F1651" s="20">
        <v>0</v>
      </c>
      <c r="G1651" s="20" t="s">
        <v>735</v>
      </c>
      <c r="H1651" s="20">
        <v>0</v>
      </c>
      <c r="I1651" s="12" t="s">
        <v>304</v>
      </c>
    </row>
    <row r="1652" spans="1:9" x14ac:dyDescent="0.2">
      <c r="A1652" s="14" t="s">
        <v>3424</v>
      </c>
      <c r="B1652" s="12" t="s">
        <v>3425</v>
      </c>
      <c r="C1652" s="18" t="s">
        <v>3472</v>
      </c>
      <c r="D1652" s="14" t="s">
        <v>3473</v>
      </c>
      <c r="E1652" s="14" t="s">
        <v>735</v>
      </c>
      <c r="F1652" s="20">
        <v>0</v>
      </c>
      <c r="G1652" s="20" t="s">
        <v>735</v>
      </c>
      <c r="H1652" s="20">
        <v>0</v>
      </c>
      <c r="I1652" s="12" t="s">
        <v>304</v>
      </c>
    </row>
    <row r="1653" spans="1:9" x14ac:dyDescent="0.2">
      <c r="A1653" s="14" t="s">
        <v>3424</v>
      </c>
      <c r="B1653" s="12" t="s">
        <v>3425</v>
      </c>
      <c r="C1653" s="18" t="s">
        <v>3474</v>
      </c>
      <c r="D1653" s="14" t="s">
        <v>3475</v>
      </c>
      <c r="E1653" s="14" t="s">
        <v>735</v>
      </c>
      <c r="F1653" s="20">
        <v>0</v>
      </c>
      <c r="G1653" s="20" t="s">
        <v>735</v>
      </c>
      <c r="H1653" s="20">
        <v>0</v>
      </c>
      <c r="I1653" s="12" t="s">
        <v>305</v>
      </c>
    </row>
    <row r="1654" spans="1:9" x14ac:dyDescent="0.2">
      <c r="A1654" s="14" t="s">
        <v>3424</v>
      </c>
      <c r="B1654" s="12" t="s">
        <v>3425</v>
      </c>
      <c r="C1654" s="18" t="s">
        <v>3476</v>
      </c>
      <c r="D1654" s="14" t="s">
        <v>3477</v>
      </c>
      <c r="E1654" s="14" t="s">
        <v>735</v>
      </c>
      <c r="F1654" s="20">
        <v>0</v>
      </c>
      <c r="G1654" s="20" t="s">
        <v>735</v>
      </c>
      <c r="H1654" s="20">
        <v>0</v>
      </c>
      <c r="I1654" s="12" t="s">
        <v>304</v>
      </c>
    </row>
    <row r="1655" spans="1:9" x14ac:dyDescent="0.2">
      <c r="A1655" s="14" t="s">
        <v>3424</v>
      </c>
      <c r="B1655" s="12" t="s">
        <v>3425</v>
      </c>
      <c r="C1655" s="18" t="s">
        <v>1200</v>
      </c>
      <c r="D1655" s="14" t="s">
        <v>3478</v>
      </c>
      <c r="E1655" s="14" t="s">
        <v>735</v>
      </c>
      <c r="F1655" s="20">
        <v>0</v>
      </c>
      <c r="G1655" s="20" t="s">
        <v>735</v>
      </c>
      <c r="H1655" s="20">
        <v>3.2942082750511692E-3</v>
      </c>
      <c r="I1655" s="12" t="s">
        <v>304</v>
      </c>
    </row>
    <row r="1656" spans="1:9" x14ac:dyDescent="0.2">
      <c r="A1656" s="14" t="s">
        <v>3424</v>
      </c>
      <c r="B1656" s="12" t="s">
        <v>3425</v>
      </c>
      <c r="C1656" s="18" t="s">
        <v>3479</v>
      </c>
      <c r="D1656" s="14" t="s">
        <v>3480</v>
      </c>
      <c r="E1656" s="14" t="s">
        <v>735</v>
      </c>
      <c r="F1656" s="20">
        <v>0</v>
      </c>
      <c r="G1656" s="20" t="s">
        <v>735</v>
      </c>
      <c r="H1656" s="20">
        <v>0</v>
      </c>
      <c r="I1656" s="12" t="s">
        <v>304</v>
      </c>
    </row>
    <row r="1657" spans="1:9" x14ac:dyDescent="0.2">
      <c r="A1657" s="14" t="s">
        <v>3424</v>
      </c>
      <c r="B1657" s="12" t="s">
        <v>3425</v>
      </c>
      <c r="C1657" s="18" t="s">
        <v>951</v>
      </c>
      <c r="D1657" s="14" t="s">
        <v>3481</v>
      </c>
      <c r="E1657" s="14" t="s">
        <v>735</v>
      </c>
      <c r="F1657" s="20">
        <v>0</v>
      </c>
      <c r="G1657" s="20" t="s">
        <v>735</v>
      </c>
      <c r="H1657" s="20">
        <v>0</v>
      </c>
      <c r="I1657" s="12" t="s">
        <v>304</v>
      </c>
    </row>
    <row r="1658" spans="1:9" x14ac:dyDescent="0.2">
      <c r="A1658" s="14" t="s">
        <v>3424</v>
      </c>
      <c r="B1658" s="12" t="s">
        <v>3425</v>
      </c>
      <c r="C1658" s="18" t="s">
        <v>2257</v>
      </c>
      <c r="D1658" s="14" t="s">
        <v>3482</v>
      </c>
      <c r="E1658" s="14" t="s">
        <v>735</v>
      </c>
      <c r="F1658" s="20">
        <v>0</v>
      </c>
      <c r="G1658" s="20" t="s">
        <v>735</v>
      </c>
      <c r="H1658" s="20">
        <v>0</v>
      </c>
      <c r="I1658" s="12" t="s">
        <v>304</v>
      </c>
    </row>
    <row r="1659" spans="1:9" x14ac:dyDescent="0.2">
      <c r="A1659" s="14" t="s">
        <v>3424</v>
      </c>
      <c r="B1659" s="12" t="s">
        <v>3425</v>
      </c>
      <c r="C1659" s="18" t="s">
        <v>1537</v>
      </c>
      <c r="D1659" s="14" t="s">
        <v>3483</v>
      </c>
      <c r="E1659" s="14" t="s">
        <v>735</v>
      </c>
      <c r="F1659" s="20">
        <v>0</v>
      </c>
      <c r="G1659" s="20" t="s">
        <v>735</v>
      </c>
      <c r="H1659" s="20">
        <v>0</v>
      </c>
      <c r="I1659" s="12" t="s">
        <v>304</v>
      </c>
    </row>
    <row r="1660" spans="1:9" x14ac:dyDescent="0.2">
      <c r="A1660" s="14" t="s">
        <v>3424</v>
      </c>
      <c r="B1660" s="12" t="s">
        <v>3425</v>
      </c>
      <c r="C1660" s="18" t="s">
        <v>1340</v>
      </c>
      <c r="D1660" s="14" t="s">
        <v>3484</v>
      </c>
      <c r="E1660" s="14" t="s">
        <v>735</v>
      </c>
      <c r="F1660" s="20">
        <v>0</v>
      </c>
      <c r="G1660" s="20" t="s">
        <v>735</v>
      </c>
      <c r="H1660" s="20">
        <v>0</v>
      </c>
      <c r="I1660" s="12" t="s">
        <v>304</v>
      </c>
    </row>
    <row r="1661" spans="1:9" x14ac:dyDescent="0.2">
      <c r="A1661" s="14" t="s">
        <v>3424</v>
      </c>
      <c r="B1661" s="12" t="s">
        <v>3425</v>
      </c>
      <c r="C1661" s="18" t="s">
        <v>2449</v>
      </c>
      <c r="D1661" s="14" t="s">
        <v>3485</v>
      </c>
      <c r="E1661" s="14" t="s">
        <v>735</v>
      </c>
      <c r="F1661" s="20">
        <v>0</v>
      </c>
      <c r="G1661" s="20" t="s">
        <v>735</v>
      </c>
      <c r="H1661" s="20">
        <v>0</v>
      </c>
      <c r="I1661" s="12" t="s">
        <v>304</v>
      </c>
    </row>
    <row r="1662" spans="1:9" x14ac:dyDescent="0.2">
      <c r="A1662" s="14" t="s">
        <v>3424</v>
      </c>
      <c r="B1662" s="12" t="s">
        <v>3425</v>
      </c>
      <c r="C1662" s="18" t="s">
        <v>3486</v>
      </c>
      <c r="D1662" s="14" t="s">
        <v>3487</v>
      </c>
      <c r="E1662" s="14" t="s">
        <v>735</v>
      </c>
      <c r="F1662" s="20">
        <v>0</v>
      </c>
      <c r="G1662" s="20" t="s">
        <v>735</v>
      </c>
      <c r="H1662" s="20">
        <v>0</v>
      </c>
      <c r="I1662" s="12" t="s">
        <v>304</v>
      </c>
    </row>
    <row r="1663" spans="1:9" x14ac:dyDescent="0.2">
      <c r="A1663" s="14" t="s">
        <v>3424</v>
      </c>
      <c r="B1663" s="12" t="s">
        <v>3425</v>
      </c>
      <c r="C1663" s="18" t="s">
        <v>3488</v>
      </c>
      <c r="D1663" s="14" t="s">
        <v>3489</v>
      </c>
      <c r="E1663" s="14" t="s">
        <v>735</v>
      </c>
      <c r="F1663" s="20">
        <v>0</v>
      </c>
      <c r="G1663" s="20" t="s">
        <v>735</v>
      </c>
      <c r="H1663" s="20">
        <v>0</v>
      </c>
      <c r="I1663" s="12" t="s">
        <v>304</v>
      </c>
    </row>
    <row r="1664" spans="1:9" x14ac:dyDescent="0.2">
      <c r="A1664" s="14" t="s">
        <v>3424</v>
      </c>
      <c r="B1664" s="12" t="s">
        <v>3425</v>
      </c>
      <c r="C1664" s="18" t="s">
        <v>3233</v>
      </c>
      <c r="D1664" s="14" t="s">
        <v>3490</v>
      </c>
      <c r="E1664" s="14" t="s">
        <v>735</v>
      </c>
      <c r="F1664" s="20">
        <v>0</v>
      </c>
      <c r="G1664" s="20" t="s">
        <v>735</v>
      </c>
      <c r="H1664" s="20">
        <v>0</v>
      </c>
      <c r="I1664" s="12" t="s">
        <v>304</v>
      </c>
    </row>
    <row r="1665" spans="1:9" x14ac:dyDescent="0.2">
      <c r="A1665" s="14" t="s">
        <v>3424</v>
      </c>
      <c r="B1665" s="12" t="s">
        <v>3425</v>
      </c>
      <c r="C1665" s="18" t="s">
        <v>3491</v>
      </c>
      <c r="D1665" s="14" t="s">
        <v>3492</v>
      </c>
      <c r="E1665" s="14" t="s">
        <v>735</v>
      </c>
      <c r="F1665" s="20">
        <v>0</v>
      </c>
      <c r="G1665" s="20" t="s">
        <v>735</v>
      </c>
      <c r="H1665" s="20">
        <v>0</v>
      </c>
      <c r="I1665" s="12" t="s">
        <v>304</v>
      </c>
    </row>
    <row r="1666" spans="1:9" x14ac:dyDescent="0.2">
      <c r="A1666" s="14" t="s">
        <v>3424</v>
      </c>
      <c r="B1666" s="12" t="s">
        <v>3425</v>
      </c>
      <c r="C1666" s="18" t="s">
        <v>958</v>
      </c>
      <c r="D1666" s="14" t="s">
        <v>3493</v>
      </c>
      <c r="E1666" s="14" t="s">
        <v>735</v>
      </c>
      <c r="F1666" s="20">
        <v>0</v>
      </c>
      <c r="G1666" s="20" t="s">
        <v>735</v>
      </c>
      <c r="H1666" s="20">
        <v>0</v>
      </c>
      <c r="I1666" s="12" t="s">
        <v>304</v>
      </c>
    </row>
    <row r="1667" spans="1:9" x14ac:dyDescent="0.2">
      <c r="A1667" s="14" t="s">
        <v>3424</v>
      </c>
      <c r="B1667" s="12" t="s">
        <v>3425</v>
      </c>
      <c r="C1667" s="18" t="s">
        <v>808</v>
      </c>
      <c r="D1667" s="14" t="s">
        <v>3494</v>
      </c>
      <c r="E1667" s="14" t="s">
        <v>735</v>
      </c>
      <c r="F1667" s="20">
        <v>0</v>
      </c>
      <c r="G1667" s="20" t="s">
        <v>735</v>
      </c>
      <c r="H1667" s="20">
        <v>0</v>
      </c>
      <c r="I1667" s="12" t="s">
        <v>305</v>
      </c>
    </row>
    <row r="1668" spans="1:9" x14ac:dyDescent="0.2">
      <c r="A1668" s="14" t="s">
        <v>3424</v>
      </c>
      <c r="B1668" s="12" t="s">
        <v>3425</v>
      </c>
      <c r="C1668" s="18" t="s">
        <v>966</v>
      </c>
      <c r="D1668" s="14" t="s">
        <v>3495</v>
      </c>
      <c r="E1668" s="14" t="s">
        <v>735</v>
      </c>
      <c r="F1668" s="20">
        <v>0</v>
      </c>
      <c r="G1668" s="20" t="s">
        <v>735</v>
      </c>
      <c r="H1668" s="20">
        <v>0</v>
      </c>
      <c r="I1668" s="12" t="s">
        <v>305</v>
      </c>
    </row>
    <row r="1669" spans="1:9" x14ac:dyDescent="0.2">
      <c r="A1669" s="14" t="s">
        <v>3424</v>
      </c>
      <c r="B1669" s="12" t="s">
        <v>3425</v>
      </c>
      <c r="C1669" s="18" t="s">
        <v>3496</v>
      </c>
      <c r="D1669" s="14" t="s">
        <v>3497</v>
      </c>
      <c r="E1669" s="14" t="s">
        <v>735</v>
      </c>
      <c r="F1669" s="20">
        <v>0</v>
      </c>
      <c r="G1669" s="20" t="s">
        <v>735</v>
      </c>
      <c r="H1669" s="20">
        <v>0</v>
      </c>
      <c r="I1669" s="12" t="s">
        <v>304</v>
      </c>
    </row>
    <row r="1670" spans="1:9" x14ac:dyDescent="0.2">
      <c r="A1670" s="14" t="s">
        <v>3424</v>
      </c>
      <c r="B1670" s="12" t="s">
        <v>3425</v>
      </c>
      <c r="C1670" s="18" t="s">
        <v>3498</v>
      </c>
      <c r="D1670" s="14" t="s">
        <v>3499</v>
      </c>
      <c r="E1670" s="14" t="s">
        <v>735</v>
      </c>
      <c r="F1670" s="20">
        <v>0</v>
      </c>
      <c r="G1670" s="20" t="s">
        <v>735</v>
      </c>
      <c r="H1670" s="20">
        <v>0</v>
      </c>
      <c r="I1670" s="12" t="s">
        <v>304</v>
      </c>
    </row>
    <row r="1671" spans="1:9" x14ac:dyDescent="0.2">
      <c r="A1671" s="14" t="s">
        <v>3424</v>
      </c>
      <c r="B1671" s="12" t="s">
        <v>3425</v>
      </c>
      <c r="C1671" s="18" t="s">
        <v>3500</v>
      </c>
      <c r="D1671" s="14" t="s">
        <v>3501</v>
      </c>
      <c r="E1671" s="14" t="s">
        <v>735</v>
      </c>
      <c r="F1671" s="20">
        <v>0.11656196107415612</v>
      </c>
      <c r="G1671" s="20" t="s">
        <v>735</v>
      </c>
      <c r="H1671" s="20">
        <v>4.3953687821612242E-2</v>
      </c>
      <c r="I1671" s="12" t="s">
        <v>304</v>
      </c>
    </row>
    <row r="1672" spans="1:9" x14ac:dyDescent="0.2">
      <c r="A1672" s="14" t="s">
        <v>3424</v>
      </c>
      <c r="B1672" s="12" t="s">
        <v>3425</v>
      </c>
      <c r="C1672" s="18" t="s">
        <v>3502</v>
      </c>
      <c r="D1672" s="14" t="s">
        <v>3503</v>
      </c>
      <c r="E1672" s="14" t="s">
        <v>735</v>
      </c>
      <c r="F1672" s="20">
        <v>0</v>
      </c>
      <c r="G1672" s="20" t="s">
        <v>735</v>
      </c>
      <c r="H1672" s="20">
        <v>0</v>
      </c>
      <c r="I1672" s="12" t="s">
        <v>304</v>
      </c>
    </row>
    <row r="1673" spans="1:9" x14ac:dyDescent="0.2">
      <c r="A1673" s="14" t="s">
        <v>3424</v>
      </c>
      <c r="B1673" s="12" t="s">
        <v>3425</v>
      </c>
      <c r="C1673" s="18" t="s">
        <v>1838</v>
      </c>
      <c r="D1673" s="14" t="s">
        <v>3504</v>
      </c>
      <c r="E1673" s="14" t="s">
        <v>735</v>
      </c>
      <c r="F1673" s="20">
        <v>0</v>
      </c>
      <c r="G1673" s="20" t="s">
        <v>735</v>
      </c>
      <c r="H1673" s="20">
        <v>0</v>
      </c>
      <c r="I1673" s="12" t="s">
        <v>304</v>
      </c>
    </row>
    <row r="1674" spans="1:9" x14ac:dyDescent="0.2">
      <c r="A1674" s="14" t="s">
        <v>3424</v>
      </c>
      <c r="B1674" s="12" t="s">
        <v>3425</v>
      </c>
      <c r="C1674" s="18" t="s">
        <v>3505</v>
      </c>
      <c r="D1674" s="14" t="s">
        <v>3506</v>
      </c>
      <c r="E1674" s="14" t="s">
        <v>735</v>
      </c>
      <c r="F1674" s="20">
        <v>0</v>
      </c>
      <c r="G1674" s="20" t="s">
        <v>735</v>
      </c>
      <c r="H1674" s="20">
        <v>0</v>
      </c>
      <c r="I1674" s="12" t="s">
        <v>305</v>
      </c>
    </row>
    <row r="1675" spans="1:9" x14ac:dyDescent="0.2">
      <c r="A1675" s="14" t="s">
        <v>3424</v>
      </c>
      <c r="B1675" s="12" t="s">
        <v>3425</v>
      </c>
      <c r="C1675" s="18" t="s">
        <v>972</v>
      </c>
      <c r="D1675" s="14" t="s">
        <v>3507</v>
      </c>
      <c r="E1675" s="14" t="s">
        <v>735</v>
      </c>
      <c r="F1675" s="20">
        <v>0</v>
      </c>
      <c r="G1675" s="20" t="s">
        <v>735</v>
      </c>
      <c r="H1675" s="20">
        <v>0</v>
      </c>
      <c r="I1675" s="12" t="s">
        <v>304</v>
      </c>
    </row>
    <row r="1676" spans="1:9" x14ac:dyDescent="0.2">
      <c r="A1676" s="14" t="s">
        <v>3424</v>
      </c>
      <c r="B1676" s="12" t="s">
        <v>3425</v>
      </c>
      <c r="C1676" s="18" t="s">
        <v>976</v>
      </c>
      <c r="D1676" s="14" t="s">
        <v>3508</v>
      </c>
      <c r="E1676" s="14" t="s">
        <v>735</v>
      </c>
      <c r="F1676" s="20">
        <v>0</v>
      </c>
      <c r="G1676" s="20" t="s">
        <v>735</v>
      </c>
      <c r="H1676" s="20">
        <v>0</v>
      </c>
      <c r="I1676" s="12" t="s">
        <v>304</v>
      </c>
    </row>
    <row r="1677" spans="1:9" x14ac:dyDescent="0.2">
      <c r="A1677" s="14" t="s">
        <v>3424</v>
      </c>
      <c r="B1677" s="12" t="s">
        <v>3425</v>
      </c>
      <c r="C1677" s="18" t="s">
        <v>3509</v>
      </c>
      <c r="D1677" s="14" t="s">
        <v>3510</v>
      </c>
      <c r="E1677" s="14" t="s">
        <v>735</v>
      </c>
      <c r="F1677" s="20">
        <v>0.179656630314525</v>
      </c>
      <c r="G1677" s="20" t="s">
        <v>735</v>
      </c>
      <c r="H1677" s="20">
        <v>8.2633770133770101E-2</v>
      </c>
      <c r="I1677" s="12" t="s">
        <v>304</v>
      </c>
    </row>
    <row r="1678" spans="1:9" x14ac:dyDescent="0.2">
      <c r="A1678" s="14" t="s">
        <v>3424</v>
      </c>
      <c r="B1678" s="12" t="s">
        <v>3425</v>
      </c>
      <c r="C1678" s="18" t="s">
        <v>2290</v>
      </c>
      <c r="D1678" s="14" t="s">
        <v>3511</v>
      </c>
      <c r="E1678" s="14" t="s">
        <v>735</v>
      </c>
      <c r="F1678" s="20">
        <v>0</v>
      </c>
      <c r="G1678" s="20" t="s">
        <v>735</v>
      </c>
      <c r="H1678" s="20">
        <v>0</v>
      </c>
      <c r="I1678" s="12" t="s">
        <v>304</v>
      </c>
    </row>
    <row r="1679" spans="1:9" x14ac:dyDescent="0.2">
      <c r="A1679" s="14" t="s">
        <v>3424</v>
      </c>
      <c r="B1679" s="12" t="s">
        <v>3425</v>
      </c>
      <c r="C1679" s="18" t="s">
        <v>824</v>
      </c>
      <c r="D1679" s="14" t="s">
        <v>3512</v>
      </c>
      <c r="E1679" s="14" t="s">
        <v>735</v>
      </c>
      <c r="F1679" s="20">
        <v>0</v>
      </c>
      <c r="G1679" s="20" t="s">
        <v>735</v>
      </c>
      <c r="H1679" s="20">
        <v>0</v>
      </c>
      <c r="I1679" s="12" t="s">
        <v>305</v>
      </c>
    </row>
    <row r="1680" spans="1:9" x14ac:dyDescent="0.2">
      <c r="A1680" s="14" t="s">
        <v>3424</v>
      </c>
      <c r="B1680" s="12" t="s">
        <v>3425</v>
      </c>
      <c r="C1680" s="18" t="s">
        <v>3513</v>
      </c>
      <c r="D1680" s="14" t="s">
        <v>3514</v>
      </c>
      <c r="E1680" s="14" t="s">
        <v>735</v>
      </c>
      <c r="F1680" s="20">
        <v>0</v>
      </c>
      <c r="G1680" s="20" t="s">
        <v>735</v>
      </c>
      <c r="H1680" s="20">
        <v>0</v>
      </c>
      <c r="I1680" s="12" t="s">
        <v>304</v>
      </c>
    </row>
    <row r="1681" spans="1:9" x14ac:dyDescent="0.2">
      <c r="A1681" s="14" t="s">
        <v>3424</v>
      </c>
      <c r="B1681" s="12" t="s">
        <v>3425</v>
      </c>
      <c r="C1681" s="18" t="s">
        <v>3515</v>
      </c>
      <c r="D1681" s="14" t="s">
        <v>3516</v>
      </c>
      <c r="E1681" s="14" t="s">
        <v>735</v>
      </c>
      <c r="F1681" s="20">
        <v>0</v>
      </c>
      <c r="G1681" s="20" t="s">
        <v>735</v>
      </c>
      <c r="H1681" s="20">
        <v>0</v>
      </c>
      <c r="I1681" s="12" t="s">
        <v>304</v>
      </c>
    </row>
    <row r="1682" spans="1:9" x14ac:dyDescent="0.2">
      <c r="A1682" s="14" t="s">
        <v>3424</v>
      </c>
      <c r="B1682" s="12" t="s">
        <v>3425</v>
      </c>
      <c r="C1682" s="18" t="s">
        <v>3517</v>
      </c>
      <c r="D1682" s="14" t="s">
        <v>3518</v>
      </c>
      <c r="E1682" s="14" t="s">
        <v>735</v>
      </c>
      <c r="F1682" s="20">
        <v>0</v>
      </c>
      <c r="G1682" s="20" t="s">
        <v>735</v>
      </c>
      <c r="H1682" s="20">
        <v>0</v>
      </c>
      <c r="I1682" s="12" t="s">
        <v>305</v>
      </c>
    </row>
    <row r="1683" spans="1:9" x14ac:dyDescent="0.2">
      <c r="A1683" s="14" t="s">
        <v>3424</v>
      </c>
      <c r="B1683" s="12" t="s">
        <v>3425</v>
      </c>
      <c r="C1683" s="18" t="s">
        <v>2303</v>
      </c>
      <c r="D1683" s="14" t="s">
        <v>3519</v>
      </c>
      <c r="E1683" s="14" t="s">
        <v>735</v>
      </c>
      <c r="F1683" s="20">
        <v>0</v>
      </c>
      <c r="G1683" s="20" t="s">
        <v>735</v>
      </c>
      <c r="H1683" s="20">
        <v>0</v>
      </c>
      <c r="I1683" s="12" t="s">
        <v>305</v>
      </c>
    </row>
    <row r="1684" spans="1:9" x14ac:dyDescent="0.2">
      <c r="A1684" s="14" t="s">
        <v>3424</v>
      </c>
      <c r="B1684" s="12" t="s">
        <v>3425</v>
      </c>
      <c r="C1684" s="18" t="s">
        <v>3520</v>
      </c>
      <c r="D1684" s="14" t="s">
        <v>3521</v>
      </c>
      <c r="E1684" s="14" t="s">
        <v>735</v>
      </c>
      <c r="F1684" s="20">
        <v>0</v>
      </c>
      <c r="G1684" s="20" t="s">
        <v>735</v>
      </c>
      <c r="H1684" s="20">
        <v>0</v>
      </c>
      <c r="I1684" s="12" t="s">
        <v>305</v>
      </c>
    </row>
    <row r="1685" spans="1:9" x14ac:dyDescent="0.2">
      <c r="A1685" s="14" t="s">
        <v>3424</v>
      </c>
      <c r="B1685" s="12" t="s">
        <v>3425</v>
      </c>
      <c r="C1685" s="18" t="s">
        <v>3522</v>
      </c>
      <c r="D1685" s="14" t="s">
        <v>3523</v>
      </c>
      <c r="E1685" s="14" t="s">
        <v>735</v>
      </c>
      <c r="F1685" s="20">
        <v>0</v>
      </c>
      <c r="G1685" s="20" t="s">
        <v>735</v>
      </c>
      <c r="H1685" s="20">
        <v>0</v>
      </c>
      <c r="I1685" s="12" t="s">
        <v>305</v>
      </c>
    </row>
    <row r="1686" spans="1:9" x14ac:dyDescent="0.2">
      <c r="A1686" s="14" t="s">
        <v>3424</v>
      </c>
      <c r="B1686" s="12" t="s">
        <v>3425</v>
      </c>
      <c r="C1686" s="18" t="s">
        <v>2317</v>
      </c>
      <c r="D1686" s="14" t="s">
        <v>3524</v>
      </c>
      <c r="E1686" s="14" t="s">
        <v>735</v>
      </c>
      <c r="F1686" s="20">
        <v>0</v>
      </c>
      <c r="G1686" s="20" t="s">
        <v>735</v>
      </c>
      <c r="H1686" s="20">
        <v>0</v>
      </c>
      <c r="I1686" s="12" t="s">
        <v>305</v>
      </c>
    </row>
    <row r="1687" spans="1:9" x14ac:dyDescent="0.2">
      <c r="A1687" s="14" t="s">
        <v>3424</v>
      </c>
      <c r="B1687" s="12" t="s">
        <v>3425</v>
      </c>
      <c r="C1687" s="18" t="s">
        <v>3525</v>
      </c>
      <c r="D1687" s="14" t="s">
        <v>3526</v>
      </c>
      <c r="E1687" s="14" t="s">
        <v>735</v>
      </c>
      <c r="F1687" s="20">
        <v>0</v>
      </c>
      <c r="G1687" s="20" t="s">
        <v>735</v>
      </c>
      <c r="H1687" s="20">
        <v>0</v>
      </c>
      <c r="I1687" s="12" t="s">
        <v>304</v>
      </c>
    </row>
    <row r="1688" spans="1:9" x14ac:dyDescent="0.2">
      <c r="A1688" s="14" t="s">
        <v>3424</v>
      </c>
      <c r="B1688" s="12" t="s">
        <v>3425</v>
      </c>
      <c r="C1688" s="18" t="s">
        <v>3282</v>
      </c>
      <c r="D1688" s="14" t="s">
        <v>3527</v>
      </c>
      <c r="E1688" s="14" t="s">
        <v>735</v>
      </c>
      <c r="F1688" s="20">
        <v>0</v>
      </c>
      <c r="G1688" s="20" t="s">
        <v>735</v>
      </c>
      <c r="H1688" s="20">
        <v>0</v>
      </c>
      <c r="I1688" s="12" t="s">
        <v>304</v>
      </c>
    </row>
    <row r="1689" spans="1:9" x14ac:dyDescent="0.2">
      <c r="A1689" s="14" t="s">
        <v>3424</v>
      </c>
      <c r="B1689" s="12" t="s">
        <v>3425</v>
      </c>
      <c r="C1689" s="18" t="s">
        <v>1606</v>
      </c>
      <c r="D1689" s="14" t="s">
        <v>3528</v>
      </c>
      <c r="E1689" s="14" t="s">
        <v>735</v>
      </c>
      <c r="F1689" s="20">
        <v>0</v>
      </c>
      <c r="G1689" s="20" t="s">
        <v>735</v>
      </c>
      <c r="H1689" s="20">
        <v>0</v>
      </c>
      <c r="I1689" s="12" t="s">
        <v>305</v>
      </c>
    </row>
    <row r="1690" spans="1:9" x14ac:dyDescent="0.2">
      <c r="A1690" s="14" t="s">
        <v>3424</v>
      </c>
      <c r="B1690" s="12" t="s">
        <v>3425</v>
      </c>
      <c r="C1690" s="18" t="s">
        <v>3285</v>
      </c>
      <c r="D1690" s="14" t="s">
        <v>3529</v>
      </c>
      <c r="E1690" s="14" t="s">
        <v>735</v>
      </c>
      <c r="F1690" s="20">
        <v>0</v>
      </c>
      <c r="G1690" s="20" t="s">
        <v>735</v>
      </c>
      <c r="H1690" s="20">
        <v>0</v>
      </c>
      <c r="I1690" s="12" t="s">
        <v>305</v>
      </c>
    </row>
    <row r="1691" spans="1:9" x14ac:dyDescent="0.2">
      <c r="A1691" s="14" t="s">
        <v>3424</v>
      </c>
      <c r="B1691" s="12" t="s">
        <v>3425</v>
      </c>
      <c r="C1691" s="18" t="s">
        <v>1000</v>
      </c>
      <c r="D1691" s="14" t="s">
        <v>3530</v>
      </c>
      <c r="E1691" s="14" t="s">
        <v>735</v>
      </c>
      <c r="F1691" s="20">
        <v>0</v>
      </c>
      <c r="G1691" s="20" t="s">
        <v>735</v>
      </c>
      <c r="H1691" s="20">
        <v>0</v>
      </c>
      <c r="I1691" s="12" t="s">
        <v>305</v>
      </c>
    </row>
    <row r="1692" spans="1:9" x14ac:dyDescent="0.2">
      <c r="A1692" s="14" t="s">
        <v>3424</v>
      </c>
      <c r="B1692" s="12" t="s">
        <v>3425</v>
      </c>
      <c r="C1692" s="18" t="s">
        <v>3531</v>
      </c>
      <c r="D1692" s="14" t="s">
        <v>3532</v>
      </c>
      <c r="E1692" s="14" t="s">
        <v>735</v>
      </c>
      <c r="F1692" s="20">
        <v>0</v>
      </c>
      <c r="G1692" s="20" t="s">
        <v>735</v>
      </c>
      <c r="H1692" s="20">
        <v>0</v>
      </c>
      <c r="I1692" s="12" t="s">
        <v>304</v>
      </c>
    </row>
    <row r="1693" spans="1:9" x14ac:dyDescent="0.2">
      <c r="A1693" s="14" t="s">
        <v>3424</v>
      </c>
      <c r="B1693" s="12" t="s">
        <v>3425</v>
      </c>
      <c r="C1693" s="18" t="s">
        <v>3533</v>
      </c>
      <c r="D1693" s="14" t="s">
        <v>3534</v>
      </c>
      <c r="E1693" s="14" t="s">
        <v>735</v>
      </c>
      <c r="F1693" s="20">
        <v>0</v>
      </c>
      <c r="G1693" s="20" t="s">
        <v>735</v>
      </c>
      <c r="H1693" s="20">
        <v>0</v>
      </c>
      <c r="I1693" s="12" t="s">
        <v>305</v>
      </c>
    </row>
    <row r="1694" spans="1:9" x14ac:dyDescent="0.2">
      <c r="A1694" s="14" t="s">
        <v>3424</v>
      </c>
      <c r="B1694" s="12" t="s">
        <v>3425</v>
      </c>
      <c r="C1694" s="18" t="s">
        <v>3020</v>
      </c>
      <c r="D1694" s="14" t="s">
        <v>3535</v>
      </c>
      <c r="E1694" s="14" t="s">
        <v>735</v>
      </c>
      <c r="F1694" s="20">
        <v>0</v>
      </c>
      <c r="G1694" s="20" t="s">
        <v>735</v>
      </c>
      <c r="H1694" s="20">
        <v>0.15924369747899164</v>
      </c>
      <c r="I1694" s="12" t="s">
        <v>304</v>
      </c>
    </row>
    <row r="1695" spans="1:9" x14ac:dyDescent="0.2">
      <c r="A1695" s="14" t="s">
        <v>3424</v>
      </c>
      <c r="B1695" s="12" t="s">
        <v>3425</v>
      </c>
      <c r="C1695" s="18" t="s">
        <v>1011</v>
      </c>
      <c r="D1695" s="14" t="s">
        <v>3536</v>
      </c>
      <c r="E1695" s="14" t="s">
        <v>735</v>
      </c>
      <c r="F1695" s="20">
        <v>0</v>
      </c>
      <c r="G1695" s="20" t="s">
        <v>735</v>
      </c>
      <c r="H1695" s="20">
        <v>0</v>
      </c>
      <c r="I1695" s="12" t="s">
        <v>305</v>
      </c>
    </row>
    <row r="1696" spans="1:9" x14ac:dyDescent="0.2">
      <c r="A1696" s="14" t="s">
        <v>3424</v>
      </c>
      <c r="B1696" s="12" t="s">
        <v>3425</v>
      </c>
      <c r="C1696" s="18" t="s">
        <v>3537</v>
      </c>
      <c r="D1696" s="14" t="s">
        <v>3538</v>
      </c>
      <c r="E1696" s="14" t="s">
        <v>735</v>
      </c>
      <c r="F1696" s="20">
        <v>0</v>
      </c>
      <c r="G1696" s="20" t="s">
        <v>735</v>
      </c>
      <c r="H1696" s="20">
        <v>0</v>
      </c>
      <c r="I1696" s="12" t="s">
        <v>305</v>
      </c>
    </row>
    <row r="1697" spans="1:9" x14ac:dyDescent="0.2">
      <c r="A1697" s="14" t="s">
        <v>3424</v>
      </c>
      <c r="B1697" s="12" t="s">
        <v>3425</v>
      </c>
      <c r="C1697" s="18" t="s">
        <v>3539</v>
      </c>
      <c r="D1697" s="14" t="s">
        <v>3540</v>
      </c>
      <c r="E1697" s="14" t="s">
        <v>735</v>
      </c>
      <c r="F1697" s="20">
        <v>0</v>
      </c>
      <c r="G1697" s="20" t="s">
        <v>735</v>
      </c>
      <c r="H1697" s="20">
        <v>0</v>
      </c>
      <c r="I1697" s="12" t="s">
        <v>305</v>
      </c>
    </row>
    <row r="1698" spans="1:9" x14ac:dyDescent="0.2">
      <c r="A1698" s="14" t="s">
        <v>3424</v>
      </c>
      <c r="B1698" s="12" t="s">
        <v>3425</v>
      </c>
      <c r="C1698" s="18" t="s">
        <v>3541</v>
      </c>
      <c r="D1698" s="14" t="s">
        <v>3542</v>
      </c>
      <c r="E1698" s="14" t="s">
        <v>735</v>
      </c>
      <c r="F1698" s="20">
        <v>0</v>
      </c>
      <c r="G1698" s="20" t="s">
        <v>735</v>
      </c>
      <c r="H1698" s="20">
        <v>0</v>
      </c>
      <c r="I1698" s="12" t="s">
        <v>304</v>
      </c>
    </row>
    <row r="1699" spans="1:9" x14ac:dyDescent="0.2">
      <c r="A1699" s="14" t="s">
        <v>3424</v>
      </c>
      <c r="B1699" s="12" t="s">
        <v>3425</v>
      </c>
      <c r="C1699" s="18" t="s">
        <v>2341</v>
      </c>
      <c r="D1699" s="14" t="s">
        <v>3543</v>
      </c>
      <c r="E1699" s="14" t="s">
        <v>735</v>
      </c>
      <c r="F1699" s="20">
        <v>0</v>
      </c>
      <c r="G1699" s="20" t="s">
        <v>735</v>
      </c>
      <c r="H1699" s="20">
        <v>0</v>
      </c>
      <c r="I1699" s="12" t="s">
        <v>305</v>
      </c>
    </row>
    <row r="1700" spans="1:9" x14ac:dyDescent="0.2">
      <c r="A1700" s="14" t="s">
        <v>3424</v>
      </c>
      <c r="B1700" s="12" t="s">
        <v>3425</v>
      </c>
      <c r="C1700" s="18" t="s">
        <v>2345</v>
      </c>
      <c r="D1700" s="14" t="s">
        <v>3544</v>
      </c>
      <c r="E1700" s="14" t="s">
        <v>735</v>
      </c>
      <c r="F1700" s="20">
        <v>0</v>
      </c>
      <c r="G1700" s="20" t="s">
        <v>735</v>
      </c>
      <c r="H1700" s="20">
        <v>0</v>
      </c>
      <c r="I1700" s="12" t="s">
        <v>304</v>
      </c>
    </row>
    <row r="1701" spans="1:9" x14ac:dyDescent="0.2">
      <c r="A1701" s="14" t="s">
        <v>3424</v>
      </c>
      <c r="B1701" s="12" t="s">
        <v>3425</v>
      </c>
      <c r="C1701" s="18" t="s">
        <v>2347</v>
      </c>
      <c r="D1701" s="14" t="s">
        <v>3545</v>
      </c>
      <c r="E1701" s="14" t="s">
        <v>735</v>
      </c>
      <c r="F1701" s="20">
        <v>0</v>
      </c>
      <c r="G1701" s="20" t="s">
        <v>735</v>
      </c>
      <c r="H1701" s="20">
        <v>0</v>
      </c>
      <c r="I1701" s="12" t="s">
        <v>304</v>
      </c>
    </row>
    <row r="1702" spans="1:9" x14ac:dyDescent="0.2">
      <c r="A1702" s="14" t="s">
        <v>3424</v>
      </c>
      <c r="B1702" s="12" t="s">
        <v>3425</v>
      </c>
      <c r="C1702" s="18" t="s">
        <v>2178</v>
      </c>
      <c r="D1702" s="14" t="s">
        <v>3546</v>
      </c>
      <c r="E1702" s="14" t="s">
        <v>735</v>
      </c>
      <c r="F1702" s="20">
        <v>0</v>
      </c>
      <c r="G1702" s="20" t="s">
        <v>735</v>
      </c>
      <c r="H1702" s="20">
        <v>0</v>
      </c>
      <c r="I1702" s="12" t="s">
        <v>304</v>
      </c>
    </row>
    <row r="1703" spans="1:9" x14ac:dyDescent="0.2">
      <c r="A1703" s="14" t="s">
        <v>3424</v>
      </c>
      <c r="B1703" s="12" t="s">
        <v>3425</v>
      </c>
      <c r="C1703" s="18" t="s">
        <v>2353</v>
      </c>
      <c r="D1703" s="14" t="s">
        <v>3547</v>
      </c>
      <c r="E1703" s="14" t="s">
        <v>735</v>
      </c>
      <c r="F1703" s="20">
        <v>0</v>
      </c>
      <c r="G1703" s="20" t="s">
        <v>735</v>
      </c>
      <c r="H1703" s="20">
        <v>0</v>
      </c>
      <c r="I1703" s="12" t="s">
        <v>305</v>
      </c>
    </row>
    <row r="1704" spans="1:9" x14ac:dyDescent="0.2">
      <c r="A1704" s="14" t="s">
        <v>3424</v>
      </c>
      <c r="B1704" s="12" t="s">
        <v>3425</v>
      </c>
      <c r="C1704" s="18" t="s">
        <v>3548</v>
      </c>
      <c r="D1704" s="14" t="s">
        <v>3549</v>
      </c>
      <c r="E1704" s="14" t="s">
        <v>735</v>
      </c>
      <c r="F1704" s="20">
        <v>0</v>
      </c>
      <c r="G1704" s="20" t="s">
        <v>735</v>
      </c>
      <c r="H1704" s="20">
        <v>0</v>
      </c>
      <c r="I1704" s="12" t="s">
        <v>305</v>
      </c>
    </row>
    <row r="1705" spans="1:9" x14ac:dyDescent="0.2">
      <c r="A1705" s="14" t="s">
        <v>3424</v>
      </c>
      <c r="B1705" s="12" t="s">
        <v>3425</v>
      </c>
      <c r="C1705" s="18" t="s">
        <v>1644</v>
      </c>
      <c r="D1705" s="14" t="s">
        <v>3550</v>
      </c>
      <c r="E1705" s="14" t="s">
        <v>735</v>
      </c>
      <c r="F1705" s="20">
        <v>0</v>
      </c>
      <c r="G1705" s="20" t="s">
        <v>735</v>
      </c>
      <c r="H1705" s="20">
        <v>0</v>
      </c>
      <c r="I1705" s="12" t="s">
        <v>304</v>
      </c>
    </row>
    <row r="1706" spans="1:9" x14ac:dyDescent="0.2">
      <c r="A1706" s="14" t="s">
        <v>3424</v>
      </c>
      <c r="B1706" s="12" t="s">
        <v>3425</v>
      </c>
      <c r="C1706" s="18" t="s">
        <v>3551</v>
      </c>
      <c r="D1706" s="14" t="s">
        <v>3552</v>
      </c>
      <c r="E1706" s="14" t="s">
        <v>735</v>
      </c>
      <c r="F1706" s="20">
        <v>0</v>
      </c>
      <c r="G1706" s="20" t="s">
        <v>735</v>
      </c>
      <c r="H1706" s="20">
        <v>0</v>
      </c>
      <c r="I1706" s="12" t="s">
        <v>305</v>
      </c>
    </row>
    <row r="1707" spans="1:9" x14ac:dyDescent="0.2">
      <c r="A1707" s="14" t="s">
        <v>3424</v>
      </c>
      <c r="B1707" s="12" t="s">
        <v>3425</v>
      </c>
      <c r="C1707" s="18" t="s">
        <v>1761</v>
      </c>
      <c r="D1707" s="14" t="s">
        <v>3553</v>
      </c>
      <c r="E1707" s="14" t="s">
        <v>735</v>
      </c>
      <c r="F1707" s="20">
        <v>0</v>
      </c>
      <c r="G1707" s="20" t="s">
        <v>735</v>
      </c>
      <c r="H1707" s="20">
        <v>0</v>
      </c>
      <c r="I1707" s="12" t="s">
        <v>304</v>
      </c>
    </row>
    <row r="1708" spans="1:9" x14ac:dyDescent="0.2">
      <c r="A1708" s="14" t="s">
        <v>3424</v>
      </c>
      <c r="B1708" s="12" t="s">
        <v>3425</v>
      </c>
      <c r="C1708" s="18" t="s">
        <v>864</v>
      </c>
      <c r="D1708" s="14" t="s">
        <v>3554</v>
      </c>
      <c r="E1708" s="14" t="s">
        <v>735</v>
      </c>
      <c r="F1708" s="20">
        <v>0</v>
      </c>
      <c r="G1708" s="20" t="s">
        <v>735</v>
      </c>
      <c r="H1708" s="20">
        <v>0</v>
      </c>
      <c r="I1708" s="12" t="s">
        <v>305</v>
      </c>
    </row>
    <row r="1709" spans="1:9" x14ac:dyDescent="0.2">
      <c r="A1709" s="14" t="s">
        <v>3424</v>
      </c>
      <c r="B1709" s="12" t="s">
        <v>3425</v>
      </c>
      <c r="C1709" s="18" t="s">
        <v>1670</v>
      </c>
      <c r="D1709" s="14" t="s">
        <v>3555</v>
      </c>
      <c r="E1709" s="14" t="s">
        <v>735</v>
      </c>
      <c r="F1709" s="20">
        <v>0</v>
      </c>
      <c r="G1709" s="20" t="s">
        <v>735</v>
      </c>
      <c r="H1709" s="20">
        <v>0</v>
      </c>
      <c r="I1709" s="12" t="s">
        <v>305</v>
      </c>
    </row>
    <row r="1710" spans="1:9" x14ac:dyDescent="0.2">
      <c r="A1710" s="14" t="s">
        <v>3424</v>
      </c>
      <c r="B1710" s="12" t="s">
        <v>3425</v>
      </c>
      <c r="C1710" s="18" t="s">
        <v>1672</v>
      </c>
      <c r="D1710" s="14" t="s">
        <v>3556</v>
      </c>
      <c r="E1710" s="14" t="s">
        <v>735</v>
      </c>
      <c r="F1710" s="20">
        <v>0</v>
      </c>
      <c r="G1710" s="20" t="s">
        <v>735</v>
      </c>
      <c r="H1710" s="20">
        <v>0</v>
      </c>
      <c r="I1710" s="12" t="s">
        <v>304</v>
      </c>
    </row>
    <row r="1711" spans="1:9" x14ac:dyDescent="0.2">
      <c r="A1711" s="14" t="s">
        <v>3424</v>
      </c>
      <c r="B1711" s="12" t="s">
        <v>3425</v>
      </c>
      <c r="C1711" s="18" t="s">
        <v>1674</v>
      </c>
      <c r="D1711" s="14" t="s">
        <v>3557</v>
      </c>
      <c r="E1711" s="14" t="s">
        <v>735</v>
      </c>
      <c r="F1711" s="20">
        <v>0</v>
      </c>
      <c r="G1711" s="20" t="s">
        <v>735</v>
      </c>
      <c r="H1711" s="20">
        <v>0</v>
      </c>
      <c r="I1711" s="12" t="s">
        <v>304</v>
      </c>
    </row>
    <row r="1712" spans="1:9" x14ac:dyDescent="0.2">
      <c r="A1712" s="14" t="s">
        <v>3424</v>
      </c>
      <c r="B1712" s="12" t="s">
        <v>3425</v>
      </c>
      <c r="C1712" s="18" t="s">
        <v>2692</v>
      </c>
      <c r="D1712" s="14" t="s">
        <v>3558</v>
      </c>
      <c r="E1712" s="14" t="s">
        <v>735</v>
      </c>
      <c r="F1712" s="20">
        <v>0</v>
      </c>
      <c r="G1712" s="20" t="s">
        <v>735</v>
      </c>
      <c r="H1712" s="20">
        <v>0</v>
      </c>
      <c r="I1712" s="12" t="s">
        <v>305</v>
      </c>
    </row>
    <row r="1713" spans="1:9" x14ac:dyDescent="0.2">
      <c r="A1713" s="14" t="s">
        <v>3559</v>
      </c>
      <c r="B1713" s="12" t="s">
        <v>988</v>
      </c>
      <c r="C1713" s="18" t="s">
        <v>3560</v>
      </c>
      <c r="D1713" s="14" t="s">
        <v>3561</v>
      </c>
      <c r="E1713" s="14" t="s">
        <v>874</v>
      </c>
      <c r="F1713" s="20" t="s">
        <v>874</v>
      </c>
      <c r="G1713" s="20" t="s">
        <v>874</v>
      </c>
      <c r="H1713" s="20" t="s">
        <v>874</v>
      </c>
      <c r="I1713" s="12" t="s">
        <v>304</v>
      </c>
    </row>
    <row r="1714" spans="1:9" x14ac:dyDescent="0.2">
      <c r="A1714" s="14" t="s">
        <v>3559</v>
      </c>
      <c r="B1714" s="12" t="s">
        <v>988</v>
      </c>
      <c r="C1714" s="18" t="s">
        <v>921</v>
      </c>
      <c r="D1714" s="14" t="s">
        <v>3562</v>
      </c>
      <c r="E1714" s="14" t="s">
        <v>874</v>
      </c>
      <c r="F1714" s="20" t="s">
        <v>874</v>
      </c>
      <c r="G1714" s="20" t="s">
        <v>874</v>
      </c>
      <c r="H1714" s="20" t="s">
        <v>874</v>
      </c>
      <c r="I1714" s="12" t="s">
        <v>304</v>
      </c>
    </row>
    <row r="1715" spans="1:9" x14ac:dyDescent="0.2">
      <c r="A1715" s="14" t="s">
        <v>3559</v>
      </c>
      <c r="B1715" s="12" t="s">
        <v>988</v>
      </c>
      <c r="C1715" s="18" t="s">
        <v>1190</v>
      </c>
      <c r="D1715" s="14" t="s">
        <v>3563</v>
      </c>
      <c r="E1715" s="14" t="s">
        <v>874</v>
      </c>
      <c r="F1715" s="20" t="s">
        <v>874</v>
      </c>
      <c r="G1715" s="20" t="s">
        <v>874</v>
      </c>
      <c r="H1715" s="20" t="s">
        <v>874</v>
      </c>
      <c r="I1715" s="12" t="s">
        <v>304</v>
      </c>
    </row>
    <row r="1716" spans="1:9" x14ac:dyDescent="0.2">
      <c r="A1716" s="14" t="s">
        <v>3559</v>
      </c>
      <c r="B1716" s="12" t="s">
        <v>988</v>
      </c>
      <c r="C1716" s="18" t="s">
        <v>3564</v>
      </c>
      <c r="D1716" s="14" t="s">
        <v>3565</v>
      </c>
      <c r="E1716" s="14" t="s">
        <v>874</v>
      </c>
      <c r="F1716" s="20" t="s">
        <v>874</v>
      </c>
      <c r="G1716" s="20" t="s">
        <v>874</v>
      </c>
      <c r="H1716" s="20" t="s">
        <v>874</v>
      </c>
      <c r="I1716" s="12" t="s">
        <v>304</v>
      </c>
    </row>
    <row r="1717" spans="1:9" x14ac:dyDescent="0.2">
      <c r="A1717" s="14" t="s">
        <v>3559</v>
      </c>
      <c r="B1717" s="12" t="s">
        <v>988</v>
      </c>
      <c r="C1717" s="18" t="s">
        <v>3566</v>
      </c>
      <c r="D1717" s="14" t="s">
        <v>3567</v>
      </c>
      <c r="E1717" s="14" t="s">
        <v>874</v>
      </c>
      <c r="F1717" s="20" t="s">
        <v>874</v>
      </c>
      <c r="G1717" s="20" t="s">
        <v>874</v>
      </c>
      <c r="H1717" s="20" t="s">
        <v>874</v>
      </c>
      <c r="I1717" s="12" t="s">
        <v>304</v>
      </c>
    </row>
    <row r="1718" spans="1:9" x14ac:dyDescent="0.2">
      <c r="A1718" s="14" t="s">
        <v>3559</v>
      </c>
      <c r="B1718" s="12" t="s">
        <v>988</v>
      </c>
      <c r="C1718" s="18" t="s">
        <v>3568</v>
      </c>
      <c r="D1718" s="14" t="s">
        <v>3569</v>
      </c>
      <c r="E1718" s="14" t="s">
        <v>874</v>
      </c>
      <c r="F1718" s="20" t="s">
        <v>874</v>
      </c>
      <c r="G1718" s="20" t="s">
        <v>874</v>
      </c>
      <c r="H1718" s="20" t="s">
        <v>874</v>
      </c>
      <c r="I1718" s="12" t="s">
        <v>304</v>
      </c>
    </row>
    <row r="1719" spans="1:9" x14ac:dyDescent="0.2">
      <c r="A1719" s="14" t="s">
        <v>3559</v>
      </c>
      <c r="B1719" s="12" t="s">
        <v>988</v>
      </c>
      <c r="C1719" s="18" t="s">
        <v>1060</v>
      </c>
      <c r="D1719" s="14" t="s">
        <v>3570</v>
      </c>
      <c r="E1719" s="14" t="s">
        <v>874</v>
      </c>
      <c r="F1719" s="20" t="s">
        <v>874</v>
      </c>
      <c r="G1719" s="20" t="s">
        <v>874</v>
      </c>
      <c r="H1719" s="20" t="s">
        <v>874</v>
      </c>
      <c r="I1719" s="12" t="s">
        <v>304</v>
      </c>
    </row>
    <row r="1720" spans="1:9" x14ac:dyDescent="0.2">
      <c r="A1720" s="14" t="s">
        <v>3559</v>
      </c>
      <c r="B1720" s="12" t="s">
        <v>988</v>
      </c>
      <c r="C1720" s="18" t="s">
        <v>3571</v>
      </c>
      <c r="D1720" s="14" t="s">
        <v>3572</v>
      </c>
      <c r="E1720" s="14" t="s">
        <v>874</v>
      </c>
      <c r="F1720" s="20" t="s">
        <v>874</v>
      </c>
      <c r="G1720" s="20" t="s">
        <v>874</v>
      </c>
      <c r="H1720" s="20" t="s">
        <v>874</v>
      </c>
      <c r="I1720" s="12" t="s">
        <v>304</v>
      </c>
    </row>
    <row r="1721" spans="1:9" x14ac:dyDescent="0.2">
      <c r="A1721" s="14" t="s">
        <v>3559</v>
      </c>
      <c r="B1721" s="12" t="s">
        <v>988</v>
      </c>
      <c r="C1721" s="18" t="s">
        <v>972</v>
      </c>
      <c r="D1721" s="14" t="s">
        <v>3573</v>
      </c>
      <c r="E1721" s="14" t="s">
        <v>874</v>
      </c>
      <c r="F1721" s="20" t="s">
        <v>874</v>
      </c>
      <c r="G1721" s="20" t="s">
        <v>874</v>
      </c>
      <c r="H1721" s="20" t="s">
        <v>874</v>
      </c>
      <c r="I1721" s="12" t="s">
        <v>304</v>
      </c>
    </row>
    <row r="1722" spans="1:9" x14ac:dyDescent="0.2">
      <c r="A1722" s="14" t="s">
        <v>3559</v>
      </c>
      <c r="B1722" s="12" t="s">
        <v>988</v>
      </c>
      <c r="C1722" s="18" t="s">
        <v>2140</v>
      </c>
      <c r="D1722" s="14" t="s">
        <v>3574</v>
      </c>
      <c r="E1722" s="14" t="s">
        <v>874</v>
      </c>
      <c r="F1722" s="20" t="s">
        <v>874</v>
      </c>
      <c r="G1722" s="20" t="s">
        <v>874</v>
      </c>
      <c r="H1722" s="20" t="s">
        <v>874</v>
      </c>
      <c r="I1722" s="12" t="s">
        <v>304</v>
      </c>
    </row>
    <row r="1723" spans="1:9" x14ac:dyDescent="0.2">
      <c r="A1723" s="14" t="s">
        <v>3559</v>
      </c>
      <c r="B1723" s="12" t="s">
        <v>988</v>
      </c>
      <c r="C1723" s="18" t="s">
        <v>1229</v>
      </c>
      <c r="D1723" s="14" t="s">
        <v>3575</v>
      </c>
      <c r="E1723" s="14" t="s">
        <v>874</v>
      </c>
      <c r="F1723" s="20" t="s">
        <v>874</v>
      </c>
      <c r="G1723" s="20" t="s">
        <v>874</v>
      </c>
      <c r="H1723" s="20" t="s">
        <v>874</v>
      </c>
      <c r="I1723" s="12" t="s">
        <v>304</v>
      </c>
    </row>
    <row r="1724" spans="1:9" x14ac:dyDescent="0.2">
      <c r="A1724" s="14" t="s">
        <v>3559</v>
      </c>
      <c r="B1724" s="12" t="s">
        <v>988</v>
      </c>
      <c r="C1724" s="18" t="s">
        <v>3576</v>
      </c>
      <c r="D1724" s="14" t="s">
        <v>3577</v>
      </c>
      <c r="E1724" s="14" t="s">
        <v>874</v>
      </c>
      <c r="F1724" s="20" t="s">
        <v>874</v>
      </c>
      <c r="G1724" s="20" t="s">
        <v>874</v>
      </c>
      <c r="H1724" s="20" t="s">
        <v>874</v>
      </c>
      <c r="I1724" s="12" t="s">
        <v>304</v>
      </c>
    </row>
    <row r="1725" spans="1:9" x14ac:dyDescent="0.2">
      <c r="A1725" s="14" t="s">
        <v>3559</v>
      </c>
      <c r="B1725" s="12" t="s">
        <v>988</v>
      </c>
      <c r="C1725" s="18" t="s">
        <v>3578</v>
      </c>
      <c r="D1725" s="14" t="s">
        <v>3579</v>
      </c>
      <c r="E1725" s="14" t="s">
        <v>874</v>
      </c>
      <c r="F1725" s="20" t="s">
        <v>874</v>
      </c>
      <c r="G1725" s="20" t="s">
        <v>874</v>
      </c>
      <c r="H1725" s="20" t="s">
        <v>874</v>
      </c>
      <c r="I1725" s="12" t="s">
        <v>304</v>
      </c>
    </row>
    <row r="1726" spans="1:9" x14ac:dyDescent="0.2">
      <c r="A1726" s="14" t="s">
        <v>3559</v>
      </c>
      <c r="B1726" s="12" t="s">
        <v>988</v>
      </c>
      <c r="C1726" s="18" t="s">
        <v>3580</v>
      </c>
      <c r="D1726" s="14" t="s">
        <v>3581</v>
      </c>
      <c r="E1726" s="14" t="s">
        <v>874</v>
      </c>
      <c r="F1726" s="20" t="s">
        <v>874</v>
      </c>
      <c r="G1726" s="20" t="s">
        <v>874</v>
      </c>
      <c r="H1726" s="20" t="s">
        <v>874</v>
      </c>
      <c r="I1726" s="12" t="s">
        <v>304</v>
      </c>
    </row>
    <row r="1727" spans="1:9" x14ac:dyDescent="0.2">
      <c r="A1727" s="14" t="s">
        <v>3559</v>
      </c>
      <c r="B1727" s="12" t="s">
        <v>988</v>
      </c>
      <c r="C1727" s="18" t="s">
        <v>3582</v>
      </c>
      <c r="D1727" s="14" t="s">
        <v>3583</v>
      </c>
      <c r="E1727" s="14" t="s">
        <v>874</v>
      </c>
      <c r="F1727" s="20" t="s">
        <v>874</v>
      </c>
      <c r="G1727" s="20" t="s">
        <v>874</v>
      </c>
      <c r="H1727" s="20" t="s">
        <v>874</v>
      </c>
      <c r="I1727" s="12" t="s">
        <v>304</v>
      </c>
    </row>
    <row r="1728" spans="1:9" x14ac:dyDescent="0.2">
      <c r="A1728" s="14" t="s">
        <v>3559</v>
      </c>
      <c r="B1728" s="12" t="s">
        <v>988</v>
      </c>
      <c r="C1728" s="18" t="s">
        <v>3584</v>
      </c>
      <c r="D1728" s="14" t="s">
        <v>3585</v>
      </c>
      <c r="E1728" s="14" t="s">
        <v>874</v>
      </c>
      <c r="F1728" s="20" t="s">
        <v>874</v>
      </c>
      <c r="G1728" s="20" t="s">
        <v>874</v>
      </c>
      <c r="H1728" s="20" t="s">
        <v>874</v>
      </c>
      <c r="I1728" s="12" t="s">
        <v>304</v>
      </c>
    </row>
    <row r="1729" spans="1:9" x14ac:dyDescent="0.2">
      <c r="A1729" s="14" t="s">
        <v>3559</v>
      </c>
      <c r="B1729" s="12" t="s">
        <v>988</v>
      </c>
      <c r="C1729" s="18" t="s">
        <v>3586</v>
      </c>
      <c r="D1729" s="14" t="s">
        <v>3587</v>
      </c>
      <c r="E1729" s="14" t="s">
        <v>874</v>
      </c>
      <c r="F1729" s="20" t="s">
        <v>874</v>
      </c>
      <c r="G1729" s="20" t="s">
        <v>874</v>
      </c>
      <c r="H1729" s="20" t="s">
        <v>874</v>
      </c>
      <c r="I1729" s="12" t="s">
        <v>304</v>
      </c>
    </row>
    <row r="1730" spans="1:9" x14ac:dyDescent="0.2">
      <c r="A1730" s="14" t="s">
        <v>3588</v>
      </c>
      <c r="B1730" s="12" t="s">
        <v>3589</v>
      </c>
      <c r="C1730" s="18" t="s">
        <v>3590</v>
      </c>
      <c r="D1730" s="14" t="s">
        <v>3591</v>
      </c>
      <c r="E1730" s="14" t="s">
        <v>874</v>
      </c>
      <c r="F1730" s="20" t="s">
        <v>874</v>
      </c>
      <c r="G1730" s="20" t="s">
        <v>874</v>
      </c>
      <c r="H1730" s="20" t="s">
        <v>874</v>
      </c>
      <c r="I1730" s="12" t="s">
        <v>305</v>
      </c>
    </row>
    <row r="1731" spans="1:9" x14ac:dyDescent="0.2">
      <c r="A1731" s="14" t="s">
        <v>3588</v>
      </c>
      <c r="B1731" s="12" t="s">
        <v>3589</v>
      </c>
      <c r="C1731" s="18" t="s">
        <v>917</v>
      </c>
      <c r="D1731" s="14" t="s">
        <v>3592</v>
      </c>
      <c r="E1731" s="14" t="s">
        <v>874</v>
      </c>
      <c r="F1731" s="20" t="s">
        <v>874</v>
      </c>
      <c r="G1731" s="20" t="s">
        <v>874</v>
      </c>
      <c r="H1731" s="20" t="s">
        <v>874</v>
      </c>
      <c r="I1731" s="12" t="s">
        <v>305</v>
      </c>
    </row>
    <row r="1732" spans="1:9" x14ac:dyDescent="0.2">
      <c r="A1732" s="14" t="s">
        <v>3588</v>
      </c>
      <c r="B1732" s="12" t="s">
        <v>3589</v>
      </c>
      <c r="C1732" s="18" t="s">
        <v>3593</v>
      </c>
      <c r="D1732" s="14" t="s">
        <v>3594</v>
      </c>
      <c r="E1732" s="14" t="s">
        <v>874</v>
      </c>
      <c r="F1732" s="20" t="s">
        <v>874</v>
      </c>
      <c r="G1732" s="20" t="s">
        <v>874</v>
      </c>
      <c r="H1732" s="20" t="s">
        <v>874</v>
      </c>
      <c r="I1732" s="12" t="s">
        <v>305</v>
      </c>
    </row>
    <row r="1733" spans="1:9" x14ac:dyDescent="0.2">
      <c r="A1733" s="14" t="s">
        <v>3588</v>
      </c>
      <c r="B1733" s="12" t="s">
        <v>3589</v>
      </c>
      <c r="C1733" s="18" t="s">
        <v>3595</v>
      </c>
      <c r="D1733" s="14" t="s">
        <v>3596</v>
      </c>
      <c r="E1733" s="14" t="s">
        <v>874</v>
      </c>
      <c r="F1733" s="20" t="s">
        <v>874</v>
      </c>
      <c r="G1733" s="20" t="s">
        <v>874</v>
      </c>
      <c r="H1733" s="20" t="s">
        <v>874</v>
      </c>
      <c r="I1733" s="12" t="s">
        <v>305</v>
      </c>
    </row>
    <row r="1734" spans="1:9" x14ac:dyDescent="0.2">
      <c r="A1734" s="14" t="s">
        <v>3588</v>
      </c>
      <c r="B1734" s="12" t="s">
        <v>3589</v>
      </c>
      <c r="C1734" s="18" t="s">
        <v>3597</v>
      </c>
      <c r="D1734" s="14" t="s">
        <v>3598</v>
      </c>
      <c r="E1734" s="14" t="s">
        <v>874</v>
      </c>
      <c r="F1734" s="20" t="s">
        <v>874</v>
      </c>
      <c r="G1734" s="20" t="s">
        <v>874</v>
      </c>
      <c r="H1734" s="20" t="s">
        <v>874</v>
      </c>
      <c r="I1734" s="12" t="s">
        <v>305</v>
      </c>
    </row>
    <row r="1735" spans="1:9" x14ac:dyDescent="0.2">
      <c r="A1735" s="14" t="s">
        <v>3588</v>
      </c>
      <c r="B1735" s="12" t="s">
        <v>3589</v>
      </c>
      <c r="C1735" s="18" t="s">
        <v>1350</v>
      </c>
      <c r="D1735" s="14" t="s">
        <v>3599</v>
      </c>
      <c r="E1735" s="14" t="s">
        <v>874</v>
      </c>
      <c r="F1735" s="20" t="s">
        <v>874</v>
      </c>
      <c r="G1735" s="20" t="s">
        <v>874</v>
      </c>
      <c r="H1735" s="20" t="s">
        <v>874</v>
      </c>
      <c r="I1735" s="12" t="s">
        <v>305</v>
      </c>
    </row>
    <row r="1736" spans="1:9" x14ac:dyDescent="0.2">
      <c r="A1736" s="14" t="s">
        <v>3588</v>
      </c>
      <c r="B1736" s="12" t="s">
        <v>3589</v>
      </c>
      <c r="C1736" s="18" t="s">
        <v>3600</v>
      </c>
      <c r="D1736" s="14" t="s">
        <v>3601</v>
      </c>
      <c r="E1736" s="14" t="s">
        <v>874</v>
      </c>
      <c r="F1736" s="20" t="s">
        <v>874</v>
      </c>
      <c r="G1736" s="20" t="s">
        <v>874</v>
      </c>
      <c r="H1736" s="20" t="s">
        <v>874</v>
      </c>
      <c r="I1736" s="12" t="s">
        <v>305</v>
      </c>
    </row>
    <row r="1737" spans="1:9" x14ac:dyDescent="0.2">
      <c r="A1737" s="14" t="s">
        <v>3588</v>
      </c>
      <c r="B1737" s="12" t="s">
        <v>3589</v>
      </c>
      <c r="C1737" s="18" t="s">
        <v>3602</v>
      </c>
      <c r="D1737" s="14" t="s">
        <v>3603</v>
      </c>
      <c r="E1737" s="14" t="s">
        <v>874</v>
      </c>
      <c r="F1737" s="20" t="s">
        <v>874</v>
      </c>
      <c r="G1737" s="20" t="s">
        <v>874</v>
      </c>
      <c r="H1737" s="20" t="s">
        <v>874</v>
      </c>
      <c r="I1737" s="12" t="s">
        <v>305</v>
      </c>
    </row>
    <row r="1738" spans="1:9" x14ac:dyDescent="0.2">
      <c r="A1738" s="14" t="s">
        <v>3588</v>
      </c>
      <c r="B1738" s="12" t="s">
        <v>3589</v>
      </c>
      <c r="C1738" s="18" t="s">
        <v>3604</v>
      </c>
      <c r="D1738" s="14" t="s">
        <v>3605</v>
      </c>
      <c r="E1738" s="14" t="s">
        <v>874</v>
      </c>
      <c r="F1738" s="20" t="s">
        <v>874</v>
      </c>
      <c r="G1738" s="20" t="s">
        <v>874</v>
      </c>
      <c r="H1738" s="20" t="s">
        <v>874</v>
      </c>
      <c r="I1738" s="12" t="s">
        <v>305</v>
      </c>
    </row>
    <row r="1739" spans="1:9" x14ac:dyDescent="0.2">
      <c r="A1739" s="14" t="s">
        <v>3588</v>
      </c>
      <c r="B1739" s="12" t="s">
        <v>3589</v>
      </c>
      <c r="C1739" s="18" t="s">
        <v>2030</v>
      </c>
      <c r="D1739" s="14" t="s">
        <v>3606</v>
      </c>
      <c r="E1739" s="14" t="s">
        <v>874</v>
      </c>
      <c r="F1739" s="20" t="s">
        <v>874</v>
      </c>
      <c r="G1739" s="20" t="s">
        <v>874</v>
      </c>
      <c r="H1739" s="20" t="s">
        <v>874</v>
      </c>
      <c r="I1739" s="12" t="s">
        <v>305</v>
      </c>
    </row>
    <row r="1740" spans="1:9" x14ac:dyDescent="0.2">
      <c r="A1740" s="14" t="s">
        <v>3607</v>
      </c>
      <c r="B1740" s="12" t="s">
        <v>3608</v>
      </c>
      <c r="C1740" s="18" t="s">
        <v>3609</v>
      </c>
      <c r="D1740" s="14" t="s">
        <v>3610</v>
      </c>
      <c r="E1740" s="14" t="s">
        <v>874</v>
      </c>
      <c r="F1740" s="20" t="s">
        <v>874</v>
      </c>
      <c r="G1740" s="20" t="s">
        <v>874</v>
      </c>
      <c r="H1740" s="20" t="s">
        <v>874</v>
      </c>
      <c r="I1740" s="12" t="s">
        <v>305</v>
      </c>
    </row>
    <row r="1741" spans="1:9" x14ac:dyDescent="0.2">
      <c r="A1741" s="14" t="s">
        <v>3607</v>
      </c>
      <c r="B1741" s="12" t="s">
        <v>3608</v>
      </c>
      <c r="C1741" s="18" t="s">
        <v>3611</v>
      </c>
      <c r="D1741" s="14" t="s">
        <v>3612</v>
      </c>
      <c r="E1741" s="14" t="s">
        <v>874</v>
      </c>
      <c r="F1741" s="20" t="s">
        <v>874</v>
      </c>
      <c r="G1741" s="20" t="s">
        <v>874</v>
      </c>
      <c r="H1741" s="20" t="s">
        <v>874</v>
      </c>
      <c r="I1741" s="12" t="s">
        <v>305</v>
      </c>
    </row>
    <row r="1742" spans="1:9" x14ac:dyDescent="0.2">
      <c r="A1742" s="14" t="s">
        <v>3607</v>
      </c>
      <c r="B1742" s="12" t="s">
        <v>3608</v>
      </c>
      <c r="C1742" s="18" t="s">
        <v>3613</v>
      </c>
      <c r="D1742" s="14" t="s">
        <v>3614</v>
      </c>
      <c r="E1742" s="14" t="s">
        <v>735</v>
      </c>
      <c r="F1742" s="20">
        <v>6.1274509803921517E-2</v>
      </c>
      <c r="G1742" s="20" t="s">
        <v>874</v>
      </c>
      <c r="H1742" s="20" t="s">
        <v>874</v>
      </c>
      <c r="I1742" s="12" t="s">
        <v>305</v>
      </c>
    </row>
    <row r="1743" spans="1:9" x14ac:dyDescent="0.2">
      <c r="A1743" s="14" t="s">
        <v>3607</v>
      </c>
      <c r="B1743" s="12" t="s">
        <v>3608</v>
      </c>
      <c r="C1743" s="18" t="s">
        <v>1453</v>
      </c>
      <c r="D1743" s="14" t="s">
        <v>3615</v>
      </c>
      <c r="E1743" s="14" t="s">
        <v>874</v>
      </c>
      <c r="F1743" s="20" t="s">
        <v>874</v>
      </c>
      <c r="G1743" s="20" t="s">
        <v>874</v>
      </c>
      <c r="H1743" s="20" t="s">
        <v>874</v>
      </c>
      <c r="I1743" s="12" t="s">
        <v>305</v>
      </c>
    </row>
    <row r="1744" spans="1:9" x14ac:dyDescent="0.2">
      <c r="A1744" s="14" t="s">
        <v>3607</v>
      </c>
      <c r="B1744" s="12" t="s">
        <v>3608</v>
      </c>
      <c r="C1744" s="18" t="s">
        <v>3616</v>
      </c>
      <c r="D1744" s="14" t="s">
        <v>3617</v>
      </c>
      <c r="E1744" s="14" t="s">
        <v>874</v>
      </c>
      <c r="F1744" s="20" t="s">
        <v>874</v>
      </c>
      <c r="G1744" s="20" t="s">
        <v>874</v>
      </c>
      <c r="H1744" s="20" t="s">
        <v>874</v>
      </c>
      <c r="I1744" s="12" t="s">
        <v>305</v>
      </c>
    </row>
    <row r="1745" spans="1:9" x14ac:dyDescent="0.2">
      <c r="A1745" s="14" t="s">
        <v>3607</v>
      </c>
      <c r="B1745" s="12" t="s">
        <v>3608</v>
      </c>
      <c r="C1745" s="18" t="s">
        <v>1792</v>
      </c>
      <c r="D1745" s="14" t="s">
        <v>3618</v>
      </c>
      <c r="E1745" s="14" t="s">
        <v>735</v>
      </c>
      <c r="F1745" s="20">
        <v>0</v>
      </c>
      <c r="G1745" s="20" t="s">
        <v>874</v>
      </c>
      <c r="H1745" s="20" t="s">
        <v>874</v>
      </c>
      <c r="I1745" s="12" t="s">
        <v>305</v>
      </c>
    </row>
    <row r="1746" spans="1:9" x14ac:dyDescent="0.2">
      <c r="A1746" s="14" t="s">
        <v>3607</v>
      </c>
      <c r="B1746" s="12" t="s">
        <v>3608</v>
      </c>
      <c r="C1746" s="18" t="s">
        <v>2744</v>
      </c>
      <c r="D1746" s="14" t="s">
        <v>3619</v>
      </c>
      <c r="E1746" s="14" t="s">
        <v>874</v>
      </c>
      <c r="F1746" s="20" t="s">
        <v>874</v>
      </c>
      <c r="G1746" s="20" t="s">
        <v>874</v>
      </c>
      <c r="H1746" s="20" t="s">
        <v>874</v>
      </c>
      <c r="I1746" s="12" t="s">
        <v>305</v>
      </c>
    </row>
    <row r="1747" spans="1:9" x14ac:dyDescent="0.2">
      <c r="A1747" s="14" t="s">
        <v>3607</v>
      </c>
      <c r="B1747" s="12" t="s">
        <v>3608</v>
      </c>
      <c r="C1747" s="18" t="s">
        <v>3620</v>
      </c>
      <c r="D1747" s="14" t="s">
        <v>3621</v>
      </c>
      <c r="E1747" s="14" t="s">
        <v>874</v>
      </c>
      <c r="F1747" s="20" t="s">
        <v>874</v>
      </c>
      <c r="G1747" s="20" t="s">
        <v>874</v>
      </c>
      <c r="H1747" s="20" t="s">
        <v>874</v>
      </c>
      <c r="I1747" s="12" t="s">
        <v>305</v>
      </c>
    </row>
    <row r="1748" spans="1:9" x14ac:dyDescent="0.2">
      <c r="A1748" s="14" t="s">
        <v>3607</v>
      </c>
      <c r="B1748" s="12" t="s">
        <v>3608</v>
      </c>
      <c r="C1748" s="18" t="s">
        <v>3622</v>
      </c>
      <c r="D1748" s="14" t="s">
        <v>3623</v>
      </c>
      <c r="E1748" s="14" t="s">
        <v>874</v>
      </c>
      <c r="F1748" s="20" t="s">
        <v>874</v>
      </c>
      <c r="G1748" s="20" t="s">
        <v>874</v>
      </c>
      <c r="H1748" s="20" t="s">
        <v>874</v>
      </c>
      <c r="I1748" s="12" t="s">
        <v>305</v>
      </c>
    </row>
    <row r="1749" spans="1:9" x14ac:dyDescent="0.2">
      <c r="A1749" s="14" t="s">
        <v>3607</v>
      </c>
      <c r="B1749" s="12" t="s">
        <v>3608</v>
      </c>
      <c r="C1749" s="18" t="s">
        <v>3624</v>
      </c>
      <c r="D1749" s="14" t="s">
        <v>3625</v>
      </c>
      <c r="E1749" s="14" t="s">
        <v>740</v>
      </c>
      <c r="F1749" s="20" t="s">
        <v>741</v>
      </c>
      <c r="G1749" s="20" t="s">
        <v>874</v>
      </c>
      <c r="H1749" s="20" t="s">
        <v>874</v>
      </c>
      <c r="I1749" s="12" t="s">
        <v>305</v>
      </c>
    </row>
    <row r="1750" spans="1:9" x14ac:dyDescent="0.2">
      <c r="A1750" s="14" t="s">
        <v>3607</v>
      </c>
      <c r="B1750" s="12" t="s">
        <v>3608</v>
      </c>
      <c r="C1750" s="18" t="s">
        <v>1866</v>
      </c>
      <c r="D1750" s="14" t="s">
        <v>3626</v>
      </c>
      <c r="E1750" s="14" t="s">
        <v>874</v>
      </c>
      <c r="F1750" s="20" t="s">
        <v>874</v>
      </c>
      <c r="G1750" s="20" t="s">
        <v>874</v>
      </c>
      <c r="H1750" s="20" t="s">
        <v>874</v>
      </c>
      <c r="I1750" s="12" t="s">
        <v>305</v>
      </c>
    </row>
    <row r="1751" spans="1:9" x14ac:dyDescent="0.2">
      <c r="A1751" s="14" t="s">
        <v>3607</v>
      </c>
      <c r="B1751" s="12" t="s">
        <v>3608</v>
      </c>
      <c r="C1751" s="18" t="s">
        <v>1281</v>
      </c>
      <c r="D1751" s="14" t="s">
        <v>3627</v>
      </c>
      <c r="E1751" s="14" t="s">
        <v>874</v>
      </c>
      <c r="F1751" s="20" t="s">
        <v>874</v>
      </c>
      <c r="G1751" s="20" t="s">
        <v>874</v>
      </c>
      <c r="H1751" s="20" t="s">
        <v>874</v>
      </c>
      <c r="I1751" s="12" t="s">
        <v>305</v>
      </c>
    </row>
    <row r="1752" spans="1:9" x14ac:dyDescent="0.2">
      <c r="A1752" s="14" t="s">
        <v>3607</v>
      </c>
      <c r="B1752" s="12" t="s">
        <v>3608</v>
      </c>
      <c r="C1752" s="18" t="s">
        <v>3628</v>
      </c>
      <c r="D1752" s="14" t="s">
        <v>3629</v>
      </c>
      <c r="E1752" s="14" t="s">
        <v>735</v>
      </c>
      <c r="F1752" s="20">
        <v>2.4509803921568651E-2</v>
      </c>
      <c r="G1752" s="20" t="s">
        <v>874</v>
      </c>
      <c r="H1752" s="20" t="s">
        <v>874</v>
      </c>
      <c r="I1752" s="12" t="s">
        <v>305</v>
      </c>
    </row>
    <row r="1753" spans="1:9" x14ac:dyDescent="0.2">
      <c r="A1753" s="14" t="s">
        <v>3607</v>
      </c>
      <c r="B1753" s="12" t="s">
        <v>3608</v>
      </c>
      <c r="C1753" s="18" t="s">
        <v>2299</v>
      </c>
      <c r="D1753" s="14" t="s">
        <v>3630</v>
      </c>
      <c r="E1753" s="14" t="s">
        <v>874</v>
      </c>
      <c r="F1753" s="20" t="s">
        <v>874</v>
      </c>
      <c r="G1753" s="20" t="s">
        <v>874</v>
      </c>
      <c r="H1753" s="20" t="s">
        <v>874</v>
      </c>
      <c r="I1753" s="12" t="s">
        <v>305</v>
      </c>
    </row>
    <row r="1754" spans="1:9" x14ac:dyDescent="0.2">
      <c r="A1754" s="14" t="s">
        <v>3607</v>
      </c>
      <c r="B1754" s="12" t="s">
        <v>3608</v>
      </c>
      <c r="C1754" s="18" t="s">
        <v>3631</v>
      </c>
      <c r="D1754" s="14" t="s">
        <v>3632</v>
      </c>
      <c r="E1754" s="14" t="s">
        <v>874</v>
      </c>
      <c r="F1754" s="20" t="s">
        <v>874</v>
      </c>
      <c r="G1754" s="20" t="s">
        <v>874</v>
      </c>
      <c r="H1754" s="20" t="s">
        <v>874</v>
      </c>
      <c r="I1754" s="12" t="s">
        <v>305</v>
      </c>
    </row>
    <row r="1755" spans="1:9" x14ac:dyDescent="0.2">
      <c r="A1755" s="14" t="s">
        <v>3607</v>
      </c>
      <c r="B1755" s="12" t="s">
        <v>3608</v>
      </c>
      <c r="C1755" s="18" t="s">
        <v>3633</v>
      </c>
      <c r="D1755" s="14" t="s">
        <v>3634</v>
      </c>
      <c r="E1755" s="14" t="s">
        <v>874</v>
      </c>
      <c r="F1755" s="20" t="s">
        <v>874</v>
      </c>
      <c r="G1755" s="20" t="s">
        <v>874</v>
      </c>
      <c r="H1755" s="20" t="s">
        <v>874</v>
      </c>
      <c r="I1755" s="12" t="s">
        <v>305</v>
      </c>
    </row>
    <row r="1756" spans="1:9" x14ac:dyDescent="0.2">
      <c r="A1756" s="14" t="s">
        <v>3607</v>
      </c>
      <c r="B1756" s="12" t="s">
        <v>3608</v>
      </c>
      <c r="C1756" s="18" t="s">
        <v>3635</v>
      </c>
      <c r="D1756" s="14" t="s">
        <v>3636</v>
      </c>
      <c r="E1756" s="14" t="s">
        <v>735</v>
      </c>
      <c r="F1756" s="20">
        <v>0</v>
      </c>
      <c r="G1756" s="20" t="s">
        <v>874</v>
      </c>
      <c r="H1756" s="20" t="s">
        <v>874</v>
      </c>
      <c r="I1756" s="12" t="s">
        <v>305</v>
      </c>
    </row>
    <row r="1757" spans="1:9" x14ac:dyDescent="0.2">
      <c r="A1757" s="14" t="s">
        <v>3607</v>
      </c>
      <c r="B1757" s="12" t="s">
        <v>3608</v>
      </c>
      <c r="C1757" s="18" t="s">
        <v>2687</v>
      </c>
      <c r="D1757" s="14" t="s">
        <v>3637</v>
      </c>
      <c r="E1757" s="14" t="s">
        <v>874</v>
      </c>
      <c r="F1757" s="20" t="s">
        <v>874</v>
      </c>
      <c r="G1757" s="20" t="s">
        <v>874</v>
      </c>
      <c r="H1757" s="20" t="s">
        <v>874</v>
      </c>
      <c r="I1757" s="12" t="s">
        <v>305</v>
      </c>
    </row>
    <row r="1758" spans="1:9" x14ac:dyDescent="0.2">
      <c r="A1758" s="14" t="s">
        <v>3607</v>
      </c>
      <c r="B1758" s="12" t="s">
        <v>3608</v>
      </c>
      <c r="C1758" s="18" t="s">
        <v>1297</v>
      </c>
      <c r="D1758" s="14" t="s">
        <v>3638</v>
      </c>
      <c r="E1758" s="14" t="s">
        <v>735</v>
      </c>
      <c r="F1758" s="20">
        <v>0.38617886178861788</v>
      </c>
      <c r="G1758" s="20" t="s">
        <v>874</v>
      </c>
      <c r="H1758" s="20" t="s">
        <v>874</v>
      </c>
      <c r="I1758" s="12" t="s">
        <v>305</v>
      </c>
    </row>
    <row r="1759" spans="1:9" x14ac:dyDescent="0.2">
      <c r="A1759" s="14" t="s">
        <v>3607</v>
      </c>
      <c r="B1759" s="12" t="s">
        <v>3608</v>
      </c>
      <c r="C1759" s="18" t="s">
        <v>1025</v>
      </c>
      <c r="D1759" s="14" t="s">
        <v>3639</v>
      </c>
      <c r="E1759" s="14" t="s">
        <v>874</v>
      </c>
      <c r="F1759" s="20" t="s">
        <v>874</v>
      </c>
      <c r="G1759" s="20" t="s">
        <v>874</v>
      </c>
      <c r="H1759" s="20" t="s">
        <v>874</v>
      </c>
      <c r="I1759" s="12" t="s">
        <v>305</v>
      </c>
    </row>
    <row r="1760" spans="1:9" x14ac:dyDescent="0.2">
      <c r="A1760" s="14" t="s">
        <v>3607</v>
      </c>
      <c r="B1760" s="12" t="s">
        <v>3608</v>
      </c>
      <c r="C1760" s="18" t="s">
        <v>1667</v>
      </c>
      <c r="D1760" s="14" t="s">
        <v>3640</v>
      </c>
      <c r="E1760" s="14" t="s">
        <v>735</v>
      </c>
      <c r="F1760" s="20">
        <v>0.29166666666666663</v>
      </c>
      <c r="G1760" s="20" t="s">
        <v>874</v>
      </c>
      <c r="H1760" s="20" t="s">
        <v>874</v>
      </c>
      <c r="I1760" s="12" t="s">
        <v>305</v>
      </c>
    </row>
    <row r="1761" spans="1:9" x14ac:dyDescent="0.2">
      <c r="A1761" s="14" t="s">
        <v>3641</v>
      </c>
      <c r="B1761" s="12" t="s">
        <v>3642</v>
      </c>
      <c r="C1761" s="18" t="s">
        <v>3643</v>
      </c>
      <c r="D1761" s="14" t="s">
        <v>3644</v>
      </c>
      <c r="E1761" s="14" t="s">
        <v>735</v>
      </c>
      <c r="F1761" s="20">
        <v>0</v>
      </c>
      <c r="G1761" s="20" t="s">
        <v>735</v>
      </c>
      <c r="H1761" s="20">
        <v>0</v>
      </c>
      <c r="I1761" s="12" t="s">
        <v>304</v>
      </c>
    </row>
    <row r="1762" spans="1:9" x14ac:dyDescent="0.2">
      <c r="A1762" s="14" t="s">
        <v>3641</v>
      </c>
      <c r="B1762" s="12" t="s">
        <v>3642</v>
      </c>
      <c r="C1762" s="18" t="s">
        <v>3645</v>
      </c>
      <c r="D1762" s="14" t="s">
        <v>3646</v>
      </c>
      <c r="E1762" s="14" t="s">
        <v>874</v>
      </c>
      <c r="F1762" s="20" t="s">
        <v>874</v>
      </c>
      <c r="G1762" s="20" t="s">
        <v>874</v>
      </c>
      <c r="H1762" s="20" t="s">
        <v>874</v>
      </c>
      <c r="I1762" s="12" t="s">
        <v>304</v>
      </c>
    </row>
    <row r="1763" spans="1:9" x14ac:dyDescent="0.2">
      <c r="A1763" s="14" t="s">
        <v>3641</v>
      </c>
      <c r="B1763" s="12" t="s">
        <v>3642</v>
      </c>
      <c r="C1763" s="18" t="s">
        <v>3647</v>
      </c>
      <c r="D1763" s="14" t="s">
        <v>3648</v>
      </c>
      <c r="E1763" s="14" t="s">
        <v>735</v>
      </c>
      <c r="F1763" s="20">
        <v>0</v>
      </c>
      <c r="G1763" s="20" t="s">
        <v>735</v>
      </c>
      <c r="H1763" s="20">
        <v>0</v>
      </c>
      <c r="I1763" s="12" t="s">
        <v>304</v>
      </c>
    </row>
    <row r="1764" spans="1:9" x14ac:dyDescent="0.2">
      <c r="A1764" s="14" t="s">
        <v>3641</v>
      </c>
      <c r="B1764" s="12" t="s">
        <v>3642</v>
      </c>
      <c r="C1764" s="18" t="s">
        <v>3649</v>
      </c>
      <c r="D1764" s="14" t="s">
        <v>3650</v>
      </c>
      <c r="E1764" s="14" t="s">
        <v>735</v>
      </c>
      <c r="F1764" s="20">
        <v>0</v>
      </c>
      <c r="G1764" s="20" t="s">
        <v>735</v>
      </c>
      <c r="H1764" s="20">
        <v>0</v>
      </c>
      <c r="I1764" s="12" t="s">
        <v>304</v>
      </c>
    </row>
    <row r="1765" spans="1:9" x14ac:dyDescent="0.2">
      <c r="A1765" s="14" t="s">
        <v>3641</v>
      </c>
      <c r="B1765" s="12" t="s">
        <v>3642</v>
      </c>
      <c r="C1765" s="18" t="s">
        <v>3451</v>
      </c>
      <c r="D1765" s="14" t="s">
        <v>3651</v>
      </c>
      <c r="E1765" s="14" t="s">
        <v>735</v>
      </c>
      <c r="F1765" s="20">
        <v>0</v>
      </c>
      <c r="G1765" s="20" t="s">
        <v>735</v>
      </c>
      <c r="H1765" s="20">
        <v>0</v>
      </c>
      <c r="I1765" s="12" t="s">
        <v>304</v>
      </c>
    </row>
    <row r="1766" spans="1:9" x14ac:dyDescent="0.2">
      <c r="A1766" s="14" t="s">
        <v>3641</v>
      </c>
      <c r="B1766" s="12" t="s">
        <v>3642</v>
      </c>
      <c r="C1766" s="18" t="s">
        <v>3652</v>
      </c>
      <c r="D1766" s="14" t="s">
        <v>3653</v>
      </c>
      <c r="E1766" s="14" t="s">
        <v>735</v>
      </c>
      <c r="F1766" s="20">
        <v>0</v>
      </c>
      <c r="G1766" s="20" t="s">
        <v>735</v>
      </c>
      <c r="H1766" s="20">
        <v>0</v>
      </c>
      <c r="I1766" s="12" t="s">
        <v>304</v>
      </c>
    </row>
    <row r="1767" spans="1:9" x14ac:dyDescent="0.2">
      <c r="A1767" s="14" t="s">
        <v>3641</v>
      </c>
      <c r="B1767" s="12" t="s">
        <v>3642</v>
      </c>
      <c r="C1767" s="18" t="s">
        <v>3654</v>
      </c>
      <c r="D1767" s="14" t="s">
        <v>3655</v>
      </c>
      <c r="E1767" s="14" t="s">
        <v>735</v>
      </c>
      <c r="F1767" s="20">
        <v>0</v>
      </c>
      <c r="G1767" s="20" t="s">
        <v>735</v>
      </c>
      <c r="H1767" s="20">
        <v>0</v>
      </c>
      <c r="I1767" s="12" t="s">
        <v>304</v>
      </c>
    </row>
    <row r="1768" spans="1:9" x14ac:dyDescent="0.2">
      <c r="A1768" s="14" t="s">
        <v>3641</v>
      </c>
      <c r="B1768" s="12" t="s">
        <v>3642</v>
      </c>
      <c r="C1768" s="18" t="s">
        <v>3656</v>
      </c>
      <c r="D1768" s="14" t="s">
        <v>3657</v>
      </c>
      <c r="E1768" s="14" t="s">
        <v>874</v>
      </c>
      <c r="F1768" s="20" t="s">
        <v>874</v>
      </c>
      <c r="G1768" s="20" t="s">
        <v>874</v>
      </c>
      <c r="H1768" s="20" t="s">
        <v>874</v>
      </c>
      <c r="I1768" s="12" t="s">
        <v>304</v>
      </c>
    </row>
    <row r="1769" spans="1:9" x14ac:dyDescent="0.2">
      <c r="A1769" s="14" t="s">
        <v>3641</v>
      </c>
      <c r="B1769" s="12" t="s">
        <v>3642</v>
      </c>
      <c r="C1769" s="18" t="s">
        <v>3658</v>
      </c>
      <c r="D1769" s="14" t="s">
        <v>3659</v>
      </c>
      <c r="E1769" s="14" t="s">
        <v>735</v>
      </c>
      <c r="F1769" s="20">
        <v>0</v>
      </c>
      <c r="G1769" s="20" t="s">
        <v>735</v>
      </c>
      <c r="H1769" s="20">
        <v>0</v>
      </c>
      <c r="I1769" s="12" t="s">
        <v>304</v>
      </c>
    </row>
    <row r="1770" spans="1:9" x14ac:dyDescent="0.2">
      <c r="A1770" s="14" t="s">
        <v>3641</v>
      </c>
      <c r="B1770" s="12" t="s">
        <v>3642</v>
      </c>
      <c r="C1770" s="18" t="s">
        <v>951</v>
      </c>
      <c r="D1770" s="14" t="s">
        <v>3660</v>
      </c>
      <c r="E1770" s="14" t="s">
        <v>874</v>
      </c>
      <c r="F1770" s="20" t="s">
        <v>874</v>
      </c>
      <c r="G1770" s="20" t="s">
        <v>874</v>
      </c>
      <c r="H1770" s="20" t="s">
        <v>874</v>
      </c>
      <c r="I1770" s="12" t="s">
        <v>304</v>
      </c>
    </row>
    <row r="1771" spans="1:9" x14ac:dyDescent="0.2">
      <c r="A1771" s="14" t="s">
        <v>3641</v>
      </c>
      <c r="B1771" s="12" t="s">
        <v>3642</v>
      </c>
      <c r="C1771" s="18" t="s">
        <v>3661</v>
      </c>
      <c r="D1771" s="14" t="s">
        <v>3662</v>
      </c>
      <c r="E1771" s="14" t="s">
        <v>735</v>
      </c>
      <c r="F1771" s="20">
        <v>0</v>
      </c>
      <c r="G1771" s="20" t="s">
        <v>735</v>
      </c>
      <c r="H1771" s="20">
        <v>0</v>
      </c>
      <c r="I1771" s="12" t="s">
        <v>304</v>
      </c>
    </row>
    <row r="1772" spans="1:9" x14ac:dyDescent="0.2">
      <c r="A1772" s="14" t="s">
        <v>3641</v>
      </c>
      <c r="B1772" s="12" t="s">
        <v>3642</v>
      </c>
      <c r="C1772" s="18" t="s">
        <v>3663</v>
      </c>
      <c r="D1772" s="14" t="s">
        <v>3664</v>
      </c>
      <c r="E1772" s="14" t="s">
        <v>735</v>
      </c>
      <c r="F1772" s="20">
        <v>0</v>
      </c>
      <c r="G1772" s="20" t="s">
        <v>735</v>
      </c>
      <c r="H1772" s="20">
        <v>0</v>
      </c>
      <c r="I1772" s="12" t="s">
        <v>304</v>
      </c>
    </row>
    <row r="1773" spans="1:9" x14ac:dyDescent="0.2">
      <c r="A1773" s="14" t="s">
        <v>3641</v>
      </c>
      <c r="B1773" s="12" t="s">
        <v>3642</v>
      </c>
      <c r="C1773" s="18" t="s">
        <v>3665</v>
      </c>
      <c r="D1773" s="14" t="s">
        <v>3666</v>
      </c>
      <c r="E1773" s="14" t="s">
        <v>874</v>
      </c>
      <c r="F1773" s="20" t="s">
        <v>874</v>
      </c>
      <c r="G1773" s="20" t="s">
        <v>874</v>
      </c>
      <c r="H1773" s="20" t="s">
        <v>874</v>
      </c>
      <c r="I1773" s="12" t="s">
        <v>304</v>
      </c>
    </row>
    <row r="1774" spans="1:9" x14ac:dyDescent="0.2">
      <c r="A1774" s="14" t="s">
        <v>3641</v>
      </c>
      <c r="B1774" s="12" t="s">
        <v>3642</v>
      </c>
      <c r="C1774" s="18" t="s">
        <v>3667</v>
      </c>
      <c r="D1774" s="14" t="s">
        <v>3668</v>
      </c>
      <c r="E1774" s="14" t="s">
        <v>735</v>
      </c>
      <c r="F1774" s="20">
        <v>0</v>
      </c>
      <c r="G1774" s="20" t="s">
        <v>735</v>
      </c>
      <c r="H1774" s="20">
        <v>0</v>
      </c>
      <c r="I1774" s="12" t="s">
        <v>304</v>
      </c>
    </row>
    <row r="1775" spans="1:9" x14ac:dyDescent="0.2">
      <c r="A1775" s="14" t="s">
        <v>3641</v>
      </c>
      <c r="B1775" s="12" t="s">
        <v>3642</v>
      </c>
      <c r="C1775" s="18" t="s">
        <v>972</v>
      </c>
      <c r="D1775" s="14" t="s">
        <v>3669</v>
      </c>
      <c r="E1775" s="14" t="s">
        <v>735</v>
      </c>
      <c r="F1775" s="20">
        <v>0</v>
      </c>
      <c r="G1775" s="20" t="s">
        <v>735</v>
      </c>
      <c r="H1775" s="20">
        <v>0</v>
      </c>
      <c r="I1775" s="12" t="s">
        <v>304</v>
      </c>
    </row>
    <row r="1776" spans="1:9" x14ac:dyDescent="0.2">
      <c r="A1776" s="14" t="s">
        <v>3641</v>
      </c>
      <c r="B1776" s="12" t="s">
        <v>3642</v>
      </c>
      <c r="C1776" s="18" t="s">
        <v>3670</v>
      </c>
      <c r="D1776" s="14" t="s">
        <v>3671</v>
      </c>
      <c r="E1776" s="14" t="s">
        <v>874</v>
      </c>
      <c r="F1776" s="20" t="s">
        <v>874</v>
      </c>
      <c r="G1776" s="20" t="s">
        <v>874</v>
      </c>
      <c r="H1776" s="20" t="s">
        <v>874</v>
      </c>
      <c r="I1776" s="12" t="s">
        <v>304</v>
      </c>
    </row>
    <row r="1777" spans="1:9" x14ac:dyDescent="0.2">
      <c r="A1777" s="14" t="s">
        <v>3641</v>
      </c>
      <c r="B1777" s="12" t="s">
        <v>3642</v>
      </c>
      <c r="C1777" s="18" t="s">
        <v>3672</v>
      </c>
      <c r="D1777" s="14" t="s">
        <v>3673</v>
      </c>
      <c r="E1777" s="14" t="s">
        <v>874</v>
      </c>
      <c r="F1777" s="20" t="s">
        <v>874</v>
      </c>
      <c r="G1777" s="20" t="s">
        <v>874</v>
      </c>
      <c r="H1777" s="20" t="s">
        <v>874</v>
      </c>
      <c r="I1777" s="12" t="s">
        <v>304</v>
      </c>
    </row>
    <row r="1778" spans="1:9" x14ac:dyDescent="0.2">
      <c r="A1778" s="14" t="s">
        <v>3641</v>
      </c>
      <c r="B1778" s="12" t="s">
        <v>3642</v>
      </c>
      <c r="C1778" s="18" t="s">
        <v>3674</v>
      </c>
      <c r="D1778" s="14" t="s">
        <v>3675</v>
      </c>
      <c r="E1778" s="14" t="s">
        <v>735</v>
      </c>
      <c r="F1778" s="20">
        <v>0</v>
      </c>
      <c r="G1778" s="20" t="s">
        <v>735</v>
      </c>
      <c r="H1778" s="20">
        <v>0</v>
      </c>
      <c r="I1778" s="12" t="s">
        <v>304</v>
      </c>
    </row>
    <row r="1779" spans="1:9" x14ac:dyDescent="0.2">
      <c r="A1779" s="14" t="s">
        <v>3641</v>
      </c>
      <c r="B1779" s="12" t="s">
        <v>3642</v>
      </c>
      <c r="C1779" s="18" t="s">
        <v>3676</v>
      </c>
      <c r="D1779" s="14" t="s">
        <v>3677</v>
      </c>
      <c r="E1779" s="14" t="s">
        <v>735</v>
      </c>
      <c r="F1779" s="20">
        <v>0</v>
      </c>
      <c r="G1779" s="20" t="s">
        <v>735</v>
      </c>
      <c r="H1779" s="20">
        <v>0</v>
      </c>
      <c r="I1779" s="12" t="s">
        <v>304</v>
      </c>
    </row>
    <row r="1780" spans="1:9" x14ac:dyDescent="0.2">
      <c r="A1780" s="14" t="s">
        <v>3641</v>
      </c>
      <c r="B1780" s="12" t="s">
        <v>3642</v>
      </c>
      <c r="C1780" s="18" t="s">
        <v>1238</v>
      </c>
      <c r="D1780" s="14" t="s">
        <v>3678</v>
      </c>
      <c r="E1780" s="14" t="s">
        <v>874</v>
      </c>
      <c r="F1780" s="20" t="s">
        <v>874</v>
      </c>
      <c r="G1780" s="20" t="s">
        <v>874</v>
      </c>
      <c r="H1780" s="20" t="s">
        <v>874</v>
      </c>
      <c r="I1780" s="12" t="s">
        <v>304</v>
      </c>
    </row>
    <row r="1781" spans="1:9" x14ac:dyDescent="0.2">
      <c r="A1781" s="14" t="s">
        <v>3641</v>
      </c>
      <c r="B1781" s="12" t="s">
        <v>3642</v>
      </c>
      <c r="C1781" s="18" t="s">
        <v>3679</v>
      </c>
      <c r="D1781" s="14" t="s">
        <v>3680</v>
      </c>
      <c r="E1781" s="14" t="s">
        <v>735</v>
      </c>
      <c r="F1781" s="20">
        <v>0</v>
      </c>
      <c r="G1781" s="20" t="s">
        <v>735</v>
      </c>
      <c r="H1781" s="20">
        <v>0</v>
      </c>
      <c r="I1781" s="12" t="s">
        <v>304</v>
      </c>
    </row>
    <row r="1782" spans="1:9" x14ac:dyDescent="0.2">
      <c r="A1782" s="14" t="s">
        <v>3641</v>
      </c>
      <c r="B1782" s="12" t="s">
        <v>3642</v>
      </c>
      <c r="C1782" s="18" t="s">
        <v>3681</v>
      </c>
      <c r="D1782" s="14" t="s">
        <v>3682</v>
      </c>
      <c r="E1782" s="14" t="s">
        <v>735</v>
      </c>
      <c r="F1782" s="20">
        <v>0</v>
      </c>
      <c r="G1782" s="20" t="s">
        <v>735</v>
      </c>
      <c r="H1782" s="20">
        <v>0</v>
      </c>
      <c r="I1782" s="12" t="s">
        <v>304</v>
      </c>
    </row>
    <row r="1783" spans="1:9" x14ac:dyDescent="0.2">
      <c r="A1783" s="14" t="s">
        <v>3641</v>
      </c>
      <c r="B1783" s="12" t="s">
        <v>3642</v>
      </c>
      <c r="C1783" s="18" t="s">
        <v>3399</v>
      </c>
      <c r="D1783" s="14" t="s">
        <v>3683</v>
      </c>
      <c r="E1783" s="14" t="s">
        <v>735</v>
      </c>
      <c r="F1783" s="20">
        <v>0</v>
      </c>
      <c r="G1783" s="20" t="s">
        <v>735</v>
      </c>
      <c r="H1783" s="20">
        <v>0</v>
      </c>
      <c r="I1783" s="12" t="s">
        <v>304</v>
      </c>
    </row>
    <row r="1784" spans="1:9" x14ac:dyDescent="0.2">
      <c r="A1784" s="14" t="s">
        <v>3641</v>
      </c>
      <c r="B1784" s="12" t="s">
        <v>3642</v>
      </c>
      <c r="C1784" s="18" t="s">
        <v>3684</v>
      </c>
      <c r="D1784" s="14" t="s">
        <v>3685</v>
      </c>
      <c r="E1784" s="14" t="s">
        <v>735</v>
      </c>
      <c r="F1784" s="20">
        <v>0</v>
      </c>
      <c r="G1784" s="20" t="s">
        <v>735</v>
      </c>
      <c r="H1784" s="20">
        <v>0</v>
      </c>
      <c r="I1784" s="12" t="s">
        <v>304</v>
      </c>
    </row>
    <row r="1785" spans="1:9" x14ac:dyDescent="0.2">
      <c r="A1785" s="14" t="s">
        <v>3641</v>
      </c>
      <c r="B1785" s="12" t="s">
        <v>3642</v>
      </c>
      <c r="C1785" s="18" t="s">
        <v>1259</v>
      </c>
      <c r="D1785" s="14" t="s">
        <v>3686</v>
      </c>
      <c r="E1785" s="14" t="s">
        <v>874</v>
      </c>
      <c r="F1785" s="20" t="s">
        <v>874</v>
      </c>
      <c r="G1785" s="20" t="s">
        <v>874</v>
      </c>
      <c r="H1785" s="20" t="s">
        <v>874</v>
      </c>
      <c r="I1785" s="12" t="s">
        <v>304</v>
      </c>
    </row>
    <row r="1786" spans="1:9" x14ac:dyDescent="0.2">
      <c r="A1786" s="14" t="s">
        <v>3641</v>
      </c>
      <c r="B1786" s="12" t="s">
        <v>3642</v>
      </c>
      <c r="C1786" s="18" t="s">
        <v>1261</v>
      </c>
      <c r="D1786" s="14" t="s">
        <v>3687</v>
      </c>
      <c r="E1786" s="14" t="s">
        <v>735</v>
      </c>
      <c r="F1786" s="20">
        <v>0</v>
      </c>
      <c r="G1786" s="20" t="s">
        <v>735</v>
      </c>
      <c r="H1786" s="20">
        <v>0</v>
      </c>
      <c r="I1786" s="12" t="s">
        <v>304</v>
      </c>
    </row>
    <row r="1787" spans="1:9" x14ac:dyDescent="0.2">
      <c r="A1787" s="14" t="s">
        <v>3641</v>
      </c>
      <c r="B1787" s="12" t="s">
        <v>3642</v>
      </c>
      <c r="C1787" s="18" t="s">
        <v>3688</v>
      </c>
      <c r="D1787" s="14" t="s">
        <v>3689</v>
      </c>
      <c r="E1787" s="14" t="s">
        <v>735</v>
      </c>
      <c r="F1787" s="20">
        <v>0</v>
      </c>
      <c r="G1787" s="20" t="s">
        <v>735</v>
      </c>
      <c r="H1787" s="20">
        <v>0</v>
      </c>
      <c r="I1787" s="12" t="s">
        <v>304</v>
      </c>
    </row>
    <row r="1788" spans="1:9" x14ac:dyDescent="0.2">
      <c r="A1788" s="14" t="s">
        <v>3641</v>
      </c>
      <c r="B1788" s="12" t="s">
        <v>3642</v>
      </c>
      <c r="C1788" s="18" t="s">
        <v>1126</v>
      </c>
      <c r="D1788" s="14" t="s">
        <v>3690</v>
      </c>
      <c r="E1788" s="14" t="s">
        <v>874</v>
      </c>
      <c r="F1788" s="20" t="s">
        <v>874</v>
      </c>
      <c r="G1788" s="20" t="s">
        <v>874</v>
      </c>
      <c r="H1788" s="20" t="s">
        <v>874</v>
      </c>
      <c r="I1788" s="12" t="s">
        <v>304</v>
      </c>
    </row>
    <row r="1789" spans="1:9" x14ac:dyDescent="0.2">
      <c r="A1789" s="14" t="s">
        <v>3641</v>
      </c>
      <c r="B1789" s="12" t="s">
        <v>3642</v>
      </c>
      <c r="C1789" s="18" t="s">
        <v>3691</v>
      </c>
      <c r="D1789" s="14" t="s">
        <v>3692</v>
      </c>
      <c r="E1789" s="14" t="s">
        <v>874</v>
      </c>
      <c r="F1789" s="20" t="s">
        <v>874</v>
      </c>
      <c r="G1789" s="20" t="s">
        <v>874</v>
      </c>
      <c r="H1789" s="20" t="s">
        <v>874</v>
      </c>
      <c r="I1789" s="12" t="s">
        <v>304</v>
      </c>
    </row>
    <row r="1790" spans="1:9" x14ac:dyDescent="0.2">
      <c r="A1790" s="14" t="s">
        <v>3641</v>
      </c>
      <c r="B1790" s="12" t="s">
        <v>3642</v>
      </c>
      <c r="C1790" s="18" t="s">
        <v>3693</v>
      </c>
      <c r="D1790" s="14" t="s">
        <v>3694</v>
      </c>
      <c r="E1790" s="14" t="s">
        <v>735</v>
      </c>
      <c r="F1790" s="20">
        <v>0</v>
      </c>
      <c r="G1790" s="20" t="s">
        <v>735</v>
      </c>
      <c r="H1790" s="20">
        <v>0</v>
      </c>
      <c r="I1790" s="12" t="s">
        <v>304</v>
      </c>
    </row>
    <row r="1791" spans="1:9" x14ac:dyDescent="0.2">
      <c r="A1791" s="14" t="s">
        <v>3641</v>
      </c>
      <c r="B1791" s="12" t="s">
        <v>3642</v>
      </c>
      <c r="C1791" s="18" t="s">
        <v>3695</v>
      </c>
      <c r="D1791" s="14" t="s">
        <v>3696</v>
      </c>
      <c r="E1791" s="14" t="s">
        <v>735</v>
      </c>
      <c r="F1791" s="20">
        <v>0</v>
      </c>
      <c r="G1791" s="20" t="s">
        <v>735</v>
      </c>
      <c r="H1791" s="20">
        <v>0</v>
      </c>
      <c r="I1791" s="12" t="s">
        <v>304</v>
      </c>
    </row>
    <row r="1792" spans="1:9" x14ac:dyDescent="0.2">
      <c r="A1792" s="14" t="s">
        <v>3641</v>
      </c>
      <c r="B1792" s="12" t="s">
        <v>3642</v>
      </c>
      <c r="C1792" s="18" t="s">
        <v>1025</v>
      </c>
      <c r="D1792" s="14" t="s">
        <v>3697</v>
      </c>
      <c r="E1792" s="14" t="s">
        <v>735</v>
      </c>
      <c r="F1792" s="20">
        <v>0</v>
      </c>
      <c r="G1792" s="20" t="s">
        <v>735</v>
      </c>
      <c r="H1792" s="20">
        <v>0</v>
      </c>
      <c r="I1792" s="12" t="s">
        <v>304</v>
      </c>
    </row>
    <row r="1793" spans="1:9" x14ac:dyDescent="0.2">
      <c r="A1793" s="14" t="s">
        <v>3641</v>
      </c>
      <c r="B1793" s="12" t="s">
        <v>3642</v>
      </c>
      <c r="C1793" s="18" t="s">
        <v>3698</v>
      </c>
      <c r="D1793" s="14" t="s">
        <v>3699</v>
      </c>
      <c r="E1793" s="14" t="s">
        <v>874</v>
      </c>
      <c r="F1793" s="20" t="s">
        <v>874</v>
      </c>
      <c r="G1793" s="20" t="s">
        <v>874</v>
      </c>
      <c r="H1793" s="20" t="s">
        <v>874</v>
      </c>
      <c r="I1793" s="12" t="s">
        <v>304</v>
      </c>
    </row>
    <row r="1794" spans="1:9" x14ac:dyDescent="0.2">
      <c r="A1794" s="14" t="s">
        <v>3700</v>
      </c>
      <c r="B1794" s="12" t="s">
        <v>3701</v>
      </c>
      <c r="C1794" s="18" t="s">
        <v>3702</v>
      </c>
      <c r="D1794" s="14" t="s">
        <v>3703</v>
      </c>
      <c r="E1794" s="14" t="s">
        <v>735</v>
      </c>
      <c r="F1794" s="20">
        <v>0</v>
      </c>
      <c r="G1794" s="20" t="s">
        <v>735</v>
      </c>
      <c r="H1794" s="20">
        <v>0</v>
      </c>
      <c r="I1794" s="12" t="s">
        <v>305</v>
      </c>
    </row>
    <row r="1795" spans="1:9" x14ac:dyDescent="0.2">
      <c r="A1795" s="14" t="s">
        <v>3700</v>
      </c>
      <c r="B1795" s="12" t="s">
        <v>3701</v>
      </c>
      <c r="C1795" s="18" t="s">
        <v>2696</v>
      </c>
      <c r="D1795" s="14" t="s">
        <v>3704</v>
      </c>
      <c r="E1795" s="14" t="s">
        <v>735</v>
      </c>
      <c r="F1795" s="20">
        <v>0</v>
      </c>
      <c r="G1795" s="20" t="s">
        <v>735</v>
      </c>
      <c r="H1795" s="20">
        <v>0</v>
      </c>
      <c r="I1795" s="12" t="s">
        <v>305</v>
      </c>
    </row>
    <row r="1796" spans="1:9" x14ac:dyDescent="0.2">
      <c r="A1796" s="14" t="s">
        <v>3700</v>
      </c>
      <c r="B1796" s="12" t="s">
        <v>3701</v>
      </c>
      <c r="C1796" s="18" t="s">
        <v>3705</v>
      </c>
      <c r="D1796" s="14" t="s">
        <v>3706</v>
      </c>
      <c r="E1796" s="14" t="s">
        <v>740</v>
      </c>
      <c r="F1796" s="20" t="s">
        <v>741</v>
      </c>
      <c r="G1796" s="20" t="s">
        <v>740</v>
      </c>
      <c r="H1796" s="20" t="s">
        <v>741</v>
      </c>
      <c r="I1796" s="12" t="s">
        <v>305</v>
      </c>
    </row>
    <row r="1797" spans="1:9" x14ac:dyDescent="0.2">
      <c r="A1797" s="14" t="s">
        <v>3700</v>
      </c>
      <c r="B1797" s="12" t="s">
        <v>3701</v>
      </c>
      <c r="C1797" s="18" t="s">
        <v>3707</v>
      </c>
      <c r="D1797" s="14" t="s">
        <v>3708</v>
      </c>
      <c r="E1797" s="14" t="s">
        <v>735</v>
      </c>
      <c r="F1797" s="20">
        <v>0</v>
      </c>
      <c r="G1797" s="20" t="s">
        <v>735</v>
      </c>
      <c r="H1797" s="20">
        <v>0</v>
      </c>
      <c r="I1797" s="12" t="s">
        <v>305</v>
      </c>
    </row>
    <row r="1798" spans="1:9" x14ac:dyDescent="0.2">
      <c r="A1798" s="14" t="s">
        <v>3700</v>
      </c>
      <c r="B1798" s="12" t="s">
        <v>3701</v>
      </c>
      <c r="C1798" s="18" t="s">
        <v>3709</v>
      </c>
      <c r="D1798" s="14" t="s">
        <v>3710</v>
      </c>
      <c r="E1798" s="14" t="s">
        <v>735</v>
      </c>
      <c r="F1798" s="20">
        <v>0</v>
      </c>
      <c r="G1798" s="20" t="s">
        <v>735</v>
      </c>
      <c r="H1798" s="20">
        <v>0</v>
      </c>
      <c r="I1798" s="12" t="s">
        <v>305</v>
      </c>
    </row>
    <row r="1799" spans="1:9" x14ac:dyDescent="0.2">
      <c r="A1799" s="14" t="s">
        <v>3700</v>
      </c>
      <c r="B1799" s="12" t="s">
        <v>3701</v>
      </c>
      <c r="C1799" s="18" t="s">
        <v>2218</v>
      </c>
      <c r="D1799" s="14" t="s">
        <v>3711</v>
      </c>
      <c r="E1799" s="14" t="s">
        <v>735</v>
      </c>
      <c r="F1799" s="20">
        <v>0</v>
      </c>
      <c r="G1799" s="20" t="s">
        <v>735</v>
      </c>
      <c r="H1799" s="20">
        <v>0</v>
      </c>
      <c r="I1799" s="12" t="s">
        <v>305</v>
      </c>
    </row>
    <row r="1800" spans="1:9" x14ac:dyDescent="0.2">
      <c r="A1800" s="14" t="s">
        <v>3700</v>
      </c>
      <c r="B1800" s="12" t="s">
        <v>3701</v>
      </c>
      <c r="C1800" s="18" t="s">
        <v>3712</v>
      </c>
      <c r="D1800" s="14" t="s">
        <v>3713</v>
      </c>
      <c r="E1800" s="14" t="s">
        <v>735</v>
      </c>
      <c r="F1800" s="20">
        <v>0.41666666666666669</v>
      </c>
      <c r="G1800" s="20" t="s">
        <v>735</v>
      </c>
      <c r="H1800" s="20">
        <v>0.44444444444444453</v>
      </c>
      <c r="I1800" s="12" t="s">
        <v>305</v>
      </c>
    </row>
    <row r="1801" spans="1:9" x14ac:dyDescent="0.2">
      <c r="A1801" s="14" t="s">
        <v>3700</v>
      </c>
      <c r="B1801" s="12" t="s">
        <v>3701</v>
      </c>
      <c r="C1801" s="18" t="s">
        <v>3714</v>
      </c>
      <c r="D1801" s="14" t="s">
        <v>3715</v>
      </c>
      <c r="E1801" s="14" t="s">
        <v>735</v>
      </c>
      <c r="F1801" s="20">
        <v>0.14342788712974852</v>
      </c>
      <c r="G1801" s="20" t="s">
        <v>735</v>
      </c>
      <c r="H1801" s="20">
        <v>0.14690010935197062</v>
      </c>
      <c r="I1801" s="12" t="s">
        <v>305</v>
      </c>
    </row>
    <row r="1802" spans="1:9" x14ac:dyDescent="0.2">
      <c r="A1802" s="14" t="s">
        <v>3700</v>
      </c>
      <c r="B1802" s="12" t="s">
        <v>3701</v>
      </c>
      <c r="C1802" s="18" t="s">
        <v>1786</v>
      </c>
      <c r="D1802" s="14" t="s">
        <v>3716</v>
      </c>
      <c r="E1802" s="14" t="s">
        <v>735</v>
      </c>
      <c r="F1802" s="20">
        <v>0</v>
      </c>
      <c r="G1802" s="20" t="s">
        <v>735</v>
      </c>
      <c r="H1802" s="20">
        <v>0</v>
      </c>
      <c r="I1802" s="12" t="s">
        <v>305</v>
      </c>
    </row>
    <row r="1803" spans="1:9" x14ac:dyDescent="0.2">
      <c r="A1803" s="14" t="s">
        <v>3700</v>
      </c>
      <c r="B1803" s="12" t="s">
        <v>3701</v>
      </c>
      <c r="C1803" s="18" t="s">
        <v>927</v>
      </c>
      <c r="D1803" s="14" t="s">
        <v>3717</v>
      </c>
      <c r="E1803" s="14" t="s">
        <v>735</v>
      </c>
      <c r="F1803" s="20">
        <v>1.1981678648345373E-2</v>
      </c>
      <c r="G1803" s="20" t="s">
        <v>735</v>
      </c>
      <c r="H1803" s="20">
        <v>0.16499025907628057</v>
      </c>
      <c r="I1803" s="12" t="s">
        <v>305</v>
      </c>
    </row>
    <row r="1804" spans="1:9" x14ac:dyDescent="0.2">
      <c r="A1804" s="14" t="s">
        <v>3700</v>
      </c>
      <c r="B1804" s="12" t="s">
        <v>3701</v>
      </c>
      <c r="C1804" s="18" t="s">
        <v>3718</v>
      </c>
      <c r="D1804" s="14" t="s">
        <v>3719</v>
      </c>
      <c r="E1804" s="14" t="s">
        <v>735</v>
      </c>
      <c r="F1804" s="20">
        <v>0</v>
      </c>
      <c r="G1804" s="20" t="s">
        <v>735</v>
      </c>
      <c r="H1804" s="20">
        <v>0</v>
      </c>
      <c r="I1804" s="12" t="s">
        <v>305</v>
      </c>
    </row>
    <row r="1805" spans="1:9" x14ac:dyDescent="0.2">
      <c r="A1805" s="14" t="s">
        <v>3700</v>
      </c>
      <c r="B1805" s="12" t="s">
        <v>3701</v>
      </c>
      <c r="C1805" s="18" t="s">
        <v>1292</v>
      </c>
      <c r="D1805" s="14" t="s">
        <v>3720</v>
      </c>
      <c r="E1805" s="14" t="s">
        <v>735</v>
      </c>
      <c r="F1805" s="20">
        <v>0</v>
      </c>
      <c r="G1805" s="20" t="s">
        <v>735</v>
      </c>
      <c r="H1805" s="20">
        <v>0</v>
      </c>
      <c r="I1805" s="12" t="s">
        <v>305</v>
      </c>
    </row>
    <row r="1806" spans="1:9" x14ac:dyDescent="0.2">
      <c r="A1806" s="14" t="s">
        <v>3700</v>
      </c>
      <c r="B1806" s="12" t="s">
        <v>3701</v>
      </c>
      <c r="C1806" s="18" t="s">
        <v>3721</v>
      </c>
      <c r="D1806" s="14" t="s">
        <v>3722</v>
      </c>
      <c r="E1806" s="14" t="s">
        <v>735</v>
      </c>
      <c r="F1806" s="20">
        <v>0</v>
      </c>
      <c r="G1806" s="20" t="s">
        <v>735</v>
      </c>
      <c r="H1806" s="20">
        <v>0</v>
      </c>
      <c r="I1806" s="12" t="s">
        <v>305</v>
      </c>
    </row>
    <row r="1807" spans="1:9" x14ac:dyDescent="0.2">
      <c r="A1807" s="14" t="s">
        <v>3700</v>
      </c>
      <c r="B1807" s="12" t="s">
        <v>3701</v>
      </c>
      <c r="C1807" s="18" t="s">
        <v>3723</v>
      </c>
      <c r="D1807" s="14" t="s">
        <v>3724</v>
      </c>
      <c r="E1807" s="14" t="s">
        <v>735</v>
      </c>
      <c r="F1807" s="20">
        <v>0.14112903225806456</v>
      </c>
      <c r="G1807" s="20" t="s">
        <v>735</v>
      </c>
      <c r="H1807" s="20">
        <v>0</v>
      </c>
      <c r="I1807" s="12" t="s">
        <v>305</v>
      </c>
    </row>
    <row r="1808" spans="1:9" x14ac:dyDescent="0.2">
      <c r="A1808" s="14" t="s">
        <v>3700</v>
      </c>
      <c r="B1808" s="12" t="s">
        <v>3701</v>
      </c>
      <c r="C1808" s="18" t="s">
        <v>2744</v>
      </c>
      <c r="D1808" s="14" t="s">
        <v>3725</v>
      </c>
      <c r="E1808" s="14" t="s">
        <v>740</v>
      </c>
      <c r="F1808" s="20" t="s">
        <v>741</v>
      </c>
      <c r="G1808" s="20" t="s">
        <v>740</v>
      </c>
      <c r="H1808" s="20" t="s">
        <v>741</v>
      </c>
      <c r="I1808" s="12" t="s">
        <v>305</v>
      </c>
    </row>
    <row r="1809" spans="1:9" x14ac:dyDescent="0.2">
      <c r="A1809" s="14" t="s">
        <v>3700</v>
      </c>
      <c r="B1809" s="12" t="s">
        <v>3701</v>
      </c>
      <c r="C1809" s="18" t="s">
        <v>794</v>
      </c>
      <c r="D1809" s="14" t="s">
        <v>3726</v>
      </c>
      <c r="E1809" s="14" t="s">
        <v>735</v>
      </c>
      <c r="F1809" s="20">
        <v>0</v>
      </c>
      <c r="G1809" s="20" t="s">
        <v>735</v>
      </c>
      <c r="H1809" s="20">
        <v>0</v>
      </c>
      <c r="I1809" s="12" t="s">
        <v>305</v>
      </c>
    </row>
    <row r="1810" spans="1:9" x14ac:dyDescent="0.2">
      <c r="A1810" s="14" t="s">
        <v>3700</v>
      </c>
      <c r="B1810" s="12" t="s">
        <v>3701</v>
      </c>
      <c r="C1810" s="18" t="s">
        <v>947</v>
      </c>
      <c r="D1810" s="14" t="s">
        <v>3727</v>
      </c>
      <c r="E1810" s="14" t="s">
        <v>874</v>
      </c>
      <c r="F1810" s="20" t="s">
        <v>874</v>
      </c>
      <c r="G1810" s="20" t="s">
        <v>740</v>
      </c>
      <c r="H1810" s="20" t="s">
        <v>741</v>
      </c>
      <c r="I1810" s="12" t="s">
        <v>305</v>
      </c>
    </row>
    <row r="1811" spans="1:9" x14ac:dyDescent="0.2">
      <c r="A1811" s="14" t="s">
        <v>3700</v>
      </c>
      <c r="B1811" s="12" t="s">
        <v>3701</v>
      </c>
      <c r="C1811" s="18" t="s">
        <v>2801</v>
      </c>
      <c r="D1811" s="14" t="s">
        <v>3728</v>
      </c>
      <c r="E1811" s="14" t="s">
        <v>735</v>
      </c>
      <c r="F1811" s="20">
        <v>0</v>
      </c>
      <c r="G1811" s="20" t="s">
        <v>735</v>
      </c>
      <c r="H1811" s="20">
        <v>0</v>
      </c>
      <c r="I1811" s="12" t="s">
        <v>305</v>
      </c>
    </row>
    <row r="1812" spans="1:9" x14ac:dyDescent="0.2">
      <c r="A1812" s="14" t="s">
        <v>3700</v>
      </c>
      <c r="B1812" s="12" t="s">
        <v>3701</v>
      </c>
      <c r="C1812" s="18" t="s">
        <v>798</v>
      </c>
      <c r="D1812" s="14" t="s">
        <v>3729</v>
      </c>
      <c r="E1812" s="14" t="s">
        <v>735</v>
      </c>
      <c r="F1812" s="20">
        <v>8.3280054247796276E-2</v>
      </c>
      <c r="G1812" s="20" t="s">
        <v>735</v>
      </c>
      <c r="H1812" s="20">
        <v>0.37897897897897903</v>
      </c>
      <c r="I1812" s="12" t="s">
        <v>305</v>
      </c>
    </row>
    <row r="1813" spans="1:9" x14ac:dyDescent="0.2">
      <c r="A1813" s="14" t="s">
        <v>3700</v>
      </c>
      <c r="B1813" s="12" t="s">
        <v>3701</v>
      </c>
      <c r="C1813" s="18" t="s">
        <v>1340</v>
      </c>
      <c r="D1813" s="14" t="s">
        <v>3730</v>
      </c>
      <c r="E1813" s="14" t="s">
        <v>874</v>
      </c>
      <c r="F1813" s="20" t="s">
        <v>874</v>
      </c>
      <c r="G1813" s="20" t="s">
        <v>874</v>
      </c>
      <c r="H1813" s="20" t="s">
        <v>874</v>
      </c>
      <c r="I1813" s="12" t="s">
        <v>305</v>
      </c>
    </row>
    <row r="1814" spans="1:9" x14ac:dyDescent="0.2">
      <c r="A1814" s="14" t="s">
        <v>3700</v>
      </c>
      <c r="B1814" s="12" t="s">
        <v>3701</v>
      </c>
      <c r="C1814" s="18" t="s">
        <v>3731</v>
      </c>
      <c r="D1814" s="14" t="s">
        <v>3732</v>
      </c>
      <c r="E1814" s="14" t="s">
        <v>735</v>
      </c>
      <c r="F1814" s="20">
        <v>6.4915846526886312E-2</v>
      </c>
      <c r="G1814" s="20" t="s">
        <v>735</v>
      </c>
      <c r="H1814" s="20">
        <v>0</v>
      </c>
      <c r="I1814" s="12" t="s">
        <v>305</v>
      </c>
    </row>
    <row r="1815" spans="1:9" x14ac:dyDescent="0.2">
      <c r="A1815" s="14" t="s">
        <v>3700</v>
      </c>
      <c r="B1815" s="12" t="s">
        <v>3701</v>
      </c>
      <c r="C1815" s="18" t="s">
        <v>808</v>
      </c>
      <c r="D1815" s="14" t="s">
        <v>3733</v>
      </c>
      <c r="E1815" s="14" t="s">
        <v>735</v>
      </c>
      <c r="F1815" s="20">
        <v>0</v>
      </c>
      <c r="G1815" s="20" t="s">
        <v>735</v>
      </c>
      <c r="H1815" s="20">
        <v>0</v>
      </c>
      <c r="I1815" s="12" t="s">
        <v>305</v>
      </c>
    </row>
    <row r="1816" spans="1:9" x14ac:dyDescent="0.2">
      <c r="A1816" s="14" t="s">
        <v>3700</v>
      </c>
      <c r="B1816" s="12" t="s">
        <v>3701</v>
      </c>
      <c r="C1816" s="18" t="s">
        <v>1068</v>
      </c>
      <c r="D1816" s="14" t="s">
        <v>3734</v>
      </c>
      <c r="E1816" s="14" t="s">
        <v>874</v>
      </c>
      <c r="F1816" s="20" t="s">
        <v>874</v>
      </c>
      <c r="G1816" s="20" t="s">
        <v>874</v>
      </c>
      <c r="H1816" s="20" t="s">
        <v>874</v>
      </c>
      <c r="I1816" s="12" t="s">
        <v>305</v>
      </c>
    </row>
    <row r="1817" spans="1:9" x14ac:dyDescent="0.2">
      <c r="A1817" s="14" t="s">
        <v>3700</v>
      </c>
      <c r="B1817" s="12" t="s">
        <v>3701</v>
      </c>
      <c r="C1817" s="18" t="s">
        <v>1739</v>
      </c>
      <c r="D1817" s="14" t="s">
        <v>3735</v>
      </c>
      <c r="E1817" s="14" t="s">
        <v>735</v>
      </c>
      <c r="F1817" s="20">
        <v>0</v>
      </c>
      <c r="G1817" s="20" t="s">
        <v>735</v>
      </c>
      <c r="H1817" s="20">
        <v>0</v>
      </c>
      <c r="I1817" s="12" t="s">
        <v>305</v>
      </c>
    </row>
    <row r="1818" spans="1:9" x14ac:dyDescent="0.2">
      <c r="A1818" s="14" t="s">
        <v>3700</v>
      </c>
      <c r="B1818" s="12" t="s">
        <v>3701</v>
      </c>
      <c r="C1818" s="18" t="s">
        <v>1845</v>
      </c>
      <c r="D1818" s="14" t="s">
        <v>3736</v>
      </c>
      <c r="E1818" s="14" t="s">
        <v>735</v>
      </c>
      <c r="F1818" s="20">
        <v>0</v>
      </c>
      <c r="G1818" s="20" t="s">
        <v>735</v>
      </c>
      <c r="H1818" s="20">
        <v>0</v>
      </c>
      <c r="I1818" s="12" t="s">
        <v>305</v>
      </c>
    </row>
    <row r="1819" spans="1:9" x14ac:dyDescent="0.2">
      <c r="A1819" s="14" t="s">
        <v>3700</v>
      </c>
      <c r="B1819" s="12" t="s">
        <v>3701</v>
      </c>
      <c r="C1819" s="18" t="s">
        <v>824</v>
      </c>
      <c r="D1819" s="14" t="s">
        <v>3737</v>
      </c>
      <c r="E1819" s="14" t="s">
        <v>735</v>
      </c>
      <c r="F1819" s="20">
        <v>9.3177948063005445E-2</v>
      </c>
      <c r="G1819" s="20" t="s">
        <v>735</v>
      </c>
      <c r="H1819" s="20">
        <v>0</v>
      </c>
      <c r="I1819" s="12" t="s">
        <v>305</v>
      </c>
    </row>
    <row r="1820" spans="1:9" x14ac:dyDescent="0.2">
      <c r="A1820" s="14" t="s">
        <v>3700</v>
      </c>
      <c r="B1820" s="12" t="s">
        <v>3701</v>
      </c>
      <c r="C1820" s="18" t="s">
        <v>834</v>
      </c>
      <c r="D1820" s="14" t="s">
        <v>3738</v>
      </c>
      <c r="E1820" s="14" t="s">
        <v>735</v>
      </c>
      <c r="F1820" s="20">
        <v>0.24038461538461536</v>
      </c>
      <c r="G1820" s="20" t="s">
        <v>735</v>
      </c>
      <c r="H1820" s="20">
        <v>0.11141636141636141</v>
      </c>
      <c r="I1820" s="12" t="s">
        <v>305</v>
      </c>
    </row>
    <row r="1821" spans="1:9" x14ac:dyDescent="0.2">
      <c r="A1821" s="14" t="s">
        <v>3700</v>
      </c>
      <c r="B1821" s="12" t="s">
        <v>3701</v>
      </c>
      <c r="C1821" s="18" t="s">
        <v>836</v>
      </c>
      <c r="D1821" s="14" t="s">
        <v>3739</v>
      </c>
      <c r="E1821" s="14" t="s">
        <v>735</v>
      </c>
      <c r="F1821" s="20">
        <v>0</v>
      </c>
      <c r="G1821" s="20" t="s">
        <v>735</v>
      </c>
      <c r="H1821" s="20">
        <v>0</v>
      </c>
      <c r="I1821" s="12" t="s">
        <v>305</v>
      </c>
    </row>
    <row r="1822" spans="1:9" x14ac:dyDescent="0.2">
      <c r="A1822" s="14" t="s">
        <v>3700</v>
      </c>
      <c r="B1822" s="12" t="s">
        <v>3701</v>
      </c>
      <c r="C1822" s="18" t="s">
        <v>1376</v>
      </c>
      <c r="D1822" s="14" t="s">
        <v>3740</v>
      </c>
      <c r="E1822" s="14" t="s">
        <v>874</v>
      </c>
      <c r="F1822" s="20" t="s">
        <v>874</v>
      </c>
      <c r="G1822" s="20" t="s">
        <v>874</v>
      </c>
      <c r="H1822" s="20" t="s">
        <v>874</v>
      </c>
      <c r="I1822" s="12" t="s">
        <v>305</v>
      </c>
    </row>
    <row r="1823" spans="1:9" x14ac:dyDescent="0.2">
      <c r="A1823" s="14" t="s">
        <v>3700</v>
      </c>
      <c r="B1823" s="12" t="s">
        <v>3701</v>
      </c>
      <c r="C1823" s="18" t="s">
        <v>3701</v>
      </c>
      <c r="D1823" s="14" t="s">
        <v>3741</v>
      </c>
      <c r="E1823" s="14" t="s">
        <v>874</v>
      </c>
      <c r="F1823" s="20" t="s">
        <v>874</v>
      </c>
      <c r="G1823" s="20" t="s">
        <v>874</v>
      </c>
      <c r="H1823" s="20" t="s">
        <v>874</v>
      </c>
      <c r="I1823" s="12" t="s">
        <v>305</v>
      </c>
    </row>
    <row r="1824" spans="1:9" x14ac:dyDescent="0.2">
      <c r="A1824" s="14" t="s">
        <v>3700</v>
      </c>
      <c r="B1824" s="12" t="s">
        <v>3701</v>
      </c>
      <c r="C1824" s="18" t="s">
        <v>3742</v>
      </c>
      <c r="D1824" s="14" t="s">
        <v>3743</v>
      </c>
      <c r="E1824" s="14" t="s">
        <v>735</v>
      </c>
      <c r="F1824" s="20">
        <v>0.49746260683760685</v>
      </c>
      <c r="G1824" s="20" t="s">
        <v>740</v>
      </c>
      <c r="H1824" s="20" t="s">
        <v>741</v>
      </c>
      <c r="I1824" s="12" t="s">
        <v>305</v>
      </c>
    </row>
    <row r="1825" spans="1:9" x14ac:dyDescent="0.2">
      <c r="A1825" s="14" t="s">
        <v>3700</v>
      </c>
      <c r="B1825" s="12" t="s">
        <v>3701</v>
      </c>
      <c r="C1825" s="18" t="s">
        <v>1747</v>
      </c>
      <c r="D1825" s="14" t="s">
        <v>3744</v>
      </c>
      <c r="E1825" s="14" t="s">
        <v>735</v>
      </c>
      <c r="F1825" s="20">
        <v>0</v>
      </c>
      <c r="G1825" s="20" t="s">
        <v>735</v>
      </c>
      <c r="H1825" s="20">
        <v>0</v>
      </c>
      <c r="I1825" s="12" t="s">
        <v>305</v>
      </c>
    </row>
    <row r="1826" spans="1:9" x14ac:dyDescent="0.2">
      <c r="A1826" s="14" t="s">
        <v>3700</v>
      </c>
      <c r="B1826" s="12" t="s">
        <v>3701</v>
      </c>
      <c r="C1826" s="18" t="s">
        <v>3745</v>
      </c>
      <c r="D1826" s="14" t="s">
        <v>3746</v>
      </c>
      <c r="E1826" s="14" t="s">
        <v>735</v>
      </c>
      <c r="F1826" s="20">
        <v>0</v>
      </c>
      <c r="G1826" s="20" t="s">
        <v>735</v>
      </c>
      <c r="H1826" s="20">
        <v>0</v>
      </c>
      <c r="I1826" s="12" t="s">
        <v>305</v>
      </c>
    </row>
    <row r="1827" spans="1:9" x14ac:dyDescent="0.2">
      <c r="A1827" s="14" t="s">
        <v>3700</v>
      </c>
      <c r="B1827" s="12" t="s">
        <v>3701</v>
      </c>
      <c r="C1827" s="18" t="s">
        <v>3747</v>
      </c>
      <c r="D1827" s="14" t="s">
        <v>3748</v>
      </c>
      <c r="E1827" s="14" t="s">
        <v>735</v>
      </c>
      <c r="F1827" s="20">
        <v>9.5799557848194494E-2</v>
      </c>
      <c r="G1827" s="20" t="s">
        <v>735</v>
      </c>
      <c r="H1827" s="20">
        <v>0</v>
      </c>
      <c r="I1827" s="12" t="s">
        <v>305</v>
      </c>
    </row>
    <row r="1828" spans="1:9" x14ac:dyDescent="0.2">
      <c r="A1828" s="14" t="s">
        <v>3700</v>
      </c>
      <c r="B1828" s="12" t="s">
        <v>3701</v>
      </c>
      <c r="C1828" s="18" t="s">
        <v>1095</v>
      </c>
      <c r="D1828" s="14" t="s">
        <v>3749</v>
      </c>
      <c r="E1828" s="14" t="s">
        <v>735</v>
      </c>
      <c r="F1828" s="20">
        <v>0</v>
      </c>
      <c r="G1828" s="20" t="s">
        <v>735</v>
      </c>
      <c r="H1828" s="20">
        <v>0</v>
      </c>
      <c r="I1828" s="12" t="s">
        <v>305</v>
      </c>
    </row>
    <row r="1829" spans="1:9" x14ac:dyDescent="0.2">
      <c r="A1829" s="14" t="s">
        <v>3700</v>
      </c>
      <c r="B1829" s="12" t="s">
        <v>3701</v>
      </c>
      <c r="C1829" s="18" t="s">
        <v>2614</v>
      </c>
      <c r="D1829" s="14" t="s">
        <v>3750</v>
      </c>
      <c r="E1829" s="14" t="s">
        <v>735</v>
      </c>
      <c r="F1829" s="20">
        <v>0</v>
      </c>
      <c r="G1829" s="20" t="s">
        <v>735</v>
      </c>
      <c r="H1829" s="20">
        <v>0</v>
      </c>
      <c r="I1829" s="12" t="s">
        <v>305</v>
      </c>
    </row>
    <row r="1830" spans="1:9" x14ac:dyDescent="0.2">
      <c r="A1830" s="14" t="s">
        <v>3700</v>
      </c>
      <c r="B1830" s="12" t="s">
        <v>3701</v>
      </c>
      <c r="C1830" s="18" t="s">
        <v>3751</v>
      </c>
      <c r="D1830" s="14" t="s">
        <v>3752</v>
      </c>
      <c r="E1830" s="14" t="s">
        <v>735</v>
      </c>
      <c r="F1830" s="20">
        <v>2.253188054382349E-3</v>
      </c>
      <c r="G1830" s="20" t="s">
        <v>740</v>
      </c>
      <c r="H1830" s="20" t="s">
        <v>741</v>
      </c>
      <c r="I1830" s="12" t="s">
        <v>305</v>
      </c>
    </row>
    <row r="1831" spans="1:9" x14ac:dyDescent="0.2">
      <c r="A1831" s="14" t="s">
        <v>3700</v>
      </c>
      <c r="B1831" s="12" t="s">
        <v>3701</v>
      </c>
      <c r="C1831" s="18" t="s">
        <v>2882</v>
      </c>
      <c r="D1831" s="14" t="s">
        <v>3753</v>
      </c>
      <c r="E1831" s="14" t="s">
        <v>735</v>
      </c>
      <c r="F1831" s="20">
        <v>0.26205151877194882</v>
      </c>
      <c r="G1831" s="20" t="s">
        <v>740</v>
      </c>
      <c r="H1831" s="20" t="s">
        <v>741</v>
      </c>
      <c r="I1831" s="12" t="s">
        <v>305</v>
      </c>
    </row>
    <row r="1832" spans="1:9" x14ac:dyDescent="0.2">
      <c r="A1832" s="14" t="s">
        <v>3700</v>
      </c>
      <c r="B1832" s="12" t="s">
        <v>3701</v>
      </c>
      <c r="C1832" s="18" t="s">
        <v>1392</v>
      </c>
      <c r="D1832" s="14" t="s">
        <v>3754</v>
      </c>
      <c r="E1832" s="14" t="s">
        <v>874</v>
      </c>
      <c r="F1832" s="20" t="s">
        <v>874</v>
      </c>
      <c r="G1832" s="20" t="s">
        <v>874</v>
      </c>
      <c r="H1832" s="20" t="s">
        <v>874</v>
      </c>
      <c r="I1832" s="12" t="s">
        <v>305</v>
      </c>
    </row>
    <row r="1833" spans="1:9" x14ac:dyDescent="0.2">
      <c r="A1833" s="14" t="s">
        <v>3700</v>
      </c>
      <c r="B1833" s="12" t="s">
        <v>3701</v>
      </c>
      <c r="C1833" s="18" t="s">
        <v>3755</v>
      </c>
      <c r="D1833" s="14" t="s">
        <v>3756</v>
      </c>
      <c r="E1833" s="14" t="s">
        <v>874</v>
      </c>
      <c r="F1833" s="20" t="s">
        <v>874</v>
      </c>
      <c r="G1833" s="20" t="s">
        <v>874</v>
      </c>
      <c r="H1833" s="20" t="s">
        <v>874</v>
      </c>
      <c r="I1833" s="12" t="s">
        <v>305</v>
      </c>
    </row>
    <row r="1834" spans="1:9" x14ac:dyDescent="0.2">
      <c r="A1834" s="14" t="s">
        <v>3700</v>
      </c>
      <c r="B1834" s="12" t="s">
        <v>3701</v>
      </c>
      <c r="C1834" s="18" t="s">
        <v>3757</v>
      </c>
      <c r="D1834" s="14" t="s">
        <v>3758</v>
      </c>
      <c r="E1834" s="14" t="s">
        <v>735</v>
      </c>
      <c r="F1834" s="20">
        <v>0</v>
      </c>
      <c r="G1834" s="20" t="s">
        <v>735</v>
      </c>
      <c r="H1834" s="20">
        <v>0</v>
      </c>
      <c r="I1834" s="12" t="s">
        <v>305</v>
      </c>
    </row>
    <row r="1835" spans="1:9" x14ac:dyDescent="0.2">
      <c r="A1835" s="14" t="s">
        <v>3700</v>
      </c>
      <c r="B1835" s="12" t="s">
        <v>3701</v>
      </c>
      <c r="C1835" s="18" t="s">
        <v>1617</v>
      </c>
      <c r="D1835" s="14" t="s">
        <v>3759</v>
      </c>
      <c r="E1835" s="14" t="s">
        <v>874</v>
      </c>
      <c r="F1835" s="20" t="s">
        <v>874</v>
      </c>
      <c r="G1835" s="20" t="s">
        <v>874</v>
      </c>
      <c r="H1835" s="20" t="s">
        <v>874</v>
      </c>
      <c r="I1835" s="12" t="s">
        <v>305</v>
      </c>
    </row>
    <row r="1836" spans="1:9" x14ac:dyDescent="0.2">
      <c r="A1836" s="14" t="s">
        <v>3700</v>
      </c>
      <c r="B1836" s="12" t="s">
        <v>3701</v>
      </c>
      <c r="C1836" s="18" t="s">
        <v>3760</v>
      </c>
      <c r="D1836" s="14" t="s">
        <v>3761</v>
      </c>
      <c r="E1836" s="14" t="s">
        <v>874</v>
      </c>
      <c r="F1836" s="20" t="s">
        <v>874</v>
      </c>
      <c r="G1836" s="20" t="s">
        <v>874</v>
      </c>
      <c r="H1836" s="20" t="s">
        <v>874</v>
      </c>
      <c r="I1836" s="12" t="s">
        <v>305</v>
      </c>
    </row>
    <row r="1837" spans="1:9" x14ac:dyDescent="0.2">
      <c r="A1837" s="14" t="s">
        <v>3700</v>
      </c>
      <c r="B1837" s="12" t="s">
        <v>3701</v>
      </c>
      <c r="C1837" s="18" t="s">
        <v>3762</v>
      </c>
      <c r="D1837" s="14" t="s">
        <v>3763</v>
      </c>
      <c r="E1837" s="14" t="s">
        <v>735</v>
      </c>
      <c r="F1837" s="20">
        <v>0</v>
      </c>
      <c r="G1837" s="20" t="s">
        <v>735</v>
      </c>
      <c r="H1837" s="20">
        <v>0</v>
      </c>
      <c r="I1837" s="12" t="s">
        <v>305</v>
      </c>
    </row>
    <row r="1838" spans="1:9" x14ac:dyDescent="0.2">
      <c r="A1838" s="14" t="s">
        <v>3700</v>
      </c>
      <c r="B1838" s="12" t="s">
        <v>3701</v>
      </c>
      <c r="C1838" s="18" t="s">
        <v>3764</v>
      </c>
      <c r="D1838" s="14" t="s">
        <v>3765</v>
      </c>
      <c r="E1838" s="14" t="s">
        <v>735</v>
      </c>
      <c r="F1838" s="20">
        <v>0.10981912144702832</v>
      </c>
      <c r="G1838" s="20" t="s">
        <v>735</v>
      </c>
      <c r="H1838" s="20">
        <v>0</v>
      </c>
      <c r="I1838" s="12" t="s">
        <v>305</v>
      </c>
    </row>
    <row r="1839" spans="1:9" x14ac:dyDescent="0.2">
      <c r="A1839" s="14" t="s">
        <v>3700</v>
      </c>
      <c r="B1839" s="12" t="s">
        <v>3701</v>
      </c>
      <c r="C1839" s="18" t="s">
        <v>3766</v>
      </c>
      <c r="D1839" s="14" t="s">
        <v>3767</v>
      </c>
      <c r="E1839" s="14" t="s">
        <v>874</v>
      </c>
      <c r="F1839" s="20" t="s">
        <v>874</v>
      </c>
      <c r="G1839" s="20" t="s">
        <v>874</v>
      </c>
      <c r="H1839" s="20" t="s">
        <v>874</v>
      </c>
      <c r="I1839" s="12" t="s">
        <v>305</v>
      </c>
    </row>
    <row r="1840" spans="1:9" x14ac:dyDescent="0.2">
      <c r="A1840" s="14" t="s">
        <v>3700</v>
      </c>
      <c r="B1840" s="12" t="s">
        <v>3701</v>
      </c>
      <c r="C1840" s="18" t="s">
        <v>3768</v>
      </c>
      <c r="D1840" s="14" t="s">
        <v>3769</v>
      </c>
      <c r="E1840" s="14" t="s">
        <v>735</v>
      </c>
      <c r="F1840" s="20">
        <v>0</v>
      </c>
      <c r="G1840" s="20" t="s">
        <v>735</v>
      </c>
      <c r="H1840" s="20">
        <v>5.1480051480052857E-3</v>
      </c>
      <c r="I1840" s="12" t="s">
        <v>305</v>
      </c>
    </row>
    <row r="1841" spans="1:9" x14ac:dyDescent="0.2">
      <c r="A1841" s="14" t="s">
        <v>3700</v>
      </c>
      <c r="B1841" s="12" t="s">
        <v>3701</v>
      </c>
      <c r="C1841" s="18" t="s">
        <v>1893</v>
      </c>
      <c r="D1841" s="14" t="s">
        <v>3770</v>
      </c>
      <c r="E1841" s="14" t="s">
        <v>735</v>
      </c>
      <c r="F1841" s="20">
        <v>0.419281045751634</v>
      </c>
      <c r="G1841" s="20" t="s">
        <v>740</v>
      </c>
      <c r="H1841" s="20" t="s">
        <v>741</v>
      </c>
      <c r="I1841" s="12" t="s">
        <v>305</v>
      </c>
    </row>
    <row r="1842" spans="1:9" x14ac:dyDescent="0.2">
      <c r="A1842" s="14" t="s">
        <v>3700</v>
      </c>
      <c r="B1842" s="12" t="s">
        <v>3701</v>
      </c>
      <c r="C1842" s="18" t="s">
        <v>3771</v>
      </c>
      <c r="D1842" s="14" t="s">
        <v>3772</v>
      </c>
      <c r="E1842" s="14" t="s">
        <v>735</v>
      </c>
      <c r="F1842" s="20">
        <v>5.0747863247863234E-2</v>
      </c>
      <c r="G1842" s="20" t="s">
        <v>735</v>
      </c>
      <c r="H1842" s="20">
        <v>0</v>
      </c>
      <c r="I1842" s="12" t="s">
        <v>305</v>
      </c>
    </row>
    <row r="1843" spans="1:9" x14ac:dyDescent="0.2">
      <c r="A1843" s="14" t="s">
        <v>3700</v>
      </c>
      <c r="B1843" s="12" t="s">
        <v>3701</v>
      </c>
      <c r="C1843" s="18" t="s">
        <v>2028</v>
      </c>
      <c r="D1843" s="14" t="s">
        <v>3773</v>
      </c>
      <c r="E1843" s="14" t="s">
        <v>735</v>
      </c>
      <c r="F1843" s="20">
        <v>0</v>
      </c>
      <c r="G1843" s="20" t="s">
        <v>735</v>
      </c>
      <c r="H1843" s="20">
        <v>0</v>
      </c>
      <c r="I1843" s="12" t="s">
        <v>305</v>
      </c>
    </row>
    <row r="1844" spans="1:9" x14ac:dyDescent="0.2">
      <c r="A1844" s="14" t="s">
        <v>3700</v>
      </c>
      <c r="B1844" s="12" t="s">
        <v>3701</v>
      </c>
      <c r="C1844" s="18" t="s">
        <v>2757</v>
      </c>
      <c r="D1844" s="14" t="s">
        <v>3774</v>
      </c>
      <c r="E1844" s="14" t="s">
        <v>874</v>
      </c>
      <c r="F1844" s="20" t="s">
        <v>874</v>
      </c>
      <c r="G1844" s="20" t="s">
        <v>874</v>
      </c>
      <c r="H1844" s="20" t="s">
        <v>874</v>
      </c>
      <c r="I1844" s="12" t="s">
        <v>305</v>
      </c>
    </row>
    <row r="1845" spans="1:9" x14ac:dyDescent="0.2">
      <c r="A1845" s="14" t="s">
        <v>3700</v>
      </c>
      <c r="B1845" s="12" t="s">
        <v>3701</v>
      </c>
      <c r="C1845" s="18" t="s">
        <v>2030</v>
      </c>
      <c r="D1845" s="14" t="s">
        <v>3775</v>
      </c>
      <c r="E1845" s="14" t="s">
        <v>735</v>
      </c>
      <c r="F1845" s="20">
        <v>0</v>
      </c>
      <c r="G1845" s="20" t="s">
        <v>874</v>
      </c>
      <c r="H1845" s="20" t="s">
        <v>874</v>
      </c>
      <c r="I1845" s="12" t="s">
        <v>305</v>
      </c>
    </row>
    <row r="1846" spans="1:9" x14ac:dyDescent="0.2">
      <c r="A1846" s="14" t="s">
        <v>3700</v>
      </c>
      <c r="B1846" s="12" t="s">
        <v>3701</v>
      </c>
      <c r="C1846" s="18" t="s">
        <v>3776</v>
      </c>
      <c r="D1846" s="14" t="s">
        <v>3777</v>
      </c>
      <c r="E1846" s="14" t="s">
        <v>740</v>
      </c>
      <c r="F1846" s="20" t="s">
        <v>741</v>
      </c>
      <c r="G1846" s="20" t="s">
        <v>740</v>
      </c>
      <c r="H1846" s="20" t="s">
        <v>741</v>
      </c>
      <c r="I1846" s="12" t="s">
        <v>305</v>
      </c>
    </row>
    <row r="1847" spans="1:9" x14ac:dyDescent="0.2">
      <c r="A1847" s="14" t="s">
        <v>3700</v>
      </c>
      <c r="B1847" s="12" t="s">
        <v>3701</v>
      </c>
      <c r="C1847" s="18" t="s">
        <v>3778</v>
      </c>
      <c r="D1847" s="14" t="s">
        <v>3779</v>
      </c>
      <c r="E1847" s="14" t="s">
        <v>735</v>
      </c>
      <c r="F1847" s="20">
        <v>0.22620506535947715</v>
      </c>
      <c r="G1847" s="20" t="s">
        <v>735</v>
      </c>
      <c r="H1847" s="20">
        <v>0.15697621641249093</v>
      </c>
      <c r="I1847" s="12" t="s">
        <v>305</v>
      </c>
    </row>
    <row r="1848" spans="1:9" x14ac:dyDescent="0.2">
      <c r="A1848" s="14" t="s">
        <v>3700</v>
      </c>
      <c r="B1848" s="12" t="s">
        <v>3701</v>
      </c>
      <c r="C1848" s="18" t="s">
        <v>3780</v>
      </c>
      <c r="D1848" s="14" t="s">
        <v>3781</v>
      </c>
      <c r="E1848" s="14" t="s">
        <v>735</v>
      </c>
      <c r="F1848" s="20">
        <v>0</v>
      </c>
      <c r="G1848" s="20" t="s">
        <v>735</v>
      </c>
      <c r="H1848" s="20">
        <v>0</v>
      </c>
      <c r="I1848" s="12" t="s">
        <v>305</v>
      </c>
    </row>
    <row r="1849" spans="1:9" x14ac:dyDescent="0.2">
      <c r="A1849" s="14" t="s">
        <v>3700</v>
      </c>
      <c r="B1849" s="12" t="s">
        <v>3701</v>
      </c>
      <c r="C1849" s="18" t="s">
        <v>1667</v>
      </c>
      <c r="D1849" s="14" t="s">
        <v>3782</v>
      </c>
      <c r="E1849" s="14" t="s">
        <v>874</v>
      </c>
      <c r="F1849" s="20" t="s">
        <v>874</v>
      </c>
      <c r="G1849" s="20" t="s">
        <v>874</v>
      </c>
      <c r="H1849" s="20" t="s">
        <v>874</v>
      </c>
      <c r="I1849" s="12" t="s">
        <v>305</v>
      </c>
    </row>
    <row r="1850" spans="1:9" x14ac:dyDescent="0.2">
      <c r="A1850" s="14" t="s">
        <v>3700</v>
      </c>
      <c r="B1850" s="12" t="s">
        <v>3701</v>
      </c>
      <c r="C1850" s="18" t="s">
        <v>864</v>
      </c>
      <c r="D1850" s="14" t="s">
        <v>3783</v>
      </c>
      <c r="E1850" s="14" t="s">
        <v>735</v>
      </c>
      <c r="F1850" s="20">
        <v>0</v>
      </c>
      <c r="G1850" s="20" t="s">
        <v>735</v>
      </c>
      <c r="H1850" s="20">
        <v>0</v>
      </c>
      <c r="I1850" s="12" t="s">
        <v>305</v>
      </c>
    </row>
    <row r="1851" spans="1:9" x14ac:dyDescent="0.2">
      <c r="A1851" s="14" t="s">
        <v>3700</v>
      </c>
      <c r="B1851" s="12" t="s">
        <v>3701</v>
      </c>
      <c r="C1851" s="18" t="s">
        <v>1670</v>
      </c>
      <c r="D1851" s="14" t="s">
        <v>3784</v>
      </c>
      <c r="E1851" s="14" t="s">
        <v>735</v>
      </c>
      <c r="F1851" s="20">
        <v>0.15090811965811968</v>
      </c>
      <c r="G1851" s="20" t="s">
        <v>735</v>
      </c>
      <c r="H1851" s="20">
        <v>0.11701261701261695</v>
      </c>
      <c r="I1851" s="12" t="s">
        <v>305</v>
      </c>
    </row>
    <row r="1852" spans="1:9" x14ac:dyDescent="0.2">
      <c r="A1852" s="14" t="s">
        <v>3700</v>
      </c>
      <c r="B1852" s="12" t="s">
        <v>3701</v>
      </c>
      <c r="C1852" s="18" t="s">
        <v>3785</v>
      </c>
      <c r="D1852" s="14" t="s">
        <v>3786</v>
      </c>
      <c r="E1852" s="14" t="s">
        <v>874</v>
      </c>
      <c r="F1852" s="20" t="s">
        <v>874</v>
      </c>
      <c r="G1852" s="20" t="s">
        <v>874</v>
      </c>
      <c r="H1852" s="20" t="s">
        <v>874</v>
      </c>
      <c r="I1852" s="12" t="s">
        <v>305</v>
      </c>
    </row>
    <row r="1853" spans="1:9" x14ac:dyDescent="0.2">
      <c r="A1853" s="14" t="s">
        <v>3700</v>
      </c>
      <c r="B1853" s="12" t="s">
        <v>3701</v>
      </c>
      <c r="C1853" s="18" t="s">
        <v>3787</v>
      </c>
      <c r="D1853" s="14" t="s">
        <v>3788</v>
      </c>
      <c r="E1853" s="14" t="s">
        <v>735</v>
      </c>
      <c r="F1853" s="20">
        <v>0</v>
      </c>
      <c r="G1853" s="20" t="s">
        <v>735</v>
      </c>
      <c r="H1853" s="20">
        <v>0</v>
      </c>
      <c r="I1853" s="12" t="s">
        <v>305</v>
      </c>
    </row>
    <row r="1854" spans="1:9" x14ac:dyDescent="0.2">
      <c r="A1854" s="14" t="s">
        <v>3700</v>
      </c>
      <c r="B1854" s="12" t="s">
        <v>3701</v>
      </c>
      <c r="C1854" s="18" t="s">
        <v>3789</v>
      </c>
      <c r="D1854" s="14" t="s">
        <v>3790</v>
      </c>
      <c r="E1854" s="14" t="s">
        <v>735</v>
      </c>
      <c r="F1854" s="20">
        <v>0</v>
      </c>
      <c r="G1854" s="20" t="s">
        <v>735</v>
      </c>
      <c r="H1854" s="20">
        <v>0</v>
      </c>
      <c r="I1854" s="12" t="s">
        <v>305</v>
      </c>
    </row>
    <row r="1855" spans="1:9" x14ac:dyDescent="0.2">
      <c r="A1855" s="14" t="s">
        <v>3791</v>
      </c>
      <c r="B1855" s="12" t="s">
        <v>3792</v>
      </c>
      <c r="C1855" s="18" t="s">
        <v>3793</v>
      </c>
      <c r="D1855" s="14" t="s">
        <v>3794</v>
      </c>
      <c r="E1855" s="14" t="s">
        <v>740</v>
      </c>
      <c r="F1855" s="20" t="s">
        <v>741</v>
      </c>
      <c r="G1855" s="20" t="s">
        <v>740</v>
      </c>
      <c r="H1855" s="20" t="s">
        <v>741</v>
      </c>
      <c r="I1855" s="12" t="s">
        <v>305</v>
      </c>
    </row>
    <row r="1856" spans="1:9" x14ac:dyDescent="0.2">
      <c r="A1856" s="14" t="s">
        <v>3791</v>
      </c>
      <c r="B1856" s="12" t="s">
        <v>3792</v>
      </c>
      <c r="C1856" s="18" t="s">
        <v>1767</v>
      </c>
      <c r="D1856" s="14" t="s">
        <v>3795</v>
      </c>
      <c r="E1856" s="14" t="s">
        <v>735</v>
      </c>
      <c r="F1856" s="20">
        <v>0.30255324938922551</v>
      </c>
      <c r="G1856" s="20" t="s">
        <v>735</v>
      </c>
      <c r="H1856" s="20">
        <v>0.2208418262143878</v>
      </c>
      <c r="I1856" s="12" t="s">
        <v>305</v>
      </c>
    </row>
    <row r="1857" spans="1:9" x14ac:dyDescent="0.2">
      <c r="A1857" s="14" t="s">
        <v>3791</v>
      </c>
      <c r="B1857" s="12" t="s">
        <v>3792</v>
      </c>
      <c r="C1857" s="18" t="s">
        <v>3796</v>
      </c>
      <c r="D1857" s="14" t="s">
        <v>3797</v>
      </c>
      <c r="E1857" s="14" t="s">
        <v>735</v>
      </c>
      <c r="F1857" s="20">
        <v>0</v>
      </c>
      <c r="G1857" s="20" t="s">
        <v>735</v>
      </c>
      <c r="H1857" s="20">
        <v>0</v>
      </c>
      <c r="I1857" s="12" t="s">
        <v>305</v>
      </c>
    </row>
    <row r="1858" spans="1:9" x14ac:dyDescent="0.2">
      <c r="A1858" s="14" t="s">
        <v>3791</v>
      </c>
      <c r="B1858" s="12" t="s">
        <v>3792</v>
      </c>
      <c r="C1858" s="18" t="s">
        <v>3798</v>
      </c>
      <c r="D1858" s="14" t="s">
        <v>3799</v>
      </c>
      <c r="E1858" s="14" t="s">
        <v>735</v>
      </c>
      <c r="F1858" s="20">
        <v>0</v>
      </c>
      <c r="G1858" s="20" t="s">
        <v>735</v>
      </c>
      <c r="H1858" s="20">
        <v>0</v>
      </c>
      <c r="I1858" s="12" t="s">
        <v>305</v>
      </c>
    </row>
    <row r="1859" spans="1:9" x14ac:dyDescent="0.2">
      <c r="A1859" s="14" t="s">
        <v>3791</v>
      </c>
      <c r="B1859" s="12" t="s">
        <v>3792</v>
      </c>
      <c r="C1859" s="18" t="s">
        <v>3800</v>
      </c>
      <c r="D1859" s="14" t="s">
        <v>3801</v>
      </c>
      <c r="E1859" s="14" t="s">
        <v>735</v>
      </c>
      <c r="F1859" s="20">
        <v>0</v>
      </c>
      <c r="G1859" s="20" t="s">
        <v>735</v>
      </c>
      <c r="H1859" s="20">
        <v>0</v>
      </c>
      <c r="I1859" s="12" t="s">
        <v>305</v>
      </c>
    </row>
    <row r="1860" spans="1:9" x14ac:dyDescent="0.2">
      <c r="A1860" s="14" t="s">
        <v>3791</v>
      </c>
      <c r="B1860" s="12" t="s">
        <v>3792</v>
      </c>
      <c r="C1860" s="18" t="s">
        <v>3802</v>
      </c>
      <c r="D1860" s="14" t="s">
        <v>3803</v>
      </c>
      <c r="E1860" s="14" t="s">
        <v>874</v>
      </c>
      <c r="F1860" s="20" t="s">
        <v>874</v>
      </c>
      <c r="G1860" s="20" t="s">
        <v>874</v>
      </c>
      <c r="H1860" s="20" t="s">
        <v>874</v>
      </c>
      <c r="I1860" s="12" t="s">
        <v>305</v>
      </c>
    </row>
    <row r="1861" spans="1:9" x14ac:dyDescent="0.2">
      <c r="A1861" s="14" t="s">
        <v>3791</v>
      </c>
      <c r="B1861" s="12" t="s">
        <v>3792</v>
      </c>
      <c r="C1861" s="18" t="s">
        <v>3804</v>
      </c>
      <c r="D1861" s="14" t="s">
        <v>3805</v>
      </c>
      <c r="E1861" s="14" t="s">
        <v>735</v>
      </c>
      <c r="F1861" s="20">
        <v>0</v>
      </c>
      <c r="G1861" s="20" t="s">
        <v>735</v>
      </c>
      <c r="H1861" s="20">
        <v>0</v>
      </c>
      <c r="I1861" s="12" t="s">
        <v>305</v>
      </c>
    </row>
    <row r="1862" spans="1:9" x14ac:dyDescent="0.2">
      <c r="A1862" s="14" t="s">
        <v>3791</v>
      </c>
      <c r="B1862" s="12" t="s">
        <v>3792</v>
      </c>
      <c r="C1862" s="18" t="s">
        <v>3806</v>
      </c>
      <c r="D1862" s="14" t="s">
        <v>3807</v>
      </c>
      <c r="E1862" s="14" t="s">
        <v>735</v>
      </c>
      <c r="F1862" s="20">
        <v>0</v>
      </c>
      <c r="G1862" s="20" t="s">
        <v>735</v>
      </c>
      <c r="H1862" s="20">
        <v>0</v>
      </c>
      <c r="I1862" s="12" t="s">
        <v>305</v>
      </c>
    </row>
    <row r="1863" spans="1:9" x14ac:dyDescent="0.2">
      <c r="A1863" s="14" t="s">
        <v>3791</v>
      </c>
      <c r="B1863" s="12" t="s">
        <v>3792</v>
      </c>
      <c r="C1863" s="18" t="s">
        <v>3808</v>
      </c>
      <c r="D1863" s="14" t="s">
        <v>3809</v>
      </c>
      <c r="E1863" s="14" t="s">
        <v>735</v>
      </c>
      <c r="F1863" s="20">
        <v>6.5259767776930211E-2</v>
      </c>
      <c r="G1863" s="20" t="s">
        <v>735</v>
      </c>
      <c r="H1863" s="20">
        <v>0</v>
      </c>
      <c r="I1863" s="12" t="s">
        <v>305</v>
      </c>
    </row>
    <row r="1864" spans="1:9" x14ac:dyDescent="0.2">
      <c r="A1864" s="14" t="s">
        <v>3791</v>
      </c>
      <c r="B1864" s="12" t="s">
        <v>3792</v>
      </c>
      <c r="C1864" s="18" t="s">
        <v>3810</v>
      </c>
      <c r="D1864" s="14" t="s">
        <v>3811</v>
      </c>
      <c r="E1864" s="14" t="s">
        <v>735</v>
      </c>
      <c r="F1864" s="20">
        <v>0.18064178363109512</v>
      </c>
      <c r="G1864" s="20" t="s">
        <v>735</v>
      </c>
      <c r="H1864" s="20">
        <v>0</v>
      </c>
      <c r="I1864" s="12" t="s">
        <v>305</v>
      </c>
    </row>
    <row r="1865" spans="1:9" x14ac:dyDescent="0.2">
      <c r="A1865" s="14" t="s">
        <v>3791</v>
      </c>
      <c r="B1865" s="12" t="s">
        <v>3792</v>
      </c>
      <c r="C1865" s="18" t="s">
        <v>3812</v>
      </c>
      <c r="D1865" s="14" t="s">
        <v>3813</v>
      </c>
      <c r="E1865" s="14" t="s">
        <v>735</v>
      </c>
      <c r="F1865" s="20">
        <v>3.5996854882303808E-2</v>
      </c>
      <c r="G1865" s="20" t="s">
        <v>735</v>
      </c>
      <c r="H1865" s="20">
        <v>0</v>
      </c>
      <c r="I1865" s="12" t="s">
        <v>305</v>
      </c>
    </row>
    <row r="1866" spans="1:9" x14ac:dyDescent="0.2">
      <c r="A1866" s="14" t="s">
        <v>3791</v>
      </c>
      <c r="B1866" s="12" t="s">
        <v>3792</v>
      </c>
      <c r="C1866" s="18" t="s">
        <v>1448</v>
      </c>
      <c r="D1866" s="14" t="s">
        <v>3814</v>
      </c>
      <c r="E1866" s="14" t="s">
        <v>735</v>
      </c>
      <c r="F1866" s="20">
        <v>0.13257575757575762</v>
      </c>
      <c r="G1866" s="20" t="s">
        <v>735</v>
      </c>
      <c r="H1866" s="20">
        <v>0</v>
      </c>
      <c r="I1866" s="12" t="s">
        <v>305</v>
      </c>
    </row>
    <row r="1867" spans="1:9" x14ac:dyDescent="0.2">
      <c r="A1867" s="14" t="s">
        <v>3791</v>
      </c>
      <c r="B1867" s="12" t="s">
        <v>3792</v>
      </c>
      <c r="C1867" s="18" t="s">
        <v>3815</v>
      </c>
      <c r="D1867" s="14" t="s">
        <v>3816</v>
      </c>
      <c r="E1867" s="14" t="s">
        <v>735</v>
      </c>
      <c r="F1867" s="20">
        <v>0</v>
      </c>
      <c r="G1867" s="20" t="s">
        <v>735</v>
      </c>
      <c r="H1867" s="20">
        <v>1.5993265993266004E-2</v>
      </c>
      <c r="I1867" s="12" t="s">
        <v>305</v>
      </c>
    </row>
    <row r="1868" spans="1:9" x14ac:dyDescent="0.2">
      <c r="A1868" s="14" t="s">
        <v>3791</v>
      </c>
      <c r="B1868" s="12" t="s">
        <v>3792</v>
      </c>
      <c r="C1868" s="18" t="s">
        <v>2403</v>
      </c>
      <c r="D1868" s="14" t="s">
        <v>3817</v>
      </c>
      <c r="E1868" s="14" t="s">
        <v>735</v>
      </c>
      <c r="F1868" s="20">
        <v>0</v>
      </c>
      <c r="G1868" s="20" t="s">
        <v>735</v>
      </c>
      <c r="H1868" s="20">
        <v>0</v>
      </c>
      <c r="I1868" s="12" t="s">
        <v>305</v>
      </c>
    </row>
    <row r="1869" spans="1:9" x14ac:dyDescent="0.2">
      <c r="A1869" s="14" t="s">
        <v>3791</v>
      </c>
      <c r="B1869" s="12" t="s">
        <v>3792</v>
      </c>
      <c r="C1869" s="18" t="s">
        <v>1453</v>
      </c>
      <c r="D1869" s="14" t="s">
        <v>3818</v>
      </c>
      <c r="E1869" s="14" t="s">
        <v>735</v>
      </c>
      <c r="F1869" s="20">
        <v>0</v>
      </c>
      <c r="G1869" s="20" t="s">
        <v>735</v>
      </c>
      <c r="H1869" s="20">
        <v>0</v>
      </c>
      <c r="I1869" s="12" t="s">
        <v>305</v>
      </c>
    </row>
    <row r="1870" spans="1:9" x14ac:dyDescent="0.2">
      <c r="A1870" s="14" t="s">
        <v>3791</v>
      </c>
      <c r="B1870" s="12" t="s">
        <v>3792</v>
      </c>
      <c r="C1870" s="18" t="s">
        <v>3819</v>
      </c>
      <c r="D1870" s="14" t="s">
        <v>3820</v>
      </c>
      <c r="E1870" s="14" t="s">
        <v>735</v>
      </c>
      <c r="F1870" s="20">
        <v>0</v>
      </c>
      <c r="G1870" s="20" t="s">
        <v>735</v>
      </c>
      <c r="H1870" s="20">
        <v>0</v>
      </c>
      <c r="I1870" s="12" t="s">
        <v>305</v>
      </c>
    </row>
    <row r="1871" spans="1:9" x14ac:dyDescent="0.2">
      <c r="A1871" s="14" t="s">
        <v>3791</v>
      </c>
      <c r="B1871" s="12" t="s">
        <v>3792</v>
      </c>
      <c r="C1871" s="18" t="s">
        <v>3821</v>
      </c>
      <c r="D1871" s="14" t="s">
        <v>3822</v>
      </c>
      <c r="E1871" s="14" t="s">
        <v>735</v>
      </c>
      <c r="F1871" s="20">
        <v>0.3637690223056077</v>
      </c>
      <c r="G1871" s="20" t="s">
        <v>735</v>
      </c>
      <c r="H1871" s="20">
        <v>0.35858901712560243</v>
      </c>
      <c r="I1871" s="12" t="s">
        <v>305</v>
      </c>
    </row>
    <row r="1872" spans="1:9" x14ac:dyDescent="0.2">
      <c r="A1872" s="14" t="s">
        <v>3791</v>
      </c>
      <c r="B1872" s="12" t="s">
        <v>3792</v>
      </c>
      <c r="C1872" s="18" t="s">
        <v>3823</v>
      </c>
      <c r="D1872" s="14" t="s">
        <v>3824</v>
      </c>
      <c r="E1872" s="14" t="s">
        <v>735</v>
      </c>
      <c r="F1872" s="20">
        <v>0.14529379003063214</v>
      </c>
      <c r="G1872" s="20" t="s">
        <v>735</v>
      </c>
      <c r="H1872" s="20">
        <v>5.0264550264550345E-2</v>
      </c>
      <c r="I1872" s="12" t="s">
        <v>305</v>
      </c>
    </row>
    <row r="1873" spans="1:9" x14ac:dyDescent="0.2">
      <c r="A1873" s="14" t="s">
        <v>3791</v>
      </c>
      <c r="B1873" s="12" t="s">
        <v>3792</v>
      </c>
      <c r="C1873" s="18" t="s">
        <v>1462</v>
      </c>
      <c r="D1873" s="14" t="s">
        <v>3825</v>
      </c>
      <c r="E1873" s="14" t="s">
        <v>740</v>
      </c>
      <c r="F1873" s="20" t="s">
        <v>741</v>
      </c>
      <c r="G1873" s="20" t="s">
        <v>740</v>
      </c>
      <c r="H1873" s="20" t="s">
        <v>741</v>
      </c>
      <c r="I1873" s="12" t="s">
        <v>305</v>
      </c>
    </row>
    <row r="1874" spans="1:9" x14ac:dyDescent="0.2">
      <c r="A1874" s="14" t="s">
        <v>3791</v>
      </c>
      <c r="B1874" s="12" t="s">
        <v>3792</v>
      </c>
      <c r="C1874" s="18" t="s">
        <v>754</v>
      </c>
      <c r="D1874" s="14" t="s">
        <v>3826</v>
      </c>
      <c r="E1874" s="14" t="s">
        <v>874</v>
      </c>
      <c r="F1874" s="20" t="s">
        <v>874</v>
      </c>
      <c r="G1874" s="20" t="s">
        <v>874</v>
      </c>
      <c r="H1874" s="20" t="s">
        <v>874</v>
      </c>
      <c r="I1874" s="12" t="s">
        <v>305</v>
      </c>
    </row>
    <row r="1875" spans="1:9" x14ac:dyDescent="0.2">
      <c r="A1875" s="14" t="s">
        <v>3791</v>
      </c>
      <c r="B1875" s="12" t="s">
        <v>3792</v>
      </c>
      <c r="C1875" s="18" t="s">
        <v>3827</v>
      </c>
      <c r="D1875" s="14" t="s">
        <v>3828</v>
      </c>
      <c r="E1875" s="14" t="s">
        <v>735</v>
      </c>
      <c r="F1875" s="20">
        <v>7.9725628638672053E-2</v>
      </c>
      <c r="G1875" s="20" t="s">
        <v>735</v>
      </c>
      <c r="H1875" s="20">
        <v>0</v>
      </c>
      <c r="I1875" s="12" t="s">
        <v>305</v>
      </c>
    </row>
    <row r="1876" spans="1:9" x14ac:dyDescent="0.2">
      <c r="A1876" s="14" t="s">
        <v>3791</v>
      </c>
      <c r="B1876" s="12" t="s">
        <v>3792</v>
      </c>
      <c r="C1876" s="18" t="s">
        <v>762</v>
      </c>
      <c r="D1876" s="14" t="s">
        <v>3829</v>
      </c>
      <c r="E1876" s="14" t="s">
        <v>874</v>
      </c>
      <c r="F1876" s="20" t="s">
        <v>874</v>
      </c>
      <c r="G1876" s="20" t="s">
        <v>874</v>
      </c>
      <c r="H1876" s="20" t="s">
        <v>874</v>
      </c>
      <c r="I1876" s="12" t="s">
        <v>305</v>
      </c>
    </row>
    <row r="1877" spans="1:9" x14ac:dyDescent="0.2">
      <c r="A1877" s="14" t="s">
        <v>3791</v>
      </c>
      <c r="B1877" s="12" t="s">
        <v>3792</v>
      </c>
      <c r="C1877" s="18" t="s">
        <v>925</v>
      </c>
      <c r="D1877" s="14" t="s">
        <v>3830</v>
      </c>
      <c r="E1877" s="14" t="s">
        <v>735</v>
      </c>
      <c r="F1877" s="20">
        <v>0.26203145075694101</v>
      </c>
      <c r="G1877" s="20" t="s">
        <v>735</v>
      </c>
      <c r="H1877" s="20">
        <v>0.22720172939471189</v>
      </c>
      <c r="I1877" s="12" t="s">
        <v>305</v>
      </c>
    </row>
    <row r="1878" spans="1:9" x14ac:dyDescent="0.2">
      <c r="A1878" s="14" t="s">
        <v>3791</v>
      </c>
      <c r="B1878" s="12" t="s">
        <v>3792</v>
      </c>
      <c r="C1878" s="18" t="s">
        <v>3831</v>
      </c>
      <c r="D1878" s="14" t="s">
        <v>3832</v>
      </c>
      <c r="E1878" s="14" t="s">
        <v>735</v>
      </c>
      <c r="F1878" s="20">
        <v>0</v>
      </c>
      <c r="G1878" s="20" t="s">
        <v>735</v>
      </c>
      <c r="H1878" s="20">
        <v>0</v>
      </c>
      <c r="I1878" s="12" t="s">
        <v>305</v>
      </c>
    </row>
    <row r="1879" spans="1:9" x14ac:dyDescent="0.2">
      <c r="A1879" s="14" t="s">
        <v>3791</v>
      </c>
      <c r="B1879" s="12" t="s">
        <v>3792</v>
      </c>
      <c r="C1879" s="18" t="s">
        <v>3833</v>
      </c>
      <c r="D1879" s="14" t="s">
        <v>3834</v>
      </c>
      <c r="E1879" s="14" t="s">
        <v>735</v>
      </c>
      <c r="F1879" s="20">
        <v>0.22751342058742435</v>
      </c>
      <c r="G1879" s="20" t="s">
        <v>735</v>
      </c>
      <c r="H1879" s="20">
        <v>0</v>
      </c>
      <c r="I1879" s="12" t="s">
        <v>305</v>
      </c>
    </row>
    <row r="1880" spans="1:9" x14ac:dyDescent="0.2">
      <c r="A1880" s="14" t="s">
        <v>3791</v>
      </c>
      <c r="B1880" s="12" t="s">
        <v>3792</v>
      </c>
      <c r="C1880" s="18" t="s">
        <v>1792</v>
      </c>
      <c r="D1880" s="14" t="s">
        <v>3835</v>
      </c>
      <c r="E1880" s="14" t="s">
        <v>735</v>
      </c>
      <c r="F1880" s="20">
        <v>0.2148374501315678</v>
      </c>
      <c r="G1880" s="20" t="s">
        <v>735</v>
      </c>
      <c r="H1880" s="20">
        <v>0.17153679653679654</v>
      </c>
      <c r="I1880" s="12" t="s">
        <v>305</v>
      </c>
    </row>
    <row r="1881" spans="1:9" x14ac:dyDescent="0.2">
      <c r="A1881" s="14" t="s">
        <v>3791</v>
      </c>
      <c r="B1881" s="12" t="s">
        <v>3792</v>
      </c>
      <c r="C1881" s="18" t="s">
        <v>3836</v>
      </c>
      <c r="D1881" s="14" t="s">
        <v>3837</v>
      </c>
      <c r="E1881" s="14" t="s">
        <v>735</v>
      </c>
      <c r="F1881" s="20">
        <v>0</v>
      </c>
      <c r="G1881" s="20" t="s">
        <v>735</v>
      </c>
      <c r="H1881" s="20">
        <v>0</v>
      </c>
      <c r="I1881" s="12" t="s">
        <v>305</v>
      </c>
    </row>
    <row r="1882" spans="1:9" x14ac:dyDescent="0.2">
      <c r="A1882" s="14" t="s">
        <v>3791</v>
      </c>
      <c r="B1882" s="12" t="s">
        <v>3792</v>
      </c>
      <c r="C1882" s="18" t="s">
        <v>3838</v>
      </c>
      <c r="D1882" s="14" t="s">
        <v>3839</v>
      </c>
      <c r="E1882" s="14" t="s">
        <v>874</v>
      </c>
      <c r="F1882" s="20" t="s">
        <v>874</v>
      </c>
      <c r="G1882" s="20" t="s">
        <v>874</v>
      </c>
      <c r="H1882" s="20" t="s">
        <v>874</v>
      </c>
      <c r="I1882" s="12" t="s">
        <v>305</v>
      </c>
    </row>
    <row r="1883" spans="1:9" x14ac:dyDescent="0.2">
      <c r="A1883" s="14" t="s">
        <v>3791</v>
      </c>
      <c r="B1883" s="12" t="s">
        <v>3792</v>
      </c>
      <c r="C1883" s="18" t="s">
        <v>3840</v>
      </c>
      <c r="D1883" s="14" t="s">
        <v>3841</v>
      </c>
      <c r="E1883" s="14" t="s">
        <v>735</v>
      </c>
      <c r="F1883" s="20">
        <v>0.19190711514958286</v>
      </c>
      <c r="G1883" s="20" t="s">
        <v>735</v>
      </c>
      <c r="H1883" s="20">
        <v>0</v>
      </c>
      <c r="I1883" s="12" t="s">
        <v>305</v>
      </c>
    </row>
    <row r="1884" spans="1:9" x14ac:dyDescent="0.2">
      <c r="A1884" s="14" t="s">
        <v>3791</v>
      </c>
      <c r="B1884" s="12" t="s">
        <v>3792</v>
      </c>
      <c r="C1884" s="18" t="s">
        <v>3842</v>
      </c>
      <c r="D1884" s="14" t="s">
        <v>3843</v>
      </c>
      <c r="E1884" s="14" t="s">
        <v>735</v>
      </c>
      <c r="F1884" s="20">
        <v>0</v>
      </c>
      <c r="G1884" s="20" t="s">
        <v>735</v>
      </c>
      <c r="H1884" s="20">
        <v>0</v>
      </c>
      <c r="I1884" s="12" t="s">
        <v>305</v>
      </c>
    </row>
    <row r="1885" spans="1:9" x14ac:dyDescent="0.2">
      <c r="A1885" s="14" t="s">
        <v>3791</v>
      </c>
      <c r="B1885" s="12" t="s">
        <v>3792</v>
      </c>
      <c r="C1885" s="18" t="s">
        <v>3844</v>
      </c>
      <c r="D1885" s="14" t="s">
        <v>3845</v>
      </c>
      <c r="E1885" s="14" t="s">
        <v>735</v>
      </c>
      <c r="F1885" s="20">
        <v>0.20691634723850538</v>
      </c>
      <c r="G1885" s="20" t="s">
        <v>735</v>
      </c>
      <c r="H1885" s="20">
        <v>0.12172710542275755</v>
      </c>
      <c r="I1885" s="12" t="s">
        <v>305</v>
      </c>
    </row>
    <row r="1886" spans="1:9" x14ac:dyDescent="0.2">
      <c r="A1886" s="14" t="s">
        <v>3791</v>
      </c>
      <c r="B1886" s="12" t="s">
        <v>3792</v>
      </c>
      <c r="C1886" s="18" t="s">
        <v>3846</v>
      </c>
      <c r="D1886" s="14" t="s">
        <v>3847</v>
      </c>
      <c r="E1886" s="14" t="s">
        <v>874</v>
      </c>
      <c r="F1886" s="20" t="s">
        <v>874</v>
      </c>
      <c r="G1886" s="20" t="s">
        <v>874</v>
      </c>
      <c r="H1886" s="20" t="s">
        <v>874</v>
      </c>
      <c r="I1886" s="12" t="s">
        <v>305</v>
      </c>
    </row>
    <row r="1887" spans="1:9" x14ac:dyDescent="0.2">
      <c r="A1887" s="14" t="s">
        <v>3791</v>
      </c>
      <c r="B1887" s="12" t="s">
        <v>3792</v>
      </c>
      <c r="C1887" s="18" t="s">
        <v>3848</v>
      </c>
      <c r="D1887" s="14" t="s">
        <v>3849</v>
      </c>
      <c r="E1887" s="14" t="s">
        <v>735</v>
      </c>
      <c r="F1887" s="20">
        <v>0.29540758332318434</v>
      </c>
      <c r="G1887" s="20" t="s">
        <v>735</v>
      </c>
      <c r="H1887" s="20">
        <v>7.1213706366080487E-2</v>
      </c>
      <c r="I1887" s="12" t="s">
        <v>305</v>
      </c>
    </row>
    <row r="1888" spans="1:9" x14ac:dyDescent="0.2">
      <c r="A1888" s="14" t="s">
        <v>3791</v>
      </c>
      <c r="B1888" s="12" t="s">
        <v>3792</v>
      </c>
      <c r="C1888" s="18" t="s">
        <v>1518</v>
      </c>
      <c r="D1888" s="14" t="s">
        <v>3850</v>
      </c>
      <c r="E1888" s="14" t="s">
        <v>735</v>
      </c>
      <c r="F1888" s="20">
        <v>0</v>
      </c>
      <c r="G1888" s="20" t="s">
        <v>735</v>
      </c>
      <c r="H1888" s="20">
        <v>0</v>
      </c>
      <c r="I1888" s="12" t="s">
        <v>305</v>
      </c>
    </row>
    <row r="1889" spans="1:9" x14ac:dyDescent="0.2">
      <c r="A1889" s="14" t="s">
        <v>3791</v>
      </c>
      <c r="B1889" s="12" t="s">
        <v>3792</v>
      </c>
      <c r="C1889" s="18" t="s">
        <v>794</v>
      </c>
      <c r="D1889" s="14" t="s">
        <v>3851</v>
      </c>
      <c r="E1889" s="14" t="s">
        <v>740</v>
      </c>
      <c r="F1889" s="20" t="s">
        <v>741</v>
      </c>
      <c r="G1889" s="20" t="s">
        <v>740</v>
      </c>
      <c r="H1889" s="20" t="s">
        <v>741</v>
      </c>
      <c r="I1889" s="12" t="s">
        <v>305</v>
      </c>
    </row>
    <row r="1890" spans="1:9" x14ac:dyDescent="0.2">
      <c r="A1890" s="14" t="s">
        <v>3791</v>
      </c>
      <c r="B1890" s="12" t="s">
        <v>3792</v>
      </c>
      <c r="C1890" s="18" t="s">
        <v>3852</v>
      </c>
      <c r="D1890" s="14" t="s">
        <v>3853</v>
      </c>
      <c r="E1890" s="14" t="s">
        <v>740</v>
      </c>
      <c r="F1890" s="20" t="s">
        <v>741</v>
      </c>
      <c r="G1890" s="20" t="s">
        <v>735</v>
      </c>
      <c r="H1890" s="20">
        <v>0.49081035923141192</v>
      </c>
      <c r="I1890" s="12" t="s">
        <v>305</v>
      </c>
    </row>
    <row r="1891" spans="1:9" x14ac:dyDescent="0.2">
      <c r="A1891" s="14" t="s">
        <v>3791</v>
      </c>
      <c r="B1891" s="12" t="s">
        <v>3792</v>
      </c>
      <c r="C1891" s="18" t="s">
        <v>3854</v>
      </c>
      <c r="D1891" s="14" t="s">
        <v>3855</v>
      </c>
      <c r="E1891" s="14" t="s">
        <v>735</v>
      </c>
      <c r="F1891" s="20">
        <v>0.10643890127585776</v>
      </c>
      <c r="G1891" s="20" t="s">
        <v>735</v>
      </c>
      <c r="H1891" s="20">
        <v>0</v>
      </c>
      <c r="I1891" s="12" t="s">
        <v>305</v>
      </c>
    </row>
    <row r="1892" spans="1:9" x14ac:dyDescent="0.2">
      <c r="A1892" s="14" t="s">
        <v>3791</v>
      </c>
      <c r="B1892" s="12" t="s">
        <v>3792</v>
      </c>
      <c r="C1892" s="18" t="s">
        <v>881</v>
      </c>
      <c r="D1892" s="14" t="s">
        <v>3856</v>
      </c>
      <c r="E1892" s="14" t="s">
        <v>874</v>
      </c>
      <c r="F1892" s="20" t="s">
        <v>874</v>
      </c>
      <c r="G1892" s="20" t="s">
        <v>874</v>
      </c>
      <c r="H1892" s="20" t="s">
        <v>874</v>
      </c>
      <c r="I1892" s="12" t="s">
        <v>305</v>
      </c>
    </row>
    <row r="1893" spans="1:9" x14ac:dyDescent="0.2">
      <c r="A1893" s="14" t="s">
        <v>3791</v>
      </c>
      <c r="B1893" s="12" t="s">
        <v>3792</v>
      </c>
      <c r="C1893" s="18" t="s">
        <v>3857</v>
      </c>
      <c r="D1893" s="14" t="s">
        <v>3858</v>
      </c>
      <c r="E1893" s="14" t="s">
        <v>735</v>
      </c>
      <c r="F1893" s="20">
        <v>0.22542735042735046</v>
      </c>
      <c r="G1893" s="20" t="s">
        <v>735</v>
      </c>
      <c r="H1893" s="20">
        <v>0</v>
      </c>
      <c r="I1893" s="12" t="s">
        <v>305</v>
      </c>
    </row>
    <row r="1894" spans="1:9" x14ac:dyDescent="0.2">
      <c r="A1894" s="14" t="s">
        <v>3791</v>
      </c>
      <c r="B1894" s="12" t="s">
        <v>3792</v>
      </c>
      <c r="C1894" s="18" t="s">
        <v>798</v>
      </c>
      <c r="D1894" s="14" t="s">
        <v>3859</v>
      </c>
      <c r="E1894" s="14" t="s">
        <v>735</v>
      </c>
      <c r="F1894" s="20">
        <v>6.2067562067562143E-2</v>
      </c>
      <c r="G1894" s="20" t="s">
        <v>735</v>
      </c>
      <c r="H1894" s="20">
        <v>0</v>
      </c>
      <c r="I1894" s="12" t="s">
        <v>305</v>
      </c>
    </row>
    <row r="1895" spans="1:9" x14ac:dyDescent="0.2">
      <c r="A1895" s="14" t="s">
        <v>3791</v>
      </c>
      <c r="B1895" s="12" t="s">
        <v>3792</v>
      </c>
      <c r="C1895" s="18" t="s">
        <v>3860</v>
      </c>
      <c r="D1895" s="14" t="s">
        <v>3861</v>
      </c>
      <c r="E1895" s="14" t="s">
        <v>740</v>
      </c>
      <c r="F1895" s="20" t="s">
        <v>741</v>
      </c>
      <c r="G1895" s="20" t="s">
        <v>740</v>
      </c>
      <c r="H1895" s="20" t="s">
        <v>741</v>
      </c>
      <c r="I1895" s="12" t="s">
        <v>305</v>
      </c>
    </row>
    <row r="1896" spans="1:9" x14ac:dyDescent="0.2">
      <c r="A1896" s="14" t="s">
        <v>3791</v>
      </c>
      <c r="B1896" s="12" t="s">
        <v>3792</v>
      </c>
      <c r="C1896" s="18" t="s">
        <v>3862</v>
      </c>
      <c r="D1896" s="14" t="s">
        <v>3863</v>
      </c>
      <c r="E1896" s="14" t="s">
        <v>735</v>
      </c>
      <c r="F1896" s="20">
        <v>0.21252533628155518</v>
      </c>
      <c r="G1896" s="20" t="s">
        <v>735</v>
      </c>
      <c r="H1896" s="20">
        <v>0</v>
      </c>
      <c r="I1896" s="12" t="s">
        <v>305</v>
      </c>
    </row>
    <row r="1897" spans="1:9" x14ac:dyDescent="0.2">
      <c r="A1897" s="14" t="s">
        <v>3791</v>
      </c>
      <c r="B1897" s="12" t="s">
        <v>3792</v>
      </c>
      <c r="C1897" s="18" t="s">
        <v>3864</v>
      </c>
      <c r="D1897" s="14" t="s">
        <v>3865</v>
      </c>
      <c r="E1897" s="14" t="s">
        <v>735</v>
      </c>
      <c r="F1897" s="20">
        <v>0.11607142857142855</v>
      </c>
      <c r="G1897" s="20" t="s">
        <v>735</v>
      </c>
      <c r="H1897" s="20">
        <v>0</v>
      </c>
      <c r="I1897" s="12" t="s">
        <v>305</v>
      </c>
    </row>
    <row r="1898" spans="1:9" x14ac:dyDescent="0.2">
      <c r="A1898" s="14" t="s">
        <v>3791</v>
      </c>
      <c r="B1898" s="12" t="s">
        <v>3792</v>
      </c>
      <c r="C1898" s="18" t="s">
        <v>3866</v>
      </c>
      <c r="D1898" s="14" t="s">
        <v>3867</v>
      </c>
      <c r="E1898" s="14" t="s">
        <v>735</v>
      </c>
      <c r="F1898" s="20">
        <v>0</v>
      </c>
      <c r="G1898" s="20" t="s">
        <v>735</v>
      </c>
      <c r="H1898" s="20">
        <v>0</v>
      </c>
      <c r="I1898" s="12" t="s">
        <v>305</v>
      </c>
    </row>
    <row r="1899" spans="1:9" x14ac:dyDescent="0.2">
      <c r="A1899" s="14" t="s">
        <v>3791</v>
      </c>
      <c r="B1899" s="12" t="s">
        <v>3792</v>
      </c>
      <c r="C1899" s="18" t="s">
        <v>1819</v>
      </c>
      <c r="D1899" s="14" t="s">
        <v>3868</v>
      </c>
      <c r="E1899" s="14" t="s">
        <v>735</v>
      </c>
      <c r="F1899" s="20">
        <v>0</v>
      </c>
      <c r="G1899" s="20" t="s">
        <v>735</v>
      </c>
      <c r="H1899" s="20">
        <v>0</v>
      </c>
      <c r="I1899" s="12" t="s">
        <v>305</v>
      </c>
    </row>
    <row r="1900" spans="1:9" x14ac:dyDescent="0.2">
      <c r="A1900" s="14" t="s">
        <v>3791</v>
      </c>
      <c r="B1900" s="12" t="s">
        <v>3792</v>
      </c>
      <c r="C1900" s="18" t="s">
        <v>3869</v>
      </c>
      <c r="D1900" s="14" t="s">
        <v>3870</v>
      </c>
      <c r="E1900" s="14" t="s">
        <v>735</v>
      </c>
      <c r="F1900" s="20">
        <v>0</v>
      </c>
      <c r="G1900" s="20" t="s">
        <v>735</v>
      </c>
      <c r="H1900" s="20">
        <v>0</v>
      </c>
      <c r="I1900" s="12" t="s">
        <v>305</v>
      </c>
    </row>
    <row r="1901" spans="1:9" x14ac:dyDescent="0.2">
      <c r="A1901" s="14" t="s">
        <v>3791</v>
      </c>
      <c r="B1901" s="12" t="s">
        <v>3792</v>
      </c>
      <c r="C1901" s="18" t="s">
        <v>3871</v>
      </c>
      <c r="D1901" s="14" t="s">
        <v>3872</v>
      </c>
      <c r="E1901" s="14" t="s">
        <v>735</v>
      </c>
      <c r="F1901" s="20">
        <v>0.23285871684041021</v>
      </c>
      <c r="G1901" s="20" t="s">
        <v>735</v>
      </c>
      <c r="H1901" s="20">
        <v>0.36122122047019822</v>
      </c>
      <c r="I1901" s="12" t="s">
        <v>305</v>
      </c>
    </row>
    <row r="1902" spans="1:9" x14ac:dyDescent="0.2">
      <c r="A1902" s="14" t="s">
        <v>3791</v>
      </c>
      <c r="B1902" s="12" t="s">
        <v>3792</v>
      </c>
      <c r="C1902" s="18" t="s">
        <v>3873</v>
      </c>
      <c r="D1902" s="14" t="s">
        <v>3874</v>
      </c>
      <c r="E1902" s="14" t="s">
        <v>735</v>
      </c>
      <c r="F1902" s="20">
        <v>0</v>
      </c>
      <c r="G1902" s="20" t="s">
        <v>735</v>
      </c>
      <c r="H1902" s="20">
        <v>0</v>
      </c>
      <c r="I1902" s="12" t="s">
        <v>305</v>
      </c>
    </row>
    <row r="1903" spans="1:9" x14ac:dyDescent="0.2">
      <c r="A1903" s="14" t="s">
        <v>3791</v>
      </c>
      <c r="B1903" s="12" t="s">
        <v>3792</v>
      </c>
      <c r="C1903" s="18" t="s">
        <v>3875</v>
      </c>
      <c r="D1903" s="14" t="s">
        <v>3876</v>
      </c>
      <c r="E1903" s="14" t="s">
        <v>735</v>
      </c>
      <c r="F1903" s="20">
        <v>5.7341203901522975E-2</v>
      </c>
      <c r="G1903" s="20" t="s">
        <v>735</v>
      </c>
      <c r="H1903" s="20">
        <v>0</v>
      </c>
      <c r="I1903" s="12" t="s">
        <v>305</v>
      </c>
    </row>
    <row r="1904" spans="1:9" x14ac:dyDescent="0.2">
      <c r="A1904" s="14" t="s">
        <v>3791</v>
      </c>
      <c r="B1904" s="12" t="s">
        <v>3792</v>
      </c>
      <c r="C1904" s="18" t="s">
        <v>806</v>
      </c>
      <c r="D1904" s="14" t="s">
        <v>3877</v>
      </c>
      <c r="E1904" s="14" t="s">
        <v>874</v>
      </c>
      <c r="F1904" s="20" t="s">
        <v>874</v>
      </c>
      <c r="G1904" s="20" t="s">
        <v>874</v>
      </c>
      <c r="H1904" s="20" t="s">
        <v>874</v>
      </c>
      <c r="I1904" s="12" t="s">
        <v>305</v>
      </c>
    </row>
    <row r="1905" spans="1:9" x14ac:dyDescent="0.2">
      <c r="A1905" s="14" t="s">
        <v>3791</v>
      </c>
      <c r="B1905" s="12" t="s">
        <v>3792</v>
      </c>
      <c r="C1905" s="18" t="s">
        <v>3878</v>
      </c>
      <c r="D1905" s="14" t="s">
        <v>3879</v>
      </c>
      <c r="E1905" s="14" t="s">
        <v>735</v>
      </c>
      <c r="F1905" s="20">
        <v>0</v>
      </c>
      <c r="G1905" s="20" t="s">
        <v>735</v>
      </c>
      <c r="H1905" s="20">
        <v>0</v>
      </c>
      <c r="I1905" s="12" t="s">
        <v>305</v>
      </c>
    </row>
    <row r="1906" spans="1:9" x14ac:dyDescent="0.2">
      <c r="A1906" s="14" t="s">
        <v>3791</v>
      </c>
      <c r="B1906" s="12" t="s">
        <v>3792</v>
      </c>
      <c r="C1906" s="18" t="s">
        <v>1562</v>
      </c>
      <c r="D1906" s="14" t="s">
        <v>3880</v>
      </c>
      <c r="E1906" s="14" t="s">
        <v>735</v>
      </c>
      <c r="F1906" s="20">
        <v>0.1371124321943995</v>
      </c>
      <c r="G1906" s="20" t="s">
        <v>735</v>
      </c>
      <c r="H1906" s="20">
        <v>0.14652014652014644</v>
      </c>
      <c r="I1906" s="12" t="s">
        <v>305</v>
      </c>
    </row>
    <row r="1907" spans="1:9" x14ac:dyDescent="0.2">
      <c r="A1907" s="14" t="s">
        <v>3791</v>
      </c>
      <c r="B1907" s="12" t="s">
        <v>3792</v>
      </c>
      <c r="C1907" s="18" t="s">
        <v>816</v>
      </c>
      <c r="D1907" s="14" t="s">
        <v>3881</v>
      </c>
      <c r="E1907" s="14" t="s">
        <v>735</v>
      </c>
      <c r="F1907" s="20">
        <v>0</v>
      </c>
      <c r="G1907" s="20" t="s">
        <v>735</v>
      </c>
      <c r="H1907" s="20">
        <v>0</v>
      </c>
      <c r="I1907" s="12" t="s">
        <v>305</v>
      </c>
    </row>
    <row r="1908" spans="1:9" x14ac:dyDescent="0.2">
      <c r="A1908" s="14" t="s">
        <v>3791</v>
      </c>
      <c r="B1908" s="12" t="s">
        <v>3792</v>
      </c>
      <c r="C1908" s="18" t="s">
        <v>3882</v>
      </c>
      <c r="D1908" s="14" t="s">
        <v>3883</v>
      </c>
      <c r="E1908" s="14" t="s">
        <v>735</v>
      </c>
      <c r="F1908" s="20">
        <v>0</v>
      </c>
      <c r="G1908" s="20" t="s">
        <v>735</v>
      </c>
      <c r="H1908" s="20">
        <v>0</v>
      </c>
      <c r="I1908" s="12" t="s">
        <v>305</v>
      </c>
    </row>
    <row r="1909" spans="1:9" x14ac:dyDescent="0.2">
      <c r="A1909" s="14" t="s">
        <v>3791</v>
      </c>
      <c r="B1909" s="12" t="s">
        <v>3792</v>
      </c>
      <c r="C1909" s="18" t="s">
        <v>972</v>
      </c>
      <c r="D1909" s="14" t="s">
        <v>3884</v>
      </c>
      <c r="E1909" s="14" t="s">
        <v>735</v>
      </c>
      <c r="F1909" s="20">
        <v>0.43159965034965037</v>
      </c>
      <c r="G1909" s="20" t="s">
        <v>735</v>
      </c>
      <c r="H1909" s="20">
        <v>0.37398089028523807</v>
      </c>
      <c r="I1909" s="12" t="s">
        <v>305</v>
      </c>
    </row>
    <row r="1910" spans="1:9" x14ac:dyDescent="0.2">
      <c r="A1910" s="14" t="s">
        <v>3791</v>
      </c>
      <c r="B1910" s="12" t="s">
        <v>3792</v>
      </c>
      <c r="C1910" s="18" t="s">
        <v>3885</v>
      </c>
      <c r="D1910" s="14" t="s">
        <v>3886</v>
      </c>
      <c r="E1910" s="14" t="s">
        <v>874</v>
      </c>
      <c r="F1910" s="20" t="s">
        <v>874</v>
      </c>
      <c r="G1910" s="20" t="s">
        <v>874</v>
      </c>
      <c r="H1910" s="20" t="s">
        <v>874</v>
      </c>
      <c r="I1910" s="12" t="s">
        <v>305</v>
      </c>
    </row>
    <row r="1911" spans="1:9" x14ac:dyDescent="0.2">
      <c r="A1911" s="14" t="s">
        <v>3791</v>
      </c>
      <c r="B1911" s="12" t="s">
        <v>3792</v>
      </c>
      <c r="C1911" s="18" t="s">
        <v>822</v>
      </c>
      <c r="D1911" s="14" t="s">
        <v>3887</v>
      </c>
      <c r="E1911" s="14" t="s">
        <v>874</v>
      </c>
      <c r="F1911" s="20" t="s">
        <v>874</v>
      </c>
      <c r="G1911" s="20" t="s">
        <v>874</v>
      </c>
      <c r="H1911" s="20" t="s">
        <v>874</v>
      </c>
      <c r="I1911" s="12" t="s">
        <v>305</v>
      </c>
    </row>
    <row r="1912" spans="1:9" x14ac:dyDescent="0.2">
      <c r="A1912" s="14" t="s">
        <v>3791</v>
      </c>
      <c r="B1912" s="12" t="s">
        <v>3792</v>
      </c>
      <c r="C1912" s="18" t="s">
        <v>824</v>
      </c>
      <c r="D1912" s="14" t="s">
        <v>3888</v>
      </c>
      <c r="E1912" s="14" t="s">
        <v>735</v>
      </c>
      <c r="F1912" s="20">
        <v>0</v>
      </c>
      <c r="G1912" s="20" t="s">
        <v>735</v>
      </c>
      <c r="H1912" s="20">
        <v>0</v>
      </c>
      <c r="I1912" s="12" t="s">
        <v>305</v>
      </c>
    </row>
    <row r="1913" spans="1:9" x14ac:dyDescent="0.2">
      <c r="A1913" s="14" t="s">
        <v>3791</v>
      </c>
      <c r="B1913" s="12" t="s">
        <v>3792</v>
      </c>
      <c r="C1913" s="18" t="s">
        <v>1371</v>
      </c>
      <c r="D1913" s="14" t="s">
        <v>3889</v>
      </c>
      <c r="E1913" s="14" t="s">
        <v>735</v>
      </c>
      <c r="F1913" s="20">
        <v>0</v>
      </c>
      <c r="G1913" s="20" t="s">
        <v>735</v>
      </c>
      <c r="H1913" s="20">
        <v>0</v>
      </c>
      <c r="I1913" s="12" t="s">
        <v>305</v>
      </c>
    </row>
    <row r="1914" spans="1:9" x14ac:dyDescent="0.2">
      <c r="A1914" s="14" t="s">
        <v>3791</v>
      </c>
      <c r="B1914" s="12" t="s">
        <v>3792</v>
      </c>
      <c r="C1914" s="18" t="s">
        <v>3890</v>
      </c>
      <c r="D1914" s="14" t="s">
        <v>3891</v>
      </c>
      <c r="E1914" s="14" t="s">
        <v>874</v>
      </c>
      <c r="F1914" s="20" t="s">
        <v>874</v>
      </c>
      <c r="G1914" s="20" t="s">
        <v>874</v>
      </c>
      <c r="H1914" s="20" t="s">
        <v>874</v>
      </c>
      <c r="I1914" s="12" t="s">
        <v>305</v>
      </c>
    </row>
    <row r="1915" spans="1:9" x14ac:dyDescent="0.2">
      <c r="A1915" s="14" t="s">
        <v>3791</v>
      </c>
      <c r="B1915" s="12" t="s">
        <v>3792</v>
      </c>
      <c r="C1915" s="18" t="s">
        <v>1587</v>
      </c>
      <c r="D1915" s="14" t="s">
        <v>3892</v>
      </c>
      <c r="E1915" s="14" t="s">
        <v>874</v>
      </c>
      <c r="F1915" s="20" t="s">
        <v>874</v>
      </c>
      <c r="G1915" s="20" t="s">
        <v>874</v>
      </c>
      <c r="H1915" s="20" t="s">
        <v>874</v>
      </c>
      <c r="I1915" s="12" t="s">
        <v>305</v>
      </c>
    </row>
    <row r="1916" spans="1:9" x14ac:dyDescent="0.2">
      <c r="A1916" s="14" t="s">
        <v>3791</v>
      </c>
      <c r="B1916" s="12" t="s">
        <v>3792</v>
      </c>
      <c r="C1916" s="18" t="s">
        <v>836</v>
      </c>
      <c r="D1916" s="14" t="s">
        <v>3893</v>
      </c>
      <c r="E1916" s="14" t="s">
        <v>735</v>
      </c>
      <c r="F1916" s="20">
        <v>0.32388914995822887</v>
      </c>
      <c r="G1916" s="20" t="s">
        <v>735</v>
      </c>
      <c r="H1916" s="20">
        <v>0</v>
      </c>
      <c r="I1916" s="12" t="s">
        <v>305</v>
      </c>
    </row>
    <row r="1917" spans="1:9" x14ac:dyDescent="0.2">
      <c r="A1917" s="14" t="s">
        <v>3791</v>
      </c>
      <c r="B1917" s="12" t="s">
        <v>3792</v>
      </c>
      <c r="C1917" s="18" t="s">
        <v>3894</v>
      </c>
      <c r="D1917" s="14" t="s">
        <v>3895</v>
      </c>
      <c r="E1917" s="14" t="s">
        <v>735</v>
      </c>
      <c r="F1917" s="20">
        <v>0.32443659281894577</v>
      </c>
      <c r="G1917" s="20" t="s">
        <v>735</v>
      </c>
      <c r="H1917" s="20">
        <v>0.39587010603328099</v>
      </c>
      <c r="I1917" s="12" t="s">
        <v>305</v>
      </c>
    </row>
    <row r="1918" spans="1:9" x14ac:dyDescent="0.2">
      <c r="A1918" s="14" t="s">
        <v>3791</v>
      </c>
      <c r="B1918" s="12" t="s">
        <v>3792</v>
      </c>
      <c r="C1918" s="18" t="s">
        <v>3896</v>
      </c>
      <c r="D1918" s="14" t="s">
        <v>3897</v>
      </c>
      <c r="E1918" s="14" t="s">
        <v>735</v>
      </c>
      <c r="F1918" s="20">
        <v>0</v>
      </c>
      <c r="G1918" s="20" t="s">
        <v>735</v>
      </c>
      <c r="H1918" s="20">
        <v>0</v>
      </c>
      <c r="I1918" s="12" t="s">
        <v>305</v>
      </c>
    </row>
    <row r="1919" spans="1:9" x14ac:dyDescent="0.2">
      <c r="A1919" s="14" t="s">
        <v>3791</v>
      </c>
      <c r="B1919" s="12" t="s">
        <v>3792</v>
      </c>
      <c r="C1919" s="18" t="s">
        <v>3898</v>
      </c>
      <c r="D1919" s="14" t="s">
        <v>3899</v>
      </c>
      <c r="E1919" s="14" t="s">
        <v>874</v>
      </c>
      <c r="F1919" s="20" t="s">
        <v>874</v>
      </c>
      <c r="G1919" s="20" t="s">
        <v>874</v>
      </c>
      <c r="H1919" s="20" t="s">
        <v>874</v>
      </c>
      <c r="I1919" s="12" t="s">
        <v>305</v>
      </c>
    </row>
    <row r="1920" spans="1:9" x14ac:dyDescent="0.2">
      <c r="A1920" s="14" t="s">
        <v>3791</v>
      </c>
      <c r="B1920" s="12" t="s">
        <v>3792</v>
      </c>
      <c r="C1920" s="18" t="s">
        <v>3900</v>
      </c>
      <c r="D1920" s="14" t="s">
        <v>3901</v>
      </c>
      <c r="E1920" s="14" t="s">
        <v>735</v>
      </c>
      <c r="F1920" s="20">
        <v>0</v>
      </c>
      <c r="G1920" s="20" t="s">
        <v>735</v>
      </c>
      <c r="H1920" s="20">
        <v>0</v>
      </c>
      <c r="I1920" s="12" t="s">
        <v>305</v>
      </c>
    </row>
    <row r="1921" spans="1:9" x14ac:dyDescent="0.2">
      <c r="A1921" s="14" t="s">
        <v>3791</v>
      </c>
      <c r="B1921" s="12" t="s">
        <v>3792</v>
      </c>
      <c r="C1921" s="18" t="s">
        <v>3902</v>
      </c>
      <c r="D1921" s="14" t="s">
        <v>3903</v>
      </c>
      <c r="E1921" s="14" t="s">
        <v>735</v>
      </c>
      <c r="F1921" s="20">
        <v>0</v>
      </c>
      <c r="G1921" s="20" t="s">
        <v>735</v>
      </c>
      <c r="H1921" s="20">
        <v>0</v>
      </c>
      <c r="I1921" s="12" t="s">
        <v>305</v>
      </c>
    </row>
    <row r="1922" spans="1:9" x14ac:dyDescent="0.2">
      <c r="A1922" s="14" t="s">
        <v>3791</v>
      </c>
      <c r="B1922" s="12" t="s">
        <v>3792</v>
      </c>
      <c r="C1922" s="18" t="s">
        <v>1095</v>
      </c>
      <c r="D1922" s="14" t="s">
        <v>3904</v>
      </c>
      <c r="E1922" s="14" t="s">
        <v>740</v>
      </c>
      <c r="F1922" s="20" t="s">
        <v>741</v>
      </c>
      <c r="G1922" s="20" t="s">
        <v>740</v>
      </c>
      <c r="H1922" s="20" t="s">
        <v>741</v>
      </c>
      <c r="I1922" s="12" t="s">
        <v>305</v>
      </c>
    </row>
    <row r="1923" spans="1:9" x14ac:dyDescent="0.2">
      <c r="A1923" s="14" t="s">
        <v>3791</v>
      </c>
      <c r="B1923" s="12" t="s">
        <v>3792</v>
      </c>
      <c r="C1923" s="18" t="s">
        <v>3905</v>
      </c>
      <c r="D1923" s="14" t="s">
        <v>3906</v>
      </c>
      <c r="E1923" s="14" t="s">
        <v>735</v>
      </c>
      <c r="F1923" s="20">
        <v>0.38618403201736529</v>
      </c>
      <c r="G1923" s="20" t="s">
        <v>735</v>
      </c>
      <c r="H1923" s="20">
        <v>0.31542531542531549</v>
      </c>
      <c r="I1923" s="12" t="s">
        <v>305</v>
      </c>
    </row>
    <row r="1924" spans="1:9" x14ac:dyDescent="0.2">
      <c r="A1924" s="14" t="s">
        <v>3791</v>
      </c>
      <c r="B1924" s="12" t="s">
        <v>3792</v>
      </c>
      <c r="C1924" s="18" t="s">
        <v>3907</v>
      </c>
      <c r="D1924" s="14" t="s">
        <v>3908</v>
      </c>
      <c r="E1924" s="14" t="s">
        <v>735</v>
      </c>
      <c r="F1924" s="20">
        <v>0</v>
      </c>
      <c r="G1924" s="20" t="s">
        <v>735</v>
      </c>
      <c r="H1924" s="20">
        <v>0</v>
      </c>
      <c r="I1924" s="12" t="s">
        <v>305</v>
      </c>
    </row>
    <row r="1925" spans="1:9" x14ac:dyDescent="0.2">
      <c r="A1925" s="14" t="s">
        <v>3791</v>
      </c>
      <c r="B1925" s="12" t="s">
        <v>3792</v>
      </c>
      <c r="C1925" s="18" t="s">
        <v>3909</v>
      </c>
      <c r="D1925" s="14" t="s">
        <v>3910</v>
      </c>
      <c r="E1925" s="14" t="s">
        <v>735</v>
      </c>
      <c r="F1925" s="20">
        <v>7.0609797440461086E-2</v>
      </c>
      <c r="G1925" s="20" t="s">
        <v>735</v>
      </c>
      <c r="H1925" s="20">
        <v>0</v>
      </c>
      <c r="I1925" s="12" t="s">
        <v>305</v>
      </c>
    </row>
    <row r="1926" spans="1:9" x14ac:dyDescent="0.2">
      <c r="A1926" s="14" t="s">
        <v>3791</v>
      </c>
      <c r="B1926" s="12" t="s">
        <v>3792</v>
      </c>
      <c r="C1926" s="18" t="s">
        <v>3911</v>
      </c>
      <c r="D1926" s="14" t="s">
        <v>3912</v>
      </c>
      <c r="E1926" s="14" t="s">
        <v>735</v>
      </c>
      <c r="F1926" s="20">
        <v>6.7377369007803778E-2</v>
      </c>
      <c r="G1926" s="20" t="s">
        <v>735</v>
      </c>
      <c r="H1926" s="20">
        <v>0</v>
      </c>
      <c r="I1926" s="12" t="s">
        <v>305</v>
      </c>
    </row>
    <row r="1927" spans="1:9" x14ac:dyDescent="0.2">
      <c r="A1927" s="14" t="s">
        <v>3791</v>
      </c>
      <c r="B1927" s="12" t="s">
        <v>3792</v>
      </c>
      <c r="C1927" s="18" t="s">
        <v>3913</v>
      </c>
      <c r="D1927" s="14" t="s">
        <v>3914</v>
      </c>
      <c r="E1927" s="14" t="s">
        <v>735</v>
      </c>
      <c r="F1927" s="20">
        <v>0.32673178999955393</v>
      </c>
      <c r="G1927" s="20" t="s">
        <v>735</v>
      </c>
      <c r="H1927" s="20">
        <v>0.28351370489317101</v>
      </c>
      <c r="I1927" s="12" t="s">
        <v>305</v>
      </c>
    </row>
    <row r="1928" spans="1:9" x14ac:dyDescent="0.2">
      <c r="A1928" s="14" t="s">
        <v>3791</v>
      </c>
      <c r="B1928" s="12" t="s">
        <v>3792</v>
      </c>
      <c r="C1928" s="18" t="s">
        <v>3915</v>
      </c>
      <c r="D1928" s="14" t="s">
        <v>3916</v>
      </c>
      <c r="E1928" s="14" t="s">
        <v>735</v>
      </c>
      <c r="F1928" s="20">
        <v>0</v>
      </c>
      <c r="G1928" s="20" t="s">
        <v>735</v>
      </c>
      <c r="H1928" s="20">
        <v>0</v>
      </c>
      <c r="I1928" s="12" t="s">
        <v>305</v>
      </c>
    </row>
    <row r="1929" spans="1:9" x14ac:dyDescent="0.2">
      <c r="A1929" s="14" t="s">
        <v>3791</v>
      </c>
      <c r="B1929" s="12" t="s">
        <v>3792</v>
      </c>
      <c r="C1929" s="18" t="s">
        <v>1000</v>
      </c>
      <c r="D1929" s="14" t="s">
        <v>3917</v>
      </c>
      <c r="E1929" s="14" t="s">
        <v>874</v>
      </c>
      <c r="F1929" s="20" t="s">
        <v>874</v>
      </c>
      <c r="G1929" s="20" t="s">
        <v>874</v>
      </c>
      <c r="H1929" s="20" t="s">
        <v>874</v>
      </c>
      <c r="I1929" s="12" t="s">
        <v>305</v>
      </c>
    </row>
    <row r="1930" spans="1:9" x14ac:dyDescent="0.2">
      <c r="A1930" s="14" t="s">
        <v>3791</v>
      </c>
      <c r="B1930" s="12" t="s">
        <v>3792</v>
      </c>
      <c r="C1930" s="18" t="s">
        <v>846</v>
      </c>
      <c r="D1930" s="14" t="s">
        <v>3918</v>
      </c>
      <c r="E1930" s="14" t="s">
        <v>740</v>
      </c>
      <c r="F1930" s="20" t="s">
        <v>741</v>
      </c>
      <c r="G1930" s="20" t="s">
        <v>735</v>
      </c>
      <c r="H1930" s="20">
        <v>0.39979423868312758</v>
      </c>
      <c r="I1930" s="12" t="s">
        <v>305</v>
      </c>
    </row>
    <row r="1931" spans="1:9" x14ac:dyDescent="0.2">
      <c r="A1931" s="14" t="s">
        <v>3791</v>
      </c>
      <c r="B1931" s="12" t="s">
        <v>3792</v>
      </c>
      <c r="C1931" s="18" t="s">
        <v>1617</v>
      </c>
      <c r="D1931" s="14" t="s">
        <v>3919</v>
      </c>
      <c r="E1931" s="14" t="s">
        <v>735</v>
      </c>
      <c r="F1931" s="20">
        <v>0</v>
      </c>
      <c r="G1931" s="20" t="s">
        <v>735</v>
      </c>
      <c r="H1931" s="20">
        <v>0</v>
      </c>
      <c r="I1931" s="12" t="s">
        <v>305</v>
      </c>
    </row>
    <row r="1932" spans="1:9" x14ac:dyDescent="0.2">
      <c r="A1932" s="14" t="s">
        <v>3791</v>
      </c>
      <c r="B1932" s="12" t="s">
        <v>3792</v>
      </c>
      <c r="C1932" s="18" t="s">
        <v>3920</v>
      </c>
      <c r="D1932" s="14" t="s">
        <v>3921</v>
      </c>
      <c r="E1932" s="14" t="s">
        <v>735</v>
      </c>
      <c r="F1932" s="20">
        <v>0.4204270970575319</v>
      </c>
      <c r="G1932" s="20" t="s">
        <v>735</v>
      </c>
      <c r="H1932" s="20">
        <v>0.40106682769726254</v>
      </c>
      <c r="I1932" s="12" t="s">
        <v>305</v>
      </c>
    </row>
    <row r="1933" spans="1:9" x14ac:dyDescent="0.2">
      <c r="A1933" s="14" t="s">
        <v>3791</v>
      </c>
      <c r="B1933" s="12" t="s">
        <v>3792</v>
      </c>
      <c r="C1933" s="18" t="s">
        <v>3602</v>
      </c>
      <c r="D1933" s="14" t="s">
        <v>3922</v>
      </c>
      <c r="E1933" s="14" t="s">
        <v>735</v>
      </c>
      <c r="F1933" s="20">
        <v>0</v>
      </c>
      <c r="G1933" s="20" t="s">
        <v>735</v>
      </c>
      <c r="H1933" s="20">
        <v>0</v>
      </c>
      <c r="I1933" s="12" t="s">
        <v>305</v>
      </c>
    </row>
    <row r="1934" spans="1:9" x14ac:dyDescent="0.2">
      <c r="A1934" s="14" t="s">
        <v>3791</v>
      </c>
      <c r="B1934" s="12" t="s">
        <v>3792</v>
      </c>
      <c r="C1934" s="18" t="s">
        <v>2528</v>
      </c>
      <c r="D1934" s="14" t="s">
        <v>3923</v>
      </c>
      <c r="E1934" s="14" t="s">
        <v>735</v>
      </c>
      <c r="F1934" s="20">
        <v>0</v>
      </c>
      <c r="G1934" s="20" t="s">
        <v>735</v>
      </c>
      <c r="H1934" s="20">
        <v>0</v>
      </c>
      <c r="I1934" s="12" t="s">
        <v>305</v>
      </c>
    </row>
    <row r="1935" spans="1:9" x14ac:dyDescent="0.2">
      <c r="A1935" s="14" t="s">
        <v>3791</v>
      </c>
      <c r="B1935" s="12" t="s">
        <v>3792</v>
      </c>
      <c r="C1935" s="18" t="s">
        <v>3924</v>
      </c>
      <c r="D1935" s="14" t="s">
        <v>3925</v>
      </c>
      <c r="E1935" s="14" t="s">
        <v>735</v>
      </c>
      <c r="F1935" s="20">
        <v>0.33395061728395059</v>
      </c>
      <c r="G1935" s="20" t="s">
        <v>735</v>
      </c>
      <c r="H1935" s="20">
        <v>0.16144349477682812</v>
      </c>
      <c r="I1935" s="12" t="s">
        <v>305</v>
      </c>
    </row>
    <row r="1936" spans="1:9" x14ac:dyDescent="0.2">
      <c r="A1936" s="14" t="s">
        <v>3791</v>
      </c>
      <c r="B1936" s="12" t="s">
        <v>3792</v>
      </c>
      <c r="C1936" s="18" t="s">
        <v>3926</v>
      </c>
      <c r="D1936" s="14" t="s">
        <v>3927</v>
      </c>
      <c r="E1936" s="14" t="s">
        <v>735</v>
      </c>
      <c r="F1936" s="20">
        <v>0.21890501687580705</v>
      </c>
      <c r="G1936" s="20" t="s">
        <v>735</v>
      </c>
      <c r="H1936" s="20">
        <v>0.10706768935220501</v>
      </c>
      <c r="I1936" s="12" t="s">
        <v>305</v>
      </c>
    </row>
    <row r="1937" spans="1:9" x14ac:dyDescent="0.2">
      <c r="A1937" s="14" t="s">
        <v>3791</v>
      </c>
      <c r="B1937" s="12" t="s">
        <v>3792</v>
      </c>
      <c r="C1937" s="18" t="s">
        <v>3307</v>
      </c>
      <c r="D1937" s="14" t="s">
        <v>3928</v>
      </c>
      <c r="E1937" s="14" t="s">
        <v>735</v>
      </c>
      <c r="F1937" s="20">
        <v>0.33572760403424018</v>
      </c>
      <c r="G1937" s="20" t="s">
        <v>735</v>
      </c>
      <c r="H1937" s="20">
        <v>0.24438893821232421</v>
      </c>
      <c r="I1937" s="12" t="s">
        <v>305</v>
      </c>
    </row>
    <row r="1938" spans="1:9" x14ac:dyDescent="0.2">
      <c r="A1938" s="14" t="s">
        <v>3791</v>
      </c>
      <c r="B1938" s="12" t="s">
        <v>3792</v>
      </c>
      <c r="C1938" s="18" t="s">
        <v>3929</v>
      </c>
      <c r="D1938" s="14" t="s">
        <v>3930</v>
      </c>
      <c r="E1938" s="14" t="s">
        <v>735</v>
      </c>
      <c r="F1938" s="20">
        <v>0</v>
      </c>
      <c r="G1938" s="20" t="s">
        <v>735</v>
      </c>
      <c r="H1938" s="20">
        <v>0</v>
      </c>
      <c r="I1938" s="12" t="s">
        <v>305</v>
      </c>
    </row>
    <row r="1939" spans="1:9" x14ac:dyDescent="0.2">
      <c r="A1939" s="14" t="s">
        <v>3791</v>
      </c>
      <c r="B1939" s="12" t="s">
        <v>3792</v>
      </c>
      <c r="C1939" s="18" t="s">
        <v>3931</v>
      </c>
      <c r="D1939" s="14" t="s">
        <v>3932</v>
      </c>
      <c r="E1939" s="14" t="s">
        <v>735</v>
      </c>
      <c r="F1939" s="20">
        <v>0</v>
      </c>
      <c r="G1939" s="20" t="s">
        <v>735</v>
      </c>
      <c r="H1939" s="20">
        <v>0</v>
      </c>
      <c r="I1939" s="12" t="s">
        <v>305</v>
      </c>
    </row>
    <row r="1940" spans="1:9" x14ac:dyDescent="0.2">
      <c r="A1940" s="14" t="s">
        <v>3791</v>
      </c>
      <c r="B1940" s="12" t="s">
        <v>3792</v>
      </c>
      <c r="C1940" s="18" t="s">
        <v>3933</v>
      </c>
      <c r="D1940" s="14" t="s">
        <v>3934</v>
      </c>
      <c r="E1940" s="14" t="s">
        <v>735</v>
      </c>
      <c r="F1940" s="20">
        <v>0</v>
      </c>
      <c r="G1940" s="20" t="s">
        <v>735</v>
      </c>
      <c r="H1940" s="20">
        <v>0</v>
      </c>
      <c r="I1940" s="12" t="s">
        <v>305</v>
      </c>
    </row>
    <row r="1941" spans="1:9" x14ac:dyDescent="0.2">
      <c r="A1941" s="14" t="s">
        <v>3791</v>
      </c>
      <c r="B1941" s="12" t="s">
        <v>3792</v>
      </c>
      <c r="C1941" s="18" t="s">
        <v>3935</v>
      </c>
      <c r="D1941" s="14" t="s">
        <v>3936</v>
      </c>
      <c r="E1941" s="14" t="s">
        <v>874</v>
      </c>
      <c r="F1941" s="20" t="s">
        <v>874</v>
      </c>
      <c r="G1941" s="20" t="s">
        <v>874</v>
      </c>
      <c r="H1941" s="20" t="s">
        <v>874</v>
      </c>
      <c r="I1941" s="12" t="s">
        <v>305</v>
      </c>
    </row>
    <row r="1942" spans="1:9" x14ac:dyDescent="0.2">
      <c r="A1942" s="14" t="s">
        <v>3791</v>
      </c>
      <c r="B1942" s="12" t="s">
        <v>3792</v>
      </c>
      <c r="C1942" s="18" t="s">
        <v>3937</v>
      </c>
      <c r="D1942" s="14" t="s">
        <v>3938</v>
      </c>
      <c r="E1942" s="14" t="s">
        <v>874</v>
      </c>
      <c r="F1942" s="20" t="s">
        <v>874</v>
      </c>
      <c r="G1942" s="20" t="s">
        <v>874</v>
      </c>
      <c r="H1942" s="20" t="s">
        <v>874</v>
      </c>
      <c r="I1942" s="12" t="s">
        <v>305</v>
      </c>
    </row>
    <row r="1943" spans="1:9" x14ac:dyDescent="0.2">
      <c r="A1943" s="14" t="s">
        <v>3791</v>
      </c>
      <c r="B1943" s="12" t="s">
        <v>3792</v>
      </c>
      <c r="C1943" s="18" t="s">
        <v>3939</v>
      </c>
      <c r="D1943" s="14" t="s">
        <v>3940</v>
      </c>
      <c r="E1943" s="14" t="s">
        <v>735</v>
      </c>
      <c r="F1943" s="20">
        <v>0</v>
      </c>
      <c r="G1943" s="20" t="s">
        <v>735</v>
      </c>
      <c r="H1943" s="20">
        <v>0</v>
      </c>
      <c r="I1943" s="12" t="s">
        <v>305</v>
      </c>
    </row>
    <row r="1944" spans="1:9" x14ac:dyDescent="0.2">
      <c r="A1944" s="14" t="s">
        <v>3791</v>
      </c>
      <c r="B1944" s="12" t="s">
        <v>3792</v>
      </c>
      <c r="C1944" s="18" t="s">
        <v>1025</v>
      </c>
      <c r="D1944" s="14" t="s">
        <v>3941</v>
      </c>
      <c r="E1944" s="14" t="s">
        <v>735</v>
      </c>
      <c r="F1944" s="20">
        <v>0</v>
      </c>
      <c r="G1944" s="20" t="s">
        <v>735</v>
      </c>
      <c r="H1944" s="20">
        <v>0</v>
      </c>
      <c r="I1944" s="12" t="s">
        <v>305</v>
      </c>
    </row>
    <row r="1945" spans="1:9" x14ac:dyDescent="0.2">
      <c r="A1945" s="14" t="s">
        <v>3791</v>
      </c>
      <c r="B1945" s="12" t="s">
        <v>3792</v>
      </c>
      <c r="C1945" s="18" t="s">
        <v>3942</v>
      </c>
      <c r="D1945" s="14" t="s">
        <v>3943</v>
      </c>
      <c r="E1945" s="14" t="s">
        <v>735</v>
      </c>
      <c r="F1945" s="20">
        <v>0.23190235690235694</v>
      </c>
      <c r="G1945" s="20" t="s">
        <v>735</v>
      </c>
      <c r="H1945" s="20">
        <v>0.18506139829669238</v>
      </c>
      <c r="I1945" s="12" t="s">
        <v>305</v>
      </c>
    </row>
    <row r="1946" spans="1:9" x14ac:dyDescent="0.2">
      <c r="A1946" s="14" t="s">
        <v>3791</v>
      </c>
      <c r="B1946" s="12" t="s">
        <v>3792</v>
      </c>
      <c r="C1946" s="18" t="s">
        <v>3944</v>
      </c>
      <c r="D1946" s="14" t="s">
        <v>3945</v>
      </c>
      <c r="E1946" s="14" t="s">
        <v>735</v>
      </c>
      <c r="F1946" s="20">
        <v>6.2975492914125353E-2</v>
      </c>
      <c r="G1946" s="20" t="s">
        <v>735</v>
      </c>
      <c r="H1946" s="20">
        <v>0</v>
      </c>
      <c r="I1946" s="12" t="s">
        <v>305</v>
      </c>
    </row>
    <row r="1947" spans="1:9" x14ac:dyDescent="0.2">
      <c r="A1947" s="14" t="s">
        <v>3791</v>
      </c>
      <c r="B1947" s="12" t="s">
        <v>3792</v>
      </c>
      <c r="C1947" s="18" t="s">
        <v>1667</v>
      </c>
      <c r="D1947" s="14" t="s">
        <v>3946</v>
      </c>
      <c r="E1947" s="14" t="s">
        <v>735</v>
      </c>
      <c r="F1947" s="20">
        <v>0.27759706290779729</v>
      </c>
      <c r="G1947" s="20" t="s">
        <v>735</v>
      </c>
      <c r="H1947" s="20">
        <v>0.15101878007951447</v>
      </c>
      <c r="I1947" s="12" t="s">
        <v>305</v>
      </c>
    </row>
    <row r="1948" spans="1:9" x14ac:dyDescent="0.2">
      <c r="A1948" s="14" t="s">
        <v>3791</v>
      </c>
      <c r="B1948" s="12" t="s">
        <v>3792</v>
      </c>
      <c r="C1948" s="18" t="s">
        <v>864</v>
      </c>
      <c r="D1948" s="14" t="s">
        <v>3947</v>
      </c>
      <c r="E1948" s="14" t="s">
        <v>735</v>
      </c>
      <c r="F1948" s="20">
        <v>0</v>
      </c>
      <c r="G1948" s="20" t="s">
        <v>735</v>
      </c>
      <c r="H1948" s="20">
        <v>0</v>
      </c>
      <c r="I1948" s="12" t="s">
        <v>305</v>
      </c>
    </row>
    <row r="1949" spans="1:9" x14ac:dyDescent="0.2">
      <c r="A1949" s="14" t="s">
        <v>3791</v>
      </c>
      <c r="B1949" s="12" t="s">
        <v>3792</v>
      </c>
      <c r="C1949" s="18" t="s">
        <v>3948</v>
      </c>
      <c r="D1949" s="14" t="s">
        <v>3949</v>
      </c>
      <c r="E1949" s="14" t="s">
        <v>735</v>
      </c>
      <c r="F1949" s="20">
        <v>0</v>
      </c>
      <c r="G1949" s="20" t="s">
        <v>735</v>
      </c>
      <c r="H1949" s="20">
        <v>0</v>
      </c>
      <c r="I1949" s="12" t="s">
        <v>305</v>
      </c>
    </row>
    <row r="1950" spans="1:9" x14ac:dyDescent="0.2">
      <c r="A1950" s="14" t="s">
        <v>3791</v>
      </c>
      <c r="B1950" s="12" t="s">
        <v>3792</v>
      </c>
      <c r="C1950" s="18" t="s">
        <v>1670</v>
      </c>
      <c r="D1950" s="14" t="s">
        <v>3950</v>
      </c>
      <c r="E1950" s="14" t="s">
        <v>735</v>
      </c>
      <c r="F1950" s="20">
        <v>0</v>
      </c>
      <c r="G1950" s="20" t="s">
        <v>735</v>
      </c>
      <c r="H1950" s="20">
        <v>0</v>
      </c>
      <c r="I1950" s="12" t="s">
        <v>305</v>
      </c>
    </row>
    <row r="1951" spans="1:9" x14ac:dyDescent="0.2">
      <c r="A1951" s="14" t="s">
        <v>3791</v>
      </c>
      <c r="B1951" s="12" t="s">
        <v>3792</v>
      </c>
      <c r="C1951" s="18" t="s">
        <v>1680</v>
      </c>
      <c r="D1951" s="14" t="s">
        <v>3951</v>
      </c>
      <c r="E1951" s="14" t="s">
        <v>735</v>
      </c>
      <c r="F1951" s="20">
        <v>0.27568383323901147</v>
      </c>
      <c r="G1951" s="20" t="s">
        <v>735</v>
      </c>
      <c r="H1951" s="20">
        <v>0.29656938044034825</v>
      </c>
      <c r="I1951" s="12" t="s">
        <v>305</v>
      </c>
    </row>
    <row r="1952" spans="1:9" x14ac:dyDescent="0.2">
      <c r="A1952" s="14" t="s">
        <v>3791</v>
      </c>
      <c r="B1952" s="12" t="s">
        <v>3792</v>
      </c>
      <c r="C1952" s="18" t="s">
        <v>2369</v>
      </c>
      <c r="D1952" s="14" t="s">
        <v>3952</v>
      </c>
      <c r="E1952" s="14" t="s">
        <v>735</v>
      </c>
      <c r="F1952" s="20">
        <v>0</v>
      </c>
      <c r="G1952" s="20" t="s">
        <v>735</v>
      </c>
      <c r="H1952" s="20">
        <v>0</v>
      </c>
      <c r="I1952" s="12" t="s">
        <v>305</v>
      </c>
    </row>
    <row r="1953" spans="1:9" x14ac:dyDescent="0.2">
      <c r="A1953" s="14" t="s">
        <v>3791</v>
      </c>
      <c r="B1953" s="12" t="s">
        <v>3792</v>
      </c>
      <c r="C1953" s="18" t="s">
        <v>3953</v>
      </c>
      <c r="D1953" s="14" t="s">
        <v>3954</v>
      </c>
      <c r="E1953" s="14" t="s">
        <v>735</v>
      </c>
      <c r="F1953" s="20">
        <v>0.31124621737670821</v>
      </c>
      <c r="G1953" s="20" t="s">
        <v>735</v>
      </c>
      <c r="H1953" s="20">
        <v>0.48511368615804079</v>
      </c>
      <c r="I1953" s="12" t="s">
        <v>305</v>
      </c>
    </row>
    <row r="1954" spans="1:9" x14ac:dyDescent="0.2">
      <c r="A1954" s="14" t="s">
        <v>3791</v>
      </c>
      <c r="B1954" s="12" t="s">
        <v>3792</v>
      </c>
      <c r="C1954" s="18" t="s">
        <v>3955</v>
      </c>
      <c r="D1954" s="14" t="s">
        <v>3956</v>
      </c>
      <c r="E1954" s="14" t="s">
        <v>735</v>
      </c>
      <c r="F1954" s="20">
        <v>0</v>
      </c>
      <c r="G1954" s="20" t="s">
        <v>735</v>
      </c>
      <c r="H1954" s="20">
        <v>0</v>
      </c>
      <c r="I1954" s="12" t="s">
        <v>305</v>
      </c>
    </row>
    <row r="1955" spans="1:9" x14ac:dyDescent="0.2">
      <c r="A1955" s="14" t="s">
        <v>3957</v>
      </c>
      <c r="B1955" s="12" t="s">
        <v>3958</v>
      </c>
      <c r="C1955" s="18" t="s">
        <v>1154</v>
      </c>
      <c r="D1955" s="14" t="s">
        <v>3959</v>
      </c>
      <c r="E1955" s="14" t="s">
        <v>735</v>
      </c>
      <c r="F1955" s="20">
        <v>0</v>
      </c>
      <c r="G1955" s="20" t="s">
        <v>735</v>
      </c>
      <c r="H1955" s="20">
        <v>0</v>
      </c>
      <c r="I1955" s="12" t="s">
        <v>304</v>
      </c>
    </row>
    <row r="1956" spans="1:9" x14ac:dyDescent="0.2">
      <c r="A1956" s="14" t="s">
        <v>3957</v>
      </c>
      <c r="B1956" s="12" t="s">
        <v>3958</v>
      </c>
      <c r="C1956" s="18" t="s">
        <v>3960</v>
      </c>
      <c r="D1956" s="14" t="s">
        <v>3961</v>
      </c>
      <c r="E1956" s="14" t="s">
        <v>735</v>
      </c>
      <c r="F1956" s="20">
        <v>0</v>
      </c>
      <c r="G1956" s="20" t="s">
        <v>735</v>
      </c>
      <c r="H1956" s="20">
        <v>0</v>
      </c>
      <c r="I1956" s="12" t="s">
        <v>304</v>
      </c>
    </row>
    <row r="1957" spans="1:9" x14ac:dyDescent="0.2">
      <c r="A1957" s="14" t="s">
        <v>3957</v>
      </c>
      <c r="B1957" s="12" t="s">
        <v>3958</v>
      </c>
      <c r="C1957" s="18" t="s">
        <v>3962</v>
      </c>
      <c r="D1957" s="14" t="s">
        <v>3963</v>
      </c>
      <c r="E1957" s="14" t="s">
        <v>735</v>
      </c>
      <c r="F1957" s="20">
        <v>0</v>
      </c>
      <c r="G1957" s="20" t="s">
        <v>735</v>
      </c>
      <c r="H1957" s="20">
        <v>0</v>
      </c>
      <c r="I1957" s="12" t="s">
        <v>304</v>
      </c>
    </row>
    <row r="1958" spans="1:9" x14ac:dyDescent="0.2">
      <c r="A1958" s="14" t="s">
        <v>3957</v>
      </c>
      <c r="B1958" s="12" t="s">
        <v>3958</v>
      </c>
      <c r="C1958" s="18" t="s">
        <v>3964</v>
      </c>
      <c r="D1958" s="14" t="s">
        <v>3965</v>
      </c>
      <c r="E1958" s="14" t="s">
        <v>735</v>
      </c>
      <c r="F1958" s="20">
        <v>0</v>
      </c>
      <c r="G1958" s="20" t="s">
        <v>735</v>
      </c>
      <c r="H1958" s="20">
        <v>0</v>
      </c>
      <c r="I1958" s="12" t="s">
        <v>304</v>
      </c>
    </row>
    <row r="1959" spans="1:9" x14ac:dyDescent="0.2">
      <c r="A1959" s="14" t="s">
        <v>3957</v>
      </c>
      <c r="B1959" s="12" t="s">
        <v>3958</v>
      </c>
      <c r="C1959" s="18" t="s">
        <v>3966</v>
      </c>
      <c r="D1959" s="14" t="s">
        <v>3967</v>
      </c>
      <c r="E1959" s="14" t="s">
        <v>735</v>
      </c>
      <c r="F1959" s="20">
        <v>0</v>
      </c>
      <c r="G1959" s="20" t="s">
        <v>735</v>
      </c>
      <c r="H1959" s="20">
        <v>0</v>
      </c>
      <c r="I1959" s="12" t="s">
        <v>304</v>
      </c>
    </row>
    <row r="1960" spans="1:9" x14ac:dyDescent="0.2">
      <c r="A1960" s="14" t="s">
        <v>3957</v>
      </c>
      <c r="B1960" s="12" t="s">
        <v>3958</v>
      </c>
      <c r="C1960" s="18" t="s">
        <v>3968</v>
      </c>
      <c r="D1960" s="14" t="s">
        <v>3969</v>
      </c>
      <c r="E1960" s="14" t="s">
        <v>735</v>
      </c>
      <c r="F1960" s="20">
        <v>0</v>
      </c>
      <c r="G1960" s="20" t="s">
        <v>735</v>
      </c>
      <c r="H1960" s="20">
        <v>0</v>
      </c>
      <c r="I1960" s="12" t="s">
        <v>304</v>
      </c>
    </row>
    <row r="1961" spans="1:9" x14ac:dyDescent="0.2">
      <c r="A1961" s="14" t="s">
        <v>3957</v>
      </c>
      <c r="B1961" s="12" t="s">
        <v>3958</v>
      </c>
      <c r="C1961" s="18" t="s">
        <v>1448</v>
      </c>
      <c r="D1961" s="14" t="s">
        <v>3970</v>
      </c>
      <c r="E1961" s="14" t="s">
        <v>735</v>
      </c>
      <c r="F1961" s="20">
        <v>0</v>
      </c>
      <c r="G1961" s="20" t="s">
        <v>735</v>
      </c>
      <c r="H1961" s="20">
        <v>0</v>
      </c>
      <c r="I1961" s="12" t="s">
        <v>304</v>
      </c>
    </row>
    <row r="1962" spans="1:9" x14ac:dyDescent="0.2">
      <c r="A1962" s="14" t="s">
        <v>3957</v>
      </c>
      <c r="B1962" s="12" t="s">
        <v>3958</v>
      </c>
      <c r="C1962" s="18" t="s">
        <v>3971</v>
      </c>
      <c r="D1962" s="14" t="s">
        <v>3972</v>
      </c>
      <c r="E1962" s="14" t="s">
        <v>735</v>
      </c>
      <c r="F1962" s="20">
        <v>0</v>
      </c>
      <c r="G1962" s="20" t="s">
        <v>735</v>
      </c>
      <c r="H1962" s="20">
        <v>0</v>
      </c>
      <c r="I1962" s="12" t="s">
        <v>304</v>
      </c>
    </row>
    <row r="1963" spans="1:9" x14ac:dyDescent="0.2">
      <c r="A1963" s="14" t="s">
        <v>3957</v>
      </c>
      <c r="B1963" s="12" t="s">
        <v>3958</v>
      </c>
      <c r="C1963" s="18" t="s">
        <v>1778</v>
      </c>
      <c r="D1963" s="14" t="s">
        <v>3973</v>
      </c>
      <c r="E1963" s="14" t="s">
        <v>735</v>
      </c>
      <c r="F1963" s="20">
        <v>0</v>
      </c>
      <c r="G1963" s="20" t="s">
        <v>735</v>
      </c>
      <c r="H1963" s="20">
        <v>0</v>
      </c>
      <c r="I1963" s="12" t="s">
        <v>304</v>
      </c>
    </row>
    <row r="1964" spans="1:9" x14ac:dyDescent="0.2">
      <c r="A1964" s="14" t="s">
        <v>3957</v>
      </c>
      <c r="B1964" s="12" t="s">
        <v>3958</v>
      </c>
      <c r="C1964" s="18" t="s">
        <v>3974</v>
      </c>
      <c r="D1964" s="14" t="s">
        <v>3975</v>
      </c>
      <c r="E1964" s="14" t="s">
        <v>735</v>
      </c>
      <c r="F1964" s="20">
        <v>0</v>
      </c>
      <c r="G1964" s="20" t="s">
        <v>735</v>
      </c>
      <c r="H1964" s="20">
        <v>0</v>
      </c>
      <c r="I1964" s="12" t="s">
        <v>304</v>
      </c>
    </row>
    <row r="1965" spans="1:9" x14ac:dyDescent="0.2">
      <c r="A1965" s="14" t="s">
        <v>3957</v>
      </c>
      <c r="B1965" s="12" t="s">
        <v>3958</v>
      </c>
      <c r="C1965" s="18" t="s">
        <v>3976</v>
      </c>
      <c r="D1965" s="14" t="s">
        <v>3977</v>
      </c>
      <c r="E1965" s="14" t="s">
        <v>735</v>
      </c>
      <c r="F1965" s="20">
        <v>0</v>
      </c>
      <c r="G1965" s="20" t="s">
        <v>735</v>
      </c>
      <c r="H1965" s="20">
        <v>0</v>
      </c>
      <c r="I1965" s="12" t="s">
        <v>304</v>
      </c>
    </row>
    <row r="1966" spans="1:9" x14ac:dyDescent="0.2">
      <c r="A1966" s="14" t="s">
        <v>3957</v>
      </c>
      <c r="B1966" s="12" t="s">
        <v>3958</v>
      </c>
      <c r="C1966" s="18" t="s">
        <v>3978</v>
      </c>
      <c r="D1966" s="14" t="s">
        <v>3979</v>
      </c>
      <c r="E1966" s="14" t="s">
        <v>735</v>
      </c>
      <c r="F1966" s="20">
        <v>0</v>
      </c>
      <c r="G1966" s="20" t="s">
        <v>735</v>
      </c>
      <c r="H1966" s="20">
        <v>0</v>
      </c>
      <c r="I1966" s="12" t="s">
        <v>304</v>
      </c>
    </row>
    <row r="1967" spans="1:9" x14ac:dyDescent="0.2">
      <c r="A1967" s="14" t="s">
        <v>3957</v>
      </c>
      <c r="B1967" s="12" t="s">
        <v>3958</v>
      </c>
      <c r="C1967" s="18" t="s">
        <v>3980</v>
      </c>
      <c r="D1967" s="14" t="s">
        <v>3981</v>
      </c>
      <c r="E1967" s="14" t="s">
        <v>735</v>
      </c>
      <c r="F1967" s="20">
        <v>0</v>
      </c>
      <c r="G1967" s="20" t="s">
        <v>735</v>
      </c>
      <c r="H1967" s="20">
        <v>0</v>
      </c>
      <c r="I1967" s="12" t="s">
        <v>304</v>
      </c>
    </row>
    <row r="1968" spans="1:9" x14ac:dyDescent="0.2">
      <c r="A1968" s="14" t="s">
        <v>3957</v>
      </c>
      <c r="B1968" s="12" t="s">
        <v>3958</v>
      </c>
      <c r="C1968" s="18" t="s">
        <v>3658</v>
      </c>
      <c r="D1968" s="14" t="s">
        <v>3982</v>
      </c>
      <c r="E1968" s="14" t="s">
        <v>735</v>
      </c>
      <c r="F1968" s="20">
        <v>0</v>
      </c>
      <c r="G1968" s="20" t="s">
        <v>735</v>
      </c>
      <c r="H1968" s="20">
        <v>0</v>
      </c>
      <c r="I1968" s="12" t="s">
        <v>304</v>
      </c>
    </row>
    <row r="1969" spans="1:9" x14ac:dyDescent="0.2">
      <c r="A1969" s="14" t="s">
        <v>3957</v>
      </c>
      <c r="B1969" s="12" t="s">
        <v>3958</v>
      </c>
      <c r="C1969" s="18" t="s">
        <v>3983</v>
      </c>
      <c r="D1969" s="14" t="s">
        <v>3984</v>
      </c>
      <c r="E1969" s="14" t="s">
        <v>735</v>
      </c>
      <c r="F1969" s="20">
        <v>0</v>
      </c>
      <c r="G1969" s="20" t="s">
        <v>735</v>
      </c>
      <c r="H1969" s="20">
        <v>0</v>
      </c>
      <c r="I1969" s="12" t="s">
        <v>304</v>
      </c>
    </row>
    <row r="1970" spans="1:9" x14ac:dyDescent="0.2">
      <c r="A1970" s="14" t="s">
        <v>3957</v>
      </c>
      <c r="B1970" s="12" t="s">
        <v>3958</v>
      </c>
      <c r="C1970" s="18" t="s">
        <v>3985</v>
      </c>
      <c r="D1970" s="14" t="s">
        <v>3986</v>
      </c>
      <c r="E1970" s="14" t="s">
        <v>735</v>
      </c>
      <c r="F1970" s="20">
        <v>0</v>
      </c>
      <c r="G1970" s="20" t="s">
        <v>735</v>
      </c>
      <c r="H1970" s="20">
        <v>0</v>
      </c>
      <c r="I1970" s="12" t="s">
        <v>304</v>
      </c>
    </row>
    <row r="1971" spans="1:9" x14ac:dyDescent="0.2">
      <c r="A1971" s="14" t="s">
        <v>3957</v>
      </c>
      <c r="B1971" s="12" t="s">
        <v>3958</v>
      </c>
      <c r="C1971" s="18" t="s">
        <v>3362</v>
      </c>
      <c r="D1971" s="14" t="s">
        <v>3987</v>
      </c>
      <c r="E1971" s="14" t="s">
        <v>735</v>
      </c>
      <c r="F1971" s="20">
        <v>0</v>
      </c>
      <c r="G1971" s="20" t="s">
        <v>735</v>
      </c>
      <c r="H1971" s="20">
        <v>0</v>
      </c>
      <c r="I1971" s="12" t="s">
        <v>304</v>
      </c>
    </row>
    <row r="1972" spans="1:9" x14ac:dyDescent="0.2">
      <c r="A1972" s="14" t="s">
        <v>3957</v>
      </c>
      <c r="B1972" s="12" t="s">
        <v>3958</v>
      </c>
      <c r="C1972" s="18" t="s">
        <v>3988</v>
      </c>
      <c r="D1972" s="14" t="s">
        <v>3989</v>
      </c>
      <c r="E1972" s="14" t="s">
        <v>735</v>
      </c>
      <c r="F1972" s="20">
        <v>0</v>
      </c>
      <c r="G1972" s="20" t="s">
        <v>735</v>
      </c>
      <c r="H1972" s="20">
        <v>0</v>
      </c>
      <c r="I1972" s="12" t="s">
        <v>304</v>
      </c>
    </row>
    <row r="1973" spans="1:9" x14ac:dyDescent="0.2">
      <c r="A1973" s="14" t="s">
        <v>3957</v>
      </c>
      <c r="B1973" s="12" t="s">
        <v>3958</v>
      </c>
      <c r="C1973" s="18" t="s">
        <v>951</v>
      </c>
      <c r="D1973" s="14" t="s">
        <v>3990</v>
      </c>
      <c r="E1973" s="14" t="s">
        <v>735</v>
      </c>
      <c r="F1973" s="20">
        <v>0.13090676883780333</v>
      </c>
      <c r="G1973" s="20" t="s">
        <v>735</v>
      </c>
      <c r="H1973" s="20">
        <v>0.16034327009936761</v>
      </c>
      <c r="I1973" s="12" t="s">
        <v>304</v>
      </c>
    </row>
    <row r="1974" spans="1:9" x14ac:dyDescent="0.2">
      <c r="A1974" s="14" t="s">
        <v>3957</v>
      </c>
      <c r="B1974" s="12" t="s">
        <v>3958</v>
      </c>
      <c r="C1974" s="18" t="s">
        <v>3991</v>
      </c>
      <c r="D1974" s="14" t="s">
        <v>3992</v>
      </c>
      <c r="E1974" s="14" t="s">
        <v>735</v>
      </c>
      <c r="F1974" s="20">
        <v>0</v>
      </c>
      <c r="G1974" s="20" t="s">
        <v>735</v>
      </c>
      <c r="H1974" s="20">
        <v>0</v>
      </c>
      <c r="I1974" s="12" t="s">
        <v>304</v>
      </c>
    </row>
    <row r="1975" spans="1:9" x14ac:dyDescent="0.2">
      <c r="A1975" s="14" t="s">
        <v>3957</v>
      </c>
      <c r="B1975" s="12" t="s">
        <v>3958</v>
      </c>
      <c r="C1975" s="18" t="s">
        <v>3993</v>
      </c>
      <c r="D1975" s="14" t="s">
        <v>3994</v>
      </c>
      <c r="E1975" s="14" t="s">
        <v>735</v>
      </c>
      <c r="F1975" s="20">
        <v>0</v>
      </c>
      <c r="G1975" s="20" t="s">
        <v>735</v>
      </c>
      <c r="H1975" s="20">
        <v>0</v>
      </c>
      <c r="I1975" s="12" t="s">
        <v>304</v>
      </c>
    </row>
    <row r="1976" spans="1:9" x14ac:dyDescent="0.2">
      <c r="A1976" s="14" t="s">
        <v>3957</v>
      </c>
      <c r="B1976" s="12" t="s">
        <v>3958</v>
      </c>
      <c r="C1976" s="18" t="s">
        <v>3995</v>
      </c>
      <c r="D1976" s="14" t="s">
        <v>3996</v>
      </c>
      <c r="E1976" s="14" t="s">
        <v>735</v>
      </c>
      <c r="F1976" s="20">
        <v>0</v>
      </c>
      <c r="G1976" s="20" t="s">
        <v>735</v>
      </c>
      <c r="H1976" s="20">
        <v>0</v>
      </c>
      <c r="I1976" s="12" t="s">
        <v>304</v>
      </c>
    </row>
    <row r="1977" spans="1:9" x14ac:dyDescent="0.2">
      <c r="A1977" s="14" t="s">
        <v>3957</v>
      </c>
      <c r="B1977" s="12" t="s">
        <v>3958</v>
      </c>
      <c r="C1977" s="18" t="s">
        <v>3997</v>
      </c>
      <c r="D1977" s="14" t="s">
        <v>3998</v>
      </c>
      <c r="E1977" s="14" t="s">
        <v>735</v>
      </c>
      <c r="F1977" s="20">
        <v>0</v>
      </c>
      <c r="G1977" s="20" t="s">
        <v>735</v>
      </c>
      <c r="H1977" s="20">
        <v>0</v>
      </c>
      <c r="I1977" s="12" t="s">
        <v>304</v>
      </c>
    </row>
    <row r="1978" spans="1:9" x14ac:dyDescent="0.2">
      <c r="A1978" s="14" t="s">
        <v>3957</v>
      </c>
      <c r="B1978" s="12" t="s">
        <v>3958</v>
      </c>
      <c r="C1978" s="18" t="s">
        <v>976</v>
      </c>
      <c r="D1978" s="14" t="s">
        <v>3999</v>
      </c>
      <c r="E1978" s="14" t="s">
        <v>735</v>
      </c>
      <c r="F1978" s="20">
        <v>0</v>
      </c>
      <c r="G1978" s="20" t="s">
        <v>735</v>
      </c>
      <c r="H1978" s="20">
        <v>0</v>
      </c>
      <c r="I1978" s="12" t="s">
        <v>304</v>
      </c>
    </row>
    <row r="1979" spans="1:9" x14ac:dyDescent="0.2">
      <c r="A1979" s="14" t="s">
        <v>3957</v>
      </c>
      <c r="B1979" s="12" t="s">
        <v>3958</v>
      </c>
      <c r="C1979" s="18" t="s">
        <v>1850</v>
      </c>
      <c r="D1979" s="14" t="s">
        <v>4000</v>
      </c>
      <c r="E1979" s="14" t="s">
        <v>735</v>
      </c>
      <c r="F1979" s="20">
        <v>0</v>
      </c>
      <c r="G1979" s="20" t="s">
        <v>735</v>
      </c>
      <c r="H1979" s="20">
        <v>0</v>
      </c>
      <c r="I1979" s="12" t="s">
        <v>304</v>
      </c>
    </row>
    <row r="1980" spans="1:9" x14ac:dyDescent="0.2">
      <c r="A1980" s="14" t="s">
        <v>3957</v>
      </c>
      <c r="B1980" s="12" t="s">
        <v>3958</v>
      </c>
      <c r="C1980" s="18" t="s">
        <v>1579</v>
      </c>
      <c r="D1980" s="14" t="s">
        <v>4001</v>
      </c>
      <c r="E1980" s="14" t="s">
        <v>735</v>
      </c>
      <c r="F1980" s="20">
        <v>0</v>
      </c>
      <c r="G1980" s="20" t="s">
        <v>735</v>
      </c>
      <c r="H1980" s="20">
        <v>0</v>
      </c>
      <c r="I1980" s="12" t="s">
        <v>304</v>
      </c>
    </row>
    <row r="1981" spans="1:9" x14ac:dyDescent="0.2">
      <c r="A1981" s="14" t="s">
        <v>3957</v>
      </c>
      <c r="B1981" s="12" t="s">
        <v>3958</v>
      </c>
      <c r="C1981" s="18" t="s">
        <v>4002</v>
      </c>
      <c r="D1981" s="14" t="s">
        <v>4003</v>
      </c>
      <c r="E1981" s="14" t="s">
        <v>735</v>
      </c>
      <c r="F1981" s="20">
        <v>0</v>
      </c>
      <c r="G1981" s="20" t="s">
        <v>735</v>
      </c>
      <c r="H1981" s="20">
        <v>0</v>
      </c>
      <c r="I1981" s="12" t="s">
        <v>304</v>
      </c>
    </row>
    <row r="1982" spans="1:9" x14ac:dyDescent="0.2">
      <c r="A1982" s="14" t="s">
        <v>3957</v>
      </c>
      <c r="B1982" s="12" t="s">
        <v>3958</v>
      </c>
      <c r="C1982" s="18" t="s">
        <v>1852</v>
      </c>
      <c r="D1982" s="14" t="s">
        <v>4004</v>
      </c>
      <c r="E1982" s="14" t="s">
        <v>735</v>
      </c>
      <c r="F1982" s="20">
        <v>0</v>
      </c>
      <c r="G1982" s="20" t="s">
        <v>735</v>
      </c>
      <c r="H1982" s="20">
        <v>0</v>
      </c>
      <c r="I1982" s="12" t="s">
        <v>304</v>
      </c>
    </row>
    <row r="1983" spans="1:9" x14ac:dyDescent="0.2">
      <c r="A1983" s="14" t="s">
        <v>3957</v>
      </c>
      <c r="B1983" s="12" t="s">
        <v>3958</v>
      </c>
      <c r="C1983" s="18" t="s">
        <v>1866</v>
      </c>
      <c r="D1983" s="14" t="s">
        <v>4005</v>
      </c>
      <c r="E1983" s="14" t="s">
        <v>735</v>
      </c>
      <c r="F1983" s="20">
        <v>0</v>
      </c>
      <c r="G1983" s="20" t="s">
        <v>735</v>
      </c>
      <c r="H1983" s="20">
        <v>0</v>
      </c>
      <c r="I1983" s="12" t="s">
        <v>304</v>
      </c>
    </row>
    <row r="1984" spans="1:9" x14ac:dyDescent="0.2">
      <c r="A1984" s="14" t="s">
        <v>3957</v>
      </c>
      <c r="B1984" s="12" t="s">
        <v>3958</v>
      </c>
      <c r="C1984" s="18" t="s">
        <v>2301</v>
      </c>
      <c r="D1984" s="14" t="s">
        <v>4006</v>
      </c>
      <c r="E1984" s="14" t="s">
        <v>735</v>
      </c>
      <c r="F1984" s="20">
        <v>0</v>
      </c>
      <c r="G1984" s="20" t="s">
        <v>735</v>
      </c>
      <c r="H1984" s="20">
        <v>0</v>
      </c>
      <c r="I1984" s="12" t="s">
        <v>304</v>
      </c>
    </row>
    <row r="1985" spans="1:9" x14ac:dyDescent="0.2">
      <c r="A1985" s="14" t="s">
        <v>3957</v>
      </c>
      <c r="B1985" s="12" t="s">
        <v>3958</v>
      </c>
      <c r="C1985" s="18" t="s">
        <v>4007</v>
      </c>
      <c r="D1985" s="14" t="s">
        <v>4008</v>
      </c>
      <c r="E1985" s="14" t="s">
        <v>735</v>
      </c>
      <c r="F1985" s="20">
        <v>0</v>
      </c>
      <c r="G1985" s="20" t="s">
        <v>735</v>
      </c>
      <c r="H1985" s="20">
        <v>0</v>
      </c>
      <c r="I1985" s="12" t="s">
        <v>304</v>
      </c>
    </row>
    <row r="1986" spans="1:9" x14ac:dyDescent="0.2">
      <c r="A1986" s="14" t="s">
        <v>3957</v>
      </c>
      <c r="B1986" s="12" t="s">
        <v>3958</v>
      </c>
      <c r="C1986" s="18" t="s">
        <v>2507</v>
      </c>
      <c r="D1986" s="14" t="s">
        <v>4009</v>
      </c>
      <c r="E1986" s="14" t="s">
        <v>735</v>
      </c>
      <c r="F1986" s="20">
        <v>0</v>
      </c>
      <c r="G1986" s="20" t="s">
        <v>735</v>
      </c>
      <c r="H1986" s="20">
        <v>0</v>
      </c>
      <c r="I1986" s="12" t="s">
        <v>304</v>
      </c>
    </row>
    <row r="1987" spans="1:9" x14ac:dyDescent="0.2">
      <c r="A1987" s="14" t="s">
        <v>3957</v>
      </c>
      <c r="B1987" s="12" t="s">
        <v>3958</v>
      </c>
      <c r="C1987" s="18" t="s">
        <v>4010</v>
      </c>
      <c r="D1987" s="14" t="s">
        <v>4011</v>
      </c>
      <c r="E1987" s="14" t="s">
        <v>735</v>
      </c>
      <c r="F1987" s="20">
        <v>0</v>
      </c>
      <c r="G1987" s="20" t="s">
        <v>735</v>
      </c>
      <c r="H1987" s="20">
        <v>0</v>
      </c>
      <c r="I1987" s="12" t="s">
        <v>304</v>
      </c>
    </row>
    <row r="1988" spans="1:9" x14ac:dyDescent="0.2">
      <c r="A1988" s="14" t="s">
        <v>3957</v>
      </c>
      <c r="B1988" s="12" t="s">
        <v>3958</v>
      </c>
      <c r="C1988" s="18" t="s">
        <v>4012</v>
      </c>
      <c r="D1988" s="14" t="s">
        <v>4013</v>
      </c>
      <c r="E1988" s="14" t="s">
        <v>735</v>
      </c>
      <c r="F1988" s="20">
        <v>0</v>
      </c>
      <c r="G1988" s="20" t="s">
        <v>735</v>
      </c>
      <c r="H1988" s="20">
        <v>0</v>
      </c>
      <c r="I1988" s="12" t="s">
        <v>304</v>
      </c>
    </row>
    <row r="1989" spans="1:9" x14ac:dyDescent="0.2">
      <c r="A1989" s="14" t="s">
        <v>3957</v>
      </c>
      <c r="B1989" s="12" t="s">
        <v>3958</v>
      </c>
      <c r="C1989" s="18" t="s">
        <v>1606</v>
      </c>
      <c r="D1989" s="14" t="s">
        <v>4014</v>
      </c>
      <c r="E1989" s="14" t="s">
        <v>735</v>
      </c>
      <c r="F1989" s="20">
        <v>0</v>
      </c>
      <c r="G1989" s="20" t="s">
        <v>735</v>
      </c>
      <c r="H1989" s="20">
        <v>0</v>
      </c>
      <c r="I1989" s="12" t="s">
        <v>304</v>
      </c>
    </row>
    <row r="1990" spans="1:9" x14ac:dyDescent="0.2">
      <c r="A1990" s="14" t="s">
        <v>3957</v>
      </c>
      <c r="B1990" s="12" t="s">
        <v>3958</v>
      </c>
      <c r="C1990" s="18" t="s">
        <v>3011</v>
      </c>
      <c r="D1990" s="14" t="s">
        <v>4015</v>
      </c>
      <c r="E1990" s="14" t="s">
        <v>735</v>
      </c>
      <c r="F1990" s="20">
        <v>0</v>
      </c>
      <c r="G1990" s="20" t="s">
        <v>735</v>
      </c>
      <c r="H1990" s="20">
        <v>0</v>
      </c>
      <c r="I1990" s="12" t="s">
        <v>304</v>
      </c>
    </row>
    <row r="1991" spans="1:9" x14ac:dyDescent="0.2">
      <c r="A1991" s="14" t="s">
        <v>3957</v>
      </c>
      <c r="B1991" s="12" t="s">
        <v>3958</v>
      </c>
      <c r="C1991" s="18" t="s">
        <v>4016</v>
      </c>
      <c r="D1991" s="14" t="s">
        <v>4017</v>
      </c>
      <c r="E1991" s="14" t="s">
        <v>735</v>
      </c>
      <c r="F1991" s="20">
        <v>0</v>
      </c>
      <c r="G1991" s="20" t="s">
        <v>735</v>
      </c>
      <c r="H1991" s="20">
        <v>0</v>
      </c>
      <c r="I1991" s="12" t="s">
        <v>304</v>
      </c>
    </row>
    <row r="1992" spans="1:9" x14ac:dyDescent="0.2">
      <c r="A1992" s="14" t="s">
        <v>3957</v>
      </c>
      <c r="B1992" s="12" t="s">
        <v>3958</v>
      </c>
      <c r="C1992" s="18" t="s">
        <v>3017</v>
      </c>
      <c r="D1992" s="14" t="s">
        <v>4018</v>
      </c>
      <c r="E1992" s="14" t="s">
        <v>735</v>
      </c>
      <c r="F1992" s="20">
        <v>0</v>
      </c>
      <c r="G1992" s="20" t="s">
        <v>735</v>
      </c>
      <c r="H1992" s="20">
        <v>0</v>
      </c>
      <c r="I1992" s="12" t="s">
        <v>304</v>
      </c>
    </row>
    <row r="1993" spans="1:9" x14ac:dyDescent="0.2">
      <c r="A1993" s="14" t="s">
        <v>3957</v>
      </c>
      <c r="B1993" s="12" t="s">
        <v>3958</v>
      </c>
      <c r="C1993" s="18" t="s">
        <v>1885</v>
      </c>
      <c r="D1993" s="14" t="s">
        <v>4019</v>
      </c>
      <c r="E1993" s="14" t="s">
        <v>735</v>
      </c>
      <c r="F1993" s="20">
        <v>0</v>
      </c>
      <c r="G1993" s="20" t="s">
        <v>735</v>
      </c>
      <c r="H1993" s="20">
        <v>0</v>
      </c>
      <c r="I1993" s="12" t="s">
        <v>304</v>
      </c>
    </row>
    <row r="1994" spans="1:9" x14ac:dyDescent="0.2">
      <c r="A1994" s="14" t="s">
        <v>3957</v>
      </c>
      <c r="B1994" s="12" t="s">
        <v>3958</v>
      </c>
      <c r="C1994" s="18" t="s">
        <v>4020</v>
      </c>
      <c r="D1994" s="14" t="s">
        <v>4021</v>
      </c>
      <c r="E1994" s="14" t="s">
        <v>735</v>
      </c>
      <c r="F1994" s="20">
        <v>0</v>
      </c>
      <c r="G1994" s="20" t="s">
        <v>735</v>
      </c>
      <c r="H1994" s="20">
        <v>0</v>
      </c>
      <c r="I1994" s="12" t="s">
        <v>304</v>
      </c>
    </row>
    <row r="1995" spans="1:9" x14ac:dyDescent="0.2">
      <c r="A1995" s="14" t="s">
        <v>3957</v>
      </c>
      <c r="B1995" s="12" t="s">
        <v>3958</v>
      </c>
      <c r="C1995" s="18" t="s">
        <v>4022</v>
      </c>
      <c r="D1995" s="14" t="s">
        <v>4023</v>
      </c>
      <c r="E1995" s="14" t="s">
        <v>735</v>
      </c>
      <c r="F1995" s="20">
        <v>0</v>
      </c>
      <c r="G1995" s="20" t="s">
        <v>735</v>
      </c>
      <c r="H1995" s="20">
        <v>0</v>
      </c>
      <c r="I1995" s="12" t="s">
        <v>304</v>
      </c>
    </row>
    <row r="1996" spans="1:9" x14ac:dyDescent="0.2">
      <c r="A1996" s="14" t="s">
        <v>3957</v>
      </c>
      <c r="B1996" s="12" t="s">
        <v>3958</v>
      </c>
      <c r="C1996" s="18" t="s">
        <v>2345</v>
      </c>
      <c r="D1996" s="14" t="s">
        <v>4024</v>
      </c>
      <c r="E1996" s="14" t="s">
        <v>735</v>
      </c>
      <c r="F1996" s="20">
        <v>0</v>
      </c>
      <c r="G1996" s="20" t="s">
        <v>735</v>
      </c>
      <c r="H1996" s="20">
        <v>0</v>
      </c>
      <c r="I1996" s="12" t="s">
        <v>304</v>
      </c>
    </row>
    <row r="1997" spans="1:9" x14ac:dyDescent="0.2">
      <c r="A1997" s="14" t="s">
        <v>3957</v>
      </c>
      <c r="B1997" s="12" t="s">
        <v>3958</v>
      </c>
      <c r="C1997" s="18" t="s">
        <v>2178</v>
      </c>
      <c r="D1997" s="14" t="s">
        <v>4025</v>
      </c>
      <c r="E1997" s="14" t="s">
        <v>735</v>
      </c>
      <c r="F1997" s="20">
        <v>3.0303030303030387E-2</v>
      </c>
      <c r="G1997" s="20" t="s">
        <v>735</v>
      </c>
      <c r="H1997" s="20">
        <v>0</v>
      </c>
      <c r="I1997" s="12" t="s">
        <v>304</v>
      </c>
    </row>
    <row r="1998" spans="1:9" x14ac:dyDescent="0.2">
      <c r="A1998" s="14" t="s">
        <v>3957</v>
      </c>
      <c r="B1998" s="12" t="s">
        <v>3958</v>
      </c>
      <c r="C1998" s="18" t="s">
        <v>4026</v>
      </c>
      <c r="D1998" s="14" t="s">
        <v>4027</v>
      </c>
      <c r="E1998" s="14" t="s">
        <v>735</v>
      </c>
      <c r="F1998" s="20">
        <v>0</v>
      </c>
      <c r="G1998" s="20" t="s">
        <v>735</v>
      </c>
      <c r="H1998" s="20">
        <v>0</v>
      </c>
      <c r="I1998" s="12" t="s">
        <v>304</v>
      </c>
    </row>
    <row r="1999" spans="1:9" x14ac:dyDescent="0.2">
      <c r="A1999" s="14" t="s">
        <v>3957</v>
      </c>
      <c r="B1999" s="12" t="s">
        <v>3958</v>
      </c>
      <c r="C1999" s="18" t="s">
        <v>1897</v>
      </c>
      <c r="D1999" s="14" t="s">
        <v>4028</v>
      </c>
      <c r="E1999" s="14" t="s">
        <v>735</v>
      </c>
      <c r="F1999" s="20">
        <v>0</v>
      </c>
      <c r="G1999" s="20" t="s">
        <v>735</v>
      </c>
      <c r="H1999" s="20">
        <v>0</v>
      </c>
      <c r="I1999" s="12" t="s">
        <v>304</v>
      </c>
    </row>
    <row r="2000" spans="1:9" x14ac:dyDescent="0.2">
      <c r="A2000" s="14" t="s">
        <v>3957</v>
      </c>
      <c r="B2000" s="12" t="s">
        <v>3958</v>
      </c>
      <c r="C2000" s="18" t="s">
        <v>3033</v>
      </c>
      <c r="D2000" s="14" t="s">
        <v>4029</v>
      </c>
      <c r="E2000" s="14" t="s">
        <v>735</v>
      </c>
      <c r="F2000" s="20">
        <v>0</v>
      </c>
      <c r="G2000" s="20" t="s">
        <v>735</v>
      </c>
      <c r="H2000" s="20">
        <v>0</v>
      </c>
      <c r="I2000" s="12" t="s">
        <v>304</v>
      </c>
    </row>
    <row r="2001" spans="1:9" x14ac:dyDescent="0.2">
      <c r="A2001" s="14" t="s">
        <v>3957</v>
      </c>
      <c r="B2001" s="12" t="s">
        <v>3958</v>
      </c>
      <c r="C2001" s="18" t="s">
        <v>4030</v>
      </c>
      <c r="D2001" s="14" t="s">
        <v>4031</v>
      </c>
      <c r="E2001" s="14" t="s">
        <v>735</v>
      </c>
      <c r="F2001" s="20">
        <v>0</v>
      </c>
      <c r="G2001" s="20" t="s">
        <v>735</v>
      </c>
      <c r="H2001" s="20">
        <v>0</v>
      </c>
      <c r="I2001" s="12" t="s">
        <v>304</v>
      </c>
    </row>
    <row r="2002" spans="1:9" x14ac:dyDescent="0.2">
      <c r="A2002" s="14" t="s">
        <v>3957</v>
      </c>
      <c r="B2002" s="12" t="s">
        <v>3958</v>
      </c>
      <c r="C2002" s="18" t="s">
        <v>4032</v>
      </c>
      <c r="D2002" s="14" t="s">
        <v>4033</v>
      </c>
      <c r="E2002" s="14" t="s">
        <v>735</v>
      </c>
      <c r="F2002" s="20">
        <v>0</v>
      </c>
      <c r="G2002" s="20" t="s">
        <v>735</v>
      </c>
      <c r="H2002" s="20">
        <v>0</v>
      </c>
      <c r="I2002" s="12" t="s">
        <v>304</v>
      </c>
    </row>
    <row r="2003" spans="1:9" x14ac:dyDescent="0.2">
      <c r="A2003" s="14" t="s">
        <v>3957</v>
      </c>
      <c r="B2003" s="12" t="s">
        <v>3958</v>
      </c>
      <c r="C2003" s="18" t="s">
        <v>4034</v>
      </c>
      <c r="D2003" s="14" t="s">
        <v>4035</v>
      </c>
      <c r="E2003" s="14" t="s">
        <v>735</v>
      </c>
      <c r="F2003" s="20">
        <v>0</v>
      </c>
      <c r="G2003" s="20" t="s">
        <v>735</v>
      </c>
      <c r="H2003" s="20">
        <v>0</v>
      </c>
      <c r="I2003" s="12" t="s">
        <v>304</v>
      </c>
    </row>
    <row r="2004" spans="1:9" x14ac:dyDescent="0.2">
      <c r="A2004" s="14" t="s">
        <v>3957</v>
      </c>
      <c r="B2004" s="12" t="s">
        <v>3958</v>
      </c>
      <c r="C2004" s="18" t="s">
        <v>4036</v>
      </c>
      <c r="D2004" s="14" t="s">
        <v>4037</v>
      </c>
      <c r="E2004" s="14" t="s">
        <v>735</v>
      </c>
      <c r="F2004" s="20">
        <v>0</v>
      </c>
      <c r="G2004" s="20" t="s">
        <v>735</v>
      </c>
      <c r="H2004" s="20">
        <v>0</v>
      </c>
      <c r="I2004" s="12" t="s">
        <v>304</v>
      </c>
    </row>
    <row r="2005" spans="1:9" x14ac:dyDescent="0.2">
      <c r="A2005" s="14" t="s">
        <v>3957</v>
      </c>
      <c r="B2005" s="12" t="s">
        <v>3958</v>
      </c>
      <c r="C2005" s="18" t="s">
        <v>4038</v>
      </c>
      <c r="D2005" s="14" t="s">
        <v>4039</v>
      </c>
      <c r="E2005" s="14" t="s">
        <v>735</v>
      </c>
      <c r="F2005" s="20">
        <v>0</v>
      </c>
      <c r="G2005" s="20" t="s">
        <v>735</v>
      </c>
      <c r="H2005" s="20">
        <v>0</v>
      </c>
      <c r="I2005" s="12" t="s">
        <v>304</v>
      </c>
    </row>
    <row r="2006" spans="1:9" x14ac:dyDescent="0.2">
      <c r="A2006" s="14" t="s">
        <v>3957</v>
      </c>
      <c r="B2006" s="12" t="s">
        <v>3958</v>
      </c>
      <c r="C2006" s="18" t="s">
        <v>2051</v>
      </c>
      <c r="D2006" s="14" t="s">
        <v>4040</v>
      </c>
      <c r="E2006" s="14" t="s">
        <v>735</v>
      </c>
      <c r="F2006" s="20">
        <v>0</v>
      </c>
      <c r="G2006" s="20" t="s">
        <v>735</v>
      </c>
      <c r="H2006" s="20">
        <v>0</v>
      </c>
      <c r="I2006" s="12" t="s">
        <v>304</v>
      </c>
    </row>
    <row r="2007" spans="1:9" x14ac:dyDescent="0.2">
      <c r="A2007" s="14" t="s">
        <v>3957</v>
      </c>
      <c r="B2007" s="12" t="s">
        <v>3958</v>
      </c>
      <c r="C2007" s="18" t="s">
        <v>4041</v>
      </c>
      <c r="D2007" s="14" t="s">
        <v>4042</v>
      </c>
      <c r="E2007" s="14" t="s">
        <v>735</v>
      </c>
      <c r="F2007" s="20">
        <v>0</v>
      </c>
      <c r="G2007" s="20" t="s">
        <v>735</v>
      </c>
      <c r="H2007" s="20">
        <v>0</v>
      </c>
      <c r="I2007" s="12" t="s">
        <v>304</v>
      </c>
    </row>
    <row r="2008" spans="1:9" x14ac:dyDescent="0.2">
      <c r="A2008" s="14" t="s">
        <v>4043</v>
      </c>
      <c r="B2008" s="12" t="s">
        <v>2000</v>
      </c>
      <c r="C2008" s="18" t="s">
        <v>1154</v>
      </c>
      <c r="D2008" s="14" t="s">
        <v>4044</v>
      </c>
      <c r="E2008" s="14" t="s">
        <v>735</v>
      </c>
      <c r="F2008" s="20">
        <v>0</v>
      </c>
      <c r="G2008" s="20" t="s">
        <v>735</v>
      </c>
      <c r="H2008" s="20">
        <v>0</v>
      </c>
      <c r="I2008" s="12" t="s">
        <v>305</v>
      </c>
    </row>
    <row r="2009" spans="1:9" x14ac:dyDescent="0.2">
      <c r="A2009" s="14" t="s">
        <v>4043</v>
      </c>
      <c r="B2009" s="12" t="s">
        <v>2000</v>
      </c>
      <c r="C2009" s="18" t="s">
        <v>1925</v>
      </c>
      <c r="D2009" s="14" t="s">
        <v>4045</v>
      </c>
      <c r="E2009" s="14" t="s">
        <v>874</v>
      </c>
      <c r="F2009" s="20" t="s">
        <v>874</v>
      </c>
      <c r="G2009" s="20" t="s">
        <v>874</v>
      </c>
      <c r="H2009" s="20" t="s">
        <v>874</v>
      </c>
      <c r="I2009" s="12" t="s">
        <v>305</v>
      </c>
    </row>
    <row r="2010" spans="1:9" x14ac:dyDescent="0.2">
      <c r="A2010" s="14" t="s">
        <v>4043</v>
      </c>
      <c r="B2010" s="12" t="s">
        <v>2000</v>
      </c>
      <c r="C2010" s="18" t="s">
        <v>4046</v>
      </c>
      <c r="D2010" s="14" t="s">
        <v>4047</v>
      </c>
      <c r="E2010" s="14" t="s">
        <v>735</v>
      </c>
      <c r="F2010" s="20">
        <v>0</v>
      </c>
      <c r="G2010" s="20" t="s">
        <v>735</v>
      </c>
      <c r="H2010" s="20">
        <v>0</v>
      </c>
      <c r="I2010" s="12" t="s">
        <v>305</v>
      </c>
    </row>
    <row r="2011" spans="1:9" x14ac:dyDescent="0.2">
      <c r="A2011" s="14" t="s">
        <v>4043</v>
      </c>
      <c r="B2011" s="12" t="s">
        <v>2000</v>
      </c>
      <c r="C2011" s="18" t="s">
        <v>4048</v>
      </c>
      <c r="D2011" s="14" t="s">
        <v>4049</v>
      </c>
      <c r="E2011" s="14" t="s">
        <v>735</v>
      </c>
      <c r="F2011" s="20">
        <v>0</v>
      </c>
      <c r="G2011" s="20" t="s">
        <v>735</v>
      </c>
      <c r="H2011" s="20">
        <v>0</v>
      </c>
      <c r="I2011" s="12" t="s">
        <v>305</v>
      </c>
    </row>
    <row r="2012" spans="1:9" x14ac:dyDescent="0.2">
      <c r="A2012" s="14" t="s">
        <v>4043</v>
      </c>
      <c r="B2012" s="12" t="s">
        <v>2000</v>
      </c>
      <c r="C2012" s="18" t="s">
        <v>4050</v>
      </c>
      <c r="D2012" s="14" t="s">
        <v>4051</v>
      </c>
      <c r="E2012" s="14" t="s">
        <v>735</v>
      </c>
      <c r="F2012" s="20">
        <v>0</v>
      </c>
      <c r="G2012" s="20" t="s">
        <v>735</v>
      </c>
      <c r="H2012" s="20">
        <v>0</v>
      </c>
      <c r="I2012" s="12" t="s">
        <v>305</v>
      </c>
    </row>
    <row r="2013" spans="1:9" x14ac:dyDescent="0.2">
      <c r="A2013" s="14" t="s">
        <v>4043</v>
      </c>
      <c r="B2013" s="12" t="s">
        <v>2000</v>
      </c>
      <c r="C2013" s="18" t="s">
        <v>4052</v>
      </c>
      <c r="D2013" s="14" t="s">
        <v>4053</v>
      </c>
      <c r="E2013" s="14" t="s">
        <v>735</v>
      </c>
      <c r="F2013" s="20">
        <v>0</v>
      </c>
      <c r="G2013" s="20" t="s">
        <v>735</v>
      </c>
      <c r="H2013" s="20">
        <v>0</v>
      </c>
      <c r="I2013" s="12" t="s">
        <v>305</v>
      </c>
    </row>
    <row r="2014" spans="1:9" x14ac:dyDescent="0.2">
      <c r="A2014" s="14" t="s">
        <v>4043</v>
      </c>
      <c r="B2014" s="12" t="s">
        <v>2000</v>
      </c>
      <c r="C2014" s="18" t="s">
        <v>4054</v>
      </c>
      <c r="D2014" s="14" t="s">
        <v>4055</v>
      </c>
      <c r="E2014" s="14" t="s">
        <v>735</v>
      </c>
      <c r="F2014" s="20">
        <v>0</v>
      </c>
      <c r="G2014" s="20" t="s">
        <v>735</v>
      </c>
      <c r="H2014" s="20">
        <v>0</v>
      </c>
      <c r="I2014" s="12" t="s">
        <v>305</v>
      </c>
    </row>
    <row r="2015" spans="1:9" x14ac:dyDescent="0.2">
      <c r="A2015" s="14" t="s">
        <v>4043</v>
      </c>
      <c r="B2015" s="12" t="s">
        <v>2000</v>
      </c>
      <c r="C2015" s="18" t="s">
        <v>1772</v>
      </c>
      <c r="D2015" s="14" t="s">
        <v>4056</v>
      </c>
      <c r="E2015" s="14" t="s">
        <v>735</v>
      </c>
      <c r="F2015" s="20">
        <v>0</v>
      </c>
      <c r="G2015" s="20" t="s">
        <v>735</v>
      </c>
      <c r="H2015" s="20">
        <v>0</v>
      </c>
      <c r="I2015" s="12" t="s">
        <v>305</v>
      </c>
    </row>
    <row r="2016" spans="1:9" x14ac:dyDescent="0.2">
      <c r="A2016" s="14" t="s">
        <v>4043</v>
      </c>
      <c r="B2016" s="12" t="s">
        <v>2000</v>
      </c>
      <c r="C2016" s="18" t="s">
        <v>748</v>
      </c>
      <c r="D2016" s="14" t="s">
        <v>4057</v>
      </c>
      <c r="E2016" s="14" t="s">
        <v>735</v>
      </c>
      <c r="F2016" s="20">
        <v>0</v>
      </c>
      <c r="G2016" s="20" t="s">
        <v>735</v>
      </c>
      <c r="H2016" s="20">
        <v>0</v>
      </c>
      <c r="I2016" s="12" t="s">
        <v>305</v>
      </c>
    </row>
    <row r="2017" spans="1:9" x14ac:dyDescent="0.2">
      <c r="A2017" s="14" t="s">
        <v>4043</v>
      </c>
      <c r="B2017" s="12" t="s">
        <v>2000</v>
      </c>
      <c r="C2017" s="18" t="s">
        <v>917</v>
      </c>
      <c r="D2017" s="14" t="s">
        <v>4058</v>
      </c>
      <c r="E2017" s="14" t="s">
        <v>735</v>
      </c>
      <c r="F2017" s="20">
        <v>0</v>
      </c>
      <c r="G2017" s="20" t="s">
        <v>735</v>
      </c>
      <c r="H2017" s="20">
        <v>0</v>
      </c>
      <c r="I2017" s="12" t="s">
        <v>305</v>
      </c>
    </row>
    <row r="2018" spans="1:9" x14ac:dyDescent="0.2">
      <c r="A2018" s="14" t="s">
        <v>4043</v>
      </c>
      <c r="B2018" s="12" t="s">
        <v>2000</v>
      </c>
      <c r="C2018" s="18" t="s">
        <v>1780</v>
      </c>
      <c r="D2018" s="14" t="s">
        <v>4059</v>
      </c>
      <c r="E2018" s="14" t="s">
        <v>735</v>
      </c>
      <c r="F2018" s="20">
        <v>0</v>
      </c>
      <c r="G2018" s="20" t="s">
        <v>735</v>
      </c>
      <c r="H2018" s="20">
        <v>0</v>
      </c>
      <c r="I2018" s="12" t="s">
        <v>305</v>
      </c>
    </row>
    <row r="2019" spans="1:9" x14ac:dyDescent="0.2">
      <c r="A2019" s="14" t="s">
        <v>4043</v>
      </c>
      <c r="B2019" s="12" t="s">
        <v>2000</v>
      </c>
      <c r="C2019" s="18" t="s">
        <v>921</v>
      </c>
      <c r="D2019" s="14" t="s">
        <v>4060</v>
      </c>
      <c r="E2019" s="14" t="s">
        <v>735</v>
      </c>
      <c r="F2019" s="20">
        <v>0</v>
      </c>
      <c r="G2019" s="20" t="s">
        <v>735</v>
      </c>
      <c r="H2019" s="20">
        <v>0</v>
      </c>
      <c r="I2019" s="12" t="s">
        <v>305</v>
      </c>
    </row>
    <row r="2020" spans="1:9" x14ac:dyDescent="0.2">
      <c r="A2020" s="14" t="s">
        <v>4043</v>
      </c>
      <c r="B2020" s="12" t="s">
        <v>2000</v>
      </c>
      <c r="C2020" s="18" t="s">
        <v>4061</v>
      </c>
      <c r="D2020" s="14" t="s">
        <v>4062</v>
      </c>
      <c r="E2020" s="14" t="s">
        <v>735</v>
      </c>
      <c r="F2020" s="20">
        <v>0</v>
      </c>
      <c r="G2020" s="20" t="s">
        <v>735</v>
      </c>
      <c r="H2020" s="20">
        <v>0</v>
      </c>
      <c r="I2020" s="12" t="s">
        <v>305</v>
      </c>
    </row>
    <row r="2021" spans="1:9" x14ac:dyDescent="0.2">
      <c r="A2021" s="14" t="s">
        <v>4043</v>
      </c>
      <c r="B2021" s="12" t="s">
        <v>2000</v>
      </c>
      <c r="C2021" s="18" t="s">
        <v>1786</v>
      </c>
      <c r="D2021" s="14" t="s">
        <v>4063</v>
      </c>
      <c r="E2021" s="14" t="s">
        <v>735</v>
      </c>
      <c r="F2021" s="20">
        <v>0</v>
      </c>
      <c r="G2021" s="20" t="s">
        <v>735</v>
      </c>
      <c r="H2021" s="20">
        <v>0</v>
      </c>
      <c r="I2021" s="12" t="s">
        <v>305</v>
      </c>
    </row>
    <row r="2022" spans="1:9" x14ac:dyDescent="0.2">
      <c r="A2022" s="14" t="s">
        <v>4043</v>
      </c>
      <c r="B2022" s="12" t="s">
        <v>2000</v>
      </c>
      <c r="C2022" s="18" t="s">
        <v>4064</v>
      </c>
      <c r="D2022" s="14" t="s">
        <v>4065</v>
      </c>
      <c r="E2022" s="14" t="s">
        <v>735</v>
      </c>
      <c r="F2022" s="20">
        <v>0</v>
      </c>
      <c r="G2022" s="20" t="s">
        <v>735</v>
      </c>
      <c r="H2022" s="20">
        <v>0</v>
      </c>
      <c r="I2022" s="12" t="s">
        <v>305</v>
      </c>
    </row>
    <row r="2023" spans="1:9" x14ac:dyDescent="0.2">
      <c r="A2023" s="14" t="s">
        <v>4043</v>
      </c>
      <c r="B2023" s="12" t="s">
        <v>2000</v>
      </c>
      <c r="C2023" s="18" t="s">
        <v>4066</v>
      </c>
      <c r="D2023" s="14" t="s">
        <v>4067</v>
      </c>
      <c r="E2023" s="14" t="s">
        <v>735</v>
      </c>
      <c r="F2023" s="20">
        <v>0</v>
      </c>
      <c r="G2023" s="20" t="s">
        <v>735</v>
      </c>
      <c r="H2023" s="20">
        <v>0</v>
      </c>
      <c r="I2023" s="12" t="s">
        <v>305</v>
      </c>
    </row>
    <row r="2024" spans="1:9" x14ac:dyDescent="0.2">
      <c r="A2024" s="14" t="s">
        <v>4043</v>
      </c>
      <c r="B2024" s="12" t="s">
        <v>2000</v>
      </c>
      <c r="C2024" s="18" t="s">
        <v>933</v>
      </c>
      <c r="D2024" s="14" t="s">
        <v>4068</v>
      </c>
      <c r="E2024" s="14" t="s">
        <v>735</v>
      </c>
      <c r="F2024" s="20">
        <v>0</v>
      </c>
      <c r="G2024" s="20" t="s">
        <v>735</v>
      </c>
      <c r="H2024" s="20">
        <v>0</v>
      </c>
      <c r="I2024" s="12" t="s">
        <v>305</v>
      </c>
    </row>
    <row r="2025" spans="1:9" x14ac:dyDescent="0.2">
      <c r="A2025" s="14" t="s">
        <v>4043</v>
      </c>
      <c r="B2025" s="12" t="s">
        <v>2000</v>
      </c>
      <c r="C2025" s="18" t="s">
        <v>4069</v>
      </c>
      <c r="D2025" s="14" t="s">
        <v>4070</v>
      </c>
      <c r="E2025" s="14" t="s">
        <v>874</v>
      </c>
      <c r="F2025" s="20" t="s">
        <v>874</v>
      </c>
      <c r="G2025" s="20" t="s">
        <v>874</v>
      </c>
      <c r="H2025" s="20" t="s">
        <v>874</v>
      </c>
      <c r="I2025" s="12" t="s">
        <v>305</v>
      </c>
    </row>
    <row r="2026" spans="1:9" x14ac:dyDescent="0.2">
      <c r="A2026" s="14" t="s">
        <v>4043</v>
      </c>
      <c r="B2026" s="12" t="s">
        <v>2000</v>
      </c>
      <c r="C2026" s="18" t="s">
        <v>4071</v>
      </c>
      <c r="D2026" s="14" t="s">
        <v>4072</v>
      </c>
      <c r="E2026" s="14" t="s">
        <v>735</v>
      </c>
      <c r="F2026" s="20">
        <v>0</v>
      </c>
      <c r="G2026" s="20" t="s">
        <v>735</v>
      </c>
      <c r="H2026" s="20">
        <v>0</v>
      </c>
      <c r="I2026" s="12" t="s">
        <v>305</v>
      </c>
    </row>
    <row r="2027" spans="1:9" x14ac:dyDescent="0.2">
      <c r="A2027" s="14" t="s">
        <v>4043</v>
      </c>
      <c r="B2027" s="12" t="s">
        <v>2000</v>
      </c>
      <c r="C2027" s="18" t="s">
        <v>4073</v>
      </c>
      <c r="D2027" s="14" t="s">
        <v>4074</v>
      </c>
      <c r="E2027" s="14" t="s">
        <v>874</v>
      </c>
      <c r="F2027" s="20" t="s">
        <v>874</v>
      </c>
      <c r="G2027" s="20" t="s">
        <v>874</v>
      </c>
      <c r="H2027" s="20" t="s">
        <v>874</v>
      </c>
      <c r="I2027" s="12" t="s">
        <v>305</v>
      </c>
    </row>
    <row r="2028" spans="1:9" x14ac:dyDescent="0.2">
      <c r="A2028" s="14" t="s">
        <v>4043</v>
      </c>
      <c r="B2028" s="12" t="s">
        <v>2000</v>
      </c>
      <c r="C2028" s="18" t="s">
        <v>1292</v>
      </c>
      <c r="D2028" s="14" t="s">
        <v>4075</v>
      </c>
      <c r="E2028" s="14" t="s">
        <v>735</v>
      </c>
      <c r="F2028" s="20">
        <v>0</v>
      </c>
      <c r="G2028" s="20" t="s">
        <v>735</v>
      </c>
      <c r="H2028" s="20">
        <v>0</v>
      </c>
      <c r="I2028" s="12" t="s">
        <v>305</v>
      </c>
    </row>
    <row r="2029" spans="1:9" x14ac:dyDescent="0.2">
      <c r="A2029" s="14" t="s">
        <v>4043</v>
      </c>
      <c r="B2029" s="12" t="s">
        <v>2000</v>
      </c>
      <c r="C2029" s="18" t="s">
        <v>3723</v>
      </c>
      <c r="D2029" s="14" t="s">
        <v>4076</v>
      </c>
      <c r="E2029" s="14" t="s">
        <v>735</v>
      </c>
      <c r="F2029" s="20">
        <v>0</v>
      </c>
      <c r="G2029" s="20" t="s">
        <v>735</v>
      </c>
      <c r="H2029" s="20">
        <v>0</v>
      </c>
      <c r="I2029" s="12" t="s">
        <v>305</v>
      </c>
    </row>
    <row r="2030" spans="1:9" x14ac:dyDescent="0.2">
      <c r="A2030" s="14" t="s">
        <v>4043</v>
      </c>
      <c r="B2030" s="12" t="s">
        <v>2000</v>
      </c>
      <c r="C2030" s="18" t="s">
        <v>1275</v>
      </c>
      <c r="D2030" s="14" t="s">
        <v>4077</v>
      </c>
      <c r="E2030" s="14" t="s">
        <v>735</v>
      </c>
      <c r="F2030" s="20">
        <v>0</v>
      </c>
      <c r="G2030" s="20" t="s">
        <v>735</v>
      </c>
      <c r="H2030" s="20">
        <v>0</v>
      </c>
      <c r="I2030" s="12" t="s">
        <v>305</v>
      </c>
    </row>
    <row r="2031" spans="1:9" x14ac:dyDescent="0.2">
      <c r="A2031" s="14" t="s">
        <v>4043</v>
      </c>
      <c r="B2031" s="12" t="s">
        <v>2000</v>
      </c>
      <c r="C2031" s="18" t="s">
        <v>792</v>
      </c>
      <c r="D2031" s="14" t="s">
        <v>4078</v>
      </c>
      <c r="E2031" s="14" t="s">
        <v>735</v>
      </c>
      <c r="F2031" s="20">
        <v>0</v>
      </c>
      <c r="G2031" s="20" t="s">
        <v>735</v>
      </c>
      <c r="H2031" s="20">
        <v>0</v>
      </c>
      <c r="I2031" s="12" t="s">
        <v>305</v>
      </c>
    </row>
    <row r="2032" spans="1:9" x14ac:dyDescent="0.2">
      <c r="A2032" s="14" t="s">
        <v>4043</v>
      </c>
      <c r="B2032" s="12" t="s">
        <v>2000</v>
      </c>
      <c r="C2032" s="18" t="s">
        <v>794</v>
      </c>
      <c r="D2032" s="14" t="s">
        <v>4079</v>
      </c>
      <c r="E2032" s="14" t="s">
        <v>735</v>
      </c>
      <c r="F2032" s="20">
        <v>0</v>
      </c>
      <c r="G2032" s="20" t="s">
        <v>735</v>
      </c>
      <c r="H2032" s="20">
        <v>0</v>
      </c>
      <c r="I2032" s="12" t="s">
        <v>305</v>
      </c>
    </row>
    <row r="2033" spans="1:9" x14ac:dyDescent="0.2">
      <c r="A2033" s="14" t="s">
        <v>4043</v>
      </c>
      <c r="B2033" s="12" t="s">
        <v>2000</v>
      </c>
      <c r="C2033" s="18" t="s">
        <v>947</v>
      </c>
      <c r="D2033" s="14" t="s">
        <v>4080</v>
      </c>
      <c r="E2033" s="14" t="s">
        <v>874</v>
      </c>
      <c r="F2033" s="20" t="s">
        <v>874</v>
      </c>
      <c r="G2033" s="20" t="s">
        <v>874</v>
      </c>
      <c r="H2033" s="20" t="s">
        <v>874</v>
      </c>
      <c r="I2033" s="12" t="s">
        <v>305</v>
      </c>
    </row>
    <row r="2034" spans="1:9" x14ac:dyDescent="0.2">
      <c r="A2034" s="14" t="s">
        <v>4043</v>
      </c>
      <c r="B2034" s="12" t="s">
        <v>2000</v>
      </c>
      <c r="C2034" s="18" t="s">
        <v>4081</v>
      </c>
      <c r="D2034" s="14" t="s">
        <v>4082</v>
      </c>
      <c r="E2034" s="14" t="s">
        <v>735</v>
      </c>
      <c r="F2034" s="20">
        <v>0</v>
      </c>
      <c r="G2034" s="20" t="s">
        <v>735</v>
      </c>
      <c r="H2034" s="20">
        <v>0</v>
      </c>
      <c r="I2034" s="12" t="s">
        <v>305</v>
      </c>
    </row>
    <row r="2035" spans="1:9" x14ac:dyDescent="0.2">
      <c r="A2035" s="14" t="s">
        <v>4043</v>
      </c>
      <c r="B2035" s="12" t="s">
        <v>2000</v>
      </c>
      <c r="C2035" s="18" t="s">
        <v>4083</v>
      </c>
      <c r="D2035" s="14" t="s">
        <v>4084</v>
      </c>
      <c r="E2035" s="14" t="s">
        <v>740</v>
      </c>
      <c r="F2035" s="20" t="s">
        <v>741</v>
      </c>
      <c r="G2035" s="20" t="s">
        <v>740</v>
      </c>
      <c r="H2035" s="20" t="s">
        <v>741</v>
      </c>
      <c r="I2035" s="12" t="s">
        <v>305</v>
      </c>
    </row>
    <row r="2036" spans="1:9" x14ac:dyDescent="0.2">
      <c r="A2036" s="14" t="s">
        <v>4043</v>
      </c>
      <c r="B2036" s="12" t="s">
        <v>2000</v>
      </c>
      <c r="C2036" s="18" t="s">
        <v>798</v>
      </c>
      <c r="D2036" s="14" t="s">
        <v>4085</v>
      </c>
      <c r="E2036" s="14" t="s">
        <v>735</v>
      </c>
      <c r="F2036" s="20">
        <v>0</v>
      </c>
      <c r="G2036" s="20" t="s">
        <v>735</v>
      </c>
      <c r="H2036" s="20">
        <v>0</v>
      </c>
      <c r="I2036" s="12" t="s">
        <v>305</v>
      </c>
    </row>
    <row r="2037" spans="1:9" x14ac:dyDescent="0.2">
      <c r="A2037" s="14" t="s">
        <v>4043</v>
      </c>
      <c r="B2037" s="12" t="s">
        <v>2000</v>
      </c>
      <c r="C2037" s="18" t="s">
        <v>4086</v>
      </c>
      <c r="D2037" s="14" t="s">
        <v>4087</v>
      </c>
      <c r="E2037" s="14" t="s">
        <v>735</v>
      </c>
      <c r="F2037" s="20">
        <v>0</v>
      </c>
      <c r="G2037" s="20" t="s">
        <v>735</v>
      </c>
      <c r="H2037" s="20">
        <v>0</v>
      </c>
      <c r="I2037" s="12" t="s">
        <v>305</v>
      </c>
    </row>
    <row r="2038" spans="1:9" x14ac:dyDescent="0.2">
      <c r="A2038" s="14" t="s">
        <v>4043</v>
      </c>
      <c r="B2038" s="12" t="s">
        <v>2000</v>
      </c>
      <c r="C2038" s="18" t="s">
        <v>1340</v>
      </c>
      <c r="D2038" s="14" t="s">
        <v>4088</v>
      </c>
      <c r="E2038" s="14" t="s">
        <v>874</v>
      </c>
      <c r="F2038" s="20" t="s">
        <v>874</v>
      </c>
      <c r="G2038" s="20" t="s">
        <v>874</v>
      </c>
      <c r="H2038" s="20" t="s">
        <v>874</v>
      </c>
      <c r="I2038" s="12" t="s">
        <v>305</v>
      </c>
    </row>
    <row r="2039" spans="1:9" x14ac:dyDescent="0.2">
      <c r="A2039" s="14" t="s">
        <v>4043</v>
      </c>
      <c r="B2039" s="12" t="s">
        <v>2000</v>
      </c>
      <c r="C2039" s="18" t="s">
        <v>1539</v>
      </c>
      <c r="D2039" s="14" t="s">
        <v>4089</v>
      </c>
      <c r="E2039" s="14" t="s">
        <v>874</v>
      </c>
      <c r="F2039" s="20" t="s">
        <v>874</v>
      </c>
      <c r="G2039" s="20" t="s">
        <v>874</v>
      </c>
      <c r="H2039" s="20" t="s">
        <v>874</v>
      </c>
      <c r="I2039" s="12" t="s">
        <v>305</v>
      </c>
    </row>
    <row r="2040" spans="1:9" x14ac:dyDescent="0.2">
      <c r="A2040" s="14" t="s">
        <v>4043</v>
      </c>
      <c r="B2040" s="12" t="s">
        <v>2000</v>
      </c>
      <c r="C2040" s="18" t="s">
        <v>1817</v>
      </c>
      <c r="D2040" s="14" t="s">
        <v>4090</v>
      </c>
      <c r="E2040" s="14" t="s">
        <v>735</v>
      </c>
      <c r="F2040" s="20">
        <v>0</v>
      </c>
      <c r="G2040" s="20" t="s">
        <v>735</v>
      </c>
      <c r="H2040" s="20">
        <v>0</v>
      </c>
      <c r="I2040" s="12" t="s">
        <v>305</v>
      </c>
    </row>
    <row r="2041" spans="1:9" x14ac:dyDescent="0.2">
      <c r="A2041" s="14" t="s">
        <v>4043</v>
      </c>
      <c r="B2041" s="12" t="s">
        <v>2000</v>
      </c>
      <c r="C2041" s="18" t="s">
        <v>1963</v>
      </c>
      <c r="D2041" s="14" t="s">
        <v>4091</v>
      </c>
      <c r="E2041" s="14" t="s">
        <v>735</v>
      </c>
      <c r="F2041" s="20">
        <v>1.7066085693537292E-3</v>
      </c>
      <c r="G2041" s="20" t="s">
        <v>735</v>
      </c>
      <c r="H2041" s="20">
        <v>0</v>
      </c>
      <c r="I2041" s="12" t="s">
        <v>305</v>
      </c>
    </row>
    <row r="2042" spans="1:9" x14ac:dyDescent="0.2">
      <c r="A2042" s="14" t="s">
        <v>4043</v>
      </c>
      <c r="B2042" s="12" t="s">
        <v>2000</v>
      </c>
      <c r="C2042" s="18" t="s">
        <v>802</v>
      </c>
      <c r="D2042" s="14" t="s">
        <v>4092</v>
      </c>
      <c r="E2042" s="14" t="s">
        <v>874</v>
      </c>
      <c r="F2042" s="20" t="s">
        <v>874</v>
      </c>
      <c r="G2042" s="20" t="s">
        <v>874</v>
      </c>
      <c r="H2042" s="20" t="s">
        <v>874</v>
      </c>
      <c r="I2042" s="12" t="s">
        <v>305</v>
      </c>
    </row>
    <row r="2043" spans="1:9" x14ac:dyDescent="0.2">
      <c r="A2043" s="14" t="s">
        <v>4043</v>
      </c>
      <c r="B2043" s="12" t="s">
        <v>2000</v>
      </c>
      <c r="C2043" s="18" t="s">
        <v>4093</v>
      </c>
      <c r="D2043" s="14" t="s">
        <v>4094</v>
      </c>
      <c r="E2043" s="14" t="s">
        <v>735</v>
      </c>
      <c r="F2043" s="20">
        <v>0</v>
      </c>
      <c r="G2043" s="20" t="s">
        <v>735</v>
      </c>
      <c r="H2043" s="20">
        <v>0</v>
      </c>
      <c r="I2043" s="12" t="s">
        <v>305</v>
      </c>
    </row>
    <row r="2044" spans="1:9" x14ac:dyDescent="0.2">
      <c r="A2044" s="14" t="s">
        <v>4043</v>
      </c>
      <c r="B2044" s="12" t="s">
        <v>2000</v>
      </c>
      <c r="C2044" s="18" t="s">
        <v>4095</v>
      </c>
      <c r="D2044" s="14" t="s">
        <v>4096</v>
      </c>
      <c r="E2044" s="14" t="s">
        <v>735</v>
      </c>
      <c r="F2044" s="20">
        <v>0</v>
      </c>
      <c r="G2044" s="20" t="s">
        <v>735</v>
      </c>
      <c r="H2044" s="20">
        <v>0</v>
      </c>
      <c r="I2044" s="12" t="s">
        <v>305</v>
      </c>
    </row>
    <row r="2045" spans="1:9" x14ac:dyDescent="0.2">
      <c r="A2045" s="14" t="s">
        <v>4043</v>
      </c>
      <c r="B2045" s="12" t="s">
        <v>2000</v>
      </c>
      <c r="C2045" s="18" t="s">
        <v>1352</v>
      </c>
      <c r="D2045" s="14" t="s">
        <v>4097</v>
      </c>
      <c r="E2045" s="14" t="s">
        <v>735</v>
      </c>
      <c r="F2045" s="20">
        <v>0</v>
      </c>
      <c r="G2045" s="20" t="s">
        <v>735</v>
      </c>
      <c r="H2045" s="20">
        <v>0</v>
      </c>
      <c r="I2045" s="12" t="s">
        <v>305</v>
      </c>
    </row>
    <row r="2046" spans="1:9" x14ac:dyDescent="0.2">
      <c r="A2046" s="14" t="s">
        <v>4043</v>
      </c>
      <c r="B2046" s="12" t="s">
        <v>2000</v>
      </c>
      <c r="C2046" s="18" t="s">
        <v>2815</v>
      </c>
      <c r="D2046" s="14" t="s">
        <v>4098</v>
      </c>
      <c r="E2046" s="14" t="s">
        <v>735</v>
      </c>
      <c r="F2046" s="20">
        <v>0</v>
      </c>
      <c r="G2046" s="20" t="s">
        <v>735</v>
      </c>
      <c r="H2046" s="20">
        <v>0</v>
      </c>
      <c r="I2046" s="12" t="s">
        <v>305</v>
      </c>
    </row>
    <row r="2047" spans="1:9" x14ac:dyDescent="0.2">
      <c r="A2047" s="14" t="s">
        <v>4043</v>
      </c>
      <c r="B2047" s="12" t="s">
        <v>2000</v>
      </c>
      <c r="C2047" s="18" t="s">
        <v>806</v>
      </c>
      <c r="D2047" s="14" t="s">
        <v>4099</v>
      </c>
      <c r="E2047" s="14" t="s">
        <v>735</v>
      </c>
      <c r="F2047" s="20">
        <v>1.4172335600903807E-4</v>
      </c>
      <c r="G2047" s="20" t="s">
        <v>735</v>
      </c>
      <c r="H2047" s="20">
        <v>0.17331607695489099</v>
      </c>
      <c r="I2047" s="12" t="s">
        <v>305</v>
      </c>
    </row>
    <row r="2048" spans="1:9" x14ac:dyDescent="0.2">
      <c r="A2048" s="14" t="s">
        <v>4043</v>
      </c>
      <c r="B2048" s="12" t="s">
        <v>2000</v>
      </c>
      <c r="C2048" s="18" t="s">
        <v>808</v>
      </c>
      <c r="D2048" s="14" t="s">
        <v>4100</v>
      </c>
      <c r="E2048" s="14" t="s">
        <v>735</v>
      </c>
      <c r="F2048" s="20">
        <v>0</v>
      </c>
      <c r="G2048" s="20" t="s">
        <v>735</v>
      </c>
      <c r="H2048" s="20">
        <v>0</v>
      </c>
      <c r="I2048" s="12" t="s">
        <v>305</v>
      </c>
    </row>
    <row r="2049" spans="1:9" x14ac:dyDescent="0.2">
      <c r="A2049" s="14" t="s">
        <v>4043</v>
      </c>
      <c r="B2049" s="12" t="s">
        <v>2000</v>
      </c>
      <c r="C2049" s="18" t="s">
        <v>1838</v>
      </c>
      <c r="D2049" s="14" t="s">
        <v>4101</v>
      </c>
      <c r="E2049" s="14" t="s">
        <v>735</v>
      </c>
      <c r="F2049" s="20">
        <v>0</v>
      </c>
      <c r="G2049" s="20" t="s">
        <v>735</v>
      </c>
      <c r="H2049" s="20">
        <v>0</v>
      </c>
      <c r="I2049" s="12" t="s">
        <v>305</v>
      </c>
    </row>
    <row r="2050" spans="1:9" x14ac:dyDescent="0.2">
      <c r="A2050" s="14" t="s">
        <v>4043</v>
      </c>
      <c r="B2050" s="12" t="s">
        <v>2000</v>
      </c>
      <c r="C2050" s="18" t="s">
        <v>1070</v>
      </c>
      <c r="D2050" s="14" t="s">
        <v>4102</v>
      </c>
      <c r="E2050" s="14" t="s">
        <v>874</v>
      </c>
      <c r="F2050" s="20" t="s">
        <v>874</v>
      </c>
      <c r="G2050" s="20" t="s">
        <v>874</v>
      </c>
      <c r="H2050" s="20" t="s">
        <v>874</v>
      </c>
      <c r="I2050" s="12" t="s">
        <v>305</v>
      </c>
    </row>
    <row r="2051" spans="1:9" x14ac:dyDescent="0.2">
      <c r="A2051" s="14" t="s">
        <v>4043</v>
      </c>
      <c r="B2051" s="12" t="s">
        <v>2000</v>
      </c>
      <c r="C2051" s="18" t="s">
        <v>814</v>
      </c>
      <c r="D2051" s="14" t="s">
        <v>4103</v>
      </c>
      <c r="E2051" s="14" t="s">
        <v>735</v>
      </c>
      <c r="F2051" s="20">
        <v>0.15589569160997729</v>
      </c>
      <c r="G2051" s="20" t="s">
        <v>740</v>
      </c>
      <c r="H2051" s="20" t="s">
        <v>741</v>
      </c>
      <c r="I2051" s="12" t="s">
        <v>305</v>
      </c>
    </row>
    <row r="2052" spans="1:9" x14ac:dyDescent="0.2">
      <c r="A2052" s="14" t="s">
        <v>4043</v>
      </c>
      <c r="B2052" s="12" t="s">
        <v>2000</v>
      </c>
      <c r="C2052" s="18" t="s">
        <v>4104</v>
      </c>
      <c r="D2052" s="14" t="s">
        <v>4105</v>
      </c>
      <c r="E2052" s="14" t="s">
        <v>735</v>
      </c>
      <c r="F2052" s="20">
        <v>0</v>
      </c>
      <c r="G2052" s="20" t="s">
        <v>735</v>
      </c>
      <c r="H2052" s="20">
        <v>0</v>
      </c>
      <c r="I2052" s="12" t="s">
        <v>305</v>
      </c>
    </row>
    <row r="2053" spans="1:9" x14ac:dyDescent="0.2">
      <c r="A2053" s="14" t="s">
        <v>4043</v>
      </c>
      <c r="B2053" s="12" t="s">
        <v>2000</v>
      </c>
      <c r="C2053" s="18" t="s">
        <v>976</v>
      </c>
      <c r="D2053" s="14" t="s">
        <v>4106</v>
      </c>
      <c r="E2053" s="14" t="s">
        <v>735</v>
      </c>
      <c r="F2053" s="20">
        <v>0</v>
      </c>
      <c r="G2053" s="20" t="s">
        <v>735</v>
      </c>
      <c r="H2053" s="20">
        <v>0</v>
      </c>
      <c r="I2053" s="12" t="s">
        <v>305</v>
      </c>
    </row>
    <row r="2054" spans="1:9" x14ac:dyDescent="0.2">
      <c r="A2054" s="14" t="s">
        <v>4043</v>
      </c>
      <c r="B2054" s="12" t="s">
        <v>2000</v>
      </c>
      <c r="C2054" s="18" t="s">
        <v>4107</v>
      </c>
      <c r="D2054" s="14" t="s">
        <v>4108</v>
      </c>
      <c r="E2054" s="14" t="s">
        <v>735</v>
      </c>
      <c r="F2054" s="20">
        <v>0</v>
      </c>
      <c r="G2054" s="20" t="s">
        <v>735</v>
      </c>
      <c r="H2054" s="20">
        <v>0</v>
      </c>
      <c r="I2054" s="12" t="s">
        <v>305</v>
      </c>
    </row>
    <row r="2055" spans="1:9" x14ac:dyDescent="0.2">
      <c r="A2055" s="14" t="s">
        <v>4043</v>
      </c>
      <c r="B2055" s="12" t="s">
        <v>2000</v>
      </c>
      <c r="C2055" s="18" t="s">
        <v>2138</v>
      </c>
      <c r="D2055" s="14" t="s">
        <v>4109</v>
      </c>
      <c r="E2055" s="14" t="s">
        <v>874</v>
      </c>
      <c r="F2055" s="20" t="s">
        <v>874</v>
      </c>
      <c r="G2055" s="20" t="s">
        <v>874</v>
      </c>
      <c r="H2055" s="20" t="s">
        <v>874</v>
      </c>
      <c r="I2055" s="12" t="s">
        <v>305</v>
      </c>
    </row>
    <row r="2056" spans="1:9" x14ac:dyDescent="0.2">
      <c r="A2056" s="14" t="s">
        <v>4043</v>
      </c>
      <c r="B2056" s="12" t="s">
        <v>2000</v>
      </c>
      <c r="C2056" s="18" t="s">
        <v>824</v>
      </c>
      <c r="D2056" s="14" t="s">
        <v>4110</v>
      </c>
      <c r="E2056" s="14" t="s">
        <v>735</v>
      </c>
      <c r="F2056" s="20">
        <v>0</v>
      </c>
      <c r="G2056" s="20" t="s">
        <v>735</v>
      </c>
      <c r="H2056" s="20">
        <v>0</v>
      </c>
      <c r="I2056" s="12" t="s">
        <v>305</v>
      </c>
    </row>
    <row r="2057" spans="1:9" x14ac:dyDescent="0.2">
      <c r="A2057" s="14" t="s">
        <v>4043</v>
      </c>
      <c r="B2057" s="12" t="s">
        <v>2000</v>
      </c>
      <c r="C2057" s="18" t="s">
        <v>4111</v>
      </c>
      <c r="D2057" s="14" t="s">
        <v>4112</v>
      </c>
      <c r="E2057" s="14" t="s">
        <v>735</v>
      </c>
      <c r="F2057" s="20">
        <v>0</v>
      </c>
      <c r="G2057" s="20" t="s">
        <v>735</v>
      </c>
      <c r="H2057" s="20">
        <v>0</v>
      </c>
      <c r="I2057" s="12" t="s">
        <v>305</v>
      </c>
    </row>
    <row r="2058" spans="1:9" x14ac:dyDescent="0.2">
      <c r="A2058" s="14" t="s">
        <v>4043</v>
      </c>
      <c r="B2058" s="12" t="s">
        <v>2000</v>
      </c>
      <c r="C2058" s="18" t="s">
        <v>828</v>
      </c>
      <c r="D2058" s="14" t="s">
        <v>4113</v>
      </c>
      <c r="E2058" s="14" t="s">
        <v>735</v>
      </c>
      <c r="F2058" s="20">
        <v>0</v>
      </c>
      <c r="G2058" s="20" t="s">
        <v>735</v>
      </c>
      <c r="H2058" s="20">
        <v>0</v>
      </c>
      <c r="I2058" s="12" t="s">
        <v>305</v>
      </c>
    </row>
    <row r="2059" spans="1:9" x14ac:dyDescent="0.2">
      <c r="A2059" s="14" t="s">
        <v>4043</v>
      </c>
      <c r="B2059" s="12" t="s">
        <v>2000</v>
      </c>
      <c r="C2059" s="18" t="s">
        <v>4114</v>
      </c>
      <c r="D2059" s="14" t="s">
        <v>4115</v>
      </c>
      <c r="E2059" s="14" t="s">
        <v>735</v>
      </c>
      <c r="F2059" s="20">
        <v>0.22958002645502645</v>
      </c>
      <c r="G2059" s="20" t="s">
        <v>735</v>
      </c>
      <c r="H2059" s="20">
        <v>0.27084605209605206</v>
      </c>
      <c r="I2059" s="12" t="s">
        <v>305</v>
      </c>
    </row>
    <row r="2060" spans="1:9" x14ac:dyDescent="0.2">
      <c r="A2060" s="14" t="s">
        <v>4043</v>
      </c>
      <c r="B2060" s="12" t="s">
        <v>2000</v>
      </c>
      <c r="C2060" s="18" t="s">
        <v>4116</v>
      </c>
      <c r="D2060" s="14" t="s">
        <v>4117</v>
      </c>
      <c r="E2060" s="14" t="s">
        <v>735</v>
      </c>
      <c r="F2060" s="20">
        <v>0</v>
      </c>
      <c r="G2060" s="20" t="s">
        <v>735</v>
      </c>
      <c r="H2060" s="20">
        <v>0</v>
      </c>
      <c r="I2060" s="12" t="s">
        <v>305</v>
      </c>
    </row>
    <row r="2061" spans="1:9" x14ac:dyDescent="0.2">
      <c r="A2061" s="14" t="s">
        <v>4043</v>
      </c>
      <c r="B2061" s="12" t="s">
        <v>2000</v>
      </c>
      <c r="C2061" s="18" t="s">
        <v>1866</v>
      </c>
      <c r="D2061" s="14" t="s">
        <v>4118</v>
      </c>
      <c r="E2061" s="14" t="s">
        <v>735</v>
      </c>
      <c r="F2061" s="20">
        <v>0</v>
      </c>
      <c r="G2061" s="20" t="s">
        <v>735</v>
      </c>
      <c r="H2061" s="20">
        <v>0</v>
      </c>
      <c r="I2061" s="12" t="s">
        <v>305</v>
      </c>
    </row>
    <row r="2062" spans="1:9" x14ac:dyDescent="0.2">
      <c r="A2062" s="14" t="s">
        <v>4043</v>
      </c>
      <c r="B2062" s="12" t="s">
        <v>2000</v>
      </c>
      <c r="C2062" s="18" t="s">
        <v>1992</v>
      </c>
      <c r="D2062" s="14" t="s">
        <v>4119</v>
      </c>
      <c r="E2062" s="14" t="s">
        <v>735</v>
      </c>
      <c r="F2062" s="20">
        <v>0</v>
      </c>
      <c r="G2062" s="20" t="s">
        <v>735</v>
      </c>
      <c r="H2062" s="20">
        <v>0</v>
      </c>
      <c r="I2062" s="12" t="s">
        <v>305</v>
      </c>
    </row>
    <row r="2063" spans="1:9" x14ac:dyDescent="0.2">
      <c r="A2063" s="14" t="s">
        <v>4043</v>
      </c>
      <c r="B2063" s="12" t="s">
        <v>2000</v>
      </c>
      <c r="C2063" s="18" t="s">
        <v>834</v>
      </c>
      <c r="D2063" s="14" t="s">
        <v>4120</v>
      </c>
      <c r="E2063" s="14" t="s">
        <v>735</v>
      </c>
      <c r="F2063" s="20">
        <v>0</v>
      </c>
      <c r="G2063" s="20" t="s">
        <v>735</v>
      </c>
      <c r="H2063" s="20">
        <v>0</v>
      </c>
      <c r="I2063" s="12" t="s">
        <v>305</v>
      </c>
    </row>
    <row r="2064" spans="1:9" x14ac:dyDescent="0.2">
      <c r="A2064" s="14" t="s">
        <v>4043</v>
      </c>
      <c r="B2064" s="12" t="s">
        <v>2000</v>
      </c>
      <c r="C2064" s="18" t="s">
        <v>836</v>
      </c>
      <c r="D2064" s="14" t="s">
        <v>4121</v>
      </c>
      <c r="E2064" s="14" t="s">
        <v>735</v>
      </c>
      <c r="F2064" s="20">
        <v>0</v>
      </c>
      <c r="G2064" s="20" t="s">
        <v>735</v>
      </c>
      <c r="H2064" s="20">
        <v>0</v>
      </c>
      <c r="I2064" s="12" t="s">
        <v>305</v>
      </c>
    </row>
    <row r="2065" spans="1:9" x14ac:dyDescent="0.2">
      <c r="A2065" s="14" t="s">
        <v>4043</v>
      </c>
      <c r="B2065" s="12" t="s">
        <v>2000</v>
      </c>
      <c r="C2065" s="18" t="s">
        <v>838</v>
      </c>
      <c r="D2065" s="14" t="s">
        <v>4122</v>
      </c>
      <c r="E2065" s="14" t="s">
        <v>735</v>
      </c>
      <c r="F2065" s="20">
        <v>0</v>
      </c>
      <c r="G2065" s="20" t="s">
        <v>735</v>
      </c>
      <c r="H2065" s="20">
        <v>0</v>
      </c>
      <c r="I2065" s="12" t="s">
        <v>305</v>
      </c>
    </row>
    <row r="2066" spans="1:9" x14ac:dyDescent="0.2">
      <c r="A2066" s="14" t="s">
        <v>4043</v>
      </c>
      <c r="B2066" s="12" t="s">
        <v>2000</v>
      </c>
      <c r="C2066" s="18" t="s">
        <v>4123</v>
      </c>
      <c r="D2066" s="14" t="s">
        <v>4124</v>
      </c>
      <c r="E2066" s="14" t="s">
        <v>735</v>
      </c>
      <c r="F2066" s="20">
        <v>0</v>
      </c>
      <c r="G2066" s="20" t="s">
        <v>735</v>
      </c>
      <c r="H2066" s="20">
        <v>0</v>
      </c>
      <c r="I2066" s="12" t="s">
        <v>305</v>
      </c>
    </row>
    <row r="2067" spans="1:9" x14ac:dyDescent="0.2">
      <c r="A2067" s="14" t="s">
        <v>4043</v>
      </c>
      <c r="B2067" s="12" t="s">
        <v>2000</v>
      </c>
      <c r="C2067" s="18" t="s">
        <v>4125</v>
      </c>
      <c r="D2067" s="14" t="s">
        <v>4126</v>
      </c>
      <c r="E2067" s="14" t="s">
        <v>735</v>
      </c>
      <c r="F2067" s="20">
        <v>0</v>
      </c>
      <c r="G2067" s="20" t="s">
        <v>735</v>
      </c>
      <c r="H2067" s="20">
        <v>0</v>
      </c>
      <c r="I2067" s="12" t="s">
        <v>305</v>
      </c>
    </row>
    <row r="2068" spans="1:9" x14ac:dyDescent="0.2">
      <c r="A2068" s="14" t="s">
        <v>4043</v>
      </c>
      <c r="B2068" s="12" t="s">
        <v>2000</v>
      </c>
      <c r="C2068" s="18" t="s">
        <v>1998</v>
      </c>
      <c r="D2068" s="14" t="s">
        <v>4127</v>
      </c>
      <c r="E2068" s="14" t="s">
        <v>735</v>
      </c>
      <c r="F2068" s="20">
        <v>0</v>
      </c>
      <c r="G2068" s="20" t="s">
        <v>735</v>
      </c>
      <c r="H2068" s="20">
        <v>0</v>
      </c>
      <c r="I2068" s="12" t="s">
        <v>305</v>
      </c>
    </row>
    <row r="2069" spans="1:9" x14ac:dyDescent="0.2">
      <c r="A2069" s="14" t="s">
        <v>4043</v>
      </c>
      <c r="B2069" s="12" t="s">
        <v>2000</v>
      </c>
      <c r="C2069" s="18" t="s">
        <v>2315</v>
      </c>
      <c r="D2069" s="14" t="s">
        <v>4128</v>
      </c>
      <c r="E2069" s="14" t="s">
        <v>735</v>
      </c>
      <c r="F2069" s="20">
        <v>0</v>
      </c>
      <c r="G2069" s="20" t="s">
        <v>735</v>
      </c>
      <c r="H2069" s="20">
        <v>0</v>
      </c>
      <c r="I2069" s="12" t="s">
        <v>305</v>
      </c>
    </row>
    <row r="2070" spans="1:9" x14ac:dyDescent="0.2">
      <c r="A2070" s="14" t="s">
        <v>4043</v>
      </c>
      <c r="B2070" s="12" t="s">
        <v>2000</v>
      </c>
      <c r="C2070" s="18" t="s">
        <v>1601</v>
      </c>
      <c r="D2070" s="14" t="s">
        <v>4129</v>
      </c>
      <c r="E2070" s="14" t="s">
        <v>874</v>
      </c>
      <c r="F2070" s="20" t="s">
        <v>874</v>
      </c>
      <c r="G2070" s="20" t="s">
        <v>874</v>
      </c>
      <c r="H2070" s="20" t="s">
        <v>874</v>
      </c>
      <c r="I2070" s="12" t="s">
        <v>305</v>
      </c>
    </row>
    <row r="2071" spans="1:9" x14ac:dyDescent="0.2">
      <c r="A2071" s="14" t="s">
        <v>4043</v>
      </c>
      <c r="B2071" s="12" t="s">
        <v>2000</v>
      </c>
      <c r="C2071" s="18" t="s">
        <v>840</v>
      </c>
      <c r="D2071" s="14" t="s">
        <v>4130</v>
      </c>
      <c r="E2071" s="14" t="s">
        <v>735</v>
      </c>
      <c r="F2071" s="20">
        <v>0</v>
      </c>
      <c r="G2071" s="20" t="s">
        <v>735</v>
      </c>
      <c r="H2071" s="20">
        <v>0</v>
      </c>
      <c r="I2071" s="12" t="s">
        <v>305</v>
      </c>
    </row>
    <row r="2072" spans="1:9" x14ac:dyDescent="0.2">
      <c r="A2072" s="14" t="s">
        <v>4043</v>
      </c>
      <c r="B2072" s="12" t="s">
        <v>2000</v>
      </c>
      <c r="C2072" s="18" t="s">
        <v>4131</v>
      </c>
      <c r="D2072" s="14" t="s">
        <v>4132</v>
      </c>
      <c r="E2072" s="14" t="s">
        <v>735</v>
      </c>
      <c r="F2072" s="20">
        <v>0</v>
      </c>
      <c r="G2072" s="20" t="s">
        <v>735</v>
      </c>
      <c r="H2072" s="20">
        <v>0</v>
      </c>
      <c r="I2072" s="12" t="s">
        <v>305</v>
      </c>
    </row>
    <row r="2073" spans="1:9" x14ac:dyDescent="0.2">
      <c r="A2073" s="14" t="s">
        <v>4043</v>
      </c>
      <c r="B2073" s="12" t="s">
        <v>2000</v>
      </c>
      <c r="C2073" s="18" t="s">
        <v>844</v>
      </c>
      <c r="D2073" s="14" t="s">
        <v>4133</v>
      </c>
      <c r="E2073" s="14" t="s">
        <v>735</v>
      </c>
      <c r="F2073" s="20">
        <v>0</v>
      </c>
      <c r="G2073" s="20" t="s">
        <v>735</v>
      </c>
      <c r="H2073" s="20">
        <v>0</v>
      </c>
      <c r="I2073" s="12" t="s">
        <v>305</v>
      </c>
    </row>
    <row r="2074" spans="1:9" x14ac:dyDescent="0.2">
      <c r="A2074" s="14" t="s">
        <v>4043</v>
      </c>
      <c r="B2074" s="12" t="s">
        <v>2000</v>
      </c>
      <c r="C2074" s="18" t="s">
        <v>4134</v>
      </c>
      <c r="D2074" s="14" t="s">
        <v>4135</v>
      </c>
      <c r="E2074" s="14" t="s">
        <v>735</v>
      </c>
      <c r="F2074" s="20">
        <v>7.9447751322751337E-2</v>
      </c>
      <c r="G2074" s="20" t="s">
        <v>735</v>
      </c>
      <c r="H2074" s="20">
        <v>0</v>
      </c>
      <c r="I2074" s="12" t="s">
        <v>305</v>
      </c>
    </row>
    <row r="2075" spans="1:9" x14ac:dyDescent="0.2">
      <c r="A2075" s="14" t="s">
        <v>4043</v>
      </c>
      <c r="B2075" s="12" t="s">
        <v>2000</v>
      </c>
      <c r="C2075" s="18" t="s">
        <v>4136</v>
      </c>
      <c r="D2075" s="14" t="s">
        <v>4137</v>
      </c>
      <c r="E2075" s="14" t="s">
        <v>735</v>
      </c>
      <c r="F2075" s="20">
        <v>0</v>
      </c>
      <c r="G2075" s="20" t="s">
        <v>735</v>
      </c>
      <c r="H2075" s="20">
        <v>0</v>
      </c>
      <c r="I2075" s="12" t="s">
        <v>305</v>
      </c>
    </row>
    <row r="2076" spans="1:9" x14ac:dyDescent="0.2">
      <c r="A2076" s="14" t="s">
        <v>4043</v>
      </c>
      <c r="B2076" s="12" t="s">
        <v>2000</v>
      </c>
      <c r="C2076" s="18" t="s">
        <v>1392</v>
      </c>
      <c r="D2076" s="14" t="s">
        <v>4138</v>
      </c>
      <c r="E2076" s="14" t="s">
        <v>874</v>
      </c>
      <c r="F2076" s="20" t="s">
        <v>874</v>
      </c>
      <c r="G2076" s="20" t="s">
        <v>874</v>
      </c>
      <c r="H2076" s="20" t="s">
        <v>874</v>
      </c>
      <c r="I2076" s="12" t="s">
        <v>305</v>
      </c>
    </row>
    <row r="2077" spans="1:9" x14ac:dyDescent="0.2">
      <c r="A2077" s="14" t="s">
        <v>4043</v>
      </c>
      <c r="B2077" s="12" t="s">
        <v>2000</v>
      </c>
      <c r="C2077" s="18" t="s">
        <v>1885</v>
      </c>
      <c r="D2077" s="14" t="s">
        <v>4139</v>
      </c>
      <c r="E2077" s="14" t="s">
        <v>735</v>
      </c>
      <c r="F2077" s="20">
        <v>0</v>
      </c>
      <c r="G2077" s="20" t="s">
        <v>735</v>
      </c>
      <c r="H2077" s="20">
        <v>0</v>
      </c>
      <c r="I2077" s="12" t="s">
        <v>305</v>
      </c>
    </row>
    <row r="2078" spans="1:9" x14ac:dyDescent="0.2">
      <c r="A2078" s="14" t="s">
        <v>4043</v>
      </c>
      <c r="B2078" s="12" t="s">
        <v>2000</v>
      </c>
      <c r="C2078" s="18" t="s">
        <v>4140</v>
      </c>
      <c r="D2078" s="14" t="s">
        <v>4141</v>
      </c>
      <c r="E2078" s="14" t="s">
        <v>735</v>
      </c>
      <c r="F2078" s="20">
        <v>0</v>
      </c>
      <c r="G2078" s="20" t="s">
        <v>735</v>
      </c>
      <c r="H2078" s="20">
        <v>0</v>
      </c>
      <c r="I2078" s="12" t="s">
        <v>305</v>
      </c>
    </row>
    <row r="2079" spans="1:9" x14ac:dyDescent="0.2">
      <c r="A2079" s="14" t="s">
        <v>4043</v>
      </c>
      <c r="B2079" s="12" t="s">
        <v>2000</v>
      </c>
      <c r="C2079" s="18" t="s">
        <v>4142</v>
      </c>
      <c r="D2079" s="14" t="s">
        <v>4143</v>
      </c>
      <c r="E2079" s="14" t="s">
        <v>735</v>
      </c>
      <c r="F2079" s="20">
        <v>0</v>
      </c>
      <c r="G2079" s="20" t="s">
        <v>735</v>
      </c>
      <c r="H2079" s="20">
        <v>0</v>
      </c>
      <c r="I2079" s="12" t="s">
        <v>305</v>
      </c>
    </row>
    <row r="2080" spans="1:9" x14ac:dyDescent="0.2">
      <c r="A2080" s="14" t="s">
        <v>4043</v>
      </c>
      <c r="B2080" s="12" t="s">
        <v>2000</v>
      </c>
      <c r="C2080" s="18" t="s">
        <v>4144</v>
      </c>
      <c r="D2080" s="14" t="s">
        <v>4145</v>
      </c>
      <c r="E2080" s="14" t="s">
        <v>735</v>
      </c>
      <c r="F2080" s="20">
        <v>0</v>
      </c>
      <c r="G2080" s="20" t="s">
        <v>735</v>
      </c>
      <c r="H2080" s="20">
        <v>0</v>
      </c>
      <c r="I2080" s="12" t="s">
        <v>305</v>
      </c>
    </row>
    <row r="2081" spans="1:9" x14ac:dyDescent="0.2">
      <c r="A2081" s="14" t="s">
        <v>4043</v>
      </c>
      <c r="B2081" s="12" t="s">
        <v>2000</v>
      </c>
      <c r="C2081" s="18" t="s">
        <v>3771</v>
      </c>
      <c r="D2081" s="14" t="s">
        <v>4146</v>
      </c>
      <c r="E2081" s="14" t="s">
        <v>735</v>
      </c>
      <c r="F2081" s="20">
        <v>0</v>
      </c>
      <c r="G2081" s="20" t="s">
        <v>735</v>
      </c>
      <c r="H2081" s="20">
        <v>0</v>
      </c>
      <c r="I2081" s="12" t="s">
        <v>305</v>
      </c>
    </row>
    <row r="2082" spans="1:9" x14ac:dyDescent="0.2">
      <c r="A2082" s="14" t="s">
        <v>4043</v>
      </c>
      <c r="B2082" s="12" t="s">
        <v>2000</v>
      </c>
      <c r="C2082" s="18" t="s">
        <v>852</v>
      </c>
      <c r="D2082" s="14" t="s">
        <v>4147</v>
      </c>
      <c r="E2082" s="14" t="s">
        <v>735</v>
      </c>
      <c r="F2082" s="20">
        <v>0</v>
      </c>
      <c r="G2082" s="20" t="s">
        <v>735</v>
      </c>
      <c r="H2082" s="20">
        <v>0</v>
      </c>
      <c r="I2082" s="12" t="s">
        <v>305</v>
      </c>
    </row>
    <row r="2083" spans="1:9" x14ac:dyDescent="0.2">
      <c r="A2083" s="14" t="s">
        <v>4043</v>
      </c>
      <c r="B2083" s="12" t="s">
        <v>2000</v>
      </c>
      <c r="C2083" s="18" t="s">
        <v>1897</v>
      </c>
      <c r="D2083" s="14" t="s">
        <v>4148</v>
      </c>
      <c r="E2083" s="14" t="s">
        <v>735</v>
      </c>
      <c r="F2083" s="20">
        <v>6.2152777777777779E-2</v>
      </c>
      <c r="G2083" s="20" t="s">
        <v>735</v>
      </c>
      <c r="H2083" s="20">
        <v>0</v>
      </c>
      <c r="I2083" s="12" t="s">
        <v>305</v>
      </c>
    </row>
    <row r="2084" spans="1:9" x14ac:dyDescent="0.2">
      <c r="A2084" s="14" t="s">
        <v>4043</v>
      </c>
      <c r="B2084" s="12" t="s">
        <v>2000</v>
      </c>
      <c r="C2084" s="18" t="s">
        <v>1265</v>
      </c>
      <c r="D2084" s="14" t="s">
        <v>4149</v>
      </c>
      <c r="E2084" s="14" t="s">
        <v>874</v>
      </c>
      <c r="F2084" s="20" t="s">
        <v>874</v>
      </c>
      <c r="G2084" s="20" t="s">
        <v>874</v>
      </c>
      <c r="H2084" s="20" t="s">
        <v>874</v>
      </c>
      <c r="I2084" s="12" t="s">
        <v>305</v>
      </c>
    </row>
    <row r="2085" spans="1:9" x14ac:dyDescent="0.2">
      <c r="A2085" s="14" t="s">
        <v>4043</v>
      </c>
      <c r="B2085" s="12" t="s">
        <v>2000</v>
      </c>
      <c r="C2085" s="18" t="s">
        <v>4150</v>
      </c>
      <c r="D2085" s="14" t="s">
        <v>4151</v>
      </c>
      <c r="E2085" s="14" t="s">
        <v>740</v>
      </c>
      <c r="F2085" s="20" t="s">
        <v>741</v>
      </c>
      <c r="G2085" s="20" t="s">
        <v>740</v>
      </c>
      <c r="H2085" s="20" t="s">
        <v>741</v>
      </c>
      <c r="I2085" s="12" t="s">
        <v>305</v>
      </c>
    </row>
    <row r="2086" spans="1:9" x14ac:dyDescent="0.2">
      <c r="A2086" s="14" t="s">
        <v>4043</v>
      </c>
      <c r="B2086" s="12" t="s">
        <v>2000</v>
      </c>
      <c r="C2086" s="18" t="s">
        <v>4152</v>
      </c>
      <c r="D2086" s="14" t="s">
        <v>4153</v>
      </c>
      <c r="E2086" s="14" t="s">
        <v>735</v>
      </c>
      <c r="F2086" s="20">
        <v>0</v>
      </c>
      <c r="G2086" s="20" t="s">
        <v>735</v>
      </c>
      <c r="H2086" s="20">
        <v>0</v>
      </c>
      <c r="I2086" s="12" t="s">
        <v>305</v>
      </c>
    </row>
    <row r="2087" spans="1:9" x14ac:dyDescent="0.2">
      <c r="A2087" s="14" t="s">
        <v>4043</v>
      </c>
      <c r="B2087" s="12" t="s">
        <v>2000</v>
      </c>
      <c r="C2087" s="18" t="s">
        <v>1025</v>
      </c>
      <c r="D2087" s="14" t="s">
        <v>4154</v>
      </c>
      <c r="E2087" s="14" t="s">
        <v>735</v>
      </c>
      <c r="F2087" s="20">
        <v>0</v>
      </c>
      <c r="G2087" s="20" t="s">
        <v>735</v>
      </c>
      <c r="H2087" s="20">
        <v>0</v>
      </c>
      <c r="I2087" s="12" t="s">
        <v>305</v>
      </c>
    </row>
    <row r="2088" spans="1:9" x14ac:dyDescent="0.2">
      <c r="A2088" s="14" t="s">
        <v>4043</v>
      </c>
      <c r="B2088" s="12" t="s">
        <v>2000</v>
      </c>
      <c r="C2088" s="18" t="s">
        <v>4155</v>
      </c>
      <c r="D2088" s="14" t="s">
        <v>4156</v>
      </c>
      <c r="E2088" s="14" t="s">
        <v>874</v>
      </c>
      <c r="F2088" s="20" t="s">
        <v>874</v>
      </c>
      <c r="G2088" s="20" t="s">
        <v>874</v>
      </c>
      <c r="H2088" s="20" t="s">
        <v>874</v>
      </c>
      <c r="I2088" s="12" t="s">
        <v>305</v>
      </c>
    </row>
    <row r="2089" spans="1:9" x14ac:dyDescent="0.2">
      <c r="A2089" s="14" t="s">
        <v>4043</v>
      </c>
      <c r="B2089" s="12" t="s">
        <v>2000</v>
      </c>
      <c r="C2089" s="18" t="s">
        <v>4157</v>
      </c>
      <c r="D2089" s="14" t="s">
        <v>4158</v>
      </c>
      <c r="E2089" s="14" t="s">
        <v>735</v>
      </c>
      <c r="F2089" s="20">
        <v>0</v>
      </c>
      <c r="G2089" s="20" t="s">
        <v>735</v>
      </c>
      <c r="H2089" s="20">
        <v>0</v>
      </c>
      <c r="I2089" s="12" t="s">
        <v>305</v>
      </c>
    </row>
    <row r="2090" spans="1:9" x14ac:dyDescent="0.2">
      <c r="A2090" s="14" t="s">
        <v>4043</v>
      </c>
      <c r="B2090" s="12" t="s">
        <v>2000</v>
      </c>
      <c r="C2090" s="18" t="s">
        <v>1667</v>
      </c>
      <c r="D2090" s="14" t="s">
        <v>4159</v>
      </c>
      <c r="E2090" s="14" t="s">
        <v>735</v>
      </c>
      <c r="F2090" s="20">
        <v>0</v>
      </c>
      <c r="G2090" s="20" t="s">
        <v>735</v>
      </c>
      <c r="H2090" s="20">
        <v>0</v>
      </c>
      <c r="I2090" s="12" t="s">
        <v>305</v>
      </c>
    </row>
    <row r="2091" spans="1:9" x14ac:dyDescent="0.2">
      <c r="A2091" s="14" t="s">
        <v>4043</v>
      </c>
      <c r="B2091" s="12" t="s">
        <v>2000</v>
      </c>
      <c r="C2091" s="18" t="s">
        <v>864</v>
      </c>
      <c r="D2091" s="14" t="s">
        <v>4160</v>
      </c>
      <c r="E2091" s="14" t="s">
        <v>735</v>
      </c>
      <c r="F2091" s="20">
        <v>0</v>
      </c>
      <c r="G2091" s="20" t="s">
        <v>735</v>
      </c>
      <c r="H2091" s="20">
        <v>0</v>
      </c>
      <c r="I2091" s="12" t="s">
        <v>305</v>
      </c>
    </row>
    <row r="2092" spans="1:9" x14ac:dyDescent="0.2">
      <c r="A2092" s="14" t="s">
        <v>4043</v>
      </c>
      <c r="B2092" s="12" t="s">
        <v>2000</v>
      </c>
      <c r="C2092" s="18" t="s">
        <v>1670</v>
      </c>
      <c r="D2092" s="14" t="s">
        <v>4161</v>
      </c>
      <c r="E2092" s="14" t="s">
        <v>735</v>
      </c>
      <c r="F2092" s="20">
        <v>0</v>
      </c>
      <c r="G2092" s="20" t="s">
        <v>735</v>
      </c>
      <c r="H2092" s="20">
        <v>0</v>
      </c>
      <c r="I2092" s="12" t="s">
        <v>305</v>
      </c>
    </row>
    <row r="2093" spans="1:9" x14ac:dyDescent="0.2">
      <c r="A2093" s="14" t="s">
        <v>4043</v>
      </c>
      <c r="B2093" s="12" t="s">
        <v>2000</v>
      </c>
      <c r="C2093" s="18" t="s">
        <v>4041</v>
      </c>
      <c r="D2093" s="14" t="s">
        <v>4162</v>
      </c>
      <c r="E2093" s="14" t="s">
        <v>874</v>
      </c>
      <c r="F2093" s="20" t="s">
        <v>874</v>
      </c>
      <c r="G2093" s="20" t="s">
        <v>874</v>
      </c>
      <c r="H2093" s="20" t="s">
        <v>874</v>
      </c>
      <c r="I2093" s="12" t="s">
        <v>305</v>
      </c>
    </row>
    <row r="2094" spans="1:9" x14ac:dyDescent="0.2">
      <c r="A2094" s="14" t="s">
        <v>4043</v>
      </c>
      <c r="B2094" s="12" t="s">
        <v>2000</v>
      </c>
      <c r="C2094" s="18" t="s">
        <v>4163</v>
      </c>
      <c r="D2094" s="14" t="s">
        <v>4164</v>
      </c>
      <c r="E2094" s="14" t="s">
        <v>874</v>
      </c>
      <c r="F2094" s="20" t="s">
        <v>874</v>
      </c>
      <c r="G2094" s="20" t="s">
        <v>874</v>
      </c>
      <c r="H2094" s="20" t="s">
        <v>874</v>
      </c>
      <c r="I2094" s="12" t="s">
        <v>305</v>
      </c>
    </row>
    <row r="2095" spans="1:9" x14ac:dyDescent="0.2">
      <c r="A2095" s="14" t="s">
        <v>4043</v>
      </c>
      <c r="B2095" s="12" t="s">
        <v>2000</v>
      </c>
      <c r="C2095" s="18" t="s">
        <v>4165</v>
      </c>
      <c r="D2095" s="14" t="s">
        <v>4166</v>
      </c>
      <c r="E2095" s="14" t="s">
        <v>735</v>
      </c>
      <c r="F2095" s="20">
        <v>0</v>
      </c>
      <c r="G2095" s="20" t="s">
        <v>735</v>
      </c>
      <c r="H2095" s="20">
        <v>0</v>
      </c>
      <c r="I2095" s="12" t="s">
        <v>305</v>
      </c>
    </row>
    <row r="2096" spans="1:9" x14ac:dyDescent="0.2">
      <c r="A2096" s="14" t="s">
        <v>4167</v>
      </c>
      <c r="B2096" s="12" t="s">
        <v>4168</v>
      </c>
      <c r="C2096" s="18" t="s">
        <v>2058</v>
      </c>
      <c r="D2096" s="14" t="s">
        <v>4169</v>
      </c>
      <c r="E2096" s="14" t="s">
        <v>735</v>
      </c>
      <c r="F2096" s="20">
        <v>0.47374512670565305</v>
      </c>
      <c r="G2096" s="20" t="s">
        <v>740</v>
      </c>
      <c r="H2096" s="20" t="s">
        <v>741</v>
      </c>
      <c r="I2096" s="12" t="s">
        <v>305</v>
      </c>
    </row>
    <row r="2097" spans="1:9" x14ac:dyDescent="0.2">
      <c r="A2097" s="14" t="s">
        <v>4167</v>
      </c>
      <c r="B2097" s="12" t="s">
        <v>4168</v>
      </c>
      <c r="C2097" s="18" t="s">
        <v>4170</v>
      </c>
      <c r="D2097" s="14" t="s">
        <v>4171</v>
      </c>
      <c r="E2097" s="14" t="s">
        <v>735</v>
      </c>
      <c r="F2097" s="20">
        <v>0</v>
      </c>
      <c r="G2097" s="20" t="s">
        <v>735</v>
      </c>
      <c r="H2097" s="20">
        <v>0</v>
      </c>
      <c r="I2097" s="12" t="s">
        <v>304</v>
      </c>
    </row>
    <row r="2098" spans="1:9" x14ac:dyDescent="0.2">
      <c r="A2098" s="14" t="s">
        <v>4167</v>
      </c>
      <c r="B2098" s="12" t="s">
        <v>4168</v>
      </c>
      <c r="C2098" s="18" t="s">
        <v>4172</v>
      </c>
      <c r="D2098" s="14" t="s">
        <v>4173</v>
      </c>
      <c r="E2098" s="14" t="s">
        <v>740</v>
      </c>
      <c r="F2098" s="20" t="s">
        <v>741</v>
      </c>
      <c r="G2098" s="20" t="s">
        <v>740</v>
      </c>
      <c r="H2098" s="20" t="s">
        <v>741</v>
      </c>
      <c r="I2098" s="12" t="s">
        <v>305</v>
      </c>
    </row>
    <row r="2099" spans="1:9" x14ac:dyDescent="0.2">
      <c r="A2099" s="14" t="s">
        <v>4167</v>
      </c>
      <c r="B2099" s="12" t="s">
        <v>4168</v>
      </c>
      <c r="C2099" s="18" t="s">
        <v>4174</v>
      </c>
      <c r="D2099" s="14" t="s">
        <v>4175</v>
      </c>
      <c r="E2099" s="14" t="s">
        <v>735</v>
      </c>
      <c r="F2099" s="20">
        <v>0</v>
      </c>
      <c r="G2099" s="20" t="s">
        <v>735</v>
      </c>
      <c r="H2099" s="20">
        <v>0</v>
      </c>
      <c r="I2099" s="12" t="s">
        <v>304</v>
      </c>
    </row>
    <row r="2100" spans="1:9" x14ac:dyDescent="0.2">
      <c r="A2100" s="14" t="s">
        <v>4167</v>
      </c>
      <c r="B2100" s="12" t="s">
        <v>4168</v>
      </c>
      <c r="C2100" s="18" t="s">
        <v>4176</v>
      </c>
      <c r="D2100" s="14" t="s">
        <v>4177</v>
      </c>
      <c r="E2100" s="14" t="s">
        <v>735</v>
      </c>
      <c r="F2100" s="20">
        <v>0</v>
      </c>
      <c r="G2100" s="20" t="s">
        <v>735</v>
      </c>
      <c r="H2100" s="20">
        <v>0</v>
      </c>
      <c r="I2100" s="12" t="s">
        <v>304</v>
      </c>
    </row>
    <row r="2101" spans="1:9" x14ac:dyDescent="0.2">
      <c r="A2101" s="14" t="s">
        <v>4167</v>
      </c>
      <c r="B2101" s="12" t="s">
        <v>4168</v>
      </c>
      <c r="C2101" s="18" t="s">
        <v>1699</v>
      </c>
      <c r="D2101" s="14" t="s">
        <v>4178</v>
      </c>
      <c r="E2101" s="14" t="s">
        <v>735</v>
      </c>
      <c r="F2101" s="20">
        <v>0</v>
      </c>
      <c r="G2101" s="20" t="s">
        <v>735</v>
      </c>
      <c r="H2101" s="20">
        <v>0</v>
      </c>
      <c r="I2101" s="12" t="s">
        <v>304</v>
      </c>
    </row>
    <row r="2102" spans="1:9" x14ac:dyDescent="0.2">
      <c r="A2102" s="14" t="s">
        <v>4167</v>
      </c>
      <c r="B2102" s="12" t="s">
        <v>4168</v>
      </c>
      <c r="C2102" s="18" t="s">
        <v>1444</v>
      </c>
      <c r="D2102" s="14" t="s">
        <v>4179</v>
      </c>
      <c r="E2102" s="14" t="s">
        <v>735</v>
      </c>
      <c r="F2102" s="20">
        <v>0</v>
      </c>
      <c r="G2102" s="20" t="s">
        <v>735</v>
      </c>
      <c r="H2102" s="20">
        <v>0.22013142174432498</v>
      </c>
      <c r="I2102" s="12" t="s">
        <v>305</v>
      </c>
    </row>
    <row r="2103" spans="1:9" x14ac:dyDescent="0.2">
      <c r="A2103" s="14" t="s">
        <v>4167</v>
      </c>
      <c r="B2103" s="12" t="s">
        <v>4168</v>
      </c>
      <c r="C2103" s="18" t="s">
        <v>2569</v>
      </c>
      <c r="D2103" s="14" t="s">
        <v>4180</v>
      </c>
      <c r="E2103" s="14" t="s">
        <v>735</v>
      </c>
      <c r="F2103" s="20">
        <v>0</v>
      </c>
      <c r="G2103" s="20" t="s">
        <v>735</v>
      </c>
      <c r="H2103" s="20">
        <v>0</v>
      </c>
      <c r="I2103" s="12" t="s">
        <v>304</v>
      </c>
    </row>
    <row r="2104" spans="1:9" x14ac:dyDescent="0.2">
      <c r="A2104" s="14" t="s">
        <v>4167</v>
      </c>
      <c r="B2104" s="12" t="s">
        <v>4168</v>
      </c>
      <c r="C2104" s="18" t="s">
        <v>4181</v>
      </c>
      <c r="D2104" s="14" t="s">
        <v>4182</v>
      </c>
      <c r="E2104" s="14" t="s">
        <v>735</v>
      </c>
      <c r="F2104" s="20">
        <v>0</v>
      </c>
      <c r="G2104" s="20" t="s">
        <v>735</v>
      </c>
      <c r="H2104" s="20">
        <v>0</v>
      </c>
      <c r="I2104" s="12" t="s">
        <v>305</v>
      </c>
    </row>
    <row r="2105" spans="1:9" x14ac:dyDescent="0.2">
      <c r="A2105" s="14" t="s">
        <v>4167</v>
      </c>
      <c r="B2105" s="12" t="s">
        <v>4168</v>
      </c>
      <c r="C2105" s="18" t="s">
        <v>2412</v>
      </c>
      <c r="D2105" s="14" t="s">
        <v>4183</v>
      </c>
      <c r="E2105" s="14" t="s">
        <v>740</v>
      </c>
      <c r="F2105" s="20" t="s">
        <v>741</v>
      </c>
      <c r="G2105" s="20" t="s">
        <v>740</v>
      </c>
      <c r="H2105" s="20" t="s">
        <v>741</v>
      </c>
      <c r="I2105" s="12" t="s">
        <v>305</v>
      </c>
    </row>
    <row r="2106" spans="1:9" x14ac:dyDescent="0.2">
      <c r="A2106" s="14" t="s">
        <v>4167</v>
      </c>
      <c r="B2106" s="12" t="s">
        <v>4168</v>
      </c>
      <c r="C2106" s="18" t="s">
        <v>754</v>
      </c>
      <c r="D2106" s="14" t="s">
        <v>4184</v>
      </c>
      <c r="E2106" s="14" t="s">
        <v>740</v>
      </c>
      <c r="F2106" s="20" t="s">
        <v>741</v>
      </c>
      <c r="G2106" s="20" t="s">
        <v>740</v>
      </c>
      <c r="H2106" s="20" t="s">
        <v>741</v>
      </c>
      <c r="I2106" s="12" t="s">
        <v>305</v>
      </c>
    </row>
    <row r="2107" spans="1:9" x14ac:dyDescent="0.2">
      <c r="A2107" s="14" t="s">
        <v>4167</v>
      </c>
      <c r="B2107" s="12" t="s">
        <v>4168</v>
      </c>
      <c r="C2107" s="18" t="s">
        <v>758</v>
      </c>
      <c r="D2107" s="14" t="s">
        <v>4185</v>
      </c>
      <c r="E2107" s="14" t="s">
        <v>735</v>
      </c>
      <c r="F2107" s="20">
        <v>0</v>
      </c>
      <c r="G2107" s="20" t="s">
        <v>735</v>
      </c>
      <c r="H2107" s="20">
        <v>0</v>
      </c>
      <c r="I2107" s="12" t="s">
        <v>305</v>
      </c>
    </row>
    <row r="2108" spans="1:9" x14ac:dyDescent="0.2">
      <c r="A2108" s="14" t="s">
        <v>4167</v>
      </c>
      <c r="B2108" s="12" t="s">
        <v>4168</v>
      </c>
      <c r="C2108" s="18" t="s">
        <v>4186</v>
      </c>
      <c r="D2108" s="14" t="s">
        <v>4187</v>
      </c>
      <c r="E2108" s="14" t="s">
        <v>735</v>
      </c>
      <c r="F2108" s="20">
        <v>0</v>
      </c>
      <c r="G2108" s="20" t="s">
        <v>735</v>
      </c>
      <c r="H2108" s="20">
        <v>0</v>
      </c>
      <c r="I2108" s="12" t="s">
        <v>304</v>
      </c>
    </row>
    <row r="2109" spans="1:9" x14ac:dyDescent="0.2">
      <c r="A2109" s="14" t="s">
        <v>4167</v>
      </c>
      <c r="B2109" s="12" t="s">
        <v>4168</v>
      </c>
      <c r="C2109" s="18" t="s">
        <v>925</v>
      </c>
      <c r="D2109" s="14" t="s">
        <v>4188</v>
      </c>
      <c r="E2109" s="14" t="s">
        <v>735</v>
      </c>
      <c r="F2109" s="20">
        <v>0</v>
      </c>
      <c r="G2109" s="20" t="s">
        <v>735</v>
      </c>
      <c r="H2109" s="20">
        <v>6.1965811965812023E-2</v>
      </c>
      <c r="I2109" s="12" t="s">
        <v>305</v>
      </c>
    </row>
    <row r="2110" spans="1:9" x14ac:dyDescent="0.2">
      <c r="A2110" s="14" t="s">
        <v>4167</v>
      </c>
      <c r="B2110" s="12" t="s">
        <v>4168</v>
      </c>
      <c r="C2110" s="18" t="s">
        <v>4189</v>
      </c>
      <c r="D2110" s="14" t="s">
        <v>4190</v>
      </c>
      <c r="E2110" s="14" t="s">
        <v>735</v>
      </c>
      <c r="F2110" s="20">
        <v>3.8480038480038503E-2</v>
      </c>
      <c r="G2110" s="20" t="s">
        <v>735</v>
      </c>
      <c r="H2110" s="20">
        <v>0.4067460317460318</v>
      </c>
      <c r="I2110" s="12" t="s">
        <v>305</v>
      </c>
    </row>
    <row r="2111" spans="1:9" x14ac:dyDescent="0.2">
      <c r="A2111" s="14" t="s">
        <v>4167</v>
      </c>
      <c r="B2111" s="12" t="s">
        <v>4168</v>
      </c>
      <c r="C2111" s="18" t="s">
        <v>2228</v>
      </c>
      <c r="D2111" s="14" t="s">
        <v>4191</v>
      </c>
      <c r="E2111" s="14" t="s">
        <v>735</v>
      </c>
      <c r="F2111" s="20">
        <v>0.27004357298474946</v>
      </c>
      <c r="G2111" s="20" t="s">
        <v>735</v>
      </c>
      <c r="H2111" s="20">
        <v>0.34541894836012482</v>
      </c>
      <c r="I2111" s="12" t="s">
        <v>304</v>
      </c>
    </row>
    <row r="2112" spans="1:9" x14ac:dyDescent="0.2">
      <c r="A2112" s="14" t="s">
        <v>4167</v>
      </c>
      <c r="B2112" s="12" t="s">
        <v>4168</v>
      </c>
      <c r="C2112" s="18" t="s">
        <v>4192</v>
      </c>
      <c r="D2112" s="14" t="s">
        <v>4193</v>
      </c>
      <c r="E2112" s="14" t="s">
        <v>735</v>
      </c>
      <c r="F2112" s="20">
        <v>0</v>
      </c>
      <c r="G2112" s="20" t="s">
        <v>735</v>
      </c>
      <c r="H2112" s="20">
        <v>0</v>
      </c>
      <c r="I2112" s="12" t="s">
        <v>304</v>
      </c>
    </row>
    <row r="2113" spans="1:9" x14ac:dyDescent="0.2">
      <c r="A2113" s="14" t="s">
        <v>4167</v>
      </c>
      <c r="B2113" s="12" t="s">
        <v>4168</v>
      </c>
      <c r="C2113" s="18" t="s">
        <v>4194</v>
      </c>
      <c r="D2113" s="14" t="s">
        <v>4195</v>
      </c>
      <c r="E2113" s="14" t="s">
        <v>740</v>
      </c>
      <c r="F2113" s="20" t="s">
        <v>741</v>
      </c>
      <c r="G2113" s="20" t="s">
        <v>740</v>
      </c>
      <c r="H2113" s="20" t="s">
        <v>741</v>
      </c>
      <c r="I2113" s="12" t="s">
        <v>305</v>
      </c>
    </row>
    <row r="2114" spans="1:9" x14ac:dyDescent="0.2">
      <c r="A2114" s="14" t="s">
        <v>4167</v>
      </c>
      <c r="B2114" s="12" t="s">
        <v>4168</v>
      </c>
      <c r="C2114" s="18" t="s">
        <v>4196</v>
      </c>
      <c r="D2114" s="14" t="s">
        <v>4197</v>
      </c>
      <c r="E2114" s="14" t="s">
        <v>740</v>
      </c>
      <c r="F2114" s="20" t="s">
        <v>741</v>
      </c>
      <c r="G2114" s="20" t="s">
        <v>740</v>
      </c>
      <c r="H2114" s="20" t="s">
        <v>741</v>
      </c>
      <c r="I2114" s="12" t="s">
        <v>305</v>
      </c>
    </row>
    <row r="2115" spans="1:9" x14ac:dyDescent="0.2">
      <c r="A2115" s="14" t="s">
        <v>4167</v>
      </c>
      <c r="B2115" s="12" t="s">
        <v>4168</v>
      </c>
      <c r="C2115" s="18" t="s">
        <v>1182</v>
      </c>
      <c r="D2115" s="14" t="s">
        <v>4198</v>
      </c>
      <c r="E2115" s="14" t="s">
        <v>735</v>
      </c>
      <c r="F2115" s="20">
        <v>0</v>
      </c>
      <c r="G2115" s="20" t="s">
        <v>735</v>
      </c>
      <c r="H2115" s="20">
        <v>0</v>
      </c>
      <c r="I2115" s="12" t="s">
        <v>304</v>
      </c>
    </row>
    <row r="2116" spans="1:9" x14ac:dyDescent="0.2">
      <c r="A2116" s="14" t="s">
        <v>4167</v>
      </c>
      <c r="B2116" s="12" t="s">
        <v>4168</v>
      </c>
      <c r="C2116" s="18" t="s">
        <v>1292</v>
      </c>
      <c r="D2116" s="14" t="s">
        <v>4199</v>
      </c>
      <c r="E2116" s="14" t="s">
        <v>735</v>
      </c>
      <c r="F2116" s="20">
        <v>0.45682834537323708</v>
      </c>
      <c r="G2116" s="20" t="s">
        <v>735</v>
      </c>
      <c r="H2116" s="20">
        <v>0.47013366750208857</v>
      </c>
      <c r="I2116" s="12" t="s">
        <v>305</v>
      </c>
    </row>
    <row r="2117" spans="1:9" x14ac:dyDescent="0.2">
      <c r="A2117" s="14" t="s">
        <v>4167</v>
      </c>
      <c r="B2117" s="12" t="s">
        <v>4168</v>
      </c>
      <c r="C2117" s="18" t="s">
        <v>4200</v>
      </c>
      <c r="D2117" s="14" t="s">
        <v>4201</v>
      </c>
      <c r="E2117" s="14" t="s">
        <v>735</v>
      </c>
      <c r="F2117" s="20">
        <v>0</v>
      </c>
      <c r="G2117" s="20" t="s">
        <v>735</v>
      </c>
      <c r="H2117" s="20">
        <v>0</v>
      </c>
      <c r="I2117" s="12" t="s">
        <v>304</v>
      </c>
    </row>
    <row r="2118" spans="1:9" x14ac:dyDescent="0.2">
      <c r="A2118" s="14" t="s">
        <v>4167</v>
      </c>
      <c r="B2118" s="12" t="s">
        <v>4168</v>
      </c>
      <c r="C2118" s="18" t="s">
        <v>2241</v>
      </c>
      <c r="D2118" s="14" t="s">
        <v>4202</v>
      </c>
      <c r="E2118" s="14" t="s">
        <v>735</v>
      </c>
      <c r="F2118" s="20">
        <v>0</v>
      </c>
      <c r="G2118" s="20" t="s">
        <v>735</v>
      </c>
      <c r="H2118" s="20">
        <v>0</v>
      </c>
      <c r="I2118" s="12" t="s">
        <v>304</v>
      </c>
    </row>
    <row r="2119" spans="1:9" x14ac:dyDescent="0.2">
      <c r="A2119" s="14" t="s">
        <v>4167</v>
      </c>
      <c r="B2119" s="12" t="s">
        <v>4168</v>
      </c>
      <c r="C2119" s="18" t="s">
        <v>1200</v>
      </c>
      <c r="D2119" s="14" t="s">
        <v>4203</v>
      </c>
      <c r="E2119" s="14" t="s">
        <v>735</v>
      </c>
      <c r="F2119" s="20">
        <v>0</v>
      </c>
      <c r="G2119" s="20" t="s">
        <v>735</v>
      </c>
      <c r="H2119" s="20">
        <v>0</v>
      </c>
      <c r="I2119" s="12" t="s">
        <v>305</v>
      </c>
    </row>
    <row r="2120" spans="1:9" x14ac:dyDescent="0.2">
      <c r="A2120" s="14" t="s">
        <v>4167</v>
      </c>
      <c r="B2120" s="12" t="s">
        <v>4168</v>
      </c>
      <c r="C2120" s="18" t="s">
        <v>4204</v>
      </c>
      <c r="D2120" s="14" t="s">
        <v>4205</v>
      </c>
      <c r="E2120" s="14" t="s">
        <v>735</v>
      </c>
      <c r="F2120" s="20">
        <v>0</v>
      </c>
      <c r="G2120" s="20" t="s">
        <v>735</v>
      </c>
      <c r="H2120" s="20">
        <v>0</v>
      </c>
      <c r="I2120" s="12" t="s">
        <v>305</v>
      </c>
    </row>
    <row r="2121" spans="1:9" x14ac:dyDescent="0.2">
      <c r="A2121" s="14" t="s">
        <v>4167</v>
      </c>
      <c r="B2121" s="12" t="s">
        <v>4168</v>
      </c>
      <c r="C2121" s="18" t="s">
        <v>1530</v>
      </c>
      <c r="D2121" s="14" t="s">
        <v>4206</v>
      </c>
      <c r="E2121" s="14" t="s">
        <v>735</v>
      </c>
      <c r="F2121" s="20">
        <v>0</v>
      </c>
      <c r="G2121" s="20" t="s">
        <v>735</v>
      </c>
      <c r="H2121" s="20">
        <v>0</v>
      </c>
      <c r="I2121" s="12" t="s">
        <v>305</v>
      </c>
    </row>
    <row r="2122" spans="1:9" x14ac:dyDescent="0.2">
      <c r="A2122" s="14" t="s">
        <v>4167</v>
      </c>
      <c r="B2122" s="12" t="s">
        <v>4168</v>
      </c>
      <c r="C2122" s="18" t="s">
        <v>951</v>
      </c>
      <c r="D2122" s="14" t="s">
        <v>4207</v>
      </c>
      <c r="E2122" s="14" t="s">
        <v>735</v>
      </c>
      <c r="F2122" s="20">
        <v>0</v>
      </c>
      <c r="G2122" s="20" t="s">
        <v>735</v>
      </c>
      <c r="H2122" s="20">
        <v>0</v>
      </c>
      <c r="I2122" s="12" t="s">
        <v>304</v>
      </c>
    </row>
    <row r="2123" spans="1:9" x14ac:dyDescent="0.2">
      <c r="A2123" s="14" t="s">
        <v>4167</v>
      </c>
      <c r="B2123" s="12" t="s">
        <v>4168</v>
      </c>
      <c r="C2123" s="18" t="s">
        <v>4208</v>
      </c>
      <c r="D2123" s="14" t="s">
        <v>4209</v>
      </c>
      <c r="E2123" s="14" t="s">
        <v>735</v>
      </c>
      <c r="F2123" s="20">
        <v>0</v>
      </c>
      <c r="G2123" s="20" t="s">
        <v>735</v>
      </c>
      <c r="H2123" s="20">
        <v>0</v>
      </c>
      <c r="I2123" s="12" t="s">
        <v>304</v>
      </c>
    </row>
    <row r="2124" spans="1:9" x14ac:dyDescent="0.2">
      <c r="A2124" s="14" t="s">
        <v>4167</v>
      </c>
      <c r="B2124" s="12" t="s">
        <v>4168</v>
      </c>
      <c r="C2124" s="18" t="s">
        <v>4210</v>
      </c>
      <c r="D2124" s="14" t="s">
        <v>4211</v>
      </c>
      <c r="E2124" s="14" t="s">
        <v>735</v>
      </c>
      <c r="F2124" s="20">
        <v>0</v>
      </c>
      <c r="G2124" s="20" t="s">
        <v>735</v>
      </c>
      <c r="H2124" s="20">
        <v>0</v>
      </c>
      <c r="I2124" s="12" t="s">
        <v>304</v>
      </c>
    </row>
    <row r="2125" spans="1:9" x14ac:dyDescent="0.2">
      <c r="A2125" s="14" t="s">
        <v>4167</v>
      </c>
      <c r="B2125" s="12" t="s">
        <v>4168</v>
      </c>
      <c r="C2125" s="18" t="s">
        <v>2262</v>
      </c>
      <c r="D2125" s="14" t="s">
        <v>4212</v>
      </c>
      <c r="E2125" s="14" t="s">
        <v>735</v>
      </c>
      <c r="F2125" s="20">
        <v>0</v>
      </c>
      <c r="G2125" s="20" t="s">
        <v>735</v>
      </c>
      <c r="H2125" s="20">
        <v>0</v>
      </c>
      <c r="I2125" s="12" t="s">
        <v>304</v>
      </c>
    </row>
    <row r="2126" spans="1:9" x14ac:dyDescent="0.2">
      <c r="A2126" s="14" t="s">
        <v>4167</v>
      </c>
      <c r="B2126" s="12" t="s">
        <v>4168</v>
      </c>
      <c r="C2126" s="18" t="s">
        <v>2266</v>
      </c>
      <c r="D2126" s="14" t="s">
        <v>4213</v>
      </c>
      <c r="E2126" s="14" t="s">
        <v>740</v>
      </c>
      <c r="F2126" s="20" t="s">
        <v>741</v>
      </c>
      <c r="G2126" s="20" t="s">
        <v>740</v>
      </c>
      <c r="H2126" s="20" t="s">
        <v>741</v>
      </c>
      <c r="I2126" s="12" t="s">
        <v>305</v>
      </c>
    </row>
    <row r="2127" spans="1:9" x14ac:dyDescent="0.2">
      <c r="A2127" s="14" t="s">
        <v>4167</v>
      </c>
      <c r="B2127" s="12" t="s">
        <v>4168</v>
      </c>
      <c r="C2127" s="18" t="s">
        <v>4214</v>
      </c>
      <c r="D2127" s="14" t="s">
        <v>4215</v>
      </c>
      <c r="E2127" s="14" t="s">
        <v>740</v>
      </c>
      <c r="F2127" s="20" t="s">
        <v>741</v>
      </c>
      <c r="G2127" s="20" t="s">
        <v>740</v>
      </c>
      <c r="H2127" s="20" t="s">
        <v>741</v>
      </c>
      <c r="I2127" s="12" t="s">
        <v>305</v>
      </c>
    </row>
    <row r="2128" spans="1:9" x14ac:dyDescent="0.2">
      <c r="A2128" s="14" t="s">
        <v>4167</v>
      </c>
      <c r="B2128" s="12" t="s">
        <v>4168</v>
      </c>
      <c r="C2128" s="18" t="s">
        <v>806</v>
      </c>
      <c r="D2128" s="14" t="s">
        <v>4216</v>
      </c>
      <c r="E2128" s="14" t="s">
        <v>735</v>
      </c>
      <c r="F2128" s="20">
        <v>0</v>
      </c>
      <c r="G2128" s="20" t="s">
        <v>735</v>
      </c>
      <c r="H2128" s="20">
        <v>0</v>
      </c>
      <c r="I2128" s="12" t="s">
        <v>304</v>
      </c>
    </row>
    <row r="2129" spans="1:9" x14ac:dyDescent="0.2">
      <c r="A2129" s="14" t="s">
        <v>4167</v>
      </c>
      <c r="B2129" s="12" t="s">
        <v>4168</v>
      </c>
      <c r="C2129" s="18" t="s">
        <v>808</v>
      </c>
      <c r="D2129" s="14" t="s">
        <v>4217</v>
      </c>
      <c r="E2129" s="14" t="s">
        <v>735</v>
      </c>
      <c r="F2129" s="20">
        <v>0</v>
      </c>
      <c r="G2129" s="20" t="s">
        <v>735</v>
      </c>
      <c r="H2129" s="20">
        <v>0</v>
      </c>
      <c r="I2129" s="12" t="s">
        <v>304</v>
      </c>
    </row>
    <row r="2130" spans="1:9" x14ac:dyDescent="0.2">
      <c r="A2130" s="14" t="s">
        <v>4167</v>
      </c>
      <c r="B2130" s="12" t="s">
        <v>4168</v>
      </c>
      <c r="C2130" s="18" t="s">
        <v>3878</v>
      </c>
      <c r="D2130" s="14" t="s">
        <v>4218</v>
      </c>
      <c r="E2130" s="14" t="s">
        <v>735</v>
      </c>
      <c r="F2130" s="20">
        <v>6.1374615722441905E-2</v>
      </c>
      <c r="G2130" s="20" t="s">
        <v>735</v>
      </c>
      <c r="H2130" s="20">
        <v>0.15579710144927539</v>
      </c>
      <c r="I2130" s="12" t="s">
        <v>305</v>
      </c>
    </row>
    <row r="2131" spans="1:9" x14ac:dyDescent="0.2">
      <c r="A2131" s="14" t="s">
        <v>4167</v>
      </c>
      <c r="B2131" s="12" t="s">
        <v>4168</v>
      </c>
      <c r="C2131" s="18" t="s">
        <v>4219</v>
      </c>
      <c r="D2131" s="14" t="s">
        <v>4220</v>
      </c>
      <c r="E2131" s="14" t="s">
        <v>735</v>
      </c>
      <c r="F2131" s="20">
        <v>0</v>
      </c>
      <c r="G2131" s="20" t="s">
        <v>735</v>
      </c>
      <c r="H2131" s="20">
        <v>0</v>
      </c>
      <c r="I2131" s="12" t="s">
        <v>305</v>
      </c>
    </row>
    <row r="2132" spans="1:9" x14ac:dyDescent="0.2">
      <c r="A2132" s="14" t="s">
        <v>4167</v>
      </c>
      <c r="B2132" s="12" t="s">
        <v>4168</v>
      </c>
      <c r="C2132" s="18" t="s">
        <v>4221</v>
      </c>
      <c r="D2132" s="14" t="s">
        <v>4222</v>
      </c>
      <c r="E2132" s="14" t="s">
        <v>735</v>
      </c>
      <c r="F2132" s="20">
        <v>0</v>
      </c>
      <c r="G2132" s="20" t="s">
        <v>735</v>
      </c>
      <c r="H2132" s="20">
        <v>9.6457938013915223E-2</v>
      </c>
      <c r="I2132" s="12" t="s">
        <v>304</v>
      </c>
    </row>
    <row r="2133" spans="1:9" x14ac:dyDescent="0.2">
      <c r="A2133" s="14" t="s">
        <v>4167</v>
      </c>
      <c r="B2133" s="12" t="s">
        <v>4168</v>
      </c>
      <c r="C2133" s="18" t="s">
        <v>1214</v>
      </c>
      <c r="D2133" s="14" t="s">
        <v>4223</v>
      </c>
      <c r="E2133" s="14" t="s">
        <v>735</v>
      </c>
      <c r="F2133" s="20">
        <v>0</v>
      </c>
      <c r="G2133" s="20" t="s">
        <v>735</v>
      </c>
      <c r="H2133" s="20">
        <v>0</v>
      </c>
      <c r="I2133" s="12" t="s">
        <v>304</v>
      </c>
    </row>
    <row r="2134" spans="1:9" x14ac:dyDescent="0.2">
      <c r="A2134" s="14" t="s">
        <v>4167</v>
      </c>
      <c r="B2134" s="12" t="s">
        <v>4168</v>
      </c>
      <c r="C2134" s="18" t="s">
        <v>4224</v>
      </c>
      <c r="D2134" s="14" t="s">
        <v>4225</v>
      </c>
      <c r="E2134" s="14" t="s">
        <v>740</v>
      </c>
      <c r="F2134" s="20" t="s">
        <v>741</v>
      </c>
      <c r="G2134" s="20" t="s">
        <v>740</v>
      </c>
      <c r="H2134" s="20" t="s">
        <v>741</v>
      </c>
      <c r="I2134" s="12" t="s">
        <v>305</v>
      </c>
    </row>
    <row r="2135" spans="1:9" x14ac:dyDescent="0.2">
      <c r="A2135" s="14" t="s">
        <v>4167</v>
      </c>
      <c r="B2135" s="12" t="s">
        <v>4168</v>
      </c>
      <c r="C2135" s="18" t="s">
        <v>4226</v>
      </c>
      <c r="D2135" s="14" t="s">
        <v>4227</v>
      </c>
      <c r="E2135" s="14" t="s">
        <v>735</v>
      </c>
      <c r="F2135" s="20">
        <v>0.39970930232558138</v>
      </c>
      <c r="G2135" s="20" t="s">
        <v>740</v>
      </c>
      <c r="H2135" s="20" t="s">
        <v>741</v>
      </c>
      <c r="I2135" s="12" t="s">
        <v>305</v>
      </c>
    </row>
    <row r="2136" spans="1:9" x14ac:dyDescent="0.2">
      <c r="A2136" s="14" t="s">
        <v>4167</v>
      </c>
      <c r="B2136" s="12" t="s">
        <v>4168</v>
      </c>
      <c r="C2136" s="18" t="s">
        <v>972</v>
      </c>
      <c r="D2136" s="14" t="s">
        <v>4228</v>
      </c>
      <c r="E2136" s="14" t="s">
        <v>735</v>
      </c>
      <c r="F2136" s="20">
        <v>0</v>
      </c>
      <c r="G2136" s="20" t="s">
        <v>735</v>
      </c>
      <c r="H2136" s="20">
        <v>0</v>
      </c>
      <c r="I2136" s="12" t="s">
        <v>305</v>
      </c>
    </row>
    <row r="2137" spans="1:9" x14ac:dyDescent="0.2">
      <c r="A2137" s="14" t="s">
        <v>4167</v>
      </c>
      <c r="B2137" s="12" t="s">
        <v>4168</v>
      </c>
      <c r="C2137" s="18" t="s">
        <v>976</v>
      </c>
      <c r="D2137" s="14" t="s">
        <v>4229</v>
      </c>
      <c r="E2137" s="14" t="s">
        <v>735</v>
      </c>
      <c r="F2137" s="20">
        <v>0</v>
      </c>
      <c r="G2137" s="20" t="s">
        <v>735</v>
      </c>
      <c r="H2137" s="20">
        <v>0</v>
      </c>
      <c r="I2137" s="12" t="s">
        <v>305</v>
      </c>
    </row>
    <row r="2138" spans="1:9" x14ac:dyDescent="0.2">
      <c r="A2138" s="14" t="s">
        <v>4167</v>
      </c>
      <c r="B2138" s="12" t="s">
        <v>4168</v>
      </c>
      <c r="C2138" s="18" t="s">
        <v>4230</v>
      </c>
      <c r="D2138" s="14" t="s">
        <v>4231</v>
      </c>
      <c r="E2138" s="14" t="s">
        <v>735</v>
      </c>
      <c r="F2138" s="20">
        <v>0.10209623112848926</v>
      </c>
      <c r="G2138" s="20" t="s">
        <v>735</v>
      </c>
      <c r="H2138" s="20">
        <v>0.31855008417508418</v>
      </c>
      <c r="I2138" s="12" t="s">
        <v>305</v>
      </c>
    </row>
    <row r="2139" spans="1:9" x14ac:dyDescent="0.2">
      <c r="A2139" s="14" t="s">
        <v>4167</v>
      </c>
      <c r="B2139" s="12" t="s">
        <v>4168</v>
      </c>
      <c r="C2139" s="18" t="s">
        <v>4232</v>
      </c>
      <c r="D2139" s="14" t="s">
        <v>4233</v>
      </c>
      <c r="E2139" s="14" t="s">
        <v>735</v>
      </c>
      <c r="F2139" s="20">
        <v>0</v>
      </c>
      <c r="G2139" s="20" t="s">
        <v>735</v>
      </c>
      <c r="H2139" s="20">
        <v>0</v>
      </c>
      <c r="I2139" s="12" t="s">
        <v>305</v>
      </c>
    </row>
    <row r="2140" spans="1:9" x14ac:dyDescent="0.2">
      <c r="A2140" s="14" t="s">
        <v>4167</v>
      </c>
      <c r="B2140" s="12" t="s">
        <v>4168</v>
      </c>
      <c r="C2140" s="18" t="s">
        <v>4234</v>
      </c>
      <c r="D2140" s="14" t="s">
        <v>4235</v>
      </c>
      <c r="E2140" s="14" t="s">
        <v>735</v>
      </c>
      <c r="F2140" s="20">
        <v>0</v>
      </c>
      <c r="G2140" s="20" t="s">
        <v>735</v>
      </c>
      <c r="H2140" s="20">
        <v>0</v>
      </c>
      <c r="I2140" s="12" t="s">
        <v>305</v>
      </c>
    </row>
    <row r="2141" spans="1:9" x14ac:dyDescent="0.2">
      <c r="A2141" s="14" t="s">
        <v>4167</v>
      </c>
      <c r="B2141" s="12" t="s">
        <v>4168</v>
      </c>
      <c r="C2141" s="18" t="s">
        <v>1579</v>
      </c>
      <c r="D2141" s="14" t="s">
        <v>4236</v>
      </c>
      <c r="E2141" s="14" t="s">
        <v>740</v>
      </c>
      <c r="F2141" s="20" t="s">
        <v>741</v>
      </c>
      <c r="G2141" s="20" t="s">
        <v>740</v>
      </c>
      <c r="H2141" s="20" t="s">
        <v>741</v>
      </c>
      <c r="I2141" s="12" t="s">
        <v>305</v>
      </c>
    </row>
    <row r="2142" spans="1:9" x14ac:dyDescent="0.2">
      <c r="A2142" s="14" t="s">
        <v>4167</v>
      </c>
      <c r="B2142" s="12" t="s">
        <v>4168</v>
      </c>
      <c r="C2142" s="18" t="s">
        <v>4237</v>
      </c>
      <c r="D2142" s="14" t="s">
        <v>4238</v>
      </c>
      <c r="E2142" s="14" t="s">
        <v>735</v>
      </c>
      <c r="F2142" s="20">
        <v>0</v>
      </c>
      <c r="G2142" s="20" t="s">
        <v>735</v>
      </c>
      <c r="H2142" s="20">
        <v>0</v>
      </c>
      <c r="I2142" s="12" t="s">
        <v>304</v>
      </c>
    </row>
    <row r="2143" spans="1:9" x14ac:dyDescent="0.2">
      <c r="A2143" s="14" t="s">
        <v>4167</v>
      </c>
      <c r="B2143" s="12" t="s">
        <v>4168</v>
      </c>
      <c r="C2143" s="18" t="s">
        <v>830</v>
      </c>
      <c r="D2143" s="14" t="s">
        <v>4239</v>
      </c>
      <c r="E2143" s="14" t="s">
        <v>740</v>
      </c>
      <c r="F2143" s="20" t="s">
        <v>741</v>
      </c>
      <c r="G2143" s="20" t="s">
        <v>740</v>
      </c>
      <c r="H2143" s="20" t="s">
        <v>741</v>
      </c>
      <c r="I2143" s="12" t="s">
        <v>305</v>
      </c>
    </row>
    <row r="2144" spans="1:9" x14ac:dyDescent="0.2">
      <c r="A2144" s="14" t="s">
        <v>4167</v>
      </c>
      <c r="B2144" s="12" t="s">
        <v>4168</v>
      </c>
      <c r="C2144" s="18" t="s">
        <v>4240</v>
      </c>
      <c r="D2144" s="14" t="s">
        <v>4241</v>
      </c>
      <c r="E2144" s="14" t="s">
        <v>740</v>
      </c>
      <c r="F2144" s="20" t="s">
        <v>741</v>
      </c>
      <c r="G2144" s="20" t="s">
        <v>740</v>
      </c>
      <c r="H2144" s="20" t="s">
        <v>741</v>
      </c>
      <c r="I2144" s="12" t="s">
        <v>305</v>
      </c>
    </row>
    <row r="2145" spans="1:9" x14ac:dyDescent="0.2">
      <c r="A2145" s="14" t="s">
        <v>4167</v>
      </c>
      <c r="B2145" s="12" t="s">
        <v>4168</v>
      </c>
      <c r="C2145" s="18" t="s">
        <v>1592</v>
      </c>
      <c r="D2145" s="14" t="s">
        <v>4242</v>
      </c>
      <c r="E2145" s="14" t="s">
        <v>735</v>
      </c>
      <c r="F2145" s="20">
        <v>0.12499466632531142</v>
      </c>
      <c r="G2145" s="20" t="s">
        <v>735</v>
      </c>
      <c r="H2145" s="20">
        <v>0.24734916367980891</v>
      </c>
      <c r="I2145" s="12" t="s">
        <v>305</v>
      </c>
    </row>
    <row r="2146" spans="1:9" x14ac:dyDescent="0.2">
      <c r="A2146" s="14" t="s">
        <v>4167</v>
      </c>
      <c r="B2146" s="12" t="s">
        <v>4168</v>
      </c>
      <c r="C2146" s="18" t="s">
        <v>4243</v>
      </c>
      <c r="D2146" s="14" t="s">
        <v>4244</v>
      </c>
      <c r="E2146" s="14" t="s">
        <v>735</v>
      </c>
      <c r="F2146" s="20">
        <v>0.36970899470899476</v>
      </c>
      <c r="G2146" s="20" t="s">
        <v>735</v>
      </c>
      <c r="H2146" s="20">
        <v>0.34740097240097234</v>
      </c>
      <c r="I2146" s="12" t="s">
        <v>305</v>
      </c>
    </row>
    <row r="2147" spans="1:9" x14ac:dyDescent="0.2">
      <c r="A2147" s="14" t="s">
        <v>4167</v>
      </c>
      <c r="B2147" s="12" t="s">
        <v>4168</v>
      </c>
      <c r="C2147" s="18" t="s">
        <v>1998</v>
      </c>
      <c r="D2147" s="14" t="s">
        <v>4245</v>
      </c>
      <c r="E2147" s="14" t="s">
        <v>735</v>
      </c>
      <c r="F2147" s="20">
        <v>0</v>
      </c>
      <c r="G2147" s="20" t="s">
        <v>735</v>
      </c>
      <c r="H2147" s="20">
        <v>0</v>
      </c>
      <c r="I2147" s="12" t="s">
        <v>305</v>
      </c>
    </row>
    <row r="2148" spans="1:9" x14ac:dyDescent="0.2">
      <c r="A2148" s="14" t="s">
        <v>4167</v>
      </c>
      <c r="B2148" s="12" t="s">
        <v>4168</v>
      </c>
      <c r="C2148" s="18" t="s">
        <v>4246</v>
      </c>
      <c r="D2148" s="14" t="s">
        <v>4247</v>
      </c>
      <c r="E2148" s="14" t="s">
        <v>740</v>
      </c>
      <c r="F2148" s="20" t="s">
        <v>741</v>
      </c>
      <c r="G2148" s="20" t="s">
        <v>740</v>
      </c>
      <c r="H2148" s="20" t="s">
        <v>741</v>
      </c>
      <c r="I2148" s="12" t="s">
        <v>305</v>
      </c>
    </row>
    <row r="2149" spans="1:9" x14ac:dyDescent="0.2">
      <c r="A2149" s="14" t="s">
        <v>4167</v>
      </c>
      <c r="B2149" s="12" t="s">
        <v>4168</v>
      </c>
      <c r="C2149" s="18" t="s">
        <v>4248</v>
      </c>
      <c r="D2149" s="14" t="s">
        <v>4249</v>
      </c>
      <c r="E2149" s="14" t="s">
        <v>735</v>
      </c>
      <c r="F2149" s="20">
        <v>0</v>
      </c>
      <c r="G2149" s="20" t="s">
        <v>735</v>
      </c>
      <c r="H2149" s="20">
        <v>0.17045454545454547</v>
      </c>
      <c r="I2149" s="12" t="s">
        <v>305</v>
      </c>
    </row>
    <row r="2150" spans="1:9" x14ac:dyDescent="0.2">
      <c r="A2150" s="14" t="s">
        <v>4167</v>
      </c>
      <c r="B2150" s="12" t="s">
        <v>4168</v>
      </c>
      <c r="C2150" s="18" t="s">
        <v>4168</v>
      </c>
      <c r="D2150" s="14" t="s">
        <v>4250</v>
      </c>
      <c r="E2150" s="14" t="s">
        <v>735</v>
      </c>
      <c r="F2150" s="20">
        <v>0</v>
      </c>
      <c r="G2150" s="20" t="s">
        <v>735</v>
      </c>
      <c r="H2150" s="20">
        <v>0</v>
      </c>
      <c r="I2150" s="12" t="s">
        <v>305</v>
      </c>
    </row>
    <row r="2151" spans="1:9" x14ac:dyDescent="0.2">
      <c r="A2151" s="14" t="s">
        <v>4167</v>
      </c>
      <c r="B2151" s="12" t="s">
        <v>4168</v>
      </c>
      <c r="C2151" s="18" t="s">
        <v>4251</v>
      </c>
      <c r="D2151" s="14" t="s">
        <v>4252</v>
      </c>
      <c r="E2151" s="14" t="s">
        <v>735</v>
      </c>
      <c r="F2151" s="20">
        <v>0.31873219373219375</v>
      </c>
      <c r="G2151" s="20" t="s">
        <v>735</v>
      </c>
      <c r="H2151" s="20">
        <v>2.3741690408356497E-3</v>
      </c>
      <c r="I2151" s="12" t="s">
        <v>305</v>
      </c>
    </row>
    <row r="2152" spans="1:9" x14ac:dyDescent="0.2">
      <c r="A2152" s="14" t="s">
        <v>4167</v>
      </c>
      <c r="B2152" s="12" t="s">
        <v>4168</v>
      </c>
      <c r="C2152" s="18" t="s">
        <v>2311</v>
      </c>
      <c r="D2152" s="14" t="s">
        <v>4253</v>
      </c>
      <c r="E2152" s="14" t="s">
        <v>735</v>
      </c>
      <c r="F2152" s="20">
        <v>0.18629207955583676</v>
      </c>
      <c r="G2152" s="20" t="s">
        <v>735</v>
      </c>
      <c r="H2152" s="20">
        <v>0.1598370531008102</v>
      </c>
      <c r="I2152" s="12" t="s">
        <v>305</v>
      </c>
    </row>
    <row r="2153" spans="1:9" x14ac:dyDescent="0.2">
      <c r="A2153" s="14" t="s">
        <v>4167</v>
      </c>
      <c r="B2153" s="12" t="s">
        <v>4168</v>
      </c>
      <c r="C2153" s="18" t="s">
        <v>2315</v>
      </c>
      <c r="D2153" s="14" t="s">
        <v>4254</v>
      </c>
      <c r="E2153" s="14" t="s">
        <v>735</v>
      </c>
      <c r="F2153" s="20">
        <v>0.45713229859571325</v>
      </c>
      <c r="G2153" s="20" t="s">
        <v>740</v>
      </c>
      <c r="H2153" s="20" t="s">
        <v>741</v>
      </c>
      <c r="I2153" s="12" t="s">
        <v>305</v>
      </c>
    </row>
    <row r="2154" spans="1:9" x14ac:dyDescent="0.2">
      <c r="A2154" s="14" t="s">
        <v>4167</v>
      </c>
      <c r="B2154" s="12" t="s">
        <v>4168</v>
      </c>
      <c r="C2154" s="18" t="s">
        <v>2317</v>
      </c>
      <c r="D2154" s="14" t="s">
        <v>4255</v>
      </c>
      <c r="E2154" s="14" t="s">
        <v>735</v>
      </c>
      <c r="F2154" s="20">
        <v>0</v>
      </c>
      <c r="G2154" s="20" t="s">
        <v>735</v>
      </c>
      <c r="H2154" s="20">
        <v>0</v>
      </c>
      <c r="I2154" s="12" t="s">
        <v>305</v>
      </c>
    </row>
    <row r="2155" spans="1:9" x14ac:dyDescent="0.2">
      <c r="A2155" s="14" t="s">
        <v>4167</v>
      </c>
      <c r="B2155" s="12" t="s">
        <v>4168</v>
      </c>
      <c r="C2155" s="18" t="s">
        <v>4256</v>
      </c>
      <c r="D2155" s="14" t="s">
        <v>4257</v>
      </c>
      <c r="E2155" s="14" t="s">
        <v>740</v>
      </c>
      <c r="F2155" s="20" t="s">
        <v>741</v>
      </c>
      <c r="G2155" s="20" t="s">
        <v>740</v>
      </c>
      <c r="H2155" s="20" t="s">
        <v>741</v>
      </c>
      <c r="I2155" s="12" t="s">
        <v>305</v>
      </c>
    </row>
    <row r="2156" spans="1:9" x14ac:dyDescent="0.2">
      <c r="A2156" s="14" t="s">
        <v>4167</v>
      </c>
      <c r="B2156" s="12" t="s">
        <v>4168</v>
      </c>
      <c r="C2156" s="18" t="s">
        <v>4258</v>
      </c>
      <c r="D2156" s="14" t="s">
        <v>4259</v>
      </c>
      <c r="E2156" s="14" t="s">
        <v>740</v>
      </c>
      <c r="F2156" s="20" t="s">
        <v>741</v>
      </c>
      <c r="G2156" s="20" t="s">
        <v>740</v>
      </c>
      <c r="H2156" s="20" t="s">
        <v>741</v>
      </c>
      <c r="I2156" s="12" t="s">
        <v>305</v>
      </c>
    </row>
    <row r="2157" spans="1:9" x14ac:dyDescent="0.2">
      <c r="A2157" s="14" t="s">
        <v>4167</v>
      </c>
      <c r="B2157" s="12" t="s">
        <v>4168</v>
      </c>
      <c r="C2157" s="18" t="s">
        <v>3136</v>
      </c>
      <c r="D2157" s="14" t="s">
        <v>4260</v>
      </c>
      <c r="E2157" s="14" t="s">
        <v>740</v>
      </c>
      <c r="F2157" s="20" t="s">
        <v>741</v>
      </c>
      <c r="G2157" s="20" t="s">
        <v>740</v>
      </c>
      <c r="H2157" s="20" t="s">
        <v>741</v>
      </c>
      <c r="I2157" s="12" t="s">
        <v>305</v>
      </c>
    </row>
    <row r="2158" spans="1:9" x14ac:dyDescent="0.2">
      <c r="A2158" s="14" t="s">
        <v>4167</v>
      </c>
      <c r="B2158" s="12" t="s">
        <v>4168</v>
      </c>
      <c r="C2158" s="18" t="s">
        <v>2320</v>
      </c>
      <c r="D2158" s="14" t="s">
        <v>4261</v>
      </c>
      <c r="E2158" s="14" t="s">
        <v>735</v>
      </c>
      <c r="F2158" s="20">
        <v>0</v>
      </c>
      <c r="G2158" s="20" t="s">
        <v>735</v>
      </c>
      <c r="H2158" s="20">
        <v>0</v>
      </c>
      <c r="I2158" s="12" t="s">
        <v>305</v>
      </c>
    </row>
    <row r="2159" spans="1:9" x14ac:dyDescent="0.2">
      <c r="A2159" s="14" t="s">
        <v>4167</v>
      </c>
      <c r="B2159" s="12" t="s">
        <v>4168</v>
      </c>
      <c r="C2159" s="18" t="s">
        <v>4262</v>
      </c>
      <c r="D2159" s="14" t="s">
        <v>4263</v>
      </c>
      <c r="E2159" s="14" t="s">
        <v>735</v>
      </c>
      <c r="F2159" s="20">
        <v>0</v>
      </c>
      <c r="G2159" s="20" t="s">
        <v>735</v>
      </c>
      <c r="H2159" s="20">
        <v>0</v>
      </c>
      <c r="I2159" s="12" t="s">
        <v>305</v>
      </c>
    </row>
    <row r="2160" spans="1:9" x14ac:dyDescent="0.2">
      <c r="A2160" s="14" t="s">
        <v>4167</v>
      </c>
      <c r="B2160" s="12" t="s">
        <v>4168</v>
      </c>
      <c r="C2160" s="18" t="s">
        <v>4264</v>
      </c>
      <c r="D2160" s="14" t="s">
        <v>4265</v>
      </c>
      <c r="E2160" s="14" t="s">
        <v>735</v>
      </c>
      <c r="F2160" s="20">
        <v>0</v>
      </c>
      <c r="G2160" s="20" t="s">
        <v>735</v>
      </c>
      <c r="H2160" s="20">
        <v>0</v>
      </c>
      <c r="I2160" s="12" t="s">
        <v>304</v>
      </c>
    </row>
    <row r="2161" spans="1:9" x14ac:dyDescent="0.2">
      <c r="A2161" s="14" t="s">
        <v>4167</v>
      </c>
      <c r="B2161" s="12" t="s">
        <v>4168</v>
      </c>
      <c r="C2161" s="18" t="s">
        <v>4266</v>
      </c>
      <c r="D2161" s="14" t="s">
        <v>4267</v>
      </c>
      <c r="E2161" s="14" t="s">
        <v>740</v>
      </c>
      <c r="F2161" s="20" t="s">
        <v>741</v>
      </c>
      <c r="G2161" s="20" t="s">
        <v>740</v>
      </c>
      <c r="H2161" s="20" t="s">
        <v>741</v>
      </c>
      <c r="I2161" s="12" t="s">
        <v>305</v>
      </c>
    </row>
    <row r="2162" spans="1:9" x14ac:dyDescent="0.2">
      <c r="A2162" s="14" t="s">
        <v>4167</v>
      </c>
      <c r="B2162" s="12" t="s">
        <v>4168</v>
      </c>
      <c r="C2162" s="18" t="s">
        <v>1402</v>
      </c>
      <c r="D2162" s="14" t="s">
        <v>4268</v>
      </c>
      <c r="E2162" s="14" t="s">
        <v>740</v>
      </c>
      <c r="F2162" s="20" t="s">
        <v>741</v>
      </c>
      <c r="G2162" s="20" t="s">
        <v>740</v>
      </c>
      <c r="H2162" s="20" t="s">
        <v>741</v>
      </c>
      <c r="I2162" s="12" t="s">
        <v>305</v>
      </c>
    </row>
    <row r="2163" spans="1:9" x14ac:dyDescent="0.2">
      <c r="A2163" s="14" t="s">
        <v>4167</v>
      </c>
      <c r="B2163" s="12" t="s">
        <v>4168</v>
      </c>
      <c r="C2163" s="18" t="s">
        <v>4269</v>
      </c>
      <c r="D2163" s="14" t="s">
        <v>4270</v>
      </c>
      <c r="E2163" s="14" t="s">
        <v>740</v>
      </c>
      <c r="F2163" s="20" t="s">
        <v>741</v>
      </c>
      <c r="G2163" s="20" t="s">
        <v>735</v>
      </c>
      <c r="H2163" s="20">
        <v>0.49382716049382713</v>
      </c>
      <c r="I2163" s="12" t="s">
        <v>305</v>
      </c>
    </row>
    <row r="2164" spans="1:9" x14ac:dyDescent="0.2">
      <c r="A2164" s="14" t="s">
        <v>4167</v>
      </c>
      <c r="B2164" s="12" t="s">
        <v>4168</v>
      </c>
      <c r="C2164" s="18" t="s">
        <v>1628</v>
      </c>
      <c r="D2164" s="14" t="s">
        <v>4271</v>
      </c>
      <c r="E2164" s="14" t="s">
        <v>735</v>
      </c>
      <c r="F2164" s="20">
        <v>0.28517577430620911</v>
      </c>
      <c r="G2164" s="20" t="s">
        <v>735</v>
      </c>
      <c r="H2164" s="20">
        <v>0.4530583032998492</v>
      </c>
      <c r="I2164" s="12" t="s">
        <v>305</v>
      </c>
    </row>
    <row r="2165" spans="1:9" x14ac:dyDescent="0.2">
      <c r="A2165" s="14" t="s">
        <v>4167</v>
      </c>
      <c r="B2165" s="12" t="s">
        <v>4168</v>
      </c>
      <c r="C2165" s="18" t="s">
        <v>3319</v>
      </c>
      <c r="D2165" s="14" t="s">
        <v>4272</v>
      </c>
      <c r="E2165" s="14" t="s">
        <v>735</v>
      </c>
      <c r="F2165" s="20">
        <v>0</v>
      </c>
      <c r="G2165" s="20" t="s">
        <v>735</v>
      </c>
      <c r="H2165" s="20">
        <v>0</v>
      </c>
      <c r="I2165" s="12" t="s">
        <v>304</v>
      </c>
    </row>
    <row r="2166" spans="1:9" x14ac:dyDescent="0.2">
      <c r="A2166" s="14" t="s">
        <v>4167</v>
      </c>
      <c r="B2166" s="12" t="s">
        <v>4168</v>
      </c>
      <c r="C2166" s="18" t="s">
        <v>4273</v>
      </c>
      <c r="D2166" s="14" t="s">
        <v>4274</v>
      </c>
      <c r="E2166" s="14" t="s">
        <v>735</v>
      </c>
      <c r="F2166" s="20">
        <v>0</v>
      </c>
      <c r="G2166" s="20" t="s">
        <v>735</v>
      </c>
      <c r="H2166" s="20">
        <v>0</v>
      </c>
      <c r="I2166" s="12" t="s">
        <v>304</v>
      </c>
    </row>
    <row r="2167" spans="1:9" x14ac:dyDescent="0.2">
      <c r="A2167" s="14" t="s">
        <v>4167</v>
      </c>
      <c r="B2167" s="12" t="s">
        <v>4168</v>
      </c>
      <c r="C2167" s="18" t="s">
        <v>4275</v>
      </c>
      <c r="D2167" s="14" t="s">
        <v>4276</v>
      </c>
      <c r="E2167" s="14" t="s">
        <v>735</v>
      </c>
      <c r="F2167" s="20">
        <v>0</v>
      </c>
      <c r="G2167" s="20" t="s">
        <v>735</v>
      </c>
      <c r="H2167" s="20">
        <v>0</v>
      </c>
      <c r="I2167" s="12" t="s">
        <v>305</v>
      </c>
    </row>
    <row r="2168" spans="1:9" x14ac:dyDescent="0.2">
      <c r="A2168" s="14" t="s">
        <v>4167</v>
      </c>
      <c r="B2168" s="12" t="s">
        <v>4168</v>
      </c>
      <c r="C2168" s="18" t="s">
        <v>4277</v>
      </c>
      <c r="D2168" s="14" t="s">
        <v>4278</v>
      </c>
      <c r="E2168" s="14" t="s">
        <v>735</v>
      </c>
      <c r="F2168" s="20">
        <v>0.42609126984126988</v>
      </c>
      <c r="G2168" s="20" t="s">
        <v>735</v>
      </c>
      <c r="H2168" s="20">
        <v>0.47971781305114647</v>
      </c>
      <c r="I2168" s="12" t="s">
        <v>305</v>
      </c>
    </row>
    <row r="2169" spans="1:9" x14ac:dyDescent="0.2">
      <c r="A2169" s="14" t="s">
        <v>4167</v>
      </c>
      <c r="B2169" s="12" t="s">
        <v>4168</v>
      </c>
      <c r="C2169" s="18" t="s">
        <v>864</v>
      </c>
      <c r="D2169" s="14" t="s">
        <v>4279</v>
      </c>
      <c r="E2169" s="14" t="s">
        <v>735</v>
      </c>
      <c r="F2169" s="20">
        <v>0.26110401589328797</v>
      </c>
      <c r="G2169" s="20" t="s">
        <v>735</v>
      </c>
      <c r="H2169" s="20">
        <v>0.42442706116077761</v>
      </c>
      <c r="I2169" s="12" t="s">
        <v>305</v>
      </c>
    </row>
    <row r="2170" spans="1:9" x14ac:dyDescent="0.2">
      <c r="A2170" s="14" t="s">
        <v>4167</v>
      </c>
      <c r="B2170" s="12" t="s">
        <v>4168</v>
      </c>
      <c r="C2170" s="18" t="s">
        <v>4280</v>
      </c>
      <c r="D2170" s="14" t="s">
        <v>4281</v>
      </c>
      <c r="E2170" s="14" t="s">
        <v>735</v>
      </c>
      <c r="F2170" s="20">
        <v>0</v>
      </c>
      <c r="G2170" s="20" t="s">
        <v>735</v>
      </c>
      <c r="H2170" s="20">
        <v>0</v>
      </c>
      <c r="I2170" s="12" t="s">
        <v>304</v>
      </c>
    </row>
    <row r="2171" spans="1:9" x14ac:dyDescent="0.2">
      <c r="A2171" s="14" t="s">
        <v>4167</v>
      </c>
      <c r="B2171" s="12" t="s">
        <v>4168</v>
      </c>
      <c r="C2171" s="18" t="s">
        <v>4282</v>
      </c>
      <c r="D2171" s="14" t="s">
        <v>4283</v>
      </c>
      <c r="E2171" s="14" t="s">
        <v>735</v>
      </c>
      <c r="F2171" s="20">
        <v>0</v>
      </c>
      <c r="G2171" s="20" t="s">
        <v>735</v>
      </c>
      <c r="H2171" s="20">
        <v>0</v>
      </c>
      <c r="I2171" s="12" t="s">
        <v>304</v>
      </c>
    </row>
    <row r="2172" spans="1:9" x14ac:dyDescent="0.2">
      <c r="A2172" s="14" t="s">
        <v>4167</v>
      </c>
      <c r="B2172" s="12" t="s">
        <v>4168</v>
      </c>
      <c r="C2172" s="18" t="s">
        <v>4284</v>
      </c>
      <c r="D2172" s="14" t="s">
        <v>4285</v>
      </c>
      <c r="E2172" s="14" t="s">
        <v>735</v>
      </c>
      <c r="F2172" s="20">
        <v>0</v>
      </c>
      <c r="G2172" s="20" t="s">
        <v>735</v>
      </c>
      <c r="H2172" s="20">
        <v>0</v>
      </c>
      <c r="I2172" s="12" t="s">
        <v>304</v>
      </c>
    </row>
    <row r="2173" spans="1:9" x14ac:dyDescent="0.2">
      <c r="A2173" s="14" t="s">
        <v>4286</v>
      </c>
      <c r="B2173" s="12" t="s">
        <v>3272</v>
      </c>
      <c r="C2173" s="18" t="s">
        <v>1303</v>
      </c>
      <c r="D2173" s="14" t="s">
        <v>4287</v>
      </c>
      <c r="E2173" s="14" t="s">
        <v>735</v>
      </c>
      <c r="F2173" s="20">
        <v>0</v>
      </c>
      <c r="G2173" s="20" t="s">
        <v>735</v>
      </c>
      <c r="H2173" s="20">
        <v>0</v>
      </c>
      <c r="I2173" s="12" t="s">
        <v>304</v>
      </c>
    </row>
    <row r="2174" spans="1:9" x14ac:dyDescent="0.2">
      <c r="A2174" s="14" t="s">
        <v>4286</v>
      </c>
      <c r="B2174" s="12" t="s">
        <v>3272</v>
      </c>
      <c r="C2174" s="18" t="s">
        <v>910</v>
      </c>
      <c r="D2174" s="14" t="s">
        <v>4288</v>
      </c>
      <c r="E2174" s="14" t="s">
        <v>735</v>
      </c>
      <c r="F2174" s="20">
        <v>0</v>
      </c>
      <c r="G2174" s="20" t="s">
        <v>735</v>
      </c>
      <c r="H2174" s="20">
        <v>0</v>
      </c>
      <c r="I2174" s="12" t="s">
        <v>305</v>
      </c>
    </row>
    <row r="2175" spans="1:9" x14ac:dyDescent="0.2">
      <c r="A2175" s="14" t="s">
        <v>4286</v>
      </c>
      <c r="B2175" s="12" t="s">
        <v>3272</v>
      </c>
      <c r="C2175" s="18" t="s">
        <v>4289</v>
      </c>
      <c r="D2175" s="14" t="s">
        <v>4290</v>
      </c>
      <c r="E2175" s="14" t="s">
        <v>735</v>
      </c>
      <c r="F2175" s="20">
        <v>0</v>
      </c>
      <c r="G2175" s="20" t="s">
        <v>735</v>
      </c>
      <c r="H2175" s="20">
        <v>0</v>
      </c>
      <c r="I2175" s="12" t="s">
        <v>305</v>
      </c>
    </row>
    <row r="2176" spans="1:9" x14ac:dyDescent="0.2">
      <c r="A2176" s="14" t="s">
        <v>4286</v>
      </c>
      <c r="B2176" s="12" t="s">
        <v>3272</v>
      </c>
      <c r="C2176" s="18" t="s">
        <v>4291</v>
      </c>
      <c r="D2176" s="14" t="s">
        <v>4292</v>
      </c>
      <c r="E2176" s="14" t="s">
        <v>874</v>
      </c>
      <c r="F2176" s="20" t="s">
        <v>874</v>
      </c>
      <c r="G2176" s="20" t="s">
        <v>874</v>
      </c>
      <c r="H2176" s="20" t="s">
        <v>874</v>
      </c>
      <c r="I2176" s="12" t="s">
        <v>305</v>
      </c>
    </row>
    <row r="2177" spans="1:9" x14ac:dyDescent="0.2">
      <c r="A2177" s="14" t="s">
        <v>4286</v>
      </c>
      <c r="B2177" s="12" t="s">
        <v>3272</v>
      </c>
      <c r="C2177" s="18" t="s">
        <v>927</v>
      </c>
      <c r="D2177" s="14" t="s">
        <v>4293</v>
      </c>
      <c r="E2177" s="14" t="s">
        <v>735</v>
      </c>
      <c r="F2177" s="20">
        <v>0.14589644913889577</v>
      </c>
      <c r="G2177" s="20" t="s">
        <v>735</v>
      </c>
      <c r="H2177" s="20">
        <v>0.3775609199338012</v>
      </c>
      <c r="I2177" s="12" t="s">
        <v>305</v>
      </c>
    </row>
    <row r="2178" spans="1:9" x14ac:dyDescent="0.2">
      <c r="A2178" s="14" t="s">
        <v>4286</v>
      </c>
      <c r="B2178" s="12" t="s">
        <v>3272</v>
      </c>
      <c r="C2178" s="18" t="s">
        <v>3595</v>
      </c>
      <c r="D2178" s="14" t="s">
        <v>4294</v>
      </c>
      <c r="E2178" s="14" t="s">
        <v>874</v>
      </c>
      <c r="F2178" s="20" t="s">
        <v>874</v>
      </c>
      <c r="G2178" s="20" t="s">
        <v>735</v>
      </c>
      <c r="H2178" s="20">
        <v>0</v>
      </c>
      <c r="I2178" s="12" t="s">
        <v>305</v>
      </c>
    </row>
    <row r="2179" spans="1:9" x14ac:dyDescent="0.2">
      <c r="A2179" s="14" t="s">
        <v>4286</v>
      </c>
      <c r="B2179" s="12" t="s">
        <v>3272</v>
      </c>
      <c r="C2179" s="18" t="s">
        <v>4295</v>
      </c>
      <c r="D2179" s="14" t="s">
        <v>4296</v>
      </c>
      <c r="E2179" s="14" t="s">
        <v>874</v>
      </c>
      <c r="F2179" s="20" t="s">
        <v>874</v>
      </c>
      <c r="G2179" s="20" t="s">
        <v>740</v>
      </c>
      <c r="H2179" s="20" t="s">
        <v>741</v>
      </c>
      <c r="I2179" s="12" t="s">
        <v>304</v>
      </c>
    </row>
    <row r="2180" spans="1:9" x14ac:dyDescent="0.2">
      <c r="A2180" s="14" t="s">
        <v>4286</v>
      </c>
      <c r="B2180" s="12" t="s">
        <v>3272</v>
      </c>
      <c r="C2180" s="18" t="s">
        <v>3652</v>
      </c>
      <c r="D2180" s="14" t="s">
        <v>4297</v>
      </c>
      <c r="E2180" s="14" t="s">
        <v>874</v>
      </c>
      <c r="F2180" s="20" t="s">
        <v>874</v>
      </c>
      <c r="G2180" s="20" t="s">
        <v>735</v>
      </c>
      <c r="H2180" s="20">
        <v>0.16666666666666663</v>
      </c>
      <c r="I2180" s="12" t="s">
        <v>305</v>
      </c>
    </row>
    <row r="2181" spans="1:9" x14ac:dyDescent="0.2">
      <c r="A2181" s="14" t="s">
        <v>4286</v>
      </c>
      <c r="B2181" s="12" t="s">
        <v>3272</v>
      </c>
      <c r="C2181" s="18" t="s">
        <v>4298</v>
      </c>
      <c r="D2181" s="14" t="s">
        <v>4299</v>
      </c>
      <c r="E2181" s="14" t="s">
        <v>740</v>
      </c>
      <c r="F2181" s="20" t="s">
        <v>741</v>
      </c>
      <c r="G2181" s="20" t="s">
        <v>735</v>
      </c>
      <c r="H2181" s="20">
        <v>0</v>
      </c>
      <c r="I2181" s="12" t="s">
        <v>304</v>
      </c>
    </row>
    <row r="2182" spans="1:9" x14ac:dyDescent="0.2">
      <c r="A2182" s="14" t="s">
        <v>4286</v>
      </c>
      <c r="B2182" s="12" t="s">
        <v>3272</v>
      </c>
      <c r="C2182" s="18" t="s">
        <v>1190</v>
      </c>
      <c r="D2182" s="14" t="s">
        <v>4300</v>
      </c>
      <c r="E2182" s="14" t="s">
        <v>874</v>
      </c>
      <c r="F2182" s="20" t="s">
        <v>874</v>
      </c>
      <c r="G2182" s="20" t="s">
        <v>735</v>
      </c>
      <c r="H2182" s="20">
        <v>0.1785714285714286</v>
      </c>
      <c r="I2182" s="12" t="s">
        <v>305</v>
      </c>
    </row>
    <row r="2183" spans="1:9" x14ac:dyDescent="0.2">
      <c r="A2183" s="14" t="s">
        <v>4286</v>
      </c>
      <c r="B2183" s="12" t="s">
        <v>3272</v>
      </c>
      <c r="C2183" s="18" t="s">
        <v>4301</v>
      </c>
      <c r="D2183" s="14" t="s">
        <v>4302</v>
      </c>
      <c r="E2183" s="14" t="s">
        <v>735</v>
      </c>
      <c r="F2183" s="20">
        <v>0</v>
      </c>
      <c r="G2183" s="20" t="s">
        <v>735</v>
      </c>
      <c r="H2183" s="20">
        <v>0</v>
      </c>
      <c r="I2183" s="12" t="s">
        <v>304</v>
      </c>
    </row>
    <row r="2184" spans="1:9" x14ac:dyDescent="0.2">
      <c r="A2184" s="14" t="s">
        <v>4286</v>
      </c>
      <c r="B2184" s="12" t="s">
        <v>3272</v>
      </c>
      <c r="C2184" s="18" t="s">
        <v>951</v>
      </c>
      <c r="D2184" s="14" t="s">
        <v>4303</v>
      </c>
      <c r="E2184" s="14" t="s">
        <v>735</v>
      </c>
      <c r="F2184" s="20">
        <v>0</v>
      </c>
      <c r="G2184" s="20" t="s">
        <v>735</v>
      </c>
      <c r="H2184" s="20">
        <v>0</v>
      </c>
      <c r="I2184" s="12" t="s">
        <v>304</v>
      </c>
    </row>
    <row r="2185" spans="1:9" x14ac:dyDescent="0.2">
      <c r="A2185" s="14" t="s">
        <v>4286</v>
      </c>
      <c r="B2185" s="12" t="s">
        <v>3272</v>
      </c>
      <c r="C2185" s="18" t="s">
        <v>4304</v>
      </c>
      <c r="D2185" s="14" t="s">
        <v>4305</v>
      </c>
      <c r="E2185" s="14" t="s">
        <v>740</v>
      </c>
      <c r="F2185" s="20" t="s">
        <v>741</v>
      </c>
      <c r="G2185" s="20" t="s">
        <v>735</v>
      </c>
      <c r="H2185" s="20">
        <v>0</v>
      </c>
      <c r="I2185" s="12" t="s">
        <v>304</v>
      </c>
    </row>
    <row r="2186" spans="1:9" x14ac:dyDescent="0.2">
      <c r="A2186" s="14" t="s">
        <v>4286</v>
      </c>
      <c r="B2186" s="12" t="s">
        <v>3272</v>
      </c>
      <c r="C2186" s="18" t="s">
        <v>4306</v>
      </c>
      <c r="D2186" s="14" t="s">
        <v>4307</v>
      </c>
      <c r="E2186" s="14" t="s">
        <v>874</v>
      </c>
      <c r="F2186" s="20" t="s">
        <v>874</v>
      </c>
      <c r="G2186" s="20" t="s">
        <v>874</v>
      </c>
      <c r="H2186" s="20" t="s">
        <v>874</v>
      </c>
      <c r="I2186" s="12" t="s">
        <v>305</v>
      </c>
    </row>
    <row r="2187" spans="1:9" x14ac:dyDescent="0.2">
      <c r="A2187" s="14" t="s">
        <v>4286</v>
      </c>
      <c r="B2187" s="12" t="s">
        <v>3272</v>
      </c>
      <c r="C2187" s="18" t="s">
        <v>806</v>
      </c>
      <c r="D2187" s="14" t="s">
        <v>4308</v>
      </c>
      <c r="E2187" s="14" t="s">
        <v>874</v>
      </c>
      <c r="F2187" s="20" t="s">
        <v>874</v>
      </c>
      <c r="G2187" s="20" t="s">
        <v>735</v>
      </c>
      <c r="H2187" s="20">
        <v>0</v>
      </c>
      <c r="I2187" s="12" t="s">
        <v>305</v>
      </c>
    </row>
    <row r="2188" spans="1:9" x14ac:dyDescent="0.2">
      <c r="A2188" s="14" t="s">
        <v>4286</v>
      </c>
      <c r="B2188" s="12" t="s">
        <v>3272</v>
      </c>
      <c r="C2188" s="18" t="s">
        <v>808</v>
      </c>
      <c r="D2188" s="14" t="s">
        <v>4309</v>
      </c>
      <c r="E2188" s="14" t="s">
        <v>740</v>
      </c>
      <c r="F2188" s="20" t="s">
        <v>741</v>
      </c>
      <c r="G2188" s="20" t="s">
        <v>735</v>
      </c>
      <c r="H2188" s="20">
        <v>0</v>
      </c>
      <c r="I2188" s="12" t="s">
        <v>304</v>
      </c>
    </row>
    <row r="2189" spans="1:9" x14ac:dyDescent="0.2">
      <c r="A2189" s="14" t="s">
        <v>4286</v>
      </c>
      <c r="B2189" s="12" t="s">
        <v>3272</v>
      </c>
      <c r="C2189" s="18" t="s">
        <v>4310</v>
      </c>
      <c r="D2189" s="14" t="s">
        <v>4311</v>
      </c>
      <c r="E2189" s="14" t="s">
        <v>874</v>
      </c>
      <c r="F2189" s="20" t="s">
        <v>874</v>
      </c>
      <c r="G2189" s="20" t="s">
        <v>735</v>
      </c>
      <c r="H2189" s="20">
        <v>0.16666666666666663</v>
      </c>
      <c r="I2189" s="12" t="s">
        <v>305</v>
      </c>
    </row>
    <row r="2190" spans="1:9" x14ac:dyDescent="0.2">
      <c r="A2190" s="14" t="s">
        <v>4286</v>
      </c>
      <c r="B2190" s="12" t="s">
        <v>3272</v>
      </c>
      <c r="C2190" s="18" t="s">
        <v>4312</v>
      </c>
      <c r="D2190" s="14" t="s">
        <v>4313</v>
      </c>
      <c r="E2190" s="14" t="s">
        <v>740</v>
      </c>
      <c r="F2190" s="20" t="s">
        <v>741</v>
      </c>
      <c r="G2190" s="20" t="s">
        <v>740</v>
      </c>
      <c r="H2190" s="20" t="s">
        <v>741</v>
      </c>
      <c r="I2190" s="12" t="s">
        <v>304</v>
      </c>
    </row>
    <row r="2191" spans="1:9" x14ac:dyDescent="0.2">
      <c r="A2191" s="14" t="s">
        <v>4286</v>
      </c>
      <c r="B2191" s="12" t="s">
        <v>3272</v>
      </c>
      <c r="C2191" s="18" t="s">
        <v>1070</v>
      </c>
      <c r="D2191" s="14" t="s">
        <v>4314</v>
      </c>
      <c r="E2191" s="14" t="s">
        <v>735</v>
      </c>
      <c r="F2191" s="20">
        <v>0</v>
      </c>
      <c r="G2191" s="20" t="s">
        <v>735</v>
      </c>
      <c r="H2191" s="20">
        <v>0</v>
      </c>
      <c r="I2191" s="12" t="s">
        <v>304</v>
      </c>
    </row>
    <row r="2192" spans="1:9" x14ac:dyDescent="0.2">
      <c r="A2192" s="14" t="s">
        <v>4286</v>
      </c>
      <c r="B2192" s="12" t="s">
        <v>3272</v>
      </c>
      <c r="C2192" s="18" t="s">
        <v>2282</v>
      </c>
      <c r="D2192" s="14" t="s">
        <v>4315</v>
      </c>
      <c r="E2192" s="14" t="s">
        <v>735</v>
      </c>
      <c r="F2192" s="20">
        <v>0</v>
      </c>
      <c r="G2192" s="20" t="s">
        <v>735</v>
      </c>
      <c r="H2192" s="20">
        <v>0</v>
      </c>
      <c r="I2192" s="12" t="s">
        <v>305</v>
      </c>
    </row>
    <row r="2193" spans="1:9" x14ac:dyDescent="0.2">
      <c r="A2193" s="14" t="s">
        <v>4286</v>
      </c>
      <c r="B2193" s="12" t="s">
        <v>3272</v>
      </c>
      <c r="C2193" s="18" t="s">
        <v>972</v>
      </c>
      <c r="D2193" s="14" t="s">
        <v>4316</v>
      </c>
      <c r="E2193" s="14" t="s">
        <v>874</v>
      </c>
      <c r="F2193" s="20" t="s">
        <v>874</v>
      </c>
      <c r="G2193" s="20" t="s">
        <v>874</v>
      </c>
      <c r="H2193" s="20" t="s">
        <v>874</v>
      </c>
      <c r="I2193" s="12" t="s">
        <v>305</v>
      </c>
    </row>
    <row r="2194" spans="1:9" x14ac:dyDescent="0.2">
      <c r="A2194" s="14" t="s">
        <v>4286</v>
      </c>
      <c r="B2194" s="12" t="s">
        <v>3272</v>
      </c>
      <c r="C2194" s="18" t="s">
        <v>2134</v>
      </c>
      <c r="D2194" s="14" t="s">
        <v>4317</v>
      </c>
      <c r="E2194" s="14" t="s">
        <v>735</v>
      </c>
      <c r="F2194" s="20">
        <v>0</v>
      </c>
      <c r="G2194" s="20" t="s">
        <v>735</v>
      </c>
      <c r="H2194" s="20">
        <v>0</v>
      </c>
      <c r="I2194" s="12" t="s">
        <v>305</v>
      </c>
    </row>
    <row r="2195" spans="1:9" x14ac:dyDescent="0.2">
      <c r="A2195" s="14" t="s">
        <v>4286</v>
      </c>
      <c r="B2195" s="12" t="s">
        <v>3272</v>
      </c>
      <c r="C2195" s="18" t="s">
        <v>4318</v>
      </c>
      <c r="D2195" s="14" t="s">
        <v>4319</v>
      </c>
      <c r="E2195" s="14" t="s">
        <v>735</v>
      </c>
      <c r="F2195" s="20">
        <v>0</v>
      </c>
      <c r="G2195" s="20" t="s">
        <v>735</v>
      </c>
      <c r="H2195" s="20">
        <v>0</v>
      </c>
      <c r="I2195" s="12" t="s">
        <v>304</v>
      </c>
    </row>
    <row r="2196" spans="1:9" x14ac:dyDescent="0.2">
      <c r="A2196" s="14" t="s">
        <v>4286</v>
      </c>
      <c r="B2196" s="12" t="s">
        <v>3272</v>
      </c>
      <c r="C2196" s="18" t="s">
        <v>828</v>
      </c>
      <c r="D2196" s="14" t="s">
        <v>4320</v>
      </c>
      <c r="E2196" s="14" t="s">
        <v>735</v>
      </c>
      <c r="F2196" s="20">
        <v>0</v>
      </c>
      <c r="G2196" s="20" t="s">
        <v>735</v>
      </c>
      <c r="H2196" s="20">
        <v>0</v>
      </c>
      <c r="I2196" s="12" t="s">
        <v>305</v>
      </c>
    </row>
    <row r="2197" spans="1:9" x14ac:dyDescent="0.2">
      <c r="A2197" s="14" t="s">
        <v>4286</v>
      </c>
      <c r="B2197" s="12" t="s">
        <v>3272</v>
      </c>
      <c r="C2197" s="18" t="s">
        <v>4123</v>
      </c>
      <c r="D2197" s="14" t="s">
        <v>4321</v>
      </c>
      <c r="E2197" s="14" t="s">
        <v>735</v>
      </c>
      <c r="F2197" s="20">
        <v>0</v>
      </c>
      <c r="G2197" s="20" t="s">
        <v>735</v>
      </c>
      <c r="H2197" s="20">
        <v>0</v>
      </c>
      <c r="I2197" s="12" t="s">
        <v>304</v>
      </c>
    </row>
    <row r="2198" spans="1:9" x14ac:dyDescent="0.2">
      <c r="A2198" s="14" t="s">
        <v>4286</v>
      </c>
      <c r="B2198" s="12" t="s">
        <v>3272</v>
      </c>
      <c r="C2198" s="18" t="s">
        <v>4322</v>
      </c>
      <c r="D2198" s="14" t="s">
        <v>4323</v>
      </c>
      <c r="E2198" s="14" t="s">
        <v>735</v>
      </c>
      <c r="F2198" s="20">
        <v>0</v>
      </c>
      <c r="G2198" s="20" t="s">
        <v>735</v>
      </c>
      <c r="H2198" s="20">
        <v>0</v>
      </c>
      <c r="I2198" s="12" t="s">
        <v>305</v>
      </c>
    </row>
    <row r="2199" spans="1:9" x14ac:dyDescent="0.2">
      <c r="A2199" s="14" t="s">
        <v>4286</v>
      </c>
      <c r="B2199" s="12" t="s">
        <v>3272</v>
      </c>
      <c r="C2199" s="18" t="s">
        <v>1000</v>
      </c>
      <c r="D2199" s="14" t="s">
        <v>4324</v>
      </c>
      <c r="E2199" s="14" t="s">
        <v>735</v>
      </c>
      <c r="F2199" s="20">
        <v>0</v>
      </c>
      <c r="G2199" s="20" t="s">
        <v>735</v>
      </c>
      <c r="H2199" s="20">
        <v>0</v>
      </c>
      <c r="I2199" s="12" t="s">
        <v>305</v>
      </c>
    </row>
    <row r="2200" spans="1:9" x14ac:dyDescent="0.2">
      <c r="A2200" s="14" t="s">
        <v>4286</v>
      </c>
      <c r="B2200" s="12" t="s">
        <v>3272</v>
      </c>
      <c r="C2200" s="18" t="s">
        <v>2347</v>
      </c>
      <c r="D2200" s="14" t="s">
        <v>4325</v>
      </c>
      <c r="E2200" s="14" t="s">
        <v>874</v>
      </c>
      <c r="F2200" s="20" t="s">
        <v>874</v>
      </c>
      <c r="G2200" s="20" t="s">
        <v>874</v>
      </c>
      <c r="H2200" s="20" t="s">
        <v>874</v>
      </c>
      <c r="I2200" s="12" t="s">
        <v>304</v>
      </c>
    </row>
    <row r="2201" spans="1:9" x14ac:dyDescent="0.2">
      <c r="A2201" s="14" t="s">
        <v>4286</v>
      </c>
      <c r="B2201" s="12" t="s">
        <v>3272</v>
      </c>
      <c r="C2201" s="18" t="s">
        <v>4326</v>
      </c>
      <c r="D2201" s="14" t="s">
        <v>4327</v>
      </c>
      <c r="E2201" s="14" t="s">
        <v>735</v>
      </c>
      <c r="F2201" s="20">
        <v>0.27285751181640588</v>
      </c>
      <c r="G2201" s="20" t="s">
        <v>735</v>
      </c>
      <c r="H2201" s="20">
        <v>0.34004456627890944</v>
      </c>
      <c r="I2201" s="12" t="s">
        <v>305</v>
      </c>
    </row>
    <row r="2202" spans="1:9" x14ac:dyDescent="0.2">
      <c r="A2202" s="14" t="s">
        <v>4286</v>
      </c>
      <c r="B2202" s="12" t="s">
        <v>3272</v>
      </c>
      <c r="C2202" s="18" t="s">
        <v>4328</v>
      </c>
      <c r="D2202" s="14" t="s">
        <v>4329</v>
      </c>
      <c r="E2202" s="14" t="s">
        <v>735</v>
      </c>
      <c r="F2202" s="20">
        <v>0</v>
      </c>
      <c r="G2202" s="20" t="s">
        <v>735</v>
      </c>
      <c r="H2202" s="20">
        <v>0</v>
      </c>
      <c r="I2202" s="12" t="s">
        <v>304</v>
      </c>
    </row>
    <row r="2203" spans="1:9" x14ac:dyDescent="0.2">
      <c r="A2203" s="14" t="s">
        <v>4286</v>
      </c>
      <c r="B2203" s="12" t="s">
        <v>3272</v>
      </c>
      <c r="C2203" s="18" t="s">
        <v>1025</v>
      </c>
      <c r="D2203" s="14" t="s">
        <v>4330</v>
      </c>
      <c r="E2203" s="14" t="s">
        <v>735</v>
      </c>
      <c r="F2203" s="20">
        <v>0</v>
      </c>
      <c r="G2203" s="20" t="s">
        <v>735</v>
      </c>
      <c r="H2203" s="20">
        <v>0</v>
      </c>
      <c r="I2203" s="12" t="s">
        <v>305</v>
      </c>
    </row>
    <row r="2204" spans="1:9" x14ac:dyDescent="0.2">
      <c r="A2204" s="14" t="s">
        <v>4286</v>
      </c>
      <c r="B2204" s="12" t="s">
        <v>3272</v>
      </c>
      <c r="C2204" s="18" t="s">
        <v>4331</v>
      </c>
      <c r="D2204" s="14" t="s">
        <v>4332</v>
      </c>
      <c r="E2204" s="14" t="s">
        <v>735</v>
      </c>
      <c r="F2204" s="20">
        <v>0</v>
      </c>
      <c r="G2204" s="20" t="s">
        <v>735</v>
      </c>
      <c r="H2204" s="20">
        <v>0</v>
      </c>
      <c r="I2204" s="12" t="s">
        <v>304</v>
      </c>
    </row>
    <row r="2205" spans="1:9" x14ac:dyDescent="0.2">
      <c r="A2205" s="14" t="s">
        <v>4286</v>
      </c>
      <c r="B2205" s="12" t="s">
        <v>3272</v>
      </c>
      <c r="C2205" s="18" t="s">
        <v>4333</v>
      </c>
      <c r="D2205" s="14" t="s">
        <v>4334</v>
      </c>
      <c r="E2205" s="14" t="s">
        <v>735</v>
      </c>
      <c r="F2205" s="20">
        <v>0</v>
      </c>
      <c r="G2205" s="20" t="s">
        <v>735</v>
      </c>
      <c r="H2205" s="20">
        <v>0</v>
      </c>
      <c r="I2205" s="12" t="s">
        <v>304</v>
      </c>
    </row>
    <row r="2206" spans="1:9" x14ac:dyDescent="0.2">
      <c r="A2206" s="14" t="s">
        <v>4286</v>
      </c>
      <c r="B2206" s="12" t="s">
        <v>3272</v>
      </c>
      <c r="C2206" s="18" t="s">
        <v>864</v>
      </c>
      <c r="D2206" s="14" t="s">
        <v>4335</v>
      </c>
      <c r="E2206" s="14" t="s">
        <v>735</v>
      </c>
      <c r="F2206" s="20">
        <v>1.5106421356421429E-2</v>
      </c>
      <c r="G2206" s="20" t="s">
        <v>735</v>
      </c>
      <c r="H2206" s="20">
        <v>0</v>
      </c>
      <c r="I2206" s="12" t="s">
        <v>305</v>
      </c>
    </row>
    <row r="2207" spans="1:9" x14ac:dyDescent="0.2">
      <c r="A2207" s="14" t="s">
        <v>4286</v>
      </c>
      <c r="B2207" s="12" t="s">
        <v>3272</v>
      </c>
      <c r="C2207" s="18" t="s">
        <v>1674</v>
      </c>
      <c r="D2207" s="14" t="s">
        <v>4336</v>
      </c>
      <c r="E2207" s="14" t="s">
        <v>735</v>
      </c>
      <c r="F2207" s="20">
        <v>3.3333333333333381E-2</v>
      </c>
      <c r="G2207" s="20" t="s">
        <v>735</v>
      </c>
      <c r="H2207" s="20">
        <v>0</v>
      </c>
      <c r="I2207" s="12" t="s">
        <v>304</v>
      </c>
    </row>
    <row r="2208" spans="1:9" x14ac:dyDescent="0.2">
      <c r="A2208" s="14" t="s">
        <v>4286</v>
      </c>
      <c r="B2208" s="12" t="s">
        <v>3272</v>
      </c>
      <c r="C2208" s="18" t="s">
        <v>4337</v>
      </c>
      <c r="D2208" s="14" t="s">
        <v>4338</v>
      </c>
      <c r="E2208" s="14" t="s">
        <v>735</v>
      </c>
      <c r="F2208" s="20">
        <v>0</v>
      </c>
      <c r="G2208" s="20" t="s">
        <v>735</v>
      </c>
      <c r="H2208" s="20">
        <v>8.6575290477024613E-2</v>
      </c>
      <c r="I2208" s="12" t="s">
        <v>305</v>
      </c>
    </row>
    <row r="2209" spans="1:9" x14ac:dyDescent="0.2">
      <c r="A2209" s="14" t="s">
        <v>4339</v>
      </c>
      <c r="B2209" s="12" t="s">
        <v>4340</v>
      </c>
      <c r="C2209" s="18" t="s">
        <v>1154</v>
      </c>
      <c r="D2209" s="14" t="s">
        <v>4341</v>
      </c>
      <c r="E2209" s="14" t="s">
        <v>735</v>
      </c>
      <c r="F2209" s="20">
        <v>0.10795733814859498</v>
      </c>
      <c r="G2209" s="20" t="s">
        <v>735</v>
      </c>
      <c r="H2209" s="20">
        <v>4.1218521409778219E-2</v>
      </c>
      <c r="I2209" s="12" t="s">
        <v>305</v>
      </c>
    </row>
    <row r="2210" spans="1:9" x14ac:dyDescent="0.2">
      <c r="A2210" s="14" t="s">
        <v>4339</v>
      </c>
      <c r="B2210" s="12" t="s">
        <v>4340</v>
      </c>
      <c r="C2210" s="18" t="s">
        <v>4342</v>
      </c>
      <c r="D2210" s="14" t="s">
        <v>4343</v>
      </c>
      <c r="E2210" s="14" t="s">
        <v>735</v>
      </c>
      <c r="F2210" s="20">
        <v>0.35303776683087029</v>
      </c>
      <c r="G2210" s="20" t="s">
        <v>740</v>
      </c>
      <c r="H2210" s="20" t="s">
        <v>741</v>
      </c>
      <c r="I2210" s="12" t="s">
        <v>305</v>
      </c>
    </row>
    <row r="2211" spans="1:9" x14ac:dyDescent="0.2">
      <c r="A2211" s="14" t="s">
        <v>4339</v>
      </c>
      <c r="B2211" s="12" t="s">
        <v>4340</v>
      </c>
      <c r="C2211" s="18" t="s">
        <v>4344</v>
      </c>
      <c r="D2211" s="14" t="s">
        <v>4345</v>
      </c>
      <c r="E2211" s="14" t="s">
        <v>740</v>
      </c>
      <c r="F2211" s="20" t="s">
        <v>741</v>
      </c>
      <c r="G2211" s="20" t="s">
        <v>735</v>
      </c>
      <c r="H2211" s="20">
        <v>0</v>
      </c>
      <c r="I2211" s="12" t="s">
        <v>305</v>
      </c>
    </row>
    <row r="2212" spans="1:9" x14ac:dyDescent="0.2">
      <c r="A2212" s="14" t="s">
        <v>4339</v>
      </c>
      <c r="B2212" s="12" t="s">
        <v>4340</v>
      </c>
      <c r="C2212" s="18" t="s">
        <v>4174</v>
      </c>
      <c r="D2212" s="14" t="s">
        <v>4346</v>
      </c>
      <c r="E2212" s="14" t="s">
        <v>735</v>
      </c>
      <c r="F2212" s="20">
        <v>0.31154281015520613</v>
      </c>
      <c r="G2212" s="20" t="s">
        <v>735</v>
      </c>
      <c r="H2212" s="20">
        <v>0</v>
      </c>
      <c r="I2212" s="12" t="s">
        <v>305</v>
      </c>
    </row>
    <row r="2213" spans="1:9" x14ac:dyDescent="0.2">
      <c r="A2213" s="14" t="s">
        <v>4339</v>
      </c>
      <c r="B2213" s="12" t="s">
        <v>4340</v>
      </c>
      <c r="C2213" s="18" t="s">
        <v>4347</v>
      </c>
      <c r="D2213" s="14" t="s">
        <v>4348</v>
      </c>
      <c r="E2213" s="14" t="s">
        <v>735</v>
      </c>
      <c r="F2213" s="20">
        <v>0</v>
      </c>
      <c r="G2213" s="20" t="s">
        <v>735</v>
      </c>
      <c r="H2213" s="20">
        <v>0</v>
      </c>
      <c r="I2213" s="12" t="s">
        <v>305</v>
      </c>
    </row>
    <row r="2214" spans="1:9" x14ac:dyDescent="0.2">
      <c r="A2214" s="14" t="s">
        <v>4339</v>
      </c>
      <c r="B2214" s="12" t="s">
        <v>4340</v>
      </c>
      <c r="C2214" s="18" t="s">
        <v>4349</v>
      </c>
      <c r="D2214" s="14" t="s">
        <v>4350</v>
      </c>
      <c r="E2214" s="14" t="s">
        <v>735</v>
      </c>
      <c r="F2214" s="20">
        <v>0.29210744275478306</v>
      </c>
      <c r="G2214" s="20" t="s">
        <v>735</v>
      </c>
      <c r="H2214" s="20">
        <v>0.10753141936297023</v>
      </c>
      <c r="I2214" s="12" t="s">
        <v>305</v>
      </c>
    </row>
    <row r="2215" spans="1:9" x14ac:dyDescent="0.2">
      <c r="A2215" s="14" t="s">
        <v>4339</v>
      </c>
      <c r="B2215" s="12" t="s">
        <v>4340</v>
      </c>
      <c r="C2215" s="18" t="s">
        <v>4351</v>
      </c>
      <c r="D2215" s="14" t="s">
        <v>4352</v>
      </c>
      <c r="E2215" s="14" t="s">
        <v>735</v>
      </c>
      <c r="F2215" s="20">
        <v>0</v>
      </c>
      <c r="G2215" s="20" t="s">
        <v>735</v>
      </c>
      <c r="H2215" s="20">
        <v>0</v>
      </c>
      <c r="I2215" s="12" t="s">
        <v>305</v>
      </c>
    </row>
    <row r="2216" spans="1:9" x14ac:dyDescent="0.2">
      <c r="A2216" s="14" t="s">
        <v>4339</v>
      </c>
      <c r="B2216" s="12" t="s">
        <v>4340</v>
      </c>
      <c r="C2216" s="18" t="s">
        <v>1307</v>
      </c>
      <c r="D2216" s="14" t="s">
        <v>4353</v>
      </c>
      <c r="E2216" s="14" t="s">
        <v>735</v>
      </c>
      <c r="F2216" s="20">
        <v>0</v>
      </c>
      <c r="G2216" s="20" t="s">
        <v>735</v>
      </c>
      <c r="H2216" s="20">
        <v>0</v>
      </c>
      <c r="I2216" s="12" t="s">
        <v>305</v>
      </c>
    </row>
    <row r="2217" spans="1:9" x14ac:dyDescent="0.2">
      <c r="A2217" s="14" t="s">
        <v>4339</v>
      </c>
      <c r="B2217" s="12" t="s">
        <v>4340</v>
      </c>
      <c r="C2217" s="18" t="s">
        <v>4354</v>
      </c>
      <c r="D2217" s="14" t="s">
        <v>4355</v>
      </c>
      <c r="E2217" s="14" t="s">
        <v>740</v>
      </c>
      <c r="F2217" s="20" t="s">
        <v>741</v>
      </c>
      <c r="G2217" s="20" t="s">
        <v>740</v>
      </c>
      <c r="H2217" s="20" t="s">
        <v>741</v>
      </c>
      <c r="I2217" s="12" t="s">
        <v>305</v>
      </c>
    </row>
    <row r="2218" spans="1:9" x14ac:dyDescent="0.2">
      <c r="A2218" s="14" t="s">
        <v>4339</v>
      </c>
      <c r="B2218" s="12" t="s">
        <v>4340</v>
      </c>
      <c r="C2218" s="18" t="s">
        <v>748</v>
      </c>
      <c r="D2218" s="14" t="s">
        <v>4356</v>
      </c>
      <c r="E2218" s="14" t="s">
        <v>735</v>
      </c>
      <c r="F2218" s="20">
        <v>0</v>
      </c>
      <c r="G2218" s="20" t="s">
        <v>735</v>
      </c>
      <c r="H2218" s="20">
        <v>0</v>
      </c>
      <c r="I2218" s="12" t="s">
        <v>305</v>
      </c>
    </row>
    <row r="2219" spans="1:9" x14ac:dyDescent="0.2">
      <c r="A2219" s="14" t="s">
        <v>4339</v>
      </c>
      <c r="B2219" s="12" t="s">
        <v>4340</v>
      </c>
      <c r="C2219" s="18" t="s">
        <v>4357</v>
      </c>
      <c r="D2219" s="14" t="s">
        <v>4358</v>
      </c>
      <c r="E2219" s="14" t="s">
        <v>740</v>
      </c>
      <c r="F2219" s="20" t="s">
        <v>741</v>
      </c>
      <c r="G2219" s="20" t="s">
        <v>740</v>
      </c>
      <c r="H2219" s="20" t="s">
        <v>741</v>
      </c>
      <c r="I2219" s="12" t="s">
        <v>305</v>
      </c>
    </row>
    <row r="2220" spans="1:9" x14ac:dyDescent="0.2">
      <c r="A2220" s="14" t="s">
        <v>4339</v>
      </c>
      <c r="B2220" s="12" t="s">
        <v>4340</v>
      </c>
      <c r="C2220" s="18" t="s">
        <v>2574</v>
      </c>
      <c r="D2220" s="14" t="s">
        <v>4359</v>
      </c>
      <c r="E2220" s="14" t="s">
        <v>874</v>
      </c>
      <c r="F2220" s="20" t="s">
        <v>874</v>
      </c>
      <c r="G2220" s="20" t="s">
        <v>874</v>
      </c>
      <c r="H2220" s="20" t="s">
        <v>874</v>
      </c>
      <c r="I2220" s="12" t="s">
        <v>305</v>
      </c>
    </row>
    <row r="2221" spans="1:9" x14ac:dyDescent="0.2">
      <c r="A2221" s="14" t="s">
        <v>4339</v>
      </c>
      <c r="B2221" s="12" t="s">
        <v>4340</v>
      </c>
      <c r="C2221" s="18" t="s">
        <v>3339</v>
      </c>
      <c r="D2221" s="14" t="s">
        <v>4360</v>
      </c>
      <c r="E2221" s="14" t="s">
        <v>874</v>
      </c>
      <c r="F2221" s="20" t="s">
        <v>874</v>
      </c>
      <c r="G2221" s="20" t="s">
        <v>874</v>
      </c>
      <c r="H2221" s="20" t="s">
        <v>874</v>
      </c>
      <c r="I2221" s="12" t="s">
        <v>305</v>
      </c>
    </row>
    <row r="2222" spans="1:9" x14ac:dyDescent="0.2">
      <c r="A2222" s="14" t="s">
        <v>4339</v>
      </c>
      <c r="B2222" s="12" t="s">
        <v>4340</v>
      </c>
      <c r="C2222" s="18" t="s">
        <v>4361</v>
      </c>
      <c r="D2222" s="14" t="s">
        <v>4362</v>
      </c>
      <c r="E2222" s="14" t="s">
        <v>735</v>
      </c>
      <c r="F2222" s="20">
        <v>8.0578490356716104E-2</v>
      </c>
      <c r="G2222" s="20" t="s">
        <v>735</v>
      </c>
      <c r="H2222" s="20">
        <v>0</v>
      </c>
      <c r="I2222" s="12" t="s">
        <v>305</v>
      </c>
    </row>
    <row r="2223" spans="1:9" x14ac:dyDescent="0.2">
      <c r="A2223" s="14" t="s">
        <v>4339</v>
      </c>
      <c r="B2223" s="12" t="s">
        <v>4340</v>
      </c>
      <c r="C2223" s="18" t="s">
        <v>4363</v>
      </c>
      <c r="D2223" s="14" t="s">
        <v>4364</v>
      </c>
      <c r="E2223" s="14" t="s">
        <v>735</v>
      </c>
      <c r="F2223" s="20">
        <v>0.42896727211708008</v>
      </c>
      <c r="G2223" s="20" t="s">
        <v>735</v>
      </c>
      <c r="H2223" s="20">
        <v>0</v>
      </c>
      <c r="I2223" s="12" t="s">
        <v>305</v>
      </c>
    </row>
    <row r="2224" spans="1:9" x14ac:dyDescent="0.2">
      <c r="A2224" s="14" t="s">
        <v>4339</v>
      </c>
      <c r="B2224" s="12" t="s">
        <v>4340</v>
      </c>
      <c r="C2224" s="18" t="s">
        <v>4365</v>
      </c>
      <c r="D2224" s="14" t="s">
        <v>4366</v>
      </c>
      <c r="E2224" s="14" t="s">
        <v>735</v>
      </c>
      <c r="F2224" s="20">
        <v>0.15334566759173596</v>
      </c>
      <c r="G2224" s="20" t="s">
        <v>735</v>
      </c>
      <c r="H2224" s="20">
        <v>0</v>
      </c>
      <c r="I2224" s="12" t="s">
        <v>305</v>
      </c>
    </row>
    <row r="2225" spans="1:9" x14ac:dyDescent="0.2">
      <c r="A2225" s="14" t="s">
        <v>4339</v>
      </c>
      <c r="B2225" s="12" t="s">
        <v>4340</v>
      </c>
      <c r="C2225" s="18" t="s">
        <v>4367</v>
      </c>
      <c r="D2225" s="14" t="s">
        <v>4368</v>
      </c>
      <c r="E2225" s="14" t="s">
        <v>740</v>
      </c>
      <c r="F2225" s="20" t="s">
        <v>741</v>
      </c>
      <c r="G2225" s="20" t="s">
        <v>740</v>
      </c>
      <c r="H2225" s="20" t="s">
        <v>741</v>
      </c>
      <c r="I2225" s="12" t="s">
        <v>305</v>
      </c>
    </row>
    <row r="2226" spans="1:9" x14ac:dyDescent="0.2">
      <c r="A2226" s="14" t="s">
        <v>4339</v>
      </c>
      <c r="B2226" s="12" t="s">
        <v>4340</v>
      </c>
      <c r="C2226" s="18" t="s">
        <v>1786</v>
      </c>
      <c r="D2226" s="14" t="s">
        <v>4369</v>
      </c>
      <c r="E2226" s="14" t="s">
        <v>735</v>
      </c>
      <c r="F2226" s="20">
        <v>0</v>
      </c>
      <c r="G2226" s="20" t="s">
        <v>735</v>
      </c>
      <c r="H2226" s="20">
        <v>0</v>
      </c>
      <c r="I2226" s="12" t="s">
        <v>305</v>
      </c>
    </row>
    <row r="2227" spans="1:9" x14ac:dyDescent="0.2">
      <c r="A2227" s="14" t="s">
        <v>4339</v>
      </c>
      <c r="B2227" s="12" t="s">
        <v>4340</v>
      </c>
      <c r="C2227" s="18" t="s">
        <v>927</v>
      </c>
      <c r="D2227" s="14" t="s">
        <v>4370</v>
      </c>
      <c r="E2227" s="14" t="s">
        <v>735</v>
      </c>
      <c r="F2227" s="20">
        <v>0.1919411731239688</v>
      </c>
      <c r="G2227" s="20" t="s">
        <v>735</v>
      </c>
      <c r="H2227" s="20">
        <v>2.6597257780053396E-2</v>
      </c>
      <c r="I2227" s="12" t="s">
        <v>305</v>
      </c>
    </row>
    <row r="2228" spans="1:9" x14ac:dyDescent="0.2">
      <c r="A2228" s="14" t="s">
        <v>4339</v>
      </c>
      <c r="B2228" s="12" t="s">
        <v>4340</v>
      </c>
      <c r="C2228" s="18" t="s">
        <v>933</v>
      </c>
      <c r="D2228" s="14" t="s">
        <v>4371</v>
      </c>
      <c r="E2228" s="14" t="s">
        <v>735</v>
      </c>
      <c r="F2228" s="20">
        <v>0</v>
      </c>
      <c r="G2228" s="20" t="s">
        <v>735</v>
      </c>
      <c r="H2228" s="20">
        <v>0</v>
      </c>
      <c r="I2228" s="12" t="s">
        <v>305</v>
      </c>
    </row>
    <row r="2229" spans="1:9" x14ac:dyDescent="0.2">
      <c r="A2229" s="14" t="s">
        <v>4339</v>
      </c>
      <c r="B2229" s="12" t="s">
        <v>4340</v>
      </c>
      <c r="C2229" s="18" t="s">
        <v>1792</v>
      </c>
      <c r="D2229" s="14" t="s">
        <v>4372</v>
      </c>
      <c r="E2229" s="14" t="s">
        <v>735</v>
      </c>
      <c r="F2229" s="20">
        <v>0</v>
      </c>
      <c r="G2229" s="20" t="s">
        <v>735</v>
      </c>
      <c r="H2229" s="20">
        <v>0</v>
      </c>
      <c r="I2229" s="12" t="s">
        <v>305</v>
      </c>
    </row>
    <row r="2230" spans="1:9" x14ac:dyDescent="0.2">
      <c r="A2230" s="14" t="s">
        <v>4339</v>
      </c>
      <c r="B2230" s="12" t="s">
        <v>4340</v>
      </c>
      <c r="C2230" s="18" t="s">
        <v>4373</v>
      </c>
      <c r="D2230" s="14" t="s">
        <v>4374</v>
      </c>
      <c r="E2230" s="14" t="s">
        <v>735</v>
      </c>
      <c r="F2230" s="20">
        <v>3.7264607157080243E-2</v>
      </c>
      <c r="G2230" s="20" t="s">
        <v>735</v>
      </c>
      <c r="H2230" s="20">
        <v>0</v>
      </c>
      <c r="I2230" s="12" t="s">
        <v>305</v>
      </c>
    </row>
    <row r="2231" spans="1:9" x14ac:dyDescent="0.2">
      <c r="A2231" s="14" t="s">
        <v>4339</v>
      </c>
      <c r="B2231" s="12" t="s">
        <v>4340</v>
      </c>
      <c r="C2231" s="18" t="s">
        <v>1292</v>
      </c>
      <c r="D2231" s="14" t="s">
        <v>4375</v>
      </c>
      <c r="E2231" s="14" t="s">
        <v>874</v>
      </c>
      <c r="F2231" s="20" t="s">
        <v>874</v>
      </c>
      <c r="G2231" s="20" t="s">
        <v>874</v>
      </c>
      <c r="H2231" s="20" t="s">
        <v>874</v>
      </c>
      <c r="I2231" s="12" t="s">
        <v>305</v>
      </c>
    </row>
    <row r="2232" spans="1:9" x14ac:dyDescent="0.2">
      <c r="A2232" s="14" t="s">
        <v>4339</v>
      </c>
      <c r="B2232" s="12" t="s">
        <v>4340</v>
      </c>
      <c r="C2232" s="18" t="s">
        <v>2239</v>
      </c>
      <c r="D2232" s="14" t="s">
        <v>4376</v>
      </c>
      <c r="E2232" s="14" t="s">
        <v>874</v>
      </c>
      <c r="F2232" s="20" t="s">
        <v>874</v>
      </c>
      <c r="G2232" s="20" t="s">
        <v>874</v>
      </c>
      <c r="H2232" s="20" t="s">
        <v>874</v>
      </c>
      <c r="I2232" s="12" t="s">
        <v>305</v>
      </c>
    </row>
    <row r="2233" spans="1:9" x14ac:dyDescent="0.2">
      <c r="A2233" s="14" t="s">
        <v>4339</v>
      </c>
      <c r="B2233" s="12" t="s">
        <v>4340</v>
      </c>
      <c r="C2233" s="18" t="s">
        <v>3723</v>
      </c>
      <c r="D2233" s="14" t="s">
        <v>4377</v>
      </c>
      <c r="E2233" s="14" t="s">
        <v>735</v>
      </c>
      <c r="F2233" s="20">
        <v>0</v>
      </c>
      <c r="G2233" s="20" t="s">
        <v>735</v>
      </c>
      <c r="H2233" s="20">
        <v>0</v>
      </c>
      <c r="I2233" s="12" t="s">
        <v>305</v>
      </c>
    </row>
    <row r="2234" spans="1:9" x14ac:dyDescent="0.2">
      <c r="A2234" s="14" t="s">
        <v>4339</v>
      </c>
      <c r="B2234" s="12" t="s">
        <v>4340</v>
      </c>
      <c r="C2234" s="18" t="s">
        <v>792</v>
      </c>
      <c r="D2234" s="14" t="s">
        <v>4378</v>
      </c>
      <c r="E2234" s="14" t="s">
        <v>735</v>
      </c>
      <c r="F2234" s="20">
        <v>0.1372924648786718</v>
      </c>
      <c r="G2234" s="20" t="s">
        <v>735</v>
      </c>
      <c r="H2234" s="20">
        <v>0.37274220032840721</v>
      </c>
      <c r="I2234" s="12" t="s">
        <v>305</v>
      </c>
    </row>
    <row r="2235" spans="1:9" x14ac:dyDescent="0.2">
      <c r="A2235" s="14" t="s">
        <v>4339</v>
      </c>
      <c r="B2235" s="12" t="s">
        <v>4340</v>
      </c>
      <c r="C2235" s="18" t="s">
        <v>4379</v>
      </c>
      <c r="D2235" s="14" t="s">
        <v>4380</v>
      </c>
      <c r="E2235" s="14" t="s">
        <v>874</v>
      </c>
      <c r="F2235" s="20" t="s">
        <v>874</v>
      </c>
      <c r="G2235" s="20" t="s">
        <v>874</v>
      </c>
      <c r="H2235" s="20" t="s">
        <v>874</v>
      </c>
      <c r="I2235" s="12" t="s">
        <v>305</v>
      </c>
    </row>
    <row r="2236" spans="1:9" x14ac:dyDescent="0.2">
      <c r="A2236" s="14" t="s">
        <v>4339</v>
      </c>
      <c r="B2236" s="12" t="s">
        <v>4340</v>
      </c>
      <c r="C2236" s="18" t="s">
        <v>794</v>
      </c>
      <c r="D2236" s="14" t="s">
        <v>4381</v>
      </c>
      <c r="E2236" s="14" t="s">
        <v>735</v>
      </c>
      <c r="F2236" s="20">
        <v>0</v>
      </c>
      <c r="G2236" s="20" t="s">
        <v>735</v>
      </c>
      <c r="H2236" s="20">
        <v>0</v>
      </c>
      <c r="I2236" s="12" t="s">
        <v>305</v>
      </c>
    </row>
    <row r="2237" spans="1:9" x14ac:dyDescent="0.2">
      <c r="A2237" s="14" t="s">
        <v>4339</v>
      </c>
      <c r="B2237" s="12" t="s">
        <v>4340</v>
      </c>
      <c r="C2237" s="18" t="s">
        <v>947</v>
      </c>
      <c r="D2237" s="14" t="s">
        <v>4382</v>
      </c>
      <c r="E2237" s="14" t="s">
        <v>740</v>
      </c>
      <c r="F2237" s="20" t="s">
        <v>741</v>
      </c>
      <c r="G2237" s="20" t="s">
        <v>735</v>
      </c>
      <c r="H2237" s="20">
        <v>0.23783598805375811</v>
      </c>
      <c r="I2237" s="12" t="s">
        <v>305</v>
      </c>
    </row>
    <row r="2238" spans="1:9" x14ac:dyDescent="0.2">
      <c r="A2238" s="14" t="s">
        <v>4339</v>
      </c>
      <c r="B2238" s="12" t="s">
        <v>4340</v>
      </c>
      <c r="C2238" s="18" t="s">
        <v>798</v>
      </c>
      <c r="D2238" s="14" t="s">
        <v>4383</v>
      </c>
      <c r="E2238" s="14" t="s">
        <v>735</v>
      </c>
      <c r="F2238" s="20">
        <v>0.39135194307608101</v>
      </c>
      <c r="G2238" s="20" t="s">
        <v>735</v>
      </c>
      <c r="H2238" s="20">
        <v>0.44143814484767602</v>
      </c>
      <c r="I2238" s="12" t="s">
        <v>305</v>
      </c>
    </row>
    <row r="2239" spans="1:9" x14ac:dyDescent="0.2">
      <c r="A2239" s="14" t="s">
        <v>4339</v>
      </c>
      <c r="B2239" s="12" t="s">
        <v>4340</v>
      </c>
      <c r="C2239" s="18" t="s">
        <v>4384</v>
      </c>
      <c r="D2239" s="14" t="s">
        <v>4385</v>
      </c>
      <c r="E2239" s="14" t="s">
        <v>735</v>
      </c>
      <c r="F2239" s="20">
        <v>0</v>
      </c>
      <c r="G2239" s="20" t="s">
        <v>735</v>
      </c>
      <c r="H2239" s="20">
        <v>0</v>
      </c>
      <c r="I2239" s="12" t="s">
        <v>305</v>
      </c>
    </row>
    <row r="2240" spans="1:9" x14ac:dyDescent="0.2">
      <c r="A2240" s="14" t="s">
        <v>4339</v>
      </c>
      <c r="B2240" s="12" t="s">
        <v>4340</v>
      </c>
      <c r="C2240" s="18" t="s">
        <v>1923</v>
      </c>
      <c r="D2240" s="14" t="s">
        <v>4386</v>
      </c>
      <c r="E2240" s="14" t="s">
        <v>735</v>
      </c>
      <c r="F2240" s="20">
        <v>0</v>
      </c>
      <c r="G2240" s="20" t="s">
        <v>735</v>
      </c>
      <c r="H2240" s="20">
        <v>0</v>
      </c>
      <c r="I2240" s="12" t="s">
        <v>305</v>
      </c>
    </row>
    <row r="2241" spans="1:9" x14ac:dyDescent="0.2">
      <c r="A2241" s="14" t="s">
        <v>4339</v>
      </c>
      <c r="B2241" s="12" t="s">
        <v>4340</v>
      </c>
      <c r="C2241" s="18" t="s">
        <v>808</v>
      </c>
      <c r="D2241" s="14" t="s">
        <v>4387</v>
      </c>
      <c r="E2241" s="14" t="s">
        <v>735</v>
      </c>
      <c r="F2241" s="20">
        <v>0.17816885208189553</v>
      </c>
      <c r="G2241" s="20" t="s">
        <v>735</v>
      </c>
      <c r="H2241" s="20">
        <v>0.16666666666666674</v>
      </c>
      <c r="I2241" s="12" t="s">
        <v>305</v>
      </c>
    </row>
    <row r="2242" spans="1:9" x14ac:dyDescent="0.2">
      <c r="A2242" s="14" t="s">
        <v>4339</v>
      </c>
      <c r="B2242" s="12" t="s">
        <v>4340</v>
      </c>
      <c r="C2242" s="18" t="s">
        <v>4388</v>
      </c>
      <c r="D2242" s="14" t="s">
        <v>4389</v>
      </c>
      <c r="E2242" s="14" t="s">
        <v>735</v>
      </c>
      <c r="F2242" s="20">
        <v>0</v>
      </c>
      <c r="G2242" s="20" t="s">
        <v>735</v>
      </c>
      <c r="H2242" s="20">
        <v>0</v>
      </c>
      <c r="I2242" s="12" t="s">
        <v>305</v>
      </c>
    </row>
    <row r="2243" spans="1:9" x14ac:dyDescent="0.2">
      <c r="A2243" s="14" t="s">
        <v>4339</v>
      </c>
      <c r="B2243" s="12" t="s">
        <v>4340</v>
      </c>
      <c r="C2243" s="18" t="s">
        <v>4390</v>
      </c>
      <c r="D2243" s="14" t="s">
        <v>4391</v>
      </c>
      <c r="E2243" s="14" t="s">
        <v>735</v>
      </c>
      <c r="F2243" s="20">
        <v>0.10531135531135533</v>
      </c>
      <c r="G2243" s="20" t="s">
        <v>735</v>
      </c>
      <c r="H2243" s="20">
        <v>0</v>
      </c>
      <c r="I2243" s="12" t="s">
        <v>305</v>
      </c>
    </row>
    <row r="2244" spans="1:9" x14ac:dyDescent="0.2">
      <c r="A2244" s="14" t="s">
        <v>4339</v>
      </c>
      <c r="B2244" s="12" t="s">
        <v>4340</v>
      </c>
      <c r="C2244" s="18" t="s">
        <v>3505</v>
      </c>
      <c r="D2244" s="14" t="s">
        <v>4392</v>
      </c>
      <c r="E2244" s="14" t="s">
        <v>735</v>
      </c>
      <c r="F2244" s="20">
        <v>0</v>
      </c>
      <c r="G2244" s="20" t="s">
        <v>735</v>
      </c>
      <c r="H2244" s="20">
        <v>0</v>
      </c>
      <c r="I2244" s="12" t="s">
        <v>305</v>
      </c>
    </row>
    <row r="2245" spans="1:9" x14ac:dyDescent="0.2">
      <c r="A2245" s="14" t="s">
        <v>4339</v>
      </c>
      <c r="B2245" s="12" t="s">
        <v>4340</v>
      </c>
      <c r="C2245" s="18" t="s">
        <v>814</v>
      </c>
      <c r="D2245" s="14" t="s">
        <v>4393</v>
      </c>
      <c r="E2245" s="14" t="s">
        <v>735</v>
      </c>
      <c r="F2245" s="20">
        <v>0</v>
      </c>
      <c r="G2245" s="20" t="s">
        <v>735</v>
      </c>
      <c r="H2245" s="20">
        <v>0</v>
      </c>
      <c r="I2245" s="12" t="s">
        <v>305</v>
      </c>
    </row>
    <row r="2246" spans="1:9" x14ac:dyDescent="0.2">
      <c r="A2246" s="14" t="s">
        <v>4339</v>
      </c>
      <c r="B2246" s="12" t="s">
        <v>4340</v>
      </c>
      <c r="C2246" s="18" t="s">
        <v>4394</v>
      </c>
      <c r="D2246" s="14" t="s">
        <v>4395</v>
      </c>
      <c r="E2246" s="14" t="s">
        <v>735</v>
      </c>
      <c r="F2246" s="20">
        <v>0</v>
      </c>
      <c r="G2246" s="20" t="s">
        <v>735</v>
      </c>
      <c r="H2246" s="20">
        <v>0</v>
      </c>
      <c r="I2246" s="12" t="s">
        <v>305</v>
      </c>
    </row>
    <row r="2247" spans="1:9" x14ac:dyDescent="0.2">
      <c r="A2247" s="14" t="s">
        <v>4339</v>
      </c>
      <c r="B2247" s="12" t="s">
        <v>4340</v>
      </c>
      <c r="C2247" s="18" t="s">
        <v>4396</v>
      </c>
      <c r="D2247" s="14" t="s">
        <v>4397</v>
      </c>
      <c r="E2247" s="14" t="s">
        <v>735</v>
      </c>
      <c r="F2247" s="20">
        <v>0</v>
      </c>
      <c r="G2247" s="20" t="s">
        <v>735</v>
      </c>
      <c r="H2247" s="20">
        <v>0</v>
      </c>
      <c r="I2247" s="12" t="s">
        <v>305</v>
      </c>
    </row>
    <row r="2248" spans="1:9" x14ac:dyDescent="0.2">
      <c r="A2248" s="14" t="s">
        <v>4339</v>
      </c>
      <c r="B2248" s="12" t="s">
        <v>4340</v>
      </c>
      <c r="C2248" s="18" t="s">
        <v>4398</v>
      </c>
      <c r="D2248" s="14" t="s">
        <v>4399</v>
      </c>
      <c r="E2248" s="14" t="s">
        <v>740</v>
      </c>
      <c r="F2248" s="20" t="s">
        <v>741</v>
      </c>
      <c r="G2248" s="20" t="s">
        <v>740</v>
      </c>
      <c r="H2248" s="20" t="s">
        <v>741</v>
      </c>
      <c r="I2248" s="12" t="s">
        <v>305</v>
      </c>
    </row>
    <row r="2249" spans="1:9" x14ac:dyDescent="0.2">
      <c r="A2249" s="14" t="s">
        <v>4339</v>
      </c>
      <c r="B2249" s="12" t="s">
        <v>4340</v>
      </c>
      <c r="C2249" s="18" t="s">
        <v>4400</v>
      </c>
      <c r="D2249" s="14" t="s">
        <v>4401</v>
      </c>
      <c r="E2249" s="14" t="s">
        <v>735</v>
      </c>
      <c r="F2249" s="20">
        <v>0</v>
      </c>
      <c r="G2249" s="20" t="s">
        <v>735</v>
      </c>
      <c r="H2249" s="20">
        <v>0</v>
      </c>
      <c r="I2249" s="12" t="s">
        <v>305</v>
      </c>
    </row>
    <row r="2250" spans="1:9" x14ac:dyDescent="0.2">
      <c r="A2250" s="14" t="s">
        <v>4339</v>
      </c>
      <c r="B2250" s="12" t="s">
        <v>4340</v>
      </c>
      <c r="C2250" s="18" t="s">
        <v>4402</v>
      </c>
      <c r="D2250" s="14" t="s">
        <v>4403</v>
      </c>
      <c r="E2250" s="14" t="s">
        <v>735</v>
      </c>
      <c r="F2250" s="20">
        <v>0.42500354760891168</v>
      </c>
      <c r="G2250" s="20" t="s">
        <v>735</v>
      </c>
      <c r="H2250" s="20">
        <v>0.29032341292877695</v>
      </c>
      <c r="I2250" s="12" t="s">
        <v>305</v>
      </c>
    </row>
    <row r="2251" spans="1:9" x14ac:dyDescent="0.2">
      <c r="A2251" s="14" t="s">
        <v>4339</v>
      </c>
      <c r="B2251" s="12" t="s">
        <v>4340</v>
      </c>
      <c r="C2251" s="18" t="s">
        <v>1866</v>
      </c>
      <c r="D2251" s="14" t="s">
        <v>4404</v>
      </c>
      <c r="E2251" s="14" t="s">
        <v>735</v>
      </c>
      <c r="F2251" s="20">
        <v>0</v>
      </c>
      <c r="G2251" s="20" t="s">
        <v>735</v>
      </c>
      <c r="H2251" s="20">
        <v>0</v>
      </c>
      <c r="I2251" s="12" t="s">
        <v>305</v>
      </c>
    </row>
    <row r="2252" spans="1:9" x14ac:dyDescent="0.2">
      <c r="A2252" s="14" t="s">
        <v>4339</v>
      </c>
      <c r="B2252" s="12" t="s">
        <v>4340</v>
      </c>
      <c r="C2252" s="18" t="s">
        <v>4405</v>
      </c>
      <c r="D2252" s="14" t="s">
        <v>4406</v>
      </c>
      <c r="E2252" s="14" t="s">
        <v>735</v>
      </c>
      <c r="F2252" s="20">
        <v>0</v>
      </c>
      <c r="G2252" s="20" t="s">
        <v>735</v>
      </c>
      <c r="H2252" s="20">
        <v>0</v>
      </c>
      <c r="I2252" s="12" t="s">
        <v>305</v>
      </c>
    </row>
    <row r="2253" spans="1:9" x14ac:dyDescent="0.2">
      <c r="A2253" s="14" t="s">
        <v>4339</v>
      </c>
      <c r="B2253" s="12" t="s">
        <v>4340</v>
      </c>
      <c r="C2253" s="18" t="s">
        <v>834</v>
      </c>
      <c r="D2253" s="14" t="s">
        <v>4407</v>
      </c>
      <c r="E2253" s="14" t="s">
        <v>874</v>
      </c>
      <c r="F2253" s="20" t="s">
        <v>874</v>
      </c>
      <c r="G2253" s="20" t="s">
        <v>874</v>
      </c>
      <c r="H2253" s="20" t="s">
        <v>874</v>
      </c>
      <c r="I2253" s="12" t="s">
        <v>305</v>
      </c>
    </row>
    <row r="2254" spans="1:9" x14ac:dyDescent="0.2">
      <c r="A2254" s="14" t="s">
        <v>4339</v>
      </c>
      <c r="B2254" s="12" t="s">
        <v>4340</v>
      </c>
      <c r="C2254" s="18" t="s">
        <v>836</v>
      </c>
      <c r="D2254" s="14" t="s">
        <v>4408</v>
      </c>
      <c r="E2254" s="14" t="s">
        <v>740</v>
      </c>
      <c r="F2254" s="20" t="s">
        <v>741</v>
      </c>
      <c r="G2254" s="20" t="s">
        <v>740</v>
      </c>
      <c r="H2254" s="20" t="s">
        <v>741</v>
      </c>
      <c r="I2254" s="12" t="s">
        <v>305</v>
      </c>
    </row>
    <row r="2255" spans="1:9" x14ac:dyDescent="0.2">
      <c r="A2255" s="14" t="s">
        <v>4339</v>
      </c>
      <c r="B2255" s="12" t="s">
        <v>4340</v>
      </c>
      <c r="C2255" s="18" t="s">
        <v>4409</v>
      </c>
      <c r="D2255" s="14" t="s">
        <v>4410</v>
      </c>
      <c r="E2255" s="14" t="s">
        <v>735</v>
      </c>
      <c r="F2255" s="20">
        <v>0.40422142572680203</v>
      </c>
      <c r="G2255" s="20" t="s">
        <v>735</v>
      </c>
      <c r="H2255" s="20">
        <v>0.13636428286965918</v>
      </c>
      <c r="I2255" s="12" t="s">
        <v>305</v>
      </c>
    </row>
    <row r="2256" spans="1:9" x14ac:dyDescent="0.2">
      <c r="A2256" s="14" t="s">
        <v>4339</v>
      </c>
      <c r="B2256" s="12" t="s">
        <v>4340</v>
      </c>
      <c r="C2256" s="18" t="s">
        <v>3900</v>
      </c>
      <c r="D2256" s="14" t="s">
        <v>4411</v>
      </c>
      <c r="E2256" s="14" t="s">
        <v>735</v>
      </c>
      <c r="F2256" s="20">
        <v>0</v>
      </c>
      <c r="G2256" s="20" t="s">
        <v>735</v>
      </c>
      <c r="H2256" s="20">
        <v>0</v>
      </c>
      <c r="I2256" s="12" t="s">
        <v>305</v>
      </c>
    </row>
    <row r="2257" spans="1:9" x14ac:dyDescent="0.2">
      <c r="A2257" s="14" t="s">
        <v>4339</v>
      </c>
      <c r="B2257" s="12" t="s">
        <v>4340</v>
      </c>
      <c r="C2257" s="18" t="s">
        <v>4412</v>
      </c>
      <c r="D2257" s="14" t="s">
        <v>4413</v>
      </c>
      <c r="E2257" s="14" t="s">
        <v>735</v>
      </c>
      <c r="F2257" s="20">
        <v>0</v>
      </c>
      <c r="G2257" s="20" t="s">
        <v>735</v>
      </c>
      <c r="H2257" s="20">
        <v>0</v>
      </c>
      <c r="I2257" s="12" t="s">
        <v>305</v>
      </c>
    </row>
    <row r="2258" spans="1:9" x14ac:dyDescent="0.2">
      <c r="A2258" s="14" t="s">
        <v>4339</v>
      </c>
      <c r="B2258" s="12" t="s">
        <v>4340</v>
      </c>
      <c r="C2258" s="18" t="s">
        <v>840</v>
      </c>
      <c r="D2258" s="14" t="s">
        <v>4414</v>
      </c>
      <c r="E2258" s="14" t="s">
        <v>735</v>
      </c>
      <c r="F2258" s="20">
        <v>0.23635290436365697</v>
      </c>
      <c r="G2258" s="20" t="s">
        <v>735</v>
      </c>
      <c r="H2258" s="20">
        <v>0</v>
      </c>
      <c r="I2258" s="12" t="s">
        <v>305</v>
      </c>
    </row>
    <row r="2259" spans="1:9" x14ac:dyDescent="0.2">
      <c r="A2259" s="14" t="s">
        <v>4339</v>
      </c>
      <c r="B2259" s="12" t="s">
        <v>4340</v>
      </c>
      <c r="C2259" s="18" t="s">
        <v>4415</v>
      </c>
      <c r="D2259" s="14" t="s">
        <v>4416</v>
      </c>
      <c r="E2259" s="14" t="s">
        <v>874</v>
      </c>
      <c r="F2259" s="20" t="s">
        <v>874</v>
      </c>
      <c r="G2259" s="20" t="s">
        <v>874</v>
      </c>
      <c r="H2259" s="20" t="s">
        <v>874</v>
      </c>
      <c r="I2259" s="12" t="s">
        <v>305</v>
      </c>
    </row>
    <row r="2260" spans="1:9" x14ac:dyDescent="0.2">
      <c r="A2260" s="14" t="s">
        <v>4339</v>
      </c>
      <c r="B2260" s="12" t="s">
        <v>4340</v>
      </c>
      <c r="C2260" s="18" t="s">
        <v>844</v>
      </c>
      <c r="D2260" s="14" t="s">
        <v>4417</v>
      </c>
      <c r="E2260" s="14" t="s">
        <v>874</v>
      </c>
      <c r="F2260" s="20" t="s">
        <v>874</v>
      </c>
      <c r="G2260" s="20" t="s">
        <v>874</v>
      </c>
      <c r="H2260" s="20" t="s">
        <v>874</v>
      </c>
      <c r="I2260" s="12" t="s">
        <v>305</v>
      </c>
    </row>
    <row r="2261" spans="1:9" x14ac:dyDescent="0.2">
      <c r="A2261" s="14" t="s">
        <v>4339</v>
      </c>
      <c r="B2261" s="12" t="s">
        <v>4340</v>
      </c>
      <c r="C2261" s="18" t="s">
        <v>4418</v>
      </c>
      <c r="D2261" s="14" t="s">
        <v>4419</v>
      </c>
      <c r="E2261" s="14" t="s">
        <v>735</v>
      </c>
      <c r="F2261" s="20">
        <v>0.36873301241117329</v>
      </c>
      <c r="G2261" s="20" t="s">
        <v>735</v>
      </c>
      <c r="H2261" s="20">
        <v>7.2177715855876734E-2</v>
      </c>
      <c r="I2261" s="12" t="s">
        <v>305</v>
      </c>
    </row>
    <row r="2262" spans="1:9" x14ac:dyDescent="0.2">
      <c r="A2262" s="14" t="s">
        <v>4339</v>
      </c>
      <c r="B2262" s="12" t="s">
        <v>4340</v>
      </c>
      <c r="C2262" s="18" t="s">
        <v>4420</v>
      </c>
      <c r="D2262" s="14" t="s">
        <v>4421</v>
      </c>
      <c r="E2262" s="14" t="s">
        <v>735</v>
      </c>
      <c r="F2262" s="20">
        <v>0.15678649008478723</v>
      </c>
      <c r="G2262" s="20" t="s">
        <v>735</v>
      </c>
      <c r="H2262" s="20">
        <v>0.14925373134328357</v>
      </c>
      <c r="I2262" s="12" t="s">
        <v>305</v>
      </c>
    </row>
    <row r="2263" spans="1:9" x14ac:dyDescent="0.2">
      <c r="A2263" s="14" t="s">
        <v>4339</v>
      </c>
      <c r="B2263" s="12" t="s">
        <v>4340</v>
      </c>
      <c r="C2263" s="18" t="s">
        <v>4422</v>
      </c>
      <c r="D2263" s="14" t="s">
        <v>4423</v>
      </c>
      <c r="E2263" s="14" t="s">
        <v>735</v>
      </c>
      <c r="F2263" s="20">
        <v>0.49881400469611314</v>
      </c>
      <c r="G2263" s="20" t="s">
        <v>735</v>
      </c>
      <c r="H2263" s="20">
        <v>0.28883570052766805</v>
      </c>
      <c r="I2263" s="12" t="s">
        <v>305</v>
      </c>
    </row>
    <row r="2264" spans="1:9" x14ac:dyDescent="0.2">
      <c r="A2264" s="14" t="s">
        <v>4339</v>
      </c>
      <c r="B2264" s="12" t="s">
        <v>4340</v>
      </c>
      <c r="C2264" s="18" t="s">
        <v>2687</v>
      </c>
      <c r="D2264" s="14" t="s">
        <v>4424</v>
      </c>
      <c r="E2264" s="14" t="s">
        <v>735</v>
      </c>
      <c r="F2264" s="20">
        <v>0.22062384965610776</v>
      </c>
      <c r="G2264" s="20" t="s">
        <v>735</v>
      </c>
      <c r="H2264" s="20">
        <v>0.20270270270270274</v>
      </c>
      <c r="I2264" s="12" t="s">
        <v>305</v>
      </c>
    </row>
    <row r="2265" spans="1:9" x14ac:dyDescent="0.2">
      <c r="A2265" s="14" t="s">
        <v>4339</v>
      </c>
      <c r="B2265" s="12" t="s">
        <v>4340</v>
      </c>
      <c r="C2265" s="18" t="s">
        <v>2030</v>
      </c>
      <c r="D2265" s="14" t="s">
        <v>4425</v>
      </c>
      <c r="E2265" s="14" t="s">
        <v>874</v>
      </c>
      <c r="F2265" s="20" t="s">
        <v>874</v>
      </c>
      <c r="G2265" s="20" t="s">
        <v>874</v>
      </c>
      <c r="H2265" s="20" t="s">
        <v>874</v>
      </c>
      <c r="I2265" s="12" t="s">
        <v>305</v>
      </c>
    </row>
    <row r="2266" spans="1:9" x14ac:dyDescent="0.2">
      <c r="A2266" s="14" t="s">
        <v>4339</v>
      </c>
      <c r="B2266" s="12" t="s">
        <v>4340</v>
      </c>
      <c r="C2266" s="18" t="s">
        <v>4426</v>
      </c>
      <c r="D2266" s="14" t="s">
        <v>4427</v>
      </c>
      <c r="E2266" s="14" t="s">
        <v>735</v>
      </c>
      <c r="F2266" s="20">
        <v>0.38095238095238093</v>
      </c>
      <c r="G2266" s="20" t="s">
        <v>735</v>
      </c>
      <c r="H2266" s="20">
        <v>0.44444444444444448</v>
      </c>
      <c r="I2266" s="12" t="s">
        <v>305</v>
      </c>
    </row>
    <row r="2267" spans="1:9" x14ac:dyDescent="0.2">
      <c r="A2267" s="14" t="s">
        <v>4339</v>
      </c>
      <c r="B2267" s="12" t="s">
        <v>4340</v>
      </c>
      <c r="C2267" s="18" t="s">
        <v>3776</v>
      </c>
      <c r="D2267" s="14" t="s">
        <v>4428</v>
      </c>
      <c r="E2267" s="14" t="s">
        <v>735</v>
      </c>
      <c r="F2267" s="20">
        <v>0.10095294233225277</v>
      </c>
      <c r="G2267" s="20" t="s">
        <v>735</v>
      </c>
      <c r="H2267" s="20">
        <v>0</v>
      </c>
      <c r="I2267" s="12" t="s">
        <v>305</v>
      </c>
    </row>
    <row r="2268" spans="1:9" x14ac:dyDescent="0.2">
      <c r="A2268" s="14" t="s">
        <v>4339</v>
      </c>
      <c r="B2268" s="12" t="s">
        <v>4340</v>
      </c>
      <c r="C2268" s="18" t="s">
        <v>1025</v>
      </c>
      <c r="D2268" s="14" t="s">
        <v>4429</v>
      </c>
      <c r="E2268" s="14" t="s">
        <v>735</v>
      </c>
      <c r="F2268" s="20">
        <v>0</v>
      </c>
      <c r="G2268" s="20" t="s">
        <v>735</v>
      </c>
      <c r="H2268" s="20">
        <v>0</v>
      </c>
      <c r="I2268" s="12" t="s">
        <v>305</v>
      </c>
    </row>
    <row r="2269" spans="1:9" x14ac:dyDescent="0.2">
      <c r="A2269" s="14" t="s">
        <v>4339</v>
      </c>
      <c r="B2269" s="12" t="s">
        <v>4340</v>
      </c>
      <c r="C2269" s="18" t="s">
        <v>4430</v>
      </c>
      <c r="D2269" s="14" t="s">
        <v>4431</v>
      </c>
      <c r="E2269" s="14" t="s">
        <v>735</v>
      </c>
      <c r="F2269" s="20">
        <v>0</v>
      </c>
      <c r="G2269" s="20" t="s">
        <v>735</v>
      </c>
      <c r="H2269" s="20">
        <v>0</v>
      </c>
      <c r="I2269" s="12" t="s">
        <v>305</v>
      </c>
    </row>
    <row r="2270" spans="1:9" x14ac:dyDescent="0.2">
      <c r="A2270" s="14" t="s">
        <v>4339</v>
      </c>
      <c r="B2270" s="12" t="s">
        <v>4340</v>
      </c>
      <c r="C2270" s="18" t="s">
        <v>1667</v>
      </c>
      <c r="D2270" s="14" t="s">
        <v>4432</v>
      </c>
      <c r="E2270" s="14" t="s">
        <v>735</v>
      </c>
      <c r="F2270" s="20">
        <v>0</v>
      </c>
      <c r="G2270" s="20" t="s">
        <v>735</v>
      </c>
      <c r="H2270" s="20">
        <v>0</v>
      </c>
      <c r="I2270" s="12" t="s">
        <v>305</v>
      </c>
    </row>
    <row r="2271" spans="1:9" x14ac:dyDescent="0.2">
      <c r="A2271" s="14" t="s">
        <v>4339</v>
      </c>
      <c r="B2271" s="12" t="s">
        <v>4340</v>
      </c>
      <c r="C2271" s="18" t="s">
        <v>864</v>
      </c>
      <c r="D2271" s="14" t="s">
        <v>4433</v>
      </c>
      <c r="E2271" s="14" t="s">
        <v>735</v>
      </c>
      <c r="F2271" s="20">
        <v>0.43590668590668591</v>
      </c>
      <c r="G2271" s="20" t="s">
        <v>735</v>
      </c>
      <c r="H2271" s="20">
        <v>0.25997150997150986</v>
      </c>
      <c r="I2271" s="12" t="s">
        <v>305</v>
      </c>
    </row>
    <row r="2272" spans="1:9" x14ac:dyDescent="0.2">
      <c r="A2272" s="14" t="s">
        <v>4339</v>
      </c>
      <c r="B2272" s="12" t="s">
        <v>4340</v>
      </c>
      <c r="C2272" s="18" t="s">
        <v>1670</v>
      </c>
      <c r="D2272" s="14" t="s">
        <v>4434</v>
      </c>
      <c r="E2272" s="14" t="s">
        <v>735</v>
      </c>
      <c r="F2272" s="20">
        <v>0.18467643467643458</v>
      </c>
      <c r="G2272" s="20" t="s">
        <v>735</v>
      </c>
      <c r="H2272" s="20">
        <v>0</v>
      </c>
      <c r="I2272" s="12" t="s">
        <v>305</v>
      </c>
    </row>
    <row r="2273" spans="1:9" x14ac:dyDescent="0.2">
      <c r="A2273" s="14" t="s">
        <v>4339</v>
      </c>
      <c r="B2273" s="12" t="s">
        <v>4340</v>
      </c>
      <c r="C2273" s="18" t="s">
        <v>4435</v>
      </c>
      <c r="D2273" s="14" t="s">
        <v>4436</v>
      </c>
      <c r="E2273" s="14" t="s">
        <v>735</v>
      </c>
      <c r="F2273" s="20">
        <v>0.20252194788406924</v>
      </c>
      <c r="G2273" s="20" t="s">
        <v>735</v>
      </c>
      <c r="H2273" s="20">
        <v>0.14516002006209294</v>
      </c>
      <c r="I2273" s="12" t="s">
        <v>305</v>
      </c>
    </row>
    <row r="2274" spans="1:9" x14ac:dyDescent="0.2">
      <c r="A2274" s="14" t="s">
        <v>4339</v>
      </c>
      <c r="B2274" s="12" t="s">
        <v>4340</v>
      </c>
      <c r="C2274" s="18" t="s">
        <v>3787</v>
      </c>
      <c r="D2274" s="14" t="s">
        <v>4437</v>
      </c>
      <c r="E2274" s="14" t="s">
        <v>735</v>
      </c>
      <c r="F2274" s="20">
        <v>0</v>
      </c>
      <c r="G2274" s="20" t="s">
        <v>735</v>
      </c>
      <c r="H2274" s="20">
        <v>0</v>
      </c>
      <c r="I2274" s="12" t="s">
        <v>305</v>
      </c>
    </row>
    <row r="2275" spans="1:9" x14ac:dyDescent="0.2">
      <c r="A2275" s="14" t="s">
        <v>4339</v>
      </c>
      <c r="B2275" s="12" t="s">
        <v>4340</v>
      </c>
      <c r="C2275" s="18" t="s">
        <v>2692</v>
      </c>
      <c r="D2275" s="14" t="s">
        <v>4438</v>
      </c>
      <c r="E2275" s="14" t="s">
        <v>735</v>
      </c>
      <c r="F2275" s="20">
        <v>0</v>
      </c>
      <c r="G2275" s="20" t="s">
        <v>735</v>
      </c>
      <c r="H2275" s="20">
        <v>0</v>
      </c>
      <c r="I2275" s="12" t="s">
        <v>305</v>
      </c>
    </row>
    <row r="2276" spans="1:9" x14ac:dyDescent="0.2">
      <c r="A2276" s="14" t="s">
        <v>4439</v>
      </c>
      <c r="B2276" s="12" t="s">
        <v>4440</v>
      </c>
      <c r="C2276" s="18" t="s">
        <v>2740</v>
      </c>
      <c r="D2276" s="14" t="s">
        <v>4441</v>
      </c>
      <c r="E2276" s="14" t="s">
        <v>874</v>
      </c>
      <c r="F2276" s="20" t="s">
        <v>874</v>
      </c>
      <c r="G2276" s="20" t="s">
        <v>874</v>
      </c>
      <c r="H2276" s="20" t="s">
        <v>874</v>
      </c>
      <c r="I2276" s="12" t="s">
        <v>305</v>
      </c>
    </row>
    <row r="2277" spans="1:9" x14ac:dyDescent="0.2">
      <c r="A2277" s="14" t="s">
        <v>4439</v>
      </c>
      <c r="B2277" s="12" t="s">
        <v>4440</v>
      </c>
      <c r="C2277" s="18" t="s">
        <v>1293</v>
      </c>
      <c r="D2277" s="14" t="s">
        <v>4442</v>
      </c>
      <c r="E2277" s="14" t="s">
        <v>874</v>
      </c>
      <c r="F2277" s="20" t="s">
        <v>874</v>
      </c>
      <c r="G2277" s="20" t="s">
        <v>874</v>
      </c>
      <c r="H2277" s="20" t="s">
        <v>874</v>
      </c>
      <c r="I2277" s="12" t="s">
        <v>305</v>
      </c>
    </row>
    <row r="2278" spans="1:9" x14ac:dyDescent="0.2">
      <c r="A2278" s="14" t="s">
        <v>4439</v>
      </c>
      <c r="B2278" s="12" t="s">
        <v>4440</v>
      </c>
      <c r="C2278" s="18" t="s">
        <v>4443</v>
      </c>
      <c r="D2278" s="14" t="s">
        <v>4444</v>
      </c>
      <c r="E2278" s="14" t="s">
        <v>874</v>
      </c>
      <c r="F2278" s="20" t="s">
        <v>874</v>
      </c>
      <c r="G2278" s="20" t="s">
        <v>874</v>
      </c>
      <c r="H2278" s="20" t="s">
        <v>874</v>
      </c>
      <c r="I2278" s="12" t="s">
        <v>305</v>
      </c>
    </row>
    <row r="2279" spans="1:9" x14ac:dyDescent="0.2">
      <c r="A2279" s="14" t="s">
        <v>4439</v>
      </c>
      <c r="B2279" s="12" t="s">
        <v>4440</v>
      </c>
      <c r="C2279" s="18" t="s">
        <v>4445</v>
      </c>
      <c r="D2279" s="14" t="s">
        <v>4446</v>
      </c>
      <c r="E2279" s="14" t="s">
        <v>874</v>
      </c>
      <c r="F2279" s="20" t="s">
        <v>874</v>
      </c>
      <c r="G2279" s="20" t="s">
        <v>874</v>
      </c>
      <c r="H2279" s="20" t="s">
        <v>874</v>
      </c>
      <c r="I2279" s="12" t="s">
        <v>305</v>
      </c>
    </row>
    <row r="2280" spans="1:9" x14ac:dyDescent="0.2">
      <c r="A2280" s="14" t="s">
        <v>4439</v>
      </c>
      <c r="B2280" s="12" t="s">
        <v>4440</v>
      </c>
      <c r="C2280" s="18" t="s">
        <v>864</v>
      </c>
      <c r="D2280" s="14" t="s">
        <v>4447</v>
      </c>
      <c r="E2280" s="14" t="s">
        <v>874</v>
      </c>
      <c r="F2280" s="20" t="s">
        <v>874</v>
      </c>
      <c r="G2280" s="20" t="s">
        <v>874</v>
      </c>
      <c r="H2280" s="20" t="s">
        <v>874</v>
      </c>
      <c r="I2280" s="12" t="s">
        <v>305</v>
      </c>
    </row>
    <row r="2281" spans="1:9" x14ac:dyDescent="0.2">
      <c r="A2281" s="14" t="s">
        <v>4448</v>
      </c>
      <c r="B2281" s="12" t="s">
        <v>4449</v>
      </c>
      <c r="C2281" s="18" t="s">
        <v>4450</v>
      </c>
      <c r="D2281" s="14" t="s">
        <v>4451</v>
      </c>
      <c r="E2281" s="14" t="s">
        <v>740</v>
      </c>
      <c r="F2281" s="20" t="s">
        <v>741</v>
      </c>
      <c r="G2281" s="20" t="s">
        <v>740</v>
      </c>
      <c r="H2281" s="20" t="s">
        <v>741</v>
      </c>
      <c r="I2281" s="12" t="s">
        <v>305</v>
      </c>
    </row>
    <row r="2282" spans="1:9" x14ac:dyDescent="0.2">
      <c r="A2282" s="14" t="s">
        <v>4448</v>
      </c>
      <c r="B2282" s="12" t="s">
        <v>4449</v>
      </c>
      <c r="C2282" s="18" t="s">
        <v>4452</v>
      </c>
      <c r="D2282" s="14" t="s">
        <v>4453</v>
      </c>
      <c r="E2282" s="14" t="s">
        <v>740</v>
      </c>
      <c r="F2282" s="20" t="s">
        <v>741</v>
      </c>
      <c r="G2282" s="20" t="s">
        <v>740</v>
      </c>
      <c r="H2282" s="20" t="s">
        <v>741</v>
      </c>
      <c r="I2282" s="12" t="s">
        <v>305</v>
      </c>
    </row>
    <row r="2283" spans="1:9" x14ac:dyDescent="0.2">
      <c r="A2283" s="14" t="s">
        <v>4448</v>
      </c>
      <c r="B2283" s="12" t="s">
        <v>4449</v>
      </c>
      <c r="C2283" s="18" t="s">
        <v>4454</v>
      </c>
      <c r="D2283" s="14" t="s">
        <v>4455</v>
      </c>
      <c r="E2283" s="14" t="s">
        <v>735</v>
      </c>
      <c r="F2283" s="20">
        <v>0.45616024187452758</v>
      </c>
      <c r="G2283" s="20" t="s">
        <v>740</v>
      </c>
      <c r="H2283" s="20" t="s">
        <v>741</v>
      </c>
      <c r="I2283" s="12" t="s">
        <v>305</v>
      </c>
    </row>
    <row r="2284" spans="1:9" x14ac:dyDescent="0.2">
      <c r="A2284" s="14" t="s">
        <v>4448</v>
      </c>
      <c r="B2284" s="12" t="s">
        <v>4449</v>
      </c>
      <c r="C2284" s="18" t="s">
        <v>2204</v>
      </c>
      <c r="D2284" s="14" t="s">
        <v>4456</v>
      </c>
      <c r="E2284" s="14" t="s">
        <v>740</v>
      </c>
      <c r="F2284" s="20" t="s">
        <v>741</v>
      </c>
      <c r="G2284" s="20" t="s">
        <v>740</v>
      </c>
      <c r="H2284" s="20" t="s">
        <v>741</v>
      </c>
      <c r="I2284" s="12" t="s">
        <v>305</v>
      </c>
    </row>
    <row r="2285" spans="1:9" x14ac:dyDescent="0.2">
      <c r="A2285" s="14" t="s">
        <v>4448</v>
      </c>
      <c r="B2285" s="12" t="s">
        <v>4449</v>
      </c>
      <c r="C2285" s="18" t="s">
        <v>4457</v>
      </c>
      <c r="D2285" s="14" t="s">
        <v>4458</v>
      </c>
      <c r="E2285" s="14" t="s">
        <v>735</v>
      </c>
      <c r="F2285" s="20">
        <v>0.36058201058201056</v>
      </c>
      <c r="G2285" s="20" t="s">
        <v>735</v>
      </c>
      <c r="H2285" s="20">
        <v>0.49550264550264556</v>
      </c>
      <c r="I2285" s="12" t="s">
        <v>305</v>
      </c>
    </row>
    <row r="2286" spans="1:9" x14ac:dyDescent="0.2">
      <c r="A2286" s="14" t="s">
        <v>4448</v>
      </c>
      <c r="B2286" s="12" t="s">
        <v>4449</v>
      </c>
      <c r="C2286" s="18" t="s">
        <v>4459</v>
      </c>
      <c r="D2286" s="14" t="s">
        <v>4460</v>
      </c>
      <c r="E2286" s="14" t="s">
        <v>735</v>
      </c>
      <c r="F2286" s="20">
        <v>0.35563114134542706</v>
      </c>
      <c r="G2286" s="20" t="s">
        <v>735</v>
      </c>
      <c r="H2286" s="20">
        <v>0.33281368102796677</v>
      </c>
      <c r="I2286" s="12" t="s">
        <v>305</v>
      </c>
    </row>
    <row r="2287" spans="1:9" x14ac:dyDescent="0.2">
      <c r="A2287" s="14" t="s">
        <v>4448</v>
      </c>
      <c r="B2287" s="12" t="s">
        <v>4449</v>
      </c>
      <c r="C2287" s="18" t="s">
        <v>3804</v>
      </c>
      <c r="D2287" s="14" t="s">
        <v>4461</v>
      </c>
      <c r="E2287" s="14" t="s">
        <v>874</v>
      </c>
      <c r="F2287" s="20" t="s">
        <v>874</v>
      </c>
      <c r="G2287" s="20" t="s">
        <v>874</v>
      </c>
      <c r="H2287" s="20" t="s">
        <v>874</v>
      </c>
      <c r="I2287" s="12" t="s">
        <v>305</v>
      </c>
    </row>
    <row r="2288" spans="1:9" x14ac:dyDescent="0.2">
      <c r="A2288" s="14" t="s">
        <v>4448</v>
      </c>
      <c r="B2288" s="12" t="s">
        <v>4449</v>
      </c>
      <c r="C2288" s="18" t="s">
        <v>4462</v>
      </c>
      <c r="D2288" s="14" t="s">
        <v>4463</v>
      </c>
      <c r="E2288" s="14" t="s">
        <v>735</v>
      </c>
      <c r="F2288" s="20">
        <v>0.35780423280423285</v>
      </c>
      <c r="G2288" s="20" t="s">
        <v>735</v>
      </c>
      <c r="H2288" s="20">
        <v>0.34804894179894175</v>
      </c>
      <c r="I2288" s="12" t="s">
        <v>305</v>
      </c>
    </row>
    <row r="2289" spans="1:9" x14ac:dyDescent="0.2">
      <c r="A2289" s="14" t="s">
        <v>4448</v>
      </c>
      <c r="B2289" s="12" t="s">
        <v>4449</v>
      </c>
      <c r="C2289" s="18" t="s">
        <v>750</v>
      </c>
      <c r="D2289" s="14" t="s">
        <v>4464</v>
      </c>
      <c r="E2289" s="14" t="s">
        <v>735</v>
      </c>
      <c r="F2289" s="20">
        <v>0</v>
      </c>
      <c r="G2289" s="20" t="s">
        <v>735</v>
      </c>
      <c r="H2289" s="20">
        <v>0.24720712560386476</v>
      </c>
      <c r="I2289" s="12" t="s">
        <v>305</v>
      </c>
    </row>
    <row r="2290" spans="1:9" x14ac:dyDescent="0.2">
      <c r="A2290" s="14" t="s">
        <v>4448</v>
      </c>
      <c r="B2290" s="12" t="s">
        <v>4449</v>
      </c>
      <c r="C2290" s="18" t="s">
        <v>4465</v>
      </c>
      <c r="D2290" s="14" t="s">
        <v>4466</v>
      </c>
      <c r="E2290" s="14" t="s">
        <v>874</v>
      </c>
      <c r="F2290" s="20" t="s">
        <v>874</v>
      </c>
      <c r="G2290" s="20" t="s">
        <v>874</v>
      </c>
      <c r="H2290" s="20" t="s">
        <v>874</v>
      </c>
      <c r="I2290" s="12" t="s">
        <v>305</v>
      </c>
    </row>
    <row r="2291" spans="1:9" x14ac:dyDescent="0.2">
      <c r="A2291" s="14" t="s">
        <v>4448</v>
      </c>
      <c r="B2291" s="12" t="s">
        <v>4449</v>
      </c>
      <c r="C2291" s="18" t="s">
        <v>754</v>
      </c>
      <c r="D2291" s="14" t="s">
        <v>4467</v>
      </c>
      <c r="E2291" s="14" t="s">
        <v>740</v>
      </c>
      <c r="F2291" s="20" t="s">
        <v>741</v>
      </c>
      <c r="G2291" s="20" t="s">
        <v>740</v>
      </c>
      <c r="H2291" s="20" t="s">
        <v>741</v>
      </c>
      <c r="I2291" s="12" t="s">
        <v>305</v>
      </c>
    </row>
    <row r="2292" spans="1:9" x14ac:dyDescent="0.2">
      <c r="A2292" s="14" t="s">
        <v>4448</v>
      </c>
      <c r="B2292" s="12" t="s">
        <v>4449</v>
      </c>
      <c r="C2292" s="18" t="s">
        <v>4363</v>
      </c>
      <c r="D2292" s="14" t="s">
        <v>4468</v>
      </c>
      <c r="E2292" s="14" t="s">
        <v>735</v>
      </c>
      <c r="F2292" s="20">
        <v>0</v>
      </c>
      <c r="G2292" s="20" t="s">
        <v>735</v>
      </c>
      <c r="H2292" s="20">
        <v>0</v>
      </c>
      <c r="I2292" s="12" t="s">
        <v>305</v>
      </c>
    </row>
    <row r="2293" spans="1:9" x14ac:dyDescent="0.2">
      <c r="A2293" s="14" t="s">
        <v>4448</v>
      </c>
      <c r="B2293" s="12" t="s">
        <v>4449</v>
      </c>
      <c r="C2293" s="18" t="s">
        <v>4469</v>
      </c>
      <c r="D2293" s="14" t="s">
        <v>4470</v>
      </c>
      <c r="E2293" s="14" t="s">
        <v>735</v>
      </c>
      <c r="F2293" s="20">
        <v>0.30844155844155841</v>
      </c>
      <c r="G2293" s="20" t="s">
        <v>735</v>
      </c>
      <c r="H2293" s="20">
        <v>0.1811043566362715</v>
      </c>
      <c r="I2293" s="12" t="s">
        <v>305</v>
      </c>
    </row>
    <row r="2294" spans="1:9" x14ac:dyDescent="0.2">
      <c r="A2294" s="14" t="s">
        <v>4448</v>
      </c>
      <c r="B2294" s="12" t="s">
        <v>4449</v>
      </c>
      <c r="C2294" s="18" t="s">
        <v>4471</v>
      </c>
      <c r="D2294" s="14" t="s">
        <v>4472</v>
      </c>
      <c r="E2294" s="14" t="s">
        <v>740</v>
      </c>
      <c r="F2294" s="20" t="s">
        <v>741</v>
      </c>
      <c r="G2294" s="20" t="s">
        <v>735</v>
      </c>
      <c r="H2294" s="20">
        <v>0.40658602150537637</v>
      </c>
      <c r="I2294" s="12" t="s">
        <v>305</v>
      </c>
    </row>
    <row r="2295" spans="1:9" x14ac:dyDescent="0.2">
      <c r="A2295" s="14" t="s">
        <v>4448</v>
      </c>
      <c r="B2295" s="12" t="s">
        <v>4449</v>
      </c>
      <c r="C2295" s="18" t="s">
        <v>4473</v>
      </c>
      <c r="D2295" s="14" t="s">
        <v>4474</v>
      </c>
      <c r="E2295" s="14" t="s">
        <v>735</v>
      </c>
      <c r="F2295" s="20">
        <v>6.1753590325018926E-2</v>
      </c>
      <c r="G2295" s="20" t="s">
        <v>735</v>
      </c>
      <c r="H2295" s="20">
        <v>0.34769463340891915</v>
      </c>
      <c r="I2295" s="12" t="s">
        <v>305</v>
      </c>
    </row>
    <row r="2296" spans="1:9" x14ac:dyDescent="0.2">
      <c r="A2296" s="14" t="s">
        <v>4448</v>
      </c>
      <c r="B2296" s="12" t="s">
        <v>4449</v>
      </c>
      <c r="C2296" s="18" t="s">
        <v>4475</v>
      </c>
      <c r="D2296" s="14" t="s">
        <v>4476</v>
      </c>
      <c r="E2296" s="14" t="s">
        <v>735</v>
      </c>
      <c r="F2296" s="20">
        <v>0.40246212121212122</v>
      </c>
      <c r="G2296" s="20" t="s">
        <v>735</v>
      </c>
      <c r="H2296" s="20">
        <v>0.28645833333333337</v>
      </c>
      <c r="I2296" s="12" t="s">
        <v>305</v>
      </c>
    </row>
    <row r="2297" spans="1:9" x14ac:dyDescent="0.2">
      <c r="A2297" s="14" t="s">
        <v>4448</v>
      </c>
      <c r="B2297" s="12" t="s">
        <v>4449</v>
      </c>
      <c r="C2297" s="18" t="s">
        <v>4477</v>
      </c>
      <c r="D2297" s="14" t="s">
        <v>4478</v>
      </c>
      <c r="E2297" s="14" t="s">
        <v>735</v>
      </c>
      <c r="F2297" s="20">
        <v>1.9995898277276436E-2</v>
      </c>
      <c r="G2297" s="20" t="s">
        <v>735</v>
      </c>
      <c r="H2297" s="20">
        <v>0.34097323012417347</v>
      </c>
      <c r="I2297" s="12" t="s">
        <v>305</v>
      </c>
    </row>
    <row r="2298" spans="1:9" x14ac:dyDescent="0.2">
      <c r="A2298" s="14" t="s">
        <v>4448</v>
      </c>
      <c r="B2298" s="12" t="s">
        <v>4449</v>
      </c>
      <c r="C2298" s="18" t="s">
        <v>2711</v>
      </c>
      <c r="D2298" s="14" t="s">
        <v>4479</v>
      </c>
      <c r="E2298" s="14" t="s">
        <v>740</v>
      </c>
      <c r="F2298" s="20" t="s">
        <v>741</v>
      </c>
      <c r="G2298" s="20" t="s">
        <v>740</v>
      </c>
      <c r="H2298" s="20" t="s">
        <v>741</v>
      </c>
      <c r="I2298" s="12" t="s">
        <v>305</v>
      </c>
    </row>
    <row r="2299" spans="1:9" x14ac:dyDescent="0.2">
      <c r="A2299" s="14" t="s">
        <v>4448</v>
      </c>
      <c r="B2299" s="12" t="s">
        <v>4449</v>
      </c>
      <c r="C2299" s="18" t="s">
        <v>4480</v>
      </c>
      <c r="D2299" s="14" t="s">
        <v>4481</v>
      </c>
      <c r="E2299" s="14" t="s">
        <v>735</v>
      </c>
      <c r="F2299" s="20">
        <v>0.3433836308471781</v>
      </c>
      <c r="G2299" s="20" t="s">
        <v>740</v>
      </c>
      <c r="H2299" s="20" t="s">
        <v>741</v>
      </c>
      <c r="I2299" s="12" t="s">
        <v>305</v>
      </c>
    </row>
    <row r="2300" spans="1:9" x14ac:dyDescent="0.2">
      <c r="A2300" s="14" t="s">
        <v>4448</v>
      </c>
      <c r="B2300" s="12" t="s">
        <v>4449</v>
      </c>
      <c r="C2300" s="18" t="s">
        <v>1275</v>
      </c>
      <c r="D2300" s="14" t="s">
        <v>4482</v>
      </c>
      <c r="E2300" s="14" t="s">
        <v>735</v>
      </c>
      <c r="F2300" s="20">
        <v>2.4358974358974383E-2</v>
      </c>
      <c r="G2300" s="20" t="s">
        <v>740</v>
      </c>
      <c r="H2300" s="20" t="s">
        <v>741</v>
      </c>
      <c r="I2300" s="12" t="s">
        <v>305</v>
      </c>
    </row>
    <row r="2301" spans="1:9" x14ac:dyDescent="0.2">
      <c r="A2301" s="14" t="s">
        <v>4448</v>
      </c>
      <c r="B2301" s="12" t="s">
        <v>4449</v>
      </c>
      <c r="C2301" s="18" t="s">
        <v>4483</v>
      </c>
      <c r="D2301" s="14" t="s">
        <v>4484</v>
      </c>
      <c r="E2301" s="14" t="s">
        <v>735</v>
      </c>
      <c r="F2301" s="20">
        <v>0.33194799658994034</v>
      </c>
      <c r="G2301" s="20" t="s">
        <v>740</v>
      </c>
      <c r="H2301" s="20" t="s">
        <v>741</v>
      </c>
      <c r="I2301" s="12" t="s">
        <v>305</v>
      </c>
    </row>
    <row r="2302" spans="1:9" x14ac:dyDescent="0.2">
      <c r="A2302" s="14" t="s">
        <v>4448</v>
      </c>
      <c r="B2302" s="12" t="s">
        <v>4449</v>
      </c>
      <c r="C2302" s="18" t="s">
        <v>4485</v>
      </c>
      <c r="D2302" s="14" t="s">
        <v>4486</v>
      </c>
      <c r="E2302" s="14" t="s">
        <v>740</v>
      </c>
      <c r="F2302" s="20" t="s">
        <v>741</v>
      </c>
      <c r="G2302" s="20" t="s">
        <v>740</v>
      </c>
      <c r="H2302" s="20" t="s">
        <v>741</v>
      </c>
      <c r="I2302" s="12" t="s">
        <v>305</v>
      </c>
    </row>
    <row r="2303" spans="1:9" x14ac:dyDescent="0.2">
      <c r="A2303" s="14" t="s">
        <v>4448</v>
      </c>
      <c r="B2303" s="12" t="s">
        <v>4449</v>
      </c>
      <c r="C2303" s="18" t="s">
        <v>4487</v>
      </c>
      <c r="D2303" s="14" t="s">
        <v>4488</v>
      </c>
      <c r="E2303" s="14" t="s">
        <v>735</v>
      </c>
      <c r="F2303" s="20">
        <v>0.3623188405797102</v>
      </c>
      <c r="G2303" s="20" t="s">
        <v>740</v>
      </c>
      <c r="H2303" s="20" t="s">
        <v>741</v>
      </c>
      <c r="I2303" s="12" t="s">
        <v>305</v>
      </c>
    </row>
    <row r="2304" spans="1:9" x14ac:dyDescent="0.2">
      <c r="A2304" s="14" t="s">
        <v>4448</v>
      </c>
      <c r="B2304" s="12" t="s">
        <v>4449</v>
      </c>
      <c r="C2304" s="18" t="s">
        <v>2259</v>
      </c>
      <c r="D2304" s="14" t="s">
        <v>4489</v>
      </c>
      <c r="E2304" s="14" t="s">
        <v>740</v>
      </c>
      <c r="F2304" s="20" t="s">
        <v>741</v>
      </c>
      <c r="G2304" s="20" t="s">
        <v>740</v>
      </c>
      <c r="H2304" s="20" t="s">
        <v>741</v>
      </c>
      <c r="I2304" s="12" t="s">
        <v>305</v>
      </c>
    </row>
    <row r="2305" spans="1:9" x14ac:dyDescent="0.2">
      <c r="A2305" s="14" t="s">
        <v>4448</v>
      </c>
      <c r="B2305" s="12" t="s">
        <v>4449</v>
      </c>
      <c r="C2305" s="18" t="s">
        <v>4490</v>
      </c>
      <c r="D2305" s="14" t="s">
        <v>4491</v>
      </c>
      <c r="E2305" s="14" t="s">
        <v>735</v>
      </c>
      <c r="F2305" s="20">
        <v>0.3621989336275051</v>
      </c>
      <c r="G2305" s="20" t="s">
        <v>740</v>
      </c>
      <c r="H2305" s="20" t="s">
        <v>741</v>
      </c>
      <c r="I2305" s="12" t="s">
        <v>305</v>
      </c>
    </row>
    <row r="2306" spans="1:9" x14ac:dyDescent="0.2">
      <c r="A2306" s="14" t="s">
        <v>4448</v>
      </c>
      <c r="B2306" s="12" t="s">
        <v>4449</v>
      </c>
      <c r="C2306" s="18" t="s">
        <v>4492</v>
      </c>
      <c r="D2306" s="14" t="s">
        <v>4493</v>
      </c>
      <c r="E2306" s="14" t="s">
        <v>735</v>
      </c>
      <c r="F2306" s="20">
        <v>0</v>
      </c>
      <c r="G2306" s="20" t="s">
        <v>735</v>
      </c>
      <c r="H2306" s="20">
        <v>0</v>
      </c>
      <c r="I2306" s="12" t="s">
        <v>305</v>
      </c>
    </row>
    <row r="2307" spans="1:9" x14ac:dyDescent="0.2">
      <c r="A2307" s="14" t="s">
        <v>4448</v>
      </c>
      <c r="B2307" s="12" t="s">
        <v>4449</v>
      </c>
      <c r="C2307" s="18" t="s">
        <v>1554</v>
      </c>
      <c r="D2307" s="14" t="s">
        <v>4494</v>
      </c>
      <c r="E2307" s="14" t="s">
        <v>874</v>
      </c>
      <c r="F2307" s="20" t="s">
        <v>874</v>
      </c>
      <c r="G2307" s="20" t="s">
        <v>874</v>
      </c>
      <c r="H2307" s="20" t="s">
        <v>874</v>
      </c>
      <c r="I2307" s="12" t="s">
        <v>305</v>
      </c>
    </row>
    <row r="2308" spans="1:9" x14ac:dyDescent="0.2">
      <c r="A2308" s="14" t="s">
        <v>4448</v>
      </c>
      <c r="B2308" s="12" t="s">
        <v>4449</v>
      </c>
      <c r="C2308" s="18" t="s">
        <v>4495</v>
      </c>
      <c r="D2308" s="14" t="s">
        <v>4496</v>
      </c>
      <c r="E2308" s="14" t="s">
        <v>735</v>
      </c>
      <c r="F2308" s="20">
        <v>0</v>
      </c>
      <c r="G2308" s="20" t="s">
        <v>735</v>
      </c>
      <c r="H2308" s="20">
        <v>0</v>
      </c>
      <c r="I2308" s="12" t="s">
        <v>305</v>
      </c>
    </row>
    <row r="2309" spans="1:9" x14ac:dyDescent="0.2">
      <c r="A2309" s="14" t="s">
        <v>4448</v>
      </c>
      <c r="B2309" s="12" t="s">
        <v>4449</v>
      </c>
      <c r="C2309" s="18" t="s">
        <v>3505</v>
      </c>
      <c r="D2309" s="14" t="s">
        <v>4497</v>
      </c>
      <c r="E2309" s="14" t="s">
        <v>740</v>
      </c>
      <c r="F2309" s="20" t="s">
        <v>741</v>
      </c>
      <c r="G2309" s="20" t="s">
        <v>740</v>
      </c>
      <c r="H2309" s="20" t="s">
        <v>741</v>
      </c>
      <c r="I2309" s="12" t="s">
        <v>305</v>
      </c>
    </row>
    <row r="2310" spans="1:9" x14ac:dyDescent="0.2">
      <c r="A2310" s="14" t="s">
        <v>4448</v>
      </c>
      <c r="B2310" s="12" t="s">
        <v>4449</v>
      </c>
      <c r="C2310" s="18" t="s">
        <v>1567</v>
      </c>
      <c r="D2310" s="14" t="s">
        <v>4498</v>
      </c>
      <c r="E2310" s="14" t="s">
        <v>740</v>
      </c>
      <c r="F2310" s="20" t="s">
        <v>741</v>
      </c>
      <c r="G2310" s="20" t="s">
        <v>740</v>
      </c>
      <c r="H2310" s="20" t="s">
        <v>741</v>
      </c>
      <c r="I2310" s="12" t="s">
        <v>305</v>
      </c>
    </row>
    <row r="2311" spans="1:9" x14ac:dyDescent="0.2">
      <c r="A2311" s="14" t="s">
        <v>4448</v>
      </c>
      <c r="B2311" s="12" t="s">
        <v>4449</v>
      </c>
      <c r="C2311" s="18" t="s">
        <v>816</v>
      </c>
      <c r="D2311" s="14" t="s">
        <v>4499</v>
      </c>
      <c r="E2311" s="14" t="s">
        <v>735</v>
      </c>
      <c r="F2311" s="20">
        <v>0</v>
      </c>
      <c r="G2311" s="20" t="s">
        <v>735</v>
      </c>
      <c r="H2311" s="20">
        <v>9.201388888888884E-2</v>
      </c>
      <c r="I2311" s="12" t="s">
        <v>305</v>
      </c>
    </row>
    <row r="2312" spans="1:9" x14ac:dyDescent="0.2">
      <c r="A2312" s="14" t="s">
        <v>4448</v>
      </c>
      <c r="B2312" s="12" t="s">
        <v>4449</v>
      </c>
      <c r="C2312" s="18" t="s">
        <v>4500</v>
      </c>
      <c r="D2312" s="14" t="s">
        <v>4501</v>
      </c>
      <c r="E2312" s="14" t="s">
        <v>740</v>
      </c>
      <c r="F2312" s="20" t="s">
        <v>741</v>
      </c>
      <c r="G2312" s="20" t="s">
        <v>740</v>
      </c>
      <c r="H2312" s="20" t="s">
        <v>741</v>
      </c>
      <c r="I2312" s="12" t="s">
        <v>305</v>
      </c>
    </row>
    <row r="2313" spans="1:9" x14ac:dyDescent="0.2">
      <c r="A2313" s="14" t="s">
        <v>4448</v>
      </c>
      <c r="B2313" s="12" t="s">
        <v>4449</v>
      </c>
      <c r="C2313" s="18" t="s">
        <v>4502</v>
      </c>
      <c r="D2313" s="14" t="s">
        <v>4503</v>
      </c>
      <c r="E2313" s="14" t="s">
        <v>874</v>
      </c>
      <c r="F2313" s="20" t="s">
        <v>874</v>
      </c>
      <c r="G2313" s="20" t="s">
        <v>874</v>
      </c>
      <c r="H2313" s="20" t="s">
        <v>874</v>
      </c>
      <c r="I2313" s="12" t="s">
        <v>305</v>
      </c>
    </row>
    <row r="2314" spans="1:9" x14ac:dyDescent="0.2">
      <c r="A2314" s="14" t="s">
        <v>4448</v>
      </c>
      <c r="B2314" s="12" t="s">
        <v>4449</v>
      </c>
      <c r="C2314" s="18" t="s">
        <v>828</v>
      </c>
      <c r="D2314" s="14" t="s">
        <v>4504</v>
      </c>
      <c r="E2314" s="14" t="s">
        <v>735</v>
      </c>
      <c r="F2314" s="20">
        <v>0.2456761006289308</v>
      </c>
      <c r="G2314" s="20" t="s">
        <v>735</v>
      </c>
      <c r="H2314" s="20">
        <v>0.48873165618448644</v>
      </c>
      <c r="I2314" s="12" t="s">
        <v>305</v>
      </c>
    </row>
    <row r="2315" spans="1:9" x14ac:dyDescent="0.2">
      <c r="A2315" s="14" t="s">
        <v>4448</v>
      </c>
      <c r="B2315" s="12" t="s">
        <v>4449</v>
      </c>
      <c r="C2315" s="18" t="s">
        <v>4505</v>
      </c>
      <c r="D2315" s="14" t="s">
        <v>4506</v>
      </c>
      <c r="E2315" s="14" t="s">
        <v>735</v>
      </c>
      <c r="F2315" s="20">
        <v>0</v>
      </c>
      <c r="G2315" s="20" t="s">
        <v>735</v>
      </c>
      <c r="H2315" s="20">
        <v>0.31204644412191584</v>
      </c>
      <c r="I2315" s="12" t="s">
        <v>305</v>
      </c>
    </row>
    <row r="2316" spans="1:9" x14ac:dyDescent="0.2">
      <c r="A2316" s="14" t="s">
        <v>4448</v>
      </c>
      <c r="B2316" s="12" t="s">
        <v>4449</v>
      </c>
      <c r="C2316" s="18" t="s">
        <v>4507</v>
      </c>
      <c r="D2316" s="14" t="s">
        <v>4508</v>
      </c>
      <c r="E2316" s="14" t="s">
        <v>740</v>
      </c>
      <c r="F2316" s="20" t="s">
        <v>741</v>
      </c>
      <c r="G2316" s="20" t="s">
        <v>740</v>
      </c>
      <c r="H2316" s="20" t="s">
        <v>741</v>
      </c>
      <c r="I2316" s="12" t="s">
        <v>305</v>
      </c>
    </row>
    <row r="2317" spans="1:9" x14ac:dyDescent="0.2">
      <c r="A2317" s="14" t="s">
        <v>4448</v>
      </c>
      <c r="B2317" s="12" t="s">
        <v>4449</v>
      </c>
      <c r="C2317" s="18" t="s">
        <v>1597</v>
      </c>
      <c r="D2317" s="14" t="s">
        <v>4509</v>
      </c>
      <c r="E2317" s="14" t="s">
        <v>740</v>
      </c>
      <c r="F2317" s="20" t="s">
        <v>741</v>
      </c>
      <c r="G2317" s="20" t="s">
        <v>740</v>
      </c>
      <c r="H2317" s="20" t="s">
        <v>741</v>
      </c>
      <c r="I2317" s="12" t="s">
        <v>305</v>
      </c>
    </row>
    <row r="2318" spans="1:9" x14ac:dyDescent="0.2">
      <c r="A2318" s="14" t="s">
        <v>4448</v>
      </c>
      <c r="B2318" s="12" t="s">
        <v>4449</v>
      </c>
      <c r="C2318" s="18" t="s">
        <v>4510</v>
      </c>
      <c r="D2318" s="14" t="s">
        <v>4511</v>
      </c>
      <c r="E2318" s="14" t="s">
        <v>740</v>
      </c>
      <c r="F2318" s="20" t="s">
        <v>741</v>
      </c>
      <c r="G2318" s="20" t="s">
        <v>740</v>
      </c>
      <c r="H2318" s="20" t="s">
        <v>741</v>
      </c>
      <c r="I2318" s="12" t="s">
        <v>305</v>
      </c>
    </row>
    <row r="2319" spans="1:9" x14ac:dyDescent="0.2">
      <c r="A2319" s="14" t="s">
        <v>4448</v>
      </c>
      <c r="B2319" s="12" t="s">
        <v>4449</v>
      </c>
      <c r="C2319" s="18" t="s">
        <v>842</v>
      </c>
      <c r="D2319" s="14" t="s">
        <v>4512</v>
      </c>
      <c r="E2319" s="14" t="s">
        <v>735</v>
      </c>
      <c r="F2319" s="20">
        <v>0</v>
      </c>
      <c r="G2319" s="20" t="s">
        <v>735</v>
      </c>
      <c r="H2319" s="20">
        <v>0</v>
      </c>
      <c r="I2319" s="12" t="s">
        <v>305</v>
      </c>
    </row>
    <row r="2320" spans="1:9" x14ac:dyDescent="0.2">
      <c r="A2320" s="14" t="s">
        <v>4448</v>
      </c>
      <c r="B2320" s="12" t="s">
        <v>4449</v>
      </c>
      <c r="C2320" s="18" t="s">
        <v>1885</v>
      </c>
      <c r="D2320" s="14" t="s">
        <v>4513</v>
      </c>
      <c r="E2320" s="14" t="s">
        <v>735</v>
      </c>
      <c r="F2320" s="20">
        <v>0.34886912604303905</v>
      </c>
      <c r="G2320" s="20" t="s">
        <v>735</v>
      </c>
      <c r="H2320" s="20">
        <v>0.4498792270531401</v>
      </c>
      <c r="I2320" s="12" t="s">
        <v>305</v>
      </c>
    </row>
    <row r="2321" spans="1:9" x14ac:dyDescent="0.2">
      <c r="A2321" s="14" t="s">
        <v>4448</v>
      </c>
      <c r="B2321" s="12" t="s">
        <v>4449</v>
      </c>
      <c r="C2321" s="18" t="s">
        <v>4514</v>
      </c>
      <c r="D2321" s="14" t="s">
        <v>4515</v>
      </c>
      <c r="E2321" s="14" t="s">
        <v>740</v>
      </c>
      <c r="F2321" s="20" t="s">
        <v>741</v>
      </c>
      <c r="G2321" s="20" t="s">
        <v>740</v>
      </c>
      <c r="H2321" s="20" t="s">
        <v>741</v>
      </c>
      <c r="I2321" s="12" t="s">
        <v>305</v>
      </c>
    </row>
    <row r="2322" spans="1:9" x14ac:dyDescent="0.2">
      <c r="A2322" s="14" t="s">
        <v>4448</v>
      </c>
      <c r="B2322" s="12" t="s">
        <v>4449</v>
      </c>
      <c r="C2322" s="18" t="s">
        <v>4516</v>
      </c>
      <c r="D2322" s="14" t="s">
        <v>4517</v>
      </c>
      <c r="E2322" s="14" t="s">
        <v>735</v>
      </c>
      <c r="F2322" s="20">
        <v>0.34798534798534797</v>
      </c>
      <c r="G2322" s="20" t="s">
        <v>735</v>
      </c>
      <c r="H2322" s="20">
        <v>0.42568542568542572</v>
      </c>
      <c r="I2322" s="12" t="s">
        <v>305</v>
      </c>
    </row>
    <row r="2323" spans="1:9" x14ac:dyDescent="0.2">
      <c r="A2323" s="14" t="s">
        <v>4448</v>
      </c>
      <c r="B2323" s="12" t="s">
        <v>4449</v>
      </c>
      <c r="C2323" s="18" t="s">
        <v>854</v>
      </c>
      <c r="D2323" s="14" t="s">
        <v>4518</v>
      </c>
      <c r="E2323" s="14" t="s">
        <v>735</v>
      </c>
      <c r="F2323" s="20">
        <v>0.19039388225434734</v>
      </c>
      <c r="G2323" s="20" t="s">
        <v>735</v>
      </c>
      <c r="H2323" s="20">
        <v>0.31745028648466456</v>
      </c>
      <c r="I2323" s="12" t="s">
        <v>305</v>
      </c>
    </row>
    <row r="2324" spans="1:9" x14ac:dyDescent="0.2">
      <c r="A2324" s="14" t="s">
        <v>4448</v>
      </c>
      <c r="B2324" s="12" t="s">
        <v>4449</v>
      </c>
      <c r="C2324" s="18" t="s">
        <v>1025</v>
      </c>
      <c r="D2324" s="14" t="s">
        <v>4519</v>
      </c>
      <c r="E2324" s="14" t="s">
        <v>735</v>
      </c>
      <c r="F2324" s="20">
        <v>0.18885150678628937</v>
      </c>
      <c r="G2324" s="20" t="s">
        <v>735</v>
      </c>
      <c r="H2324" s="20">
        <v>0.34643697687175945</v>
      </c>
      <c r="I2324" s="12" t="s">
        <v>305</v>
      </c>
    </row>
    <row r="2325" spans="1:9" x14ac:dyDescent="0.2">
      <c r="A2325" s="14" t="s">
        <v>4448</v>
      </c>
      <c r="B2325" s="12" t="s">
        <v>4449</v>
      </c>
      <c r="C2325" s="18" t="s">
        <v>4520</v>
      </c>
      <c r="D2325" s="14" t="s">
        <v>4521</v>
      </c>
      <c r="E2325" s="14" t="s">
        <v>735</v>
      </c>
      <c r="F2325" s="20">
        <v>0.39252021563342315</v>
      </c>
      <c r="G2325" s="20" t="s">
        <v>740</v>
      </c>
      <c r="H2325" s="20" t="s">
        <v>741</v>
      </c>
      <c r="I2325" s="12" t="s">
        <v>305</v>
      </c>
    </row>
    <row r="2326" spans="1:9" x14ac:dyDescent="0.2">
      <c r="A2326" s="14" t="s">
        <v>4448</v>
      </c>
      <c r="B2326" s="12" t="s">
        <v>4449</v>
      </c>
      <c r="C2326" s="18" t="s">
        <v>2692</v>
      </c>
      <c r="D2326" s="14" t="s">
        <v>4522</v>
      </c>
      <c r="E2326" s="14" t="s">
        <v>735</v>
      </c>
      <c r="F2326" s="20">
        <v>0.39717516280016285</v>
      </c>
      <c r="G2326" s="20" t="s">
        <v>740</v>
      </c>
      <c r="H2326" s="20" t="s">
        <v>741</v>
      </c>
      <c r="I2326" s="12" t="s">
        <v>305</v>
      </c>
    </row>
    <row r="2327" spans="1:9" x14ac:dyDescent="0.2">
      <c r="A2327" s="14" t="s">
        <v>4523</v>
      </c>
      <c r="B2327" s="12" t="s">
        <v>4524</v>
      </c>
      <c r="C2327" s="18" t="s">
        <v>4525</v>
      </c>
      <c r="D2327" s="14" t="s">
        <v>4526</v>
      </c>
      <c r="E2327" s="14" t="s">
        <v>735</v>
      </c>
      <c r="F2327" s="20">
        <v>0</v>
      </c>
      <c r="G2327" s="20" t="s">
        <v>735</v>
      </c>
      <c r="H2327" s="20">
        <v>0</v>
      </c>
      <c r="I2327" s="12" t="s">
        <v>304</v>
      </c>
    </row>
    <row r="2328" spans="1:9" x14ac:dyDescent="0.2">
      <c r="A2328" s="14" t="s">
        <v>4523</v>
      </c>
      <c r="B2328" s="12" t="s">
        <v>4524</v>
      </c>
      <c r="C2328" s="18" t="s">
        <v>4527</v>
      </c>
      <c r="D2328" s="14" t="s">
        <v>4528</v>
      </c>
      <c r="E2328" s="14" t="s">
        <v>735</v>
      </c>
      <c r="F2328" s="20">
        <v>0</v>
      </c>
      <c r="G2328" s="20" t="s">
        <v>735</v>
      </c>
      <c r="H2328" s="20">
        <v>0</v>
      </c>
      <c r="I2328" s="12" t="s">
        <v>304</v>
      </c>
    </row>
    <row r="2329" spans="1:9" x14ac:dyDescent="0.2">
      <c r="A2329" s="14" t="s">
        <v>4523</v>
      </c>
      <c r="B2329" s="12" t="s">
        <v>4524</v>
      </c>
      <c r="C2329" s="18" t="s">
        <v>4529</v>
      </c>
      <c r="D2329" s="14" t="s">
        <v>4530</v>
      </c>
      <c r="E2329" s="14" t="s">
        <v>735</v>
      </c>
      <c r="F2329" s="20">
        <v>0</v>
      </c>
      <c r="G2329" s="20" t="s">
        <v>735</v>
      </c>
      <c r="H2329" s="20">
        <v>0</v>
      </c>
      <c r="I2329" s="12" t="s">
        <v>304</v>
      </c>
    </row>
    <row r="2330" spans="1:9" x14ac:dyDescent="0.2">
      <c r="A2330" s="14" t="s">
        <v>4523</v>
      </c>
      <c r="B2330" s="12" t="s">
        <v>4524</v>
      </c>
      <c r="C2330" s="18" t="s">
        <v>4531</v>
      </c>
      <c r="D2330" s="14" t="s">
        <v>4532</v>
      </c>
      <c r="E2330" s="14" t="s">
        <v>735</v>
      </c>
      <c r="F2330" s="20">
        <v>0</v>
      </c>
      <c r="G2330" s="20" t="s">
        <v>735</v>
      </c>
      <c r="H2330" s="20">
        <v>0</v>
      </c>
      <c r="I2330" s="12" t="s">
        <v>304</v>
      </c>
    </row>
    <row r="2331" spans="1:9" x14ac:dyDescent="0.2">
      <c r="A2331" s="14" t="s">
        <v>4523</v>
      </c>
      <c r="B2331" s="12" t="s">
        <v>4524</v>
      </c>
      <c r="C2331" s="18" t="s">
        <v>4533</v>
      </c>
      <c r="D2331" s="14" t="s">
        <v>4534</v>
      </c>
      <c r="E2331" s="14" t="s">
        <v>735</v>
      </c>
      <c r="F2331" s="20">
        <v>0</v>
      </c>
      <c r="G2331" s="20" t="s">
        <v>735</v>
      </c>
      <c r="H2331" s="20">
        <v>0</v>
      </c>
      <c r="I2331" s="12" t="s">
        <v>305</v>
      </c>
    </row>
    <row r="2332" spans="1:9" x14ac:dyDescent="0.2">
      <c r="A2332" s="14" t="s">
        <v>4523</v>
      </c>
      <c r="B2332" s="12" t="s">
        <v>4524</v>
      </c>
      <c r="C2332" s="18" t="s">
        <v>1772</v>
      </c>
      <c r="D2332" s="14" t="s">
        <v>4535</v>
      </c>
      <c r="E2332" s="14" t="s">
        <v>735</v>
      </c>
      <c r="F2332" s="20">
        <v>0</v>
      </c>
      <c r="G2332" s="20" t="s">
        <v>735</v>
      </c>
      <c r="H2332" s="20">
        <v>0</v>
      </c>
      <c r="I2332" s="12" t="s">
        <v>304</v>
      </c>
    </row>
    <row r="2333" spans="1:9" x14ac:dyDescent="0.2">
      <c r="A2333" s="14" t="s">
        <v>4523</v>
      </c>
      <c r="B2333" s="12" t="s">
        <v>4524</v>
      </c>
      <c r="C2333" s="18" t="s">
        <v>4536</v>
      </c>
      <c r="D2333" s="14" t="s">
        <v>4537</v>
      </c>
      <c r="E2333" s="14" t="s">
        <v>735</v>
      </c>
      <c r="F2333" s="20">
        <v>0</v>
      </c>
      <c r="G2333" s="20" t="s">
        <v>735</v>
      </c>
      <c r="H2333" s="20">
        <v>0</v>
      </c>
      <c r="I2333" s="12" t="s">
        <v>304</v>
      </c>
    </row>
    <row r="2334" spans="1:9" x14ac:dyDescent="0.2">
      <c r="A2334" s="14" t="s">
        <v>4523</v>
      </c>
      <c r="B2334" s="12" t="s">
        <v>4524</v>
      </c>
      <c r="C2334" s="18" t="s">
        <v>3439</v>
      </c>
      <c r="D2334" s="14" t="s">
        <v>4538</v>
      </c>
      <c r="E2334" s="14" t="s">
        <v>735</v>
      </c>
      <c r="F2334" s="20">
        <v>0</v>
      </c>
      <c r="G2334" s="20" t="s">
        <v>735</v>
      </c>
      <c r="H2334" s="20">
        <v>0</v>
      </c>
      <c r="I2334" s="12" t="s">
        <v>304</v>
      </c>
    </row>
    <row r="2335" spans="1:9" x14ac:dyDescent="0.2">
      <c r="A2335" s="14" t="s">
        <v>4523</v>
      </c>
      <c r="B2335" s="12" t="s">
        <v>4524</v>
      </c>
      <c r="C2335" s="18" t="s">
        <v>1044</v>
      </c>
      <c r="D2335" s="14" t="s">
        <v>4539</v>
      </c>
      <c r="E2335" s="14" t="s">
        <v>735</v>
      </c>
      <c r="F2335" s="20">
        <v>0</v>
      </c>
      <c r="G2335" s="20" t="s">
        <v>735</v>
      </c>
      <c r="H2335" s="20">
        <v>0</v>
      </c>
      <c r="I2335" s="12" t="s">
        <v>304</v>
      </c>
    </row>
    <row r="2336" spans="1:9" x14ac:dyDescent="0.2">
      <c r="A2336" s="14" t="s">
        <v>4523</v>
      </c>
      <c r="B2336" s="12" t="s">
        <v>4524</v>
      </c>
      <c r="C2336" s="18" t="s">
        <v>2407</v>
      </c>
      <c r="D2336" s="14" t="s">
        <v>4540</v>
      </c>
      <c r="E2336" s="14" t="s">
        <v>735</v>
      </c>
      <c r="F2336" s="20">
        <v>0</v>
      </c>
      <c r="G2336" s="20" t="s">
        <v>735</v>
      </c>
      <c r="H2336" s="20">
        <v>0</v>
      </c>
      <c r="I2336" s="12" t="s">
        <v>304</v>
      </c>
    </row>
    <row r="2337" spans="1:9" x14ac:dyDescent="0.2">
      <c r="A2337" s="14" t="s">
        <v>4523</v>
      </c>
      <c r="B2337" s="12" t="s">
        <v>4524</v>
      </c>
      <c r="C2337" s="18" t="s">
        <v>4541</v>
      </c>
      <c r="D2337" s="14" t="s">
        <v>4542</v>
      </c>
      <c r="E2337" s="14" t="s">
        <v>735</v>
      </c>
      <c r="F2337" s="20">
        <v>0</v>
      </c>
      <c r="G2337" s="20" t="s">
        <v>735</v>
      </c>
      <c r="H2337" s="20">
        <v>0</v>
      </c>
      <c r="I2337" s="12" t="s">
        <v>304</v>
      </c>
    </row>
    <row r="2338" spans="1:9" x14ac:dyDescent="0.2">
      <c r="A2338" s="14" t="s">
        <v>4523</v>
      </c>
      <c r="B2338" s="12" t="s">
        <v>4524</v>
      </c>
      <c r="C2338" s="18" t="s">
        <v>921</v>
      </c>
      <c r="D2338" s="14" t="s">
        <v>4543</v>
      </c>
      <c r="E2338" s="14" t="s">
        <v>735</v>
      </c>
      <c r="F2338" s="20">
        <v>0</v>
      </c>
      <c r="G2338" s="20" t="s">
        <v>735</v>
      </c>
      <c r="H2338" s="20">
        <v>0</v>
      </c>
      <c r="I2338" s="12" t="s">
        <v>304</v>
      </c>
    </row>
    <row r="2339" spans="1:9" x14ac:dyDescent="0.2">
      <c r="A2339" s="14" t="s">
        <v>4523</v>
      </c>
      <c r="B2339" s="12" t="s">
        <v>4524</v>
      </c>
      <c r="C2339" s="18" t="s">
        <v>762</v>
      </c>
      <c r="D2339" s="14" t="s">
        <v>4544</v>
      </c>
      <c r="E2339" s="14" t="s">
        <v>735</v>
      </c>
      <c r="F2339" s="20">
        <v>0</v>
      </c>
      <c r="G2339" s="20" t="s">
        <v>735</v>
      </c>
      <c r="H2339" s="20">
        <v>0</v>
      </c>
      <c r="I2339" s="12" t="s">
        <v>305</v>
      </c>
    </row>
    <row r="2340" spans="1:9" x14ac:dyDescent="0.2">
      <c r="A2340" s="14" t="s">
        <v>4523</v>
      </c>
      <c r="B2340" s="12" t="s">
        <v>4524</v>
      </c>
      <c r="C2340" s="18" t="s">
        <v>4545</v>
      </c>
      <c r="D2340" s="14" t="s">
        <v>4546</v>
      </c>
      <c r="E2340" s="14" t="s">
        <v>735</v>
      </c>
      <c r="F2340" s="20">
        <v>0</v>
      </c>
      <c r="G2340" s="20" t="s">
        <v>735</v>
      </c>
      <c r="H2340" s="20">
        <v>0</v>
      </c>
      <c r="I2340" s="12" t="s">
        <v>304</v>
      </c>
    </row>
    <row r="2341" spans="1:9" x14ac:dyDescent="0.2">
      <c r="A2341" s="14" t="s">
        <v>4523</v>
      </c>
      <c r="B2341" s="12" t="s">
        <v>4524</v>
      </c>
      <c r="C2341" s="18" t="s">
        <v>4547</v>
      </c>
      <c r="D2341" s="14" t="s">
        <v>4548</v>
      </c>
      <c r="E2341" s="14" t="s">
        <v>735</v>
      </c>
      <c r="F2341" s="20">
        <v>0</v>
      </c>
      <c r="G2341" s="20" t="s">
        <v>735</v>
      </c>
      <c r="H2341" s="20">
        <v>0</v>
      </c>
      <c r="I2341" s="12" t="s">
        <v>304</v>
      </c>
    </row>
    <row r="2342" spans="1:9" x14ac:dyDescent="0.2">
      <c r="A2342" s="14" t="s">
        <v>4523</v>
      </c>
      <c r="B2342" s="12" t="s">
        <v>4524</v>
      </c>
      <c r="C2342" s="18" t="s">
        <v>1182</v>
      </c>
      <c r="D2342" s="14" t="s">
        <v>4549</v>
      </c>
      <c r="E2342" s="14" t="s">
        <v>735</v>
      </c>
      <c r="F2342" s="20">
        <v>0</v>
      </c>
      <c r="G2342" s="20" t="s">
        <v>735</v>
      </c>
      <c r="H2342" s="20">
        <v>0</v>
      </c>
      <c r="I2342" s="12" t="s">
        <v>304</v>
      </c>
    </row>
    <row r="2343" spans="1:9" x14ac:dyDescent="0.2">
      <c r="A2343" s="14" t="s">
        <v>4523</v>
      </c>
      <c r="B2343" s="12" t="s">
        <v>4524</v>
      </c>
      <c r="C2343" s="18" t="s">
        <v>4550</v>
      </c>
      <c r="D2343" s="14" t="s">
        <v>4551</v>
      </c>
      <c r="E2343" s="14" t="s">
        <v>735</v>
      </c>
      <c r="F2343" s="20">
        <v>0</v>
      </c>
      <c r="G2343" s="20" t="s">
        <v>735</v>
      </c>
      <c r="H2343" s="20">
        <v>0</v>
      </c>
      <c r="I2343" s="12" t="s">
        <v>304</v>
      </c>
    </row>
    <row r="2344" spans="1:9" x14ac:dyDescent="0.2">
      <c r="A2344" s="14" t="s">
        <v>4523</v>
      </c>
      <c r="B2344" s="12" t="s">
        <v>4524</v>
      </c>
      <c r="C2344" s="18" t="s">
        <v>4552</v>
      </c>
      <c r="D2344" s="14" t="s">
        <v>4553</v>
      </c>
      <c r="E2344" s="14" t="s">
        <v>735</v>
      </c>
      <c r="F2344" s="20">
        <v>0</v>
      </c>
      <c r="G2344" s="20" t="s">
        <v>735</v>
      </c>
      <c r="H2344" s="20">
        <v>0</v>
      </c>
      <c r="I2344" s="12" t="s">
        <v>304</v>
      </c>
    </row>
    <row r="2345" spans="1:9" x14ac:dyDescent="0.2">
      <c r="A2345" s="14" t="s">
        <v>4523</v>
      </c>
      <c r="B2345" s="12" t="s">
        <v>4524</v>
      </c>
      <c r="C2345" s="18" t="s">
        <v>3460</v>
      </c>
      <c r="D2345" s="14" t="s">
        <v>4554</v>
      </c>
      <c r="E2345" s="14" t="s">
        <v>735</v>
      </c>
      <c r="F2345" s="20">
        <v>0</v>
      </c>
      <c r="G2345" s="20" t="s">
        <v>735</v>
      </c>
      <c r="H2345" s="20">
        <v>0</v>
      </c>
      <c r="I2345" s="12" t="s">
        <v>305</v>
      </c>
    </row>
    <row r="2346" spans="1:9" x14ac:dyDescent="0.2">
      <c r="A2346" s="14" t="s">
        <v>4523</v>
      </c>
      <c r="B2346" s="12" t="s">
        <v>4524</v>
      </c>
      <c r="C2346" s="18" t="s">
        <v>4200</v>
      </c>
      <c r="D2346" s="14" t="s">
        <v>4555</v>
      </c>
      <c r="E2346" s="14" t="s">
        <v>735</v>
      </c>
      <c r="F2346" s="20">
        <v>0</v>
      </c>
      <c r="G2346" s="20" t="s">
        <v>735</v>
      </c>
      <c r="H2346" s="20">
        <v>0</v>
      </c>
      <c r="I2346" s="12" t="s">
        <v>304</v>
      </c>
    </row>
    <row r="2347" spans="1:9" x14ac:dyDescent="0.2">
      <c r="A2347" s="14" t="s">
        <v>4523</v>
      </c>
      <c r="B2347" s="12" t="s">
        <v>4524</v>
      </c>
      <c r="C2347" s="18" t="s">
        <v>1190</v>
      </c>
      <c r="D2347" s="14" t="s">
        <v>4556</v>
      </c>
      <c r="E2347" s="14" t="s">
        <v>735</v>
      </c>
      <c r="F2347" s="20">
        <v>0</v>
      </c>
      <c r="G2347" s="20" t="s">
        <v>735</v>
      </c>
      <c r="H2347" s="20">
        <v>0</v>
      </c>
      <c r="I2347" s="12" t="s">
        <v>304</v>
      </c>
    </row>
    <row r="2348" spans="1:9" x14ac:dyDescent="0.2">
      <c r="A2348" s="14" t="s">
        <v>4523</v>
      </c>
      <c r="B2348" s="12" t="s">
        <v>4524</v>
      </c>
      <c r="C2348" s="18" t="s">
        <v>4557</v>
      </c>
      <c r="D2348" s="14" t="s">
        <v>4558</v>
      </c>
      <c r="E2348" s="14" t="s">
        <v>735</v>
      </c>
      <c r="F2348" s="20">
        <v>0</v>
      </c>
      <c r="G2348" s="20" t="s">
        <v>735</v>
      </c>
      <c r="H2348" s="20">
        <v>0</v>
      </c>
      <c r="I2348" s="12" t="s">
        <v>304</v>
      </c>
    </row>
    <row r="2349" spans="1:9" x14ac:dyDescent="0.2">
      <c r="A2349" s="14" t="s">
        <v>4523</v>
      </c>
      <c r="B2349" s="12" t="s">
        <v>4524</v>
      </c>
      <c r="C2349" s="18" t="s">
        <v>4559</v>
      </c>
      <c r="D2349" s="14" t="s">
        <v>4560</v>
      </c>
      <c r="E2349" s="14" t="s">
        <v>735</v>
      </c>
      <c r="F2349" s="20">
        <v>0</v>
      </c>
      <c r="G2349" s="20" t="s">
        <v>735</v>
      </c>
      <c r="H2349" s="20">
        <v>0</v>
      </c>
      <c r="I2349" s="12" t="s">
        <v>304</v>
      </c>
    </row>
    <row r="2350" spans="1:9" x14ac:dyDescent="0.2">
      <c r="A2350" s="14" t="s">
        <v>4523</v>
      </c>
      <c r="B2350" s="12" t="s">
        <v>4524</v>
      </c>
      <c r="C2350" s="18" t="s">
        <v>4561</v>
      </c>
      <c r="D2350" s="14" t="s">
        <v>4562</v>
      </c>
      <c r="E2350" s="14" t="s">
        <v>735</v>
      </c>
      <c r="F2350" s="20">
        <v>0</v>
      </c>
      <c r="G2350" s="20" t="s">
        <v>735</v>
      </c>
      <c r="H2350" s="20">
        <v>0</v>
      </c>
      <c r="I2350" s="12" t="s">
        <v>304</v>
      </c>
    </row>
    <row r="2351" spans="1:9" x14ac:dyDescent="0.2">
      <c r="A2351" s="14" t="s">
        <v>4523</v>
      </c>
      <c r="B2351" s="12" t="s">
        <v>4524</v>
      </c>
      <c r="C2351" s="18" t="s">
        <v>951</v>
      </c>
      <c r="D2351" s="14" t="s">
        <v>4563</v>
      </c>
      <c r="E2351" s="14" t="s">
        <v>735</v>
      </c>
      <c r="F2351" s="20">
        <v>0</v>
      </c>
      <c r="G2351" s="20" t="s">
        <v>735</v>
      </c>
      <c r="H2351" s="20">
        <v>0</v>
      </c>
      <c r="I2351" s="12" t="s">
        <v>304</v>
      </c>
    </row>
    <row r="2352" spans="1:9" x14ac:dyDescent="0.2">
      <c r="A2352" s="14" t="s">
        <v>4523</v>
      </c>
      <c r="B2352" s="12" t="s">
        <v>4524</v>
      </c>
      <c r="C2352" s="18" t="s">
        <v>4564</v>
      </c>
      <c r="D2352" s="14" t="s">
        <v>4565</v>
      </c>
      <c r="E2352" s="14" t="s">
        <v>735</v>
      </c>
      <c r="F2352" s="20">
        <v>0</v>
      </c>
      <c r="G2352" s="20" t="s">
        <v>735</v>
      </c>
      <c r="H2352" s="20">
        <v>0</v>
      </c>
      <c r="I2352" s="12" t="s">
        <v>304</v>
      </c>
    </row>
    <row r="2353" spans="1:9" x14ac:dyDescent="0.2">
      <c r="A2353" s="14" t="s">
        <v>4523</v>
      </c>
      <c r="B2353" s="12" t="s">
        <v>4524</v>
      </c>
      <c r="C2353" s="18" t="s">
        <v>4566</v>
      </c>
      <c r="D2353" s="14" t="s">
        <v>4567</v>
      </c>
      <c r="E2353" s="14" t="s">
        <v>735</v>
      </c>
      <c r="F2353" s="20">
        <v>0</v>
      </c>
      <c r="G2353" s="20" t="s">
        <v>735</v>
      </c>
      <c r="H2353" s="20">
        <v>0</v>
      </c>
      <c r="I2353" s="12" t="s">
        <v>304</v>
      </c>
    </row>
    <row r="2354" spans="1:9" x14ac:dyDescent="0.2">
      <c r="A2354" s="14" t="s">
        <v>4523</v>
      </c>
      <c r="B2354" s="12" t="s">
        <v>4524</v>
      </c>
      <c r="C2354" s="18" t="s">
        <v>4568</v>
      </c>
      <c r="D2354" s="14" t="s">
        <v>4569</v>
      </c>
      <c r="E2354" s="14" t="s">
        <v>735</v>
      </c>
      <c r="F2354" s="20">
        <v>0</v>
      </c>
      <c r="G2354" s="20" t="s">
        <v>735</v>
      </c>
      <c r="H2354" s="20">
        <v>0</v>
      </c>
      <c r="I2354" s="12" t="s">
        <v>305</v>
      </c>
    </row>
    <row r="2355" spans="1:9" x14ac:dyDescent="0.2">
      <c r="A2355" s="14" t="s">
        <v>4523</v>
      </c>
      <c r="B2355" s="12" t="s">
        <v>4524</v>
      </c>
      <c r="C2355" s="18" t="s">
        <v>4570</v>
      </c>
      <c r="D2355" s="14" t="s">
        <v>4571</v>
      </c>
      <c r="E2355" s="14" t="s">
        <v>735</v>
      </c>
      <c r="F2355" s="20">
        <v>0</v>
      </c>
      <c r="G2355" s="20" t="s">
        <v>735</v>
      </c>
      <c r="H2355" s="20">
        <v>0</v>
      </c>
      <c r="I2355" s="12" t="s">
        <v>304</v>
      </c>
    </row>
    <row r="2356" spans="1:9" x14ac:dyDescent="0.2">
      <c r="A2356" s="14" t="s">
        <v>4523</v>
      </c>
      <c r="B2356" s="12" t="s">
        <v>4524</v>
      </c>
      <c r="C2356" s="18" t="s">
        <v>4572</v>
      </c>
      <c r="D2356" s="14" t="s">
        <v>4573</v>
      </c>
      <c r="E2356" s="14" t="s">
        <v>735</v>
      </c>
      <c r="F2356" s="20">
        <v>0</v>
      </c>
      <c r="G2356" s="20" t="s">
        <v>735</v>
      </c>
      <c r="H2356" s="20">
        <v>0</v>
      </c>
      <c r="I2356" s="12" t="s">
        <v>304</v>
      </c>
    </row>
    <row r="2357" spans="1:9" x14ac:dyDescent="0.2">
      <c r="A2357" s="14" t="s">
        <v>4523</v>
      </c>
      <c r="B2357" s="12" t="s">
        <v>4524</v>
      </c>
      <c r="C2357" s="18" t="s">
        <v>3663</v>
      </c>
      <c r="D2357" s="14" t="s">
        <v>4574</v>
      </c>
      <c r="E2357" s="14" t="s">
        <v>735</v>
      </c>
      <c r="F2357" s="20">
        <v>0</v>
      </c>
      <c r="G2357" s="20" t="s">
        <v>735</v>
      </c>
      <c r="H2357" s="20">
        <v>0</v>
      </c>
      <c r="I2357" s="12" t="s">
        <v>304</v>
      </c>
    </row>
    <row r="2358" spans="1:9" x14ac:dyDescent="0.2">
      <c r="A2358" s="14" t="s">
        <v>4523</v>
      </c>
      <c r="B2358" s="12" t="s">
        <v>4524</v>
      </c>
      <c r="C2358" s="18" t="s">
        <v>4214</v>
      </c>
      <c r="D2358" s="14" t="s">
        <v>4575</v>
      </c>
      <c r="E2358" s="14" t="s">
        <v>735</v>
      </c>
      <c r="F2358" s="20">
        <v>0</v>
      </c>
      <c r="G2358" s="20" t="s">
        <v>735</v>
      </c>
      <c r="H2358" s="20">
        <v>0</v>
      </c>
      <c r="I2358" s="12" t="s">
        <v>304</v>
      </c>
    </row>
    <row r="2359" spans="1:9" x14ac:dyDescent="0.2">
      <c r="A2359" s="14" t="s">
        <v>4523</v>
      </c>
      <c r="B2359" s="12" t="s">
        <v>4524</v>
      </c>
      <c r="C2359" s="18" t="s">
        <v>4576</v>
      </c>
      <c r="D2359" s="14" t="s">
        <v>4577</v>
      </c>
      <c r="E2359" s="14" t="s">
        <v>735</v>
      </c>
      <c r="F2359" s="20">
        <v>0</v>
      </c>
      <c r="G2359" s="20" t="s">
        <v>735</v>
      </c>
      <c r="H2359" s="20">
        <v>0</v>
      </c>
      <c r="I2359" s="12" t="s">
        <v>304</v>
      </c>
    </row>
    <row r="2360" spans="1:9" x14ac:dyDescent="0.2">
      <c r="A2360" s="14" t="s">
        <v>4523</v>
      </c>
      <c r="B2360" s="12" t="s">
        <v>4524</v>
      </c>
      <c r="C2360" s="18" t="s">
        <v>3873</v>
      </c>
      <c r="D2360" s="14" t="s">
        <v>4578</v>
      </c>
      <c r="E2360" s="14" t="s">
        <v>735</v>
      </c>
      <c r="F2360" s="20">
        <v>0</v>
      </c>
      <c r="G2360" s="20" t="s">
        <v>735</v>
      </c>
      <c r="H2360" s="20">
        <v>0</v>
      </c>
      <c r="I2360" s="12" t="s">
        <v>304</v>
      </c>
    </row>
    <row r="2361" spans="1:9" x14ac:dyDescent="0.2">
      <c r="A2361" s="14" t="s">
        <v>4523</v>
      </c>
      <c r="B2361" s="12" t="s">
        <v>4524</v>
      </c>
      <c r="C2361" s="18" t="s">
        <v>806</v>
      </c>
      <c r="D2361" s="14" t="s">
        <v>4579</v>
      </c>
      <c r="E2361" s="14" t="s">
        <v>735</v>
      </c>
      <c r="F2361" s="20">
        <v>0</v>
      </c>
      <c r="G2361" s="20" t="s">
        <v>735</v>
      </c>
      <c r="H2361" s="20">
        <v>0</v>
      </c>
      <c r="I2361" s="12" t="s">
        <v>304</v>
      </c>
    </row>
    <row r="2362" spans="1:9" x14ac:dyDescent="0.2">
      <c r="A2362" s="14" t="s">
        <v>4523</v>
      </c>
      <c r="B2362" s="12" t="s">
        <v>4524</v>
      </c>
      <c r="C2362" s="18" t="s">
        <v>4580</v>
      </c>
      <c r="D2362" s="14" t="s">
        <v>4581</v>
      </c>
      <c r="E2362" s="14" t="s">
        <v>735</v>
      </c>
      <c r="F2362" s="20">
        <v>0</v>
      </c>
      <c r="G2362" s="20" t="s">
        <v>735</v>
      </c>
      <c r="H2362" s="20">
        <v>0</v>
      </c>
      <c r="I2362" s="12" t="s">
        <v>304</v>
      </c>
    </row>
    <row r="2363" spans="1:9" x14ac:dyDescent="0.2">
      <c r="A2363" s="14" t="s">
        <v>4523</v>
      </c>
      <c r="B2363" s="12" t="s">
        <v>4524</v>
      </c>
      <c r="C2363" s="18" t="s">
        <v>1562</v>
      </c>
      <c r="D2363" s="14" t="s">
        <v>4582</v>
      </c>
      <c r="E2363" s="14" t="s">
        <v>735</v>
      </c>
      <c r="F2363" s="20">
        <v>0</v>
      </c>
      <c r="G2363" s="20" t="s">
        <v>735</v>
      </c>
      <c r="H2363" s="20">
        <v>0</v>
      </c>
      <c r="I2363" s="12" t="s">
        <v>304</v>
      </c>
    </row>
    <row r="2364" spans="1:9" x14ac:dyDescent="0.2">
      <c r="A2364" s="14" t="s">
        <v>4523</v>
      </c>
      <c r="B2364" s="12" t="s">
        <v>4524</v>
      </c>
      <c r="C2364" s="18" t="s">
        <v>4583</v>
      </c>
      <c r="D2364" s="14" t="s">
        <v>4584</v>
      </c>
      <c r="E2364" s="14" t="s">
        <v>735</v>
      </c>
      <c r="F2364" s="20">
        <v>0</v>
      </c>
      <c r="G2364" s="20" t="s">
        <v>735</v>
      </c>
      <c r="H2364" s="20">
        <v>0</v>
      </c>
      <c r="I2364" s="12" t="s">
        <v>304</v>
      </c>
    </row>
    <row r="2365" spans="1:9" x14ac:dyDescent="0.2">
      <c r="A2365" s="14" t="s">
        <v>4523</v>
      </c>
      <c r="B2365" s="12" t="s">
        <v>4524</v>
      </c>
      <c r="C2365" s="18" t="s">
        <v>1070</v>
      </c>
      <c r="D2365" s="14" t="s">
        <v>4585</v>
      </c>
      <c r="E2365" s="14" t="s">
        <v>735</v>
      </c>
      <c r="F2365" s="20">
        <v>0</v>
      </c>
      <c r="G2365" s="20" t="s">
        <v>735</v>
      </c>
      <c r="H2365" s="20">
        <v>0</v>
      </c>
      <c r="I2365" s="12" t="s">
        <v>304</v>
      </c>
    </row>
    <row r="2366" spans="1:9" x14ac:dyDescent="0.2">
      <c r="A2366" s="14" t="s">
        <v>4523</v>
      </c>
      <c r="B2366" s="12" t="s">
        <v>4524</v>
      </c>
      <c r="C2366" s="18" t="s">
        <v>814</v>
      </c>
      <c r="D2366" s="14" t="s">
        <v>4586</v>
      </c>
      <c r="E2366" s="14" t="s">
        <v>735</v>
      </c>
      <c r="F2366" s="20">
        <v>0</v>
      </c>
      <c r="G2366" s="20" t="s">
        <v>735</v>
      </c>
      <c r="H2366" s="20">
        <v>0</v>
      </c>
      <c r="I2366" s="12" t="s">
        <v>305</v>
      </c>
    </row>
    <row r="2367" spans="1:9" x14ac:dyDescent="0.2">
      <c r="A2367" s="14" t="s">
        <v>4523</v>
      </c>
      <c r="B2367" s="12" t="s">
        <v>4524</v>
      </c>
      <c r="C2367" s="18" t="s">
        <v>972</v>
      </c>
      <c r="D2367" s="14" t="s">
        <v>4587</v>
      </c>
      <c r="E2367" s="14" t="s">
        <v>735</v>
      </c>
      <c r="F2367" s="20">
        <v>0</v>
      </c>
      <c r="G2367" s="20" t="s">
        <v>735</v>
      </c>
      <c r="H2367" s="20">
        <v>0</v>
      </c>
      <c r="I2367" s="12" t="s">
        <v>304</v>
      </c>
    </row>
    <row r="2368" spans="1:9" x14ac:dyDescent="0.2">
      <c r="A2368" s="14" t="s">
        <v>4523</v>
      </c>
      <c r="B2368" s="12" t="s">
        <v>4524</v>
      </c>
      <c r="C2368" s="18" t="s">
        <v>4588</v>
      </c>
      <c r="D2368" s="14" t="s">
        <v>4589</v>
      </c>
      <c r="E2368" s="14" t="s">
        <v>735</v>
      </c>
      <c r="F2368" s="20">
        <v>0</v>
      </c>
      <c r="G2368" s="20" t="s">
        <v>735</v>
      </c>
      <c r="H2368" s="20">
        <v>0</v>
      </c>
      <c r="I2368" s="12" t="s">
        <v>304</v>
      </c>
    </row>
    <row r="2369" spans="1:9" x14ac:dyDescent="0.2">
      <c r="A2369" s="14" t="s">
        <v>4523</v>
      </c>
      <c r="B2369" s="12" t="s">
        <v>4524</v>
      </c>
      <c r="C2369" s="18" t="s">
        <v>4590</v>
      </c>
      <c r="D2369" s="14" t="s">
        <v>4591</v>
      </c>
      <c r="E2369" s="14" t="s">
        <v>735</v>
      </c>
      <c r="F2369" s="20">
        <v>0</v>
      </c>
      <c r="G2369" s="20" t="s">
        <v>735</v>
      </c>
      <c r="H2369" s="20">
        <v>0</v>
      </c>
      <c r="I2369" s="12" t="s">
        <v>304</v>
      </c>
    </row>
    <row r="2370" spans="1:9" x14ac:dyDescent="0.2">
      <c r="A2370" s="14" t="s">
        <v>4523</v>
      </c>
      <c r="B2370" s="12" t="s">
        <v>4524</v>
      </c>
      <c r="C2370" s="18" t="s">
        <v>2290</v>
      </c>
      <c r="D2370" s="14" t="s">
        <v>4592</v>
      </c>
      <c r="E2370" s="14" t="s">
        <v>735</v>
      </c>
      <c r="F2370" s="20">
        <v>5.9558895765792319E-2</v>
      </c>
      <c r="G2370" s="20" t="s">
        <v>735</v>
      </c>
      <c r="H2370" s="20">
        <v>5.5825055825055037E-3</v>
      </c>
      <c r="I2370" s="12" t="s">
        <v>304</v>
      </c>
    </row>
    <row r="2371" spans="1:9" x14ac:dyDescent="0.2">
      <c r="A2371" s="14" t="s">
        <v>4523</v>
      </c>
      <c r="B2371" s="12" t="s">
        <v>4524</v>
      </c>
      <c r="C2371" s="18" t="s">
        <v>830</v>
      </c>
      <c r="D2371" s="14" t="s">
        <v>4593</v>
      </c>
      <c r="E2371" s="14" t="s">
        <v>735</v>
      </c>
      <c r="F2371" s="20">
        <v>0</v>
      </c>
      <c r="G2371" s="20" t="s">
        <v>735</v>
      </c>
      <c r="H2371" s="20">
        <v>0</v>
      </c>
      <c r="I2371" s="12" t="s">
        <v>304</v>
      </c>
    </row>
    <row r="2372" spans="1:9" x14ac:dyDescent="0.2">
      <c r="A2372" s="14" t="s">
        <v>4523</v>
      </c>
      <c r="B2372" s="12" t="s">
        <v>4524</v>
      </c>
      <c r="C2372" s="18" t="s">
        <v>2294</v>
      </c>
      <c r="D2372" s="14" t="s">
        <v>4594</v>
      </c>
      <c r="E2372" s="14" t="s">
        <v>735</v>
      </c>
      <c r="F2372" s="20">
        <v>0</v>
      </c>
      <c r="G2372" s="20" t="s">
        <v>735</v>
      </c>
      <c r="H2372" s="20">
        <v>0</v>
      </c>
      <c r="I2372" s="12" t="s">
        <v>304</v>
      </c>
    </row>
    <row r="2373" spans="1:9" x14ac:dyDescent="0.2">
      <c r="A2373" s="14" t="s">
        <v>4523</v>
      </c>
      <c r="B2373" s="12" t="s">
        <v>4524</v>
      </c>
      <c r="C2373" s="18" t="s">
        <v>4595</v>
      </c>
      <c r="D2373" s="14" t="s">
        <v>4596</v>
      </c>
      <c r="E2373" s="14" t="s">
        <v>735</v>
      </c>
      <c r="F2373" s="20">
        <v>0</v>
      </c>
      <c r="G2373" s="20" t="s">
        <v>735</v>
      </c>
      <c r="H2373" s="20">
        <v>0</v>
      </c>
      <c r="I2373" s="12" t="s">
        <v>304</v>
      </c>
    </row>
    <row r="2374" spans="1:9" x14ac:dyDescent="0.2">
      <c r="A2374" s="14" t="s">
        <v>4523</v>
      </c>
      <c r="B2374" s="12" t="s">
        <v>4524</v>
      </c>
      <c r="C2374" s="18" t="s">
        <v>4597</v>
      </c>
      <c r="D2374" s="14" t="s">
        <v>4598</v>
      </c>
      <c r="E2374" s="14" t="s">
        <v>735</v>
      </c>
      <c r="F2374" s="20">
        <v>0</v>
      </c>
      <c r="G2374" s="20" t="s">
        <v>735</v>
      </c>
      <c r="H2374" s="20">
        <v>0</v>
      </c>
      <c r="I2374" s="12" t="s">
        <v>304</v>
      </c>
    </row>
    <row r="2375" spans="1:9" x14ac:dyDescent="0.2">
      <c r="A2375" s="14" t="s">
        <v>4523</v>
      </c>
      <c r="B2375" s="12" t="s">
        <v>4524</v>
      </c>
      <c r="C2375" s="18" t="s">
        <v>4599</v>
      </c>
      <c r="D2375" s="14" t="s">
        <v>4600</v>
      </c>
      <c r="E2375" s="14" t="s">
        <v>735</v>
      </c>
      <c r="F2375" s="20">
        <v>0</v>
      </c>
      <c r="G2375" s="20" t="s">
        <v>735</v>
      </c>
      <c r="H2375" s="20">
        <v>0</v>
      </c>
      <c r="I2375" s="12" t="s">
        <v>304</v>
      </c>
    </row>
    <row r="2376" spans="1:9" x14ac:dyDescent="0.2">
      <c r="A2376" s="14" t="s">
        <v>4523</v>
      </c>
      <c r="B2376" s="12" t="s">
        <v>4524</v>
      </c>
      <c r="C2376" s="18" t="s">
        <v>4601</v>
      </c>
      <c r="D2376" s="14" t="s">
        <v>4602</v>
      </c>
      <c r="E2376" s="14" t="s">
        <v>735</v>
      </c>
      <c r="F2376" s="20">
        <v>0</v>
      </c>
      <c r="G2376" s="20" t="s">
        <v>735</v>
      </c>
      <c r="H2376" s="20">
        <v>0</v>
      </c>
      <c r="I2376" s="12" t="s">
        <v>305</v>
      </c>
    </row>
    <row r="2377" spans="1:9" x14ac:dyDescent="0.2">
      <c r="A2377" s="14" t="s">
        <v>4523</v>
      </c>
      <c r="B2377" s="12" t="s">
        <v>4524</v>
      </c>
      <c r="C2377" s="18" t="s">
        <v>3003</v>
      </c>
      <c r="D2377" s="14" t="s">
        <v>4603</v>
      </c>
      <c r="E2377" s="14" t="s">
        <v>735</v>
      </c>
      <c r="F2377" s="20">
        <v>0</v>
      </c>
      <c r="G2377" s="20" t="s">
        <v>735</v>
      </c>
      <c r="H2377" s="20">
        <v>0</v>
      </c>
      <c r="I2377" s="12" t="s">
        <v>304</v>
      </c>
    </row>
    <row r="2378" spans="1:9" x14ac:dyDescent="0.2">
      <c r="A2378" s="14" t="s">
        <v>4523</v>
      </c>
      <c r="B2378" s="12" t="s">
        <v>4524</v>
      </c>
      <c r="C2378" s="18" t="s">
        <v>3525</v>
      </c>
      <c r="D2378" s="14" t="s">
        <v>4604</v>
      </c>
      <c r="E2378" s="14" t="s">
        <v>735</v>
      </c>
      <c r="F2378" s="20">
        <v>0</v>
      </c>
      <c r="G2378" s="20" t="s">
        <v>735</v>
      </c>
      <c r="H2378" s="20">
        <v>0</v>
      </c>
      <c r="I2378" s="12" t="s">
        <v>304</v>
      </c>
    </row>
    <row r="2379" spans="1:9" x14ac:dyDescent="0.2">
      <c r="A2379" s="14" t="s">
        <v>4523</v>
      </c>
      <c r="B2379" s="12" t="s">
        <v>4524</v>
      </c>
      <c r="C2379" s="18" t="s">
        <v>4418</v>
      </c>
      <c r="D2379" s="14" t="s">
        <v>4605</v>
      </c>
      <c r="E2379" s="14" t="s">
        <v>735</v>
      </c>
      <c r="F2379" s="20">
        <v>0</v>
      </c>
      <c r="G2379" s="20" t="s">
        <v>735</v>
      </c>
      <c r="H2379" s="20">
        <v>0</v>
      </c>
      <c r="I2379" s="12" t="s">
        <v>304</v>
      </c>
    </row>
    <row r="2380" spans="1:9" x14ac:dyDescent="0.2">
      <c r="A2380" s="14" t="s">
        <v>4523</v>
      </c>
      <c r="B2380" s="12" t="s">
        <v>4524</v>
      </c>
      <c r="C2380" s="18" t="s">
        <v>4606</v>
      </c>
      <c r="D2380" s="14" t="s">
        <v>4607</v>
      </c>
      <c r="E2380" s="14" t="s">
        <v>735</v>
      </c>
      <c r="F2380" s="20">
        <v>0</v>
      </c>
      <c r="G2380" s="20" t="s">
        <v>735</v>
      </c>
      <c r="H2380" s="20">
        <v>0</v>
      </c>
      <c r="I2380" s="12" t="s">
        <v>304</v>
      </c>
    </row>
    <row r="2381" spans="1:9" x14ac:dyDescent="0.2">
      <c r="A2381" s="14" t="s">
        <v>4523</v>
      </c>
      <c r="B2381" s="12" t="s">
        <v>4524</v>
      </c>
      <c r="C2381" s="18" t="s">
        <v>4608</v>
      </c>
      <c r="D2381" s="14" t="s">
        <v>4609</v>
      </c>
      <c r="E2381" s="14" t="s">
        <v>735</v>
      </c>
      <c r="F2381" s="20">
        <v>0</v>
      </c>
      <c r="G2381" s="20" t="s">
        <v>735</v>
      </c>
      <c r="H2381" s="20">
        <v>0</v>
      </c>
      <c r="I2381" s="12" t="s">
        <v>304</v>
      </c>
    </row>
    <row r="2382" spans="1:9" x14ac:dyDescent="0.2">
      <c r="A2382" s="14" t="s">
        <v>4523</v>
      </c>
      <c r="B2382" s="12" t="s">
        <v>4524</v>
      </c>
      <c r="C2382" s="18" t="s">
        <v>3310</v>
      </c>
      <c r="D2382" s="14" t="s">
        <v>4610</v>
      </c>
      <c r="E2382" s="14" t="s">
        <v>735</v>
      </c>
      <c r="F2382" s="20">
        <v>0</v>
      </c>
      <c r="G2382" s="20" t="s">
        <v>874</v>
      </c>
      <c r="H2382" s="20" t="s">
        <v>874</v>
      </c>
      <c r="I2382" s="12" t="s">
        <v>304</v>
      </c>
    </row>
    <row r="2383" spans="1:9" x14ac:dyDescent="0.2">
      <c r="A2383" s="14" t="s">
        <v>4523</v>
      </c>
      <c r="B2383" s="12" t="s">
        <v>4524</v>
      </c>
      <c r="C2383" s="18" t="s">
        <v>4611</v>
      </c>
      <c r="D2383" s="14" t="s">
        <v>4612</v>
      </c>
      <c r="E2383" s="14" t="s">
        <v>735</v>
      </c>
      <c r="F2383" s="20">
        <v>0</v>
      </c>
      <c r="G2383" s="20" t="s">
        <v>735</v>
      </c>
      <c r="H2383" s="20">
        <v>0</v>
      </c>
      <c r="I2383" s="12" t="s">
        <v>304</v>
      </c>
    </row>
    <row r="2384" spans="1:9" x14ac:dyDescent="0.2">
      <c r="A2384" s="14" t="s">
        <v>4523</v>
      </c>
      <c r="B2384" s="12" t="s">
        <v>4524</v>
      </c>
      <c r="C2384" s="18" t="s">
        <v>4613</v>
      </c>
      <c r="D2384" s="14" t="s">
        <v>4614</v>
      </c>
      <c r="E2384" s="14" t="s">
        <v>735</v>
      </c>
      <c r="F2384" s="20">
        <v>0</v>
      </c>
      <c r="G2384" s="20" t="s">
        <v>735</v>
      </c>
      <c r="H2384" s="20">
        <v>0</v>
      </c>
      <c r="I2384" s="12" t="s">
        <v>304</v>
      </c>
    </row>
    <row r="2385" spans="1:9" x14ac:dyDescent="0.2">
      <c r="A2385" s="14" t="s">
        <v>4523</v>
      </c>
      <c r="B2385" s="12" t="s">
        <v>4524</v>
      </c>
      <c r="C2385" s="18" t="s">
        <v>4615</v>
      </c>
      <c r="D2385" s="14" t="s">
        <v>4616</v>
      </c>
      <c r="E2385" s="14" t="s">
        <v>735</v>
      </c>
      <c r="F2385" s="20">
        <v>0</v>
      </c>
      <c r="G2385" s="20" t="s">
        <v>735</v>
      </c>
      <c r="H2385" s="20">
        <v>0</v>
      </c>
      <c r="I2385" s="12" t="s">
        <v>304</v>
      </c>
    </row>
    <row r="2386" spans="1:9" x14ac:dyDescent="0.2">
      <c r="A2386" s="14" t="s">
        <v>4523</v>
      </c>
      <c r="B2386" s="12" t="s">
        <v>4524</v>
      </c>
      <c r="C2386" s="18" t="s">
        <v>2537</v>
      </c>
      <c r="D2386" s="14" t="s">
        <v>4617</v>
      </c>
      <c r="E2386" s="14" t="s">
        <v>735</v>
      </c>
      <c r="F2386" s="20">
        <v>0</v>
      </c>
      <c r="G2386" s="20" t="s">
        <v>735</v>
      </c>
      <c r="H2386" s="20">
        <v>7.7866383129540917E-2</v>
      </c>
      <c r="I2386" s="12" t="s">
        <v>304</v>
      </c>
    </row>
    <row r="2387" spans="1:9" x14ac:dyDescent="0.2">
      <c r="A2387" s="14" t="s">
        <v>4523</v>
      </c>
      <c r="B2387" s="12" t="s">
        <v>4524</v>
      </c>
      <c r="C2387" s="18" t="s">
        <v>4618</v>
      </c>
      <c r="D2387" s="14" t="s">
        <v>4619</v>
      </c>
      <c r="E2387" s="14" t="s">
        <v>735</v>
      </c>
      <c r="F2387" s="20">
        <v>0.13665058960936616</v>
      </c>
      <c r="G2387" s="20" t="s">
        <v>735</v>
      </c>
      <c r="H2387" s="20">
        <v>0.21323092934760063</v>
      </c>
      <c r="I2387" s="12" t="s">
        <v>304</v>
      </c>
    </row>
    <row r="2388" spans="1:9" x14ac:dyDescent="0.2">
      <c r="A2388" s="14" t="s">
        <v>4523</v>
      </c>
      <c r="B2388" s="12" t="s">
        <v>4524</v>
      </c>
      <c r="C2388" s="18" t="s">
        <v>1656</v>
      </c>
      <c r="D2388" s="14" t="s">
        <v>4620</v>
      </c>
      <c r="E2388" s="14" t="s">
        <v>735</v>
      </c>
      <c r="F2388" s="20">
        <v>0</v>
      </c>
      <c r="G2388" s="20" t="s">
        <v>735</v>
      </c>
      <c r="H2388" s="20">
        <v>0</v>
      </c>
      <c r="I2388" s="12" t="s">
        <v>304</v>
      </c>
    </row>
    <row r="2389" spans="1:9" x14ac:dyDescent="0.2">
      <c r="A2389" s="14" t="s">
        <v>4523</v>
      </c>
      <c r="B2389" s="12" t="s">
        <v>4524</v>
      </c>
      <c r="C2389" s="18" t="s">
        <v>1025</v>
      </c>
      <c r="D2389" s="14" t="s">
        <v>4621</v>
      </c>
      <c r="E2389" s="14" t="s">
        <v>735</v>
      </c>
      <c r="F2389" s="20">
        <v>0</v>
      </c>
      <c r="G2389" s="20" t="s">
        <v>735</v>
      </c>
      <c r="H2389" s="20">
        <v>0</v>
      </c>
      <c r="I2389" s="12" t="s">
        <v>305</v>
      </c>
    </row>
    <row r="2390" spans="1:9" x14ac:dyDescent="0.2">
      <c r="A2390" s="14" t="s">
        <v>4523</v>
      </c>
      <c r="B2390" s="12" t="s">
        <v>4524</v>
      </c>
      <c r="C2390" s="18" t="s">
        <v>4622</v>
      </c>
      <c r="D2390" s="14" t="s">
        <v>4623</v>
      </c>
      <c r="E2390" s="14" t="s">
        <v>735</v>
      </c>
      <c r="F2390" s="20">
        <v>0</v>
      </c>
      <c r="G2390" s="20" t="s">
        <v>735</v>
      </c>
      <c r="H2390" s="20">
        <v>0</v>
      </c>
      <c r="I2390" s="12" t="s">
        <v>304</v>
      </c>
    </row>
    <row r="2391" spans="1:9" x14ac:dyDescent="0.2">
      <c r="A2391" s="14" t="s">
        <v>4523</v>
      </c>
      <c r="B2391" s="12" t="s">
        <v>4524</v>
      </c>
      <c r="C2391" s="18" t="s">
        <v>4624</v>
      </c>
      <c r="D2391" s="14" t="s">
        <v>4625</v>
      </c>
      <c r="E2391" s="14" t="s">
        <v>735</v>
      </c>
      <c r="F2391" s="20">
        <v>0</v>
      </c>
      <c r="G2391" s="20" t="s">
        <v>735</v>
      </c>
      <c r="H2391" s="20">
        <v>0</v>
      </c>
      <c r="I2391" s="12" t="s">
        <v>304</v>
      </c>
    </row>
    <row r="2392" spans="1:9" x14ac:dyDescent="0.2">
      <c r="A2392" s="14" t="s">
        <v>4523</v>
      </c>
      <c r="B2392" s="12" t="s">
        <v>4524</v>
      </c>
      <c r="C2392" s="18" t="s">
        <v>4626</v>
      </c>
      <c r="D2392" s="14" t="s">
        <v>4627</v>
      </c>
      <c r="E2392" s="14" t="s">
        <v>735</v>
      </c>
      <c r="F2392" s="20">
        <v>0</v>
      </c>
      <c r="G2392" s="20" t="s">
        <v>735</v>
      </c>
      <c r="H2392" s="20">
        <v>0</v>
      </c>
      <c r="I2392" s="12" t="s">
        <v>304</v>
      </c>
    </row>
    <row r="2393" spans="1:9" x14ac:dyDescent="0.2">
      <c r="A2393" s="14" t="s">
        <v>4628</v>
      </c>
      <c r="B2393" s="12" t="s">
        <v>4629</v>
      </c>
      <c r="C2393" s="18" t="s">
        <v>2204</v>
      </c>
      <c r="D2393" s="14" t="s">
        <v>4630</v>
      </c>
      <c r="E2393" s="14" t="s">
        <v>735</v>
      </c>
      <c r="F2393" s="20">
        <v>0</v>
      </c>
      <c r="G2393" s="20" t="s">
        <v>735</v>
      </c>
      <c r="H2393" s="20">
        <v>0</v>
      </c>
      <c r="I2393" s="12" t="s">
        <v>305</v>
      </c>
    </row>
    <row r="2394" spans="1:9" x14ac:dyDescent="0.2">
      <c r="A2394" s="14" t="s">
        <v>4628</v>
      </c>
      <c r="B2394" s="12" t="s">
        <v>4629</v>
      </c>
      <c r="C2394" s="18" t="s">
        <v>4347</v>
      </c>
      <c r="D2394" s="14" t="s">
        <v>4631</v>
      </c>
      <c r="E2394" s="14" t="s">
        <v>735</v>
      </c>
      <c r="F2394" s="20">
        <v>0</v>
      </c>
      <c r="G2394" s="20" t="s">
        <v>735</v>
      </c>
      <c r="H2394" s="20">
        <v>0</v>
      </c>
      <c r="I2394" s="12" t="s">
        <v>305</v>
      </c>
    </row>
    <row r="2395" spans="1:9" x14ac:dyDescent="0.2">
      <c r="A2395" s="14" t="s">
        <v>4628</v>
      </c>
      <c r="B2395" s="12" t="s">
        <v>4629</v>
      </c>
      <c r="C2395" s="18" t="s">
        <v>910</v>
      </c>
      <c r="D2395" s="14" t="s">
        <v>4632</v>
      </c>
      <c r="E2395" s="14" t="s">
        <v>735</v>
      </c>
      <c r="F2395" s="20">
        <v>0</v>
      </c>
      <c r="G2395" s="20" t="s">
        <v>735</v>
      </c>
      <c r="H2395" s="20">
        <v>0</v>
      </c>
      <c r="I2395" s="12" t="s">
        <v>305</v>
      </c>
    </row>
    <row r="2396" spans="1:9" x14ac:dyDescent="0.2">
      <c r="A2396" s="14" t="s">
        <v>4628</v>
      </c>
      <c r="B2396" s="12" t="s">
        <v>4629</v>
      </c>
      <c r="C2396" s="18" t="s">
        <v>4633</v>
      </c>
      <c r="D2396" s="14" t="s">
        <v>4634</v>
      </c>
      <c r="E2396" s="14" t="s">
        <v>735</v>
      </c>
      <c r="F2396" s="20">
        <v>0</v>
      </c>
      <c r="G2396" s="20" t="s">
        <v>735</v>
      </c>
      <c r="H2396" s="20">
        <v>0</v>
      </c>
      <c r="I2396" s="12" t="s">
        <v>305</v>
      </c>
    </row>
    <row r="2397" spans="1:9" x14ac:dyDescent="0.2">
      <c r="A2397" s="14" t="s">
        <v>4628</v>
      </c>
      <c r="B2397" s="12" t="s">
        <v>4629</v>
      </c>
      <c r="C2397" s="18" t="s">
        <v>744</v>
      </c>
      <c r="D2397" s="14" t="s">
        <v>4635</v>
      </c>
      <c r="E2397" s="14" t="s">
        <v>735</v>
      </c>
      <c r="F2397" s="20">
        <v>0</v>
      </c>
      <c r="G2397" s="20" t="s">
        <v>735</v>
      </c>
      <c r="H2397" s="20">
        <v>0.10396110396110392</v>
      </c>
      <c r="I2397" s="12" t="s">
        <v>305</v>
      </c>
    </row>
    <row r="2398" spans="1:9" x14ac:dyDescent="0.2">
      <c r="A2398" s="14" t="s">
        <v>4628</v>
      </c>
      <c r="B2398" s="12" t="s">
        <v>4629</v>
      </c>
      <c r="C2398" s="18" t="s">
        <v>914</v>
      </c>
      <c r="D2398" s="14" t="s">
        <v>4636</v>
      </c>
      <c r="E2398" s="14" t="s">
        <v>735</v>
      </c>
      <c r="F2398" s="20">
        <v>0</v>
      </c>
      <c r="G2398" s="20" t="s">
        <v>735</v>
      </c>
      <c r="H2398" s="20">
        <v>0</v>
      </c>
      <c r="I2398" s="12" t="s">
        <v>305</v>
      </c>
    </row>
    <row r="2399" spans="1:9" x14ac:dyDescent="0.2">
      <c r="A2399" s="14" t="s">
        <v>4628</v>
      </c>
      <c r="B2399" s="12" t="s">
        <v>4629</v>
      </c>
      <c r="C2399" s="18" t="s">
        <v>2407</v>
      </c>
      <c r="D2399" s="14" t="s">
        <v>4637</v>
      </c>
      <c r="E2399" s="14" t="s">
        <v>735</v>
      </c>
      <c r="F2399" s="20">
        <v>0</v>
      </c>
      <c r="G2399" s="20" t="s">
        <v>735</v>
      </c>
      <c r="H2399" s="20">
        <v>0</v>
      </c>
      <c r="I2399" s="12" t="s">
        <v>305</v>
      </c>
    </row>
    <row r="2400" spans="1:9" x14ac:dyDescent="0.2">
      <c r="A2400" s="14" t="s">
        <v>4628</v>
      </c>
      <c r="B2400" s="12" t="s">
        <v>4629</v>
      </c>
      <c r="C2400" s="18" t="s">
        <v>4638</v>
      </c>
      <c r="D2400" s="14" t="s">
        <v>4639</v>
      </c>
      <c r="E2400" s="14" t="s">
        <v>735</v>
      </c>
      <c r="F2400" s="20">
        <v>0</v>
      </c>
      <c r="G2400" s="20" t="s">
        <v>735</v>
      </c>
      <c r="H2400" s="20">
        <v>0</v>
      </c>
      <c r="I2400" s="12" t="s">
        <v>305</v>
      </c>
    </row>
    <row r="2401" spans="1:9" x14ac:dyDescent="0.2">
      <c r="A2401" s="14" t="s">
        <v>4628</v>
      </c>
      <c r="B2401" s="12" t="s">
        <v>4629</v>
      </c>
      <c r="C2401" s="18" t="s">
        <v>917</v>
      </c>
      <c r="D2401" s="14" t="s">
        <v>4640</v>
      </c>
      <c r="E2401" s="14" t="s">
        <v>735</v>
      </c>
      <c r="F2401" s="20">
        <v>0</v>
      </c>
      <c r="G2401" s="20" t="s">
        <v>735</v>
      </c>
      <c r="H2401" s="20">
        <v>0</v>
      </c>
      <c r="I2401" s="12" t="s">
        <v>305</v>
      </c>
    </row>
    <row r="2402" spans="1:9" x14ac:dyDescent="0.2">
      <c r="A2402" s="14" t="s">
        <v>4628</v>
      </c>
      <c r="B2402" s="12" t="s">
        <v>4629</v>
      </c>
      <c r="C2402" s="18" t="s">
        <v>2412</v>
      </c>
      <c r="D2402" s="14" t="s">
        <v>4641</v>
      </c>
      <c r="E2402" s="14" t="s">
        <v>735</v>
      </c>
      <c r="F2402" s="20">
        <v>0.3124477861319967</v>
      </c>
      <c r="G2402" s="20" t="s">
        <v>735</v>
      </c>
      <c r="H2402" s="20">
        <v>0.3256752993595099</v>
      </c>
      <c r="I2402" s="12" t="s">
        <v>305</v>
      </c>
    </row>
    <row r="2403" spans="1:9" x14ac:dyDescent="0.2">
      <c r="A2403" s="14" t="s">
        <v>4628</v>
      </c>
      <c r="B2403" s="12" t="s">
        <v>4629</v>
      </c>
      <c r="C2403" s="18" t="s">
        <v>4642</v>
      </c>
      <c r="D2403" s="14" t="s">
        <v>4643</v>
      </c>
      <c r="E2403" s="14" t="s">
        <v>735</v>
      </c>
      <c r="F2403" s="20">
        <v>0</v>
      </c>
      <c r="G2403" s="20" t="s">
        <v>735</v>
      </c>
      <c r="H2403" s="20">
        <v>0</v>
      </c>
      <c r="I2403" s="12" t="s">
        <v>305</v>
      </c>
    </row>
    <row r="2404" spans="1:9" x14ac:dyDescent="0.2">
      <c r="A2404" s="14" t="s">
        <v>4628</v>
      </c>
      <c r="B2404" s="12" t="s">
        <v>4629</v>
      </c>
      <c r="C2404" s="18" t="s">
        <v>4363</v>
      </c>
      <c r="D2404" s="14" t="s">
        <v>4644</v>
      </c>
      <c r="E2404" s="14" t="s">
        <v>735</v>
      </c>
      <c r="F2404" s="20">
        <v>0</v>
      </c>
      <c r="G2404" s="20" t="s">
        <v>735</v>
      </c>
      <c r="H2404" s="20">
        <v>0</v>
      </c>
      <c r="I2404" s="12" t="s">
        <v>305</v>
      </c>
    </row>
    <row r="2405" spans="1:9" x14ac:dyDescent="0.2">
      <c r="A2405" s="14" t="s">
        <v>4628</v>
      </c>
      <c r="B2405" s="12" t="s">
        <v>4629</v>
      </c>
      <c r="C2405" s="18" t="s">
        <v>2578</v>
      </c>
      <c r="D2405" s="14" t="s">
        <v>4645</v>
      </c>
      <c r="E2405" s="14" t="s">
        <v>735</v>
      </c>
      <c r="F2405" s="20">
        <v>0</v>
      </c>
      <c r="G2405" s="20" t="s">
        <v>735</v>
      </c>
      <c r="H2405" s="20">
        <v>0</v>
      </c>
      <c r="I2405" s="12" t="s">
        <v>305</v>
      </c>
    </row>
    <row r="2406" spans="1:9" x14ac:dyDescent="0.2">
      <c r="A2406" s="14" t="s">
        <v>4628</v>
      </c>
      <c r="B2406" s="12" t="s">
        <v>4629</v>
      </c>
      <c r="C2406" s="18" t="s">
        <v>762</v>
      </c>
      <c r="D2406" s="14" t="s">
        <v>4646</v>
      </c>
      <c r="E2406" s="14" t="s">
        <v>735</v>
      </c>
      <c r="F2406" s="20">
        <v>0</v>
      </c>
      <c r="G2406" s="20" t="s">
        <v>735</v>
      </c>
      <c r="H2406" s="20">
        <v>0</v>
      </c>
      <c r="I2406" s="12" t="s">
        <v>305</v>
      </c>
    </row>
    <row r="2407" spans="1:9" x14ac:dyDescent="0.2">
      <c r="A2407" s="14" t="s">
        <v>4628</v>
      </c>
      <c r="B2407" s="12" t="s">
        <v>4629</v>
      </c>
      <c r="C2407" s="18" t="s">
        <v>4647</v>
      </c>
      <c r="D2407" s="14" t="s">
        <v>4648</v>
      </c>
      <c r="E2407" s="14" t="s">
        <v>735</v>
      </c>
      <c r="F2407" s="20">
        <v>0</v>
      </c>
      <c r="G2407" s="20" t="s">
        <v>735</v>
      </c>
      <c r="H2407" s="20">
        <v>0</v>
      </c>
      <c r="I2407" s="12" t="s">
        <v>305</v>
      </c>
    </row>
    <row r="2408" spans="1:9" x14ac:dyDescent="0.2">
      <c r="A2408" s="14" t="s">
        <v>4628</v>
      </c>
      <c r="B2408" s="12" t="s">
        <v>4629</v>
      </c>
      <c r="C2408" s="18" t="s">
        <v>766</v>
      </c>
      <c r="D2408" s="14" t="s">
        <v>4649</v>
      </c>
      <c r="E2408" s="14" t="s">
        <v>735</v>
      </c>
      <c r="F2408" s="20">
        <v>0</v>
      </c>
      <c r="G2408" s="20" t="s">
        <v>735</v>
      </c>
      <c r="H2408" s="20">
        <v>0</v>
      </c>
      <c r="I2408" s="12" t="s">
        <v>305</v>
      </c>
    </row>
    <row r="2409" spans="1:9" x14ac:dyDescent="0.2">
      <c r="A2409" s="14" t="s">
        <v>4628</v>
      </c>
      <c r="B2409" s="12" t="s">
        <v>4629</v>
      </c>
      <c r="C2409" s="18" t="s">
        <v>4650</v>
      </c>
      <c r="D2409" s="14" t="s">
        <v>4651</v>
      </c>
      <c r="E2409" s="14" t="s">
        <v>735</v>
      </c>
      <c r="F2409" s="20">
        <v>0</v>
      </c>
      <c r="G2409" s="20" t="s">
        <v>735</v>
      </c>
      <c r="H2409" s="20">
        <v>0</v>
      </c>
      <c r="I2409" s="12" t="s">
        <v>305</v>
      </c>
    </row>
    <row r="2410" spans="1:9" x14ac:dyDescent="0.2">
      <c r="A2410" s="14" t="s">
        <v>4628</v>
      </c>
      <c r="B2410" s="12" t="s">
        <v>4629</v>
      </c>
      <c r="C2410" s="18" t="s">
        <v>1792</v>
      </c>
      <c r="D2410" s="14" t="s">
        <v>4652</v>
      </c>
      <c r="E2410" s="14" t="s">
        <v>735</v>
      </c>
      <c r="F2410" s="20">
        <v>0</v>
      </c>
      <c r="G2410" s="20" t="s">
        <v>735</v>
      </c>
      <c r="H2410" s="20">
        <v>0</v>
      </c>
      <c r="I2410" s="12" t="s">
        <v>305</v>
      </c>
    </row>
    <row r="2411" spans="1:9" x14ac:dyDescent="0.2">
      <c r="A2411" s="14" t="s">
        <v>4628</v>
      </c>
      <c r="B2411" s="12" t="s">
        <v>4629</v>
      </c>
      <c r="C2411" s="18" t="s">
        <v>3840</v>
      </c>
      <c r="D2411" s="14" t="s">
        <v>4653</v>
      </c>
      <c r="E2411" s="14" t="s">
        <v>735</v>
      </c>
      <c r="F2411" s="20">
        <v>0</v>
      </c>
      <c r="G2411" s="20" t="s">
        <v>735</v>
      </c>
      <c r="H2411" s="20">
        <v>0</v>
      </c>
      <c r="I2411" s="12" t="s">
        <v>305</v>
      </c>
    </row>
    <row r="2412" spans="1:9" x14ac:dyDescent="0.2">
      <c r="A2412" s="14" t="s">
        <v>4628</v>
      </c>
      <c r="B2412" s="12" t="s">
        <v>4629</v>
      </c>
      <c r="C2412" s="18" t="s">
        <v>1492</v>
      </c>
      <c r="D2412" s="14" t="s">
        <v>4654</v>
      </c>
      <c r="E2412" s="14" t="s">
        <v>735</v>
      </c>
      <c r="F2412" s="20">
        <v>0</v>
      </c>
      <c r="G2412" s="20" t="s">
        <v>735</v>
      </c>
      <c r="H2412" s="20">
        <v>0</v>
      </c>
      <c r="I2412" s="12" t="s">
        <v>305</v>
      </c>
    </row>
    <row r="2413" spans="1:9" x14ac:dyDescent="0.2">
      <c r="A2413" s="14" t="s">
        <v>4628</v>
      </c>
      <c r="B2413" s="12" t="s">
        <v>4629</v>
      </c>
      <c r="C2413" s="18" t="s">
        <v>784</v>
      </c>
      <c r="D2413" s="14" t="s">
        <v>4655</v>
      </c>
      <c r="E2413" s="14" t="s">
        <v>735</v>
      </c>
      <c r="F2413" s="20">
        <v>0</v>
      </c>
      <c r="G2413" s="20" t="s">
        <v>735</v>
      </c>
      <c r="H2413" s="20">
        <v>0</v>
      </c>
      <c r="I2413" s="12" t="s">
        <v>305</v>
      </c>
    </row>
    <row r="2414" spans="1:9" x14ac:dyDescent="0.2">
      <c r="A2414" s="14" t="s">
        <v>4628</v>
      </c>
      <c r="B2414" s="12" t="s">
        <v>4629</v>
      </c>
      <c r="C2414" s="18" t="s">
        <v>4656</v>
      </c>
      <c r="D2414" s="14" t="s">
        <v>4657</v>
      </c>
      <c r="E2414" s="14" t="s">
        <v>735</v>
      </c>
      <c r="F2414" s="20">
        <v>0</v>
      </c>
      <c r="G2414" s="20" t="s">
        <v>735</v>
      </c>
      <c r="H2414" s="20">
        <v>0</v>
      </c>
      <c r="I2414" s="12" t="s">
        <v>305</v>
      </c>
    </row>
    <row r="2415" spans="1:9" x14ac:dyDescent="0.2">
      <c r="A2415" s="14" t="s">
        <v>4628</v>
      </c>
      <c r="B2415" s="12" t="s">
        <v>4629</v>
      </c>
      <c r="C2415" s="18" t="s">
        <v>4658</v>
      </c>
      <c r="D2415" s="14" t="s">
        <v>4659</v>
      </c>
      <c r="E2415" s="14" t="s">
        <v>735</v>
      </c>
      <c r="F2415" s="20">
        <v>0</v>
      </c>
      <c r="G2415" s="20" t="s">
        <v>735</v>
      </c>
      <c r="H2415" s="20">
        <v>0</v>
      </c>
      <c r="I2415" s="12" t="s">
        <v>305</v>
      </c>
    </row>
    <row r="2416" spans="1:9" x14ac:dyDescent="0.2">
      <c r="A2416" s="14" t="s">
        <v>4628</v>
      </c>
      <c r="B2416" s="12" t="s">
        <v>4629</v>
      </c>
      <c r="C2416" s="18" t="s">
        <v>792</v>
      </c>
      <c r="D2416" s="14" t="s">
        <v>4660</v>
      </c>
      <c r="E2416" s="14" t="s">
        <v>735</v>
      </c>
      <c r="F2416" s="20">
        <v>0</v>
      </c>
      <c r="G2416" s="20" t="s">
        <v>735</v>
      </c>
      <c r="H2416" s="20">
        <v>0</v>
      </c>
      <c r="I2416" s="12" t="s">
        <v>305</v>
      </c>
    </row>
    <row r="2417" spans="1:9" x14ac:dyDescent="0.2">
      <c r="A2417" s="14" t="s">
        <v>4628</v>
      </c>
      <c r="B2417" s="12" t="s">
        <v>4629</v>
      </c>
      <c r="C2417" s="18" t="s">
        <v>4661</v>
      </c>
      <c r="D2417" s="14" t="s">
        <v>4662</v>
      </c>
      <c r="E2417" s="14" t="s">
        <v>735</v>
      </c>
      <c r="F2417" s="20">
        <v>0.16657519981988067</v>
      </c>
      <c r="G2417" s="20" t="s">
        <v>735</v>
      </c>
      <c r="H2417" s="20">
        <v>0</v>
      </c>
      <c r="I2417" s="12" t="s">
        <v>305</v>
      </c>
    </row>
    <row r="2418" spans="1:9" x14ac:dyDescent="0.2">
      <c r="A2418" s="14" t="s">
        <v>4628</v>
      </c>
      <c r="B2418" s="12" t="s">
        <v>4629</v>
      </c>
      <c r="C2418" s="18" t="s">
        <v>794</v>
      </c>
      <c r="D2418" s="14" t="s">
        <v>4663</v>
      </c>
      <c r="E2418" s="14" t="s">
        <v>735</v>
      </c>
      <c r="F2418" s="20">
        <v>0</v>
      </c>
      <c r="G2418" s="20" t="s">
        <v>735</v>
      </c>
      <c r="H2418" s="20">
        <v>0</v>
      </c>
      <c r="I2418" s="12" t="s">
        <v>305</v>
      </c>
    </row>
    <row r="2419" spans="1:9" x14ac:dyDescent="0.2">
      <c r="A2419" s="14" t="s">
        <v>4628</v>
      </c>
      <c r="B2419" s="12" t="s">
        <v>4629</v>
      </c>
      <c r="C2419" s="18" t="s">
        <v>1957</v>
      </c>
      <c r="D2419" s="14" t="s">
        <v>4664</v>
      </c>
      <c r="E2419" s="14" t="s">
        <v>735</v>
      </c>
      <c r="F2419" s="20">
        <v>0</v>
      </c>
      <c r="G2419" s="20" t="s">
        <v>735</v>
      </c>
      <c r="H2419" s="20">
        <v>0</v>
      </c>
      <c r="I2419" s="12" t="s">
        <v>305</v>
      </c>
    </row>
    <row r="2420" spans="1:9" x14ac:dyDescent="0.2">
      <c r="A2420" s="14" t="s">
        <v>4628</v>
      </c>
      <c r="B2420" s="12" t="s">
        <v>4629</v>
      </c>
      <c r="C2420" s="18" t="s">
        <v>4665</v>
      </c>
      <c r="D2420" s="14" t="s">
        <v>4666</v>
      </c>
      <c r="E2420" s="14" t="s">
        <v>735</v>
      </c>
      <c r="F2420" s="20">
        <v>0</v>
      </c>
      <c r="G2420" s="20" t="s">
        <v>735</v>
      </c>
      <c r="H2420" s="20">
        <v>0</v>
      </c>
      <c r="I2420" s="12" t="s">
        <v>305</v>
      </c>
    </row>
    <row r="2421" spans="1:9" x14ac:dyDescent="0.2">
      <c r="A2421" s="14" t="s">
        <v>4628</v>
      </c>
      <c r="B2421" s="12" t="s">
        <v>4629</v>
      </c>
      <c r="C2421" s="18" t="s">
        <v>4667</v>
      </c>
      <c r="D2421" s="14" t="s">
        <v>4668</v>
      </c>
      <c r="E2421" s="14" t="s">
        <v>735</v>
      </c>
      <c r="F2421" s="20">
        <v>0</v>
      </c>
      <c r="G2421" s="20" t="s">
        <v>735</v>
      </c>
      <c r="H2421" s="20">
        <v>0.28652549247514925</v>
      </c>
      <c r="I2421" s="12" t="s">
        <v>305</v>
      </c>
    </row>
    <row r="2422" spans="1:9" x14ac:dyDescent="0.2">
      <c r="A2422" s="14" t="s">
        <v>4628</v>
      </c>
      <c r="B2422" s="12" t="s">
        <v>4629</v>
      </c>
      <c r="C2422" s="18" t="s">
        <v>798</v>
      </c>
      <c r="D2422" s="14" t="s">
        <v>4669</v>
      </c>
      <c r="E2422" s="14" t="s">
        <v>735</v>
      </c>
      <c r="F2422" s="20">
        <v>0</v>
      </c>
      <c r="G2422" s="20" t="s">
        <v>735</v>
      </c>
      <c r="H2422" s="20">
        <v>0</v>
      </c>
      <c r="I2422" s="12" t="s">
        <v>305</v>
      </c>
    </row>
    <row r="2423" spans="1:9" x14ac:dyDescent="0.2">
      <c r="A2423" s="14" t="s">
        <v>4628</v>
      </c>
      <c r="B2423" s="12" t="s">
        <v>4629</v>
      </c>
      <c r="C2423" s="18" t="s">
        <v>1813</v>
      </c>
      <c r="D2423" s="14" t="s">
        <v>4670</v>
      </c>
      <c r="E2423" s="14" t="s">
        <v>735</v>
      </c>
      <c r="F2423" s="20">
        <v>0</v>
      </c>
      <c r="G2423" s="20" t="s">
        <v>735</v>
      </c>
      <c r="H2423" s="20">
        <v>0</v>
      </c>
      <c r="I2423" s="12" t="s">
        <v>305</v>
      </c>
    </row>
    <row r="2424" spans="1:9" x14ac:dyDescent="0.2">
      <c r="A2424" s="14" t="s">
        <v>4628</v>
      </c>
      <c r="B2424" s="12" t="s">
        <v>4629</v>
      </c>
      <c r="C2424" s="18" t="s">
        <v>4671</v>
      </c>
      <c r="D2424" s="14" t="s">
        <v>4672</v>
      </c>
      <c r="E2424" s="14" t="s">
        <v>735</v>
      </c>
      <c r="F2424" s="20">
        <v>0</v>
      </c>
      <c r="G2424" s="20" t="s">
        <v>735</v>
      </c>
      <c r="H2424" s="20">
        <v>0</v>
      </c>
      <c r="I2424" s="12" t="s">
        <v>305</v>
      </c>
    </row>
    <row r="2425" spans="1:9" x14ac:dyDescent="0.2">
      <c r="A2425" s="14" t="s">
        <v>4628</v>
      </c>
      <c r="B2425" s="12" t="s">
        <v>4629</v>
      </c>
      <c r="C2425" s="18" t="s">
        <v>1340</v>
      </c>
      <c r="D2425" s="14" t="s">
        <v>4673</v>
      </c>
      <c r="E2425" s="14" t="s">
        <v>735</v>
      </c>
      <c r="F2425" s="20">
        <v>0.16269934486988741</v>
      </c>
      <c r="G2425" s="20" t="s">
        <v>735</v>
      </c>
      <c r="H2425" s="20">
        <v>0.17952921023096463</v>
      </c>
      <c r="I2425" s="12" t="s">
        <v>305</v>
      </c>
    </row>
    <row r="2426" spans="1:9" x14ac:dyDescent="0.2">
      <c r="A2426" s="14" t="s">
        <v>4628</v>
      </c>
      <c r="B2426" s="12" t="s">
        <v>4629</v>
      </c>
      <c r="C2426" s="18" t="s">
        <v>1539</v>
      </c>
      <c r="D2426" s="14" t="s">
        <v>4674</v>
      </c>
      <c r="E2426" s="14" t="s">
        <v>735</v>
      </c>
      <c r="F2426" s="20">
        <v>0</v>
      </c>
      <c r="G2426" s="20" t="s">
        <v>735</v>
      </c>
      <c r="H2426" s="20">
        <v>0</v>
      </c>
      <c r="I2426" s="12" t="s">
        <v>305</v>
      </c>
    </row>
    <row r="2427" spans="1:9" x14ac:dyDescent="0.2">
      <c r="A2427" s="14" t="s">
        <v>4628</v>
      </c>
      <c r="B2427" s="12" t="s">
        <v>4629</v>
      </c>
      <c r="C2427" s="18" t="s">
        <v>4675</v>
      </c>
      <c r="D2427" s="14" t="s">
        <v>4676</v>
      </c>
      <c r="E2427" s="14" t="s">
        <v>735</v>
      </c>
      <c r="F2427" s="20">
        <v>0</v>
      </c>
      <c r="G2427" s="20" t="s">
        <v>735</v>
      </c>
      <c r="H2427" s="20">
        <v>0</v>
      </c>
      <c r="I2427" s="12" t="s">
        <v>305</v>
      </c>
    </row>
    <row r="2428" spans="1:9" x14ac:dyDescent="0.2">
      <c r="A2428" s="14" t="s">
        <v>4628</v>
      </c>
      <c r="B2428" s="12" t="s">
        <v>4629</v>
      </c>
      <c r="C2428" s="18" t="s">
        <v>1817</v>
      </c>
      <c r="D2428" s="14" t="s">
        <v>4677</v>
      </c>
      <c r="E2428" s="14" t="s">
        <v>735</v>
      </c>
      <c r="F2428" s="20">
        <v>0</v>
      </c>
      <c r="G2428" s="20" t="s">
        <v>735</v>
      </c>
      <c r="H2428" s="20">
        <v>0</v>
      </c>
      <c r="I2428" s="12" t="s">
        <v>305</v>
      </c>
    </row>
    <row r="2429" spans="1:9" x14ac:dyDescent="0.2">
      <c r="A2429" s="14" t="s">
        <v>4628</v>
      </c>
      <c r="B2429" s="12" t="s">
        <v>4629</v>
      </c>
      <c r="C2429" s="18" t="s">
        <v>4678</v>
      </c>
      <c r="D2429" s="14" t="s">
        <v>4679</v>
      </c>
      <c r="E2429" s="14" t="s">
        <v>735</v>
      </c>
      <c r="F2429" s="20">
        <v>0</v>
      </c>
      <c r="G2429" s="20" t="s">
        <v>735</v>
      </c>
      <c r="H2429" s="20">
        <v>0</v>
      </c>
      <c r="I2429" s="12" t="s">
        <v>305</v>
      </c>
    </row>
    <row r="2430" spans="1:9" x14ac:dyDescent="0.2">
      <c r="A2430" s="14" t="s">
        <v>4628</v>
      </c>
      <c r="B2430" s="12" t="s">
        <v>4629</v>
      </c>
      <c r="C2430" s="18" t="s">
        <v>3866</v>
      </c>
      <c r="D2430" s="14" t="s">
        <v>4680</v>
      </c>
      <c r="E2430" s="14" t="s">
        <v>735</v>
      </c>
      <c r="F2430" s="20">
        <v>0</v>
      </c>
      <c r="G2430" s="20" t="s">
        <v>735</v>
      </c>
      <c r="H2430" s="20">
        <v>0</v>
      </c>
      <c r="I2430" s="12" t="s">
        <v>305</v>
      </c>
    </row>
    <row r="2431" spans="1:9" x14ac:dyDescent="0.2">
      <c r="A2431" s="14" t="s">
        <v>4628</v>
      </c>
      <c r="B2431" s="12" t="s">
        <v>4629</v>
      </c>
      <c r="C2431" s="18" t="s">
        <v>1819</v>
      </c>
      <c r="D2431" s="14" t="s">
        <v>4681</v>
      </c>
      <c r="E2431" s="14" t="s">
        <v>735</v>
      </c>
      <c r="F2431" s="20">
        <v>0</v>
      </c>
      <c r="G2431" s="20" t="s">
        <v>735</v>
      </c>
      <c r="H2431" s="20">
        <v>0</v>
      </c>
      <c r="I2431" s="12" t="s">
        <v>305</v>
      </c>
    </row>
    <row r="2432" spans="1:9" x14ac:dyDescent="0.2">
      <c r="A2432" s="14" t="s">
        <v>4628</v>
      </c>
      <c r="B2432" s="12" t="s">
        <v>4629</v>
      </c>
      <c r="C2432" s="18" t="s">
        <v>802</v>
      </c>
      <c r="D2432" s="14" t="s">
        <v>4682</v>
      </c>
      <c r="E2432" s="14" t="s">
        <v>735</v>
      </c>
      <c r="F2432" s="20">
        <v>0</v>
      </c>
      <c r="G2432" s="20" t="s">
        <v>735</v>
      </c>
      <c r="H2432" s="20">
        <v>0</v>
      </c>
      <c r="I2432" s="12" t="s">
        <v>305</v>
      </c>
    </row>
    <row r="2433" spans="1:9" x14ac:dyDescent="0.2">
      <c r="A2433" s="14" t="s">
        <v>4628</v>
      </c>
      <c r="B2433" s="12" t="s">
        <v>4629</v>
      </c>
      <c r="C2433" s="18" t="s">
        <v>2455</v>
      </c>
      <c r="D2433" s="14" t="s">
        <v>4683</v>
      </c>
      <c r="E2433" s="14" t="s">
        <v>735</v>
      </c>
      <c r="F2433" s="20">
        <v>0</v>
      </c>
      <c r="G2433" s="20" t="s">
        <v>735</v>
      </c>
      <c r="H2433" s="20">
        <v>0</v>
      </c>
      <c r="I2433" s="12" t="s">
        <v>305</v>
      </c>
    </row>
    <row r="2434" spans="1:9" x14ac:dyDescent="0.2">
      <c r="A2434" s="14" t="s">
        <v>4628</v>
      </c>
      <c r="B2434" s="12" t="s">
        <v>4629</v>
      </c>
      <c r="C2434" s="18" t="s">
        <v>804</v>
      </c>
      <c r="D2434" s="14" t="s">
        <v>4684</v>
      </c>
      <c r="E2434" s="14" t="s">
        <v>735</v>
      </c>
      <c r="F2434" s="20">
        <v>0</v>
      </c>
      <c r="G2434" s="20" t="s">
        <v>735</v>
      </c>
      <c r="H2434" s="20">
        <v>0</v>
      </c>
      <c r="I2434" s="12" t="s">
        <v>305</v>
      </c>
    </row>
    <row r="2435" spans="1:9" x14ac:dyDescent="0.2">
      <c r="A2435" s="14" t="s">
        <v>4628</v>
      </c>
      <c r="B2435" s="12" t="s">
        <v>4629</v>
      </c>
      <c r="C2435" s="18" t="s">
        <v>3094</v>
      </c>
      <c r="D2435" s="14" t="s">
        <v>4685</v>
      </c>
      <c r="E2435" s="14" t="s">
        <v>735</v>
      </c>
      <c r="F2435" s="20">
        <v>0</v>
      </c>
      <c r="G2435" s="20" t="s">
        <v>735</v>
      </c>
      <c r="H2435" s="20">
        <v>0</v>
      </c>
      <c r="I2435" s="12" t="s">
        <v>305</v>
      </c>
    </row>
    <row r="2436" spans="1:9" x14ac:dyDescent="0.2">
      <c r="A2436" s="14" t="s">
        <v>4628</v>
      </c>
      <c r="B2436" s="12" t="s">
        <v>4629</v>
      </c>
      <c r="C2436" s="18" t="s">
        <v>806</v>
      </c>
      <c r="D2436" s="14" t="s">
        <v>4686</v>
      </c>
      <c r="E2436" s="14" t="s">
        <v>735</v>
      </c>
      <c r="F2436" s="20">
        <v>0</v>
      </c>
      <c r="G2436" s="20" t="s">
        <v>735</v>
      </c>
      <c r="H2436" s="20">
        <v>0</v>
      </c>
      <c r="I2436" s="12" t="s">
        <v>305</v>
      </c>
    </row>
    <row r="2437" spans="1:9" x14ac:dyDescent="0.2">
      <c r="A2437" s="14" t="s">
        <v>4628</v>
      </c>
      <c r="B2437" s="12" t="s">
        <v>4629</v>
      </c>
      <c r="C2437" s="18" t="s">
        <v>808</v>
      </c>
      <c r="D2437" s="14" t="s">
        <v>4687</v>
      </c>
      <c r="E2437" s="14" t="s">
        <v>735</v>
      </c>
      <c r="F2437" s="20">
        <v>0</v>
      </c>
      <c r="G2437" s="20" t="s">
        <v>735</v>
      </c>
      <c r="H2437" s="20">
        <v>0</v>
      </c>
      <c r="I2437" s="12" t="s">
        <v>305</v>
      </c>
    </row>
    <row r="2438" spans="1:9" x14ac:dyDescent="0.2">
      <c r="A2438" s="14" t="s">
        <v>4628</v>
      </c>
      <c r="B2438" s="12" t="s">
        <v>4629</v>
      </c>
      <c r="C2438" s="18" t="s">
        <v>966</v>
      </c>
      <c r="D2438" s="14" t="s">
        <v>4688</v>
      </c>
      <c r="E2438" s="14" t="s">
        <v>735</v>
      </c>
      <c r="F2438" s="20">
        <v>0</v>
      </c>
      <c r="G2438" s="20" t="s">
        <v>735</v>
      </c>
      <c r="H2438" s="20">
        <v>0</v>
      </c>
      <c r="I2438" s="12" t="s">
        <v>305</v>
      </c>
    </row>
    <row r="2439" spans="1:9" x14ac:dyDescent="0.2">
      <c r="A2439" s="14" t="s">
        <v>4628</v>
      </c>
      <c r="B2439" s="12" t="s">
        <v>4629</v>
      </c>
      <c r="C2439" s="18" t="s">
        <v>1838</v>
      </c>
      <c r="D2439" s="14" t="s">
        <v>4689</v>
      </c>
      <c r="E2439" s="14" t="s">
        <v>735</v>
      </c>
      <c r="F2439" s="20">
        <v>0</v>
      </c>
      <c r="G2439" s="20" t="s">
        <v>735</v>
      </c>
      <c r="H2439" s="20">
        <v>2.5443510737628294E-2</v>
      </c>
      <c r="I2439" s="12" t="s">
        <v>305</v>
      </c>
    </row>
    <row r="2440" spans="1:9" x14ac:dyDescent="0.2">
      <c r="A2440" s="14" t="s">
        <v>4628</v>
      </c>
      <c r="B2440" s="12" t="s">
        <v>4629</v>
      </c>
      <c r="C2440" s="18" t="s">
        <v>1070</v>
      </c>
      <c r="D2440" s="14" t="s">
        <v>4690</v>
      </c>
      <c r="E2440" s="14" t="s">
        <v>735</v>
      </c>
      <c r="F2440" s="20">
        <v>0</v>
      </c>
      <c r="G2440" s="20" t="s">
        <v>874</v>
      </c>
      <c r="H2440" s="20" t="s">
        <v>874</v>
      </c>
      <c r="I2440" s="12" t="s">
        <v>305</v>
      </c>
    </row>
    <row r="2441" spans="1:9" x14ac:dyDescent="0.2">
      <c r="A2441" s="14" t="s">
        <v>4628</v>
      </c>
      <c r="B2441" s="12" t="s">
        <v>4629</v>
      </c>
      <c r="C2441" s="18" t="s">
        <v>812</v>
      </c>
      <c r="D2441" s="14" t="s">
        <v>4691</v>
      </c>
      <c r="E2441" s="14" t="s">
        <v>735</v>
      </c>
      <c r="F2441" s="20">
        <v>0</v>
      </c>
      <c r="G2441" s="20" t="s">
        <v>735</v>
      </c>
      <c r="H2441" s="20">
        <v>0</v>
      </c>
      <c r="I2441" s="12" t="s">
        <v>305</v>
      </c>
    </row>
    <row r="2442" spans="1:9" x14ac:dyDescent="0.2">
      <c r="A2442" s="14" t="s">
        <v>4628</v>
      </c>
      <c r="B2442" s="12" t="s">
        <v>4629</v>
      </c>
      <c r="C2442" s="18" t="s">
        <v>814</v>
      </c>
      <c r="D2442" s="14" t="s">
        <v>4692</v>
      </c>
      <c r="E2442" s="14" t="s">
        <v>735</v>
      </c>
      <c r="F2442" s="20">
        <v>0</v>
      </c>
      <c r="G2442" s="20" t="s">
        <v>735</v>
      </c>
      <c r="H2442" s="20">
        <v>0</v>
      </c>
      <c r="I2442" s="12" t="s">
        <v>305</v>
      </c>
    </row>
    <row r="2443" spans="1:9" x14ac:dyDescent="0.2">
      <c r="A2443" s="14" t="s">
        <v>4628</v>
      </c>
      <c r="B2443" s="12" t="s">
        <v>4629</v>
      </c>
      <c r="C2443" s="18" t="s">
        <v>1739</v>
      </c>
      <c r="D2443" s="14" t="s">
        <v>4693</v>
      </c>
      <c r="E2443" s="14" t="s">
        <v>735</v>
      </c>
      <c r="F2443" s="20">
        <v>0</v>
      </c>
      <c r="G2443" s="20" t="s">
        <v>735</v>
      </c>
      <c r="H2443" s="20">
        <v>0</v>
      </c>
      <c r="I2443" s="12" t="s">
        <v>305</v>
      </c>
    </row>
    <row r="2444" spans="1:9" x14ac:dyDescent="0.2">
      <c r="A2444" s="14" t="s">
        <v>4628</v>
      </c>
      <c r="B2444" s="12" t="s">
        <v>4629</v>
      </c>
      <c r="C2444" s="18" t="s">
        <v>972</v>
      </c>
      <c r="D2444" s="14" t="s">
        <v>4694</v>
      </c>
      <c r="E2444" s="14" t="s">
        <v>735</v>
      </c>
      <c r="F2444" s="20">
        <v>0</v>
      </c>
      <c r="G2444" s="20" t="s">
        <v>735</v>
      </c>
      <c r="H2444" s="20">
        <v>0</v>
      </c>
      <c r="I2444" s="12" t="s">
        <v>305</v>
      </c>
    </row>
    <row r="2445" spans="1:9" x14ac:dyDescent="0.2">
      <c r="A2445" s="14" t="s">
        <v>4628</v>
      </c>
      <c r="B2445" s="12" t="s">
        <v>4629</v>
      </c>
      <c r="C2445" s="18" t="s">
        <v>4695</v>
      </c>
      <c r="D2445" s="14" t="s">
        <v>4696</v>
      </c>
      <c r="E2445" s="14" t="s">
        <v>735</v>
      </c>
      <c r="F2445" s="20">
        <v>0</v>
      </c>
      <c r="G2445" s="20" t="s">
        <v>735</v>
      </c>
      <c r="H2445" s="20">
        <v>0</v>
      </c>
      <c r="I2445" s="12" t="s">
        <v>305</v>
      </c>
    </row>
    <row r="2446" spans="1:9" x14ac:dyDescent="0.2">
      <c r="A2446" s="14" t="s">
        <v>4628</v>
      </c>
      <c r="B2446" s="12" t="s">
        <v>4629</v>
      </c>
      <c r="C2446" s="18" t="s">
        <v>4697</v>
      </c>
      <c r="D2446" s="14" t="s">
        <v>4698</v>
      </c>
      <c r="E2446" s="14" t="s">
        <v>735</v>
      </c>
      <c r="F2446" s="20">
        <v>0</v>
      </c>
      <c r="G2446" s="20" t="s">
        <v>735</v>
      </c>
      <c r="H2446" s="20">
        <v>0</v>
      </c>
      <c r="I2446" s="12" t="s">
        <v>305</v>
      </c>
    </row>
    <row r="2447" spans="1:9" x14ac:dyDescent="0.2">
      <c r="A2447" s="14" t="s">
        <v>4628</v>
      </c>
      <c r="B2447" s="12" t="s">
        <v>4629</v>
      </c>
      <c r="C2447" s="18" t="s">
        <v>4699</v>
      </c>
      <c r="D2447" s="14" t="s">
        <v>4700</v>
      </c>
      <c r="E2447" s="14" t="s">
        <v>735</v>
      </c>
      <c r="F2447" s="20">
        <v>0</v>
      </c>
      <c r="G2447" s="20" t="s">
        <v>735</v>
      </c>
      <c r="H2447" s="20">
        <v>0</v>
      </c>
      <c r="I2447" s="12" t="s">
        <v>305</v>
      </c>
    </row>
    <row r="2448" spans="1:9" x14ac:dyDescent="0.2">
      <c r="A2448" s="14" t="s">
        <v>4628</v>
      </c>
      <c r="B2448" s="12" t="s">
        <v>4629</v>
      </c>
      <c r="C2448" s="18" t="s">
        <v>822</v>
      </c>
      <c r="D2448" s="14" t="s">
        <v>4701</v>
      </c>
      <c r="E2448" s="14" t="s">
        <v>735</v>
      </c>
      <c r="F2448" s="20">
        <v>0</v>
      </c>
      <c r="G2448" s="20" t="s">
        <v>735</v>
      </c>
      <c r="H2448" s="20">
        <v>0</v>
      </c>
      <c r="I2448" s="12" t="s">
        <v>305</v>
      </c>
    </row>
    <row r="2449" spans="1:9" x14ac:dyDescent="0.2">
      <c r="A2449" s="14" t="s">
        <v>4628</v>
      </c>
      <c r="B2449" s="12" t="s">
        <v>4629</v>
      </c>
      <c r="C2449" s="18" t="s">
        <v>824</v>
      </c>
      <c r="D2449" s="14" t="s">
        <v>4702</v>
      </c>
      <c r="E2449" s="14" t="s">
        <v>735</v>
      </c>
      <c r="F2449" s="20">
        <v>0</v>
      </c>
      <c r="G2449" s="20" t="s">
        <v>735</v>
      </c>
      <c r="H2449" s="20">
        <v>0</v>
      </c>
      <c r="I2449" s="12" t="s">
        <v>305</v>
      </c>
    </row>
    <row r="2450" spans="1:9" x14ac:dyDescent="0.2">
      <c r="A2450" s="14" t="s">
        <v>4628</v>
      </c>
      <c r="B2450" s="12" t="s">
        <v>4629</v>
      </c>
      <c r="C2450" s="18" t="s">
        <v>828</v>
      </c>
      <c r="D2450" s="14" t="s">
        <v>4703</v>
      </c>
      <c r="E2450" s="14" t="s">
        <v>735</v>
      </c>
      <c r="F2450" s="20">
        <v>0</v>
      </c>
      <c r="G2450" s="20" t="s">
        <v>735</v>
      </c>
      <c r="H2450" s="20">
        <v>0</v>
      </c>
      <c r="I2450" s="12" t="s">
        <v>305</v>
      </c>
    </row>
    <row r="2451" spans="1:9" x14ac:dyDescent="0.2">
      <c r="A2451" s="14" t="s">
        <v>4628</v>
      </c>
      <c r="B2451" s="12" t="s">
        <v>4629</v>
      </c>
      <c r="C2451" s="18" t="s">
        <v>830</v>
      </c>
      <c r="D2451" s="14" t="s">
        <v>4704</v>
      </c>
      <c r="E2451" s="14" t="s">
        <v>735</v>
      </c>
      <c r="F2451" s="20">
        <v>0</v>
      </c>
      <c r="G2451" s="20" t="s">
        <v>735</v>
      </c>
      <c r="H2451" s="20">
        <v>0</v>
      </c>
      <c r="I2451" s="12" t="s">
        <v>305</v>
      </c>
    </row>
    <row r="2452" spans="1:9" x14ac:dyDescent="0.2">
      <c r="A2452" s="14" t="s">
        <v>4628</v>
      </c>
      <c r="B2452" s="12" t="s">
        <v>4629</v>
      </c>
      <c r="C2452" s="18" t="s">
        <v>4705</v>
      </c>
      <c r="D2452" s="14" t="s">
        <v>4706</v>
      </c>
      <c r="E2452" s="14" t="s">
        <v>735</v>
      </c>
      <c r="F2452" s="20">
        <v>0</v>
      </c>
      <c r="G2452" s="20" t="s">
        <v>735</v>
      </c>
      <c r="H2452" s="20">
        <v>0</v>
      </c>
      <c r="I2452" s="12" t="s">
        <v>305</v>
      </c>
    </row>
    <row r="2453" spans="1:9" x14ac:dyDescent="0.2">
      <c r="A2453" s="14" t="s">
        <v>4628</v>
      </c>
      <c r="B2453" s="12" t="s">
        <v>4629</v>
      </c>
      <c r="C2453" s="18" t="s">
        <v>4116</v>
      </c>
      <c r="D2453" s="14" t="s">
        <v>4707</v>
      </c>
      <c r="E2453" s="14" t="s">
        <v>735</v>
      </c>
      <c r="F2453" s="20">
        <v>0</v>
      </c>
      <c r="G2453" s="20" t="s">
        <v>735</v>
      </c>
      <c r="H2453" s="20">
        <v>0</v>
      </c>
      <c r="I2453" s="12" t="s">
        <v>305</v>
      </c>
    </row>
    <row r="2454" spans="1:9" x14ac:dyDescent="0.2">
      <c r="A2454" s="14" t="s">
        <v>4628</v>
      </c>
      <c r="B2454" s="12" t="s">
        <v>4629</v>
      </c>
      <c r="C2454" s="18" t="s">
        <v>834</v>
      </c>
      <c r="D2454" s="14" t="s">
        <v>4708</v>
      </c>
      <c r="E2454" s="14" t="s">
        <v>735</v>
      </c>
      <c r="F2454" s="20">
        <v>0</v>
      </c>
      <c r="G2454" s="20" t="s">
        <v>735</v>
      </c>
      <c r="H2454" s="20">
        <v>0</v>
      </c>
      <c r="I2454" s="12" t="s">
        <v>305</v>
      </c>
    </row>
    <row r="2455" spans="1:9" x14ac:dyDescent="0.2">
      <c r="A2455" s="14" t="s">
        <v>4628</v>
      </c>
      <c r="B2455" s="12" t="s">
        <v>4629</v>
      </c>
      <c r="C2455" s="18" t="s">
        <v>836</v>
      </c>
      <c r="D2455" s="14" t="s">
        <v>4709</v>
      </c>
      <c r="E2455" s="14" t="s">
        <v>735</v>
      </c>
      <c r="F2455" s="20">
        <v>0</v>
      </c>
      <c r="G2455" s="20" t="s">
        <v>735</v>
      </c>
      <c r="H2455" s="20">
        <v>0</v>
      </c>
      <c r="I2455" s="12" t="s">
        <v>305</v>
      </c>
    </row>
    <row r="2456" spans="1:9" x14ac:dyDescent="0.2">
      <c r="A2456" s="14" t="s">
        <v>4628</v>
      </c>
      <c r="B2456" s="12" t="s">
        <v>4629</v>
      </c>
      <c r="C2456" s="18" t="s">
        <v>3894</v>
      </c>
      <c r="D2456" s="14" t="s">
        <v>4710</v>
      </c>
      <c r="E2456" s="14" t="s">
        <v>735</v>
      </c>
      <c r="F2456" s="20">
        <v>0</v>
      </c>
      <c r="G2456" s="20" t="s">
        <v>735</v>
      </c>
      <c r="H2456" s="20">
        <v>0</v>
      </c>
      <c r="I2456" s="12" t="s">
        <v>305</v>
      </c>
    </row>
    <row r="2457" spans="1:9" x14ac:dyDescent="0.2">
      <c r="A2457" s="14" t="s">
        <v>4628</v>
      </c>
      <c r="B2457" s="12" t="s">
        <v>4629</v>
      </c>
      <c r="C2457" s="18" t="s">
        <v>838</v>
      </c>
      <c r="D2457" s="14" t="s">
        <v>4711</v>
      </c>
      <c r="E2457" s="14" t="s">
        <v>735</v>
      </c>
      <c r="F2457" s="20">
        <v>0</v>
      </c>
      <c r="G2457" s="20" t="s">
        <v>735</v>
      </c>
      <c r="H2457" s="20">
        <v>5.2083333333333315E-2</v>
      </c>
      <c r="I2457" s="12" t="s">
        <v>305</v>
      </c>
    </row>
    <row r="2458" spans="1:9" x14ac:dyDescent="0.2">
      <c r="A2458" s="14" t="s">
        <v>4628</v>
      </c>
      <c r="B2458" s="12" t="s">
        <v>4629</v>
      </c>
      <c r="C2458" s="18" t="s">
        <v>4712</v>
      </c>
      <c r="D2458" s="14" t="s">
        <v>4713</v>
      </c>
      <c r="E2458" s="14" t="s">
        <v>735</v>
      </c>
      <c r="F2458" s="20">
        <v>0</v>
      </c>
      <c r="G2458" s="20" t="s">
        <v>735</v>
      </c>
      <c r="H2458" s="20">
        <v>0</v>
      </c>
      <c r="I2458" s="12" t="s">
        <v>305</v>
      </c>
    </row>
    <row r="2459" spans="1:9" x14ac:dyDescent="0.2">
      <c r="A2459" s="14" t="s">
        <v>4628</v>
      </c>
      <c r="B2459" s="12" t="s">
        <v>4629</v>
      </c>
      <c r="C2459" s="18" t="s">
        <v>4714</v>
      </c>
      <c r="D2459" s="14" t="s">
        <v>4715</v>
      </c>
      <c r="E2459" s="14" t="s">
        <v>735</v>
      </c>
      <c r="F2459" s="20">
        <v>0</v>
      </c>
      <c r="G2459" s="20" t="s">
        <v>735</v>
      </c>
      <c r="H2459" s="20">
        <v>8.1960947814606333E-2</v>
      </c>
      <c r="I2459" s="12" t="s">
        <v>305</v>
      </c>
    </row>
    <row r="2460" spans="1:9" x14ac:dyDescent="0.2">
      <c r="A2460" s="14" t="s">
        <v>4628</v>
      </c>
      <c r="B2460" s="12" t="s">
        <v>4629</v>
      </c>
      <c r="C2460" s="18" t="s">
        <v>840</v>
      </c>
      <c r="D2460" s="14" t="s">
        <v>4716</v>
      </c>
      <c r="E2460" s="14" t="s">
        <v>735</v>
      </c>
      <c r="F2460" s="20">
        <v>0</v>
      </c>
      <c r="G2460" s="20" t="s">
        <v>735</v>
      </c>
      <c r="H2460" s="20">
        <v>0</v>
      </c>
      <c r="I2460" s="12" t="s">
        <v>305</v>
      </c>
    </row>
    <row r="2461" spans="1:9" x14ac:dyDescent="0.2">
      <c r="A2461" s="14" t="s">
        <v>4628</v>
      </c>
      <c r="B2461" s="12" t="s">
        <v>4629</v>
      </c>
      <c r="C2461" s="18" t="s">
        <v>4717</v>
      </c>
      <c r="D2461" s="14" t="s">
        <v>4718</v>
      </c>
      <c r="E2461" s="14" t="s">
        <v>735</v>
      </c>
      <c r="F2461" s="20">
        <v>0.19300766283524906</v>
      </c>
      <c r="G2461" s="20" t="s">
        <v>735</v>
      </c>
      <c r="H2461" s="20">
        <v>0.23574270557029181</v>
      </c>
      <c r="I2461" s="12" t="s">
        <v>305</v>
      </c>
    </row>
    <row r="2462" spans="1:9" x14ac:dyDescent="0.2">
      <c r="A2462" s="14" t="s">
        <v>4628</v>
      </c>
      <c r="B2462" s="12" t="s">
        <v>4629</v>
      </c>
      <c r="C2462" s="18" t="s">
        <v>1000</v>
      </c>
      <c r="D2462" s="14" t="s">
        <v>4719</v>
      </c>
      <c r="E2462" s="14" t="s">
        <v>735</v>
      </c>
      <c r="F2462" s="20">
        <v>0</v>
      </c>
      <c r="G2462" s="20" t="s">
        <v>735</v>
      </c>
      <c r="H2462" s="20">
        <v>0</v>
      </c>
      <c r="I2462" s="12" t="s">
        <v>305</v>
      </c>
    </row>
    <row r="2463" spans="1:9" x14ac:dyDescent="0.2">
      <c r="A2463" s="14" t="s">
        <v>4628</v>
      </c>
      <c r="B2463" s="12" t="s">
        <v>4629</v>
      </c>
      <c r="C2463" s="18" t="s">
        <v>1392</v>
      </c>
      <c r="D2463" s="14" t="s">
        <v>4720</v>
      </c>
      <c r="E2463" s="14" t="s">
        <v>735</v>
      </c>
      <c r="F2463" s="20">
        <v>0</v>
      </c>
      <c r="G2463" s="20" t="s">
        <v>735</v>
      </c>
      <c r="H2463" s="20">
        <v>1.8357487922705418E-2</v>
      </c>
      <c r="I2463" s="12" t="s">
        <v>305</v>
      </c>
    </row>
    <row r="2464" spans="1:9" x14ac:dyDescent="0.2">
      <c r="A2464" s="14" t="s">
        <v>4628</v>
      </c>
      <c r="B2464" s="12" t="s">
        <v>4629</v>
      </c>
      <c r="C2464" s="18" t="s">
        <v>4721</v>
      </c>
      <c r="D2464" s="14" t="s">
        <v>4722</v>
      </c>
      <c r="E2464" s="14" t="s">
        <v>735</v>
      </c>
      <c r="F2464" s="20">
        <v>0</v>
      </c>
      <c r="G2464" s="20" t="s">
        <v>735</v>
      </c>
      <c r="H2464" s="20">
        <v>0</v>
      </c>
      <c r="I2464" s="12" t="s">
        <v>305</v>
      </c>
    </row>
    <row r="2465" spans="1:9" x14ac:dyDescent="0.2">
      <c r="A2465" s="14" t="s">
        <v>4628</v>
      </c>
      <c r="B2465" s="12" t="s">
        <v>4629</v>
      </c>
      <c r="C2465" s="18" t="s">
        <v>4723</v>
      </c>
      <c r="D2465" s="14" t="s">
        <v>4724</v>
      </c>
      <c r="E2465" s="14" t="s">
        <v>735</v>
      </c>
      <c r="F2465" s="20">
        <v>0</v>
      </c>
      <c r="G2465" s="20" t="s">
        <v>735</v>
      </c>
      <c r="H2465" s="20">
        <v>0</v>
      </c>
      <c r="I2465" s="12" t="s">
        <v>305</v>
      </c>
    </row>
    <row r="2466" spans="1:9" x14ac:dyDescent="0.2">
      <c r="A2466" s="14" t="s">
        <v>4628</v>
      </c>
      <c r="B2466" s="12" t="s">
        <v>4629</v>
      </c>
      <c r="C2466" s="18" t="s">
        <v>2524</v>
      </c>
      <c r="D2466" s="14" t="s">
        <v>4725</v>
      </c>
      <c r="E2466" s="14" t="s">
        <v>735</v>
      </c>
      <c r="F2466" s="20">
        <v>0</v>
      </c>
      <c r="G2466" s="20" t="s">
        <v>735</v>
      </c>
      <c r="H2466" s="20">
        <v>0</v>
      </c>
      <c r="I2466" s="12" t="s">
        <v>305</v>
      </c>
    </row>
    <row r="2467" spans="1:9" x14ac:dyDescent="0.2">
      <c r="A2467" s="14" t="s">
        <v>4628</v>
      </c>
      <c r="B2467" s="12" t="s">
        <v>4629</v>
      </c>
      <c r="C2467" s="18" t="s">
        <v>3924</v>
      </c>
      <c r="D2467" s="14" t="s">
        <v>4726</v>
      </c>
      <c r="E2467" s="14" t="s">
        <v>735</v>
      </c>
      <c r="F2467" s="20">
        <v>0</v>
      </c>
      <c r="G2467" s="20" t="s">
        <v>735</v>
      </c>
      <c r="H2467" s="20">
        <v>0</v>
      </c>
      <c r="I2467" s="12" t="s">
        <v>305</v>
      </c>
    </row>
    <row r="2468" spans="1:9" x14ac:dyDescent="0.2">
      <c r="A2468" s="14" t="s">
        <v>4628</v>
      </c>
      <c r="B2468" s="12" t="s">
        <v>4629</v>
      </c>
      <c r="C2468" s="18" t="s">
        <v>1013</v>
      </c>
      <c r="D2468" s="14" t="s">
        <v>4727</v>
      </c>
      <c r="E2468" s="14" t="s">
        <v>735</v>
      </c>
      <c r="F2468" s="20">
        <v>0.1777399117824649</v>
      </c>
      <c r="G2468" s="20" t="s">
        <v>735</v>
      </c>
      <c r="H2468" s="20">
        <v>0.15955208109463426</v>
      </c>
      <c r="I2468" s="12" t="s">
        <v>305</v>
      </c>
    </row>
    <row r="2469" spans="1:9" x14ac:dyDescent="0.2">
      <c r="A2469" s="14" t="s">
        <v>4628</v>
      </c>
      <c r="B2469" s="12" t="s">
        <v>4629</v>
      </c>
      <c r="C2469" s="18" t="s">
        <v>4728</v>
      </c>
      <c r="D2469" s="14" t="s">
        <v>4729</v>
      </c>
      <c r="E2469" s="14" t="s">
        <v>735</v>
      </c>
      <c r="F2469" s="20">
        <v>0</v>
      </c>
      <c r="G2469" s="20" t="s">
        <v>735</v>
      </c>
      <c r="H2469" s="20">
        <v>0</v>
      </c>
      <c r="I2469" s="12" t="s">
        <v>305</v>
      </c>
    </row>
    <row r="2470" spans="1:9" x14ac:dyDescent="0.2">
      <c r="A2470" s="14" t="s">
        <v>4628</v>
      </c>
      <c r="B2470" s="12" t="s">
        <v>4629</v>
      </c>
      <c r="C2470" s="18" t="s">
        <v>1019</v>
      </c>
      <c r="D2470" s="14" t="s">
        <v>4730</v>
      </c>
      <c r="E2470" s="14" t="s">
        <v>735</v>
      </c>
      <c r="F2470" s="20">
        <v>0</v>
      </c>
      <c r="G2470" s="20" t="s">
        <v>735</v>
      </c>
      <c r="H2470" s="20">
        <v>0</v>
      </c>
      <c r="I2470" s="12" t="s">
        <v>305</v>
      </c>
    </row>
    <row r="2471" spans="1:9" x14ac:dyDescent="0.2">
      <c r="A2471" s="14" t="s">
        <v>4628</v>
      </c>
      <c r="B2471" s="12" t="s">
        <v>4629</v>
      </c>
      <c r="C2471" s="18" t="s">
        <v>852</v>
      </c>
      <c r="D2471" s="14" t="s">
        <v>4731</v>
      </c>
      <c r="E2471" s="14" t="s">
        <v>735</v>
      </c>
      <c r="F2471" s="20">
        <v>0</v>
      </c>
      <c r="G2471" s="20" t="s">
        <v>735</v>
      </c>
      <c r="H2471" s="20">
        <v>0</v>
      </c>
      <c r="I2471" s="12" t="s">
        <v>305</v>
      </c>
    </row>
    <row r="2472" spans="1:9" x14ac:dyDescent="0.2">
      <c r="A2472" s="14" t="s">
        <v>4628</v>
      </c>
      <c r="B2472" s="12" t="s">
        <v>4629</v>
      </c>
      <c r="C2472" s="18" t="s">
        <v>2349</v>
      </c>
      <c r="D2472" s="14" t="s">
        <v>4732</v>
      </c>
      <c r="E2472" s="14" t="s">
        <v>735</v>
      </c>
      <c r="F2472" s="20">
        <v>0</v>
      </c>
      <c r="G2472" s="20" t="s">
        <v>735</v>
      </c>
      <c r="H2472" s="20">
        <v>0</v>
      </c>
      <c r="I2472" s="12" t="s">
        <v>305</v>
      </c>
    </row>
    <row r="2473" spans="1:9" x14ac:dyDescent="0.2">
      <c r="A2473" s="14" t="s">
        <v>4628</v>
      </c>
      <c r="B2473" s="12" t="s">
        <v>4629</v>
      </c>
      <c r="C2473" s="18" t="s">
        <v>1630</v>
      </c>
      <c r="D2473" s="14" t="s">
        <v>4733</v>
      </c>
      <c r="E2473" s="14" t="s">
        <v>735</v>
      </c>
      <c r="F2473" s="20">
        <v>0</v>
      </c>
      <c r="G2473" s="20" t="s">
        <v>735</v>
      </c>
      <c r="H2473" s="20">
        <v>0</v>
      </c>
      <c r="I2473" s="12" t="s">
        <v>305</v>
      </c>
    </row>
    <row r="2474" spans="1:9" x14ac:dyDescent="0.2">
      <c r="A2474" s="14" t="s">
        <v>4628</v>
      </c>
      <c r="B2474" s="12" t="s">
        <v>4629</v>
      </c>
      <c r="C2474" s="18" t="s">
        <v>2030</v>
      </c>
      <c r="D2474" s="14" t="s">
        <v>4734</v>
      </c>
      <c r="E2474" s="14" t="s">
        <v>735</v>
      </c>
      <c r="F2474" s="20">
        <v>0.47585978835978837</v>
      </c>
      <c r="G2474" s="20" t="s">
        <v>740</v>
      </c>
      <c r="H2474" s="20" t="s">
        <v>741</v>
      </c>
      <c r="I2474" s="12" t="s">
        <v>305</v>
      </c>
    </row>
    <row r="2475" spans="1:9" x14ac:dyDescent="0.2">
      <c r="A2475" s="14" t="s">
        <v>4628</v>
      </c>
      <c r="B2475" s="12" t="s">
        <v>4629</v>
      </c>
      <c r="C2475" s="18" t="s">
        <v>2357</v>
      </c>
      <c r="D2475" s="14" t="s">
        <v>4735</v>
      </c>
      <c r="E2475" s="14" t="s">
        <v>735</v>
      </c>
      <c r="F2475" s="20">
        <v>0</v>
      </c>
      <c r="G2475" s="20" t="s">
        <v>735</v>
      </c>
      <c r="H2475" s="20">
        <v>0</v>
      </c>
      <c r="I2475" s="12" t="s">
        <v>305</v>
      </c>
    </row>
    <row r="2476" spans="1:9" x14ac:dyDescent="0.2">
      <c r="A2476" s="14" t="s">
        <v>4628</v>
      </c>
      <c r="B2476" s="12" t="s">
        <v>4629</v>
      </c>
      <c r="C2476" s="18" t="s">
        <v>2036</v>
      </c>
      <c r="D2476" s="14" t="s">
        <v>4736</v>
      </c>
      <c r="E2476" s="14" t="s">
        <v>735</v>
      </c>
      <c r="F2476" s="20">
        <v>0</v>
      </c>
      <c r="G2476" s="20" t="s">
        <v>735</v>
      </c>
      <c r="H2476" s="20">
        <v>0</v>
      </c>
      <c r="I2476" s="12" t="s">
        <v>305</v>
      </c>
    </row>
    <row r="2477" spans="1:9" x14ac:dyDescent="0.2">
      <c r="A2477" s="14" t="s">
        <v>4628</v>
      </c>
      <c r="B2477" s="12" t="s">
        <v>4629</v>
      </c>
      <c r="C2477" s="18" t="s">
        <v>4737</v>
      </c>
      <c r="D2477" s="14" t="s">
        <v>4738</v>
      </c>
      <c r="E2477" s="14" t="s">
        <v>735</v>
      </c>
      <c r="F2477" s="20">
        <v>0</v>
      </c>
      <c r="G2477" s="20" t="s">
        <v>735</v>
      </c>
      <c r="H2477" s="20">
        <v>0</v>
      </c>
      <c r="I2477" s="12" t="s">
        <v>305</v>
      </c>
    </row>
    <row r="2478" spans="1:9" x14ac:dyDescent="0.2">
      <c r="A2478" s="14" t="s">
        <v>4628</v>
      </c>
      <c r="B2478" s="12" t="s">
        <v>4629</v>
      </c>
      <c r="C2478" s="18" t="s">
        <v>4739</v>
      </c>
      <c r="D2478" s="14" t="s">
        <v>4740</v>
      </c>
      <c r="E2478" s="14" t="s">
        <v>874</v>
      </c>
      <c r="F2478" s="20" t="s">
        <v>874</v>
      </c>
      <c r="G2478" s="20" t="s">
        <v>874</v>
      </c>
      <c r="H2478" s="20" t="s">
        <v>874</v>
      </c>
      <c r="I2478" s="12" t="s">
        <v>305</v>
      </c>
    </row>
    <row r="2479" spans="1:9" x14ac:dyDescent="0.2">
      <c r="A2479" s="14" t="s">
        <v>4628</v>
      </c>
      <c r="B2479" s="12" t="s">
        <v>4629</v>
      </c>
      <c r="C2479" s="18" t="s">
        <v>1025</v>
      </c>
      <c r="D2479" s="14" t="s">
        <v>4741</v>
      </c>
      <c r="E2479" s="14" t="s">
        <v>735</v>
      </c>
      <c r="F2479" s="20">
        <v>0</v>
      </c>
      <c r="G2479" s="20" t="s">
        <v>735</v>
      </c>
      <c r="H2479" s="20">
        <v>0</v>
      </c>
      <c r="I2479" s="12" t="s">
        <v>305</v>
      </c>
    </row>
    <row r="2480" spans="1:9" x14ac:dyDescent="0.2">
      <c r="A2480" s="14" t="s">
        <v>4628</v>
      </c>
      <c r="B2480" s="12" t="s">
        <v>4629</v>
      </c>
      <c r="C2480" s="18" t="s">
        <v>1027</v>
      </c>
      <c r="D2480" s="14" t="s">
        <v>4742</v>
      </c>
      <c r="E2480" s="14" t="s">
        <v>735</v>
      </c>
      <c r="F2480" s="20">
        <v>0</v>
      </c>
      <c r="G2480" s="20" t="s">
        <v>735</v>
      </c>
      <c r="H2480" s="20">
        <v>0</v>
      </c>
      <c r="I2480" s="12" t="s">
        <v>305</v>
      </c>
    </row>
    <row r="2481" spans="1:9" x14ac:dyDescent="0.2">
      <c r="A2481" s="14" t="s">
        <v>4628</v>
      </c>
      <c r="B2481" s="12" t="s">
        <v>4629</v>
      </c>
      <c r="C2481" s="18" t="s">
        <v>1667</v>
      </c>
      <c r="D2481" s="14" t="s">
        <v>4743</v>
      </c>
      <c r="E2481" s="14" t="s">
        <v>735</v>
      </c>
      <c r="F2481" s="20">
        <v>0</v>
      </c>
      <c r="G2481" s="20" t="s">
        <v>735</v>
      </c>
      <c r="H2481" s="20">
        <v>0</v>
      </c>
      <c r="I2481" s="12" t="s">
        <v>305</v>
      </c>
    </row>
    <row r="2482" spans="1:9" x14ac:dyDescent="0.2">
      <c r="A2482" s="14" t="s">
        <v>4628</v>
      </c>
      <c r="B2482" s="12" t="s">
        <v>4629</v>
      </c>
      <c r="C2482" s="18" t="s">
        <v>864</v>
      </c>
      <c r="D2482" s="14" t="s">
        <v>4744</v>
      </c>
      <c r="E2482" s="14" t="s">
        <v>735</v>
      </c>
      <c r="F2482" s="20">
        <v>0</v>
      </c>
      <c r="G2482" s="20" t="s">
        <v>735</v>
      </c>
      <c r="H2482" s="20">
        <v>0</v>
      </c>
      <c r="I2482" s="12" t="s">
        <v>305</v>
      </c>
    </row>
    <row r="2483" spans="1:9" x14ac:dyDescent="0.2">
      <c r="A2483" s="14" t="s">
        <v>4628</v>
      </c>
      <c r="B2483" s="12" t="s">
        <v>4629</v>
      </c>
      <c r="C2483" s="18" t="s">
        <v>1670</v>
      </c>
      <c r="D2483" s="14" t="s">
        <v>4745</v>
      </c>
      <c r="E2483" s="14" t="s">
        <v>735</v>
      </c>
      <c r="F2483" s="20">
        <v>0</v>
      </c>
      <c r="G2483" s="20" t="s">
        <v>735</v>
      </c>
      <c r="H2483" s="20">
        <v>0</v>
      </c>
      <c r="I2483" s="12" t="s">
        <v>305</v>
      </c>
    </row>
    <row r="2484" spans="1:9" x14ac:dyDescent="0.2">
      <c r="A2484" s="14" t="s">
        <v>4628</v>
      </c>
      <c r="B2484" s="12" t="s">
        <v>4629</v>
      </c>
      <c r="C2484" s="18" t="s">
        <v>4746</v>
      </c>
      <c r="D2484" s="14" t="s">
        <v>4747</v>
      </c>
      <c r="E2484" s="14" t="s">
        <v>735</v>
      </c>
      <c r="F2484" s="20">
        <v>0</v>
      </c>
      <c r="G2484" s="20" t="s">
        <v>735</v>
      </c>
      <c r="H2484" s="20">
        <v>0</v>
      </c>
      <c r="I2484" s="12" t="s">
        <v>305</v>
      </c>
    </row>
    <row r="2485" spans="1:9" x14ac:dyDescent="0.2">
      <c r="A2485" s="14" t="s">
        <v>4628</v>
      </c>
      <c r="B2485" s="12" t="s">
        <v>4629</v>
      </c>
      <c r="C2485" s="18" t="s">
        <v>1030</v>
      </c>
      <c r="D2485" s="14" t="s">
        <v>4748</v>
      </c>
      <c r="E2485" s="14" t="s">
        <v>735</v>
      </c>
      <c r="F2485" s="20">
        <v>0.21715335070198294</v>
      </c>
      <c r="G2485" s="20" t="s">
        <v>735</v>
      </c>
      <c r="H2485" s="20">
        <v>0.14912613981762923</v>
      </c>
      <c r="I2485" s="12" t="s">
        <v>305</v>
      </c>
    </row>
    <row r="2486" spans="1:9" x14ac:dyDescent="0.2">
      <c r="A2486" s="14" t="s">
        <v>4628</v>
      </c>
      <c r="B2486" s="12" t="s">
        <v>4629</v>
      </c>
      <c r="C2486" s="18" t="s">
        <v>1916</v>
      </c>
      <c r="D2486" s="14" t="s">
        <v>4749</v>
      </c>
      <c r="E2486" s="14" t="s">
        <v>735</v>
      </c>
      <c r="F2486" s="20">
        <v>0</v>
      </c>
      <c r="G2486" s="20" t="s">
        <v>735</v>
      </c>
      <c r="H2486" s="20">
        <v>0</v>
      </c>
      <c r="I2486" s="12" t="s">
        <v>305</v>
      </c>
    </row>
    <row r="2487" spans="1:9" x14ac:dyDescent="0.2">
      <c r="A2487" s="14" t="s">
        <v>4628</v>
      </c>
      <c r="B2487" s="12" t="s">
        <v>4629</v>
      </c>
      <c r="C2487" s="18" t="s">
        <v>2369</v>
      </c>
      <c r="D2487" s="14" t="s">
        <v>4750</v>
      </c>
      <c r="E2487" s="14" t="s">
        <v>735</v>
      </c>
      <c r="F2487" s="20">
        <v>0</v>
      </c>
      <c r="G2487" s="20" t="s">
        <v>735</v>
      </c>
      <c r="H2487" s="20">
        <v>0</v>
      </c>
      <c r="I2487" s="12" t="s">
        <v>305</v>
      </c>
    </row>
    <row r="2488" spans="1:9" x14ac:dyDescent="0.2">
      <c r="A2488" s="14" t="s">
        <v>4751</v>
      </c>
      <c r="B2488" s="12" t="s">
        <v>3319</v>
      </c>
      <c r="C2488" s="18" t="s">
        <v>2204</v>
      </c>
      <c r="D2488" s="14" t="s">
        <v>4752</v>
      </c>
      <c r="E2488" s="14" t="s">
        <v>740</v>
      </c>
      <c r="F2488" s="20" t="s">
        <v>741</v>
      </c>
      <c r="G2488" s="20" t="s">
        <v>735</v>
      </c>
      <c r="H2488" s="20">
        <v>0.37489711934156372</v>
      </c>
      <c r="I2488" s="12" t="s">
        <v>305</v>
      </c>
    </row>
    <row r="2489" spans="1:9" x14ac:dyDescent="0.2">
      <c r="A2489" s="14" t="s">
        <v>4751</v>
      </c>
      <c r="B2489" s="12" t="s">
        <v>3319</v>
      </c>
      <c r="C2489" s="18" t="s">
        <v>4753</v>
      </c>
      <c r="D2489" s="14" t="s">
        <v>4754</v>
      </c>
      <c r="E2489" s="14" t="s">
        <v>735</v>
      </c>
      <c r="F2489" s="20">
        <v>0</v>
      </c>
      <c r="G2489" s="20" t="s">
        <v>735</v>
      </c>
      <c r="H2489" s="20">
        <v>0</v>
      </c>
      <c r="I2489" s="12" t="s">
        <v>304</v>
      </c>
    </row>
    <row r="2490" spans="1:9" x14ac:dyDescent="0.2">
      <c r="A2490" s="14" t="s">
        <v>4751</v>
      </c>
      <c r="B2490" s="12" t="s">
        <v>3319</v>
      </c>
      <c r="C2490" s="18" t="s">
        <v>4755</v>
      </c>
      <c r="D2490" s="14" t="s">
        <v>4756</v>
      </c>
      <c r="E2490" s="14" t="s">
        <v>740</v>
      </c>
      <c r="F2490" s="20" t="s">
        <v>741</v>
      </c>
      <c r="G2490" s="20" t="s">
        <v>740</v>
      </c>
      <c r="H2490" s="20" t="s">
        <v>741</v>
      </c>
      <c r="I2490" s="12" t="s">
        <v>305</v>
      </c>
    </row>
    <row r="2491" spans="1:9" x14ac:dyDescent="0.2">
      <c r="A2491" s="14" t="s">
        <v>4751</v>
      </c>
      <c r="B2491" s="12" t="s">
        <v>3319</v>
      </c>
      <c r="C2491" s="18" t="s">
        <v>4757</v>
      </c>
      <c r="D2491" s="14" t="s">
        <v>4758</v>
      </c>
      <c r="E2491" s="14" t="s">
        <v>735</v>
      </c>
      <c r="F2491" s="20">
        <v>0</v>
      </c>
      <c r="G2491" s="20" t="s">
        <v>735</v>
      </c>
      <c r="H2491" s="20">
        <v>0</v>
      </c>
      <c r="I2491" s="12" t="s">
        <v>305</v>
      </c>
    </row>
    <row r="2492" spans="1:9" x14ac:dyDescent="0.2">
      <c r="A2492" s="14" t="s">
        <v>4751</v>
      </c>
      <c r="B2492" s="12" t="s">
        <v>3319</v>
      </c>
      <c r="C2492" s="18" t="s">
        <v>4759</v>
      </c>
      <c r="D2492" s="14" t="s">
        <v>4760</v>
      </c>
      <c r="E2492" s="14" t="s">
        <v>735</v>
      </c>
      <c r="F2492" s="20">
        <v>0</v>
      </c>
      <c r="G2492" s="20" t="s">
        <v>735</v>
      </c>
      <c r="H2492" s="20">
        <v>0</v>
      </c>
      <c r="I2492" s="12" t="s">
        <v>304</v>
      </c>
    </row>
    <row r="2493" spans="1:9" x14ac:dyDescent="0.2">
      <c r="A2493" s="14" t="s">
        <v>4751</v>
      </c>
      <c r="B2493" s="12" t="s">
        <v>3319</v>
      </c>
      <c r="C2493" s="18" t="s">
        <v>4344</v>
      </c>
      <c r="D2493" s="14" t="s">
        <v>4761</v>
      </c>
      <c r="E2493" s="14" t="s">
        <v>735</v>
      </c>
      <c r="F2493" s="20">
        <v>6.5614005220747673E-3</v>
      </c>
      <c r="G2493" s="20" t="s">
        <v>735</v>
      </c>
      <c r="H2493" s="20">
        <v>0</v>
      </c>
      <c r="I2493" s="12" t="s">
        <v>304</v>
      </c>
    </row>
    <row r="2494" spans="1:9" x14ac:dyDescent="0.2">
      <c r="A2494" s="14" t="s">
        <v>4751</v>
      </c>
      <c r="B2494" s="12" t="s">
        <v>3319</v>
      </c>
      <c r="C2494" s="18" t="s">
        <v>4762</v>
      </c>
      <c r="D2494" s="14" t="s">
        <v>4763</v>
      </c>
      <c r="E2494" s="14" t="s">
        <v>735</v>
      </c>
      <c r="F2494" s="20">
        <v>4.1373386961622127E-2</v>
      </c>
      <c r="G2494" s="20" t="s">
        <v>735</v>
      </c>
      <c r="H2494" s="20">
        <v>0</v>
      </c>
      <c r="I2494" s="12" t="s">
        <v>304</v>
      </c>
    </row>
    <row r="2495" spans="1:9" x14ac:dyDescent="0.2">
      <c r="A2495" s="14" t="s">
        <v>4751</v>
      </c>
      <c r="B2495" s="12" t="s">
        <v>3319</v>
      </c>
      <c r="C2495" s="18" t="s">
        <v>4764</v>
      </c>
      <c r="D2495" s="14" t="s">
        <v>4765</v>
      </c>
      <c r="E2495" s="14" t="s">
        <v>735</v>
      </c>
      <c r="F2495" s="20">
        <v>0.48101540037023904</v>
      </c>
      <c r="G2495" s="20" t="s">
        <v>735</v>
      </c>
      <c r="H2495" s="20">
        <v>0.38308913308913312</v>
      </c>
      <c r="I2495" s="12" t="s">
        <v>305</v>
      </c>
    </row>
    <row r="2496" spans="1:9" x14ac:dyDescent="0.2">
      <c r="A2496" s="14" t="s">
        <v>4751</v>
      </c>
      <c r="B2496" s="12" t="s">
        <v>3319</v>
      </c>
      <c r="C2496" s="18" t="s">
        <v>4766</v>
      </c>
      <c r="D2496" s="14" t="s">
        <v>4767</v>
      </c>
      <c r="E2496" s="14" t="s">
        <v>735</v>
      </c>
      <c r="F2496" s="20">
        <v>0</v>
      </c>
      <c r="G2496" s="20" t="s">
        <v>735</v>
      </c>
      <c r="H2496" s="20">
        <v>0</v>
      </c>
      <c r="I2496" s="12" t="s">
        <v>304</v>
      </c>
    </row>
    <row r="2497" spans="1:9" x14ac:dyDescent="0.2">
      <c r="A2497" s="14" t="s">
        <v>4751</v>
      </c>
      <c r="B2497" s="12" t="s">
        <v>3319</v>
      </c>
      <c r="C2497" s="18" t="s">
        <v>4768</v>
      </c>
      <c r="D2497" s="14" t="s">
        <v>4769</v>
      </c>
      <c r="E2497" s="14" t="s">
        <v>735</v>
      </c>
      <c r="F2497" s="20">
        <v>0</v>
      </c>
      <c r="G2497" s="20" t="s">
        <v>735</v>
      </c>
      <c r="H2497" s="20">
        <v>0</v>
      </c>
      <c r="I2497" s="12" t="s">
        <v>304</v>
      </c>
    </row>
    <row r="2498" spans="1:9" x14ac:dyDescent="0.2">
      <c r="A2498" s="14" t="s">
        <v>4751</v>
      </c>
      <c r="B2498" s="12" t="s">
        <v>3319</v>
      </c>
      <c r="C2498" s="18" t="s">
        <v>4770</v>
      </c>
      <c r="D2498" s="14" t="s">
        <v>4771</v>
      </c>
      <c r="E2498" s="14" t="s">
        <v>735</v>
      </c>
      <c r="F2498" s="20">
        <v>0.29755892255892258</v>
      </c>
      <c r="G2498" s="20" t="s">
        <v>740</v>
      </c>
      <c r="H2498" s="20" t="s">
        <v>741</v>
      </c>
      <c r="I2498" s="12" t="s">
        <v>304</v>
      </c>
    </row>
    <row r="2499" spans="1:9" x14ac:dyDescent="0.2">
      <c r="A2499" s="14" t="s">
        <v>4751</v>
      </c>
      <c r="B2499" s="12" t="s">
        <v>3319</v>
      </c>
      <c r="C2499" s="18" t="s">
        <v>4772</v>
      </c>
      <c r="D2499" s="14" t="s">
        <v>4773</v>
      </c>
      <c r="E2499" s="14" t="s">
        <v>735</v>
      </c>
      <c r="F2499" s="20">
        <v>0</v>
      </c>
      <c r="G2499" s="20" t="s">
        <v>735</v>
      </c>
      <c r="H2499" s="20">
        <v>0</v>
      </c>
      <c r="I2499" s="12" t="s">
        <v>304</v>
      </c>
    </row>
    <row r="2500" spans="1:9" x14ac:dyDescent="0.2">
      <c r="A2500" s="14" t="s">
        <v>4751</v>
      </c>
      <c r="B2500" s="12" t="s">
        <v>3319</v>
      </c>
      <c r="C2500" s="18" t="s">
        <v>4774</v>
      </c>
      <c r="D2500" s="14" t="s">
        <v>4775</v>
      </c>
      <c r="E2500" s="14" t="s">
        <v>735</v>
      </c>
      <c r="F2500" s="20">
        <v>0</v>
      </c>
      <c r="G2500" s="20" t="s">
        <v>735</v>
      </c>
      <c r="H2500" s="20">
        <v>0</v>
      </c>
      <c r="I2500" s="12" t="s">
        <v>304</v>
      </c>
    </row>
    <row r="2501" spans="1:9" x14ac:dyDescent="0.2">
      <c r="A2501" s="14" t="s">
        <v>4751</v>
      </c>
      <c r="B2501" s="12" t="s">
        <v>3319</v>
      </c>
      <c r="C2501" s="18" t="s">
        <v>2386</v>
      </c>
      <c r="D2501" s="14" t="s">
        <v>4776</v>
      </c>
      <c r="E2501" s="14" t="s">
        <v>735</v>
      </c>
      <c r="F2501" s="20">
        <v>0</v>
      </c>
      <c r="G2501" s="20" t="s">
        <v>735</v>
      </c>
      <c r="H2501" s="20">
        <v>0</v>
      </c>
      <c r="I2501" s="12" t="s">
        <v>304</v>
      </c>
    </row>
    <row r="2502" spans="1:9" x14ac:dyDescent="0.2">
      <c r="A2502" s="14" t="s">
        <v>4751</v>
      </c>
      <c r="B2502" s="12" t="s">
        <v>3319</v>
      </c>
      <c r="C2502" s="18" t="s">
        <v>4777</v>
      </c>
      <c r="D2502" s="14" t="s">
        <v>4778</v>
      </c>
      <c r="E2502" s="14" t="s">
        <v>735</v>
      </c>
      <c r="F2502" s="20">
        <v>1.3421000788021997E-2</v>
      </c>
      <c r="G2502" s="20" t="s">
        <v>735</v>
      </c>
      <c r="H2502" s="20">
        <v>0.21412037037037024</v>
      </c>
      <c r="I2502" s="12" t="s">
        <v>304</v>
      </c>
    </row>
    <row r="2503" spans="1:9" x14ac:dyDescent="0.2">
      <c r="A2503" s="14" t="s">
        <v>4751</v>
      </c>
      <c r="B2503" s="12" t="s">
        <v>3319</v>
      </c>
      <c r="C2503" s="18" t="s">
        <v>4779</v>
      </c>
      <c r="D2503" s="14" t="s">
        <v>4780</v>
      </c>
      <c r="E2503" s="14" t="s">
        <v>735</v>
      </c>
      <c r="F2503" s="20">
        <v>0.26853262735056993</v>
      </c>
      <c r="G2503" s="20" t="s">
        <v>735</v>
      </c>
      <c r="H2503" s="20">
        <v>0.3053353646784922</v>
      </c>
      <c r="I2503" s="12" t="s">
        <v>304</v>
      </c>
    </row>
    <row r="2504" spans="1:9" x14ac:dyDescent="0.2">
      <c r="A2504" s="14" t="s">
        <v>4751</v>
      </c>
      <c r="B2504" s="12" t="s">
        <v>3319</v>
      </c>
      <c r="C2504" s="18" t="s">
        <v>4781</v>
      </c>
      <c r="D2504" s="14" t="s">
        <v>4782</v>
      </c>
      <c r="E2504" s="14" t="s">
        <v>735</v>
      </c>
      <c r="F2504" s="20">
        <v>0</v>
      </c>
      <c r="G2504" s="20" t="s">
        <v>735</v>
      </c>
      <c r="H2504" s="20">
        <v>0</v>
      </c>
      <c r="I2504" s="12" t="s">
        <v>304</v>
      </c>
    </row>
    <row r="2505" spans="1:9" x14ac:dyDescent="0.2">
      <c r="A2505" s="14" t="s">
        <v>4751</v>
      </c>
      <c r="B2505" s="12" t="s">
        <v>3319</v>
      </c>
      <c r="C2505" s="18" t="s">
        <v>4783</v>
      </c>
      <c r="D2505" s="14" t="s">
        <v>4784</v>
      </c>
      <c r="E2505" s="14" t="s">
        <v>740</v>
      </c>
      <c r="F2505" s="20" t="s">
        <v>741</v>
      </c>
      <c r="G2505" s="20" t="s">
        <v>735</v>
      </c>
      <c r="H2505" s="20">
        <v>0.47260421241399508</v>
      </c>
      <c r="I2505" s="12" t="s">
        <v>304</v>
      </c>
    </row>
    <row r="2506" spans="1:9" x14ac:dyDescent="0.2">
      <c r="A2506" s="14" t="s">
        <v>4751</v>
      </c>
      <c r="B2506" s="12" t="s">
        <v>3319</v>
      </c>
      <c r="C2506" s="18" t="s">
        <v>4785</v>
      </c>
      <c r="D2506" s="14" t="s">
        <v>4786</v>
      </c>
      <c r="E2506" s="14" t="s">
        <v>740</v>
      </c>
      <c r="F2506" s="20" t="s">
        <v>741</v>
      </c>
      <c r="G2506" s="20" t="s">
        <v>740</v>
      </c>
      <c r="H2506" s="20" t="s">
        <v>741</v>
      </c>
      <c r="I2506" s="12" t="s">
        <v>305</v>
      </c>
    </row>
    <row r="2507" spans="1:9" x14ac:dyDescent="0.2">
      <c r="A2507" s="14" t="s">
        <v>4751</v>
      </c>
      <c r="B2507" s="12" t="s">
        <v>3319</v>
      </c>
      <c r="C2507" s="18" t="s">
        <v>4787</v>
      </c>
      <c r="D2507" s="14" t="s">
        <v>4788</v>
      </c>
      <c r="E2507" s="14" t="s">
        <v>735</v>
      </c>
      <c r="F2507" s="20">
        <v>0</v>
      </c>
      <c r="G2507" s="20" t="s">
        <v>735</v>
      </c>
      <c r="H2507" s="20">
        <v>0</v>
      </c>
      <c r="I2507" s="12" t="s">
        <v>305</v>
      </c>
    </row>
    <row r="2508" spans="1:9" x14ac:dyDescent="0.2">
      <c r="A2508" s="14" t="s">
        <v>4751</v>
      </c>
      <c r="B2508" s="12" t="s">
        <v>3319</v>
      </c>
      <c r="C2508" s="18" t="s">
        <v>4789</v>
      </c>
      <c r="D2508" s="14" t="s">
        <v>4790</v>
      </c>
      <c r="E2508" s="14" t="s">
        <v>735</v>
      </c>
      <c r="F2508" s="20">
        <v>0</v>
      </c>
      <c r="G2508" s="20" t="s">
        <v>735</v>
      </c>
      <c r="H2508" s="20">
        <v>0</v>
      </c>
      <c r="I2508" s="12" t="s">
        <v>305</v>
      </c>
    </row>
    <row r="2509" spans="1:9" x14ac:dyDescent="0.2">
      <c r="A2509" s="14" t="s">
        <v>4751</v>
      </c>
      <c r="B2509" s="12" t="s">
        <v>3319</v>
      </c>
      <c r="C2509" s="18" t="s">
        <v>4791</v>
      </c>
      <c r="D2509" s="14" t="s">
        <v>4792</v>
      </c>
      <c r="E2509" s="14" t="s">
        <v>735</v>
      </c>
      <c r="F2509" s="20">
        <v>0</v>
      </c>
      <c r="G2509" s="20" t="s">
        <v>735</v>
      </c>
      <c r="H2509" s="20">
        <v>0</v>
      </c>
      <c r="I2509" s="12" t="s">
        <v>304</v>
      </c>
    </row>
    <row r="2510" spans="1:9" x14ac:dyDescent="0.2">
      <c r="A2510" s="14" t="s">
        <v>4751</v>
      </c>
      <c r="B2510" s="12" t="s">
        <v>3319</v>
      </c>
      <c r="C2510" s="18" t="s">
        <v>4793</v>
      </c>
      <c r="D2510" s="14" t="s">
        <v>4794</v>
      </c>
      <c r="E2510" s="14" t="s">
        <v>735</v>
      </c>
      <c r="F2510" s="20">
        <v>0</v>
      </c>
      <c r="G2510" s="20" t="s">
        <v>735</v>
      </c>
      <c r="H2510" s="20">
        <v>0</v>
      </c>
      <c r="I2510" s="12" t="s">
        <v>304</v>
      </c>
    </row>
    <row r="2511" spans="1:9" x14ac:dyDescent="0.2">
      <c r="A2511" s="14" t="s">
        <v>4751</v>
      </c>
      <c r="B2511" s="12" t="s">
        <v>3319</v>
      </c>
      <c r="C2511" s="18" t="s">
        <v>1442</v>
      </c>
      <c r="D2511" s="14" t="s">
        <v>4795</v>
      </c>
      <c r="E2511" s="14" t="s">
        <v>735</v>
      </c>
      <c r="F2511" s="20">
        <v>0</v>
      </c>
      <c r="G2511" s="20" t="s">
        <v>735</v>
      </c>
      <c r="H2511" s="20">
        <v>0</v>
      </c>
      <c r="I2511" s="12" t="s">
        <v>304</v>
      </c>
    </row>
    <row r="2512" spans="1:9" x14ac:dyDescent="0.2">
      <c r="A2512" s="14" t="s">
        <v>4751</v>
      </c>
      <c r="B2512" s="12" t="s">
        <v>3319</v>
      </c>
      <c r="C2512" s="18" t="s">
        <v>1772</v>
      </c>
      <c r="D2512" s="14" t="s">
        <v>4796</v>
      </c>
      <c r="E2512" s="14" t="s">
        <v>740</v>
      </c>
      <c r="F2512" s="20" t="s">
        <v>741</v>
      </c>
      <c r="G2512" s="20" t="s">
        <v>740</v>
      </c>
      <c r="H2512" s="20" t="s">
        <v>741</v>
      </c>
      <c r="I2512" s="12" t="s">
        <v>304</v>
      </c>
    </row>
    <row r="2513" spans="1:9" x14ac:dyDescent="0.2">
      <c r="A2513" s="14" t="s">
        <v>4751</v>
      </c>
      <c r="B2513" s="12" t="s">
        <v>3319</v>
      </c>
      <c r="C2513" s="18" t="s">
        <v>4797</v>
      </c>
      <c r="D2513" s="14" t="s">
        <v>4798</v>
      </c>
      <c r="E2513" s="14" t="s">
        <v>735</v>
      </c>
      <c r="F2513" s="20">
        <v>0</v>
      </c>
      <c r="G2513" s="20" t="s">
        <v>735</v>
      </c>
      <c r="H2513" s="20">
        <v>1.3651471984805319E-2</v>
      </c>
      <c r="I2513" s="12" t="s">
        <v>304</v>
      </c>
    </row>
    <row r="2514" spans="1:9" x14ac:dyDescent="0.2">
      <c r="A2514" s="14" t="s">
        <v>4751</v>
      </c>
      <c r="B2514" s="12" t="s">
        <v>3319</v>
      </c>
      <c r="C2514" s="18" t="s">
        <v>4799</v>
      </c>
      <c r="D2514" s="14" t="s">
        <v>4800</v>
      </c>
      <c r="E2514" s="14" t="s">
        <v>735</v>
      </c>
      <c r="F2514" s="20">
        <v>0.21160130718954245</v>
      </c>
      <c r="G2514" s="20" t="s">
        <v>735</v>
      </c>
      <c r="H2514" s="20">
        <v>0.25392934951758472</v>
      </c>
      <c r="I2514" s="12" t="s">
        <v>304</v>
      </c>
    </row>
    <row r="2515" spans="1:9" x14ac:dyDescent="0.2">
      <c r="A2515" s="14" t="s">
        <v>4751</v>
      </c>
      <c r="B2515" s="12" t="s">
        <v>3319</v>
      </c>
      <c r="C2515" s="18" t="s">
        <v>2403</v>
      </c>
      <c r="D2515" s="14" t="s">
        <v>4801</v>
      </c>
      <c r="E2515" s="14" t="s">
        <v>735</v>
      </c>
      <c r="F2515" s="20">
        <v>1.2205387205387219E-2</v>
      </c>
      <c r="G2515" s="20" t="s">
        <v>735</v>
      </c>
      <c r="H2515" s="20">
        <v>9.8484848484848453E-2</v>
      </c>
      <c r="I2515" s="12" t="s">
        <v>304</v>
      </c>
    </row>
    <row r="2516" spans="1:9" x14ac:dyDescent="0.2">
      <c r="A2516" s="14" t="s">
        <v>4751</v>
      </c>
      <c r="B2516" s="12" t="s">
        <v>3319</v>
      </c>
      <c r="C2516" s="18" t="s">
        <v>750</v>
      </c>
      <c r="D2516" s="14" t="s">
        <v>4802</v>
      </c>
      <c r="E2516" s="14" t="s">
        <v>735</v>
      </c>
      <c r="F2516" s="20">
        <v>0</v>
      </c>
      <c r="G2516" s="20" t="s">
        <v>735</v>
      </c>
      <c r="H2516" s="20">
        <v>0</v>
      </c>
      <c r="I2516" s="12" t="s">
        <v>305</v>
      </c>
    </row>
    <row r="2517" spans="1:9" x14ac:dyDescent="0.2">
      <c r="A2517" s="14" t="s">
        <v>4751</v>
      </c>
      <c r="B2517" s="12" t="s">
        <v>3319</v>
      </c>
      <c r="C2517" s="18" t="s">
        <v>4803</v>
      </c>
      <c r="D2517" s="14" t="s">
        <v>4804</v>
      </c>
      <c r="E2517" s="14" t="s">
        <v>740</v>
      </c>
      <c r="F2517" s="20" t="s">
        <v>741</v>
      </c>
      <c r="G2517" s="20" t="s">
        <v>740</v>
      </c>
      <c r="H2517" s="20" t="s">
        <v>741</v>
      </c>
      <c r="I2517" s="12" t="s">
        <v>304</v>
      </c>
    </row>
    <row r="2518" spans="1:9" x14ac:dyDescent="0.2">
      <c r="A2518" s="14" t="s">
        <v>4751</v>
      </c>
      <c r="B2518" s="12" t="s">
        <v>3319</v>
      </c>
      <c r="C2518" s="18" t="s">
        <v>2574</v>
      </c>
      <c r="D2518" s="14" t="s">
        <v>4805</v>
      </c>
      <c r="E2518" s="14" t="s">
        <v>735</v>
      </c>
      <c r="F2518" s="20">
        <v>0</v>
      </c>
      <c r="G2518" s="20" t="s">
        <v>735</v>
      </c>
      <c r="H2518" s="20">
        <v>0</v>
      </c>
      <c r="I2518" s="12" t="s">
        <v>305</v>
      </c>
    </row>
    <row r="2519" spans="1:9" x14ac:dyDescent="0.2">
      <c r="A2519" s="14" t="s">
        <v>4751</v>
      </c>
      <c r="B2519" s="12" t="s">
        <v>3319</v>
      </c>
      <c r="C2519" s="18" t="s">
        <v>4806</v>
      </c>
      <c r="D2519" s="14" t="s">
        <v>4807</v>
      </c>
      <c r="E2519" s="14" t="s">
        <v>735</v>
      </c>
      <c r="F2519" s="20">
        <v>0.48851611351611351</v>
      </c>
      <c r="G2519" s="20" t="s">
        <v>740</v>
      </c>
      <c r="H2519" s="20" t="s">
        <v>741</v>
      </c>
      <c r="I2519" s="12" t="s">
        <v>305</v>
      </c>
    </row>
    <row r="2520" spans="1:9" x14ac:dyDescent="0.2">
      <c r="A2520" s="14" t="s">
        <v>4751</v>
      </c>
      <c r="B2520" s="12" t="s">
        <v>3319</v>
      </c>
      <c r="C2520" s="18" t="s">
        <v>4808</v>
      </c>
      <c r="D2520" s="14" t="s">
        <v>4809</v>
      </c>
      <c r="E2520" s="14" t="s">
        <v>735</v>
      </c>
      <c r="F2520" s="20">
        <v>0</v>
      </c>
      <c r="G2520" s="20" t="s">
        <v>735</v>
      </c>
      <c r="H2520" s="20">
        <v>0</v>
      </c>
      <c r="I2520" s="12" t="s">
        <v>304</v>
      </c>
    </row>
    <row r="2521" spans="1:9" x14ac:dyDescent="0.2">
      <c r="A2521" s="14" t="s">
        <v>4751</v>
      </c>
      <c r="B2521" s="12" t="s">
        <v>3319</v>
      </c>
      <c r="C2521" s="18" t="s">
        <v>1778</v>
      </c>
      <c r="D2521" s="14" t="s">
        <v>4810</v>
      </c>
      <c r="E2521" s="14" t="s">
        <v>740</v>
      </c>
      <c r="F2521" s="20" t="s">
        <v>741</v>
      </c>
      <c r="G2521" s="20" t="s">
        <v>740</v>
      </c>
      <c r="H2521" s="20" t="s">
        <v>741</v>
      </c>
      <c r="I2521" s="12" t="s">
        <v>305</v>
      </c>
    </row>
    <row r="2522" spans="1:9" x14ac:dyDescent="0.2">
      <c r="A2522" s="14" t="s">
        <v>4751</v>
      </c>
      <c r="B2522" s="12" t="s">
        <v>3319</v>
      </c>
      <c r="C2522" s="18" t="s">
        <v>4811</v>
      </c>
      <c r="D2522" s="14" t="s">
        <v>4812</v>
      </c>
      <c r="E2522" s="14" t="s">
        <v>735</v>
      </c>
      <c r="F2522" s="20">
        <v>0</v>
      </c>
      <c r="G2522" s="20" t="s">
        <v>735</v>
      </c>
      <c r="H2522" s="20">
        <v>0</v>
      </c>
      <c r="I2522" s="12" t="s">
        <v>304</v>
      </c>
    </row>
    <row r="2523" spans="1:9" x14ac:dyDescent="0.2">
      <c r="A2523" s="14" t="s">
        <v>4751</v>
      </c>
      <c r="B2523" s="12" t="s">
        <v>3319</v>
      </c>
      <c r="C2523" s="18" t="s">
        <v>752</v>
      </c>
      <c r="D2523" s="14" t="s">
        <v>4813</v>
      </c>
      <c r="E2523" s="14" t="s">
        <v>735</v>
      </c>
      <c r="F2523" s="20">
        <v>1.4646283225839163E-2</v>
      </c>
      <c r="G2523" s="20" t="s">
        <v>735</v>
      </c>
      <c r="H2523" s="20">
        <v>0</v>
      </c>
      <c r="I2523" s="12" t="s">
        <v>305</v>
      </c>
    </row>
    <row r="2524" spans="1:9" x14ac:dyDescent="0.2">
      <c r="A2524" s="14" t="s">
        <v>4751</v>
      </c>
      <c r="B2524" s="12" t="s">
        <v>3319</v>
      </c>
      <c r="C2524" s="18" t="s">
        <v>754</v>
      </c>
      <c r="D2524" s="14" t="s">
        <v>4814</v>
      </c>
      <c r="E2524" s="14" t="s">
        <v>740</v>
      </c>
      <c r="F2524" s="20" t="s">
        <v>741</v>
      </c>
      <c r="G2524" s="20" t="s">
        <v>740</v>
      </c>
      <c r="H2524" s="20" t="s">
        <v>741</v>
      </c>
      <c r="I2524" s="12" t="s">
        <v>305</v>
      </c>
    </row>
    <row r="2525" spans="1:9" x14ac:dyDescent="0.2">
      <c r="A2525" s="14" t="s">
        <v>4751</v>
      </c>
      <c r="B2525" s="12" t="s">
        <v>3319</v>
      </c>
      <c r="C2525" s="18" t="s">
        <v>4815</v>
      </c>
      <c r="D2525" s="14" t="s">
        <v>4816</v>
      </c>
      <c r="E2525" s="14" t="s">
        <v>735</v>
      </c>
      <c r="F2525" s="20">
        <v>0</v>
      </c>
      <c r="G2525" s="20" t="s">
        <v>735</v>
      </c>
      <c r="H2525" s="20">
        <v>0</v>
      </c>
      <c r="I2525" s="12" t="s">
        <v>304</v>
      </c>
    </row>
    <row r="2526" spans="1:9" x14ac:dyDescent="0.2">
      <c r="A2526" s="14" t="s">
        <v>4751</v>
      </c>
      <c r="B2526" s="12" t="s">
        <v>3319</v>
      </c>
      <c r="C2526" s="18" t="s">
        <v>762</v>
      </c>
      <c r="D2526" s="14" t="s">
        <v>4817</v>
      </c>
      <c r="E2526" s="14" t="s">
        <v>735</v>
      </c>
      <c r="F2526" s="20">
        <v>0.1785714285714286</v>
      </c>
      <c r="G2526" s="20" t="s">
        <v>735</v>
      </c>
      <c r="H2526" s="20">
        <v>2.1043771043770976E-2</v>
      </c>
      <c r="I2526" s="12" t="s">
        <v>304</v>
      </c>
    </row>
    <row r="2527" spans="1:9" x14ac:dyDescent="0.2">
      <c r="A2527" s="14" t="s">
        <v>4751</v>
      </c>
      <c r="B2527" s="12" t="s">
        <v>3319</v>
      </c>
      <c r="C2527" s="18" t="s">
        <v>4818</v>
      </c>
      <c r="D2527" s="14" t="s">
        <v>4819</v>
      </c>
      <c r="E2527" s="14" t="s">
        <v>735</v>
      </c>
      <c r="F2527" s="20">
        <v>0</v>
      </c>
      <c r="G2527" s="20" t="s">
        <v>735</v>
      </c>
      <c r="H2527" s="20">
        <v>0</v>
      </c>
      <c r="I2527" s="12" t="s">
        <v>304</v>
      </c>
    </row>
    <row r="2528" spans="1:9" x14ac:dyDescent="0.2">
      <c r="A2528" s="14" t="s">
        <v>4751</v>
      </c>
      <c r="B2528" s="12" t="s">
        <v>3319</v>
      </c>
      <c r="C2528" s="18" t="s">
        <v>4820</v>
      </c>
      <c r="D2528" s="14" t="s">
        <v>4821</v>
      </c>
      <c r="E2528" s="14" t="s">
        <v>735</v>
      </c>
      <c r="F2528" s="20">
        <v>0</v>
      </c>
      <c r="G2528" s="20" t="s">
        <v>735</v>
      </c>
      <c r="H2528" s="20">
        <v>0</v>
      </c>
      <c r="I2528" s="12" t="s">
        <v>304</v>
      </c>
    </row>
    <row r="2529" spans="1:9" x14ac:dyDescent="0.2">
      <c r="A2529" s="14" t="s">
        <v>4751</v>
      </c>
      <c r="B2529" s="12" t="s">
        <v>3319</v>
      </c>
      <c r="C2529" s="18" t="s">
        <v>4822</v>
      </c>
      <c r="D2529" s="14" t="s">
        <v>4823</v>
      </c>
      <c r="E2529" s="14" t="s">
        <v>740</v>
      </c>
      <c r="F2529" s="20" t="s">
        <v>741</v>
      </c>
      <c r="G2529" s="20" t="s">
        <v>740</v>
      </c>
      <c r="H2529" s="20" t="s">
        <v>741</v>
      </c>
      <c r="I2529" s="12" t="s">
        <v>304</v>
      </c>
    </row>
    <row r="2530" spans="1:9" x14ac:dyDescent="0.2">
      <c r="A2530" s="14" t="s">
        <v>4751</v>
      </c>
      <c r="B2530" s="12" t="s">
        <v>3319</v>
      </c>
      <c r="C2530" s="18" t="s">
        <v>4824</v>
      </c>
      <c r="D2530" s="14" t="s">
        <v>4825</v>
      </c>
      <c r="E2530" s="14" t="s">
        <v>740</v>
      </c>
      <c r="F2530" s="20" t="s">
        <v>741</v>
      </c>
      <c r="G2530" s="20" t="s">
        <v>740</v>
      </c>
      <c r="H2530" s="20" t="s">
        <v>741</v>
      </c>
      <c r="I2530" s="12" t="s">
        <v>305</v>
      </c>
    </row>
    <row r="2531" spans="1:9" x14ac:dyDescent="0.2">
      <c r="A2531" s="14" t="s">
        <v>4751</v>
      </c>
      <c r="B2531" s="12" t="s">
        <v>3319</v>
      </c>
      <c r="C2531" s="18" t="s">
        <v>4826</v>
      </c>
      <c r="D2531" s="14" t="s">
        <v>4827</v>
      </c>
      <c r="E2531" s="14" t="s">
        <v>735</v>
      </c>
      <c r="F2531" s="20">
        <v>0</v>
      </c>
      <c r="G2531" s="20" t="s">
        <v>735</v>
      </c>
      <c r="H2531" s="20">
        <v>0</v>
      </c>
      <c r="I2531" s="12" t="s">
        <v>304</v>
      </c>
    </row>
    <row r="2532" spans="1:9" x14ac:dyDescent="0.2">
      <c r="A2532" s="14" t="s">
        <v>4751</v>
      </c>
      <c r="B2532" s="12" t="s">
        <v>3319</v>
      </c>
      <c r="C2532" s="18" t="s">
        <v>1153</v>
      </c>
      <c r="D2532" s="14" t="s">
        <v>4828</v>
      </c>
      <c r="E2532" s="14" t="s">
        <v>735</v>
      </c>
      <c r="F2532" s="20">
        <v>0.24154589371980684</v>
      </c>
      <c r="G2532" s="20" t="s">
        <v>735</v>
      </c>
      <c r="H2532" s="20">
        <v>0.37484344247629275</v>
      </c>
      <c r="I2532" s="12" t="s">
        <v>305</v>
      </c>
    </row>
    <row r="2533" spans="1:9" x14ac:dyDescent="0.2">
      <c r="A2533" s="14" t="s">
        <v>4751</v>
      </c>
      <c r="B2533" s="12" t="s">
        <v>3319</v>
      </c>
      <c r="C2533" s="18" t="s">
        <v>4829</v>
      </c>
      <c r="D2533" s="14" t="s">
        <v>4830</v>
      </c>
      <c r="E2533" s="14" t="s">
        <v>735</v>
      </c>
      <c r="F2533" s="20">
        <v>0</v>
      </c>
      <c r="G2533" s="20" t="s">
        <v>735</v>
      </c>
      <c r="H2533" s="20">
        <v>0</v>
      </c>
      <c r="I2533" s="12" t="s">
        <v>304</v>
      </c>
    </row>
    <row r="2534" spans="1:9" x14ac:dyDescent="0.2">
      <c r="A2534" s="14" t="s">
        <v>4751</v>
      </c>
      <c r="B2534" s="12" t="s">
        <v>3319</v>
      </c>
      <c r="C2534" s="18" t="s">
        <v>2228</v>
      </c>
      <c r="D2534" s="14" t="s">
        <v>4831</v>
      </c>
      <c r="E2534" s="14" t="s">
        <v>735</v>
      </c>
      <c r="F2534" s="20">
        <v>0.15974967061923584</v>
      </c>
      <c r="G2534" s="20" t="s">
        <v>735</v>
      </c>
      <c r="H2534" s="20">
        <v>0.29585149150366541</v>
      </c>
      <c r="I2534" s="12" t="s">
        <v>304</v>
      </c>
    </row>
    <row r="2535" spans="1:9" x14ac:dyDescent="0.2">
      <c r="A2535" s="14" t="s">
        <v>4751</v>
      </c>
      <c r="B2535" s="12" t="s">
        <v>3319</v>
      </c>
      <c r="C2535" s="18" t="s">
        <v>4832</v>
      </c>
      <c r="D2535" s="14" t="s">
        <v>4833</v>
      </c>
      <c r="E2535" s="14" t="s">
        <v>735</v>
      </c>
      <c r="F2535" s="20">
        <v>0</v>
      </c>
      <c r="G2535" s="20" t="s">
        <v>735</v>
      </c>
      <c r="H2535" s="20">
        <v>0</v>
      </c>
      <c r="I2535" s="12" t="s">
        <v>304</v>
      </c>
    </row>
    <row r="2536" spans="1:9" x14ac:dyDescent="0.2">
      <c r="A2536" s="14" t="s">
        <v>4751</v>
      </c>
      <c r="B2536" s="12" t="s">
        <v>3319</v>
      </c>
      <c r="C2536" s="18" t="s">
        <v>4834</v>
      </c>
      <c r="D2536" s="14" t="s">
        <v>4835</v>
      </c>
      <c r="E2536" s="14" t="s">
        <v>735</v>
      </c>
      <c r="F2536" s="20">
        <v>0.47364672364672367</v>
      </c>
      <c r="G2536" s="20" t="s">
        <v>735</v>
      </c>
      <c r="H2536" s="20">
        <v>0.48580410649376166</v>
      </c>
      <c r="I2536" s="12" t="s">
        <v>304</v>
      </c>
    </row>
    <row r="2537" spans="1:9" x14ac:dyDescent="0.2">
      <c r="A2537" s="14" t="s">
        <v>4751</v>
      </c>
      <c r="B2537" s="12" t="s">
        <v>3319</v>
      </c>
      <c r="C2537" s="18" t="s">
        <v>4836</v>
      </c>
      <c r="D2537" s="14" t="s">
        <v>4837</v>
      </c>
      <c r="E2537" s="14" t="s">
        <v>735</v>
      </c>
      <c r="F2537" s="20">
        <v>0.36082474226804118</v>
      </c>
      <c r="G2537" s="20" t="s">
        <v>735</v>
      </c>
      <c r="H2537" s="20">
        <v>0.36924225068554961</v>
      </c>
      <c r="I2537" s="12" t="s">
        <v>304</v>
      </c>
    </row>
    <row r="2538" spans="1:9" x14ac:dyDescent="0.2">
      <c r="A2538" s="14" t="s">
        <v>4751</v>
      </c>
      <c r="B2538" s="12" t="s">
        <v>3319</v>
      </c>
      <c r="C2538" s="18" t="s">
        <v>4838</v>
      </c>
      <c r="D2538" s="14" t="s">
        <v>4839</v>
      </c>
      <c r="E2538" s="14" t="s">
        <v>735</v>
      </c>
      <c r="F2538" s="20">
        <v>0</v>
      </c>
      <c r="G2538" s="20" t="s">
        <v>735</v>
      </c>
      <c r="H2538" s="20">
        <v>0</v>
      </c>
      <c r="I2538" s="12" t="s">
        <v>304</v>
      </c>
    </row>
    <row r="2539" spans="1:9" x14ac:dyDescent="0.2">
      <c r="A2539" s="14" t="s">
        <v>4751</v>
      </c>
      <c r="B2539" s="12" t="s">
        <v>3319</v>
      </c>
      <c r="C2539" s="18" t="s">
        <v>4840</v>
      </c>
      <c r="D2539" s="14" t="s">
        <v>4841</v>
      </c>
      <c r="E2539" s="14" t="s">
        <v>874</v>
      </c>
      <c r="F2539" s="20" t="s">
        <v>874</v>
      </c>
      <c r="G2539" s="20" t="s">
        <v>874</v>
      </c>
      <c r="H2539" s="20" t="s">
        <v>874</v>
      </c>
      <c r="I2539" s="12" t="s">
        <v>304</v>
      </c>
    </row>
    <row r="2540" spans="1:9" x14ac:dyDescent="0.2">
      <c r="A2540" s="14" t="s">
        <v>4751</v>
      </c>
      <c r="B2540" s="12" t="s">
        <v>3319</v>
      </c>
      <c r="C2540" s="18" t="s">
        <v>4650</v>
      </c>
      <c r="D2540" s="14" t="s">
        <v>4842</v>
      </c>
      <c r="E2540" s="14" t="s">
        <v>735</v>
      </c>
      <c r="F2540" s="20">
        <v>0</v>
      </c>
      <c r="G2540" s="20" t="s">
        <v>735</v>
      </c>
      <c r="H2540" s="20">
        <v>0</v>
      </c>
      <c r="I2540" s="12" t="s">
        <v>304</v>
      </c>
    </row>
    <row r="2541" spans="1:9" x14ac:dyDescent="0.2">
      <c r="A2541" s="14" t="s">
        <v>4751</v>
      </c>
      <c r="B2541" s="12" t="s">
        <v>3319</v>
      </c>
      <c r="C2541" s="18" t="s">
        <v>4843</v>
      </c>
      <c r="D2541" s="14" t="s">
        <v>4844</v>
      </c>
      <c r="E2541" s="14" t="s">
        <v>735</v>
      </c>
      <c r="F2541" s="20">
        <v>0</v>
      </c>
      <c r="G2541" s="20" t="s">
        <v>735</v>
      </c>
      <c r="H2541" s="20">
        <v>0</v>
      </c>
      <c r="I2541" s="12" t="s">
        <v>304</v>
      </c>
    </row>
    <row r="2542" spans="1:9" x14ac:dyDescent="0.2">
      <c r="A2542" s="14" t="s">
        <v>4751</v>
      </c>
      <c r="B2542" s="12" t="s">
        <v>3319</v>
      </c>
      <c r="C2542" s="18" t="s">
        <v>4845</v>
      </c>
      <c r="D2542" s="14" t="s">
        <v>4846</v>
      </c>
      <c r="E2542" s="14" t="s">
        <v>735</v>
      </c>
      <c r="F2542" s="20">
        <v>0</v>
      </c>
      <c r="G2542" s="20" t="s">
        <v>735</v>
      </c>
      <c r="H2542" s="20">
        <v>0</v>
      </c>
      <c r="I2542" s="12" t="s">
        <v>304</v>
      </c>
    </row>
    <row r="2543" spans="1:9" x14ac:dyDescent="0.2">
      <c r="A2543" s="14" t="s">
        <v>4751</v>
      </c>
      <c r="B2543" s="12" t="s">
        <v>3319</v>
      </c>
      <c r="C2543" s="18" t="s">
        <v>4847</v>
      </c>
      <c r="D2543" s="14" t="s">
        <v>4848</v>
      </c>
      <c r="E2543" s="14" t="s">
        <v>735</v>
      </c>
      <c r="F2543" s="20">
        <v>0</v>
      </c>
      <c r="G2543" s="20" t="s">
        <v>735</v>
      </c>
      <c r="H2543" s="20">
        <v>0</v>
      </c>
      <c r="I2543" s="12" t="s">
        <v>304</v>
      </c>
    </row>
    <row r="2544" spans="1:9" x14ac:dyDescent="0.2">
      <c r="A2544" s="14" t="s">
        <v>4751</v>
      </c>
      <c r="B2544" s="12" t="s">
        <v>3319</v>
      </c>
      <c r="C2544" s="18" t="s">
        <v>782</v>
      </c>
      <c r="D2544" s="14" t="s">
        <v>4849</v>
      </c>
      <c r="E2544" s="14" t="s">
        <v>735</v>
      </c>
      <c r="F2544" s="20">
        <v>0.19841269841269843</v>
      </c>
      <c r="G2544" s="20" t="s">
        <v>735</v>
      </c>
      <c r="H2544" s="20">
        <v>0.20952380952380956</v>
      </c>
      <c r="I2544" s="12" t="s">
        <v>304</v>
      </c>
    </row>
    <row r="2545" spans="1:9" x14ac:dyDescent="0.2">
      <c r="A2545" s="14" t="s">
        <v>4751</v>
      </c>
      <c r="B2545" s="12" t="s">
        <v>3319</v>
      </c>
      <c r="C2545" s="18" t="s">
        <v>1490</v>
      </c>
      <c r="D2545" s="14" t="s">
        <v>4850</v>
      </c>
      <c r="E2545" s="14" t="s">
        <v>735</v>
      </c>
      <c r="F2545" s="20">
        <v>0</v>
      </c>
      <c r="G2545" s="20" t="s">
        <v>735</v>
      </c>
      <c r="H2545" s="20">
        <v>0</v>
      </c>
      <c r="I2545" s="12" t="s">
        <v>304</v>
      </c>
    </row>
    <row r="2546" spans="1:9" x14ac:dyDescent="0.2">
      <c r="A2546" s="14" t="s">
        <v>4751</v>
      </c>
      <c r="B2546" s="12" t="s">
        <v>3319</v>
      </c>
      <c r="C2546" s="18" t="s">
        <v>4851</v>
      </c>
      <c r="D2546" s="14" t="s">
        <v>4852</v>
      </c>
      <c r="E2546" s="14" t="s">
        <v>735</v>
      </c>
      <c r="F2546" s="20">
        <v>8.2671957671957563E-3</v>
      </c>
      <c r="G2546" s="20" t="s">
        <v>735</v>
      </c>
      <c r="H2546" s="20">
        <v>3.472222222222221E-2</v>
      </c>
      <c r="I2546" s="12" t="s">
        <v>304</v>
      </c>
    </row>
    <row r="2547" spans="1:9" x14ac:dyDescent="0.2">
      <c r="A2547" s="14" t="s">
        <v>4751</v>
      </c>
      <c r="B2547" s="12" t="s">
        <v>3319</v>
      </c>
      <c r="C2547" s="18" t="s">
        <v>1184</v>
      </c>
      <c r="D2547" s="14" t="s">
        <v>4853</v>
      </c>
      <c r="E2547" s="14" t="s">
        <v>735</v>
      </c>
      <c r="F2547" s="20">
        <v>0.38104645593869735</v>
      </c>
      <c r="G2547" s="20" t="s">
        <v>735</v>
      </c>
      <c r="H2547" s="20">
        <v>0.29260456577266919</v>
      </c>
      <c r="I2547" s="12" t="s">
        <v>305</v>
      </c>
    </row>
    <row r="2548" spans="1:9" x14ac:dyDescent="0.2">
      <c r="A2548" s="14" t="s">
        <v>4751</v>
      </c>
      <c r="B2548" s="12" t="s">
        <v>3319</v>
      </c>
      <c r="C2548" s="18" t="s">
        <v>4854</v>
      </c>
      <c r="D2548" s="14" t="s">
        <v>4855</v>
      </c>
      <c r="E2548" s="14" t="s">
        <v>735</v>
      </c>
      <c r="F2548" s="20">
        <v>0.3131313131313132</v>
      </c>
      <c r="G2548" s="20" t="s">
        <v>735</v>
      </c>
      <c r="H2548" s="20">
        <v>0.30877742946708464</v>
      </c>
      <c r="I2548" s="12" t="s">
        <v>304</v>
      </c>
    </row>
    <row r="2549" spans="1:9" x14ac:dyDescent="0.2">
      <c r="A2549" s="14" t="s">
        <v>4751</v>
      </c>
      <c r="B2549" s="12" t="s">
        <v>3319</v>
      </c>
      <c r="C2549" s="18" t="s">
        <v>4856</v>
      </c>
      <c r="D2549" s="14" t="s">
        <v>4857</v>
      </c>
      <c r="E2549" s="14" t="s">
        <v>740</v>
      </c>
      <c r="F2549" s="20" t="s">
        <v>741</v>
      </c>
      <c r="G2549" s="20" t="s">
        <v>740</v>
      </c>
      <c r="H2549" s="20" t="s">
        <v>741</v>
      </c>
      <c r="I2549" s="12" t="s">
        <v>304</v>
      </c>
    </row>
    <row r="2550" spans="1:9" x14ac:dyDescent="0.2">
      <c r="A2550" s="14" t="s">
        <v>4751</v>
      </c>
      <c r="B2550" s="12" t="s">
        <v>3319</v>
      </c>
      <c r="C2550" s="18" t="s">
        <v>4858</v>
      </c>
      <c r="D2550" s="14" t="s">
        <v>4859</v>
      </c>
      <c r="E2550" s="14" t="s">
        <v>735</v>
      </c>
      <c r="F2550" s="20">
        <v>0</v>
      </c>
      <c r="G2550" s="20" t="s">
        <v>735</v>
      </c>
      <c r="H2550" s="20">
        <v>0</v>
      </c>
      <c r="I2550" s="12" t="s">
        <v>304</v>
      </c>
    </row>
    <row r="2551" spans="1:9" x14ac:dyDescent="0.2">
      <c r="A2551" s="14" t="s">
        <v>4751</v>
      </c>
      <c r="B2551" s="12" t="s">
        <v>3319</v>
      </c>
      <c r="C2551" s="18" t="s">
        <v>4860</v>
      </c>
      <c r="D2551" s="14" t="s">
        <v>4861</v>
      </c>
      <c r="E2551" s="14" t="s">
        <v>735</v>
      </c>
      <c r="F2551" s="20">
        <v>0</v>
      </c>
      <c r="G2551" s="20" t="s">
        <v>735</v>
      </c>
      <c r="H2551" s="20">
        <v>0</v>
      </c>
      <c r="I2551" s="12" t="s">
        <v>304</v>
      </c>
    </row>
    <row r="2552" spans="1:9" x14ac:dyDescent="0.2">
      <c r="A2552" s="14" t="s">
        <v>4751</v>
      </c>
      <c r="B2552" s="12" t="s">
        <v>3319</v>
      </c>
      <c r="C2552" s="18" t="s">
        <v>4862</v>
      </c>
      <c r="D2552" s="14" t="s">
        <v>4863</v>
      </c>
      <c r="E2552" s="14" t="s">
        <v>735</v>
      </c>
      <c r="F2552" s="20">
        <v>0</v>
      </c>
      <c r="G2552" s="20" t="s">
        <v>735</v>
      </c>
      <c r="H2552" s="20">
        <v>0</v>
      </c>
      <c r="I2552" s="12" t="s">
        <v>304</v>
      </c>
    </row>
    <row r="2553" spans="1:9" x14ac:dyDescent="0.2">
      <c r="A2553" s="14" t="s">
        <v>4751</v>
      </c>
      <c r="B2553" s="12" t="s">
        <v>3319</v>
      </c>
      <c r="C2553" s="18" t="s">
        <v>1326</v>
      </c>
      <c r="D2553" s="14" t="s">
        <v>4864</v>
      </c>
      <c r="E2553" s="14" t="s">
        <v>735</v>
      </c>
      <c r="F2553" s="20">
        <v>0</v>
      </c>
      <c r="G2553" s="20" t="s">
        <v>735</v>
      </c>
      <c r="H2553" s="20">
        <v>0</v>
      </c>
      <c r="I2553" s="12" t="s">
        <v>304</v>
      </c>
    </row>
    <row r="2554" spans="1:9" x14ac:dyDescent="0.2">
      <c r="A2554" s="14" t="s">
        <v>4751</v>
      </c>
      <c r="B2554" s="12" t="s">
        <v>3319</v>
      </c>
      <c r="C2554" s="18" t="s">
        <v>4865</v>
      </c>
      <c r="D2554" s="14" t="s">
        <v>4866</v>
      </c>
      <c r="E2554" s="14" t="s">
        <v>735</v>
      </c>
      <c r="F2554" s="20">
        <v>0.45386904761904767</v>
      </c>
      <c r="G2554" s="20" t="s">
        <v>740</v>
      </c>
      <c r="H2554" s="20" t="s">
        <v>741</v>
      </c>
      <c r="I2554" s="12" t="s">
        <v>304</v>
      </c>
    </row>
    <row r="2555" spans="1:9" x14ac:dyDescent="0.2">
      <c r="A2555" s="14" t="s">
        <v>4751</v>
      </c>
      <c r="B2555" s="12" t="s">
        <v>3319</v>
      </c>
      <c r="C2555" s="18" t="s">
        <v>4867</v>
      </c>
      <c r="D2555" s="14" t="s">
        <v>4868</v>
      </c>
      <c r="E2555" s="14" t="s">
        <v>735</v>
      </c>
      <c r="F2555" s="20">
        <v>0</v>
      </c>
      <c r="G2555" s="20" t="s">
        <v>735</v>
      </c>
      <c r="H2555" s="20">
        <v>0</v>
      </c>
      <c r="I2555" s="12" t="s">
        <v>304</v>
      </c>
    </row>
    <row r="2556" spans="1:9" x14ac:dyDescent="0.2">
      <c r="A2556" s="14" t="s">
        <v>4751</v>
      </c>
      <c r="B2556" s="12" t="s">
        <v>3319</v>
      </c>
      <c r="C2556" s="18" t="s">
        <v>1802</v>
      </c>
      <c r="D2556" s="14" t="s">
        <v>4869</v>
      </c>
      <c r="E2556" s="14" t="s">
        <v>735</v>
      </c>
      <c r="F2556" s="20">
        <v>0</v>
      </c>
      <c r="G2556" s="20" t="s">
        <v>735</v>
      </c>
      <c r="H2556" s="20">
        <v>0</v>
      </c>
      <c r="I2556" s="12" t="s">
        <v>304</v>
      </c>
    </row>
    <row r="2557" spans="1:9" x14ac:dyDescent="0.2">
      <c r="A2557" s="14" t="s">
        <v>4751</v>
      </c>
      <c r="B2557" s="12" t="s">
        <v>3319</v>
      </c>
      <c r="C2557" s="18" t="s">
        <v>2241</v>
      </c>
      <c r="D2557" s="14" t="s">
        <v>4870</v>
      </c>
      <c r="E2557" s="14" t="s">
        <v>735</v>
      </c>
      <c r="F2557" s="20">
        <v>0</v>
      </c>
      <c r="G2557" s="20" t="s">
        <v>735</v>
      </c>
      <c r="H2557" s="20">
        <v>0</v>
      </c>
      <c r="I2557" s="12" t="s">
        <v>304</v>
      </c>
    </row>
    <row r="2558" spans="1:9" x14ac:dyDescent="0.2">
      <c r="A2558" s="14" t="s">
        <v>4751</v>
      </c>
      <c r="B2558" s="12" t="s">
        <v>3319</v>
      </c>
      <c r="C2558" s="18" t="s">
        <v>1196</v>
      </c>
      <c r="D2558" s="14" t="s">
        <v>4871</v>
      </c>
      <c r="E2558" s="14" t="s">
        <v>735</v>
      </c>
      <c r="F2558" s="20">
        <v>0</v>
      </c>
      <c r="G2558" s="20" t="s">
        <v>735</v>
      </c>
      <c r="H2558" s="20">
        <v>0</v>
      </c>
      <c r="I2558" s="12" t="s">
        <v>304</v>
      </c>
    </row>
    <row r="2559" spans="1:9" x14ac:dyDescent="0.2">
      <c r="A2559" s="14" t="s">
        <v>4751</v>
      </c>
      <c r="B2559" s="12" t="s">
        <v>3319</v>
      </c>
      <c r="C2559" s="18" t="s">
        <v>4872</v>
      </c>
      <c r="D2559" s="14" t="s">
        <v>4873</v>
      </c>
      <c r="E2559" s="14" t="s">
        <v>735</v>
      </c>
      <c r="F2559" s="20">
        <v>0.26951058201058209</v>
      </c>
      <c r="G2559" s="20" t="s">
        <v>735</v>
      </c>
      <c r="H2559" s="20">
        <v>0.31640812890812897</v>
      </c>
      <c r="I2559" s="12" t="s">
        <v>304</v>
      </c>
    </row>
    <row r="2560" spans="1:9" x14ac:dyDescent="0.2">
      <c r="A2560" s="14" t="s">
        <v>4751</v>
      </c>
      <c r="B2560" s="12" t="s">
        <v>3319</v>
      </c>
      <c r="C2560" s="18" t="s">
        <v>4874</v>
      </c>
      <c r="D2560" s="14" t="s">
        <v>4875</v>
      </c>
      <c r="E2560" s="14" t="s">
        <v>735</v>
      </c>
      <c r="F2560" s="20">
        <v>0</v>
      </c>
      <c r="G2560" s="20" t="s">
        <v>735</v>
      </c>
      <c r="H2560" s="20">
        <v>0.21155753968253965</v>
      </c>
      <c r="I2560" s="12" t="s">
        <v>304</v>
      </c>
    </row>
    <row r="2561" spans="1:9" x14ac:dyDescent="0.2">
      <c r="A2561" s="14" t="s">
        <v>4751</v>
      </c>
      <c r="B2561" s="12" t="s">
        <v>3319</v>
      </c>
      <c r="C2561" s="18" t="s">
        <v>1513</v>
      </c>
      <c r="D2561" s="14" t="s">
        <v>4876</v>
      </c>
      <c r="E2561" s="14" t="s">
        <v>735</v>
      </c>
      <c r="F2561" s="20">
        <v>0.29102564102564105</v>
      </c>
      <c r="G2561" s="20" t="s">
        <v>735</v>
      </c>
      <c r="H2561" s="20">
        <v>0.34781576448243118</v>
      </c>
      <c r="I2561" s="12" t="s">
        <v>305</v>
      </c>
    </row>
    <row r="2562" spans="1:9" x14ac:dyDescent="0.2">
      <c r="A2562" s="14" t="s">
        <v>4751</v>
      </c>
      <c r="B2562" s="12" t="s">
        <v>3319</v>
      </c>
      <c r="C2562" s="18" t="s">
        <v>792</v>
      </c>
      <c r="D2562" s="14" t="s">
        <v>4877</v>
      </c>
      <c r="E2562" s="14" t="s">
        <v>735</v>
      </c>
      <c r="F2562" s="20">
        <v>1.425120772946864E-2</v>
      </c>
      <c r="G2562" s="20" t="s">
        <v>735</v>
      </c>
      <c r="H2562" s="20">
        <v>0</v>
      </c>
      <c r="I2562" s="12" t="s">
        <v>304</v>
      </c>
    </row>
    <row r="2563" spans="1:9" x14ac:dyDescent="0.2">
      <c r="A2563" s="14" t="s">
        <v>4751</v>
      </c>
      <c r="B2563" s="12" t="s">
        <v>3319</v>
      </c>
      <c r="C2563" s="18" t="s">
        <v>4878</v>
      </c>
      <c r="D2563" s="14" t="s">
        <v>4879</v>
      </c>
      <c r="E2563" s="14" t="s">
        <v>735</v>
      </c>
      <c r="F2563" s="20">
        <v>0</v>
      </c>
      <c r="G2563" s="20" t="s">
        <v>735</v>
      </c>
      <c r="H2563" s="20">
        <v>0</v>
      </c>
      <c r="I2563" s="12" t="s">
        <v>304</v>
      </c>
    </row>
    <row r="2564" spans="1:9" x14ac:dyDescent="0.2">
      <c r="A2564" s="14" t="s">
        <v>4751</v>
      </c>
      <c r="B2564" s="12" t="s">
        <v>3319</v>
      </c>
      <c r="C2564" s="18" t="s">
        <v>1516</v>
      </c>
      <c r="D2564" s="14" t="s">
        <v>4880</v>
      </c>
      <c r="E2564" s="14" t="s">
        <v>735</v>
      </c>
      <c r="F2564" s="20">
        <v>0</v>
      </c>
      <c r="G2564" s="20" t="s">
        <v>735</v>
      </c>
      <c r="H2564" s="20">
        <v>0</v>
      </c>
      <c r="I2564" s="12" t="s">
        <v>304</v>
      </c>
    </row>
    <row r="2565" spans="1:9" x14ac:dyDescent="0.2">
      <c r="A2565" s="14" t="s">
        <v>4751</v>
      </c>
      <c r="B2565" s="12" t="s">
        <v>3319</v>
      </c>
      <c r="C2565" s="18" t="s">
        <v>4881</v>
      </c>
      <c r="D2565" s="14" t="s">
        <v>4882</v>
      </c>
      <c r="E2565" s="14" t="s">
        <v>735</v>
      </c>
      <c r="F2565" s="20">
        <v>0</v>
      </c>
      <c r="G2565" s="20" t="s">
        <v>735</v>
      </c>
      <c r="H2565" s="20">
        <v>0</v>
      </c>
      <c r="I2565" s="12" t="s">
        <v>304</v>
      </c>
    </row>
    <row r="2566" spans="1:9" x14ac:dyDescent="0.2">
      <c r="A2566" s="14" t="s">
        <v>4751</v>
      </c>
      <c r="B2566" s="12" t="s">
        <v>3319</v>
      </c>
      <c r="C2566" s="18" t="s">
        <v>4883</v>
      </c>
      <c r="D2566" s="14" t="s">
        <v>4884</v>
      </c>
      <c r="E2566" s="14" t="s">
        <v>735</v>
      </c>
      <c r="F2566" s="20">
        <v>0</v>
      </c>
      <c r="G2566" s="20" t="s">
        <v>735</v>
      </c>
      <c r="H2566" s="20">
        <v>0</v>
      </c>
      <c r="I2566" s="12" t="s">
        <v>305</v>
      </c>
    </row>
    <row r="2567" spans="1:9" x14ac:dyDescent="0.2">
      <c r="A2567" s="14" t="s">
        <v>4751</v>
      </c>
      <c r="B2567" s="12" t="s">
        <v>3319</v>
      </c>
      <c r="C2567" s="18" t="s">
        <v>794</v>
      </c>
      <c r="D2567" s="14" t="s">
        <v>4885</v>
      </c>
      <c r="E2567" s="14" t="s">
        <v>735</v>
      </c>
      <c r="F2567" s="20">
        <v>0.43933335360538428</v>
      </c>
      <c r="G2567" s="20" t="s">
        <v>735</v>
      </c>
      <c r="H2567" s="20">
        <v>0.39105293032496091</v>
      </c>
      <c r="I2567" s="12" t="s">
        <v>305</v>
      </c>
    </row>
    <row r="2568" spans="1:9" x14ac:dyDescent="0.2">
      <c r="A2568" s="14" t="s">
        <v>4751</v>
      </c>
      <c r="B2568" s="12" t="s">
        <v>3319</v>
      </c>
      <c r="C2568" s="18" t="s">
        <v>4886</v>
      </c>
      <c r="D2568" s="14" t="s">
        <v>4887</v>
      </c>
      <c r="E2568" s="14" t="s">
        <v>735</v>
      </c>
      <c r="F2568" s="20">
        <v>0.40283150655491079</v>
      </c>
      <c r="G2568" s="20" t="s">
        <v>735</v>
      </c>
      <c r="H2568" s="20">
        <v>0.36495271867612294</v>
      </c>
      <c r="I2568" s="12" t="s">
        <v>304</v>
      </c>
    </row>
    <row r="2569" spans="1:9" x14ac:dyDescent="0.2">
      <c r="A2569" s="14" t="s">
        <v>4751</v>
      </c>
      <c r="B2569" s="12" t="s">
        <v>3319</v>
      </c>
      <c r="C2569" s="18" t="s">
        <v>4888</v>
      </c>
      <c r="D2569" s="14" t="s">
        <v>4889</v>
      </c>
      <c r="E2569" s="14" t="s">
        <v>735</v>
      </c>
      <c r="F2569" s="20">
        <v>0</v>
      </c>
      <c r="G2569" s="20" t="s">
        <v>735</v>
      </c>
      <c r="H2569" s="20">
        <v>0</v>
      </c>
      <c r="I2569" s="12" t="s">
        <v>304</v>
      </c>
    </row>
    <row r="2570" spans="1:9" x14ac:dyDescent="0.2">
      <c r="A2570" s="14" t="s">
        <v>4751</v>
      </c>
      <c r="B2570" s="12" t="s">
        <v>3319</v>
      </c>
      <c r="C2570" s="18" t="s">
        <v>4890</v>
      </c>
      <c r="D2570" s="14" t="s">
        <v>4891</v>
      </c>
      <c r="E2570" s="14" t="s">
        <v>735</v>
      </c>
      <c r="F2570" s="20">
        <v>0</v>
      </c>
      <c r="G2570" s="20" t="s">
        <v>735</v>
      </c>
      <c r="H2570" s="20">
        <v>0</v>
      </c>
      <c r="I2570" s="12" t="s">
        <v>304</v>
      </c>
    </row>
    <row r="2571" spans="1:9" x14ac:dyDescent="0.2">
      <c r="A2571" s="14" t="s">
        <v>4751</v>
      </c>
      <c r="B2571" s="12" t="s">
        <v>3319</v>
      </c>
      <c r="C2571" s="18" t="s">
        <v>4892</v>
      </c>
      <c r="D2571" s="14" t="s">
        <v>4893</v>
      </c>
      <c r="E2571" s="14" t="s">
        <v>735</v>
      </c>
      <c r="F2571" s="20">
        <v>0</v>
      </c>
      <c r="G2571" s="20" t="s">
        <v>735</v>
      </c>
      <c r="H2571" s="20">
        <v>0</v>
      </c>
      <c r="I2571" s="12" t="s">
        <v>305</v>
      </c>
    </row>
    <row r="2572" spans="1:9" x14ac:dyDescent="0.2">
      <c r="A2572" s="14" t="s">
        <v>4751</v>
      </c>
      <c r="B2572" s="12" t="s">
        <v>3319</v>
      </c>
      <c r="C2572" s="18" t="s">
        <v>4894</v>
      </c>
      <c r="D2572" s="14" t="s">
        <v>4895</v>
      </c>
      <c r="E2572" s="14" t="s">
        <v>735</v>
      </c>
      <c r="F2572" s="20">
        <v>0</v>
      </c>
      <c r="G2572" s="20" t="s">
        <v>735</v>
      </c>
      <c r="H2572" s="20">
        <v>0</v>
      </c>
      <c r="I2572" s="12" t="s">
        <v>304</v>
      </c>
    </row>
    <row r="2573" spans="1:9" x14ac:dyDescent="0.2">
      <c r="A2573" s="14" t="s">
        <v>4751</v>
      </c>
      <c r="B2573" s="12" t="s">
        <v>3319</v>
      </c>
      <c r="C2573" s="18" t="s">
        <v>4896</v>
      </c>
      <c r="D2573" s="14" t="s">
        <v>4897</v>
      </c>
      <c r="E2573" s="14" t="s">
        <v>735</v>
      </c>
      <c r="F2573" s="20">
        <v>0</v>
      </c>
      <c r="G2573" s="20" t="s">
        <v>735</v>
      </c>
      <c r="H2573" s="20">
        <v>0</v>
      </c>
      <c r="I2573" s="12" t="s">
        <v>304</v>
      </c>
    </row>
    <row r="2574" spans="1:9" x14ac:dyDescent="0.2">
      <c r="A2574" s="14" t="s">
        <v>4751</v>
      </c>
      <c r="B2574" s="12" t="s">
        <v>3319</v>
      </c>
      <c r="C2574" s="18" t="s">
        <v>4898</v>
      </c>
      <c r="D2574" s="14" t="s">
        <v>4899</v>
      </c>
      <c r="E2574" s="14" t="s">
        <v>735</v>
      </c>
      <c r="F2574" s="20">
        <v>0</v>
      </c>
      <c r="G2574" s="20" t="s">
        <v>735</v>
      </c>
      <c r="H2574" s="20">
        <v>0</v>
      </c>
      <c r="I2574" s="12" t="s">
        <v>304</v>
      </c>
    </row>
    <row r="2575" spans="1:9" x14ac:dyDescent="0.2">
      <c r="A2575" s="14" t="s">
        <v>4751</v>
      </c>
      <c r="B2575" s="12" t="s">
        <v>3319</v>
      </c>
      <c r="C2575" s="18" t="s">
        <v>4900</v>
      </c>
      <c r="D2575" s="14" t="s">
        <v>4901</v>
      </c>
      <c r="E2575" s="14" t="s">
        <v>735</v>
      </c>
      <c r="F2575" s="20">
        <v>0.10113592974417707</v>
      </c>
      <c r="G2575" s="20" t="s">
        <v>735</v>
      </c>
      <c r="H2575" s="20">
        <v>0</v>
      </c>
      <c r="I2575" s="12" t="s">
        <v>304</v>
      </c>
    </row>
    <row r="2576" spans="1:9" x14ac:dyDescent="0.2">
      <c r="A2576" s="14" t="s">
        <v>4751</v>
      </c>
      <c r="B2576" s="12" t="s">
        <v>3319</v>
      </c>
      <c r="C2576" s="18" t="s">
        <v>4902</v>
      </c>
      <c r="D2576" s="14" t="s">
        <v>4903</v>
      </c>
      <c r="E2576" s="14" t="s">
        <v>735</v>
      </c>
      <c r="F2576" s="20">
        <v>0.32334412769195381</v>
      </c>
      <c r="G2576" s="20" t="s">
        <v>740</v>
      </c>
      <c r="H2576" s="20" t="s">
        <v>741</v>
      </c>
      <c r="I2576" s="12" t="s">
        <v>304</v>
      </c>
    </row>
    <row r="2577" spans="1:9" x14ac:dyDescent="0.2">
      <c r="A2577" s="14" t="s">
        <v>4751</v>
      </c>
      <c r="B2577" s="12" t="s">
        <v>3319</v>
      </c>
      <c r="C2577" s="18" t="s">
        <v>2255</v>
      </c>
      <c r="D2577" s="14" t="s">
        <v>4904</v>
      </c>
      <c r="E2577" s="14" t="s">
        <v>735</v>
      </c>
      <c r="F2577" s="20">
        <v>0</v>
      </c>
      <c r="G2577" s="20" t="s">
        <v>735</v>
      </c>
      <c r="H2577" s="20">
        <v>0</v>
      </c>
      <c r="I2577" s="12" t="s">
        <v>304</v>
      </c>
    </row>
    <row r="2578" spans="1:9" x14ac:dyDescent="0.2">
      <c r="A2578" s="14" t="s">
        <v>4751</v>
      </c>
      <c r="B2578" s="12" t="s">
        <v>3319</v>
      </c>
      <c r="C2578" s="18" t="s">
        <v>2441</v>
      </c>
      <c r="D2578" s="14" t="s">
        <v>4905</v>
      </c>
      <c r="E2578" s="14" t="s">
        <v>735</v>
      </c>
      <c r="F2578" s="20">
        <v>0.4725617539237611</v>
      </c>
      <c r="G2578" s="20" t="s">
        <v>735</v>
      </c>
      <c r="H2578" s="20">
        <v>0.35375118708452041</v>
      </c>
      <c r="I2578" s="12" t="s">
        <v>305</v>
      </c>
    </row>
    <row r="2579" spans="1:9" x14ac:dyDescent="0.2">
      <c r="A2579" s="14" t="s">
        <v>4751</v>
      </c>
      <c r="B2579" s="12" t="s">
        <v>3319</v>
      </c>
      <c r="C2579" s="18" t="s">
        <v>4906</v>
      </c>
      <c r="D2579" s="14" t="s">
        <v>4907</v>
      </c>
      <c r="E2579" s="14" t="s">
        <v>735</v>
      </c>
      <c r="F2579" s="20">
        <v>0.47573435504469985</v>
      </c>
      <c r="G2579" s="20" t="s">
        <v>740</v>
      </c>
      <c r="H2579" s="20" t="s">
        <v>741</v>
      </c>
      <c r="I2579" s="12" t="s">
        <v>305</v>
      </c>
    </row>
    <row r="2580" spans="1:9" x14ac:dyDescent="0.2">
      <c r="A2580" s="14" t="s">
        <v>4751</v>
      </c>
      <c r="B2580" s="12" t="s">
        <v>3319</v>
      </c>
      <c r="C2580" s="18" t="s">
        <v>4908</v>
      </c>
      <c r="D2580" s="14" t="s">
        <v>4909</v>
      </c>
      <c r="E2580" s="14" t="s">
        <v>740</v>
      </c>
      <c r="F2580" s="20" t="s">
        <v>741</v>
      </c>
      <c r="G2580" s="20" t="s">
        <v>740</v>
      </c>
      <c r="H2580" s="20" t="s">
        <v>741</v>
      </c>
      <c r="I2580" s="12" t="s">
        <v>305</v>
      </c>
    </row>
    <row r="2581" spans="1:9" x14ac:dyDescent="0.2">
      <c r="A2581" s="14" t="s">
        <v>4751</v>
      </c>
      <c r="B2581" s="12" t="s">
        <v>3319</v>
      </c>
      <c r="C2581" s="18" t="s">
        <v>3661</v>
      </c>
      <c r="D2581" s="14" t="s">
        <v>4910</v>
      </c>
      <c r="E2581" s="14" t="s">
        <v>735</v>
      </c>
      <c r="F2581" s="20">
        <v>9.8484848484848453E-2</v>
      </c>
      <c r="G2581" s="20" t="s">
        <v>735</v>
      </c>
      <c r="H2581" s="20">
        <v>0.1858974358974359</v>
      </c>
      <c r="I2581" s="12" t="s">
        <v>304</v>
      </c>
    </row>
    <row r="2582" spans="1:9" x14ac:dyDescent="0.2">
      <c r="A2582" s="14" t="s">
        <v>4751</v>
      </c>
      <c r="B2582" s="12" t="s">
        <v>3319</v>
      </c>
      <c r="C2582" s="18" t="s">
        <v>800</v>
      </c>
      <c r="D2582" s="14" t="s">
        <v>4911</v>
      </c>
      <c r="E2582" s="14" t="s">
        <v>735</v>
      </c>
      <c r="F2582" s="20">
        <v>0</v>
      </c>
      <c r="G2582" s="20" t="s">
        <v>735</v>
      </c>
      <c r="H2582" s="20">
        <v>0</v>
      </c>
      <c r="I2582" s="12" t="s">
        <v>304</v>
      </c>
    </row>
    <row r="2583" spans="1:9" x14ac:dyDescent="0.2">
      <c r="A2583" s="14" t="s">
        <v>4751</v>
      </c>
      <c r="B2583" s="12" t="s">
        <v>3319</v>
      </c>
      <c r="C2583" s="18" t="s">
        <v>1537</v>
      </c>
      <c r="D2583" s="14" t="s">
        <v>4912</v>
      </c>
      <c r="E2583" s="14" t="s">
        <v>735</v>
      </c>
      <c r="F2583" s="20">
        <v>0</v>
      </c>
      <c r="G2583" s="20" t="s">
        <v>735</v>
      </c>
      <c r="H2583" s="20">
        <v>0</v>
      </c>
      <c r="I2583" s="12" t="s">
        <v>304</v>
      </c>
    </row>
    <row r="2584" spans="1:9" x14ac:dyDescent="0.2">
      <c r="A2584" s="14" t="s">
        <v>4751</v>
      </c>
      <c r="B2584" s="12" t="s">
        <v>3319</v>
      </c>
      <c r="C2584" s="18" t="s">
        <v>1340</v>
      </c>
      <c r="D2584" s="14" t="s">
        <v>4913</v>
      </c>
      <c r="E2584" s="14" t="s">
        <v>735</v>
      </c>
      <c r="F2584" s="20">
        <v>0.15096360106440765</v>
      </c>
      <c r="G2584" s="20" t="s">
        <v>735</v>
      </c>
      <c r="H2584" s="20">
        <v>0</v>
      </c>
      <c r="I2584" s="12" t="s">
        <v>304</v>
      </c>
    </row>
    <row r="2585" spans="1:9" x14ac:dyDescent="0.2">
      <c r="A2585" s="14" t="s">
        <v>4751</v>
      </c>
      <c r="B2585" s="12" t="s">
        <v>3319</v>
      </c>
      <c r="C2585" s="18" t="s">
        <v>4914</v>
      </c>
      <c r="D2585" s="14" t="s">
        <v>4915</v>
      </c>
      <c r="E2585" s="14" t="s">
        <v>735</v>
      </c>
      <c r="F2585" s="20">
        <v>0</v>
      </c>
      <c r="G2585" s="20" t="s">
        <v>735</v>
      </c>
      <c r="H2585" s="20">
        <v>0</v>
      </c>
      <c r="I2585" s="12" t="s">
        <v>304</v>
      </c>
    </row>
    <row r="2586" spans="1:9" x14ac:dyDescent="0.2">
      <c r="A2586" s="14" t="s">
        <v>4751</v>
      </c>
      <c r="B2586" s="12" t="s">
        <v>3319</v>
      </c>
      <c r="C2586" s="18" t="s">
        <v>4675</v>
      </c>
      <c r="D2586" s="14" t="s">
        <v>4916</v>
      </c>
      <c r="E2586" s="14" t="s">
        <v>735</v>
      </c>
      <c r="F2586" s="20">
        <v>0.31153930610452341</v>
      </c>
      <c r="G2586" s="20" t="s">
        <v>735</v>
      </c>
      <c r="H2586" s="20">
        <v>0.27501986741117174</v>
      </c>
      <c r="I2586" s="12" t="s">
        <v>304</v>
      </c>
    </row>
    <row r="2587" spans="1:9" x14ac:dyDescent="0.2">
      <c r="A2587" s="14" t="s">
        <v>4751</v>
      </c>
      <c r="B2587" s="12" t="s">
        <v>3319</v>
      </c>
      <c r="C2587" s="18" t="s">
        <v>1817</v>
      </c>
      <c r="D2587" s="14" t="s">
        <v>4917</v>
      </c>
      <c r="E2587" s="14" t="s">
        <v>735</v>
      </c>
      <c r="F2587" s="20">
        <v>0.34596961680295013</v>
      </c>
      <c r="G2587" s="20" t="s">
        <v>735</v>
      </c>
      <c r="H2587" s="20">
        <v>0.4948606354228845</v>
      </c>
      <c r="I2587" s="12" t="s">
        <v>305</v>
      </c>
    </row>
    <row r="2588" spans="1:9" x14ac:dyDescent="0.2">
      <c r="A2588" s="14" t="s">
        <v>4751</v>
      </c>
      <c r="B2588" s="12" t="s">
        <v>3319</v>
      </c>
      <c r="C2588" s="18" t="s">
        <v>1543</v>
      </c>
      <c r="D2588" s="14" t="s">
        <v>4918</v>
      </c>
      <c r="E2588" s="14" t="s">
        <v>740</v>
      </c>
      <c r="F2588" s="20" t="s">
        <v>741</v>
      </c>
      <c r="G2588" s="20" t="s">
        <v>735</v>
      </c>
      <c r="H2588" s="20">
        <v>0.38992408557625952</v>
      </c>
      <c r="I2588" s="12" t="s">
        <v>305</v>
      </c>
    </row>
    <row r="2589" spans="1:9" x14ac:dyDescent="0.2">
      <c r="A2589" s="14" t="s">
        <v>4751</v>
      </c>
      <c r="B2589" s="12" t="s">
        <v>3319</v>
      </c>
      <c r="C2589" s="18" t="s">
        <v>1963</v>
      </c>
      <c r="D2589" s="14" t="s">
        <v>4919</v>
      </c>
      <c r="E2589" s="14" t="s">
        <v>740</v>
      </c>
      <c r="F2589" s="20" t="s">
        <v>741</v>
      </c>
      <c r="G2589" s="20" t="s">
        <v>740</v>
      </c>
      <c r="H2589" s="20" t="s">
        <v>741</v>
      </c>
      <c r="I2589" s="12" t="s">
        <v>305</v>
      </c>
    </row>
    <row r="2590" spans="1:9" x14ac:dyDescent="0.2">
      <c r="A2590" s="14" t="s">
        <v>4751</v>
      </c>
      <c r="B2590" s="12" t="s">
        <v>3319</v>
      </c>
      <c r="C2590" s="18" t="s">
        <v>4920</v>
      </c>
      <c r="D2590" s="14" t="s">
        <v>4921</v>
      </c>
      <c r="E2590" s="14" t="s">
        <v>735</v>
      </c>
      <c r="F2590" s="20">
        <v>0.29550827423167847</v>
      </c>
      <c r="G2590" s="20" t="s">
        <v>735</v>
      </c>
      <c r="H2590" s="20">
        <v>0</v>
      </c>
      <c r="I2590" s="12" t="s">
        <v>304</v>
      </c>
    </row>
    <row r="2591" spans="1:9" x14ac:dyDescent="0.2">
      <c r="A2591" s="14" t="s">
        <v>4751</v>
      </c>
      <c r="B2591" s="12" t="s">
        <v>3319</v>
      </c>
      <c r="C2591" s="18" t="s">
        <v>2266</v>
      </c>
      <c r="D2591" s="14" t="s">
        <v>4922</v>
      </c>
      <c r="E2591" s="14" t="s">
        <v>735</v>
      </c>
      <c r="F2591" s="20">
        <v>0</v>
      </c>
      <c r="G2591" s="20" t="s">
        <v>735</v>
      </c>
      <c r="H2591" s="20">
        <v>0</v>
      </c>
      <c r="I2591" s="12" t="s">
        <v>304</v>
      </c>
    </row>
    <row r="2592" spans="1:9" x14ac:dyDescent="0.2">
      <c r="A2592" s="14" t="s">
        <v>4751</v>
      </c>
      <c r="B2592" s="12" t="s">
        <v>3319</v>
      </c>
      <c r="C2592" s="18" t="s">
        <v>4923</v>
      </c>
      <c r="D2592" s="14" t="s">
        <v>4924</v>
      </c>
      <c r="E2592" s="14" t="s">
        <v>735</v>
      </c>
      <c r="F2592" s="20">
        <v>0</v>
      </c>
      <c r="G2592" s="20" t="s">
        <v>735</v>
      </c>
      <c r="H2592" s="20">
        <v>0</v>
      </c>
      <c r="I2592" s="12" t="s">
        <v>304</v>
      </c>
    </row>
    <row r="2593" spans="1:9" x14ac:dyDescent="0.2">
      <c r="A2593" s="14" t="s">
        <v>4751</v>
      </c>
      <c r="B2593" s="12" t="s">
        <v>3319</v>
      </c>
      <c r="C2593" s="18" t="s">
        <v>4925</v>
      </c>
      <c r="D2593" s="14" t="s">
        <v>4926</v>
      </c>
      <c r="E2593" s="14" t="s">
        <v>735</v>
      </c>
      <c r="F2593" s="20">
        <v>0</v>
      </c>
      <c r="G2593" s="20" t="s">
        <v>735</v>
      </c>
      <c r="H2593" s="20">
        <v>0</v>
      </c>
      <c r="I2593" s="12" t="s">
        <v>304</v>
      </c>
    </row>
    <row r="2594" spans="1:9" x14ac:dyDescent="0.2">
      <c r="A2594" s="14" t="s">
        <v>4751</v>
      </c>
      <c r="B2594" s="12" t="s">
        <v>3319</v>
      </c>
      <c r="C2594" s="18" t="s">
        <v>1819</v>
      </c>
      <c r="D2594" s="14" t="s">
        <v>4927</v>
      </c>
      <c r="E2594" s="14" t="s">
        <v>735</v>
      </c>
      <c r="F2594" s="20">
        <v>0.35643059541213207</v>
      </c>
      <c r="G2594" s="20" t="s">
        <v>735</v>
      </c>
      <c r="H2594" s="20">
        <v>0.37619344126193432</v>
      </c>
      <c r="I2594" s="12" t="s">
        <v>305</v>
      </c>
    </row>
    <row r="2595" spans="1:9" x14ac:dyDescent="0.2">
      <c r="A2595" s="14" t="s">
        <v>4751</v>
      </c>
      <c r="B2595" s="12" t="s">
        <v>3319</v>
      </c>
      <c r="C2595" s="18" t="s">
        <v>3665</v>
      </c>
      <c r="D2595" s="14" t="s">
        <v>4928</v>
      </c>
      <c r="E2595" s="14" t="s">
        <v>735</v>
      </c>
      <c r="F2595" s="20">
        <v>0</v>
      </c>
      <c r="G2595" s="20" t="s">
        <v>735</v>
      </c>
      <c r="H2595" s="20">
        <v>0</v>
      </c>
      <c r="I2595" s="12" t="s">
        <v>304</v>
      </c>
    </row>
    <row r="2596" spans="1:9" x14ac:dyDescent="0.2">
      <c r="A2596" s="14" t="s">
        <v>4751</v>
      </c>
      <c r="B2596" s="12" t="s">
        <v>3319</v>
      </c>
      <c r="C2596" s="18" t="s">
        <v>3366</v>
      </c>
      <c r="D2596" s="14" t="s">
        <v>4929</v>
      </c>
      <c r="E2596" s="14" t="s">
        <v>735</v>
      </c>
      <c r="F2596" s="20">
        <v>0</v>
      </c>
      <c r="G2596" s="20" t="s">
        <v>735</v>
      </c>
      <c r="H2596" s="20">
        <v>0</v>
      </c>
      <c r="I2596" s="12" t="s">
        <v>304</v>
      </c>
    </row>
    <row r="2597" spans="1:9" x14ac:dyDescent="0.2">
      <c r="A2597" s="14" t="s">
        <v>4751</v>
      </c>
      <c r="B2597" s="12" t="s">
        <v>3319</v>
      </c>
      <c r="C2597" s="18" t="s">
        <v>4930</v>
      </c>
      <c r="D2597" s="14" t="s">
        <v>4931</v>
      </c>
      <c r="E2597" s="14" t="s">
        <v>735</v>
      </c>
      <c r="F2597" s="20">
        <v>0</v>
      </c>
      <c r="G2597" s="20" t="s">
        <v>735</v>
      </c>
      <c r="H2597" s="20">
        <v>0</v>
      </c>
      <c r="I2597" s="12" t="s">
        <v>304</v>
      </c>
    </row>
    <row r="2598" spans="1:9" x14ac:dyDescent="0.2">
      <c r="A2598" s="14" t="s">
        <v>4751</v>
      </c>
      <c r="B2598" s="12" t="s">
        <v>3319</v>
      </c>
      <c r="C2598" s="18" t="s">
        <v>4932</v>
      </c>
      <c r="D2598" s="14" t="s">
        <v>4933</v>
      </c>
      <c r="E2598" s="14" t="s">
        <v>735</v>
      </c>
      <c r="F2598" s="20">
        <v>0</v>
      </c>
      <c r="G2598" s="20" t="s">
        <v>735</v>
      </c>
      <c r="H2598" s="20">
        <v>6.6137566137566162E-2</v>
      </c>
      <c r="I2598" s="12" t="s">
        <v>304</v>
      </c>
    </row>
    <row r="2599" spans="1:9" x14ac:dyDescent="0.2">
      <c r="A2599" s="14" t="s">
        <v>4751</v>
      </c>
      <c r="B2599" s="12" t="s">
        <v>3319</v>
      </c>
      <c r="C2599" s="18" t="s">
        <v>2457</v>
      </c>
      <c r="D2599" s="14" t="s">
        <v>4934</v>
      </c>
      <c r="E2599" s="14" t="s">
        <v>735</v>
      </c>
      <c r="F2599" s="20">
        <v>0.46033441866775204</v>
      </c>
      <c r="G2599" s="20" t="s">
        <v>735</v>
      </c>
      <c r="H2599" s="20">
        <v>0.37082824582824592</v>
      </c>
      <c r="I2599" s="12" t="s">
        <v>305</v>
      </c>
    </row>
    <row r="2600" spans="1:9" x14ac:dyDescent="0.2">
      <c r="A2600" s="14" t="s">
        <v>4751</v>
      </c>
      <c r="B2600" s="12" t="s">
        <v>3319</v>
      </c>
      <c r="C2600" s="18" t="s">
        <v>804</v>
      </c>
      <c r="D2600" s="14" t="s">
        <v>4935</v>
      </c>
      <c r="E2600" s="14" t="s">
        <v>735</v>
      </c>
      <c r="F2600" s="20">
        <v>0</v>
      </c>
      <c r="G2600" s="20" t="s">
        <v>735</v>
      </c>
      <c r="H2600" s="20">
        <v>0.18376068376068377</v>
      </c>
      <c r="I2600" s="12" t="s">
        <v>305</v>
      </c>
    </row>
    <row r="2601" spans="1:9" x14ac:dyDescent="0.2">
      <c r="A2601" s="14" t="s">
        <v>4751</v>
      </c>
      <c r="B2601" s="12" t="s">
        <v>3319</v>
      </c>
      <c r="C2601" s="18" t="s">
        <v>958</v>
      </c>
      <c r="D2601" s="14" t="s">
        <v>4936</v>
      </c>
      <c r="E2601" s="14" t="s">
        <v>735</v>
      </c>
      <c r="F2601" s="20">
        <v>0</v>
      </c>
      <c r="G2601" s="20" t="s">
        <v>735</v>
      </c>
      <c r="H2601" s="20">
        <v>0</v>
      </c>
      <c r="I2601" s="12" t="s">
        <v>304</v>
      </c>
    </row>
    <row r="2602" spans="1:9" x14ac:dyDescent="0.2">
      <c r="A2602" s="14" t="s">
        <v>4751</v>
      </c>
      <c r="B2602" s="12" t="s">
        <v>3319</v>
      </c>
      <c r="C2602" s="18" t="s">
        <v>4937</v>
      </c>
      <c r="D2602" s="14" t="s">
        <v>4938</v>
      </c>
      <c r="E2602" s="14" t="s">
        <v>735</v>
      </c>
      <c r="F2602" s="20">
        <v>0</v>
      </c>
      <c r="G2602" s="20" t="s">
        <v>735</v>
      </c>
      <c r="H2602" s="20">
        <v>0</v>
      </c>
      <c r="I2602" s="12" t="s">
        <v>304</v>
      </c>
    </row>
    <row r="2603" spans="1:9" x14ac:dyDescent="0.2">
      <c r="A2603" s="14" t="s">
        <v>4751</v>
      </c>
      <c r="B2603" s="12" t="s">
        <v>3319</v>
      </c>
      <c r="C2603" s="18" t="s">
        <v>4939</v>
      </c>
      <c r="D2603" s="14" t="s">
        <v>4940</v>
      </c>
      <c r="E2603" s="14" t="s">
        <v>735</v>
      </c>
      <c r="F2603" s="20">
        <v>0.14828738512949036</v>
      </c>
      <c r="G2603" s="20" t="s">
        <v>735</v>
      </c>
      <c r="H2603" s="20">
        <v>0.24636243386243384</v>
      </c>
      <c r="I2603" s="12" t="s">
        <v>305</v>
      </c>
    </row>
    <row r="2604" spans="1:9" x14ac:dyDescent="0.2">
      <c r="A2604" s="14" t="s">
        <v>4751</v>
      </c>
      <c r="B2604" s="12" t="s">
        <v>3319</v>
      </c>
      <c r="C2604" s="18" t="s">
        <v>4576</v>
      </c>
      <c r="D2604" s="14" t="s">
        <v>4941</v>
      </c>
      <c r="E2604" s="14" t="s">
        <v>735</v>
      </c>
      <c r="F2604" s="20">
        <v>0</v>
      </c>
      <c r="G2604" s="20" t="s">
        <v>735</v>
      </c>
      <c r="H2604" s="20">
        <v>0</v>
      </c>
      <c r="I2604" s="12" t="s">
        <v>304</v>
      </c>
    </row>
    <row r="2605" spans="1:9" x14ac:dyDescent="0.2">
      <c r="A2605" s="14" t="s">
        <v>4751</v>
      </c>
      <c r="B2605" s="12" t="s">
        <v>3319</v>
      </c>
      <c r="C2605" s="18" t="s">
        <v>4942</v>
      </c>
      <c r="D2605" s="14" t="s">
        <v>4943</v>
      </c>
      <c r="E2605" s="14" t="s">
        <v>735</v>
      </c>
      <c r="F2605" s="20">
        <v>0</v>
      </c>
      <c r="G2605" s="20" t="s">
        <v>735</v>
      </c>
      <c r="H2605" s="20">
        <v>0</v>
      </c>
      <c r="I2605" s="12" t="s">
        <v>304</v>
      </c>
    </row>
    <row r="2606" spans="1:9" x14ac:dyDescent="0.2">
      <c r="A2606" s="14" t="s">
        <v>4751</v>
      </c>
      <c r="B2606" s="12" t="s">
        <v>3319</v>
      </c>
      <c r="C2606" s="18" t="s">
        <v>4944</v>
      </c>
      <c r="D2606" s="14" t="s">
        <v>4945</v>
      </c>
      <c r="E2606" s="14" t="s">
        <v>735</v>
      </c>
      <c r="F2606" s="20">
        <v>0.42592592592592593</v>
      </c>
      <c r="G2606" s="20" t="s">
        <v>735</v>
      </c>
      <c r="H2606" s="20">
        <v>0.49643874643874641</v>
      </c>
      <c r="I2606" s="12" t="s">
        <v>304</v>
      </c>
    </row>
    <row r="2607" spans="1:9" x14ac:dyDescent="0.2">
      <c r="A2607" s="14" t="s">
        <v>4751</v>
      </c>
      <c r="B2607" s="12" t="s">
        <v>3319</v>
      </c>
      <c r="C2607" s="18" t="s">
        <v>806</v>
      </c>
      <c r="D2607" s="14" t="s">
        <v>4946</v>
      </c>
      <c r="E2607" s="14" t="s">
        <v>735</v>
      </c>
      <c r="F2607" s="20">
        <v>0</v>
      </c>
      <c r="G2607" s="20" t="s">
        <v>735</v>
      </c>
      <c r="H2607" s="20">
        <v>0</v>
      </c>
      <c r="I2607" s="12" t="s">
        <v>305</v>
      </c>
    </row>
    <row r="2608" spans="1:9" x14ac:dyDescent="0.2">
      <c r="A2608" s="14" t="s">
        <v>4751</v>
      </c>
      <c r="B2608" s="12" t="s">
        <v>3319</v>
      </c>
      <c r="C2608" s="18" t="s">
        <v>1554</v>
      </c>
      <c r="D2608" s="14" t="s">
        <v>4947</v>
      </c>
      <c r="E2608" s="14" t="s">
        <v>740</v>
      </c>
      <c r="F2608" s="20" t="s">
        <v>741</v>
      </c>
      <c r="G2608" s="20" t="s">
        <v>740</v>
      </c>
      <c r="H2608" s="20" t="s">
        <v>741</v>
      </c>
      <c r="I2608" s="12" t="s">
        <v>305</v>
      </c>
    </row>
    <row r="2609" spans="1:9" x14ac:dyDescent="0.2">
      <c r="A2609" s="14" t="s">
        <v>4751</v>
      </c>
      <c r="B2609" s="12" t="s">
        <v>3319</v>
      </c>
      <c r="C2609" s="18" t="s">
        <v>1556</v>
      </c>
      <c r="D2609" s="14" t="s">
        <v>4948</v>
      </c>
      <c r="E2609" s="14" t="s">
        <v>735</v>
      </c>
      <c r="F2609" s="20">
        <v>0</v>
      </c>
      <c r="G2609" s="20" t="s">
        <v>735</v>
      </c>
      <c r="H2609" s="20">
        <v>0</v>
      </c>
      <c r="I2609" s="12" t="s">
        <v>304</v>
      </c>
    </row>
    <row r="2610" spans="1:9" x14ac:dyDescent="0.2">
      <c r="A2610" s="14" t="s">
        <v>4751</v>
      </c>
      <c r="B2610" s="12" t="s">
        <v>3319</v>
      </c>
      <c r="C2610" s="18" t="s">
        <v>808</v>
      </c>
      <c r="D2610" s="14" t="s">
        <v>4949</v>
      </c>
      <c r="E2610" s="14" t="s">
        <v>740</v>
      </c>
      <c r="F2610" s="20" t="s">
        <v>741</v>
      </c>
      <c r="G2610" s="20" t="s">
        <v>740</v>
      </c>
      <c r="H2610" s="20" t="s">
        <v>741</v>
      </c>
      <c r="I2610" s="12" t="s">
        <v>305</v>
      </c>
    </row>
    <row r="2611" spans="1:9" x14ac:dyDescent="0.2">
      <c r="A2611" s="14" t="s">
        <v>4751</v>
      </c>
      <c r="B2611" s="12" t="s">
        <v>3319</v>
      </c>
      <c r="C2611" s="18" t="s">
        <v>4950</v>
      </c>
      <c r="D2611" s="14" t="s">
        <v>4951</v>
      </c>
      <c r="E2611" s="14" t="s">
        <v>735</v>
      </c>
      <c r="F2611" s="20">
        <v>0</v>
      </c>
      <c r="G2611" s="20" t="s">
        <v>735</v>
      </c>
      <c r="H2611" s="20">
        <v>0</v>
      </c>
      <c r="I2611" s="12" t="s">
        <v>304</v>
      </c>
    </row>
    <row r="2612" spans="1:9" x14ac:dyDescent="0.2">
      <c r="A2612" s="14" t="s">
        <v>4751</v>
      </c>
      <c r="B2612" s="12" t="s">
        <v>3319</v>
      </c>
      <c r="C2612" s="18" t="s">
        <v>4952</v>
      </c>
      <c r="D2612" s="14" t="s">
        <v>4953</v>
      </c>
      <c r="E2612" s="14" t="s">
        <v>735</v>
      </c>
      <c r="F2612" s="20">
        <v>0</v>
      </c>
      <c r="G2612" s="20" t="s">
        <v>735</v>
      </c>
      <c r="H2612" s="20">
        <v>0</v>
      </c>
      <c r="I2612" s="12" t="s">
        <v>304</v>
      </c>
    </row>
    <row r="2613" spans="1:9" x14ac:dyDescent="0.2">
      <c r="A2613" s="14" t="s">
        <v>4751</v>
      </c>
      <c r="B2613" s="12" t="s">
        <v>3319</v>
      </c>
      <c r="C2613" s="18" t="s">
        <v>966</v>
      </c>
      <c r="D2613" s="14" t="s">
        <v>4954</v>
      </c>
      <c r="E2613" s="14" t="s">
        <v>735</v>
      </c>
      <c r="F2613" s="20">
        <v>0.23863636363636354</v>
      </c>
      <c r="G2613" s="20" t="s">
        <v>735</v>
      </c>
      <c r="H2613" s="20">
        <v>0.17729377104377098</v>
      </c>
      <c r="I2613" s="12" t="s">
        <v>304</v>
      </c>
    </row>
    <row r="2614" spans="1:9" x14ac:dyDescent="0.2">
      <c r="A2614" s="14" t="s">
        <v>4751</v>
      </c>
      <c r="B2614" s="12" t="s">
        <v>3319</v>
      </c>
      <c r="C2614" s="18" t="s">
        <v>1562</v>
      </c>
      <c r="D2614" s="14" t="s">
        <v>4955</v>
      </c>
      <c r="E2614" s="14" t="s">
        <v>735</v>
      </c>
      <c r="F2614" s="20">
        <v>0</v>
      </c>
      <c r="G2614" s="20" t="s">
        <v>735</v>
      </c>
      <c r="H2614" s="20">
        <v>0</v>
      </c>
      <c r="I2614" s="12" t="s">
        <v>304</v>
      </c>
    </row>
    <row r="2615" spans="1:9" x14ac:dyDescent="0.2">
      <c r="A2615" s="14" t="s">
        <v>4751</v>
      </c>
      <c r="B2615" s="12" t="s">
        <v>3319</v>
      </c>
      <c r="C2615" s="18" t="s">
        <v>4956</v>
      </c>
      <c r="D2615" s="14" t="s">
        <v>4957</v>
      </c>
      <c r="E2615" s="14" t="s">
        <v>735</v>
      </c>
      <c r="F2615" s="20">
        <v>2.3148148148148084E-2</v>
      </c>
      <c r="G2615" s="20" t="s">
        <v>735</v>
      </c>
      <c r="H2615" s="20">
        <v>0</v>
      </c>
      <c r="I2615" s="12" t="s">
        <v>304</v>
      </c>
    </row>
    <row r="2616" spans="1:9" x14ac:dyDescent="0.2">
      <c r="A2616" s="14" t="s">
        <v>4751</v>
      </c>
      <c r="B2616" s="12" t="s">
        <v>3319</v>
      </c>
      <c r="C2616" s="18" t="s">
        <v>4958</v>
      </c>
      <c r="D2616" s="14" t="s">
        <v>4959</v>
      </c>
      <c r="E2616" s="14" t="s">
        <v>735</v>
      </c>
      <c r="F2616" s="20">
        <v>0.46626984126984128</v>
      </c>
      <c r="G2616" s="20" t="s">
        <v>735</v>
      </c>
      <c r="H2616" s="20">
        <v>0.31084656084656087</v>
      </c>
      <c r="I2616" s="12" t="s">
        <v>305</v>
      </c>
    </row>
    <row r="2617" spans="1:9" x14ac:dyDescent="0.2">
      <c r="A2617" s="14" t="s">
        <v>4751</v>
      </c>
      <c r="B2617" s="12" t="s">
        <v>3319</v>
      </c>
      <c r="C2617" s="18" t="s">
        <v>1836</v>
      </c>
      <c r="D2617" s="14" t="s">
        <v>4960</v>
      </c>
      <c r="E2617" s="14" t="s">
        <v>735</v>
      </c>
      <c r="F2617" s="20">
        <v>0</v>
      </c>
      <c r="G2617" s="20" t="s">
        <v>735</v>
      </c>
      <c r="H2617" s="20">
        <v>0</v>
      </c>
      <c r="I2617" s="12" t="s">
        <v>304</v>
      </c>
    </row>
    <row r="2618" spans="1:9" x14ac:dyDescent="0.2">
      <c r="A2618" s="14" t="s">
        <v>4751</v>
      </c>
      <c r="B2618" s="12" t="s">
        <v>3319</v>
      </c>
      <c r="C2618" s="18" t="s">
        <v>4961</v>
      </c>
      <c r="D2618" s="14" t="s">
        <v>4962</v>
      </c>
      <c r="E2618" s="14" t="s">
        <v>874</v>
      </c>
      <c r="F2618" s="20" t="s">
        <v>874</v>
      </c>
      <c r="G2618" s="20" t="s">
        <v>874</v>
      </c>
      <c r="H2618" s="20" t="s">
        <v>874</v>
      </c>
      <c r="I2618" s="12" t="s">
        <v>304</v>
      </c>
    </row>
    <row r="2619" spans="1:9" x14ac:dyDescent="0.2">
      <c r="A2619" s="14" t="s">
        <v>4751</v>
      </c>
      <c r="B2619" s="12" t="s">
        <v>3319</v>
      </c>
      <c r="C2619" s="18" t="s">
        <v>1293</v>
      </c>
      <c r="D2619" s="14" t="s">
        <v>4963</v>
      </c>
      <c r="E2619" s="14" t="s">
        <v>735</v>
      </c>
      <c r="F2619" s="20">
        <v>0</v>
      </c>
      <c r="G2619" s="20" t="s">
        <v>735</v>
      </c>
      <c r="H2619" s="20">
        <v>0</v>
      </c>
      <c r="I2619" s="12" t="s">
        <v>304</v>
      </c>
    </row>
    <row r="2620" spans="1:9" x14ac:dyDescent="0.2">
      <c r="A2620" s="14" t="s">
        <v>4751</v>
      </c>
      <c r="B2620" s="12" t="s">
        <v>3319</v>
      </c>
      <c r="C2620" s="18" t="s">
        <v>4964</v>
      </c>
      <c r="D2620" s="14" t="s">
        <v>4965</v>
      </c>
      <c r="E2620" s="14" t="s">
        <v>735</v>
      </c>
      <c r="F2620" s="20">
        <v>0</v>
      </c>
      <c r="G2620" s="20" t="s">
        <v>735</v>
      </c>
      <c r="H2620" s="20">
        <v>0</v>
      </c>
      <c r="I2620" s="12" t="s">
        <v>304</v>
      </c>
    </row>
    <row r="2621" spans="1:9" x14ac:dyDescent="0.2">
      <c r="A2621" s="14" t="s">
        <v>4751</v>
      </c>
      <c r="B2621" s="12" t="s">
        <v>3319</v>
      </c>
      <c r="C2621" s="18" t="s">
        <v>4966</v>
      </c>
      <c r="D2621" s="14" t="s">
        <v>4967</v>
      </c>
      <c r="E2621" s="14" t="s">
        <v>735</v>
      </c>
      <c r="F2621" s="20">
        <v>0</v>
      </c>
      <c r="G2621" s="20" t="s">
        <v>735</v>
      </c>
      <c r="H2621" s="20">
        <v>0</v>
      </c>
      <c r="I2621" s="12" t="s">
        <v>304</v>
      </c>
    </row>
    <row r="2622" spans="1:9" x14ac:dyDescent="0.2">
      <c r="A2622" s="14" t="s">
        <v>4751</v>
      </c>
      <c r="B2622" s="12" t="s">
        <v>3319</v>
      </c>
      <c r="C2622" s="18" t="s">
        <v>4968</v>
      </c>
      <c r="D2622" s="14" t="s">
        <v>4969</v>
      </c>
      <c r="E2622" s="14" t="s">
        <v>735</v>
      </c>
      <c r="F2622" s="20">
        <v>0</v>
      </c>
      <c r="G2622" s="20" t="s">
        <v>735</v>
      </c>
      <c r="H2622" s="20">
        <v>0</v>
      </c>
      <c r="I2622" s="12" t="s">
        <v>304</v>
      </c>
    </row>
    <row r="2623" spans="1:9" x14ac:dyDescent="0.2">
      <c r="A2623" s="14" t="s">
        <v>4751</v>
      </c>
      <c r="B2623" s="12" t="s">
        <v>3319</v>
      </c>
      <c r="C2623" s="18" t="s">
        <v>4970</v>
      </c>
      <c r="D2623" s="14" t="s">
        <v>4971</v>
      </c>
      <c r="E2623" s="14" t="s">
        <v>735</v>
      </c>
      <c r="F2623" s="20">
        <v>0</v>
      </c>
      <c r="G2623" s="20" t="s">
        <v>735</v>
      </c>
      <c r="H2623" s="20">
        <v>0</v>
      </c>
      <c r="I2623" s="12" t="s">
        <v>304</v>
      </c>
    </row>
    <row r="2624" spans="1:9" x14ac:dyDescent="0.2">
      <c r="A2624" s="14" t="s">
        <v>4751</v>
      </c>
      <c r="B2624" s="12" t="s">
        <v>3319</v>
      </c>
      <c r="C2624" s="18" t="s">
        <v>4972</v>
      </c>
      <c r="D2624" s="14" t="s">
        <v>4973</v>
      </c>
      <c r="E2624" s="14" t="s">
        <v>735</v>
      </c>
      <c r="F2624" s="20">
        <v>0</v>
      </c>
      <c r="G2624" s="20" t="s">
        <v>735</v>
      </c>
      <c r="H2624" s="20">
        <v>0</v>
      </c>
      <c r="I2624" s="12" t="s">
        <v>304</v>
      </c>
    </row>
    <row r="2625" spans="1:9" x14ac:dyDescent="0.2">
      <c r="A2625" s="14" t="s">
        <v>4751</v>
      </c>
      <c r="B2625" s="12" t="s">
        <v>3319</v>
      </c>
      <c r="C2625" s="18" t="s">
        <v>1838</v>
      </c>
      <c r="D2625" s="14" t="s">
        <v>4974</v>
      </c>
      <c r="E2625" s="14" t="s">
        <v>735</v>
      </c>
      <c r="F2625" s="20">
        <v>0</v>
      </c>
      <c r="G2625" s="20" t="s">
        <v>735</v>
      </c>
      <c r="H2625" s="20">
        <v>0</v>
      </c>
      <c r="I2625" s="12" t="s">
        <v>304</v>
      </c>
    </row>
    <row r="2626" spans="1:9" x14ac:dyDescent="0.2">
      <c r="A2626" s="14" t="s">
        <v>4751</v>
      </c>
      <c r="B2626" s="12" t="s">
        <v>3319</v>
      </c>
      <c r="C2626" s="18" t="s">
        <v>810</v>
      </c>
      <c r="D2626" s="14" t="s">
        <v>4975</v>
      </c>
      <c r="E2626" s="14" t="s">
        <v>740</v>
      </c>
      <c r="F2626" s="20" t="s">
        <v>741</v>
      </c>
      <c r="G2626" s="20" t="s">
        <v>740</v>
      </c>
      <c r="H2626" s="20" t="s">
        <v>741</v>
      </c>
      <c r="I2626" s="12" t="s">
        <v>305</v>
      </c>
    </row>
    <row r="2627" spans="1:9" x14ac:dyDescent="0.2">
      <c r="A2627" s="14" t="s">
        <v>4751</v>
      </c>
      <c r="B2627" s="12" t="s">
        <v>3319</v>
      </c>
      <c r="C2627" s="18" t="s">
        <v>4976</v>
      </c>
      <c r="D2627" s="14" t="s">
        <v>4977</v>
      </c>
      <c r="E2627" s="14" t="s">
        <v>735</v>
      </c>
      <c r="F2627" s="20">
        <v>0</v>
      </c>
      <c r="G2627" s="20" t="s">
        <v>735</v>
      </c>
      <c r="H2627" s="20">
        <v>0</v>
      </c>
      <c r="I2627" s="12" t="s">
        <v>304</v>
      </c>
    </row>
    <row r="2628" spans="1:9" x14ac:dyDescent="0.2">
      <c r="A2628" s="14" t="s">
        <v>4751</v>
      </c>
      <c r="B2628" s="12" t="s">
        <v>3319</v>
      </c>
      <c r="C2628" s="18" t="s">
        <v>4978</v>
      </c>
      <c r="D2628" s="14" t="s">
        <v>4979</v>
      </c>
      <c r="E2628" s="14" t="s">
        <v>735</v>
      </c>
      <c r="F2628" s="20">
        <v>0.28197813965510882</v>
      </c>
      <c r="G2628" s="20" t="s">
        <v>735</v>
      </c>
      <c r="H2628" s="20">
        <v>0.41959946371711077</v>
      </c>
      <c r="I2628" s="12" t="s">
        <v>304</v>
      </c>
    </row>
    <row r="2629" spans="1:9" x14ac:dyDescent="0.2">
      <c r="A2629" s="14" t="s">
        <v>4751</v>
      </c>
      <c r="B2629" s="12" t="s">
        <v>3319</v>
      </c>
      <c r="C2629" s="18" t="s">
        <v>2605</v>
      </c>
      <c r="D2629" s="14" t="s">
        <v>4980</v>
      </c>
      <c r="E2629" s="14" t="s">
        <v>735</v>
      </c>
      <c r="F2629" s="20">
        <v>0</v>
      </c>
      <c r="G2629" s="20" t="s">
        <v>735</v>
      </c>
      <c r="H2629" s="20">
        <v>0</v>
      </c>
      <c r="I2629" s="12" t="s">
        <v>304</v>
      </c>
    </row>
    <row r="2630" spans="1:9" x14ac:dyDescent="0.2">
      <c r="A2630" s="14" t="s">
        <v>4751</v>
      </c>
      <c r="B2630" s="12" t="s">
        <v>3319</v>
      </c>
      <c r="C2630" s="18" t="s">
        <v>4981</v>
      </c>
      <c r="D2630" s="14" t="s">
        <v>4982</v>
      </c>
      <c r="E2630" s="14" t="s">
        <v>740</v>
      </c>
      <c r="F2630" s="20" t="s">
        <v>741</v>
      </c>
      <c r="G2630" s="20" t="s">
        <v>740</v>
      </c>
      <c r="H2630" s="20" t="s">
        <v>741</v>
      </c>
      <c r="I2630" s="12" t="s">
        <v>304</v>
      </c>
    </row>
    <row r="2631" spans="1:9" x14ac:dyDescent="0.2">
      <c r="A2631" s="14" t="s">
        <v>4751</v>
      </c>
      <c r="B2631" s="12" t="s">
        <v>3319</v>
      </c>
      <c r="C2631" s="18" t="s">
        <v>816</v>
      </c>
      <c r="D2631" s="14" t="s">
        <v>4983</v>
      </c>
      <c r="E2631" s="14" t="s">
        <v>735</v>
      </c>
      <c r="F2631" s="20">
        <v>0.41230158730158739</v>
      </c>
      <c r="G2631" s="20" t="s">
        <v>735</v>
      </c>
      <c r="H2631" s="20">
        <v>0.34905372405372403</v>
      </c>
      <c r="I2631" s="12" t="s">
        <v>304</v>
      </c>
    </row>
    <row r="2632" spans="1:9" x14ac:dyDescent="0.2">
      <c r="A2632" s="14" t="s">
        <v>4751</v>
      </c>
      <c r="B2632" s="12" t="s">
        <v>3319</v>
      </c>
      <c r="C2632" s="18" t="s">
        <v>1361</v>
      </c>
      <c r="D2632" s="14" t="s">
        <v>4984</v>
      </c>
      <c r="E2632" s="14" t="s">
        <v>735</v>
      </c>
      <c r="F2632" s="20">
        <v>0.28782469740242078</v>
      </c>
      <c r="G2632" s="20" t="s">
        <v>735</v>
      </c>
      <c r="H2632" s="20">
        <v>0.3597943943721178</v>
      </c>
      <c r="I2632" s="12" t="s">
        <v>305</v>
      </c>
    </row>
    <row r="2633" spans="1:9" x14ac:dyDescent="0.2">
      <c r="A2633" s="14" t="s">
        <v>4751</v>
      </c>
      <c r="B2633" s="12" t="s">
        <v>3319</v>
      </c>
      <c r="C2633" s="18" t="s">
        <v>1365</v>
      </c>
      <c r="D2633" s="14" t="s">
        <v>4985</v>
      </c>
      <c r="E2633" s="14" t="s">
        <v>735</v>
      </c>
      <c r="F2633" s="20">
        <v>0</v>
      </c>
      <c r="G2633" s="20" t="s">
        <v>735</v>
      </c>
      <c r="H2633" s="20">
        <v>0</v>
      </c>
      <c r="I2633" s="12" t="s">
        <v>305</v>
      </c>
    </row>
    <row r="2634" spans="1:9" x14ac:dyDescent="0.2">
      <c r="A2634" s="14" t="s">
        <v>4751</v>
      </c>
      <c r="B2634" s="12" t="s">
        <v>3319</v>
      </c>
      <c r="C2634" s="18" t="s">
        <v>818</v>
      </c>
      <c r="D2634" s="14" t="s">
        <v>4986</v>
      </c>
      <c r="E2634" s="14" t="s">
        <v>735</v>
      </c>
      <c r="F2634" s="20">
        <v>4.2087542087542062E-2</v>
      </c>
      <c r="G2634" s="20" t="s">
        <v>735</v>
      </c>
      <c r="H2634" s="20">
        <v>3.0559215341823986E-2</v>
      </c>
      <c r="I2634" s="12" t="s">
        <v>304</v>
      </c>
    </row>
    <row r="2635" spans="1:9" x14ac:dyDescent="0.2">
      <c r="A2635" s="14" t="s">
        <v>4751</v>
      </c>
      <c r="B2635" s="12" t="s">
        <v>3319</v>
      </c>
      <c r="C2635" s="18" t="s">
        <v>4987</v>
      </c>
      <c r="D2635" s="14" t="s">
        <v>4988</v>
      </c>
      <c r="E2635" s="14" t="s">
        <v>735</v>
      </c>
      <c r="F2635" s="20">
        <v>0</v>
      </c>
      <c r="G2635" s="20" t="s">
        <v>735</v>
      </c>
      <c r="H2635" s="20">
        <v>0</v>
      </c>
      <c r="I2635" s="12" t="s">
        <v>304</v>
      </c>
    </row>
    <row r="2636" spans="1:9" x14ac:dyDescent="0.2">
      <c r="A2636" s="14" t="s">
        <v>4751</v>
      </c>
      <c r="B2636" s="12" t="s">
        <v>3319</v>
      </c>
      <c r="C2636" s="18" t="s">
        <v>4989</v>
      </c>
      <c r="D2636" s="14" t="s">
        <v>4990</v>
      </c>
      <c r="E2636" s="14" t="s">
        <v>735</v>
      </c>
      <c r="F2636" s="20">
        <v>0.13382436307856477</v>
      </c>
      <c r="G2636" s="20" t="s">
        <v>735</v>
      </c>
      <c r="H2636" s="20">
        <v>0.23333317066664055</v>
      </c>
      <c r="I2636" s="12" t="s">
        <v>304</v>
      </c>
    </row>
    <row r="2637" spans="1:9" x14ac:dyDescent="0.2">
      <c r="A2637" s="14" t="s">
        <v>4751</v>
      </c>
      <c r="B2637" s="12" t="s">
        <v>3319</v>
      </c>
      <c r="C2637" s="18" t="s">
        <v>4991</v>
      </c>
      <c r="D2637" s="14" t="s">
        <v>4992</v>
      </c>
      <c r="E2637" s="14" t="s">
        <v>735</v>
      </c>
      <c r="F2637" s="20">
        <v>0</v>
      </c>
      <c r="G2637" s="20" t="s">
        <v>735</v>
      </c>
      <c r="H2637" s="20">
        <v>0</v>
      </c>
      <c r="I2637" s="12" t="s">
        <v>304</v>
      </c>
    </row>
    <row r="2638" spans="1:9" x14ac:dyDescent="0.2">
      <c r="A2638" s="14" t="s">
        <v>4751</v>
      </c>
      <c r="B2638" s="12" t="s">
        <v>3319</v>
      </c>
      <c r="C2638" s="18" t="s">
        <v>4993</v>
      </c>
      <c r="D2638" s="14" t="s">
        <v>4994</v>
      </c>
      <c r="E2638" s="14" t="s">
        <v>735</v>
      </c>
      <c r="F2638" s="20">
        <v>0</v>
      </c>
      <c r="G2638" s="20" t="s">
        <v>735</v>
      </c>
      <c r="H2638" s="20">
        <v>0</v>
      </c>
      <c r="I2638" s="12" t="s">
        <v>304</v>
      </c>
    </row>
    <row r="2639" spans="1:9" x14ac:dyDescent="0.2">
      <c r="A2639" s="14" t="s">
        <v>4751</v>
      </c>
      <c r="B2639" s="12" t="s">
        <v>3319</v>
      </c>
      <c r="C2639" s="18" t="s">
        <v>4995</v>
      </c>
      <c r="D2639" s="14" t="s">
        <v>4996</v>
      </c>
      <c r="E2639" s="14" t="s">
        <v>735</v>
      </c>
      <c r="F2639" s="20">
        <v>0</v>
      </c>
      <c r="G2639" s="20" t="s">
        <v>735</v>
      </c>
      <c r="H2639" s="20">
        <v>0</v>
      </c>
      <c r="I2639" s="12" t="s">
        <v>304</v>
      </c>
    </row>
    <row r="2640" spans="1:9" x14ac:dyDescent="0.2">
      <c r="A2640" s="14" t="s">
        <v>4751</v>
      </c>
      <c r="B2640" s="12" t="s">
        <v>3319</v>
      </c>
      <c r="C2640" s="18" t="s">
        <v>4997</v>
      </c>
      <c r="D2640" s="14" t="s">
        <v>4998</v>
      </c>
      <c r="E2640" s="14" t="s">
        <v>735</v>
      </c>
      <c r="F2640" s="20">
        <v>0</v>
      </c>
      <c r="G2640" s="20" t="s">
        <v>735</v>
      </c>
      <c r="H2640" s="20">
        <v>0</v>
      </c>
      <c r="I2640" s="12" t="s">
        <v>304</v>
      </c>
    </row>
    <row r="2641" spans="1:9" x14ac:dyDescent="0.2">
      <c r="A2641" s="14" t="s">
        <v>4751</v>
      </c>
      <c r="B2641" s="12" t="s">
        <v>3319</v>
      </c>
      <c r="C2641" s="18" t="s">
        <v>4999</v>
      </c>
      <c r="D2641" s="14" t="s">
        <v>5000</v>
      </c>
      <c r="E2641" s="14" t="s">
        <v>735</v>
      </c>
      <c r="F2641" s="20">
        <v>0</v>
      </c>
      <c r="G2641" s="20" t="s">
        <v>735</v>
      </c>
      <c r="H2641" s="20">
        <v>0</v>
      </c>
      <c r="I2641" s="12" t="s">
        <v>304</v>
      </c>
    </row>
    <row r="2642" spans="1:9" x14ac:dyDescent="0.2">
      <c r="A2642" s="14" t="s">
        <v>4751</v>
      </c>
      <c r="B2642" s="12" t="s">
        <v>3319</v>
      </c>
      <c r="C2642" s="18" t="s">
        <v>5001</v>
      </c>
      <c r="D2642" s="14" t="s">
        <v>5002</v>
      </c>
      <c r="E2642" s="14" t="s">
        <v>735</v>
      </c>
      <c r="F2642" s="20">
        <v>0</v>
      </c>
      <c r="G2642" s="20" t="s">
        <v>735</v>
      </c>
      <c r="H2642" s="20">
        <v>0</v>
      </c>
      <c r="I2642" s="12" t="s">
        <v>304</v>
      </c>
    </row>
    <row r="2643" spans="1:9" x14ac:dyDescent="0.2">
      <c r="A2643" s="14" t="s">
        <v>4751</v>
      </c>
      <c r="B2643" s="12" t="s">
        <v>3319</v>
      </c>
      <c r="C2643" s="18" t="s">
        <v>5003</v>
      </c>
      <c r="D2643" s="14" t="s">
        <v>5004</v>
      </c>
      <c r="E2643" s="14" t="s">
        <v>735</v>
      </c>
      <c r="F2643" s="20">
        <v>0</v>
      </c>
      <c r="G2643" s="20" t="s">
        <v>735</v>
      </c>
      <c r="H2643" s="20">
        <v>0</v>
      </c>
      <c r="I2643" s="12" t="s">
        <v>304</v>
      </c>
    </row>
    <row r="2644" spans="1:9" x14ac:dyDescent="0.2">
      <c r="A2644" s="14" t="s">
        <v>4751</v>
      </c>
      <c r="B2644" s="12" t="s">
        <v>3319</v>
      </c>
      <c r="C2644" s="18" t="s">
        <v>824</v>
      </c>
      <c r="D2644" s="14" t="s">
        <v>5005</v>
      </c>
      <c r="E2644" s="14" t="s">
        <v>735</v>
      </c>
      <c r="F2644" s="20">
        <v>0.40781031441950982</v>
      </c>
      <c r="G2644" s="20" t="s">
        <v>735</v>
      </c>
      <c r="H2644" s="20">
        <v>0.48170194003527345</v>
      </c>
      <c r="I2644" s="12" t="s">
        <v>305</v>
      </c>
    </row>
    <row r="2645" spans="1:9" x14ac:dyDescent="0.2">
      <c r="A2645" s="14" t="s">
        <v>4751</v>
      </c>
      <c r="B2645" s="12" t="s">
        <v>3319</v>
      </c>
      <c r="C2645" s="18" t="s">
        <v>828</v>
      </c>
      <c r="D2645" s="14" t="s">
        <v>5006</v>
      </c>
      <c r="E2645" s="14" t="s">
        <v>735</v>
      </c>
      <c r="F2645" s="20">
        <v>0.24927628778203498</v>
      </c>
      <c r="G2645" s="20" t="s">
        <v>735</v>
      </c>
      <c r="H2645" s="20">
        <v>0.16450617283950625</v>
      </c>
      <c r="I2645" s="12" t="s">
        <v>305</v>
      </c>
    </row>
    <row r="2646" spans="1:9" x14ac:dyDescent="0.2">
      <c r="A2646" s="14" t="s">
        <v>4751</v>
      </c>
      <c r="B2646" s="12" t="s">
        <v>3319</v>
      </c>
      <c r="C2646" s="18" t="s">
        <v>1371</v>
      </c>
      <c r="D2646" s="14" t="s">
        <v>5007</v>
      </c>
      <c r="E2646" s="14" t="s">
        <v>735</v>
      </c>
      <c r="F2646" s="20">
        <v>0</v>
      </c>
      <c r="G2646" s="20" t="s">
        <v>735</v>
      </c>
      <c r="H2646" s="20">
        <v>0</v>
      </c>
      <c r="I2646" s="12" t="s">
        <v>304</v>
      </c>
    </row>
    <row r="2647" spans="1:9" x14ac:dyDescent="0.2">
      <c r="A2647" s="14" t="s">
        <v>4751</v>
      </c>
      <c r="B2647" s="12" t="s">
        <v>3319</v>
      </c>
      <c r="C2647" s="18" t="s">
        <v>1860</v>
      </c>
      <c r="D2647" s="14" t="s">
        <v>5008</v>
      </c>
      <c r="E2647" s="14" t="s">
        <v>735</v>
      </c>
      <c r="F2647" s="20">
        <v>0.27116402116402122</v>
      </c>
      <c r="G2647" s="20" t="s">
        <v>735</v>
      </c>
      <c r="H2647" s="20">
        <v>0.21581732108047896</v>
      </c>
      <c r="I2647" s="12" t="s">
        <v>304</v>
      </c>
    </row>
    <row r="2648" spans="1:9" x14ac:dyDescent="0.2">
      <c r="A2648" s="14" t="s">
        <v>4751</v>
      </c>
      <c r="B2648" s="12" t="s">
        <v>3319</v>
      </c>
      <c r="C2648" s="18" t="s">
        <v>5009</v>
      </c>
      <c r="D2648" s="14" t="s">
        <v>5010</v>
      </c>
      <c r="E2648" s="14" t="s">
        <v>735</v>
      </c>
      <c r="F2648" s="20">
        <v>0</v>
      </c>
      <c r="G2648" s="20" t="s">
        <v>735</v>
      </c>
      <c r="H2648" s="20">
        <v>0</v>
      </c>
      <c r="I2648" s="12" t="s">
        <v>305</v>
      </c>
    </row>
    <row r="2649" spans="1:9" x14ac:dyDescent="0.2">
      <c r="A2649" s="14" t="s">
        <v>4751</v>
      </c>
      <c r="B2649" s="12" t="s">
        <v>3319</v>
      </c>
      <c r="C2649" s="18" t="s">
        <v>5011</v>
      </c>
      <c r="D2649" s="14" t="s">
        <v>5012</v>
      </c>
      <c r="E2649" s="14" t="s">
        <v>735</v>
      </c>
      <c r="F2649" s="20">
        <v>0</v>
      </c>
      <c r="G2649" s="20" t="s">
        <v>735</v>
      </c>
      <c r="H2649" s="20">
        <v>0</v>
      </c>
      <c r="I2649" s="12" t="s">
        <v>304</v>
      </c>
    </row>
    <row r="2650" spans="1:9" x14ac:dyDescent="0.2">
      <c r="A2650" s="14" t="s">
        <v>4751</v>
      </c>
      <c r="B2650" s="12" t="s">
        <v>3319</v>
      </c>
      <c r="C2650" s="18" t="s">
        <v>4114</v>
      </c>
      <c r="D2650" s="14" t="s">
        <v>5013</v>
      </c>
      <c r="E2650" s="14" t="s">
        <v>735</v>
      </c>
      <c r="F2650" s="20">
        <v>0</v>
      </c>
      <c r="G2650" s="20" t="s">
        <v>735</v>
      </c>
      <c r="H2650" s="20">
        <v>0</v>
      </c>
      <c r="I2650" s="12" t="s">
        <v>304</v>
      </c>
    </row>
    <row r="2651" spans="1:9" x14ac:dyDescent="0.2">
      <c r="A2651" s="14" t="s">
        <v>4751</v>
      </c>
      <c r="B2651" s="12" t="s">
        <v>3319</v>
      </c>
      <c r="C2651" s="18" t="s">
        <v>1864</v>
      </c>
      <c r="D2651" s="14" t="s">
        <v>5014</v>
      </c>
      <c r="E2651" s="14" t="s">
        <v>735</v>
      </c>
      <c r="F2651" s="20">
        <v>0</v>
      </c>
      <c r="G2651" s="20" t="s">
        <v>735</v>
      </c>
      <c r="H2651" s="20">
        <v>0</v>
      </c>
      <c r="I2651" s="12" t="s">
        <v>304</v>
      </c>
    </row>
    <row r="2652" spans="1:9" x14ac:dyDescent="0.2">
      <c r="A2652" s="14" t="s">
        <v>4751</v>
      </c>
      <c r="B2652" s="12" t="s">
        <v>3319</v>
      </c>
      <c r="C2652" s="18" t="s">
        <v>2858</v>
      </c>
      <c r="D2652" s="14" t="s">
        <v>5015</v>
      </c>
      <c r="E2652" s="14" t="s">
        <v>735</v>
      </c>
      <c r="F2652" s="20">
        <v>0</v>
      </c>
      <c r="G2652" s="20" t="s">
        <v>735</v>
      </c>
      <c r="H2652" s="20">
        <v>0</v>
      </c>
      <c r="I2652" s="12" t="s">
        <v>304</v>
      </c>
    </row>
    <row r="2653" spans="1:9" x14ac:dyDescent="0.2">
      <c r="A2653" s="14" t="s">
        <v>4751</v>
      </c>
      <c r="B2653" s="12" t="s">
        <v>3319</v>
      </c>
      <c r="C2653" s="18" t="s">
        <v>5016</v>
      </c>
      <c r="D2653" s="14" t="s">
        <v>5017</v>
      </c>
      <c r="E2653" s="14" t="s">
        <v>735</v>
      </c>
      <c r="F2653" s="20">
        <v>0</v>
      </c>
      <c r="G2653" s="20" t="s">
        <v>735</v>
      </c>
      <c r="H2653" s="20">
        <v>0</v>
      </c>
      <c r="I2653" s="12" t="s">
        <v>304</v>
      </c>
    </row>
    <row r="2654" spans="1:9" x14ac:dyDescent="0.2">
      <c r="A2654" s="14" t="s">
        <v>4751</v>
      </c>
      <c r="B2654" s="12" t="s">
        <v>3319</v>
      </c>
      <c r="C2654" s="18" t="s">
        <v>2147</v>
      </c>
      <c r="D2654" s="14" t="s">
        <v>5018</v>
      </c>
      <c r="E2654" s="14" t="s">
        <v>735</v>
      </c>
      <c r="F2654" s="20">
        <v>0.34067828825893348</v>
      </c>
      <c r="G2654" s="20" t="s">
        <v>735</v>
      </c>
      <c r="H2654" s="20">
        <v>0.38005050505050514</v>
      </c>
      <c r="I2654" s="12" t="s">
        <v>304</v>
      </c>
    </row>
    <row r="2655" spans="1:9" x14ac:dyDescent="0.2">
      <c r="A2655" s="14" t="s">
        <v>4751</v>
      </c>
      <c r="B2655" s="12" t="s">
        <v>3319</v>
      </c>
      <c r="C2655" s="18" t="s">
        <v>1587</v>
      </c>
      <c r="D2655" s="14" t="s">
        <v>5019</v>
      </c>
      <c r="E2655" s="14" t="s">
        <v>735</v>
      </c>
      <c r="F2655" s="20">
        <v>0</v>
      </c>
      <c r="G2655" s="20" t="s">
        <v>735</v>
      </c>
      <c r="H2655" s="20">
        <v>0</v>
      </c>
      <c r="I2655" s="12" t="s">
        <v>304</v>
      </c>
    </row>
    <row r="2656" spans="1:9" x14ac:dyDescent="0.2">
      <c r="A2656" s="14" t="s">
        <v>4751</v>
      </c>
      <c r="B2656" s="12" t="s">
        <v>3319</v>
      </c>
      <c r="C2656" s="18" t="s">
        <v>5020</v>
      </c>
      <c r="D2656" s="14" t="s">
        <v>5021</v>
      </c>
      <c r="E2656" s="14" t="s">
        <v>735</v>
      </c>
      <c r="F2656" s="20">
        <v>0.24951899951899958</v>
      </c>
      <c r="G2656" s="20" t="s">
        <v>735</v>
      </c>
      <c r="H2656" s="20">
        <v>0.20171957671957674</v>
      </c>
      <c r="I2656" s="12" t="s">
        <v>304</v>
      </c>
    </row>
    <row r="2657" spans="1:9" x14ac:dyDescent="0.2">
      <c r="A2657" s="14" t="s">
        <v>4751</v>
      </c>
      <c r="B2657" s="12" t="s">
        <v>3319</v>
      </c>
      <c r="C2657" s="18" t="s">
        <v>836</v>
      </c>
      <c r="D2657" s="14" t="s">
        <v>5022</v>
      </c>
      <c r="E2657" s="14" t="s">
        <v>740</v>
      </c>
      <c r="F2657" s="20" t="s">
        <v>741</v>
      </c>
      <c r="G2657" s="20" t="s">
        <v>740</v>
      </c>
      <c r="H2657" s="20" t="s">
        <v>741</v>
      </c>
      <c r="I2657" s="12" t="s">
        <v>305</v>
      </c>
    </row>
    <row r="2658" spans="1:9" x14ac:dyDescent="0.2">
      <c r="A2658" s="14" t="s">
        <v>4751</v>
      </c>
      <c r="B2658" s="12" t="s">
        <v>3319</v>
      </c>
      <c r="C2658" s="18" t="s">
        <v>3894</v>
      </c>
      <c r="D2658" s="14" t="s">
        <v>5023</v>
      </c>
      <c r="E2658" s="14" t="s">
        <v>735</v>
      </c>
      <c r="F2658" s="20">
        <v>0</v>
      </c>
      <c r="G2658" s="20" t="s">
        <v>735</v>
      </c>
      <c r="H2658" s="20">
        <v>0</v>
      </c>
      <c r="I2658" s="12" t="s">
        <v>304</v>
      </c>
    </row>
    <row r="2659" spans="1:9" x14ac:dyDescent="0.2">
      <c r="A2659" s="14" t="s">
        <v>4751</v>
      </c>
      <c r="B2659" s="12" t="s">
        <v>3319</v>
      </c>
      <c r="C2659" s="18" t="s">
        <v>2299</v>
      </c>
      <c r="D2659" s="14" t="s">
        <v>5024</v>
      </c>
      <c r="E2659" s="14" t="s">
        <v>740</v>
      </c>
      <c r="F2659" s="20" t="s">
        <v>741</v>
      </c>
      <c r="G2659" s="20" t="s">
        <v>740</v>
      </c>
      <c r="H2659" s="20" t="s">
        <v>741</v>
      </c>
      <c r="I2659" s="12" t="s">
        <v>305</v>
      </c>
    </row>
    <row r="2660" spans="1:9" x14ac:dyDescent="0.2">
      <c r="A2660" s="14" t="s">
        <v>4751</v>
      </c>
      <c r="B2660" s="12" t="s">
        <v>3319</v>
      </c>
      <c r="C2660" s="18" t="s">
        <v>5025</v>
      </c>
      <c r="D2660" s="14" t="s">
        <v>5026</v>
      </c>
      <c r="E2660" s="14" t="s">
        <v>735</v>
      </c>
      <c r="F2660" s="20">
        <v>0</v>
      </c>
      <c r="G2660" s="20" t="s">
        <v>735</v>
      </c>
      <c r="H2660" s="20">
        <v>0</v>
      </c>
      <c r="I2660" s="12" t="s">
        <v>304</v>
      </c>
    </row>
    <row r="2661" spans="1:9" x14ac:dyDescent="0.2">
      <c r="A2661" s="14" t="s">
        <v>4751</v>
      </c>
      <c r="B2661" s="12" t="s">
        <v>3319</v>
      </c>
      <c r="C2661" s="18" t="s">
        <v>5027</v>
      </c>
      <c r="D2661" s="14" t="s">
        <v>5028</v>
      </c>
      <c r="E2661" s="14" t="s">
        <v>735</v>
      </c>
      <c r="F2661" s="20">
        <v>0.30128172928805846</v>
      </c>
      <c r="G2661" s="20" t="s">
        <v>735</v>
      </c>
      <c r="H2661" s="20">
        <v>0.28144045944678864</v>
      </c>
      <c r="I2661" s="12" t="s">
        <v>305</v>
      </c>
    </row>
    <row r="2662" spans="1:9" x14ac:dyDescent="0.2">
      <c r="A2662" s="14" t="s">
        <v>4751</v>
      </c>
      <c r="B2662" s="12" t="s">
        <v>3319</v>
      </c>
      <c r="C2662" s="18" t="s">
        <v>5029</v>
      </c>
      <c r="D2662" s="14" t="s">
        <v>5030</v>
      </c>
      <c r="E2662" s="14" t="s">
        <v>735</v>
      </c>
      <c r="F2662" s="20">
        <v>0</v>
      </c>
      <c r="G2662" s="20" t="s">
        <v>735</v>
      </c>
      <c r="H2662" s="20">
        <v>0</v>
      </c>
      <c r="I2662" s="12" t="s">
        <v>304</v>
      </c>
    </row>
    <row r="2663" spans="1:9" x14ac:dyDescent="0.2">
      <c r="A2663" s="14" t="s">
        <v>4751</v>
      </c>
      <c r="B2663" s="12" t="s">
        <v>3319</v>
      </c>
      <c r="C2663" s="18" t="s">
        <v>990</v>
      </c>
      <c r="D2663" s="14" t="s">
        <v>5031</v>
      </c>
      <c r="E2663" s="14" t="s">
        <v>735</v>
      </c>
      <c r="F2663" s="20">
        <v>0.36237373737373746</v>
      </c>
      <c r="G2663" s="20" t="s">
        <v>735</v>
      </c>
      <c r="H2663" s="20">
        <v>0.1617063492063493</v>
      </c>
      <c r="I2663" s="12" t="s">
        <v>305</v>
      </c>
    </row>
    <row r="2664" spans="1:9" x14ac:dyDescent="0.2">
      <c r="A2664" s="14" t="s">
        <v>4751</v>
      </c>
      <c r="B2664" s="12" t="s">
        <v>3319</v>
      </c>
      <c r="C2664" s="18" t="s">
        <v>5032</v>
      </c>
      <c r="D2664" s="14" t="s">
        <v>5033</v>
      </c>
      <c r="E2664" s="14" t="s">
        <v>735</v>
      </c>
      <c r="F2664" s="20">
        <v>0</v>
      </c>
      <c r="G2664" s="20" t="s">
        <v>735</v>
      </c>
      <c r="H2664" s="20">
        <v>0</v>
      </c>
      <c r="I2664" s="12" t="s">
        <v>304</v>
      </c>
    </row>
    <row r="2665" spans="1:9" x14ac:dyDescent="0.2">
      <c r="A2665" s="14" t="s">
        <v>4751</v>
      </c>
      <c r="B2665" s="12" t="s">
        <v>3319</v>
      </c>
      <c r="C2665" s="18" t="s">
        <v>5034</v>
      </c>
      <c r="D2665" s="14" t="s">
        <v>5035</v>
      </c>
      <c r="E2665" s="14" t="s">
        <v>735</v>
      </c>
      <c r="F2665" s="20">
        <v>0</v>
      </c>
      <c r="G2665" s="20" t="s">
        <v>735</v>
      </c>
      <c r="H2665" s="20">
        <v>0</v>
      </c>
      <c r="I2665" s="12" t="s">
        <v>304</v>
      </c>
    </row>
    <row r="2666" spans="1:9" x14ac:dyDescent="0.2">
      <c r="A2666" s="14" t="s">
        <v>4751</v>
      </c>
      <c r="B2666" s="12" t="s">
        <v>3319</v>
      </c>
      <c r="C2666" s="18" t="s">
        <v>5036</v>
      </c>
      <c r="D2666" s="14" t="s">
        <v>5037</v>
      </c>
      <c r="E2666" s="14" t="s">
        <v>735</v>
      </c>
      <c r="F2666" s="20">
        <v>0</v>
      </c>
      <c r="G2666" s="20" t="s">
        <v>735</v>
      </c>
      <c r="H2666" s="20">
        <v>0</v>
      </c>
      <c r="I2666" s="12" t="s">
        <v>304</v>
      </c>
    </row>
    <row r="2667" spans="1:9" x14ac:dyDescent="0.2">
      <c r="A2667" s="14" t="s">
        <v>4751</v>
      </c>
      <c r="B2667" s="12" t="s">
        <v>3319</v>
      </c>
      <c r="C2667" s="18" t="s">
        <v>2512</v>
      </c>
      <c r="D2667" s="14" t="s">
        <v>5038</v>
      </c>
      <c r="E2667" s="14" t="s">
        <v>735</v>
      </c>
      <c r="F2667" s="20">
        <v>0</v>
      </c>
      <c r="G2667" s="20" t="s">
        <v>735</v>
      </c>
      <c r="H2667" s="20">
        <v>0</v>
      </c>
      <c r="I2667" s="12" t="s">
        <v>304</v>
      </c>
    </row>
    <row r="2668" spans="1:9" x14ac:dyDescent="0.2">
      <c r="A2668" s="14" t="s">
        <v>4751</v>
      </c>
      <c r="B2668" s="12" t="s">
        <v>3319</v>
      </c>
      <c r="C2668" s="18" t="s">
        <v>1095</v>
      </c>
      <c r="D2668" s="14" t="s">
        <v>5039</v>
      </c>
      <c r="E2668" s="14" t="s">
        <v>735</v>
      </c>
      <c r="F2668" s="20">
        <v>0</v>
      </c>
      <c r="G2668" s="20" t="s">
        <v>735</v>
      </c>
      <c r="H2668" s="20">
        <v>0</v>
      </c>
      <c r="I2668" s="12" t="s">
        <v>305</v>
      </c>
    </row>
    <row r="2669" spans="1:9" x14ac:dyDescent="0.2">
      <c r="A2669" s="14" t="s">
        <v>4751</v>
      </c>
      <c r="B2669" s="12" t="s">
        <v>3319</v>
      </c>
      <c r="C2669" s="18" t="s">
        <v>5040</v>
      </c>
      <c r="D2669" s="14" t="s">
        <v>5041</v>
      </c>
      <c r="E2669" s="14" t="s">
        <v>735</v>
      </c>
      <c r="F2669" s="20">
        <v>7.9858234373561432E-2</v>
      </c>
      <c r="G2669" s="20" t="s">
        <v>735</v>
      </c>
      <c r="H2669" s="20">
        <v>0</v>
      </c>
      <c r="I2669" s="12" t="s">
        <v>304</v>
      </c>
    </row>
    <row r="2670" spans="1:9" x14ac:dyDescent="0.2">
      <c r="A2670" s="14" t="s">
        <v>4751</v>
      </c>
      <c r="B2670" s="12" t="s">
        <v>3319</v>
      </c>
      <c r="C2670" s="18" t="s">
        <v>3130</v>
      </c>
      <c r="D2670" s="14" t="s">
        <v>5042</v>
      </c>
      <c r="E2670" s="14" t="s">
        <v>740</v>
      </c>
      <c r="F2670" s="20" t="s">
        <v>741</v>
      </c>
      <c r="G2670" s="20" t="s">
        <v>735</v>
      </c>
      <c r="H2670" s="20">
        <v>0.47256838236219678</v>
      </c>
      <c r="I2670" s="12" t="s">
        <v>305</v>
      </c>
    </row>
    <row r="2671" spans="1:9" x14ac:dyDescent="0.2">
      <c r="A2671" s="14" t="s">
        <v>4751</v>
      </c>
      <c r="B2671" s="12" t="s">
        <v>3319</v>
      </c>
      <c r="C2671" s="18" t="s">
        <v>5043</v>
      </c>
      <c r="D2671" s="14" t="s">
        <v>5044</v>
      </c>
      <c r="E2671" s="14" t="s">
        <v>740</v>
      </c>
      <c r="F2671" s="20" t="s">
        <v>741</v>
      </c>
      <c r="G2671" s="20" t="s">
        <v>740</v>
      </c>
      <c r="H2671" s="20" t="s">
        <v>741</v>
      </c>
      <c r="I2671" s="12" t="s">
        <v>304</v>
      </c>
    </row>
    <row r="2672" spans="1:9" x14ac:dyDescent="0.2">
      <c r="A2672" s="14" t="s">
        <v>4751</v>
      </c>
      <c r="B2672" s="12" t="s">
        <v>3319</v>
      </c>
      <c r="C2672" s="18" t="s">
        <v>5045</v>
      </c>
      <c r="D2672" s="14" t="s">
        <v>5046</v>
      </c>
      <c r="E2672" s="14" t="s">
        <v>735</v>
      </c>
      <c r="F2672" s="20">
        <v>0</v>
      </c>
      <c r="G2672" s="20" t="s">
        <v>735</v>
      </c>
      <c r="H2672" s="20">
        <v>0</v>
      </c>
      <c r="I2672" s="12" t="s">
        <v>304</v>
      </c>
    </row>
    <row r="2673" spans="1:9" x14ac:dyDescent="0.2">
      <c r="A2673" s="14" t="s">
        <v>4751</v>
      </c>
      <c r="B2673" s="12" t="s">
        <v>3319</v>
      </c>
      <c r="C2673" s="18" t="s">
        <v>5047</v>
      </c>
      <c r="D2673" s="14" t="s">
        <v>5048</v>
      </c>
      <c r="E2673" s="14" t="s">
        <v>735</v>
      </c>
      <c r="F2673" s="20">
        <v>0</v>
      </c>
      <c r="G2673" s="20" t="s">
        <v>735</v>
      </c>
      <c r="H2673" s="20">
        <v>0</v>
      </c>
      <c r="I2673" s="12" t="s">
        <v>304</v>
      </c>
    </row>
    <row r="2674" spans="1:9" x14ac:dyDescent="0.2">
      <c r="A2674" s="14" t="s">
        <v>4751</v>
      </c>
      <c r="B2674" s="12" t="s">
        <v>3319</v>
      </c>
      <c r="C2674" s="18" t="s">
        <v>1000</v>
      </c>
      <c r="D2674" s="14" t="s">
        <v>5049</v>
      </c>
      <c r="E2674" s="14" t="s">
        <v>740</v>
      </c>
      <c r="F2674" s="20" t="s">
        <v>741</v>
      </c>
      <c r="G2674" s="20" t="s">
        <v>740</v>
      </c>
      <c r="H2674" s="20" t="s">
        <v>741</v>
      </c>
      <c r="I2674" s="12" t="s">
        <v>305</v>
      </c>
    </row>
    <row r="2675" spans="1:9" x14ac:dyDescent="0.2">
      <c r="A2675" s="14" t="s">
        <v>4751</v>
      </c>
      <c r="B2675" s="12" t="s">
        <v>3319</v>
      </c>
      <c r="C2675" s="18" t="s">
        <v>4418</v>
      </c>
      <c r="D2675" s="14" t="s">
        <v>5050</v>
      </c>
      <c r="E2675" s="14" t="s">
        <v>735</v>
      </c>
      <c r="F2675" s="20">
        <v>0</v>
      </c>
      <c r="G2675" s="20" t="s">
        <v>735</v>
      </c>
      <c r="H2675" s="20">
        <v>0</v>
      </c>
      <c r="I2675" s="12" t="s">
        <v>304</v>
      </c>
    </row>
    <row r="2676" spans="1:9" x14ac:dyDescent="0.2">
      <c r="A2676" s="14" t="s">
        <v>4751</v>
      </c>
      <c r="B2676" s="12" t="s">
        <v>3319</v>
      </c>
      <c r="C2676" s="18" t="s">
        <v>5051</v>
      </c>
      <c r="D2676" s="14" t="s">
        <v>5052</v>
      </c>
      <c r="E2676" s="14" t="s">
        <v>735</v>
      </c>
      <c r="F2676" s="20">
        <v>0</v>
      </c>
      <c r="G2676" s="20" t="s">
        <v>735</v>
      </c>
      <c r="H2676" s="20">
        <v>0</v>
      </c>
      <c r="I2676" s="12" t="s">
        <v>304</v>
      </c>
    </row>
    <row r="2677" spans="1:9" x14ac:dyDescent="0.2">
      <c r="A2677" s="14" t="s">
        <v>4751</v>
      </c>
      <c r="B2677" s="12" t="s">
        <v>3319</v>
      </c>
      <c r="C2677" s="18" t="s">
        <v>5053</v>
      </c>
      <c r="D2677" s="14" t="s">
        <v>5054</v>
      </c>
      <c r="E2677" s="14" t="s">
        <v>740</v>
      </c>
      <c r="F2677" s="20" t="s">
        <v>741</v>
      </c>
      <c r="G2677" s="20" t="s">
        <v>740</v>
      </c>
      <c r="H2677" s="20" t="s">
        <v>741</v>
      </c>
      <c r="I2677" s="12" t="s">
        <v>305</v>
      </c>
    </row>
    <row r="2678" spans="1:9" x14ac:dyDescent="0.2">
      <c r="A2678" s="14" t="s">
        <v>4751</v>
      </c>
      <c r="B2678" s="12" t="s">
        <v>3319</v>
      </c>
      <c r="C2678" s="18" t="s">
        <v>5055</v>
      </c>
      <c r="D2678" s="14" t="s">
        <v>5056</v>
      </c>
      <c r="E2678" s="14" t="s">
        <v>735</v>
      </c>
      <c r="F2678" s="20">
        <v>0</v>
      </c>
      <c r="G2678" s="20" t="s">
        <v>735</v>
      </c>
      <c r="H2678" s="20">
        <v>0</v>
      </c>
      <c r="I2678" s="12" t="s">
        <v>304</v>
      </c>
    </row>
    <row r="2679" spans="1:9" x14ac:dyDescent="0.2">
      <c r="A2679" s="14" t="s">
        <v>4751</v>
      </c>
      <c r="B2679" s="12" t="s">
        <v>3319</v>
      </c>
      <c r="C2679" s="18" t="s">
        <v>5057</v>
      </c>
      <c r="D2679" s="14" t="s">
        <v>5058</v>
      </c>
      <c r="E2679" s="14" t="s">
        <v>735</v>
      </c>
      <c r="F2679" s="20">
        <v>0</v>
      </c>
      <c r="G2679" s="20" t="s">
        <v>735</v>
      </c>
      <c r="H2679" s="20">
        <v>0</v>
      </c>
      <c r="I2679" s="12" t="s">
        <v>304</v>
      </c>
    </row>
    <row r="2680" spans="1:9" x14ac:dyDescent="0.2">
      <c r="A2680" s="14" t="s">
        <v>4751</v>
      </c>
      <c r="B2680" s="12" t="s">
        <v>3319</v>
      </c>
      <c r="C2680" s="18" t="s">
        <v>5059</v>
      </c>
      <c r="D2680" s="14" t="s">
        <v>5060</v>
      </c>
      <c r="E2680" s="14" t="s">
        <v>735</v>
      </c>
      <c r="F2680" s="20">
        <v>0</v>
      </c>
      <c r="G2680" s="20" t="s">
        <v>735</v>
      </c>
      <c r="H2680" s="20">
        <v>0</v>
      </c>
      <c r="I2680" s="12" t="s">
        <v>304</v>
      </c>
    </row>
    <row r="2681" spans="1:9" x14ac:dyDescent="0.2">
      <c r="A2681" s="14" t="s">
        <v>4751</v>
      </c>
      <c r="B2681" s="12" t="s">
        <v>3319</v>
      </c>
      <c r="C2681" s="18" t="s">
        <v>2623</v>
      </c>
      <c r="D2681" s="14" t="s">
        <v>5061</v>
      </c>
      <c r="E2681" s="14" t="s">
        <v>735</v>
      </c>
      <c r="F2681" s="20">
        <v>0.49979400980513328</v>
      </c>
      <c r="G2681" s="20" t="s">
        <v>740</v>
      </c>
      <c r="H2681" s="20" t="s">
        <v>741</v>
      </c>
      <c r="I2681" s="12" t="s">
        <v>305</v>
      </c>
    </row>
    <row r="2682" spans="1:9" x14ac:dyDescent="0.2">
      <c r="A2682" s="14" t="s">
        <v>4751</v>
      </c>
      <c r="B2682" s="12" t="s">
        <v>3319</v>
      </c>
      <c r="C2682" s="18" t="s">
        <v>5062</v>
      </c>
      <c r="D2682" s="14" t="s">
        <v>5063</v>
      </c>
      <c r="E2682" s="14" t="s">
        <v>735</v>
      </c>
      <c r="F2682" s="20">
        <v>0</v>
      </c>
      <c r="G2682" s="20" t="s">
        <v>735</v>
      </c>
      <c r="H2682" s="20">
        <v>0</v>
      </c>
      <c r="I2682" s="12" t="s">
        <v>304</v>
      </c>
    </row>
    <row r="2683" spans="1:9" x14ac:dyDescent="0.2">
      <c r="A2683" s="14" t="s">
        <v>4751</v>
      </c>
      <c r="B2683" s="12" t="s">
        <v>3319</v>
      </c>
      <c r="C2683" s="18" t="s">
        <v>5064</v>
      </c>
      <c r="D2683" s="14" t="s">
        <v>5065</v>
      </c>
      <c r="E2683" s="14" t="s">
        <v>735</v>
      </c>
      <c r="F2683" s="20">
        <v>0</v>
      </c>
      <c r="G2683" s="20" t="s">
        <v>735</v>
      </c>
      <c r="H2683" s="20">
        <v>0</v>
      </c>
      <c r="I2683" s="12" t="s">
        <v>304</v>
      </c>
    </row>
    <row r="2684" spans="1:9" x14ac:dyDescent="0.2">
      <c r="A2684" s="14" t="s">
        <v>4751</v>
      </c>
      <c r="B2684" s="12" t="s">
        <v>3319</v>
      </c>
      <c r="C2684" s="18" t="s">
        <v>4606</v>
      </c>
      <c r="D2684" s="14" t="s">
        <v>5066</v>
      </c>
      <c r="E2684" s="14" t="s">
        <v>735</v>
      </c>
      <c r="F2684" s="20">
        <v>0</v>
      </c>
      <c r="G2684" s="20" t="s">
        <v>735</v>
      </c>
      <c r="H2684" s="20">
        <v>0</v>
      </c>
      <c r="I2684" s="12" t="s">
        <v>304</v>
      </c>
    </row>
    <row r="2685" spans="1:9" x14ac:dyDescent="0.2">
      <c r="A2685" s="14" t="s">
        <v>4751</v>
      </c>
      <c r="B2685" s="12" t="s">
        <v>3319</v>
      </c>
      <c r="C2685" s="18" t="s">
        <v>2524</v>
      </c>
      <c r="D2685" s="14" t="s">
        <v>5067</v>
      </c>
      <c r="E2685" s="14" t="s">
        <v>735</v>
      </c>
      <c r="F2685" s="20">
        <v>0</v>
      </c>
      <c r="G2685" s="20" t="s">
        <v>735</v>
      </c>
      <c r="H2685" s="20">
        <v>0</v>
      </c>
      <c r="I2685" s="12" t="s">
        <v>304</v>
      </c>
    </row>
    <row r="2686" spans="1:9" x14ac:dyDescent="0.2">
      <c r="A2686" s="14" t="s">
        <v>4751</v>
      </c>
      <c r="B2686" s="12" t="s">
        <v>3319</v>
      </c>
      <c r="C2686" s="18" t="s">
        <v>5068</v>
      </c>
      <c r="D2686" s="14" t="s">
        <v>5069</v>
      </c>
      <c r="E2686" s="14" t="s">
        <v>735</v>
      </c>
      <c r="F2686" s="20">
        <v>0</v>
      </c>
      <c r="G2686" s="20" t="s">
        <v>735</v>
      </c>
      <c r="H2686" s="20">
        <v>0</v>
      </c>
      <c r="I2686" s="12" t="s">
        <v>305</v>
      </c>
    </row>
    <row r="2687" spans="1:9" x14ac:dyDescent="0.2">
      <c r="A2687" s="14" t="s">
        <v>4751</v>
      </c>
      <c r="B2687" s="12" t="s">
        <v>3319</v>
      </c>
      <c r="C2687" s="18" t="s">
        <v>5070</v>
      </c>
      <c r="D2687" s="14" t="s">
        <v>5071</v>
      </c>
      <c r="E2687" s="14" t="s">
        <v>735</v>
      </c>
      <c r="F2687" s="20">
        <v>0</v>
      </c>
      <c r="G2687" s="20" t="s">
        <v>735</v>
      </c>
      <c r="H2687" s="20">
        <v>0</v>
      </c>
      <c r="I2687" s="12" t="s">
        <v>304</v>
      </c>
    </row>
    <row r="2688" spans="1:9" x14ac:dyDescent="0.2">
      <c r="A2688" s="14" t="s">
        <v>4751</v>
      </c>
      <c r="B2688" s="12" t="s">
        <v>3319</v>
      </c>
      <c r="C2688" s="18" t="s">
        <v>5072</v>
      </c>
      <c r="D2688" s="14" t="s">
        <v>5073</v>
      </c>
      <c r="E2688" s="14" t="s">
        <v>740</v>
      </c>
      <c r="F2688" s="20" t="s">
        <v>741</v>
      </c>
      <c r="G2688" s="20" t="s">
        <v>740</v>
      </c>
      <c r="H2688" s="20" t="s">
        <v>741</v>
      </c>
      <c r="I2688" s="12" t="s">
        <v>305</v>
      </c>
    </row>
    <row r="2689" spans="1:9" x14ac:dyDescent="0.2">
      <c r="A2689" s="14" t="s">
        <v>4751</v>
      </c>
      <c r="B2689" s="12" t="s">
        <v>3319</v>
      </c>
      <c r="C2689" s="18" t="s">
        <v>2626</v>
      </c>
      <c r="D2689" s="14" t="s">
        <v>5074</v>
      </c>
      <c r="E2689" s="14" t="s">
        <v>740</v>
      </c>
      <c r="F2689" s="20" t="s">
        <v>741</v>
      </c>
      <c r="G2689" s="20" t="s">
        <v>740</v>
      </c>
      <c r="H2689" s="20" t="s">
        <v>741</v>
      </c>
      <c r="I2689" s="12" t="s">
        <v>305</v>
      </c>
    </row>
    <row r="2690" spans="1:9" x14ac:dyDescent="0.2">
      <c r="A2690" s="14" t="s">
        <v>4751</v>
      </c>
      <c r="B2690" s="12" t="s">
        <v>3319</v>
      </c>
      <c r="C2690" s="18" t="s">
        <v>5075</v>
      </c>
      <c r="D2690" s="14" t="s">
        <v>5076</v>
      </c>
      <c r="E2690" s="14" t="s">
        <v>735</v>
      </c>
      <c r="F2690" s="20">
        <v>0.19841269841269843</v>
      </c>
      <c r="G2690" s="20" t="s">
        <v>735</v>
      </c>
      <c r="H2690" s="20">
        <v>0.15542328042328035</v>
      </c>
      <c r="I2690" s="12" t="s">
        <v>305</v>
      </c>
    </row>
    <row r="2691" spans="1:9" x14ac:dyDescent="0.2">
      <c r="A2691" s="14" t="s">
        <v>4751</v>
      </c>
      <c r="B2691" s="12" t="s">
        <v>3319</v>
      </c>
      <c r="C2691" s="18" t="s">
        <v>5077</v>
      </c>
      <c r="D2691" s="14" t="s">
        <v>5078</v>
      </c>
      <c r="E2691" s="14" t="s">
        <v>740</v>
      </c>
      <c r="F2691" s="20" t="s">
        <v>741</v>
      </c>
      <c r="G2691" s="20" t="s">
        <v>740</v>
      </c>
      <c r="H2691" s="20" t="s">
        <v>741</v>
      </c>
      <c r="I2691" s="12" t="s">
        <v>305</v>
      </c>
    </row>
    <row r="2692" spans="1:9" x14ac:dyDescent="0.2">
      <c r="A2692" s="14" t="s">
        <v>4751</v>
      </c>
      <c r="B2692" s="12" t="s">
        <v>3319</v>
      </c>
      <c r="C2692" s="18" t="s">
        <v>5079</v>
      </c>
      <c r="D2692" s="14" t="s">
        <v>5080</v>
      </c>
      <c r="E2692" s="14" t="s">
        <v>735</v>
      </c>
      <c r="F2692" s="20">
        <v>0</v>
      </c>
      <c r="G2692" s="20" t="s">
        <v>735</v>
      </c>
      <c r="H2692" s="20">
        <v>0</v>
      </c>
      <c r="I2692" s="12" t="s">
        <v>304</v>
      </c>
    </row>
    <row r="2693" spans="1:9" x14ac:dyDescent="0.2">
      <c r="A2693" s="14" t="s">
        <v>4751</v>
      </c>
      <c r="B2693" s="12" t="s">
        <v>3319</v>
      </c>
      <c r="C2693" s="18" t="s">
        <v>5081</v>
      </c>
      <c r="D2693" s="14" t="s">
        <v>5082</v>
      </c>
      <c r="E2693" s="14" t="s">
        <v>735</v>
      </c>
      <c r="F2693" s="20">
        <v>0.30609504449308111</v>
      </c>
      <c r="G2693" s="20" t="s">
        <v>735</v>
      </c>
      <c r="H2693" s="20">
        <v>0.24456837621260025</v>
      </c>
      <c r="I2693" s="12" t="s">
        <v>304</v>
      </c>
    </row>
    <row r="2694" spans="1:9" x14ac:dyDescent="0.2">
      <c r="A2694" s="14" t="s">
        <v>4751</v>
      </c>
      <c r="B2694" s="12" t="s">
        <v>3319</v>
      </c>
      <c r="C2694" s="18" t="s">
        <v>5083</v>
      </c>
      <c r="D2694" s="14" t="s">
        <v>5084</v>
      </c>
      <c r="E2694" s="14" t="s">
        <v>735</v>
      </c>
      <c r="F2694" s="20">
        <v>0</v>
      </c>
      <c r="G2694" s="20" t="s">
        <v>735</v>
      </c>
      <c r="H2694" s="20">
        <v>0</v>
      </c>
      <c r="I2694" s="12" t="s">
        <v>304</v>
      </c>
    </row>
    <row r="2695" spans="1:9" x14ac:dyDescent="0.2">
      <c r="A2695" s="14" t="s">
        <v>4751</v>
      </c>
      <c r="B2695" s="12" t="s">
        <v>3319</v>
      </c>
      <c r="C2695" s="18" t="s">
        <v>5085</v>
      </c>
      <c r="D2695" s="14" t="s">
        <v>5086</v>
      </c>
      <c r="E2695" s="14" t="s">
        <v>735</v>
      </c>
      <c r="F2695" s="20">
        <v>0</v>
      </c>
      <c r="G2695" s="20" t="s">
        <v>735</v>
      </c>
      <c r="H2695" s="20">
        <v>0</v>
      </c>
      <c r="I2695" s="12" t="s">
        <v>304</v>
      </c>
    </row>
    <row r="2696" spans="1:9" x14ac:dyDescent="0.2">
      <c r="A2696" s="14" t="s">
        <v>4751</v>
      </c>
      <c r="B2696" s="12" t="s">
        <v>3319</v>
      </c>
      <c r="C2696" s="18" t="s">
        <v>5087</v>
      </c>
      <c r="D2696" s="14" t="s">
        <v>5088</v>
      </c>
      <c r="E2696" s="14" t="s">
        <v>735</v>
      </c>
      <c r="F2696" s="20">
        <v>7.7669244335910992E-2</v>
      </c>
      <c r="G2696" s="20" t="s">
        <v>735</v>
      </c>
      <c r="H2696" s="20">
        <v>0.15826603545901791</v>
      </c>
      <c r="I2696" s="12" t="s">
        <v>304</v>
      </c>
    </row>
    <row r="2697" spans="1:9" x14ac:dyDescent="0.2">
      <c r="A2697" s="14" t="s">
        <v>4751</v>
      </c>
      <c r="B2697" s="12" t="s">
        <v>3319</v>
      </c>
      <c r="C2697" s="18" t="s">
        <v>852</v>
      </c>
      <c r="D2697" s="14" t="s">
        <v>5089</v>
      </c>
      <c r="E2697" s="14" t="s">
        <v>735</v>
      </c>
      <c r="F2697" s="20">
        <v>0.22727272727272735</v>
      </c>
      <c r="G2697" s="20" t="s">
        <v>735</v>
      </c>
      <c r="H2697" s="20">
        <v>0.42824074074074076</v>
      </c>
      <c r="I2697" s="12" t="s">
        <v>305</v>
      </c>
    </row>
    <row r="2698" spans="1:9" x14ac:dyDescent="0.2">
      <c r="A2698" s="14" t="s">
        <v>4751</v>
      </c>
      <c r="B2698" s="12" t="s">
        <v>3319</v>
      </c>
      <c r="C2698" s="18" t="s">
        <v>2347</v>
      </c>
      <c r="D2698" s="14" t="s">
        <v>5090</v>
      </c>
      <c r="E2698" s="14" t="s">
        <v>735</v>
      </c>
      <c r="F2698" s="20">
        <v>0</v>
      </c>
      <c r="G2698" s="20" t="s">
        <v>735</v>
      </c>
      <c r="H2698" s="20">
        <v>0</v>
      </c>
      <c r="I2698" s="12" t="s">
        <v>304</v>
      </c>
    </row>
    <row r="2699" spans="1:9" x14ac:dyDescent="0.2">
      <c r="A2699" s="14" t="s">
        <v>4751</v>
      </c>
      <c r="B2699" s="12" t="s">
        <v>3319</v>
      </c>
      <c r="C2699" s="18" t="s">
        <v>2349</v>
      </c>
      <c r="D2699" s="14" t="s">
        <v>5091</v>
      </c>
      <c r="E2699" s="14" t="s">
        <v>740</v>
      </c>
      <c r="F2699" s="20" t="s">
        <v>741</v>
      </c>
      <c r="G2699" s="20" t="s">
        <v>735</v>
      </c>
      <c r="H2699" s="20">
        <v>0.44986615638789551</v>
      </c>
      <c r="I2699" s="12" t="s">
        <v>305</v>
      </c>
    </row>
    <row r="2700" spans="1:9" x14ac:dyDescent="0.2">
      <c r="A2700" s="14" t="s">
        <v>4751</v>
      </c>
      <c r="B2700" s="12" t="s">
        <v>3319</v>
      </c>
      <c r="C2700" s="18" t="s">
        <v>5092</v>
      </c>
      <c r="D2700" s="14" t="s">
        <v>5093</v>
      </c>
      <c r="E2700" s="14" t="s">
        <v>735</v>
      </c>
      <c r="F2700" s="20">
        <v>0.47457736482126722</v>
      </c>
      <c r="G2700" s="20" t="s">
        <v>735</v>
      </c>
      <c r="H2700" s="20">
        <v>0.49377339011485355</v>
      </c>
      <c r="I2700" s="12" t="s">
        <v>304</v>
      </c>
    </row>
    <row r="2701" spans="1:9" x14ac:dyDescent="0.2">
      <c r="A2701" s="14" t="s">
        <v>4751</v>
      </c>
      <c r="B2701" s="12" t="s">
        <v>3319</v>
      </c>
      <c r="C2701" s="18" t="s">
        <v>5094</v>
      </c>
      <c r="D2701" s="14" t="s">
        <v>5095</v>
      </c>
      <c r="E2701" s="14" t="s">
        <v>735</v>
      </c>
      <c r="F2701" s="20">
        <v>0</v>
      </c>
      <c r="G2701" s="20" t="s">
        <v>735</v>
      </c>
      <c r="H2701" s="20">
        <v>0</v>
      </c>
      <c r="I2701" s="12" t="s">
        <v>304</v>
      </c>
    </row>
    <row r="2702" spans="1:9" x14ac:dyDescent="0.2">
      <c r="A2702" s="14" t="s">
        <v>4751</v>
      </c>
      <c r="B2702" s="12" t="s">
        <v>3319</v>
      </c>
      <c r="C2702" s="18" t="s">
        <v>1628</v>
      </c>
      <c r="D2702" s="14" t="s">
        <v>5096</v>
      </c>
      <c r="E2702" s="14" t="s">
        <v>735</v>
      </c>
      <c r="F2702" s="20">
        <v>0.42434540910471125</v>
      </c>
      <c r="G2702" s="20" t="s">
        <v>740</v>
      </c>
      <c r="H2702" s="20" t="s">
        <v>741</v>
      </c>
      <c r="I2702" s="12" t="s">
        <v>304</v>
      </c>
    </row>
    <row r="2703" spans="1:9" x14ac:dyDescent="0.2">
      <c r="A2703" s="14" t="s">
        <v>4751</v>
      </c>
      <c r="B2703" s="12" t="s">
        <v>3319</v>
      </c>
      <c r="C2703" s="18" t="s">
        <v>5097</v>
      </c>
      <c r="D2703" s="14" t="s">
        <v>5098</v>
      </c>
      <c r="E2703" s="14" t="s">
        <v>735</v>
      </c>
      <c r="F2703" s="20">
        <v>0</v>
      </c>
      <c r="G2703" s="20" t="s">
        <v>735</v>
      </c>
      <c r="H2703" s="20">
        <v>0</v>
      </c>
      <c r="I2703" s="12" t="s">
        <v>304</v>
      </c>
    </row>
    <row r="2704" spans="1:9" x14ac:dyDescent="0.2">
      <c r="A2704" s="14" t="s">
        <v>4751</v>
      </c>
      <c r="B2704" s="12" t="s">
        <v>3319</v>
      </c>
      <c r="C2704" s="18" t="s">
        <v>5099</v>
      </c>
      <c r="D2704" s="14" t="s">
        <v>5100</v>
      </c>
      <c r="E2704" s="14" t="s">
        <v>735</v>
      </c>
      <c r="F2704" s="20">
        <v>0</v>
      </c>
      <c r="G2704" s="20" t="s">
        <v>735</v>
      </c>
      <c r="H2704" s="20">
        <v>0</v>
      </c>
      <c r="I2704" s="12" t="s">
        <v>304</v>
      </c>
    </row>
    <row r="2705" spans="1:9" x14ac:dyDescent="0.2">
      <c r="A2705" s="14" t="s">
        <v>4751</v>
      </c>
      <c r="B2705" s="12" t="s">
        <v>3319</v>
      </c>
      <c r="C2705" s="18" t="s">
        <v>5101</v>
      </c>
      <c r="D2705" s="14" t="s">
        <v>5102</v>
      </c>
      <c r="E2705" s="14" t="s">
        <v>735</v>
      </c>
      <c r="F2705" s="20">
        <v>0</v>
      </c>
      <c r="G2705" s="20" t="s">
        <v>735</v>
      </c>
      <c r="H2705" s="20">
        <v>0</v>
      </c>
      <c r="I2705" s="12" t="s">
        <v>304</v>
      </c>
    </row>
    <row r="2706" spans="1:9" x14ac:dyDescent="0.2">
      <c r="A2706" s="14" t="s">
        <v>4751</v>
      </c>
      <c r="B2706" s="12" t="s">
        <v>3319</v>
      </c>
      <c r="C2706" s="18" t="s">
        <v>5103</v>
      </c>
      <c r="D2706" s="14" t="s">
        <v>5104</v>
      </c>
      <c r="E2706" s="14" t="s">
        <v>735</v>
      </c>
      <c r="F2706" s="20">
        <v>0</v>
      </c>
      <c r="G2706" s="20" t="s">
        <v>735</v>
      </c>
      <c r="H2706" s="20">
        <v>0</v>
      </c>
      <c r="I2706" s="12" t="s">
        <v>304</v>
      </c>
    </row>
    <row r="2707" spans="1:9" x14ac:dyDescent="0.2">
      <c r="A2707" s="14" t="s">
        <v>4751</v>
      </c>
      <c r="B2707" s="12" t="s">
        <v>3319</v>
      </c>
      <c r="C2707" s="18" t="s">
        <v>5105</v>
      </c>
      <c r="D2707" s="14" t="s">
        <v>5106</v>
      </c>
      <c r="E2707" s="14" t="s">
        <v>735</v>
      </c>
      <c r="F2707" s="20">
        <v>0</v>
      </c>
      <c r="G2707" s="20" t="s">
        <v>735</v>
      </c>
      <c r="H2707" s="20">
        <v>0</v>
      </c>
      <c r="I2707" s="12" t="s">
        <v>304</v>
      </c>
    </row>
    <row r="2708" spans="1:9" x14ac:dyDescent="0.2">
      <c r="A2708" s="14" t="s">
        <v>4751</v>
      </c>
      <c r="B2708" s="12" t="s">
        <v>3319</v>
      </c>
      <c r="C2708" s="18" t="s">
        <v>1407</v>
      </c>
      <c r="D2708" s="14" t="s">
        <v>5107</v>
      </c>
      <c r="E2708" s="14" t="s">
        <v>735</v>
      </c>
      <c r="F2708" s="20">
        <v>0</v>
      </c>
      <c r="G2708" s="20" t="s">
        <v>735</v>
      </c>
      <c r="H2708" s="20">
        <v>0</v>
      </c>
      <c r="I2708" s="12" t="s">
        <v>304</v>
      </c>
    </row>
    <row r="2709" spans="1:9" x14ac:dyDescent="0.2">
      <c r="A2709" s="14" t="s">
        <v>4751</v>
      </c>
      <c r="B2709" s="12" t="s">
        <v>3319</v>
      </c>
      <c r="C2709" s="18" t="s">
        <v>1642</v>
      </c>
      <c r="D2709" s="14" t="s">
        <v>5108</v>
      </c>
      <c r="E2709" s="14" t="s">
        <v>735</v>
      </c>
      <c r="F2709" s="20">
        <v>0</v>
      </c>
      <c r="G2709" s="20" t="s">
        <v>735</v>
      </c>
      <c r="H2709" s="20">
        <v>0</v>
      </c>
      <c r="I2709" s="12" t="s">
        <v>304</v>
      </c>
    </row>
    <row r="2710" spans="1:9" x14ac:dyDescent="0.2">
      <c r="A2710" s="14" t="s">
        <v>4751</v>
      </c>
      <c r="B2710" s="12" t="s">
        <v>3319</v>
      </c>
      <c r="C2710" s="18" t="s">
        <v>5109</v>
      </c>
      <c r="D2710" s="14" t="s">
        <v>5110</v>
      </c>
      <c r="E2710" s="14" t="s">
        <v>735</v>
      </c>
      <c r="F2710" s="20">
        <v>0</v>
      </c>
      <c r="G2710" s="20" t="s">
        <v>735</v>
      </c>
      <c r="H2710" s="20">
        <v>0</v>
      </c>
      <c r="I2710" s="12" t="s">
        <v>304</v>
      </c>
    </row>
    <row r="2711" spans="1:9" x14ac:dyDescent="0.2">
      <c r="A2711" s="14" t="s">
        <v>4751</v>
      </c>
      <c r="B2711" s="12" t="s">
        <v>3319</v>
      </c>
      <c r="C2711" s="18" t="s">
        <v>5111</v>
      </c>
      <c r="D2711" s="14" t="s">
        <v>5112</v>
      </c>
      <c r="E2711" s="14" t="s">
        <v>735</v>
      </c>
      <c r="F2711" s="20">
        <v>0</v>
      </c>
      <c r="G2711" s="20" t="s">
        <v>735</v>
      </c>
      <c r="H2711" s="20">
        <v>0</v>
      </c>
      <c r="I2711" s="12" t="s">
        <v>304</v>
      </c>
    </row>
    <row r="2712" spans="1:9" x14ac:dyDescent="0.2">
      <c r="A2712" s="14" t="s">
        <v>4751</v>
      </c>
      <c r="B2712" s="12" t="s">
        <v>3319</v>
      </c>
      <c r="C2712" s="18" t="s">
        <v>5113</v>
      </c>
      <c r="D2712" s="14" t="s">
        <v>5114</v>
      </c>
      <c r="E2712" s="14" t="s">
        <v>740</v>
      </c>
      <c r="F2712" s="20" t="s">
        <v>741</v>
      </c>
      <c r="G2712" s="20" t="s">
        <v>740</v>
      </c>
      <c r="H2712" s="20" t="s">
        <v>741</v>
      </c>
      <c r="I2712" s="12" t="s">
        <v>305</v>
      </c>
    </row>
    <row r="2713" spans="1:9" x14ac:dyDescent="0.2">
      <c r="A2713" s="14" t="s">
        <v>4751</v>
      </c>
      <c r="B2713" s="12" t="s">
        <v>3319</v>
      </c>
      <c r="C2713" s="18" t="s">
        <v>5115</v>
      </c>
      <c r="D2713" s="14" t="s">
        <v>5116</v>
      </c>
      <c r="E2713" s="14" t="s">
        <v>735</v>
      </c>
      <c r="F2713" s="20">
        <v>0</v>
      </c>
      <c r="G2713" s="20" t="s">
        <v>735</v>
      </c>
      <c r="H2713" s="20">
        <v>0</v>
      </c>
      <c r="I2713" s="12" t="s">
        <v>304</v>
      </c>
    </row>
    <row r="2714" spans="1:9" x14ac:dyDescent="0.2">
      <c r="A2714" s="14" t="s">
        <v>4751</v>
      </c>
      <c r="B2714" s="12" t="s">
        <v>3319</v>
      </c>
      <c r="C2714" s="18" t="s">
        <v>5117</v>
      </c>
      <c r="D2714" s="14" t="s">
        <v>5118</v>
      </c>
      <c r="E2714" s="14" t="s">
        <v>735</v>
      </c>
      <c r="F2714" s="20">
        <v>0</v>
      </c>
      <c r="G2714" s="20" t="s">
        <v>735</v>
      </c>
      <c r="H2714" s="20">
        <v>0</v>
      </c>
      <c r="I2714" s="12" t="s">
        <v>304</v>
      </c>
    </row>
    <row r="2715" spans="1:9" x14ac:dyDescent="0.2">
      <c r="A2715" s="14" t="s">
        <v>4751</v>
      </c>
      <c r="B2715" s="12" t="s">
        <v>3319</v>
      </c>
      <c r="C2715" s="18" t="s">
        <v>1140</v>
      </c>
      <c r="D2715" s="14" t="s">
        <v>5119</v>
      </c>
      <c r="E2715" s="14" t="s">
        <v>735</v>
      </c>
      <c r="F2715" s="20">
        <v>0.48098330241187393</v>
      </c>
      <c r="G2715" s="20" t="s">
        <v>735</v>
      </c>
      <c r="H2715" s="20">
        <v>0.44093104962670182</v>
      </c>
      <c r="I2715" s="12" t="s">
        <v>305</v>
      </c>
    </row>
    <row r="2716" spans="1:9" x14ac:dyDescent="0.2">
      <c r="A2716" s="14" t="s">
        <v>4751</v>
      </c>
      <c r="B2716" s="12" t="s">
        <v>3319</v>
      </c>
      <c r="C2716" s="18" t="s">
        <v>5120</v>
      </c>
      <c r="D2716" s="14" t="s">
        <v>5121</v>
      </c>
      <c r="E2716" s="14" t="s">
        <v>740</v>
      </c>
      <c r="F2716" s="20" t="s">
        <v>741</v>
      </c>
      <c r="G2716" s="20" t="s">
        <v>740</v>
      </c>
      <c r="H2716" s="20" t="s">
        <v>741</v>
      </c>
      <c r="I2716" s="12" t="s">
        <v>305</v>
      </c>
    </row>
    <row r="2717" spans="1:9" x14ac:dyDescent="0.2">
      <c r="A2717" s="14" t="s">
        <v>4751</v>
      </c>
      <c r="B2717" s="12" t="s">
        <v>3319</v>
      </c>
      <c r="C2717" s="18" t="s">
        <v>5122</v>
      </c>
      <c r="D2717" s="14" t="s">
        <v>5123</v>
      </c>
      <c r="E2717" s="14" t="s">
        <v>735</v>
      </c>
      <c r="F2717" s="20">
        <v>0.36387223887223885</v>
      </c>
      <c r="G2717" s="20" t="s">
        <v>740</v>
      </c>
      <c r="H2717" s="20" t="s">
        <v>741</v>
      </c>
      <c r="I2717" s="12" t="s">
        <v>305</v>
      </c>
    </row>
    <row r="2718" spans="1:9" x14ac:dyDescent="0.2">
      <c r="A2718" s="14" t="s">
        <v>4751</v>
      </c>
      <c r="B2718" s="12" t="s">
        <v>3319</v>
      </c>
      <c r="C2718" s="18" t="s">
        <v>5124</v>
      </c>
      <c r="D2718" s="14" t="s">
        <v>5125</v>
      </c>
      <c r="E2718" s="14" t="s">
        <v>735</v>
      </c>
      <c r="F2718" s="20">
        <v>0</v>
      </c>
      <c r="G2718" s="20" t="s">
        <v>735</v>
      </c>
      <c r="H2718" s="20">
        <v>0</v>
      </c>
      <c r="I2718" s="12" t="s">
        <v>304</v>
      </c>
    </row>
    <row r="2719" spans="1:9" x14ac:dyDescent="0.2">
      <c r="A2719" s="14" t="s">
        <v>4751</v>
      </c>
      <c r="B2719" s="12" t="s">
        <v>3319</v>
      </c>
      <c r="C2719" s="18" t="s">
        <v>5126</v>
      </c>
      <c r="D2719" s="14" t="s">
        <v>5127</v>
      </c>
      <c r="E2719" s="14" t="s">
        <v>735</v>
      </c>
      <c r="F2719" s="20">
        <v>0</v>
      </c>
      <c r="G2719" s="20" t="s">
        <v>735</v>
      </c>
      <c r="H2719" s="20">
        <v>0</v>
      </c>
      <c r="I2719" s="12" t="s">
        <v>304</v>
      </c>
    </row>
    <row r="2720" spans="1:9" x14ac:dyDescent="0.2">
      <c r="A2720" s="14" t="s">
        <v>4751</v>
      </c>
      <c r="B2720" s="12" t="s">
        <v>3319</v>
      </c>
      <c r="C2720" s="18" t="s">
        <v>5128</v>
      </c>
      <c r="D2720" s="14" t="s">
        <v>5129</v>
      </c>
      <c r="E2720" s="14" t="s">
        <v>735</v>
      </c>
      <c r="F2720" s="20">
        <v>0</v>
      </c>
      <c r="G2720" s="20" t="s">
        <v>735</v>
      </c>
      <c r="H2720" s="20">
        <v>0</v>
      </c>
      <c r="I2720" s="12" t="s">
        <v>304</v>
      </c>
    </row>
    <row r="2721" spans="1:9" x14ac:dyDescent="0.2">
      <c r="A2721" s="14" t="s">
        <v>4751</v>
      </c>
      <c r="B2721" s="12" t="s">
        <v>3319</v>
      </c>
      <c r="C2721" s="18" t="s">
        <v>5130</v>
      </c>
      <c r="D2721" s="14" t="s">
        <v>5131</v>
      </c>
      <c r="E2721" s="14" t="s">
        <v>735</v>
      </c>
      <c r="F2721" s="20">
        <v>0.42183896350563022</v>
      </c>
      <c r="G2721" s="20" t="s">
        <v>735</v>
      </c>
      <c r="H2721" s="20">
        <v>0.45425865109773161</v>
      </c>
      <c r="I2721" s="12" t="s">
        <v>305</v>
      </c>
    </row>
    <row r="2722" spans="1:9" x14ac:dyDescent="0.2">
      <c r="A2722" s="14" t="s">
        <v>4751</v>
      </c>
      <c r="B2722" s="12" t="s">
        <v>3319</v>
      </c>
      <c r="C2722" s="18" t="s">
        <v>5132</v>
      </c>
      <c r="D2722" s="14" t="s">
        <v>5133</v>
      </c>
      <c r="E2722" s="14" t="s">
        <v>735</v>
      </c>
      <c r="F2722" s="20">
        <v>0</v>
      </c>
      <c r="G2722" s="20" t="s">
        <v>735</v>
      </c>
      <c r="H2722" s="20">
        <v>0</v>
      </c>
      <c r="I2722" s="12" t="s">
        <v>304</v>
      </c>
    </row>
    <row r="2723" spans="1:9" x14ac:dyDescent="0.2">
      <c r="A2723" s="14" t="s">
        <v>4751</v>
      </c>
      <c r="B2723" s="12" t="s">
        <v>3319</v>
      </c>
      <c r="C2723" s="18" t="s">
        <v>862</v>
      </c>
      <c r="D2723" s="14" t="s">
        <v>5134</v>
      </c>
      <c r="E2723" s="14" t="s">
        <v>740</v>
      </c>
      <c r="F2723" s="20" t="s">
        <v>741</v>
      </c>
      <c r="G2723" s="20" t="s">
        <v>740</v>
      </c>
      <c r="H2723" s="20" t="s">
        <v>741</v>
      </c>
      <c r="I2723" s="12" t="s">
        <v>305</v>
      </c>
    </row>
    <row r="2724" spans="1:9" x14ac:dyDescent="0.2">
      <c r="A2724" s="14" t="s">
        <v>4751</v>
      </c>
      <c r="B2724" s="12" t="s">
        <v>3319</v>
      </c>
      <c r="C2724" s="18" t="s">
        <v>5135</v>
      </c>
      <c r="D2724" s="14" t="s">
        <v>5136</v>
      </c>
      <c r="E2724" s="14" t="s">
        <v>735</v>
      </c>
      <c r="F2724" s="20">
        <v>0.45309885587663373</v>
      </c>
      <c r="G2724" s="20" t="s">
        <v>735</v>
      </c>
      <c r="H2724" s="20">
        <v>0.49919165196942972</v>
      </c>
      <c r="I2724" s="12" t="s">
        <v>305</v>
      </c>
    </row>
    <row r="2725" spans="1:9" x14ac:dyDescent="0.2">
      <c r="A2725" s="14" t="s">
        <v>4751</v>
      </c>
      <c r="B2725" s="12" t="s">
        <v>3319</v>
      </c>
      <c r="C2725" s="18" t="s">
        <v>4038</v>
      </c>
      <c r="D2725" s="14" t="s">
        <v>5137</v>
      </c>
      <c r="E2725" s="14" t="s">
        <v>735</v>
      </c>
      <c r="F2725" s="20">
        <v>0</v>
      </c>
      <c r="G2725" s="20" t="s">
        <v>735</v>
      </c>
      <c r="H2725" s="20">
        <v>0</v>
      </c>
      <c r="I2725" s="12" t="s">
        <v>304</v>
      </c>
    </row>
    <row r="2726" spans="1:9" x14ac:dyDescent="0.2">
      <c r="A2726" s="14" t="s">
        <v>4751</v>
      </c>
      <c r="B2726" s="12" t="s">
        <v>3319</v>
      </c>
      <c r="C2726" s="18" t="s">
        <v>864</v>
      </c>
      <c r="D2726" s="14" t="s">
        <v>5138</v>
      </c>
      <c r="E2726" s="14" t="s">
        <v>735</v>
      </c>
      <c r="F2726" s="20">
        <v>0.47246376811594204</v>
      </c>
      <c r="G2726" s="20" t="s">
        <v>735</v>
      </c>
      <c r="H2726" s="20">
        <v>0.49429580081753999</v>
      </c>
      <c r="I2726" s="12" t="s">
        <v>305</v>
      </c>
    </row>
    <row r="2727" spans="1:9" x14ac:dyDescent="0.2">
      <c r="A2727" s="14" t="s">
        <v>4751</v>
      </c>
      <c r="B2727" s="12" t="s">
        <v>3319</v>
      </c>
      <c r="C2727" s="18" t="s">
        <v>5139</v>
      </c>
      <c r="D2727" s="14" t="s">
        <v>5140</v>
      </c>
      <c r="E2727" s="14" t="s">
        <v>735</v>
      </c>
      <c r="F2727" s="20">
        <v>0</v>
      </c>
      <c r="G2727" s="20" t="s">
        <v>735</v>
      </c>
      <c r="H2727" s="20">
        <v>0</v>
      </c>
      <c r="I2727" s="12" t="s">
        <v>304</v>
      </c>
    </row>
    <row r="2728" spans="1:9" x14ac:dyDescent="0.2">
      <c r="A2728" s="14" t="s">
        <v>4751</v>
      </c>
      <c r="B2728" s="12" t="s">
        <v>3319</v>
      </c>
      <c r="C2728" s="18" t="s">
        <v>5141</v>
      </c>
      <c r="D2728" s="14" t="s">
        <v>5142</v>
      </c>
      <c r="E2728" s="14" t="s">
        <v>735</v>
      </c>
      <c r="F2728" s="20">
        <v>0</v>
      </c>
      <c r="G2728" s="20" t="s">
        <v>735</v>
      </c>
      <c r="H2728" s="20">
        <v>0</v>
      </c>
      <c r="I2728" s="12" t="s">
        <v>305</v>
      </c>
    </row>
    <row r="2729" spans="1:9" x14ac:dyDescent="0.2">
      <c r="A2729" s="14" t="s">
        <v>4751</v>
      </c>
      <c r="B2729" s="12" t="s">
        <v>3319</v>
      </c>
      <c r="C2729" s="18" t="s">
        <v>1674</v>
      </c>
      <c r="D2729" s="14" t="s">
        <v>5143</v>
      </c>
      <c r="E2729" s="14" t="s">
        <v>735</v>
      </c>
      <c r="F2729" s="20">
        <v>0</v>
      </c>
      <c r="G2729" s="20" t="s">
        <v>735</v>
      </c>
      <c r="H2729" s="20">
        <v>0.36364561364561371</v>
      </c>
      <c r="I2729" s="12" t="s">
        <v>304</v>
      </c>
    </row>
    <row r="2730" spans="1:9" x14ac:dyDescent="0.2">
      <c r="A2730" s="14" t="s">
        <v>4751</v>
      </c>
      <c r="B2730" s="12" t="s">
        <v>3319</v>
      </c>
      <c r="C2730" s="18" t="s">
        <v>2367</v>
      </c>
      <c r="D2730" s="14" t="s">
        <v>5144</v>
      </c>
      <c r="E2730" s="14" t="s">
        <v>735</v>
      </c>
      <c r="F2730" s="20">
        <v>0</v>
      </c>
      <c r="G2730" s="20" t="s">
        <v>735</v>
      </c>
      <c r="H2730" s="20">
        <v>0</v>
      </c>
      <c r="I2730" s="12" t="s">
        <v>304</v>
      </c>
    </row>
    <row r="2731" spans="1:9" x14ac:dyDescent="0.2">
      <c r="A2731" s="14" t="s">
        <v>4751</v>
      </c>
      <c r="B2731" s="12" t="s">
        <v>3319</v>
      </c>
      <c r="C2731" s="18" t="s">
        <v>5145</v>
      </c>
      <c r="D2731" s="14" t="s">
        <v>5146</v>
      </c>
      <c r="E2731" s="14" t="s">
        <v>735</v>
      </c>
      <c r="F2731" s="20">
        <v>0</v>
      </c>
      <c r="G2731" s="20" t="s">
        <v>735</v>
      </c>
      <c r="H2731" s="20">
        <v>0</v>
      </c>
      <c r="I2731" s="12" t="s">
        <v>304</v>
      </c>
    </row>
    <row r="2732" spans="1:9" x14ac:dyDescent="0.2">
      <c r="A2732" s="14" t="s">
        <v>4751</v>
      </c>
      <c r="B2732" s="12" t="s">
        <v>3319</v>
      </c>
      <c r="C2732" s="18" t="s">
        <v>5147</v>
      </c>
      <c r="D2732" s="14" t="s">
        <v>5148</v>
      </c>
      <c r="E2732" s="14" t="s">
        <v>735</v>
      </c>
      <c r="F2732" s="20">
        <v>0</v>
      </c>
      <c r="G2732" s="20" t="s">
        <v>735</v>
      </c>
      <c r="H2732" s="20">
        <v>0</v>
      </c>
      <c r="I2732" s="12" t="s">
        <v>304</v>
      </c>
    </row>
    <row r="2733" spans="1:9" x14ac:dyDescent="0.2">
      <c r="A2733" s="14" t="s">
        <v>4751</v>
      </c>
      <c r="B2733" s="12" t="s">
        <v>3319</v>
      </c>
      <c r="C2733" s="18" t="s">
        <v>1916</v>
      </c>
      <c r="D2733" s="14" t="s">
        <v>5149</v>
      </c>
      <c r="E2733" s="14" t="s">
        <v>735</v>
      </c>
      <c r="F2733" s="20">
        <v>0</v>
      </c>
      <c r="G2733" s="20" t="s">
        <v>735</v>
      </c>
      <c r="H2733" s="20">
        <v>0</v>
      </c>
      <c r="I2733" s="12" t="s">
        <v>304</v>
      </c>
    </row>
    <row r="2734" spans="1:9" x14ac:dyDescent="0.2">
      <c r="A2734" s="14" t="s">
        <v>4751</v>
      </c>
      <c r="B2734" s="12" t="s">
        <v>3319</v>
      </c>
      <c r="C2734" s="18" t="s">
        <v>2369</v>
      </c>
      <c r="D2734" s="14" t="s">
        <v>5150</v>
      </c>
      <c r="E2734" s="14" t="s">
        <v>735</v>
      </c>
      <c r="F2734" s="20">
        <v>0.22946859903381644</v>
      </c>
      <c r="G2734" s="20" t="s">
        <v>735</v>
      </c>
      <c r="H2734" s="20">
        <v>0.26523597175771096</v>
      </c>
      <c r="I2734" s="12" t="s">
        <v>304</v>
      </c>
    </row>
    <row r="2735" spans="1:9" x14ac:dyDescent="0.2">
      <c r="A2735" s="14" t="s">
        <v>4751</v>
      </c>
      <c r="B2735" s="12" t="s">
        <v>3319</v>
      </c>
      <c r="C2735" s="18" t="s">
        <v>5151</v>
      </c>
      <c r="D2735" s="14" t="s">
        <v>5152</v>
      </c>
      <c r="E2735" s="14" t="s">
        <v>735</v>
      </c>
      <c r="F2735" s="20">
        <v>0</v>
      </c>
      <c r="G2735" s="20" t="s">
        <v>735</v>
      </c>
      <c r="H2735" s="20">
        <v>0</v>
      </c>
      <c r="I2735" s="12" t="s">
        <v>304</v>
      </c>
    </row>
    <row r="2736" spans="1:9" x14ac:dyDescent="0.2">
      <c r="A2736" s="14" t="s">
        <v>4751</v>
      </c>
      <c r="B2736" s="12" t="s">
        <v>3319</v>
      </c>
      <c r="C2736" s="18" t="s">
        <v>5153</v>
      </c>
      <c r="D2736" s="14" t="s">
        <v>5154</v>
      </c>
      <c r="E2736" s="14" t="s">
        <v>735</v>
      </c>
      <c r="F2736" s="20">
        <v>0.31018518518518512</v>
      </c>
      <c r="G2736" s="20" t="s">
        <v>735</v>
      </c>
      <c r="H2736" s="20">
        <v>0.34219001610305966</v>
      </c>
      <c r="I2736" s="12" t="s">
        <v>304</v>
      </c>
    </row>
    <row r="2737" spans="1:9" x14ac:dyDescent="0.2">
      <c r="A2737" s="14" t="s">
        <v>4751</v>
      </c>
      <c r="B2737" s="12" t="s">
        <v>3319</v>
      </c>
      <c r="C2737" s="18" t="s">
        <v>4163</v>
      </c>
      <c r="D2737" s="14" t="s">
        <v>5155</v>
      </c>
      <c r="E2737" s="14" t="s">
        <v>735</v>
      </c>
      <c r="F2737" s="20">
        <v>0.49768518518518512</v>
      </c>
      <c r="G2737" s="20" t="s">
        <v>735</v>
      </c>
      <c r="H2737" s="20">
        <v>0.3398569023569023</v>
      </c>
      <c r="I2737" s="12" t="s">
        <v>305</v>
      </c>
    </row>
    <row r="2738" spans="1:9" x14ac:dyDescent="0.2">
      <c r="A2738" s="14" t="s">
        <v>4751</v>
      </c>
      <c r="B2738" s="12" t="s">
        <v>3319</v>
      </c>
      <c r="C2738" s="18" t="s">
        <v>5156</v>
      </c>
      <c r="D2738" s="14" t="s">
        <v>5157</v>
      </c>
      <c r="E2738" s="14" t="s">
        <v>735</v>
      </c>
      <c r="F2738" s="20">
        <v>0</v>
      </c>
      <c r="G2738" s="20" t="s">
        <v>735</v>
      </c>
      <c r="H2738" s="20">
        <v>0</v>
      </c>
      <c r="I2738" s="12" t="s">
        <v>304</v>
      </c>
    </row>
    <row r="2739" spans="1:9" x14ac:dyDescent="0.2">
      <c r="A2739" s="14" t="s">
        <v>4751</v>
      </c>
      <c r="B2739" s="12" t="s">
        <v>3319</v>
      </c>
      <c r="C2739" s="18" t="s">
        <v>5158</v>
      </c>
      <c r="D2739" s="14" t="s">
        <v>5159</v>
      </c>
      <c r="E2739" s="14" t="s">
        <v>735</v>
      </c>
      <c r="F2739" s="20">
        <v>0</v>
      </c>
      <c r="G2739" s="20" t="s">
        <v>735</v>
      </c>
      <c r="H2739" s="20">
        <v>0</v>
      </c>
      <c r="I2739" s="12" t="s">
        <v>304</v>
      </c>
    </row>
    <row r="2740" spans="1:9" x14ac:dyDescent="0.2">
      <c r="A2740" s="14" t="s">
        <v>4751</v>
      </c>
      <c r="B2740" s="12" t="s">
        <v>3319</v>
      </c>
      <c r="C2740" s="18" t="s">
        <v>5160</v>
      </c>
      <c r="D2740" s="14" t="s">
        <v>5161</v>
      </c>
      <c r="E2740" s="14" t="s">
        <v>735</v>
      </c>
      <c r="F2740" s="20">
        <v>0</v>
      </c>
      <c r="G2740" s="20" t="s">
        <v>735</v>
      </c>
      <c r="H2740" s="20">
        <v>0</v>
      </c>
      <c r="I2740" s="12" t="s">
        <v>304</v>
      </c>
    </row>
    <row r="2741" spans="1:9" x14ac:dyDescent="0.2">
      <c r="A2741" s="14" t="s">
        <v>4751</v>
      </c>
      <c r="B2741" s="12" t="s">
        <v>3319</v>
      </c>
      <c r="C2741" s="18" t="s">
        <v>5162</v>
      </c>
      <c r="D2741" s="14" t="s">
        <v>5163</v>
      </c>
      <c r="E2741" s="14" t="s">
        <v>735</v>
      </c>
      <c r="F2741" s="20">
        <v>0</v>
      </c>
      <c r="G2741" s="20" t="s">
        <v>735</v>
      </c>
      <c r="H2741" s="20">
        <v>0</v>
      </c>
      <c r="I2741" s="12" t="s">
        <v>304</v>
      </c>
    </row>
    <row r="2742" spans="1:9" x14ac:dyDescent="0.2">
      <c r="A2742" s="14" t="s">
        <v>5164</v>
      </c>
      <c r="B2742" s="12" t="s">
        <v>5165</v>
      </c>
      <c r="C2742" s="18" t="s">
        <v>4174</v>
      </c>
      <c r="D2742" s="14" t="s">
        <v>5166</v>
      </c>
      <c r="E2742" s="14" t="s">
        <v>735</v>
      </c>
      <c r="F2742" s="20">
        <v>0</v>
      </c>
      <c r="G2742" s="20" t="s">
        <v>735</v>
      </c>
      <c r="H2742" s="20">
        <v>6.8181818181818177E-2</v>
      </c>
      <c r="I2742" s="12" t="s">
        <v>304</v>
      </c>
    </row>
    <row r="2743" spans="1:9" x14ac:dyDescent="0.2">
      <c r="A2743" s="14" t="s">
        <v>5164</v>
      </c>
      <c r="B2743" s="12" t="s">
        <v>5165</v>
      </c>
      <c r="C2743" s="18" t="s">
        <v>5167</v>
      </c>
      <c r="D2743" s="14" t="s">
        <v>5168</v>
      </c>
      <c r="E2743" s="14" t="s">
        <v>735</v>
      </c>
      <c r="F2743" s="20">
        <v>0</v>
      </c>
      <c r="G2743" s="20" t="s">
        <v>735</v>
      </c>
      <c r="H2743" s="20">
        <v>0</v>
      </c>
      <c r="I2743" s="12" t="s">
        <v>304</v>
      </c>
    </row>
    <row r="2744" spans="1:9" x14ac:dyDescent="0.2">
      <c r="A2744" s="14" t="s">
        <v>5164</v>
      </c>
      <c r="B2744" s="12" t="s">
        <v>5165</v>
      </c>
      <c r="C2744" s="18" t="s">
        <v>5169</v>
      </c>
      <c r="D2744" s="14" t="s">
        <v>5170</v>
      </c>
      <c r="E2744" s="14" t="s">
        <v>735</v>
      </c>
      <c r="F2744" s="20">
        <v>0</v>
      </c>
      <c r="G2744" s="20" t="s">
        <v>735</v>
      </c>
      <c r="H2744" s="20">
        <v>0</v>
      </c>
      <c r="I2744" s="12" t="s">
        <v>304</v>
      </c>
    </row>
    <row r="2745" spans="1:9" x14ac:dyDescent="0.2">
      <c r="A2745" s="14" t="s">
        <v>5164</v>
      </c>
      <c r="B2745" s="12" t="s">
        <v>5165</v>
      </c>
      <c r="C2745" s="18" t="s">
        <v>3339</v>
      </c>
      <c r="D2745" s="14" t="s">
        <v>5171</v>
      </c>
      <c r="E2745" s="14" t="s">
        <v>735</v>
      </c>
      <c r="F2745" s="20">
        <v>0</v>
      </c>
      <c r="G2745" s="20" t="s">
        <v>735</v>
      </c>
      <c r="H2745" s="20">
        <v>0</v>
      </c>
      <c r="I2745" s="12" t="s">
        <v>304</v>
      </c>
    </row>
    <row r="2746" spans="1:9" x14ac:dyDescent="0.2">
      <c r="A2746" s="14" t="s">
        <v>5164</v>
      </c>
      <c r="B2746" s="12" t="s">
        <v>5165</v>
      </c>
      <c r="C2746" s="18" t="s">
        <v>5172</v>
      </c>
      <c r="D2746" s="14" t="s">
        <v>5173</v>
      </c>
      <c r="E2746" s="14" t="s">
        <v>735</v>
      </c>
      <c r="F2746" s="20">
        <v>3.1645569620253222E-2</v>
      </c>
      <c r="G2746" s="20" t="s">
        <v>874</v>
      </c>
      <c r="H2746" s="20" t="s">
        <v>874</v>
      </c>
      <c r="I2746" s="12" t="s">
        <v>304</v>
      </c>
    </row>
    <row r="2747" spans="1:9" x14ac:dyDescent="0.2">
      <c r="A2747" s="14" t="s">
        <v>5164</v>
      </c>
      <c r="B2747" s="12" t="s">
        <v>5165</v>
      </c>
      <c r="C2747" s="18" t="s">
        <v>2094</v>
      </c>
      <c r="D2747" s="14" t="s">
        <v>5174</v>
      </c>
      <c r="E2747" s="14" t="s">
        <v>735</v>
      </c>
      <c r="F2747" s="20">
        <v>0.15360561190616268</v>
      </c>
      <c r="G2747" s="20" t="s">
        <v>735</v>
      </c>
      <c r="H2747" s="20">
        <v>6.5449273749824566E-2</v>
      </c>
      <c r="I2747" s="12" t="s">
        <v>304</v>
      </c>
    </row>
    <row r="2748" spans="1:9" x14ac:dyDescent="0.2">
      <c r="A2748" s="14" t="s">
        <v>5164</v>
      </c>
      <c r="B2748" s="12" t="s">
        <v>5165</v>
      </c>
      <c r="C2748" s="18" t="s">
        <v>5175</v>
      </c>
      <c r="D2748" s="14" t="s">
        <v>5176</v>
      </c>
      <c r="E2748" s="14" t="s">
        <v>735</v>
      </c>
      <c r="F2748" s="20">
        <v>0</v>
      </c>
      <c r="G2748" s="20" t="s">
        <v>735</v>
      </c>
      <c r="H2748" s="20">
        <v>0</v>
      </c>
      <c r="I2748" s="12" t="s">
        <v>304</v>
      </c>
    </row>
    <row r="2749" spans="1:9" x14ac:dyDescent="0.2">
      <c r="A2749" s="14" t="s">
        <v>5164</v>
      </c>
      <c r="B2749" s="12" t="s">
        <v>5165</v>
      </c>
      <c r="C2749" s="18" t="s">
        <v>5177</v>
      </c>
      <c r="D2749" s="14" t="s">
        <v>5178</v>
      </c>
      <c r="E2749" s="14" t="s">
        <v>735</v>
      </c>
      <c r="F2749" s="20">
        <v>0.18987341772151906</v>
      </c>
      <c r="G2749" s="20" t="s">
        <v>735</v>
      </c>
      <c r="H2749" s="20">
        <v>0</v>
      </c>
      <c r="I2749" s="12" t="s">
        <v>304</v>
      </c>
    </row>
    <row r="2750" spans="1:9" x14ac:dyDescent="0.2">
      <c r="A2750" s="14" t="s">
        <v>5164</v>
      </c>
      <c r="B2750" s="12" t="s">
        <v>5165</v>
      </c>
      <c r="C2750" s="18" t="s">
        <v>1200</v>
      </c>
      <c r="D2750" s="14" t="s">
        <v>5179</v>
      </c>
      <c r="E2750" s="14" t="s">
        <v>874</v>
      </c>
      <c r="F2750" s="20" t="s">
        <v>874</v>
      </c>
      <c r="G2750" s="20" t="s">
        <v>735</v>
      </c>
      <c r="H2750" s="20">
        <v>0</v>
      </c>
      <c r="I2750" s="12" t="s">
        <v>304</v>
      </c>
    </row>
    <row r="2751" spans="1:9" x14ac:dyDescent="0.2">
      <c r="A2751" s="14" t="s">
        <v>5164</v>
      </c>
      <c r="B2751" s="12" t="s">
        <v>5165</v>
      </c>
      <c r="C2751" s="18" t="s">
        <v>1204</v>
      </c>
      <c r="D2751" s="14" t="s">
        <v>5180</v>
      </c>
      <c r="E2751" s="14" t="s">
        <v>874</v>
      </c>
      <c r="F2751" s="20" t="s">
        <v>874</v>
      </c>
      <c r="G2751" s="20" t="s">
        <v>874</v>
      </c>
      <c r="H2751" s="20" t="s">
        <v>874</v>
      </c>
      <c r="I2751" s="12" t="s">
        <v>304</v>
      </c>
    </row>
    <row r="2752" spans="1:9" x14ac:dyDescent="0.2">
      <c r="A2752" s="14" t="s">
        <v>5164</v>
      </c>
      <c r="B2752" s="12" t="s">
        <v>5165</v>
      </c>
      <c r="C2752" s="18" t="s">
        <v>2823</v>
      </c>
      <c r="D2752" s="14" t="s">
        <v>5181</v>
      </c>
      <c r="E2752" s="14" t="s">
        <v>735</v>
      </c>
      <c r="F2752" s="20">
        <v>0</v>
      </c>
      <c r="G2752" s="20" t="s">
        <v>735</v>
      </c>
      <c r="H2752" s="20">
        <v>0</v>
      </c>
      <c r="I2752" s="12" t="s">
        <v>304</v>
      </c>
    </row>
    <row r="2753" spans="1:9" x14ac:dyDescent="0.2">
      <c r="A2753" s="14" t="s">
        <v>5164</v>
      </c>
      <c r="B2753" s="12" t="s">
        <v>5165</v>
      </c>
      <c r="C2753" s="18" t="s">
        <v>5182</v>
      </c>
      <c r="D2753" s="14" t="s">
        <v>5183</v>
      </c>
      <c r="E2753" s="14" t="s">
        <v>735</v>
      </c>
      <c r="F2753" s="20">
        <v>0</v>
      </c>
      <c r="G2753" s="20" t="s">
        <v>735</v>
      </c>
      <c r="H2753" s="20">
        <v>0</v>
      </c>
      <c r="I2753" s="12" t="s">
        <v>304</v>
      </c>
    </row>
    <row r="2754" spans="1:9" x14ac:dyDescent="0.2">
      <c r="A2754" s="14" t="s">
        <v>5164</v>
      </c>
      <c r="B2754" s="12" t="s">
        <v>5165</v>
      </c>
      <c r="C2754" s="18" t="s">
        <v>1832</v>
      </c>
      <c r="D2754" s="14" t="s">
        <v>5184</v>
      </c>
      <c r="E2754" s="14" t="s">
        <v>735</v>
      </c>
      <c r="F2754" s="20">
        <v>0</v>
      </c>
      <c r="G2754" s="20" t="s">
        <v>735</v>
      </c>
      <c r="H2754" s="20">
        <v>0</v>
      </c>
      <c r="I2754" s="12" t="s">
        <v>304</v>
      </c>
    </row>
    <row r="2755" spans="1:9" x14ac:dyDescent="0.2">
      <c r="A2755" s="14" t="s">
        <v>5164</v>
      </c>
      <c r="B2755" s="12" t="s">
        <v>5165</v>
      </c>
      <c r="C2755" s="18" t="s">
        <v>5185</v>
      </c>
      <c r="D2755" s="14" t="s">
        <v>5186</v>
      </c>
      <c r="E2755" s="14" t="s">
        <v>735</v>
      </c>
      <c r="F2755" s="20">
        <v>0</v>
      </c>
      <c r="G2755" s="20" t="s">
        <v>735</v>
      </c>
      <c r="H2755" s="20">
        <v>0</v>
      </c>
      <c r="I2755" s="12" t="s">
        <v>304</v>
      </c>
    </row>
    <row r="2756" spans="1:9" x14ac:dyDescent="0.2">
      <c r="A2756" s="14" t="s">
        <v>5164</v>
      </c>
      <c r="B2756" s="12" t="s">
        <v>5165</v>
      </c>
      <c r="C2756" s="18" t="s">
        <v>838</v>
      </c>
      <c r="D2756" s="14" t="s">
        <v>5187</v>
      </c>
      <c r="E2756" s="14" t="s">
        <v>735</v>
      </c>
      <c r="F2756" s="20">
        <v>0</v>
      </c>
      <c r="G2756" s="20" t="s">
        <v>735</v>
      </c>
      <c r="H2756" s="20">
        <v>0</v>
      </c>
      <c r="I2756" s="12" t="s">
        <v>305</v>
      </c>
    </row>
    <row r="2757" spans="1:9" x14ac:dyDescent="0.2">
      <c r="A2757" s="14" t="s">
        <v>5164</v>
      </c>
      <c r="B2757" s="12" t="s">
        <v>5165</v>
      </c>
      <c r="C2757" s="18" t="s">
        <v>5188</v>
      </c>
      <c r="D2757" s="14" t="s">
        <v>5189</v>
      </c>
      <c r="E2757" s="14" t="s">
        <v>735</v>
      </c>
      <c r="F2757" s="20">
        <v>0.29411764705882348</v>
      </c>
      <c r="G2757" s="20" t="s">
        <v>735</v>
      </c>
      <c r="H2757" s="20">
        <v>0</v>
      </c>
      <c r="I2757" s="12" t="s">
        <v>304</v>
      </c>
    </row>
    <row r="2758" spans="1:9" x14ac:dyDescent="0.2">
      <c r="A2758" s="14" t="s">
        <v>5164</v>
      </c>
      <c r="B2758" s="12" t="s">
        <v>5165</v>
      </c>
      <c r="C2758" s="18" t="s">
        <v>5190</v>
      </c>
      <c r="D2758" s="14" t="s">
        <v>5191</v>
      </c>
      <c r="E2758" s="14" t="s">
        <v>735</v>
      </c>
      <c r="F2758" s="20">
        <v>0.17530396051522806</v>
      </c>
      <c r="G2758" s="20" t="s">
        <v>735</v>
      </c>
      <c r="H2758" s="20">
        <v>0</v>
      </c>
      <c r="I2758" s="12" t="s">
        <v>304</v>
      </c>
    </row>
    <row r="2759" spans="1:9" x14ac:dyDescent="0.2">
      <c r="A2759" s="14" t="s">
        <v>5164</v>
      </c>
      <c r="B2759" s="12" t="s">
        <v>5165</v>
      </c>
      <c r="C2759" s="18" t="s">
        <v>5192</v>
      </c>
      <c r="D2759" s="14" t="s">
        <v>5193</v>
      </c>
      <c r="E2759" s="14" t="s">
        <v>735</v>
      </c>
      <c r="F2759" s="20">
        <v>0</v>
      </c>
      <c r="G2759" s="20" t="s">
        <v>735</v>
      </c>
      <c r="H2759" s="20">
        <v>0</v>
      </c>
      <c r="I2759" s="12" t="s">
        <v>304</v>
      </c>
    </row>
    <row r="2760" spans="1:9" x14ac:dyDescent="0.2">
      <c r="A2760" s="14" t="s">
        <v>5164</v>
      </c>
      <c r="B2760" s="12" t="s">
        <v>5165</v>
      </c>
      <c r="C2760" s="18" t="s">
        <v>1259</v>
      </c>
      <c r="D2760" s="14" t="s">
        <v>5194</v>
      </c>
      <c r="E2760" s="14" t="s">
        <v>735</v>
      </c>
      <c r="F2760" s="20">
        <v>3.1645569620253222E-2</v>
      </c>
      <c r="G2760" s="20" t="s">
        <v>735</v>
      </c>
      <c r="H2760" s="20">
        <v>0</v>
      </c>
      <c r="I2760" s="12" t="s">
        <v>304</v>
      </c>
    </row>
    <row r="2761" spans="1:9" x14ac:dyDescent="0.2">
      <c r="A2761" s="14" t="s">
        <v>5164</v>
      </c>
      <c r="B2761" s="12" t="s">
        <v>5165</v>
      </c>
      <c r="C2761" s="18" t="s">
        <v>5195</v>
      </c>
      <c r="D2761" s="14" t="s">
        <v>5196</v>
      </c>
      <c r="E2761" s="14" t="s">
        <v>735</v>
      </c>
      <c r="F2761" s="20">
        <v>0</v>
      </c>
      <c r="G2761" s="20" t="s">
        <v>735</v>
      </c>
      <c r="H2761" s="20">
        <v>0</v>
      </c>
      <c r="I2761" s="12" t="s">
        <v>304</v>
      </c>
    </row>
    <row r="2762" spans="1:9" x14ac:dyDescent="0.2">
      <c r="A2762" s="14" t="s">
        <v>5164</v>
      </c>
      <c r="B2762" s="12" t="s">
        <v>5165</v>
      </c>
      <c r="C2762" s="18" t="s">
        <v>1019</v>
      </c>
      <c r="D2762" s="14" t="s">
        <v>5197</v>
      </c>
      <c r="E2762" s="14" t="s">
        <v>735</v>
      </c>
      <c r="F2762" s="20">
        <v>0</v>
      </c>
      <c r="G2762" s="20" t="s">
        <v>735</v>
      </c>
      <c r="H2762" s="20">
        <v>0</v>
      </c>
      <c r="I2762" s="12" t="s">
        <v>304</v>
      </c>
    </row>
    <row r="2763" spans="1:9" x14ac:dyDescent="0.2">
      <c r="A2763" s="14" t="s">
        <v>5164</v>
      </c>
      <c r="B2763" s="12" t="s">
        <v>5165</v>
      </c>
      <c r="C2763" s="18" t="s">
        <v>1265</v>
      </c>
      <c r="D2763" s="14" t="s">
        <v>5198</v>
      </c>
      <c r="E2763" s="14" t="s">
        <v>735</v>
      </c>
      <c r="F2763" s="20">
        <v>0</v>
      </c>
      <c r="G2763" s="20" t="s">
        <v>735</v>
      </c>
      <c r="H2763" s="20">
        <v>0</v>
      </c>
      <c r="I2763" s="12" t="s">
        <v>305</v>
      </c>
    </row>
    <row r="2764" spans="1:9" x14ac:dyDescent="0.2">
      <c r="A2764" s="14" t="s">
        <v>5164</v>
      </c>
      <c r="B2764" s="12" t="s">
        <v>5165</v>
      </c>
      <c r="C2764" s="18" t="s">
        <v>5199</v>
      </c>
      <c r="D2764" s="14" t="s">
        <v>5200</v>
      </c>
      <c r="E2764" s="14" t="s">
        <v>735</v>
      </c>
      <c r="F2764" s="20">
        <v>0</v>
      </c>
      <c r="G2764" s="20" t="s">
        <v>735</v>
      </c>
      <c r="H2764" s="20">
        <v>0</v>
      </c>
      <c r="I2764" s="12" t="s">
        <v>304</v>
      </c>
    </row>
    <row r="2765" spans="1:9" x14ac:dyDescent="0.2">
      <c r="A2765" s="14" t="s">
        <v>5164</v>
      </c>
      <c r="B2765" s="12" t="s">
        <v>5165</v>
      </c>
      <c r="C2765" s="18" t="s">
        <v>5201</v>
      </c>
      <c r="D2765" s="14" t="s">
        <v>5202</v>
      </c>
      <c r="E2765" s="14" t="s">
        <v>735</v>
      </c>
      <c r="F2765" s="20">
        <v>0</v>
      </c>
      <c r="G2765" s="20" t="s">
        <v>735</v>
      </c>
      <c r="H2765" s="20">
        <v>0</v>
      </c>
      <c r="I2765" s="12" t="s">
        <v>304</v>
      </c>
    </row>
    <row r="2766" spans="1:9" x14ac:dyDescent="0.2">
      <c r="A2766" s="14" t="s">
        <v>5164</v>
      </c>
      <c r="B2766" s="12" t="s">
        <v>5165</v>
      </c>
      <c r="C2766" s="18" t="s">
        <v>5165</v>
      </c>
      <c r="D2766" s="14" t="s">
        <v>5203</v>
      </c>
      <c r="E2766" s="14" t="s">
        <v>735</v>
      </c>
      <c r="F2766" s="20">
        <v>0</v>
      </c>
      <c r="G2766" s="20" t="s">
        <v>735</v>
      </c>
      <c r="H2766" s="20">
        <v>0</v>
      </c>
      <c r="I2766" s="12" t="s">
        <v>304</v>
      </c>
    </row>
    <row r="2767" spans="1:9" x14ac:dyDescent="0.2">
      <c r="A2767" s="14" t="s">
        <v>5164</v>
      </c>
      <c r="B2767" s="12" t="s">
        <v>5165</v>
      </c>
      <c r="C2767" s="18" t="s">
        <v>5204</v>
      </c>
      <c r="D2767" s="14" t="s">
        <v>5205</v>
      </c>
      <c r="E2767" s="14" t="s">
        <v>740</v>
      </c>
      <c r="F2767" s="20" t="s">
        <v>741</v>
      </c>
      <c r="G2767" s="20" t="s">
        <v>735</v>
      </c>
      <c r="H2767" s="20">
        <v>4.2566445182724177E-2</v>
      </c>
      <c r="I2767" s="12" t="s">
        <v>304</v>
      </c>
    </row>
    <row r="2768" spans="1:9" x14ac:dyDescent="0.2">
      <c r="A2768" s="14" t="s">
        <v>5164</v>
      </c>
      <c r="B2768" s="12" t="s">
        <v>5165</v>
      </c>
      <c r="C2768" s="18" t="s">
        <v>864</v>
      </c>
      <c r="D2768" s="14" t="s">
        <v>5206</v>
      </c>
      <c r="E2768" s="14" t="s">
        <v>735</v>
      </c>
      <c r="F2768" s="20">
        <v>0.19607843137254904</v>
      </c>
      <c r="G2768" s="20" t="s">
        <v>735</v>
      </c>
      <c r="H2768" s="20">
        <v>0</v>
      </c>
      <c r="I2768" s="12" t="s">
        <v>304</v>
      </c>
    </row>
    <row r="2769" spans="1:9" x14ac:dyDescent="0.2">
      <c r="A2769" s="14" t="s">
        <v>5164</v>
      </c>
      <c r="B2769" s="12" t="s">
        <v>5165</v>
      </c>
      <c r="C2769" s="18" t="s">
        <v>1670</v>
      </c>
      <c r="D2769" s="14" t="s">
        <v>5207</v>
      </c>
      <c r="E2769" s="14" t="s">
        <v>735</v>
      </c>
      <c r="F2769" s="20">
        <v>0</v>
      </c>
      <c r="G2769" s="20" t="s">
        <v>735</v>
      </c>
      <c r="H2769" s="20">
        <v>0</v>
      </c>
      <c r="I2769" s="12" t="s">
        <v>304</v>
      </c>
    </row>
    <row r="2770" spans="1:9" x14ac:dyDescent="0.2">
      <c r="A2770" s="14" t="s">
        <v>5164</v>
      </c>
      <c r="B2770" s="12" t="s">
        <v>5165</v>
      </c>
      <c r="C2770" s="18" t="s">
        <v>5208</v>
      </c>
      <c r="D2770" s="14" t="s">
        <v>5209</v>
      </c>
      <c r="E2770" s="14" t="s">
        <v>735</v>
      </c>
      <c r="F2770" s="20">
        <v>0</v>
      </c>
      <c r="G2770" s="20" t="s">
        <v>735</v>
      </c>
      <c r="H2770" s="20">
        <v>0</v>
      </c>
      <c r="I2770" s="12" t="s">
        <v>305</v>
      </c>
    </row>
    <row r="2771" spans="1:9" x14ac:dyDescent="0.2">
      <c r="A2771" s="14" t="s">
        <v>5210</v>
      </c>
      <c r="B2771" s="12" t="s">
        <v>5211</v>
      </c>
      <c r="C2771" s="18" t="s">
        <v>5212</v>
      </c>
      <c r="D2771" s="14" t="s">
        <v>5213</v>
      </c>
      <c r="E2771" s="14" t="s">
        <v>735</v>
      </c>
      <c r="F2771" s="20">
        <v>0.23440170940170935</v>
      </c>
      <c r="G2771" s="20" t="s">
        <v>735</v>
      </c>
      <c r="H2771" s="20">
        <v>2.6765632028790121E-3</v>
      </c>
      <c r="I2771" s="12" t="s">
        <v>305</v>
      </c>
    </row>
    <row r="2772" spans="1:9" x14ac:dyDescent="0.2">
      <c r="A2772" s="14" t="s">
        <v>5210</v>
      </c>
      <c r="B2772" s="12" t="s">
        <v>5211</v>
      </c>
      <c r="C2772" s="18" t="s">
        <v>5214</v>
      </c>
      <c r="D2772" s="14" t="s">
        <v>5215</v>
      </c>
      <c r="E2772" s="14" t="s">
        <v>874</v>
      </c>
      <c r="F2772" s="20" t="s">
        <v>874</v>
      </c>
      <c r="G2772" s="20" t="s">
        <v>874</v>
      </c>
      <c r="H2772" s="20" t="s">
        <v>874</v>
      </c>
      <c r="I2772" s="12" t="s">
        <v>305</v>
      </c>
    </row>
    <row r="2773" spans="1:9" x14ac:dyDescent="0.2">
      <c r="A2773" s="14" t="s">
        <v>5210</v>
      </c>
      <c r="B2773" s="12" t="s">
        <v>5211</v>
      </c>
      <c r="C2773" s="18" t="s">
        <v>5216</v>
      </c>
      <c r="D2773" s="14" t="s">
        <v>5217</v>
      </c>
      <c r="E2773" s="14" t="s">
        <v>735</v>
      </c>
      <c r="F2773" s="20">
        <v>0</v>
      </c>
      <c r="G2773" s="20" t="s">
        <v>735</v>
      </c>
      <c r="H2773" s="20">
        <v>0</v>
      </c>
      <c r="I2773" s="12" t="s">
        <v>305</v>
      </c>
    </row>
    <row r="2774" spans="1:9" x14ac:dyDescent="0.2">
      <c r="A2774" s="14" t="s">
        <v>5210</v>
      </c>
      <c r="B2774" s="12" t="s">
        <v>5211</v>
      </c>
      <c r="C2774" s="18" t="s">
        <v>5218</v>
      </c>
      <c r="D2774" s="14" t="s">
        <v>5219</v>
      </c>
      <c r="E2774" s="14" t="s">
        <v>740</v>
      </c>
      <c r="F2774" s="20" t="s">
        <v>741</v>
      </c>
      <c r="G2774" s="20" t="s">
        <v>740</v>
      </c>
      <c r="H2774" s="20" t="s">
        <v>741</v>
      </c>
      <c r="I2774" s="12" t="s">
        <v>305</v>
      </c>
    </row>
    <row r="2775" spans="1:9" x14ac:dyDescent="0.2">
      <c r="A2775" s="14" t="s">
        <v>5210</v>
      </c>
      <c r="B2775" s="12" t="s">
        <v>5211</v>
      </c>
      <c r="C2775" s="18" t="s">
        <v>2744</v>
      </c>
      <c r="D2775" s="14" t="s">
        <v>5220</v>
      </c>
      <c r="E2775" s="14" t="s">
        <v>874</v>
      </c>
      <c r="F2775" s="20" t="s">
        <v>874</v>
      </c>
      <c r="G2775" s="20" t="s">
        <v>874</v>
      </c>
      <c r="H2775" s="20" t="s">
        <v>874</v>
      </c>
      <c r="I2775" s="12" t="s">
        <v>305</v>
      </c>
    </row>
    <row r="2776" spans="1:9" x14ac:dyDescent="0.2">
      <c r="A2776" s="14" t="s">
        <v>5210</v>
      </c>
      <c r="B2776" s="12" t="s">
        <v>5211</v>
      </c>
      <c r="C2776" s="18" t="s">
        <v>794</v>
      </c>
      <c r="D2776" s="14" t="s">
        <v>5221</v>
      </c>
      <c r="E2776" s="14" t="s">
        <v>735</v>
      </c>
      <c r="F2776" s="20">
        <v>0</v>
      </c>
      <c r="G2776" s="20" t="s">
        <v>735</v>
      </c>
      <c r="H2776" s="20">
        <v>0</v>
      </c>
      <c r="I2776" s="12" t="s">
        <v>305</v>
      </c>
    </row>
    <row r="2777" spans="1:9" x14ac:dyDescent="0.2">
      <c r="A2777" s="14" t="s">
        <v>5210</v>
      </c>
      <c r="B2777" s="12" t="s">
        <v>5211</v>
      </c>
      <c r="C2777" s="18" t="s">
        <v>5222</v>
      </c>
      <c r="D2777" s="14" t="s">
        <v>5223</v>
      </c>
      <c r="E2777" s="14" t="s">
        <v>874</v>
      </c>
      <c r="F2777" s="20" t="s">
        <v>874</v>
      </c>
      <c r="G2777" s="20" t="s">
        <v>874</v>
      </c>
      <c r="H2777" s="20" t="s">
        <v>874</v>
      </c>
      <c r="I2777" s="12" t="s">
        <v>305</v>
      </c>
    </row>
    <row r="2778" spans="1:9" x14ac:dyDescent="0.2">
      <c r="A2778" s="14" t="s">
        <v>5210</v>
      </c>
      <c r="B2778" s="12" t="s">
        <v>5211</v>
      </c>
      <c r="C2778" s="18" t="s">
        <v>5224</v>
      </c>
      <c r="D2778" s="14" t="s">
        <v>5225</v>
      </c>
      <c r="E2778" s="14" t="s">
        <v>735</v>
      </c>
      <c r="F2778" s="20">
        <v>0.10505698005698005</v>
      </c>
      <c r="G2778" s="20" t="s">
        <v>735</v>
      </c>
      <c r="H2778" s="20">
        <v>0</v>
      </c>
      <c r="I2778" s="12" t="s">
        <v>305</v>
      </c>
    </row>
    <row r="2779" spans="1:9" x14ac:dyDescent="0.2">
      <c r="A2779" s="14" t="s">
        <v>5210</v>
      </c>
      <c r="B2779" s="12" t="s">
        <v>5211</v>
      </c>
      <c r="C2779" s="18" t="s">
        <v>1095</v>
      </c>
      <c r="D2779" s="14" t="s">
        <v>5226</v>
      </c>
      <c r="E2779" s="14" t="s">
        <v>735</v>
      </c>
      <c r="F2779" s="20">
        <v>0</v>
      </c>
      <c r="G2779" s="20" t="s">
        <v>735</v>
      </c>
      <c r="H2779" s="20">
        <v>0</v>
      </c>
      <c r="I2779" s="12" t="s">
        <v>305</v>
      </c>
    </row>
    <row r="2780" spans="1:9" x14ac:dyDescent="0.2">
      <c r="A2780" s="14" t="s">
        <v>5210</v>
      </c>
      <c r="B2780" s="12" t="s">
        <v>5211</v>
      </c>
      <c r="C2780" s="18" t="s">
        <v>2614</v>
      </c>
      <c r="D2780" s="14" t="s">
        <v>5227</v>
      </c>
      <c r="E2780" s="14" t="s">
        <v>735</v>
      </c>
      <c r="F2780" s="20">
        <v>0</v>
      </c>
      <c r="G2780" s="20" t="s">
        <v>735</v>
      </c>
      <c r="H2780" s="20">
        <v>0</v>
      </c>
      <c r="I2780" s="12" t="s">
        <v>305</v>
      </c>
    </row>
    <row r="2781" spans="1:9" x14ac:dyDescent="0.2">
      <c r="A2781" s="14" t="s">
        <v>5210</v>
      </c>
      <c r="B2781" s="12" t="s">
        <v>5211</v>
      </c>
      <c r="C2781" s="18" t="s">
        <v>5228</v>
      </c>
      <c r="D2781" s="14" t="s">
        <v>5229</v>
      </c>
      <c r="E2781" s="14" t="s">
        <v>735</v>
      </c>
      <c r="F2781" s="20">
        <v>0.15737016554010014</v>
      </c>
      <c r="G2781" s="20" t="s">
        <v>735</v>
      </c>
      <c r="H2781" s="20">
        <v>0.12509892371003484</v>
      </c>
      <c r="I2781" s="12" t="s">
        <v>305</v>
      </c>
    </row>
    <row r="2782" spans="1:9" x14ac:dyDescent="0.2">
      <c r="A2782" s="14" t="s">
        <v>5210</v>
      </c>
      <c r="B2782" s="12" t="s">
        <v>5211</v>
      </c>
      <c r="C2782" s="18" t="s">
        <v>864</v>
      </c>
      <c r="D2782" s="14" t="s">
        <v>5230</v>
      </c>
      <c r="E2782" s="14" t="s">
        <v>735</v>
      </c>
      <c r="F2782" s="20">
        <v>0.12099672813958529</v>
      </c>
      <c r="G2782" s="20" t="s">
        <v>735</v>
      </c>
      <c r="H2782" s="20">
        <v>0.11169386169386158</v>
      </c>
      <c r="I2782" s="12" t="s">
        <v>305</v>
      </c>
    </row>
    <row r="2783" spans="1:9" x14ac:dyDescent="0.2">
      <c r="A2783" s="14" t="s">
        <v>5210</v>
      </c>
      <c r="B2783" s="12" t="s">
        <v>5211</v>
      </c>
      <c r="C2783" s="18" t="s">
        <v>1289</v>
      </c>
      <c r="D2783" s="14" t="s">
        <v>5231</v>
      </c>
      <c r="E2783" s="14" t="s">
        <v>735</v>
      </c>
      <c r="F2783" s="20">
        <v>0</v>
      </c>
      <c r="G2783" s="20" t="s">
        <v>735</v>
      </c>
      <c r="H2783" s="20">
        <v>0</v>
      </c>
      <c r="I2783" s="12" t="s">
        <v>305</v>
      </c>
    </row>
    <row r="2784" spans="1:9" x14ac:dyDescent="0.2">
      <c r="A2784" s="14" t="s">
        <v>5210</v>
      </c>
      <c r="B2784" s="12" t="s">
        <v>5211</v>
      </c>
      <c r="C2784" s="18" t="s">
        <v>5232</v>
      </c>
      <c r="D2784" s="14" t="s">
        <v>5233</v>
      </c>
      <c r="E2784" s="14" t="s">
        <v>735</v>
      </c>
      <c r="F2784" s="20">
        <v>0.18897306397306396</v>
      </c>
      <c r="G2784" s="20" t="s">
        <v>735</v>
      </c>
      <c r="H2784" s="20">
        <v>0.37998575498575504</v>
      </c>
      <c r="I2784" s="12" t="s">
        <v>305</v>
      </c>
    </row>
    <row r="2785" spans="1:9" x14ac:dyDescent="0.2">
      <c r="A2785" s="14" t="s">
        <v>5234</v>
      </c>
      <c r="B2785" s="12" t="s">
        <v>5235</v>
      </c>
      <c r="C2785" s="18" t="s">
        <v>5236</v>
      </c>
      <c r="D2785" s="14" t="s">
        <v>5237</v>
      </c>
      <c r="E2785" s="14" t="s">
        <v>735</v>
      </c>
      <c r="F2785" s="20">
        <v>0.16712844558113099</v>
      </c>
      <c r="G2785" s="20" t="s">
        <v>735</v>
      </c>
      <c r="H2785" s="20">
        <v>0</v>
      </c>
      <c r="I2785" s="12" t="s">
        <v>305</v>
      </c>
    </row>
    <row r="2786" spans="1:9" x14ac:dyDescent="0.2">
      <c r="A2786" s="14" t="s">
        <v>5234</v>
      </c>
      <c r="B2786" s="12" t="s">
        <v>5235</v>
      </c>
      <c r="C2786" s="18" t="s">
        <v>5238</v>
      </c>
      <c r="D2786" s="14" t="s">
        <v>5239</v>
      </c>
      <c r="E2786" s="14" t="s">
        <v>740</v>
      </c>
      <c r="F2786" s="20" t="s">
        <v>741</v>
      </c>
      <c r="G2786" s="20" t="s">
        <v>740</v>
      </c>
      <c r="H2786" s="20" t="s">
        <v>741</v>
      </c>
      <c r="I2786" s="12" t="s">
        <v>305</v>
      </c>
    </row>
    <row r="2787" spans="1:9" x14ac:dyDescent="0.2">
      <c r="A2787" s="14" t="s">
        <v>5234</v>
      </c>
      <c r="B2787" s="12" t="s">
        <v>5235</v>
      </c>
      <c r="C2787" s="18" t="s">
        <v>3796</v>
      </c>
      <c r="D2787" s="14" t="s">
        <v>5240</v>
      </c>
      <c r="E2787" s="14" t="s">
        <v>874</v>
      </c>
      <c r="F2787" s="20" t="s">
        <v>874</v>
      </c>
      <c r="G2787" s="20" t="s">
        <v>874</v>
      </c>
      <c r="H2787" s="20" t="s">
        <v>874</v>
      </c>
      <c r="I2787" s="12" t="s">
        <v>305</v>
      </c>
    </row>
    <row r="2788" spans="1:9" x14ac:dyDescent="0.2">
      <c r="A2788" s="14" t="s">
        <v>5234</v>
      </c>
      <c r="B2788" s="12" t="s">
        <v>5235</v>
      </c>
      <c r="C2788" s="18" t="s">
        <v>5241</v>
      </c>
      <c r="D2788" s="14" t="s">
        <v>5242</v>
      </c>
      <c r="E2788" s="14" t="s">
        <v>735</v>
      </c>
      <c r="F2788" s="20">
        <v>0.39122860172701113</v>
      </c>
      <c r="G2788" s="20" t="s">
        <v>735</v>
      </c>
      <c r="H2788" s="20">
        <v>0.46106987156828094</v>
      </c>
      <c r="I2788" s="12" t="s">
        <v>305</v>
      </c>
    </row>
    <row r="2789" spans="1:9" x14ac:dyDescent="0.2">
      <c r="A2789" s="14" t="s">
        <v>5234</v>
      </c>
      <c r="B2789" s="12" t="s">
        <v>5235</v>
      </c>
      <c r="C2789" s="18" t="s">
        <v>5243</v>
      </c>
      <c r="D2789" s="14" t="s">
        <v>5244</v>
      </c>
      <c r="E2789" s="14" t="s">
        <v>740</v>
      </c>
      <c r="F2789" s="20" t="s">
        <v>741</v>
      </c>
      <c r="G2789" s="20" t="s">
        <v>740</v>
      </c>
      <c r="H2789" s="20" t="s">
        <v>741</v>
      </c>
      <c r="I2789" s="12" t="s">
        <v>305</v>
      </c>
    </row>
    <row r="2790" spans="1:9" x14ac:dyDescent="0.2">
      <c r="A2790" s="14" t="s">
        <v>5234</v>
      </c>
      <c r="B2790" s="12" t="s">
        <v>5235</v>
      </c>
      <c r="C2790" s="18" t="s">
        <v>5245</v>
      </c>
      <c r="D2790" s="14" t="s">
        <v>5246</v>
      </c>
      <c r="E2790" s="14" t="s">
        <v>740</v>
      </c>
      <c r="F2790" s="20" t="s">
        <v>741</v>
      </c>
      <c r="G2790" s="20" t="s">
        <v>740</v>
      </c>
      <c r="H2790" s="20" t="s">
        <v>741</v>
      </c>
      <c r="I2790" s="12" t="s">
        <v>305</v>
      </c>
    </row>
    <row r="2791" spans="1:9" x14ac:dyDescent="0.2">
      <c r="A2791" s="14" t="s">
        <v>5234</v>
      </c>
      <c r="B2791" s="12" t="s">
        <v>5235</v>
      </c>
      <c r="C2791" s="18" t="s">
        <v>5247</v>
      </c>
      <c r="D2791" s="14" t="s">
        <v>5248</v>
      </c>
      <c r="E2791" s="14" t="s">
        <v>874</v>
      </c>
      <c r="F2791" s="20" t="s">
        <v>874</v>
      </c>
      <c r="G2791" s="20" t="s">
        <v>874</v>
      </c>
      <c r="H2791" s="20" t="s">
        <v>874</v>
      </c>
      <c r="I2791" s="12" t="s">
        <v>305</v>
      </c>
    </row>
    <row r="2792" spans="1:9" x14ac:dyDescent="0.2">
      <c r="A2792" s="14" t="s">
        <v>5234</v>
      </c>
      <c r="B2792" s="12" t="s">
        <v>5235</v>
      </c>
      <c r="C2792" s="18" t="s">
        <v>5249</v>
      </c>
      <c r="D2792" s="14" t="s">
        <v>5250</v>
      </c>
      <c r="E2792" s="14" t="s">
        <v>735</v>
      </c>
      <c r="F2792" s="20">
        <v>0</v>
      </c>
      <c r="G2792" s="20" t="s">
        <v>735</v>
      </c>
      <c r="H2792" s="20">
        <v>0</v>
      </c>
      <c r="I2792" s="12" t="s">
        <v>305</v>
      </c>
    </row>
    <row r="2793" spans="1:9" x14ac:dyDescent="0.2">
      <c r="A2793" s="14" t="s">
        <v>5234</v>
      </c>
      <c r="B2793" s="12" t="s">
        <v>5235</v>
      </c>
      <c r="C2793" s="18" t="s">
        <v>2384</v>
      </c>
      <c r="D2793" s="14" t="s">
        <v>5251</v>
      </c>
      <c r="E2793" s="14" t="s">
        <v>740</v>
      </c>
      <c r="F2793" s="20" t="s">
        <v>741</v>
      </c>
      <c r="G2793" s="20" t="s">
        <v>735</v>
      </c>
      <c r="H2793" s="20">
        <v>0.38912773065061135</v>
      </c>
      <c r="I2793" s="12" t="s">
        <v>305</v>
      </c>
    </row>
    <row r="2794" spans="1:9" x14ac:dyDescent="0.2">
      <c r="A2794" s="14" t="s">
        <v>5234</v>
      </c>
      <c r="B2794" s="12" t="s">
        <v>5235</v>
      </c>
      <c r="C2794" s="18" t="s">
        <v>4347</v>
      </c>
      <c r="D2794" s="14" t="s">
        <v>5252</v>
      </c>
      <c r="E2794" s="14" t="s">
        <v>740</v>
      </c>
      <c r="F2794" s="20" t="s">
        <v>741</v>
      </c>
      <c r="G2794" s="20" t="s">
        <v>740</v>
      </c>
      <c r="H2794" s="20" t="s">
        <v>741</v>
      </c>
      <c r="I2794" s="12" t="s">
        <v>305</v>
      </c>
    </row>
    <row r="2795" spans="1:9" x14ac:dyDescent="0.2">
      <c r="A2795" s="14" t="s">
        <v>5234</v>
      </c>
      <c r="B2795" s="12" t="s">
        <v>5235</v>
      </c>
      <c r="C2795" s="18" t="s">
        <v>5253</v>
      </c>
      <c r="D2795" s="14" t="s">
        <v>5254</v>
      </c>
      <c r="E2795" s="14" t="s">
        <v>735</v>
      </c>
      <c r="F2795" s="20">
        <v>0.17040149393090576</v>
      </c>
      <c r="G2795" s="20" t="s">
        <v>735</v>
      </c>
      <c r="H2795" s="20">
        <v>2.8072632561796651E-2</v>
      </c>
      <c r="I2795" s="12" t="s">
        <v>305</v>
      </c>
    </row>
    <row r="2796" spans="1:9" x14ac:dyDescent="0.2">
      <c r="A2796" s="14" t="s">
        <v>5234</v>
      </c>
      <c r="B2796" s="12" t="s">
        <v>5235</v>
      </c>
      <c r="C2796" s="18" t="s">
        <v>5255</v>
      </c>
      <c r="D2796" s="14" t="s">
        <v>5256</v>
      </c>
      <c r="E2796" s="14" t="s">
        <v>740</v>
      </c>
      <c r="F2796" s="20" t="s">
        <v>741</v>
      </c>
      <c r="G2796" s="20" t="s">
        <v>735</v>
      </c>
      <c r="H2796" s="20">
        <v>0.30707120811287469</v>
      </c>
      <c r="I2796" s="12" t="s">
        <v>305</v>
      </c>
    </row>
    <row r="2797" spans="1:9" x14ac:dyDescent="0.2">
      <c r="A2797" s="14" t="s">
        <v>5234</v>
      </c>
      <c r="B2797" s="12" t="s">
        <v>5235</v>
      </c>
      <c r="C2797" s="18" t="s">
        <v>3810</v>
      </c>
      <c r="D2797" s="14" t="s">
        <v>5257</v>
      </c>
      <c r="E2797" s="14" t="s">
        <v>735</v>
      </c>
      <c r="F2797" s="20">
        <v>0.22522522522522526</v>
      </c>
      <c r="G2797" s="20" t="s">
        <v>735</v>
      </c>
      <c r="H2797" s="20">
        <v>0.27027027027027029</v>
      </c>
      <c r="I2797" s="12" t="s">
        <v>305</v>
      </c>
    </row>
    <row r="2798" spans="1:9" x14ac:dyDescent="0.2">
      <c r="A2798" s="14" t="s">
        <v>5234</v>
      </c>
      <c r="B2798" s="12" t="s">
        <v>5235</v>
      </c>
      <c r="C2798" s="18" t="s">
        <v>2073</v>
      </c>
      <c r="D2798" s="14" t="s">
        <v>5258</v>
      </c>
      <c r="E2798" s="14" t="s">
        <v>874</v>
      </c>
      <c r="F2798" s="20" t="s">
        <v>874</v>
      </c>
      <c r="G2798" s="20" t="s">
        <v>874</v>
      </c>
      <c r="H2798" s="20" t="s">
        <v>874</v>
      </c>
      <c r="I2798" s="12" t="s">
        <v>305</v>
      </c>
    </row>
    <row r="2799" spans="1:9" x14ac:dyDescent="0.2">
      <c r="A2799" s="14" t="s">
        <v>5234</v>
      </c>
      <c r="B2799" s="12" t="s">
        <v>5235</v>
      </c>
      <c r="C2799" s="18" t="s">
        <v>5259</v>
      </c>
      <c r="D2799" s="14" t="s">
        <v>5260</v>
      </c>
      <c r="E2799" s="14" t="s">
        <v>740</v>
      </c>
      <c r="F2799" s="20" t="s">
        <v>741</v>
      </c>
      <c r="G2799" s="20" t="s">
        <v>740</v>
      </c>
      <c r="H2799" s="20" t="s">
        <v>741</v>
      </c>
      <c r="I2799" s="12" t="s">
        <v>305</v>
      </c>
    </row>
    <row r="2800" spans="1:9" x14ac:dyDescent="0.2">
      <c r="A2800" s="14" t="s">
        <v>5234</v>
      </c>
      <c r="B2800" s="12" t="s">
        <v>5235</v>
      </c>
      <c r="C2800" s="18" t="s">
        <v>2407</v>
      </c>
      <c r="D2800" s="14" t="s">
        <v>5261</v>
      </c>
      <c r="E2800" s="14" t="s">
        <v>735</v>
      </c>
      <c r="F2800" s="20">
        <v>0.49709848096944875</v>
      </c>
      <c r="G2800" s="20" t="s">
        <v>735</v>
      </c>
      <c r="H2800" s="20">
        <v>0.44333504010923364</v>
      </c>
      <c r="I2800" s="12" t="s">
        <v>305</v>
      </c>
    </row>
    <row r="2801" spans="1:9" x14ac:dyDescent="0.2">
      <c r="A2801" s="14" t="s">
        <v>5234</v>
      </c>
      <c r="B2801" s="12" t="s">
        <v>5235</v>
      </c>
      <c r="C2801" s="18" t="s">
        <v>2704</v>
      </c>
      <c r="D2801" s="14" t="s">
        <v>5262</v>
      </c>
      <c r="E2801" s="14" t="s">
        <v>735</v>
      </c>
      <c r="F2801" s="20">
        <v>0</v>
      </c>
      <c r="G2801" s="20" t="s">
        <v>735</v>
      </c>
      <c r="H2801" s="20">
        <v>0</v>
      </c>
      <c r="I2801" s="12" t="s">
        <v>305</v>
      </c>
    </row>
    <row r="2802" spans="1:9" x14ac:dyDescent="0.2">
      <c r="A2802" s="14" t="s">
        <v>5234</v>
      </c>
      <c r="B2802" s="12" t="s">
        <v>5235</v>
      </c>
      <c r="C2802" s="18" t="s">
        <v>917</v>
      </c>
      <c r="D2802" s="14" t="s">
        <v>5263</v>
      </c>
      <c r="E2802" s="14" t="s">
        <v>735</v>
      </c>
      <c r="F2802" s="20">
        <v>6.5359477124183052E-2</v>
      </c>
      <c r="G2802" s="20" t="s">
        <v>735</v>
      </c>
      <c r="H2802" s="20">
        <v>0.32070707070707072</v>
      </c>
      <c r="I2802" s="12" t="s">
        <v>305</v>
      </c>
    </row>
    <row r="2803" spans="1:9" x14ac:dyDescent="0.2">
      <c r="A2803" s="14" t="s">
        <v>5234</v>
      </c>
      <c r="B2803" s="12" t="s">
        <v>5235</v>
      </c>
      <c r="C2803" s="18" t="s">
        <v>5264</v>
      </c>
      <c r="D2803" s="14" t="s">
        <v>5265</v>
      </c>
      <c r="E2803" s="14" t="s">
        <v>735</v>
      </c>
      <c r="F2803" s="20">
        <v>0.46884067977058147</v>
      </c>
      <c r="G2803" s="20" t="s">
        <v>735</v>
      </c>
      <c r="H2803" s="20">
        <v>0.35452913559790117</v>
      </c>
      <c r="I2803" s="12" t="s">
        <v>305</v>
      </c>
    </row>
    <row r="2804" spans="1:9" x14ac:dyDescent="0.2">
      <c r="A2804" s="14" t="s">
        <v>5234</v>
      </c>
      <c r="B2804" s="12" t="s">
        <v>5235</v>
      </c>
      <c r="C2804" s="18" t="s">
        <v>1314</v>
      </c>
      <c r="D2804" s="14" t="s">
        <v>5266</v>
      </c>
      <c r="E2804" s="14" t="s">
        <v>740</v>
      </c>
      <c r="F2804" s="20" t="s">
        <v>741</v>
      </c>
      <c r="G2804" s="20" t="s">
        <v>740</v>
      </c>
      <c r="H2804" s="20" t="s">
        <v>741</v>
      </c>
      <c r="I2804" s="12" t="s">
        <v>305</v>
      </c>
    </row>
    <row r="2805" spans="1:9" x14ac:dyDescent="0.2">
      <c r="A2805" s="14" t="s">
        <v>5234</v>
      </c>
      <c r="B2805" s="12" t="s">
        <v>5235</v>
      </c>
      <c r="C2805" s="18" t="s">
        <v>4469</v>
      </c>
      <c r="D2805" s="14" t="s">
        <v>5267</v>
      </c>
      <c r="E2805" s="14" t="s">
        <v>874</v>
      </c>
      <c r="F2805" s="20" t="s">
        <v>874</v>
      </c>
      <c r="G2805" s="20" t="s">
        <v>874</v>
      </c>
      <c r="H2805" s="20" t="s">
        <v>874</v>
      </c>
      <c r="I2805" s="12" t="s">
        <v>305</v>
      </c>
    </row>
    <row r="2806" spans="1:9" x14ac:dyDescent="0.2">
      <c r="A2806" s="14" t="s">
        <v>5234</v>
      </c>
      <c r="B2806" s="12" t="s">
        <v>5235</v>
      </c>
      <c r="C2806" s="18" t="s">
        <v>760</v>
      </c>
      <c r="D2806" s="14" t="s">
        <v>5268</v>
      </c>
      <c r="E2806" s="14" t="s">
        <v>735</v>
      </c>
      <c r="F2806" s="20">
        <v>0.46941638608305269</v>
      </c>
      <c r="G2806" s="20" t="s">
        <v>735</v>
      </c>
      <c r="H2806" s="20">
        <v>0.37065095398428727</v>
      </c>
      <c r="I2806" s="12" t="s">
        <v>305</v>
      </c>
    </row>
    <row r="2807" spans="1:9" x14ac:dyDescent="0.2">
      <c r="A2807" s="14" t="s">
        <v>5234</v>
      </c>
      <c r="B2807" s="12" t="s">
        <v>5235</v>
      </c>
      <c r="C2807" s="18" t="s">
        <v>4194</v>
      </c>
      <c r="D2807" s="14" t="s">
        <v>5269</v>
      </c>
      <c r="E2807" s="14" t="s">
        <v>740</v>
      </c>
      <c r="F2807" s="20" t="s">
        <v>741</v>
      </c>
      <c r="G2807" s="20" t="s">
        <v>740</v>
      </c>
      <c r="H2807" s="20" t="s">
        <v>741</v>
      </c>
      <c r="I2807" s="12" t="s">
        <v>305</v>
      </c>
    </row>
    <row r="2808" spans="1:9" x14ac:dyDescent="0.2">
      <c r="A2808" s="14" t="s">
        <v>5234</v>
      </c>
      <c r="B2808" s="12" t="s">
        <v>5235</v>
      </c>
      <c r="C2808" s="18" t="s">
        <v>5270</v>
      </c>
      <c r="D2808" s="14" t="s">
        <v>5271</v>
      </c>
      <c r="E2808" s="14" t="s">
        <v>735</v>
      </c>
      <c r="F2808" s="20">
        <v>0.17681159420289849</v>
      </c>
      <c r="G2808" s="20" t="s">
        <v>735</v>
      </c>
      <c r="H2808" s="20">
        <v>0</v>
      </c>
      <c r="I2808" s="12" t="s">
        <v>305</v>
      </c>
    </row>
    <row r="2809" spans="1:9" x14ac:dyDescent="0.2">
      <c r="A2809" s="14" t="s">
        <v>5234</v>
      </c>
      <c r="B2809" s="12" t="s">
        <v>5235</v>
      </c>
      <c r="C2809" s="18" t="s">
        <v>1792</v>
      </c>
      <c r="D2809" s="14" t="s">
        <v>5272</v>
      </c>
      <c r="E2809" s="14" t="s">
        <v>735</v>
      </c>
      <c r="F2809" s="20">
        <v>0.42558602388323752</v>
      </c>
      <c r="G2809" s="20" t="s">
        <v>735</v>
      </c>
      <c r="H2809" s="20">
        <v>0.22871695367450889</v>
      </c>
      <c r="I2809" s="12" t="s">
        <v>305</v>
      </c>
    </row>
    <row r="2810" spans="1:9" x14ac:dyDescent="0.2">
      <c r="A2810" s="14" t="s">
        <v>5234</v>
      </c>
      <c r="B2810" s="12" t="s">
        <v>5235</v>
      </c>
      <c r="C2810" s="18" t="s">
        <v>5273</v>
      </c>
      <c r="D2810" s="14" t="s">
        <v>5274</v>
      </c>
      <c r="E2810" s="14" t="s">
        <v>874</v>
      </c>
      <c r="F2810" s="20" t="s">
        <v>874</v>
      </c>
      <c r="G2810" s="20" t="s">
        <v>874</v>
      </c>
      <c r="H2810" s="20" t="s">
        <v>874</v>
      </c>
      <c r="I2810" s="12" t="s">
        <v>305</v>
      </c>
    </row>
    <row r="2811" spans="1:9" x14ac:dyDescent="0.2">
      <c r="A2811" s="14" t="s">
        <v>5234</v>
      </c>
      <c r="B2811" s="12" t="s">
        <v>5235</v>
      </c>
      <c r="C2811" s="18" t="s">
        <v>5275</v>
      </c>
      <c r="D2811" s="14" t="s">
        <v>5276</v>
      </c>
      <c r="E2811" s="14" t="s">
        <v>735</v>
      </c>
      <c r="F2811" s="20">
        <v>5.9034216073154955E-2</v>
      </c>
      <c r="G2811" s="20" t="s">
        <v>735</v>
      </c>
      <c r="H2811" s="20">
        <v>4.2255027813436097E-2</v>
      </c>
      <c r="I2811" s="12" t="s">
        <v>305</v>
      </c>
    </row>
    <row r="2812" spans="1:9" x14ac:dyDescent="0.2">
      <c r="A2812" s="14" t="s">
        <v>5234</v>
      </c>
      <c r="B2812" s="12" t="s">
        <v>5235</v>
      </c>
      <c r="C2812" s="18" t="s">
        <v>2744</v>
      </c>
      <c r="D2812" s="14" t="s">
        <v>5277</v>
      </c>
      <c r="E2812" s="14" t="s">
        <v>735</v>
      </c>
      <c r="F2812" s="20">
        <v>6.1797325584653118E-2</v>
      </c>
      <c r="G2812" s="20" t="s">
        <v>735</v>
      </c>
      <c r="H2812" s="20">
        <v>0</v>
      </c>
      <c r="I2812" s="12" t="s">
        <v>305</v>
      </c>
    </row>
    <row r="2813" spans="1:9" x14ac:dyDescent="0.2">
      <c r="A2813" s="14" t="s">
        <v>5234</v>
      </c>
      <c r="B2813" s="12" t="s">
        <v>5235</v>
      </c>
      <c r="C2813" s="18" t="s">
        <v>5278</v>
      </c>
      <c r="D2813" s="14" t="s">
        <v>5279</v>
      </c>
      <c r="E2813" s="14" t="s">
        <v>874</v>
      </c>
      <c r="F2813" s="20" t="s">
        <v>874</v>
      </c>
      <c r="G2813" s="20" t="s">
        <v>874</v>
      </c>
      <c r="H2813" s="20" t="s">
        <v>874</v>
      </c>
      <c r="I2813" s="12" t="s">
        <v>305</v>
      </c>
    </row>
    <row r="2814" spans="1:9" x14ac:dyDescent="0.2">
      <c r="A2814" s="14" t="s">
        <v>5234</v>
      </c>
      <c r="B2814" s="12" t="s">
        <v>5235</v>
      </c>
      <c r="C2814" s="18" t="s">
        <v>5280</v>
      </c>
      <c r="D2814" s="14" t="s">
        <v>5281</v>
      </c>
      <c r="E2814" s="14" t="s">
        <v>735</v>
      </c>
      <c r="F2814" s="20">
        <v>0.23096215230278161</v>
      </c>
      <c r="G2814" s="20" t="s">
        <v>735</v>
      </c>
      <c r="H2814" s="20">
        <v>2.4172028845991511E-2</v>
      </c>
      <c r="I2814" s="12" t="s">
        <v>305</v>
      </c>
    </row>
    <row r="2815" spans="1:9" x14ac:dyDescent="0.2">
      <c r="A2815" s="14" t="s">
        <v>5234</v>
      </c>
      <c r="B2815" s="12" t="s">
        <v>5235</v>
      </c>
      <c r="C2815" s="18" t="s">
        <v>1516</v>
      </c>
      <c r="D2815" s="14" t="s">
        <v>5282</v>
      </c>
      <c r="E2815" s="14" t="s">
        <v>740</v>
      </c>
      <c r="F2815" s="20" t="s">
        <v>741</v>
      </c>
      <c r="G2815" s="20" t="s">
        <v>740</v>
      </c>
      <c r="H2815" s="20" t="s">
        <v>741</v>
      </c>
      <c r="I2815" s="12" t="s">
        <v>305</v>
      </c>
    </row>
    <row r="2816" spans="1:9" x14ac:dyDescent="0.2">
      <c r="A2816" s="14" t="s">
        <v>5234</v>
      </c>
      <c r="B2816" s="12" t="s">
        <v>5235</v>
      </c>
      <c r="C2816" s="18" t="s">
        <v>5283</v>
      </c>
      <c r="D2816" s="14" t="s">
        <v>5284</v>
      </c>
      <c r="E2816" s="14" t="s">
        <v>740</v>
      </c>
      <c r="F2816" s="20" t="s">
        <v>741</v>
      </c>
      <c r="G2816" s="20" t="s">
        <v>735</v>
      </c>
      <c r="H2816" s="20">
        <v>0.46424897119341563</v>
      </c>
      <c r="I2816" s="12" t="s">
        <v>305</v>
      </c>
    </row>
    <row r="2817" spans="1:9" x14ac:dyDescent="0.2">
      <c r="A2817" s="14" t="s">
        <v>5234</v>
      </c>
      <c r="B2817" s="12" t="s">
        <v>5235</v>
      </c>
      <c r="C2817" s="18" t="s">
        <v>794</v>
      </c>
      <c r="D2817" s="14" t="s">
        <v>5285</v>
      </c>
      <c r="E2817" s="14" t="s">
        <v>735</v>
      </c>
      <c r="F2817" s="20">
        <v>6.0687309000749534E-2</v>
      </c>
      <c r="G2817" s="20" t="s">
        <v>735</v>
      </c>
      <c r="H2817" s="20">
        <v>0</v>
      </c>
      <c r="I2817" s="12" t="s">
        <v>305</v>
      </c>
    </row>
    <row r="2818" spans="1:9" x14ac:dyDescent="0.2">
      <c r="A2818" s="14" t="s">
        <v>5234</v>
      </c>
      <c r="B2818" s="12" t="s">
        <v>5235</v>
      </c>
      <c r="C2818" s="18" t="s">
        <v>2713</v>
      </c>
      <c r="D2818" s="14" t="s">
        <v>5286</v>
      </c>
      <c r="E2818" s="14" t="s">
        <v>735</v>
      </c>
      <c r="F2818" s="20">
        <v>0.42217478389205143</v>
      </c>
      <c r="G2818" s="20" t="s">
        <v>735</v>
      </c>
      <c r="H2818" s="20">
        <v>0.20342478389205149</v>
      </c>
      <c r="I2818" s="12" t="s">
        <v>305</v>
      </c>
    </row>
    <row r="2819" spans="1:9" x14ac:dyDescent="0.2">
      <c r="A2819" s="14" t="s">
        <v>5234</v>
      </c>
      <c r="B2819" s="12" t="s">
        <v>5235</v>
      </c>
      <c r="C2819" s="18" t="s">
        <v>4665</v>
      </c>
      <c r="D2819" s="14" t="s">
        <v>5287</v>
      </c>
      <c r="E2819" s="14" t="s">
        <v>735</v>
      </c>
      <c r="F2819" s="20">
        <v>0.13042612504978096</v>
      </c>
      <c r="G2819" s="20" t="s">
        <v>735</v>
      </c>
      <c r="H2819" s="20">
        <v>0</v>
      </c>
      <c r="I2819" s="12" t="s">
        <v>305</v>
      </c>
    </row>
    <row r="2820" spans="1:9" x14ac:dyDescent="0.2">
      <c r="A2820" s="14" t="s">
        <v>5234</v>
      </c>
      <c r="B2820" s="12" t="s">
        <v>5235</v>
      </c>
      <c r="C2820" s="18" t="s">
        <v>3620</v>
      </c>
      <c r="D2820" s="14" t="s">
        <v>5288</v>
      </c>
      <c r="E2820" s="14" t="s">
        <v>874</v>
      </c>
      <c r="F2820" s="20" t="s">
        <v>874</v>
      </c>
      <c r="G2820" s="20" t="s">
        <v>874</v>
      </c>
      <c r="H2820" s="20" t="s">
        <v>874</v>
      </c>
      <c r="I2820" s="12" t="s">
        <v>305</v>
      </c>
    </row>
    <row r="2821" spans="1:9" x14ac:dyDescent="0.2">
      <c r="A2821" s="14" t="s">
        <v>5234</v>
      </c>
      <c r="B2821" s="12" t="s">
        <v>5235</v>
      </c>
      <c r="C2821" s="18" t="s">
        <v>5289</v>
      </c>
      <c r="D2821" s="14" t="s">
        <v>5290</v>
      </c>
      <c r="E2821" s="14" t="s">
        <v>735</v>
      </c>
      <c r="F2821" s="20">
        <v>0.2414252414252413</v>
      </c>
      <c r="G2821" s="20" t="s">
        <v>735</v>
      </c>
      <c r="H2821" s="20">
        <v>3.2859652424869878E-2</v>
      </c>
      <c r="I2821" s="12" t="s">
        <v>305</v>
      </c>
    </row>
    <row r="2822" spans="1:9" x14ac:dyDescent="0.2">
      <c r="A2822" s="14" t="s">
        <v>5234</v>
      </c>
      <c r="B2822" s="12" t="s">
        <v>5235</v>
      </c>
      <c r="C2822" s="18" t="s">
        <v>2441</v>
      </c>
      <c r="D2822" s="14" t="s">
        <v>5291</v>
      </c>
      <c r="E2822" s="14" t="s">
        <v>735</v>
      </c>
      <c r="F2822" s="20">
        <v>0.14456581317046424</v>
      </c>
      <c r="G2822" s="20" t="s">
        <v>735</v>
      </c>
      <c r="H2822" s="20">
        <v>0</v>
      </c>
      <c r="I2822" s="12" t="s">
        <v>305</v>
      </c>
    </row>
    <row r="2823" spans="1:9" x14ac:dyDescent="0.2">
      <c r="A2823" s="14" t="s">
        <v>5234</v>
      </c>
      <c r="B2823" s="12" t="s">
        <v>5235</v>
      </c>
      <c r="C2823" s="18" t="s">
        <v>798</v>
      </c>
      <c r="D2823" s="14" t="s">
        <v>5292</v>
      </c>
      <c r="E2823" s="14" t="s">
        <v>740</v>
      </c>
      <c r="F2823" s="20" t="s">
        <v>741</v>
      </c>
      <c r="G2823" s="20" t="s">
        <v>735</v>
      </c>
      <c r="H2823" s="20">
        <v>0.43374305532360236</v>
      </c>
      <c r="I2823" s="12" t="s">
        <v>305</v>
      </c>
    </row>
    <row r="2824" spans="1:9" x14ac:dyDescent="0.2">
      <c r="A2824" s="14" t="s">
        <v>5234</v>
      </c>
      <c r="B2824" s="12" t="s">
        <v>5235</v>
      </c>
      <c r="C2824" s="18" t="s">
        <v>5293</v>
      </c>
      <c r="D2824" s="14" t="s">
        <v>5294</v>
      </c>
      <c r="E2824" s="14" t="s">
        <v>735</v>
      </c>
      <c r="F2824" s="20">
        <v>0</v>
      </c>
      <c r="G2824" s="20" t="s">
        <v>735</v>
      </c>
      <c r="H2824" s="20">
        <v>0</v>
      </c>
      <c r="I2824" s="12" t="s">
        <v>305</v>
      </c>
    </row>
    <row r="2825" spans="1:9" x14ac:dyDescent="0.2">
      <c r="A2825" s="14" t="s">
        <v>5234</v>
      </c>
      <c r="B2825" s="12" t="s">
        <v>5235</v>
      </c>
      <c r="C2825" s="18" t="s">
        <v>3862</v>
      </c>
      <c r="D2825" s="14" t="s">
        <v>5295</v>
      </c>
      <c r="E2825" s="14" t="s">
        <v>735</v>
      </c>
      <c r="F2825" s="20">
        <v>0.30022446689113358</v>
      </c>
      <c r="G2825" s="20" t="s">
        <v>735</v>
      </c>
      <c r="H2825" s="20">
        <v>8.9762568210844107E-2</v>
      </c>
      <c r="I2825" s="12" t="s">
        <v>305</v>
      </c>
    </row>
    <row r="2826" spans="1:9" x14ac:dyDescent="0.2">
      <c r="A2826" s="14" t="s">
        <v>5234</v>
      </c>
      <c r="B2826" s="12" t="s">
        <v>5235</v>
      </c>
      <c r="C2826" s="18" t="s">
        <v>5296</v>
      </c>
      <c r="D2826" s="14" t="s">
        <v>5297</v>
      </c>
      <c r="E2826" s="14" t="s">
        <v>735</v>
      </c>
      <c r="F2826" s="20">
        <v>0</v>
      </c>
      <c r="G2826" s="20" t="s">
        <v>735</v>
      </c>
      <c r="H2826" s="20">
        <v>0</v>
      </c>
      <c r="I2826" s="12" t="s">
        <v>305</v>
      </c>
    </row>
    <row r="2827" spans="1:9" x14ac:dyDescent="0.2">
      <c r="A2827" s="14" t="s">
        <v>5234</v>
      </c>
      <c r="B2827" s="12" t="s">
        <v>5235</v>
      </c>
      <c r="C2827" s="18" t="s">
        <v>5298</v>
      </c>
      <c r="D2827" s="14" t="s">
        <v>5299</v>
      </c>
      <c r="E2827" s="14" t="s">
        <v>874</v>
      </c>
      <c r="F2827" s="20" t="s">
        <v>874</v>
      </c>
      <c r="G2827" s="20" t="s">
        <v>874</v>
      </c>
      <c r="H2827" s="20" t="s">
        <v>874</v>
      </c>
      <c r="I2827" s="12" t="s">
        <v>305</v>
      </c>
    </row>
    <row r="2828" spans="1:9" x14ac:dyDescent="0.2">
      <c r="A2828" s="14" t="s">
        <v>5234</v>
      </c>
      <c r="B2828" s="12" t="s">
        <v>5235</v>
      </c>
      <c r="C2828" s="18" t="s">
        <v>802</v>
      </c>
      <c r="D2828" s="14" t="s">
        <v>5300</v>
      </c>
      <c r="E2828" s="14" t="s">
        <v>740</v>
      </c>
      <c r="F2828" s="20" t="s">
        <v>741</v>
      </c>
      <c r="G2828" s="20" t="s">
        <v>735</v>
      </c>
      <c r="H2828" s="20">
        <v>0.48582995951417007</v>
      </c>
      <c r="I2828" s="12" t="s">
        <v>305</v>
      </c>
    </row>
    <row r="2829" spans="1:9" x14ac:dyDescent="0.2">
      <c r="A2829" s="14" t="s">
        <v>5234</v>
      </c>
      <c r="B2829" s="12" t="s">
        <v>5235</v>
      </c>
      <c r="C2829" s="18" t="s">
        <v>4093</v>
      </c>
      <c r="D2829" s="14" t="s">
        <v>5301</v>
      </c>
      <c r="E2829" s="14" t="s">
        <v>735</v>
      </c>
      <c r="F2829" s="20">
        <v>0.20680708180708179</v>
      </c>
      <c r="G2829" s="20" t="s">
        <v>735</v>
      </c>
      <c r="H2829" s="20">
        <v>0.12295574795574793</v>
      </c>
      <c r="I2829" s="12" t="s">
        <v>305</v>
      </c>
    </row>
    <row r="2830" spans="1:9" x14ac:dyDescent="0.2">
      <c r="A2830" s="14" t="s">
        <v>5234</v>
      </c>
      <c r="B2830" s="12" t="s">
        <v>5235</v>
      </c>
      <c r="C2830" s="18" t="s">
        <v>5302</v>
      </c>
      <c r="D2830" s="14" t="s">
        <v>5303</v>
      </c>
      <c r="E2830" s="14" t="s">
        <v>735</v>
      </c>
      <c r="F2830" s="20">
        <v>0</v>
      </c>
      <c r="G2830" s="20" t="s">
        <v>735</v>
      </c>
      <c r="H2830" s="20">
        <v>0</v>
      </c>
      <c r="I2830" s="12" t="s">
        <v>305</v>
      </c>
    </row>
    <row r="2831" spans="1:9" x14ac:dyDescent="0.2">
      <c r="A2831" s="14" t="s">
        <v>5234</v>
      </c>
      <c r="B2831" s="12" t="s">
        <v>5235</v>
      </c>
      <c r="C2831" s="18" t="s">
        <v>5304</v>
      </c>
      <c r="D2831" s="14" t="s">
        <v>5305</v>
      </c>
      <c r="E2831" s="14" t="s">
        <v>874</v>
      </c>
      <c r="F2831" s="20" t="s">
        <v>874</v>
      </c>
      <c r="G2831" s="20" t="s">
        <v>874</v>
      </c>
      <c r="H2831" s="20" t="s">
        <v>874</v>
      </c>
      <c r="I2831" s="12" t="s">
        <v>305</v>
      </c>
    </row>
    <row r="2832" spans="1:9" x14ac:dyDescent="0.2">
      <c r="A2832" s="14" t="s">
        <v>5234</v>
      </c>
      <c r="B2832" s="12" t="s">
        <v>5235</v>
      </c>
      <c r="C2832" s="18" t="s">
        <v>5306</v>
      </c>
      <c r="D2832" s="14" t="s">
        <v>5307</v>
      </c>
      <c r="E2832" s="14" t="s">
        <v>735</v>
      </c>
      <c r="F2832" s="20">
        <v>0.2249608763693271</v>
      </c>
      <c r="G2832" s="20" t="s">
        <v>735</v>
      </c>
      <c r="H2832" s="20">
        <v>0.16587268710301029</v>
      </c>
      <c r="I2832" s="12" t="s">
        <v>305</v>
      </c>
    </row>
    <row r="2833" spans="1:9" x14ac:dyDescent="0.2">
      <c r="A2833" s="14" t="s">
        <v>5234</v>
      </c>
      <c r="B2833" s="12" t="s">
        <v>5235</v>
      </c>
      <c r="C2833" s="18" t="s">
        <v>5308</v>
      </c>
      <c r="D2833" s="14" t="s">
        <v>5309</v>
      </c>
      <c r="E2833" s="14" t="s">
        <v>735</v>
      </c>
      <c r="F2833" s="20">
        <v>6.5075912994305707E-2</v>
      </c>
      <c r="G2833" s="20" t="s">
        <v>874</v>
      </c>
      <c r="H2833" s="20" t="s">
        <v>874</v>
      </c>
      <c r="I2833" s="12" t="s">
        <v>305</v>
      </c>
    </row>
    <row r="2834" spans="1:9" x14ac:dyDescent="0.2">
      <c r="A2834" s="14" t="s">
        <v>5234</v>
      </c>
      <c r="B2834" s="12" t="s">
        <v>5235</v>
      </c>
      <c r="C2834" s="18" t="s">
        <v>5310</v>
      </c>
      <c r="D2834" s="14" t="s">
        <v>5311</v>
      </c>
      <c r="E2834" s="14" t="s">
        <v>735</v>
      </c>
      <c r="F2834" s="20">
        <v>0.22845298560330435</v>
      </c>
      <c r="G2834" s="20" t="s">
        <v>735</v>
      </c>
      <c r="H2834" s="20">
        <v>7.0940347970174067E-2</v>
      </c>
      <c r="I2834" s="12" t="s">
        <v>305</v>
      </c>
    </row>
    <row r="2835" spans="1:9" x14ac:dyDescent="0.2">
      <c r="A2835" s="14" t="s">
        <v>5234</v>
      </c>
      <c r="B2835" s="12" t="s">
        <v>5235</v>
      </c>
      <c r="C2835" s="18" t="s">
        <v>3505</v>
      </c>
      <c r="D2835" s="14" t="s">
        <v>5312</v>
      </c>
      <c r="E2835" s="14" t="s">
        <v>874</v>
      </c>
      <c r="F2835" s="20" t="s">
        <v>874</v>
      </c>
      <c r="G2835" s="20" t="s">
        <v>874</v>
      </c>
      <c r="H2835" s="20" t="s">
        <v>874</v>
      </c>
      <c r="I2835" s="12" t="s">
        <v>305</v>
      </c>
    </row>
    <row r="2836" spans="1:9" x14ac:dyDescent="0.2">
      <c r="A2836" s="14" t="s">
        <v>5234</v>
      </c>
      <c r="B2836" s="12" t="s">
        <v>5235</v>
      </c>
      <c r="C2836" s="18" t="s">
        <v>816</v>
      </c>
      <c r="D2836" s="14" t="s">
        <v>5313</v>
      </c>
      <c r="E2836" s="14" t="s">
        <v>735</v>
      </c>
      <c r="F2836" s="20">
        <v>0.37873241458512774</v>
      </c>
      <c r="G2836" s="20" t="s">
        <v>735</v>
      </c>
      <c r="H2836" s="20">
        <v>0.38953488372093026</v>
      </c>
      <c r="I2836" s="12" t="s">
        <v>305</v>
      </c>
    </row>
    <row r="2837" spans="1:9" x14ac:dyDescent="0.2">
      <c r="A2837" s="14" t="s">
        <v>5234</v>
      </c>
      <c r="B2837" s="12" t="s">
        <v>5235</v>
      </c>
      <c r="C2837" s="18" t="s">
        <v>5314</v>
      </c>
      <c r="D2837" s="14" t="s">
        <v>5315</v>
      </c>
      <c r="E2837" s="14" t="s">
        <v>740</v>
      </c>
      <c r="F2837" s="20" t="s">
        <v>741</v>
      </c>
      <c r="G2837" s="20" t="s">
        <v>735</v>
      </c>
      <c r="H2837" s="20">
        <v>0.36809241060383679</v>
      </c>
      <c r="I2837" s="12" t="s">
        <v>305</v>
      </c>
    </row>
    <row r="2838" spans="1:9" x14ac:dyDescent="0.2">
      <c r="A2838" s="14" t="s">
        <v>5234</v>
      </c>
      <c r="B2838" s="12" t="s">
        <v>5235</v>
      </c>
      <c r="C2838" s="18" t="s">
        <v>2136</v>
      </c>
      <c r="D2838" s="14" t="s">
        <v>5316</v>
      </c>
      <c r="E2838" s="14" t="s">
        <v>740</v>
      </c>
      <c r="F2838" s="20" t="s">
        <v>741</v>
      </c>
      <c r="G2838" s="20" t="s">
        <v>740</v>
      </c>
      <c r="H2838" s="20" t="s">
        <v>741</v>
      </c>
      <c r="I2838" s="12" t="s">
        <v>305</v>
      </c>
    </row>
    <row r="2839" spans="1:9" x14ac:dyDescent="0.2">
      <c r="A2839" s="14" t="s">
        <v>5234</v>
      </c>
      <c r="B2839" s="12" t="s">
        <v>5235</v>
      </c>
      <c r="C2839" s="18" t="s">
        <v>5317</v>
      </c>
      <c r="D2839" s="14" t="s">
        <v>5318</v>
      </c>
      <c r="E2839" s="14" t="s">
        <v>740</v>
      </c>
      <c r="F2839" s="20" t="s">
        <v>741</v>
      </c>
      <c r="G2839" s="20" t="s">
        <v>735</v>
      </c>
      <c r="H2839" s="20">
        <v>0.3951824164590122</v>
      </c>
      <c r="I2839" s="12" t="s">
        <v>305</v>
      </c>
    </row>
    <row r="2840" spans="1:9" x14ac:dyDescent="0.2">
      <c r="A2840" s="14" t="s">
        <v>5234</v>
      </c>
      <c r="B2840" s="12" t="s">
        <v>5235</v>
      </c>
      <c r="C2840" s="18" t="s">
        <v>824</v>
      </c>
      <c r="D2840" s="14" t="s">
        <v>5319</v>
      </c>
      <c r="E2840" s="14" t="s">
        <v>735</v>
      </c>
      <c r="F2840" s="20">
        <v>0.33940365190365185</v>
      </c>
      <c r="G2840" s="20" t="s">
        <v>735</v>
      </c>
      <c r="H2840" s="20">
        <v>3.7635975135975164E-2</v>
      </c>
      <c r="I2840" s="12" t="s">
        <v>305</v>
      </c>
    </row>
    <row r="2841" spans="1:9" x14ac:dyDescent="0.2">
      <c r="A2841" s="14" t="s">
        <v>5234</v>
      </c>
      <c r="B2841" s="12" t="s">
        <v>5235</v>
      </c>
      <c r="C2841" s="18" t="s">
        <v>5320</v>
      </c>
      <c r="D2841" s="14" t="s">
        <v>5321</v>
      </c>
      <c r="E2841" s="14" t="s">
        <v>874</v>
      </c>
      <c r="F2841" s="20" t="s">
        <v>874</v>
      </c>
      <c r="G2841" s="20" t="s">
        <v>874</v>
      </c>
      <c r="H2841" s="20" t="s">
        <v>874</v>
      </c>
      <c r="I2841" s="12" t="s">
        <v>305</v>
      </c>
    </row>
    <row r="2842" spans="1:9" x14ac:dyDescent="0.2">
      <c r="A2842" s="14" t="s">
        <v>5234</v>
      </c>
      <c r="B2842" s="12" t="s">
        <v>5235</v>
      </c>
      <c r="C2842" s="18" t="s">
        <v>3890</v>
      </c>
      <c r="D2842" s="14" t="s">
        <v>5322</v>
      </c>
      <c r="E2842" s="14" t="s">
        <v>735</v>
      </c>
      <c r="F2842" s="20">
        <v>0.37182574334277119</v>
      </c>
      <c r="G2842" s="20" t="s">
        <v>735</v>
      </c>
      <c r="H2842" s="20">
        <v>0.49363605091159274</v>
      </c>
      <c r="I2842" s="12" t="s">
        <v>305</v>
      </c>
    </row>
    <row r="2843" spans="1:9" x14ac:dyDescent="0.2">
      <c r="A2843" s="14" t="s">
        <v>5234</v>
      </c>
      <c r="B2843" s="12" t="s">
        <v>5235</v>
      </c>
      <c r="C2843" s="18" t="s">
        <v>1281</v>
      </c>
      <c r="D2843" s="14" t="s">
        <v>5323</v>
      </c>
      <c r="E2843" s="14" t="s">
        <v>874</v>
      </c>
      <c r="F2843" s="20" t="s">
        <v>874</v>
      </c>
      <c r="G2843" s="20" t="s">
        <v>874</v>
      </c>
      <c r="H2843" s="20" t="s">
        <v>874</v>
      </c>
      <c r="I2843" s="12" t="s">
        <v>305</v>
      </c>
    </row>
    <row r="2844" spans="1:9" x14ac:dyDescent="0.2">
      <c r="A2844" s="14" t="s">
        <v>5234</v>
      </c>
      <c r="B2844" s="12" t="s">
        <v>5235</v>
      </c>
      <c r="C2844" s="18" t="s">
        <v>836</v>
      </c>
      <c r="D2844" s="14" t="s">
        <v>5324</v>
      </c>
      <c r="E2844" s="14" t="s">
        <v>735</v>
      </c>
      <c r="F2844" s="20">
        <v>0</v>
      </c>
      <c r="G2844" s="20" t="s">
        <v>735</v>
      </c>
      <c r="H2844" s="20">
        <v>0.19398250800689826</v>
      </c>
      <c r="I2844" s="12" t="s">
        <v>305</v>
      </c>
    </row>
    <row r="2845" spans="1:9" x14ac:dyDescent="0.2">
      <c r="A2845" s="14" t="s">
        <v>5234</v>
      </c>
      <c r="B2845" s="12" t="s">
        <v>5235</v>
      </c>
      <c r="C2845" s="18" t="s">
        <v>2507</v>
      </c>
      <c r="D2845" s="14" t="s">
        <v>5325</v>
      </c>
      <c r="E2845" s="14" t="s">
        <v>735</v>
      </c>
      <c r="F2845" s="20">
        <v>0</v>
      </c>
      <c r="G2845" s="20" t="s">
        <v>735</v>
      </c>
      <c r="H2845" s="20">
        <v>0</v>
      </c>
      <c r="I2845" s="12" t="s">
        <v>305</v>
      </c>
    </row>
    <row r="2846" spans="1:9" x14ac:dyDescent="0.2">
      <c r="A2846" s="14" t="s">
        <v>5234</v>
      </c>
      <c r="B2846" s="12" t="s">
        <v>5235</v>
      </c>
      <c r="C2846" s="18" t="s">
        <v>5326</v>
      </c>
      <c r="D2846" s="14" t="s">
        <v>5327</v>
      </c>
      <c r="E2846" s="14" t="s">
        <v>874</v>
      </c>
      <c r="F2846" s="20" t="s">
        <v>874</v>
      </c>
      <c r="G2846" s="20" t="s">
        <v>874</v>
      </c>
      <c r="H2846" s="20" t="s">
        <v>874</v>
      </c>
      <c r="I2846" s="12" t="s">
        <v>305</v>
      </c>
    </row>
    <row r="2847" spans="1:9" x14ac:dyDescent="0.2">
      <c r="A2847" s="14" t="s">
        <v>5234</v>
      </c>
      <c r="B2847" s="12" t="s">
        <v>5235</v>
      </c>
      <c r="C2847" s="18" t="s">
        <v>3900</v>
      </c>
      <c r="D2847" s="14" t="s">
        <v>5328</v>
      </c>
      <c r="E2847" s="14" t="s">
        <v>735</v>
      </c>
      <c r="F2847" s="20">
        <v>5.3632393965955427E-2</v>
      </c>
      <c r="G2847" s="20" t="s">
        <v>735</v>
      </c>
      <c r="H2847" s="20">
        <v>0</v>
      </c>
      <c r="I2847" s="12" t="s">
        <v>305</v>
      </c>
    </row>
    <row r="2848" spans="1:9" x14ac:dyDescent="0.2">
      <c r="A2848" s="14" t="s">
        <v>5234</v>
      </c>
      <c r="B2848" s="12" t="s">
        <v>5235</v>
      </c>
      <c r="C2848" s="18" t="s">
        <v>4412</v>
      </c>
      <c r="D2848" s="14" t="s">
        <v>5329</v>
      </c>
      <c r="E2848" s="14" t="s">
        <v>735</v>
      </c>
      <c r="F2848" s="20">
        <v>8.7057582779999088E-2</v>
      </c>
      <c r="G2848" s="20" t="s">
        <v>735</v>
      </c>
      <c r="H2848" s="20">
        <v>0</v>
      </c>
      <c r="I2848" s="12" t="s">
        <v>305</v>
      </c>
    </row>
    <row r="2849" spans="1:9" x14ac:dyDescent="0.2">
      <c r="A2849" s="14" t="s">
        <v>5234</v>
      </c>
      <c r="B2849" s="12" t="s">
        <v>5235</v>
      </c>
      <c r="C2849" s="18" t="s">
        <v>5330</v>
      </c>
      <c r="D2849" s="14" t="s">
        <v>5331</v>
      </c>
      <c r="E2849" s="14" t="s">
        <v>740</v>
      </c>
      <c r="F2849" s="20" t="s">
        <v>741</v>
      </c>
      <c r="G2849" s="20" t="s">
        <v>740</v>
      </c>
      <c r="H2849" s="20" t="s">
        <v>741</v>
      </c>
      <c r="I2849" s="12" t="s">
        <v>305</v>
      </c>
    </row>
    <row r="2850" spans="1:9" x14ac:dyDescent="0.2">
      <c r="A2850" s="14" t="s">
        <v>5234</v>
      </c>
      <c r="B2850" s="12" t="s">
        <v>5235</v>
      </c>
      <c r="C2850" s="18" t="s">
        <v>1095</v>
      </c>
      <c r="D2850" s="14" t="s">
        <v>5332</v>
      </c>
      <c r="E2850" s="14" t="s">
        <v>735</v>
      </c>
      <c r="F2850" s="20">
        <v>0.28997078629431572</v>
      </c>
      <c r="G2850" s="20" t="s">
        <v>735</v>
      </c>
      <c r="H2850" s="20">
        <v>0.21071686250257682</v>
      </c>
      <c r="I2850" s="12" t="s">
        <v>305</v>
      </c>
    </row>
    <row r="2851" spans="1:9" x14ac:dyDescent="0.2">
      <c r="A2851" s="14" t="s">
        <v>5234</v>
      </c>
      <c r="B2851" s="12" t="s">
        <v>5235</v>
      </c>
      <c r="C2851" s="18" t="s">
        <v>2159</v>
      </c>
      <c r="D2851" s="14" t="s">
        <v>5333</v>
      </c>
      <c r="E2851" s="14" t="s">
        <v>740</v>
      </c>
      <c r="F2851" s="20" t="s">
        <v>741</v>
      </c>
      <c r="G2851" s="20" t="s">
        <v>740</v>
      </c>
      <c r="H2851" s="20" t="s">
        <v>741</v>
      </c>
      <c r="I2851" s="12" t="s">
        <v>305</v>
      </c>
    </row>
    <row r="2852" spans="1:9" x14ac:dyDescent="0.2">
      <c r="A2852" s="14" t="s">
        <v>5234</v>
      </c>
      <c r="B2852" s="12" t="s">
        <v>5235</v>
      </c>
      <c r="C2852" s="18" t="s">
        <v>5334</v>
      </c>
      <c r="D2852" s="14" t="s">
        <v>5335</v>
      </c>
      <c r="E2852" s="14" t="s">
        <v>735</v>
      </c>
      <c r="F2852" s="20">
        <v>0</v>
      </c>
      <c r="G2852" s="20" t="s">
        <v>735</v>
      </c>
      <c r="H2852" s="20">
        <v>0</v>
      </c>
      <c r="I2852" s="12" t="s">
        <v>305</v>
      </c>
    </row>
    <row r="2853" spans="1:9" x14ac:dyDescent="0.2">
      <c r="A2853" s="14" t="s">
        <v>5234</v>
      </c>
      <c r="B2853" s="12" t="s">
        <v>5235</v>
      </c>
      <c r="C2853" s="18" t="s">
        <v>5336</v>
      </c>
      <c r="D2853" s="14" t="s">
        <v>5337</v>
      </c>
      <c r="E2853" s="14" t="s">
        <v>735</v>
      </c>
      <c r="F2853" s="20">
        <v>0.47268009768009767</v>
      </c>
      <c r="G2853" s="20" t="s">
        <v>735</v>
      </c>
      <c r="H2853" s="20">
        <v>0.29829738163071506</v>
      </c>
      <c r="I2853" s="12" t="s">
        <v>305</v>
      </c>
    </row>
    <row r="2854" spans="1:9" x14ac:dyDescent="0.2">
      <c r="A2854" s="14" t="s">
        <v>5234</v>
      </c>
      <c r="B2854" s="12" t="s">
        <v>5235</v>
      </c>
      <c r="C2854" s="18" t="s">
        <v>5338</v>
      </c>
      <c r="D2854" s="14" t="s">
        <v>5339</v>
      </c>
      <c r="E2854" s="14" t="s">
        <v>874</v>
      </c>
      <c r="F2854" s="20" t="s">
        <v>874</v>
      </c>
      <c r="G2854" s="20" t="s">
        <v>874</v>
      </c>
      <c r="H2854" s="20" t="s">
        <v>874</v>
      </c>
      <c r="I2854" s="12" t="s">
        <v>305</v>
      </c>
    </row>
    <row r="2855" spans="1:9" x14ac:dyDescent="0.2">
      <c r="A2855" s="14" t="s">
        <v>5234</v>
      </c>
      <c r="B2855" s="12" t="s">
        <v>5235</v>
      </c>
      <c r="C2855" s="18" t="s">
        <v>5340</v>
      </c>
      <c r="D2855" s="14" t="s">
        <v>5341</v>
      </c>
      <c r="E2855" s="14" t="s">
        <v>740</v>
      </c>
      <c r="F2855" s="20" t="s">
        <v>741</v>
      </c>
      <c r="G2855" s="20" t="s">
        <v>740</v>
      </c>
      <c r="H2855" s="20" t="s">
        <v>741</v>
      </c>
      <c r="I2855" s="12" t="s">
        <v>305</v>
      </c>
    </row>
    <row r="2856" spans="1:9" x14ac:dyDescent="0.2">
      <c r="A2856" s="14" t="s">
        <v>5234</v>
      </c>
      <c r="B2856" s="12" t="s">
        <v>5235</v>
      </c>
      <c r="C2856" s="18" t="s">
        <v>5342</v>
      </c>
      <c r="D2856" s="14" t="s">
        <v>5343</v>
      </c>
      <c r="E2856" s="14" t="s">
        <v>735</v>
      </c>
      <c r="F2856" s="20">
        <v>0.10914121746259486</v>
      </c>
      <c r="G2856" s="20" t="s">
        <v>735</v>
      </c>
      <c r="H2856" s="20">
        <v>0</v>
      </c>
      <c r="I2856" s="12" t="s">
        <v>305</v>
      </c>
    </row>
    <row r="2857" spans="1:9" x14ac:dyDescent="0.2">
      <c r="A2857" s="14" t="s">
        <v>5234</v>
      </c>
      <c r="B2857" s="12" t="s">
        <v>5235</v>
      </c>
      <c r="C2857" s="18" t="s">
        <v>5344</v>
      </c>
      <c r="D2857" s="14" t="s">
        <v>5345</v>
      </c>
      <c r="E2857" s="14" t="s">
        <v>740</v>
      </c>
      <c r="F2857" s="20" t="s">
        <v>741</v>
      </c>
      <c r="G2857" s="20" t="s">
        <v>740</v>
      </c>
      <c r="H2857" s="20" t="s">
        <v>741</v>
      </c>
      <c r="I2857" s="12" t="s">
        <v>305</v>
      </c>
    </row>
    <row r="2858" spans="1:9" x14ac:dyDescent="0.2">
      <c r="A2858" s="14" t="s">
        <v>5234</v>
      </c>
      <c r="B2858" s="12" t="s">
        <v>5235</v>
      </c>
      <c r="C2858" s="18" t="s">
        <v>1006</v>
      </c>
      <c r="D2858" s="14" t="s">
        <v>5346</v>
      </c>
      <c r="E2858" s="14" t="s">
        <v>735</v>
      </c>
      <c r="F2858" s="20">
        <v>0.47150119895440379</v>
      </c>
      <c r="G2858" s="20" t="s">
        <v>735</v>
      </c>
      <c r="H2858" s="20">
        <v>0.45591854312784547</v>
      </c>
      <c r="I2858" s="12" t="s">
        <v>305</v>
      </c>
    </row>
    <row r="2859" spans="1:9" x14ac:dyDescent="0.2">
      <c r="A2859" s="14" t="s">
        <v>5234</v>
      </c>
      <c r="B2859" s="12" t="s">
        <v>5235</v>
      </c>
      <c r="C2859" s="18" t="s">
        <v>5347</v>
      </c>
      <c r="D2859" s="14" t="s">
        <v>5348</v>
      </c>
      <c r="E2859" s="14" t="s">
        <v>735</v>
      </c>
      <c r="F2859" s="20">
        <v>0.10808121919233038</v>
      </c>
      <c r="G2859" s="20" t="s">
        <v>735</v>
      </c>
      <c r="H2859" s="20">
        <v>0.20861031972143074</v>
      </c>
      <c r="I2859" s="12" t="s">
        <v>305</v>
      </c>
    </row>
    <row r="2860" spans="1:9" x14ac:dyDescent="0.2">
      <c r="A2860" s="14" t="s">
        <v>5234</v>
      </c>
      <c r="B2860" s="12" t="s">
        <v>5235</v>
      </c>
      <c r="C2860" s="18" t="s">
        <v>1617</v>
      </c>
      <c r="D2860" s="14" t="s">
        <v>5349</v>
      </c>
      <c r="E2860" s="14" t="s">
        <v>735</v>
      </c>
      <c r="F2860" s="20">
        <v>7.7436771810173444E-2</v>
      </c>
      <c r="G2860" s="20" t="s">
        <v>735</v>
      </c>
      <c r="H2860" s="20">
        <v>0</v>
      </c>
      <c r="I2860" s="12" t="s">
        <v>305</v>
      </c>
    </row>
    <row r="2861" spans="1:9" x14ac:dyDescent="0.2">
      <c r="A2861" s="14" t="s">
        <v>5234</v>
      </c>
      <c r="B2861" s="12" t="s">
        <v>5235</v>
      </c>
      <c r="C2861" s="18" t="s">
        <v>5350</v>
      </c>
      <c r="D2861" s="14" t="s">
        <v>5351</v>
      </c>
      <c r="E2861" s="14" t="s">
        <v>874</v>
      </c>
      <c r="F2861" s="20" t="s">
        <v>874</v>
      </c>
      <c r="G2861" s="20" t="s">
        <v>874</v>
      </c>
      <c r="H2861" s="20" t="s">
        <v>874</v>
      </c>
      <c r="I2861" s="12" t="s">
        <v>305</v>
      </c>
    </row>
    <row r="2862" spans="1:9" x14ac:dyDescent="0.2">
      <c r="A2862" s="14" t="s">
        <v>5234</v>
      </c>
      <c r="B2862" s="12" t="s">
        <v>5235</v>
      </c>
      <c r="C2862" s="18" t="s">
        <v>5352</v>
      </c>
      <c r="D2862" s="14" t="s">
        <v>5353</v>
      </c>
      <c r="E2862" s="14" t="s">
        <v>735</v>
      </c>
      <c r="F2862" s="20">
        <v>0.43373927446508093</v>
      </c>
      <c r="G2862" s="20" t="s">
        <v>735</v>
      </c>
      <c r="H2862" s="20">
        <v>0.34179418251998894</v>
      </c>
      <c r="I2862" s="12" t="s">
        <v>305</v>
      </c>
    </row>
    <row r="2863" spans="1:9" x14ac:dyDescent="0.2">
      <c r="A2863" s="14" t="s">
        <v>5234</v>
      </c>
      <c r="B2863" s="12" t="s">
        <v>5235</v>
      </c>
      <c r="C2863" s="18" t="s">
        <v>3602</v>
      </c>
      <c r="D2863" s="14" t="s">
        <v>5354</v>
      </c>
      <c r="E2863" s="14" t="s">
        <v>735</v>
      </c>
      <c r="F2863" s="20">
        <v>0.18045067872887371</v>
      </c>
      <c r="G2863" s="20" t="s">
        <v>735</v>
      </c>
      <c r="H2863" s="20">
        <v>0</v>
      </c>
      <c r="I2863" s="12" t="s">
        <v>305</v>
      </c>
    </row>
    <row r="2864" spans="1:9" x14ac:dyDescent="0.2">
      <c r="A2864" s="14" t="s">
        <v>5234</v>
      </c>
      <c r="B2864" s="12" t="s">
        <v>5235</v>
      </c>
      <c r="C2864" s="18" t="s">
        <v>848</v>
      </c>
      <c r="D2864" s="14" t="s">
        <v>5355</v>
      </c>
      <c r="E2864" s="14" t="s">
        <v>735</v>
      </c>
      <c r="F2864" s="20">
        <v>2.1008403361344574E-2</v>
      </c>
      <c r="G2864" s="20" t="s">
        <v>735</v>
      </c>
      <c r="H2864" s="20">
        <v>1.2838468720821727E-2</v>
      </c>
      <c r="I2864" s="12" t="s">
        <v>305</v>
      </c>
    </row>
    <row r="2865" spans="1:9" x14ac:dyDescent="0.2">
      <c r="A2865" s="14" t="s">
        <v>5234</v>
      </c>
      <c r="B2865" s="12" t="s">
        <v>5235</v>
      </c>
      <c r="C2865" s="18" t="s">
        <v>1013</v>
      </c>
      <c r="D2865" s="14" t="s">
        <v>5356</v>
      </c>
      <c r="E2865" s="14" t="s">
        <v>735</v>
      </c>
      <c r="F2865" s="20">
        <v>0.19572319572319569</v>
      </c>
      <c r="G2865" s="20" t="s">
        <v>735</v>
      </c>
      <c r="H2865" s="20">
        <v>0.16011066011066016</v>
      </c>
      <c r="I2865" s="12" t="s">
        <v>305</v>
      </c>
    </row>
    <row r="2866" spans="1:9" x14ac:dyDescent="0.2">
      <c r="A2866" s="14" t="s">
        <v>5234</v>
      </c>
      <c r="B2866" s="12" t="s">
        <v>5235</v>
      </c>
      <c r="C2866" s="18" t="s">
        <v>5357</v>
      </c>
      <c r="D2866" s="14" t="s">
        <v>5358</v>
      </c>
      <c r="E2866" s="14" t="s">
        <v>735</v>
      </c>
      <c r="F2866" s="20">
        <v>0.14029669517474391</v>
      </c>
      <c r="G2866" s="20" t="s">
        <v>735</v>
      </c>
      <c r="H2866" s="20">
        <v>0.10671916159721045</v>
      </c>
      <c r="I2866" s="12" t="s">
        <v>305</v>
      </c>
    </row>
    <row r="2867" spans="1:9" x14ac:dyDescent="0.2">
      <c r="A2867" s="14" t="s">
        <v>5234</v>
      </c>
      <c r="B2867" s="12" t="s">
        <v>5235</v>
      </c>
      <c r="C2867" s="18" t="s">
        <v>5359</v>
      </c>
      <c r="D2867" s="14" t="s">
        <v>5360</v>
      </c>
      <c r="E2867" s="14" t="s">
        <v>735</v>
      </c>
      <c r="F2867" s="20">
        <v>0.10727190605239401</v>
      </c>
      <c r="G2867" s="20" t="s">
        <v>735</v>
      </c>
      <c r="H2867" s="20">
        <v>0</v>
      </c>
      <c r="I2867" s="12" t="s">
        <v>305</v>
      </c>
    </row>
    <row r="2868" spans="1:9" x14ac:dyDescent="0.2">
      <c r="A2868" s="14" t="s">
        <v>5234</v>
      </c>
      <c r="B2868" s="12" t="s">
        <v>5235</v>
      </c>
      <c r="C2868" s="18" t="s">
        <v>5361</v>
      </c>
      <c r="D2868" s="14" t="s">
        <v>5362</v>
      </c>
      <c r="E2868" s="14" t="s">
        <v>735</v>
      </c>
      <c r="F2868" s="20">
        <v>0</v>
      </c>
      <c r="G2868" s="20" t="s">
        <v>735</v>
      </c>
      <c r="H2868" s="20">
        <v>0</v>
      </c>
      <c r="I2868" s="12" t="s">
        <v>305</v>
      </c>
    </row>
    <row r="2869" spans="1:9" x14ac:dyDescent="0.2">
      <c r="A2869" s="14" t="s">
        <v>5234</v>
      </c>
      <c r="B2869" s="12" t="s">
        <v>5235</v>
      </c>
      <c r="C2869" s="18" t="s">
        <v>5363</v>
      </c>
      <c r="D2869" s="14" t="s">
        <v>5364</v>
      </c>
      <c r="E2869" s="14" t="s">
        <v>740</v>
      </c>
      <c r="F2869" s="20" t="s">
        <v>741</v>
      </c>
      <c r="G2869" s="20" t="s">
        <v>735</v>
      </c>
      <c r="H2869" s="20">
        <v>0.11497206409445504</v>
      </c>
      <c r="I2869" s="12" t="s">
        <v>305</v>
      </c>
    </row>
    <row r="2870" spans="1:9" x14ac:dyDescent="0.2">
      <c r="A2870" s="14" t="s">
        <v>5234</v>
      </c>
      <c r="B2870" s="12" t="s">
        <v>5235</v>
      </c>
      <c r="C2870" s="18" t="s">
        <v>2351</v>
      </c>
      <c r="D2870" s="14" t="s">
        <v>5365</v>
      </c>
      <c r="E2870" s="14" t="s">
        <v>874</v>
      </c>
      <c r="F2870" s="20" t="s">
        <v>874</v>
      </c>
      <c r="G2870" s="20" t="s">
        <v>874</v>
      </c>
      <c r="H2870" s="20" t="s">
        <v>874</v>
      </c>
      <c r="I2870" s="12" t="s">
        <v>305</v>
      </c>
    </row>
    <row r="2871" spans="1:9" x14ac:dyDescent="0.2">
      <c r="A2871" s="14" t="s">
        <v>5234</v>
      </c>
      <c r="B2871" s="12" t="s">
        <v>5235</v>
      </c>
      <c r="C2871" s="18" t="s">
        <v>3933</v>
      </c>
      <c r="D2871" s="14" t="s">
        <v>5366</v>
      </c>
      <c r="E2871" s="14" t="s">
        <v>735</v>
      </c>
      <c r="F2871" s="20">
        <v>0</v>
      </c>
      <c r="G2871" s="20" t="s">
        <v>735</v>
      </c>
      <c r="H2871" s="20">
        <v>0</v>
      </c>
      <c r="I2871" s="12" t="s">
        <v>305</v>
      </c>
    </row>
    <row r="2872" spans="1:9" x14ac:dyDescent="0.2">
      <c r="A2872" s="14" t="s">
        <v>5234</v>
      </c>
      <c r="B2872" s="12" t="s">
        <v>5235</v>
      </c>
      <c r="C2872" s="18" t="s">
        <v>1297</v>
      </c>
      <c r="D2872" s="14" t="s">
        <v>5367</v>
      </c>
      <c r="E2872" s="14" t="s">
        <v>735</v>
      </c>
      <c r="F2872" s="20">
        <v>0</v>
      </c>
      <c r="G2872" s="20" t="s">
        <v>735</v>
      </c>
      <c r="H2872" s="20">
        <v>0</v>
      </c>
      <c r="I2872" s="12" t="s">
        <v>305</v>
      </c>
    </row>
    <row r="2873" spans="1:9" x14ac:dyDescent="0.2">
      <c r="A2873" s="14" t="s">
        <v>5234</v>
      </c>
      <c r="B2873" s="12" t="s">
        <v>5235</v>
      </c>
      <c r="C2873" s="18" t="s">
        <v>1901</v>
      </c>
      <c r="D2873" s="14" t="s">
        <v>5368</v>
      </c>
      <c r="E2873" s="14" t="s">
        <v>735</v>
      </c>
      <c r="F2873" s="20">
        <v>0.11775129063507822</v>
      </c>
      <c r="G2873" s="20" t="s">
        <v>735</v>
      </c>
      <c r="H2873" s="20">
        <v>0.2790640426862534</v>
      </c>
      <c r="I2873" s="12" t="s">
        <v>305</v>
      </c>
    </row>
    <row r="2874" spans="1:9" x14ac:dyDescent="0.2">
      <c r="A2874" s="14" t="s">
        <v>5234</v>
      </c>
      <c r="B2874" s="12" t="s">
        <v>5235</v>
      </c>
      <c r="C2874" s="18" t="s">
        <v>1667</v>
      </c>
      <c r="D2874" s="14" t="s">
        <v>5369</v>
      </c>
      <c r="E2874" s="14" t="s">
        <v>740</v>
      </c>
      <c r="F2874" s="20" t="s">
        <v>741</v>
      </c>
      <c r="G2874" s="20" t="s">
        <v>735</v>
      </c>
      <c r="H2874" s="20">
        <v>0.48983134920634924</v>
      </c>
      <c r="I2874" s="12" t="s">
        <v>305</v>
      </c>
    </row>
    <row r="2875" spans="1:9" x14ac:dyDescent="0.2">
      <c r="A2875" s="14" t="s">
        <v>5234</v>
      </c>
      <c r="B2875" s="12" t="s">
        <v>5235</v>
      </c>
      <c r="C2875" s="18" t="s">
        <v>864</v>
      </c>
      <c r="D2875" s="14" t="s">
        <v>5370</v>
      </c>
      <c r="E2875" s="14" t="s">
        <v>740</v>
      </c>
      <c r="F2875" s="20" t="s">
        <v>741</v>
      </c>
      <c r="G2875" s="20" t="s">
        <v>735</v>
      </c>
      <c r="H2875" s="20">
        <v>0.39423594296475656</v>
      </c>
      <c r="I2875" s="12" t="s">
        <v>305</v>
      </c>
    </row>
    <row r="2876" spans="1:9" x14ac:dyDescent="0.2">
      <c r="A2876" s="14" t="s">
        <v>5234</v>
      </c>
      <c r="B2876" s="12" t="s">
        <v>5235</v>
      </c>
      <c r="C2876" s="18" t="s">
        <v>4435</v>
      </c>
      <c r="D2876" s="14" t="s">
        <v>5371</v>
      </c>
      <c r="E2876" s="14" t="s">
        <v>735</v>
      </c>
      <c r="F2876" s="20">
        <v>4.9907644217107139E-2</v>
      </c>
      <c r="G2876" s="20" t="s">
        <v>735</v>
      </c>
      <c r="H2876" s="20">
        <v>0</v>
      </c>
      <c r="I2876" s="12" t="s">
        <v>305</v>
      </c>
    </row>
    <row r="2877" spans="1:9" x14ac:dyDescent="0.2">
      <c r="A2877" s="14" t="s">
        <v>5234</v>
      </c>
      <c r="B2877" s="12" t="s">
        <v>5235</v>
      </c>
      <c r="C2877" s="18" t="s">
        <v>5153</v>
      </c>
      <c r="D2877" s="14" t="s">
        <v>5372</v>
      </c>
      <c r="E2877" s="14" t="s">
        <v>874</v>
      </c>
      <c r="F2877" s="20" t="s">
        <v>874</v>
      </c>
      <c r="G2877" s="20" t="s">
        <v>874</v>
      </c>
      <c r="H2877" s="20" t="s">
        <v>874</v>
      </c>
      <c r="I2877" s="12" t="s">
        <v>305</v>
      </c>
    </row>
    <row r="2878" spans="1:9" x14ac:dyDescent="0.2">
      <c r="A2878" s="14" t="s">
        <v>5234</v>
      </c>
      <c r="B2878" s="12" t="s">
        <v>5235</v>
      </c>
      <c r="C2878" s="18" t="s">
        <v>5373</v>
      </c>
      <c r="D2878" s="14" t="s">
        <v>5374</v>
      </c>
      <c r="E2878" s="14" t="s">
        <v>735</v>
      </c>
      <c r="F2878" s="20">
        <v>0.37564102564102569</v>
      </c>
      <c r="G2878" s="20" t="s">
        <v>735</v>
      </c>
      <c r="H2878" s="20">
        <v>0.37094017094017095</v>
      </c>
      <c r="I2878" s="12" t="s">
        <v>305</v>
      </c>
    </row>
    <row r="2879" spans="1:9" x14ac:dyDescent="0.2">
      <c r="A2879" s="14" t="s">
        <v>5234</v>
      </c>
      <c r="B2879" s="12" t="s">
        <v>5235</v>
      </c>
      <c r="C2879" s="18" t="s">
        <v>2692</v>
      </c>
      <c r="D2879" s="14" t="s">
        <v>5375</v>
      </c>
      <c r="E2879" s="14" t="s">
        <v>874</v>
      </c>
      <c r="F2879" s="20" t="s">
        <v>874</v>
      </c>
      <c r="G2879" s="20" t="s">
        <v>874</v>
      </c>
      <c r="H2879" s="20" t="s">
        <v>874</v>
      </c>
      <c r="I2879" s="12" t="s">
        <v>305</v>
      </c>
    </row>
    <row r="2880" spans="1:9" x14ac:dyDescent="0.2">
      <c r="A2880" s="14" t="s">
        <v>5234</v>
      </c>
      <c r="B2880" s="12" t="s">
        <v>5235</v>
      </c>
      <c r="C2880" s="18" t="s">
        <v>5376</v>
      </c>
      <c r="D2880" s="14" t="s">
        <v>5377</v>
      </c>
      <c r="E2880" s="14" t="s">
        <v>874</v>
      </c>
      <c r="F2880" s="20" t="s">
        <v>874</v>
      </c>
      <c r="G2880" s="20" t="s">
        <v>874</v>
      </c>
      <c r="H2880" s="20" t="s">
        <v>874</v>
      </c>
      <c r="I2880" s="12" t="s">
        <v>305</v>
      </c>
    </row>
    <row r="2881" spans="1:9" x14ac:dyDescent="0.2">
      <c r="A2881" s="14" t="s">
        <v>5234</v>
      </c>
      <c r="B2881" s="12" t="s">
        <v>5235</v>
      </c>
      <c r="C2881" s="18" t="s">
        <v>5378</v>
      </c>
      <c r="D2881" s="14" t="s">
        <v>5379</v>
      </c>
      <c r="E2881" s="14" t="s">
        <v>874</v>
      </c>
      <c r="F2881" s="20" t="s">
        <v>874</v>
      </c>
      <c r="G2881" s="20" t="e">
        <v>#N/A</v>
      </c>
      <c r="H2881" s="20" t="e">
        <v>#N/A</v>
      </c>
      <c r="I2881" s="12" t="s">
        <v>305</v>
      </c>
    </row>
    <row r="2882" spans="1:9" x14ac:dyDescent="0.2">
      <c r="A2882" s="14" t="s">
        <v>5234</v>
      </c>
      <c r="B2882" s="12" t="s">
        <v>5235</v>
      </c>
      <c r="C2882" s="18" t="s">
        <v>5380</v>
      </c>
      <c r="D2882" s="14" t="s">
        <v>5381</v>
      </c>
      <c r="E2882" s="14" t="s">
        <v>874</v>
      </c>
      <c r="F2882" s="20" t="s">
        <v>874</v>
      </c>
      <c r="G2882" s="20" t="s">
        <v>874</v>
      </c>
      <c r="H2882" s="20" t="s">
        <v>874</v>
      </c>
      <c r="I2882" s="12" t="s">
        <v>305</v>
      </c>
    </row>
    <row r="2883" spans="1:9" x14ac:dyDescent="0.2">
      <c r="A2883" s="14" t="s">
        <v>5234</v>
      </c>
      <c r="B2883" s="12" t="s">
        <v>5235</v>
      </c>
      <c r="C2883" s="18" t="s">
        <v>5382</v>
      </c>
      <c r="D2883" s="14" t="s">
        <v>5383</v>
      </c>
      <c r="E2883" s="14" t="s">
        <v>874</v>
      </c>
      <c r="F2883" s="20" t="s">
        <v>874</v>
      </c>
      <c r="G2883" s="20" t="s">
        <v>874</v>
      </c>
      <c r="H2883" s="20" t="s">
        <v>874</v>
      </c>
      <c r="I2883" s="12" t="s">
        <v>305</v>
      </c>
    </row>
    <row r="2884" spans="1:9" x14ac:dyDescent="0.2">
      <c r="A2884" s="14" t="s">
        <v>5234</v>
      </c>
      <c r="B2884" s="12" t="s">
        <v>5235</v>
      </c>
      <c r="C2884" s="18" t="s">
        <v>5384</v>
      </c>
      <c r="D2884" s="14" t="s">
        <v>5385</v>
      </c>
      <c r="E2884" s="14" t="s">
        <v>874</v>
      </c>
      <c r="F2884" s="20" t="s">
        <v>874</v>
      </c>
      <c r="G2884" s="20" t="s">
        <v>874</v>
      </c>
      <c r="H2884" s="20" t="s">
        <v>874</v>
      </c>
      <c r="I2884" s="12" t="s">
        <v>305</v>
      </c>
    </row>
    <row r="2885" spans="1:9" x14ac:dyDescent="0.2">
      <c r="A2885" s="14" t="s">
        <v>5234</v>
      </c>
      <c r="B2885" s="12" t="s">
        <v>5235</v>
      </c>
      <c r="C2885" s="18" t="s">
        <v>5386</v>
      </c>
      <c r="D2885" s="14" t="s">
        <v>5387</v>
      </c>
      <c r="E2885" s="14" t="s">
        <v>735</v>
      </c>
      <c r="F2885" s="20">
        <v>0</v>
      </c>
      <c r="G2885" s="20" t="s">
        <v>735</v>
      </c>
      <c r="H2885" s="20">
        <v>0</v>
      </c>
      <c r="I2885" s="12" t="s">
        <v>305</v>
      </c>
    </row>
    <row r="2886" spans="1:9" x14ac:dyDescent="0.2">
      <c r="A2886" s="14" t="s">
        <v>5234</v>
      </c>
      <c r="B2886" s="12" t="s">
        <v>5235</v>
      </c>
      <c r="C2886" s="18" t="s">
        <v>5388</v>
      </c>
      <c r="D2886" s="14" t="s">
        <v>5389</v>
      </c>
      <c r="E2886" s="14" t="s">
        <v>874</v>
      </c>
      <c r="F2886" s="20" t="s">
        <v>874</v>
      </c>
      <c r="G2886" s="20" t="s">
        <v>874</v>
      </c>
      <c r="H2886" s="20" t="s">
        <v>874</v>
      </c>
      <c r="I2886" s="12" t="s">
        <v>305</v>
      </c>
    </row>
    <row r="2887" spans="1:9" x14ac:dyDescent="0.2">
      <c r="A2887" s="14" t="s">
        <v>5234</v>
      </c>
      <c r="B2887" s="12" t="s">
        <v>5235</v>
      </c>
      <c r="C2887" s="18" t="s">
        <v>5390</v>
      </c>
      <c r="D2887" s="14" t="s">
        <v>5391</v>
      </c>
      <c r="E2887" s="14" t="s">
        <v>874</v>
      </c>
      <c r="F2887" s="20" t="s">
        <v>874</v>
      </c>
      <c r="G2887" s="20" t="s">
        <v>874</v>
      </c>
      <c r="H2887" s="20" t="s">
        <v>874</v>
      </c>
      <c r="I2887" s="12" t="s">
        <v>305</v>
      </c>
    </row>
    <row r="2888" spans="1:9" x14ac:dyDescent="0.2">
      <c r="A2888" s="14" t="s">
        <v>5234</v>
      </c>
      <c r="B2888" s="12" t="s">
        <v>5235</v>
      </c>
      <c r="C2888" s="18" t="s">
        <v>5392</v>
      </c>
      <c r="D2888" s="14" t="s">
        <v>5393</v>
      </c>
      <c r="E2888" s="14" t="s">
        <v>874</v>
      </c>
      <c r="F2888" s="20" t="s">
        <v>874</v>
      </c>
      <c r="G2888" s="20" t="s">
        <v>874</v>
      </c>
      <c r="H2888" s="20" t="s">
        <v>874</v>
      </c>
      <c r="I2888" s="12" t="s">
        <v>305</v>
      </c>
    </row>
    <row r="2889" spans="1:9" x14ac:dyDescent="0.2">
      <c r="A2889" s="14" t="s">
        <v>5234</v>
      </c>
      <c r="B2889" s="12" t="s">
        <v>5235</v>
      </c>
      <c r="C2889" s="18" t="s">
        <v>5394</v>
      </c>
      <c r="D2889" s="14" t="s">
        <v>5395</v>
      </c>
      <c r="E2889" s="14" t="s">
        <v>874</v>
      </c>
      <c r="F2889" s="20" t="s">
        <v>874</v>
      </c>
      <c r="G2889" s="20" t="s">
        <v>874</v>
      </c>
      <c r="H2889" s="20" t="s">
        <v>874</v>
      </c>
      <c r="I2889" s="12" t="s">
        <v>305</v>
      </c>
    </row>
    <row r="2890" spans="1:9" x14ac:dyDescent="0.2">
      <c r="A2890" s="14" t="s">
        <v>5234</v>
      </c>
      <c r="B2890" s="12" t="s">
        <v>5235</v>
      </c>
      <c r="C2890" s="18" t="s">
        <v>5396</v>
      </c>
      <c r="D2890" s="14" t="s">
        <v>5397</v>
      </c>
      <c r="E2890" s="14" t="s">
        <v>874</v>
      </c>
      <c r="F2890" s="20" t="s">
        <v>874</v>
      </c>
      <c r="G2890" s="20" t="s">
        <v>874</v>
      </c>
      <c r="H2890" s="20" t="s">
        <v>874</v>
      </c>
      <c r="I2890" s="12" t="s">
        <v>305</v>
      </c>
    </row>
    <row r="2891" spans="1:9" x14ac:dyDescent="0.2">
      <c r="A2891" s="14" t="s">
        <v>5234</v>
      </c>
      <c r="B2891" s="12" t="s">
        <v>5235</v>
      </c>
      <c r="C2891" s="18" t="s">
        <v>5398</v>
      </c>
      <c r="D2891" s="14" t="s">
        <v>5399</v>
      </c>
      <c r="E2891" s="14" t="s">
        <v>874</v>
      </c>
      <c r="F2891" s="20" t="s">
        <v>874</v>
      </c>
      <c r="G2891" s="20" t="s">
        <v>874</v>
      </c>
      <c r="H2891" s="20" t="s">
        <v>874</v>
      </c>
      <c r="I2891" s="12" t="s">
        <v>305</v>
      </c>
    </row>
    <row r="2892" spans="1:9" x14ac:dyDescent="0.2">
      <c r="A2892" s="14" t="s">
        <v>5234</v>
      </c>
      <c r="B2892" s="12" t="s">
        <v>5235</v>
      </c>
      <c r="C2892" s="18" t="s">
        <v>5400</v>
      </c>
      <c r="D2892" s="14" t="s">
        <v>5401</v>
      </c>
      <c r="E2892" s="14" t="s">
        <v>874</v>
      </c>
      <c r="F2892" s="20" t="s">
        <v>874</v>
      </c>
      <c r="G2892" s="20" t="s">
        <v>874</v>
      </c>
      <c r="H2892" s="20" t="s">
        <v>874</v>
      </c>
      <c r="I2892" s="12" t="s">
        <v>305</v>
      </c>
    </row>
    <row r="2893" spans="1:9" x14ac:dyDescent="0.2">
      <c r="A2893" s="14" t="s">
        <v>5234</v>
      </c>
      <c r="B2893" s="12" t="s">
        <v>5235</v>
      </c>
      <c r="C2893" s="18" t="s">
        <v>5402</v>
      </c>
      <c r="D2893" s="14" t="s">
        <v>5403</v>
      </c>
      <c r="E2893" s="14" t="s">
        <v>874</v>
      </c>
      <c r="F2893" s="20" t="s">
        <v>874</v>
      </c>
      <c r="G2893" s="20" t="s">
        <v>874</v>
      </c>
      <c r="H2893" s="20" t="s">
        <v>874</v>
      </c>
      <c r="I2893" s="12" t="s">
        <v>305</v>
      </c>
    </row>
    <row r="2894" spans="1:9" x14ac:dyDescent="0.2">
      <c r="A2894" s="14" t="s">
        <v>5234</v>
      </c>
      <c r="B2894" s="12" t="s">
        <v>5235</v>
      </c>
      <c r="C2894" s="18" t="s">
        <v>5404</v>
      </c>
      <c r="D2894" s="14" t="s">
        <v>5405</v>
      </c>
      <c r="E2894" s="14" t="s">
        <v>874</v>
      </c>
      <c r="F2894" s="20" t="s">
        <v>874</v>
      </c>
      <c r="G2894" s="20" t="s">
        <v>874</v>
      </c>
      <c r="H2894" s="20" t="s">
        <v>874</v>
      </c>
      <c r="I2894" s="12" t="s">
        <v>305</v>
      </c>
    </row>
    <row r="2895" spans="1:9" x14ac:dyDescent="0.2">
      <c r="A2895" s="14" t="s">
        <v>5234</v>
      </c>
      <c r="B2895" s="12" t="s">
        <v>5235</v>
      </c>
      <c r="C2895" s="18" t="s">
        <v>5406</v>
      </c>
      <c r="D2895" s="14" t="s">
        <v>5407</v>
      </c>
      <c r="E2895" s="14" t="s">
        <v>874</v>
      </c>
      <c r="F2895" s="20" t="s">
        <v>874</v>
      </c>
      <c r="G2895" s="20" t="s">
        <v>874</v>
      </c>
      <c r="H2895" s="20" t="s">
        <v>874</v>
      </c>
      <c r="I2895" s="12" t="s">
        <v>305</v>
      </c>
    </row>
    <row r="2896" spans="1:9" x14ac:dyDescent="0.2">
      <c r="A2896" s="14" t="s">
        <v>5234</v>
      </c>
      <c r="B2896" s="12" t="s">
        <v>5235</v>
      </c>
      <c r="C2896" s="18" t="s">
        <v>5408</v>
      </c>
      <c r="D2896" s="14" t="s">
        <v>5409</v>
      </c>
      <c r="E2896" s="14" t="s">
        <v>874</v>
      </c>
      <c r="F2896" s="20" t="s">
        <v>874</v>
      </c>
      <c r="G2896" s="20" t="s">
        <v>874</v>
      </c>
      <c r="H2896" s="20" t="s">
        <v>874</v>
      </c>
      <c r="I2896" s="12" t="s">
        <v>305</v>
      </c>
    </row>
    <row r="2897" spans="1:9" x14ac:dyDescent="0.2">
      <c r="A2897" s="14" t="s">
        <v>5234</v>
      </c>
      <c r="B2897" s="12" t="s">
        <v>5235</v>
      </c>
      <c r="C2897" s="18" t="s">
        <v>5410</v>
      </c>
      <c r="D2897" s="14" t="s">
        <v>5411</v>
      </c>
      <c r="E2897" s="14" t="s">
        <v>874</v>
      </c>
      <c r="F2897" s="20" t="s">
        <v>874</v>
      </c>
      <c r="G2897" s="20" t="s">
        <v>874</v>
      </c>
      <c r="H2897" s="20" t="s">
        <v>874</v>
      </c>
      <c r="I2897" s="12" t="s">
        <v>305</v>
      </c>
    </row>
    <row r="2898" spans="1:9" x14ac:dyDescent="0.2">
      <c r="A2898" s="14" t="s">
        <v>5234</v>
      </c>
      <c r="B2898" s="12" t="s">
        <v>5235</v>
      </c>
      <c r="C2898" s="18" t="s">
        <v>5412</v>
      </c>
      <c r="D2898" s="14" t="s">
        <v>5413</v>
      </c>
      <c r="E2898" s="14" t="s">
        <v>874</v>
      </c>
      <c r="F2898" s="20" t="s">
        <v>874</v>
      </c>
      <c r="G2898" s="20" t="s">
        <v>874</v>
      </c>
      <c r="H2898" s="20" t="s">
        <v>874</v>
      </c>
      <c r="I2898" s="12" t="s">
        <v>305</v>
      </c>
    </row>
    <row r="2899" spans="1:9" x14ac:dyDescent="0.2">
      <c r="A2899" s="14" t="s">
        <v>5234</v>
      </c>
      <c r="B2899" s="12" t="s">
        <v>5235</v>
      </c>
      <c r="C2899" s="18" t="s">
        <v>5414</v>
      </c>
      <c r="D2899" s="14" t="s">
        <v>5415</v>
      </c>
      <c r="E2899" s="14" t="s">
        <v>874</v>
      </c>
      <c r="F2899" s="20" t="s">
        <v>874</v>
      </c>
      <c r="G2899" s="20" t="s">
        <v>874</v>
      </c>
      <c r="H2899" s="20" t="s">
        <v>874</v>
      </c>
      <c r="I2899" s="12" t="s">
        <v>305</v>
      </c>
    </row>
    <row r="2900" spans="1:9" x14ac:dyDescent="0.2">
      <c r="A2900" s="14" t="s">
        <v>5234</v>
      </c>
      <c r="B2900" s="12" t="s">
        <v>5235</v>
      </c>
      <c r="C2900" s="18" t="s">
        <v>5416</v>
      </c>
      <c r="D2900" s="14" t="s">
        <v>5417</v>
      </c>
      <c r="E2900" s="14" t="s">
        <v>874</v>
      </c>
      <c r="F2900" s="20" t="s">
        <v>874</v>
      </c>
      <c r="G2900" s="20" t="s">
        <v>874</v>
      </c>
      <c r="H2900" s="20" t="s">
        <v>874</v>
      </c>
      <c r="I2900" s="12" t="s">
        <v>305</v>
      </c>
    </row>
    <row r="2901" spans="1:9" x14ac:dyDescent="0.2">
      <c r="A2901" s="14" t="s">
        <v>5234</v>
      </c>
      <c r="B2901" s="12" t="s">
        <v>5235</v>
      </c>
      <c r="C2901" s="18" t="s">
        <v>5418</v>
      </c>
      <c r="D2901" s="14" t="s">
        <v>5419</v>
      </c>
      <c r="E2901" s="14" t="s">
        <v>874</v>
      </c>
      <c r="F2901" s="20" t="s">
        <v>874</v>
      </c>
      <c r="G2901" s="20" t="s">
        <v>874</v>
      </c>
      <c r="H2901" s="20" t="s">
        <v>874</v>
      </c>
      <c r="I2901" s="12" t="s">
        <v>305</v>
      </c>
    </row>
    <row r="2902" spans="1:9" x14ac:dyDescent="0.2">
      <c r="A2902" s="14" t="s">
        <v>5234</v>
      </c>
      <c r="B2902" s="12" t="s">
        <v>5235</v>
      </c>
      <c r="C2902" s="18" t="s">
        <v>5420</v>
      </c>
      <c r="D2902" s="14" t="s">
        <v>5421</v>
      </c>
      <c r="E2902" s="14" t="s">
        <v>874</v>
      </c>
      <c r="F2902" s="20" t="s">
        <v>874</v>
      </c>
      <c r="G2902" s="20" t="s">
        <v>874</v>
      </c>
      <c r="H2902" s="20" t="s">
        <v>874</v>
      </c>
      <c r="I2902" s="12" t="s">
        <v>305</v>
      </c>
    </row>
    <row r="2903" spans="1:9" x14ac:dyDescent="0.2">
      <c r="A2903" s="14" t="s">
        <v>5234</v>
      </c>
      <c r="B2903" s="12" t="s">
        <v>5235</v>
      </c>
      <c r="C2903" s="18" t="s">
        <v>5422</v>
      </c>
      <c r="D2903" s="14" t="s">
        <v>5423</v>
      </c>
      <c r="E2903" s="14" t="s">
        <v>874</v>
      </c>
      <c r="F2903" s="20" t="s">
        <v>874</v>
      </c>
      <c r="G2903" s="20" t="s">
        <v>874</v>
      </c>
      <c r="H2903" s="20" t="s">
        <v>874</v>
      </c>
      <c r="I2903" s="12" t="s">
        <v>305</v>
      </c>
    </row>
    <row r="2904" spans="1:9" x14ac:dyDescent="0.2">
      <c r="A2904" s="14" t="s">
        <v>5234</v>
      </c>
      <c r="B2904" s="12" t="s">
        <v>5235</v>
      </c>
      <c r="C2904" s="18" t="s">
        <v>5424</v>
      </c>
      <c r="D2904" s="14" t="s">
        <v>5425</v>
      </c>
      <c r="E2904" s="14" t="s">
        <v>874</v>
      </c>
      <c r="F2904" s="20" t="s">
        <v>874</v>
      </c>
      <c r="G2904" s="20" t="s">
        <v>874</v>
      </c>
      <c r="H2904" s="20" t="s">
        <v>874</v>
      </c>
      <c r="I2904" s="12" t="s">
        <v>305</v>
      </c>
    </row>
    <row r="2905" spans="1:9" x14ac:dyDescent="0.2">
      <c r="A2905" s="14" t="s">
        <v>5234</v>
      </c>
      <c r="B2905" s="12" t="s">
        <v>5235</v>
      </c>
      <c r="C2905" s="18" t="s">
        <v>5426</v>
      </c>
      <c r="D2905" s="14" t="s">
        <v>5427</v>
      </c>
      <c r="E2905" s="14" t="s">
        <v>874</v>
      </c>
      <c r="F2905" s="20" t="s">
        <v>874</v>
      </c>
      <c r="G2905" s="20" t="s">
        <v>874</v>
      </c>
      <c r="H2905" s="20" t="s">
        <v>874</v>
      </c>
      <c r="I2905" s="12" t="s">
        <v>305</v>
      </c>
    </row>
    <row r="2906" spans="1:9" x14ac:dyDescent="0.2">
      <c r="A2906" s="14" t="s">
        <v>5234</v>
      </c>
      <c r="B2906" s="12" t="s">
        <v>5235</v>
      </c>
      <c r="C2906" s="18" t="s">
        <v>5428</v>
      </c>
      <c r="D2906" s="14" t="s">
        <v>5429</v>
      </c>
      <c r="E2906" s="14" t="s">
        <v>874</v>
      </c>
      <c r="F2906" s="20" t="s">
        <v>874</v>
      </c>
      <c r="G2906" s="20" t="s">
        <v>874</v>
      </c>
      <c r="H2906" s="20" t="s">
        <v>874</v>
      </c>
      <c r="I2906" s="12" t="s">
        <v>305</v>
      </c>
    </row>
    <row r="2907" spans="1:9" x14ac:dyDescent="0.2">
      <c r="A2907" s="14" t="s">
        <v>5234</v>
      </c>
      <c r="B2907" s="12" t="s">
        <v>5235</v>
      </c>
      <c r="C2907" s="18" t="s">
        <v>5430</v>
      </c>
      <c r="D2907" s="14" t="s">
        <v>5431</v>
      </c>
      <c r="E2907" s="14" t="s">
        <v>874</v>
      </c>
      <c r="F2907" s="20" t="s">
        <v>874</v>
      </c>
      <c r="G2907" s="20" t="s">
        <v>874</v>
      </c>
      <c r="H2907" s="20" t="s">
        <v>874</v>
      </c>
      <c r="I2907" s="12" t="s">
        <v>305</v>
      </c>
    </row>
    <row r="2908" spans="1:9" x14ac:dyDescent="0.2">
      <c r="A2908" s="14" t="s">
        <v>5234</v>
      </c>
      <c r="B2908" s="12" t="s">
        <v>5235</v>
      </c>
      <c r="C2908" s="18" t="s">
        <v>5432</v>
      </c>
      <c r="D2908" s="14" t="s">
        <v>5433</v>
      </c>
      <c r="E2908" s="14" t="s">
        <v>874</v>
      </c>
      <c r="F2908" s="20" t="s">
        <v>874</v>
      </c>
      <c r="G2908" s="20" t="s">
        <v>874</v>
      </c>
      <c r="H2908" s="20" t="s">
        <v>874</v>
      </c>
      <c r="I2908" s="12" t="s">
        <v>305</v>
      </c>
    </row>
    <row r="2909" spans="1:9" x14ac:dyDescent="0.2">
      <c r="A2909" s="14" t="s">
        <v>5234</v>
      </c>
      <c r="B2909" s="12" t="s">
        <v>5235</v>
      </c>
      <c r="C2909" s="18" t="s">
        <v>5434</v>
      </c>
      <c r="D2909" s="14" t="s">
        <v>5435</v>
      </c>
      <c r="E2909" s="14" t="s">
        <v>874</v>
      </c>
      <c r="F2909" s="20" t="s">
        <v>874</v>
      </c>
      <c r="G2909" s="20" t="s">
        <v>874</v>
      </c>
      <c r="H2909" s="20" t="s">
        <v>874</v>
      </c>
      <c r="I2909" s="12" t="s">
        <v>305</v>
      </c>
    </row>
    <row r="2910" spans="1:9" x14ac:dyDescent="0.2">
      <c r="A2910" s="14" t="s">
        <v>5234</v>
      </c>
      <c r="B2910" s="12" t="s">
        <v>5235</v>
      </c>
      <c r="C2910" s="18" t="s">
        <v>5436</v>
      </c>
      <c r="D2910" s="14" t="s">
        <v>5437</v>
      </c>
      <c r="E2910" s="14" t="s">
        <v>874</v>
      </c>
      <c r="F2910" s="20" t="s">
        <v>874</v>
      </c>
      <c r="G2910" s="20" t="s">
        <v>874</v>
      </c>
      <c r="H2910" s="20" t="s">
        <v>874</v>
      </c>
      <c r="I2910" s="12" t="s">
        <v>305</v>
      </c>
    </row>
    <row r="2911" spans="1:9" x14ac:dyDescent="0.2">
      <c r="A2911" s="14" t="s">
        <v>5234</v>
      </c>
      <c r="B2911" s="12" t="s">
        <v>5235</v>
      </c>
      <c r="C2911" s="18" t="s">
        <v>5438</v>
      </c>
      <c r="D2911" s="14" t="s">
        <v>5439</v>
      </c>
      <c r="E2911" s="14" t="s">
        <v>735</v>
      </c>
      <c r="F2911" s="20">
        <v>0</v>
      </c>
      <c r="G2911" s="20" t="s">
        <v>735</v>
      </c>
      <c r="H2911" s="20">
        <v>0</v>
      </c>
      <c r="I2911" s="12" t="s">
        <v>305</v>
      </c>
    </row>
    <row r="2912" spans="1:9" x14ac:dyDescent="0.2">
      <c r="A2912" s="14" t="s">
        <v>5234</v>
      </c>
      <c r="B2912" s="12" t="s">
        <v>5235</v>
      </c>
      <c r="C2912" s="18" t="s">
        <v>5440</v>
      </c>
      <c r="D2912" s="14" t="s">
        <v>5441</v>
      </c>
      <c r="E2912" s="14" t="s">
        <v>735</v>
      </c>
      <c r="F2912" s="20">
        <v>0</v>
      </c>
      <c r="G2912" s="20" t="s">
        <v>735</v>
      </c>
      <c r="H2912" s="20">
        <v>0</v>
      </c>
      <c r="I2912" s="12" t="s">
        <v>305</v>
      </c>
    </row>
    <row r="2913" spans="1:9" x14ac:dyDescent="0.2">
      <c r="A2913" s="14" t="s">
        <v>5234</v>
      </c>
      <c r="B2913" s="12" t="s">
        <v>5235</v>
      </c>
      <c r="C2913" s="18" t="s">
        <v>5442</v>
      </c>
      <c r="D2913" s="14" t="s">
        <v>5443</v>
      </c>
      <c r="E2913" s="14" t="s">
        <v>874</v>
      </c>
      <c r="F2913" s="20" t="s">
        <v>874</v>
      </c>
      <c r="G2913" s="20" t="s">
        <v>874</v>
      </c>
      <c r="H2913" s="20" t="s">
        <v>874</v>
      </c>
      <c r="I2913" s="12" t="s">
        <v>305</v>
      </c>
    </row>
    <row r="2914" spans="1:9" x14ac:dyDescent="0.2">
      <c r="A2914" s="14" t="s">
        <v>5234</v>
      </c>
      <c r="B2914" s="12" t="s">
        <v>5235</v>
      </c>
      <c r="C2914" s="18" t="s">
        <v>5444</v>
      </c>
      <c r="D2914" s="14" t="s">
        <v>5445</v>
      </c>
      <c r="E2914" s="14" t="s">
        <v>874</v>
      </c>
      <c r="F2914" s="20" t="s">
        <v>874</v>
      </c>
      <c r="G2914" s="20" t="s">
        <v>874</v>
      </c>
      <c r="H2914" s="20" t="s">
        <v>874</v>
      </c>
      <c r="I2914" s="12" t="s">
        <v>305</v>
      </c>
    </row>
    <row r="2915" spans="1:9" x14ac:dyDescent="0.2">
      <c r="A2915" s="14" t="s">
        <v>5234</v>
      </c>
      <c r="B2915" s="12" t="s">
        <v>5235</v>
      </c>
      <c r="C2915" s="18" t="s">
        <v>5446</v>
      </c>
      <c r="D2915" s="14" t="s">
        <v>5447</v>
      </c>
      <c r="E2915" s="14" t="s">
        <v>874</v>
      </c>
      <c r="F2915" s="20" t="s">
        <v>874</v>
      </c>
      <c r="G2915" s="20" t="s">
        <v>874</v>
      </c>
      <c r="H2915" s="20" t="s">
        <v>874</v>
      </c>
      <c r="I2915" s="12" t="s">
        <v>305</v>
      </c>
    </row>
    <row r="2916" spans="1:9" x14ac:dyDescent="0.2">
      <c r="A2916" s="14" t="s">
        <v>5448</v>
      </c>
      <c r="B2916" s="12" t="s">
        <v>864</v>
      </c>
      <c r="C2916" s="18" t="s">
        <v>1154</v>
      </c>
      <c r="D2916" s="14" t="s">
        <v>5449</v>
      </c>
      <c r="E2916" s="14" t="s">
        <v>735</v>
      </c>
      <c r="F2916" s="20">
        <v>0</v>
      </c>
      <c r="G2916" s="20" t="s">
        <v>735</v>
      </c>
      <c r="H2916" s="20">
        <v>0</v>
      </c>
      <c r="I2916" s="12" t="s">
        <v>304</v>
      </c>
    </row>
    <row r="2917" spans="1:9" x14ac:dyDescent="0.2">
      <c r="A2917" s="14" t="s">
        <v>5448</v>
      </c>
      <c r="B2917" s="12" t="s">
        <v>864</v>
      </c>
      <c r="C2917" s="18" t="s">
        <v>5450</v>
      </c>
      <c r="D2917" s="14" t="s">
        <v>5451</v>
      </c>
      <c r="E2917" s="14" t="s">
        <v>735</v>
      </c>
      <c r="F2917" s="20">
        <v>0</v>
      </c>
      <c r="G2917" s="20" t="s">
        <v>735</v>
      </c>
      <c r="H2917" s="20">
        <v>0</v>
      </c>
      <c r="I2917" s="12" t="s">
        <v>304</v>
      </c>
    </row>
    <row r="2918" spans="1:9" x14ac:dyDescent="0.2">
      <c r="A2918" s="14" t="s">
        <v>5448</v>
      </c>
      <c r="B2918" s="12" t="s">
        <v>864</v>
      </c>
      <c r="C2918" s="18" t="s">
        <v>910</v>
      </c>
      <c r="D2918" s="14" t="s">
        <v>5452</v>
      </c>
      <c r="E2918" s="14" t="s">
        <v>735</v>
      </c>
      <c r="F2918" s="20">
        <v>0</v>
      </c>
      <c r="G2918" s="20" t="s">
        <v>735</v>
      </c>
      <c r="H2918" s="20">
        <v>0</v>
      </c>
      <c r="I2918" s="12" t="s">
        <v>304</v>
      </c>
    </row>
    <row r="2919" spans="1:9" x14ac:dyDescent="0.2">
      <c r="A2919" s="14" t="s">
        <v>5448</v>
      </c>
      <c r="B2919" s="12" t="s">
        <v>864</v>
      </c>
      <c r="C2919" s="18" t="s">
        <v>5453</v>
      </c>
      <c r="D2919" s="14" t="s">
        <v>5454</v>
      </c>
      <c r="E2919" s="14" t="s">
        <v>874</v>
      </c>
      <c r="F2919" s="20" t="s">
        <v>874</v>
      </c>
      <c r="G2919" s="20" t="s">
        <v>874</v>
      </c>
      <c r="H2919" s="20" t="s">
        <v>874</v>
      </c>
      <c r="I2919" s="12" t="s">
        <v>304</v>
      </c>
    </row>
    <row r="2920" spans="1:9" x14ac:dyDescent="0.2">
      <c r="A2920" s="14" t="s">
        <v>5448</v>
      </c>
      <c r="B2920" s="12" t="s">
        <v>864</v>
      </c>
      <c r="C2920" s="18" t="s">
        <v>5455</v>
      </c>
      <c r="D2920" s="14" t="s">
        <v>5456</v>
      </c>
      <c r="E2920" s="14" t="s">
        <v>874</v>
      </c>
      <c r="F2920" s="20" t="s">
        <v>874</v>
      </c>
      <c r="G2920" s="20" t="s">
        <v>874</v>
      </c>
      <c r="H2920" s="20" t="s">
        <v>874</v>
      </c>
      <c r="I2920" s="12" t="s">
        <v>305</v>
      </c>
    </row>
    <row r="2921" spans="1:9" x14ac:dyDescent="0.2">
      <c r="A2921" s="14" t="s">
        <v>5448</v>
      </c>
      <c r="B2921" s="12" t="s">
        <v>864</v>
      </c>
      <c r="C2921" s="18" t="s">
        <v>921</v>
      </c>
      <c r="D2921" s="14" t="s">
        <v>5457</v>
      </c>
      <c r="E2921" s="14" t="s">
        <v>740</v>
      </c>
      <c r="F2921" s="20" t="s">
        <v>741</v>
      </c>
      <c r="G2921" s="20" t="s">
        <v>740</v>
      </c>
      <c r="H2921" s="20" t="s">
        <v>741</v>
      </c>
      <c r="I2921" s="12" t="s">
        <v>305</v>
      </c>
    </row>
    <row r="2922" spans="1:9" x14ac:dyDescent="0.2">
      <c r="A2922" s="14" t="s">
        <v>5448</v>
      </c>
      <c r="B2922" s="12" t="s">
        <v>864</v>
      </c>
      <c r="C2922" s="18" t="s">
        <v>927</v>
      </c>
      <c r="D2922" s="14" t="s">
        <v>5458</v>
      </c>
      <c r="E2922" s="14" t="s">
        <v>735</v>
      </c>
      <c r="F2922" s="20">
        <v>0</v>
      </c>
      <c r="G2922" s="20" t="s">
        <v>735</v>
      </c>
      <c r="H2922" s="20">
        <v>0</v>
      </c>
      <c r="I2922" s="12" t="s">
        <v>304</v>
      </c>
    </row>
    <row r="2923" spans="1:9" x14ac:dyDescent="0.2">
      <c r="A2923" s="14" t="s">
        <v>5448</v>
      </c>
      <c r="B2923" s="12" t="s">
        <v>864</v>
      </c>
      <c r="C2923" s="18" t="s">
        <v>5459</v>
      </c>
      <c r="D2923" s="14" t="s">
        <v>5460</v>
      </c>
      <c r="E2923" s="14" t="s">
        <v>735</v>
      </c>
      <c r="F2923" s="20">
        <v>0.25784897018352393</v>
      </c>
      <c r="G2923" s="20" t="s">
        <v>735</v>
      </c>
      <c r="H2923" s="20">
        <v>0.10070380353399228</v>
      </c>
      <c r="I2923" s="12" t="s">
        <v>305</v>
      </c>
    </row>
    <row r="2924" spans="1:9" x14ac:dyDescent="0.2">
      <c r="A2924" s="14" t="s">
        <v>5448</v>
      </c>
      <c r="B2924" s="12" t="s">
        <v>864</v>
      </c>
      <c r="C2924" s="18" t="s">
        <v>1190</v>
      </c>
      <c r="D2924" s="14" t="s">
        <v>5461</v>
      </c>
      <c r="E2924" s="14" t="s">
        <v>735</v>
      </c>
      <c r="F2924" s="20">
        <v>0</v>
      </c>
      <c r="G2924" s="20" t="s">
        <v>735</v>
      </c>
      <c r="H2924" s="20">
        <v>0</v>
      </c>
      <c r="I2924" s="12" t="s">
        <v>304</v>
      </c>
    </row>
    <row r="2925" spans="1:9" x14ac:dyDescent="0.2">
      <c r="A2925" s="14" t="s">
        <v>5448</v>
      </c>
      <c r="B2925" s="12" t="s">
        <v>864</v>
      </c>
      <c r="C2925" s="18" t="s">
        <v>5462</v>
      </c>
      <c r="D2925" s="14" t="s">
        <v>5463</v>
      </c>
      <c r="E2925" s="14" t="s">
        <v>735</v>
      </c>
      <c r="F2925" s="20">
        <v>0</v>
      </c>
      <c r="G2925" s="20" t="s">
        <v>735</v>
      </c>
      <c r="H2925" s="20">
        <v>0</v>
      </c>
      <c r="I2925" s="12" t="s">
        <v>304</v>
      </c>
    </row>
    <row r="2926" spans="1:9" x14ac:dyDescent="0.2">
      <c r="A2926" s="14" t="s">
        <v>5448</v>
      </c>
      <c r="B2926" s="12" t="s">
        <v>864</v>
      </c>
      <c r="C2926" s="18" t="s">
        <v>794</v>
      </c>
      <c r="D2926" s="14" t="s">
        <v>5464</v>
      </c>
      <c r="E2926" s="14" t="s">
        <v>735</v>
      </c>
      <c r="F2926" s="20">
        <v>0</v>
      </c>
      <c r="G2926" s="20" t="s">
        <v>735</v>
      </c>
      <c r="H2926" s="20">
        <v>0</v>
      </c>
      <c r="I2926" s="12" t="s">
        <v>304</v>
      </c>
    </row>
    <row r="2927" spans="1:9" x14ac:dyDescent="0.2">
      <c r="A2927" s="14" t="s">
        <v>5448</v>
      </c>
      <c r="B2927" s="12" t="s">
        <v>864</v>
      </c>
      <c r="C2927" s="18" t="s">
        <v>1200</v>
      </c>
      <c r="D2927" s="14" t="s">
        <v>5465</v>
      </c>
      <c r="E2927" s="14" t="s">
        <v>735</v>
      </c>
      <c r="F2927" s="20">
        <v>0</v>
      </c>
      <c r="G2927" s="20" t="s">
        <v>735</v>
      </c>
      <c r="H2927" s="20">
        <v>0</v>
      </c>
      <c r="I2927" s="12" t="s">
        <v>304</v>
      </c>
    </row>
    <row r="2928" spans="1:9" x14ac:dyDescent="0.2">
      <c r="A2928" s="14" t="s">
        <v>5448</v>
      </c>
      <c r="B2928" s="12" t="s">
        <v>864</v>
      </c>
      <c r="C2928" s="18" t="s">
        <v>951</v>
      </c>
      <c r="D2928" s="14" t="s">
        <v>5466</v>
      </c>
      <c r="E2928" s="14" t="s">
        <v>735</v>
      </c>
      <c r="F2928" s="20">
        <v>0</v>
      </c>
      <c r="G2928" s="20" t="s">
        <v>735</v>
      </c>
      <c r="H2928" s="20">
        <v>0</v>
      </c>
      <c r="I2928" s="12" t="s">
        <v>304</v>
      </c>
    </row>
    <row r="2929" spans="1:9" x14ac:dyDescent="0.2">
      <c r="A2929" s="14" t="s">
        <v>5448</v>
      </c>
      <c r="B2929" s="12" t="s">
        <v>864</v>
      </c>
      <c r="C2929" s="18" t="s">
        <v>5467</v>
      </c>
      <c r="D2929" s="14" t="s">
        <v>5468</v>
      </c>
      <c r="E2929" s="14" t="s">
        <v>740</v>
      </c>
      <c r="F2929" s="20" t="s">
        <v>741</v>
      </c>
      <c r="G2929" s="20" t="s">
        <v>735</v>
      </c>
      <c r="H2929" s="20">
        <v>0.47738095238095241</v>
      </c>
      <c r="I2929" s="12" t="s">
        <v>305</v>
      </c>
    </row>
    <row r="2930" spans="1:9" x14ac:dyDescent="0.2">
      <c r="A2930" s="14" t="s">
        <v>5448</v>
      </c>
      <c r="B2930" s="12" t="s">
        <v>864</v>
      </c>
      <c r="C2930" s="18" t="s">
        <v>5469</v>
      </c>
      <c r="D2930" s="14" t="s">
        <v>5470</v>
      </c>
      <c r="E2930" s="14" t="s">
        <v>874</v>
      </c>
      <c r="F2930" s="20" t="s">
        <v>874</v>
      </c>
      <c r="G2930" s="20" t="s">
        <v>874</v>
      </c>
      <c r="H2930" s="20" t="s">
        <v>874</v>
      </c>
      <c r="I2930" s="12" t="s">
        <v>305</v>
      </c>
    </row>
    <row r="2931" spans="1:9" x14ac:dyDescent="0.2">
      <c r="A2931" s="14" t="s">
        <v>5448</v>
      </c>
      <c r="B2931" s="12" t="s">
        <v>864</v>
      </c>
      <c r="C2931" s="18" t="s">
        <v>808</v>
      </c>
      <c r="D2931" s="14" t="s">
        <v>5471</v>
      </c>
      <c r="E2931" s="14" t="s">
        <v>874</v>
      </c>
      <c r="F2931" s="20" t="s">
        <v>874</v>
      </c>
      <c r="G2931" s="20" t="s">
        <v>874</v>
      </c>
      <c r="H2931" s="20" t="s">
        <v>874</v>
      </c>
      <c r="I2931" s="12" t="s">
        <v>305</v>
      </c>
    </row>
    <row r="2932" spans="1:9" x14ac:dyDescent="0.2">
      <c r="A2932" s="14" t="s">
        <v>5448</v>
      </c>
      <c r="B2932" s="12" t="s">
        <v>864</v>
      </c>
      <c r="C2932" s="18" t="s">
        <v>4968</v>
      </c>
      <c r="D2932" s="14" t="s">
        <v>5472</v>
      </c>
      <c r="E2932" s="14" t="s">
        <v>735</v>
      </c>
      <c r="F2932" s="20">
        <v>0.31369736953351796</v>
      </c>
      <c r="G2932" s="20" t="s">
        <v>735</v>
      </c>
      <c r="H2932" s="20">
        <v>0.29716797823763724</v>
      </c>
      <c r="I2932" s="12" t="s">
        <v>305</v>
      </c>
    </row>
    <row r="2933" spans="1:9" x14ac:dyDescent="0.2">
      <c r="A2933" s="14" t="s">
        <v>5448</v>
      </c>
      <c r="B2933" s="12" t="s">
        <v>864</v>
      </c>
      <c r="C2933" s="18" t="s">
        <v>5473</v>
      </c>
      <c r="D2933" s="14" t="s">
        <v>5474</v>
      </c>
      <c r="E2933" s="14" t="s">
        <v>874</v>
      </c>
      <c r="F2933" s="20" t="s">
        <v>874</v>
      </c>
      <c r="G2933" s="20" t="s">
        <v>874</v>
      </c>
      <c r="H2933" s="20" t="s">
        <v>874</v>
      </c>
      <c r="I2933" s="12" t="s">
        <v>305</v>
      </c>
    </row>
    <row r="2934" spans="1:9" x14ac:dyDescent="0.2">
      <c r="A2934" s="14" t="s">
        <v>5448</v>
      </c>
      <c r="B2934" s="12" t="s">
        <v>864</v>
      </c>
      <c r="C2934" s="18" t="s">
        <v>5475</v>
      </c>
      <c r="D2934" s="14" t="s">
        <v>5476</v>
      </c>
      <c r="E2934" s="14" t="s">
        <v>740</v>
      </c>
      <c r="F2934" s="20" t="s">
        <v>741</v>
      </c>
      <c r="G2934" s="20" t="s">
        <v>740</v>
      </c>
      <c r="H2934" s="20" t="s">
        <v>741</v>
      </c>
      <c r="I2934" s="12" t="s">
        <v>304</v>
      </c>
    </row>
    <row r="2935" spans="1:9" x14ac:dyDescent="0.2">
      <c r="A2935" s="14" t="s">
        <v>5448</v>
      </c>
      <c r="B2935" s="12" t="s">
        <v>864</v>
      </c>
      <c r="C2935" s="18" t="s">
        <v>5477</v>
      </c>
      <c r="D2935" s="14" t="s">
        <v>5478</v>
      </c>
      <c r="E2935" s="14" t="s">
        <v>735</v>
      </c>
      <c r="F2935" s="20">
        <v>0</v>
      </c>
      <c r="G2935" s="20" t="s">
        <v>735</v>
      </c>
      <c r="H2935" s="20">
        <v>0</v>
      </c>
      <c r="I2935" s="12" t="s">
        <v>304</v>
      </c>
    </row>
    <row r="2936" spans="1:9" x14ac:dyDescent="0.2">
      <c r="A2936" s="14" t="s">
        <v>5448</v>
      </c>
      <c r="B2936" s="12" t="s">
        <v>864</v>
      </c>
      <c r="C2936" s="18" t="s">
        <v>1739</v>
      </c>
      <c r="D2936" s="14" t="s">
        <v>5479</v>
      </c>
      <c r="E2936" s="14" t="s">
        <v>735</v>
      </c>
      <c r="F2936" s="20">
        <v>0</v>
      </c>
      <c r="G2936" s="20" t="s">
        <v>735</v>
      </c>
      <c r="H2936" s="20">
        <v>0</v>
      </c>
      <c r="I2936" s="12" t="s">
        <v>305</v>
      </c>
    </row>
    <row r="2937" spans="1:9" x14ac:dyDescent="0.2">
      <c r="A2937" s="14" t="s">
        <v>5448</v>
      </c>
      <c r="B2937" s="12" t="s">
        <v>864</v>
      </c>
      <c r="C2937" s="18" t="s">
        <v>972</v>
      </c>
      <c r="D2937" s="14" t="s">
        <v>5480</v>
      </c>
      <c r="E2937" s="14" t="s">
        <v>735</v>
      </c>
      <c r="F2937" s="20">
        <v>0</v>
      </c>
      <c r="G2937" s="20" t="s">
        <v>735</v>
      </c>
      <c r="H2937" s="20">
        <v>0</v>
      </c>
      <c r="I2937" s="12" t="s">
        <v>304</v>
      </c>
    </row>
    <row r="2938" spans="1:9" x14ac:dyDescent="0.2">
      <c r="A2938" s="14" t="s">
        <v>5448</v>
      </c>
      <c r="B2938" s="12" t="s">
        <v>864</v>
      </c>
      <c r="C2938" s="18" t="s">
        <v>1860</v>
      </c>
      <c r="D2938" s="14" t="s">
        <v>5481</v>
      </c>
      <c r="E2938" s="14" t="s">
        <v>874</v>
      </c>
      <c r="F2938" s="20" t="s">
        <v>874</v>
      </c>
      <c r="G2938" s="20" t="s">
        <v>874</v>
      </c>
      <c r="H2938" s="20" t="s">
        <v>874</v>
      </c>
      <c r="I2938" s="12" t="s">
        <v>305</v>
      </c>
    </row>
    <row r="2939" spans="1:9" x14ac:dyDescent="0.2">
      <c r="A2939" s="14" t="s">
        <v>5448</v>
      </c>
      <c r="B2939" s="12" t="s">
        <v>864</v>
      </c>
      <c r="C2939" s="18" t="s">
        <v>5482</v>
      </c>
      <c r="D2939" s="14" t="s">
        <v>5483</v>
      </c>
      <c r="E2939" s="14" t="s">
        <v>735</v>
      </c>
      <c r="F2939" s="20">
        <v>0</v>
      </c>
      <c r="G2939" s="20" t="s">
        <v>735</v>
      </c>
      <c r="H2939" s="20">
        <v>0</v>
      </c>
      <c r="I2939" s="12" t="s">
        <v>304</v>
      </c>
    </row>
    <row r="2940" spans="1:9" x14ac:dyDescent="0.2">
      <c r="A2940" s="14" t="s">
        <v>5448</v>
      </c>
      <c r="B2940" s="12" t="s">
        <v>864</v>
      </c>
      <c r="C2940" s="18" t="s">
        <v>5484</v>
      </c>
      <c r="D2940" s="14" t="s">
        <v>5485</v>
      </c>
      <c r="E2940" s="14" t="s">
        <v>735</v>
      </c>
      <c r="F2940" s="20">
        <v>0.37515969068313726</v>
      </c>
      <c r="G2940" s="20" t="s">
        <v>740</v>
      </c>
      <c r="H2940" s="20" t="s">
        <v>741</v>
      </c>
      <c r="I2940" s="12" t="s">
        <v>305</v>
      </c>
    </row>
    <row r="2941" spans="1:9" x14ac:dyDescent="0.2">
      <c r="A2941" s="14" t="s">
        <v>5448</v>
      </c>
      <c r="B2941" s="12" t="s">
        <v>864</v>
      </c>
      <c r="C2941" s="18" t="s">
        <v>5486</v>
      </c>
      <c r="D2941" s="14" t="s">
        <v>5487</v>
      </c>
      <c r="E2941" s="14" t="s">
        <v>735</v>
      </c>
      <c r="F2941" s="20">
        <v>0</v>
      </c>
      <c r="G2941" s="20" t="s">
        <v>874</v>
      </c>
      <c r="H2941" s="20" t="s">
        <v>874</v>
      </c>
      <c r="I2941" s="12" t="s">
        <v>305</v>
      </c>
    </row>
    <row r="2942" spans="1:9" x14ac:dyDescent="0.2">
      <c r="A2942" s="14" t="s">
        <v>5448</v>
      </c>
      <c r="B2942" s="12" t="s">
        <v>864</v>
      </c>
      <c r="C2942" s="18" t="s">
        <v>1606</v>
      </c>
      <c r="D2942" s="14" t="s">
        <v>5488</v>
      </c>
      <c r="E2942" s="14" t="s">
        <v>735</v>
      </c>
      <c r="F2942" s="20">
        <v>0</v>
      </c>
      <c r="G2942" s="20" t="s">
        <v>735</v>
      </c>
      <c r="H2942" s="20">
        <v>0</v>
      </c>
      <c r="I2942" s="12" t="s">
        <v>305</v>
      </c>
    </row>
    <row r="2943" spans="1:9" x14ac:dyDescent="0.2">
      <c r="A2943" s="14" t="s">
        <v>5448</v>
      </c>
      <c r="B2943" s="12" t="s">
        <v>864</v>
      </c>
      <c r="C2943" s="18" t="s">
        <v>1259</v>
      </c>
      <c r="D2943" s="14" t="s">
        <v>5489</v>
      </c>
      <c r="E2943" s="14" t="s">
        <v>874</v>
      </c>
      <c r="F2943" s="20" t="s">
        <v>874</v>
      </c>
      <c r="G2943" s="20" t="s">
        <v>874</v>
      </c>
      <c r="H2943" s="20" t="s">
        <v>874</v>
      </c>
      <c r="I2943" s="12" t="s">
        <v>305</v>
      </c>
    </row>
    <row r="2944" spans="1:9" x14ac:dyDescent="0.2">
      <c r="A2944" s="14" t="s">
        <v>5448</v>
      </c>
      <c r="B2944" s="12" t="s">
        <v>864</v>
      </c>
      <c r="C2944" s="18" t="s">
        <v>5490</v>
      </c>
      <c r="D2944" s="14" t="s">
        <v>5491</v>
      </c>
      <c r="E2944" s="14" t="s">
        <v>735</v>
      </c>
      <c r="F2944" s="20">
        <v>0</v>
      </c>
      <c r="G2944" s="20" t="s">
        <v>735</v>
      </c>
      <c r="H2944" s="20">
        <v>0</v>
      </c>
      <c r="I2944" s="12" t="s">
        <v>305</v>
      </c>
    </row>
    <row r="2945" spans="1:9" x14ac:dyDescent="0.2">
      <c r="A2945" s="14" t="s">
        <v>5448</v>
      </c>
      <c r="B2945" s="12" t="s">
        <v>864</v>
      </c>
      <c r="C2945" s="18" t="s">
        <v>5492</v>
      </c>
      <c r="D2945" s="14" t="s">
        <v>5493</v>
      </c>
      <c r="E2945" s="14" t="s">
        <v>874</v>
      </c>
      <c r="F2945" s="20" t="s">
        <v>874</v>
      </c>
      <c r="G2945" s="20" t="s">
        <v>874</v>
      </c>
      <c r="H2945" s="20" t="s">
        <v>874</v>
      </c>
      <c r="I2945" s="12" t="s">
        <v>305</v>
      </c>
    </row>
    <row r="2946" spans="1:9" x14ac:dyDescent="0.2">
      <c r="A2946" s="14" t="s">
        <v>5448</v>
      </c>
      <c r="B2946" s="12" t="s">
        <v>864</v>
      </c>
      <c r="C2946" s="18" t="s">
        <v>5494</v>
      </c>
      <c r="D2946" s="14" t="s">
        <v>5495</v>
      </c>
      <c r="E2946" s="14" t="s">
        <v>735</v>
      </c>
      <c r="F2946" s="20">
        <v>0</v>
      </c>
      <c r="G2946" s="20" t="s">
        <v>735</v>
      </c>
      <c r="H2946" s="20">
        <v>2.8872013921847794E-2</v>
      </c>
      <c r="I2946" s="12" t="s">
        <v>305</v>
      </c>
    </row>
    <row r="2947" spans="1:9" x14ac:dyDescent="0.2">
      <c r="A2947" s="14" t="s">
        <v>5448</v>
      </c>
      <c r="B2947" s="12" t="s">
        <v>864</v>
      </c>
      <c r="C2947" s="18" t="s">
        <v>5496</v>
      </c>
      <c r="D2947" s="14" t="s">
        <v>5497</v>
      </c>
      <c r="E2947" s="14" t="s">
        <v>735</v>
      </c>
      <c r="F2947" s="20">
        <v>0</v>
      </c>
      <c r="G2947" s="20" t="s">
        <v>735</v>
      </c>
      <c r="H2947" s="20">
        <v>0</v>
      </c>
      <c r="I2947" s="12" t="s">
        <v>304</v>
      </c>
    </row>
    <row r="2948" spans="1:9" x14ac:dyDescent="0.2">
      <c r="A2948" s="14" t="s">
        <v>5448</v>
      </c>
      <c r="B2948" s="12" t="s">
        <v>864</v>
      </c>
      <c r="C2948" s="18" t="s">
        <v>2355</v>
      </c>
      <c r="D2948" s="14" t="s">
        <v>5498</v>
      </c>
      <c r="E2948" s="14" t="s">
        <v>735</v>
      </c>
      <c r="F2948" s="20">
        <v>0</v>
      </c>
      <c r="G2948" s="20" t="s">
        <v>735</v>
      </c>
      <c r="H2948" s="20">
        <v>0</v>
      </c>
      <c r="I2948" s="12" t="s">
        <v>304</v>
      </c>
    </row>
    <row r="2949" spans="1:9" x14ac:dyDescent="0.2">
      <c r="A2949" s="14" t="s">
        <v>5448</v>
      </c>
      <c r="B2949" s="12" t="s">
        <v>864</v>
      </c>
      <c r="C2949" s="18" t="s">
        <v>3551</v>
      </c>
      <c r="D2949" s="14" t="s">
        <v>5499</v>
      </c>
      <c r="E2949" s="14" t="s">
        <v>735</v>
      </c>
      <c r="F2949" s="20">
        <v>0.1564044783222866</v>
      </c>
      <c r="G2949" s="20" t="s">
        <v>735</v>
      </c>
      <c r="H2949" s="20">
        <v>0.14369762657433893</v>
      </c>
      <c r="I2949" s="12" t="s">
        <v>305</v>
      </c>
    </row>
    <row r="2950" spans="1:9" x14ac:dyDescent="0.2">
      <c r="A2950" s="14" t="s">
        <v>5448</v>
      </c>
      <c r="B2950" s="12" t="s">
        <v>864</v>
      </c>
      <c r="C2950" s="18" t="s">
        <v>5500</v>
      </c>
      <c r="D2950" s="14" t="s">
        <v>5501</v>
      </c>
      <c r="E2950" s="14" t="s">
        <v>874</v>
      </c>
      <c r="F2950" s="20" t="s">
        <v>874</v>
      </c>
      <c r="G2950" s="20" t="s">
        <v>874</v>
      </c>
      <c r="H2950" s="20" t="s">
        <v>874</v>
      </c>
      <c r="I2950" s="12" t="s">
        <v>305</v>
      </c>
    </row>
    <row r="2951" spans="1:9" x14ac:dyDescent="0.2">
      <c r="A2951" s="14" t="s">
        <v>5448</v>
      </c>
      <c r="B2951" s="12" t="s">
        <v>864</v>
      </c>
      <c r="C2951" s="18" t="s">
        <v>5502</v>
      </c>
      <c r="D2951" s="14" t="s">
        <v>5503</v>
      </c>
      <c r="E2951" s="14" t="s">
        <v>735</v>
      </c>
      <c r="F2951" s="20">
        <v>0.35438014868394618</v>
      </c>
      <c r="G2951" s="20" t="s">
        <v>735</v>
      </c>
      <c r="H2951" s="20">
        <v>0.40894364074743822</v>
      </c>
      <c r="I2951" s="12" t="s">
        <v>304</v>
      </c>
    </row>
    <row r="2952" spans="1:9" x14ac:dyDescent="0.2">
      <c r="A2952" s="14" t="s">
        <v>5448</v>
      </c>
      <c r="B2952" s="12" t="s">
        <v>864</v>
      </c>
      <c r="C2952" s="18" t="s">
        <v>5504</v>
      </c>
      <c r="D2952" s="14" t="s">
        <v>5505</v>
      </c>
      <c r="E2952" s="14" t="s">
        <v>735</v>
      </c>
      <c r="F2952" s="20">
        <v>0</v>
      </c>
      <c r="G2952" s="20" t="s">
        <v>735</v>
      </c>
      <c r="H2952" s="20">
        <v>0</v>
      </c>
      <c r="I2952" s="12" t="s">
        <v>305</v>
      </c>
    </row>
    <row r="2953" spans="1:9" x14ac:dyDescent="0.2">
      <c r="A2953" s="14" t="s">
        <v>5448</v>
      </c>
      <c r="B2953" s="12" t="s">
        <v>864</v>
      </c>
      <c r="C2953" s="18" t="s">
        <v>5506</v>
      </c>
      <c r="D2953" s="14" t="s">
        <v>5507</v>
      </c>
      <c r="E2953" s="14" t="s">
        <v>735</v>
      </c>
      <c r="F2953" s="20">
        <v>0</v>
      </c>
      <c r="G2953" s="20" t="s">
        <v>735</v>
      </c>
      <c r="H2953" s="20">
        <v>0</v>
      </c>
      <c r="I2953" s="12" t="s">
        <v>304</v>
      </c>
    </row>
    <row r="2954" spans="1:9" x14ac:dyDescent="0.2">
      <c r="A2954" s="14" t="s">
        <v>5448</v>
      </c>
      <c r="B2954" s="12" t="s">
        <v>864</v>
      </c>
      <c r="C2954" s="18" t="s">
        <v>5508</v>
      </c>
      <c r="D2954" s="14" t="s">
        <v>5509</v>
      </c>
      <c r="E2954" s="14" t="s">
        <v>735</v>
      </c>
      <c r="F2954" s="20">
        <v>0</v>
      </c>
      <c r="G2954" s="20" t="s">
        <v>735</v>
      </c>
      <c r="H2954" s="20">
        <v>0</v>
      </c>
      <c r="I2954" s="12" t="s">
        <v>304</v>
      </c>
    </row>
    <row r="2955" spans="1:9" x14ac:dyDescent="0.2">
      <c r="A2955" s="14" t="s">
        <v>5510</v>
      </c>
      <c r="B2955" s="12" t="s">
        <v>5511</v>
      </c>
      <c r="C2955" s="18" t="s">
        <v>738</v>
      </c>
      <c r="D2955" s="14" t="s">
        <v>5512</v>
      </c>
      <c r="E2955" s="14" t="s">
        <v>735</v>
      </c>
      <c r="F2955" s="20">
        <v>0</v>
      </c>
      <c r="G2955" s="20" t="s">
        <v>735</v>
      </c>
      <c r="H2955" s="20">
        <v>0</v>
      </c>
      <c r="I2955" s="12" t="s">
        <v>305</v>
      </c>
    </row>
    <row r="2956" spans="1:9" x14ac:dyDescent="0.2">
      <c r="A2956" s="14" t="s">
        <v>5510</v>
      </c>
      <c r="B2956" s="12" t="s">
        <v>5511</v>
      </c>
      <c r="C2956" s="18" t="s">
        <v>4462</v>
      </c>
      <c r="D2956" s="14" t="s">
        <v>5513</v>
      </c>
      <c r="E2956" s="14" t="s">
        <v>735</v>
      </c>
      <c r="F2956" s="20">
        <v>0.1380770762491193</v>
      </c>
      <c r="G2956" s="20" t="s">
        <v>735</v>
      </c>
      <c r="H2956" s="20">
        <v>0.14087725546058871</v>
      </c>
      <c r="I2956" s="12" t="s">
        <v>305</v>
      </c>
    </row>
    <row r="2957" spans="1:9" x14ac:dyDescent="0.2">
      <c r="A2957" s="14" t="s">
        <v>5510</v>
      </c>
      <c r="B2957" s="12" t="s">
        <v>5511</v>
      </c>
      <c r="C2957" s="18" t="s">
        <v>912</v>
      </c>
      <c r="D2957" s="14" t="s">
        <v>5514</v>
      </c>
      <c r="E2957" s="14" t="s">
        <v>874</v>
      </c>
      <c r="F2957" s="20" t="s">
        <v>874</v>
      </c>
      <c r="G2957" s="20" t="s">
        <v>874</v>
      </c>
      <c r="H2957" s="20" t="s">
        <v>874</v>
      </c>
      <c r="I2957" s="12" t="s">
        <v>305</v>
      </c>
    </row>
    <row r="2958" spans="1:9" x14ac:dyDescent="0.2">
      <c r="A2958" s="14" t="s">
        <v>5510</v>
      </c>
      <c r="B2958" s="12" t="s">
        <v>5511</v>
      </c>
      <c r="C2958" s="18" t="s">
        <v>5515</v>
      </c>
      <c r="D2958" s="14" t="s">
        <v>5516</v>
      </c>
      <c r="E2958" s="14" t="s">
        <v>735</v>
      </c>
      <c r="F2958" s="20">
        <v>0</v>
      </c>
      <c r="G2958" s="20" t="s">
        <v>735</v>
      </c>
      <c r="H2958" s="20">
        <v>0</v>
      </c>
      <c r="I2958" s="12" t="s">
        <v>305</v>
      </c>
    </row>
    <row r="2959" spans="1:9" x14ac:dyDescent="0.2">
      <c r="A2959" s="14" t="s">
        <v>5510</v>
      </c>
      <c r="B2959" s="12" t="s">
        <v>5511</v>
      </c>
      <c r="C2959" s="18" t="s">
        <v>5517</v>
      </c>
      <c r="D2959" s="14" t="s">
        <v>5518</v>
      </c>
      <c r="E2959" s="14" t="s">
        <v>874</v>
      </c>
      <c r="F2959" s="20" t="s">
        <v>874</v>
      </c>
      <c r="G2959" s="20" t="s">
        <v>874</v>
      </c>
      <c r="H2959" s="20" t="s">
        <v>874</v>
      </c>
      <c r="I2959" s="12" t="s">
        <v>305</v>
      </c>
    </row>
    <row r="2960" spans="1:9" x14ac:dyDescent="0.2">
      <c r="A2960" s="14" t="s">
        <v>5510</v>
      </c>
      <c r="B2960" s="12" t="s">
        <v>5511</v>
      </c>
      <c r="C2960" s="18" t="s">
        <v>5519</v>
      </c>
      <c r="D2960" s="14" t="s">
        <v>5520</v>
      </c>
      <c r="E2960" s="14" t="s">
        <v>735</v>
      </c>
      <c r="F2960" s="20">
        <v>0</v>
      </c>
      <c r="G2960" s="20" t="s">
        <v>735</v>
      </c>
      <c r="H2960" s="20">
        <v>0</v>
      </c>
      <c r="I2960" s="12" t="s">
        <v>305</v>
      </c>
    </row>
    <row r="2961" spans="1:9" x14ac:dyDescent="0.2">
      <c r="A2961" s="14" t="s">
        <v>5510</v>
      </c>
      <c r="B2961" s="12" t="s">
        <v>5511</v>
      </c>
      <c r="C2961" s="18" t="s">
        <v>750</v>
      </c>
      <c r="D2961" s="14" t="s">
        <v>5521</v>
      </c>
      <c r="E2961" s="14" t="s">
        <v>735</v>
      </c>
      <c r="F2961" s="20">
        <v>0</v>
      </c>
      <c r="G2961" s="20" t="s">
        <v>735</v>
      </c>
      <c r="H2961" s="20">
        <v>0</v>
      </c>
      <c r="I2961" s="12" t="s">
        <v>305</v>
      </c>
    </row>
    <row r="2962" spans="1:9" x14ac:dyDescent="0.2">
      <c r="A2962" s="14" t="s">
        <v>5510</v>
      </c>
      <c r="B2962" s="12" t="s">
        <v>5511</v>
      </c>
      <c r="C2962" s="18" t="s">
        <v>762</v>
      </c>
      <c r="D2962" s="14" t="s">
        <v>5522</v>
      </c>
      <c r="E2962" s="14" t="s">
        <v>874</v>
      </c>
      <c r="F2962" s="20" t="s">
        <v>874</v>
      </c>
      <c r="G2962" s="20" t="s">
        <v>874</v>
      </c>
      <c r="H2962" s="20" t="s">
        <v>874</v>
      </c>
      <c r="I2962" s="12" t="s">
        <v>305</v>
      </c>
    </row>
    <row r="2963" spans="1:9" x14ac:dyDescent="0.2">
      <c r="A2963" s="14" t="s">
        <v>5510</v>
      </c>
      <c r="B2963" s="12" t="s">
        <v>5511</v>
      </c>
      <c r="C2963" s="18" t="s">
        <v>5523</v>
      </c>
      <c r="D2963" s="14" t="s">
        <v>5524</v>
      </c>
      <c r="E2963" s="14" t="s">
        <v>735</v>
      </c>
      <c r="F2963" s="20">
        <v>0</v>
      </c>
      <c r="G2963" s="20" t="s">
        <v>735</v>
      </c>
      <c r="H2963" s="20">
        <v>0</v>
      </c>
      <c r="I2963" s="12" t="s">
        <v>305</v>
      </c>
    </row>
    <row r="2964" spans="1:9" x14ac:dyDescent="0.2">
      <c r="A2964" s="14" t="s">
        <v>5510</v>
      </c>
      <c r="B2964" s="12" t="s">
        <v>5511</v>
      </c>
      <c r="C2964" s="18" t="s">
        <v>792</v>
      </c>
      <c r="D2964" s="14" t="s">
        <v>5525</v>
      </c>
      <c r="E2964" s="14" t="s">
        <v>874</v>
      </c>
      <c r="F2964" s="20" t="s">
        <v>874</v>
      </c>
      <c r="G2964" s="20" t="s">
        <v>874</v>
      </c>
      <c r="H2964" s="20" t="s">
        <v>874</v>
      </c>
      <c r="I2964" s="12" t="s">
        <v>305</v>
      </c>
    </row>
    <row r="2965" spans="1:9" x14ac:dyDescent="0.2">
      <c r="A2965" s="14" t="s">
        <v>5510</v>
      </c>
      <c r="B2965" s="12" t="s">
        <v>5511</v>
      </c>
      <c r="C2965" s="18" t="s">
        <v>1522</v>
      </c>
      <c r="D2965" s="14" t="s">
        <v>5526</v>
      </c>
      <c r="E2965" s="14" t="s">
        <v>740</v>
      </c>
      <c r="F2965" s="20" t="s">
        <v>741</v>
      </c>
      <c r="G2965" s="20" t="s">
        <v>740</v>
      </c>
      <c r="H2965" s="20" t="s">
        <v>741</v>
      </c>
      <c r="I2965" s="12" t="s">
        <v>305</v>
      </c>
    </row>
    <row r="2966" spans="1:9" x14ac:dyDescent="0.2">
      <c r="A2966" s="14" t="s">
        <v>5510</v>
      </c>
      <c r="B2966" s="12" t="s">
        <v>5511</v>
      </c>
      <c r="C2966" s="18" t="s">
        <v>951</v>
      </c>
      <c r="D2966" s="14" t="s">
        <v>5527</v>
      </c>
      <c r="E2966" s="14" t="s">
        <v>735</v>
      </c>
      <c r="F2966" s="20">
        <v>0</v>
      </c>
      <c r="G2966" s="20" t="s">
        <v>735</v>
      </c>
      <c r="H2966" s="20">
        <v>0</v>
      </c>
      <c r="I2966" s="12" t="s">
        <v>305</v>
      </c>
    </row>
    <row r="2967" spans="1:9" x14ac:dyDescent="0.2">
      <c r="A2967" s="14" t="s">
        <v>5510</v>
      </c>
      <c r="B2967" s="12" t="s">
        <v>5511</v>
      </c>
      <c r="C2967" s="18" t="s">
        <v>5528</v>
      </c>
      <c r="D2967" s="14" t="s">
        <v>5529</v>
      </c>
      <c r="E2967" s="14" t="s">
        <v>735</v>
      </c>
      <c r="F2967" s="20">
        <v>0</v>
      </c>
      <c r="G2967" s="20" t="s">
        <v>735</v>
      </c>
      <c r="H2967" s="20">
        <v>0</v>
      </c>
      <c r="I2967" s="12" t="s">
        <v>305</v>
      </c>
    </row>
    <row r="2968" spans="1:9" x14ac:dyDescent="0.2">
      <c r="A2968" s="14" t="s">
        <v>5510</v>
      </c>
      <c r="B2968" s="12" t="s">
        <v>5511</v>
      </c>
      <c r="C2968" s="18" t="s">
        <v>2749</v>
      </c>
      <c r="D2968" s="14" t="s">
        <v>5530</v>
      </c>
      <c r="E2968" s="14" t="s">
        <v>735</v>
      </c>
      <c r="F2968" s="20">
        <v>0.22946859903381644</v>
      </c>
      <c r="G2968" s="20" t="s">
        <v>735</v>
      </c>
      <c r="H2968" s="20">
        <v>0.23109438870308435</v>
      </c>
      <c r="I2968" s="12" t="s">
        <v>305</v>
      </c>
    </row>
    <row r="2969" spans="1:9" x14ac:dyDescent="0.2">
      <c r="A2969" s="14" t="s">
        <v>5510</v>
      </c>
      <c r="B2969" s="12" t="s">
        <v>5511</v>
      </c>
      <c r="C2969" s="18" t="s">
        <v>1539</v>
      </c>
      <c r="D2969" s="14" t="s">
        <v>5531</v>
      </c>
      <c r="E2969" s="14" t="s">
        <v>874</v>
      </c>
      <c r="F2969" s="20" t="s">
        <v>874</v>
      </c>
      <c r="G2969" s="20" t="s">
        <v>874</v>
      </c>
      <c r="H2969" s="20" t="s">
        <v>874</v>
      </c>
      <c r="I2969" s="12" t="s">
        <v>305</v>
      </c>
    </row>
    <row r="2970" spans="1:9" x14ac:dyDescent="0.2">
      <c r="A2970" s="14" t="s">
        <v>5510</v>
      </c>
      <c r="B2970" s="12" t="s">
        <v>5511</v>
      </c>
      <c r="C2970" s="18" t="s">
        <v>5532</v>
      </c>
      <c r="D2970" s="14" t="s">
        <v>5533</v>
      </c>
      <c r="E2970" s="14" t="s">
        <v>735</v>
      </c>
      <c r="F2970" s="20">
        <v>0</v>
      </c>
      <c r="G2970" s="20" t="s">
        <v>735</v>
      </c>
      <c r="H2970" s="20">
        <v>0</v>
      </c>
      <c r="I2970" s="12" t="s">
        <v>305</v>
      </c>
    </row>
    <row r="2971" spans="1:9" x14ac:dyDescent="0.2">
      <c r="A2971" s="14" t="s">
        <v>5510</v>
      </c>
      <c r="B2971" s="12" t="s">
        <v>5511</v>
      </c>
      <c r="C2971" s="18" t="s">
        <v>1963</v>
      </c>
      <c r="D2971" s="14" t="s">
        <v>5534</v>
      </c>
      <c r="E2971" s="14" t="s">
        <v>735</v>
      </c>
      <c r="F2971" s="20">
        <v>0</v>
      </c>
      <c r="G2971" s="20" t="s">
        <v>735</v>
      </c>
      <c r="H2971" s="20">
        <v>0</v>
      </c>
      <c r="I2971" s="12" t="s">
        <v>305</v>
      </c>
    </row>
    <row r="2972" spans="1:9" x14ac:dyDescent="0.2">
      <c r="A2972" s="14" t="s">
        <v>5510</v>
      </c>
      <c r="B2972" s="12" t="s">
        <v>5511</v>
      </c>
      <c r="C2972" s="18" t="s">
        <v>806</v>
      </c>
      <c r="D2972" s="14" t="s">
        <v>5535</v>
      </c>
      <c r="E2972" s="14" t="s">
        <v>735</v>
      </c>
      <c r="F2972" s="20">
        <v>0</v>
      </c>
      <c r="G2972" s="20" t="s">
        <v>735</v>
      </c>
      <c r="H2972" s="20">
        <v>0</v>
      </c>
      <c r="I2972" s="12" t="s">
        <v>305</v>
      </c>
    </row>
    <row r="2973" spans="1:9" x14ac:dyDescent="0.2">
      <c r="A2973" s="14" t="s">
        <v>5510</v>
      </c>
      <c r="B2973" s="12" t="s">
        <v>5511</v>
      </c>
      <c r="C2973" s="18" t="s">
        <v>808</v>
      </c>
      <c r="D2973" s="14" t="s">
        <v>5536</v>
      </c>
      <c r="E2973" s="14" t="s">
        <v>735</v>
      </c>
      <c r="F2973" s="20">
        <v>0</v>
      </c>
      <c r="G2973" s="20" t="s">
        <v>735</v>
      </c>
      <c r="H2973" s="20">
        <v>0</v>
      </c>
      <c r="I2973" s="12" t="s">
        <v>305</v>
      </c>
    </row>
    <row r="2974" spans="1:9" x14ac:dyDescent="0.2">
      <c r="A2974" s="14" t="s">
        <v>5510</v>
      </c>
      <c r="B2974" s="12" t="s">
        <v>5511</v>
      </c>
      <c r="C2974" s="18" t="s">
        <v>5537</v>
      </c>
      <c r="D2974" s="14" t="s">
        <v>5538</v>
      </c>
      <c r="E2974" s="14" t="s">
        <v>874</v>
      </c>
      <c r="F2974" s="20" t="s">
        <v>874</v>
      </c>
      <c r="G2974" s="20" t="s">
        <v>874</v>
      </c>
      <c r="H2974" s="20" t="s">
        <v>874</v>
      </c>
      <c r="I2974" s="12" t="s">
        <v>305</v>
      </c>
    </row>
    <row r="2975" spans="1:9" x14ac:dyDescent="0.2">
      <c r="A2975" s="14" t="s">
        <v>5510</v>
      </c>
      <c r="B2975" s="12" t="s">
        <v>5511</v>
      </c>
      <c r="C2975" s="18" t="s">
        <v>1739</v>
      </c>
      <c r="D2975" s="14" t="s">
        <v>5539</v>
      </c>
      <c r="E2975" s="14" t="s">
        <v>735</v>
      </c>
      <c r="F2975" s="20">
        <v>0</v>
      </c>
      <c r="G2975" s="20" t="s">
        <v>735</v>
      </c>
      <c r="H2975" s="20">
        <v>0</v>
      </c>
      <c r="I2975" s="12" t="s">
        <v>305</v>
      </c>
    </row>
    <row r="2976" spans="1:9" x14ac:dyDescent="0.2">
      <c r="A2976" s="14" t="s">
        <v>5510</v>
      </c>
      <c r="B2976" s="12" t="s">
        <v>5511</v>
      </c>
      <c r="C2976" s="18" t="s">
        <v>972</v>
      </c>
      <c r="D2976" s="14" t="s">
        <v>5540</v>
      </c>
      <c r="E2976" s="14" t="s">
        <v>874</v>
      </c>
      <c r="F2976" s="20" t="s">
        <v>874</v>
      </c>
      <c r="G2976" s="20" t="s">
        <v>874</v>
      </c>
      <c r="H2976" s="20" t="s">
        <v>874</v>
      </c>
      <c r="I2976" s="12" t="s">
        <v>305</v>
      </c>
    </row>
    <row r="2977" spans="1:9" x14ac:dyDescent="0.2">
      <c r="A2977" s="14" t="s">
        <v>5510</v>
      </c>
      <c r="B2977" s="12" t="s">
        <v>5511</v>
      </c>
      <c r="C2977" s="18" t="s">
        <v>976</v>
      </c>
      <c r="D2977" s="14" t="s">
        <v>5541</v>
      </c>
      <c r="E2977" s="14" t="s">
        <v>874</v>
      </c>
      <c r="F2977" s="20" t="s">
        <v>874</v>
      </c>
      <c r="G2977" s="20" t="s">
        <v>874</v>
      </c>
      <c r="H2977" s="20" t="s">
        <v>874</v>
      </c>
      <c r="I2977" s="12" t="s">
        <v>305</v>
      </c>
    </row>
    <row r="2978" spans="1:9" x14ac:dyDescent="0.2">
      <c r="A2978" s="14" t="s">
        <v>5510</v>
      </c>
      <c r="B2978" s="12" t="s">
        <v>5511</v>
      </c>
      <c r="C2978" s="18" t="s">
        <v>3885</v>
      </c>
      <c r="D2978" s="14" t="s">
        <v>5542</v>
      </c>
      <c r="E2978" s="14" t="s">
        <v>874</v>
      </c>
      <c r="F2978" s="20" t="s">
        <v>874</v>
      </c>
      <c r="G2978" s="20" t="s">
        <v>874</v>
      </c>
      <c r="H2978" s="20" t="s">
        <v>874</v>
      </c>
      <c r="I2978" s="12" t="s">
        <v>305</v>
      </c>
    </row>
    <row r="2979" spans="1:9" x14ac:dyDescent="0.2">
      <c r="A2979" s="14" t="s">
        <v>5510</v>
      </c>
      <c r="B2979" s="12" t="s">
        <v>5511</v>
      </c>
      <c r="C2979" s="18" t="s">
        <v>828</v>
      </c>
      <c r="D2979" s="14" t="s">
        <v>5543</v>
      </c>
      <c r="E2979" s="14" t="s">
        <v>735</v>
      </c>
      <c r="F2979" s="20">
        <v>0</v>
      </c>
      <c r="G2979" s="20" t="s">
        <v>735</v>
      </c>
      <c r="H2979" s="20">
        <v>0</v>
      </c>
      <c r="I2979" s="12" t="s">
        <v>305</v>
      </c>
    </row>
    <row r="2980" spans="1:9" x14ac:dyDescent="0.2">
      <c r="A2980" s="14" t="s">
        <v>5510</v>
      </c>
      <c r="B2980" s="12" t="s">
        <v>5511</v>
      </c>
      <c r="C2980" s="18" t="s">
        <v>830</v>
      </c>
      <c r="D2980" s="14" t="s">
        <v>5544</v>
      </c>
      <c r="E2980" s="14" t="s">
        <v>874</v>
      </c>
      <c r="F2980" s="20" t="s">
        <v>874</v>
      </c>
      <c r="G2980" s="20" t="s">
        <v>874</v>
      </c>
      <c r="H2980" s="20" t="s">
        <v>874</v>
      </c>
      <c r="I2980" s="12" t="s">
        <v>305</v>
      </c>
    </row>
    <row r="2981" spans="1:9" x14ac:dyDescent="0.2">
      <c r="A2981" s="14" t="s">
        <v>5510</v>
      </c>
      <c r="B2981" s="12" t="s">
        <v>5511</v>
      </c>
      <c r="C2981" s="18" t="s">
        <v>1860</v>
      </c>
      <c r="D2981" s="14" t="s">
        <v>5545</v>
      </c>
      <c r="E2981" s="14" t="s">
        <v>735</v>
      </c>
      <c r="F2981" s="20">
        <v>0</v>
      </c>
      <c r="G2981" s="20" t="s">
        <v>735</v>
      </c>
      <c r="H2981" s="20">
        <v>0</v>
      </c>
      <c r="I2981" s="12" t="s">
        <v>305</v>
      </c>
    </row>
    <row r="2982" spans="1:9" x14ac:dyDescent="0.2">
      <c r="A2982" s="14" t="s">
        <v>5510</v>
      </c>
      <c r="B2982" s="12" t="s">
        <v>5511</v>
      </c>
      <c r="C2982" s="18" t="s">
        <v>1866</v>
      </c>
      <c r="D2982" s="14" t="s">
        <v>5546</v>
      </c>
      <c r="E2982" s="14" t="s">
        <v>735</v>
      </c>
      <c r="F2982" s="20">
        <v>0</v>
      </c>
      <c r="G2982" s="20" t="s">
        <v>735</v>
      </c>
      <c r="H2982" s="20">
        <v>0</v>
      </c>
      <c r="I2982" s="12" t="s">
        <v>305</v>
      </c>
    </row>
    <row r="2983" spans="1:9" x14ac:dyDescent="0.2">
      <c r="A2983" s="14" t="s">
        <v>5510</v>
      </c>
      <c r="B2983" s="12" t="s">
        <v>5511</v>
      </c>
      <c r="C2983" s="18" t="s">
        <v>1229</v>
      </c>
      <c r="D2983" s="14" t="s">
        <v>5547</v>
      </c>
      <c r="E2983" s="14" t="s">
        <v>735</v>
      </c>
      <c r="F2983" s="20">
        <v>0</v>
      </c>
      <c r="G2983" s="20" t="s">
        <v>735</v>
      </c>
      <c r="H2983" s="20">
        <v>0</v>
      </c>
      <c r="I2983" s="12" t="s">
        <v>305</v>
      </c>
    </row>
    <row r="2984" spans="1:9" x14ac:dyDescent="0.2">
      <c r="A2984" s="14" t="s">
        <v>5510</v>
      </c>
      <c r="B2984" s="12" t="s">
        <v>5511</v>
      </c>
      <c r="C2984" s="18" t="s">
        <v>5548</v>
      </c>
      <c r="D2984" s="14" t="s">
        <v>5549</v>
      </c>
      <c r="E2984" s="14" t="s">
        <v>874</v>
      </c>
      <c r="F2984" s="20" t="s">
        <v>874</v>
      </c>
      <c r="G2984" s="20" t="s">
        <v>874</v>
      </c>
      <c r="H2984" s="20" t="s">
        <v>874</v>
      </c>
      <c r="I2984" s="12" t="s">
        <v>305</v>
      </c>
    </row>
    <row r="2985" spans="1:9" x14ac:dyDescent="0.2">
      <c r="A2985" s="14" t="s">
        <v>5510</v>
      </c>
      <c r="B2985" s="12" t="s">
        <v>5511</v>
      </c>
      <c r="C2985" s="18" t="s">
        <v>5550</v>
      </c>
      <c r="D2985" s="14" t="s">
        <v>5551</v>
      </c>
      <c r="E2985" s="14" t="s">
        <v>735</v>
      </c>
      <c r="F2985" s="20">
        <v>0.2129289632349608</v>
      </c>
      <c r="G2985" s="20" t="s">
        <v>735</v>
      </c>
      <c r="H2985" s="20">
        <v>0.21640118545718307</v>
      </c>
      <c r="I2985" s="12" t="s">
        <v>305</v>
      </c>
    </row>
    <row r="2986" spans="1:9" x14ac:dyDescent="0.2">
      <c r="A2986" s="14" t="s">
        <v>5510</v>
      </c>
      <c r="B2986" s="12" t="s">
        <v>5511</v>
      </c>
      <c r="C2986" s="18" t="s">
        <v>834</v>
      </c>
      <c r="D2986" s="14" t="s">
        <v>5552</v>
      </c>
      <c r="E2986" s="14" t="s">
        <v>735</v>
      </c>
      <c r="F2986" s="20">
        <v>0</v>
      </c>
      <c r="G2986" s="20" t="s">
        <v>735</v>
      </c>
      <c r="H2986" s="20">
        <v>0</v>
      </c>
      <c r="I2986" s="12" t="s">
        <v>305</v>
      </c>
    </row>
    <row r="2987" spans="1:9" x14ac:dyDescent="0.2">
      <c r="A2987" s="14" t="s">
        <v>5510</v>
      </c>
      <c r="B2987" s="12" t="s">
        <v>5511</v>
      </c>
      <c r="C2987" s="18" t="s">
        <v>838</v>
      </c>
      <c r="D2987" s="14" t="s">
        <v>5553</v>
      </c>
      <c r="E2987" s="14" t="s">
        <v>874</v>
      </c>
      <c r="F2987" s="20" t="s">
        <v>874</v>
      </c>
      <c r="G2987" s="20" t="s">
        <v>874</v>
      </c>
      <c r="H2987" s="20" t="s">
        <v>874</v>
      </c>
      <c r="I2987" s="12" t="s">
        <v>305</v>
      </c>
    </row>
    <row r="2988" spans="1:9" x14ac:dyDescent="0.2">
      <c r="A2988" s="14" t="s">
        <v>5510</v>
      </c>
      <c r="B2988" s="12" t="s">
        <v>5511</v>
      </c>
      <c r="C2988" s="18" t="s">
        <v>2509</v>
      </c>
      <c r="D2988" s="14" t="s">
        <v>5554</v>
      </c>
      <c r="E2988" s="14" t="s">
        <v>735</v>
      </c>
      <c r="F2988" s="20">
        <v>1.3503086419753119E-2</v>
      </c>
      <c r="G2988" s="20" t="s">
        <v>735</v>
      </c>
      <c r="H2988" s="20">
        <v>0.11022927689594353</v>
      </c>
      <c r="I2988" s="12" t="s">
        <v>305</v>
      </c>
    </row>
    <row r="2989" spans="1:9" x14ac:dyDescent="0.2">
      <c r="A2989" s="14" t="s">
        <v>5510</v>
      </c>
      <c r="B2989" s="12" t="s">
        <v>5511</v>
      </c>
      <c r="C2989" s="18" t="s">
        <v>2000</v>
      </c>
      <c r="D2989" s="14" t="s">
        <v>5555</v>
      </c>
      <c r="E2989" s="14" t="s">
        <v>735</v>
      </c>
      <c r="F2989" s="20">
        <v>0</v>
      </c>
      <c r="G2989" s="20" t="s">
        <v>735</v>
      </c>
      <c r="H2989" s="20">
        <v>0</v>
      </c>
      <c r="I2989" s="12" t="s">
        <v>305</v>
      </c>
    </row>
    <row r="2990" spans="1:9" x14ac:dyDescent="0.2">
      <c r="A2990" s="14" t="s">
        <v>5510</v>
      </c>
      <c r="B2990" s="12" t="s">
        <v>5511</v>
      </c>
      <c r="C2990" s="18" t="s">
        <v>2517</v>
      </c>
      <c r="D2990" s="14" t="s">
        <v>5556</v>
      </c>
      <c r="E2990" s="14" t="s">
        <v>735</v>
      </c>
      <c r="F2990" s="20">
        <v>0</v>
      </c>
      <c r="G2990" s="20" t="s">
        <v>735</v>
      </c>
      <c r="H2990" s="20">
        <v>0</v>
      </c>
      <c r="I2990" s="12" t="s">
        <v>305</v>
      </c>
    </row>
    <row r="2991" spans="1:9" x14ac:dyDescent="0.2">
      <c r="A2991" s="14" t="s">
        <v>5510</v>
      </c>
      <c r="B2991" s="12" t="s">
        <v>5511</v>
      </c>
      <c r="C2991" s="18" t="s">
        <v>5557</v>
      </c>
      <c r="D2991" s="14" t="s">
        <v>5558</v>
      </c>
      <c r="E2991" s="14" t="s">
        <v>874</v>
      </c>
      <c r="F2991" s="20" t="s">
        <v>874</v>
      </c>
      <c r="G2991" s="20" t="s">
        <v>874</v>
      </c>
      <c r="H2991" s="20" t="s">
        <v>874</v>
      </c>
      <c r="I2991" s="12" t="s">
        <v>305</v>
      </c>
    </row>
    <row r="2992" spans="1:9" x14ac:dyDescent="0.2">
      <c r="A2992" s="14" t="s">
        <v>5510</v>
      </c>
      <c r="B2992" s="12" t="s">
        <v>5511</v>
      </c>
      <c r="C2992" s="18" t="s">
        <v>2165</v>
      </c>
      <c r="D2992" s="14" t="s">
        <v>5559</v>
      </c>
      <c r="E2992" s="14" t="s">
        <v>735</v>
      </c>
      <c r="F2992" s="20">
        <v>0</v>
      </c>
      <c r="G2992" s="20" t="s">
        <v>735</v>
      </c>
      <c r="H2992" s="20">
        <v>0</v>
      </c>
      <c r="I2992" s="12" t="s">
        <v>305</v>
      </c>
    </row>
    <row r="2993" spans="1:9" x14ac:dyDescent="0.2">
      <c r="A2993" s="14" t="s">
        <v>5510</v>
      </c>
      <c r="B2993" s="12" t="s">
        <v>5511</v>
      </c>
      <c r="C2993" s="18" t="s">
        <v>5560</v>
      </c>
      <c r="D2993" s="14" t="s">
        <v>5561</v>
      </c>
      <c r="E2993" s="14" t="s">
        <v>735</v>
      </c>
      <c r="F2993" s="20">
        <v>0</v>
      </c>
      <c r="G2993" s="20" t="s">
        <v>735</v>
      </c>
      <c r="H2993" s="20">
        <v>0</v>
      </c>
      <c r="I2993" s="12" t="s">
        <v>305</v>
      </c>
    </row>
    <row r="2994" spans="1:9" x14ac:dyDescent="0.2">
      <c r="A2994" s="14" t="s">
        <v>5510</v>
      </c>
      <c r="B2994" s="12" t="s">
        <v>5511</v>
      </c>
      <c r="C2994" s="18" t="s">
        <v>1392</v>
      </c>
      <c r="D2994" s="14" t="s">
        <v>5562</v>
      </c>
      <c r="E2994" s="14" t="s">
        <v>735</v>
      </c>
      <c r="F2994" s="20">
        <v>0</v>
      </c>
      <c r="G2994" s="20" t="s">
        <v>874</v>
      </c>
      <c r="H2994" s="20" t="s">
        <v>874</v>
      </c>
      <c r="I2994" s="12" t="s">
        <v>305</v>
      </c>
    </row>
    <row r="2995" spans="1:9" x14ac:dyDescent="0.2">
      <c r="A2995" s="14" t="s">
        <v>5510</v>
      </c>
      <c r="B2995" s="12" t="s">
        <v>5511</v>
      </c>
      <c r="C2995" s="18" t="s">
        <v>5563</v>
      </c>
      <c r="D2995" s="14" t="s">
        <v>5564</v>
      </c>
      <c r="E2995" s="14" t="s">
        <v>735</v>
      </c>
      <c r="F2995" s="20">
        <v>0</v>
      </c>
      <c r="G2995" s="20" t="s">
        <v>735</v>
      </c>
      <c r="H2995" s="20">
        <v>0</v>
      </c>
      <c r="I2995" s="12" t="s">
        <v>305</v>
      </c>
    </row>
    <row r="2996" spans="1:9" x14ac:dyDescent="0.2">
      <c r="A2996" s="14" t="s">
        <v>5510</v>
      </c>
      <c r="B2996" s="12" t="s">
        <v>5511</v>
      </c>
      <c r="C2996" s="18" t="s">
        <v>846</v>
      </c>
      <c r="D2996" s="14" t="s">
        <v>5565</v>
      </c>
      <c r="E2996" s="14" t="s">
        <v>735</v>
      </c>
      <c r="F2996" s="20">
        <v>0</v>
      </c>
      <c r="G2996" s="20" t="s">
        <v>735</v>
      </c>
      <c r="H2996" s="20">
        <v>0</v>
      </c>
      <c r="I2996" s="12" t="s">
        <v>305</v>
      </c>
    </row>
    <row r="2997" spans="1:9" x14ac:dyDescent="0.2">
      <c r="A2997" s="14" t="s">
        <v>5510</v>
      </c>
      <c r="B2997" s="12" t="s">
        <v>5511</v>
      </c>
      <c r="C2997" s="18" t="s">
        <v>5566</v>
      </c>
      <c r="D2997" s="14" t="s">
        <v>5567</v>
      </c>
      <c r="E2997" s="14" t="s">
        <v>874</v>
      </c>
      <c r="F2997" s="20" t="s">
        <v>874</v>
      </c>
      <c r="G2997" s="20" t="s">
        <v>874</v>
      </c>
      <c r="H2997" s="20" t="s">
        <v>874</v>
      </c>
      <c r="I2997" s="12" t="s">
        <v>305</v>
      </c>
    </row>
    <row r="2998" spans="1:9" x14ac:dyDescent="0.2">
      <c r="A2998" s="14" t="s">
        <v>5510</v>
      </c>
      <c r="B2998" s="12" t="s">
        <v>5511</v>
      </c>
      <c r="C2998" s="18" t="s">
        <v>4723</v>
      </c>
      <c r="D2998" s="14" t="s">
        <v>5568</v>
      </c>
      <c r="E2998" s="14" t="s">
        <v>735</v>
      </c>
      <c r="F2998" s="20">
        <v>0</v>
      </c>
      <c r="G2998" s="20" t="s">
        <v>735</v>
      </c>
      <c r="H2998" s="20">
        <v>0</v>
      </c>
      <c r="I2998" s="12" t="s">
        <v>305</v>
      </c>
    </row>
    <row r="2999" spans="1:9" x14ac:dyDescent="0.2">
      <c r="A2999" s="14" t="s">
        <v>5510</v>
      </c>
      <c r="B2999" s="12" t="s">
        <v>5511</v>
      </c>
      <c r="C2999" s="18" t="s">
        <v>5569</v>
      </c>
      <c r="D2999" s="14" t="s">
        <v>5570</v>
      </c>
      <c r="E2999" s="14" t="s">
        <v>740</v>
      </c>
      <c r="F2999" s="20" t="s">
        <v>741</v>
      </c>
      <c r="G2999" s="20" t="s">
        <v>735</v>
      </c>
      <c r="H2999" s="20">
        <v>0.24919974156791924</v>
      </c>
      <c r="I2999" s="12" t="s">
        <v>305</v>
      </c>
    </row>
    <row r="3000" spans="1:9" x14ac:dyDescent="0.2">
      <c r="A3000" s="14" t="s">
        <v>5510</v>
      </c>
      <c r="B3000" s="12" t="s">
        <v>5511</v>
      </c>
      <c r="C3000" s="18" t="s">
        <v>1407</v>
      </c>
      <c r="D3000" s="14" t="s">
        <v>5571</v>
      </c>
      <c r="E3000" s="14" t="s">
        <v>735</v>
      </c>
      <c r="F3000" s="20">
        <v>0.26575276575276574</v>
      </c>
      <c r="G3000" s="20" t="s">
        <v>740</v>
      </c>
      <c r="H3000" s="20" t="s">
        <v>741</v>
      </c>
      <c r="I3000" s="12" t="s">
        <v>305</v>
      </c>
    </row>
    <row r="3001" spans="1:9" x14ac:dyDescent="0.2">
      <c r="A3001" s="14" t="s">
        <v>5510</v>
      </c>
      <c r="B3001" s="12" t="s">
        <v>5511</v>
      </c>
      <c r="C3001" s="18" t="s">
        <v>5572</v>
      </c>
      <c r="D3001" s="14" t="s">
        <v>5573</v>
      </c>
      <c r="E3001" s="14" t="s">
        <v>735</v>
      </c>
      <c r="F3001" s="20">
        <v>9.1283113022243456E-2</v>
      </c>
      <c r="G3001" s="20" t="s">
        <v>735</v>
      </c>
      <c r="H3001" s="20">
        <v>0</v>
      </c>
      <c r="I3001" s="12" t="s">
        <v>305</v>
      </c>
    </row>
    <row r="3002" spans="1:9" x14ac:dyDescent="0.2">
      <c r="A3002" s="14" t="s">
        <v>5510</v>
      </c>
      <c r="B3002" s="12" t="s">
        <v>5511</v>
      </c>
      <c r="C3002" s="18" t="s">
        <v>5120</v>
      </c>
      <c r="D3002" s="14" t="s">
        <v>5574</v>
      </c>
      <c r="E3002" s="14" t="s">
        <v>735</v>
      </c>
      <c r="F3002" s="20">
        <v>0</v>
      </c>
      <c r="G3002" s="20" t="s">
        <v>735</v>
      </c>
      <c r="H3002" s="20">
        <v>0</v>
      </c>
      <c r="I3002" s="12" t="s">
        <v>305</v>
      </c>
    </row>
    <row r="3003" spans="1:9" x14ac:dyDescent="0.2">
      <c r="A3003" s="14" t="s">
        <v>5510</v>
      </c>
      <c r="B3003" s="12" t="s">
        <v>5511</v>
      </c>
      <c r="C3003" s="18" t="s">
        <v>5122</v>
      </c>
      <c r="D3003" s="14" t="s">
        <v>5575</v>
      </c>
      <c r="E3003" s="14" t="s">
        <v>735</v>
      </c>
      <c r="F3003" s="20">
        <v>0</v>
      </c>
      <c r="G3003" s="20" t="s">
        <v>735</v>
      </c>
      <c r="H3003" s="20">
        <v>0</v>
      </c>
      <c r="I3003" s="12" t="s">
        <v>305</v>
      </c>
    </row>
    <row r="3004" spans="1:9" x14ac:dyDescent="0.2">
      <c r="A3004" s="14" t="s">
        <v>5510</v>
      </c>
      <c r="B3004" s="12" t="s">
        <v>5511</v>
      </c>
      <c r="C3004" s="18" t="s">
        <v>1670</v>
      </c>
      <c r="D3004" s="14" t="s">
        <v>5576</v>
      </c>
      <c r="E3004" s="14" t="s">
        <v>874</v>
      </c>
      <c r="F3004" s="20" t="s">
        <v>874</v>
      </c>
      <c r="G3004" s="20" t="s">
        <v>874</v>
      </c>
      <c r="H3004" s="20" t="s">
        <v>874</v>
      </c>
      <c r="I3004" s="12" t="s">
        <v>305</v>
      </c>
    </row>
    <row r="3005" spans="1:9" x14ac:dyDescent="0.2">
      <c r="A3005" s="14" t="s">
        <v>5510</v>
      </c>
      <c r="B3005" s="12" t="s">
        <v>5511</v>
      </c>
      <c r="C3005" s="18" t="s">
        <v>1672</v>
      </c>
      <c r="D3005" s="14" t="s">
        <v>5577</v>
      </c>
      <c r="E3005" s="14" t="s">
        <v>874</v>
      </c>
      <c r="F3005" s="20" t="s">
        <v>874</v>
      </c>
      <c r="G3005" s="20" t="s">
        <v>874</v>
      </c>
      <c r="H3005" s="20" t="s">
        <v>874</v>
      </c>
      <c r="I3005" s="12" t="s">
        <v>305</v>
      </c>
    </row>
    <row r="3006" spans="1:9" x14ac:dyDescent="0.2">
      <c r="A3006" s="14" t="s">
        <v>5510</v>
      </c>
      <c r="B3006" s="12" t="s">
        <v>5511</v>
      </c>
      <c r="C3006" s="18" t="s">
        <v>5578</v>
      </c>
      <c r="D3006" s="14" t="s">
        <v>5579</v>
      </c>
      <c r="E3006" s="14" t="s">
        <v>874</v>
      </c>
      <c r="F3006" s="20" t="s">
        <v>874</v>
      </c>
      <c r="G3006" s="20" t="s">
        <v>874</v>
      </c>
      <c r="H3006" s="20" t="s">
        <v>874</v>
      </c>
      <c r="I3006" s="12" t="s">
        <v>305</v>
      </c>
    </row>
    <row r="3007" spans="1:9" x14ac:dyDescent="0.2">
      <c r="A3007" s="14" t="s">
        <v>5510</v>
      </c>
      <c r="B3007" s="12" t="s">
        <v>5511</v>
      </c>
      <c r="C3007" s="18" t="s">
        <v>5580</v>
      </c>
      <c r="D3007" s="14" t="s">
        <v>5581</v>
      </c>
      <c r="E3007" s="14" t="s">
        <v>735</v>
      </c>
      <c r="F3007" s="20">
        <v>0</v>
      </c>
      <c r="G3007" s="20" t="s">
        <v>735</v>
      </c>
      <c r="H3007" s="20">
        <v>0</v>
      </c>
      <c r="I3007" s="12" t="s">
        <v>305</v>
      </c>
    </row>
    <row r="3008" spans="1:9" x14ac:dyDescent="0.2">
      <c r="A3008" s="14" t="s">
        <v>5510</v>
      </c>
      <c r="B3008" s="12" t="s">
        <v>5511</v>
      </c>
      <c r="C3008" s="18" t="s">
        <v>4163</v>
      </c>
      <c r="D3008" s="14" t="s">
        <v>5582</v>
      </c>
      <c r="E3008" s="14" t="s">
        <v>735</v>
      </c>
      <c r="F3008" s="20">
        <v>0</v>
      </c>
      <c r="G3008" s="20" t="s">
        <v>735</v>
      </c>
      <c r="H3008" s="20">
        <v>0</v>
      </c>
      <c r="I3008" s="12" t="s">
        <v>305</v>
      </c>
    </row>
    <row r="3009" spans="1:9" x14ac:dyDescent="0.2">
      <c r="A3009" s="14" t="s">
        <v>5510</v>
      </c>
      <c r="B3009" s="12" t="s">
        <v>5511</v>
      </c>
      <c r="C3009" s="18" t="s">
        <v>3787</v>
      </c>
      <c r="D3009" s="14" t="s">
        <v>5583</v>
      </c>
      <c r="E3009" s="14" t="s">
        <v>874</v>
      </c>
      <c r="F3009" s="20" t="s">
        <v>874</v>
      </c>
      <c r="G3009" s="20" t="s">
        <v>874</v>
      </c>
      <c r="H3009" s="20" t="s">
        <v>874</v>
      </c>
      <c r="I3009" s="12" t="s">
        <v>305</v>
      </c>
    </row>
    <row r="3010" spans="1:9" x14ac:dyDescent="0.2">
      <c r="A3010" s="14" t="s">
        <v>5584</v>
      </c>
      <c r="B3010" s="12" t="s">
        <v>5585</v>
      </c>
      <c r="C3010" s="18" t="s">
        <v>1154</v>
      </c>
      <c r="D3010" s="14" t="s">
        <v>5586</v>
      </c>
      <c r="E3010" s="14" t="s">
        <v>735</v>
      </c>
      <c r="F3010" s="20">
        <v>0</v>
      </c>
      <c r="G3010" s="20" t="s">
        <v>735</v>
      </c>
      <c r="H3010" s="20">
        <v>0</v>
      </c>
      <c r="I3010" s="12" t="s">
        <v>305</v>
      </c>
    </row>
    <row r="3011" spans="1:9" x14ac:dyDescent="0.2">
      <c r="A3011" s="14" t="s">
        <v>5584</v>
      </c>
      <c r="B3011" s="12" t="s">
        <v>5585</v>
      </c>
      <c r="C3011" s="18" t="s">
        <v>4046</v>
      </c>
      <c r="D3011" s="14" t="s">
        <v>5587</v>
      </c>
      <c r="E3011" s="14" t="s">
        <v>735</v>
      </c>
      <c r="F3011" s="20">
        <v>0.37515964240102162</v>
      </c>
      <c r="G3011" s="20" t="s">
        <v>735</v>
      </c>
      <c r="H3011" s="20">
        <v>0.15293742017879947</v>
      </c>
      <c r="I3011" s="12" t="s">
        <v>305</v>
      </c>
    </row>
    <row r="3012" spans="1:9" x14ac:dyDescent="0.2">
      <c r="A3012" s="14" t="s">
        <v>5584</v>
      </c>
      <c r="B3012" s="12" t="s">
        <v>5585</v>
      </c>
      <c r="C3012" s="18" t="s">
        <v>5588</v>
      </c>
      <c r="D3012" s="14" t="s">
        <v>5589</v>
      </c>
      <c r="E3012" s="14" t="s">
        <v>735</v>
      </c>
      <c r="F3012" s="20">
        <v>0</v>
      </c>
      <c r="G3012" s="20" t="s">
        <v>735</v>
      </c>
      <c r="H3012" s="20">
        <v>0</v>
      </c>
      <c r="I3012" s="12" t="s">
        <v>305</v>
      </c>
    </row>
    <row r="3013" spans="1:9" x14ac:dyDescent="0.2">
      <c r="A3013" s="14" t="s">
        <v>5584</v>
      </c>
      <c r="B3013" s="12" t="s">
        <v>5585</v>
      </c>
      <c r="C3013" s="18" t="s">
        <v>5590</v>
      </c>
      <c r="D3013" s="14" t="s">
        <v>5591</v>
      </c>
      <c r="E3013" s="14" t="s">
        <v>735</v>
      </c>
      <c r="F3013" s="20">
        <v>0.34302600472813238</v>
      </c>
      <c r="G3013" s="20" t="s">
        <v>735</v>
      </c>
      <c r="H3013" s="20">
        <v>0.29528937921372911</v>
      </c>
      <c r="I3013" s="12" t="s">
        <v>305</v>
      </c>
    </row>
    <row r="3014" spans="1:9" x14ac:dyDescent="0.2">
      <c r="A3014" s="14" t="s">
        <v>5584</v>
      </c>
      <c r="B3014" s="12" t="s">
        <v>5585</v>
      </c>
      <c r="C3014" s="18" t="s">
        <v>1772</v>
      </c>
      <c r="D3014" s="14" t="s">
        <v>5592</v>
      </c>
      <c r="E3014" s="14" t="s">
        <v>735</v>
      </c>
      <c r="F3014" s="20">
        <v>0</v>
      </c>
      <c r="G3014" s="20" t="s">
        <v>735</v>
      </c>
      <c r="H3014" s="20">
        <v>0</v>
      </c>
      <c r="I3014" s="12" t="s">
        <v>305</v>
      </c>
    </row>
    <row r="3015" spans="1:9" x14ac:dyDescent="0.2">
      <c r="A3015" s="14" t="s">
        <v>5584</v>
      </c>
      <c r="B3015" s="12" t="s">
        <v>5585</v>
      </c>
      <c r="C3015" s="18" t="s">
        <v>3439</v>
      </c>
      <c r="D3015" s="14" t="s">
        <v>5593</v>
      </c>
      <c r="E3015" s="14" t="s">
        <v>735</v>
      </c>
      <c r="F3015" s="20">
        <v>0</v>
      </c>
      <c r="G3015" s="20" t="s">
        <v>735</v>
      </c>
      <c r="H3015" s="20">
        <v>0</v>
      </c>
      <c r="I3015" s="12" t="s">
        <v>305</v>
      </c>
    </row>
    <row r="3016" spans="1:9" x14ac:dyDescent="0.2">
      <c r="A3016" s="14" t="s">
        <v>5584</v>
      </c>
      <c r="B3016" s="12" t="s">
        <v>5585</v>
      </c>
      <c r="C3016" s="18" t="s">
        <v>5594</v>
      </c>
      <c r="D3016" s="14" t="s">
        <v>5595</v>
      </c>
      <c r="E3016" s="14" t="s">
        <v>735</v>
      </c>
      <c r="F3016" s="20">
        <v>0</v>
      </c>
      <c r="G3016" s="20" t="s">
        <v>735</v>
      </c>
      <c r="H3016" s="20">
        <v>0</v>
      </c>
      <c r="I3016" s="12" t="s">
        <v>305</v>
      </c>
    </row>
    <row r="3017" spans="1:9" x14ac:dyDescent="0.2">
      <c r="A3017" s="14" t="s">
        <v>5584</v>
      </c>
      <c r="B3017" s="12" t="s">
        <v>5585</v>
      </c>
      <c r="C3017" s="18" t="s">
        <v>5596</v>
      </c>
      <c r="D3017" s="14" t="s">
        <v>5597</v>
      </c>
      <c r="E3017" s="14" t="s">
        <v>735</v>
      </c>
      <c r="F3017" s="20">
        <v>0</v>
      </c>
      <c r="G3017" s="20" t="s">
        <v>735</v>
      </c>
      <c r="H3017" s="20">
        <v>0</v>
      </c>
      <c r="I3017" s="12" t="s">
        <v>305</v>
      </c>
    </row>
    <row r="3018" spans="1:9" x14ac:dyDescent="0.2">
      <c r="A3018" s="14" t="s">
        <v>5584</v>
      </c>
      <c r="B3018" s="12" t="s">
        <v>5585</v>
      </c>
      <c r="C3018" s="18" t="s">
        <v>2790</v>
      </c>
      <c r="D3018" s="14" t="s">
        <v>5598</v>
      </c>
      <c r="E3018" s="14" t="s">
        <v>735</v>
      </c>
      <c r="F3018" s="20">
        <v>0</v>
      </c>
      <c r="G3018" s="20" t="s">
        <v>735</v>
      </c>
      <c r="H3018" s="20">
        <v>0</v>
      </c>
      <c r="I3018" s="12" t="s">
        <v>305</v>
      </c>
    </row>
    <row r="3019" spans="1:9" x14ac:dyDescent="0.2">
      <c r="A3019" s="14" t="s">
        <v>5584</v>
      </c>
      <c r="B3019" s="12" t="s">
        <v>5585</v>
      </c>
      <c r="C3019" s="18" t="s">
        <v>921</v>
      </c>
      <c r="D3019" s="14" t="s">
        <v>5599</v>
      </c>
      <c r="E3019" s="14" t="s">
        <v>735</v>
      </c>
      <c r="F3019" s="20">
        <v>0</v>
      </c>
      <c r="G3019" s="20" t="s">
        <v>735</v>
      </c>
      <c r="H3019" s="20">
        <v>0</v>
      </c>
      <c r="I3019" s="12" t="s">
        <v>305</v>
      </c>
    </row>
    <row r="3020" spans="1:9" x14ac:dyDescent="0.2">
      <c r="A3020" s="14" t="s">
        <v>5584</v>
      </c>
      <c r="B3020" s="12" t="s">
        <v>5585</v>
      </c>
      <c r="C3020" s="18" t="s">
        <v>927</v>
      </c>
      <c r="D3020" s="14" t="s">
        <v>5600</v>
      </c>
      <c r="E3020" s="14" t="s">
        <v>735</v>
      </c>
      <c r="F3020" s="20">
        <v>0</v>
      </c>
      <c r="G3020" s="20" t="s">
        <v>735</v>
      </c>
      <c r="H3020" s="20">
        <v>0</v>
      </c>
      <c r="I3020" s="12" t="s">
        <v>305</v>
      </c>
    </row>
    <row r="3021" spans="1:9" x14ac:dyDescent="0.2">
      <c r="A3021" s="14" t="s">
        <v>5584</v>
      </c>
      <c r="B3021" s="12" t="s">
        <v>5585</v>
      </c>
      <c r="C3021" s="18" t="s">
        <v>933</v>
      </c>
      <c r="D3021" s="14" t="s">
        <v>5601</v>
      </c>
      <c r="E3021" s="14" t="s">
        <v>735</v>
      </c>
      <c r="F3021" s="20">
        <v>0</v>
      </c>
      <c r="G3021" s="20" t="s">
        <v>735</v>
      </c>
      <c r="H3021" s="20">
        <v>0</v>
      </c>
      <c r="I3021" s="12" t="s">
        <v>305</v>
      </c>
    </row>
    <row r="3022" spans="1:9" x14ac:dyDescent="0.2">
      <c r="A3022" s="14" t="s">
        <v>5584</v>
      </c>
      <c r="B3022" s="12" t="s">
        <v>5585</v>
      </c>
      <c r="C3022" s="18" t="s">
        <v>5602</v>
      </c>
      <c r="D3022" s="14" t="s">
        <v>5603</v>
      </c>
      <c r="E3022" s="14" t="s">
        <v>735</v>
      </c>
      <c r="F3022" s="20">
        <v>0</v>
      </c>
      <c r="G3022" s="20" t="s">
        <v>735</v>
      </c>
      <c r="H3022" s="20">
        <v>0</v>
      </c>
      <c r="I3022" s="12" t="s">
        <v>305</v>
      </c>
    </row>
    <row r="3023" spans="1:9" x14ac:dyDescent="0.2">
      <c r="A3023" s="14" t="s">
        <v>5584</v>
      </c>
      <c r="B3023" s="12" t="s">
        <v>5585</v>
      </c>
      <c r="C3023" s="18" t="s">
        <v>1495</v>
      </c>
      <c r="D3023" s="14" t="s">
        <v>5604</v>
      </c>
      <c r="E3023" s="14" t="s">
        <v>735</v>
      </c>
      <c r="F3023" s="20">
        <v>0</v>
      </c>
      <c r="G3023" s="20" t="s">
        <v>735</v>
      </c>
      <c r="H3023" s="20">
        <v>0</v>
      </c>
      <c r="I3023" s="12" t="s">
        <v>305</v>
      </c>
    </row>
    <row r="3024" spans="1:9" x14ac:dyDescent="0.2">
      <c r="A3024" s="14" t="s">
        <v>5584</v>
      </c>
      <c r="B3024" s="12" t="s">
        <v>5585</v>
      </c>
      <c r="C3024" s="18" t="s">
        <v>5605</v>
      </c>
      <c r="D3024" s="14" t="s">
        <v>5606</v>
      </c>
      <c r="E3024" s="14" t="s">
        <v>735</v>
      </c>
      <c r="F3024" s="20">
        <v>0</v>
      </c>
      <c r="G3024" s="20" t="s">
        <v>735</v>
      </c>
      <c r="H3024" s="20">
        <v>0</v>
      </c>
      <c r="I3024" s="12" t="s">
        <v>305</v>
      </c>
    </row>
    <row r="3025" spans="1:9" x14ac:dyDescent="0.2">
      <c r="A3025" s="14" t="s">
        <v>5584</v>
      </c>
      <c r="B3025" s="12" t="s">
        <v>5585</v>
      </c>
      <c r="C3025" s="18" t="s">
        <v>1190</v>
      </c>
      <c r="D3025" s="14" t="s">
        <v>5607</v>
      </c>
      <c r="E3025" s="14" t="s">
        <v>735</v>
      </c>
      <c r="F3025" s="20">
        <v>0</v>
      </c>
      <c r="G3025" s="20" t="s">
        <v>735</v>
      </c>
      <c r="H3025" s="20">
        <v>0</v>
      </c>
      <c r="I3025" s="12" t="s">
        <v>305</v>
      </c>
    </row>
    <row r="3026" spans="1:9" x14ac:dyDescent="0.2">
      <c r="A3026" s="14" t="s">
        <v>5584</v>
      </c>
      <c r="B3026" s="12" t="s">
        <v>5585</v>
      </c>
      <c r="C3026" s="18" t="s">
        <v>3980</v>
      </c>
      <c r="D3026" s="14" t="s">
        <v>5608</v>
      </c>
      <c r="E3026" s="14" t="s">
        <v>735</v>
      </c>
      <c r="F3026" s="20">
        <v>0</v>
      </c>
      <c r="G3026" s="20" t="s">
        <v>735</v>
      </c>
      <c r="H3026" s="20">
        <v>0</v>
      </c>
      <c r="I3026" s="12" t="s">
        <v>305</v>
      </c>
    </row>
    <row r="3027" spans="1:9" x14ac:dyDescent="0.2">
      <c r="A3027" s="14" t="s">
        <v>5584</v>
      </c>
      <c r="B3027" s="12" t="s">
        <v>5585</v>
      </c>
      <c r="C3027" s="18" t="s">
        <v>5609</v>
      </c>
      <c r="D3027" s="14" t="s">
        <v>5610</v>
      </c>
      <c r="E3027" s="14" t="s">
        <v>735</v>
      </c>
      <c r="F3027" s="20">
        <v>0</v>
      </c>
      <c r="G3027" s="20" t="s">
        <v>735</v>
      </c>
      <c r="H3027" s="20">
        <v>0</v>
      </c>
      <c r="I3027" s="12" t="s">
        <v>305</v>
      </c>
    </row>
    <row r="3028" spans="1:9" x14ac:dyDescent="0.2">
      <c r="A3028" s="14" t="s">
        <v>5584</v>
      </c>
      <c r="B3028" s="12" t="s">
        <v>5585</v>
      </c>
      <c r="C3028" s="18" t="s">
        <v>4483</v>
      </c>
      <c r="D3028" s="14" t="s">
        <v>5611</v>
      </c>
      <c r="E3028" s="14" t="s">
        <v>874</v>
      </c>
      <c r="F3028" s="20" t="s">
        <v>874</v>
      </c>
      <c r="G3028" s="20" t="s">
        <v>874</v>
      </c>
      <c r="H3028" s="20" t="s">
        <v>874</v>
      </c>
      <c r="I3028" s="12" t="s">
        <v>305</v>
      </c>
    </row>
    <row r="3029" spans="1:9" x14ac:dyDescent="0.2">
      <c r="A3029" s="14" t="s">
        <v>5584</v>
      </c>
      <c r="B3029" s="12" t="s">
        <v>5585</v>
      </c>
      <c r="C3029" s="18" t="s">
        <v>5612</v>
      </c>
      <c r="D3029" s="14" t="s">
        <v>5613</v>
      </c>
      <c r="E3029" s="14" t="s">
        <v>735</v>
      </c>
      <c r="F3029" s="20">
        <v>0</v>
      </c>
      <c r="G3029" s="20" t="s">
        <v>735</v>
      </c>
      <c r="H3029" s="20">
        <v>0</v>
      </c>
      <c r="I3029" s="12" t="s">
        <v>305</v>
      </c>
    </row>
    <row r="3030" spans="1:9" x14ac:dyDescent="0.2">
      <c r="A3030" s="14" t="s">
        <v>5584</v>
      </c>
      <c r="B3030" s="12" t="s">
        <v>5585</v>
      </c>
      <c r="C3030" s="18" t="s">
        <v>4379</v>
      </c>
      <c r="D3030" s="14" t="s">
        <v>5614</v>
      </c>
      <c r="E3030" s="14" t="s">
        <v>874</v>
      </c>
      <c r="F3030" s="20" t="s">
        <v>874</v>
      </c>
      <c r="G3030" s="20" t="s">
        <v>874</v>
      </c>
      <c r="H3030" s="20" t="s">
        <v>874</v>
      </c>
      <c r="I3030" s="12" t="s">
        <v>305</v>
      </c>
    </row>
    <row r="3031" spans="1:9" x14ac:dyDescent="0.2">
      <c r="A3031" s="14" t="s">
        <v>5584</v>
      </c>
      <c r="B3031" s="12" t="s">
        <v>5585</v>
      </c>
      <c r="C3031" s="18" t="s">
        <v>951</v>
      </c>
      <c r="D3031" s="14" t="s">
        <v>5615</v>
      </c>
      <c r="E3031" s="14" t="s">
        <v>735</v>
      </c>
      <c r="F3031" s="20">
        <v>0</v>
      </c>
      <c r="G3031" s="20" t="s">
        <v>735</v>
      </c>
      <c r="H3031" s="20">
        <v>0</v>
      </c>
      <c r="I3031" s="12" t="s">
        <v>305</v>
      </c>
    </row>
    <row r="3032" spans="1:9" x14ac:dyDescent="0.2">
      <c r="A3032" s="14" t="s">
        <v>5584</v>
      </c>
      <c r="B3032" s="12" t="s">
        <v>5585</v>
      </c>
      <c r="C3032" s="18" t="s">
        <v>2443</v>
      </c>
      <c r="D3032" s="14" t="s">
        <v>5616</v>
      </c>
      <c r="E3032" s="14" t="s">
        <v>735</v>
      </c>
      <c r="F3032" s="20">
        <v>0</v>
      </c>
      <c r="G3032" s="20" t="s">
        <v>735</v>
      </c>
      <c r="H3032" s="20">
        <v>0</v>
      </c>
      <c r="I3032" s="12" t="s">
        <v>305</v>
      </c>
    </row>
    <row r="3033" spans="1:9" x14ac:dyDescent="0.2">
      <c r="A3033" s="14" t="s">
        <v>5584</v>
      </c>
      <c r="B3033" s="12" t="s">
        <v>5585</v>
      </c>
      <c r="C3033" s="18" t="s">
        <v>5617</v>
      </c>
      <c r="D3033" s="14" t="s">
        <v>5618</v>
      </c>
      <c r="E3033" s="14" t="s">
        <v>735</v>
      </c>
      <c r="F3033" s="20">
        <v>0</v>
      </c>
      <c r="G3033" s="20" t="s">
        <v>735</v>
      </c>
      <c r="H3033" s="20">
        <v>0</v>
      </c>
      <c r="I3033" s="12" t="s">
        <v>305</v>
      </c>
    </row>
    <row r="3034" spans="1:9" x14ac:dyDescent="0.2">
      <c r="A3034" s="14" t="s">
        <v>5584</v>
      </c>
      <c r="B3034" s="12" t="s">
        <v>5585</v>
      </c>
      <c r="C3034" s="18" t="s">
        <v>2057</v>
      </c>
      <c r="D3034" s="14" t="s">
        <v>5619</v>
      </c>
      <c r="E3034" s="14" t="s">
        <v>735</v>
      </c>
      <c r="F3034" s="20">
        <v>0</v>
      </c>
      <c r="G3034" s="20" t="s">
        <v>735</v>
      </c>
      <c r="H3034" s="20">
        <v>0</v>
      </c>
      <c r="I3034" s="12" t="s">
        <v>305</v>
      </c>
    </row>
    <row r="3035" spans="1:9" x14ac:dyDescent="0.2">
      <c r="A3035" s="14" t="s">
        <v>5584</v>
      </c>
      <c r="B3035" s="12" t="s">
        <v>5585</v>
      </c>
      <c r="C3035" s="18" t="s">
        <v>2823</v>
      </c>
      <c r="D3035" s="14" t="s">
        <v>5620</v>
      </c>
      <c r="E3035" s="14" t="s">
        <v>874</v>
      </c>
      <c r="F3035" s="20" t="s">
        <v>874</v>
      </c>
      <c r="G3035" s="20" t="s">
        <v>874</v>
      </c>
      <c r="H3035" s="20" t="s">
        <v>874</v>
      </c>
      <c r="I3035" s="12" t="s">
        <v>305</v>
      </c>
    </row>
    <row r="3036" spans="1:9" x14ac:dyDescent="0.2">
      <c r="A3036" s="14" t="s">
        <v>5584</v>
      </c>
      <c r="B3036" s="12" t="s">
        <v>5585</v>
      </c>
      <c r="C3036" s="18" t="s">
        <v>806</v>
      </c>
      <c r="D3036" s="14" t="s">
        <v>5621</v>
      </c>
      <c r="E3036" s="14" t="s">
        <v>735</v>
      </c>
      <c r="F3036" s="20">
        <v>0</v>
      </c>
      <c r="G3036" s="20" t="s">
        <v>735</v>
      </c>
      <c r="H3036" s="20">
        <v>0</v>
      </c>
      <c r="I3036" s="12" t="s">
        <v>305</v>
      </c>
    </row>
    <row r="3037" spans="1:9" x14ac:dyDescent="0.2">
      <c r="A3037" s="14" t="s">
        <v>5584</v>
      </c>
      <c r="B3037" s="12" t="s">
        <v>5585</v>
      </c>
      <c r="C3037" s="18" t="s">
        <v>808</v>
      </c>
      <c r="D3037" s="14" t="s">
        <v>5622</v>
      </c>
      <c r="E3037" s="14" t="s">
        <v>735</v>
      </c>
      <c r="F3037" s="20">
        <v>0</v>
      </c>
      <c r="G3037" s="20" t="s">
        <v>735</v>
      </c>
      <c r="H3037" s="20">
        <v>0</v>
      </c>
      <c r="I3037" s="12" t="s">
        <v>305</v>
      </c>
    </row>
    <row r="3038" spans="1:9" x14ac:dyDescent="0.2">
      <c r="A3038" s="14" t="s">
        <v>5584</v>
      </c>
      <c r="B3038" s="12" t="s">
        <v>5585</v>
      </c>
      <c r="C3038" s="18" t="s">
        <v>5623</v>
      </c>
      <c r="D3038" s="14" t="s">
        <v>5624</v>
      </c>
      <c r="E3038" s="14" t="s">
        <v>735</v>
      </c>
      <c r="F3038" s="20">
        <v>0</v>
      </c>
      <c r="G3038" s="20" t="s">
        <v>735</v>
      </c>
      <c r="H3038" s="20">
        <v>0</v>
      </c>
      <c r="I3038" s="12" t="s">
        <v>305</v>
      </c>
    </row>
    <row r="3039" spans="1:9" x14ac:dyDescent="0.2">
      <c r="A3039" s="14" t="s">
        <v>5584</v>
      </c>
      <c r="B3039" s="12" t="s">
        <v>5585</v>
      </c>
      <c r="C3039" s="18" t="s">
        <v>5625</v>
      </c>
      <c r="D3039" s="14" t="s">
        <v>5626</v>
      </c>
      <c r="E3039" s="14" t="s">
        <v>735</v>
      </c>
      <c r="F3039" s="20">
        <v>0</v>
      </c>
      <c r="G3039" s="20" t="s">
        <v>735</v>
      </c>
      <c r="H3039" s="20">
        <v>0</v>
      </c>
      <c r="I3039" s="12" t="s">
        <v>305</v>
      </c>
    </row>
    <row r="3040" spans="1:9" x14ac:dyDescent="0.2">
      <c r="A3040" s="14" t="s">
        <v>5584</v>
      </c>
      <c r="B3040" s="12" t="s">
        <v>5585</v>
      </c>
      <c r="C3040" s="18" t="s">
        <v>5627</v>
      </c>
      <c r="D3040" s="14" t="s">
        <v>5628</v>
      </c>
      <c r="E3040" s="14" t="s">
        <v>735</v>
      </c>
      <c r="F3040" s="20">
        <v>0</v>
      </c>
      <c r="G3040" s="20" t="s">
        <v>735</v>
      </c>
      <c r="H3040" s="20">
        <v>0</v>
      </c>
      <c r="I3040" s="12" t="s">
        <v>305</v>
      </c>
    </row>
    <row r="3041" spans="1:9" x14ac:dyDescent="0.2">
      <c r="A3041" s="14" t="s">
        <v>5584</v>
      </c>
      <c r="B3041" s="12" t="s">
        <v>5585</v>
      </c>
      <c r="C3041" s="18" t="s">
        <v>5629</v>
      </c>
      <c r="D3041" s="14" t="s">
        <v>5630</v>
      </c>
      <c r="E3041" s="14" t="s">
        <v>735</v>
      </c>
      <c r="F3041" s="20">
        <v>0</v>
      </c>
      <c r="G3041" s="20" t="s">
        <v>735</v>
      </c>
      <c r="H3041" s="20">
        <v>0</v>
      </c>
      <c r="I3041" s="12" t="s">
        <v>305</v>
      </c>
    </row>
    <row r="3042" spans="1:9" x14ac:dyDescent="0.2">
      <c r="A3042" s="14" t="s">
        <v>5584</v>
      </c>
      <c r="B3042" s="12" t="s">
        <v>5585</v>
      </c>
      <c r="C3042" s="18" t="s">
        <v>968</v>
      </c>
      <c r="D3042" s="14" t="s">
        <v>5631</v>
      </c>
      <c r="E3042" s="14" t="s">
        <v>735</v>
      </c>
      <c r="F3042" s="20">
        <v>0</v>
      </c>
      <c r="G3042" s="20" t="s">
        <v>735</v>
      </c>
      <c r="H3042" s="20">
        <v>0</v>
      </c>
      <c r="I3042" s="12" t="s">
        <v>305</v>
      </c>
    </row>
    <row r="3043" spans="1:9" x14ac:dyDescent="0.2">
      <c r="A3043" s="14" t="s">
        <v>5584</v>
      </c>
      <c r="B3043" s="12" t="s">
        <v>5585</v>
      </c>
      <c r="C3043" s="18" t="s">
        <v>5632</v>
      </c>
      <c r="D3043" s="14" t="s">
        <v>5633</v>
      </c>
      <c r="E3043" s="14" t="s">
        <v>735</v>
      </c>
      <c r="F3043" s="20">
        <v>0</v>
      </c>
      <c r="G3043" s="20" t="s">
        <v>735</v>
      </c>
      <c r="H3043" s="20">
        <v>0</v>
      </c>
      <c r="I3043" s="12" t="s">
        <v>305</v>
      </c>
    </row>
    <row r="3044" spans="1:9" x14ac:dyDescent="0.2">
      <c r="A3044" s="14" t="s">
        <v>5584</v>
      </c>
      <c r="B3044" s="12" t="s">
        <v>5585</v>
      </c>
      <c r="C3044" s="18" t="s">
        <v>972</v>
      </c>
      <c r="D3044" s="14" t="s">
        <v>5634</v>
      </c>
      <c r="E3044" s="14" t="s">
        <v>735</v>
      </c>
      <c r="F3044" s="20">
        <v>0</v>
      </c>
      <c r="G3044" s="20" t="s">
        <v>735</v>
      </c>
      <c r="H3044" s="20">
        <v>0</v>
      </c>
      <c r="I3044" s="12" t="s">
        <v>305</v>
      </c>
    </row>
    <row r="3045" spans="1:9" x14ac:dyDescent="0.2">
      <c r="A3045" s="14" t="s">
        <v>5584</v>
      </c>
      <c r="B3045" s="12" t="s">
        <v>5585</v>
      </c>
      <c r="C3045" s="18" t="s">
        <v>5635</v>
      </c>
      <c r="D3045" s="14" t="s">
        <v>5636</v>
      </c>
      <c r="E3045" s="14" t="s">
        <v>735</v>
      </c>
      <c r="F3045" s="20">
        <v>0</v>
      </c>
      <c r="G3045" s="20" t="s">
        <v>735</v>
      </c>
      <c r="H3045" s="20">
        <v>0</v>
      </c>
      <c r="I3045" s="12" t="s">
        <v>305</v>
      </c>
    </row>
    <row r="3046" spans="1:9" x14ac:dyDescent="0.2">
      <c r="A3046" s="14" t="s">
        <v>5584</v>
      </c>
      <c r="B3046" s="12" t="s">
        <v>5585</v>
      </c>
      <c r="C3046" s="18" t="s">
        <v>5637</v>
      </c>
      <c r="D3046" s="14" t="s">
        <v>5638</v>
      </c>
      <c r="E3046" s="14" t="s">
        <v>735</v>
      </c>
      <c r="F3046" s="20">
        <v>0</v>
      </c>
      <c r="G3046" s="20" t="s">
        <v>735</v>
      </c>
      <c r="H3046" s="20">
        <v>0</v>
      </c>
      <c r="I3046" s="12" t="s">
        <v>305</v>
      </c>
    </row>
    <row r="3047" spans="1:9" x14ac:dyDescent="0.2">
      <c r="A3047" s="14" t="s">
        <v>5584</v>
      </c>
      <c r="B3047" s="12" t="s">
        <v>5585</v>
      </c>
      <c r="C3047" s="18" t="s">
        <v>5639</v>
      </c>
      <c r="D3047" s="14" t="s">
        <v>5640</v>
      </c>
      <c r="E3047" s="14" t="s">
        <v>735</v>
      </c>
      <c r="F3047" s="20">
        <v>0</v>
      </c>
      <c r="G3047" s="20" t="s">
        <v>735</v>
      </c>
      <c r="H3047" s="20">
        <v>0</v>
      </c>
      <c r="I3047" s="12" t="s">
        <v>305</v>
      </c>
    </row>
    <row r="3048" spans="1:9" x14ac:dyDescent="0.2">
      <c r="A3048" s="14" t="s">
        <v>5584</v>
      </c>
      <c r="B3048" s="12" t="s">
        <v>5585</v>
      </c>
      <c r="C3048" s="18" t="s">
        <v>2851</v>
      </c>
      <c r="D3048" s="14" t="s">
        <v>5641</v>
      </c>
      <c r="E3048" s="14" t="s">
        <v>735</v>
      </c>
      <c r="F3048" s="20">
        <v>0</v>
      </c>
      <c r="G3048" s="20" t="s">
        <v>735</v>
      </c>
      <c r="H3048" s="20">
        <v>0</v>
      </c>
      <c r="I3048" s="12" t="s">
        <v>305</v>
      </c>
    </row>
    <row r="3049" spans="1:9" x14ac:dyDescent="0.2">
      <c r="A3049" s="14" t="s">
        <v>5584</v>
      </c>
      <c r="B3049" s="12" t="s">
        <v>5585</v>
      </c>
      <c r="C3049" s="18" t="s">
        <v>2856</v>
      </c>
      <c r="D3049" s="14" t="s">
        <v>5642</v>
      </c>
      <c r="E3049" s="14" t="s">
        <v>874</v>
      </c>
      <c r="F3049" s="20" t="s">
        <v>874</v>
      </c>
      <c r="G3049" s="20" t="s">
        <v>874</v>
      </c>
      <c r="H3049" s="20" t="s">
        <v>874</v>
      </c>
      <c r="I3049" s="12" t="s">
        <v>305</v>
      </c>
    </row>
    <row r="3050" spans="1:9" x14ac:dyDescent="0.2">
      <c r="A3050" s="14" t="s">
        <v>5584</v>
      </c>
      <c r="B3050" s="12" t="s">
        <v>5585</v>
      </c>
      <c r="C3050" s="18" t="s">
        <v>5643</v>
      </c>
      <c r="D3050" s="14" t="s">
        <v>5644</v>
      </c>
      <c r="E3050" s="14" t="s">
        <v>874</v>
      </c>
      <c r="F3050" s="20" t="s">
        <v>874</v>
      </c>
      <c r="G3050" s="20" t="s">
        <v>874</v>
      </c>
      <c r="H3050" s="20" t="s">
        <v>874</v>
      </c>
      <c r="I3050" s="12" t="s">
        <v>305</v>
      </c>
    </row>
    <row r="3051" spans="1:9" x14ac:dyDescent="0.2">
      <c r="A3051" s="14" t="s">
        <v>5584</v>
      </c>
      <c r="B3051" s="12" t="s">
        <v>5585</v>
      </c>
      <c r="C3051" s="18" t="s">
        <v>834</v>
      </c>
      <c r="D3051" s="14" t="s">
        <v>5645</v>
      </c>
      <c r="E3051" s="14" t="s">
        <v>735</v>
      </c>
      <c r="F3051" s="20">
        <v>0</v>
      </c>
      <c r="G3051" s="20" t="s">
        <v>735</v>
      </c>
      <c r="H3051" s="20">
        <v>0</v>
      </c>
      <c r="I3051" s="12" t="s">
        <v>305</v>
      </c>
    </row>
    <row r="3052" spans="1:9" x14ac:dyDescent="0.2">
      <c r="A3052" s="14" t="s">
        <v>5584</v>
      </c>
      <c r="B3052" s="12" t="s">
        <v>5585</v>
      </c>
      <c r="C3052" s="18" t="s">
        <v>5646</v>
      </c>
      <c r="D3052" s="14" t="s">
        <v>5647</v>
      </c>
      <c r="E3052" s="14" t="s">
        <v>735</v>
      </c>
      <c r="F3052" s="20">
        <v>0</v>
      </c>
      <c r="G3052" s="20" t="s">
        <v>735</v>
      </c>
      <c r="H3052" s="20">
        <v>0</v>
      </c>
      <c r="I3052" s="12" t="s">
        <v>305</v>
      </c>
    </row>
    <row r="3053" spans="1:9" x14ac:dyDescent="0.2">
      <c r="A3053" s="14" t="s">
        <v>5584</v>
      </c>
      <c r="B3053" s="12" t="s">
        <v>5585</v>
      </c>
      <c r="C3053" s="18" t="s">
        <v>1747</v>
      </c>
      <c r="D3053" s="14" t="s">
        <v>5648</v>
      </c>
      <c r="E3053" s="14" t="s">
        <v>874</v>
      </c>
      <c r="F3053" s="20" t="s">
        <v>874</v>
      </c>
      <c r="G3053" s="20" t="s">
        <v>874</v>
      </c>
      <c r="H3053" s="20" t="s">
        <v>874</v>
      </c>
      <c r="I3053" s="12" t="s">
        <v>305</v>
      </c>
    </row>
    <row r="3054" spans="1:9" x14ac:dyDescent="0.2">
      <c r="A3054" s="14" t="s">
        <v>5584</v>
      </c>
      <c r="B3054" s="12" t="s">
        <v>5585</v>
      </c>
      <c r="C3054" s="18" t="s">
        <v>5649</v>
      </c>
      <c r="D3054" s="14" t="s">
        <v>5650</v>
      </c>
      <c r="E3054" s="14" t="s">
        <v>735</v>
      </c>
      <c r="F3054" s="20">
        <v>0</v>
      </c>
      <c r="G3054" s="20" t="s">
        <v>735</v>
      </c>
      <c r="H3054" s="20">
        <v>0</v>
      </c>
      <c r="I3054" s="12" t="s">
        <v>305</v>
      </c>
    </row>
    <row r="3055" spans="1:9" x14ac:dyDescent="0.2">
      <c r="A3055" s="14" t="s">
        <v>5584</v>
      </c>
      <c r="B3055" s="12" t="s">
        <v>5585</v>
      </c>
      <c r="C3055" s="18" t="s">
        <v>5651</v>
      </c>
      <c r="D3055" s="14" t="s">
        <v>5652</v>
      </c>
      <c r="E3055" s="14" t="s">
        <v>735</v>
      </c>
      <c r="F3055" s="20">
        <v>0.43298250015204043</v>
      </c>
      <c r="G3055" s="20" t="s">
        <v>735</v>
      </c>
      <c r="H3055" s="20">
        <v>0.18665943388849793</v>
      </c>
      <c r="I3055" s="12" t="s">
        <v>305</v>
      </c>
    </row>
    <row r="3056" spans="1:9" x14ac:dyDescent="0.2">
      <c r="A3056" s="14" t="s">
        <v>5584</v>
      </c>
      <c r="B3056" s="12" t="s">
        <v>5585</v>
      </c>
      <c r="C3056" s="18" t="s">
        <v>5653</v>
      </c>
      <c r="D3056" s="14" t="s">
        <v>5654</v>
      </c>
      <c r="E3056" s="14" t="s">
        <v>735</v>
      </c>
      <c r="F3056" s="20">
        <v>0</v>
      </c>
      <c r="G3056" s="20" t="s">
        <v>735</v>
      </c>
      <c r="H3056" s="20">
        <v>0</v>
      </c>
      <c r="I3056" s="12" t="s">
        <v>305</v>
      </c>
    </row>
    <row r="3057" spans="1:9" x14ac:dyDescent="0.2">
      <c r="A3057" s="14" t="s">
        <v>5584</v>
      </c>
      <c r="B3057" s="12" t="s">
        <v>5585</v>
      </c>
      <c r="C3057" s="18" t="s">
        <v>1606</v>
      </c>
      <c r="D3057" s="14" t="s">
        <v>5655</v>
      </c>
      <c r="E3057" s="14" t="s">
        <v>735</v>
      </c>
      <c r="F3057" s="20">
        <v>0</v>
      </c>
      <c r="G3057" s="20" t="s">
        <v>735</v>
      </c>
      <c r="H3057" s="20">
        <v>0</v>
      </c>
      <c r="I3057" s="12" t="s">
        <v>305</v>
      </c>
    </row>
    <row r="3058" spans="1:9" x14ac:dyDescent="0.2">
      <c r="A3058" s="14" t="s">
        <v>5584</v>
      </c>
      <c r="B3058" s="12" t="s">
        <v>5585</v>
      </c>
      <c r="C3058" s="18" t="s">
        <v>1000</v>
      </c>
      <c r="D3058" s="14" t="s">
        <v>5656</v>
      </c>
      <c r="E3058" s="14" t="s">
        <v>735</v>
      </c>
      <c r="F3058" s="20">
        <v>0</v>
      </c>
      <c r="G3058" s="20" t="s">
        <v>735</v>
      </c>
      <c r="H3058" s="20">
        <v>0</v>
      </c>
      <c r="I3058" s="12" t="s">
        <v>305</v>
      </c>
    </row>
    <row r="3059" spans="1:9" x14ac:dyDescent="0.2">
      <c r="A3059" s="14" t="s">
        <v>5584</v>
      </c>
      <c r="B3059" s="12" t="s">
        <v>5585</v>
      </c>
      <c r="C3059" s="18" t="s">
        <v>4134</v>
      </c>
      <c r="D3059" s="14" t="s">
        <v>5657</v>
      </c>
      <c r="E3059" s="14" t="s">
        <v>735</v>
      </c>
      <c r="F3059" s="20">
        <v>0</v>
      </c>
      <c r="G3059" s="20" t="s">
        <v>735</v>
      </c>
      <c r="H3059" s="20">
        <v>0</v>
      </c>
      <c r="I3059" s="12" t="s">
        <v>305</v>
      </c>
    </row>
    <row r="3060" spans="1:9" x14ac:dyDescent="0.2">
      <c r="A3060" s="14" t="s">
        <v>5584</v>
      </c>
      <c r="B3060" s="12" t="s">
        <v>5585</v>
      </c>
      <c r="C3060" s="18" t="s">
        <v>5658</v>
      </c>
      <c r="D3060" s="14" t="s">
        <v>5659</v>
      </c>
      <c r="E3060" s="14" t="s">
        <v>735</v>
      </c>
      <c r="F3060" s="20">
        <v>0.14668116392254321</v>
      </c>
      <c r="G3060" s="20" t="s">
        <v>735</v>
      </c>
      <c r="H3060" s="20">
        <v>8.8122605363984585E-2</v>
      </c>
      <c r="I3060" s="12" t="s">
        <v>305</v>
      </c>
    </row>
    <row r="3061" spans="1:9" x14ac:dyDescent="0.2">
      <c r="A3061" s="14" t="s">
        <v>5584</v>
      </c>
      <c r="B3061" s="12" t="s">
        <v>5585</v>
      </c>
      <c r="C3061" s="18" t="s">
        <v>5660</v>
      </c>
      <c r="D3061" s="14" t="s">
        <v>5661</v>
      </c>
      <c r="E3061" s="14" t="s">
        <v>735</v>
      </c>
      <c r="F3061" s="20">
        <v>0</v>
      </c>
      <c r="G3061" s="20" t="s">
        <v>735</v>
      </c>
      <c r="H3061" s="20">
        <v>0</v>
      </c>
      <c r="I3061" s="12" t="s">
        <v>305</v>
      </c>
    </row>
    <row r="3062" spans="1:9" x14ac:dyDescent="0.2">
      <c r="A3062" s="14" t="s">
        <v>5584</v>
      </c>
      <c r="B3062" s="12" t="s">
        <v>5585</v>
      </c>
      <c r="C3062" s="18" t="s">
        <v>1885</v>
      </c>
      <c r="D3062" s="14" t="s">
        <v>5662</v>
      </c>
      <c r="E3062" s="14" t="s">
        <v>735</v>
      </c>
      <c r="F3062" s="20">
        <v>0</v>
      </c>
      <c r="G3062" s="20" t="s">
        <v>735</v>
      </c>
      <c r="H3062" s="20">
        <v>0</v>
      </c>
      <c r="I3062" s="12" t="s">
        <v>305</v>
      </c>
    </row>
    <row r="3063" spans="1:9" x14ac:dyDescent="0.2">
      <c r="A3063" s="14" t="s">
        <v>5584</v>
      </c>
      <c r="B3063" s="12" t="s">
        <v>5585</v>
      </c>
      <c r="C3063" s="18" t="s">
        <v>3020</v>
      </c>
      <c r="D3063" s="14" t="s">
        <v>5663</v>
      </c>
      <c r="E3063" s="14" t="s">
        <v>735</v>
      </c>
      <c r="F3063" s="20">
        <v>0</v>
      </c>
      <c r="G3063" s="20" t="s">
        <v>735</v>
      </c>
      <c r="H3063" s="20">
        <v>0</v>
      </c>
      <c r="I3063" s="12" t="s">
        <v>305</v>
      </c>
    </row>
    <row r="3064" spans="1:9" x14ac:dyDescent="0.2">
      <c r="A3064" s="14" t="s">
        <v>5584</v>
      </c>
      <c r="B3064" s="12" t="s">
        <v>5585</v>
      </c>
      <c r="C3064" s="18" t="s">
        <v>5072</v>
      </c>
      <c r="D3064" s="14" t="s">
        <v>5664</v>
      </c>
      <c r="E3064" s="14" t="s">
        <v>735</v>
      </c>
      <c r="F3064" s="20">
        <v>0</v>
      </c>
      <c r="G3064" s="20" t="s">
        <v>735</v>
      </c>
      <c r="H3064" s="20">
        <v>0</v>
      </c>
      <c r="I3064" s="12" t="s">
        <v>305</v>
      </c>
    </row>
    <row r="3065" spans="1:9" x14ac:dyDescent="0.2">
      <c r="A3065" s="14" t="s">
        <v>5584</v>
      </c>
      <c r="B3065" s="12" t="s">
        <v>5585</v>
      </c>
      <c r="C3065" s="18" t="s">
        <v>5665</v>
      </c>
      <c r="D3065" s="14" t="s">
        <v>5666</v>
      </c>
      <c r="E3065" s="14" t="s">
        <v>735</v>
      </c>
      <c r="F3065" s="20">
        <v>0</v>
      </c>
      <c r="G3065" s="20" t="s">
        <v>735</v>
      </c>
      <c r="H3065" s="20">
        <v>0</v>
      </c>
      <c r="I3065" s="12" t="s">
        <v>305</v>
      </c>
    </row>
    <row r="3066" spans="1:9" x14ac:dyDescent="0.2">
      <c r="A3066" s="14" t="s">
        <v>5584</v>
      </c>
      <c r="B3066" s="12" t="s">
        <v>5585</v>
      </c>
      <c r="C3066" s="18" t="s">
        <v>5667</v>
      </c>
      <c r="D3066" s="14" t="s">
        <v>5668</v>
      </c>
      <c r="E3066" s="14" t="s">
        <v>735</v>
      </c>
      <c r="F3066" s="20">
        <v>0</v>
      </c>
      <c r="G3066" s="20" t="s">
        <v>735</v>
      </c>
      <c r="H3066" s="20">
        <v>0</v>
      </c>
      <c r="I3066" s="12" t="s">
        <v>305</v>
      </c>
    </row>
    <row r="3067" spans="1:9" x14ac:dyDescent="0.2">
      <c r="A3067" s="14" t="s">
        <v>5584</v>
      </c>
      <c r="B3067" s="12" t="s">
        <v>5585</v>
      </c>
      <c r="C3067" s="18" t="s">
        <v>5669</v>
      </c>
      <c r="D3067" s="14" t="s">
        <v>5670</v>
      </c>
      <c r="E3067" s="14" t="s">
        <v>735</v>
      </c>
      <c r="F3067" s="20">
        <v>0</v>
      </c>
      <c r="G3067" s="20" t="s">
        <v>735</v>
      </c>
      <c r="H3067" s="20">
        <v>0</v>
      </c>
      <c r="I3067" s="12" t="s">
        <v>305</v>
      </c>
    </row>
    <row r="3068" spans="1:9" x14ac:dyDescent="0.2">
      <c r="A3068" s="14" t="s">
        <v>5584</v>
      </c>
      <c r="B3068" s="12" t="s">
        <v>5585</v>
      </c>
      <c r="C3068" s="18" t="s">
        <v>5671</v>
      </c>
      <c r="D3068" s="14" t="s">
        <v>5672</v>
      </c>
      <c r="E3068" s="14" t="s">
        <v>735</v>
      </c>
      <c r="F3068" s="20">
        <v>0</v>
      </c>
      <c r="G3068" s="20" t="s">
        <v>735</v>
      </c>
      <c r="H3068" s="20">
        <v>0</v>
      </c>
      <c r="I3068" s="12" t="s">
        <v>305</v>
      </c>
    </row>
    <row r="3069" spans="1:9" x14ac:dyDescent="0.2">
      <c r="A3069" s="14" t="s">
        <v>5584</v>
      </c>
      <c r="B3069" s="12" t="s">
        <v>5585</v>
      </c>
      <c r="C3069" s="18" t="s">
        <v>5673</v>
      </c>
      <c r="D3069" s="14" t="s">
        <v>5674</v>
      </c>
      <c r="E3069" s="14" t="s">
        <v>735</v>
      </c>
      <c r="F3069" s="20">
        <v>0</v>
      </c>
      <c r="G3069" s="20" t="s">
        <v>735</v>
      </c>
      <c r="H3069" s="20">
        <v>0</v>
      </c>
      <c r="I3069" s="12" t="s">
        <v>305</v>
      </c>
    </row>
    <row r="3070" spans="1:9" x14ac:dyDescent="0.2">
      <c r="A3070" s="14" t="s">
        <v>5584</v>
      </c>
      <c r="B3070" s="12" t="s">
        <v>5585</v>
      </c>
      <c r="C3070" s="18" t="s">
        <v>1407</v>
      </c>
      <c r="D3070" s="14" t="s">
        <v>5675</v>
      </c>
      <c r="E3070" s="14" t="s">
        <v>735</v>
      </c>
      <c r="F3070" s="20">
        <v>0</v>
      </c>
      <c r="G3070" s="20" t="s">
        <v>735</v>
      </c>
      <c r="H3070" s="20">
        <v>0</v>
      </c>
      <c r="I3070" s="12" t="s">
        <v>305</v>
      </c>
    </row>
    <row r="3071" spans="1:9" x14ac:dyDescent="0.2">
      <c r="A3071" s="14" t="s">
        <v>5584</v>
      </c>
      <c r="B3071" s="12" t="s">
        <v>5585</v>
      </c>
      <c r="C3071" s="18" t="s">
        <v>5676</v>
      </c>
      <c r="D3071" s="14" t="s">
        <v>5677</v>
      </c>
      <c r="E3071" s="14" t="s">
        <v>735</v>
      </c>
      <c r="F3071" s="20">
        <v>0</v>
      </c>
      <c r="G3071" s="20" t="s">
        <v>735</v>
      </c>
      <c r="H3071" s="20">
        <v>0</v>
      </c>
      <c r="I3071" s="12" t="s">
        <v>305</v>
      </c>
    </row>
    <row r="3072" spans="1:9" x14ac:dyDescent="0.2">
      <c r="A3072" s="14" t="s">
        <v>5584</v>
      </c>
      <c r="B3072" s="12" t="s">
        <v>5585</v>
      </c>
      <c r="C3072" s="18" t="s">
        <v>2654</v>
      </c>
      <c r="D3072" s="14" t="s">
        <v>5678</v>
      </c>
      <c r="E3072" s="14" t="s">
        <v>735</v>
      </c>
      <c r="F3072" s="20">
        <v>0</v>
      </c>
      <c r="G3072" s="20" t="s">
        <v>735</v>
      </c>
      <c r="H3072" s="20">
        <v>0</v>
      </c>
      <c r="I3072" s="12" t="s">
        <v>305</v>
      </c>
    </row>
    <row r="3073" spans="1:9" x14ac:dyDescent="0.2">
      <c r="A3073" s="14" t="s">
        <v>5584</v>
      </c>
      <c r="B3073" s="12" t="s">
        <v>5585</v>
      </c>
      <c r="C3073" s="18" t="s">
        <v>5679</v>
      </c>
      <c r="D3073" s="14" t="s">
        <v>5680</v>
      </c>
      <c r="E3073" s="14" t="s">
        <v>874</v>
      </c>
      <c r="F3073" s="20" t="s">
        <v>874</v>
      </c>
      <c r="G3073" s="20" t="s">
        <v>874</v>
      </c>
      <c r="H3073" s="20" t="s">
        <v>874</v>
      </c>
      <c r="I3073" s="12" t="s">
        <v>305</v>
      </c>
    </row>
    <row r="3074" spans="1:9" x14ac:dyDescent="0.2">
      <c r="A3074" s="14" t="s">
        <v>5584</v>
      </c>
      <c r="B3074" s="12" t="s">
        <v>5585</v>
      </c>
      <c r="C3074" s="18" t="s">
        <v>4622</v>
      </c>
      <c r="D3074" s="14" t="s">
        <v>5681</v>
      </c>
      <c r="E3074" s="14" t="s">
        <v>735</v>
      </c>
      <c r="F3074" s="20">
        <v>0</v>
      </c>
      <c r="G3074" s="20" t="s">
        <v>735</v>
      </c>
      <c r="H3074" s="20">
        <v>0</v>
      </c>
      <c r="I3074" s="12" t="s">
        <v>305</v>
      </c>
    </row>
    <row r="3075" spans="1:9" x14ac:dyDescent="0.2">
      <c r="A3075" s="14" t="s">
        <v>5584</v>
      </c>
      <c r="B3075" s="12" t="s">
        <v>5585</v>
      </c>
      <c r="C3075" s="18" t="s">
        <v>5682</v>
      </c>
      <c r="D3075" s="14" t="s">
        <v>5683</v>
      </c>
      <c r="E3075" s="14" t="s">
        <v>735</v>
      </c>
      <c r="F3075" s="20">
        <v>0</v>
      </c>
      <c r="G3075" s="20" t="s">
        <v>735</v>
      </c>
      <c r="H3075" s="20">
        <v>0</v>
      </c>
      <c r="I3075" s="12" t="s">
        <v>305</v>
      </c>
    </row>
    <row r="3076" spans="1:9" x14ac:dyDescent="0.2">
      <c r="A3076" s="14" t="s">
        <v>5584</v>
      </c>
      <c r="B3076" s="12" t="s">
        <v>5585</v>
      </c>
      <c r="C3076" s="18" t="s">
        <v>864</v>
      </c>
      <c r="D3076" s="14" t="s">
        <v>5684</v>
      </c>
      <c r="E3076" s="14" t="s">
        <v>735</v>
      </c>
      <c r="F3076" s="20">
        <v>0.19769497837449163</v>
      </c>
      <c r="G3076" s="20" t="s">
        <v>735</v>
      </c>
      <c r="H3076" s="20">
        <v>0</v>
      </c>
      <c r="I3076" s="12" t="s">
        <v>305</v>
      </c>
    </row>
    <row r="3077" spans="1:9" x14ac:dyDescent="0.2">
      <c r="A3077" s="14" t="s">
        <v>5584</v>
      </c>
      <c r="B3077" s="12" t="s">
        <v>5585</v>
      </c>
      <c r="C3077" s="18" t="s">
        <v>5685</v>
      </c>
      <c r="D3077" s="14" t="s">
        <v>5686</v>
      </c>
      <c r="E3077" s="14" t="s">
        <v>735</v>
      </c>
      <c r="F3077" s="20">
        <v>0</v>
      </c>
      <c r="G3077" s="20" t="s">
        <v>735</v>
      </c>
      <c r="H3077" s="20">
        <v>0</v>
      </c>
      <c r="I3077" s="12" t="s">
        <v>305</v>
      </c>
    </row>
    <row r="3078" spans="1:9" x14ac:dyDescent="0.2">
      <c r="A3078" s="14" t="s">
        <v>5584</v>
      </c>
      <c r="B3078" s="12" t="s">
        <v>5585</v>
      </c>
      <c r="C3078" s="18" t="s">
        <v>5687</v>
      </c>
      <c r="D3078" s="14" t="s">
        <v>5688</v>
      </c>
      <c r="E3078" s="14" t="s">
        <v>735</v>
      </c>
      <c r="F3078" s="20">
        <v>0</v>
      </c>
      <c r="G3078" s="20" t="s">
        <v>735</v>
      </c>
      <c r="H3078" s="20">
        <v>0</v>
      </c>
      <c r="I3078" s="12" t="s">
        <v>305</v>
      </c>
    </row>
    <row r="3079" spans="1:9" x14ac:dyDescent="0.2">
      <c r="A3079" s="14" t="s">
        <v>5584</v>
      </c>
      <c r="B3079" s="12" t="s">
        <v>5585</v>
      </c>
      <c r="C3079" s="18" t="s">
        <v>5689</v>
      </c>
      <c r="D3079" s="14" t="s">
        <v>5690</v>
      </c>
      <c r="E3079" s="14" t="s">
        <v>735</v>
      </c>
      <c r="F3079" s="20">
        <v>0.13770180436847107</v>
      </c>
      <c r="G3079" s="20" t="s">
        <v>735</v>
      </c>
      <c r="H3079" s="20">
        <v>0.14387464387464383</v>
      </c>
      <c r="I3079" s="12" t="s">
        <v>305</v>
      </c>
    </row>
    <row r="3080" spans="1:9" x14ac:dyDescent="0.2">
      <c r="A3080" s="14" t="s">
        <v>5584</v>
      </c>
      <c r="B3080" s="12" t="s">
        <v>5585</v>
      </c>
      <c r="C3080" s="18" t="s">
        <v>1918</v>
      </c>
      <c r="D3080" s="14" t="s">
        <v>5691</v>
      </c>
      <c r="E3080" s="14" t="s">
        <v>735</v>
      </c>
      <c r="F3080" s="20">
        <v>0</v>
      </c>
      <c r="G3080" s="20" t="s">
        <v>735</v>
      </c>
      <c r="H3080" s="20">
        <v>0</v>
      </c>
      <c r="I3080" s="12" t="s">
        <v>305</v>
      </c>
    </row>
    <row r="3081" spans="1:9" x14ac:dyDescent="0.2">
      <c r="A3081" s="14" t="s">
        <v>5584</v>
      </c>
      <c r="B3081" s="12" t="s">
        <v>5585</v>
      </c>
      <c r="C3081" s="18" t="s">
        <v>4163</v>
      </c>
      <c r="D3081" s="14" t="s">
        <v>5692</v>
      </c>
      <c r="E3081" s="14" t="s">
        <v>735</v>
      </c>
      <c r="F3081" s="20">
        <v>0</v>
      </c>
      <c r="G3081" s="20" t="s">
        <v>735</v>
      </c>
      <c r="H3081" s="20">
        <v>0</v>
      </c>
      <c r="I3081" s="12" t="s">
        <v>305</v>
      </c>
    </row>
    <row r="3082" spans="1:9" x14ac:dyDescent="0.2">
      <c r="A3082" s="14" t="s">
        <v>5693</v>
      </c>
      <c r="B3082" s="12" t="s">
        <v>3787</v>
      </c>
      <c r="C3082" s="18" t="s">
        <v>3702</v>
      </c>
      <c r="D3082" s="14" t="s">
        <v>5694</v>
      </c>
      <c r="E3082" s="14" t="s">
        <v>735</v>
      </c>
      <c r="F3082" s="20">
        <v>0</v>
      </c>
      <c r="G3082" s="20" t="s">
        <v>735</v>
      </c>
      <c r="H3082" s="20">
        <v>0</v>
      </c>
      <c r="I3082" s="12" t="s">
        <v>304</v>
      </c>
    </row>
    <row r="3083" spans="1:9" x14ac:dyDescent="0.2">
      <c r="A3083" s="14" t="s">
        <v>5693</v>
      </c>
      <c r="B3083" s="12" t="s">
        <v>3787</v>
      </c>
      <c r="C3083" s="18" t="s">
        <v>3334</v>
      </c>
      <c r="D3083" s="14" t="s">
        <v>5695</v>
      </c>
      <c r="E3083" s="14" t="s">
        <v>735</v>
      </c>
      <c r="F3083" s="20">
        <v>0</v>
      </c>
      <c r="G3083" s="20" t="s">
        <v>735</v>
      </c>
      <c r="H3083" s="20">
        <v>0</v>
      </c>
      <c r="I3083" s="12" t="s">
        <v>304</v>
      </c>
    </row>
    <row r="3084" spans="1:9" x14ac:dyDescent="0.2">
      <c r="A3084" s="14" t="s">
        <v>5693</v>
      </c>
      <c r="B3084" s="12" t="s">
        <v>3787</v>
      </c>
      <c r="C3084" s="18" t="s">
        <v>2407</v>
      </c>
      <c r="D3084" s="14" t="s">
        <v>5696</v>
      </c>
      <c r="E3084" s="14" t="s">
        <v>735</v>
      </c>
      <c r="F3084" s="20">
        <v>0</v>
      </c>
      <c r="G3084" s="20" t="s">
        <v>735</v>
      </c>
      <c r="H3084" s="20">
        <v>0</v>
      </c>
      <c r="I3084" s="12" t="s">
        <v>304</v>
      </c>
    </row>
    <row r="3085" spans="1:9" x14ac:dyDescent="0.2">
      <c r="A3085" s="14" t="s">
        <v>5693</v>
      </c>
      <c r="B3085" s="12" t="s">
        <v>3787</v>
      </c>
      <c r="C3085" s="18" t="s">
        <v>3339</v>
      </c>
      <c r="D3085" s="14" t="s">
        <v>5697</v>
      </c>
      <c r="E3085" s="14" t="s">
        <v>735</v>
      </c>
      <c r="F3085" s="20">
        <v>0</v>
      </c>
      <c r="G3085" s="20" t="s">
        <v>735</v>
      </c>
      <c r="H3085" s="20">
        <v>0</v>
      </c>
      <c r="I3085" s="12" t="s">
        <v>304</v>
      </c>
    </row>
    <row r="3086" spans="1:9" x14ac:dyDescent="0.2">
      <c r="A3086" s="14" t="s">
        <v>5693</v>
      </c>
      <c r="B3086" s="12" t="s">
        <v>3787</v>
      </c>
      <c r="C3086" s="18" t="s">
        <v>5698</v>
      </c>
      <c r="D3086" s="14" t="s">
        <v>5699</v>
      </c>
      <c r="E3086" s="14" t="s">
        <v>735</v>
      </c>
      <c r="F3086" s="20">
        <v>0</v>
      </c>
      <c r="G3086" s="20" t="s">
        <v>735</v>
      </c>
      <c r="H3086" s="20">
        <v>0</v>
      </c>
      <c r="I3086" s="12" t="s">
        <v>304</v>
      </c>
    </row>
    <row r="3087" spans="1:9" x14ac:dyDescent="0.2">
      <c r="A3087" s="14" t="s">
        <v>5693</v>
      </c>
      <c r="B3087" s="12" t="s">
        <v>3787</v>
      </c>
      <c r="C3087" s="18" t="s">
        <v>4295</v>
      </c>
      <c r="D3087" s="14" t="s">
        <v>5700</v>
      </c>
      <c r="E3087" s="14" t="s">
        <v>735</v>
      </c>
      <c r="F3087" s="20">
        <v>0</v>
      </c>
      <c r="G3087" s="20" t="s">
        <v>735</v>
      </c>
      <c r="H3087" s="20">
        <v>0</v>
      </c>
      <c r="I3087" s="12" t="s">
        <v>304</v>
      </c>
    </row>
    <row r="3088" spans="1:9" x14ac:dyDescent="0.2">
      <c r="A3088" s="14" t="s">
        <v>5693</v>
      </c>
      <c r="B3088" s="12" t="s">
        <v>3787</v>
      </c>
      <c r="C3088" s="18" t="s">
        <v>1198</v>
      </c>
      <c r="D3088" s="14" t="s">
        <v>5701</v>
      </c>
      <c r="E3088" s="14" t="s">
        <v>735</v>
      </c>
      <c r="F3088" s="20">
        <v>0</v>
      </c>
      <c r="G3088" s="20" t="s">
        <v>735</v>
      </c>
      <c r="H3088" s="20">
        <v>0</v>
      </c>
      <c r="I3088" s="12" t="s">
        <v>304</v>
      </c>
    </row>
    <row r="3089" spans="1:9" x14ac:dyDescent="0.2">
      <c r="A3089" s="14" t="s">
        <v>5693</v>
      </c>
      <c r="B3089" s="12" t="s">
        <v>3787</v>
      </c>
      <c r="C3089" s="18" t="s">
        <v>5702</v>
      </c>
      <c r="D3089" s="14" t="s">
        <v>5703</v>
      </c>
      <c r="E3089" s="14" t="s">
        <v>735</v>
      </c>
      <c r="F3089" s="20">
        <v>0</v>
      </c>
      <c r="G3089" s="20" t="s">
        <v>735</v>
      </c>
      <c r="H3089" s="20">
        <v>0</v>
      </c>
      <c r="I3089" s="12" t="s">
        <v>304</v>
      </c>
    </row>
    <row r="3090" spans="1:9" x14ac:dyDescent="0.2">
      <c r="A3090" s="14" t="s">
        <v>5693</v>
      </c>
      <c r="B3090" s="12" t="s">
        <v>3787</v>
      </c>
      <c r="C3090" s="18" t="s">
        <v>5704</v>
      </c>
      <c r="D3090" s="14" t="s">
        <v>5705</v>
      </c>
      <c r="E3090" s="14" t="s">
        <v>735</v>
      </c>
      <c r="F3090" s="20">
        <v>0</v>
      </c>
      <c r="G3090" s="20" t="s">
        <v>735</v>
      </c>
      <c r="H3090" s="20">
        <v>0</v>
      </c>
      <c r="I3090" s="12" t="s">
        <v>304</v>
      </c>
    </row>
    <row r="3091" spans="1:9" x14ac:dyDescent="0.2">
      <c r="A3091" s="14" t="s">
        <v>5693</v>
      </c>
      <c r="B3091" s="12" t="s">
        <v>3787</v>
      </c>
      <c r="C3091" s="18" t="s">
        <v>966</v>
      </c>
      <c r="D3091" s="14" t="s">
        <v>5706</v>
      </c>
      <c r="E3091" s="14" t="s">
        <v>735</v>
      </c>
      <c r="F3091" s="20">
        <v>0</v>
      </c>
      <c r="G3091" s="20" t="s">
        <v>735</v>
      </c>
      <c r="H3091" s="20">
        <v>0</v>
      </c>
      <c r="I3091" s="12" t="s">
        <v>304</v>
      </c>
    </row>
    <row r="3092" spans="1:9" x14ac:dyDescent="0.2">
      <c r="A3092" s="14" t="s">
        <v>5693</v>
      </c>
      <c r="B3092" s="12" t="s">
        <v>3787</v>
      </c>
      <c r="C3092" s="18" t="s">
        <v>5707</v>
      </c>
      <c r="D3092" s="14" t="s">
        <v>5708</v>
      </c>
      <c r="E3092" s="14" t="s">
        <v>735</v>
      </c>
      <c r="F3092" s="20">
        <v>0</v>
      </c>
      <c r="G3092" s="20" t="s">
        <v>735</v>
      </c>
      <c r="H3092" s="20">
        <v>0</v>
      </c>
      <c r="I3092" s="12" t="s">
        <v>304</v>
      </c>
    </row>
    <row r="3093" spans="1:9" x14ac:dyDescent="0.2">
      <c r="A3093" s="14" t="s">
        <v>5693</v>
      </c>
      <c r="B3093" s="12" t="s">
        <v>3787</v>
      </c>
      <c r="C3093" s="18" t="s">
        <v>972</v>
      </c>
      <c r="D3093" s="14" t="s">
        <v>5709</v>
      </c>
      <c r="E3093" s="14" t="s">
        <v>735</v>
      </c>
      <c r="F3093" s="20">
        <v>7.1048865262727356E-2</v>
      </c>
      <c r="G3093" s="20" t="s">
        <v>735</v>
      </c>
      <c r="H3093" s="20">
        <v>0</v>
      </c>
      <c r="I3093" s="12" t="s">
        <v>304</v>
      </c>
    </row>
    <row r="3094" spans="1:9" x14ac:dyDescent="0.2">
      <c r="A3094" s="14" t="s">
        <v>5693</v>
      </c>
      <c r="B3094" s="12" t="s">
        <v>3787</v>
      </c>
      <c r="C3094" s="18" t="s">
        <v>5710</v>
      </c>
      <c r="D3094" s="14" t="s">
        <v>5711</v>
      </c>
      <c r="E3094" s="14" t="s">
        <v>735</v>
      </c>
      <c r="F3094" s="20">
        <v>0</v>
      </c>
      <c r="G3094" s="20" t="s">
        <v>735</v>
      </c>
      <c r="H3094" s="20">
        <v>0</v>
      </c>
      <c r="I3094" s="12" t="s">
        <v>304</v>
      </c>
    </row>
    <row r="3095" spans="1:9" x14ac:dyDescent="0.2">
      <c r="A3095" s="14" t="s">
        <v>5693</v>
      </c>
      <c r="B3095" s="12" t="s">
        <v>3787</v>
      </c>
      <c r="C3095" s="18" t="s">
        <v>5712</v>
      </c>
      <c r="D3095" s="14" t="s">
        <v>5713</v>
      </c>
      <c r="E3095" s="14" t="s">
        <v>735</v>
      </c>
      <c r="F3095" s="20">
        <v>0</v>
      </c>
      <c r="G3095" s="20" t="s">
        <v>735</v>
      </c>
      <c r="H3095" s="20">
        <v>0</v>
      </c>
      <c r="I3095" s="12" t="s">
        <v>304</v>
      </c>
    </row>
    <row r="3096" spans="1:9" x14ac:dyDescent="0.2">
      <c r="A3096" s="14" t="s">
        <v>5693</v>
      </c>
      <c r="B3096" s="12" t="s">
        <v>3787</v>
      </c>
      <c r="C3096" s="18" t="s">
        <v>1242</v>
      </c>
      <c r="D3096" s="14" t="s">
        <v>5714</v>
      </c>
      <c r="E3096" s="14" t="s">
        <v>735</v>
      </c>
      <c r="F3096" s="20">
        <v>0</v>
      </c>
      <c r="G3096" s="20" t="s">
        <v>735</v>
      </c>
      <c r="H3096" s="20">
        <v>0</v>
      </c>
      <c r="I3096" s="12" t="s">
        <v>304</v>
      </c>
    </row>
    <row r="3097" spans="1:9" x14ac:dyDescent="0.2">
      <c r="A3097" s="14" t="s">
        <v>5693</v>
      </c>
      <c r="B3097" s="12" t="s">
        <v>3787</v>
      </c>
      <c r="C3097" s="18" t="s">
        <v>3285</v>
      </c>
      <c r="D3097" s="14" t="s">
        <v>5715</v>
      </c>
      <c r="E3097" s="14" t="s">
        <v>735</v>
      </c>
      <c r="F3097" s="20">
        <v>0</v>
      </c>
      <c r="G3097" s="20" t="s">
        <v>735</v>
      </c>
      <c r="H3097" s="20">
        <v>0</v>
      </c>
      <c r="I3097" s="12" t="s">
        <v>304</v>
      </c>
    </row>
    <row r="3098" spans="1:9" x14ac:dyDescent="0.2">
      <c r="A3098" s="14" t="s">
        <v>5693</v>
      </c>
      <c r="B3098" s="12" t="s">
        <v>3787</v>
      </c>
      <c r="C3098" s="18" t="s">
        <v>2345</v>
      </c>
      <c r="D3098" s="14" t="s">
        <v>5716</v>
      </c>
      <c r="E3098" s="14" t="s">
        <v>735</v>
      </c>
      <c r="F3098" s="20">
        <v>0</v>
      </c>
      <c r="G3098" s="20" t="s">
        <v>735</v>
      </c>
      <c r="H3098" s="20">
        <v>0</v>
      </c>
      <c r="I3098" s="12" t="s">
        <v>304</v>
      </c>
    </row>
    <row r="3099" spans="1:9" x14ac:dyDescent="0.2">
      <c r="A3099" s="14" t="s">
        <v>5693</v>
      </c>
      <c r="B3099" s="12" t="s">
        <v>3787</v>
      </c>
      <c r="C3099" s="18" t="s">
        <v>5717</v>
      </c>
      <c r="D3099" s="14" t="s">
        <v>5718</v>
      </c>
      <c r="E3099" s="14" t="s">
        <v>735</v>
      </c>
      <c r="F3099" s="20">
        <v>0.16678130484100634</v>
      </c>
      <c r="G3099" s="20" t="s">
        <v>735</v>
      </c>
      <c r="H3099" s="20">
        <v>5.6990751435195719E-2</v>
      </c>
      <c r="I3099" s="12" t="s">
        <v>304</v>
      </c>
    </row>
    <row r="3100" spans="1:9" x14ac:dyDescent="0.2">
      <c r="A3100" s="14" t="s">
        <v>5693</v>
      </c>
      <c r="B3100" s="12" t="s">
        <v>3787</v>
      </c>
      <c r="C3100" s="18" t="s">
        <v>5719</v>
      </c>
      <c r="D3100" s="14" t="s">
        <v>5720</v>
      </c>
      <c r="E3100" s="14" t="s">
        <v>735</v>
      </c>
      <c r="F3100" s="20">
        <v>0</v>
      </c>
      <c r="G3100" s="20" t="s">
        <v>735</v>
      </c>
      <c r="H3100" s="20">
        <v>0</v>
      </c>
      <c r="I3100" s="12" t="s">
        <v>304</v>
      </c>
    </row>
    <row r="3101" spans="1:9" x14ac:dyDescent="0.2">
      <c r="A3101" s="14" t="s">
        <v>5693</v>
      </c>
      <c r="B3101" s="12" t="s">
        <v>3787</v>
      </c>
      <c r="C3101" s="18" t="s">
        <v>1757</v>
      </c>
      <c r="D3101" s="14" t="s">
        <v>5721</v>
      </c>
      <c r="E3101" s="14" t="s">
        <v>740</v>
      </c>
      <c r="F3101" s="20" t="s">
        <v>741</v>
      </c>
      <c r="G3101" s="20" t="s">
        <v>740</v>
      </c>
      <c r="H3101" s="20" t="s">
        <v>741</v>
      </c>
      <c r="I3101" s="12" t="s">
        <v>305</v>
      </c>
    </row>
    <row r="3102" spans="1:9" x14ac:dyDescent="0.2">
      <c r="A3102" s="14" t="s">
        <v>5693</v>
      </c>
      <c r="B3102" s="12" t="s">
        <v>3787</v>
      </c>
      <c r="C3102" s="18" t="s">
        <v>5722</v>
      </c>
      <c r="D3102" s="14" t="s">
        <v>5723</v>
      </c>
      <c r="E3102" s="14" t="s">
        <v>735</v>
      </c>
      <c r="F3102" s="20">
        <v>6.6380718954248297E-2</v>
      </c>
      <c r="G3102" s="20" t="s">
        <v>735</v>
      </c>
      <c r="H3102" s="20">
        <v>0</v>
      </c>
      <c r="I3102" s="12" t="s">
        <v>304</v>
      </c>
    </row>
    <row r="3103" spans="1:9" x14ac:dyDescent="0.2">
      <c r="A3103" s="14" t="s">
        <v>5693</v>
      </c>
      <c r="B3103" s="12" t="s">
        <v>3787</v>
      </c>
      <c r="C3103" s="18" t="s">
        <v>5724</v>
      </c>
      <c r="D3103" s="14" t="s">
        <v>5725</v>
      </c>
      <c r="E3103" s="14" t="s">
        <v>735</v>
      </c>
      <c r="F3103" s="20">
        <v>0</v>
      </c>
      <c r="G3103" s="20" t="s">
        <v>735</v>
      </c>
      <c r="H3103" s="20">
        <v>0</v>
      </c>
      <c r="I3103" s="12" t="s">
        <v>304</v>
      </c>
    </row>
    <row r="3104" spans="1:9" x14ac:dyDescent="0.2">
      <c r="A3104" s="14" t="s">
        <v>5693</v>
      </c>
      <c r="B3104" s="12" t="s">
        <v>3787</v>
      </c>
      <c r="C3104" s="18" t="s">
        <v>5726</v>
      </c>
      <c r="D3104" s="14" t="s">
        <v>5727</v>
      </c>
      <c r="E3104" s="14" t="s">
        <v>735</v>
      </c>
      <c r="F3104" s="20">
        <v>0</v>
      </c>
      <c r="G3104" s="20" t="s">
        <v>735</v>
      </c>
      <c r="H3104" s="20">
        <v>0</v>
      </c>
      <c r="I3104" s="12" t="s">
        <v>304</v>
      </c>
    </row>
  </sheetData>
  <sheetProtection algorithmName="SHA-512" hashValue="mRM6TT7DblQN6vK4+Vk2CMcIHWfuAx5MTqt8GNQFBInEPT61z5idyb8GYZfw2Mru+2EnCfZ/f7y/a7JgUa/xow==" saltValue="Urx08w/JndtsHboplFHbow==" spinCount="100000" sheet="1" objects="1" scenarios="1"/>
  <pageMargins left="0.7" right="0.7" top="0.75" bottom="0.75" header="0.3" footer="0.3"/>
  <ignoredErrors>
    <ignoredError sqref="D2:D339 D340:D1182 D1217:D1795 D1796:D2899 D1183:D1216 D2900:D2904 D2905:D310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1004"/>
  <sheetViews>
    <sheetView showGridLines="0" zoomScaleNormal="100" workbookViewId="0">
      <selection activeCell="B3" sqref="B3"/>
    </sheetView>
  </sheetViews>
  <sheetFormatPr defaultColWidth="8.85546875" defaultRowHeight="12.75" x14ac:dyDescent="0.2"/>
  <cols>
    <col min="1" max="1" width="22.28515625" style="12" customWidth="1"/>
    <col min="2" max="2" width="8.7109375" style="12" bestFit="1" customWidth="1"/>
    <col min="3" max="6" width="9.7109375" style="12" bestFit="1" customWidth="1"/>
    <col min="7" max="7" width="8.85546875" style="12"/>
    <col min="8" max="8" width="22.28515625" style="12" customWidth="1"/>
    <col min="9" max="9" width="8.7109375" style="12" bestFit="1" customWidth="1"/>
    <col min="10" max="13" width="9.7109375" style="12" bestFit="1" customWidth="1"/>
    <col min="14" max="14" width="8.85546875" style="12"/>
    <col min="15" max="15" width="22.28515625" style="12" customWidth="1"/>
    <col min="16" max="16" width="8.7109375" style="12" bestFit="1" customWidth="1"/>
    <col min="17" max="17" width="8.85546875" style="12"/>
    <col min="18" max="18" width="21.7109375" style="12" customWidth="1"/>
    <col min="19" max="16384" width="8.85546875" style="12"/>
  </cols>
  <sheetData>
    <row r="1" spans="1:20" ht="14.25" x14ac:dyDescent="0.25">
      <c r="A1" s="11" t="s">
        <v>5728</v>
      </c>
      <c r="H1" s="11" t="s">
        <v>5729</v>
      </c>
      <c r="O1" s="11" t="s">
        <v>5730</v>
      </c>
      <c r="R1" s="11" t="s">
        <v>5731</v>
      </c>
    </row>
    <row r="2" spans="1:20" x14ac:dyDescent="0.2">
      <c r="A2" s="10" t="s">
        <v>5732</v>
      </c>
      <c r="B2" s="303" t="s">
        <v>140</v>
      </c>
      <c r="C2" s="303" t="s">
        <v>142</v>
      </c>
      <c r="D2" s="303" t="s">
        <v>144</v>
      </c>
      <c r="E2" s="303" t="s">
        <v>146</v>
      </c>
      <c r="F2" s="303" t="s">
        <v>148</v>
      </c>
      <c r="H2" s="10" t="s">
        <v>5732</v>
      </c>
      <c r="I2" s="303" t="s">
        <v>140</v>
      </c>
      <c r="J2" s="303" t="s">
        <v>142</v>
      </c>
      <c r="K2" s="303" t="s">
        <v>144</v>
      </c>
      <c r="L2" s="303" t="s">
        <v>146</v>
      </c>
      <c r="M2" s="303" t="s">
        <v>148</v>
      </c>
      <c r="O2" s="10" t="s">
        <v>5732</v>
      </c>
      <c r="P2" s="305" t="s">
        <v>5733</v>
      </c>
      <c r="R2" s="10" t="s">
        <v>5732</v>
      </c>
      <c r="S2" s="305" t="s">
        <v>5734</v>
      </c>
      <c r="T2" s="305" t="s">
        <v>5735</v>
      </c>
    </row>
    <row r="3" spans="1:20" x14ac:dyDescent="0.2">
      <c r="A3" s="12" t="s">
        <v>5736</v>
      </c>
      <c r="B3" s="306">
        <v>2696.1</v>
      </c>
      <c r="C3" s="306">
        <v>2139.65</v>
      </c>
      <c r="D3" s="306">
        <v>1026.8000000000002</v>
      </c>
      <c r="E3" s="306">
        <v>632.1</v>
      </c>
      <c r="F3" s="306">
        <v>327.9</v>
      </c>
      <c r="H3" s="12" t="s">
        <v>5736</v>
      </c>
      <c r="I3" s="307">
        <v>4.0553610813220002</v>
      </c>
      <c r="J3" s="307">
        <v>3.0280071802905</v>
      </c>
      <c r="K3" s="307">
        <v>2.2833266367389999</v>
      </c>
      <c r="L3" s="307">
        <v>2.1529598464505</v>
      </c>
      <c r="M3" s="307">
        <v>1.8588396488479999</v>
      </c>
      <c r="O3" s="12" t="s">
        <v>5736</v>
      </c>
      <c r="P3" s="307">
        <v>6.67</v>
      </c>
      <c r="R3" s="12" t="s">
        <v>5736</v>
      </c>
      <c r="S3" s="308">
        <v>1</v>
      </c>
      <c r="T3" s="308">
        <v>1</v>
      </c>
    </row>
    <row r="4" spans="1:20" x14ac:dyDescent="0.2">
      <c r="A4" s="12" t="s">
        <v>5737</v>
      </c>
      <c r="B4" s="306">
        <v>287.85000000000002</v>
      </c>
      <c r="C4" s="306">
        <v>391.7</v>
      </c>
      <c r="D4" s="306">
        <v>66.75</v>
      </c>
      <c r="E4" s="306">
        <v>11.850000000000001</v>
      </c>
      <c r="F4" s="306">
        <v>-50.45</v>
      </c>
      <c r="H4" s="12" t="s">
        <v>5737</v>
      </c>
      <c r="I4" s="307">
        <v>2.3141695115144998</v>
      </c>
      <c r="J4" s="307">
        <v>2.0063766993209997</v>
      </c>
      <c r="K4" s="307">
        <v>1.8175038372930001</v>
      </c>
      <c r="L4" s="307">
        <v>2.1650426221360002</v>
      </c>
      <c r="M4" s="307">
        <v>1.8677427467215</v>
      </c>
      <c r="O4" s="12" t="s">
        <v>5737</v>
      </c>
      <c r="P4" s="307">
        <v>7</v>
      </c>
      <c r="R4" s="12" t="s">
        <v>5737</v>
      </c>
      <c r="S4" s="308">
        <v>1</v>
      </c>
      <c r="T4" s="308">
        <v>1</v>
      </c>
    </row>
    <row r="5" spans="1:20" x14ac:dyDescent="0.2">
      <c r="A5" s="12" t="s">
        <v>5738</v>
      </c>
      <c r="B5" s="306">
        <v>293.8</v>
      </c>
      <c r="C5" s="306">
        <v>286.34999999999997</v>
      </c>
      <c r="D5" s="306">
        <v>120.2</v>
      </c>
      <c r="E5" s="306">
        <v>63.8</v>
      </c>
      <c r="F5" s="306">
        <v>13.35</v>
      </c>
      <c r="H5" s="12" t="s">
        <v>5738</v>
      </c>
      <c r="I5" s="307">
        <v>1.767582895646</v>
      </c>
      <c r="J5" s="307">
        <v>1.9030371704335001</v>
      </c>
      <c r="K5" s="307">
        <v>1.925294915117</v>
      </c>
      <c r="L5" s="307">
        <v>2.0146438616319999</v>
      </c>
      <c r="M5" s="307">
        <v>1.9580455965800001</v>
      </c>
      <c r="O5" s="12" t="s">
        <v>5738</v>
      </c>
      <c r="P5" s="307">
        <v>6.87</v>
      </c>
      <c r="R5" s="12" t="s">
        <v>5738</v>
      </c>
      <c r="S5" s="308">
        <v>0.74</v>
      </c>
      <c r="T5" s="308">
        <v>0.96</v>
      </c>
    </row>
    <row r="6" spans="1:20" x14ac:dyDescent="0.2">
      <c r="A6" s="12" t="s">
        <v>5739</v>
      </c>
      <c r="B6" s="306">
        <v>740.4</v>
      </c>
      <c r="C6" s="306">
        <v>590.6</v>
      </c>
      <c r="D6" s="306">
        <v>273.05</v>
      </c>
      <c r="E6" s="306">
        <v>178.04999999999998</v>
      </c>
      <c r="F6" s="306">
        <v>77.149999999999991</v>
      </c>
      <c r="H6" s="12" t="s">
        <v>5739</v>
      </c>
      <c r="I6" s="307">
        <v>1.8101905783254999</v>
      </c>
      <c r="J6" s="307">
        <v>1.8038312227015001</v>
      </c>
      <c r="K6" s="307">
        <v>1.7911125114540001</v>
      </c>
      <c r="L6" s="307">
        <v>1.8791895868440001</v>
      </c>
      <c r="M6" s="307">
        <v>1.7462790543060001</v>
      </c>
      <c r="O6" s="12" t="s">
        <v>5739</v>
      </c>
      <c r="P6" s="307">
        <v>6.52</v>
      </c>
      <c r="R6" s="12" t="s">
        <v>5739</v>
      </c>
      <c r="S6" s="308">
        <v>0.74</v>
      </c>
      <c r="T6" s="308">
        <v>0.96</v>
      </c>
    </row>
    <row r="7" spans="1:20" x14ac:dyDescent="0.2">
      <c r="A7" s="12" t="s">
        <v>5740</v>
      </c>
      <c r="B7" s="306">
        <v>497.09999999999997</v>
      </c>
      <c r="C7" s="306">
        <v>437.7</v>
      </c>
      <c r="D7" s="306">
        <v>225.55</v>
      </c>
      <c r="E7" s="306">
        <v>161.70000000000002</v>
      </c>
      <c r="F7" s="306">
        <v>80.150000000000006</v>
      </c>
      <c r="H7" s="12" t="s">
        <v>5740</v>
      </c>
      <c r="I7" s="307">
        <v>1.8435771953505</v>
      </c>
      <c r="J7" s="307">
        <v>1.6884089181289998</v>
      </c>
      <c r="K7" s="307">
        <v>1.8178218050739998</v>
      </c>
      <c r="L7" s="307">
        <v>1.7284728585594999</v>
      </c>
      <c r="M7" s="307">
        <v>1.6492988810425</v>
      </c>
      <c r="O7" s="12" t="s">
        <v>5740</v>
      </c>
      <c r="P7" s="307">
        <v>6.5</v>
      </c>
      <c r="R7" s="12" t="s">
        <v>5740</v>
      </c>
      <c r="S7" s="308">
        <v>0.74</v>
      </c>
      <c r="T7" s="308">
        <v>0.96</v>
      </c>
    </row>
    <row r="8" spans="1:20" x14ac:dyDescent="0.2">
      <c r="A8" s="12" t="s">
        <v>5741</v>
      </c>
      <c r="B8" s="306">
        <v>1089.0999999999999</v>
      </c>
      <c r="C8" s="306">
        <v>909.59999999999991</v>
      </c>
      <c r="D8" s="306">
        <v>508.95</v>
      </c>
      <c r="E8" s="306">
        <v>307.10000000000002</v>
      </c>
      <c r="F8" s="306">
        <v>146.9</v>
      </c>
      <c r="H8" s="12" t="s">
        <v>5741</v>
      </c>
      <c r="I8" s="307">
        <v>4.8734921823284996</v>
      </c>
      <c r="J8" s="307">
        <v>3.747250301347</v>
      </c>
      <c r="K8" s="307">
        <v>3.3869928052564999</v>
      </c>
      <c r="L8" s="307">
        <v>3.2728423718085002</v>
      </c>
      <c r="M8" s="307">
        <v>3.0276892125095003</v>
      </c>
      <c r="O8" s="12" t="s">
        <v>5741</v>
      </c>
      <c r="P8" s="307">
        <v>6.68</v>
      </c>
      <c r="R8" s="12" t="s">
        <v>5741</v>
      </c>
      <c r="S8" s="308">
        <v>0.94</v>
      </c>
      <c r="T8" s="308">
        <v>1</v>
      </c>
    </row>
    <row r="9" spans="1:20" x14ac:dyDescent="0.2">
      <c r="A9" s="12" t="s">
        <v>5742</v>
      </c>
      <c r="B9" s="306">
        <v>933.30000000000007</v>
      </c>
      <c r="C9" s="306">
        <v>750.80000000000007</v>
      </c>
      <c r="D9" s="306">
        <v>428.84999999999997</v>
      </c>
      <c r="E9" s="306">
        <v>213.65</v>
      </c>
      <c r="F9" s="306">
        <v>75.649999999999991</v>
      </c>
      <c r="H9" s="12" t="s">
        <v>5742</v>
      </c>
      <c r="I9" s="307">
        <v>3.7889040806825003</v>
      </c>
      <c r="J9" s="307">
        <v>3.3303945402039998</v>
      </c>
      <c r="K9" s="307">
        <v>3.0607578617535003</v>
      </c>
      <c r="L9" s="307">
        <v>2.9399301049000002</v>
      </c>
      <c r="M9" s="307">
        <v>3.0130626945744998</v>
      </c>
      <c r="O9" s="12" t="s">
        <v>5742</v>
      </c>
      <c r="P9" s="307">
        <v>6.43</v>
      </c>
      <c r="R9" s="12" t="s">
        <v>5742</v>
      </c>
      <c r="S9" s="308">
        <v>0.94</v>
      </c>
      <c r="T9" s="308">
        <v>1</v>
      </c>
    </row>
    <row r="10" spans="1:20" x14ac:dyDescent="0.2">
      <c r="A10" s="12" t="s">
        <v>5743</v>
      </c>
      <c r="B10" s="306">
        <v>700.34999999999991</v>
      </c>
      <c r="C10" s="306">
        <v>617.25000000000011</v>
      </c>
      <c r="D10" s="306">
        <v>332.40000000000003</v>
      </c>
      <c r="E10" s="306">
        <v>221.10000000000002</v>
      </c>
      <c r="F10" s="306">
        <v>117.25</v>
      </c>
      <c r="H10" s="12" t="s">
        <v>5743</v>
      </c>
      <c r="I10" s="307">
        <v>3.2324604635969996</v>
      </c>
      <c r="J10" s="307">
        <v>2.6076537735550001</v>
      </c>
      <c r="K10" s="307">
        <v>2.340878805135</v>
      </c>
      <c r="L10" s="307">
        <v>2.3332475783865001</v>
      </c>
      <c r="M10" s="307">
        <v>2.2108299826274997</v>
      </c>
      <c r="O10" s="12" t="s">
        <v>5743</v>
      </c>
      <c r="P10" s="307">
        <v>6.39</v>
      </c>
      <c r="R10" s="12" t="s">
        <v>5743</v>
      </c>
      <c r="S10" s="308">
        <v>0.94</v>
      </c>
      <c r="T10" s="308">
        <v>1</v>
      </c>
    </row>
    <row r="11" spans="1:20" x14ac:dyDescent="0.2">
      <c r="A11" s="12" t="s">
        <v>5744</v>
      </c>
      <c r="B11" s="306">
        <v>1660.35</v>
      </c>
      <c r="C11" s="306">
        <v>1492.7</v>
      </c>
      <c r="D11" s="306">
        <v>744.85</v>
      </c>
      <c r="E11" s="306">
        <v>485.2</v>
      </c>
      <c r="F11" s="306">
        <v>321.99999999999994</v>
      </c>
      <c r="H11" s="12" t="s">
        <v>5744</v>
      </c>
      <c r="I11" s="307">
        <v>1.6066911983629999</v>
      </c>
      <c r="J11" s="307">
        <v>1.8378537752890001</v>
      </c>
      <c r="K11" s="307">
        <v>1.4438916943925</v>
      </c>
      <c r="L11" s="307">
        <v>1.5294250275330001</v>
      </c>
      <c r="M11" s="307">
        <v>1.4321268864885002</v>
      </c>
      <c r="O11" s="12" t="s">
        <v>5744</v>
      </c>
      <c r="P11" s="307">
        <v>5.32</v>
      </c>
      <c r="R11" s="12" t="s">
        <v>5744</v>
      </c>
      <c r="S11" s="308">
        <v>0.92</v>
      </c>
      <c r="T11" s="308">
        <v>0.95</v>
      </c>
    </row>
    <row r="12" spans="1:20" x14ac:dyDescent="0.2">
      <c r="A12" s="12" t="s">
        <v>5745</v>
      </c>
      <c r="B12" s="306">
        <v>1328</v>
      </c>
      <c r="C12" s="306">
        <v>1213.75</v>
      </c>
      <c r="D12" s="306">
        <v>623.19999999999993</v>
      </c>
      <c r="E12" s="306">
        <v>390.25</v>
      </c>
      <c r="F12" s="306">
        <v>255.2</v>
      </c>
      <c r="H12" s="12" t="s">
        <v>5745</v>
      </c>
      <c r="I12" s="307">
        <v>1.227991570963</v>
      </c>
      <c r="J12" s="307">
        <v>1.3004882250750001</v>
      </c>
      <c r="K12" s="307">
        <v>1.0435702578715</v>
      </c>
      <c r="L12" s="307">
        <v>1.1326012366059999</v>
      </c>
      <c r="M12" s="307">
        <v>1.0318054499675</v>
      </c>
      <c r="O12" s="12" t="s">
        <v>5745</v>
      </c>
      <c r="P12" s="307">
        <v>5.25</v>
      </c>
      <c r="R12" s="12" t="s">
        <v>5745</v>
      </c>
      <c r="S12" s="308">
        <v>0.92</v>
      </c>
      <c r="T12" s="308">
        <v>0.95</v>
      </c>
    </row>
    <row r="13" spans="1:20" x14ac:dyDescent="0.2">
      <c r="A13" s="12" t="s">
        <v>5746</v>
      </c>
      <c r="B13" s="306">
        <v>1118.8</v>
      </c>
      <c r="C13" s="306">
        <v>927.35000000000014</v>
      </c>
      <c r="D13" s="306">
        <v>488.2</v>
      </c>
      <c r="E13" s="306">
        <v>302.7</v>
      </c>
      <c r="F13" s="306">
        <v>188.45000000000002</v>
      </c>
      <c r="H13" s="12" t="s">
        <v>5746</v>
      </c>
      <c r="I13" s="307">
        <v>1.529107059752</v>
      </c>
      <c r="J13" s="307">
        <v>1.3834778159659999</v>
      </c>
      <c r="K13" s="307">
        <v>1.0263999976875</v>
      </c>
      <c r="L13" s="307">
        <v>1.179660468222</v>
      </c>
      <c r="M13" s="307">
        <v>1.1443660445099999</v>
      </c>
      <c r="O13" s="12" t="s">
        <v>5746</v>
      </c>
      <c r="P13" s="307">
        <v>5.41</v>
      </c>
      <c r="R13" s="12" t="s">
        <v>5746</v>
      </c>
      <c r="S13" s="308">
        <v>0.92</v>
      </c>
      <c r="T13" s="308">
        <v>0.95</v>
      </c>
    </row>
    <row r="14" spans="1:20" x14ac:dyDescent="0.2">
      <c r="A14" s="12" t="s">
        <v>5747</v>
      </c>
      <c r="B14" s="306">
        <v>1823.6</v>
      </c>
      <c r="C14" s="306">
        <v>1571.3500000000001</v>
      </c>
      <c r="D14" s="306">
        <v>842.8</v>
      </c>
      <c r="E14" s="306">
        <v>523.80000000000007</v>
      </c>
      <c r="F14" s="306">
        <v>362.04999999999995</v>
      </c>
      <c r="H14" s="12" t="s">
        <v>5747</v>
      </c>
      <c r="I14" s="307">
        <v>1.5450054488114999</v>
      </c>
      <c r="J14" s="307">
        <v>1.8760099090319999</v>
      </c>
      <c r="K14" s="307">
        <v>1.5825256469925</v>
      </c>
      <c r="L14" s="307">
        <v>1.6305387819520001</v>
      </c>
      <c r="M14" s="307">
        <v>1.4435737266115001</v>
      </c>
      <c r="O14" s="12" t="s">
        <v>5747</v>
      </c>
      <c r="P14" s="307">
        <v>5.14</v>
      </c>
      <c r="R14" s="12" t="s">
        <v>5747</v>
      </c>
      <c r="S14" s="308">
        <v>0.89</v>
      </c>
      <c r="T14" s="308">
        <v>1</v>
      </c>
    </row>
    <row r="15" spans="1:20" x14ac:dyDescent="0.2">
      <c r="A15" s="12" t="s">
        <v>5748</v>
      </c>
      <c r="B15" s="306">
        <v>1234.55</v>
      </c>
      <c r="C15" s="306">
        <v>1157.3500000000001</v>
      </c>
      <c r="D15" s="306">
        <v>612.79999999999995</v>
      </c>
      <c r="E15" s="306">
        <v>391.70000000000005</v>
      </c>
      <c r="F15" s="306">
        <v>298.25</v>
      </c>
      <c r="H15" s="12" t="s">
        <v>5748</v>
      </c>
      <c r="I15" s="307">
        <v>1.0845881016455001</v>
      </c>
      <c r="J15" s="307">
        <v>1.2130470852470001</v>
      </c>
      <c r="K15" s="307">
        <v>0.986018089476</v>
      </c>
      <c r="L15" s="307">
        <v>1.1284676554499999</v>
      </c>
      <c r="M15" s="307">
        <v>1.0241742232195001</v>
      </c>
      <c r="O15" s="12" t="s">
        <v>5748</v>
      </c>
      <c r="P15" s="307">
        <v>5.18</v>
      </c>
      <c r="R15" s="12" t="s">
        <v>5748</v>
      </c>
      <c r="S15" s="308">
        <v>0.89</v>
      </c>
      <c r="T15" s="308">
        <v>1</v>
      </c>
    </row>
    <row r="16" spans="1:20" x14ac:dyDescent="0.2">
      <c r="A16" s="12" t="s">
        <v>5749</v>
      </c>
      <c r="B16" s="306">
        <v>1513.45</v>
      </c>
      <c r="C16" s="306">
        <v>1433.35</v>
      </c>
      <c r="D16" s="306">
        <v>784.95</v>
      </c>
      <c r="E16" s="306">
        <v>483.70000000000005</v>
      </c>
      <c r="F16" s="306">
        <v>338.30000000000007</v>
      </c>
      <c r="H16" s="12" t="s">
        <v>5749</v>
      </c>
      <c r="I16" s="307">
        <v>1.6388059442629999</v>
      </c>
      <c r="J16" s="307">
        <v>2.0553437376244998</v>
      </c>
      <c r="K16" s="307">
        <v>1.6206817807355001</v>
      </c>
      <c r="L16" s="307">
        <v>1.6572480755724999</v>
      </c>
      <c r="M16" s="307">
        <v>1.6664691412270001</v>
      </c>
      <c r="O16" s="12" t="s">
        <v>5749</v>
      </c>
      <c r="P16" s="307">
        <v>4.91</v>
      </c>
      <c r="R16" s="12" t="s">
        <v>5749</v>
      </c>
      <c r="S16" s="308">
        <v>0.87</v>
      </c>
      <c r="T16" s="308">
        <v>1</v>
      </c>
    </row>
    <row r="17" spans="1:20" x14ac:dyDescent="0.2">
      <c r="A17" s="12" t="s">
        <v>5750</v>
      </c>
      <c r="B17" s="306">
        <v>1615.85</v>
      </c>
      <c r="C17" s="306">
        <v>1461.55</v>
      </c>
      <c r="D17" s="306">
        <v>793.84999999999991</v>
      </c>
      <c r="E17" s="306">
        <v>446.65</v>
      </c>
      <c r="F17" s="306">
        <v>330.9</v>
      </c>
      <c r="H17" s="12" t="s">
        <v>5750</v>
      </c>
      <c r="I17" s="307">
        <v>1.2753687703609999</v>
      </c>
      <c r="J17" s="307">
        <v>1.7074869850005001</v>
      </c>
      <c r="K17" s="307">
        <v>1.3281514220385</v>
      </c>
      <c r="L17" s="307">
        <v>1.3844317193095002</v>
      </c>
      <c r="M17" s="307">
        <v>1.3990582372445</v>
      </c>
      <c r="O17" s="12" t="s">
        <v>5750</v>
      </c>
      <c r="P17" s="307">
        <v>4.97</v>
      </c>
      <c r="R17" s="12" t="s">
        <v>5750</v>
      </c>
      <c r="S17" s="308">
        <v>0.87</v>
      </c>
      <c r="T17" s="308">
        <v>1</v>
      </c>
    </row>
    <row r="18" spans="1:20" x14ac:dyDescent="0.2">
      <c r="A18" s="12" t="s">
        <v>5751</v>
      </c>
      <c r="B18" s="306">
        <v>777.5</v>
      </c>
      <c r="C18" s="306">
        <v>648.44999999999993</v>
      </c>
      <c r="D18" s="306">
        <v>319</v>
      </c>
      <c r="E18" s="306">
        <v>182.5</v>
      </c>
      <c r="F18" s="306">
        <v>112.75</v>
      </c>
      <c r="H18" s="12" t="s">
        <v>5751</v>
      </c>
      <c r="I18" s="307">
        <v>1.1243340742950001</v>
      </c>
      <c r="J18" s="307">
        <v>1.1570847557570001</v>
      </c>
      <c r="K18" s="307">
        <v>0.89476133627400001</v>
      </c>
      <c r="L18" s="307">
        <v>1.0725053259599999</v>
      </c>
      <c r="M18" s="307">
        <v>1.0286257721559999</v>
      </c>
      <c r="O18" s="12" t="s">
        <v>5751</v>
      </c>
      <c r="P18" s="307">
        <v>5.07</v>
      </c>
      <c r="R18" s="12" t="s">
        <v>5751</v>
      </c>
      <c r="S18" s="308">
        <v>0.87</v>
      </c>
      <c r="T18" s="308">
        <v>1</v>
      </c>
    </row>
    <row r="19" spans="1:20" x14ac:dyDescent="0.2">
      <c r="A19" s="12" t="s">
        <v>5752</v>
      </c>
      <c r="B19" s="306">
        <v>1657.4</v>
      </c>
      <c r="C19" s="306">
        <v>1411.1</v>
      </c>
      <c r="D19" s="306">
        <v>635.04999999999995</v>
      </c>
      <c r="E19" s="306">
        <v>414.00000000000006</v>
      </c>
      <c r="F19" s="306">
        <v>262.60000000000002</v>
      </c>
      <c r="H19" s="12" t="s">
        <v>5752</v>
      </c>
      <c r="I19" s="307">
        <v>2.1027209370220001</v>
      </c>
      <c r="J19" s="307">
        <v>2.0213211850369999</v>
      </c>
      <c r="K19" s="307">
        <v>1.5287890919704998</v>
      </c>
      <c r="L19" s="307">
        <v>1.708122920563</v>
      </c>
      <c r="M19" s="307">
        <v>1.5793459691805001</v>
      </c>
      <c r="O19" s="12" t="s">
        <v>5752</v>
      </c>
      <c r="P19" s="307">
        <v>5.37</v>
      </c>
      <c r="R19" s="12" t="s">
        <v>5752</v>
      </c>
      <c r="S19" s="308">
        <v>0.97</v>
      </c>
      <c r="T19" s="308">
        <v>1</v>
      </c>
    </row>
    <row r="20" spans="1:20" x14ac:dyDescent="0.2">
      <c r="A20" s="12" t="s">
        <v>5753</v>
      </c>
      <c r="B20" s="306">
        <v>1471.95</v>
      </c>
      <c r="C20" s="306">
        <v>1240.5</v>
      </c>
      <c r="D20" s="306">
        <v>541.54999999999995</v>
      </c>
      <c r="E20" s="306">
        <v>351.7</v>
      </c>
      <c r="F20" s="306">
        <v>210.7</v>
      </c>
      <c r="H20" s="12" t="s">
        <v>5753</v>
      </c>
      <c r="I20" s="307">
        <v>1.786025026955</v>
      </c>
      <c r="J20" s="307">
        <v>1.6524785588544999</v>
      </c>
      <c r="K20" s="307">
        <v>1.2750508025795</v>
      </c>
      <c r="L20" s="307">
        <v>1.4165464652100002</v>
      </c>
      <c r="M20" s="307">
        <v>1.3151147430100001</v>
      </c>
      <c r="O20" s="12" t="s">
        <v>5753</v>
      </c>
      <c r="P20" s="307">
        <v>5.35</v>
      </c>
      <c r="R20" s="12" t="s">
        <v>5753</v>
      </c>
      <c r="S20" s="308">
        <v>0.97</v>
      </c>
      <c r="T20" s="308">
        <v>1</v>
      </c>
    </row>
    <row r="21" spans="1:20" x14ac:dyDescent="0.2">
      <c r="A21" s="12" t="s">
        <v>5754</v>
      </c>
      <c r="B21" s="306">
        <v>925.9</v>
      </c>
      <c r="C21" s="306">
        <v>823.5</v>
      </c>
      <c r="D21" s="306">
        <v>378.4</v>
      </c>
      <c r="E21" s="306">
        <v>252.25000000000003</v>
      </c>
      <c r="F21" s="306">
        <v>143.9</v>
      </c>
      <c r="H21" s="12" t="s">
        <v>5754</v>
      </c>
      <c r="I21" s="307">
        <v>1.713528372843</v>
      </c>
      <c r="J21" s="307">
        <v>1.45661040564</v>
      </c>
      <c r="K21" s="307">
        <v>1.2705992536430002</v>
      </c>
      <c r="L21" s="307">
        <v>1.4000121405880002</v>
      </c>
      <c r="M21" s="307">
        <v>1.2941288694509998</v>
      </c>
      <c r="O21" s="12" t="s">
        <v>5754</v>
      </c>
      <c r="P21" s="307">
        <v>5.18</v>
      </c>
      <c r="R21" s="12" t="s">
        <v>5754</v>
      </c>
      <c r="S21" s="308">
        <v>0.97</v>
      </c>
      <c r="T21" s="308">
        <v>1</v>
      </c>
    </row>
    <row r="22" spans="1:20" x14ac:dyDescent="0.2">
      <c r="A22" s="12" t="s">
        <v>5755</v>
      </c>
      <c r="B22" s="306">
        <v>1452.65</v>
      </c>
      <c r="C22" s="306">
        <v>1287.9499999999998</v>
      </c>
      <c r="D22" s="306">
        <v>660.3</v>
      </c>
      <c r="E22" s="306">
        <v>399.1</v>
      </c>
      <c r="F22" s="306">
        <v>244.85000000000002</v>
      </c>
      <c r="H22" s="12" t="s">
        <v>5755</v>
      </c>
      <c r="I22" s="307">
        <v>2.4028825224669998</v>
      </c>
      <c r="J22" s="307">
        <v>2.2807828944894997</v>
      </c>
      <c r="K22" s="307">
        <v>1.7033534038455</v>
      </c>
      <c r="L22" s="307">
        <v>1.860429487754</v>
      </c>
      <c r="M22" s="307">
        <v>1.8327662907905</v>
      </c>
      <c r="O22" s="12" t="s">
        <v>5755</v>
      </c>
      <c r="P22" s="307">
        <v>5.05</v>
      </c>
      <c r="R22" s="12" t="s">
        <v>5755</v>
      </c>
      <c r="S22" s="308">
        <v>0.94</v>
      </c>
      <c r="T22" s="308">
        <v>1</v>
      </c>
    </row>
    <row r="23" spans="1:20" x14ac:dyDescent="0.2">
      <c r="A23" s="12" t="s">
        <v>5756</v>
      </c>
      <c r="B23" s="306">
        <v>1277.55</v>
      </c>
      <c r="C23" s="306">
        <v>1222.6499999999999</v>
      </c>
      <c r="D23" s="306">
        <v>621.75</v>
      </c>
      <c r="E23" s="306">
        <v>368</v>
      </c>
      <c r="F23" s="306">
        <v>249.29999999999998</v>
      </c>
      <c r="H23" s="12" t="s">
        <v>5756</v>
      </c>
      <c r="I23" s="307">
        <v>2.1828488178825003</v>
      </c>
      <c r="J23" s="307">
        <v>1.9570916932360001</v>
      </c>
      <c r="K23" s="307">
        <v>1.4871353126344999</v>
      </c>
      <c r="L23" s="307">
        <v>1.651842623292</v>
      </c>
      <c r="M23" s="307">
        <v>1.6130505539865001</v>
      </c>
      <c r="O23" s="12" t="s">
        <v>5756</v>
      </c>
      <c r="P23" s="307">
        <v>5.19</v>
      </c>
      <c r="R23" s="12" t="s">
        <v>5756</v>
      </c>
      <c r="S23" s="308">
        <v>0.94</v>
      </c>
      <c r="T23" s="308">
        <v>1</v>
      </c>
    </row>
    <row r="24" spans="1:20" x14ac:dyDescent="0.2">
      <c r="A24" s="12" t="s">
        <v>5757</v>
      </c>
      <c r="B24" s="306">
        <v>1580.25</v>
      </c>
      <c r="C24" s="306">
        <v>1440.8</v>
      </c>
      <c r="D24" s="306">
        <v>787.90000000000009</v>
      </c>
      <c r="E24" s="306">
        <v>501.54999999999995</v>
      </c>
      <c r="F24" s="306">
        <v>304.20000000000005</v>
      </c>
      <c r="H24" s="12" t="s">
        <v>5757</v>
      </c>
      <c r="I24" s="307">
        <v>2.1796691400705002</v>
      </c>
      <c r="J24" s="307">
        <v>2.1516879753255003</v>
      </c>
      <c r="K24" s="307">
        <v>1.6814136269425</v>
      </c>
      <c r="L24" s="307">
        <v>1.882369264656</v>
      </c>
      <c r="M24" s="307">
        <v>1.687772982567</v>
      </c>
      <c r="O24" s="12" t="s">
        <v>5757</v>
      </c>
      <c r="P24" s="307">
        <v>5.38</v>
      </c>
      <c r="R24" s="12" t="s">
        <v>5757</v>
      </c>
      <c r="S24" s="308">
        <v>0.86</v>
      </c>
      <c r="T24" s="308">
        <v>1</v>
      </c>
    </row>
    <row r="25" spans="1:20" x14ac:dyDescent="0.2">
      <c r="A25" s="12" t="s">
        <v>5758</v>
      </c>
      <c r="B25" s="306">
        <v>1347.3</v>
      </c>
      <c r="C25" s="306">
        <v>1293.8499999999999</v>
      </c>
      <c r="D25" s="306">
        <v>681.05</v>
      </c>
      <c r="E25" s="306">
        <v>436.25</v>
      </c>
      <c r="F25" s="306">
        <v>268.55</v>
      </c>
      <c r="H25" s="12" t="s">
        <v>5758</v>
      </c>
      <c r="I25" s="307">
        <v>2.248350180808</v>
      </c>
      <c r="J25" s="307">
        <v>2.104310775928</v>
      </c>
      <c r="K25" s="307">
        <v>1.651842623292</v>
      </c>
      <c r="L25" s="307">
        <v>1.92338710843</v>
      </c>
      <c r="M25" s="307">
        <v>1.7440532798374999</v>
      </c>
      <c r="O25" s="12" t="s">
        <v>5758</v>
      </c>
      <c r="P25" s="307">
        <v>5.63</v>
      </c>
      <c r="R25" s="12" t="s">
        <v>5758</v>
      </c>
      <c r="S25" s="308">
        <v>0.86</v>
      </c>
      <c r="T25" s="308">
        <v>1</v>
      </c>
    </row>
    <row r="26" spans="1:20" x14ac:dyDescent="0.2">
      <c r="A26" s="12" t="s">
        <v>5759</v>
      </c>
      <c r="B26" s="306">
        <v>790.85</v>
      </c>
      <c r="C26" s="306">
        <v>811.65</v>
      </c>
      <c r="D26" s="306">
        <v>425.85</v>
      </c>
      <c r="E26" s="306">
        <v>271.55</v>
      </c>
      <c r="F26" s="306">
        <v>185.45000000000002</v>
      </c>
      <c r="H26" s="12" t="s">
        <v>5759</v>
      </c>
      <c r="I26" s="307">
        <v>2.2404009862784999</v>
      </c>
      <c r="J26" s="307">
        <v>1.7389657953389999</v>
      </c>
      <c r="K26" s="307">
        <v>1.4413479521429999</v>
      </c>
      <c r="L26" s="307">
        <v>1.6426215576374998</v>
      </c>
      <c r="M26" s="307">
        <v>1.494448571602</v>
      </c>
      <c r="O26" s="12" t="s">
        <v>5759</v>
      </c>
      <c r="P26" s="307">
        <v>5.92</v>
      </c>
      <c r="R26" s="12" t="s">
        <v>5759</v>
      </c>
      <c r="S26" s="308">
        <v>0.86</v>
      </c>
      <c r="T26" s="308">
        <v>1</v>
      </c>
    </row>
    <row r="27" spans="1:20" x14ac:dyDescent="0.2">
      <c r="A27" s="12" t="s">
        <v>5760</v>
      </c>
      <c r="B27" s="306">
        <v>1385.8500000000001</v>
      </c>
      <c r="C27" s="306">
        <v>1108.4000000000001</v>
      </c>
      <c r="D27" s="306">
        <v>587.6</v>
      </c>
      <c r="E27" s="306">
        <v>344.25</v>
      </c>
      <c r="F27" s="306">
        <v>183.95</v>
      </c>
      <c r="H27" s="12" t="s">
        <v>5760</v>
      </c>
      <c r="I27" s="307">
        <v>1.6289489430464998</v>
      </c>
      <c r="J27" s="307">
        <v>1.7078049527819998</v>
      </c>
      <c r="K27" s="307">
        <v>1.39524262387</v>
      </c>
      <c r="L27" s="307">
        <v>1.4089152384614998</v>
      </c>
      <c r="M27" s="307">
        <v>1.3663075557819999</v>
      </c>
      <c r="O27" s="12" t="s">
        <v>5760</v>
      </c>
      <c r="P27" s="307">
        <v>4.97</v>
      </c>
      <c r="R27" s="12" t="s">
        <v>5760</v>
      </c>
      <c r="S27" s="308">
        <v>0.96</v>
      </c>
      <c r="T27" s="308">
        <v>1</v>
      </c>
    </row>
    <row r="28" spans="1:20" x14ac:dyDescent="0.2">
      <c r="A28" s="12" t="s">
        <v>5761</v>
      </c>
      <c r="B28" s="306">
        <v>1397.7</v>
      </c>
      <c r="C28" s="306">
        <v>1164.8</v>
      </c>
      <c r="D28" s="306">
        <v>641</v>
      </c>
      <c r="E28" s="306">
        <v>376.90000000000003</v>
      </c>
      <c r="F28" s="306">
        <v>210.7</v>
      </c>
      <c r="H28" s="12" t="s">
        <v>5761</v>
      </c>
      <c r="I28" s="307">
        <v>1.2915851272015</v>
      </c>
      <c r="J28" s="307">
        <v>1.4604260190145002</v>
      </c>
      <c r="K28" s="307">
        <v>1.1755268870664999</v>
      </c>
      <c r="L28" s="307">
        <v>1.2248118931510001</v>
      </c>
      <c r="M28" s="307">
        <v>1.211457246341</v>
      </c>
      <c r="O28" s="12" t="s">
        <v>5761</v>
      </c>
      <c r="P28" s="307">
        <v>4.9000000000000004</v>
      </c>
      <c r="R28" s="12" t="s">
        <v>5761</v>
      </c>
      <c r="S28" s="308">
        <v>0.96</v>
      </c>
      <c r="T28" s="308">
        <v>1</v>
      </c>
    </row>
    <row r="29" spans="1:20" x14ac:dyDescent="0.2">
      <c r="A29" s="12" t="s">
        <v>5762</v>
      </c>
      <c r="B29" s="306">
        <v>1920</v>
      </c>
      <c r="C29" s="306">
        <v>1609.95</v>
      </c>
      <c r="D29" s="306">
        <v>776.05000000000007</v>
      </c>
      <c r="E29" s="306">
        <v>471.84999999999997</v>
      </c>
      <c r="F29" s="306">
        <v>298.25</v>
      </c>
      <c r="H29" s="12" t="s">
        <v>5762</v>
      </c>
      <c r="I29" s="307">
        <v>2.2543915686505001</v>
      </c>
      <c r="J29" s="307">
        <v>2.3717216799105003</v>
      </c>
      <c r="K29" s="307">
        <v>1.7278369229970001</v>
      </c>
      <c r="L29" s="307">
        <v>1.7971538992965002</v>
      </c>
      <c r="M29" s="307">
        <v>1.7351501819640001</v>
      </c>
      <c r="O29" s="12" t="s">
        <v>5762</v>
      </c>
      <c r="P29" s="307">
        <v>5.16</v>
      </c>
      <c r="R29" s="12" t="s">
        <v>5762</v>
      </c>
      <c r="S29" s="308">
        <v>0.97</v>
      </c>
      <c r="T29" s="308">
        <v>1</v>
      </c>
    </row>
    <row r="30" spans="1:20" x14ac:dyDescent="0.2">
      <c r="A30" s="12" t="s">
        <v>5763</v>
      </c>
      <c r="B30" s="306">
        <v>1739</v>
      </c>
      <c r="C30" s="306">
        <v>1452.65</v>
      </c>
      <c r="D30" s="306">
        <v>682.55</v>
      </c>
      <c r="E30" s="306">
        <v>418.4</v>
      </c>
      <c r="F30" s="306">
        <v>258.2</v>
      </c>
      <c r="H30" s="12" t="s">
        <v>5763</v>
      </c>
      <c r="I30" s="307">
        <v>1.8368998719455001</v>
      </c>
      <c r="J30" s="307">
        <v>1.8651990044715001</v>
      </c>
      <c r="K30" s="307">
        <v>1.3806161059355</v>
      </c>
      <c r="L30" s="307">
        <v>1.5221117685654999</v>
      </c>
      <c r="M30" s="307">
        <v>1.3742567503109999</v>
      </c>
      <c r="O30" s="12" t="s">
        <v>5763</v>
      </c>
      <c r="P30" s="307">
        <v>5.25</v>
      </c>
      <c r="R30" s="12" t="s">
        <v>5763</v>
      </c>
      <c r="S30" s="308">
        <v>0.97</v>
      </c>
      <c r="T30" s="308">
        <v>1</v>
      </c>
    </row>
    <row r="31" spans="1:20" x14ac:dyDescent="0.2">
      <c r="A31" s="12" t="s">
        <v>5764</v>
      </c>
      <c r="B31" s="306">
        <v>1476.3500000000001</v>
      </c>
      <c r="C31" s="306">
        <v>1353.2000000000003</v>
      </c>
      <c r="D31" s="306">
        <v>688.45</v>
      </c>
      <c r="E31" s="306">
        <v>446.6</v>
      </c>
      <c r="F31" s="306">
        <v>284.89999999999998</v>
      </c>
      <c r="H31" s="12" t="s">
        <v>5764</v>
      </c>
      <c r="I31" s="307">
        <v>1.753910281055</v>
      </c>
      <c r="J31" s="307">
        <v>2.0276805406610001</v>
      </c>
      <c r="K31" s="307">
        <v>1.5723506779945</v>
      </c>
      <c r="L31" s="307">
        <v>1.6461192032305001</v>
      </c>
      <c r="M31" s="307">
        <v>1.6553402688850001</v>
      </c>
      <c r="O31" s="12" t="s">
        <v>5764</v>
      </c>
      <c r="P31" s="307">
        <v>4.62</v>
      </c>
      <c r="R31" s="12" t="s">
        <v>5764</v>
      </c>
      <c r="S31" s="308">
        <v>0.93</v>
      </c>
      <c r="T31" s="308">
        <v>1</v>
      </c>
    </row>
    <row r="32" spans="1:20" x14ac:dyDescent="0.2">
      <c r="A32" s="12" t="s">
        <v>5765</v>
      </c>
      <c r="B32" s="306">
        <v>1360.6499999999999</v>
      </c>
      <c r="C32" s="306">
        <v>1286.5</v>
      </c>
      <c r="D32" s="306">
        <v>639.5</v>
      </c>
      <c r="E32" s="306">
        <v>409.5</v>
      </c>
      <c r="F32" s="306">
        <v>268.55</v>
      </c>
      <c r="H32" s="12" t="s">
        <v>5765</v>
      </c>
      <c r="I32" s="307">
        <v>1.4187722396785001</v>
      </c>
      <c r="J32" s="307">
        <v>1.687772982567</v>
      </c>
      <c r="K32" s="307">
        <v>1.29126715942</v>
      </c>
      <c r="L32" s="307">
        <v>1.3745747180925001</v>
      </c>
      <c r="M32" s="307">
        <v>1.3911090427145001</v>
      </c>
      <c r="O32" s="12" t="s">
        <v>5765</v>
      </c>
      <c r="P32" s="307">
        <v>4.66</v>
      </c>
      <c r="R32" s="12" t="s">
        <v>5765</v>
      </c>
      <c r="S32" s="308">
        <v>0.93</v>
      </c>
      <c r="T32" s="308">
        <v>1</v>
      </c>
    </row>
    <row r="33" spans="1:20" x14ac:dyDescent="0.2">
      <c r="A33" s="12" t="s">
        <v>5766</v>
      </c>
      <c r="B33" s="306">
        <v>1247.8499999999999</v>
      </c>
      <c r="C33" s="306">
        <v>1316.1000000000001</v>
      </c>
      <c r="D33" s="306">
        <v>689.95</v>
      </c>
      <c r="E33" s="306">
        <v>390.25</v>
      </c>
      <c r="F33" s="306">
        <v>246.29999999999998</v>
      </c>
      <c r="H33" s="12" t="s">
        <v>5766</v>
      </c>
      <c r="I33" s="307">
        <v>2.4489878507405001</v>
      </c>
      <c r="J33" s="307">
        <v>2.5564609607830002</v>
      </c>
      <c r="K33" s="307">
        <v>2.1574113953875003</v>
      </c>
      <c r="L33" s="307">
        <v>2.2947734768619998</v>
      </c>
      <c r="M33" s="307">
        <v>2.1799871078519999</v>
      </c>
      <c r="O33" s="12" t="s">
        <v>5766</v>
      </c>
      <c r="P33" s="307">
        <v>5.03</v>
      </c>
      <c r="R33" s="12" t="s">
        <v>5766</v>
      </c>
      <c r="S33" s="308">
        <v>0.98</v>
      </c>
      <c r="T33" s="308">
        <v>1</v>
      </c>
    </row>
    <row r="34" spans="1:20" x14ac:dyDescent="0.2">
      <c r="A34" s="12" t="s">
        <v>5767</v>
      </c>
      <c r="B34" s="306">
        <v>1455.6</v>
      </c>
      <c r="C34" s="306">
        <v>1313.15</v>
      </c>
      <c r="D34" s="306">
        <v>661.75</v>
      </c>
      <c r="E34" s="306">
        <v>350.2</v>
      </c>
      <c r="F34" s="306">
        <v>224.04999999999998</v>
      </c>
      <c r="H34" s="12" t="s">
        <v>5767</v>
      </c>
      <c r="I34" s="307">
        <v>2.1128959060204999</v>
      </c>
      <c r="J34" s="307">
        <v>2.042942994158</v>
      </c>
      <c r="K34" s="307">
        <v>1.666787109008</v>
      </c>
      <c r="L34" s="307">
        <v>1.8155960306055001</v>
      </c>
      <c r="M34" s="307">
        <v>1.6801417558185001</v>
      </c>
      <c r="O34" s="12" t="s">
        <v>5767</v>
      </c>
      <c r="P34" s="307">
        <v>5.0599999999999996</v>
      </c>
      <c r="R34" s="12" t="s">
        <v>5767</v>
      </c>
      <c r="S34" s="308">
        <v>0.98</v>
      </c>
      <c r="T34" s="308">
        <v>1</v>
      </c>
    </row>
    <row r="35" spans="1:20" x14ac:dyDescent="0.2">
      <c r="A35" s="12" t="s">
        <v>5768</v>
      </c>
      <c r="B35" s="306">
        <v>977.85</v>
      </c>
      <c r="C35" s="306">
        <v>1204.8499999999999</v>
      </c>
      <c r="D35" s="306">
        <v>648.4</v>
      </c>
      <c r="E35" s="306">
        <v>397.7</v>
      </c>
      <c r="F35" s="306">
        <v>265.60000000000002</v>
      </c>
      <c r="H35" s="12" t="s">
        <v>5768</v>
      </c>
      <c r="I35" s="307">
        <v>2.0429429941585</v>
      </c>
      <c r="J35" s="307">
        <v>2.1570934276060001</v>
      </c>
      <c r="K35" s="307">
        <v>1.8184577406365001</v>
      </c>
      <c r="L35" s="307">
        <v>1.9640869844225</v>
      </c>
      <c r="M35" s="307">
        <v>1.9125762038695</v>
      </c>
      <c r="O35" s="12" t="s">
        <v>5768</v>
      </c>
      <c r="P35" s="307">
        <v>4.8600000000000003</v>
      </c>
      <c r="R35" s="12" t="s">
        <v>5768</v>
      </c>
      <c r="S35" s="308">
        <v>0.95</v>
      </c>
      <c r="T35" s="308">
        <v>1</v>
      </c>
    </row>
    <row r="36" spans="1:20" x14ac:dyDescent="0.2">
      <c r="A36" s="12" t="s">
        <v>5769</v>
      </c>
      <c r="B36" s="306">
        <v>1274.5999999999999</v>
      </c>
      <c r="C36" s="306">
        <v>1258.2499999999998</v>
      </c>
      <c r="D36" s="306">
        <v>623.19999999999993</v>
      </c>
      <c r="E36" s="306">
        <v>363.55000000000007</v>
      </c>
      <c r="F36" s="306">
        <v>238.9</v>
      </c>
      <c r="H36" s="12" t="s">
        <v>5769</v>
      </c>
      <c r="I36" s="307">
        <v>1.9577276287985002</v>
      </c>
      <c r="J36" s="307">
        <v>2.0747397722769998</v>
      </c>
      <c r="K36" s="307">
        <v>1.670284754601</v>
      </c>
      <c r="L36" s="307">
        <v>1.7450071831814999</v>
      </c>
      <c r="M36" s="307">
        <v>1.7287908263405001</v>
      </c>
      <c r="O36" s="12" t="s">
        <v>5769</v>
      </c>
      <c r="P36" s="307">
        <v>4.93</v>
      </c>
      <c r="R36" s="12" t="s">
        <v>5769</v>
      </c>
      <c r="S36" s="308">
        <v>0.95</v>
      </c>
      <c r="T36" s="308">
        <v>1</v>
      </c>
    </row>
    <row r="37" spans="1:20" x14ac:dyDescent="0.2">
      <c r="A37" s="12" t="s">
        <v>5770</v>
      </c>
      <c r="B37" s="306">
        <v>1313.15</v>
      </c>
      <c r="C37" s="306">
        <v>1221.1499999999999</v>
      </c>
      <c r="D37" s="306">
        <v>581.65</v>
      </c>
      <c r="E37" s="306">
        <v>379.85</v>
      </c>
      <c r="F37" s="306">
        <v>218.15</v>
      </c>
      <c r="H37" s="12" t="s">
        <v>5770</v>
      </c>
      <c r="I37" s="307">
        <v>2.215281531564</v>
      </c>
      <c r="J37" s="307">
        <v>2.3128976403900001</v>
      </c>
      <c r="K37" s="307">
        <v>1.7593157333345</v>
      </c>
      <c r="L37" s="307">
        <v>1.8117804172315002</v>
      </c>
      <c r="M37" s="307">
        <v>1.8279967740725001</v>
      </c>
      <c r="O37" s="12" t="s">
        <v>5770</v>
      </c>
      <c r="P37" s="307">
        <v>4.75</v>
      </c>
      <c r="R37" s="12" t="s">
        <v>5770</v>
      </c>
      <c r="S37" s="308">
        <v>0.91</v>
      </c>
      <c r="T37" s="308">
        <v>1</v>
      </c>
    </row>
    <row r="38" spans="1:20" x14ac:dyDescent="0.2">
      <c r="A38" s="12" t="s">
        <v>5771</v>
      </c>
      <c r="B38" s="306">
        <v>1078.7</v>
      </c>
      <c r="C38" s="306">
        <v>1102.45</v>
      </c>
      <c r="D38" s="306">
        <v>526.74999999999989</v>
      </c>
      <c r="E38" s="306">
        <v>350.15</v>
      </c>
      <c r="F38" s="306">
        <v>216.65</v>
      </c>
      <c r="H38" s="12" t="s">
        <v>5771</v>
      </c>
      <c r="I38" s="307">
        <v>1.8470748409439999</v>
      </c>
      <c r="J38" s="307">
        <v>1.8429412597885</v>
      </c>
      <c r="K38" s="307">
        <v>1.4178183363344998</v>
      </c>
      <c r="L38" s="307">
        <v>1.5383281254065</v>
      </c>
      <c r="M38" s="307">
        <v>1.5030337016940001</v>
      </c>
      <c r="O38" s="12" t="s">
        <v>5771</v>
      </c>
      <c r="P38" s="307">
        <v>4.82</v>
      </c>
      <c r="R38" s="12" t="s">
        <v>5771</v>
      </c>
      <c r="S38" s="308">
        <v>0.91</v>
      </c>
      <c r="T38" s="308">
        <v>1</v>
      </c>
    </row>
    <row r="39" spans="1:20" x14ac:dyDescent="0.2">
      <c r="A39" s="12" t="s">
        <v>5772</v>
      </c>
      <c r="B39" s="306">
        <v>1273.0999999999999</v>
      </c>
      <c r="C39" s="306">
        <v>1194.45</v>
      </c>
      <c r="D39" s="306">
        <v>609.85</v>
      </c>
      <c r="E39" s="306">
        <v>394.65</v>
      </c>
      <c r="F39" s="306">
        <v>232.95</v>
      </c>
      <c r="H39" s="12" t="s">
        <v>5772</v>
      </c>
      <c r="I39" s="307">
        <v>1.8057390293890001</v>
      </c>
      <c r="J39" s="307">
        <v>1.914166042775</v>
      </c>
      <c r="K39" s="307">
        <v>1.499854023882</v>
      </c>
      <c r="L39" s="307">
        <v>1.5497749655295001</v>
      </c>
      <c r="M39" s="307">
        <v>1.5287890919704998</v>
      </c>
      <c r="O39" s="12" t="s">
        <v>5772</v>
      </c>
      <c r="P39" s="307">
        <v>4.6900000000000004</v>
      </c>
      <c r="R39" s="12" t="s">
        <v>5772</v>
      </c>
      <c r="S39" s="308">
        <v>0.96</v>
      </c>
      <c r="T39" s="308">
        <v>1</v>
      </c>
    </row>
    <row r="40" spans="1:20" x14ac:dyDescent="0.2">
      <c r="A40" s="12" t="s">
        <v>5773</v>
      </c>
      <c r="B40" s="306">
        <v>1307.2499999999998</v>
      </c>
      <c r="C40" s="306">
        <v>1173.7</v>
      </c>
      <c r="D40" s="306">
        <v>562.35</v>
      </c>
      <c r="E40" s="306">
        <v>345.75</v>
      </c>
      <c r="F40" s="306">
        <v>201.8</v>
      </c>
      <c r="H40" s="12" t="s">
        <v>5773</v>
      </c>
      <c r="I40" s="307">
        <v>1.499536056101</v>
      </c>
      <c r="J40" s="307">
        <v>1.5901568737404999</v>
      </c>
      <c r="K40" s="307">
        <v>1.2353048299305001</v>
      </c>
      <c r="L40" s="307">
        <v>1.313524904104</v>
      </c>
      <c r="M40" s="307">
        <v>1.2849078037965</v>
      </c>
      <c r="O40" s="12" t="s">
        <v>5773</v>
      </c>
      <c r="P40" s="307">
        <v>4.7699999999999996</v>
      </c>
      <c r="R40" s="12" t="s">
        <v>5773</v>
      </c>
      <c r="S40" s="308">
        <v>0.96</v>
      </c>
      <c r="T40" s="308">
        <v>1</v>
      </c>
    </row>
    <row r="41" spans="1:20" x14ac:dyDescent="0.2">
      <c r="A41" s="12" t="s">
        <v>5774</v>
      </c>
      <c r="B41" s="306">
        <v>1138.1000000000001</v>
      </c>
      <c r="C41" s="306">
        <v>1008.9999999999999</v>
      </c>
      <c r="D41" s="306">
        <v>531.20000000000005</v>
      </c>
      <c r="E41" s="306">
        <v>322</v>
      </c>
      <c r="F41" s="306">
        <v>189.95000000000002</v>
      </c>
      <c r="H41" s="12" t="s">
        <v>5774</v>
      </c>
      <c r="I41" s="307">
        <v>1.7911125114540001</v>
      </c>
      <c r="J41" s="307">
        <v>1.8588396488479999</v>
      </c>
      <c r="K41" s="307">
        <v>1.489679054884</v>
      </c>
      <c r="L41" s="307">
        <v>1.5224297363470001</v>
      </c>
      <c r="M41" s="307">
        <v>1.4909509260089999</v>
      </c>
      <c r="O41" s="12" t="s">
        <v>5774</v>
      </c>
      <c r="P41" s="307">
        <v>5.18</v>
      </c>
      <c r="R41" s="12" t="s">
        <v>5774</v>
      </c>
      <c r="S41" s="308">
        <v>0.94</v>
      </c>
      <c r="T41" s="308">
        <v>1</v>
      </c>
    </row>
    <row r="42" spans="1:20" x14ac:dyDescent="0.2">
      <c r="A42" s="12" t="s">
        <v>5775</v>
      </c>
      <c r="B42" s="306">
        <v>943.69999999999993</v>
      </c>
      <c r="C42" s="306">
        <v>905.15000000000009</v>
      </c>
      <c r="D42" s="306">
        <v>445.15</v>
      </c>
      <c r="E42" s="306">
        <v>276</v>
      </c>
      <c r="F42" s="306">
        <v>184</v>
      </c>
      <c r="H42" s="12" t="s">
        <v>5775</v>
      </c>
      <c r="I42" s="307">
        <v>1.386975461559</v>
      </c>
      <c r="J42" s="307">
        <v>1.4457995010795002</v>
      </c>
      <c r="K42" s="307">
        <v>1.1837940493775001</v>
      </c>
      <c r="L42" s="307">
        <v>1.2289454743064998</v>
      </c>
      <c r="M42" s="307">
        <v>1.209231471873</v>
      </c>
      <c r="O42" s="12" t="s">
        <v>5775</v>
      </c>
      <c r="P42" s="307">
        <v>5.09</v>
      </c>
      <c r="R42" s="12" t="s">
        <v>5775</v>
      </c>
      <c r="S42" s="308">
        <v>0.94</v>
      </c>
      <c r="T42" s="308">
        <v>1</v>
      </c>
    </row>
    <row r="43" spans="1:20" x14ac:dyDescent="0.2">
      <c r="A43" s="12" t="s">
        <v>5776</v>
      </c>
      <c r="B43" s="306">
        <v>762.65</v>
      </c>
      <c r="C43" s="306">
        <v>721.1</v>
      </c>
      <c r="D43" s="306">
        <v>336.8</v>
      </c>
      <c r="E43" s="306">
        <v>226.99999999999997</v>
      </c>
      <c r="F43" s="306">
        <v>127.6</v>
      </c>
      <c r="H43" s="12" t="s">
        <v>5776</v>
      </c>
      <c r="I43" s="307">
        <v>1.4041457217434998</v>
      </c>
      <c r="J43" s="307">
        <v>1.3100272585104999</v>
      </c>
      <c r="K43" s="307">
        <v>1.126559848763</v>
      </c>
      <c r="L43" s="307">
        <v>1.1675776925369998</v>
      </c>
      <c r="M43" s="307">
        <v>1.0906294894884998</v>
      </c>
      <c r="O43" s="12" t="s">
        <v>5776</v>
      </c>
      <c r="P43" s="307">
        <v>4.8099999999999996</v>
      </c>
      <c r="R43" s="12" t="s">
        <v>5776</v>
      </c>
      <c r="S43" s="308">
        <v>0.94</v>
      </c>
      <c r="T43" s="308">
        <v>1</v>
      </c>
    </row>
    <row r="44" spans="1:20" x14ac:dyDescent="0.2">
      <c r="A44" s="12" t="s">
        <v>5777</v>
      </c>
      <c r="B44" s="306">
        <v>692.94999999999993</v>
      </c>
      <c r="C44" s="306">
        <v>620.20000000000005</v>
      </c>
      <c r="D44" s="306">
        <v>316.05000000000007</v>
      </c>
      <c r="E44" s="306">
        <v>194.35</v>
      </c>
      <c r="F44" s="306">
        <v>94.949999999999989</v>
      </c>
      <c r="H44" s="12" t="s">
        <v>5777</v>
      </c>
      <c r="I44" s="307">
        <v>1.8140061916999999</v>
      </c>
      <c r="J44" s="307">
        <v>2.0648827710599997</v>
      </c>
      <c r="K44" s="307">
        <v>1.9764877278889998</v>
      </c>
      <c r="L44" s="307">
        <v>1.9507323376125001</v>
      </c>
      <c r="M44" s="307">
        <v>2.0356297351905002</v>
      </c>
      <c r="O44" s="12" t="s">
        <v>5777</v>
      </c>
      <c r="P44" s="307">
        <v>6.77</v>
      </c>
      <c r="R44" s="12" t="s">
        <v>5777</v>
      </c>
      <c r="S44" s="308">
        <v>0.5</v>
      </c>
      <c r="T44" s="308">
        <v>0.93</v>
      </c>
    </row>
    <row r="45" spans="1:20" x14ac:dyDescent="0.2">
      <c r="A45" s="12" t="s">
        <v>5778</v>
      </c>
      <c r="B45" s="306">
        <v>1544.6499999999999</v>
      </c>
      <c r="C45" s="306">
        <v>1109.8499999999999</v>
      </c>
      <c r="D45" s="306">
        <v>602.40000000000009</v>
      </c>
      <c r="E45" s="306">
        <v>372.45</v>
      </c>
      <c r="F45" s="306">
        <v>207.7</v>
      </c>
      <c r="H45" s="12" t="s">
        <v>5778</v>
      </c>
      <c r="I45" s="307">
        <v>1.6314926852960001</v>
      </c>
      <c r="J45" s="307">
        <v>1.6194099096104999</v>
      </c>
      <c r="K45" s="307">
        <v>1.5351484475945001</v>
      </c>
      <c r="L45" s="307">
        <v>1.5294250275330001</v>
      </c>
      <c r="M45" s="307">
        <v>1.4197261430219998</v>
      </c>
      <c r="O45" s="12" t="s">
        <v>5778</v>
      </c>
      <c r="P45" s="307">
        <v>6.67</v>
      </c>
      <c r="R45" s="12" t="s">
        <v>5778</v>
      </c>
      <c r="S45" s="308">
        <v>0.5</v>
      </c>
      <c r="T45" s="308">
        <v>0.93</v>
      </c>
    </row>
    <row r="46" spans="1:20" x14ac:dyDescent="0.2">
      <c r="A46" s="12" t="s">
        <v>5779</v>
      </c>
      <c r="B46" s="306">
        <v>902.15</v>
      </c>
      <c r="C46" s="306">
        <v>683.99999999999989</v>
      </c>
      <c r="D46" s="306">
        <v>351.65000000000003</v>
      </c>
      <c r="E46" s="306">
        <v>218.15</v>
      </c>
      <c r="F46" s="306">
        <v>123.15</v>
      </c>
      <c r="H46" s="12" t="s">
        <v>5779</v>
      </c>
      <c r="I46" s="307">
        <v>1.4709189557939999</v>
      </c>
      <c r="J46" s="307">
        <v>1.4321268864885002</v>
      </c>
      <c r="K46" s="307">
        <v>1.4082793028989999</v>
      </c>
      <c r="L46" s="307">
        <v>1.2941288694509998</v>
      </c>
      <c r="M46" s="307">
        <v>1.2804562548595</v>
      </c>
      <c r="O46" s="12" t="s">
        <v>5779</v>
      </c>
      <c r="P46" s="307">
        <v>6.42</v>
      </c>
      <c r="R46" s="12" t="s">
        <v>5779</v>
      </c>
      <c r="S46" s="308">
        <v>0.5</v>
      </c>
      <c r="T46" s="308">
        <v>0.93</v>
      </c>
    </row>
    <row r="47" spans="1:20" x14ac:dyDescent="0.2">
      <c r="A47" s="12" t="s">
        <v>5780</v>
      </c>
      <c r="B47" s="306">
        <v>1532.8</v>
      </c>
      <c r="C47" s="306">
        <v>1290.8999999999999</v>
      </c>
      <c r="D47" s="306">
        <v>606.9</v>
      </c>
      <c r="E47" s="306">
        <v>333.84999999999997</v>
      </c>
      <c r="F47" s="306">
        <v>218.1</v>
      </c>
      <c r="H47" s="12" t="s">
        <v>5780</v>
      </c>
      <c r="I47" s="307">
        <v>2.9027278745010001</v>
      </c>
      <c r="J47" s="307">
        <v>2.4928674045450001</v>
      </c>
      <c r="K47" s="307">
        <v>2.0728319655899998</v>
      </c>
      <c r="L47" s="307">
        <v>2.1265685206115004</v>
      </c>
      <c r="M47" s="307">
        <v>1.9516862409560001</v>
      </c>
      <c r="O47" s="12" t="s">
        <v>5780</v>
      </c>
      <c r="P47" s="307">
        <v>4.96</v>
      </c>
      <c r="R47" s="12" t="s">
        <v>5780</v>
      </c>
      <c r="S47" s="308">
        <v>0.97</v>
      </c>
      <c r="T47" s="308">
        <v>1</v>
      </c>
    </row>
    <row r="48" spans="1:20" x14ac:dyDescent="0.2">
      <c r="A48" s="12" t="s">
        <v>5781</v>
      </c>
      <c r="B48" s="306">
        <v>1138.05</v>
      </c>
      <c r="C48" s="306">
        <v>1060.95</v>
      </c>
      <c r="D48" s="306">
        <v>492.65000000000003</v>
      </c>
      <c r="E48" s="306">
        <v>302.7</v>
      </c>
      <c r="F48" s="306">
        <v>192.85</v>
      </c>
      <c r="H48" s="12" t="s">
        <v>5781</v>
      </c>
      <c r="I48" s="307">
        <v>2.4970009857004998</v>
      </c>
      <c r="J48" s="307">
        <v>2.0826889668069999</v>
      </c>
      <c r="K48" s="307">
        <v>1.7478688932119999</v>
      </c>
      <c r="L48" s="307">
        <v>1.9297464640539999</v>
      </c>
      <c r="M48" s="307">
        <v>1.7256111485284999</v>
      </c>
      <c r="O48" s="12" t="s">
        <v>5781</v>
      </c>
      <c r="P48" s="307">
        <v>5.08</v>
      </c>
      <c r="R48" s="12" t="s">
        <v>5781</v>
      </c>
      <c r="S48" s="308">
        <v>0.97</v>
      </c>
      <c r="T48" s="308">
        <v>1</v>
      </c>
    </row>
    <row r="49" spans="1:20" x14ac:dyDescent="0.2">
      <c r="A49" s="12" t="s">
        <v>5782</v>
      </c>
      <c r="B49" s="306">
        <v>1035.6999999999998</v>
      </c>
      <c r="C49" s="306">
        <v>960.00000000000011</v>
      </c>
      <c r="D49" s="306">
        <v>449.6</v>
      </c>
      <c r="E49" s="306">
        <v>234.45</v>
      </c>
      <c r="F49" s="306">
        <v>169.2</v>
      </c>
      <c r="H49" s="12" t="s">
        <v>5782</v>
      </c>
      <c r="I49" s="307">
        <v>2.1100341959894999</v>
      </c>
      <c r="J49" s="307">
        <v>1.82195538623</v>
      </c>
      <c r="K49" s="307">
        <v>1.6324465886390001</v>
      </c>
      <c r="L49" s="307">
        <v>1.6982659193459999</v>
      </c>
      <c r="M49" s="307">
        <v>1.5761662913685002</v>
      </c>
      <c r="O49" s="12" t="s">
        <v>5782</v>
      </c>
      <c r="P49" s="307">
        <v>4.53</v>
      </c>
      <c r="R49" s="12" t="s">
        <v>5782</v>
      </c>
      <c r="S49" s="308">
        <v>0.98</v>
      </c>
      <c r="T49" s="308">
        <v>1</v>
      </c>
    </row>
    <row r="50" spans="1:20" x14ac:dyDescent="0.2">
      <c r="A50" s="12" t="s">
        <v>5783</v>
      </c>
      <c r="B50" s="306">
        <v>835.39999999999986</v>
      </c>
      <c r="C50" s="306">
        <v>881.40000000000009</v>
      </c>
      <c r="D50" s="306">
        <v>446.65</v>
      </c>
      <c r="E50" s="306">
        <v>235.95</v>
      </c>
      <c r="F50" s="306">
        <v>166.20000000000002</v>
      </c>
      <c r="H50" s="12" t="s">
        <v>5783</v>
      </c>
      <c r="I50" s="307">
        <v>1.8330842585715001</v>
      </c>
      <c r="J50" s="307">
        <v>1.638487976482</v>
      </c>
      <c r="K50" s="307">
        <v>1.5275172208459999</v>
      </c>
      <c r="L50" s="307">
        <v>1.588885002616</v>
      </c>
      <c r="M50" s="307">
        <v>1.4718728591375001</v>
      </c>
      <c r="O50" s="12" t="s">
        <v>5783</v>
      </c>
      <c r="P50" s="307">
        <v>4.6399999999999997</v>
      </c>
      <c r="R50" s="12" t="s">
        <v>5783</v>
      </c>
      <c r="S50" s="308">
        <v>0.98</v>
      </c>
      <c r="T50" s="308">
        <v>1</v>
      </c>
    </row>
    <row r="51" spans="1:20" x14ac:dyDescent="0.2">
      <c r="A51" s="12" t="s">
        <v>5784</v>
      </c>
      <c r="B51" s="306">
        <v>964.45</v>
      </c>
      <c r="C51" s="306">
        <v>1016.4</v>
      </c>
      <c r="D51" s="306">
        <v>519.29999999999995</v>
      </c>
      <c r="E51" s="306">
        <v>304.20000000000005</v>
      </c>
      <c r="F51" s="306">
        <v>200.35</v>
      </c>
      <c r="H51" s="12" t="s">
        <v>5784</v>
      </c>
      <c r="I51" s="307">
        <v>2.3071742203285002</v>
      </c>
      <c r="J51" s="307">
        <v>1.9742619534204999</v>
      </c>
      <c r="K51" s="307">
        <v>1.7653571211774999</v>
      </c>
      <c r="L51" s="307">
        <v>1.8744200701259999</v>
      </c>
      <c r="M51" s="307">
        <v>1.6604277533845</v>
      </c>
      <c r="O51" s="12" t="s">
        <v>5784</v>
      </c>
      <c r="P51" s="307">
        <v>4.63</v>
      </c>
      <c r="R51" s="12" t="s">
        <v>5784</v>
      </c>
      <c r="S51" s="308">
        <v>0.98</v>
      </c>
      <c r="T51" s="308">
        <v>1</v>
      </c>
    </row>
    <row r="52" spans="1:20" x14ac:dyDescent="0.2">
      <c r="A52" s="12" t="s">
        <v>5785</v>
      </c>
      <c r="B52" s="306">
        <v>958.55000000000007</v>
      </c>
      <c r="C52" s="306">
        <v>948.15000000000009</v>
      </c>
      <c r="D52" s="306">
        <v>507.50000000000006</v>
      </c>
      <c r="E52" s="306">
        <v>284.89999999999998</v>
      </c>
      <c r="F52" s="306">
        <v>185.5</v>
      </c>
      <c r="H52" s="12" t="s">
        <v>5785</v>
      </c>
      <c r="I52" s="307">
        <v>2.0880944190874997</v>
      </c>
      <c r="J52" s="307">
        <v>1.794292189266</v>
      </c>
      <c r="K52" s="307">
        <v>1.6054193272380002</v>
      </c>
      <c r="L52" s="307">
        <v>1.7138463406244999</v>
      </c>
      <c r="M52" s="307">
        <v>1.5542265144659999</v>
      </c>
      <c r="O52" s="12" t="s">
        <v>5785</v>
      </c>
      <c r="P52" s="307">
        <v>4.67</v>
      </c>
      <c r="R52" s="12" t="s">
        <v>5785</v>
      </c>
      <c r="S52" s="308">
        <v>0.98</v>
      </c>
      <c r="T52" s="308">
        <v>1</v>
      </c>
    </row>
    <row r="53" spans="1:20" x14ac:dyDescent="0.2">
      <c r="A53" s="12" t="s">
        <v>5786</v>
      </c>
      <c r="B53" s="306">
        <v>498.55</v>
      </c>
      <c r="C53" s="306">
        <v>578.70000000000005</v>
      </c>
      <c r="D53" s="306">
        <v>330.84999999999997</v>
      </c>
      <c r="E53" s="306">
        <v>185.45000000000002</v>
      </c>
      <c r="F53" s="306">
        <v>173.65</v>
      </c>
      <c r="H53" s="12" t="s">
        <v>5786</v>
      </c>
      <c r="I53" s="307">
        <v>1.864881036691</v>
      </c>
      <c r="J53" s="307">
        <v>1.6397598476065001</v>
      </c>
      <c r="K53" s="307">
        <v>1.5348304798129999</v>
      </c>
      <c r="L53" s="307">
        <v>1.6267231685775001</v>
      </c>
      <c r="M53" s="307">
        <v>1.525609414159</v>
      </c>
      <c r="O53" s="12" t="s">
        <v>5786</v>
      </c>
      <c r="P53" s="307">
        <v>5.31</v>
      </c>
      <c r="R53" s="12" t="s">
        <v>5786</v>
      </c>
      <c r="S53" s="308">
        <v>0.98</v>
      </c>
      <c r="T53" s="308">
        <v>1</v>
      </c>
    </row>
    <row r="54" spans="1:20" x14ac:dyDescent="0.2">
      <c r="A54" s="12" t="s">
        <v>5787</v>
      </c>
      <c r="B54" s="306">
        <v>890.3</v>
      </c>
      <c r="C54" s="306">
        <v>912.55</v>
      </c>
      <c r="D54" s="306">
        <v>449.6</v>
      </c>
      <c r="E54" s="306">
        <v>231.45</v>
      </c>
      <c r="F54" s="306">
        <v>225.55</v>
      </c>
      <c r="H54" s="12" t="s">
        <v>5787</v>
      </c>
      <c r="I54" s="307">
        <v>2.0941358069299998</v>
      </c>
      <c r="J54" s="307">
        <v>1.7316525363715001</v>
      </c>
      <c r="K54" s="307">
        <v>1.53928202875</v>
      </c>
      <c r="L54" s="307">
        <v>1.6795058202555</v>
      </c>
      <c r="M54" s="307">
        <v>1.4896790548845</v>
      </c>
      <c r="O54" s="12" t="s">
        <v>5787</v>
      </c>
      <c r="P54" s="307">
        <v>4.99</v>
      </c>
      <c r="R54" s="12" t="s">
        <v>5787</v>
      </c>
      <c r="S54" s="308">
        <v>1</v>
      </c>
      <c r="T54" s="308">
        <v>1</v>
      </c>
    </row>
    <row r="55" spans="1:20" x14ac:dyDescent="0.2">
      <c r="A55" s="12" t="s">
        <v>5788</v>
      </c>
      <c r="B55" s="306">
        <v>684.05000000000007</v>
      </c>
      <c r="C55" s="306">
        <v>756.75</v>
      </c>
      <c r="D55" s="306">
        <v>362.04999999999995</v>
      </c>
      <c r="E55" s="306">
        <v>166.20000000000002</v>
      </c>
      <c r="F55" s="306">
        <v>140.94999999999999</v>
      </c>
      <c r="H55" s="12" t="s">
        <v>5788</v>
      </c>
      <c r="I55" s="307">
        <v>2.0019251503844999</v>
      </c>
      <c r="J55" s="307">
        <v>1.5450054488114999</v>
      </c>
      <c r="K55" s="307">
        <v>1.386975461559</v>
      </c>
      <c r="L55" s="307">
        <v>1.5246555108149999</v>
      </c>
      <c r="M55" s="307">
        <v>1.3488193278159999</v>
      </c>
      <c r="O55" s="12" t="s">
        <v>5788</v>
      </c>
      <c r="P55" s="307">
        <v>4.9400000000000004</v>
      </c>
      <c r="R55" s="12" t="s">
        <v>5788</v>
      </c>
      <c r="S55" s="308">
        <v>1</v>
      </c>
      <c r="T55" s="308">
        <v>1</v>
      </c>
    </row>
    <row r="56" spans="1:20" x14ac:dyDescent="0.2">
      <c r="A56" s="12" t="s">
        <v>5789</v>
      </c>
      <c r="B56" s="306">
        <v>960</v>
      </c>
      <c r="C56" s="306">
        <v>899.2</v>
      </c>
      <c r="D56" s="306">
        <v>449.6</v>
      </c>
      <c r="E56" s="306">
        <v>206.25</v>
      </c>
      <c r="F56" s="306">
        <v>154.35</v>
      </c>
      <c r="H56" s="12" t="s">
        <v>5789</v>
      </c>
      <c r="I56" s="307">
        <v>2.0251367984114998</v>
      </c>
      <c r="J56" s="307">
        <v>1.6909526603790002</v>
      </c>
      <c r="K56" s="307">
        <v>1.5990599716139999</v>
      </c>
      <c r="L56" s="307">
        <v>1.6807776913804999</v>
      </c>
      <c r="M56" s="307">
        <v>1.4934946682585</v>
      </c>
      <c r="O56" s="12" t="s">
        <v>5789</v>
      </c>
      <c r="P56" s="307">
        <v>4.76</v>
      </c>
      <c r="R56" s="12" t="s">
        <v>5789</v>
      </c>
      <c r="S56" s="308">
        <v>0.98</v>
      </c>
      <c r="T56" s="308">
        <v>1</v>
      </c>
    </row>
    <row r="57" spans="1:20" x14ac:dyDescent="0.2">
      <c r="A57" s="12" t="s">
        <v>5790</v>
      </c>
      <c r="B57" s="306">
        <v>1372.5</v>
      </c>
      <c r="C57" s="306">
        <v>1142.55</v>
      </c>
      <c r="D57" s="306">
        <v>658.80000000000007</v>
      </c>
      <c r="E57" s="306">
        <v>396.15</v>
      </c>
      <c r="F57" s="306">
        <v>213.65</v>
      </c>
      <c r="H57" s="12" t="s">
        <v>5790</v>
      </c>
      <c r="I57" s="307">
        <v>2.0505742209064999</v>
      </c>
      <c r="J57" s="307">
        <v>1.75009466768</v>
      </c>
      <c r="K57" s="307">
        <v>1.5748944202435</v>
      </c>
      <c r="L57" s="307">
        <v>1.6839573691925001</v>
      </c>
      <c r="M57" s="307">
        <v>1.5055774439439999</v>
      </c>
      <c r="O57" s="12" t="s">
        <v>5790</v>
      </c>
      <c r="P57" s="307">
        <v>4.99</v>
      </c>
      <c r="R57" s="12" t="s">
        <v>5790</v>
      </c>
      <c r="S57" s="308">
        <v>1</v>
      </c>
      <c r="T57" s="308">
        <v>1</v>
      </c>
    </row>
    <row r="58" spans="1:20" x14ac:dyDescent="0.2">
      <c r="A58" s="12" t="s">
        <v>5791</v>
      </c>
      <c r="B58" s="306">
        <v>1175.1499999999999</v>
      </c>
      <c r="C58" s="306">
        <v>927.4</v>
      </c>
      <c r="D58" s="306">
        <v>482.25</v>
      </c>
      <c r="E58" s="306">
        <v>270.05</v>
      </c>
      <c r="F58" s="306">
        <v>163.20000000000002</v>
      </c>
      <c r="H58" s="12" t="s">
        <v>5791</v>
      </c>
      <c r="I58" s="307">
        <v>1.6489809132615001</v>
      </c>
      <c r="J58" s="307">
        <v>1.494130603821</v>
      </c>
      <c r="K58" s="307">
        <v>1.4092332062424999</v>
      </c>
      <c r="L58" s="307">
        <v>1.3911090427150001</v>
      </c>
      <c r="M58" s="307">
        <v>1.2527930578965001</v>
      </c>
      <c r="O58" s="12" t="s">
        <v>5791</v>
      </c>
      <c r="P58" s="307">
        <v>5.1100000000000003</v>
      </c>
      <c r="R58" s="12" t="s">
        <v>5791</v>
      </c>
      <c r="S58" s="308">
        <v>0.95</v>
      </c>
      <c r="T58" s="308">
        <v>1</v>
      </c>
    </row>
    <row r="59" spans="1:20" x14ac:dyDescent="0.2">
      <c r="A59" s="12" t="s">
        <v>5792</v>
      </c>
      <c r="B59" s="306">
        <v>1080.2</v>
      </c>
      <c r="C59" s="306">
        <v>876.94999999999993</v>
      </c>
      <c r="D59" s="306">
        <v>437.7</v>
      </c>
      <c r="E59" s="306">
        <v>235.95</v>
      </c>
      <c r="F59" s="306">
        <v>155.79999999999998</v>
      </c>
      <c r="H59" s="12" t="s">
        <v>5792</v>
      </c>
      <c r="I59" s="307">
        <v>1.1904713727825</v>
      </c>
      <c r="J59" s="307">
        <v>1.0874498116764999</v>
      </c>
      <c r="K59" s="307">
        <v>1.0451600967779999</v>
      </c>
      <c r="L59" s="307">
        <v>1.008911769722</v>
      </c>
      <c r="M59" s="307">
        <v>0.95072366576349998</v>
      </c>
      <c r="O59" s="12" t="s">
        <v>5792</v>
      </c>
      <c r="P59" s="307">
        <v>5.05</v>
      </c>
      <c r="R59" s="12" t="s">
        <v>5792</v>
      </c>
      <c r="S59" s="308">
        <v>0.95</v>
      </c>
      <c r="T59" s="308">
        <v>1</v>
      </c>
    </row>
    <row r="60" spans="1:20" x14ac:dyDescent="0.2">
      <c r="A60" s="12" t="s">
        <v>5793</v>
      </c>
      <c r="B60" s="306">
        <v>666.2</v>
      </c>
      <c r="C60" s="306">
        <v>529.75</v>
      </c>
      <c r="D60" s="306">
        <v>250.75000000000003</v>
      </c>
      <c r="E60" s="306">
        <v>145.44999999999999</v>
      </c>
      <c r="F60" s="306">
        <v>108.30000000000001</v>
      </c>
      <c r="H60" s="12" t="s">
        <v>5793</v>
      </c>
      <c r="I60" s="307">
        <v>1.1128872341714999</v>
      </c>
      <c r="J60" s="307">
        <v>0.93927682564100001</v>
      </c>
      <c r="K60" s="307">
        <v>0.87472936605899998</v>
      </c>
      <c r="L60" s="307">
        <v>0.81304361650750001</v>
      </c>
      <c r="M60" s="307">
        <v>0.80000693747899998</v>
      </c>
      <c r="O60" s="12" t="s">
        <v>5793</v>
      </c>
      <c r="P60" s="307">
        <v>5.09</v>
      </c>
      <c r="R60" s="12" t="s">
        <v>5793</v>
      </c>
      <c r="S60" s="308">
        <v>0.95</v>
      </c>
      <c r="T60" s="308">
        <v>1</v>
      </c>
    </row>
    <row r="61" spans="1:20" x14ac:dyDescent="0.2">
      <c r="A61" s="12" t="s">
        <v>5794</v>
      </c>
      <c r="B61" s="306">
        <v>1238.95</v>
      </c>
      <c r="C61" s="306">
        <v>1084.6499999999999</v>
      </c>
      <c r="D61" s="306">
        <v>557.90000000000009</v>
      </c>
      <c r="E61" s="306">
        <v>344.25</v>
      </c>
      <c r="F61" s="306">
        <v>206.25</v>
      </c>
      <c r="H61" s="12" t="s">
        <v>5794</v>
      </c>
      <c r="I61" s="307">
        <v>1.8375358075085</v>
      </c>
      <c r="J61" s="307">
        <v>1.8884106524990001</v>
      </c>
      <c r="K61" s="307">
        <v>1.5720327102125</v>
      </c>
      <c r="L61" s="307">
        <v>1.5783920658365</v>
      </c>
      <c r="M61" s="307">
        <v>1.5637655479019998</v>
      </c>
      <c r="O61" s="12" t="s">
        <v>5794</v>
      </c>
      <c r="P61" s="307">
        <v>4.57</v>
      </c>
      <c r="R61" s="12" t="s">
        <v>5794</v>
      </c>
      <c r="S61" s="308">
        <v>0.97</v>
      </c>
      <c r="T61" s="308">
        <v>1</v>
      </c>
    </row>
    <row r="62" spans="1:20" x14ac:dyDescent="0.2">
      <c r="A62" s="12" t="s">
        <v>5795</v>
      </c>
      <c r="B62" s="306">
        <v>1041.6499999999999</v>
      </c>
      <c r="C62" s="306">
        <v>997.1</v>
      </c>
      <c r="D62" s="306">
        <v>482.20000000000005</v>
      </c>
      <c r="E62" s="306">
        <v>307.15000000000003</v>
      </c>
      <c r="F62" s="306">
        <v>194.39999999999998</v>
      </c>
      <c r="H62" s="12" t="s">
        <v>5795</v>
      </c>
      <c r="I62" s="307">
        <v>1.5462773199359998</v>
      </c>
      <c r="J62" s="307">
        <v>1.5698069357444999</v>
      </c>
      <c r="K62" s="307">
        <v>1.356768522346</v>
      </c>
      <c r="L62" s="307">
        <v>1.3551786834395001</v>
      </c>
      <c r="M62" s="307">
        <v>1.340870133286</v>
      </c>
      <c r="O62" s="12" t="s">
        <v>5795</v>
      </c>
      <c r="P62" s="307">
        <v>4.58</v>
      </c>
      <c r="R62" s="12" t="s">
        <v>5795</v>
      </c>
      <c r="S62" s="308">
        <v>0.97</v>
      </c>
      <c r="T62" s="308">
        <v>1</v>
      </c>
    </row>
    <row r="63" spans="1:20" x14ac:dyDescent="0.2">
      <c r="A63" s="12" t="s">
        <v>5796</v>
      </c>
      <c r="B63" s="306">
        <v>1112.8500000000001</v>
      </c>
      <c r="C63" s="306">
        <v>1029.8</v>
      </c>
      <c r="D63" s="306">
        <v>550.5</v>
      </c>
      <c r="E63" s="306">
        <v>283.39999999999998</v>
      </c>
      <c r="F63" s="306">
        <v>192.9</v>
      </c>
      <c r="H63" s="12" t="s">
        <v>5796</v>
      </c>
      <c r="I63" s="307">
        <v>1.9052629449019998</v>
      </c>
      <c r="J63" s="307">
        <v>1.7774398968630001</v>
      </c>
      <c r="K63" s="307">
        <v>1.6403957831695002</v>
      </c>
      <c r="L63" s="307">
        <v>1.6795058202559998</v>
      </c>
      <c r="M63" s="307">
        <v>1.557406192278</v>
      </c>
      <c r="O63" s="12" t="s">
        <v>5796</v>
      </c>
      <c r="P63" s="307">
        <v>4.75</v>
      </c>
      <c r="R63" s="12" t="s">
        <v>5796</v>
      </c>
      <c r="S63" s="308">
        <v>0.93</v>
      </c>
      <c r="T63" s="308">
        <v>1</v>
      </c>
    </row>
    <row r="64" spans="1:20" x14ac:dyDescent="0.2">
      <c r="A64" s="12" t="s">
        <v>5797</v>
      </c>
      <c r="B64" s="306">
        <v>1032.75</v>
      </c>
      <c r="C64" s="306">
        <v>983.74999999999989</v>
      </c>
      <c r="D64" s="306">
        <v>495.6</v>
      </c>
      <c r="E64" s="306">
        <v>262.64999999999998</v>
      </c>
      <c r="F64" s="306">
        <v>188.45000000000002</v>
      </c>
      <c r="H64" s="12" t="s">
        <v>5797</v>
      </c>
      <c r="I64" s="307">
        <v>2.0000173436974999</v>
      </c>
      <c r="J64" s="307">
        <v>1.916391817244</v>
      </c>
      <c r="K64" s="307">
        <v>1.6613816567274999</v>
      </c>
      <c r="L64" s="307">
        <v>1.6623355600715</v>
      </c>
      <c r="M64" s="307">
        <v>1.6458012354495</v>
      </c>
      <c r="O64" s="12" t="s">
        <v>5797</v>
      </c>
      <c r="P64" s="307">
        <v>4.43</v>
      </c>
      <c r="R64" s="12" t="s">
        <v>5797</v>
      </c>
      <c r="S64" s="308">
        <v>0.97</v>
      </c>
      <c r="T64" s="308">
        <v>1</v>
      </c>
    </row>
    <row r="65" spans="1:20" x14ac:dyDescent="0.2">
      <c r="A65" s="12" t="s">
        <v>5798</v>
      </c>
      <c r="B65" s="306">
        <v>1066.8500000000001</v>
      </c>
      <c r="C65" s="306">
        <v>1032.7</v>
      </c>
      <c r="D65" s="306">
        <v>534.20000000000005</v>
      </c>
      <c r="E65" s="306">
        <v>290.8</v>
      </c>
      <c r="F65" s="306">
        <v>194.35000000000002</v>
      </c>
      <c r="H65" s="12" t="s">
        <v>5798</v>
      </c>
      <c r="I65" s="307">
        <v>1.710984630594</v>
      </c>
      <c r="J65" s="307">
        <v>1.7440532798374999</v>
      </c>
      <c r="K65" s="307">
        <v>1.5567702567155</v>
      </c>
      <c r="L65" s="307">
        <v>1.5147985095985002</v>
      </c>
      <c r="M65" s="307">
        <v>1.5116188317865</v>
      </c>
      <c r="O65" s="12" t="s">
        <v>5798</v>
      </c>
      <c r="P65" s="307">
        <v>4.55</v>
      </c>
      <c r="R65" s="12" t="s">
        <v>5798</v>
      </c>
      <c r="S65" s="308">
        <v>0.97</v>
      </c>
      <c r="T65" s="308">
        <v>1</v>
      </c>
    </row>
    <row r="66" spans="1:20" x14ac:dyDescent="0.2">
      <c r="A66" s="12" t="s">
        <v>5799</v>
      </c>
      <c r="B66" s="306">
        <v>1141</v>
      </c>
      <c r="C66" s="306">
        <v>1115.8</v>
      </c>
      <c r="D66" s="306">
        <v>554.94999999999993</v>
      </c>
      <c r="E66" s="306">
        <v>333.84999999999997</v>
      </c>
      <c r="F66" s="306">
        <v>227</v>
      </c>
      <c r="H66" s="12" t="s">
        <v>5799</v>
      </c>
      <c r="I66" s="307">
        <v>1.6334004919825</v>
      </c>
      <c r="J66" s="307">
        <v>1.6884089181290001</v>
      </c>
      <c r="K66" s="307">
        <v>1.529107059752</v>
      </c>
      <c r="L66" s="307">
        <v>1.4852275059475</v>
      </c>
      <c r="M66" s="307">
        <v>1.4693291168880001</v>
      </c>
      <c r="O66" s="12" t="s">
        <v>5799</v>
      </c>
      <c r="P66" s="307">
        <v>4.38</v>
      </c>
      <c r="R66" s="12" t="s">
        <v>5799</v>
      </c>
      <c r="S66" s="308">
        <v>0.9</v>
      </c>
      <c r="T66" s="308">
        <v>1</v>
      </c>
    </row>
    <row r="67" spans="1:20" x14ac:dyDescent="0.2">
      <c r="A67" s="12" t="s">
        <v>5800</v>
      </c>
      <c r="B67" s="306">
        <v>1130.6500000000001</v>
      </c>
      <c r="C67" s="306">
        <v>946.65</v>
      </c>
      <c r="D67" s="306">
        <v>467.40000000000003</v>
      </c>
      <c r="E67" s="306">
        <v>289.35000000000002</v>
      </c>
      <c r="F67" s="306">
        <v>164.70000000000002</v>
      </c>
      <c r="H67" s="12" t="s">
        <v>5800</v>
      </c>
      <c r="I67" s="307">
        <v>1.8601115199730001</v>
      </c>
      <c r="J67" s="307">
        <v>1.9513682731744999</v>
      </c>
      <c r="K67" s="307">
        <v>1.691588595941</v>
      </c>
      <c r="L67" s="307">
        <v>1.620681780735</v>
      </c>
      <c r="M67" s="307">
        <v>1.5907928093035</v>
      </c>
      <c r="O67" s="12" t="s">
        <v>5800</v>
      </c>
      <c r="P67" s="307">
        <v>4.54</v>
      </c>
      <c r="R67" s="12" t="s">
        <v>5800</v>
      </c>
      <c r="S67" s="308">
        <v>0.92</v>
      </c>
      <c r="T67" s="308">
        <v>1</v>
      </c>
    </row>
    <row r="68" spans="1:20" x14ac:dyDescent="0.2">
      <c r="A68" s="12" t="s">
        <v>5801</v>
      </c>
      <c r="B68" s="306">
        <v>871</v>
      </c>
      <c r="C68" s="306">
        <v>896.25</v>
      </c>
      <c r="D68" s="306">
        <v>436.25</v>
      </c>
      <c r="E68" s="306">
        <v>216.65</v>
      </c>
      <c r="F68" s="306">
        <v>160.25</v>
      </c>
      <c r="H68" s="12" t="s">
        <v>5801</v>
      </c>
      <c r="I68" s="307">
        <v>1.7736242834885001</v>
      </c>
      <c r="J68" s="307">
        <v>1.7039893394075001</v>
      </c>
      <c r="K68" s="307">
        <v>1.5650374190265</v>
      </c>
      <c r="L68" s="307">
        <v>1.4833196992605</v>
      </c>
      <c r="M68" s="307">
        <v>1.4973102816325001</v>
      </c>
      <c r="O68" s="12" t="s">
        <v>5801</v>
      </c>
      <c r="P68" s="307">
        <v>5.0599999999999996</v>
      </c>
      <c r="R68" s="12" t="s">
        <v>5801</v>
      </c>
      <c r="S68" s="308">
        <v>0.92</v>
      </c>
      <c r="T68" s="308">
        <v>1</v>
      </c>
    </row>
    <row r="69" spans="1:20" x14ac:dyDescent="0.2">
      <c r="A69" s="12" t="s">
        <v>5802</v>
      </c>
      <c r="B69" s="306">
        <v>1336.9</v>
      </c>
      <c r="C69" s="306">
        <v>1230.0999999999999</v>
      </c>
      <c r="D69" s="306">
        <v>587.55000000000007</v>
      </c>
      <c r="E69" s="306">
        <v>353.09999999999997</v>
      </c>
      <c r="F69" s="306">
        <v>216.65</v>
      </c>
      <c r="H69" s="12" t="s">
        <v>5802</v>
      </c>
      <c r="I69" s="307">
        <v>2.1138498093639999</v>
      </c>
      <c r="J69" s="307">
        <v>2.2222768227499996</v>
      </c>
      <c r="K69" s="307">
        <v>1.8340381619150001</v>
      </c>
      <c r="L69" s="307">
        <v>1.8146421272620001</v>
      </c>
      <c r="M69" s="307">
        <v>1.7857070591735</v>
      </c>
      <c r="O69" s="12" t="s">
        <v>5802</v>
      </c>
      <c r="P69" s="307">
        <v>4.72</v>
      </c>
      <c r="R69" s="12" t="s">
        <v>5802</v>
      </c>
      <c r="S69" s="308">
        <v>0.92</v>
      </c>
      <c r="T69" s="308">
        <v>1</v>
      </c>
    </row>
    <row r="70" spans="1:20" x14ac:dyDescent="0.2">
      <c r="A70" s="12" t="s">
        <v>5803</v>
      </c>
      <c r="B70" s="306">
        <v>1145.5000000000002</v>
      </c>
      <c r="C70" s="306">
        <v>1141.05</v>
      </c>
      <c r="D70" s="306">
        <v>565.35</v>
      </c>
      <c r="E70" s="306">
        <v>338.3</v>
      </c>
      <c r="F70" s="306">
        <v>222.6</v>
      </c>
      <c r="H70" s="12" t="s">
        <v>5803</v>
      </c>
      <c r="I70" s="307">
        <v>1.6985838871275001</v>
      </c>
      <c r="J70" s="307">
        <v>1.8429412597885</v>
      </c>
      <c r="K70" s="307">
        <v>1.552000739998</v>
      </c>
      <c r="L70" s="307">
        <v>1.5532726111224999</v>
      </c>
      <c r="M70" s="307">
        <v>1.5446874810305</v>
      </c>
      <c r="O70" s="12" t="s">
        <v>5803</v>
      </c>
      <c r="P70" s="307">
        <v>4.8600000000000003</v>
      </c>
      <c r="R70" s="12" t="s">
        <v>5803</v>
      </c>
      <c r="S70" s="308">
        <v>0.92</v>
      </c>
      <c r="T70" s="308">
        <v>1</v>
      </c>
    </row>
    <row r="71" spans="1:20" x14ac:dyDescent="0.2">
      <c r="A71" s="12" t="s">
        <v>5804</v>
      </c>
      <c r="B71" s="306">
        <v>853.15</v>
      </c>
      <c r="C71" s="306">
        <v>730</v>
      </c>
      <c r="D71" s="306">
        <v>274.5</v>
      </c>
      <c r="E71" s="306">
        <v>172.1</v>
      </c>
      <c r="F71" s="306">
        <v>120.15</v>
      </c>
      <c r="H71" s="12" t="s">
        <v>5804</v>
      </c>
      <c r="I71" s="307">
        <v>1.901765299309</v>
      </c>
      <c r="J71" s="307">
        <v>1.7084408883440001</v>
      </c>
      <c r="K71" s="307">
        <v>1.4343526609570001</v>
      </c>
      <c r="L71" s="307">
        <v>1.5195680263160001</v>
      </c>
      <c r="M71" s="307">
        <v>1.4467534044230002</v>
      </c>
      <c r="O71" s="12" t="s">
        <v>5804</v>
      </c>
      <c r="P71" s="307">
        <v>4.82</v>
      </c>
      <c r="R71" s="12" t="s">
        <v>5804</v>
      </c>
      <c r="S71" s="308">
        <v>0.92</v>
      </c>
      <c r="T71" s="308">
        <v>1</v>
      </c>
    </row>
    <row r="72" spans="1:20" x14ac:dyDescent="0.2">
      <c r="A72" s="12" t="s">
        <v>5805</v>
      </c>
      <c r="B72" s="306">
        <v>1678.15</v>
      </c>
      <c r="C72" s="306">
        <v>1381.3999999999999</v>
      </c>
      <c r="D72" s="306">
        <v>687</v>
      </c>
      <c r="E72" s="306">
        <v>354.65000000000003</v>
      </c>
      <c r="F72" s="306">
        <v>246.3</v>
      </c>
      <c r="H72" s="12" t="s">
        <v>5805</v>
      </c>
      <c r="I72" s="307">
        <v>1.885230974687</v>
      </c>
      <c r="J72" s="307">
        <v>1.7291087941215</v>
      </c>
      <c r="K72" s="307">
        <v>1.4823657959165</v>
      </c>
      <c r="L72" s="307">
        <v>1.3688512980315</v>
      </c>
      <c r="M72" s="307">
        <v>1.32846938982</v>
      </c>
      <c r="O72" s="12" t="s">
        <v>5805</v>
      </c>
      <c r="P72" s="307">
        <v>5.18</v>
      </c>
      <c r="R72" s="12" t="s">
        <v>5805</v>
      </c>
      <c r="S72" s="308">
        <v>1</v>
      </c>
      <c r="T72" s="308">
        <v>1</v>
      </c>
    </row>
    <row r="73" spans="1:20" x14ac:dyDescent="0.2">
      <c r="A73" s="12" t="s">
        <v>5806</v>
      </c>
      <c r="B73" s="306">
        <v>602.40000000000009</v>
      </c>
      <c r="C73" s="306">
        <v>654.35</v>
      </c>
      <c r="D73" s="306">
        <v>314.55</v>
      </c>
      <c r="E73" s="306">
        <v>108.35000000000001</v>
      </c>
      <c r="F73" s="306">
        <v>80.150000000000006</v>
      </c>
      <c r="H73" s="12" t="s">
        <v>5806</v>
      </c>
      <c r="I73" s="307">
        <v>2.0737858689339999</v>
      </c>
      <c r="J73" s="307">
        <v>1.825453031823</v>
      </c>
      <c r="K73" s="307">
        <v>1.6753722391005001</v>
      </c>
      <c r="L73" s="307">
        <v>1.6413496865130002</v>
      </c>
      <c r="M73" s="307">
        <v>1.6241794263284999</v>
      </c>
      <c r="O73" s="12" t="s">
        <v>5806</v>
      </c>
      <c r="P73" s="307">
        <v>6.11</v>
      </c>
      <c r="R73" s="12" t="s">
        <v>5806</v>
      </c>
      <c r="S73" s="308">
        <v>1</v>
      </c>
      <c r="T73" s="308">
        <v>1</v>
      </c>
    </row>
    <row r="74" spans="1:20" x14ac:dyDescent="0.2">
      <c r="A74" s="12" t="s">
        <v>5807</v>
      </c>
      <c r="B74" s="306">
        <v>873.95</v>
      </c>
      <c r="C74" s="306">
        <v>759.7</v>
      </c>
      <c r="D74" s="306">
        <v>356.15</v>
      </c>
      <c r="E74" s="306">
        <v>183.95</v>
      </c>
      <c r="F74" s="306">
        <v>146.9</v>
      </c>
      <c r="H74" s="12" t="s">
        <v>5807</v>
      </c>
      <c r="I74" s="307">
        <v>2.1777613333835002</v>
      </c>
      <c r="J74" s="307">
        <v>1.6562941722285001</v>
      </c>
      <c r="K74" s="307">
        <v>1.4989001205385</v>
      </c>
      <c r="L74" s="307">
        <v>1.4286292408949999</v>
      </c>
      <c r="M74" s="307">
        <v>1.4257675308644999</v>
      </c>
      <c r="O74" s="12" t="s">
        <v>5807</v>
      </c>
      <c r="P74" s="307">
        <v>5.23</v>
      </c>
      <c r="R74" s="12" t="s">
        <v>5807</v>
      </c>
      <c r="S74" s="308">
        <v>1</v>
      </c>
      <c r="T74" s="308">
        <v>1</v>
      </c>
    </row>
    <row r="75" spans="1:20" x14ac:dyDescent="0.2">
      <c r="A75" s="12" t="s">
        <v>5808</v>
      </c>
      <c r="B75" s="306">
        <v>667.75000000000011</v>
      </c>
      <c r="C75" s="306">
        <v>764.15</v>
      </c>
      <c r="D75" s="306">
        <v>412.5</v>
      </c>
      <c r="E75" s="306">
        <v>167.7</v>
      </c>
      <c r="F75" s="306">
        <v>121.7</v>
      </c>
      <c r="H75" s="12" t="s">
        <v>5808</v>
      </c>
      <c r="I75" s="307">
        <v>1.7141643084060001</v>
      </c>
      <c r="J75" s="307">
        <v>1.5701249035255</v>
      </c>
      <c r="K75" s="307">
        <v>1.5526366755605001</v>
      </c>
      <c r="L75" s="307">
        <v>1.4286292408954999</v>
      </c>
      <c r="M75" s="307">
        <v>1.3898371715894999</v>
      </c>
      <c r="O75" s="12" t="s">
        <v>5808</v>
      </c>
      <c r="P75" s="307">
        <v>5.89</v>
      </c>
      <c r="R75" s="12" t="s">
        <v>5808</v>
      </c>
      <c r="S75" s="308">
        <v>0.98</v>
      </c>
      <c r="T75" s="308">
        <v>1</v>
      </c>
    </row>
    <row r="76" spans="1:20" x14ac:dyDescent="0.2">
      <c r="A76" s="12" t="s">
        <v>5809</v>
      </c>
      <c r="B76" s="306">
        <v>-327.90000000000003</v>
      </c>
      <c r="C76" s="306">
        <v>68.25</v>
      </c>
      <c r="D76" s="306">
        <v>-94.95</v>
      </c>
      <c r="E76" s="306">
        <v>-120.14999999999999</v>
      </c>
      <c r="F76" s="306">
        <v>-53.400000000000006</v>
      </c>
      <c r="H76" s="12" t="s">
        <v>5809</v>
      </c>
      <c r="I76" s="307">
        <v>2.1500981364195</v>
      </c>
      <c r="J76" s="307">
        <v>2.2473962774645</v>
      </c>
      <c r="K76" s="307">
        <v>2.0480304786570001</v>
      </c>
      <c r="L76" s="307">
        <v>2.0610671576859998</v>
      </c>
      <c r="M76" s="307">
        <v>2.3440584829465001</v>
      </c>
      <c r="O76" s="12" t="s">
        <v>5809</v>
      </c>
      <c r="P76" s="307">
        <v>6.95</v>
      </c>
      <c r="R76" s="12" t="s">
        <v>5809</v>
      </c>
      <c r="S76" s="308">
        <v>1</v>
      </c>
      <c r="T76" s="308">
        <v>1</v>
      </c>
    </row>
    <row r="77" spans="1:20" x14ac:dyDescent="0.2">
      <c r="A77" s="12" t="s">
        <v>5810</v>
      </c>
      <c r="B77" s="306">
        <v>2175.25</v>
      </c>
      <c r="C77" s="306">
        <v>1329.5</v>
      </c>
      <c r="D77" s="306">
        <v>562.35</v>
      </c>
      <c r="E77" s="306">
        <v>286.34999999999997</v>
      </c>
      <c r="F77" s="306">
        <v>173.6</v>
      </c>
      <c r="H77" s="12" t="s">
        <v>5810</v>
      </c>
      <c r="I77" s="307">
        <v>2.7501033395284997</v>
      </c>
      <c r="J77" s="307">
        <v>2.0524820275939999</v>
      </c>
      <c r="K77" s="307">
        <v>1.562811644558</v>
      </c>
      <c r="L77" s="307">
        <v>1.4620158579205</v>
      </c>
      <c r="M77" s="307">
        <v>1.4349885965194999</v>
      </c>
      <c r="O77" s="12" t="s">
        <v>5810</v>
      </c>
      <c r="P77" s="307">
        <v>5.0999999999999996</v>
      </c>
      <c r="R77" s="12" t="s">
        <v>5810</v>
      </c>
      <c r="S77" s="308">
        <v>1</v>
      </c>
      <c r="T77" s="308">
        <v>1</v>
      </c>
    </row>
    <row r="78" spans="1:20" x14ac:dyDescent="0.2">
      <c r="A78" s="12" t="s">
        <v>5811</v>
      </c>
      <c r="B78" s="306">
        <v>1479.35</v>
      </c>
      <c r="C78" s="306">
        <v>1179.5999999999999</v>
      </c>
      <c r="D78" s="306">
        <v>590.55000000000007</v>
      </c>
      <c r="E78" s="306">
        <v>347.25</v>
      </c>
      <c r="F78" s="306">
        <v>240.4</v>
      </c>
      <c r="H78" s="12" t="s">
        <v>5811</v>
      </c>
      <c r="I78" s="307">
        <v>1.6477090421364999</v>
      </c>
      <c r="J78" s="307">
        <v>1.4502510500165</v>
      </c>
      <c r="K78" s="307">
        <v>1.154223045727</v>
      </c>
      <c r="L78" s="307">
        <v>1.078546713803</v>
      </c>
      <c r="M78" s="307">
        <v>1.104620071861</v>
      </c>
      <c r="O78" s="12" t="s">
        <v>5811</v>
      </c>
      <c r="P78" s="307">
        <v>4.62</v>
      </c>
      <c r="R78" s="12" t="s">
        <v>5811</v>
      </c>
      <c r="S78" s="308">
        <v>1</v>
      </c>
      <c r="T78" s="308">
        <v>1</v>
      </c>
    </row>
    <row r="79" spans="1:20" x14ac:dyDescent="0.2">
      <c r="A79" s="12" t="s">
        <v>5812</v>
      </c>
      <c r="B79" s="306">
        <v>952.60000000000014</v>
      </c>
      <c r="C79" s="306">
        <v>844.30000000000007</v>
      </c>
      <c r="D79" s="306">
        <v>427.35</v>
      </c>
      <c r="E79" s="306">
        <v>273.05</v>
      </c>
      <c r="F79" s="306">
        <v>192.9</v>
      </c>
      <c r="H79" s="12" t="s">
        <v>5812</v>
      </c>
      <c r="I79" s="307">
        <v>1.8550240354734999</v>
      </c>
      <c r="J79" s="307">
        <v>1.4903149904465001</v>
      </c>
      <c r="K79" s="307">
        <v>1.2718711247679999</v>
      </c>
      <c r="L79" s="307">
        <v>1.1599464657879999</v>
      </c>
      <c r="M79" s="307">
        <v>1.2063697618425</v>
      </c>
      <c r="O79" s="12" t="s">
        <v>5812</v>
      </c>
      <c r="P79" s="307">
        <v>5.04</v>
      </c>
      <c r="R79" s="12" t="s">
        <v>5812</v>
      </c>
      <c r="S79" s="308">
        <v>1</v>
      </c>
      <c r="T79" s="308">
        <v>1</v>
      </c>
    </row>
    <row r="80" spans="1:20" x14ac:dyDescent="0.2">
      <c r="A80" s="12" t="s">
        <v>5813</v>
      </c>
      <c r="B80" s="306">
        <v>1884.4500000000003</v>
      </c>
      <c r="C80" s="306">
        <v>1333.95</v>
      </c>
      <c r="D80" s="306">
        <v>584.6</v>
      </c>
      <c r="E80" s="306">
        <v>316.05</v>
      </c>
      <c r="F80" s="306">
        <v>222.55</v>
      </c>
      <c r="H80" s="12" t="s">
        <v>5813</v>
      </c>
      <c r="I80" s="307">
        <v>3.5144978855144999</v>
      </c>
      <c r="J80" s="307">
        <v>2.5774468343415</v>
      </c>
      <c r="K80" s="307">
        <v>1.963133081079</v>
      </c>
      <c r="L80" s="307">
        <v>1.6995377904705</v>
      </c>
      <c r="M80" s="307">
        <v>1.7679008634269999</v>
      </c>
      <c r="O80" s="12" t="s">
        <v>5813</v>
      </c>
      <c r="P80" s="307">
        <v>4.92</v>
      </c>
      <c r="R80" s="12" t="s">
        <v>5813</v>
      </c>
      <c r="S80" s="308">
        <v>0.97</v>
      </c>
      <c r="T80" s="308">
        <v>1</v>
      </c>
    </row>
    <row r="81" spans="1:20" x14ac:dyDescent="0.2">
      <c r="A81" s="12" t="s">
        <v>5814</v>
      </c>
      <c r="B81" s="306">
        <v>1338.4</v>
      </c>
      <c r="C81" s="306">
        <v>1025.3000000000002</v>
      </c>
      <c r="D81" s="306">
        <v>495.59999999999997</v>
      </c>
      <c r="E81" s="306">
        <v>301.25</v>
      </c>
      <c r="F81" s="306">
        <v>170.6</v>
      </c>
      <c r="H81" s="12" t="s">
        <v>5814</v>
      </c>
      <c r="I81" s="307">
        <v>1.4782322147614999</v>
      </c>
      <c r="J81" s="307">
        <v>1.2435719922415001</v>
      </c>
      <c r="K81" s="307">
        <v>1.0089117697215</v>
      </c>
      <c r="L81" s="307">
        <v>0.9793407660715</v>
      </c>
      <c r="M81" s="307">
        <v>0.93418934114149998</v>
      </c>
      <c r="O81" s="12" t="s">
        <v>5814</v>
      </c>
      <c r="P81" s="307">
        <v>4.5199999999999996</v>
      </c>
      <c r="R81" s="12" t="s">
        <v>5814</v>
      </c>
      <c r="S81" s="308">
        <v>0.97</v>
      </c>
      <c r="T81" s="308">
        <v>1</v>
      </c>
    </row>
    <row r="82" spans="1:20" x14ac:dyDescent="0.2">
      <c r="A82" s="12" t="s">
        <v>5815</v>
      </c>
      <c r="B82" s="306">
        <v>1243.4000000000001</v>
      </c>
      <c r="C82" s="306">
        <v>813.09999999999991</v>
      </c>
      <c r="D82" s="306">
        <v>345.7</v>
      </c>
      <c r="E82" s="306">
        <v>195.85</v>
      </c>
      <c r="F82" s="306">
        <v>142.44999999999999</v>
      </c>
      <c r="H82" s="12" t="s">
        <v>5815</v>
      </c>
      <c r="I82" s="307">
        <v>1.80065154489</v>
      </c>
      <c r="J82" s="307">
        <v>1.6604277533839999</v>
      </c>
      <c r="K82" s="307">
        <v>1.4680572457630001</v>
      </c>
      <c r="L82" s="307">
        <v>1.3322850031939999</v>
      </c>
      <c r="M82" s="307">
        <v>1.2677375436125</v>
      </c>
      <c r="O82" s="12" t="s">
        <v>5815</v>
      </c>
      <c r="P82" s="307">
        <v>5.4</v>
      </c>
      <c r="R82" s="12" t="s">
        <v>5815</v>
      </c>
      <c r="S82" s="308">
        <v>1</v>
      </c>
      <c r="T82" s="308">
        <v>1</v>
      </c>
    </row>
    <row r="83" spans="1:20" x14ac:dyDescent="0.2">
      <c r="A83" s="12" t="s">
        <v>5816</v>
      </c>
      <c r="B83" s="306">
        <v>1282</v>
      </c>
      <c r="C83" s="306">
        <v>1155.8500000000001</v>
      </c>
      <c r="D83" s="306">
        <v>563.84999999999991</v>
      </c>
      <c r="E83" s="306">
        <v>348.7</v>
      </c>
      <c r="F83" s="306">
        <v>283.45</v>
      </c>
      <c r="H83" s="12" t="s">
        <v>5816</v>
      </c>
      <c r="I83" s="307">
        <v>1.2346688943685</v>
      </c>
      <c r="J83" s="307">
        <v>1.1615363046939999</v>
      </c>
      <c r="K83" s="307">
        <v>0.94881585907699995</v>
      </c>
      <c r="L83" s="307">
        <v>0.90048475633549996</v>
      </c>
      <c r="M83" s="307">
        <v>0.90811598308399999</v>
      </c>
      <c r="O83" s="12" t="s">
        <v>5816</v>
      </c>
      <c r="P83" s="307">
        <v>5.17</v>
      </c>
      <c r="R83" s="12" t="s">
        <v>5816</v>
      </c>
      <c r="S83" s="308">
        <v>1</v>
      </c>
      <c r="T83" s="308">
        <v>1</v>
      </c>
    </row>
    <row r="84" spans="1:20" x14ac:dyDescent="0.2">
      <c r="A84" s="12" t="s">
        <v>5817</v>
      </c>
      <c r="B84" s="306">
        <v>667.69999999999993</v>
      </c>
      <c r="C84" s="306">
        <v>651.4</v>
      </c>
      <c r="D84" s="306">
        <v>304.15000000000003</v>
      </c>
      <c r="E84" s="306">
        <v>166.20000000000002</v>
      </c>
      <c r="F84" s="306">
        <v>181.04999999999998</v>
      </c>
      <c r="H84" s="12" t="s">
        <v>5817</v>
      </c>
      <c r="I84" s="307">
        <v>0.96948376485400001</v>
      </c>
      <c r="J84" s="307">
        <v>0.89317149736800006</v>
      </c>
      <c r="K84" s="307">
        <v>0.79937100191650001</v>
      </c>
      <c r="L84" s="307">
        <v>0.72623841224250008</v>
      </c>
      <c r="M84" s="307">
        <v>0.77138983717200005</v>
      </c>
      <c r="O84" s="12" t="s">
        <v>5817</v>
      </c>
      <c r="P84" s="307">
        <v>4.93</v>
      </c>
      <c r="R84" s="12" t="s">
        <v>5817</v>
      </c>
      <c r="S84" s="308">
        <v>1</v>
      </c>
      <c r="T84" s="308">
        <v>1</v>
      </c>
    </row>
    <row r="85" spans="1:20" x14ac:dyDescent="0.2">
      <c r="A85" s="12" t="s">
        <v>5818</v>
      </c>
      <c r="B85" s="306">
        <v>1097.9999999999998</v>
      </c>
      <c r="C85" s="306">
        <v>724.09999999999991</v>
      </c>
      <c r="D85" s="306">
        <v>284.89999999999998</v>
      </c>
      <c r="E85" s="306">
        <v>166.2</v>
      </c>
      <c r="F85" s="306">
        <v>129.1</v>
      </c>
      <c r="H85" s="12" t="s">
        <v>5818</v>
      </c>
      <c r="I85" s="307">
        <v>1.7990617059839999</v>
      </c>
      <c r="J85" s="307">
        <v>1.796199995953</v>
      </c>
      <c r="K85" s="307">
        <v>1.7761680257385</v>
      </c>
      <c r="L85" s="307">
        <v>1.5507288688730001</v>
      </c>
      <c r="M85" s="307">
        <v>1.441983887705</v>
      </c>
      <c r="O85" s="12" t="s">
        <v>5818</v>
      </c>
      <c r="P85" s="307">
        <v>5.34</v>
      </c>
      <c r="R85" s="12" t="s">
        <v>5818</v>
      </c>
      <c r="S85" s="308">
        <v>1</v>
      </c>
      <c r="T85" s="308">
        <v>1</v>
      </c>
    </row>
    <row r="86" spans="1:20" x14ac:dyDescent="0.2">
      <c r="A86" s="12" t="s">
        <v>5819</v>
      </c>
      <c r="B86" s="306">
        <v>1796.8500000000001</v>
      </c>
      <c r="C86" s="306">
        <v>1166.25</v>
      </c>
      <c r="D86" s="306">
        <v>480.75</v>
      </c>
      <c r="E86" s="306">
        <v>259.64999999999998</v>
      </c>
      <c r="F86" s="306">
        <v>197.35</v>
      </c>
      <c r="H86" s="12" t="s">
        <v>5819</v>
      </c>
      <c r="I86" s="307">
        <v>2.8038398945500003</v>
      </c>
      <c r="J86" s="307">
        <v>2.042942994158</v>
      </c>
      <c r="K86" s="307">
        <v>1.5532726111224999</v>
      </c>
      <c r="L86" s="307">
        <v>1.3710770724994998</v>
      </c>
      <c r="M86" s="307">
        <v>1.4143206907415</v>
      </c>
      <c r="O86" s="12" t="s">
        <v>5819</v>
      </c>
      <c r="P86" s="307">
        <v>4.88</v>
      </c>
      <c r="R86" s="12" t="s">
        <v>5819</v>
      </c>
      <c r="S86" s="308">
        <v>1</v>
      </c>
      <c r="T86" s="308">
        <v>1</v>
      </c>
    </row>
    <row r="87" spans="1:20" x14ac:dyDescent="0.2">
      <c r="A87" s="12" t="s">
        <v>5820</v>
      </c>
      <c r="B87" s="306">
        <v>687</v>
      </c>
      <c r="C87" s="306">
        <v>603.9</v>
      </c>
      <c r="D87" s="306">
        <v>237.4</v>
      </c>
      <c r="E87" s="306">
        <v>127.6</v>
      </c>
      <c r="F87" s="306">
        <v>111.3</v>
      </c>
      <c r="H87" s="12" t="s">
        <v>5820</v>
      </c>
      <c r="I87" s="307">
        <v>1.2190884730895002</v>
      </c>
      <c r="J87" s="307">
        <v>1.1332371721680001</v>
      </c>
      <c r="K87" s="307">
        <v>0.92528624326850006</v>
      </c>
      <c r="L87" s="307">
        <v>0.91193159645849997</v>
      </c>
      <c r="M87" s="307">
        <v>0.99619305847450002</v>
      </c>
      <c r="O87" s="12" t="s">
        <v>5820</v>
      </c>
      <c r="P87" s="307">
        <v>5.6</v>
      </c>
      <c r="R87" s="12" t="s">
        <v>5820</v>
      </c>
      <c r="S87" s="308">
        <v>1</v>
      </c>
      <c r="T87" s="308">
        <v>1</v>
      </c>
    </row>
    <row r="88" spans="1:20" x14ac:dyDescent="0.2">
      <c r="A88" s="12" t="s">
        <v>5821</v>
      </c>
      <c r="B88" s="306">
        <v>830.95</v>
      </c>
      <c r="C88" s="306">
        <v>899.2</v>
      </c>
      <c r="D88" s="306">
        <v>543.1</v>
      </c>
      <c r="E88" s="306">
        <v>409.54999999999995</v>
      </c>
      <c r="F88" s="306">
        <v>301.20000000000005</v>
      </c>
      <c r="H88" s="12" t="s">
        <v>5821</v>
      </c>
      <c r="I88" s="307">
        <v>2.3039945425165</v>
      </c>
      <c r="J88" s="307">
        <v>2.0963615813979999</v>
      </c>
      <c r="K88" s="307">
        <v>2.2909578634874999</v>
      </c>
      <c r="L88" s="307">
        <v>2.1866644312565002</v>
      </c>
      <c r="M88" s="307">
        <v>1.8849130069055</v>
      </c>
      <c r="O88" s="12" t="s">
        <v>5821</v>
      </c>
      <c r="P88" s="307">
        <v>6.46</v>
      </c>
      <c r="R88" s="12" t="s">
        <v>5821</v>
      </c>
      <c r="S88" s="308">
        <v>1</v>
      </c>
      <c r="T88" s="308">
        <v>1</v>
      </c>
    </row>
    <row r="89" spans="1:20" x14ac:dyDescent="0.2">
      <c r="A89" s="12" t="s">
        <v>5822</v>
      </c>
      <c r="B89" s="306">
        <v>393.2</v>
      </c>
      <c r="C89" s="306">
        <v>339.8</v>
      </c>
      <c r="D89" s="306">
        <v>135.05000000000001</v>
      </c>
      <c r="E89" s="306">
        <v>46</v>
      </c>
      <c r="F89" s="306">
        <v>10.400000000000002</v>
      </c>
      <c r="H89" s="12" t="s">
        <v>5822</v>
      </c>
      <c r="I89" s="307">
        <v>2.8289593492645002</v>
      </c>
      <c r="J89" s="307">
        <v>2.8171945413605002</v>
      </c>
      <c r="K89" s="307">
        <v>3.0944624465600001</v>
      </c>
      <c r="L89" s="307">
        <v>3.4302364234985001</v>
      </c>
      <c r="M89" s="307">
        <v>2.7838079243355001</v>
      </c>
      <c r="O89" s="12" t="s">
        <v>5822</v>
      </c>
      <c r="P89" s="307">
        <v>6.98</v>
      </c>
      <c r="R89" s="12" t="s">
        <v>5822</v>
      </c>
      <c r="S89" s="308">
        <v>1</v>
      </c>
      <c r="T89" s="308">
        <v>1</v>
      </c>
    </row>
    <row r="90" spans="1:20" x14ac:dyDescent="0.2">
      <c r="A90" s="12" t="s">
        <v>5823</v>
      </c>
      <c r="B90" s="306">
        <v>1565.3999999999999</v>
      </c>
      <c r="C90" s="306">
        <v>1494.2000000000003</v>
      </c>
      <c r="D90" s="306">
        <v>777.5</v>
      </c>
      <c r="E90" s="306">
        <v>445.1</v>
      </c>
      <c r="F90" s="306">
        <v>326.40000000000003</v>
      </c>
      <c r="H90" s="12" t="s">
        <v>5823</v>
      </c>
      <c r="I90" s="307">
        <v>2.1001771947724999</v>
      </c>
      <c r="J90" s="307">
        <v>1.9157558816815001</v>
      </c>
      <c r="K90" s="307">
        <v>1.6168661673610001</v>
      </c>
      <c r="L90" s="307">
        <v>1.5510468366544998</v>
      </c>
      <c r="M90" s="307">
        <v>1.5316508020014998</v>
      </c>
      <c r="O90" s="12" t="s">
        <v>5823</v>
      </c>
      <c r="P90" s="307">
        <v>4.2</v>
      </c>
      <c r="R90" s="12" t="s">
        <v>5823</v>
      </c>
      <c r="S90" s="308">
        <v>0.92</v>
      </c>
      <c r="T90" s="308">
        <v>1</v>
      </c>
    </row>
    <row r="91" spans="1:20" x14ac:dyDescent="0.2">
      <c r="A91" s="12" t="s">
        <v>5824</v>
      </c>
      <c r="B91" s="306">
        <v>1449.6499999999999</v>
      </c>
      <c r="C91" s="306">
        <v>1332.45</v>
      </c>
      <c r="D91" s="306">
        <v>643.95000000000005</v>
      </c>
      <c r="E91" s="306">
        <v>391.75</v>
      </c>
      <c r="F91" s="306">
        <v>256.7</v>
      </c>
      <c r="H91" s="12" t="s">
        <v>5824</v>
      </c>
      <c r="I91" s="307">
        <v>1.8419873564450002</v>
      </c>
      <c r="J91" s="307">
        <v>1.785071123611</v>
      </c>
      <c r="K91" s="307">
        <v>1.5004899594449999</v>
      </c>
      <c r="L91" s="307">
        <v>1.497946217195</v>
      </c>
      <c r="M91" s="307">
        <v>1.4632877290455</v>
      </c>
      <c r="O91" s="12" t="s">
        <v>5824</v>
      </c>
      <c r="P91" s="307">
        <v>4.3</v>
      </c>
      <c r="R91" s="12" t="s">
        <v>5824</v>
      </c>
      <c r="S91" s="308">
        <v>0.92</v>
      </c>
      <c r="T91" s="308">
        <v>1</v>
      </c>
    </row>
    <row r="92" spans="1:20" x14ac:dyDescent="0.2">
      <c r="A92" s="12" t="s">
        <v>5825</v>
      </c>
      <c r="B92" s="306">
        <v>1284.95</v>
      </c>
      <c r="C92" s="306">
        <v>1258.2499999999998</v>
      </c>
      <c r="D92" s="306">
        <v>629.15</v>
      </c>
      <c r="E92" s="306">
        <v>362</v>
      </c>
      <c r="F92" s="306">
        <v>232.95</v>
      </c>
      <c r="H92" s="12" t="s">
        <v>5825</v>
      </c>
      <c r="I92" s="307">
        <v>1.8769638123760002</v>
      </c>
      <c r="J92" s="307">
        <v>1.8534341965680001</v>
      </c>
      <c r="K92" s="307">
        <v>1.6534324621975001</v>
      </c>
      <c r="L92" s="307">
        <v>1.552954643341</v>
      </c>
      <c r="M92" s="307">
        <v>1.5265633175020001</v>
      </c>
      <c r="O92" s="12" t="s">
        <v>5825</v>
      </c>
      <c r="P92" s="307">
        <v>4.21</v>
      </c>
      <c r="R92" s="12" t="s">
        <v>5825</v>
      </c>
      <c r="S92" s="308">
        <v>1</v>
      </c>
      <c r="T92" s="308">
        <v>1</v>
      </c>
    </row>
    <row r="93" spans="1:20" x14ac:dyDescent="0.2">
      <c r="A93" s="12" t="s">
        <v>5826</v>
      </c>
      <c r="B93" s="306">
        <v>1006.0500000000001</v>
      </c>
      <c r="C93" s="306">
        <v>1158.8499999999999</v>
      </c>
      <c r="D93" s="306">
        <v>605.35</v>
      </c>
      <c r="E93" s="306">
        <v>373.95</v>
      </c>
      <c r="F93" s="306">
        <v>290.8</v>
      </c>
      <c r="H93" s="12" t="s">
        <v>5826</v>
      </c>
      <c r="I93" s="307">
        <v>1.8493006154125</v>
      </c>
      <c r="J93" s="307">
        <v>1.7755320901760001</v>
      </c>
      <c r="K93" s="307">
        <v>1.6264052007965</v>
      </c>
      <c r="L93" s="307">
        <v>1.5907928093029999</v>
      </c>
      <c r="M93" s="307">
        <v>1.5329226731265</v>
      </c>
      <c r="O93" s="12" t="s">
        <v>5826</v>
      </c>
      <c r="P93" s="307">
        <v>4.62</v>
      </c>
      <c r="R93" s="12" t="s">
        <v>5826</v>
      </c>
      <c r="S93" s="308">
        <v>1</v>
      </c>
      <c r="T93" s="308">
        <v>1</v>
      </c>
    </row>
    <row r="94" spans="1:20" x14ac:dyDescent="0.2">
      <c r="A94" s="12" t="s">
        <v>5827</v>
      </c>
      <c r="B94" s="306">
        <v>26.700000000000003</v>
      </c>
      <c r="C94" s="306">
        <v>452.55</v>
      </c>
      <c r="D94" s="306">
        <v>198.85000000000002</v>
      </c>
      <c r="E94" s="306">
        <v>126.1</v>
      </c>
      <c r="F94" s="306">
        <v>167.65</v>
      </c>
      <c r="H94" s="12" t="s">
        <v>5827</v>
      </c>
      <c r="I94" s="307">
        <v>2.4057442324979998</v>
      </c>
      <c r="J94" s="307">
        <v>2.4264121382755</v>
      </c>
      <c r="K94" s="307">
        <v>2.3313397716990001</v>
      </c>
      <c r="L94" s="307">
        <v>2.3405608373534998</v>
      </c>
      <c r="M94" s="307">
        <v>2.3148054470775001</v>
      </c>
      <c r="O94" s="12" t="s">
        <v>5827</v>
      </c>
      <c r="P94" s="307">
        <v>7</v>
      </c>
      <c r="R94" s="12" t="s">
        <v>5827</v>
      </c>
      <c r="S94" s="308">
        <v>0.95</v>
      </c>
      <c r="T94" s="308">
        <v>1</v>
      </c>
    </row>
    <row r="95" spans="1:20" x14ac:dyDescent="0.2">
      <c r="A95" s="12" t="s">
        <v>5828</v>
      </c>
      <c r="B95" s="306">
        <v>681.05</v>
      </c>
      <c r="C95" s="306">
        <v>824.94999999999993</v>
      </c>
      <c r="D95" s="306">
        <v>379.85</v>
      </c>
      <c r="E95" s="306">
        <v>235.95</v>
      </c>
      <c r="F95" s="306">
        <v>204.75</v>
      </c>
      <c r="H95" s="12" t="s">
        <v>5828</v>
      </c>
      <c r="I95" s="307">
        <v>2.0299063151289998</v>
      </c>
      <c r="J95" s="307">
        <v>1.9834830190755</v>
      </c>
      <c r="K95" s="307">
        <v>1.8229092895729999</v>
      </c>
      <c r="L95" s="307">
        <v>1.830858484103</v>
      </c>
      <c r="M95" s="307">
        <v>1.7809375424554998</v>
      </c>
      <c r="O95" s="12" t="s">
        <v>5828</v>
      </c>
      <c r="P95" s="307">
        <v>6.06</v>
      </c>
      <c r="R95" s="12" t="s">
        <v>5828</v>
      </c>
      <c r="S95" s="308">
        <v>0.95</v>
      </c>
      <c r="T95" s="308">
        <v>1</v>
      </c>
    </row>
    <row r="96" spans="1:20" x14ac:dyDescent="0.2">
      <c r="A96" s="12" t="s">
        <v>5829</v>
      </c>
      <c r="B96" s="306">
        <v>1206.3500000000001</v>
      </c>
      <c r="C96" s="306">
        <v>1080.2</v>
      </c>
      <c r="D96" s="306">
        <v>464.4</v>
      </c>
      <c r="E96" s="306">
        <v>313.05</v>
      </c>
      <c r="F96" s="306">
        <v>218.10000000000002</v>
      </c>
      <c r="H96" s="12" t="s">
        <v>5829</v>
      </c>
      <c r="I96" s="307">
        <v>2.0512101564689997</v>
      </c>
      <c r="J96" s="307">
        <v>1.83276629079</v>
      </c>
      <c r="K96" s="307">
        <v>1.5624936767769999</v>
      </c>
      <c r="L96" s="307">
        <v>1.603511520551</v>
      </c>
      <c r="M96" s="307">
        <v>1.5017618305695</v>
      </c>
      <c r="O96" s="12" t="s">
        <v>5829</v>
      </c>
      <c r="P96" s="307">
        <v>4.9800000000000004</v>
      </c>
      <c r="R96" s="12" t="s">
        <v>5829</v>
      </c>
      <c r="S96" s="308">
        <v>0.95</v>
      </c>
      <c r="T96" s="308">
        <v>1</v>
      </c>
    </row>
    <row r="97" spans="1:20" x14ac:dyDescent="0.2">
      <c r="A97" s="12" t="s">
        <v>5830</v>
      </c>
      <c r="B97" s="306">
        <v>884.35</v>
      </c>
      <c r="C97" s="306">
        <v>918.50000000000011</v>
      </c>
      <c r="D97" s="306">
        <v>369.45</v>
      </c>
      <c r="E97" s="306">
        <v>271.55</v>
      </c>
      <c r="F97" s="306">
        <v>189.9</v>
      </c>
      <c r="H97" s="12" t="s">
        <v>5830</v>
      </c>
      <c r="I97" s="307">
        <v>1.6655152378835001</v>
      </c>
      <c r="J97" s="307">
        <v>1.5434156099054999</v>
      </c>
      <c r="K97" s="307">
        <v>1.3411881010675</v>
      </c>
      <c r="L97" s="307">
        <v>1.4489791788915001</v>
      </c>
      <c r="M97" s="307">
        <v>1.3348287454434999</v>
      </c>
      <c r="O97" s="12" t="s">
        <v>5830</v>
      </c>
      <c r="P97" s="307">
        <v>5</v>
      </c>
      <c r="R97" s="12" t="s">
        <v>5830</v>
      </c>
      <c r="S97" s="308">
        <v>0.95</v>
      </c>
      <c r="T97" s="308">
        <v>1</v>
      </c>
    </row>
    <row r="98" spans="1:20" x14ac:dyDescent="0.2">
      <c r="A98" s="12" t="s">
        <v>5831</v>
      </c>
      <c r="B98" s="306">
        <v>965.95</v>
      </c>
      <c r="C98" s="306">
        <v>1016.4</v>
      </c>
      <c r="D98" s="306">
        <v>520.79999999999995</v>
      </c>
      <c r="E98" s="306">
        <v>403.59999999999997</v>
      </c>
      <c r="F98" s="306">
        <v>265.60000000000002</v>
      </c>
      <c r="H98" s="12" t="s">
        <v>5831</v>
      </c>
      <c r="I98" s="307">
        <v>2.0658366744040002</v>
      </c>
      <c r="J98" s="307">
        <v>1.8117804172315</v>
      </c>
      <c r="K98" s="307">
        <v>1.5354664153755</v>
      </c>
      <c r="L98" s="307">
        <v>1.628313007484</v>
      </c>
      <c r="M98" s="307">
        <v>1.5376921898445</v>
      </c>
      <c r="O98" s="12" t="s">
        <v>5831</v>
      </c>
      <c r="P98" s="307">
        <v>5.99</v>
      </c>
      <c r="R98" s="12" t="s">
        <v>5831</v>
      </c>
      <c r="S98" s="308">
        <v>0.91</v>
      </c>
      <c r="T98" s="308">
        <v>1</v>
      </c>
    </row>
    <row r="99" spans="1:20" x14ac:dyDescent="0.2">
      <c r="A99" s="12" t="s">
        <v>5832</v>
      </c>
      <c r="B99" s="306">
        <v>743.4</v>
      </c>
      <c r="C99" s="306">
        <v>850.25</v>
      </c>
      <c r="D99" s="306">
        <v>341.25</v>
      </c>
      <c r="E99" s="306">
        <v>280.39999999999998</v>
      </c>
      <c r="F99" s="306">
        <v>198.79999999999998</v>
      </c>
      <c r="H99" s="12" t="s">
        <v>5832</v>
      </c>
      <c r="I99" s="307">
        <v>1.672192561288</v>
      </c>
      <c r="J99" s="307">
        <v>1.538010157625</v>
      </c>
      <c r="K99" s="307">
        <v>1.3078014840424999</v>
      </c>
      <c r="L99" s="307">
        <v>1.4626517934829999</v>
      </c>
      <c r="M99" s="307">
        <v>1.3688512980310001</v>
      </c>
      <c r="O99" s="12" t="s">
        <v>5832</v>
      </c>
      <c r="P99" s="307">
        <v>5.68</v>
      </c>
      <c r="R99" s="12" t="s">
        <v>5832</v>
      </c>
      <c r="S99" s="308">
        <v>0.91</v>
      </c>
      <c r="T99" s="308">
        <v>1</v>
      </c>
    </row>
    <row r="100" spans="1:20" x14ac:dyDescent="0.2">
      <c r="A100" s="12" t="s">
        <v>5833</v>
      </c>
      <c r="B100" s="306">
        <v>226.99999999999997</v>
      </c>
      <c r="C100" s="306">
        <v>577.19999999999993</v>
      </c>
      <c r="D100" s="306">
        <v>290.8</v>
      </c>
      <c r="E100" s="306">
        <v>244.85000000000002</v>
      </c>
      <c r="F100" s="306">
        <v>164.70000000000002</v>
      </c>
      <c r="H100" s="12" t="s">
        <v>5833</v>
      </c>
      <c r="I100" s="307">
        <v>3.4439090380895001</v>
      </c>
      <c r="J100" s="307">
        <v>3.0515367960990001</v>
      </c>
      <c r="K100" s="307">
        <v>2.9504230416794996</v>
      </c>
      <c r="L100" s="307">
        <v>3.3466108970450001</v>
      </c>
      <c r="M100" s="307">
        <v>2.9726807863635001</v>
      </c>
      <c r="O100" s="12" t="s">
        <v>5833</v>
      </c>
      <c r="P100" s="307">
        <v>6.64</v>
      </c>
      <c r="R100" s="12" t="s">
        <v>5833</v>
      </c>
      <c r="S100" s="308">
        <v>0.9</v>
      </c>
      <c r="T100" s="308">
        <v>1</v>
      </c>
    </row>
    <row r="101" spans="1:20" x14ac:dyDescent="0.2">
      <c r="A101" s="12" t="s">
        <v>5834</v>
      </c>
      <c r="B101" s="306">
        <v>638.04999999999995</v>
      </c>
      <c r="C101" s="306">
        <v>709.24999999999989</v>
      </c>
      <c r="D101" s="306">
        <v>322</v>
      </c>
      <c r="E101" s="306">
        <v>185.5</v>
      </c>
      <c r="F101" s="306">
        <v>118.7</v>
      </c>
      <c r="H101" s="12" t="s">
        <v>5834</v>
      </c>
      <c r="I101" s="307">
        <v>2.51035563251</v>
      </c>
      <c r="J101" s="307">
        <v>2.2092401437214999</v>
      </c>
      <c r="K101" s="307">
        <v>2.0559796731870001</v>
      </c>
      <c r="L101" s="307">
        <v>2.2836446045205001</v>
      </c>
      <c r="M101" s="307">
        <v>2.0807811601199999</v>
      </c>
      <c r="O101" s="12" t="s">
        <v>5834</v>
      </c>
      <c r="P101" s="307">
        <v>6.16</v>
      </c>
      <c r="R101" s="12" t="s">
        <v>5834</v>
      </c>
      <c r="S101" s="308">
        <v>0.9</v>
      </c>
      <c r="T101" s="308">
        <v>1</v>
      </c>
    </row>
    <row r="102" spans="1:20" x14ac:dyDescent="0.2">
      <c r="A102" s="12" t="s">
        <v>5835</v>
      </c>
      <c r="B102" s="306">
        <v>1144.05</v>
      </c>
      <c r="C102" s="306">
        <v>902.2</v>
      </c>
      <c r="D102" s="306">
        <v>350.2</v>
      </c>
      <c r="E102" s="306">
        <v>178.04999999999998</v>
      </c>
      <c r="F102" s="306">
        <v>115.7</v>
      </c>
      <c r="H102" s="12" t="s">
        <v>5835</v>
      </c>
      <c r="I102" s="307">
        <v>2.2597970209309999</v>
      </c>
      <c r="J102" s="307">
        <v>1.8111444816689999</v>
      </c>
      <c r="K102" s="307">
        <v>1.5936545193339999</v>
      </c>
      <c r="L102" s="307">
        <v>1.6527965266355</v>
      </c>
      <c r="M102" s="307">
        <v>1.529107059752</v>
      </c>
      <c r="O102" s="12" t="s">
        <v>5835</v>
      </c>
      <c r="P102" s="307">
        <v>5.59</v>
      </c>
      <c r="R102" s="12" t="s">
        <v>5835</v>
      </c>
      <c r="S102" s="308">
        <v>0.9</v>
      </c>
      <c r="T102" s="308">
        <v>1</v>
      </c>
    </row>
    <row r="103" spans="1:20" x14ac:dyDescent="0.2">
      <c r="A103" s="12" t="s">
        <v>5836</v>
      </c>
      <c r="B103" s="306">
        <v>568.30000000000007</v>
      </c>
      <c r="C103" s="306">
        <v>624.70000000000005</v>
      </c>
      <c r="D103" s="306">
        <v>213.7</v>
      </c>
      <c r="E103" s="306">
        <v>173.6</v>
      </c>
      <c r="F103" s="306">
        <v>123.15</v>
      </c>
      <c r="H103" s="12" t="s">
        <v>5836</v>
      </c>
      <c r="I103" s="307">
        <v>1.7691727345514998</v>
      </c>
      <c r="J103" s="307">
        <v>1.5370562542815001</v>
      </c>
      <c r="K103" s="307">
        <v>1.4003301083690001</v>
      </c>
      <c r="L103" s="307">
        <v>1.5469132554985001</v>
      </c>
      <c r="M103" s="307">
        <v>1.3799801703729999</v>
      </c>
      <c r="O103" s="12" t="s">
        <v>5836</v>
      </c>
      <c r="P103" s="307">
        <v>6</v>
      </c>
      <c r="R103" s="12" t="s">
        <v>5836</v>
      </c>
      <c r="S103" s="308">
        <v>1</v>
      </c>
      <c r="T103" s="308">
        <v>1</v>
      </c>
    </row>
    <row r="104" spans="1:20" x14ac:dyDescent="0.2">
      <c r="A104" s="12" t="s">
        <v>5837</v>
      </c>
      <c r="B104" s="306">
        <v>1121.75</v>
      </c>
      <c r="C104" s="306">
        <v>921.45</v>
      </c>
      <c r="D104" s="306">
        <v>390.25</v>
      </c>
      <c r="E104" s="306">
        <v>249.24999999999997</v>
      </c>
      <c r="F104" s="306">
        <v>146.9</v>
      </c>
      <c r="H104" s="12" t="s">
        <v>5837</v>
      </c>
      <c r="I104" s="307">
        <v>1.9443729819884998</v>
      </c>
      <c r="J104" s="307">
        <v>1.5386460931874999</v>
      </c>
      <c r="K104" s="307">
        <v>1.2858617071405001</v>
      </c>
      <c r="L104" s="307">
        <v>1.351999005628</v>
      </c>
      <c r="M104" s="307">
        <v>1.2035080518115</v>
      </c>
      <c r="O104" s="12" t="s">
        <v>5837</v>
      </c>
      <c r="P104" s="307">
        <v>5.49</v>
      </c>
      <c r="R104" s="12" t="s">
        <v>5837</v>
      </c>
      <c r="S104" s="308">
        <v>1</v>
      </c>
      <c r="T104" s="308">
        <v>1</v>
      </c>
    </row>
    <row r="105" spans="1:20" x14ac:dyDescent="0.2">
      <c r="A105" s="12" t="s">
        <v>5838</v>
      </c>
      <c r="B105" s="306">
        <v>-332.40000000000003</v>
      </c>
      <c r="C105" s="306">
        <v>105.35</v>
      </c>
      <c r="D105" s="306">
        <v>-44.5</v>
      </c>
      <c r="E105" s="306">
        <v>-40.099999999999994</v>
      </c>
      <c r="F105" s="306">
        <v>-26.75</v>
      </c>
      <c r="H105" s="12" t="s">
        <v>5838</v>
      </c>
      <c r="I105" s="307">
        <v>3.2375479480960001</v>
      </c>
      <c r="J105" s="307">
        <v>2.9322988781515003</v>
      </c>
      <c r="K105" s="307">
        <v>2.8944607121899999</v>
      </c>
      <c r="L105" s="307">
        <v>3.2369120125339998</v>
      </c>
      <c r="M105" s="307">
        <v>3.0480391505059998</v>
      </c>
      <c r="O105" s="12" t="s">
        <v>5838</v>
      </c>
      <c r="P105" s="307">
        <v>6.87</v>
      </c>
      <c r="R105" s="12" t="s">
        <v>5838</v>
      </c>
      <c r="S105" s="308">
        <v>0.87</v>
      </c>
      <c r="T105" s="308">
        <v>1</v>
      </c>
    </row>
    <row r="106" spans="1:20" x14ac:dyDescent="0.2">
      <c r="A106" s="12" t="s">
        <v>5839</v>
      </c>
      <c r="B106" s="306">
        <v>60.79999999999999</v>
      </c>
      <c r="C106" s="306">
        <v>365.05</v>
      </c>
      <c r="D106" s="306">
        <v>167.65</v>
      </c>
      <c r="E106" s="306">
        <v>87.549999999999983</v>
      </c>
      <c r="F106" s="306">
        <v>49</v>
      </c>
      <c r="H106" s="12" t="s">
        <v>5839</v>
      </c>
      <c r="I106" s="307">
        <v>2.6073358057735003</v>
      </c>
      <c r="J106" s="307">
        <v>2.2664743443360003</v>
      </c>
      <c r="K106" s="307">
        <v>2.1469184586074999</v>
      </c>
      <c r="L106" s="307">
        <v>2.4855541455774999</v>
      </c>
      <c r="M106" s="307">
        <v>2.2785571200215</v>
      </c>
      <c r="O106" s="12" t="s">
        <v>5839</v>
      </c>
      <c r="P106" s="307">
        <v>6.7</v>
      </c>
      <c r="R106" s="12" t="s">
        <v>5839</v>
      </c>
      <c r="S106" s="308">
        <v>0.87</v>
      </c>
      <c r="T106" s="308">
        <v>1</v>
      </c>
    </row>
    <row r="107" spans="1:20" x14ac:dyDescent="0.2">
      <c r="A107" s="12" t="s">
        <v>5840</v>
      </c>
      <c r="B107" s="306">
        <v>228.49999999999997</v>
      </c>
      <c r="C107" s="306">
        <v>464.4</v>
      </c>
      <c r="D107" s="306">
        <v>305.64999999999998</v>
      </c>
      <c r="E107" s="306">
        <v>163.20000000000002</v>
      </c>
      <c r="F107" s="306">
        <v>41.550000000000004</v>
      </c>
      <c r="H107" s="12" t="s">
        <v>5840</v>
      </c>
      <c r="I107" s="307">
        <v>3.2330963991594999</v>
      </c>
      <c r="J107" s="307">
        <v>2.8429499316369999</v>
      </c>
      <c r="K107" s="307">
        <v>2.6451739717354998</v>
      </c>
      <c r="L107" s="307">
        <v>2.8963685188769999</v>
      </c>
      <c r="M107" s="307">
        <v>2.7679095352754999</v>
      </c>
      <c r="O107" s="12" t="s">
        <v>5840</v>
      </c>
      <c r="P107" s="307">
        <v>6.63</v>
      </c>
      <c r="R107" s="12" t="s">
        <v>5840</v>
      </c>
      <c r="S107" s="308">
        <v>1</v>
      </c>
      <c r="T107" s="308">
        <v>1</v>
      </c>
    </row>
    <row r="108" spans="1:20" x14ac:dyDescent="0.2">
      <c r="A108" s="12" t="s">
        <v>5841</v>
      </c>
      <c r="B108" s="306">
        <v>250.74999999999997</v>
      </c>
      <c r="C108" s="306">
        <v>514.9</v>
      </c>
      <c r="D108" s="306">
        <v>336.84999999999997</v>
      </c>
      <c r="E108" s="306">
        <v>200.35</v>
      </c>
      <c r="F108" s="306">
        <v>112.75</v>
      </c>
      <c r="H108" s="12" t="s">
        <v>5841</v>
      </c>
      <c r="I108" s="307">
        <v>2.6683856197624998</v>
      </c>
      <c r="J108" s="307">
        <v>2.3392889662289997</v>
      </c>
      <c r="K108" s="307">
        <v>2.1631348154485002</v>
      </c>
      <c r="L108" s="307">
        <v>2.3621826464744999</v>
      </c>
      <c r="M108" s="307">
        <v>2.2604329564930001</v>
      </c>
      <c r="O108" s="12" t="s">
        <v>5841</v>
      </c>
      <c r="P108" s="307">
        <v>6.3</v>
      </c>
      <c r="R108" s="12" t="s">
        <v>5841</v>
      </c>
      <c r="S108" s="308">
        <v>1</v>
      </c>
      <c r="T108" s="308">
        <v>1</v>
      </c>
    </row>
    <row r="109" spans="1:20" x14ac:dyDescent="0.2">
      <c r="A109" s="12" t="s">
        <v>5842</v>
      </c>
      <c r="B109" s="306">
        <v>1614.35</v>
      </c>
      <c r="C109" s="306">
        <v>1237.45</v>
      </c>
      <c r="D109" s="306">
        <v>583.15000000000009</v>
      </c>
      <c r="E109" s="306">
        <v>348.7</v>
      </c>
      <c r="F109" s="306">
        <v>210.7</v>
      </c>
      <c r="H109" s="12" t="s">
        <v>5842</v>
      </c>
      <c r="I109" s="307">
        <v>3.2467690137504999</v>
      </c>
      <c r="J109" s="307">
        <v>2.897640390002</v>
      </c>
      <c r="K109" s="307">
        <v>2.328160093887</v>
      </c>
      <c r="L109" s="307">
        <v>2.4089239103094999</v>
      </c>
      <c r="M109" s="307">
        <v>2.2893680245820001</v>
      </c>
      <c r="O109" s="12" t="s">
        <v>5842</v>
      </c>
      <c r="P109" s="307">
        <v>5.57</v>
      </c>
      <c r="R109" s="12" t="s">
        <v>5842</v>
      </c>
      <c r="S109" s="308">
        <v>0.93</v>
      </c>
      <c r="T109" s="308">
        <v>1</v>
      </c>
    </row>
    <row r="110" spans="1:20" x14ac:dyDescent="0.2">
      <c r="A110" s="12" t="s">
        <v>5843</v>
      </c>
      <c r="B110" s="306">
        <v>1049.05</v>
      </c>
      <c r="C110" s="306">
        <v>970.40000000000009</v>
      </c>
      <c r="D110" s="306">
        <v>451.05000000000007</v>
      </c>
      <c r="E110" s="306">
        <v>296.74999999999994</v>
      </c>
      <c r="F110" s="306">
        <v>191.4</v>
      </c>
      <c r="H110" s="12" t="s">
        <v>5843</v>
      </c>
      <c r="I110" s="307">
        <v>2.1183013583005001</v>
      </c>
      <c r="J110" s="307">
        <v>1.912576203869</v>
      </c>
      <c r="K110" s="307">
        <v>1.555816353372</v>
      </c>
      <c r="L110" s="307">
        <v>1.7564540233044998</v>
      </c>
      <c r="M110" s="307">
        <v>1.6381700087005</v>
      </c>
      <c r="O110" s="12" t="s">
        <v>5843</v>
      </c>
      <c r="P110" s="307">
        <v>5.8</v>
      </c>
      <c r="R110" s="12" t="s">
        <v>5843</v>
      </c>
      <c r="S110" s="308">
        <v>0.93</v>
      </c>
      <c r="T110" s="308">
        <v>1</v>
      </c>
    </row>
    <row r="111" spans="1:20" x14ac:dyDescent="0.2">
      <c r="A111" s="12" t="s">
        <v>5844</v>
      </c>
      <c r="B111" s="306">
        <v>899.2</v>
      </c>
      <c r="C111" s="306">
        <v>870.94999999999993</v>
      </c>
      <c r="D111" s="306">
        <v>439.2</v>
      </c>
      <c r="E111" s="306">
        <v>314.59999999999997</v>
      </c>
      <c r="F111" s="306">
        <v>195.9</v>
      </c>
      <c r="H111" s="12" t="s">
        <v>5844</v>
      </c>
      <c r="I111" s="307">
        <v>1.8582037132855</v>
      </c>
      <c r="J111" s="307">
        <v>1.6025576172075</v>
      </c>
      <c r="K111" s="307">
        <v>1.346593553348</v>
      </c>
      <c r="L111" s="307">
        <v>1.4333987576130001</v>
      </c>
      <c r="M111" s="307">
        <v>1.3488193278159999</v>
      </c>
      <c r="O111" s="12" t="s">
        <v>5844</v>
      </c>
      <c r="P111" s="307">
        <v>4.99</v>
      </c>
      <c r="R111" s="12" t="s">
        <v>5844</v>
      </c>
      <c r="S111" s="308">
        <v>0.93</v>
      </c>
      <c r="T111" s="308">
        <v>1</v>
      </c>
    </row>
    <row r="112" spans="1:20" x14ac:dyDescent="0.2">
      <c r="A112" s="12" t="s">
        <v>5845</v>
      </c>
      <c r="B112" s="306">
        <v>1216.75</v>
      </c>
      <c r="C112" s="306">
        <v>832.44999999999993</v>
      </c>
      <c r="D112" s="306">
        <v>225.54999999999998</v>
      </c>
      <c r="E112" s="306">
        <v>152.85</v>
      </c>
      <c r="F112" s="306">
        <v>132.05000000000001</v>
      </c>
      <c r="H112" s="12" t="s">
        <v>5845</v>
      </c>
      <c r="I112" s="307">
        <v>1.500807927226</v>
      </c>
      <c r="J112" s="307">
        <v>1.332602970975</v>
      </c>
      <c r="K112" s="307">
        <v>1.0632842603054999</v>
      </c>
      <c r="L112" s="307">
        <v>1.1895174694390001</v>
      </c>
      <c r="M112" s="307">
        <v>1.1494535290085</v>
      </c>
      <c r="O112" s="12" t="s">
        <v>5845</v>
      </c>
      <c r="P112" s="307">
        <v>5.58</v>
      </c>
      <c r="R112" s="12" t="s">
        <v>5845</v>
      </c>
      <c r="S112" s="308">
        <v>1</v>
      </c>
      <c r="T112" s="308">
        <v>1</v>
      </c>
    </row>
    <row r="113" spans="1:20" x14ac:dyDescent="0.2">
      <c r="A113" s="12" t="s">
        <v>5846</v>
      </c>
      <c r="B113" s="306">
        <v>1308.7</v>
      </c>
      <c r="C113" s="306">
        <v>921.45</v>
      </c>
      <c r="D113" s="306">
        <v>322</v>
      </c>
      <c r="E113" s="306">
        <v>218.15</v>
      </c>
      <c r="F113" s="306">
        <v>117.25</v>
      </c>
      <c r="H113" s="12" t="s">
        <v>5846</v>
      </c>
      <c r="I113" s="307">
        <v>1.4486612111105002</v>
      </c>
      <c r="J113" s="307">
        <v>1.1904713727825</v>
      </c>
      <c r="K113" s="307">
        <v>0.88776604508800006</v>
      </c>
      <c r="L113" s="307">
        <v>0.99873680072350002</v>
      </c>
      <c r="M113" s="307">
        <v>0.94690805238999998</v>
      </c>
      <c r="O113" s="12" t="s">
        <v>5846</v>
      </c>
      <c r="P113" s="307">
        <v>5.15</v>
      </c>
      <c r="R113" s="12" t="s">
        <v>5846</v>
      </c>
      <c r="S113" s="308">
        <v>1</v>
      </c>
      <c r="T113" s="308">
        <v>1</v>
      </c>
    </row>
    <row r="114" spans="1:20" x14ac:dyDescent="0.2">
      <c r="A114" s="12" t="s">
        <v>5847</v>
      </c>
      <c r="B114" s="306">
        <v>1317.65</v>
      </c>
      <c r="C114" s="306">
        <v>1256.8000000000002</v>
      </c>
      <c r="D114" s="306">
        <v>796.8</v>
      </c>
      <c r="E114" s="306">
        <v>642.50000000000011</v>
      </c>
      <c r="F114" s="306">
        <v>411.00000000000006</v>
      </c>
      <c r="H114" s="12" t="s">
        <v>5847</v>
      </c>
      <c r="I114" s="307">
        <v>2.791439151084</v>
      </c>
      <c r="J114" s="307">
        <v>2.7790384076170001</v>
      </c>
      <c r="K114" s="307">
        <v>2.323390577169</v>
      </c>
      <c r="L114" s="307">
        <v>2.4146473303714999</v>
      </c>
      <c r="M114" s="307">
        <v>2.4677479498304997</v>
      </c>
      <c r="O114" s="12" t="s">
        <v>5847</v>
      </c>
      <c r="P114" s="307">
        <v>6.5</v>
      </c>
      <c r="R114" s="12" t="s">
        <v>5847</v>
      </c>
      <c r="S114" s="308">
        <v>0.77</v>
      </c>
      <c r="T114" s="308">
        <v>0.73</v>
      </c>
    </row>
    <row r="115" spans="1:20" x14ac:dyDescent="0.2">
      <c r="A115" s="12" t="s">
        <v>5848</v>
      </c>
      <c r="B115" s="306">
        <v>1414.05</v>
      </c>
      <c r="C115" s="306">
        <v>1152.95</v>
      </c>
      <c r="D115" s="306">
        <v>692.90000000000009</v>
      </c>
      <c r="E115" s="306">
        <v>491.09999999999997</v>
      </c>
      <c r="F115" s="306">
        <v>292.3</v>
      </c>
      <c r="H115" s="12" t="s">
        <v>5848</v>
      </c>
      <c r="I115" s="307">
        <v>2.1233888427994998</v>
      </c>
      <c r="J115" s="307">
        <v>2.2470783096835003</v>
      </c>
      <c r="K115" s="307">
        <v>2.0095563771330003</v>
      </c>
      <c r="L115" s="307">
        <v>2.0776014823080002</v>
      </c>
      <c r="M115" s="307">
        <v>1.9647229199849998</v>
      </c>
      <c r="O115" s="12" t="s">
        <v>5848</v>
      </c>
      <c r="P115" s="307">
        <v>6.19</v>
      </c>
      <c r="R115" s="12" t="s">
        <v>5848</v>
      </c>
      <c r="S115" s="308">
        <v>0.77</v>
      </c>
      <c r="T115" s="308">
        <v>0.73</v>
      </c>
    </row>
    <row r="116" spans="1:20" x14ac:dyDescent="0.2">
      <c r="A116" s="12" t="s">
        <v>5849</v>
      </c>
      <c r="B116" s="306">
        <v>853.15</v>
      </c>
      <c r="C116" s="306">
        <v>670.65</v>
      </c>
      <c r="D116" s="306">
        <v>387.25</v>
      </c>
      <c r="E116" s="306">
        <v>264.10000000000002</v>
      </c>
      <c r="F116" s="306">
        <v>155.79999999999998</v>
      </c>
      <c r="H116" s="12" t="s">
        <v>5849</v>
      </c>
      <c r="I116" s="307">
        <v>1.6556582366665</v>
      </c>
      <c r="J116" s="307">
        <v>1.7440532798374999</v>
      </c>
      <c r="K116" s="307">
        <v>1.6893628214729999</v>
      </c>
      <c r="L116" s="307">
        <v>1.5977881004895</v>
      </c>
      <c r="M116" s="307">
        <v>1.6092349406120001</v>
      </c>
      <c r="O116" s="12" t="s">
        <v>5849</v>
      </c>
      <c r="P116" s="307">
        <v>6.58</v>
      </c>
      <c r="R116" s="12" t="s">
        <v>5849</v>
      </c>
      <c r="S116" s="308">
        <v>0.77</v>
      </c>
      <c r="T116" s="308">
        <v>0.73</v>
      </c>
    </row>
    <row r="117" spans="1:20" x14ac:dyDescent="0.2">
      <c r="A117" s="12" t="s">
        <v>5850</v>
      </c>
      <c r="B117" s="306">
        <v>939.25</v>
      </c>
      <c r="C117" s="306">
        <v>1486.75</v>
      </c>
      <c r="D117" s="306">
        <v>881.4</v>
      </c>
      <c r="E117" s="306">
        <v>474.85</v>
      </c>
      <c r="F117" s="306">
        <v>382.85</v>
      </c>
      <c r="H117" s="12" t="s">
        <v>5850</v>
      </c>
      <c r="I117" s="307">
        <v>3.5612391493494999</v>
      </c>
      <c r="J117" s="307">
        <v>3.4524941681820001</v>
      </c>
      <c r="K117" s="307">
        <v>2.9389762015569998</v>
      </c>
      <c r="L117" s="307">
        <v>2.8896911954725</v>
      </c>
      <c r="M117" s="307">
        <v>2.8966864866585</v>
      </c>
      <c r="O117" s="12" t="s">
        <v>5850</v>
      </c>
      <c r="P117" s="307">
        <v>6.27</v>
      </c>
      <c r="R117" s="12" t="s">
        <v>5850</v>
      </c>
      <c r="S117" s="308">
        <v>1</v>
      </c>
      <c r="T117" s="308">
        <v>1</v>
      </c>
    </row>
    <row r="118" spans="1:20" x14ac:dyDescent="0.2">
      <c r="A118" s="12" t="s">
        <v>5851</v>
      </c>
      <c r="B118" s="306">
        <v>595</v>
      </c>
      <c r="C118" s="306">
        <v>642.44999999999993</v>
      </c>
      <c r="D118" s="306">
        <v>313.05</v>
      </c>
      <c r="E118" s="306">
        <v>149.85</v>
      </c>
      <c r="F118" s="306">
        <v>123.14999999999999</v>
      </c>
      <c r="H118" s="12" t="s">
        <v>5851</v>
      </c>
      <c r="I118" s="307">
        <v>2.1001771947729999</v>
      </c>
      <c r="J118" s="307">
        <v>1.837217839727</v>
      </c>
      <c r="K118" s="307">
        <v>1.5240195752529999</v>
      </c>
      <c r="L118" s="307">
        <v>1.7761680257379999</v>
      </c>
      <c r="M118" s="307">
        <v>1.5981060682704999</v>
      </c>
      <c r="O118" s="12" t="s">
        <v>5851</v>
      </c>
      <c r="P118" s="307">
        <v>6.65</v>
      </c>
      <c r="R118" s="12" t="s">
        <v>5851</v>
      </c>
      <c r="S118" s="308">
        <v>1</v>
      </c>
      <c r="T118" s="308">
        <v>1</v>
      </c>
    </row>
    <row r="119" spans="1:20" x14ac:dyDescent="0.2">
      <c r="A119" s="12" t="s">
        <v>5852</v>
      </c>
      <c r="B119" s="306">
        <v>197.35</v>
      </c>
      <c r="C119" s="306">
        <v>467.4</v>
      </c>
      <c r="D119" s="306">
        <v>250.74999999999997</v>
      </c>
      <c r="E119" s="306">
        <v>130.55000000000001</v>
      </c>
      <c r="F119" s="306">
        <v>114.24999999999999</v>
      </c>
      <c r="H119" s="12" t="s">
        <v>5852</v>
      </c>
      <c r="I119" s="307">
        <v>2.0238649272865001</v>
      </c>
      <c r="J119" s="307">
        <v>1.8019234160145001</v>
      </c>
      <c r="K119" s="307">
        <v>1.605419327238</v>
      </c>
      <c r="L119" s="307">
        <v>1.907170751589</v>
      </c>
      <c r="M119" s="307">
        <v>1.7132104050620001</v>
      </c>
      <c r="O119" s="12" t="s">
        <v>5852</v>
      </c>
      <c r="P119" s="307">
        <v>6.62</v>
      </c>
      <c r="R119" s="12" t="s">
        <v>5852</v>
      </c>
      <c r="S119" s="308">
        <v>1</v>
      </c>
      <c r="T119" s="308">
        <v>1</v>
      </c>
    </row>
    <row r="120" spans="1:20" x14ac:dyDescent="0.2">
      <c r="A120" s="12" t="s">
        <v>5853</v>
      </c>
      <c r="B120" s="306">
        <v>225.55</v>
      </c>
      <c r="C120" s="306">
        <v>612.79999999999995</v>
      </c>
      <c r="D120" s="306">
        <v>388.75</v>
      </c>
      <c r="E120" s="306">
        <v>259.70000000000005</v>
      </c>
      <c r="F120" s="306">
        <v>243.35000000000002</v>
      </c>
      <c r="H120" s="12" t="s">
        <v>5853</v>
      </c>
      <c r="I120" s="307">
        <v>1.6699667868199999</v>
      </c>
      <c r="J120" s="307">
        <v>1.3809340737164999</v>
      </c>
      <c r="K120" s="307">
        <v>1.1755268870664999</v>
      </c>
      <c r="L120" s="307">
        <v>1.3322850031939999</v>
      </c>
      <c r="M120" s="307">
        <v>1.2076416329665001</v>
      </c>
      <c r="O120" s="12" t="s">
        <v>5853</v>
      </c>
      <c r="P120" s="307">
        <v>5.9</v>
      </c>
      <c r="R120" s="12" t="s">
        <v>5853</v>
      </c>
      <c r="S120" s="308">
        <v>1</v>
      </c>
      <c r="T120" s="308">
        <v>1</v>
      </c>
    </row>
    <row r="121" spans="1:20" x14ac:dyDescent="0.2">
      <c r="A121" s="12" t="s">
        <v>5854</v>
      </c>
      <c r="B121" s="306">
        <v>933.30000000000007</v>
      </c>
      <c r="C121" s="306">
        <v>587.6</v>
      </c>
      <c r="D121" s="306">
        <v>249.29999999999998</v>
      </c>
      <c r="E121" s="306">
        <v>118.7</v>
      </c>
      <c r="F121" s="306">
        <v>65.3</v>
      </c>
      <c r="H121" s="12" t="s">
        <v>5854</v>
      </c>
      <c r="I121" s="307">
        <v>3.6311920612115003</v>
      </c>
      <c r="J121" s="307">
        <v>3.4524941681819996</v>
      </c>
      <c r="K121" s="307">
        <v>3.0124267590125</v>
      </c>
      <c r="L121" s="307">
        <v>2.9097231656874998</v>
      </c>
      <c r="M121" s="307">
        <v>2.7605962763080001</v>
      </c>
      <c r="O121" s="12" t="s">
        <v>5854</v>
      </c>
      <c r="P121" s="307">
        <v>4.8899999999999997</v>
      </c>
      <c r="R121" s="12" t="s">
        <v>5854</v>
      </c>
      <c r="S121" s="308">
        <v>0.91</v>
      </c>
      <c r="T121" s="308">
        <v>1</v>
      </c>
    </row>
    <row r="122" spans="1:20" x14ac:dyDescent="0.2">
      <c r="A122" s="12" t="s">
        <v>5855</v>
      </c>
      <c r="B122" s="306">
        <v>1124.75</v>
      </c>
      <c r="C122" s="306">
        <v>683.99999999999989</v>
      </c>
      <c r="D122" s="306">
        <v>225.55</v>
      </c>
      <c r="E122" s="306">
        <v>103.85</v>
      </c>
      <c r="F122" s="306">
        <v>87.55</v>
      </c>
      <c r="H122" s="12" t="s">
        <v>5855</v>
      </c>
      <c r="I122" s="307">
        <v>2.9332527814954998</v>
      </c>
      <c r="J122" s="307">
        <v>2.602566289056</v>
      </c>
      <c r="K122" s="307">
        <v>2.3049484458605001</v>
      </c>
      <c r="L122" s="307">
        <v>2.2680641832420001</v>
      </c>
      <c r="M122" s="307">
        <v>2.1739457200089998</v>
      </c>
      <c r="O122" s="12" t="s">
        <v>5855</v>
      </c>
      <c r="P122" s="307">
        <v>5.19</v>
      </c>
      <c r="R122" s="12" t="s">
        <v>5855</v>
      </c>
      <c r="S122" s="308">
        <v>0.91</v>
      </c>
      <c r="T122" s="308">
        <v>1</v>
      </c>
    </row>
    <row r="123" spans="1:20" x14ac:dyDescent="0.2">
      <c r="A123" s="12" t="s">
        <v>5856</v>
      </c>
      <c r="B123" s="306">
        <v>2068.4</v>
      </c>
      <c r="C123" s="306">
        <v>894.74999999999989</v>
      </c>
      <c r="D123" s="306">
        <v>319</v>
      </c>
      <c r="E123" s="306">
        <v>176.54999999999998</v>
      </c>
      <c r="F123" s="306">
        <v>90.5</v>
      </c>
      <c r="H123" s="12" t="s">
        <v>5856</v>
      </c>
      <c r="I123" s="307">
        <v>4.5749204357894993</v>
      </c>
      <c r="J123" s="307">
        <v>2.8086094112679998</v>
      </c>
      <c r="K123" s="307">
        <v>2.3446944185095</v>
      </c>
      <c r="L123" s="307">
        <v>2.2985890902364998</v>
      </c>
      <c r="M123" s="307">
        <v>2.0597952865615001</v>
      </c>
      <c r="O123" s="12" t="s">
        <v>5856</v>
      </c>
      <c r="P123" s="307">
        <v>5.54</v>
      </c>
      <c r="R123" s="12" t="s">
        <v>5856</v>
      </c>
      <c r="S123" s="308">
        <v>0.99</v>
      </c>
      <c r="T123" s="308">
        <v>1</v>
      </c>
    </row>
    <row r="124" spans="1:20" x14ac:dyDescent="0.2">
      <c r="A124" s="12" t="s">
        <v>5857</v>
      </c>
      <c r="B124" s="306">
        <v>1853.3</v>
      </c>
      <c r="C124" s="306">
        <v>1046.05</v>
      </c>
      <c r="D124" s="306">
        <v>324.95</v>
      </c>
      <c r="E124" s="306">
        <v>176.54999999999998</v>
      </c>
      <c r="F124" s="306">
        <v>139.45000000000002</v>
      </c>
      <c r="H124" s="12" t="s">
        <v>5857</v>
      </c>
      <c r="I124" s="307">
        <v>4.6766701257705003</v>
      </c>
      <c r="J124" s="307">
        <v>3.7974892107749998</v>
      </c>
      <c r="K124" s="307">
        <v>3.0203759535420001</v>
      </c>
      <c r="L124" s="307">
        <v>2.9672753340830003</v>
      </c>
      <c r="M124" s="307">
        <v>2.8458116416679999</v>
      </c>
      <c r="O124" s="12" t="s">
        <v>5857</v>
      </c>
      <c r="P124" s="307">
        <v>4.62</v>
      </c>
      <c r="R124" s="12" t="s">
        <v>5857</v>
      </c>
      <c r="S124" s="308">
        <v>0.98</v>
      </c>
      <c r="T124" s="308">
        <v>1</v>
      </c>
    </row>
    <row r="125" spans="1:20" x14ac:dyDescent="0.2">
      <c r="A125" s="12" t="s">
        <v>5858</v>
      </c>
      <c r="B125" s="306">
        <v>2154.5</v>
      </c>
      <c r="C125" s="306">
        <v>1200.4000000000001</v>
      </c>
      <c r="D125" s="306">
        <v>396.15</v>
      </c>
      <c r="E125" s="306">
        <v>191.45000000000002</v>
      </c>
      <c r="F125" s="306">
        <v>143.9</v>
      </c>
      <c r="H125" s="12" t="s">
        <v>5858</v>
      </c>
      <c r="I125" s="307">
        <v>3.0588500550665003</v>
      </c>
      <c r="J125" s="307">
        <v>2.6547130051709997</v>
      </c>
      <c r="K125" s="307">
        <v>1.9319722385225</v>
      </c>
      <c r="L125" s="307">
        <v>1.958363564361</v>
      </c>
      <c r="M125" s="307">
        <v>1.9049449771210001</v>
      </c>
      <c r="O125" s="12" t="s">
        <v>5858</v>
      </c>
      <c r="P125" s="307">
        <v>5.23</v>
      </c>
      <c r="R125" s="12" t="s">
        <v>5858</v>
      </c>
      <c r="S125" s="308">
        <v>0.98</v>
      </c>
      <c r="T125" s="308">
        <v>1</v>
      </c>
    </row>
    <row r="126" spans="1:20" x14ac:dyDescent="0.2">
      <c r="A126" s="12" t="s">
        <v>5859</v>
      </c>
      <c r="B126" s="306">
        <v>501.50000000000006</v>
      </c>
      <c r="C126" s="306">
        <v>402.1</v>
      </c>
      <c r="D126" s="306">
        <v>11.85</v>
      </c>
      <c r="E126" s="306">
        <v>-11.85</v>
      </c>
      <c r="F126" s="306">
        <v>51.95000000000001</v>
      </c>
      <c r="H126" s="12" t="s">
        <v>5859</v>
      </c>
      <c r="I126" s="307">
        <v>1.5968341971460001</v>
      </c>
      <c r="J126" s="307">
        <v>1.2543828968024999</v>
      </c>
      <c r="K126" s="307">
        <v>1.1774346937539999</v>
      </c>
      <c r="L126" s="307">
        <v>1.155812884633</v>
      </c>
      <c r="M126" s="307">
        <v>1.0531092913075</v>
      </c>
      <c r="O126" s="12" t="s">
        <v>5859</v>
      </c>
      <c r="P126" s="307">
        <v>5.67</v>
      </c>
      <c r="R126" s="12" t="s">
        <v>5859</v>
      </c>
      <c r="S126" s="308">
        <v>0.98</v>
      </c>
      <c r="T126" s="308">
        <v>1</v>
      </c>
    </row>
    <row r="127" spans="1:20" x14ac:dyDescent="0.2">
      <c r="A127" s="12" t="s">
        <v>5860</v>
      </c>
      <c r="B127" s="306">
        <v>2126.3000000000002</v>
      </c>
      <c r="C127" s="306">
        <v>946.65</v>
      </c>
      <c r="D127" s="306">
        <v>271.55</v>
      </c>
      <c r="E127" s="306">
        <v>133.55000000000001</v>
      </c>
      <c r="F127" s="306">
        <v>53.400000000000006</v>
      </c>
      <c r="H127" s="12" t="s">
        <v>5860</v>
      </c>
      <c r="I127" s="307">
        <v>5.4645942875645002</v>
      </c>
      <c r="J127" s="307">
        <v>3.5211752089189998</v>
      </c>
      <c r="K127" s="307">
        <v>2.7930289899899998</v>
      </c>
      <c r="L127" s="307">
        <v>2.4941392756695002</v>
      </c>
      <c r="M127" s="307">
        <v>2.4528034641145</v>
      </c>
      <c r="O127" s="12" t="s">
        <v>5860</v>
      </c>
      <c r="P127" s="307">
        <v>4.38</v>
      </c>
      <c r="R127" s="12" t="s">
        <v>5860</v>
      </c>
      <c r="S127" s="308">
        <v>0.98</v>
      </c>
      <c r="T127" s="308">
        <v>1</v>
      </c>
    </row>
    <row r="128" spans="1:20" x14ac:dyDescent="0.2">
      <c r="A128" s="12" t="s">
        <v>5861</v>
      </c>
      <c r="B128" s="306">
        <v>1865.1</v>
      </c>
      <c r="C128" s="306">
        <v>1032.75</v>
      </c>
      <c r="D128" s="306">
        <v>402.1</v>
      </c>
      <c r="E128" s="306">
        <v>222.6</v>
      </c>
      <c r="F128" s="306">
        <v>140.94999999999999</v>
      </c>
      <c r="H128" s="12" t="s">
        <v>5861</v>
      </c>
      <c r="I128" s="307">
        <v>1.9354698841155</v>
      </c>
      <c r="J128" s="307">
        <v>1.415274594085</v>
      </c>
      <c r="K128" s="307">
        <v>1.1186106542330001</v>
      </c>
      <c r="L128" s="307">
        <v>1.1291035910125</v>
      </c>
      <c r="M128" s="307">
        <v>0.99873680072399995</v>
      </c>
      <c r="O128" s="12" t="s">
        <v>5861</v>
      </c>
      <c r="P128" s="307">
        <v>5.92</v>
      </c>
      <c r="R128" s="12" t="s">
        <v>5861</v>
      </c>
      <c r="S128" s="308">
        <v>0.91</v>
      </c>
      <c r="T128" s="308">
        <v>1</v>
      </c>
    </row>
    <row r="129" spans="1:20" x14ac:dyDescent="0.2">
      <c r="A129" s="12" t="s">
        <v>5862</v>
      </c>
      <c r="B129" s="306">
        <v>1669.3</v>
      </c>
      <c r="C129" s="306">
        <v>1046.1000000000001</v>
      </c>
      <c r="D129" s="306">
        <v>421.4</v>
      </c>
      <c r="E129" s="306">
        <v>238.85</v>
      </c>
      <c r="F129" s="306">
        <v>181.04999999999998</v>
      </c>
      <c r="H129" s="12" t="s">
        <v>5862</v>
      </c>
      <c r="I129" s="307">
        <v>1.5892029703969999</v>
      </c>
      <c r="J129" s="307">
        <v>1.2454797989285</v>
      </c>
      <c r="K129" s="307">
        <v>1.0159070609084999</v>
      </c>
      <c r="L129" s="307">
        <v>1.0378468378105001</v>
      </c>
      <c r="M129" s="307">
        <v>0.95199553688850003</v>
      </c>
      <c r="O129" s="12" t="s">
        <v>5862</v>
      </c>
      <c r="P129" s="307">
        <v>5.55</v>
      </c>
      <c r="R129" s="12" t="s">
        <v>5862</v>
      </c>
      <c r="S129" s="308">
        <v>0.91</v>
      </c>
      <c r="T129" s="308">
        <v>1</v>
      </c>
    </row>
    <row r="130" spans="1:20" x14ac:dyDescent="0.2">
      <c r="A130" s="12" t="s">
        <v>5863</v>
      </c>
      <c r="B130" s="306">
        <v>1526.8500000000001</v>
      </c>
      <c r="C130" s="306">
        <v>780.5</v>
      </c>
      <c r="D130" s="306">
        <v>275.95000000000005</v>
      </c>
      <c r="E130" s="306">
        <v>151.35</v>
      </c>
      <c r="F130" s="306">
        <v>100.89999999999999</v>
      </c>
      <c r="H130" s="12" t="s">
        <v>5863</v>
      </c>
      <c r="I130" s="307">
        <v>1.1955588572815001</v>
      </c>
      <c r="J130" s="307">
        <v>0.77615935388949997</v>
      </c>
      <c r="K130" s="307">
        <v>0.61367781770050001</v>
      </c>
      <c r="L130" s="307">
        <v>0.62925823897849997</v>
      </c>
      <c r="M130" s="307">
        <v>0.56884436055199994</v>
      </c>
      <c r="O130" s="12" t="s">
        <v>5863</v>
      </c>
      <c r="P130" s="307">
        <v>6.33</v>
      </c>
      <c r="R130" s="12" t="s">
        <v>5863</v>
      </c>
      <c r="S130" s="308">
        <v>0.91</v>
      </c>
      <c r="T130" s="308">
        <v>1</v>
      </c>
    </row>
    <row r="131" spans="1:20" x14ac:dyDescent="0.2">
      <c r="A131" s="12" t="s">
        <v>5864</v>
      </c>
      <c r="B131" s="306">
        <v>1908.15</v>
      </c>
      <c r="C131" s="306">
        <v>1028.3</v>
      </c>
      <c r="D131" s="306">
        <v>376.90000000000003</v>
      </c>
      <c r="E131" s="306">
        <v>157.29999999999998</v>
      </c>
      <c r="F131" s="306">
        <v>102.35000000000001</v>
      </c>
      <c r="H131" s="12" t="s">
        <v>5864</v>
      </c>
      <c r="I131" s="307">
        <v>4.6970200637669999</v>
      </c>
      <c r="J131" s="307">
        <v>3.9288099044070002</v>
      </c>
      <c r="K131" s="307">
        <v>3.085559348686</v>
      </c>
      <c r="L131" s="307">
        <v>2.8836498076295003</v>
      </c>
      <c r="M131" s="307">
        <v>2.7144909480355</v>
      </c>
      <c r="O131" s="12" t="s">
        <v>5864</v>
      </c>
      <c r="P131" s="307">
        <v>4.6100000000000003</v>
      </c>
      <c r="R131" s="12" t="s">
        <v>5864</v>
      </c>
      <c r="S131" s="308">
        <v>1</v>
      </c>
      <c r="T131" s="308">
        <v>1</v>
      </c>
    </row>
    <row r="132" spans="1:20" x14ac:dyDescent="0.2">
      <c r="A132" s="12" t="s">
        <v>5865</v>
      </c>
      <c r="B132" s="306">
        <v>1675.2</v>
      </c>
      <c r="C132" s="306">
        <v>1003.05</v>
      </c>
      <c r="D132" s="306">
        <v>394.65</v>
      </c>
      <c r="E132" s="306">
        <v>189.95000000000002</v>
      </c>
      <c r="F132" s="306">
        <v>142.45000000000002</v>
      </c>
      <c r="H132" s="12" t="s">
        <v>5865</v>
      </c>
      <c r="I132" s="307">
        <v>2.4756971443604998</v>
      </c>
      <c r="J132" s="307">
        <v>2.0308602184724998</v>
      </c>
      <c r="K132" s="307">
        <v>1.724657245185</v>
      </c>
      <c r="L132" s="307">
        <v>1.7500946676805</v>
      </c>
      <c r="M132" s="307">
        <v>1.6085990050499999</v>
      </c>
      <c r="O132" s="12" t="s">
        <v>5865</v>
      </c>
      <c r="P132" s="307">
        <v>4.8099999999999996</v>
      </c>
      <c r="R132" s="12" t="s">
        <v>5865</v>
      </c>
      <c r="S132" s="308">
        <v>1</v>
      </c>
      <c r="T132" s="308">
        <v>1</v>
      </c>
    </row>
    <row r="133" spans="1:20" x14ac:dyDescent="0.2">
      <c r="A133" s="12" t="s">
        <v>5866</v>
      </c>
      <c r="B133" s="306">
        <v>-1.5000000000000013</v>
      </c>
      <c r="C133" s="306">
        <v>-40.1</v>
      </c>
      <c r="D133" s="306">
        <v>-175.04999999999998</v>
      </c>
      <c r="E133" s="306">
        <v>-166.20000000000002</v>
      </c>
      <c r="F133" s="306">
        <v>-51.949999999999996</v>
      </c>
      <c r="H133" s="12" t="s">
        <v>5866</v>
      </c>
      <c r="I133" s="307">
        <v>1.2101853752164999</v>
      </c>
      <c r="J133" s="307">
        <v>1.0960349417685</v>
      </c>
      <c r="K133" s="307">
        <v>1.1233801709515001</v>
      </c>
      <c r="L133" s="307">
        <v>1.2661477047059999</v>
      </c>
      <c r="M133" s="307">
        <v>1.2152728597154998</v>
      </c>
      <c r="O133" s="12" t="s">
        <v>5866</v>
      </c>
      <c r="P133" s="307">
        <v>6.32</v>
      </c>
      <c r="R133" s="12" t="s">
        <v>5866</v>
      </c>
      <c r="S133" s="308">
        <v>1</v>
      </c>
      <c r="T133" s="308">
        <v>1</v>
      </c>
    </row>
    <row r="134" spans="1:20" x14ac:dyDescent="0.2">
      <c r="A134" s="12" t="s">
        <v>5867</v>
      </c>
      <c r="B134" s="306">
        <v>1980.8499999999997</v>
      </c>
      <c r="C134" s="306">
        <v>1193</v>
      </c>
      <c r="D134" s="306">
        <v>451.04999999999995</v>
      </c>
      <c r="E134" s="306">
        <v>244.79999999999998</v>
      </c>
      <c r="F134" s="306">
        <v>178.04999999999998</v>
      </c>
      <c r="H134" s="12" t="s">
        <v>5867</v>
      </c>
      <c r="I134" s="307">
        <v>2.8531249006349997</v>
      </c>
      <c r="J134" s="307">
        <v>2.3272061905435</v>
      </c>
      <c r="K134" s="307">
        <v>1.8651990044714999</v>
      </c>
      <c r="L134" s="307">
        <v>1.8044671582639999</v>
      </c>
      <c r="M134" s="307">
        <v>1.7116205661564998</v>
      </c>
      <c r="O134" s="12" t="s">
        <v>5867</v>
      </c>
      <c r="P134" s="307">
        <v>4.82</v>
      </c>
      <c r="R134" s="12" t="s">
        <v>5867</v>
      </c>
      <c r="S134" s="308">
        <v>0.88</v>
      </c>
      <c r="T134" s="308">
        <v>1</v>
      </c>
    </row>
    <row r="135" spans="1:20" x14ac:dyDescent="0.2">
      <c r="A135" s="12" t="s">
        <v>5868</v>
      </c>
      <c r="B135" s="306">
        <v>1485.3</v>
      </c>
      <c r="C135" s="306">
        <v>770.05000000000007</v>
      </c>
      <c r="D135" s="306">
        <v>253.75000000000003</v>
      </c>
      <c r="E135" s="306">
        <v>121.7</v>
      </c>
      <c r="F135" s="306">
        <v>102.35</v>
      </c>
      <c r="H135" s="12" t="s">
        <v>5868</v>
      </c>
      <c r="I135" s="307">
        <v>2.2566173431190002</v>
      </c>
      <c r="J135" s="307">
        <v>1.5252914463775</v>
      </c>
      <c r="K135" s="307">
        <v>1.353270876753</v>
      </c>
      <c r="L135" s="307">
        <v>1.3093913229484999</v>
      </c>
      <c r="M135" s="307">
        <v>1.1701214347865001</v>
      </c>
      <c r="O135" s="12" t="s">
        <v>5868</v>
      </c>
      <c r="P135" s="307">
        <v>5.12</v>
      </c>
      <c r="R135" s="12" t="s">
        <v>5868</v>
      </c>
      <c r="S135" s="308">
        <v>0.88</v>
      </c>
      <c r="T135" s="308">
        <v>1</v>
      </c>
    </row>
    <row r="136" spans="1:20" x14ac:dyDescent="0.2">
      <c r="A136" s="12" t="s">
        <v>5869</v>
      </c>
      <c r="B136" s="306">
        <v>2013.5</v>
      </c>
      <c r="C136" s="306">
        <v>1108.4000000000001</v>
      </c>
      <c r="D136" s="306">
        <v>427.35</v>
      </c>
      <c r="E136" s="306">
        <v>218.10000000000002</v>
      </c>
      <c r="F136" s="306">
        <v>142.45000000000002</v>
      </c>
      <c r="H136" s="12" t="s">
        <v>5869</v>
      </c>
      <c r="I136" s="307">
        <v>2.488733823389</v>
      </c>
      <c r="J136" s="307">
        <v>1.8677427467215</v>
      </c>
      <c r="K136" s="307">
        <v>1.4887251515405</v>
      </c>
      <c r="L136" s="307">
        <v>1.4416659199245001</v>
      </c>
      <c r="M136" s="307">
        <v>1.3195662919464999</v>
      </c>
      <c r="O136" s="12" t="s">
        <v>5869</v>
      </c>
      <c r="P136" s="307">
        <v>5.71</v>
      </c>
      <c r="R136" s="12" t="s">
        <v>5869</v>
      </c>
      <c r="S136" s="308">
        <v>0.93</v>
      </c>
      <c r="T136" s="308">
        <v>0.99</v>
      </c>
    </row>
    <row r="137" spans="1:20" x14ac:dyDescent="0.2">
      <c r="A137" s="12" t="s">
        <v>5870</v>
      </c>
      <c r="B137" s="306">
        <v>1328</v>
      </c>
      <c r="C137" s="306">
        <v>758.25</v>
      </c>
      <c r="D137" s="306">
        <v>298.25</v>
      </c>
      <c r="E137" s="306">
        <v>151.35</v>
      </c>
      <c r="F137" s="306">
        <v>109.80000000000001</v>
      </c>
      <c r="H137" s="12" t="s">
        <v>5870</v>
      </c>
      <c r="I137" s="307">
        <v>1.401601979494</v>
      </c>
      <c r="J137" s="307">
        <v>1.125287977638</v>
      </c>
      <c r="K137" s="307">
        <v>0.988879799507</v>
      </c>
      <c r="L137" s="307">
        <v>1.027989836593</v>
      </c>
      <c r="M137" s="307">
        <v>0.9456361812645</v>
      </c>
      <c r="O137" s="12" t="s">
        <v>5870</v>
      </c>
      <c r="P137" s="307">
        <v>5.46</v>
      </c>
      <c r="R137" s="12" t="s">
        <v>5870</v>
      </c>
      <c r="S137" s="308">
        <v>0.93</v>
      </c>
      <c r="T137" s="308">
        <v>0.99</v>
      </c>
    </row>
    <row r="138" spans="1:20" x14ac:dyDescent="0.2">
      <c r="A138" s="12" t="s">
        <v>5871</v>
      </c>
      <c r="B138" s="306">
        <v>1569.9</v>
      </c>
      <c r="C138" s="306">
        <v>863.55000000000007</v>
      </c>
      <c r="D138" s="306">
        <v>311.59999999999997</v>
      </c>
      <c r="E138" s="306">
        <v>179.54999999999998</v>
      </c>
      <c r="F138" s="306">
        <v>106.80000000000001</v>
      </c>
      <c r="H138" s="12" t="s">
        <v>5871</v>
      </c>
      <c r="I138" s="307">
        <v>1.2677375436125</v>
      </c>
      <c r="J138" s="307">
        <v>0.83720916787800004</v>
      </c>
      <c r="K138" s="307">
        <v>0.68108698731349993</v>
      </c>
      <c r="L138" s="307">
        <v>0.70111895752849995</v>
      </c>
      <c r="M138" s="307">
        <v>0.62894027119750007</v>
      </c>
      <c r="O138" s="12" t="s">
        <v>5871</v>
      </c>
      <c r="P138" s="307">
        <v>5.31</v>
      </c>
      <c r="R138" s="12" t="s">
        <v>5871</v>
      </c>
      <c r="S138" s="308">
        <v>0.93</v>
      </c>
      <c r="T138" s="308">
        <v>0.99</v>
      </c>
    </row>
    <row r="139" spans="1:20" x14ac:dyDescent="0.2">
      <c r="A139" s="12" t="s">
        <v>5872</v>
      </c>
      <c r="B139" s="306">
        <v>1805.8000000000002</v>
      </c>
      <c r="C139" s="306">
        <v>1049.05</v>
      </c>
      <c r="D139" s="306">
        <v>396.2</v>
      </c>
      <c r="E139" s="306">
        <v>154.35000000000002</v>
      </c>
      <c r="F139" s="306">
        <v>117.2</v>
      </c>
      <c r="H139" s="12" t="s">
        <v>5872</v>
      </c>
      <c r="I139" s="307">
        <v>3.473798009522</v>
      </c>
      <c r="J139" s="307">
        <v>2.5167149881339999</v>
      </c>
      <c r="K139" s="307">
        <v>2.1876183346004998</v>
      </c>
      <c r="L139" s="307">
        <v>2.0054227959775002</v>
      </c>
      <c r="M139" s="307">
        <v>1.8210014828865</v>
      </c>
      <c r="O139" s="12" t="s">
        <v>5872</v>
      </c>
      <c r="P139" s="307">
        <v>5.12</v>
      </c>
      <c r="R139" s="12" t="s">
        <v>5872</v>
      </c>
      <c r="S139" s="308">
        <v>1</v>
      </c>
      <c r="T139" s="308">
        <v>1</v>
      </c>
    </row>
    <row r="140" spans="1:20" x14ac:dyDescent="0.2">
      <c r="A140" s="12" t="s">
        <v>5873</v>
      </c>
      <c r="B140" s="306">
        <v>2006.1</v>
      </c>
      <c r="C140" s="306">
        <v>1185.55</v>
      </c>
      <c r="D140" s="306">
        <v>455.5</v>
      </c>
      <c r="E140" s="306">
        <v>189.9</v>
      </c>
      <c r="F140" s="306">
        <v>158.75</v>
      </c>
      <c r="H140" s="12" t="s">
        <v>5873</v>
      </c>
      <c r="I140" s="307">
        <v>2.1672683966040003</v>
      </c>
      <c r="J140" s="307">
        <v>1.5497749655295001</v>
      </c>
      <c r="K140" s="307">
        <v>1.2756867381419998</v>
      </c>
      <c r="L140" s="307">
        <v>1.2136830208095</v>
      </c>
      <c r="M140" s="307">
        <v>1.1341910755115001</v>
      </c>
      <c r="O140" s="12" t="s">
        <v>5873</v>
      </c>
      <c r="P140" s="307">
        <v>5.8</v>
      </c>
      <c r="R140" s="12" t="s">
        <v>5873</v>
      </c>
      <c r="S140" s="308">
        <v>1</v>
      </c>
      <c r="T140" s="308">
        <v>1</v>
      </c>
    </row>
    <row r="141" spans="1:20" x14ac:dyDescent="0.2">
      <c r="A141" s="12" t="s">
        <v>5874</v>
      </c>
      <c r="B141" s="306">
        <v>964.49999999999989</v>
      </c>
      <c r="C141" s="306">
        <v>703.30000000000007</v>
      </c>
      <c r="D141" s="306">
        <v>238.9</v>
      </c>
      <c r="E141" s="306">
        <v>106.85</v>
      </c>
      <c r="F141" s="306">
        <v>123.14999999999999</v>
      </c>
      <c r="H141" s="12" t="s">
        <v>5874</v>
      </c>
      <c r="I141" s="307">
        <v>1.230853280994</v>
      </c>
      <c r="J141" s="307">
        <v>1.0066859952535001</v>
      </c>
      <c r="K141" s="307">
        <v>0.89094572289999996</v>
      </c>
      <c r="L141" s="307">
        <v>0.858513009218</v>
      </c>
      <c r="M141" s="307">
        <v>0.87854497943300003</v>
      </c>
      <c r="O141" s="12" t="s">
        <v>5874</v>
      </c>
      <c r="P141" s="307">
        <v>5.5</v>
      </c>
      <c r="R141" s="12" t="s">
        <v>5874</v>
      </c>
      <c r="S141" s="308">
        <v>1</v>
      </c>
      <c r="T141" s="308">
        <v>1</v>
      </c>
    </row>
    <row r="142" spans="1:20" x14ac:dyDescent="0.2">
      <c r="A142" s="12" t="s">
        <v>5875</v>
      </c>
      <c r="B142" s="306">
        <v>796.8</v>
      </c>
      <c r="C142" s="306">
        <v>856.2</v>
      </c>
      <c r="D142" s="306">
        <v>428.79999999999995</v>
      </c>
      <c r="E142" s="306">
        <v>267.10000000000002</v>
      </c>
      <c r="F142" s="306">
        <v>216.65</v>
      </c>
      <c r="H142" s="12" t="s">
        <v>5875</v>
      </c>
      <c r="I142" s="307">
        <v>1.4690111491065001</v>
      </c>
      <c r="J142" s="307">
        <v>1.24579776671</v>
      </c>
      <c r="K142" s="307">
        <v>1.0270359332500001</v>
      </c>
      <c r="L142" s="307">
        <v>1.074095164866</v>
      </c>
      <c r="M142" s="307">
        <v>1.0070039630350001</v>
      </c>
      <c r="O142" s="12" t="s">
        <v>5875</v>
      </c>
      <c r="P142" s="307">
        <v>5.25</v>
      </c>
      <c r="R142" s="12" t="s">
        <v>5875</v>
      </c>
      <c r="S142" s="308">
        <v>0.94</v>
      </c>
      <c r="T142" s="308">
        <v>1</v>
      </c>
    </row>
    <row r="143" spans="1:20" x14ac:dyDescent="0.2">
      <c r="A143" s="12" t="s">
        <v>5876</v>
      </c>
      <c r="B143" s="306">
        <v>887.3</v>
      </c>
      <c r="C143" s="306">
        <v>900.7</v>
      </c>
      <c r="D143" s="306">
        <v>452.55</v>
      </c>
      <c r="E143" s="306">
        <v>281.90000000000003</v>
      </c>
      <c r="F143" s="306">
        <v>249.25000000000003</v>
      </c>
      <c r="H143" s="12" t="s">
        <v>5876</v>
      </c>
      <c r="I143" s="307">
        <v>1.5637655479019998</v>
      </c>
      <c r="J143" s="307">
        <v>1.4540666633904999</v>
      </c>
      <c r="K143" s="307">
        <v>1.214636924153</v>
      </c>
      <c r="L143" s="307">
        <v>1.2613781879885</v>
      </c>
      <c r="M143" s="307">
        <v>1.2238579898074999</v>
      </c>
      <c r="O143" s="12" t="s">
        <v>5876</v>
      </c>
      <c r="P143" s="307">
        <v>5.49</v>
      </c>
      <c r="R143" s="12" t="s">
        <v>5876</v>
      </c>
      <c r="S143" s="308">
        <v>0.94</v>
      </c>
      <c r="T143" s="308">
        <v>1</v>
      </c>
    </row>
    <row r="144" spans="1:20" x14ac:dyDescent="0.2">
      <c r="A144" s="12" t="s">
        <v>5877</v>
      </c>
      <c r="B144" s="306">
        <v>624.70000000000005</v>
      </c>
      <c r="C144" s="306">
        <v>718.15000000000009</v>
      </c>
      <c r="D144" s="306">
        <v>363.50000000000006</v>
      </c>
      <c r="E144" s="306">
        <v>240.4</v>
      </c>
      <c r="F144" s="306">
        <v>227.05</v>
      </c>
      <c r="H144" s="12" t="s">
        <v>5877</v>
      </c>
      <c r="I144" s="307">
        <v>1.2089135040915</v>
      </c>
      <c r="J144" s="307">
        <v>0.97011970041649997</v>
      </c>
      <c r="K144" s="307">
        <v>0.81018190647699995</v>
      </c>
      <c r="L144" s="307">
        <v>0.83148574781700002</v>
      </c>
      <c r="M144" s="307">
        <v>0.77615935388949997</v>
      </c>
      <c r="O144" s="12" t="s">
        <v>5877</v>
      </c>
      <c r="P144" s="307">
        <v>5.84</v>
      </c>
      <c r="R144" s="12" t="s">
        <v>5877</v>
      </c>
      <c r="S144" s="308">
        <v>0.94</v>
      </c>
      <c r="T144" s="308">
        <v>1</v>
      </c>
    </row>
    <row r="145" spans="1:20" x14ac:dyDescent="0.2">
      <c r="A145" s="12" t="s">
        <v>5878</v>
      </c>
      <c r="B145" s="306">
        <v>933.30000000000007</v>
      </c>
      <c r="C145" s="306">
        <v>642.44999999999993</v>
      </c>
      <c r="D145" s="306">
        <v>287.85000000000002</v>
      </c>
      <c r="E145" s="306">
        <v>166.20000000000002</v>
      </c>
      <c r="F145" s="306">
        <v>143.94999999999999</v>
      </c>
      <c r="H145" s="12" t="s">
        <v>5878</v>
      </c>
      <c r="I145" s="307">
        <v>1.1405504311354999</v>
      </c>
      <c r="J145" s="307">
        <v>0.82099281103749999</v>
      </c>
      <c r="K145" s="307">
        <v>0.68426666512500001</v>
      </c>
      <c r="L145" s="307">
        <v>0.67154795387749999</v>
      </c>
      <c r="M145" s="307">
        <v>0.648018338069</v>
      </c>
      <c r="O145" s="12" t="s">
        <v>5878</v>
      </c>
      <c r="P145" s="307">
        <v>5.89</v>
      </c>
      <c r="R145" s="12" t="s">
        <v>5878</v>
      </c>
      <c r="S145" s="308">
        <v>0.93</v>
      </c>
      <c r="T145" s="308">
        <v>1</v>
      </c>
    </row>
    <row r="146" spans="1:20" x14ac:dyDescent="0.2">
      <c r="A146" s="12" t="s">
        <v>5879</v>
      </c>
      <c r="B146" s="306">
        <v>1207.8000000000002</v>
      </c>
      <c r="C146" s="306">
        <v>522.29999999999995</v>
      </c>
      <c r="D146" s="306">
        <v>178.04999999999998</v>
      </c>
      <c r="E146" s="306">
        <v>133.55000000000001</v>
      </c>
      <c r="F146" s="306">
        <v>62.300000000000004</v>
      </c>
      <c r="H146" s="12" t="s">
        <v>5879</v>
      </c>
      <c r="I146" s="307">
        <v>1.1125692663905</v>
      </c>
      <c r="J146" s="307">
        <v>0.81876703656899996</v>
      </c>
      <c r="K146" s="307">
        <v>0.69984708640350002</v>
      </c>
      <c r="L146" s="307">
        <v>0.68076901953199997</v>
      </c>
      <c r="M146" s="307">
        <v>0.66646046937850001</v>
      </c>
      <c r="O146" s="12" t="s">
        <v>5879</v>
      </c>
      <c r="P146" s="307">
        <v>6.85</v>
      </c>
      <c r="R146" s="12" t="s">
        <v>5879</v>
      </c>
      <c r="S146" s="308">
        <v>0.96</v>
      </c>
      <c r="T146" s="308">
        <v>1</v>
      </c>
    </row>
    <row r="147" spans="1:20" x14ac:dyDescent="0.2">
      <c r="A147" s="12" t="s">
        <v>5880</v>
      </c>
      <c r="B147" s="306">
        <v>1103.95</v>
      </c>
      <c r="C147" s="306">
        <v>948.15000000000009</v>
      </c>
      <c r="D147" s="306">
        <v>538.6</v>
      </c>
      <c r="E147" s="306">
        <v>305.64999999999998</v>
      </c>
      <c r="F147" s="306">
        <v>136.5</v>
      </c>
      <c r="H147" s="12" t="s">
        <v>5880</v>
      </c>
      <c r="I147" s="307">
        <v>3.3214914423305002</v>
      </c>
      <c r="J147" s="307">
        <v>2.8667975152265002</v>
      </c>
      <c r="K147" s="307">
        <v>2.5564609607830002</v>
      </c>
      <c r="L147" s="307">
        <v>2.992076821016</v>
      </c>
      <c r="M147" s="307">
        <v>2.6893714933215001</v>
      </c>
      <c r="O147" s="12" t="s">
        <v>5880</v>
      </c>
      <c r="P147" s="307">
        <v>5.89</v>
      </c>
      <c r="R147" s="12" t="s">
        <v>5880</v>
      </c>
      <c r="S147" s="308">
        <v>0.98</v>
      </c>
      <c r="T147" s="308">
        <v>1</v>
      </c>
    </row>
    <row r="148" spans="1:20" x14ac:dyDescent="0.2">
      <c r="A148" s="12" t="s">
        <v>5881</v>
      </c>
      <c r="B148" s="306">
        <v>231.49999999999997</v>
      </c>
      <c r="C148" s="306">
        <v>149.85</v>
      </c>
      <c r="D148" s="306">
        <v>51.9</v>
      </c>
      <c r="E148" s="306">
        <v>68.25</v>
      </c>
      <c r="F148" s="306">
        <v>32.65</v>
      </c>
      <c r="H148" s="12" t="s">
        <v>5881</v>
      </c>
      <c r="I148" s="307">
        <v>0.82862403778600002</v>
      </c>
      <c r="J148" s="307">
        <v>0.87886294721449998</v>
      </c>
      <c r="K148" s="307">
        <v>0.84992787912599999</v>
      </c>
      <c r="L148" s="307">
        <v>0.86455439706100001</v>
      </c>
      <c r="M148" s="307">
        <v>0.866780171529</v>
      </c>
      <c r="O148" s="12" t="s">
        <v>5881</v>
      </c>
      <c r="P148" s="307">
        <v>15.33</v>
      </c>
      <c r="R148" s="12" t="s">
        <v>5881</v>
      </c>
      <c r="S148" s="308">
        <v>0.78</v>
      </c>
      <c r="T148" s="308">
        <v>0.99</v>
      </c>
    </row>
    <row r="149" spans="1:20" x14ac:dyDescent="0.2">
      <c r="A149" s="12" t="s">
        <v>5882</v>
      </c>
      <c r="B149" s="306">
        <v>170.65</v>
      </c>
      <c r="C149" s="306">
        <v>178.04999999999998</v>
      </c>
      <c r="D149" s="306">
        <v>74.2</v>
      </c>
      <c r="E149" s="306">
        <v>59.35</v>
      </c>
      <c r="F149" s="306">
        <v>20.75</v>
      </c>
      <c r="H149" s="12" t="s">
        <v>5882</v>
      </c>
      <c r="I149" s="307">
        <v>1.0028703818795002</v>
      </c>
      <c r="J149" s="307">
        <v>1.128149687669</v>
      </c>
      <c r="K149" s="307">
        <v>1.1545410135080001</v>
      </c>
      <c r="L149" s="307">
        <v>1.1917432439075002</v>
      </c>
      <c r="M149" s="307">
        <v>1.1240161065134999</v>
      </c>
      <c r="O149" s="12" t="s">
        <v>5882</v>
      </c>
      <c r="P149" s="307">
        <v>13.03</v>
      </c>
      <c r="R149" s="12" t="s">
        <v>5882</v>
      </c>
      <c r="S149" s="308">
        <v>0.78</v>
      </c>
      <c r="T149" s="308">
        <v>0.99</v>
      </c>
    </row>
    <row r="150" spans="1:20" x14ac:dyDescent="0.2">
      <c r="A150" s="12" t="s">
        <v>5883</v>
      </c>
      <c r="B150" s="306">
        <v>53.400000000000006</v>
      </c>
      <c r="C150" s="306">
        <v>48.95</v>
      </c>
      <c r="D150" s="306">
        <v>-4.4500000000000011</v>
      </c>
      <c r="E150" s="306">
        <v>28.2</v>
      </c>
      <c r="F150" s="306">
        <v>-14.799999999999999</v>
      </c>
      <c r="H150" s="12" t="s">
        <v>5883</v>
      </c>
      <c r="I150" s="307">
        <v>0.78569838732500008</v>
      </c>
      <c r="J150" s="307">
        <v>0.90811598308450003</v>
      </c>
      <c r="K150" s="307">
        <v>0.87949888277700006</v>
      </c>
      <c r="L150" s="307">
        <v>0.90875191864650007</v>
      </c>
      <c r="M150" s="307">
        <v>0.90112069189799993</v>
      </c>
      <c r="O150" s="12" t="s">
        <v>5883</v>
      </c>
      <c r="P150" s="307">
        <v>17.850000000000001</v>
      </c>
      <c r="R150" s="12" t="s">
        <v>5883</v>
      </c>
      <c r="S150" s="308">
        <v>0.78</v>
      </c>
      <c r="T150" s="308">
        <v>0.99</v>
      </c>
    </row>
    <row r="151" spans="1:20" x14ac:dyDescent="0.2">
      <c r="A151" s="12" t="s">
        <v>5884</v>
      </c>
      <c r="B151" s="306">
        <v>-93.5</v>
      </c>
      <c r="C151" s="306">
        <v>-222.55</v>
      </c>
      <c r="D151" s="306">
        <v>-264.14999999999998</v>
      </c>
      <c r="E151" s="306">
        <v>-320.5</v>
      </c>
      <c r="F151" s="306">
        <v>-292.3</v>
      </c>
      <c r="H151" s="12" t="s">
        <v>5884</v>
      </c>
      <c r="I151" s="307">
        <v>4.55902204673</v>
      </c>
      <c r="J151" s="307">
        <v>5.5262800371154999</v>
      </c>
      <c r="K151" s="307">
        <v>5.5545791696414994</v>
      </c>
      <c r="L151" s="307">
        <v>5.7345489337959998</v>
      </c>
      <c r="M151" s="307">
        <v>6.3936961442070004</v>
      </c>
      <c r="O151" s="12" t="s">
        <v>5884</v>
      </c>
      <c r="P151" s="307">
        <v>6.81</v>
      </c>
      <c r="R151" s="12" t="s">
        <v>5884</v>
      </c>
      <c r="S151" s="308">
        <v>0.93</v>
      </c>
      <c r="T151" s="308">
        <v>1</v>
      </c>
    </row>
    <row r="152" spans="1:20" x14ac:dyDescent="0.2">
      <c r="A152" s="12" t="s">
        <v>5885</v>
      </c>
      <c r="B152" s="306">
        <v>399.1</v>
      </c>
      <c r="C152" s="306">
        <v>243.29999999999998</v>
      </c>
      <c r="D152" s="306">
        <v>103.85</v>
      </c>
      <c r="E152" s="306">
        <v>-10.4</v>
      </c>
      <c r="F152" s="306">
        <v>-92</v>
      </c>
      <c r="H152" s="12" t="s">
        <v>5885</v>
      </c>
      <c r="I152" s="307">
        <v>5.0032230370545001</v>
      </c>
      <c r="J152" s="307">
        <v>5.3444024662735004</v>
      </c>
      <c r="K152" s="307">
        <v>5.1688842510559994</v>
      </c>
      <c r="L152" s="307">
        <v>5.6563288596229997</v>
      </c>
      <c r="M152" s="307">
        <v>6.5743018439239993</v>
      </c>
      <c r="O152" s="12" t="s">
        <v>5885</v>
      </c>
      <c r="P152" s="307">
        <v>6.84</v>
      </c>
      <c r="R152" s="12" t="s">
        <v>5885</v>
      </c>
      <c r="S152" s="308">
        <v>0.93</v>
      </c>
      <c r="T152" s="308">
        <v>1</v>
      </c>
    </row>
    <row r="153" spans="1:20" x14ac:dyDescent="0.2">
      <c r="A153" s="12" t="s">
        <v>5886</v>
      </c>
      <c r="B153" s="306">
        <v>-621.70000000000005</v>
      </c>
      <c r="C153" s="306">
        <v>-697.34999999999991</v>
      </c>
      <c r="D153" s="306">
        <v>-572.75</v>
      </c>
      <c r="E153" s="306">
        <v>-531.20000000000005</v>
      </c>
      <c r="F153" s="306">
        <v>-488.15</v>
      </c>
      <c r="H153" s="12" t="s">
        <v>5886</v>
      </c>
      <c r="I153" s="307">
        <v>6.4369397624490006</v>
      </c>
      <c r="J153" s="307">
        <v>7.8016574793244997</v>
      </c>
      <c r="K153" s="307">
        <v>8.4674820131409998</v>
      </c>
      <c r="L153" s="307">
        <v>9.2515905615600005</v>
      </c>
      <c r="M153" s="307">
        <v>9.8948393829114991</v>
      </c>
      <c r="O153" s="12" t="s">
        <v>5886</v>
      </c>
      <c r="P153" s="307">
        <v>6.87</v>
      </c>
      <c r="R153" s="12" t="s">
        <v>5886</v>
      </c>
      <c r="S153" s="308">
        <v>0.88</v>
      </c>
      <c r="T153" s="308">
        <v>1</v>
      </c>
    </row>
    <row r="154" spans="1:20" x14ac:dyDescent="0.2">
      <c r="A154" s="12" t="s">
        <v>5887</v>
      </c>
      <c r="B154" s="306">
        <v>-179.54999999999998</v>
      </c>
      <c r="C154" s="306">
        <v>-320.5</v>
      </c>
      <c r="D154" s="306">
        <v>-362.04999999999995</v>
      </c>
      <c r="E154" s="306">
        <v>-335.35</v>
      </c>
      <c r="F154" s="306">
        <v>-347.19999999999993</v>
      </c>
      <c r="H154" s="12" t="s">
        <v>5887</v>
      </c>
      <c r="I154" s="307">
        <v>5.0133980060530003</v>
      </c>
      <c r="J154" s="307">
        <v>5.8719110152715004</v>
      </c>
      <c r="K154" s="307">
        <v>5.8534688839619999</v>
      </c>
      <c r="L154" s="307">
        <v>6.387018820802</v>
      </c>
      <c r="M154" s="307">
        <v>6.9698537637270004</v>
      </c>
      <c r="O154" s="12" t="s">
        <v>5887</v>
      </c>
      <c r="P154" s="307">
        <v>6.86</v>
      </c>
      <c r="R154" s="12" t="s">
        <v>5887</v>
      </c>
      <c r="S154" s="308">
        <v>0.88</v>
      </c>
      <c r="T154" s="308">
        <v>1</v>
      </c>
    </row>
    <row r="155" spans="1:20" x14ac:dyDescent="0.2">
      <c r="A155" s="12" t="s">
        <v>5888</v>
      </c>
      <c r="B155" s="306">
        <v>-320.5</v>
      </c>
      <c r="C155" s="306">
        <v>-488.2</v>
      </c>
      <c r="D155" s="306">
        <v>-443.65</v>
      </c>
      <c r="E155" s="306">
        <v>-379.85</v>
      </c>
      <c r="F155" s="306">
        <v>-354.65000000000003</v>
      </c>
      <c r="H155" s="12" t="s">
        <v>5888</v>
      </c>
      <c r="I155" s="307">
        <v>4.9240490595379995</v>
      </c>
      <c r="J155" s="307">
        <v>5.8553766906489999</v>
      </c>
      <c r="K155" s="307">
        <v>5.4254842504780001</v>
      </c>
      <c r="L155" s="307">
        <v>6.0703229107349994</v>
      </c>
      <c r="M155" s="307">
        <v>6.83471745672</v>
      </c>
      <c r="O155" s="12" t="s">
        <v>5888</v>
      </c>
      <c r="P155" s="307">
        <v>6.91</v>
      </c>
      <c r="R155" s="12" t="s">
        <v>5888</v>
      </c>
      <c r="S155" s="308">
        <v>0.88</v>
      </c>
      <c r="T155" s="308">
        <v>1</v>
      </c>
    </row>
    <row r="156" spans="1:20" x14ac:dyDescent="0.2">
      <c r="A156" s="12" t="s">
        <v>5889</v>
      </c>
      <c r="B156" s="306">
        <v>-287.85000000000002</v>
      </c>
      <c r="C156" s="306">
        <v>-467.40000000000003</v>
      </c>
      <c r="D156" s="306">
        <v>-465.95</v>
      </c>
      <c r="E156" s="306">
        <v>-412.5</v>
      </c>
      <c r="F156" s="306">
        <v>-391.70000000000005</v>
      </c>
      <c r="H156" s="12" t="s">
        <v>5889</v>
      </c>
      <c r="I156" s="307">
        <v>5.8709571119274999</v>
      </c>
      <c r="J156" s="307">
        <v>6.6992631819324995</v>
      </c>
      <c r="K156" s="307">
        <v>7.0919533917045001</v>
      </c>
      <c r="L156" s="307">
        <v>7.4820998592270005</v>
      </c>
      <c r="M156" s="307">
        <v>8.2703419888020004</v>
      </c>
      <c r="O156" s="12" t="s">
        <v>5889</v>
      </c>
      <c r="P156" s="307">
        <v>6.87</v>
      </c>
      <c r="R156" s="12" t="s">
        <v>5889</v>
      </c>
      <c r="S156" s="308">
        <v>1</v>
      </c>
      <c r="T156" s="308">
        <v>1</v>
      </c>
    </row>
    <row r="157" spans="1:20" x14ac:dyDescent="0.2">
      <c r="A157" s="12" t="s">
        <v>5890</v>
      </c>
      <c r="B157" s="306">
        <v>-465.9</v>
      </c>
      <c r="C157" s="306">
        <v>-480.75</v>
      </c>
      <c r="D157" s="306">
        <v>-425.84999999999997</v>
      </c>
      <c r="E157" s="306">
        <v>-384.34999999999997</v>
      </c>
      <c r="F157" s="306">
        <v>-324.95</v>
      </c>
      <c r="H157" s="12" t="s">
        <v>5890</v>
      </c>
      <c r="I157" s="307">
        <v>5.5685697520139996</v>
      </c>
      <c r="J157" s="307">
        <v>7.0016505418460007</v>
      </c>
      <c r="K157" s="307">
        <v>6.9281999843905</v>
      </c>
      <c r="L157" s="307">
        <v>7.3164386452260004</v>
      </c>
      <c r="M157" s="307">
        <v>8.3838564866874989</v>
      </c>
      <c r="O157" s="12" t="s">
        <v>5890</v>
      </c>
      <c r="P157" s="307">
        <v>6.91</v>
      </c>
      <c r="R157" s="12" t="s">
        <v>5890</v>
      </c>
      <c r="S157" s="308">
        <v>1</v>
      </c>
      <c r="T157" s="308">
        <v>1</v>
      </c>
    </row>
    <row r="158" spans="1:20" x14ac:dyDescent="0.2">
      <c r="A158" s="12" t="s">
        <v>5891</v>
      </c>
      <c r="B158" s="306">
        <v>118.7</v>
      </c>
      <c r="C158" s="306">
        <v>31.15</v>
      </c>
      <c r="D158" s="306">
        <v>-47.45</v>
      </c>
      <c r="E158" s="306">
        <v>-179.54999999999998</v>
      </c>
      <c r="F158" s="306">
        <v>-163.20000000000002</v>
      </c>
      <c r="H158" s="12" t="s">
        <v>5891</v>
      </c>
      <c r="I158" s="307">
        <v>4.5901828892865</v>
      </c>
      <c r="J158" s="307">
        <v>4.9218232850700003</v>
      </c>
      <c r="K158" s="307">
        <v>5.4744512887815002</v>
      </c>
      <c r="L158" s="307">
        <v>5.8865375332060008</v>
      </c>
      <c r="M158" s="307">
        <v>5.5997305945705005</v>
      </c>
      <c r="O158" s="12" t="s">
        <v>5891</v>
      </c>
      <c r="P158" s="307">
        <v>6.68</v>
      </c>
      <c r="R158" s="12" t="s">
        <v>5891</v>
      </c>
      <c r="S158" s="308">
        <v>0.82</v>
      </c>
      <c r="T158" s="308">
        <v>1</v>
      </c>
    </row>
    <row r="159" spans="1:20" x14ac:dyDescent="0.2">
      <c r="A159" s="12" t="s">
        <v>5892</v>
      </c>
      <c r="B159" s="306">
        <v>-218.15</v>
      </c>
      <c r="C159" s="306">
        <v>-295.3</v>
      </c>
      <c r="D159" s="306">
        <v>-276</v>
      </c>
      <c r="E159" s="306">
        <v>-336.8</v>
      </c>
      <c r="F159" s="306">
        <v>-250.8</v>
      </c>
      <c r="H159" s="12" t="s">
        <v>5892</v>
      </c>
      <c r="I159" s="307">
        <v>4.6515506710564996</v>
      </c>
      <c r="J159" s="307">
        <v>5.0947977580385002</v>
      </c>
      <c r="K159" s="307">
        <v>5.7253278681415001</v>
      </c>
      <c r="L159" s="307">
        <v>5.8884453398929999</v>
      </c>
      <c r="M159" s="307">
        <v>5.7552168395734995</v>
      </c>
      <c r="O159" s="12" t="s">
        <v>5892</v>
      </c>
      <c r="P159" s="307">
        <v>6.77</v>
      </c>
      <c r="R159" s="12" t="s">
        <v>5892</v>
      </c>
      <c r="S159" s="308">
        <v>0.82</v>
      </c>
      <c r="T159" s="308">
        <v>1</v>
      </c>
    </row>
    <row r="160" spans="1:20" x14ac:dyDescent="0.2">
      <c r="A160" s="12" t="s">
        <v>5893</v>
      </c>
      <c r="B160" s="306">
        <v>-451.1</v>
      </c>
      <c r="C160" s="306">
        <v>-538.6</v>
      </c>
      <c r="D160" s="306">
        <v>-513.40000000000009</v>
      </c>
      <c r="E160" s="306">
        <v>-362.04999999999995</v>
      </c>
      <c r="F160" s="306">
        <v>-381.34999999999997</v>
      </c>
      <c r="H160" s="12" t="s">
        <v>5893</v>
      </c>
      <c r="I160" s="307">
        <v>5.9110210523574995</v>
      </c>
      <c r="J160" s="307">
        <v>6.8433025868125004</v>
      </c>
      <c r="K160" s="307">
        <v>7.3717650391529999</v>
      </c>
      <c r="L160" s="307">
        <v>7.8166019650410004</v>
      </c>
      <c r="M160" s="307">
        <v>8.4871960155745008</v>
      </c>
      <c r="O160" s="12" t="s">
        <v>5893</v>
      </c>
      <c r="P160" s="307">
        <v>6.91</v>
      </c>
      <c r="R160" s="12" t="s">
        <v>5893</v>
      </c>
      <c r="S160" s="308">
        <v>1</v>
      </c>
      <c r="T160" s="308">
        <v>1</v>
      </c>
    </row>
    <row r="161" spans="1:20" x14ac:dyDescent="0.2">
      <c r="A161" s="12" t="s">
        <v>5894</v>
      </c>
      <c r="B161" s="306">
        <v>-523.80000000000007</v>
      </c>
      <c r="C161" s="306">
        <v>-623.19999999999993</v>
      </c>
      <c r="D161" s="306">
        <v>-547.5</v>
      </c>
      <c r="E161" s="306">
        <v>-503.05</v>
      </c>
      <c r="F161" s="306">
        <v>-436.20000000000005</v>
      </c>
      <c r="H161" s="12" t="s">
        <v>5894</v>
      </c>
      <c r="I161" s="307">
        <v>5.6013204334765003</v>
      </c>
      <c r="J161" s="307">
        <v>7.2522091534255004</v>
      </c>
      <c r="K161" s="307">
        <v>7.5304309619679994</v>
      </c>
      <c r="L161" s="307">
        <v>7.7412436008984997</v>
      </c>
      <c r="M161" s="307">
        <v>8.627737774861</v>
      </c>
      <c r="O161" s="12" t="s">
        <v>5894</v>
      </c>
      <c r="P161" s="307">
        <v>6.98</v>
      </c>
      <c r="R161" s="12" t="s">
        <v>5894</v>
      </c>
      <c r="S161" s="308">
        <v>1</v>
      </c>
      <c r="T161" s="308">
        <v>1</v>
      </c>
    </row>
    <row r="162" spans="1:20" x14ac:dyDescent="0.2">
      <c r="A162" s="12" t="s">
        <v>5895</v>
      </c>
      <c r="B162" s="306">
        <v>259.64999999999998</v>
      </c>
      <c r="C162" s="306">
        <v>-173.59999999999997</v>
      </c>
      <c r="D162" s="306">
        <v>-209.25</v>
      </c>
      <c r="E162" s="306">
        <v>-295.25</v>
      </c>
      <c r="F162" s="306">
        <v>-317.55</v>
      </c>
      <c r="H162" s="12" t="s">
        <v>5895</v>
      </c>
      <c r="I162" s="307">
        <v>6.7892480640094997</v>
      </c>
      <c r="J162" s="307">
        <v>7.2916371582934998</v>
      </c>
      <c r="K162" s="307">
        <v>7.4350406276105003</v>
      </c>
      <c r="L162" s="307">
        <v>8.4515836240809996</v>
      </c>
      <c r="M162" s="307">
        <v>8.6401385183280013</v>
      </c>
      <c r="O162" s="12" t="s">
        <v>5895</v>
      </c>
      <c r="P162" s="307">
        <v>6.31</v>
      </c>
      <c r="R162" s="12" t="s">
        <v>5895</v>
      </c>
      <c r="S162" s="308">
        <v>0.88</v>
      </c>
      <c r="T162" s="308">
        <v>1</v>
      </c>
    </row>
    <row r="163" spans="1:20" x14ac:dyDescent="0.2">
      <c r="A163" s="12" t="s">
        <v>5896</v>
      </c>
      <c r="B163" s="306">
        <v>130.55000000000001</v>
      </c>
      <c r="C163" s="306">
        <v>-200.3</v>
      </c>
      <c r="D163" s="306">
        <v>-185.5</v>
      </c>
      <c r="E163" s="306">
        <v>-278.95000000000005</v>
      </c>
      <c r="F163" s="306">
        <v>-250.75000000000003</v>
      </c>
      <c r="H163" s="12" t="s">
        <v>5896</v>
      </c>
      <c r="I163" s="307">
        <v>5.4734973854374998</v>
      </c>
      <c r="J163" s="307">
        <v>5.9520388961314996</v>
      </c>
      <c r="K163" s="307">
        <v>6.3622173338690002</v>
      </c>
      <c r="L163" s="307">
        <v>6.6200892044154998</v>
      </c>
      <c r="M163" s="307">
        <v>6.8223167132534996</v>
      </c>
      <c r="O163" s="12" t="s">
        <v>5896</v>
      </c>
      <c r="P163" s="307">
        <v>6.57</v>
      </c>
      <c r="R163" s="12" t="s">
        <v>5896</v>
      </c>
      <c r="S163" s="308">
        <v>0.88</v>
      </c>
      <c r="T163" s="308">
        <v>1</v>
      </c>
    </row>
    <row r="164" spans="1:20" x14ac:dyDescent="0.2">
      <c r="A164" s="12" t="s">
        <v>5897</v>
      </c>
      <c r="B164" s="306">
        <v>-752.25</v>
      </c>
      <c r="C164" s="306">
        <v>-952.6</v>
      </c>
      <c r="D164" s="306">
        <v>-951.1</v>
      </c>
      <c r="E164" s="306">
        <v>-822.00000000000011</v>
      </c>
      <c r="F164" s="306">
        <v>-744.85</v>
      </c>
      <c r="H164" s="12" t="s">
        <v>5897</v>
      </c>
      <c r="I164" s="307">
        <v>3.9275380332824996</v>
      </c>
      <c r="J164" s="307">
        <v>5.6207164681294994</v>
      </c>
      <c r="K164" s="307">
        <v>6.5609471971140003</v>
      </c>
      <c r="L164" s="307">
        <v>6.4792294773475003</v>
      </c>
      <c r="M164" s="307">
        <v>7.2369466999279997</v>
      </c>
      <c r="O164" s="12" t="s">
        <v>5897</v>
      </c>
      <c r="P164" s="307">
        <v>6.26</v>
      </c>
      <c r="R164" s="12" t="s">
        <v>5897</v>
      </c>
      <c r="S164" s="308">
        <v>0.96</v>
      </c>
      <c r="T164" s="308">
        <v>1</v>
      </c>
    </row>
    <row r="165" spans="1:20" x14ac:dyDescent="0.2">
      <c r="A165" s="12" t="s">
        <v>5898</v>
      </c>
      <c r="B165" s="306">
        <v>1976.4</v>
      </c>
      <c r="C165" s="306">
        <v>2608.5500000000002</v>
      </c>
      <c r="D165" s="306">
        <v>1663.3</v>
      </c>
      <c r="E165" s="306">
        <v>992.7</v>
      </c>
      <c r="F165" s="306">
        <v>664.75</v>
      </c>
      <c r="H165" s="12" t="s">
        <v>5898</v>
      </c>
      <c r="I165" s="307">
        <v>8.1218510349849993</v>
      </c>
      <c r="J165" s="307">
        <v>7.1409204300080003</v>
      </c>
      <c r="K165" s="307">
        <v>5.6916232833349998</v>
      </c>
      <c r="L165" s="307">
        <v>5.2951174601885</v>
      </c>
      <c r="M165" s="307">
        <v>4.9145100261024997</v>
      </c>
      <c r="O165" s="12" t="s">
        <v>5898</v>
      </c>
      <c r="P165" s="307">
        <v>6</v>
      </c>
      <c r="R165" s="12" t="s">
        <v>5898</v>
      </c>
      <c r="S165" s="308">
        <v>0.89</v>
      </c>
      <c r="T165" s="308">
        <v>1</v>
      </c>
    </row>
    <row r="166" spans="1:20" x14ac:dyDescent="0.2">
      <c r="A166" s="12" t="s">
        <v>5899</v>
      </c>
      <c r="B166" s="306">
        <v>1629.2</v>
      </c>
      <c r="C166" s="306">
        <v>2282.1000000000004</v>
      </c>
      <c r="D166" s="306">
        <v>1486.75</v>
      </c>
      <c r="E166" s="306">
        <v>914.05000000000007</v>
      </c>
      <c r="F166" s="306">
        <v>590.55000000000007</v>
      </c>
      <c r="H166" s="12" t="s">
        <v>5899</v>
      </c>
      <c r="I166" s="307">
        <v>5.1657045732439997</v>
      </c>
      <c r="J166" s="307">
        <v>4.3358086643329994</v>
      </c>
      <c r="K166" s="307">
        <v>3.4604433627120001</v>
      </c>
      <c r="L166" s="307">
        <v>3.4919221730494998</v>
      </c>
      <c r="M166" s="307">
        <v>3.1981199432279999</v>
      </c>
      <c r="O166" s="12" t="s">
        <v>5899</v>
      </c>
      <c r="P166" s="307">
        <v>5.88</v>
      </c>
      <c r="R166" s="12" t="s">
        <v>5899</v>
      </c>
      <c r="S166" s="308">
        <v>0.89</v>
      </c>
      <c r="T166" s="308">
        <v>1</v>
      </c>
    </row>
    <row r="167" spans="1:20" x14ac:dyDescent="0.2">
      <c r="A167" s="12" t="s">
        <v>5900</v>
      </c>
      <c r="B167" s="306">
        <v>1302.8</v>
      </c>
      <c r="C167" s="306">
        <v>2078.85</v>
      </c>
      <c r="D167" s="306">
        <v>1360.65</v>
      </c>
      <c r="E167" s="306">
        <v>854.7</v>
      </c>
      <c r="F167" s="306">
        <v>560.84999999999991</v>
      </c>
      <c r="H167" s="12" t="s">
        <v>5900</v>
      </c>
      <c r="I167" s="307">
        <v>4.9342240285360006</v>
      </c>
      <c r="J167" s="307">
        <v>4.2270636831655004</v>
      </c>
      <c r="K167" s="307">
        <v>3.3828592241009998</v>
      </c>
      <c r="L167" s="307">
        <v>3.3389796702960002</v>
      </c>
      <c r="M167" s="307">
        <v>3.1879449742300001</v>
      </c>
      <c r="O167" s="12" t="s">
        <v>5900</v>
      </c>
      <c r="P167" s="307">
        <v>5.74</v>
      </c>
      <c r="R167" s="12" t="s">
        <v>5900</v>
      </c>
      <c r="S167" s="308">
        <v>0.89</v>
      </c>
      <c r="T167" s="308">
        <v>1</v>
      </c>
    </row>
    <row r="168" spans="1:20" x14ac:dyDescent="0.2">
      <c r="A168" s="12" t="s">
        <v>5901</v>
      </c>
      <c r="B168" s="306">
        <v>649.9</v>
      </c>
      <c r="C168" s="306">
        <v>1099.5</v>
      </c>
      <c r="D168" s="306">
        <v>672.15</v>
      </c>
      <c r="E168" s="306">
        <v>431.79999999999995</v>
      </c>
      <c r="F168" s="306">
        <v>366.50000000000006</v>
      </c>
      <c r="H168" s="12" t="s">
        <v>5901</v>
      </c>
      <c r="I168" s="307">
        <v>3.1691848751395</v>
      </c>
      <c r="J168" s="307">
        <v>3.2067050733205003</v>
      </c>
      <c r="K168" s="307">
        <v>2.722440142565</v>
      </c>
      <c r="L168" s="307">
        <v>2.743743983905</v>
      </c>
      <c r="M168" s="307">
        <v>2.7542369206839998</v>
      </c>
      <c r="O168" s="12" t="s">
        <v>5901</v>
      </c>
      <c r="P168" s="307">
        <v>6.17</v>
      </c>
      <c r="R168" s="12" t="s">
        <v>5901</v>
      </c>
      <c r="S168" s="308">
        <v>0.93</v>
      </c>
      <c r="T168" s="308">
        <v>1</v>
      </c>
    </row>
    <row r="169" spans="1:20" x14ac:dyDescent="0.2">
      <c r="A169" s="12" t="s">
        <v>5902</v>
      </c>
      <c r="B169" s="306">
        <v>1651.45</v>
      </c>
      <c r="C169" s="306">
        <v>2178.1999999999998</v>
      </c>
      <c r="D169" s="306">
        <v>1329.5</v>
      </c>
      <c r="E169" s="306">
        <v>777.50000000000011</v>
      </c>
      <c r="F169" s="306">
        <v>559.4</v>
      </c>
      <c r="H169" s="12" t="s">
        <v>5902</v>
      </c>
      <c r="I169" s="307">
        <v>4.2817541415304996</v>
      </c>
      <c r="J169" s="307">
        <v>3.5796812806589999</v>
      </c>
      <c r="K169" s="307">
        <v>2.9720448508009998</v>
      </c>
      <c r="L169" s="307">
        <v>2.848037416136</v>
      </c>
      <c r="M169" s="307">
        <v>2.7084495601925003</v>
      </c>
      <c r="O169" s="12" t="s">
        <v>5902</v>
      </c>
      <c r="P169" s="307">
        <v>5.54</v>
      </c>
      <c r="R169" s="12" t="s">
        <v>5902</v>
      </c>
      <c r="S169" s="308">
        <v>0.93</v>
      </c>
      <c r="T169" s="308">
        <v>1</v>
      </c>
    </row>
    <row r="170" spans="1:20" x14ac:dyDescent="0.2">
      <c r="A170" s="12" t="s">
        <v>5903</v>
      </c>
      <c r="B170" s="306">
        <v>109.80000000000001</v>
      </c>
      <c r="C170" s="306">
        <v>857.65</v>
      </c>
      <c r="D170" s="306">
        <v>586.1</v>
      </c>
      <c r="E170" s="306">
        <v>338.30000000000007</v>
      </c>
      <c r="F170" s="306">
        <v>326.45000000000005</v>
      </c>
      <c r="H170" s="12" t="s">
        <v>5903</v>
      </c>
      <c r="I170" s="307">
        <v>2.3879380367510001</v>
      </c>
      <c r="J170" s="307">
        <v>2.3879380367509997</v>
      </c>
      <c r="K170" s="307">
        <v>2.0343578640660001</v>
      </c>
      <c r="L170" s="307">
        <v>1.9675846300159998</v>
      </c>
      <c r="M170" s="307">
        <v>2.0232289917240003</v>
      </c>
      <c r="O170" s="12" t="s">
        <v>5903</v>
      </c>
      <c r="P170" s="307">
        <v>6.59</v>
      </c>
      <c r="R170" s="12" t="s">
        <v>5903</v>
      </c>
      <c r="S170" s="308">
        <v>0.93</v>
      </c>
      <c r="T170" s="308">
        <v>1</v>
      </c>
    </row>
    <row r="171" spans="1:20" x14ac:dyDescent="0.2">
      <c r="A171" s="12" t="s">
        <v>5904</v>
      </c>
      <c r="B171" s="306">
        <v>2747.9500000000003</v>
      </c>
      <c r="C171" s="306">
        <v>3129.35</v>
      </c>
      <c r="D171" s="306">
        <v>1819.15</v>
      </c>
      <c r="E171" s="306">
        <v>1057.95</v>
      </c>
      <c r="F171" s="306">
        <v>725.6</v>
      </c>
      <c r="H171" s="12" t="s">
        <v>5904</v>
      </c>
      <c r="I171" s="307">
        <v>3.6156116399330003</v>
      </c>
      <c r="J171" s="307">
        <v>3.192396523167</v>
      </c>
      <c r="K171" s="307">
        <v>2.4057442324979998</v>
      </c>
      <c r="L171" s="307">
        <v>2.1415130063275001</v>
      </c>
      <c r="M171" s="307">
        <v>2.0168696361005001</v>
      </c>
      <c r="O171" s="12" t="s">
        <v>5904</v>
      </c>
      <c r="P171" s="307">
        <v>5.03</v>
      </c>
      <c r="R171" s="12" t="s">
        <v>5904</v>
      </c>
      <c r="S171" s="308">
        <v>0.85</v>
      </c>
      <c r="T171" s="308">
        <v>1</v>
      </c>
    </row>
    <row r="172" spans="1:20" x14ac:dyDescent="0.2">
      <c r="A172" s="12" t="s">
        <v>5905</v>
      </c>
      <c r="B172" s="306">
        <v>2323.6499999999996</v>
      </c>
      <c r="C172" s="306">
        <v>2207.9</v>
      </c>
      <c r="D172" s="306">
        <v>1203.3499999999999</v>
      </c>
      <c r="E172" s="306">
        <v>690</v>
      </c>
      <c r="F172" s="306">
        <v>419.9</v>
      </c>
      <c r="H172" s="12" t="s">
        <v>5905</v>
      </c>
      <c r="I172" s="307">
        <v>3.621653027776</v>
      </c>
      <c r="J172" s="307">
        <v>2.6318193249255</v>
      </c>
      <c r="K172" s="307">
        <v>2.087776451306</v>
      </c>
      <c r="L172" s="307">
        <v>1.8019234160145001</v>
      </c>
      <c r="M172" s="307">
        <v>1.7001737260329999</v>
      </c>
      <c r="O172" s="12" t="s">
        <v>5905</v>
      </c>
      <c r="P172" s="307">
        <v>4.87</v>
      </c>
      <c r="R172" s="12" t="s">
        <v>5905</v>
      </c>
      <c r="S172" s="308">
        <v>0.85</v>
      </c>
      <c r="T172" s="308">
        <v>1</v>
      </c>
    </row>
    <row r="173" spans="1:20" x14ac:dyDescent="0.2">
      <c r="A173" s="12" t="s">
        <v>5906</v>
      </c>
      <c r="B173" s="306">
        <v>1541.7</v>
      </c>
      <c r="C173" s="306">
        <v>1411.1</v>
      </c>
      <c r="D173" s="306">
        <v>728.55000000000007</v>
      </c>
      <c r="E173" s="306">
        <v>384.29999999999995</v>
      </c>
      <c r="F173" s="306">
        <v>276</v>
      </c>
      <c r="H173" s="12" t="s">
        <v>5906</v>
      </c>
      <c r="I173" s="307">
        <v>4.5167323318315002</v>
      </c>
      <c r="J173" s="307">
        <v>4.0337392722010001</v>
      </c>
      <c r="K173" s="307">
        <v>3.2283268824414999</v>
      </c>
      <c r="L173" s="307">
        <v>3.2884227930865002</v>
      </c>
      <c r="M173" s="307">
        <v>3.1901707486984998</v>
      </c>
      <c r="O173" s="12" t="s">
        <v>5906</v>
      </c>
      <c r="P173" s="307">
        <v>6.7</v>
      </c>
      <c r="R173" s="12" t="s">
        <v>5906</v>
      </c>
      <c r="S173" s="308">
        <v>1</v>
      </c>
      <c r="T173" s="308">
        <v>1</v>
      </c>
    </row>
    <row r="174" spans="1:20" x14ac:dyDescent="0.2">
      <c r="A174" s="12" t="s">
        <v>5907</v>
      </c>
      <c r="B174" s="306">
        <v>31.150000000000002</v>
      </c>
      <c r="C174" s="306">
        <v>-22.25</v>
      </c>
      <c r="D174" s="306">
        <v>-60.85</v>
      </c>
      <c r="E174" s="306">
        <v>4.4500000000000011</v>
      </c>
      <c r="F174" s="306">
        <v>-40.050000000000004</v>
      </c>
      <c r="H174" s="12" t="s">
        <v>5907</v>
      </c>
      <c r="I174" s="307">
        <v>1.1558128846325002</v>
      </c>
      <c r="J174" s="307">
        <v>1.403509786181</v>
      </c>
      <c r="K174" s="307">
        <v>1.5252914463780001</v>
      </c>
      <c r="L174" s="307">
        <v>1.5825256469919999</v>
      </c>
      <c r="M174" s="307">
        <v>1.56853506462</v>
      </c>
      <c r="O174" s="12" t="s">
        <v>5907</v>
      </c>
      <c r="P174" s="307">
        <v>15.61</v>
      </c>
      <c r="R174" s="12" t="s">
        <v>5907</v>
      </c>
      <c r="S174" s="308">
        <v>0.61</v>
      </c>
      <c r="T174" s="308">
        <v>0.94</v>
      </c>
    </row>
    <row r="175" spans="1:20" x14ac:dyDescent="0.2">
      <c r="A175" s="12" t="s">
        <v>5908</v>
      </c>
      <c r="B175" s="306">
        <v>25.2</v>
      </c>
      <c r="C175" s="306">
        <v>10.400000000000002</v>
      </c>
      <c r="D175" s="306">
        <v>-31.150000000000002</v>
      </c>
      <c r="E175" s="306">
        <v>2.9499999999999993</v>
      </c>
      <c r="F175" s="306">
        <v>-19.3</v>
      </c>
      <c r="H175" s="12" t="s">
        <v>5908</v>
      </c>
      <c r="I175" s="307">
        <v>1.2496133800839999</v>
      </c>
      <c r="J175" s="307">
        <v>1.4620158579205</v>
      </c>
      <c r="K175" s="307">
        <v>1.6693308512575</v>
      </c>
      <c r="L175" s="307">
        <v>1.6601097856029998</v>
      </c>
      <c r="M175" s="307">
        <v>1.613686489549</v>
      </c>
      <c r="O175" s="12" t="s">
        <v>5908</v>
      </c>
      <c r="P175" s="307">
        <v>13.78</v>
      </c>
      <c r="R175" s="12" t="s">
        <v>5908</v>
      </c>
      <c r="S175" s="308">
        <v>0.61</v>
      </c>
      <c r="T175" s="308">
        <v>0.94</v>
      </c>
    </row>
    <row r="176" spans="1:20" x14ac:dyDescent="0.2">
      <c r="A176" s="12" t="s">
        <v>5909</v>
      </c>
      <c r="B176" s="306">
        <v>163.20000000000002</v>
      </c>
      <c r="C176" s="306">
        <v>54.900000000000006</v>
      </c>
      <c r="D176" s="306">
        <v>-10.4</v>
      </c>
      <c r="E176" s="306">
        <v>16.350000000000001</v>
      </c>
      <c r="F176" s="306">
        <v>-19.3</v>
      </c>
      <c r="H176" s="12" t="s">
        <v>5909</v>
      </c>
      <c r="I176" s="307">
        <v>0.89126369068100009</v>
      </c>
      <c r="J176" s="307">
        <v>0.98983370285049999</v>
      </c>
      <c r="K176" s="307">
        <v>1.0388007411540001</v>
      </c>
      <c r="L176" s="307">
        <v>1.0260820299060001</v>
      </c>
      <c r="M176" s="307">
        <v>1.058514743588</v>
      </c>
      <c r="O176" s="12" t="s">
        <v>5909</v>
      </c>
      <c r="P176" s="307">
        <v>15.37</v>
      </c>
      <c r="R176" s="12" t="s">
        <v>5909</v>
      </c>
      <c r="S176" s="308">
        <v>0.61</v>
      </c>
      <c r="T176" s="308">
        <v>0.94</v>
      </c>
    </row>
    <row r="177" spans="1:20" x14ac:dyDescent="0.2">
      <c r="A177" s="12" t="s">
        <v>5910</v>
      </c>
      <c r="B177" s="306">
        <v>1365.0500000000002</v>
      </c>
      <c r="C177" s="306">
        <v>636.54999999999995</v>
      </c>
      <c r="D177" s="306">
        <v>221.1</v>
      </c>
      <c r="E177" s="306">
        <v>90.5</v>
      </c>
      <c r="F177" s="306">
        <v>16.3</v>
      </c>
      <c r="H177" s="12" t="s">
        <v>5910</v>
      </c>
      <c r="I177" s="307">
        <v>3.2884227930870003</v>
      </c>
      <c r="J177" s="307">
        <v>3.0896929298420002</v>
      </c>
      <c r="K177" s="307">
        <v>2.6884175899775</v>
      </c>
      <c r="L177" s="307">
        <v>2.6200545170214999</v>
      </c>
      <c r="M177" s="307">
        <v>2.4280019771815002</v>
      </c>
      <c r="O177" s="12" t="s">
        <v>5910</v>
      </c>
      <c r="P177" s="307">
        <v>5.42</v>
      </c>
      <c r="R177" s="12" t="s">
        <v>5910</v>
      </c>
      <c r="S177" s="308">
        <v>0.98</v>
      </c>
      <c r="T177" s="308">
        <v>1</v>
      </c>
    </row>
    <row r="178" spans="1:20" x14ac:dyDescent="0.2">
      <c r="A178" s="12" t="s">
        <v>5911</v>
      </c>
      <c r="B178" s="306">
        <v>648.44999999999993</v>
      </c>
      <c r="C178" s="306">
        <v>372.40000000000003</v>
      </c>
      <c r="D178" s="306">
        <v>169.15</v>
      </c>
      <c r="E178" s="306">
        <v>7.4499999999999984</v>
      </c>
      <c r="F178" s="306">
        <v>-28.2</v>
      </c>
      <c r="H178" s="12" t="s">
        <v>5911</v>
      </c>
      <c r="I178" s="307">
        <v>4.0941531506270001</v>
      </c>
      <c r="J178" s="307">
        <v>3.7243566211005001</v>
      </c>
      <c r="K178" s="307">
        <v>3.2760220496204999</v>
      </c>
      <c r="L178" s="307">
        <v>3.0528086672235002</v>
      </c>
      <c r="M178" s="307">
        <v>3.4229231645310003</v>
      </c>
      <c r="O178" s="12" t="s">
        <v>5911</v>
      </c>
      <c r="P178" s="307">
        <v>2.59</v>
      </c>
      <c r="R178" s="12" t="s">
        <v>5911</v>
      </c>
      <c r="S178" s="308">
        <v>0.98</v>
      </c>
      <c r="T178" s="308">
        <v>1</v>
      </c>
    </row>
    <row r="179" spans="1:20" x14ac:dyDescent="0.2">
      <c r="A179" s="12" t="s">
        <v>5912</v>
      </c>
      <c r="B179" s="306">
        <v>489.65</v>
      </c>
      <c r="C179" s="306">
        <v>235.95</v>
      </c>
      <c r="D179" s="306">
        <v>46</v>
      </c>
      <c r="E179" s="306">
        <v>5.95</v>
      </c>
      <c r="F179" s="306">
        <v>-1.5000000000000013</v>
      </c>
      <c r="H179" s="12" t="s">
        <v>5912</v>
      </c>
      <c r="I179" s="307">
        <v>3.1173561268055003</v>
      </c>
      <c r="J179" s="307">
        <v>2.869341257476</v>
      </c>
      <c r="K179" s="307">
        <v>2.5256180860070003</v>
      </c>
      <c r="L179" s="307">
        <v>2.5411985072854999</v>
      </c>
      <c r="M179" s="307">
        <v>2.7011363012255001</v>
      </c>
      <c r="O179" s="12" t="s">
        <v>5912</v>
      </c>
      <c r="P179" s="307">
        <v>3.53</v>
      </c>
      <c r="R179" s="12" t="s">
        <v>5912</v>
      </c>
      <c r="S179" s="308">
        <v>0.98</v>
      </c>
      <c r="T179" s="308">
        <v>1</v>
      </c>
    </row>
    <row r="180" spans="1:20" x14ac:dyDescent="0.2">
      <c r="A180" s="12" t="s">
        <v>5913</v>
      </c>
      <c r="B180" s="306">
        <v>819.05000000000007</v>
      </c>
      <c r="C180" s="306">
        <v>360.54999999999995</v>
      </c>
      <c r="D180" s="306">
        <v>118.7</v>
      </c>
      <c r="E180" s="306">
        <v>35.599999999999994</v>
      </c>
      <c r="F180" s="306">
        <v>10.35</v>
      </c>
      <c r="H180" s="12" t="s">
        <v>5913</v>
      </c>
      <c r="I180" s="307">
        <v>2.4305457194310001</v>
      </c>
      <c r="J180" s="307">
        <v>2.6044740957429999</v>
      </c>
      <c r="K180" s="307">
        <v>2.4706096598615002</v>
      </c>
      <c r="L180" s="307">
        <v>2.4836463388899999</v>
      </c>
      <c r="M180" s="307">
        <v>2.3787169710964999</v>
      </c>
      <c r="O180" s="12" t="s">
        <v>5913</v>
      </c>
      <c r="P180" s="307">
        <v>5.7</v>
      </c>
      <c r="R180" s="12" t="s">
        <v>5913</v>
      </c>
      <c r="S180" s="308">
        <v>0.66</v>
      </c>
      <c r="T180" s="308">
        <v>0.99</v>
      </c>
    </row>
    <row r="181" spans="1:20" x14ac:dyDescent="0.2">
      <c r="A181" s="12" t="s">
        <v>5914</v>
      </c>
      <c r="B181" s="306">
        <v>501.49999999999994</v>
      </c>
      <c r="C181" s="306">
        <v>213.65</v>
      </c>
      <c r="D181" s="306">
        <v>75.7</v>
      </c>
      <c r="E181" s="306">
        <v>-28.200000000000003</v>
      </c>
      <c r="F181" s="306">
        <v>-25.249999999999996</v>
      </c>
      <c r="H181" s="12" t="s">
        <v>5914</v>
      </c>
      <c r="I181" s="307">
        <v>4.1831841293609999</v>
      </c>
      <c r="J181" s="307">
        <v>4.4292911920035003</v>
      </c>
      <c r="K181" s="307">
        <v>4.3637898290774997</v>
      </c>
      <c r="L181" s="307">
        <v>4.3787343147940003</v>
      </c>
      <c r="M181" s="307">
        <v>4.3939967682910002</v>
      </c>
      <c r="O181" s="12" t="s">
        <v>5914</v>
      </c>
      <c r="P181" s="307">
        <v>3.65</v>
      </c>
      <c r="R181" s="12" t="s">
        <v>5914</v>
      </c>
      <c r="S181" s="308">
        <v>0.66</v>
      </c>
      <c r="T181" s="308">
        <v>0.99</v>
      </c>
    </row>
    <row r="182" spans="1:20" x14ac:dyDescent="0.2">
      <c r="A182" s="12" t="s">
        <v>5915</v>
      </c>
      <c r="B182" s="306">
        <v>593.5</v>
      </c>
      <c r="C182" s="306">
        <v>259.64999999999998</v>
      </c>
      <c r="D182" s="306">
        <v>53.400000000000006</v>
      </c>
      <c r="E182" s="306">
        <v>10.4</v>
      </c>
      <c r="F182" s="306">
        <v>10.400000000000002</v>
      </c>
      <c r="H182" s="12" t="s">
        <v>5915</v>
      </c>
      <c r="I182" s="307">
        <v>2.0604312221234999</v>
      </c>
      <c r="J182" s="307">
        <v>2.1361075540470003</v>
      </c>
      <c r="K182" s="307">
        <v>1.6934964026285</v>
      </c>
      <c r="L182" s="307">
        <v>1.7768039613005</v>
      </c>
      <c r="M182" s="307">
        <v>1.6508887199485001</v>
      </c>
      <c r="O182" s="12" t="s">
        <v>5915</v>
      </c>
      <c r="P182" s="307">
        <v>5.43</v>
      </c>
      <c r="R182" s="12" t="s">
        <v>5915</v>
      </c>
      <c r="S182" s="308">
        <v>0.66</v>
      </c>
      <c r="T182" s="308">
        <v>0.99</v>
      </c>
    </row>
    <row r="183" spans="1:20" x14ac:dyDescent="0.2">
      <c r="A183" s="12" t="s">
        <v>5916</v>
      </c>
      <c r="B183" s="306">
        <v>264.10000000000002</v>
      </c>
      <c r="C183" s="306">
        <v>146.9</v>
      </c>
      <c r="D183" s="306">
        <v>-17.849999999999998</v>
      </c>
      <c r="E183" s="306">
        <v>-29.7</v>
      </c>
      <c r="F183" s="306">
        <v>-35.65</v>
      </c>
      <c r="H183" s="12" t="s">
        <v>5916</v>
      </c>
      <c r="I183" s="307">
        <v>3.0496289894114996</v>
      </c>
      <c r="J183" s="307">
        <v>2.9799940453304998</v>
      </c>
      <c r="K183" s="307">
        <v>2.9116309723744997</v>
      </c>
      <c r="L183" s="307">
        <v>2.8871474532230001</v>
      </c>
      <c r="M183" s="307">
        <v>2.9733167219255003</v>
      </c>
      <c r="O183" s="12" t="s">
        <v>5916</v>
      </c>
      <c r="P183" s="307">
        <v>2.42</v>
      </c>
      <c r="R183" s="12" t="s">
        <v>5916</v>
      </c>
      <c r="S183" s="308">
        <v>1</v>
      </c>
      <c r="T183" s="308">
        <v>1</v>
      </c>
    </row>
    <row r="184" spans="1:20" x14ac:dyDescent="0.2">
      <c r="A184" s="12" t="s">
        <v>5917</v>
      </c>
      <c r="B184" s="306">
        <v>2258.3000000000002</v>
      </c>
      <c r="C184" s="306">
        <v>1227.1000000000001</v>
      </c>
      <c r="D184" s="306">
        <v>464.45</v>
      </c>
      <c r="E184" s="306">
        <v>252.24999999999997</v>
      </c>
      <c r="F184" s="306">
        <v>112.75</v>
      </c>
      <c r="H184" s="12" t="s">
        <v>5917</v>
      </c>
      <c r="I184" s="307">
        <v>1.3796622025915002</v>
      </c>
      <c r="J184" s="307">
        <v>1.1990565028744999</v>
      </c>
      <c r="K184" s="307">
        <v>0.92465030770599999</v>
      </c>
      <c r="L184" s="307">
        <v>0.90684411195949999</v>
      </c>
      <c r="M184" s="307">
        <v>0.80191474416599995</v>
      </c>
      <c r="O184" s="12" t="s">
        <v>5917</v>
      </c>
      <c r="P184" s="307">
        <v>5.83</v>
      </c>
      <c r="R184" s="12" t="s">
        <v>5917</v>
      </c>
      <c r="S184" s="308">
        <v>1</v>
      </c>
      <c r="T184" s="308">
        <v>1</v>
      </c>
    </row>
    <row r="185" spans="1:20" x14ac:dyDescent="0.2">
      <c r="A185" s="12" t="s">
        <v>5918</v>
      </c>
      <c r="B185" s="306">
        <v>922.90000000000009</v>
      </c>
      <c r="C185" s="306">
        <v>635.1</v>
      </c>
      <c r="D185" s="306">
        <v>192.9</v>
      </c>
      <c r="E185" s="306">
        <v>123.15</v>
      </c>
      <c r="F185" s="306">
        <v>138</v>
      </c>
      <c r="H185" s="12" t="s">
        <v>5918</v>
      </c>
      <c r="I185" s="307">
        <v>0.89666914296099998</v>
      </c>
      <c r="J185" s="307">
        <v>0.71765328215000002</v>
      </c>
      <c r="K185" s="307">
        <v>0.61749343107449994</v>
      </c>
      <c r="L185" s="307">
        <v>0.62639652894800002</v>
      </c>
      <c r="M185" s="307">
        <v>0.60700049429550007</v>
      </c>
      <c r="O185" s="12" t="s">
        <v>5918</v>
      </c>
      <c r="P185" s="307">
        <v>5.8</v>
      </c>
      <c r="R185" s="12" t="s">
        <v>5918</v>
      </c>
      <c r="S185" s="308">
        <v>1</v>
      </c>
      <c r="T185" s="308">
        <v>1</v>
      </c>
    </row>
    <row r="186" spans="1:20" x14ac:dyDescent="0.2">
      <c r="A186" s="12" t="s">
        <v>5919</v>
      </c>
      <c r="B186" s="306">
        <v>1302.75</v>
      </c>
      <c r="C186" s="306">
        <v>728.55000000000007</v>
      </c>
      <c r="D186" s="306">
        <v>274.5</v>
      </c>
      <c r="E186" s="306">
        <v>133.55000000000001</v>
      </c>
      <c r="F186" s="306">
        <v>68.25</v>
      </c>
      <c r="H186" s="12" t="s">
        <v>5919</v>
      </c>
      <c r="I186" s="307">
        <v>4.695430224861</v>
      </c>
      <c r="J186" s="307">
        <v>4.0699875992569998</v>
      </c>
      <c r="K186" s="307">
        <v>4.027697884358</v>
      </c>
      <c r="L186" s="307">
        <v>3.7749134983105002</v>
      </c>
      <c r="M186" s="307">
        <v>3.9119576120040001</v>
      </c>
      <c r="O186" s="12" t="s">
        <v>5919</v>
      </c>
      <c r="P186" s="307">
        <v>2.4300000000000002</v>
      </c>
      <c r="R186" s="12" t="s">
        <v>5919</v>
      </c>
      <c r="S186" s="308">
        <v>1</v>
      </c>
      <c r="T186" s="308">
        <v>1</v>
      </c>
    </row>
    <row r="187" spans="1:20" x14ac:dyDescent="0.2">
      <c r="A187" s="12" t="s">
        <v>5920</v>
      </c>
      <c r="B187" s="306">
        <v>532.70000000000005</v>
      </c>
      <c r="C187" s="306">
        <v>259.64999999999998</v>
      </c>
      <c r="D187" s="306">
        <v>10.4</v>
      </c>
      <c r="E187" s="306">
        <v>-41.55</v>
      </c>
      <c r="F187" s="306">
        <v>2.9499999999999997</v>
      </c>
      <c r="H187" s="12" t="s">
        <v>5920</v>
      </c>
      <c r="I187" s="307">
        <v>2.258207182025</v>
      </c>
      <c r="J187" s="307">
        <v>1.7357861175264999</v>
      </c>
      <c r="K187" s="307">
        <v>1.590474841522</v>
      </c>
      <c r="L187" s="307">
        <v>1.6429395254185</v>
      </c>
      <c r="M187" s="307">
        <v>1.7020815327204999</v>
      </c>
      <c r="O187" s="12" t="s">
        <v>5920</v>
      </c>
      <c r="P187" s="307">
        <v>5.49</v>
      </c>
      <c r="R187" s="12" t="s">
        <v>5920</v>
      </c>
      <c r="S187" s="308">
        <v>1</v>
      </c>
      <c r="T187" s="308">
        <v>1</v>
      </c>
    </row>
    <row r="188" spans="1:20" x14ac:dyDescent="0.2">
      <c r="A188" s="12" t="s">
        <v>5921</v>
      </c>
      <c r="B188" s="306">
        <v>1368.05</v>
      </c>
      <c r="C188" s="306">
        <v>638.04999999999995</v>
      </c>
      <c r="D188" s="306">
        <v>237.4</v>
      </c>
      <c r="E188" s="306">
        <v>99.45</v>
      </c>
      <c r="F188" s="306">
        <v>69.75</v>
      </c>
      <c r="H188" s="12" t="s">
        <v>5921</v>
      </c>
      <c r="I188" s="307">
        <v>1.174255015942</v>
      </c>
      <c r="J188" s="307">
        <v>0.85660520253100003</v>
      </c>
      <c r="K188" s="307">
        <v>0.68744634293699991</v>
      </c>
      <c r="L188" s="307">
        <v>0.66995811497149993</v>
      </c>
      <c r="M188" s="307">
        <v>0.65056208031849994</v>
      </c>
      <c r="O188" s="12" t="s">
        <v>5921</v>
      </c>
      <c r="P188" s="307">
        <v>6.45</v>
      </c>
      <c r="R188" s="12" t="s">
        <v>5921</v>
      </c>
      <c r="S188" s="308">
        <v>0.84</v>
      </c>
      <c r="T188" s="308">
        <v>1</v>
      </c>
    </row>
    <row r="189" spans="1:20" x14ac:dyDescent="0.2">
      <c r="A189" s="12" t="s">
        <v>5922</v>
      </c>
      <c r="B189" s="306">
        <v>949.65</v>
      </c>
      <c r="C189" s="306">
        <v>569.79999999999995</v>
      </c>
      <c r="D189" s="306">
        <v>207.75</v>
      </c>
      <c r="E189" s="306">
        <v>72.7</v>
      </c>
      <c r="F189" s="306">
        <v>37.1</v>
      </c>
      <c r="H189" s="12" t="s">
        <v>5922</v>
      </c>
      <c r="I189" s="307">
        <v>1.1395965277914999</v>
      </c>
      <c r="J189" s="307">
        <v>1.0699615837105001</v>
      </c>
      <c r="K189" s="307">
        <v>0.84674820131399997</v>
      </c>
      <c r="L189" s="307">
        <v>0.89666914296099998</v>
      </c>
      <c r="M189" s="307">
        <v>0.94150260010949993</v>
      </c>
      <c r="O189" s="12" t="s">
        <v>5922</v>
      </c>
      <c r="P189" s="307">
        <v>5.66</v>
      </c>
      <c r="R189" s="12" t="s">
        <v>5922</v>
      </c>
      <c r="S189" s="308">
        <v>0.94</v>
      </c>
      <c r="T189" s="308">
        <v>1</v>
      </c>
    </row>
    <row r="190" spans="1:20" x14ac:dyDescent="0.2">
      <c r="A190" s="12" t="s">
        <v>5923</v>
      </c>
      <c r="B190" s="306">
        <v>546.05000000000007</v>
      </c>
      <c r="C190" s="306">
        <v>826.5</v>
      </c>
      <c r="D190" s="306">
        <v>519.29999999999995</v>
      </c>
      <c r="E190" s="306">
        <v>310.10000000000002</v>
      </c>
      <c r="F190" s="306">
        <v>209.2</v>
      </c>
      <c r="H190" s="12" t="s">
        <v>5923</v>
      </c>
      <c r="I190" s="307">
        <v>1.721795535154</v>
      </c>
      <c r="J190" s="307">
        <v>1.473144730262</v>
      </c>
      <c r="K190" s="307">
        <v>1.2957187083570001</v>
      </c>
      <c r="L190" s="307">
        <v>1.272189092549</v>
      </c>
      <c r="M190" s="307">
        <v>1.2585164779575</v>
      </c>
      <c r="O190" s="12" t="s">
        <v>5923</v>
      </c>
      <c r="P190" s="307">
        <v>3.93</v>
      </c>
      <c r="R190" s="12" t="s">
        <v>5923</v>
      </c>
      <c r="S190" s="308">
        <v>0.9</v>
      </c>
      <c r="T190" s="308">
        <v>1</v>
      </c>
    </row>
    <row r="191" spans="1:20" x14ac:dyDescent="0.2">
      <c r="A191" s="12" t="s">
        <v>5924</v>
      </c>
      <c r="B191" s="306">
        <v>722.65</v>
      </c>
      <c r="C191" s="306">
        <v>400.59999999999997</v>
      </c>
      <c r="D191" s="306">
        <v>161.75</v>
      </c>
      <c r="E191" s="306">
        <v>117.25</v>
      </c>
      <c r="F191" s="306">
        <v>78.600000000000009</v>
      </c>
      <c r="H191" s="12" t="s">
        <v>5924</v>
      </c>
      <c r="I191" s="307">
        <v>0.87059578490299994</v>
      </c>
      <c r="J191" s="307">
        <v>0.70429863534000003</v>
      </c>
      <c r="K191" s="307">
        <v>0.61304188213800004</v>
      </c>
      <c r="L191" s="307">
        <v>0.58792242742400003</v>
      </c>
      <c r="M191" s="307">
        <v>0.55739752042950008</v>
      </c>
      <c r="O191" s="12" t="s">
        <v>5924</v>
      </c>
      <c r="P191" s="307">
        <v>6.91</v>
      </c>
      <c r="R191" s="12" t="s">
        <v>5924</v>
      </c>
      <c r="S191" s="308">
        <v>0.74</v>
      </c>
      <c r="T191" s="308">
        <v>1</v>
      </c>
    </row>
    <row r="192" spans="1:20" x14ac:dyDescent="0.2">
      <c r="A192" s="12" t="s">
        <v>5925</v>
      </c>
      <c r="B192" s="306">
        <v>1381.3999999999999</v>
      </c>
      <c r="C192" s="306">
        <v>529.75</v>
      </c>
      <c r="D192" s="306">
        <v>166.15000000000003</v>
      </c>
      <c r="E192" s="306">
        <v>65.3</v>
      </c>
      <c r="F192" s="306">
        <v>44.5</v>
      </c>
      <c r="H192" s="12" t="s">
        <v>5925</v>
      </c>
      <c r="I192" s="307">
        <v>1.0690076803670001</v>
      </c>
      <c r="J192" s="307">
        <v>0.88267856058850003</v>
      </c>
      <c r="K192" s="307">
        <v>0.75708128701799993</v>
      </c>
      <c r="L192" s="307">
        <v>0.71192986208849995</v>
      </c>
      <c r="M192" s="307">
        <v>0.692533827436</v>
      </c>
      <c r="O192" s="12" t="s">
        <v>5925</v>
      </c>
      <c r="P192" s="307">
        <v>7.16</v>
      </c>
      <c r="R192" s="12" t="s">
        <v>5925</v>
      </c>
      <c r="S192" s="308">
        <v>0.78</v>
      </c>
      <c r="T192" s="308">
        <v>1</v>
      </c>
    </row>
    <row r="193" spans="1:20" x14ac:dyDescent="0.2">
      <c r="A193" s="12" t="s">
        <v>5926</v>
      </c>
      <c r="B193" s="306">
        <v>1044.5999999999999</v>
      </c>
      <c r="C193" s="306">
        <v>459.99999999999994</v>
      </c>
      <c r="D193" s="306">
        <v>160.25</v>
      </c>
      <c r="E193" s="306">
        <v>74.2</v>
      </c>
      <c r="F193" s="306">
        <v>20.8</v>
      </c>
      <c r="H193" s="12" t="s">
        <v>5926</v>
      </c>
      <c r="I193" s="307">
        <v>0.69094398852999994</v>
      </c>
      <c r="J193" s="307">
        <v>0.45215018485449998</v>
      </c>
      <c r="K193" s="307">
        <v>0.36439107724600001</v>
      </c>
      <c r="L193" s="307">
        <v>0.32750681462800002</v>
      </c>
      <c r="M193" s="307">
        <v>0.31701387784849999</v>
      </c>
      <c r="O193" s="12" t="s">
        <v>5926</v>
      </c>
      <c r="P193" s="307">
        <v>7.34</v>
      </c>
      <c r="R193" s="12" t="s">
        <v>5926</v>
      </c>
      <c r="S193" s="308">
        <v>0.77</v>
      </c>
      <c r="T193" s="308">
        <v>1</v>
      </c>
    </row>
    <row r="194" spans="1:20" x14ac:dyDescent="0.2">
      <c r="A194" s="12" t="s">
        <v>5927</v>
      </c>
      <c r="B194" s="306">
        <v>872.44999999999993</v>
      </c>
      <c r="C194" s="306">
        <v>388.75</v>
      </c>
      <c r="D194" s="306">
        <v>139.45000000000002</v>
      </c>
      <c r="E194" s="306">
        <v>60.85</v>
      </c>
      <c r="F194" s="306">
        <v>51.949999999999996</v>
      </c>
      <c r="H194" s="12" t="s">
        <v>5927</v>
      </c>
      <c r="I194" s="307">
        <v>0.86932391377899998</v>
      </c>
      <c r="J194" s="307">
        <v>0.71288376543249998</v>
      </c>
      <c r="K194" s="307">
        <v>0.589830234111</v>
      </c>
      <c r="L194" s="307">
        <v>0.51542577331200001</v>
      </c>
      <c r="M194" s="307">
        <v>0.54626864808800002</v>
      </c>
      <c r="O194" s="12" t="s">
        <v>5927</v>
      </c>
      <c r="P194" s="307">
        <v>8.06</v>
      </c>
      <c r="R194" s="12" t="s">
        <v>5927</v>
      </c>
      <c r="S194" s="308">
        <v>0.85</v>
      </c>
      <c r="T194" s="308">
        <v>1</v>
      </c>
    </row>
    <row r="195" spans="1:20" x14ac:dyDescent="0.2">
      <c r="A195" s="12" t="s">
        <v>5928</v>
      </c>
      <c r="B195" s="306">
        <v>-105.35000000000001</v>
      </c>
      <c r="C195" s="306">
        <v>-66.75</v>
      </c>
      <c r="D195" s="306">
        <v>-29.649999999999995</v>
      </c>
      <c r="E195" s="306">
        <v>7.4</v>
      </c>
      <c r="F195" s="306">
        <v>-72.7</v>
      </c>
      <c r="H195" s="12" t="s">
        <v>5928</v>
      </c>
      <c r="I195" s="307">
        <v>2.1252966494869998</v>
      </c>
      <c r="J195" s="307">
        <v>2.6537591018275002</v>
      </c>
      <c r="K195" s="307">
        <v>2.8782443553494996</v>
      </c>
      <c r="L195" s="307">
        <v>3.074748444126</v>
      </c>
      <c r="M195" s="307">
        <v>3.0957343176845002</v>
      </c>
      <c r="O195" s="12" t="s">
        <v>5928</v>
      </c>
      <c r="P195" s="307">
        <v>9.4499999999999993</v>
      </c>
      <c r="R195" s="12" t="s">
        <v>5928</v>
      </c>
      <c r="S195" s="308">
        <v>0.6</v>
      </c>
      <c r="T195" s="308">
        <v>0.97</v>
      </c>
    </row>
    <row r="196" spans="1:20" x14ac:dyDescent="0.2">
      <c r="A196" s="12" t="s">
        <v>5929</v>
      </c>
      <c r="B196" s="306">
        <v>-160.25</v>
      </c>
      <c r="C196" s="306">
        <v>-83.05</v>
      </c>
      <c r="D196" s="306">
        <v>-89.05</v>
      </c>
      <c r="E196" s="306">
        <v>-1.5000000000000013</v>
      </c>
      <c r="F196" s="306">
        <v>-93.5</v>
      </c>
      <c r="H196" s="12" t="s">
        <v>5929</v>
      </c>
      <c r="I196" s="307">
        <v>2.6063819024299999</v>
      </c>
      <c r="J196" s="307">
        <v>3.2680728550904998</v>
      </c>
      <c r="K196" s="307">
        <v>3.7329417511929996</v>
      </c>
      <c r="L196" s="307">
        <v>3.7221308466325</v>
      </c>
      <c r="M196" s="307">
        <v>3.7240386533200001</v>
      </c>
      <c r="O196" s="12" t="s">
        <v>5929</v>
      </c>
      <c r="P196" s="307">
        <v>8.86</v>
      </c>
      <c r="R196" s="12" t="s">
        <v>5929</v>
      </c>
      <c r="S196" s="308">
        <v>0.6</v>
      </c>
      <c r="T196" s="308">
        <v>0.97</v>
      </c>
    </row>
    <row r="197" spans="1:20" x14ac:dyDescent="0.2">
      <c r="A197" s="12" t="s">
        <v>5930</v>
      </c>
      <c r="B197" s="306">
        <v>23.75</v>
      </c>
      <c r="C197" s="306">
        <v>-13.350000000000001</v>
      </c>
      <c r="D197" s="306">
        <v>-35.6</v>
      </c>
      <c r="E197" s="306">
        <v>10.4</v>
      </c>
      <c r="F197" s="306">
        <v>-37.1</v>
      </c>
      <c r="H197" s="12" t="s">
        <v>5930</v>
      </c>
      <c r="I197" s="307">
        <v>0.99555712291200005</v>
      </c>
      <c r="J197" s="307">
        <v>1.1167028475460001</v>
      </c>
      <c r="K197" s="307">
        <v>1.1764807904104999</v>
      </c>
      <c r="L197" s="307">
        <v>1.174890951504</v>
      </c>
      <c r="M197" s="307">
        <v>1.2302173454315</v>
      </c>
      <c r="O197" s="12" t="s">
        <v>5930</v>
      </c>
      <c r="P197" s="307">
        <v>9.65</v>
      </c>
      <c r="R197" s="12" t="s">
        <v>5930</v>
      </c>
      <c r="S197" s="308">
        <v>0.6</v>
      </c>
      <c r="T197" s="308">
        <v>0.97</v>
      </c>
    </row>
    <row r="198" spans="1:20" x14ac:dyDescent="0.2">
      <c r="A198" s="12" t="s">
        <v>5931</v>
      </c>
      <c r="B198" s="306">
        <v>562.4</v>
      </c>
      <c r="C198" s="306">
        <v>305.64999999999998</v>
      </c>
      <c r="D198" s="306">
        <v>80.099999999999994</v>
      </c>
      <c r="E198" s="306">
        <v>60.8</v>
      </c>
      <c r="F198" s="306">
        <v>-17.8</v>
      </c>
      <c r="H198" s="12" t="s">
        <v>5931</v>
      </c>
      <c r="I198" s="307">
        <v>2.4966830179185</v>
      </c>
      <c r="J198" s="307">
        <v>2.8798341942550003</v>
      </c>
      <c r="K198" s="307">
        <v>2.9319809103705001</v>
      </c>
      <c r="L198" s="307">
        <v>2.9990721122019997</v>
      </c>
      <c r="M198" s="307">
        <v>2.9516949128045002</v>
      </c>
      <c r="O198" s="12" t="s">
        <v>5931</v>
      </c>
      <c r="P198" s="307">
        <v>8.08</v>
      </c>
      <c r="R198" s="12" t="s">
        <v>5931</v>
      </c>
      <c r="S198" s="308">
        <v>1</v>
      </c>
      <c r="T198" s="308">
        <v>1</v>
      </c>
    </row>
    <row r="199" spans="1:20" x14ac:dyDescent="0.2">
      <c r="A199" s="12" t="s">
        <v>5932</v>
      </c>
      <c r="B199" s="306">
        <v>-54.900000000000006</v>
      </c>
      <c r="C199" s="306">
        <v>-50.449999999999996</v>
      </c>
      <c r="D199" s="306">
        <v>-66.8</v>
      </c>
      <c r="E199" s="306">
        <v>20.75</v>
      </c>
      <c r="F199" s="306">
        <v>-71.2</v>
      </c>
      <c r="H199" s="12" t="s">
        <v>5932</v>
      </c>
      <c r="I199" s="307">
        <v>1.7981078026399999</v>
      </c>
      <c r="J199" s="307">
        <v>2.1504161042005001</v>
      </c>
      <c r="K199" s="307">
        <v>2.3221187060444999</v>
      </c>
      <c r="L199" s="307">
        <v>2.4149652981524996</v>
      </c>
      <c r="M199" s="307">
        <v>2.4003387802180001</v>
      </c>
      <c r="O199" s="12" t="s">
        <v>5932</v>
      </c>
      <c r="P199" s="307">
        <v>9</v>
      </c>
      <c r="R199" s="12" t="s">
        <v>5932</v>
      </c>
      <c r="S199" s="308">
        <v>1</v>
      </c>
      <c r="T199" s="308">
        <v>1</v>
      </c>
    </row>
    <row r="200" spans="1:20" x14ac:dyDescent="0.2">
      <c r="A200" s="12" t="s">
        <v>5933</v>
      </c>
      <c r="B200" s="306">
        <v>195.85</v>
      </c>
      <c r="C200" s="306">
        <v>129.1</v>
      </c>
      <c r="D200" s="306">
        <v>25.25</v>
      </c>
      <c r="E200" s="306">
        <v>60.85</v>
      </c>
      <c r="F200" s="306">
        <v>-14.85</v>
      </c>
      <c r="H200" s="12" t="s">
        <v>5933</v>
      </c>
      <c r="I200" s="307">
        <v>1.2200423764335</v>
      </c>
      <c r="J200" s="307">
        <v>1.2944468372319999</v>
      </c>
      <c r="K200" s="307">
        <v>1.2451618311475001</v>
      </c>
      <c r="L200" s="307">
        <v>1.323699873102</v>
      </c>
      <c r="M200" s="307">
        <v>1.2979444828250002</v>
      </c>
      <c r="O200" s="12" t="s">
        <v>5933</v>
      </c>
      <c r="P200" s="307">
        <v>8.3699999999999992</v>
      </c>
      <c r="R200" s="12" t="s">
        <v>5933</v>
      </c>
      <c r="S200" s="308">
        <v>1</v>
      </c>
      <c r="T200" s="308">
        <v>1</v>
      </c>
    </row>
    <row r="201" spans="1:20" x14ac:dyDescent="0.2">
      <c r="A201" s="12" t="s">
        <v>5934</v>
      </c>
      <c r="B201" s="306">
        <v>185.5</v>
      </c>
      <c r="C201" s="306">
        <v>65.3</v>
      </c>
      <c r="D201" s="306">
        <v>66.75</v>
      </c>
      <c r="E201" s="306">
        <v>78.649999999999991</v>
      </c>
      <c r="F201" s="306">
        <v>-41.550000000000004</v>
      </c>
      <c r="H201" s="12" t="s">
        <v>5934</v>
      </c>
      <c r="I201" s="307">
        <v>0.47599776844399999</v>
      </c>
      <c r="J201" s="307">
        <v>0.60413878426449996</v>
      </c>
      <c r="K201" s="307">
        <v>0.62989417454149998</v>
      </c>
      <c r="L201" s="307">
        <v>0.68617447181199998</v>
      </c>
      <c r="M201" s="307">
        <v>0.62544262560450004</v>
      </c>
      <c r="O201" s="12" t="s">
        <v>5934</v>
      </c>
      <c r="P201" s="307">
        <v>14.61</v>
      </c>
      <c r="R201" s="12" t="s">
        <v>5934</v>
      </c>
      <c r="S201" s="308">
        <v>1</v>
      </c>
      <c r="T201" s="308">
        <v>1</v>
      </c>
    </row>
    <row r="202" spans="1:20" x14ac:dyDescent="0.2">
      <c r="A202" s="12" t="s">
        <v>5935</v>
      </c>
      <c r="B202" s="306">
        <v>286.34999999999997</v>
      </c>
      <c r="C202" s="306">
        <v>80.150000000000006</v>
      </c>
      <c r="D202" s="306">
        <v>4.4499999999999993</v>
      </c>
      <c r="E202" s="306">
        <v>5.95</v>
      </c>
      <c r="F202" s="306">
        <v>16.299999999999997</v>
      </c>
      <c r="H202" s="12" t="s">
        <v>5935</v>
      </c>
      <c r="I202" s="307">
        <v>0.35485204381000002</v>
      </c>
      <c r="J202" s="307">
        <v>0.383787111899</v>
      </c>
      <c r="K202" s="307">
        <v>0.39300817755349998</v>
      </c>
      <c r="L202" s="307">
        <v>0.40636282436350002</v>
      </c>
      <c r="M202" s="307">
        <v>0.36248327055899998</v>
      </c>
      <c r="O202" s="12" t="s">
        <v>5935</v>
      </c>
      <c r="P202" s="307">
        <v>16.899999999999999</v>
      </c>
      <c r="R202" s="12" t="s">
        <v>5935</v>
      </c>
      <c r="S202" s="308">
        <v>1</v>
      </c>
      <c r="T202" s="308">
        <v>1</v>
      </c>
    </row>
    <row r="203" spans="1:20" x14ac:dyDescent="0.2">
      <c r="A203" s="12" t="s">
        <v>5936</v>
      </c>
      <c r="B203" s="306">
        <v>336.8</v>
      </c>
      <c r="C203" s="306">
        <v>185.5</v>
      </c>
      <c r="D203" s="306">
        <v>68.25</v>
      </c>
      <c r="E203" s="306">
        <v>44.5</v>
      </c>
      <c r="F203" s="306">
        <v>4.4500000000000011</v>
      </c>
      <c r="H203" s="12" t="s">
        <v>5936</v>
      </c>
      <c r="I203" s="307">
        <v>0.59110210523600004</v>
      </c>
      <c r="J203" s="307">
        <v>0.58792242742400003</v>
      </c>
      <c r="K203" s="307">
        <v>0.58696852408</v>
      </c>
      <c r="L203" s="307">
        <v>0.59746146085999996</v>
      </c>
      <c r="M203" s="307">
        <v>0.53196009793450005</v>
      </c>
      <c r="O203" s="12" t="s">
        <v>5936</v>
      </c>
      <c r="P203" s="307">
        <v>13.13</v>
      </c>
      <c r="R203" s="12" t="s">
        <v>5936</v>
      </c>
      <c r="S203" s="308">
        <v>1</v>
      </c>
      <c r="T203" s="308">
        <v>1</v>
      </c>
    </row>
    <row r="204" spans="1:20" x14ac:dyDescent="0.2">
      <c r="A204" s="12" t="s">
        <v>5937</v>
      </c>
      <c r="B204" s="306">
        <v>2004.6</v>
      </c>
      <c r="C204" s="306">
        <v>1722.65</v>
      </c>
      <c r="D204" s="306">
        <v>919.95</v>
      </c>
      <c r="E204" s="306">
        <v>608.34999999999991</v>
      </c>
      <c r="F204" s="306">
        <v>387.25</v>
      </c>
      <c r="H204" s="12" t="s">
        <v>5937</v>
      </c>
      <c r="I204" s="307">
        <v>3.3850849985689999</v>
      </c>
      <c r="J204" s="307">
        <v>2.559958606376</v>
      </c>
      <c r="K204" s="307">
        <v>2.0384914452210001</v>
      </c>
      <c r="L204" s="307">
        <v>2.064564803279</v>
      </c>
      <c r="M204" s="307">
        <v>1.7488227965554999</v>
      </c>
      <c r="O204" s="12" t="s">
        <v>5937</v>
      </c>
      <c r="P204" s="307">
        <v>6.63</v>
      </c>
      <c r="R204" s="12" t="s">
        <v>5937</v>
      </c>
      <c r="S204" s="308">
        <v>0.94</v>
      </c>
      <c r="T204" s="308">
        <v>1</v>
      </c>
    </row>
    <row r="205" spans="1:20" x14ac:dyDescent="0.2">
      <c r="A205" s="12" t="s">
        <v>5938</v>
      </c>
      <c r="B205" s="306">
        <v>2133.7000000000003</v>
      </c>
      <c r="C205" s="306">
        <v>1715.25</v>
      </c>
      <c r="D205" s="306">
        <v>891.75</v>
      </c>
      <c r="E205" s="306">
        <v>556.4</v>
      </c>
      <c r="F205" s="306">
        <v>356.09999999999997</v>
      </c>
      <c r="H205" s="12" t="s">
        <v>5938</v>
      </c>
      <c r="I205" s="307">
        <v>3.0690250240645001</v>
      </c>
      <c r="J205" s="307">
        <v>2.2944555090809997</v>
      </c>
      <c r="K205" s="307">
        <v>1.8324483230089998</v>
      </c>
      <c r="L205" s="307">
        <v>1.8105085461070001</v>
      </c>
      <c r="M205" s="307">
        <v>1.5822076792109998</v>
      </c>
      <c r="O205" s="12" t="s">
        <v>5938</v>
      </c>
      <c r="P205" s="307">
        <v>6.56</v>
      </c>
      <c r="R205" s="12" t="s">
        <v>5938</v>
      </c>
      <c r="S205" s="308">
        <v>0.94</v>
      </c>
      <c r="T205" s="308">
        <v>1</v>
      </c>
    </row>
    <row r="206" spans="1:20" x14ac:dyDescent="0.2">
      <c r="A206" s="12" t="s">
        <v>5939</v>
      </c>
      <c r="B206" s="306">
        <v>676.60000000000014</v>
      </c>
      <c r="C206" s="306">
        <v>658.80000000000007</v>
      </c>
      <c r="D206" s="306">
        <v>319</v>
      </c>
      <c r="E206" s="306">
        <v>179.54999999999998</v>
      </c>
      <c r="F206" s="306">
        <v>117.2</v>
      </c>
      <c r="H206" s="12" t="s">
        <v>5939</v>
      </c>
      <c r="I206" s="307">
        <v>3.3272148623925002</v>
      </c>
      <c r="J206" s="307">
        <v>2.9625058173649998</v>
      </c>
      <c r="K206" s="307">
        <v>2.6658418775129999</v>
      </c>
      <c r="L206" s="307">
        <v>2.7965266355829996</v>
      </c>
      <c r="M206" s="307">
        <v>2.7548728562465001</v>
      </c>
      <c r="O206" s="12" t="s">
        <v>5939</v>
      </c>
      <c r="P206" s="307">
        <v>6.93</v>
      </c>
      <c r="R206" s="12" t="s">
        <v>5939</v>
      </c>
      <c r="S206" s="308">
        <v>0.94</v>
      </c>
      <c r="T206" s="308">
        <v>1</v>
      </c>
    </row>
    <row r="207" spans="1:20" x14ac:dyDescent="0.2">
      <c r="A207" s="12" t="s">
        <v>5940</v>
      </c>
      <c r="B207" s="306">
        <v>290.8</v>
      </c>
      <c r="C207" s="306">
        <v>106.85</v>
      </c>
      <c r="D207" s="306">
        <v>72.7</v>
      </c>
      <c r="E207" s="306">
        <v>56.4</v>
      </c>
      <c r="F207" s="306">
        <v>-2.95</v>
      </c>
      <c r="H207" s="12" t="s">
        <v>5940</v>
      </c>
      <c r="I207" s="307">
        <v>0.41939950339200005</v>
      </c>
      <c r="J207" s="307">
        <v>0.48839851191100003</v>
      </c>
      <c r="K207" s="307">
        <v>0.46645873500849999</v>
      </c>
      <c r="L207" s="307">
        <v>0.49666567422149999</v>
      </c>
      <c r="M207" s="307">
        <v>0.45819157269749999</v>
      </c>
      <c r="O207" s="12" t="s">
        <v>5940</v>
      </c>
      <c r="P207" s="307">
        <v>17.260000000000002</v>
      </c>
      <c r="R207" s="12" t="s">
        <v>5940</v>
      </c>
      <c r="S207" s="308">
        <v>1</v>
      </c>
      <c r="T207" s="308">
        <v>1</v>
      </c>
    </row>
    <row r="208" spans="1:20" x14ac:dyDescent="0.2">
      <c r="A208" s="12" t="s">
        <v>5941</v>
      </c>
      <c r="B208" s="306">
        <v>209.25</v>
      </c>
      <c r="C208" s="306">
        <v>72.7</v>
      </c>
      <c r="D208" s="306">
        <v>1.45</v>
      </c>
      <c r="E208" s="306">
        <v>37.1</v>
      </c>
      <c r="F208" s="306">
        <v>-1.5000000000000013</v>
      </c>
      <c r="H208" s="12" t="s">
        <v>5941</v>
      </c>
      <c r="I208" s="307">
        <v>0.5526280037115</v>
      </c>
      <c r="J208" s="307">
        <v>0.60604659095199997</v>
      </c>
      <c r="K208" s="307">
        <v>0.59746146085949992</v>
      </c>
      <c r="L208" s="307">
        <v>0.634345723478</v>
      </c>
      <c r="M208" s="307">
        <v>0.58951226632999998</v>
      </c>
      <c r="O208" s="12" t="s">
        <v>5941</v>
      </c>
      <c r="P208" s="307">
        <v>16.04</v>
      </c>
      <c r="R208" s="12" t="s">
        <v>5941</v>
      </c>
      <c r="S208" s="308">
        <v>1</v>
      </c>
      <c r="T208" s="308">
        <v>1</v>
      </c>
    </row>
    <row r="209" spans="1:20" x14ac:dyDescent="0.2">
      <c r="A209" s="12" t="s">
        <v>5942</v>
      </c>
      <c r="B209" s="306">
        <v>192.9</v>
      </c>
      <c r="C209" s="306">
        <v>130.6</v>
      </c>
      <c r="D209" s="306">
        <v>57.85</v>
      </c>
      <c r="E209" s="306">
        <v>53.400000000000006</v>
      </c>
      <c r="F209" s="306">
        <v>5.95</v>
      </c>
      <c r="H209" s="12" t="s">
        <v>5942</v>
      </c>
      <c r="I209" s="307">
        <v>0.62003717332399999</v>
      </c>
      <c r="J209" s="307">
        <v>0.67122998609649998</v>
      </c>
      <c r="K209" s="307">
        <v>0.63688946572749994</v>
      </c>
      <c r="L209" s="307">
        <v>0.68045105175050002</v>
      </c>
      <c r="M209" s="307">
        <v>0.60795439763900005</v>
      </c>
      <c r="O209" s="12" t="s">
        <v>5942</v>
      </c>
      <c r="P209" s="307">
        <v>11.86</v>
      </c>
      <c r="R209" s="12" t="s">
        <v>5942</v>
      </c>
      <c r="S209" s="308">
        <v>1</v>
      </c>
      <c r="T209" s="308">
        <v>1</v>
      </c>
    </row>
    <row r="210" spans="1:20" x14ac:dyDescent="0.2">
      <c r="A210" s="12" t="s">
        <v>5943</v>
      </c>
      <c r="B210" s="306">
        <v>568.30000000000007</v>
      </c>
      <c r="C210" s="306">
        <v>691.45</v>
      </c>
      <c r="D210" s="306">
        <v>357.6</v>
      </c>
      <c r="E210" s="306">
        <v>302.7</v>
      </c>
      <c r="F210" s="306">
        <v>197.35</v>
      </c>
      <c r="H210" s="12" t="s">
        <v>5943</v>
      </c>
      <c r="I210" s="307">
        <v>3.2047972666334998</v>
      </c>
      <c r="J210" s="307">
        <v>2.8416780605124998</v>
      </c>
      <c r="K210" s="307">
        <v>2.9268934258715</v>
      </c>
      <c r="L210" s="307">
        <v>2.7246659170334997</v>
      </c>
      <c r="M210" s="307">
        <v>2.4887338233890004</v>
      </c>
      <c r="O210" s="12" t="s">
        <v>5943</v>
      </c>
      <c r="P210" s="307">
        <v>6.53</v>
      </c>
      <c r="R210" s="12" t="s">
        <v>5943</v>
      </c>
      <c r="S210" s="308">
        <v>0.57999999999999996</v>
      </c>
      <c r="T210" s="308">
        <v>0.94</v>
      </c>
    </row>
    <row r="211" spans="1:20" x14ac:dyDescent="0.2">
      <c r="A211" s="12" t="s">
        <v>5944</v>
      </c>
      <c r="B211" s="306">
        <v>270.05</v>
      </c>
      <c r="C211" s="306">
        <v>321.99999999999994</v>
      </c>
      <c r="D211" s="306">
        <v>115.74999999999999</v>
      </c>
      <c r="E211" s="306">
        <v>106.80000000000001</v>
      </c>
      <c r="F211" s="306">
        <v>43</v>
      </c>
      <c r="H211" s="12" t="s">
        <v>5944</v>
      </c>
      <c r="I211" s="307">
        <v>2.1815769467575001</v>
      </c>
      <c r="J211" s="307">
        <v>1.9691744689215001</v>
      </c>
      <c r="K211" s="307">
        <v>1.9977915692289998</v>
      </c>
      <c r="L211" s="307">
        <v>2.1411950385465</v>
      </c>
      <c r="M211" s="307">
        <v>1.9653588555475001</v>
      </c>
      <c r="O211" s="12" t="s">
        <v>5944</v>
      </c>
      <c r="P211" s="307">
        <v>5.41</v>
      </c>
      <c r="R211" s="12" t="s">
        <v>5944</v>
      </c>
      <c r="S211" s="308">
        <v>0.57999999999999996</v>
      </c>
      <c r="T211" s="308">
        <v>0.94</v>
      </c>
    </row>
    <row r="212" spans="1:20" x14ac:dyDescent="0.2">
      <c r="A212" s="12" t="s">
        <v>5945</v>
      </c>
      <c r="B212" s="306">
        <v>231.45</v>
      </c>
      <c r="C212" s="306">
        <v>181</v>
      </c>
      <c r="D212" s="306">
        <v>0</v>
      </c>
      <c r="E212" s="306">
        <v>8.8999999999999986</v>
      </c>
      <c r="F212" s="306">
        <v>-41.499999999999993</v>
      </c>
      <c r="H212" s="12" t="s">
        <v>5945</v>
      </c>
      <c r="I212" s="307">
        <v>2.271879796616</v>
      </c>
      <c r="J212" s="307">
        <v>2.0394453485649997</v>
      </c>
      <c r="K212" s="307">
        <v>2.1001771947724999</v>
      </c>
      <c r="L212" s="307">
        <v>2.1399231674215002</v>
      </c>
      <c r="M212" s="307">
        <v>2.0620210610295002</v>
      </c>
      <c r="O212" s="12" t="s">
        <v>5945</v>
      </c>
      <c r="P212" s="307">
        <v>5.6</v>
      </c>
      <c r="R212" s="12" t="s">
        <v>5945</v>
      </c>
      <c r="S212" s="308">
        <v>0.57999999999999996</v>
      </c>
      <c r="T212" s="308">
        <v>0.94</v>
      </c>
    </row>
    <row r="213" spans="1:20" x14ac:dyDescent="0.2">
      <c r="A213" s="12" t="s">
        <v>5946</v>
      </c>
      <c r="B213" s="306">
        <v>979.30000000000007</v>
      </c>
      <c r="C213" s="306">
        <v>488.15</v>
      </c>
      <c r="D213" s="306">
        <v>109.8</v>
      </c>
      <c r="E213" s="306">
        <v>102.35</v>
      </c>
      <c r="F213" s="306">
        <v>-2.949999999999998</v>
      </c>
      <c r="H213" s="12" t="s">
        <v>5946</v>
      </c>
      <c r="I213" s="307">
        <v>4.0792086649110004</v>
      </c>
      <c r="J213" s="307">
        <v>3.3469288648260003</v>
      </c>
      <c r="K213" s="307">
        <v>3.2556721116239999</v>
      </c>
      <c r="L213" s="307">
        <v>3.4807933007080001</v>
      </c>
      <c r="M213" s="307">
        <v>3.1752262629820001</v>
      </c>
      <c r="O213" s="12" t="s">
        <v>5946</v>
      </c>
      <c r="P213" s="307">
        <v>8.52</v>
      </c>
      <c r="R213" s="12" t="s">
        <v>5946</v>
      </c>
      <c r="S213" s="308">
        <v>1</v>
      </c>
      <c r="T213" s="308">
        <v>1</v>
      </c>
    </row>
    <row r="214" spans="1:20" x14ac:dyDescent="0.2">
      <c r="A214" s="12" t="s">
        <v>5947</v>
      </c>
      <c r="B214" s="306">
        <v>701.85000000000014</v>
      </c>
      <c r="C214" s="306">
        <v>415.5</v>
      </c>
      <c r="D214" s="306">
        <v>129.1</v>
      </c>
      <c r="E214" s="306">
        <v>69.75</v>
      </c>
      <c r="F214" s="306">
        <v>-5.8999999999999986</v>
      </c>
      <c r="H214" s="12" t="s">
        <v>5947</v>
      </c>
      <c r="I214" s="307">
        <v>3.0038416289200001</v>
      </c>
      <c r="J214" s="307">
        <v>2.4165551370589999</v>
      </c>
      <c r="K214" s="307">
        <v>2.3055843814229999</v>
      </c>
      <c r="L214" s="307">
        <v>2.5237102793205</v>
      </c>
      <c r="M214" s="307">
        <v>2.0823709990254997</v>
      </c>
      <c r="O214" s="12" t="s">
        <v>5947</v>
      </c>
      <c r="P214" s="307">
        <v>7.44</v>
      </c>
      <c r="R214" s="12" t="s">
        <v>5947</v>
      </c>
      <c r="S214" s="308">
        <v>1</v>
      </c>
      <c r="T214" s="308">
        <v>1</v>
      </c>
    </row>
    <row r="215" spans="1:20" x14ac:dyDescent="0.2">
      <c r="A215" s="12" t="s">
        <v>5948</v>
      </c>
      <c r="B215" s="306">
        <v>86.05</v>
      </c>
      <c r="C215" s="306">
        <v>71.2</v>
      </c>
      <c r="D215" s="306">
        <v>-50.45</v>
      </c>
      <c r="E215" s="306">
        <v>13.349999999999998</v>
      </c>
      <c r="F215" s="306">
        <v>-14.849999999999998</v>
      </c>
      <c r="H215" s="12" t="s">
        <v>5948</v>
      </c>
      <c r="I215" s="307">
        <v>1.7605876044594999</v>
      </c>
      <c r="J215" s="307">
        <v>1.7888867369854999</v>
      </c>
      <c r="K215" s="307">
        <v>1.7119385339369999</v>
      </c>
      <c r="L215" s="307">
        <v>2.0369016063154999</v>
      </c>
      <c r="M215" s="307">
        <v>1.8105085461070001</v>
      </c>
      <c r="O215" s="12" t="s">
        <v>5948</v>
      </c>
      <c r="P215" s="307">
        <v>6.84</v>
      </c>
      <c r="R215" s="12" t="s">
        <v>5948</v>
      </c>
      <c r="S215" s="308">
        <v>1</v>
      </c>
      <c r="T215" s="308">
        <v>1</v>
      </c>
    </row>
    <row r="216" spans="1:20" x14ac:dyDescent="0.2">
      <c r="A216" s="12" t="s">
        <v>5949</v>
      </c>
      <c r="B216" s="306">
        <v>179.54999999999998</v>
      </c>
      <c r="C216" s="306">
        <v>124.64999999999999</v>
      </c>
      <c r="D216" s="306">
        <v>-37.099999999999994</v>
      </c>
      <c r="E216" s="306">
        <v>-34.1</v>
      </c>
      <c r="F216" s="306">
        <v>-66.8</v>
      </c>
      <c r="H216" s="12" t="s">
        <v>5949</v>
      </c>
      <c r="I216" s="307">
        <v>1.2321251521184999</v>
      </c>
      <c r="J216" s="307">
        <v>1.229263442088</v>
      </c>
      <c r="K216" s="307">
        <v>1.1701214347865001</v>
      </c>
      <c r="L216" s="307">
        <v>1.5205219296600001</v>
      </c>
      <c r="M216" s="307">
        <v>1.3554966512214999</v>
      </c>
      <c r="O216" s="12" t="s">
        <v>5949</v>
      </c>
      <c r="P216" s="307">
        <v>7.18</v>
      </c>
      <c r="R216" s="12" t="s">
        <v>5949</v>
      </c>
      <c r="S216" s="308">
        <v>1</v>
      </c>
      <c r="T216" s="308">
        <v>1</v>
      </c>
    </row>
    <row r="217" spans="1:20" x14ac:dyDescent="0.2">
      <c r="A217" s="12" t="s">
        <v>5950</v>
      </c>
      <c r="B217" s="306">
        <v>123.15</v>
      </c>
      <c r="C217" s="306">
        <v>124.65</v>
      </c>
      <c r="D217" s="306">
        <v>-5.95</v>
      </c>
      <c r="E217" s="306">
        <v>4.4500000000000011</v>
      </c>
      <c r="F217" s="306">
        <v>-19.25</v>
      </c>
      <c r="H217" s="12" t="s">
        <v>5950</v>
      </c>
      <c r="I217" s="307">
        <v>1.418772239678</v>
      </c>
      <c r="J217" s="307">
        <v>1.3742567503115</v>
      </c>
      <c r="K217" s="307">
        <v>1.4410299843615002</v>
      </c>
      <c r="L217" s="307">
        <v>1.7491407643365</v>
      </c>
      <c r="M217" s="307">
        <v>1.5551804178099999</v>
      </c>
      <c r="O217" s="12" t="s">
        <v>5950</v>
      </c>
      <c r="P217" s="307">
        <v>7.09</v>
      </c>
      <c r="R217" s="12" t="s">
        <v>5950</v>
      </c>
      <c r="S217" s="308">
        <v>1</v>
      </c>
      <c r="T217" s="308">
        <v>1</v>
      </c>
    </row>
    <row r="218" spans="1:20" x14ac:dyDescent="0.2">
      <c r="A218" s="12" t="s">
        <v>5951</v>
      </c>
      <c r="B218" s="306">
        <v>995.65</v>
      </c>
      <c r="C218" s="306">
        <v>1050.5500000000002</v>
      </c>
      <c r="D218" s="306">
        <v>727.10000000000014</v>
      </c>
      <c r="E218" s="306">
        <v>595</v>
      </c>
      <c r="F218" s="306">
        <v>452.6</v>
      </c>
      <c r="H218" s="12" t="s">
        <v>5951</v>
      </c>
      <c r="I218" s="307">
        <v>1.7888867369854999</v>
      </c>
      <c r="J218" s="307">
        <v>1.4718728591370001</v>
      </c>
      <c r="K218" s="307">
        <v>1.4833196992605</v>
      </c>
      <c r="L218" s="307">
        <v>1.4318089187075</v>
      </c>
      <c r="M218" s="307">
        <v>1.2518391545525001</v>
      </c>
      <c r="O218" s="12" t="s">
        <v>5951</v>
      </c>
      <c r="P218" s="307">
        <v>6.79</v>
      </c>
      <c r="R218" s="12" t="s">
        <v>5951</v>
      </c>
      <c r="S218" s="308">
        <v>1</v>
      </c>
      <c r="T218" s="308">
        <v>1</v>
      </c>
    </row>
    <row r="219" spans="1:20" x14ac:dyDescent="0.2">
      <c r="A219" s="12" t="s">
        <v>5952</v>
      </c>
      <c r="B219" s="306">
        <v>721.15</v>
      </c>
      <c r="C219" s="306">
        <v>758.19999999999993</v>
      </c>
      <c r="D219" s="306">
        <v>519.35</v>
      </c>
      <c r="E219" s="306">
        <v>430.3</v>
      </c>
      <c r="F219" s="306">
        <v>289.35000000000002</v>
      </c>
      <c r="H219" s="12" t="s">
        <v>5952</v>
      </c>
      <c r="I219" s="307">
        <v>1.1195645575765001</v>
      </c>
      <c r="J219" s="307">
        <v>0.99555712291199994</v>
      </c>
      <c r="K219" s="307">
        <v>1.0489757101520001</v>
      </c>
      <c r="L219" s="307">
        <v>1.10175836183</v>
      </c>
      <c r="M219" s="307">
        <v>0.97679702382150002</v>
      </c>
      <c r="O219" s="12" t="s">
        <v>5952</v>
      </c>
      <c r="P219" s="307">
        <v>7</v>
      </c>
      <c r="R219" s="12" t="s">
        <v>5952</v>
      </c>
      <c r="S219" s="308">
        <v>1</v>
      </c>
      <c r="T219" s="308">
        <v>1</v>
      </c>
    </row>
    <row r="220" spans="1:20" x14ac:dyDescent="0.2">
      <c r="A220" s="12" t="s">
        <v>5953</v>
      </c>
      <c r="B220" s="306">
        <v>379.85</v>
      </c>
      <c r="C220" s="306">
        <v>391.75</v>
      </c>
      <c r="D220" s="306">
        <v>244.8</v>
      </c>
      <c r="E220" s="306">
        <v>218.10000000000002</v>
      </c>
      <c r="F220" s="306">
        <v>158.75</v>
      </c>
      <c r="H220" s="12" t="s">
        <v>5953</v>
      </c>
      <c r="I220" s="307">
        <v>0.85978488034299994</v>
      </c>
      <c r="J220" s="307">
        <v>0.81940297213149993</v>
      </c>
      <c r="K220" s="307">
        <v>0.87790904387099999</v>
      </c>
      <c r="L220" s="307">
        <v>0.89253556180549998</v>
      </c>
      <c r="M220" s="307">
        <v>0.80064287304150006</v>
      </c>
      <c r="O220" s="12" t="s">
        <v>5953</v>
      </c>
      <c r="P220" s="307">
        <v>6.41</v>
      </c>
      <c r="R220" s="12" t="s">
        <v>5953</v>
      </c>
      <c r="S220" s="308">
        <v>1</v>
      </c>
      <c r="T220" s="308">
        <v>1</v>
      </c>
    </row>
    <row r="221" spans="1:20" x14ac:dyDescent="0.2">
      <c r="A221" s="12" t="s">
        <v>5954</v>
      </c>
      <c r="B221" s="306">
        <v>1295.3499999999999</v>
      </c>
      <c r="C221" s="306">
        <v>832.44999999999993</v>
      </c>
      <c r="D221" s="306">
        <v>333.84999999999997</v>
      </c>
      <c r="E221" s="306">
        <v>189.9</v>
      </c>
      <c r="F221" s="306">
        <v>53.400000000000006</v>
      </c>
      <c r="H221" s="12" t="s">
        <v>5954</v>
      </c>
      <c r="I221" s="307">
        <v>2.3650443565054999</v>
      </c>
      <c r="J221" s="307">
        <v>2.1392872318589999</v>
      </c>
      <c r="K221" s="307">
        <v>2.0938178391490001</v>
      </c>
      <c r="L221" s="307">
        <v>2.0353117674095</v>
      </c>
      <c r="M221" s="307">
        <v>1.9364237874589998</v>
      </c>
      <c r="O221" s="12" t="s">
        <v>5954</v>
      </c>
      <c r="P221" s="307">
        <v>7.04</v>
      </c>
      <c r="R221" s="12" t="s">
        <v>5954</v>
      </c>
      <c r="S221" s="308">
        <v>1</v>
      </c>
      <c r="T221" s="308">
        <v>1</v>
      </c>
    </row>
    <row r="222" spans="1:20" x14ac:dyDescent="0.2">
      <c r="A222" s="12" t="s">
        <v>5955</v>
      </c>
      <c r="B222" s="306">
        <v>1419.95</v>
      </c>
      <c r="C222" s="306">
        <v>1044.5999999999999</v>
      </c>
      <c r="D222" s="306">
        <v>546.05000000000007</v>
      </c>
      <c r="E222" s="306">
        <v>351.65000000000003</v>
      </c>
      <c r="F222" s="306">
        <v>175.1</v>
      </c>
      <c r="H222" s="12" t="s">
        <v>5955</v>
      </c>
      <c r="I222" s="307">
        <v>1.6960401448775</v>
      </c>
      <c r="J222" s="307">
        <v>1.5701249035255</v>
      </c>
      <c r="K222" s="307">
        <v>1.5303789308770002</v>
      </c>
      <c r="L222" s="307">
        <v>1.542779674343</v>
      </c>
      <c r="M222" s="307">
        <v>1.3748926858735</v>
      </c>
      <c r="O222" s="12" t="s">
        <v>5955</v>
      </c>
      <c r="P222" s="307">
        <v>6.96</v>
      </c>
      <c r="R222" s="12" t="s">
        <v>5955</v>
      </c>
      <c r="S222" s="308">
        <v>1</v>
      </c>
      <c r="T222" s="308">
        <v>1</v>
      </c>
    </row>
    <row r="223" spans="1:20" x14ac:dyDescent="0.2">
      <c r="A223" s="12" t="s">
        <v>5956</v>
      </c>
      <c r="B223" s="306">
        <v>826.5</v>
      </c>
      <c r="C223" s="306">
        <v>440.7</v>
      </c>
      <c r="D223" s="306">
        <v>148.4</v>
      </c>
      <c r="E223" s="306">
        <v>44.5</v>
      </c>
      <c r="F223" s="306">
        <v>-47.5</v>
      </c>
      <c r="H223" s="12" t="s">
        <v>5956</v>
      </c>
      <c r="I223" s="307">
        <v>1.691588595941</v>
      </c>
      <c r="J223" s="307">
        <v>1.5888850026160002</v>
      </c>
      <c r="K223" s="307">
        <v>1.6801417558184999</v>
      </c>
      <c r="L223" s="307">
        <v>1.603511520551</v>
      </c>
      <c r="M223" s="307">
        <v>1.6038294883319999</v>
      </c>
      <c r="O223" s="12" t="s">
        <v>5956</v>
      </c>
      <c r="P223" s="307">
        <v>6.49</v>
      </c>
      <c r="R223" s="12" t="s">
        <v>5956</v>
      </c>
      <c r="S223" s="308">
        <v>1</v>
      </c>
      <c r="T223" s="308">
        <v>1</v>
      </c>
    </row>
    <row r="224" spans="1:20" x14ac:dyDescent="0.2">
      <c r="A224" s="12" t="s">
        <v>5957</v>
      </c>
      <c r="B224" s="306">
        <v>651.35</v>
      </c>
      <c r="C224" s="306">
        <v>896.2</v>
      </c>
      <c r="D224" s="306">
        <v>660.3</v>
      </c>
      <c r="E224" s="306">
        <v>526.75</v>
      </c>
      <c r="F224" s="306">
        <v>464.40000000000003</v>
      </c>
      <c r="H224" s="12" t="s">
        <v>5957</v>
      </c>
      <c r="I224" s="307">
        <v>3.3281687657359997</v>
      </c>
      <c r="J224" s="307">
        <v>1.9109863649630001</v>
      </c>
      <c r="K224" s="307">
        <v>2.0413531552519997</v>
      </c>
      <c r="L224" s="307">
        <v>2.0149618294135001</v>
      </c>
      <c r="M224" s="307">
        <v>1.5666272579325</v>
      </c>
      <c r="O224" s="12" t="s">
        <v>5957</v>
      </c>
      <c r="P224" s="307">
        <v>6.64</v>
      </c>
      <c r="R224" s="12" t="s">
        <v>5957</v>
      </c>
      <c r="S224" s="308">
        <v>1</v>
      </c>
      <c r="T224" s="308">
        <v>1</v>
      </c>
    </row>
    <row r="225" spans="1:20" x14ac:dyDescent="0.2">
      <c r="A225" s="12" t="s">
        <v>5958</v>
      </c>
      <c r="B225" s="306">
        <v>-56.349999999999994</v>
      </c>
      <c r="C225" s="306">
        <v>-83.100000000000009</v>
      </c>
      <c r="D225" s="306">
        <v>-120.2</v>
      </c>
      <c r="E225" s="306">
        <v>-92</v>
      </c>
      <c r="F225" s="306">
        <v>-89.05</v>
      </c>
      <c r="H225" s="12" t="s">
        <v>5958</v>
      </c>
      <c r="I225" s="307">
        <v>1.5580421278404999</v>
      </c>
      <c r="J225" s="307">
        <v>1.6826854980674999</v>
      </c>
      <c r="K225" s="307">
        <v>1.5860232925855</v>
      </c>
      <c r="L225" s="307">
        <v>1.6388059442630001</v>
      </c>
      <c r="M225" s="307">
        <v>1.7570899588665001</v>
      </c>
      <c r="O225" s="12" t="s">
        <v>5958</v>
      </c>
      <c r="P225" s="307">
        <v>7.16</v>
      </c>
      <c r="R225" s="12" t="s">
        <v>5958</v>
      </c>
      <c r="S225" s="308">
        <v>1</v>
      </c>
      <c r="T225" s="308">
        <v>1</v>
      </c>
    </row>
    <row r="226" spans="1:20" x14ac:dyDescent="0.2">
      <c r="A226" s="12" t="s">
        <v>5959</v>
      </c>
      <c r="B226" s="306">
        <v>105.35</v>
      </c>
      <c r="C226" s="306">
        <v>145.4</v>
      </c>
      <c r="D226" s="306">
        <v>83.100000000000009</v>
      </c>
      <c r="E226" s="306">
        <v>90.5</v>
      </c>
      <c r="F226" s="306">
        <v>77.149999999999991</v>
      </c>
      <c r="H226" s="12" t="s">
        <v>5959</v>
      </c>
      <c r="I226" s="307">
        <v>1.7971538992965002</v>
      </c>
      <c r="J226" s="307">
        <v>1.4836376670415001</v>
      </c>
      <c r="K226" s="307">
        <v>1.4791861181049999</v>
      </c>
      <c r="L226" s="307">
        <v>1.613686489549</v>
      </c>
      <c r="M226" s="307">
        <v>1.4009660439315001</v>
      </c>
      <c r="O226" s="12" t="s">
        <v>5959</v>
      </c>
      <c r="P226" s="307">
        <v>6.77</v>
      </c>
      <c r="R226" s="12" t="s">
        <v>5959</v>
      </c>
      <c r="S226" s="308">
        <v>1</v>
      </c>
      <c r="T226" s="308">
        <v>1</v>
      </c>
    </row>
    <row r="227" spans="1:20" x14ac:dyDescent="0.2">
      <c r="A227" s="12" t="s">
        <v>5960</v>
      </c>
      <c r="B227" s="306">
        <v>465.95</v>
      </c>
      <c r="C227" s="306">
        <v>479.24999999999994</v>
      </c>
      <c r="D227" s="306">
        <v>301.25</v>
      </c>
      <c r="E227" s="306">
        <v>286.34999999999997</v>
      </c>
      <c r="F227" s="306">
        <v>201.8</v>
      </c>
      <c r="H227" s="12" t="s">
        <v>5960</v>
      </c>
      <c r="I227" s="307">
        <v>1.3179764530405</v>
      </c>
      <c r="J227" s="307">
        <v>1.3993762050259999</v>
      </c>
      <c r="K227" s="307">
        <v>1.3545427478774998</v>
      </c>
      <c r="L227" s="307">
        <v>1.2709172214239999</v>
      </c>
      <c r="M227" s="307">
        <v>1.2651938013624999</v>
      </c>
      <c r="O227" s="12" t="s">
        <v>5960</v>
      </c>
      <c r="P227" s="307">
        <v>6.07</v>
      </c>
      <c r="R227" s="12" t="s">
        <v>5960</v>
      </c>
      <c r="S227" s="308">
        <v>1</v>
      </c>
      <c r="T227" s="308">
        <v>1</v>
      </c>
    </row>
    <row r="228" spans="1:20" x14ac:dyDescent="0.2">
      <c r="A228" s="12" t="s">
        <v>5961</v>
      </c>
      <c r="B228" s="306">
        <v>178.04999999999998</v>
      </c>
      <c r="C228" s="306">
        <v>200.35</v>
      </c>
      <c r="D228" s="306">
        <v>103.85</v>
      </c>
      <c r="E228" s="306">
        <v>114.25</v>
      </c>
      <c r="F228" s="306">
        <v>62.300000000000004</v>
      </c>
      <c r="H228" s="12" t="s">
        <v>5961</v>
      </c>
      <c r="I228" s="307">
        <v>0.57774745842600006</v>
      </c>
      <c r="J228" s="307">
        <v>0.59555365417249995</v>
      </c>
      <c r="K228" s="307">
        <v>0.54785848699350004</v>
      </c>
      <c r="L228" s="307">
        <v>0.60700049429500003</v>
      </c>
      <c r="M228" s="307">
        <v>0.57234200614499997</v>
      </c>
      <c r="O228" s="12" t="s">
        <v>5961</v>
      </c>
      <c r="P228" s="307">
        <v>6.35</v>
      </c>
      <c r="R228" s="12" t="s">
        <v>5961</v>
      </c>
      <c r="S228" s="308">
        <v>1</v>
      </c>
      <c r="T228" s="308">
        <v>1</v>
      </c>
    </row>
    <row r="229" spans="1:20" x14ac:dyDescent="0.2">
      <c r="A229" s="12" t="s">
        <v>5962</v>
      </c>
      <c r="B229" s="306">
        <v>155.79999999999998</v>
      </c>
      <c r="C229" s="306">
        <v>228.49999999999997</v>
      </c>
      <c r="D229" s="306">
        <v>140.94999999999999</v>
      </c>
      <c r="E229" s="306">
        <v>140.95000000000002</v>
      </c>
      <c r="F229" s="306">
        <v>100.9</v>
      </c>
      <c r="H229" s="12" t="s">
        <v>5962</v>
      </c>
      <c r="I229" s="307">
        <v>0.55866939155399997</v>
      </c>
      <c r="J229" s="307">
        <v>0.56630061830300005</v>
      </c>
      <c r="K229" s="307">
        <v>0.52242106449850001</v>
      </c>
      <c r="L229" s="307">
        <v>0.59078413745449998</v>
      </c>
      <c r="M229" s="307">
        <v>0.55358190705499999</v>
      </c>
      <c r="O229" s="12" t="s">
        <v>5962</v>
      </c>
      <c r="P229" s="307">
        <v>6.17</v>
      </c>
      <c r="R229" s="12" t="s">
        <v>5962</v>
      </c>
      <c r="S229" s="308">
        <v>1</v>
      </c>
      <c r="T229" s="308">
        <v>1</v>
      </c>
    </row>
    <row r="230" spans="1:20" x14ac:dyDescent="0.2">
      <c r="A230" s="12" t="s">
        <v>5963</v>
      </c>
      <c r="B230" s="306">
        <v>963</v>
      </c>
      <c r="C230" s="306">
        <v>976.35</v>
      </c>
      <c r="D230" s="306">
        <v>664.75</v>
      </c>
      <c r="E230" s="306">
        <v>552</v>
      </c>
      <c r="F230" s="306">
        <v>402.1</v>
      </c>
      <c r="H230" s="12" t="s">
        <v>5963</v>
      </c>
      <c r="I230" s="307">
        <v>1.6934964026279999</v>
      </c>
      <c r="J230" s="307">
        <v>1.57934596918</v>
      </c>
      <c r="K230" s="307">
        <v>1.4397581132370001</v>
      </c>
      <c r="L230" s="307">
        <v>1.497310281633</v>
      </c>
      <c r="M230" s="307">
        <v>1.3186123886029999</v>
      </c>
      <c r="O230" s="12" t="s">
        <v>5963</v>
      </c>
      <c r="P230" s="307">
        <v>5.96</v>
      </c>
      <c r="R230" s="12" t="s">
        <v>5963</v>
      </c>
      <c r="S230" s="308">
        <v>0.5</v>
      </c>
      <c r="T230" s="308">
        <v>0.97</v>
      </c>
    </row>
    <row r="231" spans="1:20" x14ac:dyDescent="0.2">
      <c r="A231" s="12" t="s">
        <v>5964</v>
      </c>
      <c r="B231" s="306">
        <v>857.65</v>
      </c>
      <c r="C231" s="306">
        <v>836.85000000000014</v>
      </c>
      <c r="D231" s="306">
        <v>544.54999999999995</v>
      </c>
      <c r="E231" s="306">
        <v>436.2</v>
      </c>
      <c r="F231" s="306">
        <v>270.05</v>
      </c>
      <c r="H231" s="12" t="s">
        <v>5964</v>
      </c>
      <c r="I231" s="307">
        <v>1.0839521660834999</v>
      </c>
      <c r="J231" s="307">
        <v>1.0337132566545</v>
      </c>
      <c r="K231" s="307">
        <v>1.0070039630350001</v>
      </c>
      <c r="L231" s="307">
        <v>1.0521553879645</v>
      </c>
      <c r="M231" s="307">
        <v>0.92115266211300006</v>
      </c>
      <c r="O231" s="12" t="s">
        <v>5964</v>
      </c>
      <c r="P231" s="307">
        <v>6.46</v>
      </c>
      <c r="R231" s="12" t="s">
        <v>5964</v>
      </c>
      <c r="S231" s="308">
        <v>0.5</v>
      </c>
      <c r="T231" s="308">
        <v>0.97</v>
      </c>
    </row>
    <row r="232" spans="1:20" x14ac:dyDescent="0.2">
      <c r="A232" s="12" t="s">
        <v>5965</v>
      </c>
      <c r="B232" s="306">
        <v>767.1</v>
      </c>
      <c r="C232" s="306">
        <v>657.35000000000014</v>
      </c>
      <c r="D232" s="306">
        <v>394.7</v>
      </c>
      <c r="E232" s="306">
        <v>326.40000000000003</v>
      </c>
      <c r="F232" s="306">
        <v>195.85</v>
      </c>
      <c r="H232" s="12" t="s">
        <v>5965</v>
      </c>
      <c r="I232" s="307">
        <v>1.0216304809695</v>
      </c>
      <c r="J232" s="307">
        <v>0.99174150953749995</v>
      </c>
      <c r="K232" s="307">
        <v>0.98379231500799991</v>
      </c>
      <c r="L232" s="307">
        <v>0.99841883294250011</v>
      </c>
      <c r="M232" s="307">
        <v>0.90557224083449994</v>
      </c>
      <c r="O232" s="12" t="s">
        <v>5965</v>
      </c>
      <c r="P232" s="307">
        <v>6.5</v>
      </c>
      <c r="R232" s="12" t="s">
        <v>5965</v>
      </c>
      <c r="S232" s="308">
        <v>0.5</v>
      </c>
      <c r="T232" s="308">
        <v>0.97</v>
      </c>
    </row>
    <row r="233" spans="1:20" x14ac:dyDescent="0.2">
      <c r="A233" s="12" t="s">
        <v>5966</v>
      </c>
      <c r="B233" s="306">
        <v>1918.55</v>
      </c>
      <c r="C233" s="306">
        <v>1765.75</v>
      </c>
      <c r="D233" s="306">
        <v>1092.05</v>
      </c>
      <c r="E233" s="306">
        <v>823.5</v>
      </c>
      <c r="F233" s="306">
        <v>599.45000000000005</v>
      </c>
      <c r="H233" s="12" t="s">
        <v>5966</v>
      </c>
      <c r="I233" s="307">
        <v>2.2992250257990001</v>
      </c>
      <c r="J233" s="307">
        <v>1.9090785582765002</v>
      </c>
      <c r="K233" s="307">
        <v>1.4133667873985001</v>
      </c>
      <c r="L233" s="307">
        <v>1.3564505545649999</v>
      </c>
      <c r="M233" s="307">
        <v>1.2890413849519999</v>
      </c>
      <c r="O233" s="12" t="s">
        <v>5966</v>
      </c>
      <c r="P233" s="307">
        <v>7.26</v>
      </c>
      <c r="R233" s="12" t="s">
        <v>5966</v>
      </c>
      <c r="S233" s="308">
        <v>1</v>
      </c>
      <c r="T233" s="308">
        <v>1</v>
      </c>
    </row>
    <row r="234" spans="1:20" x14ac:dyDescent="0.2">
      <c r="A234" s="12" t="s">
        <v>5967</v>
      </c>
      <c r="B234" s="306">
        <v>1170.75</v>
      </c>
      <c r="C234" s="306">
        <v>915.5</v>
      </c>
      <c r="D234" s="306">
        <v>492.59999999999997</v>
      </c>
      <c r="E234" s="306">
        <v>359.09999999999997</v>
      </c>
      <c r="F234" s="306">
        <v>213.65</v>
      </c>
      <c r="H234" s="12" t="s">
        <v>5967</v>
      </c>
      <c r="I234" s="307">
        <v>1.561221805652</v>
      </c>
      <c r="J234" s="307">
        <v>1.4788681503235002</v>
      </c>
      <c r="K234" s="307">
        <v>1.3513630700655002</v>
      </c>
      <c r="L234" s="307">
        <v>1.4651955357320001</v>
      </c>
      <c r="M234" s="307">
        <v>1.3777543959045</v>
      </c>
      <c r="O234" s="12" t="s">
        <v>5967</v>
      </c>
      <c r="P234" s="307">
        <v>7.14</v>
      </c>
      <c r="R234" s="12" t="s">
        <v>5967</v>
      </c>
      <c r="S234" s="308">
        <v>1</v>
      </c>
      <c r="T234" s="308">
        <v>1</v>
      </c>
    </row>
    <row r="235" spans="1:20" x14ac:dyDescent="0.2">
      <c r="A235" s="12" t="s">
        <v>5968</v>
      </c>
      <c r="B235" s="306">
        <v>823.5</v>
      </c>
      <c r="C235" s="306">
        <v>654.35</v>
      </c>
      <c r="D235" s="306">
        <v>326.45000000000005</v>
      </c>
      <c r="E235" s="306">
        <v>221.1</v>
      </c>
      <c r="F235" s="306">
        <v>146.9</v>
      </c>
      <c r="H235" s="12" t="s">
        <v>5968</v>
      </c>
      <c r="I235" s="307">
        <v>1.1122512986090001</v>
      </c>
      <c r="J235" s="307">
        <v>1.1755268870665001</v>
      </c>
      <c r="K235" s="307">
        <v>1.0015985107545</v>
      </c>
      <c r="L235" s="307">
        <v>1.0225843843135001</v>
      </c>
      <c r="M235" s="307">
        <v>1.0845881016455001</v>
      </c>
      <c r="O235" s="12" t="s">
        <v>5968</v>
      </c>
      <c r="P235" s="307">
        <v>7.07</v>
      </c>
      <c r="R235" s="12" t="s">
        <v>5968</v>
      </c>
      <c r="S235" s="308">
        <v>1</v>
      </c>
      <c r="T235" s="308">
        <v>1</v>
      </c>
    </row>
    <row r="236" spans="1:20" x14ac:dyDescent="0.2">
      <c r="A236" s="12" t="s">
        <v>5969</v>
      </c>
      <c r="B236" s="306">
        <v>-163.25</v>
      </c>
      <c r="C236" s="306">
        <v>-53.4</v>
      </c>
      <c r="D236" s="306">
        <v>-68.25</v>
      </c>
      <c r="E236" s="306">
        <v>-25.25</v>
      </c>
      <c r="F236" s="306">
        <v>-78.649999999999991</v>
      </c>
      <c r="H236" s="12" t="s">
        <v>5969</v>
      </c>
      <c r="I236" s="307">
        <v>0.36979652952600001</v>
      </c>
      <c r="J236" s="307">
        <v>0.39586988758399999</v>
      </c>
      <c r="K236" s="307">
        <v>0.38346914411749999</v>
      </c>
      <c r="L236" s="307">
        <v>0.3669348194955</v>
      </c>
      <c r="M236" s="307">
        <v>0.42035340673549998</v>
      </c>
      <c r="O236" s="12" t="s">
        <v>5969</v>
      </c>
      <c r="P236" s="307">
        <v>7.63</v>
      </c>
      <c r="R236" s="12" t="s">
        <v>5969</v>
      </c>
      <c r="S236" s="308">
        <v>1</v>
      </c>
      <c r="T236" s="308">
        <v>1</v>
      </c>
    </row>
    <row r="237" spans="1:20" x14ac:dyDescent="0.2">
      <c r="A237" s="12" t="s">
        <v>5970</v>
      </c>
      <c r="B237" s="306">
        <v>41.550000000000004</v>
      </c>
      <c r="C237" s="306">
        <v>86.05</v>
      </c>
      <c r="D237" s="306">
        <v>37.049999999999997</v>
      </c>
      <c r="E237" s="306">
        <v>60.85</v>
      </c>
      <c r="F237" s="306">
        <v>59.35</v>
      </c>
      <c r="H237" s="12" t="s">
        <v>5970</v>
      </c>
      <c r="I237" s="307">
        <v>0.72560247668</v>
      </c>
      <c r="J237" s="307">
        <v>0.70048302196599999</v>
      </c>
      <c r="K237" s="307">
        <v>0.66137298487899998</v>
      </c>
      <c r="L237" s="307">
        <v>0.76439454598549994</v>
      </c>
      <c r="M237" s="307">
        <v>0.68013308396950001</v>
      </c>
      <c r="O237" s="12" t="s">
        <v>5970</v>
      </c>
      <c r="P237" s="307">
        <v>7.58</v>
      </c>
      <c r="R237" s="12" t="s">
        <v>5970</v>
      </c>
      <c r="S237" s="308">
        <v>1</v>
      </c>
      <c r="T237" s="308">
        <v>1</v>
      </c>
    </row>
    <row r="238" spans="1:20" x14ac:dyDescent="0.2">
      <c r="A238" s="12" t="s">
        <v>5971</v>
      </c>
      <c r="B238" s="306">
        <v>-11.85</v>
      </c>
      <c r="C238" s="306">
        <v>44.500000000000007</v>
      </c>
      <c r="D238" s="306">
        <v>10.4</v>
      </c>
      <c r="E238" s="306">
        <v>35.6</v>
      </c>
      <c r="F238" s="306">
        <v>5.95</v>
      </c>
      <c r="H238" s="12" t="s">
        <v>5971</v>
      </c>
      <c r="I238" s="307">
        <v>0.6438847569135</v>
      </c>
      <c r="J238" s="307">
        <v>0.68490260068750008</v>
      </c>
      <c r="K238" s="307">
        <v>0.70334473199650005</v>
      </c>
      <c r="L238" s="307">
        <v>0.7214688955245</v>
      </c>
      <c r="M238" s="307">
        <v>0.69348773078000003</v>
      </c>
      <c r="O238" s="12" t="s">
        <v>5971</v>
      </c>
      <c r="P238" s="307">
        <v>7.71</v>
      </c>
      <c r="R238" s="12" t="s">
        <v>5971</v>
      </c>
      <c r="S238" s="308">
        <v>1</v>
      </c>
      <c r="T238" s="308">
        <v>1</v>
      </c>
    </row>
    <row r="239" spans="1:20" x14ac:dyDescent="0.2">
      <c r="A239" s="12" t="s">
        <v>5972</v>
      </c>
      <c r="B239" s="306">
        <v>3429.1</v>
      </c>
      <c r="C239" s="306">
        <v>2645.6</v>
      </c>
      <c r="D239" s="306">
        <v>1338.3500000000001</v>
      </c>
      <c r="E239" s="306">
        <v>826.44999999999993</v>
      </c>
      <c r="F239" s="306">
        <v>461.5</v>
      </c>
      <c r="H239" s="12" t="s">
        <v>5972</v>
      </c>
      <c r="I239" s="307">
        <v>5.3981390212955001</v>
      </c>
      <c r="J239" s="307">
        <v>3.7685541426864999</v>
      </c>
      <c r="K239" s="307">
        <v>3.0846054453425</v>
      </c>
      <c r="L239" s="307">
        <v>2.7698173419624998</v>
      </c>
      <c r="M239" s="307">
        <v>2.5253001182265002</v>
      </c>
      <c r="O239" s="12" t="s">
        <v>5972</v>
      </c>
      <c r="P239" s="307">
        <v>6.82</v>
      </c>
      <c r="R239" s="12" t="s">
        <v>5972</v>
      </c>
      <c r="S239" s="308">
        <v>1</v>
      </c>
      <c r="T239" s="308">
        <v>1</v>
      </c>
    </row>
    <row r="240" spans="1:20" x14ac:dyDescent="0.2">
      <c r="A240" s="12" t="s">
        <v>5973</v>
      </c>
      <c r="B240" s="306">
        <v>139.49999999999997</v>
      </c>
      <c r="C240" s="306">
        <v>105.35</v>
      </c>
      <c r="D240" s="306">
        <v>37.1</v>
      </c>
      <c r="E240" s="306">
        <v>63.8</v>
      </c>
      <c r="F240" s="306">
        <v>-16.299999999999997</v>
      </c>
      <c r="H240" s="12" t="s">
        <v>5973</v>
      </c>
      <c r="I240" s="307">
        <v>0.57774745842600006</v>
      </c>
      <c r="J240" s="307">
        <v>0.63784336907049999</v>
      </c>
      <c r="K240" s="307">
        <v>0.62130904444900004</v>
      </c>
      <c r="L240" s="307">
        <v>0.6801330839694999</v>
      </c>
      <c r="M240" s="307">
        <v>0.65024411253750003</v>
      </c>
      <c r="O240" s="12" t="s">
        <v>5973</v>
      </c>
      <c r="P240" s="307">
        <v>7.08</v>
      </c>
      <c r="R240" s="12" t="s">
        <v>5973</v>
      </c>
      <c r="S240" s="308">
        <v>1</v>
      </c>
      <c r="T240" s="308">
        <v>1</v>
      </c>
    </row>
    <row r="241" spans="1:20" x14ac:dyDescent="0.2">
      <c r="A241" s="12" t="s">
        <v>5974</v>
      </c>
      <c r="B241" s="306">
        <v>23.75</v>
      </c>
      <c r="C241" s="306">
        <v>10.4</v>
      </c>
      <c r="D241" s="306">
        <v>-7.45</v>
      </c>
      <c r="E241" s="306">
        <v>2.9499999999999997</v>
      </c>
      <c r="F241" s="306">
        <v>-14.8</v>
      </c>
      <c r="H241" s="12" t="s">
        <v>5974</v>
      </c>
      <c r="I241" s="307">
        <v>0.240701610362</v>
      </c>
      <c r="J241" s="307">
        <v>0.27949367966799998</v>
      </c>
      <c r="K241" s="307">
        <v>0.28553506751050001</v>
      </c>
      <c r="L241" s="307">
        <v>0.30079752100750001</v>
      </c>
      <c r="M241" s="307">
        <v>0.28807880975950001</v>
      </c>
      <c r="O241" s="12" t="s">
        <v>5974</v>
      </c>
      <c r="P241" s="307">
        <v>9.26</v>
      </c>
      <c r="R241" s="12" t="s">
        <v>5974</v>
      </c>
      <c r="S241" s="308">
        <v>1</v>
      </c>
      <c r="T241" s="308">
        <v>1</v>
      </c>
    </row>
    <row r="242" spans="1:20" x14ac:dyDescent="0.2">
      <c r="A242" s="12" t="s">
        <v>5975</v>
      </c>
      <c r="B242" s="306">
        <v>381.34999999999997</v>
      </c>
      <c r="C242" s="306">
        <v>244.85000000000002</v>
      </c>
      <c r="D242" s="306">
        <v>112.80000000000001</v>
      </c>
      <c r="E242" s="306">
        <v>60.85</v>
      </c>
      <c r="F242" s="306">
        <v>20.749999999999996</v>
      </c>
      <c r="H242" s="12" t="s">
        <v>5975</v>
      </c>
      <c r="I242" s="307">
        <v>0.79046790404300005</v>
      </c>
      <c r="J242" s="307">
        <v>0.81781313322549998</v>
      </c>
      <c r="K242" s="307">
        <v>0.80509442197799996</v>
      </c>
      <c r="L242" s="307">
        <v>0.82162874659999996</v>
      </c>
      <c r="M242" s="307">
        <v>0.71574547546299994</v>
      </c>
      <c r="O242" s="12" t="s">
        <v>5975</v>
      </c>
      <c r="P242" s="307">
        <v>8.74</v>
      </c>
      <c r="R242" s="12" t="s">
        <v>5975</v>
      </c>
      <c r="S242" s="308">
        <v>1</v>
      </c>
      <c r="T242" s="308">
        <v>1</v>
      </c>
    </row>
    <row r="243" spans="1:20" x14ac:dyDescent="0.2">
      <c r="A243" s="12" t="s">
        <v>5976</v>
      </c>
      <c r="B243" s="306">
        <v>143.95000000000002</v>
      </c>
      <c r="C243" s="306">
        <v>-20.8</v>
      </c>
      <c r="D243" s="306">
        <v>-13.350000000000001</v>
      </c>
      <c r="E243" s="306">
        <v>97.949999999999989</v>
      </c>
      <c r="F243" s="306">
        <v>-40.050000000000004</v>
      </c>
      <c r="H243" s="12" t="s">
        <v>5976</v>
      </c>
      <c r="I243" s="307">
        <v>0.639751175758</v>
      </c>
      <c r="J243" s="307">
        <v>0.73164386452249996</v>
      </c>
      <c r="K243" s="307">
        <v>0.75040396361299999</v>
      </c>
      <c r="L243" s="307">
        <v>0.76916406270349991</v>
      </c>
      <c r="M243" s="307">
        <v>0.75072193139400001</v>
      </c>
      <c r="O243" s="12" t="s">
        <v>5976</v>
      </c>
      <c r="P243" s="307">
        <v>8.8800000000000008</v>
      </c>
      <c r="R243" s="12" t="s">
        <v>5976</v>
      </c>
      <c r="S243" s="308">
        <v>1</v>
      </c>
      <c r="T243" s="308">
        <v>1</v>
      </c>
    </row>
    <row r="244" spans="1:20" x14ac:dyDescent="0.2">
      <c r="A244" s="12" t="s">
        <v>5977</v>
      </c>
      <c r="B244" s="306">
        <v>148.4</v>
      </c>
      <c r="C244" s="306">
        <v>97.949999999999989</v>
      </c>
      <c r="D244" s="306">
        <v>44.5</v>
      </c>
      <c r="E244" s="306">
        <v>43</v>
      </c>
      <c r="F244" s="306">
        <v>-8.9</v>
      </c>
      <c r="H244" s="12" t="s">
        <v>5977</v>
      </c>
      <c r="I244" s="307">
        <v>0.48172118850550005</v>
      </c>
      <c r="J244" s="307">
        <v>0.5526280037115</v>
      </c>
      <c r="K244" s="307">
        <v>0.54913035811849997</v>
      </c>
      <c r="L244" s="307">
        <v>0.55167410036799991</v>
      </c>
      <c r="M244" s="307">
        <v>0.50238909428300005</v>
      </c>
      <c r="O244" s="12" t="s">
        <v>5977</v>
      </c>
      <c r="P244" s="307">
        <v>10.79</v>
      </c>
      <c r="R244" s="12" t="s">
        <v>5977</v>
      </c>
      <c r="S244" s="308">
        <v>1</v>
      </c>
      <c r="T244" s="308">
        <v>1</v>
      </c>
    </row>
    <row r="245" spans="1:20" x14ac:dyDescent="0.2">
      <c r="A245" s="12" t="s">
        <v>5978</v>
      </c>
      <c r="B245" s="306">
        <v>1000.0499999999998</v>
      </c>
      <c r="C245" s="306">
        <v>906.6</v>
      </c>
      <c r="D245" s="306">
        <v>660.30000000000007</v>
      </c>
      <c r="E245" s="306">
        <v>480.75</v>
      </c>
      <c r="F245" s="306">
        <v>326.45000000000005</v>
      </c>
      <c r="H245" s="12" t="s">
        <v>5978</v>
      </c>
      <c r="I245" s="307">
        <v>1.5892029703974999</v>
      </c>
      <c r="J245" s="307">
        <v>1.6543863655414999</v>
      </c>
      <c r="K245" s="307">
        <v>1.402237915056</v>
      </c>
      <c r="L245" s="307">
        <v>1.2594703813015</v>
      </c>
      <c r="M245" s="307">
        <v>1.329105325382</v>
      </c>
      <c r="O245" s="12" t="s">
        <v>5978</v>
      </c>
      <c r="P245" s="307">
        <v>7.09</v>
      </c>
      <c r="R245" s="12" t="s">
        <v>5978</v>
      </c>
      <c r="S245" s="308">
        <v>0.5</v>
      </c>
      <c r="T245" s="308">
        <v>0.87</v>
      </c>
    </row>
    <row r="246" spans="1:20" x14ac:dyDescent="0.2">
      <c r="A246" s="12" t="s">
        <v>5979</v>
      </c>
      <c r="B246" s="306">
        <v>1138.1000000000001</v>
      </c>
      <c r="C246" s="306">
        <v>1055.0000000000002</v>
      </c>
      <c r="D246" s="306">
        <v>716.65</v>
      </c>
      <c r="E246" s="306">
        <v>495.59999999999997</v>
      </c>
      <c r="F246" s="306">
        <v>335.35</v>
      </c>
      <c r="H246" s="12" t="s">
        <v>5979</v>
      </c>
      <c r="I246" s="307">
        <v>1.4928587326959999</v>
      </c>
      <c r="J246" s="307">
        <v>1.5949263904584998</v>
      </c>
      <c r="K246" s="307">
        <v>1.4706009880124999</v>
      </c>
      <c r="L246" s="307">
        <v>1.3027139995435</v>
      </c>
      <c r="M246" s="307">
        <v>1.2845898360154999</v>
      </c>
      <c r="O246" s="12" t="s">
        <v>5979</v>
      </c>
      <c r="P246" s="307">
        <v>6.48</v>
      </c>
      <c r="R246" s="12" t="s">
        <v>5979</v>
      </c>
      <c r="S246" s="308">
        <v>0.5</v>
      </c>
      <c r="T246" s="308">
        <v>0.87</v>
      </c>
    </row>
    <row r="247" spans="1:20" x14ac:dyDescent="0.2">
      <c r="A247" s="12" t="s">
        <v>5980</v>
      </c>
      <c r="B247" s="306">
        <v>581.65</v>
      </c>
      <c r="C247" s="306">
        <v>602.40000000000009</v>
      </c>
      <c r="D247" s="306">
        <v>430.3</v>
      </c>
      <c r="E247" s="306">
        <v>298.25</v>
      </c>
      <c r="F247" s="306">
        <v>227</v>
      </c>
      <c r="H247" s="12" t="s">
        <v>5980</v>
      </c>
      <c r="I247" s="307">
        <v>1.3923809138394998</v>
      </c>
      <c r="J247" s="307">
        <v>1.3914270104959998</v>
      </c>
      <c r="K247" s="307">
        <v>1.3771184603419999</v>
      </c>
      <c r="L247" s="307">
        <v>1.1920612116885001</v>
      </c>
      <c r="M247" s="307">
        <v>1.1936510505945002</v>
      </c>
      <c r="O247" s="12" t="s">
        <v>5980</v>
      </c>
      <c r="P247" s="307">
        <v>6.95</v>
      </c>
      <c r="R247" s="12" t="s">
        <v>5980</v>
      </c>
      <c r="S247" s="308">
        <v>0.5</v>
      </c>
      <c r="T247" s="308">
        <v>0.87</v>
      </c>
    </row>
    <row r="248" spans="1:20" x14ac:dyDescent="0.2">
      <c r="A248" s="12" t="s">
        <v>5981</v>
      </c>
      <c r="B248" s="306">
        <v>927.35</v>
      </c>
      <c r="C248" s="306">
        <v>896.25</v>
      </c>
      <c r="D248" s="306">
        <v>614.30000000000007</v>
      </c>
      <c r="E248" s="306">
        <v>437.75</v>
      </c>
      <c r="F248" s="306">
        <v>319</v>
      </c>
      <c r="H248" s="12" t="s">
        <v>5981</v>
      </c>
      <c r="I248" s="307">
        <v>2.1281583595175002</v>
      </c>
      <c r="J248" s="307">
        <v>2.1462825230455</v>
      </c>
      <c r="K248" s="307">
        <v>2.0359477029719999</v>
      </c>
      <c r="L248" s="307">
        <v>1.978395534576</v>
      </c>
      <c r="M248" s="307">
        <v>1.8035132549205</v>
      </c>
      <c r="O248" s="12" t="s">
        <v>5981</v>
      </c>
      <c r="P248" s="307">
        <v>6.47</v>
      </c>
      <c r="R248" s="12" t="s">
        <v>5981</v>
      </c>
      <c r="S248" s="308">
        <v>1</v>
      </c>
      <c r="T248" s="308">
        <v>1</v>
      </c>
    </row>
    <row r="249" spans="1:20" x14ac:dyDescent="0.2">
      <c r="A249" s="12" t="s">
        <v>5982</v>
      </c>
      <c r="B249" s="306">
        <v>1219.7</v>
      </c>
      <c r="C249" s="306">
        <v>738.95</v>
      </c>
      <c r="D249" s="306">
        <v>360.6</v>
      </c>
      <c r="E249" s="306">
        <v>231.49999999999997</v>
      </c>
      <c r="F249" s="306">
        <v>129.1</v>
      </c>
      <c r="H249" s="12" t="s">
        <v>5982</v>
      </c>
      <c r="I249" s="307">
        <v>2.8378624471379998</v>
      </c>
      <c r="J249" s="307">
        <v>2.9726807863635001</v>
      </c>
      <c r="K249" s="307">
        <v>2.8143328313294997</v>
      </c>
      <c r="L249" s="307">
        <v>2.7590064374020002</v>
      </c>
      <c r="M249" s="307">
        <v>2.6521692629214999</v>
      </c>
      <c r="O249" s="12" t="s">
        <v>5982</v>
      </c>
      <c r="P249" s="307">
        <v>6.87</v>
      </c>
      <c r="R249" s="12" t="s">
        <v>5982</v>
      </c>
      <c r="S249" s="308">
        <v>1</v>
      </c>
      <c r="T249" s="308">
        <v>1</v>
      </c>
    </row>
    <row r="250" spans="1:20" x14ac:dyDescent="0.2">
      <c r="A250" s="12" t="s">
        <v>5983</v>
      </c>
      <c r="B250" s="306">
        <v>1160.3</v>
      </c>
      <c r="C250" s="306">
        <v>884.35</v>
      </c>
      <c r="D250" s="306">
        <v>504.49999999999994</v>
      </c>
      <c r="E250" s="306">
        <v>396.15</v>
      </c>
      <c r="F250" s="306">
        <v>280.39999999999998</v>
      </c>
      <c r="H250" s="12" t="s">
        <v>5983</v>
      </c>
      <c r="I250" s="307">
        <v>2.1055826470529997</v>
      </c>
      <c r="J250" s="307">
        <v>2.1033568725845</v>
      </c>
      <c r="K250" s="307">
        <v>2.1752175911334999</v>
      </c>
      <c r="L250" s="307">
        <v>2.0111462160390001</v>
      </c>
      <c r="M250" s="307">
        <v>1.8651990044720002</v>
      </c>
      <c r="O250" s="12" t="s">
        <v>5983</v>
      </c>
      <c r="P250" s="307">
        <v>7.04</v>
      </c>
      <c r="R250" s="12" t="s">
        <v>5983</v>
      </c>
      <c r="S250" s="308">
        <v>1</v>
      </c>
      <c r="T250" s="308">
        <v>1</v>
      </c>
    </row>
    <row r="251" spans="1:20" x14ac:dyDescent="0.2">
      <c r="A251" s="12" t="s">
        <v>5984</v>
      </c>
      <c r="B251" s="306">
        <v>510.4</v>
      </c>
      <c r="C251" s="306">
        <v>256.7</v>
      </c>
      <c r="D251" s="306">
        <v>53.449999999999996</v>
      </c>
      <c r="E251" s="306">
        <v>38.6</v>
      </c>
      <c r="F251" s="306">
        <v>-14.850000000000001</v>
      </c>
      <c r="H251" s="12" t="s">
        <v>5984</v>
      </c>
      <c r="I251" s="307">
        <v>3.0642555073465001</v>
      </c>
      <c r="J251" s="307">
        <v>3.3974857420355002</v>
      </c>
      <c r="K251" s="307">
        <v>3.2877868575245</v>
      </c>
      <c r="L251" s="307">
        <v>3.3466108970450001</v>
      </c>
      <c r="M251" s="307">
        <v>3.3513804137630001</v>
      </c>
      <c r="O251" s="12" t="s">
        <v>5984</v>
      </c>
      <c r="P251" s="307">
        <v>6.96</v>
      </c>
      <c r="R251" s="12" t="s">
        <v>5984</v>
      </c>
      <c r="S251" s="308">
        <v>0.5</v>
      </c>
      <c r="T251" s="308">
        <v>0.93</v>
      </c>
    </row>
    <row r="252" spans="1:20" x14ac:dyDescent="0.2">
      <c r="A252" s="12" t="s">
        <v>5985</v>
      </c>
      <c r="B252" s="306">
        <v>357.6</v>
      </c>
      <c r="C252" s="306">
        <v>265.60000000000002</v>
      </c>
      <c r="D252" s="306">
        <v>115.7</v>
      </c>
      <c r="E252" s="306">
        <v>77.149999999999991</v>
      </c>
      <c r="F252" s="306">
        <v>34.15</v>
      </c>
      <c r="H252" s="12" t="s">
        <v>5985</v>
      </c>
      <c r="I252" s="307">
        <v>1.5663092901515001</v>
      </c>
      <c r="J252" s="307">
        <v>1.7421454731504999</v>
      </c>
      <c r="K252" s="307">
        <v>1.8000156093275002</v>
      </c>
      <c r="L252" s="307">
        <v>1.7939742214850001</v>
      </c>
      <c r="M252" s="307">
        <v>1.6995377904705</v>
      </c>
      <c r="O252" s="12" t="s">
        <v>5985</v>
      </c>
      <c r="P252" s="307">
        <v>6.81</v>
      </c>
      <c r="R252" s="12" t="s">
        <v>5985</v>
      </c>
      <c r="S252" s="308">
        <v>0.5</v>
      </c>
      <c r="T252" s="308">
        <v>0.93</v>
      </c>
    </row>
    <row r="253" spans="1:20" x14ac:dyDescent="0.2">
      <c r="A253" s="12" t="s">
        <v>5986</v>
      </c>
      <c r="B253" s="306">
        <v>382.8</v>
      </c>
      <c r="C253" s="306">
        <v>250.75000000000003</v>
      </c>
      <c r="D253" s="306">
        <v>92</v>
      </c>
      <c r="E253" s="306">
        <v>65.25</v>
      </c>
      <c r="F253" s="306">
        <v>31.150000000000002</v>
      </c>
      <c r="H253" s="12" t="s">
        <v>5986</v>
      </c>
      <c r="I253" s="307">
        <v>1.708122920563</v>
      </c>
      <c r="J253" s="307">
        <v>1.9494604664874999</v>
      </c>
      <c r="K253" s="307">
        <v>2.4016106513424997</v>
      </c>
      <c r="L253" s="307">
        <v>2.0849147412755</v>
      </c>
      <c r="M253" s="307">
        <v>1.9516862409560001</v>
      </c>
      <c r="O253" s="12" t="s">
        <v>5986</v>
      </c>
      <c r="P253" s="307">
        <v>7.05</v>
      </c>
      <c r="R253" s="12" t="s">
        <v>5986</v>
      </c>
      <c r="S253" s="308">
        <v>0.5</v>
      </c>
      <c r="T253" s="308">
        <v>0.93</v>
      </c>
    </row>
    <row r="254" spans="1:20" x14ac:dyDescent="0.2">
      <c r="A254" s="12" t="s">
        <v>5987</v>
      </c>
      <c r="B254" s="306">
        <v>178.04999999999998</v>
      </c>
      <c r="C254" s="306">
        <v>140.95000000000002</v>
      </c>
      <c r="D254" s="306">
        <v>29.7</v>
      </c>
      <c r="E254" s="306">
        <v>59.35</v>
      </c>
      <c r="F254" s="306">
        <v>17.8</v>
      </c>
      <c r="H254" s="12" t="s">
        <v>5987</v>
      </c>
      <c r="I254" s="307">
        <v>1.272189092549</v>
      </c>
      <c r="J254" s="307">
        <v>1.284271868234</v>
      </c>
      <c r="K254" s="307">
        <v>1.2868156104835</v>
      </c>
      <c r="L254" s="307">
        <v>1.2461157344910001</v>
      </c>
      <c r="M254" s="307">
        <v>1.2864976427024999</v>
      </c>
      <c r="O254" s="12" t="s">
        <v>5987</v>
      </c>
      <c r="P254" s="307">
        <v>6.58</v>
      </c>
      <c r="R254" s="12" t="s">
        <v>5987</v>
      </c>
      <c r="S254" s="308">
        <v>1</v>
      </c>
      <c r="T254" s="308">
        <v>1</v>
      </c>
    </row>
    <row r="255" spans="1:20" x14ac:dyDescent="0.2">
      <c r="A255" s="12" t="s">
        <v>5988</v>
      </c>
      <c r="B255" s="306">
        <v>373.9</v>
      </c>
      <c r="C255" s="306">
        <v>333.84999999999997</v>
      </c>
      <c r="D255" s="306">
        <v>179.54999999999998</v>
      </c>
      <c r="E255" s="306">
        <v>172.15</v>
      </c>
      <c r="F255" s="306">
        <v>105.35</v>
      </c>
      <c r="H255" s="12" t="s">
        <v>5988</v>
      </c>
      <c r="I255" s="307">
        <v>1.0318054499680001</v>
      </c>
      <c r="J255" s="307">
        <v>1.1173387831085</v>
      </c>
      <c r="K255" s="307">
        <v>1.0982607162365001</v>
      </c>
      <c r="L255" s="307">
        <v>1.108753653016</v>
      </c>
      <c r="M255" s="307">
        <v>1.0807724882710001</v>
      </c>
      <c r="O255" s="12" t="s">
        <v>5988</v>
      </c>
      <c r="P255" s="307">
        <v>7.4</v>
      </c>
      <c r="R255" s="12" t="s">
        <v>5988</v>
      </c>
      <c r="S255" s="308">
        <v>1</v>
      </c>
      <c r="T255" s="308">
        <v>1</v>
      </c>
    </row>
    <row r="256" spans="1:20" x14ac:dyDescent="0.2">
      <c r="A256" s="12" t="s">
        <v>5989</v>
      </c>
      <c r="B256" s="306">
        <v>319</v>
      </c>
      <c r="C256" s="306">
        <v>284.90000000000003</v>
      </c>
      <c r="D256" s="306">
        <v>149.89999999999998</v>
      </c>
      <c r="E256" s="306">
        <v>126.14999999999998</v>
      </c>
      <c r="F256" s="306">
        <v>71.250000000000014</v>
      </c>
      <c r="H256" s="12" t="s">
        <v>5989</v>
      </c>
      <c r="I256" s="307">
        <v>0.84833804022000003</v>
      </c>
      <c r="J256" s="307">
        <v>0.84833804022050008</v>
      </c>
      <c r="K256" s="307">
        <v>0.8047764541964999</v>
      </c>
      <c r="L256" s="307">
        <v>0.84865600800149998</v>
      </c>
      <c r="M256" s="307">
        <v>0.80159677638500004</v>
      </c>
      <c r="O256" s="12" t="s">
        <v>5989</v>
      </c>
      <c r="P256" s="307">
        <v>6.98</v>
      </c>
      <c r="R256" s="12" t="s">
        <v>5989</v>
      </c>
      <c r="S256" s="308">
        <v>1</v>
      </c>
      <c r="T256" s="308">
        <v>1</v>
      </c>
    </row>
    <row r="257" spans="1:20" x14ac:dyDescent="0.2">
      <c r="A257" s="12" t="s">
        <v>5990</v>
      </c>
      <c r="B257" s="306">
        <v>-290.85000000000002</v>
      </c>
      <c r="C257" s="306">
        <v>-418.45</v>
      </c>
      <c r="D257" s="306">
        <v>-464.45</v>
      </c>
      <c r="E257" s="306">
        <v>-347.2</v>
      </c>
      <c r="F257" s="306">
        <v>-299.70000000000005</v>
      </c>
      <c r="H257" s="12" t="s">
        <v>5990</v>
      </c>
      <c r="I257" s="307">
        <v>2.1663144932604999</v>
      </c>
      <c r="J257" s="307">
        <v>2.2976351868930003</v>
      </c>
      <c r="K257" s="307">
        <v>2.2706079254914999</v>
      </c>
      <c r="L257" s="307">
        <v>2.8556686428845</v>
      </c>
      <c r="M257" s="307">
        <v>2.6861918155094999</v>
      </c>
      <c r="O257" s="12" t="s">
        <v>5990</v>
      </c>
      <c r="P257" s="307">
        <v>7.41</v>
      </c>
      <c r="R257" s="12" t="s">
        <v>5990</v>
      </c>
      <c r="S257" s="308">
        <v>0.76</v>
      </c>
      <c r="T257" s="308">
        <v>0.98</v>
      </c>
    </row>
    <row r="258" spans="1:20" x14ac:dyDescent="0.2">
      <c r="A258" s="12" t="s">
        <v>5991</v>
      </c>
      <c r="B258" s="306">
        <v>259.64999999999998</v>
      </c>
      <c r="C258" s="306">
        <v>184</v>
      </c>
      <c r="D258" s="306">
        <v>46</v>
      </c>
      <c r="E258" s="306">
        <v>25.2</v>
      </c>
      <c r="F258" s="306">
        <v>-2.9499999999999993</v>
      </c>
      <c r="H258" s="12" t="s">
        <v>5991</v>
      </c>
      <c r="I258" s="307">
        <v>1.1895174694390001</v>
      </c>
      <c r="J258" s="307">
        <v>1.1443660445099999</v>
      </c>
      <c r="K258" s="307">
        <v>1.0502475812765</v>
      </c>
      <c r="L258" s="307">
        <v>1.2413462177730001</v>
      </c>
      <c r="M258" s="307">
        <v>1.1723472092545</v>
      </c>
      <c r="O258" s="12" t="s">
        <v>5991</v>
      </c>
      <c r="P258" s="307">
        <v>7.14</v>
      </c>
      <c r="R258" s="12" t="s">
        <v>5991</v>
      </c>
      <c r="S258" s="308">
        <v>0.76</v>
      </c>
      <c r="T258" s="308">
        <v>0.98</v>
      </c>
    </row>
    <row r="259" spans="1:20" x14ac:dyDescent="0.2">
      <c r="A259" s="12" t="s">
        <v>5992</v>
      </c>
      <c r="B259" s="306">
        <v>32.65</v>
      </c>
      <c r="C259" s="306">
        <v>-81.650000000000006</v>
      </c>
      <c r="D259" s="306">
        <v>-132.05000000000001</v>
      </c>
      <c r="E259" s="306">
        <v>-97.95</v>
      </c>
      <c r="F259" s="306">
        <v>-118.7</v>
      </c>
      <c r="H259" s="12" t="s">
        <v>5992</v>
      </c>
      <c r="I259" s="307">
        <v>1.0795006171465</v>
      </c>
      <c r="J259" s="307">
        <v>1.1128872341715002</v>
      </c>
      <c r="K259" s="307">
        <v>1.0512014846205</v>
      </c>
      <c r="L259" s="307">
        <v>1.3052577417925</v>
      </c>
      <c r="M259" s="307">
        <v>1.2340329588054999</v>
      </c>
      <c r="O259" s="12" t="s">
        <v>5992</v>
      </c>
      <c r="P259" s="307">
        <v>6.9</v>
      </c>
      <c r="R259" s="12" t="s">
        <v>5992</v>
      </c>
      <c r="S259" s="308">
        <v>0.76</v>
      </c>
      <c r="T259" s="308">
        <v>0.98</v>
      </c>
    </row>
    <row r="260" spans="1:20" x14ac:dyDescent="0.2">
      <c r="A260" s="12" t="s">
        <v>5993</v>
      </c>
      <c r="B260" s="306">
        <v>-375.40000000000003</v>
      </c>
      <c r="C260" s="306">
        <v>-184</v>
      </c>
      <c r="D260" s="306">
        <v>-118.7</v>
      </c>
      <c r="E260" s="306">
        <v>-32.65</v>
      </c>
      <c r="F260" s="306">
        <v>-75.650000000000006</v>
      </c>
      <c r="H260" s="12" t="s">
        <v>5993</v>
      </c>
      <c r="I260" s="307">
        <v>1.1268778165444999</v>
      </c>
      <c r="J260" s="307">
        <v>1.2775945448294999</v>
      </c>
      <c r="K260" s="307">
        <v>1.3504091667220002</v>
      </c>
      <c r="L260" s="307">
        <v>1.3977863661195</v>
      </c>
      <c r="M260" s="307">
        <v>1.4569283734214999</v>
      </c>
      <c r="O260" s="12" t="s">
        <v>5993</v>
      </c>
      <c r="P260" s="307">
        <v>13.24</v>
      </c>
      <c r="R260" s="12" t="s">
        <v>5993</v>
      </c>
      <c r="S260" s="308">
        <v>1</v>
      </c>
      <c r="T260" s="308">
        <v>1</v>
      </c>
    </row>
    <row r="261" spans="1:20" x14ac:dyDescent="0.2">
      <c r="A261" s="12" t="s">
        <v>5994</v>
      </c>
      <c r="B261" s="306">
        <v>103.85</v>
      </c>
      <c r="C261" s="306">
        <v>146.9</v>
      </c>
      <c r="D261" s="306">
        <v>53.449999999999996</v>
      </c>
      <c r="E261" s="306">
        <v>99.4</v>
      </c>
      <c r="F261" s="306">
        <v>37.049999999999997</v>
      </c>
      <c r="H261" s="12" t="s">
        <v>5994</v>
      </c>
      <c r="I261" s="307">
        <v>1.0677358092425</v>
      </c>
      <c r="J261" s="307">
        <v>1.068053777024</v>
      </c>
      <c r="K261" s="307">
        <v>1.0483397745895</v>
      </c>
      <c r="L261" s="307">
        <v>1.1968307284065001</v>
      </c>
      <c r="M261" s="307">
        <v>1.0903115217070001</v>
      </c>
      <c r="O261" s="12" t="s">
        <v>5994</v>
      </c>
      <c r="P261" s="307">
        <v>11.86</v>
      </c>
      <c r="R261" s="12" t="s">
        <v>5994</v>
      </c>
      <c r="S261" s="308">
        <v>1</v>
      </c>
      <c r="T261" s="308">
        <v>1</v>
      </c>
    </row>
    <row r="262" spans="1:20" x14ac:dyDescent="0.2">
      <c r="A262" s="12" t="s">
        <v>5995</v>
      </c>
      <c r="B262" s="306">
        <v>-154.35000000000002</v>
      </c>
      <c r="C262" s="306">
        <v>-66.749999999999986</v>
      </c>
      <c r="D262" s="306">
        <v>-69.75</v>
      </c>
      <c r="E262" s="306">
        <v>-23.749999999999996</v>
      </c>
      <c r="F262" s="306">
        <v>22.25</v>
      </c>
      <c r="H262" s="12" t="s">
        <v>5995</v>
      </c>
      <c r="I262" s="307">
        <v>0.59459975082899996</v>
      </c>
      <c r="J262" s="307">
        <v>0.7268743478045</v>
      </c>
      <c r="K262" s="307">
        <v>0.74499851133299999</v>
      </c>
      <c r="L262" s="307">
        <v>0.86391846149850005</v>
      </c>
      <c r="M262" s="307">
        <v>0.75676331923700002</v>
      </c>
      <c r="O262" s="12" t="s">
        <v>5995</v>
      </c>
      <c r="P262" s="307">
        <v>13.15</v>
      </c>
      <c r="R262" s="12" t="s">
        <v>5995</v>
      </c>
      <c r="S262" s="308">
        <v>1</v>
      </c>
      <c r="T262" s="308">
        <v>1</v>
      </c>
    </row>
    <row r="263" spans="1:20" x14ac:dyDescent="0.2">
      <c r="A263" s="12" t="s">
        <v>5996</v>
      </c>
      <c r="B263" s="306">
        <v>698.85</v>
      </c>
      <c r="C263" s="306">
        <v>430.3</v>
      </c>
      <c r="D263" s="306">
        <v>191.4</v>
      </c>
      <c r="E263" s="306">
        <v>160.25</v>
      </c>
      <c r="F263" s="306">
        <v>96.45</v>
      </c>
      <c r="H263" s="12" t="s">
        <v>5996</v>
      </c>
      <c r="I263" s="307">
        <v>1.3345107776625</v>
      </c>
      <c r="J263" s="307">
        <v>1.2353048299305001</v>
      </c>
      <c r="K263" s="307">
        <v>1.1154309764215</v>
      </c>
      <c r="L263" s="307">
        <v>1.2413462177730001</v>
      </c>
      <c r="M263" s="307">
        <v>1.1720292414735001</v>
      </c>
      <c r="O263" s="12" t="s">
        <v>5996</v>
      </c>
      <c r="P263" s="307">
        <v>11.85</v>
      </c>
      <c r="R263" s="12" t="s">
        <v>5996</v>
      </c>
      <c r="S263" s="308">
        <v>1</v>
      </c>
      <c r="T263" s="308">
        <v>1</v>
      </c>
    </row>
    <row r="264" spans="1:20" x14ac:dyDescent="0.2">
      <c r="A264" s="12" t="s">
        <v>5997</v>
      </c>
      <c r="B264" s="306">
        <v>225.5</v>
      </c>
      <c r="C264" s="306">
        <v>283.39999999999998</v>
      </c>
      <c r="D264" s="306">
        <v>185.5</v>
      </c>
      <c r="E264" s="306">
        <v>181.04999999999998</v>
      </c>
      <c r="F264" s="306">
        <v>127.6</v>
      </c>
      <c r="H264" s="12" t="s">
        <v>5997</v>
      </c>
      <c r="I264" s="307">
        <v>0.47281809063250002</v>
      </c>
      <c r="J264" s="307">
        <v>0.463914992759</v>
      </c>
      <c r="K264" s="307">
        <v>0.447380668137</v>
      </c>
      <c r="L264" s="307">
        <v>0.48553680187999998</v>
      </c>
      <c r="M264" s="307">
        <v>0.43307211798349998</v>
      </c>
      <c r="O264" s="12" t="s">
        <v>5997</v>
      </c>
      <c r="P264" s="307">
        <v>7.55</v>
      </c>
      <c r="R264" s="12" t="s">
        <v>5997</v>
      </c>
      <c r="S264" s="308">
        <v>1</v>
      </c>
      <c r="T264" s="308">
        <v>1</v>
      </c>
    </row>
    <row r="265" spans="1:20" x14ac:dyDescent="0.2">
      <c r="A265" s="12" t="s">
        <v>5998</v>
      </c>
      <c r="B265" s="306">
        <v>184</v>
      </c>
      <c r="C265" s="306">
        <v>124.64999999999999</v>
      </c>
      <c r="D265" s="306">
        <v>37.1</v>
      </c>
      <c r="E265" s="306">
        <v>57.9</v>
      </c>
      <c r="F265" s="306">
        <v>10.35</v>
      </c>
      <c r="H265" s="12" t="s">
        <v>5998</v>
      </c>
      <c r="I265" s="307">
        <v>0.59396381526649999</v>
      </c>
      <c r="J265" s="307">
        <v>0.5815630718</v>
      </c>
      <c r="K265" s="307">
        <v>0.53354993684050001</v>
      </c>
      <c r="L265" s="307">
        <v>0.59332787970400003</v>
      </c>
      <c r="M265" s="307">
        <v>0.56248500492849995</v>
      </c>
      <c r="O265" s="12" t="s">
        <v>5998</v>
      </c>
      <c r="P265" s="307">
        <v>7.65</v>
      </c>
      <c r="R265" s="12" t="s">
        <v>5998</v>
      </c>
      <c r="S265" s="308">
        <v>1</v>
      </c>
      <c r="T265" s="308">
        <v>1</v>
      </c>
    </row>
    <row r="266" spans="1:20" x14ac:dyDescent="0.2">
      <c r="A266" s="12" t="s">
        <v>5999</v>
      </c>
      <c r="B266" s="306">
        <v>-497.05</v>
      </c>
      <c r="C266" s="306">
        <v>-249.29999999999998</v>
      </c>
      <c r="D266" s="306">
        <v>-160.25</v>
      </c>
      <c r="E266" s="306">
        <v>-7.3999999999999968</v>
      </c>
      <c r="F266" s="306">
        <v>-123.15</v>
      </c>
      <c r="H266" s="12" t="s">
        <v>5999</v>
      </c>
      <c r="I266" s="307">
        <v>1.310663194073</v>
      </c>
      <c r="J266" s="307">
        <v>1.6178200707045001</v>
      </c>
      <c r="K266" s="307">
        <v>1.8321303552280002</v>
      </c>
      <c r="L266" s="307">
        <v>1.7653571211774999</v>
      </c>
      <c r="M266" s="307">
        <v>1.7898406403295</v>
      </c>
      <c r="O266" s="12" t="s">
        <v>5999</v>
      </c>
      <c r="P266" s="307">
        <v>10.89</v>
      </c>
      <c r="R266" s="12" t="s">
        <v>5999</v>
      </c>
      <c r="S266" s="308">
        <v>1</v>
      </c>
      <c r="T266" s="308">
        <v>1</v>
      </c>
    </row>
    <row r="267" spans="1:20" x14ac:dyDescent="0.2">
      <c r="A267" s="12" t="s">
        <v>6000</v>
      </c>
      <c r="B267" s="306">
        <v>-356.09999999999997</v>
      </c>
      <c r="C267" s="306">
        <v>-143.94999999999999</v>
      </c>
      <c r="D267" s="306">
        <v>-117.25</v>
      </c>
      <c r="E267" s="306">
        <v>-35.6</v>
      </c>
      <c r="F267" s="306">
        <v>-35.65</v>
      </c>
      <c r="H267" s="12" t="s">
        <v>6000</v>
      </c>
      <c r="I267" s="307">
        <v>0.85565129918750005</v>
      </c>
      <c r="J267" s="307">
        <v>1.0229023520945</v>
      </c>
      <c r="K267" s="307">
        <v>1.0658280025555</v>
      </c>
      <c r="L267" s="307">
        <v>1.1027122651735</v>
      </c>
      <c r="M267" s="307">
        <v>1.1074817818914999</v>
      </c>
      <c r="O267" s="12" t="s">
        <v>6000</v>
      </c>
      <c r="P267" s="307">
        <v>10.58</v>
      </c>
      <c r="R267" s="12" t="s">
        <v>6000</v>
      </c>
      <c r="S267" s="308">
        <v>1</v>
      </c>
      <c r="T267" s="308">
        <v>1</v>
      </c>
    </row>
    <row r="268" spans="1:20" x14ac:dyDescent="0.2">
      <c r="A268" s="12" t="s">
        <v>6001</v>
      </c>
      <c r="B268" s="306">
        <v>-235.9</v>
      </c>
      <c r="C268" s="306">
        <v>-81.650000000000006</v>
      </c>
      <c r="D268" s="306">
        <v>-57.9</v>
      </c>
      <c r="E268" s="306">
        <v>-16.350000000000001</v>
      </c>
      <c r="F268" s="306">
        <v>-17.8</v>
      </c>
      <c r="H268" s="12" t="s">
        <v>6001</v>
      </c>
      <c r="I268" s="307">
        <v>0.85501536362499997</v>
      </c>
      <c r="J268" s="307">
        <v>1.0229023520945</v>
      </c>
      <c r="K268" s="307">
        <v>1.0273539010315</v>
      </c>
      <c r="L268" s="307">
        <v>1.0884037150195001</v>
      </c>
      <c r="M268" s="307">
        <v>1.0680537770235001</v>
      </c>
      <c r="O268" s="12" t="s">
        <v>6001</v>
      </c>
      <c r="P268" s="307">
        <v>11.5</v>
      </c>
      <c r="R268" s="12" t="s">
        <v>6001</v>
      </c>
      <c r="S268" s="308">
        <v>1</v>
      </c>
      <c r="T268" s="308">
        <v>1</v>
      </c>
    </row>
    <row r="269" spans="1:20" x14ac:dyDescent="0.2">
      <c r="A269" s="12" t="s">
        <v>6002</v>
      </c>
      <c r="B269" s="306">
        <v>-626.15</v>
      </c>
      <c r="C269" s="306">
        <v>-238.85</v>
      </c>
      <c r="D269" s="306">
        <v>-182.5</v>
      </c>
      <c r="E269" s="306">
        <v>-38.599999999999994</v>
      </c>
      <c r="F269" s="306">
        <v>-120.2</v>
      </c>
      <c r="H269" s="12" t="s">
        <v>6002</v>
      </c>
      <c r="I269" s="307">
        <v>1.3198842597275</v>
      </c>
      <c r="J269" s="307">
        <v>1.704307307189</v>
      </c>
      <c r="K269" s="307">
        <v>1.8845950391245001</v>
      </c>
      <c r="L269" s="307">
        <v>2.0140079260700001</v>
      </c>
      <c r="M269" s="307">
        <v>1.9876166002305</v>
      </c>
      <c r="O269" s="12" t="s">
        <v>6002</v>
      </c>
      <c r="P269" s="307">
        <v>11.03</v>
      </c>
      <c r="R269" s="12" t="s">
        <v>6002</v>
      </c>
      <c r="S269" s="308">
        <v>1</v>
      </c>
      <c r="T269" s="308">
        <v>1</v>
      </c>
    </row>
    <row r="270" spans="1:20" x14ac:dyDescent="0.2">
      <c r="A270" s="12" t="s">
        <v>6003</v>
      </c>
      <c r="B270" s="306">
        <v>-590.55000000000007</v>
      </c>
      <c r="C270" s="306">
        <v>-216.65</v>
      </c>
      <c r="D270" s="306">
        <v>-157.25</v>
      </c>
      <c r="E270" s="306">
        <v>-40.050000000000004</v>
      </c>
      <c r="F270" s="306">
        <v>-59.35</v>
      </c>
      <c r="H270" s="12" t="s">
        <v>6003</v>
      </c>
      <c r="I270" s="307">
        <v>1.0588327113689999</v>
      </c>
      <c r="J270" s="307">
        <v>1.3656716202195001</v>
      </c>
      <c r="K270" s="307">
        <v>1.4661494390760001</v>
      </c>
      <c r="L270" s="307">
        <v>1.5659913223699999</v>
      </c>
      <c r="M270" s="307">
        <v>1.5335586086889998</v>
      </c>
      <c r="O270" s="12" t="s">
        <v>6003</v>
      </c>
      <c r="P270" s="307">
        <v>11.34</v>
      </c>
      <c r="R270" s="12" t="s">
        <v>6003</v>
      </c>
      <c r="S270" s="308">
        <v>1</v>
      </c>
      <c r="T270" s="308">
        <v>1</v>
      </c>
    </row>
    <row r="271" spans="1:20" x14ac:dyDescent="0.2">
      <c r="A271" s="12" t="s">
        <v>6004</v>
      </c>
      <c r="B271" s="306">
        <v>-467.4</v>
      </c>
      <c r="C271" s="306">
        <v>-164.70000000000002</v>
      </c>
      <c r="D271" s="306">
        <v>-117.25</v>
      </c>
      <c r="E271" s="306">
        <v>-47.449999999999996</v>
      </c>
      <c r="F271" s="306">
        <v>-77.149999999999991</v>
      </c>
      <c r="H271" s="12" t="s">
        <v>6004</v>
      </c>
      <c r="I271" s="307">
        <v>0.84865600800149998</v>
      </c>
      <c r="J271" s="307">
        <v>1.1074817818914999</v>
      </c>
      <c r="K271" s="307">
        <v>1.2050978907175001</v>
      </c>
      <c r="L271" s="307">
        <v>1.2690094147369999</v>
      </c>
      <c r="M271" s="307">
        <v>1.2251298609324999</v>
      </c>
      <c r="O271" s="12" t="s">
        <v>6004</v>
      </c>
      <c r="P271" s="307">
        <v>11.14</v>
      </c>
      <c r="R271" s="12" t="s">
        <v>6004</v>
      </c>
      <c r="S271" s="308">
        <v>1</v>
      </c>
      <c r="T271" s="308">
        <v>1</v>
      </c>
    </row>
    <row r="272" spans="1:20" x14ac:dyDescent="0.2">
      <c r="A272" s="12" t="s">
        <v>6005</v>
      </c>
      <c r="B272" s="306">
        <v>547.5</v>
      </c>
      <c r="C272" s="306">
        <v>356.09999999999997</v>
      </c>
      <c r="D272" s="306">
        <v>149.85</v>
      </c>
      <c r="E272" s="306">
        <v>111.30000000000001</v>
      </c>
      <c r="F272" s="306">
        <v>20.8</v>
      </c>
      <c r="H272" s="12" t="s">
        <v>6005</v>
      </c>
      <c r="I272" s="307">
        <v>1.3653536524379999</v>
      </c>
      <c r="J272" s="307">
        <v>1.2613781879885</v>
      </c>
      <c r="K272" s="307">
        <v>1.2229040864645</v>
      </c>
      <c r="L272" s="307">
        <v>1.2457977667094999</v>
      </c>
      <c r="M272" s="307">
        <v>1.152951174602</v>
      </c>
      <c r="O272" s="12" t="s">
        <v>6005</v>
      </c>
      <c r="P272" s="307">
        <v>5.76</v>
      </c>
      <c r="R272" s="12" t="s">
        <v>6005</v>
      </c>
      <c r="S272" s="308">
        <v>0.5</v>
      </c>
      <c r="T272" s="308">
        <v>0.99</v>
      </c>
    </row>
    <row r="273" spans="1:20" x14ac:dyDescent="0.2">
      <c r="A273" s="12" t="s">
        <v>6006</v>
      </c>
      <c r="B273" s="306">
        <v>415.45</v>
      </c>
      <c r="C273" s="306">
        <v>278.95</v>
      </c>
      <c r="D273" s="306">
        <v>124.65</v>
      </c>
      <c r="E273" s="306">
        <v>120.2</v>
      </c>
      <c r="F273" s="306">
        <v>43.05</v>
      </c>
      <c r="H273" s="12" t="s">
        <v>6006</v>
      </c>
      <c r="I273" s="307">
        <v>0.74181883352050004</v>
      </c>
      <c r="J273" s="307">
        <v>0.73641338124050004</v>
      </c>
      <c r="K273" s="307">
        <v>0.7151095399009999</v>
      </c>
      <c r="L273" s="307">
        <v>0.74499851133249995</v>
      </c>
      <c r="M273" s="307">
        <v>0.67536356725149993</v>
      </c>
      <c r="O273" s="12" t="s">
        <v>6006</v>
      </c>
      <c r="P273" s="307">
        <v>6.56</v>
      </c>
      <c r="R273" s="12" t="s">
        <v>6006</v>
      </c>
      <c r="S273" s="308">
        <v>0.5</v>
      </c>
      <c r="T273" s="308">
        <v>0.99</v>
      </c>
    </row>
    <row r="274" spans="1:20" x14ac:dyDescent="0.2">
      <c r="A274" s="12" t="s">
        <v>6007</v>
      </c>
      <c r="B274" s="306">
        <v>599.45000000000005</v>
      </c>
      <c r="C274" s="306">
        <v>411.00000000000006</v>
      </c>
      <c r="D274" s="306">
        <v>203.25</v>
      </c>
      <c r="E274" s="306">
        <v>132.05000000000001</v>
      </c>
      <c r="F274" s="306">
        <v>71.250000000000014</v>
      </c>
      <c r="H274" s="12" t="s">
        <v>6007</v>
      </c>
      <c r="I274" s="307">
        <v>0.7132017332135</v>
      </c>
      <c r="J274" s="307">
        <v>0.709068152058</v>
      </c>
      <c r="K274" s="307">
        <v>0.66423469490949993</v>
      </c>
      <c r="L274" s="307">
        <v>0.69221585965450005</v>
      </c>
      <c r="M274" s="307">
        <v>0.65024411253750003</v>
      </c>
      <c r="O274" s="12" t="s">
        <v>6007</v>
      </c>
      <c r="P274" s="307">
        <v>6.44</v>
      </c>
      <c r="R274" s="12" t="s">
        <v>6007</v>
      </c>
      <c r="S274" s="308">
        <v>0.5</v>
      </c>
      <c r="T274" s="308">
        <v>0.99</v>
      </c>
    </row>
    <row r="275" spans="1:20" x14ac:dyDescent="0.2">
      <c r="A275" s="12" t="s">
        <v>6008</v>
      </c>
      <c r="B275" s="306">
        <v>1887.3999999999999</v>
      </c>
      <c r="C275" s="306">
        <v>1538.7</v>
      </c>
      <c r="D275" s="306">
        <v>871</v>
      </c>
      <c r="E275" s="306">
        <v>559.39999999999986</v>
      </c>
      <c r="F275" s="306">
        <v>338.3</v>
      </c>
      <c r="H275" s="12" t="s">
        <v>6008</v>
      </c>
      <c r="I275" s="307">
        <v>2.7132190769104998</v>
      </c>
      <c r="J275" s="307">
        <v>2.5342032160994998</v>
      </c>
      <c r="K275" s="307">
        <v>2.329113997231</v>
      </c>
      <c r="L275" s="307">
        <v>2.1224349394560003</v>
      </c>
      <c r="M275" s="307">
        <v>2.0610671576859998</v>
      </c>
      <c r="O275" s="12" t="s">
        <v>6008</v>
      </c>
      <c r="P275" s="307">
        <v>5.79</v>
      </c>
      <c r="R275" s="12" t="s">
        <v>6008</v>
      </c>
      <c r="S275" s="308">
        <v>1</v>
      </c>
      <c r="T275" s="308">
        <v>1</v>
      </c>
    </row>
    <row r="276" spans="1:20" x14ac:dyDescent="0.2">
      <c r="A276" s="12" t="s">
        <v>6009</v>
      </c>
      <c r="B276" s="306">
        <v>841.3</v>
      </c>
      <c r="C276" s="306">
        <v>626.19999999999993</v>
      </c>
      <c r="D276" s="306">
        <v>290.8</v>
      </c>
      <c r="E276" s="306">
        <v>201.74999999999997</v>
      </c>
      <c r="F276" s="306">
        <v>94.95</v>
      </c>
      <c r="H276" s="12" t="s">
        <v>6009</v>
      </c>
      <c r="I276" s="307">
        <v>3.3943060642239997</v>
      </c>
      <c r="J276" s="307">
        <v>3.2887407608679999</v>
      </c>
      <c r="K276" s="307">
        <v>3.6594911937379999</v>
      </c>
      <c r="L276" s="307">
        <v>3.4703003639289998</v>
      </c>
      <c r="M276" s="307">
        <v>3.3427952836705002</v>
      </c>
      <c r="O276" s="12" t="s">
        <v>6009</v>
      </c>
      <c r="P276" s="307">
        <v>6.83</v>
      </c>
      <c r="R276" s="12" t="s">
        <v>6009</v>
      </c>
      <c r="S276" s="308">
        <v>1</v>
      </c>
      <c r="T276" s="308">
        <v>1</v>
      </c>
    </row>
    <row r="277" spans="1:20" x14ac:dyDescent="0.2">
      <c r="A277" s="12" t="s">
        <v>6010</v>
      </c>
      <c r="B277" s="306">
        <v>1420</v>
      </c>
      <c r="C277" s="306">
        <v>1233.05</v>
      </c>
      <c r="D277" s="306">
        <v>789.4</v>
      </c>
      <c r="E277" s="306">
        <v>541.60000000000014</v>
      </c>
      <c r="F277" s="306">
        <v>391.75000000000006</v>
      </c>
      <c r="H277" s="12" t="s">
        <v>6010</v>
      </c>
      <c r="I277" s="307">
        <v>2.616238903647</v>
      </c>
      <c r="J277" s="307">
        <v>2.7443799194674998</v>
      </c>
      <c r="K277" s="307">
        <v>2.4222785571199998</v>
      </c>
      <c r="L277" s="307">
        <v>2.2461244063399999</v>
      </c>
      <c r="M277" s="307">
        <v>2.2925477023934997</v>
      </c>
      <c r="O277" s="12" t="s">
        <v>6010</v>
      </c>
      <c r="P277" s="307">
        <v>6.49</v>
      </c>
      <c r="R277" s="12" t="s">
        <v>6010</v>
      </c>
      <c r="S277" s="308">
        <v>1</v>
      </c>
      <c r="T277" s="308">
        <v>1</v>
      </c>
    </row>
    <row r="278" spans="1:20" x14ac:dyDescent="0.2">
      <c r="A278" s="12" t="s">
        <v>6011</v>
      </c>
      <c r="B278" s="306">
        <v>1136.55</v>
      </c>
      <c r="C278" s="306">
        <v>1034.25</v>
      </c>
      <c r="D278" s="306">
        <v>678.1</v>
      </c>
      <c r="E278" s="306">
        <v>456.99999999999994</v>
      </c>
      <c r="F278" s="306">
        <v>307.15000000000003</v>
      </c>
      <c r="H278" s="12" t="s">
        <v>6011</v>
      </c>
      <c r="I278" s="307">
        <v>2.0413531552525002</v>
      </c>
      <c r="J278" s="307">
        <v>2.1885722379440002</v>
      </c>
      <c r="K278" s="307">
        <v>2.0671085455284999</v>
      </c>
      <c r="L278" s="307">
        <v>1.9141660427754998</v>
      </c>
      <c r="M278" s="307">
        <v>1.9049449771210001</v>
      </c>
      <c r="O278" s="12" t="s">
        <v>6011</v>
      </c>
      <c r="P278" s="307">
        <v>6.28</v>
      </c>
      <c r="R278" s="12" t="s">
        <v>6011</v>
      </c>
      <c r="S278" s="308">
        <v>1</v>
      </c>
      <c r="T278" s="308">
        <v>1</v>
      </c>
    </row>
    <row r="279" spans="1:20" x14ac:dyDescent="0.2">
      <c r="A279" s="12" t="s">
        <v>6012</v>
      </c>
      <c r="B279" s="306">
        <v>719.64999999999986</v>
      </c>
      <c r="C279" s="306">
        <v>639.5</v>
      </c>
      <c r="D279" s="306">
        <v>400.65000000000003</v>
      </c>
      <c r="E279" s="306">
        <v>264.10000000000002</v>
      </c>
      <c r="F279" s="306">
        <v>167.65</v>
      </c>
      <c r="H279" s="12" t="s">
        <v>6012</v>
      </c>
      <c r="I279" s="307">
        <v>2.0445328330639998</v>
      </c>
      <c r="J279" s="307">
        <v>2.2187791771569998</v>
      </c>
      <c r="K279" s="307">
        <v>2.1437387807960002</v>
      </c>
      <c r="L279" s="307">
        <v>1.9055809126829999</v>
      </c>
      <c r="M279" s="307">
        <v>2.007966538227</v>
      </c>
      <c r="O279" s="12" t="s">
        <v>6012</v>
      </c>
      <c r="P279" s="307">
        <v>6.68</v>
      </c>
      <c r="R279" s="12" t="s">
        <v>6012</v>
      </c>
      <c r="S279" s="308">
        <v>1</v>
      </c>
      <c r="T279" s="308">
        <v>1</v>
      </c>
    </row>
    <row r="280" spans="1:20" x14ac:dyDescent="0.2">
      <c r="A280" s="12" t="s">
        <v>6013</v>
      </c>
      <c r="B280" s="306">
        <v>951.15</v>
      </c>
      <c r="C280" s="306">
        <v>765.65</v>
      </c>
      <c r="D280" s="306">
        <v>443.65</v>
      </c>
      <c r="E280" s="306">
        <v>313.09999999999997</v>
      </c>
      <c r="F280" s="306">
        <v>219.60000000000002</v>
      </c>
      <c r="H280" s="12" t="s">
        <v>6013</v>
      </c>
      <c r="I280" s="307">
        <v>1.8340381619150001</v>
      </c>
      <c r="J280" s="307">
        <v>1.7618594755845001</v>
      </c>
      <c r="K280" s="307">
        <v>1.7446892154</v>
      </c>
      <c r="L280" s="307">
        <v>1.6925424992845</v>
      </c>
      <c r="M280" s="307">
        <v>1.5399179643125001</v>
      </c>
      <c r="O280" s="12" t="s">
        <v>6013</v>
      </c>
      <c r="P280" s="307">
        <v>6</v>
      </c>
      <c r="R280" s="12" t="s">
        <v>6013</v>
      </c>
      <c r="S280" s="308">
        <v>1</v>
      </c>
      <c r="T280" s="308">
        <v>1</v>
      </c>
    </row>
    <row r="281" spans="1:20" x14ac:dyDescent="0.2">
      <c r="A281" s="12" t="s">
        <v>6014</v>
      </c>
      <c r="B281" s="306">
        <v>1158.8499999999999</v>
      </c>
      <c r="C281" s="306">
        <v>983.74999999999989</v>
      </c>
      <c r="D281" s="306">
        <v>565.35</v>
      </c>
      <c r="E281" s="306">
        <v>393.2</v>
      </c>
      <c r="F281" s="306">
        <v>240.4</v>
      </c>
      <c r="H281" s="12" t="s">
        <v>6014</v>
      </c>
      <c r="I281" s="307">
        <v>2.1240247783620001</v>
      </c>
      <c r="J281" s="307">
        <v>2.0025610859464997</v>
      </c>
      <c r="K281" s="307">
        <v>1.9577276287985002</v>
      </c>
      <c r="L281" s="307">
        <v>1.986662696887</v>
      </c>
      <c r="M281" s="307">
        <v>1.7742602190504999</v>
      </c>
      <c r="O281" s="12" t="s">
        <v>6014</v>
      </c>
      <c r="P281" s="307">
        <v>6.16</v>
      </c>
      <c r="R281" s="12" t="s">
        <v>6014</v>
      </c>
      <c r="S281" s="308">
        <v>1</v>
      </c>
      <c r="T281" s="308">
        <v>1</v>
      </c>
    </row>
    <row r="282" spans="1:20" x14ac:dyDescent="0.2">
      <c r="A282" s="12" t="s">
        <v>6015</v>
      </c>
      <c r="B282" s="306">
        <v>1209.3</v>
      </c>
      <c r="C282" s="306">
        <v>1175.2</v>
      </c>
      <c r="D282" s="306">
        <v>758.19999999999993</v>
      </c>
      <c r="E282" s="306">
        <v>532.65000000000009</v>
      </c>
      <c r="F282" s="306">
        <v>345.75</v>
      </c>
      <c r="H282" s="12" t="s">
        <v>6015</v>
      </c>
      <c r="I282" s="307">
        <v>2.6410403905799997</v>
      </c>
      <c r="J282" s="307">
        <v>2.7787204398365</v>
      </c>
      <c r="K282" s="307">
        <v>2.5749030920919997</v>
      </c>
      <c r="L282" s="307">
        <v>2.3103538981404999</v>
      </c>
      <c r="M282" s="307">
        <v>2.3640904531619999</v>
      </c>
      <c r="O282" s="12" t="s">
        <v>6015</v>
      </c>
      <c r="P282" s="307">
        <v>6.23</v>
      </c>
      <c r="R282" s="12" t="s">
        <v>6015</v>
      </c>
      <c r="S282" s="308">
        <v>0.83</v>
      </c>
      <c r="T282" s="308">
        <v>0.95</v>
      </c>
    </row>
    <row r="283" spans="1:20" x14ac:dyDescent="0.2">
      <c r="A283" s="12" t="s">
        <v>6016</v>
      </c>
      <c r="B283" s="306">
        <v>1264.2</v>
      </c>
      <c r="C283" s="306">
        <v>1173.6499999999999</v>
      </c>
      <c r="D283" s="306">
        <v>733</v>
      </c>
      <c r="E283" s="306">
        <v>497.09999999999997</v>
      </c>
      <c r="F283" s="306">
        <v>319.05</v>
      </c>
      <c r="H283" s="12" t="s">
        <v>6016</v>
      </c>
      <c r="I283" s="307">
        <v>2.3752193255040002</v>
      </c>
      <c r="J283" s="307">
        <v>2.4645682720185</v>
      </c>
      <c r="K283" s="307">
        <v>2.3831685200330002</v>
      </c>
      <c r="L283" s="307">
        <v>2.144374716358</v>
      </c>
      <c r="M283" s="307">
        <v>2.1367434896094997</v>
      </c>
      <c r="O283" s="12" t="s">
        <v>6016</v>
      </c>
      <c r="P283" s="307">
        <v>6.17</v>
      </c>
      <c r="R283" s="12" t="s">
        <v>6016</v>
      </c>
      <c r="S283" s="308">
        <v>0.83</v>
      </c>
      <c r="T283" s="308">
        <v>0.95</v>
      </c>
    </row>
    <row r="284" spans="1:20" x14ac:dyDescent="0.2">
      <c r="A284" s="12" t="s">
        <v>6017</v>
      </c>
      <c r="B284" s="306">
        <v>838.34999999999991</v>
      </c>
      <c r="C284" s="306">
        <v>786.4</v>
      </c>
      <c r="D284" s="306">
        <v>473.3</v>
      </c>
      <c r="E284" s="306">
        <v>324.95</v>
      </c>
      <c r="F284" s="306">
        <v>155.79999999999998</v>
      </c>
      <c r="H284" s="12" t="s">
        <v>6017</v>
      </c>
      <c r="I284" s="307">
        <v>2.2044706270034999</v>
      </c>
      <c r="J284" s="307">
        <v>2.3526436130389996</v>
      </c>
      <c r="K284" s="307">
        <v>2.4156012337149999</v>
      </c>
      <c r="L284" s="307">
        <v>2.1590012342930001</v>
      </c>
      <c r="M284" s="307">
        <v>2.2655204409924998</v>
      </c>
      <c r="O284" s="12" t="s">
        <v>6017</v>
      </c>
      <c r="P284" s="307">
        <v>6.34</v>
      </c>
      <c r="R284" s="12" t="s">
        <v>6017</v>
      </c>
      <c r="S284" s="308">
        <v>0.83</v>
      </c>
      <c r="T284" s="308">
        <v>0.95</v>
      </c>
    </row>
    <row r="285" spans="1:20" x14ac:dyDescent="0.2">
      <c r="A285" s="12" t="s">
        <v>6018</v>
      </c>
      <c r="B285" s="306">
        <v>1184.05</v>
      </c>
      <c r="C285" s="306">
        <v>1117.3</v>
      </c>
      <c r="D285" s="306">
        <v>786.4</v>
      </c>
      <c r="E285" s="306">
        <v>522.29999999999995</v>
      </c>
      <c r="F285" s="306">
        <v>326.45000000000005</v>
      </c>
      <c r="H285" s="12" t="s">
        <v>6018</v>
      </c>
      <c r="I285" s="307">
        <v>1.6966760804400001</v>
      </c>
      <c r="J285" s="307">
        <v>1.8696505534084999</v>
      </c>
      <c r="K285" s="307">
        <v>1.62735910414</v>
      </c>
      <c r="L285" s="307">
        <v>1.5119367995674999</v>
      </c>
      <c r="M285" s="307">
        <v>1.5167063162854999</v>
      </c>
      <c r="O285" s="12" t="s">
        <v>6018</v>
      </c>
      <c r="P285" s="307">
        <v>5.19</v>
      </c>
      <c r="R285" s="12" t="s">
        <v>6018</v>
      </c>
      <c r="S285" s="308">
        <v>0.78</v>
      </c>
      <c r="T285" s="308">
        <v>0.97</v>
      </c>
    </row>
    <row r="286" spans="1:20" x14ac:dyDescent="0.2">
      <c r="A286" s="12" t="s">
        <v>6019</v>
      </c>
      <c r="B286" s="306">
        <v>1191.5</v>
      </c>
      <c r="C286" s="306">
        <v>1142.55</v>
      </c>
      <c r="D286" s="306">
        <v>747.85</v>
      </c>
      <c r="E286" s="306">
        <v>498.59999999999997</v>
      </c>
      <c r="F286" s="306">
        <v>335.34999999999997</v>
      </c>
      <c r="H286" s="12" t="s">
        <v>6019</v>
      </c>
      <c r="I286" s="307">
        <v>1.3469115211284999</v>
      </c>
      <c r="J286" s="307">
        <v>1.4362604676440001</v>
      </c>
      <c r="K286" s="307">
        <v>1.3039858706680001</v>
      </c>
      <c r="L286" s="307">
        <v>1.1942869861565</v>
      </c>
      <c r="M286" s="307">
        <v>1.192697147251</v>
      </c>
      <c r="O286" s="12" t="s">
        <v>6019</v>
      </c>
      <c r="P286" s="307">
        <v>5.42</v>
      </c>
      <c r="R286" s="12" t="s">
        <v>6019</v>
      </c>
      <c r="S286" s="308">
        <v>0.78</v>
      </c>
      <c r="T286" s="308">
        <v>0.97</v>
      </c>
    </row>
    <row r="287" spans="1:20" x14ac:dyDescent="0.2">
      <c r="A287" s="12" t="s">
        <v>6020</v>
      </c>
      <c r="B287" s="306">
        <v>835.39999999999986</v>
      </c>
      <c r="C287" s="306">
        <v>724.09999999999991</v>
      </c>
      <c r="D287" s="306">
        <v>508.90000000000003</v>
      </c>
      <c r="E287" s="306">
        <v>261.14999999999998</v>
      </c>
      <c r="F287" s="306">
        <v>130.6</v>
      </c>
      <c r="H287" s="12" t="s">
        <v>6020</v>
      </c>
      <c r="I287" s="307">
        <v>0.98029466941450005</v>
      </c>
      <c r="J287" s="307">
        <v>1.1421402700415</v>
      </c>
      <c r="K287" s="307">
        <v>1.0041422530039998</v>
      </c>
      <c r="L287" s="307">
        <v>1.023856255438</v>
      </c>
      <c r="M287" s="307">
        <v>1.0343491922175001</v>
      </c>
      <c r="O287" s="12" t="s">
        <v>6020</v>
      </c>
      <c r="P287" s="307">
        <v>5.29</v>
      </c>
      <c r="R287" s="12" t="s">
        <v>6020</v>
      </c>
      <c r="S287" s="308">
        <v>0.78</v>
      </c>
      <c r="T287" s="308">
        <v>0.97</v>
      </c>
    </row>
    <row r="288" spans="1:20" x14ac:dyDescent="0.2">
      <c r="A288" s="12" t="s">
        <v>6021</v>
      </c>
      <c r="B288" s="306">
        <v>648.4</v>
      </c>
      <c r="C288" s="306">
        <v>681.05</v>
      </c>
      <c r="D288" s="306">
        <v>439.20000000000005</v>
      </c>
      <c r="E288" s="306">
        <v>341.3</v>
      </c>
      <c r="F288" s="306">
        <v>255.24999999999997</v>
      </c>
      <c r="H288" s="12" t="s">
        <v>6021</v>
      </c>
      <c r="I288" s="307">
        <v>2.3119437370465001</v>
      </c>
      <c r="J288" s="307">
        <v>2.2159174671264998</v>
      </c>
      <c r="K288" s="307">
        <v>2.0591593509989998</v>
      </c>
      <c r="L288" s="307">
        <v>2.2127377893144997</v>
      </c>
      <c r="M288" s="307">
        <v>1.9669486944529999</v>
      </c>
      <c r="O288" s="12" t="s">
        <v>6021</v>
      </c>
      <c r="P288" s="307">
        <v>6.53</v>
      </c>
      <c r="R288" s="12" t="s">
        <v>6021</v>
      </c>
      <c r="S288" s="308">
        <v>1</v>
      </c>
      <c r="T288" s="308">
        <v>1</v>
      </c>
    </row>
    <row r="289" spans="1:20" x14ac:dyDescent="0.2">
      <c r="A289" s="12" t="s">
        <v>6022</v>
      </c>
      <c r="B289" s="306">
        <v>949.6</v>
      </c>
      <c r="C289" s="306">
        <v>805.69999999999993</v>
      </c>
      <c r="D289" s="306">
        <v>486.70000000000005</v>
      </c>
      <c r="E289" s="306">
        <v>382.85</v>
      </c>
      <c r="F289" s="306">
        <v>276</v>
      </c>
      <c r="H289" s="12" t="s">
        <v>6022</v>
      </c>
      <c r="I289" s="307">
        <v>2.3307038361365002</v>
      </c>
      <c r="J289" s="307">
        <v>2.2340416306544997</v>
      </c>
      <c r="K289" s="307">
        <v>2.1520059431065</v>
      </c>
      <c r="L289" s="307">
        <v>2.2620227953995</v>
      </c>
      <c r="M289" s="307">
        <v>1.9898423746989999</v>
      </c>
      <c r="O289" s="12" t="s">
        <v>6022</v>
      </c>
      <c r="P289" s="307">
        <v>6.74</v>
      </c>
      <c r="R289" s="12" t="s">
        <v>6022</v>
      </c>
      <c r="S289" s="308">
        <v>1</v>
      </c>
      <c r="T289" s="308">
        <v>1</v>
      </c>
    </row>
    <row r="290" spans="1:20" x14ac:dyDescent="0.2">
      <c r="A290" s="12" t="s">
        <v>6023</v>
      </c>
      <c r="B290" s="306">
        <v>645.44999999999993</v>
      </c>
      <c r="C290" s="306">
        <v>523.80000000000007</v>
      </c>
      <c r="D290" s="306">
        <v>287.85000000000002</v>
      </c>
      <c r="E290" s="306">
        <v>261.14999999999998</v>
      </c>
      <c r="F290" s="306">
        <v>172.15</v>
      </c>
      <c r="H290" s="12" t="s">
        <v>6023</v>
      </c>
      <c r="I290" s="307">
        <v>1.9065348160264999</v>
      </c>
      <c r="J290" s="307">
        <v>1.9291105284915</v>
      </c>
      <c r="K290" s="307">
        <v>1.9202074306180001</v>
      </c>
      <c r="L290" s="307">
        <v>1.9828470835125001</v>
      </c>
      <c r="M290" s="307">
        <v>1.826088967385</v>
      </c>
      <c r="O290" s="12" t="s">
        <v>6023</v>
      </c>
      <c r="P290" s="307">
        <v>7.05</v>
      </c>
      <c r="R290" s="12" t="s">
        <v>6023</v>
      </c>
      <c r="S290" s="308">
        <v>1</v>
      </c>
      <c r="T290" s="308">
        <v>1</v>
      </c>
    </row>
    <row r="291" spans="1:20" x14ac:dyDescent="0.2">
      <c r="A291" s="12" t="s">
        <v>6024</v>
      </c>
      <c r="B291" s="306">
        <v>148.35000000000002</v>
      </c>
      <c r="C291" s="306">
        <v>163.25</v>
      </c>
      <c r="D291" s="306">
        <v>51.949999999999996</v>
      </c>
      <c r="E291" s="306">
        <v>0</v>
      </c>
      <c r="F291" s="306">
        <v>22.25</v>
      </c>
      <c r="H291" s="12" t="s">
        <v>6024</v>
      </c>
      <c r="I291" s="307">
        <v>2.5472398951285</v>
      </c>
      <c r="J291" s="307">
        <v>2.8330929304200003</v>
      </c>
      <c r="K291" s="307">
        <v>2.7469236617170001</v>
      </c>
      <c r="L291" s="307">
        <v>2.8760185808804999</v>
      </c>
      <c r="M291" s="307">
        <v>2.7844438598974999</v>
      </c>
      <c r="O291" s="12" t="s">
        <v>6024</v>
      </c>
      <c r="P291" s="307">
        <v>8.06</v>
      </c>
      <c r="R291" s="12" t="s">
        <v>6024</v>
      </c>
      <c r="S291" s="308">
        <v>1</v>
      </c>
      <c r="T291" s="308">
        <v>1</v>
      </c>
    </row>
    <row r="292" spans="1:20" x14ac:dyDescent="0.2">
      <c r="A292" s="12" t="s">
        <v>6025</v>
      </c>
      <c r="B292" s="306">
        <v>641</v>
      </c>
      <c r="C292" s="306">
        <v>476.29999999999995</v>
      </c>
      <c r="D292" s="306">
        <v>259.7</v>
      </c>
      <c r="E292" s="306">
        <v>161.75</v>
      </c>
      <c r="F292" s="306">
        <v>115.7</v>
      </c>
      <c r="H292" s="12" t="s">
        <v>6025</v>
      </c>
      <c r="I292" s="307">
        <v>2.4671120142679999</v>
      </c>
      <c r="J292" s="307">
        <v>2.7761766975870001</v>
      </c>
      <c r="K292" s="307">
        <v>2.611469386929</v>
      </c>
      <c r="L292" s="307">
        <v>2.661072360795</v>
      </c>
      <c r="M292" s="307">
        <v>2.6658418775129999</v>
      </c>
      <c r="O292" s="12" t="s">
        <v>6025</v>
      </c>
      <c r="P292" s="307">
        <v>8</v>
      </c>
      <c r="R292" s="12" t="s">
        <v>6025</v>
      </c>
      <c r="S292" s="308">
        <v>1</v>
      </c>
      <c r="T292" s="308">
        <v>1</v>
      </c>
    </row>
    <row r="293" spans="1:20" x14ac:dyDescent="0.2">
      <c r="A293" s="12" t="s">
        <v>6026</v>
      </c>
      <c r="B293" s="306">
        <v>660.3</v>
      </c>
      <c r="C293" s="306">
        <v>503</v>
      </c>
      <c r="D293" s="306">
        <v>259.64999999999998</v>
      </c>
      <c r="E293" s="306">
        <v>136.5</v>
      </c>
      <c r="F293" s="306">
        <v>65.25</v>
      </c>
      <c r="H293" s="12" t="s">
        <v>6026</v>
      </c>
      <c r="I293" s="307">
        <v>1.9847548902000001</v>
      </c>
      <c r="J293" s="307">
        <v>2.1580473309494996</v>
      </c>
      <c r="K293" s="307">
        <v>2.08873035465</v>
      </c>
      <c r="L293" s="307">
        <v>2.0111462160390001</v>
      </c>
      <c r="M293" s="307">
        <v>2.0178235394435</v>
      </c>
      <c r="O293" s="12" t="s">
        <v>6026</v>
      </c>
      <c r="P293" s="307">
        <v>9.92</v>
      </c>
      <c r="R293" s="12" t="s">
        <v>6026</v>
      </c>
      <c r="S293" s="308">
        <v>1</v>
      </c>
      <c r="T293" s="308">
        <v>1</v>
      </c>
    </row>
    <row r="294" spans="1:20" x14ac:dyDescent="0.2">
      <c r="A294" s="12" t="s">
        <v>6027</v>
      </c>
      <c r="B294" s="306">
        <v>390.25</v>
      </c>
      <c r="C294" s="306">
        <v>546.04999999999995</v>
      </c>
      <c r="D294" s="306">
        <v>489.65000000000003</v>
      </c>
      <c r="E294" s="306">
        <v>357.6</v>
      </c>
      <c r="F294" s="306">
        <v>296.75</v>
      </c>
      <c r="H294" s="12" t="s">
        <v>6027</v>
      </c>
      <c r="I294" s="307">
        <v>2.8225999936405</v>
      </c>
      <c r="J294" s="307">
        <v>3.588584378532</v>
      </c>
      <c r="K294" s="307">
        <v>3.5300783067925003</v>
      </c>
      <c r="L294" s="307">
        <v>3.0340485681330001</v>
      </c>
      <c r="M294" s="307">
        <v>3.459171491587</v>
      </c>
      <c r="O294" s="12" t="s">
        <v>6027</v>
      </c>
      <c r="P294" s="307">
        <v>6.03</v>
      </c>
      <c r="R294" s="12" t="s">
        <v>6027</v>
      </c>
      <c r="S294" s="308">
        <v>1</v>
      </c>
      <c r="T294" s="308">
        <v>1</v>
      </c>
    </row>
    <row r="295" spans="1:20" x14ac:dyDescent="0.2">
      <c r="A295" s="12" t="s">
        <v>6028</v>
      </c>
      <c r="B295" s="306">
        <v>62.300000000000004</v>
      </c>
      <c r="C295" s="306">
        <v>111.3</v>
      </c>
      <c r="D295" s="306">
        <v>63.85</v>
      </c>
      <c r="E295" s="306">
        <v>14.85</v>
      </c>
      <c r="F295" s="306">
        <v>16.299999999999997</v>
      </c>
      <c r="H295" s="12" t="s">
        <v>6028</v>
      </c>
      <c r="I295" s="307">
        <v>2.2467603419025002</v>
      </c>
      <c r="J295" s="307">
        <v>2.8957325833149996</v>
      </c>
      <c r="K295" s="307">
        <v>2.8979583577829997</v>
      </c>
      <c r="L295" s="307">
        <v>2.629911518238</v>
      </c>
      <c r="M295" s="307">
        <v>2.9265754580904999</v>
      </c>
      <c r="O295" s="12" t="s">
        <v>6028</v>
      </c>
      <c r="P295" s="307">
        <v>7.63</v>
      </c>
      <c r="R295" s="12" t="s">
        <v>6028</v>
      </c>
      <c r="S295" s="308">
        <v>1</v>
      </c>
      <c r="T295" s="308">
        <v>1</v>
      </c>
    </row>
    <row r="296" spans="1:20" x14ac:dyDescent="0.2">
      <c r="A296" s="12" t="s">
        <v>6029</v>
      </c>
      <c r="B296" s="306">
        <v>504.49999999999994</v>
      </c>
      <c r="C296" s="306">
        <v>378.35</v>
      </c>
      <c r="D296" s="306">
        <v>179.54999999999998</v>
      </c>
      <c r="E296" s="306">
        <v>80.150000000000006</v>
      </c>
      <c r="F296" s="306">
        <v>5.95</v>
      </c>
      <c r="H296" s="12" t="s">
        <v>6029</v>
      </c>
      <c r="I296" s="307">
        <v>2.6566208118584997</v>
      </c>
      <c r="J296" s="307">
        <v>3.3974857420355002</v>
      </c>
      <c r="K296" s="307">
        <v>3.6350076745859998</v>
      </c>
      <c r="L296" s="307">
        <v>2.9682292374264998</v>
      </c>
      <c r="M296" s="307">
        <v>3.3593296082924997</v>
      </c>
      <c r="O296" s="12" t="s">
        <v>6029</v>
      </c>
      <c r="P296" s="307">
        <v>9.2899999999999991</v>
      </c>
      <c r="R296" s="12" t="s">
        <v>6029</v>
      </c>
      <c r="S296" s="308">
        <v>1</v>
      </c>
      <c r="T296" s="308">
        <v>1</v>
      </c>
    </row>
    <row r="297" spans="1:20" x14ac:dyDescent="0.2">
      <c r="A297" s="12" t="s">
        <v>6030</v>
      </c>
      <c r="B297" s="306">
        <v>65.3</v>
      </c>
      <c r="C297" s="306">
        <v>-11.85</v>
      </c>
      <c r="D297" s="306">
        <v>-102.39999999999999</v>
      </c>
      <c r="E297" s="306">
        <v>-92</v>
      </c>
      <c r="F297" s="306">
        <v>-74.2</v>
      </c>
      <c r="H297" s="12" t="s">
        <v>6030</v>
      </c>
      <c r="I297" s="307">
        <v>1.7093947916875001</v>
      </c>
      <c r="J297" s="307">
        <v>2.0998592269915002</v>
      </c>
      <c r="K297" s="307">
        <v>2.052799995375</v>
      </c>
      <c r="L297" s="307">
        <v>2.0362656707535001</v>
      </c>
      <c r="M297" s="307">
        <v>2.2569353109000003</v>
      </c>
      <c r="O297" s="12" t="s">
        <v>6030</v>
      </c>
      <c r="P297" s="307">
        <v>7.33</v>
      </c>
      <c r="R297" s="12" t="s">
        <v>6030</v>
      </c>
      <c r="S297" s="308">
        <v>1</v>
      </c>
      <c r="T297" s="308">
        <v>1</v>
      </c>
    </row>
    <row r="298" spans="1:20" x14ac:dyDescent="0.2">
      <c r="A298" s="12" t="s">
        <v>6031</v>
      </c>
      <c r="B298" s="306">
        <v>500.05</v>
      </c>
      <c r="C298" s="306">
        <v>468.84999999999997</v>
      </c>
      <c r="D298" s="306">
        <v>277.49999999999994</v>
      </c>
      <c r="E298" s="306">
        <v>139.44999999999999</v>
      </c>
      <c r="F298" s="306">
        <v>93.5</v>
      </c>
      <c r="H298" s="12" t="s">
        <v>6031</v>
      </c>
      <c r="I298" s="307">
        <v>1.4022379150559998</v>
      </c>
      <c r="J298" s="307">
        <v>1.5370562542815001</v>
      </c>
      <c r="K298" s="307">
        <v>1.4413479521429999</v>
      </c>
      <c r="L298" s="307">
        <v>1.3634458457509999</v>
      </c>
      <c r="M298" s="307">
        <v>1.38443171931</v>
      </c>
      <c r="O298" s="12" t="s">
        <v>6031</v>
      </c>
      <c r="P298" s="307">
        <v>7.34</v>
      </c>
      <c r="R298" s="12" t="s">
        <v>6031</v>
      </c>
      <c r="S298" s="308">
        <v>1</v>
      </c>
      <c r="T298" s="308">
        <v>1</v>
      </c>
    </row>
    <row r="299" spans="1:20" x14ac:dyDescent="0.2">
      <c r="A299" s="12" t="s">
        <v>6032</v>
      </c>
      <c r="B299" s="306">
        <v>421.4</v>
      </c>
      <c r="C299" s="306">
        <v>359.04999999999995</v>
      </c>
      <c r="D299" s="306">
        <v>181.04999999999998</v>
      </c>
      <c r="E299" s="306">
        <v>103.9</v>
      </c>
      <c r="F299" s="306">
        <v>78.649999999999991</v>
      </c>
      <c r="H299" s="12" t="s">
        <v>6032</v>
      </c>
      <c r="I299" s="307">
        <v>1.3523169734095</v>
      </c>
      <c r="J299" s="307">
        <v>1.446435436642</v>
      </c>
      <c r="K299" s="307">
        <v>1.3310131320695</v>
      </c>
      <c r="L299" s="307">
        <v>1.360266167939</v>
      </c>
      <c r="M299" s="307">
        <v>1.369169265812</v>
      </c>
      <c r="O299" s="12" t="s">
        <v>6032</v>
      </c>
      <c r="P299" s="307">
        <v>7.44</v>
      </c>
      <c r="R299" s="12" t="s">
        <v>6032</v>
      </c>
      <c r="S299" s="308">
        <v>1</v>
      </c>
      <c r="T299" s="308">
        <v>1</v>
      </c>
    </row>
    <row r="300" spans="1:20" x14ac:dyDescent="0.2">
      <c r="A300" s="12" t="s">
        <v>6033</v>
      </c>
      <c r="B300" s="306">
        <v>332.40000000000003</v>
      </c>
      <c r="C300" s="306">
        <v>305.7</v>
      </c>
      <c r="D300" s="306">
        <v>102.35</v>
      </c>
      <c r="E300" s="306">
        <v>74.2</v>
      </c>
      <c r="F300" s="306">
        <v>50.449999999999996</v>
      </c>
      <c r="H300" s="12" t="s">
        <v>6033</v>
      </c>
      <c r="I300" s="307">
        <v>1.5828436147730001</v>
      </c>
      <c r="J300" s="307">
        <v>1.393334817183</v>
      </c>
      <c r="K300" s="307">
        <v>1.3179764530405</v>
      </c>
      <c r="L300" s="307">
        <v>1.325607679789</v>
      </c>
      <c r="M300" s="307">
        <v>1.289677320514</v>
      </c>
      <c r="O300" s="12" t="s">
        <v>6033</v>
      </c>
      <c r="P300" s="307">
        <v>6.88</v>
      </c>
      <c r="R300" s="12" t="s">
        <v>6033</v>
      </c>
      <c r="S300" s="308">
        <v>1</v>
      </c>
      <c r="T300" s="308">
        <v>1</v>
      </c>
    </row>
    <row r="301" spans="1:20" x14ac:dyDescent="0.2">
      <c r="A301" s="12" t="s">
        <v>6034</v>
      </c>
      <c r="B301" s="306">
        <v>232.95</v>
      </c>
      <c r="C301" s="306">
        <v>321.99999999999994</v>
      </c>
      <c r="D301" s="306">
        <v>34.149999999999991</v>
      </c>
      <c r="E301" s="306">
        <v>-2.949999999999998</v>
      </c>
      <c r="F301" s="306">
        <v>-32.65</v>
      </c>
      <c r="H301" s="12" t="s">
        <v>6034</v>
      </c>
      <c r="I301" s="307">
        <v>1.7128924372809999</v>
      </c>
      <c r="J301" s="307">
        <v>1.5415078032184999</v>
      </c>
      <c r="K301" s="307">
        <v>1.372348943624</v>
      </c>
      <c r="L301" s="307">
        <v>1.49126889379</v>
      </c>
      <c r="M301" s="307">
        <v>1.3958785594325001</v>
      </c>
      <c r="O301" s="12" t="s">
        <v>6034</v>
      </c>
      <c r="P301" s="307">
        <v>6.47</v>
      </c>
      <c r="R301" s="12" t="s">
        <v>6034</v>
      </c>
      <c r="S301" s="308">
        <v>1</v>
      </c>
      <c r="T301" s="308">
        <v>1</v>
      </c>
    </row>
    <row r="302" spans="1:20" x14ac:dyDescent="0.2">
      <c r="A302" s="12" t="s">
        <v>6035</v>
      </c>
      <c r="B302" s="306">
        <v>421.4</v>
      </c>
      <c r="C302" s="306">
        <v>366.50000000000006</v>
      </c>
      <c r="D302" s="306">
        <v>203.25</v>
      </c>
      <c r="E302" s="306">
        <v>181</v>
      </c>
      <c r="F302" s="306">
        <v>100.9</v>
      </c>
      <c r="H302" s="12" t="s">
        <v>6035</v>
      </c>
      <c r="I302" s="307">
        <v>0.93450730892349998</v>
      </c>
      <c r="J302" s="307">
        <v>0.89730507852349994</v>
      </c>
      <c r="K302" s="307">
        <v>0.87504733384</v>
      </c>
      <c r="L302" s="307">
        <v>0.86837001043499995</v>
      </c>
      <c r="M302" s="307">
        <v>0.81177174538300001</v>
      </c>
      <c r="O302" s="12" t="s">
        <v>6035</v>
      </c>
      <c r="P302" s="307">
        <v>9.01</v>
      </c>
      <c r="R302" s="12" t="s">
        <v>6035</v>
      </c>
      <c r="S302" s="308">
        <v>1</v>
      </c>
      <c r="T302" s="308">
        <v>1</v>
      </c>
    </row>
    <row r="303" spans="1:20" x14ac:dyDescent="0.2">
      <c r="A303" s="12" t="s">
        <v>6036</v>
      </c>
      <c r="B303" s="306">
        <v>406.54999999999995</v>
      </c>
      <c r="C303" s="306">
        <v>326.45000000000005</v>
      </c>
      <c r="D303" s="306">
        <v>145.4</v>
      </c>
      <c r="E303" s="306">
        <v>92</v>
      </c>
      <c r="F303" s="306">
        <v>63.8</v>
      </c>
      <c r="H303" s="12" t="s">
        <v>6036</v>
      </c>
      <c r="I303" s="307">
        <v>1.2842718682344998</v>
      </c>
      <c r="J303" s="307">
        <v>1.4845915703850001</v>
      </c>
      <c r="K303" s="307">
        <v>1.3125710007605</v>
      </c>
      <c r="L303" s="307">
        <v>1.3643997490944999</v>
      </c>
      <c r="M303" s="307">
        <v>1.3946066883074999</v>
      </c>
      <c r="O303" s="12" t="s">
        <v>6036</v>
      </c>
      <c r="P303" s="307">
        <v>6.98</v>
      </c>
      <c r="R303" s="12" t="s">
        <v>6036</v>
      </c>
      <c r="S303" s="308">
        <v>1</v>
      </c>
      <c r="T303" s="308">
        <v>1</v>
      </c>
    </row>
    <row r="304" spans="1:20" x14ac:dyDescent="0.2">
      <c r="A304" s="12" t="s">
        <v>6037</v>
      </c>
      <c r="B304" s="306">
        <v>280.45000000000005</v>
      </c>
      <c r="C304" s="306">
        <v>368</v>
      </c>
      <c r="D304" s="306">
        <v>186.95000000000002</v>
      </c>
      <c r="E304" s="306">
        <v>139.44999999999999</v>
      </c>
      <c r="F304" s="306">
        <v>78.649999999999991</v>
      </c>
      <c r="H304" s="12" t="s">
        <v>6037</v>
      </c>
      <c r="I304" s="307">
        <v>0.69507756968550005</v>
      </c>
      <c r="J304" s="307">
        <v>0.61272391435700002</v>
      </c>
      <c r="K304" s="307">
        <v>0.54308897027549996</v>
      </c>
      <c r="L304" s="307">
        <v>0.53450384018350006</v>
      </c>
      <c r="M304" s="307">
        <v>0.48744460856750005</v>
      </c>
      <c r="O304" s="12" t="s">
        <v>6037</v>
      </c>
      <c r="P304" s="307">
        <v>8.66</v>
      </c>
      <c r="R304" s="12" t="s">
        <v>6037</v>
      </c>
      <c r="S304" s="308">
        <v>1</v>
      </c>
      <c r="T304" s="308">
        <v>1</v>
      </c>
    </row>
    <row r="305" spans="1:20" x14ac:dyDescent="0.2">
      <c r="A305" s="12" t="s">
        <v>6038</v>
      </c>
      <c r="B305" s="306">
        <v>796.80000000000007</v>
      </c>
      <c r="C305" s="306">
        <v>988.19999999999993</v>
      </c>
      <c r="D305" s="306">
        <v>531.20000000000005</v>
      </c>
      <c r="E305" s="306">
        <v>418.45</v>
      </c>
      <c r="F305" s="306">
        <v>295.3</v>
      </c>
      <c r="H305" s="12" t="s">
        <v>6038</v>
      </c>
      <c r="I305" s="307">
        <v>4.1351709944009993</v>
      </c>
      <c r="J305" s="307">
        <v>3.6241967700254998</v>
      </c>
      <c r="K305" s="307">
        <v>3.6000312186544998</v>
      </c>
      <c r="L305" s="307">
        <v>3.076656250813</v>
      </c>
      <c r="M305" s="307">
        <v>2.9663214307389998</v>
      </c>
      <c r="O305" s="12" t="s">
        <v>6038</v>
      </c>
      <c r="P305" s="307">
        <v>7.42</v>
      </c>
      <c r="R305" s="12" t="s">
        <v>6038</v>
      </c>
      <c r="S305" s="308">
        <v>1</v>
      </c>
      <c r="T305" s="308">
        <v>1</v>
      </c>
    </row>
    <row r="306" spans="1:20" x14ac:dyDescent="0.2">
      <c r="A306" s="12" t="s">
        <v>6039</v>
      </c>
      <c r="B306" s="306">
        <v>29.700000000000003</v>
      </c>
      <c r="C306" s="306">
        <v>486.65000000000003</v>
      </c>
      <c r="D306" s="306">
        <v>286.39999999999998</v>
      </c>
      <c r="E306" s="306">
        <v>240.4</v>
      </c>
      <c r="F306" s="306">
        <v>169.15</v>
      </c>
      <c r="H306" s="12" t="s">
        <v>6039</v>
      </c>
      <c r="I306" s="307">
        <v>2.6880996221964999</v>
      </c>
      <c r="J306" s="307">
        <v>2.2820547656140002</v>
      </c>
      <c r="K306" s="307">
        <v>2.248350180808</v>
      </c>
      <c r="L306" s="307">
        <v>2.2559814075564999</v>
      </c>
      <c r="M306" s="307">
        <v>2.0206852494745</v>
      </c>
      <c r="O306" s="12" t="s">
        <v>6039</v>
      </c>
      <c r="P306" s="307">
        <v>6.3</v>
      </c>
      <c r="R306" s="12" t="s">
        <v>6039</v>
      </c>
      <c r="S306" s="308">
        <v>1</v>
      </c>
      <c r="T306" s="308">
        <v>1</v>
      </c>
    </row>
    <row r="307" spans="1:20" x14ac:dyDescent="0.2">
      <c r="A307" s="12" t="s">
        <v>6040</v>
      </c>
      <c r="B307" s="306">
        <v>511.90000000000003</v>
      </c>
      <c r="C307" s="306">
        <v>658.80000000000007</v>
      </c>
      <c r="D307" s="306">
        <v>324.95</v>
      </c>
      <c r="E307" s="306">
        <v>201.79999999999998</v>
      </c>
      <c r="F307" s="306">
        <v>129.1</v>
      </c>
      <c r="H307" s="12" t="s">
        <v>6040</v>
      </c>
      <c r="I307" s="307">
        <v>2.7119472057860001</v>
      </c>
      <c r="J307" s="307">
        <v>2.2245025972184997</v>
      </c>
      <c r="K307" s="307">
        <v>2.1310200695484998</v>
      </c>
      <c r="L307" s="307">
        <v>1.9202074306179999</v>
      </c>
      <c r="M307" s="307">
        <v>1.7421454731504999</v>
      </c>
      <c r="O307" s="12" t="s">
        <v>6040</v>
      </c>
      <c r="P307" s="307">
        <v>6.02</v>
      </c>
      <c r="R307" s="12" t="s">
        <v>6040</v>
      </c>
      <c r="S307" s="308">
        <v>1</v>
      </c>
      <c r="T307" s="308">
        <v>1</v>
      </c>
    </row>
    <row r="308" spans="1:20" x14ac:dyDescent="0.2">
      <c r="A308" s="12" t="s">
        <v>6041</v>
      </c>
      <c r="B308" s="306">
        <v>111.25</v>
      </c>
      <c r="C308" s="306">
        <v>53.400000000000006</v>
      </c>
      <c r="D308" s="306">
        <v>-60.85</v>
      </c>
      <c r="E308" s="306">
        <v>-32.65</v>
      </c>
      <c r="F308" s="306">
        <v>-59.35</v>
      </c>
      <c r="H308" s="12" t="s">
        <v>6041</v>
      </c>
      <c r="I308" s="307">
        <v>2.0066946671019998</v>
      </c>
      <c r="J308" s="307">
        <v>2.5761749632169999</v>
      </c>
      <c r="K308" s="307">
        <v>2.6639340708254999</v>
      </c>
      <c r="L308" s="307">
        <v>2.1904800446315003</v>
      </c>
      <c r="M308" s="307">
        <v>2.5338852483184997</v>
      </c>
      <c r="O308" s="12" t="s">
        <v>6041</v>
      </c>
      <c r="P308" s="307">
        <v>6.98</v>
      </c>
      <c r="R308" s="12" t="s">
        <v>6041</v>
      </c>
      <c r="S308" s="308">
        <v>1</v>
      </c>
      <c r="T308" s="308">
        <v>0.87</v>
      </c>
    </row>
    <row r="309" spans="1:20" x14ac:dyDescent="0.2">
      <c r="A309" s="12" t="s">
        <v>6042</v>
      </c>
      <c r="B309" s="306">
        <v>347.2</v>
      </c>
      <c r="C309" s="306">
        <v>443.65</v>
      </c>
      <c r="D309" s="306">
        <v>320.5</v>
      </c>
      <c r="E309" s="306">
        <v>240.4</v>
      </c>
      <c r="F309" s="306">
        <v>178.1</v>
      </c>
      <c r="H309" s="12" t="s">
        <v>6042</v>
      </c>
      <c r="I309" s="307">
        <v>1.4190902074595</v>
      </c>
      <c r="J309" s="307">
        <v>1.6480270099180001</v>
      </c>
      <c r="K309" s="307">
        <v>1.5294250275329999</v>
      </c>
      <c r="L309" s="307">
        <v>1.3984223016819999</v>
      </c>
      <c r="M309" s="307">
        <v>1.4562924378590001</v>
      </c>
      <c r="O309" s="12" t="s">
        <v>6042</v>
      </c>
      <c r="P309" s="307">
        <v>7.21</v>
      </c>
      <c r="R309" s="12" t="s">
        <v>6042</v>
      </c>
      <c r="S309" s="308">
        <v>1</v>
      </c>
      <c r="T309" s="308">
        <v>0.87</v>
      </c>
    </row>
    <row r="310" spans="1:20" x14ac:dyDescent="0.2">
      <c r="A310" s="12" t="s">
        <v>6043</v>
      </c>
      <c r="B310" s="306">
        <v>412.5</v>
      </c>
      <c r="C310" s="306">
        <v>415.45</v>
      </c>
      <c r="D310" s="306">
        <v>250.75000000000003</v>
      </c>
      <c r="E310" s="306">
        <v>152.79999999999998</v>
      </c>
      <c r="F310" s="306">
        <v>65.3</v>
      </c>
      <c r="H310" s="12" t="s">
        <v>6043</v>
      </c>
      <c r="I310" s="307">
        <v>1.2467516700535</v>
      </c>
      <c r="J310" s="307">
        <v>1.5240195752524999</v>
      </c>
      <c r="K310" s="307">
        <v>1.5036696372564999</v>
      </c>
      <c r="L310" s="307">
        <v>1.3214740986334998</v>
      </c>
      <c r="M310" s="307">
        <v>1.4524768244845001</v>
      </c>
      <c r="O310" s="12" t="s">
        <v>6043</v>
      </c>
      <c r="P310" s="307">
        <v>6.76</v>
      </c>
      <c r="R310" s="12" t="s">
        <v>6043</v>
      </c>
      <c r="S310" s="308">
        <v>1</v>
      </c>
      <c r="T310" s="308">
        <v>0.87</v>
      </c>
    </row>
    <row r="311" spans="1:20" x14ac:dyDescent="0.2">
      <c r="A311" s="12" t="s">
        <v>6044</v>
      </c>
      <c r="B311" s="306">
        <v>1501.65</v>
      </c>
      <c r="C311" s="306">
        <v>1289.45</v>
      </c>
      <c r="D311" s="306">
        <v>862.1</v>
      </c>
      <c r="E311" s="306">
        <v>617.25</v>
      </c>
      <c r="F311" s="306">
        <v>336.8</v>
      </c>
      <c r="H311" s="12" t="s">
        <v>6044</v>
      </c>
      <c r="I311" s="307">
        <v>1.2836359326714999</v>
      </c>
      <c r="J311" s="307">
        <v>1.5151164773794998</v>
      </c>
      <c r="K311" s="307">
        <v>1.1891995016579999</v>
      </c>
      <c r="L311" s="307">
        <v>1.033077321093</v>
      </c>
      <c r="M311" s="307">
        <v>1.0279898365935001</v>
      </c>
      <c r="O311" s="12" t="s">
        <v>6044</v>
      </c>
      <c r="P311" s="307">
        <v>4.63</v>
      </c>
      <c r="R311" s="12" t="s">
        <v>6044</v>
      </c>
      <c r="S311" s="308">
        <v>0.91</v>
      </c>
      <c r="T311" s="308">
        <v>0.97</v>
      </c>
    </row>
    <row r="312" spans="1:20" x14ac:dyDescent="0.2">
      <c r="A312" s="12" t="s">
        <v>6045</v>
      </c>
      <c r="B312" s="306">
        <v>1507.55</v>
      </c>
      <c r="C312" s="306">
        <v>1308.7</v>
      </c>
      <c r="D312" s="306">
        <v>845.8</v>
      </c>
      <c r="E312" s="306">
        <v>603.9</v>
      </c>
      <c r="F312" s="306">
        <v>332.35</v>
      </c>
      <c r="H312" s="12" t="s">
        <v>6045</v>
      </c>
      <c r="I312" s="307">
        <v>0.82989590891100007</v>
      </c>
      <c r="J312" s="307">
        <v>1.0206765776259998</v>
      </c>
      <c r="K312" s="307">
        <v>0.81145377760150006</v>
      </c>
      <c r="L312" s="307">
        <v>0.706206442027</v>
      </c>
      <c r="M312" s="307">
        <v>0.69539553746649996</v>
      </c>
      <c r="O312" s="12" t="s">
        <v>6045</v>
      </c>
      <c r="P312" s="307">
        <v>4.55</v>
      </c>
      <c r="R312" s="12" t="s">
        <v>6045</v>
      </c>
      <c r="S312" s="308">
        <v>0.91</v>
      </c>
      <c r="T312" s="308">
        <v>0.97</v>
      </c>
    </row>
    <row r="313" spans="1:20" x14ac:dyDescent="0.2">
      <c r="A313" s="12" t="s">
        <v>6046</v>
      </c>
      <c r="B313" s="306">
        <v>1540.15</v>
      </c>
      <c r="C313" s="306">
        <v>1222.6500000000001</v>
      </c>
      <c r="D313" s="306">
        <v>753.75</v>
      </c>
      <c r="E313" s="306">
        <v>482.24999999999994</v>
      </c>
      <c r="F313" s="306">
        <v>235.95</v>
      </c>
      <c r="H313" s="12" t="s">
        <v>6046</v>
      </c>
      <c r="I313" s="307">
        <v>0.82194671438099998</v>
      </c>
      <c r="J313" s="307">
        <v>0.94817992351450009</v>
      </c>
      <c r="K313" s="307">
        <v>0.71256579765100003</v>
      </c>
      <c r="L313" s="307">
        <v>0.60954423654500001</v>
      </c>
      <c r="M313" s="307">
        <v>0.59142007301700006</v>
      </c>
      <c r="O313" s="12" t="s">
        <v>6046</v>
      </c>
      <c r="P313" s="307">
        <v>5.22</v>
      </c>
      <c r="R313" s="12" t="s">
        <v>6046</v>
      </c>
      <c r="S313" s="308">
        <v>0.91</v>
      </c>
      <c r="T313" s="308">
        <v>0.97</v>
      </c>
    </row>
    <row r="314" spans="1:20" x14ac:dyDescent="0.2">
      <c r="A314" s="12" t="s">
        <v>6047</v>
      </c>
      <c r="B314" s="306">
        <v>1363.65</v>
      </c>
      <c r="C314" s="306">
        <v>1135.0999999999999</v>
      </c>
      <c r="D314" s="306">
        <v>684.05000000000007</v>
      </c>
      <c r="E314" s="306">
        <v>556.45000000000005</v>
      </c>
      <c r="F314" s="306">
        <v>321.95</v>
      </c>
      <c r="H314" s="12" t="s">
        <v>6047</v>
      </c>
      <c r="I314" s="307">
        <v>1.1895174694390001</v>
      </c>
      <c r="J314" s="307">
        <v>1.439440145456</v>
      </c>
      <c r="K314" s="307">
        <v>1.1462738511969999</v>
      </c>
      <c r="L314" s="307">
        <v>1.0133633186585</v>
      </c>
      <c r="M314" s="307">
        <v>1.0308515466245001</v>
      </c>
      <c r="O314" s="12" t="s">
        <v>6047</v>
      </c>
      <c r="P314" s="307">
        <v>4.63</v>
      </c>
      <c r="R314" s="12" t="s">
        <v>6047</v>
      </c>
      <c r="S314" s="308">
        <v>0.9</v>
      </c>
      <c r="T314" s="308">
        <v>1</v>
      </c>
    </row>
    <row r="315" spans="1:20" x14ac:dyDescent="0.2">
      <c r="A315" s="12" t="s">
        <v>6048</v>
      </c>
      <c r="B315" s="306">
        <v>1403.6499999999999</v>
      </c>
      <c r="C315" s="306">
        <v>1264.2</v>
      </c>
      <c r="D315" s="306">
        <v>789.40000000000009</v>
      </c>
      <c r="E315" s="306">
        <v>651.4</v>
      </c>
      <c r="F315" s="306">
        <v>376.90000000000003</v>
      </c>
      <c r="H315" s="12" t="s">
        <v>6048</v>
      </c>
      <c r="I315" s="307">
        <v>0.84738413687650005</v>
      </c>
      <c r="J315" s="307">
        <v>1.062330356962</v>
      </c>
      <c r="K315" s="307">
        <v>0.83561932897199998</v>
      </c>
      <c r="L315" s="307">
        <v>0.73863915570899996</v>
      </c>
      <c r="M315" s="307">
        <v>0.72782825114799998</v>
      </c>
      <c r="O315" s="12" t="s">
        <v>6048</v>
      </c>
      <c r="P315" s="307">
        <v>3.98</v>
      </c>
      <c r="R315" s="12" t="s">
        <v>6048</v>
      </c>
      <c r="S315" s="308">
        <v>0.9</v>
      </c>
      <c r="T315" s="308">
        <v>1</v>
      </c>
    </row>
    <row r="316" spans="1:20" x14ac:dyDescent="0.2">
      <c r="A316" s="12" t="s">
        <v>6049</v>
      </c>
      <c r="B316" s="306">
        <v>1074.2500000000002</v>
      </c>
      <c r="C316" s="306">
        <v>955.55</v>
      </c>
      <c r="D316" s="306">
        <v>535.65</v>
      </c>
      <c r="E316" s="306">
        <v>409.5</v>
      </c>
      <c r="F316" s="306">
        <v>240.4</v>
      </c>
      <c r="H316" s="12" t="s">
        <v>6049</v>
      </c>
      <c r="I316" s="307">
        <v>0.72210483108699997</v>
      </c>
      <c r="J316" s="307">
        <v>0.90652614417799993</v>
      </c>
      <c r="K316" s="307">
        <v>0.711929862089</v>
      </c>
      <c r="L316" s="307">
        <v>0.63720743350850007</v>
      </c>
      <c r="M316" s="307">
        <v>0.63116604566599999</v>
      </c>
      <c r="O316" s="12" t="s">
        <v>6049</v>
      </c>
      <c r="P316" s="307">
        <v>4.26</v>
      </c>
      <c r="R316" s="12" t="s">
        <v>6049</v>
      </c>
      <c r="S316" s="308">
        <v>0.9</v>
      </c>
      <c r="T316" s="308">
        <v>1</v>
      </c>
    </row>
    <row r="317" spans="1:20" x14ac:dyDescent="0.2">
      <c r="A317" s="12" t="s">
        <v>6050</v>
      </c>
      <c r="B317" s="306">
        <v>1528.3</v>
      </c>
      <c r="C317" s="306">
        <v>1259.75</v>
      </c>
      <c r="D317" s="306">
        <v>825</v>
      </c>
      <c r="E317" s="306">
        <v>563.84999999999991</v>
      </c>
      <c r="F317" s="306">
        <v>316.05</v>
      </c>
      <c r="H317" s="12" t="s">
        <v>6050</v>
      </c>
      <c r="I317" s="307">
        <v>1.4489791788915001</v>
      </c>
      <c r="J317" s="307">
        <v>1.7907945436724999</v>
      </c>
      <c r="K317" s="307">
        <v>1.4616978901394999</v>
      </c>
      <c r="L317" s="307">
        <v>1.3278334542570001</v>
      </c>
      <c r="M317" s="307">
        <v>1.3351467132244998</v>
      </c>
      <c r="O317" s="12" t="s">
        <v>6050</v>
      </c>
      <c r="P317" s="307">
        <v>4.51</v>
      </c>
      <c r="R317" s="12" t="s">
        <v>6050</v>
      </c>
      <c r="S317" s="308">
        <v>0.86</v>
      </c>
      <c r="T317" s="308">
        <v>1</v>
      </c>
    </row>
    <row r="318" spans="1:20" x14ac:dyDescent="0.2">
      <c r="A318" s="12" t="s">
        <v>6051</v>
      </c>
      <c r="B318" s="306">
        <v>1222.7</v>
      </c>
      <c r="C318" s="306">
        <v>1037.1500000000001</v>
      </c>
      <c r="D318" s="306">
        <v>629.15000000000009</v>
      </c>
      <c r="E318" s="306">
        <v>430.3</v>
      </c>
      <c r="F318" s="306">
        <v>258.14999999999998</v>
      </c>
      <c r="H318" s="12" t="s">
        <v>6051</v>
      </c>
      <c r="I318" s="307">
        <v>0.94881585907699995</v>
      </c>
      <c r="J318" s="307">
        <v>1.1860198238455</v>
      </c>
      <c r="K318" s="307">
        <v>0.89953085299199997</v>
      </c>
      <c r="L318" s="307">
        <v>0.92115266211299995</v>
      </c>
      <c r="M318" s="307">
        <v>0.92655811439299995</v>
      </c>
      <c r="O318" s="12" t="s">
        <v>6051</v>
      </c>
      <c r="P318" s="307">
        <v>4.43</v>
      </c>
      <c r="R318" s="12" t="s">
        <v>6051</v>
      </c>
      <c r="S318" s="308">
        <v>0.86</v>
      </c>
      <c r="T318" s="308">
        <v>1</v>
      </c>
    </row>
    <row r="319" spans="1:20" x14ac:dyDescent="0.2">
      <c r="A319" s="12" t="s">
        <v>6052</v>
      </c>
      <c r="B319" s="306">
        <v>736</v>
      </c>
      <c r="C319" s="306">
        <v>685.5</v>
      </c>
      <c r="D319" s="306">
        <v>433.25</v>
      </c>
      <c r="E319" s="306">
        <v>280.39999999999998</v>
      </c>
      <c r="F319" s="306">
        <v>188.45000000000002</v>
      </c>
      <c r="H319" s="12" t="s">
        <v>6052</v>
      </c>
      <c r="I319" s="307">
        <v>0.71701734658750005</v>
      </c>
      <c r="J319" s="307">
        <v>0.84929194356350002</v>
      </c>
      <c r="K319" s="307">
        <v>0.63498165904000003</v>
      </c>
      <c r="L319" s="307">
        <v>0.68649243959349993</v>
      </c>
      <c r="M319" s="307">
        <v>0.68045105175050002</v>
      </c>
      <c r="O319" s="12" t="s">
        <v>6052</v>
      </c>
      <c r="P319" s="307">
        <v>5.29</v>
      </c>
      <c r="R319" s="12" t="s">
        <v>6052</v>
      </c>
      <c r="S319" s="308">
        <v>0.86</v>
      </c>
      <c r="T319" s="308">
        <v>1</v>
      </c>
    </row>
    <row r="320" spans="1:20" x14ac:dyDescent="0.2">
      <c r="A320" s="12" t="s">
        <v>6053</v>
      </c>
      <c r="B320" s="306">
        <v>919.95</v>
      </c>
      <c r="C320" s="306">
        <v>704.8</v>
      </c>
      <c r="D320" s="306">
        <v>459.99999999999994</v>
      </c>
      <c r="E320" s="306">
        <v>293.8</v>
      </c>
      <c r="F320" s="306">
        <v>179.5</v>
      </c>
      <c r="H320" s="12" t="s">
        <v>6053</v>
      </c>
      <c r="I320" s="307">
        <v>1.5532726111224999</v>
      </c>
      <c r="J320" s="307">
        <v>2.1920698835370001</v>
      </c>
      <c r="K320" s="307">
        <v>1.8683786822839998</v>
      </c>
      <c r="L320" s="307">
        <v>1.7259291163095001</v>
      </c>
      <c r="M320" s="307">
        <v>1.865834940034</v>
      </c>
      <c r="O320" s="12" t="s">
        <v>6053</v>
      </c>
      <c r="P320" s="307">
        <v>5.08</v>
      </c>
      <c r="R320" s="12" t="s">
        <v>6053</v>
      </c>
      <c r="S320" s="308">
        <v>0.93</v>
      </c>
      <c r="T320" s="308">
        <v>1</v>
      </c>
    </row>
    <row r="321" spans="1:20" x14ac:dyDescent="0.2">
      <c r="A321" s="12" t="s">
        <v>6054</v>
      </c>
      <c r="B321" s="306">
        <v>1062.4000000000001</v>
      </c>
      <c r="C321" s="306">
        <v>859.15</v>
      </c>
      <c r="D321" s="306">
        <v>559.35</v>
      </c>
      <c r="E321" s="306">
        <v>345.75</v>
      </c>
      <c r="F321" s="306">
        <v>215.15</v>
      </c>
      <c r="H321" s="12" t="s">
        <v>6054</v>
      </c>
      <c r="I321" s="307">
        <v>1.0375288700295</v>
      </c>
      <c r="J321" s="307">
        <v>1.3755286214365001</v>
      </c>
      <c r="K321" s="307">
        <v>1.111615363047</v>
      </c>
      <c r="L321" s="307">
        <v>1.0896755861445</v>
      </c>
      <c r="M321" s="307">
        <v>1.1621722402565</v>
      </c>
      <c r="O321" s="12" t="s">
        <v>6054</v>
      </c>
      <c r="P321" s="307">
        <v>4.38</v>
      </c>
      <c r="R321" s="12" t="s">
        <v>6054</v>
      </c>
      <c r="S321" s="308">
        <v>0.93</v>
      </c>
      <c r="T321" s="308">
        <v>1</v>
      </c>
    </row>
    <row r="322" spans="1:20" x14ac:dyDescent="0.2">
      <c r="A322" s="12" t="s">
        <v>6055</v>
      </c>
      <c r="B322" s="306">
        <v>1375.5</v>
      </c>
      <c r="C322" s="306">
        <v>1084.6499999999999</v>
      </c>
      <c r="D322" s="306">
        <v>819.05000000000007</v>
      </c>
      <c r="E322" s="306">
        <v>491.09999999999997</v>
      </c>
      <c r="F322" s="306">
        <v>249.29999999999998</v>
      </c>
      <c r="H322" s="12" t="s">
        <v>6055</v>
      </c>
      <c r="I322" s="307">
        <v>1.514480541817</v>
      </c>
      <c r="J322" s="307">
        <v>1.7739422512699998</v>
      </c>
      <c r="K322" s="307">
        <v>1.3561325867835001</v>
      </c>
      <c r="L322" s="307">
        <v>1.3141608396665001</v>
      </c>
      <c r="M322" s="307">
        <v>1.2899952882954999</v>
      </c>
      <c r="O322" s="12" t="s">
        <v>6055</v>
      </c>
      <c r="P322" s="307">
        <v>5.03</v>
      </c>
      <c r="R322" s="12" t="s">
        <v>6055</v>
      </c>
      <c r="S322" s="308">
        <v>0.86</v>
      </c>
      <c r="T322" s="308">
        <v>1</v>
      </c>
    </row>
    <row r="323" spans="1:20" x14ac:dyDescent="0.2">
      <c r="A323" s="12" t="s">
        <v>6056</v>
      </c>
      <c r="B323" s="306">
        <v>1185.5999999999999</v>
      </c>
      <c r="C323" s="306">
        <v>997.10000000000014</v>
      </c>
      <c r="D323" s="306">
        <v>691.45</v>
      </c>
      <c r="E323" s="306">
        <v>454.04999999999995</v>
      </c>
      <c r="F323" s="306">
        <v>250.74999999999997</v>
      </c>
      <c r="H323" s="12" t="s">
        <v>6056</v>
      </c>
      <c r="I323" s="307">
        <v>0.86932391377850005</v>
      </c>
      <c r="J323" s="307">
        <v>1.1151130086399998</v>
      </c>
      <c r="K323" s="307">
        <v>0.82449045663050002</v>
      </c>
      <c r="L323" s="307">
        <v>0.84261462015850008</v>
      </c>
      <c r="M323" s="307">
        <v>0.84388649128299997</v>
      </c>
      <c r="O323" s="12" t="s">
        <v>6056</v>
      </c>
      <c r="P323" s="307">
        <v>5.15</v>
      </c>
      <c r="R323" s="12" t="s">
        <v>6056</v>
      </c>
      <c r="S323" s="308">
        <v>0.86</v>
      </c>
      <c r="T323" s="308">
        <v>1</v>
      </c>
    </row>
    <row r="324" spans="1:20" x14ac:dyDescent="0.2">
      <c r="A324" s="12" t="s">
        <v>6057</v>
      </c>
      <c r="B324" s="306">
        <v>698.90000000000009</v>
      </c>
      <c r="C324" s="306">
        <v>578.65</v>
      </c>
      <c r="D324" s="306">
        <v>391.75</v>
      </c>
      <c r="E324" s="306">
        <v>231.45</v>
      </c>
      <c r="F324" s="306">
        <v>118.7</v>
      </c>
      <c r="H324" s="12" t="s">
        <v>6057</v>
      </c>
      <c r="I324" s="307">
        <v>0.69507756968550005</v>
      </c>
      <c r="J324" s="307">
        <v>0.89444336849249995</v>
      </c>
      <c r="K324" s="307">
        <v>0.63275588457200005</v>
      </c>
      <c r="L324" s="307">
        <v>0.69380569856050001</v>
      </c>
      <c r="M324" s="307">
        <v>0.7132017332135</v>
      </c>
      <c r="O324" s="12" t="s">
        <v>6057</v>
      </c>
      <c r="P324" s="307">
        <v>5.42</v>
      </c>
      <c r="R324" s="12" t="s">
        <v>6057</v>
      </c>
      <c r="S324" s="308">
        <v>0.86</v>
      </c>
      <c r="T324" s="308">
        <v>1</v>
      </c>
    </row>
    <row r="325" spans="1:20" x14ac:dyDescent="0.2">
      <c r="A325" s="12" t="s">
        <v>6058</v>
      </c>
      <c r="B325" s="306">
        <v>1844.35</v>
      </c>
      <c r="C325" s="306">
        <v>1563.95</v>
      </c>
      <c r="D325" s="306">
        <v>847.25000000000011</v>
      </c>
      <c r="E325" s="306">
        <v>590.54999999999995</v>
      </c>
      <c r="F325" s="306">
        <v>421.4</v>
      </c>
      <c r="H325" s="12" t="s">
        <v>6058</v>
      </c>
      <c r="I325" s="307">
        <v>1.597152164927</v>
      </c>
      <c r="J325" s="307">
        <v>1.8410334531015</v>
      </c>
      <c r="K325" s="307">
        <v>1.5917467126465001</v>
      </c>
      <c r="L325" s="307">
        <v>1.5421437387810002</v>
      </c>
      <c r="M325" s="307">
        <v>1.4143206907415</v>
      </c>
      <c r="O325" s="12" t="s">
        <v>6058</v>
      </c>
      <c r="P325" s="307">
        <v>4.3499999999999996</v>
      </c>
      <c r="R325" s="12" t="s">
        <v>6058</v>
      </c>
      <c r="S325" s="308">
        <v>0.93</v>
      </c>
      <c r="T325" s="308">
        <v>1</v>
      </c>
    </row>
    <row r="326" spans="1:20" x14ac:dyDescent="0.2">
      <c r="A326" s="12" t="s">
        <v>6059</v>
      </c>
      <c r="B326" s="306">
        <v>1629.2</v>
      </c>
      <c r="C326" s="306">
        <v>1313.1999999999998</v>
      </c>
      <c r="D326" s="306">
        <v>670.7</v>
      </c>
      <c r="E326" s="306">
        <v>459.95</v>
      </c>
      <c r="F326" s="306">
        <v>310.09999999999997</v>
      </c>
      <c r="H326" s="12" t="s">
        <v>6059</v>
      </c>
      <c r="I326" s="307">
        <v>1.1691675314430001</v>
      </c>
      <c r="J326" s="307">
        <v>1.3383263910365</v>
      </c>
      <c r="K326" s="307">
        <v>0.99174150953749995</v>
      </c>
      <c r="L326" s="307">
        <v>1.0311695144055</v>
      </c>
      <c r="M326" s="307">
        <v>1.025446094344</v>
      </c>
      <c r="O326" s="12" t="s">
        <v>6059</v>
      </c>
      <c r="P326" s="307">
        <v>4.33</v>
      </c>
      <c r="R326" s="12" t="s">
        <v>6059</v>
      </c>
      <c r="S326" s="308">
        <v>0.93</v>
      </c>
      <c r="T326" s="308">
        <v>1</v>
      </c>
    </row>
    <row r="327" spans="1:20" x14ac:dyDescent="0.2">
      <c r="A327" s="12" t="s">
        <v>6060</v>
      </c>
      <c r="B327" s="306">
        <v>719.65</v>
      </c>
      <c r="C327" s="306">
        <v>664.75</v>
      </c>
      <c r="D327" s="306">
        <v>353.15000000000003</v>
      </c>
      <c r="E327" s="306">
        <v>216.65</v>
      </c>
      <c r="F327" s="306">
        <v>160.25</v>
      </c>
      <c r="H327" s="12" t="s">
        <v>6060</v>
      </c>
      <c r="I327" s="307">
        <v>0.83116778003549996</v>
      </c>
      <c r="J327" s="307">
        <v>0.941502600109</v>
      </c>
      <c r="K327" s="307">
        <v>0.64611053138199992</v>
      </c>
      <c r="L327" s="307">
        <v>0.75676331923700002</v>
      </c>
      <c r="M327" s="307">
        <v>0.77266170829649994</v>
      </c>
      <c r="O327" s="12" t="s">
        <v>6060</v>
      </c>
      <c r="P327" s="307">
        <v>4.8</v>
      </c>
      <c r="R327" s="12" t="s">
        <v>6060</v>
      </c>
      <c r="S327" s="308">
        <v>0.93</v>
      </c>
      <c r="T327" s="308">
        <v>1</v>
      </c>
    </row>
    <row r="328" spans="1:20" x14ac:dyDescent="0.2">
      <c r="A328" s="12" t="s">
        <v>6061</v>
      </c>
      <c r="B328" s="306">
        <v>1676.6999999999998</v>
      </c>
      <c r="C328" s="306">
        <v>1427.4</v>
      </c>
      <c r="D328" s="306">
        <v>817.6</v>
      </c>
      <c r="E328" s="306">
        <v>537.15</v>
      </c>
      <c r="F328" s="306">
        <v>311.59999999999997</v>
      </c>
      <c r="H328" s="12" t="s">
        <v>6061</v>
      </c>
      <c r="I328" s="307">
        <v>1.6954042093149999</v>
      </c>
      <c r="J328" s="307">
        <v>2.0750577400585</v>
      </c>
      <c r="K328" s="307">
        <v>1.767582895646</v>
      </c>
      <c r="L328" s="307">
        <v>1.5551804178094999</v>
      </c>
      <c r="M328" s="307">
        <v>1.499854023882</v>
      </c>
      <c r="O328" s="12" t="s">
        <v>6061</v>
      </c>
      <c r="P328" s="307">
        <v>4.8099999999999996</v>
      </c>
      <c r="R328" s="12" t="s">
        <v>6061</v>
      </c>
      <c r="S328" s="308">
        <v>0.92</v>
      </c>
      <c r="T328" s="308">
        <v>1</v>
      </c>
    </row>
    <row r="329" spans="1:20" x14ac:dyDescent="0.2">
      <c r="A329" s="12" t="s">
        <v>6062</v>
      </c>
      <c r="B329" s="306">
        <v>1366.6000000000001</v>
      </c>
      <c r="C329" s="306">
        <v>1120.3000000000002</v>
      </c>
      <c r="D329" s="306">
        <v>627.65000000000009</v>
      </c>
      <c r="E329" s="306">
        <v>384.29999999999995</v>
      </c>
      <c r="F329" s="306">
        <v>229.99999999999997</v>
      </c>
      <c r="H329" s="12" t="s">
        <v>6062</v>
      </c>
      <c r="I329" s="307">
        <v>1.1074817818914999</v>
      </c>
      <c r="J329" s="307">
        <v>1.2085955363104999</v>
      </c>
      <c r="K329" s="307">
        <v>0.91574720983249991</v>
      </c>
      <c r="L329" s="307">
        <v>0.96471424813650009</v>
      </c>
      <c r="M329" s="307">
        <v>0.91860891986299997</v>
      </c>
      <c r="O329" s="12" t="s">
        <v>6062</v>
      </c>
      <c r="P329" s="307">
        <v>4.83</v>
      </c>
      <c r="R329" s="12" t="s">
        <v>6062</v>
      </c>
      <c r="S329" s="308">
        <v>0.92</v>
      </c>
      <c r="T329" s="308">
        <v>1</v>
      </c>
    </row>
    <row r="330" spans="1:20" x14ac:dyDescent="0.2">
      <c r="A330" s="12" t="s">
        <v>6063</v>
      </c>
      <c r="B330" s="306">
        <v>781.95</v>
      </c>
      <c r="C330" s="306">
        <v>685.55</v>
      </c>
      <c r="D330" s="306">
        <v>379.85</v>
      </c>
      <c r="E330" s="306">
        <v>224.05</v>
      </c>
      <c r="F330" s="306">
        <v>133.55000000000001</v>
      </c>
      <c r="H330" s="12" t="s">
        <v>6063</v>
      </c>
      <c r="I330" s="307">
        <v>0.91765501651999992</v>
      </c>
      <c r="J330" s="307">
        <v>0.95072366576349987</v>
      </c>
      <c r="K330" s="307">
        <v>0.71097595874550001</v>
      </c>
      <c r="L330" s="307">
        <v>0.79650929188599995</v>
      </c>
      <c r="M330" s="307">
        <v>0.77838512835750007</v>
      </c>
      <c r="O330" s="12" t="s">
        <v>6063</v>
      </c>
      <c r="P330" s="307">
        <v>4.8600000000000003</v>
      </c>
      <c r="R330" s="12" t="s">
        <v>6063</v>
      </c>
      <c r="S330" s="308">
        <v>0.92</v>
      </c>
      <c r="T330" s="308">
        <v>1</v>
      </c>
    </row>
    <row r="331" spans="1:20" x14ac:dyDescent="0.2">
      <c r="A331" s="12" t="s">
        <v>6064</v>
      </c>
      <c r="B331" s="306">
        <v>1424.4500000000003</v>
      </c>
      <c r="C331" s="306">
        <v>1184.0999999999999</v>
      </c>
      <c r="D331" s="306">
        <v>706.3</v>
      </c>
      <c r="E331" s="306">
        <v>418.45</v>
      </c>
      <c r="F331" s="306">
        <v>268.55</v>
      </c>
      <c r="H331" s="12" t="s">
        <v>6064</v>
      </c>
      <c r="I331" s="307">
        <v>1.730062697465</v>
      </c>
      <c r="J331" s="307">
        <v>2.0000173436969999</v>
      </c>
      <c r="K331" s="307">
        <v>1.7952460926095002</v>
      </c>
      <c r="L331" s="307">
        <v>1.6308567497330002</v>
      </c>
      <c r="M331" s="307">
        <v>1.5882490670534999</v>
      </c>
      <c r="O331" s="12" t="s">
        <v>6064</v>
      </c>
      <c r="P331" s="307">
        <v>5.25</v>
      </c>
      <c r="R331" s="12" t="s">
        <v>6064</v>
      </c>
      <c r="S331" s="308">
        <v>0.94</v>
      </c>
      <c r="T331" s="308">
        <v>1</v>
      </c>
    </row>
    <row r="332" spans="1:20" x14ac:dyDescent="0.2">
      <c r="A332" s="12" t="s">
        <v>6065</v>
      </c>
      <c r="B332" s="306">
        <v>1135.0999999999999</v>
      </c>
      <c r="C332" s="306">
        <v>945.15</v>
      </c>
      <c r="D332" s="306">
        <v>559.35</v>
      </c>
      <c r="E332" s="306">
        <v>335.35</v>
      </c>
      <c r="F332" s="306">
        <v>218.10000000000002</v>
      </c>
      <c r="H332" s="12" t="s">
        <v>6065</v>
      </c>
      <c r="I332" s="307">
        <v>1.171393305911</v>
      </c>
      <c r="J332" s="307">
        <v>1.2588344457389999</v>
      </c>
      <c r="K332" s="307">
        <v>1.1167028475459999</v>
      </c>
      <c r="L332" s="307">
        <v>1.1570847557574999</v>
      </c>
      <c r="M332" s="307">
        <v>1.0597866147124999</v>
      </c>
      <c r="O332" s="12" t="s">
        <v>6065</v>
      </c>
      <c r="P332" s="307">
        <v>5.09</v>
      </c>
      <c r="R332" s="12" t="s">
        <v>6065</v>
      </c>
      <c r="S332" s="308">
        <v>0.94</v>
      </c>
      <c r="T332" s="308">
        <v>1</v>
      </c>
    </row>
    <row r="333" spans="1:20" x14ac:dyDescent="0.2">
      <c r="A333" s="12" t="s">
        <v>6066</v>
      </c>
      <c r="B333" s="306">
        <v>951.15</v>
      </c>
      <c r="C333" s="306">
        <v>746.35</v>
      </c>
      <c r="D333" s="306">
        <v>393.2</v>
      </c>
      <c r="E333" s="306">
        <v>246.35000000000002</v>
      </c>
      <c r="F333" s="306">
        <v>130.55000000000001</v>
      </c>
      <c r="H333" s="12" t="s">
        <v>6066</v>
      </c>
      <c r="I333" s="307">
        <v>1.1389605922295001</v>
      </c>
      <c r="J333" s="307">
        <v>1.0709154870545001</v>
      </c>
      <c r="K333" s="307">
        <v>0.95517521470049993</v>
      </c>
      <c r="L333" s="307">
        <v>1.04039058006</v>
      </c>
      <c r="M333" s="307">
        <v>0.96153457032449996</v>
      </c>
      <c r="O333" s="12" t="s">
        <v>6066</v>
      </c>
      <c r="P333" s="307">
        <v>5.0599999999999996</v>
      </c>
      <c r="R333" s="12" t="s">
        <v>6066</v>
      </c>
      <c r="S333" s="308">
        <v>0.94</v>
      </c>
      <c r="T333" s="308">
        <v>1</v>
      </c>
    </row>
    <row r="334" spans="1:20" x14ac:dyDescent="0.2">
      <c r="A334" s="12" t="s">
        <v>6067</v>
      </c>
      <c r="B334" s="306">
        <v>2187.15</v>
      </c>
      <c r="C334" s="306">
        <v>1641.1000000000001</v>
      </c>
      <c r="D334" s="306">
        <v>807.19999999999993</v>
      </c>
      <c r="E334" s="306">
        <v>511.90000000000003</v>
      </c>
      <c r="F334" s="306">
        <v>327.95000000000005</v>
      </c>
      <c r="H334" s="12" t="s">
        <v>6067</v>
      </c>
      <c r="I334" s="307">
        <v>2.0159157327565</v>
      </c>
      <c r="J334" s="307">
        <v>2.3605928075685001</v>
      </c>
      <c r="K334" s="307">
        <v>1.8073288682949999</v>
      </c>
      <c r="L334" s="307">
        <v>1.6222716196414999</v>
      </c>
      <c r="M334" s="307">
        <v>1.5332406409075001</v>
      </c>
      <c r="O334" s="12" t="s">
        <v>6067</v>
      </c>
      <c r="P334" s="307">
        <v>5.24</v>
      </c>
      <c r="R334" s="12" t="s">
        <v>6067</v>
      </c>
      <c r="S334" s="308">
        <v>0.93</v>
      </c>
      <c r="T334" s="308">
        <v>1</v>
      </c>
    </row>
    <row r="335" spans="1:20" x14ac:dyDescent="0.2">
      <c r="A335" s="12" t="s">
        <v>6068</v>
      </c>
      <c r="B335" s="306">
        <v>1630.7</v>
      </c>
      <c r="C335" s="306">
        <v>1204.8499999999999</v>
      </c>
      <c r="D335" s="306">
        <v>595</v>
      </c>
      <c r="E335" s="306">
        <v>313.09999999999997</v>
      </c>
      <c r="F335" s="306">
        <v>227.05</v>
      </c>
      <c r="H335" s="12" t="s">
        <v>6068</v>
      </c>
      <c r="I335" s="307">
        <v>1.2537469612395</v>
      </c>
      <c r="J335" s="307">
        <v>1.3920629460580001</v>
      </c>
      <c r="K335" s="307">
        <v>0.95835489251250006</v>
      </c>
      <c r="L335" s="307">
        <v>1.0260820299060001</v>
      </c>
      <c r="M335" s="307">
        <v>1.0076398985969999</v>
      </c>
      <c r="O335" s="12" t="s">
        <v>6068</v>
      </c>
      <c r="P335" s="307">
        <v>5.23</v>
      </c>
      <c r="R335" s="12" t="s">
        <v>6068</v>
      </c>
      <c r="S335" s="308">
        <v>0.93</v>
      </c>
      <c r="T335" s="308">
        <v>1</v>
      </c>
    </row>
    <row r="336" spans="1:20" x14ac:dyDescent="0.2">
      <c r="A336" s="12" t="s">
        <v>6069</v>
      </c>
      <c r="B336" s="306">
        <v>1034.2</v>
      </c>
      <c r="C336" s="306">
        <v>747.85</v>
      </c>
      <c r="D336" s="306">
        <v>382.8</v>
      </c>
      <c r="E336" s="306">
        <v>222.55</v>
      </c>
      <c r="F336" s="306">
        <v>106.85</v>
      </c>
      <c r="H336" s="12" t="s">
        <v>6069</v>
      </c>
      <c r="I336" s="307">
        <v>1.1367348177609999</v>
      </c>
      <c r="J336" s="307">
        <v>1.1167028475460001</v>
      </c>
      <c r="K336" s="307">
        <v>0.81749516544449996</v>
      </c>
      <c r="L336" s="307">
        <v>0.87759107608950004</v>
      </c>
      <c r="M336" s="307">
        <v>0.88045278612050004</v>
      </c>
      <c r="O336" s="12" t="s">
        <v>6069</v>
      </c>
      <c r="P336" s="307">
        <v>5.19</v>
      </c>
      <c r="R336" s="12" t="s">
        <v>6069</v>
      </c>
      <c r="S336" s="308">
        <v>0.93</v>
      </c>
      <c r="T336" s="308">
        <v>1</v>
      </c>
    </row>
    <row r="337" spans="1:20" x14ac:dyDescent="0.2">
      <c r="A337" s="12" t="s">
        <v>6070</v>
      </c>
      <c r="B337" s="306">
        <v>893.25000000000011</v>
      </c>
      <c r="C337" s="306">
        <v>960</v>
      </c>
      <c r="D337" s="306">
        <v>583.15000000000009</v>
      </c>
      <c r="E337" s="306">
        <v>422.9</v>
      </c>
      <c r="F337" s="306">
        <v>299.75</v>
      </c>
      <c r="H337" s="12" t="s">
        <v>6070</v>
      </c>
      <c r="I337" s="307">
        <v>1.537374222063</v>
      </c>
      <c r="J337" s="307">
        <v>1.4801400214484999</v>
      </c>
      <c r="K337" s="307">
        <v>1.0744131326474999</v>
      </c>
      <c r="L337" s="307">
        <v>1.3001702572934999</v>
      </c>
      <c r="M337" s="307">
        <v>1.2295814098690001</v>
      </c>
      <c r="O337" s="12" t="s">
        <v>6070</v>
      </c>
      <c r="P337" s="307">
        <v>5.86</v>
      </c>
      <c r="R337" s="12" t="s">
        <v>6070</v>
      </c>
      <c r="S337" s="308">
        <v>0.91</v>
      </c>
      <c r="T337" s="308">
        <v>1</v>
      </c>
    </row>
    <row r="338" spans="1:20" x14ac:dyDescent="0.2">
      <c r="A338" s="12" t="s">
        <v>6071</v>
      </c>
      <c r="B338" s="306">
        <v>884.35</v>
      </c>
      <c r="C338" s="306">
        <v>1038.7</v>
      </c>
      <c r="D338" s="306">
        <v>597.94999999999993</v>
      </c>
      <c r="E338" s="306">
        <v>399.15</v>
      </c>
      <c r="F338" s="306">
        <v>258.2</v>
      </c>
      <c r="H338" s="12" t="s">
        <v>6071</v>
      </c>
      <c r="I338" s="307">
        <v>1.9055809126829999</v>
      </c>
      <c r="J338" s="307">
        <v>1.7084408883440001</v>
      </c>
      <c r="K338" s="307">
        <v>1.2772765770480001</v>
      </c>
      <c r="L338" s="307">
        <v>1.358676329033</v>
      </c>
      <c r="M338" s="307">
        <v>1.4244956597395</v>
      </c>
      <c r="O338" s="12" t="s">
        <v>6071</v>
      </c>
      <c r="P338" s="307">
        <v>6.03</v>
      </c>
      <c r="R338" s="12" t="s">
        <v>6071</v>
      </c>
      <c r="S338" s="308">
        <v>0.91</v>
      </c>
      <c r="T338" s="308">
        <v>1</v>
      </c>
    </row>
    <row r="339" spans="1:20" x14ac:dyDescent="0.2">
      <c r="A339" s="12" t="s">
        <v>6072</v>
      </c>
      <c r="B339" s="306">
        <v>1077.2</v>
      </c>
      <c r="C339" s="306">
        <v>968.90000000000009</v>
      </c>
      <c r="D339" s="306">
        <v>695.9</v>
      </c>
      <c r="E339" s="306">
        <v>491.15</v>
      </c>
      <c r="F339" s="306">
        <v>277.49999999999994</v>
      </c>
      <c r="H339" s="12" t="s">
        <v>6072</v>
      </c>
      <c r="I339" s="307">
        <v>1.6279950397025</v>
      </c>
      <c r="J339" s="307">
        <v>1.8426232920075001</v>
      </c>
      <c r="K339" s="307">
        <v>1.6175021029234999</v>
      </c>
      <c r="L339" s="307">
        <v>1.3707591047185002</v>
      </c>
      <c r="M339" s="307">
        <v>1.4289472086765</v>
      </c>
      <c r="O339" s="12" t="s">
        <v>6072</v>
      </c>
      <c r="P339" s="307">
        <v>5.53</v>
      </c>
      <c r="R339" s="12" t="s">
        <v>6072</v>
      </c>
      <c r="S339" s="308">
        <v>0.8</v>
      </c>
      <c r="T339" s="308">
        <v>0.95</v>
      </c>
    </row>
    <row r="340" spans="1:20" x14ac:dyDescent="0.2">
      <c r="A340" s="12" t="s">
        <v>6073</v>
      </c>
      <c r="B340" s="306">
        <v>1087.6500000000001</v>
      </c>
      <c r="C340" s="306">
        <v>1017.8499999999999</v>
      </c>
      <c r="D340" s="306">
        <v>713.7</v>
      </c>
      <c r="E340" s="306">
        <v>525.25</v>
      </c>
      <c r="F340" s="306">
        <v>308.64999999999998</v>
      </c>
      <c r="H340" s="12" t="s">
        <v>6073</v>
      </c>
      <c r="I340" s="307">
        <v>0.88681214174449996</v>
      </c>
      <c r="J340" s="307">
        <v>1.0810904560524999</v>
      </c>
      <c r="K340" s="307">
        <v>0.91320346758300008</v>
      </c>
      <c r="L340" s="307">
        <v>0.84356852350200007</v>
      </c>
      <c r="M340" s="307">
        <v>0.84229665237700002</v>
      </c>
      <c r="O340" s="12" t="s">
        <v>6073</v>
      </c>
      <c r="P340" s="307">
        <v>5.33</v>
      </c>
      <c r="R340" s="12" t="s">
        <v>6073</v>
      </c>
      <c r="S340" s="308">
        <v>0.8</v>
      </c>
      <c r="T340" s="308">
        <v>0.95</v>
      </c>
    </row>
    <row r="341" spans="1:20" x14ac:dyDescent="0.2">
      <c r="A341" s="12" t="s">
        <v>6074</v>
      </c>
      <c r="B341" s="306">
        <v>544.54999999999995</v>
      </c>
      <c r="C341" s="306">
        <v>498.54999999999995</v>
      </c>
      <c r="D341" s="306">
        <v>322</v>
      </c>
      <c r="E341" s="306">
        <v>228.5</v>
      </c>
      <c r="F341" s="306">
        <v>130.6</v>
      </c>
      <c r="H341" s="12" t="s">
        <v>6074</v>
      </c>
      <c r="I341" s="307">
        <v>0.78315464507599997</v>
      </c>
      <c r="J341" s="307">
        <v>0.98665402503849997</v>
      </c>
      <c r="K341" s="307">
        <v>0.861374719249</v>
      </c>
      <c r="L341" s="307">
        <v>0.81145377760150006</v>
      </c>
      <c r="M341" s="307">
        <v>0.86646220374799998</v>
      </c>
      <c r="O341" s="12" t="s">
        <v>6074</v>
      </c>
      <c r="P341" s="307">
        <v>6.27</v>
      </c>
      <c r="R341" s="12" t="s">
        <v>6074</v>
      </c>
      <c r="S341" s="308">
        <v>0.8</v>
      </c>
      <c r="T341" s="308">
        <v>0.95</v>
      </c>
    </row>
    <row r="342" spans="1:20" x14ac:dyDescent="0.2">
      <c r="A342" s="12" t="s">
        <v>6075</v>
      </c>
      <c r="B342" s="306">
        <v>1332.45</v>
      </c>
      <c r="C342" s="306">
        <v>876.9</v>
      </c>
      <c r="D342" s="306">
        <v>508.95</v>
      </c>
      <c r="E342" s="306">
        <v>356.09999999999997</v>
      </c>
      <c r="F342" s="306">
        <v>209.25</v>
      </c>
      <c r="H342" s="12" t="s">
        <v>6075</v>
      </c>
      <c r="I342" s="307">
        <v>3.0232376635730001</v>
      </c>
      <c r="J342" s="307">
        <v>2.9383402659944999</v>
      </c>
      <c r="K342" s="307">
        <v>2.4652042075809999</v>
      </c>
      <c r="L342" s="307">
        <v>2.3252983838565</v>
      </c>
      <c r="M342" s="307">
        <v>2.3252983838565</v>
      </c>
      <c r="O342" s="12" t="s">
        <v>6075</v>
      </c>
      <c r="P342" s="307">
        <v>6.77</v>
      </c>
      <c r="R342" s="12" t="s">
        <v>6075</v>
      </c>
      <c r="S342" s="308">
        <v>1</v>
      </c>
      <c r="T342" s="308">
        <v>1</v>
      </c>
    </row>
    <row r="343" spans="1:20" x14ac:dyDescent="0.2">
      <c r="A343" s="12" t="s">
        <v>6076</v>
      </c>
      <c r="B343" s="306">
        <v>497.05</v>
      </c>
      <c r="C343" s="306">
        <v>525.25</v>
      </c>
      <c r="D343" s="306">
        <v>388.75000000000006</v>
      </c>
      <c r="E343" s="306">
        <v>326.45000000000005</v>
      </c>
      <c r="F343" s="306">
        <v>243.3</v>
      </c>
      <c r="H343" s="12" t="s">
        <v>6076</v>
      </c>
      <c r="I343" s="307">
        <v>1.0187687709385</v>
      </c>
      <c r="J343" s="307">
        <v>1.220996279777</v>
      </c>
      <c r="K343" s="307">
        <v>1.0480218068084999</v>
      </c>
      <c r="L343" s="307">
        <v>0.95167756910700008</v>
      </c>
      <c r="M343" s="307">
        <v>0.98124857275800004</v>
      </c>
      <c r="O343" s="12" t="s">
        <v>6076</v>
      </c>
      <c r="P343" s="307">
        <v>6.88</v>
      </c>
      <c r="R343" s="12" t="s">
        <v>6076</v>
      </c>
      <c r="S343" s="308">
        <v>1</v>
      </c>
      <c r="T343" s="308">
        <v>1</v>
      </c>
    </row>
    <row r="344" spans="1:20" x14ac:dyDescent="0.2">
      <c r="A344" s="12" t="s">
        <v>6077</v>
      </c>
      <c r="B344" s="306">
        <v>385.8</v>
      </c>
      <c r="C344" s="306">
        <v>356.09999999999997</v>
      </c>
      <c r="D344" s="306">
        <v>234.45</v>
      </c>
      <c r="E344" s="306">
        <v>201.8</v>
      </c>
      <c r="F344" s="306">
        <v>149.85</v>
      </c>
      <c r="H344" s="12" t="s">
        <v>6077</v>
      </c>
      <c r="I344" s="307">
        <v>0.86741610709149997</v>
      </c>
      <c r="J344" s="307">
        <v>1.0448421289965</v>
      </c>
      <c r="K344" s="307">
        <v>0.93641511561050006</v>
      </c>
      <c r="L344" s="307">
        <v>0.88617620618199999</v>
      </c>
      <c r="M344" s="307">
        <v>0.95040569798249996</v>
      </c>
      <c r="O344" s="12" t="s">
        <v>6077</v>
      </c>
      <c r="P344" s="307">
        <v>6.91</v>
      </c>
      <c r="R344" s="12" t="s">
        <v>6077</v>
      </c>
      <c r="S344" s="308">
        <v>1</v>
      </c>
      <c r="T344" s="308">
        <v>1</v>
      </c>
    </row>
    <row r="345" spans="1:20" x14ac:dyDescent="0.2">
      <c r="A345" s="12" t="s">
        <v>6078</v>
      </c>
      <c r="B345" s="306">
        <v>1971.95</v>
      </c>
      <c r="C345" s="306">
        <v>1482.3</v>
      </c>
      <c r="D345" s="306">
        <v>958.55000000000007</v>
      </c>
      <c r="E345" s="306">
        <v>651.4</v>
      </c>
      <c r="F345" s="306">
        <v>226.99999999999997</v>
      </c>
      <c r="H345" s="12" t="s">
        <v>6078</v>
      </c>
      <c r="I345" s="307">
        <v>1.1621722402565</v>
      </c>
      <c r="J345" s="307">
        <v>1.4566104056405</v>
      </c>
      <c r="K345" s="307">
        <v>1.0728232937415001</v>
      </c>
      <c r="L345" s="307">
        <v>1.0105016086275</v>
      </c>
      <c r="M345" s="307">
        <v>0.99301338066200007</v>
      </c>
      <c r="O345" s="12" t="s">
        <v>6078</v>
      </c>
      <c r="P345" s="307">
        <v>5.69</v>
      </c>
      <c r="R345" s="12" t="s">
        <v>6078</v>
      </c>
      <c r="S345" s="308">
        <v>1</v>
      </c>
      <c r="T345" s="308">
        <v>1</v>
      </c>
    </row>
    <row r="346" spans="1:20" x14ac:dyDescent="0.2">
      <c r="A346" s="12" t="s">
        <v>6079</v>
      </c>
      <c r="B346" s="306">
        <v>1206.3500000000001</v>
      </c>
      <c r="C346" s="306">
        <v>1043.0999999999999</v>
      </c>
      <c r="D346" s="306">
        <v>722.6</v>
      </c>
      <c r="E346" s="306">
        <v>565.30000000000007</v>
      </c>
      <c r="F346" s="306">
        <v>301.20000000000005</v>
      </c>
      <c r="H346" s="12" t="s">
        <v>6079</v>
      </c>
      <c r="I346" s="307">
        <v>0.73132589674149995</v>
      </c>
      <c r="J346" s="307">
        <v>1.0400726122785</v>
      </c>
      <c r="K346" s="307">
        <v>0.77615935388949997</v>
      </c>
      <c r="L346" s="307">
        <v>0.76757422379700002</v>
      </c>
      <c r="M346" s="307">
        <v>0.81304361650799994</v>
      </c>
      <c r="O346" s="12" t="s">
        <v>6079</v>
      </c>
      <c r="P346" s="307">
        <v>5.46</v>
      </c>
      <c r="R346" s="12" t="s">
        <v>6079</v>
      </c>
      <c r="S346" s="308">
        <v>1</v>
      </c>
      <c r="T346" s="308">
        <v>1</v>
      </c>
    </row>
    <row r="347" spans="1:20" x14ac:dyDescent="0.2">
      <c r="A347" s="12" t="s">
        <v>6080</v>
      </c>
      <c r="B347" s="306">
        <v>875.45</v>
      </c>
      <c r="C347" s="306">
        <v>694.4</v>
      </c>
      <c r="D347" s="306">
        <v>434.74999999999994</v>
      </c>
      <c r="E347" s="306">
        <v>311.59999999999997</v>
      </c>
      <c r="F347" s="306">
        <v>139.45000000000002</v>
      </c>
      <c r="H347" s="12" t="s">
        <v>6080</v>
      </c>
      <c r="I347" s="307">
        <v>0.733869638991</v>
      </c>
      <c r="J347" s="307">
        <v>0.87886294721449998</v>
      </c>
      <c r="K347" s="307">
        <v>0.65151598366200003</v>
      </c>
      <c r="L347" s="307">
        <v>0.66964014719050002</v>
      </c>
      <c r="M347" s="307">
        <v>0.65246988700599995</v>
      </c>
      <c r="O347" s="12" t="s">
        <v>6080</v>
      </c>
      <c r="P347" s="307">
        <v>5.42</v>
      </c>
      <c r="R347" s="12" t="s">
        <v>6080</v>
      </c>
      <c r="S347" s="308">
        <v>1</v>
      </c>
      <c r="T347" s="308">
        <v>1</v>
      </c>
    </row>
    <row r="348" spans="1:20" x14ac:dyDescent="0.2">
      <c r="A348" s="12" t="s">
        <v>6081</v>
      </c>
      <c r="B348" s="306">
        <v>952.59999999999991</v>
      </c>
      <c r="C348" s="306">
        <v>856.15</v>
      </c>
      <c r="D348" s="306">
        <v>638</v>
      </c>
      <c r="E348" s="306">
        <v>445.15</v>
      </c>
      <c r="F348" s="306">
        <v>212.2</v>
      </c>
      <c r="H348" s="12" t="s">
        <v>6081</v>
      </c>
      <c r="I348" s="307">
        <v>0.63466369125900002</v>
      </c>
      <c r="J348" s="307">
        <v>0.85883097699949995</v>
      </c>
      <c r="K348" s="307">
        <v>0.66836827606500004</v>
      </c>
      <c r="L348" s="307">
        <v>0.63116604566599999</v>
      </c>
      <c r="M348" s="307">
        <v>0.68617447181250002</v>
      </c>
      <c r="O348" s="12" t="s">
        <v>6081</v>
      </c>
      <c r="P348" s="307">
        <v>5.18</v>
      </c>
      <c r="R348" s="12" t="s">
        <v>6081</v>
      </c>
      <c r="S348" s="308">
        <v>1</v>
      </c>
      <c r="T348" s="308">
        <v>1</v>
      </c>
    </row>
    <row r="349" spans="1:20" x14ac:dyDescent="0.2">
      <c r="A349" s="12" t="s">
        <v>6082</v>
      </c>
      <c r="B349" s="306">
        <v>765.65</v>
      </c>
      <c r="C349" s="306">
        <v>741.9</v>
      </c>
      <c r="D349" s="306">
        <v>589.09999999999991</v>
      </c>
      <c r="E349" s="306">
        <v>378.34999999999997</v>
      </c>
      <c r="F349" s="306">
        <v>191.4</v>
      </c>
      <c r="H349" s="12" t="s">
        <v>6082</v>
      </c>
      <c r="I349" s="307">
        <v>0.55771548821049999</v>
      </c>
      <c r="J349" s="307">
        <v>0.74372664020750001</v>
      </c>
      <c r="K349" s="307">
        <v>0.59968723532800006</v>
      </c>
      <c r="L349" s="307">
        <v>0.56248500492849995</v>
      </c>
      <c r="M349" s="307">
        <v>0.60159504201500003</v>
      </c>
      <c r="O349" s="12" t="s">
        <v>6082</v>
      </c>
      <c r="P349" s="307">
        <v>4.2699999999999996</v>
      </c>
      <c r="R349" s="12" t="s">
        <v>6082</v>
      </c>
      <c r="S349" s="308">
        <v>1</v>
      </c>
      <c r="T349" s="308">
        <v>1</v>
      </c>
    </row>
    <row r="350" spans="1:20" x14ac:dyDescent="0.2">
      <c r="A350" s="12" t="s">
        <v>6083</v>
      </c>
      <c r="B350" s="306">
        <v>1565.3999999999999</v>
      </c>
      <c r="C350" s="306">
        <v>1316.1499999999999</v>
      </c>
      <c r="D350" s="306">
        <v>749.34999999999991</v>
      </c>
      <c r="E350" s="306">
        <v>488.15</v>
      </c>
      <c r="F350" s="306">
        <v>313.09999999999997</v>
      </c>
      <c r="H350" s="12" t="s">
        <v>6083</v>
      </c>
      <c r="I350" s="307">
        <v>3.1920785553854998</v>
      </c>
      <c r="J350" s="307">
        <v>2.7348408860314999</v>
      </c>
      <c r="K350" s="307">
        <v>2.6394505516744999</v>
      </c>
      <c r="L350" s="307">
        <v>2.8219640580779997</v>
      </c>
      <c r="M350" s="307">
        <v>2.3590029686624998</v>
      </c>
      <c r="O350" s="12" t="s">
        <v>6083</v>
      </c>
      <c r="P350" s="307">
        <v>6.69</v>
      </c>
      <c r="R350" s="12" t="s">
        <v>6083</v>
      </c>
      <c r="S350" s="308">
        <v>1</v>
      </c>
      <c r="T350" s="308">
        <v>1</v>
      </c>
    </row>
    <row r="351" spans="1:20" x14ac:dyDescent="0.2">
      <c r="A351" s="12" t="s">
        <v>6084</v>
      </c>
      <c r="B351" s="306">
        <v>1369.5499999999997</v>
      </c>
      <c r="C351" s="306">
        <v>1026.8000000000002</v>
      </c>
      <c r="D351" s="306">
        <v>550.5</v>
      </c>
      <c r="E351" s="306">
        <v>317.55</v>
      </c>
      <c r="F351" s="306">
        <v>161.75</v>
      </c>
      <c r="H351" s="12" t="s">
        <v>6084</v>
      </c>
      <c r="I351" s="307">
        <v>4.473488713589</v>
      </c>
      <c r="J351" s="307">
        <v>4.1361248977444998</v>
      </c>
      <c r="K351" s="307">
        <v>4.5781001136014998</v>
      </c>
      <c r="L351" s="307">
        <v>4.5202299774245001</v>
      </c>
      <c r="M351" s="307">
        <v>4.0960609573145002</v>
      </c>
      <c r="O351" s="12" t="s">
        <v>6084</v>
      </c>
      <c r="P351" s="307">
        <v>7.1</v>
      </c>
      <c r="R351" s="12" t="s">
        <v>6084</v>
      </c>
      <c r="S351" s="308">
        <v>1</v>
      </c>
      <c r="T351" s="308">
        <v>1</v>
      </c>
    </row>
    <row r="352" spans="1:20" x14ac:dyDescent="0.2">
      <c r="A352" s="12" t="s">
        <v>6085</v>
      </c>
      <c r="B352" s="306">
        <v>633.55000000000007</v>
      </c>
      <c r="C352" s="306">
        <v>546</v>
      </c>
      <c r="D352" s="306">
        <v>427.35</v>
      </c>
      <c r="E352" s="306">
        <v>307.10000000000002</v>
      </c>
      <c r="F352" s="306">
        <v>149.85000000000002</v>
      </c>
      <c r="H352" s="12" t="s">
        <v>6085</v>
      </c>
      <c r="I352" s="307">
        <v>1.9857087935435001</v>
      </c>
      <c r="J352" s="307">
        <v>2.883013872067</v>
      </c>
      <c r="K352" s="307">
        <v>2.4375410106175002</v>
      </c>
      <c r="L352" s="307">
        <v>2.5078118902609998</v>
      </c>
      <c r="M352" s="307">
        <v>2.6731551364805002</v>
      </c>
      <c r="O352" s="12" t="s">
        <v>6085</v>
      </c>
      <c r="P352" s="307">
        <v>6.1</v>
      </c>
      <c r="R352" s="12" t="s">
        <v>6085</v>
      </c>
      <c r="S352" s="308">
        <v>0.83</v>
      </c>
      <c r="T352" s="308">
        <v>0.97</v>
      </c>
    </row>
    <row r="353" spans="1:20" x14ac:dyDescent="0.2">
      <c r="A353" s="12" t="s">
        <v>6086</v>
      </c>
      <c r="B353" s="306">
        <v>655.85</v>
      </c>
      <c r="C353" s="306">
        <v>617.29999999999995</v>
      </c>
      <c r="D353" s="306">
        <v>448.09999999999997</v>
      </c>
      <c r="E353" s="306">
        <v>311.59999999999997</v>
      </c>
      <c r="F353" s="306">
        <v>175.04999999999998</v>
      </c>
      <c r="H353" s="12" t="s">
        <v>6086</v>
      </c>
      <c r="I353" s="307">
        <v>0.91479330648899992</v>
      </c>
      <c r="J353" s="307">
        <v>1.254700864583</v>
      </c>
      <c r="K353" s="307">
        <v>1.0095477052840001</v>
      </c>
      <c r="L353" s="307">
        <v>0.98919776728800002</v>
      </c>
      <c r="M353" s="307">
        <v>1.0804545204905001</v>
      </c>
      <c r="O353" s="12" t="s">
        <v>6086</v>
      </c>
      <c r="P353" s="307">
        <v>5.93</v>
      </c>
      <c r="R353" s="12" t="s">
        <v>6086</v>
      </c>
      <c r="S353" s="308">
        <v>0.83</v>
      </c>
      <c r="T353" s="308">
        <v>0.97</v>
      </c>
    </row>
    <row r="354" spans="1:20" x14ac:dyDescent="0.2">
      <c r="A354" s="12" t="s">
        <v>6087</v>
      </c>
      <c r="B354" s="306">
        <v>445.15</v>
      </c>
      <c r="C354" s="306">
        <v>415.45</v>
      </c>
      <c r="D354" s="306">
        <v>255.2</v>
      </c>
      <c r="E354" s="306">
        <v>176.54999999999998</v>
      </c>
      <c r="F354" s="306">
        <v>100.89999999999999</v>
      </c>
      <c r="H354" s="12" t="s">
        <v>6087</v>
      </c>
      <c r="I354" s="307">
        <v>0.72369466999300003</v>
      </c>
      <c r="J354" s="307">
        <v>0.93037372776749994</v>
      </c>
      <c r="K354" s="307">
        <v>0.72210483108650003</v>
      </c>
      <c r="L354" s="307">
        <v>0.77774919279499999</v>
      </c>
      <c r="M354" s="307">
        <v>0.85247162137549992</v>
      </c>
      <c r="O354" s="12" t="s">
        <v>6087</v>
      </c>
      <c r="P354" s="307">
        <v>6.4</v>
      </c>
      <c r="R354" s="12" t="s">
        <v>6087</v>
      </c>
      <c r="S354" s="308">
        <v>0.83</v>
      </c>
      <c r="T354" s="308">
        <v>0.97</v>
      </c>
    </row>
    <row r="355" spans="1:20" x14ac:dyDescent="0.2">
      <c r="A355" s="12" t="s">
        <v>6088</v>
      </c>
      <c r="B355" s="306">
        <v>939.25</v>
      </c>
      <c r="C355" s="306">
        <v>918.45</v>
      </c>
      <c r="D355" s="306">
        <v>704.85</v>
      </c>
      <c r="E355" s="306">
        <v>494.09999999999997</v>
      </c>
      <c r="F355" s="306">
        <v>287.85000000000002</v>
      </c>
      <c r="H355" s="12" t="s">
        <v>6088</v>
      </c>
      <c r="I355" s="307">
        <v>1.726247084091</v>
      </c>
      <c r="J355" s="307">
        <v>2.0241828950674998</v>
      </c>
      <c r="K355" s="307">
        <v>1.7132104050620001</v>
      </c>
      <c r="L355" s="307">
        <v>1.4022379150564999</v>
      </c>
      <c r="M355" s="307">
        <v>1.4496151144540002</v>
      </c>
      <c r="O355" s="12" t="s">
        <v>6088</v>
      </c>
      <c r="P355" s="307">
        <v>5.19</v>
      </c>
      <c r="R355" s="12" t="s">
        <v>6088</v>
      </c>
      <c r="S355" s="308">
        <v>1</v>
      </c>
      <c r="T355" s="308">
        <v>1</v>
      </c>
    </row>
    <row r="356" spans="1:20" x14ac:dyDescent="0.2">
      <c r="A356" s="12" t="s">
        <v>6089</v>
      </c>
      <c r="B356" s="306">
        <v>792.35</v>
      </c>
      <c r="C356" s="306">
        <v>813.15000000000009</v>
      </c>
      <c r="D356" s="306">
        <v>682.55</v>
      </c>
      <c r="E356" s="306">
        <v>485.2</v>
      </c>
      <c r="F356" s="306">
        <v>320.5</v>
      </c>
      <c r="H356" s="12" t="s">
        <v>6089</v>
      </c>
      <c r="I356" s="307">
        <v>0.69889318305949999</v>
      </c>
      <c r="J356" s="307">
        <v>0.90112069189799993</v>
      </c>
      <c r="K356" s="307">
        <v>0.74531647911350007</v>
      </c>
      <c r="L356" s="307">
        <v>0.64547459581950006</v>
      </c>
      <c r="M356" s="307">
        <v>0.72655638002349998</v>
      </c>
      <c r="O356" s="12" t="s">
        <v>6089</v>
      </c>
      <c r="P356" s="307">
        <v>5.75</v>
      </c>
      <c r="R356" s="12" t="s">
        <v>6089</v>
      </c>
      <c r="S356" s="308">
        <v>1</v>
      </c>
      <c r="T356" s="308">
        <v>1</v>
      </c>
    </row>
    <row r="357" spans="1:20" x14ac:dyDescent="0.2">
      <c r="A357" s="12" t="s">
        <v>6090</v>
      </c>
      <c r="B357" s="306">
        <v>971.9</v>
      </c>
      <c r="C357" s="306">
        <v>847.25</v>
      </c>
      <c r="D357" s="306">
        <v>621.70000000000005</v>
      </c>
      <c r="E357" s="306">
        <v>440.7</v>
      </c>
      <c r="F357" s="306">
        <v>218.15</v>
      </c>
      <c r="H357" s="12" t="s">
        <v>6090</v>
      </c>
      <c r="I357" s="307">
        <v>1.5688530324009999</v>
      </c>
      <c r="J357" s="307">
        <v>1.9224332050865001</v>
      </c>
      <c r="K357" s="307">
        <v>1.426403466427</v>
      </c>
      <c r="L357" s="307">
        <v>1.5046235405999999</v>
      </c>
      <c r="M357" s="307">
        <v>1.5942904548965</v>
      </c>
      <c r="O357" s="12" t="s">
        <v>6090</v>
      </c>
      <c r="P357" s="307">
        <v>5.89</v>
      </c>
      <c r="R357" s="12" t="s">
        <v>6090</v>
      </c>
      <c r="S357" s="308">
        <v>0.75</v>
      </c>
      <c r="T357" s="308">
        <v>0.94</v>
      </c>
    </row>
    <row r="358" spans="1:20" x14ac:dyDescent="0.2">
      <c r="A358" s="12" t="s">
        <v>6091</v>
      </c>
      <c r="B358" s="306">
        <v>802.75000000000011</v>
      </c>
      <c r="C358" s="306">
        <v>771.6</v>
      </c>
      <c r="D358" s="306">
        <v>563.84999999999991</v>
      </c>
      <c r="E358" s="306">
        <v>370.95</v>
      </c>
      <c r="F358" s="306">
        <v>209.2</v>
      </c>
      <c r="H358" s="12" t="s">
        <v>6091</v>
      </c>
      <c r="I358" s="307">
        <v>0.85215365359450002</v>
      </c>
      <c r="J358" s="307">
        <v>1.174890951504</v>
      </c>
      <c r="K358" s="307">
        <v>0.90684411195949999</v>
      </c>
      <c r="L358" s="307">
        <v>0.89221759402450007</v>
      </c>
      <c r="M358" s="307">
        <v>1.0146351897835</v>
      </c>
      <c r="O358" s="12" t="s">
        <v>6091</v>
      </c>
      <c r="P358" s="307">
        <v>5.92</v>
      </c>
      <c r="R358" s="12" t="s">
        <v>6091</v>
      </c>
      <c r="S358" s="308">
        <v>0.75</v>
      </c>
      <c r="T358" s="308">
        <v>0.94</v>
      </c>
    </row>
    <row r="359" spans="1:20" x14ac:dyDescent="0.2">
      <c r="A359" s="12" t="s">
        <v>6092</v>
      </c>
      <c r="B359" s="306">
        <v>474.8</v>
      </c>
      <c r="C359" s="306">
        <v>394.7</v>
      </c>
      <c r="D359" s="306">
        <v>250.75000000000003</v>
      </c>
      <c r="E359" s="306">
        <v>207.75</v>
      </c>
      <c r="F359" s="306">
        <v>114.24999999999999</v>
      </c>
      <c r="H359" s="12" t="s">
        <v>6092</v>
      </c>
      <c r="I359" s="307">
        <v>0.64165898244500008</v>
      </c>
      <c r="J359" s="307">
        <v>0.84960991134499997</v>
      </c>
      <c r="K359" s="307">
        <v>0.6384793046335</v>
      </c>
      <c r="L359" s="307">
        <v>0.66359875934750001</v>
      </c>
      <c r="M359" s="307">
        <v>0.77615935388899993</v>
      </c>
      <c r="O359" s="12" t="s">
        <v>6092</v>
      </c>
      <c r="P359" s="307">
        <v>6.37</v>
      </c>
      <c r="R359" s="12" t="s">
        <v>6092</v>
      </c>
      <c r="S359" s="308">
        <v>0.75</v>
      </c>
      <c r="T359" s="308">
        <v>0.94</v>
      </c>
    </row>
    <row r="360" spans="1:20" x14ac:dyDescent="0.2">
      <c r="A360" s="12" t="s">
        <v>6093</v>
      </c>
      <c r="B360" s="306">
        <v>638.04999999999995</v>
      </c>
      <c r="C360" s="306">
        <v>603.9</v>
      </c>
      <c r="D360" s="306">
        <v>370.95</v>
      </c>
      <c r="E360" s="306">
        <v>258.14999999999998</v>
      </c>
      <c r="F360" s="306">
        <v>136.5</v>
      </c>
      <c r="H360" s="12" t="s">
        <v>6093</v>
      </c>
      <c r="I360" s="307">
        <v>0.93355340557900002</v>
      </c>
      <c r="J360" s="307">
        <v>1.2915851272015</v>
      </c>
      <c r="K360" s="307">
        <v>1.0512014846205</v>
      </c>
      <c r="L360" s="307">
        <v>1.079818584928</v>
      </c>
      <c r="M360" s="307">
        <v>1.1946049539379999</v>
      </c>
      <c r="O360" s="12" t="s">
        <v>6093</v>
      </c>
      <c r="P360" s="307">
        <v>6.08</v>
      </c>
      <c r="R360" s="12" t="s">
        <v>6093</v>
      </c>
      <c r="S360" s="308">
        <v>1</v>
      </c>
      <c r="T360" s="308">
        <v>1</v>
      </c>
    </row>
    <row r="361" spans="1:20" x14ac:dyDescent="0.2">
      <c r="A361" s="12" t="s">
        <v>6094</v>
      </c>
      <c r="B361" s="306">
        <v>854.7</v>
      </c>
      <c r="C361" s="306">
        <v>639.5</v>
      </c>
      <c r="D361" s="306">
        <v>559.4</v>
      </c>
      <c r="E361" s="306">
        <v>290.85000000000002</v>
      </c>
      <c r="F361" s="306">
        <v>103.85</v>
      </c>
      <c r="H361" s="12" t="s">
        <v>6094</v>
      </c>
      <c r="I361" s="307">
        <v>2.1901620768500001</v>
      </c>
      <c r="J361" s="307">
        <v>3.3323023468914998</v>
      </c>
      <c r="K361" s="307">
        <v>2.8191023480475002</v>
      </c>
      <c r="L361" s="307">
        <v>2.8531249006350001</v>
      </c>
      <c r="M361" s="307">
        <v>2.9342066848389998</v>
      </c>
      <c r="O361" s="12" t="s">
        <v>6094</v>
      </c>
      <c r="P361" s="307">
        <v>5.36</v>
      </c>
      <c r="R361" s="12" t="s">
        <v>6094</v>
      </c>
      <c r="S361" s="308">
        <v>0.84</v>
      </c>
      <c r="T361" s="308">
        <v>0.97</v>
      </c>
    </row>
    <row r="362" spans="1:20" x14ac:dyDescent="0.2">
      <c r="A362" s="12" t="s">
        <v>6095</v>
      </c>
      <c r="B362" s="306">
        <v>810.2</v>
      </c>
      <c r="C362" s="306">
        <v>655.85</v>
      </c>
      <c r="D362" s="306">
        <v>505.95</v>
      </c>
      <c r="E362" s="306">
        <v>276</v>
      </c>
      <c r="F362" s="306">
        <v>120.2</v>
      </c>
      <c r="H362" s="12" t="s">
        <v>6095</v>
      </c>
      <c r="I362" s="307">
        <v>1.2254478287135</v>
      </c>
      <c r="J362" s="307">
        <v>1.7065330816570001</v>
      </c>
      <c r="K362" s="307">
        <v>1.3624919424069999</v>
      </c>
      <c r="L362" s="307">
        <v>1.439440145456</v>
      </c>
      <c r="M362" s="307">
        <v>1.5186141229725001</v>
      </c>
      <c r="O362" s="12" t="s">
        <v>6095</v>
      </c>
      <c r="P362" s="307">
        <v>5.6</v>
      </c>
      <c r="R362" s="12" t="s">
        <v>6095</v>
      </c>
      <c r="S362" s="308">
        <v>0.84</v>
      </c>
      <c r="T362" s="308">
        <v>0.97</v>
      </c>
    </row>
    <row r="363" spans="1:20" x14ac:dyDescent="0.2">
      <c r="A363" s="12" t="s">
        <v>6096</v>
      </c>
      <c r="B363" s="306">
        <v>504.49999999999994</v>
      </c>
      <c r="C363" s="306">
        <v>431.74999999999994</v>
      </c>
      <c r="D363" s="306">
        <v>365</v>
      </c>
      <c r="E363" s="306">
        <v>184</v>
      </c>
      <c r="F363" s="306">
        <v>89</v>
      </c>
      <c r="H363" s="12" t="s">
        <v>6096</v>
      </c>
      <c r="I363" s="307">
        <v>0.69126195631100007</v>
      </c>
      <c r="J363" s="307">
        <v>0.91574720983250002</v>
      </c>
      <c r="K363" s="307">
        <v>0.66391672712900007</v>
      </c>
      <c r="L363" s="307">
        <v>0.78760619401249998</v>
      </c>
      <c r="M363" s="307">
        <v>0.783790580638</v>
      </c>
      <c r="O363" s="12" t="s">
        <v>6096</v>
      </c>
      <c r="P363" s="307">
        <v>5.88</v>
      </c>
      <c r="R363" s="12" t="s">
        <v>6096</v>
      </c>
      <c r="S363" s="308">
        <v>0.84</v>
      </c>
      <c r="T363" s="308">
        <v>0.97</v>
      </c>
    </row>
    <row r="364" spans="1:20" x14ac:dyDescent="0.2">
      <c r="A364" s="12" t="s">
        <v>6097</v>
      </c>
      <c r="B364" s="306">
        <v>813.09999999999991</v>
      </c>
      <c r="C364" s="306">
        <v>646.95000000000005</v>
      </c>
      <c r="D364" s="306">
        <v>452.55</v>
      </c>
      <c r="E364" s="306">
        <v>296.75</v>
      </c>
      <c r="F364" s="306">
        <v>132.05000000000001</v>
      </c>
      <c r="H364" s="12" t="s">
        <v>6097</v>
      </c>
      <c r="I364" s="307">
        <v>2.5246641826639999</v>
      </c>
      <c r="J364" s="307">
        <v>3.1561481961109998</v>
      </c>
      <c r="K364" s="307">
        <v>2.8594842562589999</v>
      </c>
      <c r="L364" s="307">
        <v>2.9157645535299999</v>
      </c>
      <c r="M364" s="307">
        <v>2.8222820258589998</v>
      </c>
      <c r="O364" s="12" t="s">
        <v>6097</v>
      </c>
      <c r="P364" s="307">
        <v>5.31</v>
      </c>
      <c r="R364" s="12" t="s">
        <v>6097</v>
      </c>
      <c r="S364" s="308">
        <v>0.9</v>
      </c>
      <c r="T364" s="308">
        <v>0.97</v>
      </c>
    </row>
    <row r="365" spans="1:20" x14ac:dyDescent="0.2">
      <c r="A365" s="12" t="s">
        <v>6098</v>
      </c>
      <c r="B365" s="306">
        <v>952.59999999999991</v>
      </c>
      <c r="C365" s="306">
        <v>756.69999999999993</v>
      </c>
      <c r="D365" s="306">
        <v>459.99999999999994</v>
      </c>
      <c r="E365" s="306">
        <v>311.59999999999997</v>
      </c>
      <c r="F365" s="306">
        <v>133.5</v>
      </c>
      <c r="H365" s="12" t="s">
        <v>6098</v>
      </c>
      <c r="I365" s="307">
        <v>1.3434138755360001</v>
      </c>
      <c r="J365" s="307">
        <v>1.8512084220995</v>
      </c>
      <c r="K365" s="307">
        <v>1.5163883485045</v>
      </c>
      <c r="L365" s="307">
        <v>1.6006498105205</v>
      </c>
      <c r="M365" s="307">
        <v>1.6505707521669999</v>
      </c>
      <c r="O365" s="12" t="s">
        <v>6098</v>
      </c>
      <c r="P365" s="307">
        <v>5.22</v>
      </c>
      <c r="R365" s="12" t="s">
        <v>6098</v>
      </c>
      <c r="S365" s="308">
        <v>0.9</v>
      </c>
      <c r="T365" s="308">
        <v>0.97</v>
      </c>
    </row>
    <row r="366" spans="1:20" x14ac:dyDescent="0.2">
      <c r="A366" s="12" t="s">
        <v>6099</v>
      </c>
      <c r="B366" s="306">
        <v>485.2</v>
      </c>
      <c r="C366" s="306">
        <v>452.55</v>
      </c>
      <c r="D366" s="306">
        <v>240.4</v>
      </c>
      <c r="E366" s="306">
        <v>143.94999999999999</v>
      </c>
      <c r="F366" s="306">
        <v>89.05</v>
      </c>
      <c r="H366" s="12" t="s">
        <v>6099</v>
      </c>
      <c r="I366" s="307">
        <v>1.0505655490580001</v>
      </c>
      <c r="J366" s="307">
        <v>1.081408423834</v>
      </c>
      <c r="K366" s="307">
        <v>0.89285352958700004</v>
      </c>
      <c r="L366" s="307">
        <v>1.1068458463290001</v>
      </c>
      <c r="M366" s="307">
        <v>1.0213125131885001</v>
      </c>
      <c r="O366" s="12" t="s">
        <v>6099</v>
      </c>
      <c r="P366" s="307">
        <v>5.57</v>
      </c>
      <c r="R366" s="12" t="s">
        <v>6099</v>
      </c>
      <c r="S366" s="308">
        <v>0.9</v>
      </c>
      <c r="T366" s="308">
        <v>0.97</v>
      </c>
    </row>
    <row r="367" spans="1:20" x14ac:dyDescent="0.2">
      <c r="A367" s="12" t="s">
        <v>6100</v>
      </c>
      <c r="B367" s="306">
        <v>847.25000000000011</v>
      </c>
      <c r="C367" s="306">
        <v>774.5</v>
      </c>
      <c r="D367" s="306">
        <v>575.70000000000005</v>
      </c>
      <c r="E367" s="306">
        <v>413.95</v>
      </c>
      <c r="F367" s="306">
        <v>255.25000000000003</v>
      </c>
      <c r="H367" s="12" t="s">
        <v>6100</v>
      </c>
      <c r="I367" s="307">
        <v>1.34182403663</v>
      </c>
      <c r="J367" s="307">
        <v>1.8728302312205001</v>
      </c>
      <c r="K367" s="307">
        <v>1.4432557588299999</v>
      </c>
      <c r="L367" s="307">
        <v>1.4057355606495001</v>
      </c>
      <c r="M367" s="307">
        <v>1.4594721156704999</v>
      </c>
      <c r="O367" s="12" t="s">
        <v>6100</v>
      </c>
      <c r="P367" s="307">
        <v>6.18</v>
      </c>
      <c r="R367" s="12" t="s">
        <v>6100</v>
      </c>
      <c r="S367" s="308">
        <v>0.85</v>
      </c>
      <c r="T367" s="308">
        <v>0.99</v>
      </c>
    </row>
    <row r="368" spans="1:20" x14ac:dyDescent="0.2">
      <c r="A368" s="12" t="s">
        <v>6101</v>
      </c>
      <c r="B368" s="306">
        <v>1071.3</v>
      </c>
      <c r="C368" s="306">
        <v>945.15</v>
      </c>
      <c r="D368" s="306">
        <v>602.40000000000009</v>
      </c>
      <c r="E368" s="306">
        <v>397.65</v>
      </c>
      <c r="F368" s="306">
        <v>216.65</v>
      </c>
      <c r="H368" s="12" t="s">
        <v>6101</v>
      </c>
      <c r="I368" s="307">
        <v>0.84515836240800002</v>
      </c>
      <c r="J368" s="307">
        <v>1.0680537770234999</v>
      </c>
      <c r="K368" s="307">
        <v>0.84356852350200007</v>
      </c>
      <c r="L368" s="307">
        <v>0.85056381468849995</v>
      </c>
      <c r="M368" s="307">
        <v>0.87409343049650001</v>
      </c>
      <c r="O368" s="12" t="s">
        <v>6101</v>
      </c>
      <c r="P368" s="307">
        <v>5.63</v>
      </c>
      <c r="R368" s="12" t="s">
        <v>6101</v>
      </c>
      <c r="S368" s="308">
        <v>0.85</v>
      </c>
      <c r="T368" s="308">
        <v>0.99</v>
      </c>
    </row>
    <row r="369" spans="1:20" x14ac:dyDescent="0.2">
      <c r="A369" s="12" t="s">
        <v>6102</v>
      </c>
      <c r="B369" s="306">
        <v>670.65</v>
      </c>
      <c r="C369" s="306">
        <v>562.35</v>
      </c>
      <c r="D369" s="306">
        <v>324.95</v>
      </c>
      <c r="E369" s="306">
        <v>195.85</v>
      </c>
      <c r="F369" s="306">
        <v>108.35000000000001</v>
      </c>
      <c r="H369" s="12" t="s">
        <v>6102</v>
      </c>
      <c r="I369" s="307">
        <v>0.84770210465749996</v>
      </c>
      <c r="J369" s="307">
        <v>0.92592217883100003</v>
      </c>
      <c r="K369" s="307">
        <v>0.77902106392049997</v>
      </c>
      <c r="L369" s="307">
        <v>0.79841709857249998</v>
      </c>
      <c r="M369" s="307">
        <v>0.79046790404300005</v>
      </c>
      <c r="O369" s="12" t="s">
        <v>6102</v>
      </c>
      <c r="P369" s="307">
        <v>5.97</v>
      </c>
      <c r="R369" s="12" t="s">
        <v>6102</v>
      </c>
      <c r="S369" s="308">
        <v>0.85</v>
      </c>
      <c r="T369" s="308">
        <v>0.99</v>
      </c>
    </row>
    <row r="370" spans="1:20" x14ac:dyDescent="0.2">
      <c r="A370" s="12" t="s">
        <v>6103</v>
      </c>
      <c r="B370" s="306">
        <v>924.39999999999986</v>
      </c>
      <c r="C370" s="306">
        <v>749.34999999999991</v>
      </c>
      <c r="D370" s="306">
        <v>408.04999999999995</v>
      </c>
      <c r="E370" s="306">
        <v>212.2</v>
      </c>
      <c r="F370" s="306">
        <v>136.5</v>
      </c>
      <c r="H370" s="12" t="s">
        <v>6103</v>
      </c>
      <c r="I370" s="307">
        <v>1.3872934293400001</v>
      </c>
      <c r="J370" s="307">
        <v>1.5748944202435</v>
      </c>
      <c r="K370" s="307">
        <v>1.325607679789</v>
      </c>
      <c r="L370" s="307">
        <v>1.4079613351179998</v>
      </c>
      <c r="M370" s="307">
        <v>1.3577224256895</v>
      </c>
      <c r="O370" s="12" t="s">
        <v>6103</v>
      </c>
      <c r="P370" s="307">
        <v>5.52</v>
      </c>
      <c r="R370" s="12" t="s">
        <v>6103</v>
      </c>
      <c r="S370" s="308">
        <v>0.5</v>
      </c>
      <c r="T370" s="308">
        <v>1</v>
      </c>
    </row>
    <row r="371" spans="1:20" x14ac:dyDescent="0.2">
      <c r="A371" s="12" t="s">
        <v>6104</v>
      </c>
      <c r="B371" s="306">
        <v>595</v>
      </c>
      <c r="C371" s="306">
        <v>471.84999999999997</v>
      </c>
      <c r="D371" s="306">
        <v>238.85</v>
      </c>
      <c r="E371" s="306">
        <v>136.5</v>
      </c>
      <c r="F371" s="306">
        <v>71.250000000000014</v>
      </c>
      <c r="H371" s="12" t="s">
        <v>6104</v>
      </c>
      <c r="I371" s="307">
        <v>1.1570847557574999</v>
      </c>
      <c r="J371" s="307">
        <v>1.0995325873614998</v>
      </c>
      <c r="K371" s="307">
        <v>0.92560421104949997</v>
      </c>
      <c r="L371" s="307">
        <v>1.1119333308280002</v>
      </c>
      <c r="M371" s="307">
        <v>1.0047781885660001</v>
      </c>
      <c r="O371" s="12" t="s">
        <v>6104</v>
      </c>
      <c r="P371" s="307">
        <v>5.63</v>
      </c>
      <c r="R371" s="12" t="s">
        <v>6104</v>
      </c>
      <c r="S371" s="308">
        <v>0.5</v>
      </c>
      <c r="T371" s="308">
        <v>1</v>
      </c>
    </row>
    <row r="372" spans="1:20" x14ac:dyDescent="0.2">
      <c r="A372" s="12" t="s">
        <v>6105</v>
      </c>
      <c r="B372" s="306">
        <v>808.69999999999993</v>
      </c>
      <c r="C372" s="306">
        <v>730.05000000000007</v>
      </c>
      <c r="D372" s="306">
        <v>479.29999999999995</v>
      </c>
      <c r="E372" s="306">
        <v>345.75</v>
      </c>
      <c r="F372" s="306">
        <v>191.4</v>
      </c>
      <c r="H372" s="12" t="s">
        <v>6105</v>
      </c>
      <c r="I372" s="307">
        <v>2.2566173431190002</v>
      </c>
      <c r="J372" s="307">
        <v>2.7043159790375002</v>
      </c>
      <c r="K372" s="307">
        <v>2.3583670331005</v>
      </c>
      <c r="L372" s="307">
        <v>2.6066998702115001</v>
      </c>
      <c r="M372" s="307">
        <v>2.5418344428479998</v>
      </c>
      <c r="O372" s="12" t="s">
        <v>6105</v>
      </c>
      <c r="P372" s="307">
        <v>5.53</v>
      </c>
      <c r="R372" s="12" t="s">
        <v>6105</v>
      </c>
      <c r="S372" s="308">
        <v>0.82</v>
      </c>
      <c r="T372" s="308">
        <v>1</v>
      </c>
    </row>
    <row r="373" spans="1:20" x14ac:dyDescent="0.2">
      <c r="A373" s="12" t="s">
        <v>6106</v>
      </c>
      <c r="B373" s="306">
        <v>915.5</v>
      </c>
      <c r="C373" s="306">
        <v>758.25000000000011</v>
      </c>
      <c r="D373" s="306">
        <v>425.85</v>
      </c>
      <c r="E373" s="306">
        <v>289.3</v>
      </c>
      <c r="F373" s="306">
        <v>169.15</v>
      </c>
      <c r="H373" s="12" t="s">
        <v>6106</v>
      </c>
      <c r="I373" s="307">
        <v>1.2257657964950002</v>
      </c>
      <c r="J373" s="307">
        <v>1.382205944841</v>
      </c>
      <c r="K373" s="307">
        <v>1.1011224262679999</v>
      </c>
      <c r="L373" s="307">
        <v>1.3303771965069999</v>
      </c>
      <c r="M373" s="307">
        <v>1.2753687703605001</v>
      </c>
      <c r="O373" s="12" t="s">
        <v>6106</v>
      </c>
      <c r="P373" s="307">
        <v>5.71</v>
      </c>
      <c r="R373" s="12" t="s">
        <v>6106</v>
      </c>
      <c r="S373" s="308">
        <v>0.82</v>
      </c>
      <c r="T373" s="308">
        <v>1</v>
      </c>
    </row>
    <row r="374" spans="1:20" x14ac:dyDescent="0.2">
      <c r="A374" s="12" t="s">
        <v>6107</v>
      </c>
      <c r="B374" s="306">
        <v>445.15</v>
      </c>
      <c r="C374" s="306">
        <v>369.45</v>
      </c>
      <c r="D374" s="306">
        <v>175.09999999999997</v>
      </c>
      <c r="E374" s="306">
        <v>130.55000000000001</v>
      </c>
      <c r="F374" s="306">
        <v>63.8</v>
      </c>
      <c r="H374" s="12" t="s">
        <v>6107</v>
      </c>
      <c r="I374" s="307">
        <v>1.1043021040795</v>
      </c>
      <c r="J374" s="307">
        <v>1.1310113977</v>
      </c>
      <c r="K374" s="307">
        <v>0.84038884569049999</v>
      </c>
      <c r="L374" s="307">
        <v>1.1554949168515001</v>
      </c>
      <c r="M374" s="307">
        <v>1.099850555143</v>
      </c>
      <c r="O374" s="12" t="s">
        <v>6107</v>
      </c>
      <c r="P374" s="307">
        <v>5.94</v>
      </c>
      <c r="R374" s="12" t="s">
        <v>6107</v>
      </c>
      <c r="S374" s="308">
        <v>0.82</v>
      </c>
      <c r="T374" s="308">
        <v>1</v>
      </c>
    </row>
    <row r="375" spans="1:20" x14ac:dyDescent="0.2">
      <c r="A375" s="12" t="s">
        <v>6108</v>
      </c>
      <c r="B375" s="306">
        <v>961.5</v>
      </c>
      <c r="C375" s="306">
        <v>759.7</v>
      </c>
      <c r="D375" s="306">
        <v>483.75</v>
      </c>
      <c r="E375" s="306">
        <v>259.64999999999998</v>
      </c>
      <c r="F375" s="306">
        <v>244.85000000000002</v>
      </c>
      <c r="H375" s="12" t="s">
        <v>6108</v>
      </c>
      <c r="I375" s="307">
        <v>1.6238614585469999</v>
      </c>
      <c r="J375" s="307">
        <v>1.6391239120445</v>
      </c>
      <c r="K375" s="307">
        <v>1.4267214342079999</v>
      </c>
      <c r="L375" s="307">
        <v>1.3367365521310002</v>
      </c>
      <c r="M375" s="307">
        <v>1.2696453502989999</v>
      </c>
      <c r="O375" s="12" t="s">
        <v>6108</v>
      </c>
      <c r="P375" s="307">
        <v>5.87</v>
      </c>
      <c r="R375" s="12" t="s">
        <v>6108</v>
      </c>
      <c r="S375" s="308">
        <v>0.84</v>
      </c>
      <c r="T375" s="308">
        <v>0.96</v>
      </c>
    </row>
    <row r="376" spans="1:20" x14ac:dyDescent="0.2">
      <c r="A376" s="12" t="s">
        <v>6109</v>
      </c>
      <c r="B376" s="306">
        <v>1037.1500000000001</v>
      </c>
      <c r="C376" s="306">
        <v>976.3</v>
      </c>
      <c r="D376" s="306">
        <v>641</v>
      </c>
      <c r="E376" s="306">
        <v>356.15</v>
      </c>
      <c r="F376" s="306">
        <v>244.85000000000002</v>
      </c>
      <c r="H376" s="12" t="s">
        <v>6109</v>
      </c>
      <c r="I376" s="307">
        <v>1.1968307284065001</v>
      </c>
      <c r="J376" s="307">
        <v>1.1729831448170001</v>
      </c>
      <c r="K376" s="307">
        <v>1.0378468378104999</v>
      </c>
      <c r="L376" s="307">
        <v>1.0394366767165</v>
      </c>
      <c r="M376" s="307">
        <v>0.93005575998650003</v>
      </c>
      <c r="O376" s="12" t="s">
        <v>6109</v>
      </c>
      <c r="P376" s="307">
        <v>5.5</v>
      </c>
      <c r="R376" s="12" t="s">
        <v>6109</v>
      </c>
      <c r="S376" s="308">
        <v>0.84</v>
      </c>
      <c r="T376" s="308">
        <v>0.96</v>
      </c>
    </row>
    <row r="377" spans="1:20" x14ac:dyDescent="0.2">
      <c r="A377" s="12" t="s">
        <v>6110</v>
      </c>
      <c r="B377" s="306">
        <v>804.2</v>
      </c>
      <c r="C377" s="306">
        <v>661.75000000000011</v>
      </c>
      <c r="D377" s="306">
        <v>365.05</v>
      </c>
      <c r="E377" s="306">
        <v>200.29999999999998</v>
      </c>
      <c r="F377" s="306">
        <v>123.14999999999999</v>
      </c>
      <c r="H377" s="12" t="s">
        <v>6110</v>
      </c>
      <c r="I377" s="307">
        <v>1.154223045727</v>
      </c>
      <c r="J377" s="307">
        <v>1.1647159825059998</v>
      </c>
      <c r="K377" s="307">
        <v>1.008911769722</v>
      </c>
      <c r="L377" s="307">
        <v>1.0407085478414999</v>
      </c>
      <c r="M377" s="307">
        <v>0.96535018369900005</v>
      </c>
      <c r="O377" s="12" t="s">
        <v>6110</v>
      </c>
      <c r="P377" s="307">
        <v>5.89</v>
      </c>
      <c r="R377" s="12" t="s">
        <v>6110</v>
      </c>
      <c r="S377" s="308">
        <v>0.84</v>
      </c>
      <c r="T377" s="308">
        <v>0.96</v>
      </c>
    </row>
    <row r="378" spans="1:20" x14ac:dyDescent="0.2">
      <c r="A378" s="12" t="s">
        <v>6111</v>
      </c>
      <c r="B378" s="306">
        <v>430.3</v>
      </c>
      <c r="C378" s="306">
        <v>394.7</v>
      </c>
      <c r="D378" s="306">
        <v>179.54999999999998</v>
      </c>
      <c r="E378" s="306">
        <v>124.65</v>
      </c>
      <c r="F378" s="306">
        <v>77.199999999999989</v>
      </c>
      <c r="H378" s="12" t="s">
        <v>6111</v>
      </c>
      <c r="I378" s="307">
        <v>2.0737858689334998</v>
      </c>
      <c r="J378" s="307">
        <v>2.4375410106175002</v>
      </c>
      <c r="K378" s="307">
        <v>2.0788733534329999</v>
      </c>
      <c r="L378" s="307">
        <v>1.7981078026405</v>
      </c>
      <c r="M378" s="307">
        <v>2.0989053236480002</v>
      </c>
      <c r="O378" s="12" t="s">
        <v>6111</v>
      </c>
      <c r="P378" s="307">
        <v>5.72</v>
      </c>
      <c r="R378" s="12" t="s">
        <v>6111</v>
      </c>
      <c r="S378" s="308">
        <v>0.84</v>
      </c>
      <c r="T378" s="308">
        <v>0.97</v>
      </c>
    </row>
    <row r="379" spans="1:20" x14ac:dyDescent="0.2">
      <c r="A379" s="12" t="s">
        <v>6112</v>
      </c>
      <c r="B379" s="306">
        <v>872.45</v>
      </c>
      <c r="C379" s="306">
        <v>871</v>
      </c>
      <c r="D379" s="306">
        <v>503.05</v>
      </c>
      <c r="E379" s="306">
        <v>329.40000000000003</v>
      </c>
      <c r="F379" s="306">
        <v>219.60000000000002</v>
      </c>
      <c r="H379" s="12" t="s">
        <v>6112</v>
      </c>
      <c r="I379" s="307">
        <v>1.2391204433045</v>
      </c>
      <c r="J379" s="307">
        <v>1.3195662919465001</v>
      </c>
      <c r="K379" s="307">
        <v>1.10175836183</v>
      </c>
      <c r="L379" s="307">
        <v>0.99396728400550005</v>
      </c>
      <c r="M379" s="307">
        <v>1.0289437399370001</v>
      </c>
      <c r="O379" s="12" t="s">
        <v>6112</v>
      </c>
      <c r="P379" s="307">
        <v>5.38</v>
      </c>
      <c r="R379" s="12" t="s">
        <v>6112</v>
      </c>
      <c r="S379" s="308">
        <v>0.84</v>
      </c>
      <c r="T379" s="308">
        <v>0.97</v>
      </c>
    </row>
    <row r="380" spans="1:20" x14ac:dyDescent="0.2">
      <c r="A380" s="12" t="s">
        <v>6113</v>
      </c>
      <c r="B380" s="306">
        <v>644</v>
      </c>
      <c r="C380" s="306">
        <v>630.6</v>
      </c>
      <c r="D380" s="306">
        <v>326.45000000000005</v>
      </c>
      <c r="E380" s="306">
        <v>207.7</v>
      </c>
      <c r="F380" s="306">
        <v>145.4</v>
      </c>
      <c r="H380" s="12" t="s">
        <v>6113</v>
      </c>
      <c r="I380" s="307">
        <v>1.0909474572694999</v>
      </c>
      <c r="J380" s="307">
        <v>1.1946049539380001</v>
      </c>
      <c r="K380" s="307">
        <v>0.99969070406750005</v>
      </c>
      <c r="L380" s="307">
        <v>0.99905476850499997</v>
      </c>
      <c r="M380" s="307">
        <v>1.0038242852229999</v>
      </c>
      <c r="O380" s="12" t="s">
        <v>6113</v>
      </c>
      <c r="P380" s="307">
        <v>5.64</v>
      </c>
      <c r="R380" s="12" t="s">
        <v>6113</v>
      </c>
      <c r="S380" s="308">
        <v>0.84</v>
      </c>
      <c r="T380" s="308">
        <v>0.97</v>
      </c>
    </row>
    <row r="381" spans="1:20" x14ac:dyDescent="0.2">
      <c r="A381" s="12" t="s">
        <v>6114</v>
      </c>
      <c r="B381" s="306">
        <v>320.5</v>
      </c>
      <c r="C381" s="306">
        <v>261.14999999999998</v>
      </c>
      <c r="D381" s="306">
        <v>97.9</v>
      </c>
      <c r="E381" s="306">
        <v>106.80000000000001</v>
      </c>
      <c r="F381" s="306">
        <v>32.599999999999994</v>
      </c>
      <c r="H381" s="12" t="s">
        <v>6114</v>
      </c>
      <c r="I381" s="307">
        <v>2.1876183345999998</v>
      </c>
      <c r="J381" s="307">
        <v>2.7221221747840003</v>
      </c>
      <c r="K381" s="307">
        <v>2.4734713698920001</v>
      </c>
      <c r="L381" s="307">
        <v>2.1958854969115</v>
      </c>
      <c r="M381" s="307">
        <v>2.5494656695965001</v>
      </c>
      <c r="O381" s="12" t="s">
        <v>6114</v>
      </c>
      <c r="P381" s="307">
        <v>6.51</v>
      </c>
      <c r="R381" s="12" t="s">
        <v>6114</v>
      </c>
      <c r="S381" s="308">
        <v>0.67</v>
      </c>
      <c r="T381" s="308">
        <v>1</v>
      </c>
    </row>
    <row r="382" spans="1:20" x14ac:dyDescent="0.2">
      <c r="A382" s="12" t="s">
        <v>6115</v>
      </c>
      <c r="B382" s="306">
        <v>820.5</v>
      </c>
      <c r="C382" s="306">
        <v>832.4</v>
      </c>
      <c r="D382" s="306">
        <v>462.9</v>
      </c>
      <c r="E382" s="306">
        <v>356.09999999999997</v>
      </c>
      <c r="F382" s="306">
        <v>215.15</v>
      </c>
      <c r="H382" s="12" t="s">
        <v>6115</v>
      </c>
      <c r="I382" s="307">
        <v>1.1205184609205001</v>
      </c>
      <c r="J382" s="307">
        <v>1.284271868234</v>
      </c>
      <c r="K382" s="307">
        <v>1.083952166083</v>
      </c>
      <c r="L382" s="307">
        <v>0.95549318248199999</v>
      </c>
      <c r="M382" s="307">
        <v>1.0410265156225</v>
      </c>
      <c r="O382" s="12" t="s">
        <v>6115</v>
      </c>
      <c r="P382" s="307">
        <v>5.72</v>
      </c>
      <c r="R382" s="12" t="s">
        <v>6115</v>
      </c>
      <c r="S382" s="308">
        <v>0.67</v>
      </c>
      <c r="T382" s="308">
        <v>1</v>
      </c>
    </row>
    <row r="383" spans="1:20" x14ac:dyDescent="0.2">
      <c r="A383" s="12" t="s">
        <v>6116</v>
      </c>
      <c r="B383" s="306">
        <v>505.95</v>
      </c>
      <c r="C383" s="306">
        <v>492.65000000000003</v>
      </c>
      <c r="D383" s="306">
        <v>244.8</v>
      </c>
      <c r="E383" s="306">
        <v>185.5</v>
      </c>
      <c r="F383" s="306">
        <v>115.7</v>
      </c>
      <c r="H383" s="12" t="s">
        <v>6116</v>
      </c>
      <c r="I383" s="307">
        <v>0.81208971316449996</v>
      </c>
      <c r="J383" s="307">
        <v>0.98252044388299997</v>
      </c>
      <c r="K383" s="307">
        <v>0.82258264994350005</v>
      </c>
      <c r="L383" s="307">
        <v>0.783790580638</v>
      </c>
      <c r="M383" s="307">
        <v>0.84038884569049999</v>
      </c>
      <c r="O383" s="12" t="s">
        <v>6116</v>
      </c>
      <c r="P383" s="307">
        <v>6.06</v>
      </c>
      <c r="R383" s="12" t="s">
        <v>6116</v>
      </c>
      <c r="S383" s="308">
        <v>0.67</v>
      </c>
      <c r="T383" s="308">
        <v>1</v>
      </c>
    </row>
    <row r="384" spans="1:20" x14ac:dyDescent="0.2">
      <c r="A384" s="12" t="s">
        <v>6117</v>
      </c>
      <c r="B384" s="306">
        <v>890.3</v>
      </c>
      <c r="C384" s="306">
        <v>911.1</v>
      </c>
      <c r="D384" s="306">
        <v>611.29999999999995</v>
      </c>
      <c r="E384" s="306">
        <v>414.00000000000006</v>
      </c>
      <c r="F384" s="306">
        <v>267.10000000000002</v>
      </c>
      <c r="H384" s="12" t="s">
        <v>6117</v>
      </c>
      <c r="I384" s="307">
        <v>1.0422983867469999</v>
      </c>
      <c r="J384" s="307">
        <v>1.0499296134954998</v>
      </c>
      <c r="K384" s="307">
        <v>0.91002378977099996</v>
      </c>
      <c r="L384" s="307">
        <v>1.0616944213995001</v>
      </c>
      <c r="M384" s="307">
        <v>0.95104163354500004</v>
      </c>
      <c r="O384" s="12" t="s">
        <v>6117</v>
      </c>
      <c r="P384" s="307">
        <v>5.5</v>
      </c>
      <c r="R384" s="12" t="s">
        <v>6117</v>
      </c>
      <c r="S384" s="308">
        <v>0.5</v>
      </c>
      <c r="T384" s="308">
        <v>0.88</v>
      </c>
    </row>
    <row r="385" spans="1:20" x14ac:dyDescent="0.2">
      <c r="A385" s="12" t="s">
        <v>6118</v>
      </c>
      <c r="B385" s="306">
        <v>430.3</v>
      </c>
      <c r="C385" s="306">
        <v>422.85</v>
      </c>
      <c r="D385" s="306">
        <v>238.9</v>
      </c>
      <c r="E385" s="306">
        <v>155.79999999999998</v>
      </c>
      <c r="F385" s="306">
        <v>89.05</v>
      </c>
      <c r="H385" s="12" t="s">
        <v>6118</v>
      </c>
      <c r="I385" s="307">
        <v>1.0788646815840002</v>
      </c>
      <c r="J385" s="307">
        <v>1.1173387831079999</v>
      </c>
      <c r="K385" s="307">
        <v>0.93895885785950006</v>
      </c>
      <c r="L385" s="307">
        <v>1.097942748456</v>
      </c>
      <c r="M385" s="307">
        <v>1.0508835168389998</v>
      </c>
      <c r="O385" s="12" t="s">
        <v>6118</v>
      </c>
      <c r="P385" s="307">
        <v>5.92</v>
      </c>
      <c r="R385" s="12" t="s">
        <v>6118</v>
      </c>
      <c r="S385" s="308">
        <v>0.5</v>
      </c>
      <c r="T385" s="308">
        <v>0.88</v>
      </c>
    </row>
    <row r="386" spans="1:20" x14ac:dyDescent="0.2">
      <c r="A386" s="12" t="s">
        <v>6119</v>
      </c>
      <c r="B386" s="306">
        <v>66.75</v>
      </c>
      <c r="C386" s="306">
        <v>142.44999999999999</v>
      </c>
      <c r="D386" s="306">
        <v>81.600000000000009</v>
      </c>
      <c r="E386" s="306">
        <v>100.9</v>
      </c>
      <c r="F386" s="306">
        <v>68.3</v>
      </c>
      <c r="H386" s="12" t="s">
        <v>6119</v>
      </c>
      <c r="I386" s="307">
        <v>1.6031935527700001</v>
      </c>
      <c r="J386" s="307">
        <v>1.774896154613</v>
      </c>
      <c r="K386" s="307">
        <v>1.7017635649390002</v>
      </c>
      <c r="L386" s="307">
        <v>1.7198877284675</v>
      </c>
      <c r="M386" s="307">
        <v>1.7408736020255</v>
      </c>
      <c r="O386" s="12" t="s">
        <v>6119</v>
      </c>
      <c r="P386" s="307">
        <v>6.88</v>
      </c>
      <c r="R386" s="12" t="s">
        <v>6119</v>
      </c>
      <c r="S386" s="308">
        <v>1</v>
      </c>
      <c r="T386" s="308">
        <v>1</v>
      </c>
    </row>
    <row r="387" spans="1:20" x14ac:dyDescent="0.2">
      <c r="A387" s="12" t="s">
        <v>6120</v>
      </c>
      <c r="B387" s="306">
        <v>114.25</v>
      </c>
      <c r="C387" s="306">
        <v>200.29999999999998</v>
      </c>
      <c r="D387" s="306">
        <v>62.3</v>
      </c>
      <c r="E387" s="306">
        <v>92</v>
      </c>
      <c r="F387" s="306">
        <v>56.349999999999994</v>
      </c>
      <c r="H387" s="12" t="s">
        <v>6120</v>
      </c>
      <c r="I387" s="307">
        <v>1.2734609636735001</v>
      </c>
      <c r="J387" s="307">
        <v>1.3494552633785</v>
      </c>
      <c r="K387" s="307">
        <v>1.2194064408709999</v>
      </c>
      <c r="L387" s="307">
        <v>1.269327382518</v>
      </c>
      <c r="M387" s="307">
        <v>1.2810921904220001</v>
      </c>
      <c r="O387" s="12" t="s">
        <v>6120</v>
      </c>
      <c r="P387" s="307">
        <v>6.2</v>
      </c>
      <c r="R387" s="12" t="s">
        <v>6120</v>
      </c>
      <c r="S387" s="308">
        <v>1</v>
      </c>
      <c r="T387" s="308">
        <v>1</v>
      </c>
    </row>
    <row r="388" spans="1:20" x14ac:dyDescent="0.2">
      <c r="A388" s="12" t="s">
        <v>6121</v>
      </c>
      <c r="B388" s="306">
        <v>243.35000000000002</v>
      </c>
      <c r="C388" s="306">
        <v>235.9</v>
      </c>
      <c r="D388" s="306">
        <v>69.7</v>
      </c>
      <c r="E388" s="306">
        <v>80.150000000000006</v>
      </c>
      <c r="F388" s="306">
        <v>17.8</v>
      </c>
      <c r="H388" s="12" t="s">
        <v>6121</v>
      </c>
      <c r="I388" s="307">
        <v>0.93927682564100001</v>
      </c>
      <c r="J388" s="307">
        <v>1.0038242852229999</v>
      </c>
      <c r="K388" s="307">
        <v>0.91129566089599989</v>
      </c>
      <c r="L388" s="307">
        <v>0.97234547488500001</v>
      </c>
      <c r="M388" s="307">
        <v>0.96566815148000007</v>
      </c>
      <c r="O388" s="12" t="s">
        <v>6121</v>
      </c>
      <c r="P388" s="307">
        <v>5.83</v>
      </c>
      <c r="R388" s="12" t="s">
        <v>6121</v>
      </c>
      <c r="S388" s="308">
        <v>1</v>
      </c>
      <c r="T388" s="308">
        <v>1</v>
      </c>
    </row>
    <row r="389" spans="1:20" x14ac:dyDescent="0.2">
      <c r="A389" s="12" t="s">
        <v>6122</v>
      </c>
      <c r="B389" s="306">
        <v>716.65</v>
      </c>
      <c r="C389" s="306">
        <v>569.80000000000007</v>
      </c>
      <c r="D389" s="306">
        <v>290.85000000000002</v>
      </c>
      <c r="E389" s="306">
        <v>237.4</v>
      </c>
      <c r="F389" s="306">
        <v>97.949999999999989</v>
      </c>
      <c r="H389" s="12" t="s">
        <v>6122</v>
      </c>
      <c r="I389" s="307">
        <v>1.5415078032184999</v>
      </c>
      <c r="J389" s="307">
        <v>1.4769603436365</v>
      </c>
      <c r="K389" s="307">
        <v>1.2699633180804999</v>
      </c>
      <c r="L389" s="307">
        <v>1.2578805423950001</v>
      </c>
      <c r="M389" s="307">
        <v>1.1691675314425001</v>
      </c>
      <c r="O389" s="12" t="s">
        <v>6122</v>
      </c>
      <c r="P389" s="307">
        <v>5.88</v>
      </c>
      <c r="R389" s="12" t="s">
        <v>6122</v>
      </c>
      <c r="S389" s="308">
        <v>1</v>
      </c>
      <c r="T389" s="308">
        <v>1</v>
      </c>
    </row>
    <row r="390" spans="1:20" x14ac:dyDescent="0.2">
      <c r="A390" s="12" t="s">
        <v>6123</v>
      </c>
      <c r="B390" s="306">
        <v>372.4</v>
      </c>
      <c r="C390" s="306">
        <v>296.74999999999994</v>
      </c>
      <c r="D390" s="306">
        <v>120.2</v>
      </c>
      <c r="E390" s="306">
        <v>173.6</v>
      </c>
      <c r="F390" s="306">
        <v>32.65</v>
      </c>
      <c r="H390" s="12" t="s">
        <v>6123</v>
      </c>
      <c r="I390" s="307">
        <v>1.1109794274845</v>
      </c>
      <c r="J390" s="307">
        <v>1.1039841362980001</v>
      </c>
      <c r="K390" s="307">
        <v>0.986018089476</v>
      </c>
      <c r="L390" s="307">
        <v>1.0314874821865001</v>
      </c>
      <c r="M390" s="307">
        <v>0.94945179463899998</v>
      </c>
      <c r="O390" s="12" t="s">
        <v>6123</v>
      </c>
      <c r="P390" s="307">
        <v>5.63</v>
      </c>
      <c r="R390" s="12" t="s">
        <v>6123</v>
      </c>
      <c r="S390" s="308">
        <v>1</v>
      </c>
      <c r="T390" s="308">
        <v>1</v>
      </c>
    </row>
    <row r="391" spans="1:20" x14ac:dyDescent="0.2">
      <c r="A391" s="12" t="s">
        <v>6124</v>
      </c>
      <c r="B391" s="306">
        <v>492.59999999999997</v>
      </c>
      <c r="C391" s="306">
        <v>387.25</v>
      </c>
      <c r="D391" s="306">
        <v>173.6</v>
      </c>
      <c r="E391" s="306">
        <v>157.29999999999998</v>
      </c>
      <c r="F391" s="306">
        <v>74.199999999999989</v>
      </c>
      <c r="H391" s="12" t="s">
        <v>6124</v>
      </c>
      <c r="I391" s="307">
        <v>0.86105675146750005</v>
      </c>
      <c r="J391" s="307">
        <v>0.82862403778649996</v>
      </c>
      <c r="K391" s="307">
        <v>0.77520545054549994</v>
      </c>
      <c r="L391" s="307">
        <v>0.80922800313349996</v>
      </c>
      <c r="M391" s="307">
        <v>0.70970408762049997</v>
      </c>
      <c r="O391" s="12" t="s">
        <v>6124</v>
      </c>
      <c r="P391" s="307">
        <v>5.98</v>
      </c>
      <c r="R391" s="12" t="s">
        <v>6124</v>
      </c>
      <c r="S391" s="308">
        <v>1</v>
      </c>
      <c r="T391" s="308">
        <v>1</v>
      </c>
    </row>
    <row r="392" spans="1:20" x14ac:dyDescent="0.2">
      <c r="A392" s="12" t="s">
        <v>6125</v>
      </c>
      <c r="B392" s="306">
        <v>408.05</v>
      </c>
      <c r="C392" s="306">
        <v>62.35</v>
      </c>
      <c r="D392" s="306">
        <v>-94.95</v>
      </c>
      <c r="E392" s="306">
        <v>-47.449999999999996</v>
      </c>
      <c r="F392" s="306">
        <v>-139.5</v>
      </c>
      <c r="H392" s="12" t="s">
        <v>6125</v>
      </c>
      <c r="I392" s="307">
        <v>1.5892029703969999</v>
      </c>
      <c r="J392" s="307">
        <v>1.4225878530529998</v>
      </c>
      <c r="K392" s="307">
        <v>1.3281514220389998</v>
      </c>
      <c r="L392" s="307">
        <v>1.5322867375639999</v>
      </c>
      <c r="M392" s="307">
        <v>1.3631278779695</v>
      </c>
      <c r="O392" s="12" t="s">
        <v>6125</v>
      </c>
      <c r="P392" s="307">
        <v>10.15</v>
      </c>
      <c r="R392" s="12" t="s">
        <v>6125</v>
      </c>
      <c r="S392" s="308">
        <v>1</v>
      </c>
      <c r="T392" s="308">
        <v>1</v>
      </c>
    </row>
    <row r="393" spans="1:20" x14ac:dyDescent="0.2">
      <c r="A393" s="12" t="s">
        <v>6126</v>
      </c>
      <c r="B393" s="306">
        <v>354.6</v>
      </c>
      <c r="C393" s="306">
        <v>219.60000000000002</v>
      </c>
      <c r="D393" s="306">
        <v>97.949999999999989</v>
      </c>
      <c r="E393" s="306">
        <v>123.14999999999999</v>
      </c>
      <c r="F393" s="306">
        <v>-10.35</v>
      </c>
      <c r="H393" s="12" t="s">
        <v>6126</v>
      </c>
      <c r="I393" s="307">
        <v>0.97838686272749997</v>
      </c>
      <c r="J393" s="307">
        <v>0.99969070406750005</v>
      </c>
      <c r="K393" s="307">
        <v>0.98792589616299997</v>
      </c>
      <c r="L393" s="307">
        <v>1.032123417749</v>
      </c>
      <c r="M393" s="307">
        <v>0.95803692473150004</v>
      </c>
      <c r="O393" s="12" t="s">
        <v>6126</v>
      </c>
      <c r="P393" s="307">
        <v>6.71</v>
      </c>
      <c r="R393" s="12" t="s">
        <v>6126</v>
      </c>
      <c r="S393" s="308">
        <v>1</v>
      </c>
      <c r="T393" s="308">
        <v>1</v>
      </c>
    </row>
    <row r="394" spans="1:20" x14ac:dyDescent="0.2">
      <c r="A394" s="12" t="s">
        <v>6127</v>
      </c>
      <c r="B394" s="306">
        <v>284.89999999999998</v>
      </c>
      <c r="C394" s="306">
        <v>255.2</v>
      </c>
      <c r="D394" s="306">
        <v>184</v>
      </c>
      <c r="E394" s="306">
        <v>178.04999999999998</v>
      </c>
      <c r="F394" s="306">
        <v>92</v>
      </c>
      <c r="H394" s="12" t="s">
        <v>6127</v>
      </c>
      <c r="I394" s="307">
        <v>0.74022899461449998</v>
      </c>
      <c r="J394" s="307">
        <v>0.6635987593474999</v>
      </c>
      <c r="K394" s="307">
        <v>0.61908326998100005</v>
      </c>
      <c r="L394" s="307">
        <v>0.68776431071800004</v>
      </c>
      <c r="M394" s="307">
        <v>0.60191300979599993</v>
      </c>
      <c r="O394" s="12" t="s">
        <v>6127</v>
      </c>
      <c r="P394" s="307">
        <v>7.2</v>
      </c>
      <c r="R394" s="12" t="s">
        <v>6127</v>
      </c>
      <c r="S394" s="308">
        <v>1</v>
      </c>
      <c r="T394" s="308">
        <v>1</v>
      </c>
    </row>
    <row r="395" spans="1:20" x14ac:dyDescent="0.2">
      <c r="A395" s="12" t="s">
        <v>6128</v>
      </c>
      <c r="B395" s="306">
        <v>516.35</v>
      </c>
      <c r="C395" s="306">
        <v>330.9</v>
      </c>
      <c r="D395" s="306">
        <v>157.29999999999998</v>
      </c>
      <c r="E395" s="306">
        <v>161.75</v>
      </c>
      <c r="F395" s="306">
        <v>53.400000000000006</v>
      </c>
      <c r="H395" s="12" t="s">
        <v>6128</v>
      </c>
      <c r="I395" s="307">
        <v>0.72782825114849992</v>
      </c>
      <c r="J395" s="307">
        <v>0.67027608275250006</v>
      </c>
      <c r="K395" s="307">
        <v>0.65819330706750001</v>
      </c>
      <c r="L395" s="307">
        <v>0.65469566147400005</v>
      </c>
      <c r="M395" s="307">
        <v>0.59428178304800006</v>
      </c>
      <c r="O395" s="12" t="s">
        <v>6128</v>
      </c>
      <c r="P395" s="307">
        <v>8</v>
      </c>
      <c r="R395" s="12" t="s">
        <v>6128</v>
      </c>
      <c r="S395" s="308">
        <v>1</v>
      </c>
      <c r="T395" s="308">
        <v>1</v>
      </c>
    </row>
    <row r="396" spans="1:20" x14ac:dyDescent="0.2">
      <c r="A396" s="12" t="s">
        <v>6129</v>
      </c>
      <c r="B396" s="306">
        <v>1020.85</v>
      </c>
      <c r="C396" s="306">
        <v>866.55</v>
      </c>
      <c r="D396" s="306">
        <v>456.99999999999994</v>
      </c>
      <c r="E396" s="306">
        <v>228.49999999999997</v>
      </c>
      <c r="F396" s="306">
        <v>138</v>
      </c>
      <c r="H396" s="12" t="s">
        <v>6129</v>
      </c>
      <c r="I396" s="307">
        <v>1.6108247795185</v>
      </c>
      <c r="J396" s="307">
        <v>2.1221169716750001</v>
      </c>
      <c r="K396" s="307">
        <v>1.9640869844225</v>
      </c>
      <c r="L396" s="307">
        <v>1.890636426967</v>
      </c>
      <c r="M396" s="307">
        <v>1.9621791777349999</v>
      </c>
      <c r="O396" s="12" t="s">
        <v>6129</v>
      </c>
      <c r="P396" s="307">
        <v>5.4</v>
      </c>
      <c r="R396" s="12" t="s">
        <v>6129</v>
      </c>
      <c r="S396" s="308">
        <v>0.67</v>
      </c>
      <c r="T396" s="308">
        <v>1</v>
      </c>
    </row>
    <row r="397" spans="1:20" x14ac:dyDescent="0.2">
      <c r="A397" s="12" t="s">
        <v>6130</v>
      </c>
      <c r="B397" s="306">
        <v>1102.5</v>
      </c>
      <c r="C397" s="306">
        <v>890.3</v>
      </c>
      <c r="D397" s="306">
        <v>464.4</v>
      </c>
      <c r="E397" s="306">
        <v>224.05</v>
      </c>
      <c r="F397" s="306">
        <v>142.44999999999999</v>
      </c>
      <c r="H397" s="12" t="s">
        <v>6130</v>
      </c>
      <c r="I397" s="307">
        <v>1.3876113971214998</v>
      </c>
      <c r="J397" s="307">
        <v>1.7768039613005</v>
      </c>
      <c r="K397" s="307">
        <v>1.5930185837715001</v>
      </c>
      <c r="L397" s="307">
        <v>1.573304581338</v>
      </c>
      <c r="M397" s="307">
        <v>1.6044654238945</v>
      </c>
      <c r="O397" s="12" t="s">
        <v>6130</v>
      </c>
      <c r="P397" s="307">
        <v>5.47</v>
      </c>
      <c r="R397" s="12" t="s">
        <v>6130</v>
      </c>
      <c r="S397" s="308">
        <v>0.67</v>
      </c>
      <c r="T397" s="308">
        <v>1</v>
      </c>
    </row>
    <row r="398" spans="1:20" x14ac:dyDescent="0.2">
      <c r="A398" s="12" t="s">
        <v>6131</v>
      </c>
      <c r="B398" s="306">
        <v>618.75</v>
      </c>
      <c r="C398" s="306">
        <v>451.09999999999997</v>
      </c>
      <c r="D398" s="306">
        <v>221.1</v>
      </c>
      <c r="E398" s="306">
        <v>132.05000000000001</v>
      </c>
      <c r="F398" s="306">
        <v>59.35</v>
      </c>
      <c r="H398" s="12" t="s">
        <v>6131</v>
      </c>
      <c r="I398" s="307">
        <v>1.1027122651735</v>
      </c>
      <c r="J398" s="307">
        <v>1.1771167259725002</v>
      </c>
      <c r="K398" s="307">
        <v>0.97965873385199997</v>
      </c>
      <c r="L398" s="307">
        <v>1.0877677794575</v>
      </c>
      <c r="M398" s="307">
        <v>1.0887216828014998</v>
      </c>
      <c r="O398" s="12" t="s">
        <v>6131</v>
      </c>
      <c r="P398" s="307">
        <v>5.39</v>
      </c>
      <c r="R398" s="12" t="s">
        <v>6131</v>
      </c>
      <c r="S398" s="308">
        <v>0.67</v>
      </c>
      <c r="T398" s="308">
        <v>1</v>
      </c>
    </row>
    <row r="399" spans="1:20" x14ac:dyDescent="0.2">
      <c r="A399" s="12" t="s">
        <v>6132</v>
      </c>
      <c r="B399" s="306">
        <v>954.09999999999991</v>
      </c>
      <c r="C399" s="306">
        <v>833.9</v>
      </c>
      <c r="D399" s="306">
        <v>486.65000000000003</v>
      </c>
      <c r="E399" s="306">
        <v>284.90000000000003</v>
      </c>
      <c r="F399" s="306">
        <v>129.1</v>
      </c>
      <c r="H399" s="12" t="s">
        <v>6132</v>
      </c>
      <c r="I399" s="307">
        <v>1.6899987570350001</v>
      </c>
      <c r="J399" s="307">
        <v>1.744053279838</v>
      </c>
      <c r="K399" s="307">
        <v>1.453112760047</v>
      </c>
      <c r="L399" s="307">
        <v>1.2947648050135001</v>
      </c>
      <c r="M399" s="307">
        <v>1.3001702572939999</v>
      </c>
      <c r="O399" s="12" t="s">
        <v>6132</v>
      </c>
      <c r="P399" s="307">
        <v>5.14</v>
      </c>
      <c r="R399" s="12" t="s">
        <v>6132</v>
      </c>
      <c r="S399" s="308">
        <v>0.93</v>
      </c>
      <c r="T399" s="308">
        <v>0.97</v>
      </c>
    </row>
    <row r="400" spans="1:20" x14ac:dyDescent="0.2">
      <c r="A400" s="12" t="s">
        <v>6133</v>
      </c>
      <c r="B400" s="306">
        <v>988.19999999999993</v>
      </c>
      <c r="C400" s="306">
        <v>986.75</v>
      </c>
      <c r="D400" s="306">
        <v>630.6</v>
      </c>
      <c r="E400" s="306">
        <v>317.55</v>
      </c>
      <c r="F400" s="306">
        <v>219.60000000000002</v>
      </c>
      <c r="H400" s="12" t="s">
        <v>6133</v>
      </c>
      <c r="I400" s="307">
        <v>1.2995343217315001</v>
      </c>
      <c r="J400" s="307">
        <v>1.4324448542694999</v>
      </c>
      <c r="K400" s="307">
        <v>1.2073236651854999</v>
      </c>
      <c r="L400" s="307">
        <v>1.0874498116765001</v>
      </c>
      <c r="M400" s="307">
        <v>1.1147950408590002</v>
      </c>
      <c r="O400" s="12" t="s">
        <v>6133</v>
      </c>
      <c r="P400" s="307">
        <v>5.0199999999999996</v>
      </c>
      <c r="R400" s="12" t="s">
        <v>6133</v>
      </c>
      <c r="S400" s="308">
        <v>0.93</v>
      </c>
      <c r="T400" s="308">
        <v>0.97</v>
      </c>
    </row>
    <row r="401" spans="1:20" x14ac:dyDescent="0.2">
      <c r="A401" s="12" t="s">
        <v>6134</v>
      </c>
      <c r="B401" s="306">
        <v>676.65</v>
      </c>
      <c r="C401" s="306">
        <v>557.90000000000009</v>
      </c>
      <c r="D401" s="306">
        <v>299.70000000000005</v>
      </c>
      <c r="E401" s="306">
        <v>152.79999999999998</v>
      </c>
      <c r="F401" s="306">
        <v>92</v>
      </c>
      <c r="H401" s="12" t="s">
        <v>6134</v>
      </c>
      <c r="I401" s="307">
        <v>1.0610584858375001</v>
      </c>
      <c r="J401" s="307">
        <v>1.0718693903980001</v>
      </c>
      <c r="K401" s="307">
        <v>0.94913382685800007</v>
      </c>
      <c r="L401" s="307">
        <v>0.95231350466999998</v>
      </c>
      <c r="M401" s="307">
        <v>0.92687608217450002</v>
      </c>
      <c r="O401" s="12" t="s">
        <v>6134</v>
      </c>
      <c r="P401" s="307">
        <v>5.52</v>
      </c>
      <c r="R401" s="12" t="s">
        <v>6134</v>
      </c>
      <c r="S401" s="308">
        <v>0.93</v>
      </c>
      <c r="T401" s="308">
        <v>0.97</v>
      </c>
    </row>
    <row r="402" spans="1:20" x14ac:dyDescent="0.2">
      <c r="A402" s="12" t="s">
        <v>6135</v>
      </c>
      <c r="B402" s="306">
        <v>896.20000000000016</v>
      </c>
      <c r="C402" s="306">
        <v>755.25</v>
      </c>
      <c r="D402" s="306">
        <v>376.90000000000003</v>
      </c>
      <c r="E402" s="306">
        <v>231.45</v>
      </c>
      <c r="F402" s="306">
        <v>139.5</v>
      </c>
      <c r="H402" s="12" t="s">
        <v>6135</v>
      </c>
      <c r="I402" s="307">
        <v>1.5755303558055</v>
      </c>
      <c r="J402" s="307">
        <v>1.6690128834764999</v>
      </c>
      <c r="K402" s="307">
        <v>1.4349885965194999</v>
      </c>
      <c r="L402" s="307">
        <v>1.2874515460459999</v>
      </c>
      <c r="M402" s="307">
        <v>1.2756867381419998</v>
      </c>
      <c r="O402" s="12" t="s">
        <v>6135</v>
      </c>
      <c r="P402" s="307">
        <v>5.42</v>
      </c>
      <c r="R402" s="12" t="s">
        <v>6135</v>
      </c>
      <c r="S402" s="308">
        <v>0.9</v>
      </c>
      <c r="T402" s="308">
        <v>1</v>
      </c>
    </row>
    <row r="403" spans="1:20" x14ac:dyDescent="0.2">
      <c r="A403" s="12" t="s">
        <v>6136</v>
      </c>
      <c r="B403" s="306">
        <v>1023.8499999999999</v>
      </c>
      <c r="C403" s="306">
        <v>937.75</v>
      </c>
      <c r="D403" s="306">
        <v>540.1</v>
      </c>
      <c r="E403" s="306">
        <v>238.9</v>
      </c>
      <c r="F403" s="306">
        <v>194.35</v>
      </c>
      <c r="H403" s="12" t="s">
        <v>6136</v>
      </c>
      <c r="I403" s="307">
        <v>1.176798758191</v>
      </c>
      <c r="J403" s="307">
        <v>1.396832462776</v>
      </c>
      <c r="K403" s="307">
        <v>1.2035080518110002</v>
      </c>
      <c r="L403" s="307">
        <v>1.0922193283945001</v>
      </c>
      <c r="M403" s="307">
        <v>1.134827011074</v>
      </c>
      <c r="O403" s="12" t="s">
        <v>6136</v>
      </c>
      <c r="P403" s="307">
        <v>5.34</v>
      </c>
      <c r="R403" s="12" t="s">
        <v>6136</v>
      </c>
      <c r="S403" s="308">
        <v>0.9</v>
      </c>
      <c r="T403" s="308">
        <v>1</v>
      </c>
    </row>
    <row r="404" spans="1:20" x14ac:dyDescent="0.2">
      <c r="A404" s="12" t="s">
        <v>6137</v>
      </c>
      <c r="B404" s="306">
        <v>709.24999999999989</v>
      </c>
      <c r="C404" s="306">
        <v>556.4</v>
      </c>
      <c r="D404" s="306">
        <v>310.14999999999998</v>
      </c>
      <c r="E404" s="306">
        <v>169.15</v>
      </c>
      <c r="F404" s="306">
        <v>99.4</v>
      </c>
      <c r="H404" s="12" t="s">
        <v>6137</v>
      </c>
      <c r="I404" s="307">
        <v>0.88363246393249995</v>
      </c>
      <c r="J404" s="307">
        <v>0.95422131135700006</v>
      </c>
      <c r="K404" s="307">
        <v>0.78315464507550003</v>
      </c>
      <c r="L404" s="307">
        <v>0.761850803736</v>
      </c>
      <c r="M404" s="307">
        <v>0.80318661529050006</v>
      </c>
      <c r="O404" s="12" t="s">
        <v>6137</v>
      </c>
      <c r="P404" s="307">
        <v>5.82</v>
      </c>
      <c r="R404" s="12" t="s">
        <v>6137</v>
      </c>
      <c r="S404" s="308">
        <v>0.9</v>
      </c>
      <c r="T404" s="308">
        <v>1</v>
      </c>
    </row>
    <row r="405" spans="1:20" x14ac:dyDescent="0.2">
      <c r="A405" s="12" t="s">
        <v>6138</v>
      </c>
      <c r="B405" s="306">
        <v>833.90000000000009</v>
      </c>
      <c r="C405" s="306">
        <v>694.45</v>
      </c>
      <c r="D405" s="306">
        <v>363.55</v>
      </c>
      <c r="E405" s="306">
        <v>204.75000000000003</v>
      </c>
      <c r="F405" s="306">
        <v>121.7</v>
      </c>
      <c r="H405" s="12" t="s">
        <v>6138</v>
      </c>
      <c r="I405" s="307">
        <v>1.4505690177975001</v>
      </c>
      <c r="J405" s="307">
        <v>1.598742003833</v>
      </c>
      <c r="K405" s="307">
        <v>1.3322850031939999</v>
      </c>
      <c r="L405" s="307">
        <v>1.379662202592</v>
      </c>
      <c r="M405" s="307">
        <v>1.3376904554745002</v>
      </c>
      <c r="O405" s="12" t="s">
        <v>6138</v>
      </c>
      <c r="P405" s="307">
        <v>5.61</v>
      </c>
      <c r="R405" s="12" t="s">
        <v>6138</v>
      </c>
      <c r="S405" s="308">
        <v>0.97</v>
      </c>
      <c r="T405" s="308">
        <v>1</v>
      </c>
    </row>
    <row r="406" spans="1:20" x14ac:dyDescent="0.2">
      <c r="A406" s="12" t="s">
        <v>6139</v>
      </c>
      <c r="B406" s="306">
        <v>860.6</v>
      </c>
      <c r="C406" s="306">
        <v>663.25</v>
      </c>
      <c r="D406" s="306">
        <v>356.09999999999997</v>
      </c>
      <c r="E406" s="306">
        <v>206.25</v>
      </c>
      <c r="F406" s="306">
        <v>93.5</v>
      </c>
      <c r="H406" s="12" t="s">
        <v>6139</v>
      </c>
      <c r="I406" s="307">
        <v>0.95294944023250006</v>
      </c>
      <c r="J406" s="307">
        <v>1.0909474572694999</v>
      </c>
      <c r="K406" s="307">
        <v>0.86614423596699996</v>
      </c>
      <c r="L406" s="307">
        <v>0.90048475633550007</v>
      </c>
      <c r="M406" s="307">
        <v>0.90843395086549994</v>
      </c>
      <c r="O406" s="12" t="s">
        <v>6139</v>
      </c>
      <c r="P406" s="307">
        <v>5.68</v>
      </c>
      <c r="R406" s="12" t="s">
        <v>6139</v>
      </c>
      <c r="S406" s="308">
        <v>0.97</v>
      </c>
      <c r="T406" s="308">
        <v>1</v>
      </c>
    </row>
    <row r="407" spans="1:20" x14ac:dyDescent="0.2">
      <c r="A407" s="12" t="s">
        <v>6140</v>
      </c>
      <c r="B407" s="306">
        <v>730.05000000000007</v>
      </c>
      <c r="C407" s="306">
        <v>491.15</v>
      </c>
      <c r="D407" s="306">
        <v>240.35</v>
      </c>
      <c r="E407" s="306">
        <v>143.9</v>
      </c>
      <c r="F407" s="306">
        <v>37.1</v>
      </c>
      <c r="H407" s="12" t="s">
        <v>6140</v>
      </c>
      <c r="I407" s="307">
        <v>1.0337132566545</v>
      </c>
      <c r="J407" s="307">
        <v>1.096988845112</v>
      </c>
      <c r="K407" s="307">
        <v>0.90461833749099996</v>
      </c>
      <c r="L407" s="307">
        <v>0.94531821348349998</v>
      </c>
      <c r="M407" s="307">
        <v>0.9516775691074999</v>
      </c>
      <c r="O407" s="12" t="s">
        <v>6140</v>
      </c>
      <c r="P407" s="307">
        <v>5.48</v>
      </c>
      <c r="R407" s="12" t="s">
        <v>6140</v>
      </c>
      <c r="S407" s="308">
        <v>0.97</v>
      </c>
      <c r="T407" s="308">
        <v>1</v>
      </c>
    </row>
    <row r="408" spans="1:20" x14ac:dyDescent="0.2">
      <c r="A408" s="12" t="s">
        <v>6141</v>
      </c>
      <c r="B408" s="306">
        <v>1126.2</v>
      </c>
      <c r="C408" s="306">
        <v>918.50000000000011</v>
      </c>
      <c r="D408" s="306">
        <v>485.2</v>
      </c>
      <c r="E408" s="306">
        <v>267.10000000000002</v>
      </c>
      <c r="F408" s="306">
        <v>157.29999999999998</v>
      </c>
      <c r="H408" s="12" t="s">
        <v>6141</v>
      </c>
      <c r="I408" s="307">
        <v>1.3745747180925001</v>
      </c>
      <c r="J408" s="307">
        <v>1.6677410123515</v>
      </c>
      <c r="K408" s="307">
        <v>1.4302190798010002</v>
      </c>
      <c r="L408" s="307">
        <v>1.3663075557819999</v>
      </c>
      <c r="M408" s="307">
        <v>1.413366787398</v>
      </c>
      <c r="O408" s="12" t="s">
        <v>6141</v>
      </c>
      <c r="P408" s="307">
        <v>5.43</v>
      </c>
      <c r="R408" s="12" t="s">
        <v>6141</v>
      </c>
      <c r="S408" s="308">
        <v>0.83</v>
      </c>
      <c r="T408" s="308">
        <v>1</v>
      </c>
    </row>
    <row r="409" spans="1:20" x14ac:dyDescent="0.2">
      <c r="A409" s="12" t="s">
        <v>6142</v>
      </c>
      <c r="B409" s="306">
        <v>1008.9999999999999</v>
      </c>
      <c r="C409" s="306">
        <v>819.09999999999991</v>
      </c>
      <c r="D409" s="306">
        <v>443.65</v>
      </c>
      <c r="E409" s="306">
        <v>207.75</v>
      </c>
      <c r="F409" s="306">
        <v>114.25</v>
      </c>
      <c r="H409" s="12" t="s">
        <v>6142</v>
      </c>
      <c r="I409" s="307">
        <v>1.1904713727825</v>
      </c>
      <c r="J409" s="307">
        <v>1.4543846311715001</v>
      </c>
      <c r="K409" s="307">
        <v>1.287133578265</v>
      </c>
      <c r="L409" s="307">
        <v>1.2321251521184999</v>
      </c>
      <c r="M409" s="307">
        <v>1.294128869451</v>
      </c>
      <c r="O409" s="12" t="s">
        <v>6142</v>
      </c>
      <c r="P409" s="307">
        <v>5.35</v>
      </c>
      <c r="R409" s="12" t="s">
        <v>6142</v>
      </c>
      <c r="S409" s="308">
        <v>0.83</v>
      </c>
      <c r="T409" s="308">
        <v>1</v>
      </c>
    </row>
    <row r="410" spans="1:20" x14ac:dyDescent="0.2">
      <c r="A410" s="12" t="s">
        <v>6143</v>
      </c>
      <c r="B410" s="306">
        <v>580.15000000000009</v>
      </c>
      <c r="C410" s="306">
        <v>431.74999999999994</v>
      </c>
      <c r="D410" s="306">
        <v>219.6</v>
      </c>
      <c r="E410" s="306">
        <v>114.24999999999999</v>
      </c>
      <c r="F410" s="306">
        <v>29.700000000000003</v>
      </c>
      <c r="H410" s="12" t="s">
        <v>6143</v>
      </c>
      <c r="I410" s="307">
        <v>0.95930879585600004</v>
      </c>
      <c r="J410" s="307">
        <v>1.07504906821</v>
      </c>
      <c r="K410" s="307">
        <v>0.95962676363749999</v>
      </c>
      <c r="L410" s="307">
        <v>0.9484978912955</v>
      </c>
      <c r="M410" s="307">
        <v>1.0095477052845001</v>
      </c>
      <c r="O410" s="12" t="s">
        <v>6143</v>
      </c>
      <c r="P410" s="307">
        <v>5.13</v>
      </c>
      <c r="R410" s="12" t="s">
        <v>6143</v>
      </c>
      <c r="S410" s="308">
        <v>0.83</v>
      </c>
      <c r="T410" s="308">
        <v>1</v>
      </c>
    </row>
    <row r="411" spans="1:20" x14ac:dyDescent="0.2">
      <c r="A411" s="12" t="s">
        <v>6144</v>
      </c>
      <c r="B411" s="306">
        <v>873.95</v>
      </c>
      <c r="C411" s="306">
        <v>719.65</v>
      </c>
      <c r="D411" s="306">
        <v>387.25</v>
      </c>
      <c r="E411" s="306">
        <v>224.05</v>
      </c>
      <c r="F411" s="306">
        <v>132.1</v>
      </c>
      <c r="H411" s="12" t="s">
        <v>6144</v>
      </c>
      <c r="I411" s="307">
        <v>1.659473850041</v>
      </c>
      <c r="J411" s="307">
        <v>1.7679008634275</v>
      </c>
      <c r="K411" s="307">
        <v>1.5946084226770001</v>
      </c>
      <c r="L411" s="307">
        <v>1.6286309752650001</v>
      </c>
      <c r="M411" s="307">
        <v>1.5227477041280002</v>
      </c>
      <c r="O411" s="12" t="s">
        <v>6144</v>
      </c>
      <c r="P411" s="307">
        <v>5.77</v>
      </c>
      <c r="R411" s="12" t="s">
        <v>6144</v>
      </c>
      <c r="S411" s="308">
        <v>0.92</v>
      </c>
      <c r="T411" s="308">
        <v>1</v>
      </c>
    </row>
    <row r="412" spans="1:20" x14ac:dyDescent="0.2">
      <c r="A412" s="12" t="s">
        <v>6145</v>
      </c>
      <c r="B412" s="306">
        <v>796.8</v>
      </c>
      <c r="C412" s="306">
        <v>669.2</v>
      </c>
      <c r="D412" s="306">
        <v>341.3</v>
      </c>
      <c r="E412" s="306">
        <v>186.95000000000002</v>
      </c>
      <c r="F412" s="306">
        <v>126.14999999999998</v>
      </c>
      <c r="H412" s="12" t="s">
        <v>6145</v>
      </c>
      <c r="I412" s="307">
        <v>1.0566069369005</v>
      </c>
      <c r="J412" s="307">
        <v>1.108117717454</v>
      </c>
      <c r="K412" s="307">
        <v>1.0372109022480001</v>
      </c>
      <c r="L412" s="307">
        <v>1.0527913235264998</v>
      </c>
      <c r="M412" s="307">
        <v>1.0063680274725</v>
      </c>
      <c r="O412" s="12" t="s">
        <v>6145</v>
      </c>
      <c r="P412" s="307">
        <v>5.5</v>
      </c>
      <c r="R412" s="12" t="s">
        <v>6145</v>
      </c>
      <c r="S412" s="308">
        <v>0.92</v>
      </c>
      <c r="T412" s="308">
        <v>1</v>
      </c>
    </row>
    <row r="413" spans="1:20" x14ac:dyDescent="0.2">
      <c r="A413" s="12" t="s">
        <v>6146</v>
      </c>
      <c r="B413" s="306">
        <v>577.19999999999993</v>
      </c>
      <c r="C413" s="306">
        <v>641</v>
      </c>
      <c r="D413" s="306">
        <v>225.55</v>
      </c>
      <c r="E413" s="306">
        <v>216.65</v>
      </c>
      <c r="F413" s="306">
        <v>155.79999999999998</v>
      </c>
      <c r="H413" s="12" t="s">
        <v>6146</v>
      </c>
      <c r="I413" s="307">
        <v>1.5818897114295001</v>
      </c>
      <c r="J413" s="307">
        <v>1.7167080506550001</v>
      </c>
      <c r="K413" s="307">
        <v>1.436578435425</v>
      </c>
      <c r="L413" s="307">
        <v>1.3745747180925001</v>
      </c>
      <c r="M413" s="307">
        <v>1.4330807898319999</v>
      </c>
      <c r="O413" s="12" t="s">
        <v>6146</v>
      </c>
      <c r="P413" s="307">
        <v>5.5</v>
      </c>
      <c r="R413" s="12" t="s">
        <v>6146</v>
      </c>
      <c r="S413" s="308">
        <v>0.97</v>
      </c>
      <c r="T413" s="308">
        <v>0.98</v>
      </c>
    </row>
    <row r="414" spans="1:20" x14ac:dyDescent="0.2">
      <c r="A414" s="12" t="s">
        <v>6147</v>
      </c>
      <c r="B414" s="306">
        <v>448.15000000000003</v>
      </c>
      <c r="C414" s="306">
        <v>523.80000000000007</v>
      </c>
      <c r="D414" s="306">
        <v>206.25</v>
      </c>
      <c r="E414" s="306">
        <v>215.15</v>
      </c>
      <c r="F414" s="306">
        <v>130.6</v>
      </c>
      <c r="H414" s="12" t="s">
        <v>6147</v>
      </c>
      <c r="I414" s="307">
        <v>1.3112991296355001</v>
      </c>
      <c r="J414" s="307">
        <v>1.4826837636975001</v>
      </c>
      <c r="K414" s="307">
        <v>1.2581985101765001</v>
      </c>
      <c r="L414" s="307">
        <v>1.2607422524260001</v>
      </c>
      <c r="M414" s="307">
        <v>1.3265615831324999</v>
      </c>
      <c r="O414" s="12" t="s">
        <v>6147</v>
      </c>
      <c r="P414" s="307">
        <v>5.44</v>
      </c>
      <c r="R414" s="12" t="s">
        <v>6147</v>
      </c>
      <c r="S414" s="308">
        <v>0.97</v>
      </c>
      <c r="T414" s="308">
        <v>0.98</v>
      </c>
    </row>
    <row r="415" spans="1:20" x14ac:dyDescent="0.2">
      <c r="A415" s="12" t="s">
        <v>6148</v>
      </c>
      <c r="B415" s="306">
        <v>492.65</v>
      </c>
      <c r="C415" s="306">
        <v>516.35</v>
      </c>
      <c r="D415" s="306">
        <v>186.95000000000002</v>
      </c>
      <c r="E415" s="306">
        <v>218.15</v>
      </c>
      <c r="F415" s="306">
        <v>149.85000000000002</v>
      </c>
      <c r="H415" s="12" t="s">
        <v>6148</v>
      </c>
      <c r="I415" s="307">
        <v>1.0747311004290001</v>
      </c>
      <c r="J415" s="307">
        <v>1.2362587332745001</v>
      </c>
      <c r="K415" s="307">
        <v>0.97711499160299997</v>
      </c>
      <c r="L415" s="307">
        <v>1.0613764536185</v>
      </c>
      <c r="M415" s="307">
        <v>1.0976247806744999</v>
      </c>
      <c r="O415" s="12" t="s">
        <v>6148</v>
      </c>
      <c r="P415" s="307">
        <v>5.56</v>
      </c>
      <c r="R415" s="12" t="s">
        <v>6148</v>
      </c>
      <c r="S415" s="308">
        <v>0.97</v>
      </c>
      <c r="T415" s="308">
        <v>0.98</v>
      </c>
    </row>
    <row r="416" spans="1:20" x14ac:dyDescent="0.2">
      <c r="A416" s="12" t="s">
        <v>6149</v>
      </c>
      <c r="B416" s="306">
        <v>-62.35</v>
      </c>
      <c r="C416" s="306">
        <v>-56.4</v>
      </c>
      <c r="D416" s="306">
        <v>-96.45</v>
      </c>
      <c r="E416" s="306">
        <v>8.9</v>
      </c>
      <c r="F416" s="306">
        <v>-10.4</v>
      </c>
      <c r="H416" s="12" t="s">
        <v>6149</v>
      </c>
      <c r="I416" s="307">
        <v>2.1020850014599999</v>
      </c>
      <c r="J416" s="307">
        <v>2.6807863632290001</v>
      </c>
      <c r="K416" s="307">
        <v>2.5904835133704998</v>
      </c>
      <c r="L416" s="307">
        <v>2.3621826464744999</v>
      </c>
      <c r="M416" s="307">
        <v>2.5596406385949999</v>
      </c>
      <c r="O416" s="12" t="s">
        <v>6149</v>
      </c>
      <c r="P416" s="307">
        <v>6.83</v>
      </c>
      <c r="R416" s="12" t="s">
        <v>6149</v>
      </c>
      <c r="S416" s="308">
        <v>0.85</v>
      </c>
      <c r="T416" s="308">
        <v>0.92</v>
      </c>
    </row>
    <row r="417" spans="1:20" x14ac:dyDescent="0.2">
      <c r="A417" s="12" t="s">
        <v>6150</v>
      </c>
      <c r="B417" s="306">
        <v>130.55000000000001</v>
      </c>
      <c r="C417" s="306">
        <v>231.45</v>
      </c>
      <c r="D417" s="306">
        <v>53.400000000000006</v>
      </c>
      <c r="E417" s="306">
        <v>89.05</v>
      </c>
      <c r="F417" s="306">
        <v>40.099999999999994</v>
      </c>
      <c r="H417" s="12" t="s">
        <v>6150</v>
      </c>
      <c r="I417" s="307">
        <v>1.3106631940729998</v>
      </c>
      <c r="J417" s="307">
        <v>1.470600988013</v>
      </c>
      <c r="K417" s="307">
        <v>1.282364061547</v>
      </c>
      <c r="L417" s="307">
        <v>1.2775945448294999</v>
      </c>
      <c r="M417" s="307">
        <v>1.3618560068445</v>
      </c>
      <c r="O417" s="12" t="s">
        <v>6150</v>
      </c>
      <c r="P417" s="307">
        <v>5.69</v>
      </c>
      <c r="R417" s="12" t="s">
        <v>6150</v>
      </c>
      <c r="S417" s="308">
        <v>0.85</v>
      </c>
      <c r="T417" s="308">
        <v>0.92</v>
      </c>
    </row>
    <row r="418" spans="1:20" x14ac:dyDescent="0.2">
      <c r="A418" s="12" t="s">
        <v>6151</v>
      </c>
      <c r="B418" s="306">
        <v>290.85000000000002</v>
      </c>
      <c r="C418" s="306">
        <v>367.95</v>
      </c>
      <c r="D418" s="306">
        <v>121.64999999999999</v>
      </c>
      <c r="E418" s="306">
        <v>130.55000000000001</v>
      </c>
      <c r="F418" s="306">
        <v>87.55</v>
      </c>
      <c r="H418" s="12" t="s">
        <v>6151</v>
      </c>
      <c r="I418" s="307">
        <v>1.1952408895005</v>
      </c>
      <c r="J418" s="307">
        <v>1.3415060688485001</v>
      </c>
      <c r="K418" s="307">
        <v>1.0979427484555</v>
      </c>
      <c r="L418" s="307">
        <v>1.1615363046939999</v>
      </c>
      <c r="M418" s="307">
        <v>1.1996924384375001</v>
      </c>
      <c r="O418" s="12" t="s">
        <v>6151</v>
      </c>
      <c r="P418" s="307">
        <v>5.44</v>
      </c>
      <c r="R418" s="12" t="s">
        <v>6151</v>
      </c>
      <c r="S418" s="308">
        <v>0.85</v>
      </c>
      <c r="T418" s="308">
        <v>0.92</v>
      </c>
    </row>
    <row r="419" spans="1:20" x14ac:dyDescent="0.2">
      <c r="A419" s="12" t="s">
        <v>6152</v>
      </c>
      <c r="B419" s="306">
        <v>982.25</v>
      </c>
      <c r="C419" s="306">
        <v>655.85</v>
      </c>
      <c r="D419" s="306">
        <v>231.49999999999997</v>
      </c>
      <c r="E419" s="306">
        <v>200.29999999999998</v>
      </c>
      <c r="F419" s="306">
        <v>96.45</v>
      </c>
      <c r="H419" s="12" t="s">
        <v>6152</v>
      </c>
      <c r="I419" s="307">
        <v>2.2540736008694999</v>
      </c>
      <c r="J419" s="307">
        <v>2.0900022257745001</v>
      </c>
      <c r="K419" s="307">
        <v>2.0124180871634998</v>
      </c>
      <c r="L419" s="307">
        <v>1.871558360096</v>
      </c>
      <c r="M419" s="307">
        <v>1.7812555102375001</v>
      </c>
      <c r="O419" s="12" t="s">
        <v>6152</v>
      </c>
      <c r="P419" s="307">
        <v>5.93</v>
      </c>
      <c r="R419" s="12" t="s">
        <v>6152</v>
      </c>
      <c r="S419" s="308">
        <v>0.92</v>
      </c>
      <c r="T419" s="308">
        <v>1</v>
      </c>
    </row>
    <row r="420" spans="1:20" x14ac:dyDescent="0.2">
      <c r="A420" s="12" t="s">
        <v>6153</v>
      </c>
      <c r="B420" s="306">
        <v>1169.25</v>
      </c>
      <c r="C420" s="306">
        <v>731.5</v>
      </c>
      <c r="D420" s="306">
        <v>284.89999999999998</v>
      </c>
      <c r="E420" s="306">
        <v>173.6</v>
      </c>
      <c r="F420" s="306">
        <v>114.25</v>
      </c>
      <c r="H420" s="12" t="s">
        <v>6153</v>
      </c>
      <c r="I420" s="307">
        <v>1.098896651799</v>
      </c>
      <c r="J420" s="307">
        <v>1.0454780645590001</v>
      </c>
      <c r="K420" s="307">
        <v>0.88554027061950003</v>
      </c>
      <c r="L420" s="307">
        <v>0.86741610709149997</v>
      </c>
      <c r="M420" s="307">
        <v>0.7936475818555</v>
      </c>
      <c r="O420" s="12" t="s">
        <v>6153</v>
      </c>
      <c r="P420" s="307">
        <v>6.21</v>
      </c>
      <c r="R420" s="12" t="s">
        <v>6153</v>
      </c>
      <c r="S420" s="308">
        <v>0.92</v>
      </c>
      <c r="T420" s="308">
        <v>1</v>
      </c>
    </row>
    <row r="421" spans="1:20" x14ac:dyDescent="0.2">
      <c r="A421" s="12" t="s">
        <v>6154</v>
      </c>
      <c r="B421" s="306">
        <v>1218.2</v>
      </c>
      <c r="C421" s="306">
        <v>684.05000000000007</v>
      </c>
      <c r="D421" s="306">
        <v>207.75</v>
      </c>
      <c r="E421" s="306">
        <v>87.55</v>
      </c>
      <c r="F421" s="306">
        <v>81.650000000000006</v>
      </c>
      <c r="H421" s="12" t="s">
        <v>6154</v>
      </c>
      <c r="I421" s="307">
        <v>0.93514324448499997</v>
      </c>
      <c r="J421" s="307">
        <v>0.83530136119099996</v>
      </c>
      <c r="K421" s="307">
        <v>0.69189789187349993</v>
      </c>
      <c r="L421" s="307">
        <v>0.68490260068749997</v>
      </c>
      <c r="M421" s="307">
        <v>0.62671449672949997</v>
      </c>
      <c r="O421" s="12" t="s">
        <v>6154</v>
      </c>
      <c r="P421" s="307">
        <v>6.64</v>
      </c>
      <c r="R421" s="12" t="s">
        <v>6154</v>
      </c>
      <c r="S421" s="308">
        <v>0.92</v>
      </c>
      <c r="T421" s="308">
        <v>1</v>
      </c>
    </row>
    <row r="422" spans="1:20" x14ac:dyDescent="0.2">
      <c r="A422" s="12" t="s">
        <v>6155</v>
      </c>
      <c r="B422" s="306">
        <v>578.70000000000005</v>
      </c>
      <c r="C422" s="306">
        <v>620.20000000000005</v>
      </c>
      <c r="D422" s="306">
        <v>354.59999999999997</v>
      </c>
      <c r="E422" s="306">
        <v>120.2</v>
      </c>
      <c r="F422" s="306">
        <v>145.44999999999999</v>
      </c>
      <c r="H422" s="12" t="s">
        <v>6155</v>
      </c>
      <c r="I422" s="307">
        <v>1.038482773373</v>
      </c>
      <c r="J422" s="307">
        <v>1.0718693903980001</v>
      </c>
      <c r="K422" s="307">
        <v>1.043888225653</v>
      </c>
      <c r="L422" s="307">
        <v>0.936097147829</v>
      </c>
      <c r="M422" s="307">
        <v>0.90525427305350004</v>
      </c>
      <c r="O422" s="12" t="s">
        <v>6155</v>
      </c>
      <c r="P422" s="307">
        <v>4.79</v>
      </c>
      <c r="R422" s="12" t="s">
        <v>6155</v>
      </c>
      <c r="S422" s="308">
        <v>0.63</v>
      </c>
      <c r="T422" s="308">
        <v>0.96</v>
      </c>
    </row>
    <row r="423" spans="1:20" x14ac:dyDescent="0.2">
      <c r="A423" s="12" t="s">
        <v>6156</v>
      </c>
      <c r="B423" s="306">
        <v>449.6</v>
      </c>
      <c r="C423" s="306">
        <v>332.40000000000003</v>
      </c>
      <c r="D423" s="306">
        <v>166.20000000000002</v>
      </c>
      <c r="E423" s="306">
        <v>130.55000000000001</v>
      </c>
      <c r="F423" s="306">
        <v>50.45</v>
      </c>
      <c r="H423" s="12" t="s">
        <v>6156</v>
      </c>
      <c r="I423" s="307">
        <v>0.74531647911400001</v>
      </c>
      <c r="J423" s="307">
        <v>0.79142180738650003</v>
      </c>
      <c r="K423" s="307">
        <v>0.76057893261099996</v>
      </c>
      <c r="L423" s="307">
        <v>0.78220074173200005</v>
      </c>
      <c r="M423" s="307">
        <v>0.71351970099450002</v>
      </c>
      <c r="O423" s="12" t="s">
        <v>6156</v>
      </c>
      <c r="P423" s="307">
        <v>5.26</v>
      </c>
      <c r="R423" s="12" t="s">
        <v>6156</v>
      </c>
      <c r="S423" s="308">
        <v>0.63</v>
      </c>
      <c r="T423" s="308">
        <v>0.96</v>
      </c>
    </row>
    <row r="424" spans="1:20" x14ac:dyDescent="0.2">
      <c r="A424" s="12" t="s">
        <v>6157</v>
      </c>
      <c r="B424" s="306">
        <v>997.1</v>
      </c>
      <c r="C424" s="306">
        <v>577.19999999999993</v>
      </c>
      <c r="D424" s="306">
        <v>207.75</v>
      </c>
      <c r="E424" s="306">
        <v>100.89999999999999</v>
      </c>
      <c r="F424" s="306">
        <v>65.3</v>
      </c>
      <c r="H424" s="12" t="s">
        <v>6157</v>
      </c>
      <c r="I424" s="307">
        <v>0.82671623109899994</v>
      </c>
      <c r="J424" s="307">
        <v>0.7742515472025</v>
      </c>
      <c r="K424" s="307">
        <v>0.70016505418499997</v>
      </c>
      <c r="L424" s="307">
        <v>0.66200892044150006</v>
      </c>
      <c r="M424" s="307">
        <v>0.61335984991949999</v>
      </c>
      <c r="O424" s="12" t="s">
        <v>6157</v>
      </c>
      <c r="P424" s="307">
        <v>6.22</v>
      </c>
      <c r="R424" s="12" t="s">
        <v>6157</v>
      </c>
      <c r="S424" s="308">
        <v>0.63</v>
      </c>
      <c r="T424" s="308">
        <v>0.96</v>
      </c>
    </row>
    <row r="425" spans="1:20" x14ac:dyDescent="0.2">
      <c r="A425" s="12" t="s">
        <v>6158</v>
      </c>
      <c r="B425" s="306">
        <v>835.35</v>
      </c>
      <c r="C425" s="306">
        <v>765.65</v>
      </c>
      <c r="D425" s="306">
        <v>304.20000000000005</v>
      </c>
      <c r="E425" s="306">
        <v>258.14999999999998</v>
      </c>
      <c r="F425" s="306">
        <v>181.04999999999998</v>
      </c>
      <c r="H425" s="12" t="s">
        <v>6158</v>
      </c>
      <c r="I425" s="307">
        <v>1.4928587326959999</v>
      </c>
      <c r="J425" s="307">
        <v>1.5147985095985002</v>
      </c>
      <c r="K425" s="307">
        <v>1.3144788074475</v>
      </c>
      <c r="L425" s="307">
        <v>1.2047799229359999</v>
      </c>
      <c r="M425" s="307">
        <v>1.198102599531</v>
      </c>
      <c r="O425" s="12" t="s">
        <v>6158</v>
      </c>
      <c r="P425" s="307">
        <v>5.62</v>
      </c>
      <c r="R425" s="12" t="s">
        <v>6158</v>
      </c>
      <c r="S425" s="308">
        <v>0.84</v>
      </c>
      <c r="T425" s="308">
        <v>0.96</v>
      </c>
    </row>
    <row r="426" spans="1:20" x14ac:dyDescent="0.2">
      <c r="A426" s="12" t="s">
        <v>6159</v>
      </c>
      <c r="B426" s="306">
        <v>853.19999999999993</v>
      </c>
      <c r="C426" s="306">
        <v>716.65</v>
      </c>
      <c r="D426" s="306">
        <v>313.09999999999997</v>
      </c>
      <c r="E426" s="306">
        <v>267.10000000000002</v>
      </c>
      <c r="F426" s="306">
        <v>155.79999999999998</v>
      </c>
      <c r="H426" s="12" t="s">
        <v>6159</v>
      </c>
      <c r="I426" s="307">
        <v>1.126559848763</v>
      </c>
      <c r="J426" s="307">
        <v>1.207959600748</v>
      </c>
      <c r="K426" s="307">
        <v>1.0480218068084999</v>
      </c>
      <c r="L426" s="307">
        <v>1.0222664165320001</v>
      </c>
      <c r="M426" s="307">
        <v>1.0139992542209999</v>
      </c>
      <c r="O426" s="12" t="s">
        <v>6159</v>
      </c>
      <c r="P426" s="307">
        <v>5.6</v>
      </c>
      <c r="R426" s="12" t="s">
        <v>6159</v>
      </c>
      <c r="S426" s="308">
        <v>0.84</v>
      </c>
      <c r="T426" s="308">
        <v>0.96</v>
      </c>
    </row>
    <row r="427" spans="1:20" x14ac:dyDescent="0.2">
      <c r="A427" s="12" t="s">
        <v>6160</v>
      </c>
      <c r="B427" s="306">
        <v>713.7</v>
      </c>
      <c r="C427" s="306">
        <v>587.6</v>
      </c>
      <c r="D427" s="306">
        <v>276</v>
      </c>
      <c r="E427" s="306">
        <v>170.65000000000003</v>
      </c>
      <c r="F427" s="306">
        <v>121.65</v>
      </c>
      <c r="H427" s="12" t="s">
        <v>6160</v>
      </c>
      <c r="I427" s="307">
        <v>0.79937100191650001</v>
      </c>
      <c r="J427" s="307">
        <v>0.81495142319500002</v>
      </c>
      <c r="K427" s="307">
        <v>0.64006914353950006</v>
      </c>
      <c r="L427" s="307">
        <v>0.66010111375400005</v>
      </c>
      <c r="M427" s="307">
        <v>0.65119801588100001</v>
      </c>
      <c r="O427" s="12" t="s">
        <v>6160</v>
      </c>
      <c r="P427" s="307">
        <v>5.62</v>
      </c>
      <c r="R427" s="12" t="s">
        <v>6160</v>
      </c>
      <c r="S427" s="308">
        <v>0.84</v>
      </c>
      <c r="T427" s="308">
        <v>0.96</v>
      </c>
    </row>
    <row r="428" spans="1:20" x14ac:dyDescent="0.2">
      <c r="A428" s="12" t="s">
        <v>6161</v>
      </c>
      <c r="B428" s="306">
        <v>802.69999999999993</v>
      </c>
      <c r="C428" s="306">
        <v>559.35</v>
      </c>
      <c r="D428" s="306">
        <v>264.14999999999998</v>
      </c>
      <c r="E428" s="306">
        <v>181.04999999999998</v>
      </c>
      <c r="F428" s="306">
        <v>72.7</v>
      </c>
      <c r="H428" s="12" t="s">
        <v>6161</v>
      </c>
      <c r="I428" s="307">
        <v>1.0763209393344999</v>
      </c>
      <c r="J428" s="307">
        <v>1.0772748426779999</v>
      </c>
      <c r="K428" s="307">
        <v>0.98252044388299997</v>
      </c>
      <c r="L428" s="307">
        <v>0.94722602017099999</v>
      </c>
      <c r="M428" s="307">
        <v>0.82639826331800004</v>
      </c>
      <c r="O428" s="12" t="s">
        <v>6161</v>
      </c>
      <c r="P428" s="307">
        <v>4.58</v>
      </c>
      <c r="R428" s="12" t="s">
        <v>6161</v>
      </c>
      <c r="S428" s="308">
        <v>0.87</v>
      </c>
      <c r="T428" s="308">
        <v>1</v>
      </c>
    </row>
    <row r="429" spans="1:20" x14ac:dyDescent="0.2">
      <c r="A429" s="12" t="s">
        <v>6162</v>
      </c>
      <c r="B429" s="306">
        <v>488.15</v>
      </c>
      <c r="C429" s="306">
        <v>391.75</v>
      </c>
      <c r="D429" s="306">
        <v>192.9</v>
      </c>
      <c r="E429" s="306">
        <v>100.9</v>
      </c>
      <c r="F429" s="306">
        <v>86.05</v>
      </c>
      <c r="H429" s="12" t="s">
        <v>6162</v>
      </c>
      <c r="I429" s="307">
        <v>0.48935241525449996</v>
      </c>
      <c r="J429" s="307">
        <v>0.47218215507000005</v>
      </c>
      <c r="K429" s="307">
        <v>0.44102131251300003</v>
      </c>
      <c r="L429" s="307">
        <v>0.46677670279</v>
      </c>
      <c r="M429" s="307">
        <v>0.405726888801</v>
      </c>
      <c r="O429" s="12" t="s">
        <v>6162</v>
      </c>
      <c r="P429" s="307">
        <v>4.3099999999999996</v>
      </c>
      <c r="R429" s="12" t="s">
        <v>6162</v>
      </c>
      <c r="S429" s="308">
        <v>0.87</v>
      </c>
      <c r="T429" s="308">
        <v>1</v>
      </c>
    </row>
    <row r="430" spans="1:20" x14ac:dyDescent="0.2">
      <c r="A430" s="12" t="s">
        <v>6163</v>
      </c>
      <c r="B430" s="306">
        <v>541.60000000000014</v>
      </c>
      <c r="C430" s="306">
        <v>514.9</v>
      </c>
      <c r="D430" s="306">
        <v>238.85</v>
      </c>
      <c r="E430" s="306">
        <v>123.2</v>
      </c>
      <c r="F430" s="306">
        <v>105.35</v>
      </c>
      <c r="H430" s="12" t="s">
        <v>6163</v>
      </c>
      <c r="I430" s="307">
        <v>0.559623294898</v>
      </c>
      <c r="J430" s="307">
        <v>0.50048128759599997</v>
      </c>
      <c r="K430" s="307">
        <v>0.42385105232849996</v>
      </c>
      <c r="L430" s="307">
        <v>0.47567980066350002</v>
      </c>
      <c r="M430" s="307">
        <v>0.40858859883200005</v>
      </c>
      <c r="O430" s="12" t="s">
        <v>6163</v>
      </c>
      <c r="P430" s="307">
        <v>4.3600000000000003</v>
      </c>
      <c r="R430" s="12" t="s">
        <v>6163</v>
      </c>
      <c r="S430" s="308">
        <v>0.87</v>
      </c>
      <c r="T430" s="308">
        <v>1</v>
      </c>
    </row>
    <row r="431" spans="1:20" x14ac:dyDescent="0.2">
      <c r="A431" s="12" t="s">
        <v>6164</v>
      </c>
      <c r="B431" s="306">
        <v>1190</v>
      </c>
      <c r="C431" s="306">
        <v>804.24999999999989</v>
      </c>
      <c r="D431" s="306">
        <v>359.04999999999995</v>
      </c>
      <c r="E431" s="306">
        <v>212.15</v>
      </c>
      <c r="F431" s="306">
        <v>114.24999999999999</v>
      </c>
      <c r="H431" s="12" t="s">
        <v>6164</v>
      </c>
      <c r="I431" s="307">
        <v>1.5602679023085</v>
      </c>
      <c r="J431" s="307">
        <v>1.5065313472874999</v>
      </c>
      <c r="K431" s="307">
        <v>1.3898371715894999</v>
      </c>
      <c r="L431" s="307">
        <v>1.2184525375274999</v>
      </c>
      <c r="M431" s="307">
        <v>1.1106614597035001</v>
      </c>
      <c r="O431" s="12" t="s">
        <v>6164</v>
      </c>
      <c r="P431" s="307">
        <v>5.23</v>
      </c>
      <c r="R431" s="12" t="s">
        <v>6164</v>
      </c>
      <c r="S431" s="308">
        <v>0.93</v>
      </c>
      <c r="T431" s="308">
        <v>0.99</v>
      </c>
    </row>
    <row r="432" spans="1:20" x14ac:dyDescent="0.2">
      <c r="A432" s="12" t="s">
        <v>6165</v>
      </c>
      <c r="B432" s="306">
        <v>1477.8500000000001</v>
      </c>
      <c r="C432" s="306">
        <v>881.35</v>
      </c>
      <c r="D432" s="306">
        <v>365.05</v>
      </c>
      <c r="E432" s="306">
        <v>243.35000000000002</v>
      </c>
      <c r="F432" s="306">
        <v>112.75</v>
      </c>
      <c r="H432" s="12" t="s">
        <v>6165</v>
      </c>
      <c r="I432" s="307">
        <v>0.92655811439300007</v>
      </c>
      <c r="J432" s="307">
        <v>0.86550830040400006</v>
      </c>
      <c r="K432" s="307">
        <v>0.71288376543249998</v>
      </c>
      <c r="L432" s="307">
        <v>0.71256579765100003</v>
      </c>
      <c r="M432" s="307">
        <v>0.61399578548199996</v>
      </c>
      <c r="O432" s="12" t="s">
        <v>6165</v>
      </c>
      <c r="P432" s="307">
        <v>5.6</v>
      </c>
      <c r="R432" s="12" t="s">
        <v>6165</v>
      </c>
      <c r="S432" s="308">
        <v>0.93</v>
      </c>
      <c r="T432" s="308">
        <v>0.99</v>
      </c>
    </row>
    <row r="433" spans="1:20" x14ac:dyDescent="0.2">
      <c r="A433" s="12" t="s">
        <v>6166</v>
      </c>
      <c r="B433" s="306">
        <v>1038.7</v>
      </c>
      <c r="C433" s="306">
        <v>657.3</v>
      </c>
      <c r="D433" s="306">
        <v>267.05</v>
      </c>
      <c r="E433" s="306">
        <v>149.85000000000002</v>
      </c>
      <c r="F433" s="306">
        <v>109.80000000000001</v>
      </c>
      <c r="H433" s="12" t="s">
        <v>6166</v>
      </c>
      <c r="I433" s="307">
        <v>0.70588847424599999</v>
      </c>
      <c r="J433" s="307">
        <v>0.62894027119749996</v>
      </c>
      <c r="K433" s="307">
        <v>0.49221412528550001</v>
      </c>
      <c r="L433" s="307">
        <v>0.53227806571549996</v>
      </c>
      <c r="M433" s="307">
        <v>0.4725001228515</v>
      </c>
      <c r="O433" s="12" t="s">
        <v>6166</v>
      </c>
      <c r="P433" s="307">
        <v>5.43</v>
      </c>
      <c r="R433" s="12" t="s">
        <v>6166</v>
      </c>
      <c r="S433" s="308">
        <v>0.93</v>
      </c>
      <c r="T433" s="308">
        <v>0.99</v>
      </c>
    </row>
    <row r="434" spans="1:20" x14ac:dyDescent="0.2">
      <c r="A434" s="12" t="s">
        <v>6167</v>
      </c>
      <c r="B434" s="306">
        <v>995.6</v>
      </c>
      <c r="C434" s="306">
        <v>749.34999999999991</v>
      </c>
      <c r="D434" s="306">
        <v>339.8</v>
      </c>
      <c r="E434" s="306">
        <v>201.8</v>
      </c>
      <c r="F434" s="306">
        <v>129.1</v>
      </c>
      <c r="H434" s="12" t="s">
        <v>6167</v>
      </c>
      <c r="I434" s="307">
        <v>1.3558146190025</v>
      </c>
      <c r="J434" s="307">
        <v>1.3596302323764999</v>
      </c>
      <c r="K434" s="307">
        <v>1.1710753381295</v>
      </c>
      <c r="L434" s="307">
        <v>1.1386426244479999</v>
      </c>
      <c r="M434" s="307">
        <v>1.0314874821864999</v>
      </c>
      <c r="O434" s="12" t="s">
        <v>6167</v>
      </c>
      <c r="P434" s="307">
        <v>4.9800000000000004</v>
      </c>
      <c r="R434" s="12" t="s">
        <v>6167</v>
      </c>
      <c r="S434" s="308">
        <v>0.89</v>
      </c>
      <c r="T434" s="308">
        <v>1</v>
      </c>
    </row>
    <row r="435" spans="1:20" x14ac:dyDescent="0.2">
      <c r="A435" s="12" t="s">
        <v>6168</v>
      </c>
      <c r="B435" s="306">
        <v>830.9</v>
      </c>
      <c r="C435" s="306">
        <v>765.65</v>
      </c>
      <c r="D435" s="306">
        <v>367.95</v>
      </c>
      <c r="E435" s="306">
        <v>218.10000000000002</v>
      </c>
      <c r="F435" s="306">
        <v>182.5</v>
      </c>
      <c r="H435" s="12" t="s">
        <v>6168</v>
      </c>
      <c r="I435" s="307">
        <v>0.73736728458400003</v>
      </c>
      <c r="J435" s="307">
        <v>0.76057893261099996</v>
      </c>
      <c r="K435" s="307">
        <v>0.636889465727</v>
      </c>
      <c r="L435" s="307">
        <v>0.63784336907100003</v>
      </c>
      <c r="M435" s="307">
        <v>0.61749343107449994</v>
      </c>
      <c r="O435" s="12" t="s">
        <v>6168</v>
      </c>
      <c r="P435" s="307">
        <v>5.19</v>
      </c>
      <c r="R435" s="12" t="s">
        <v>6168</v>
      </c>
      <c r="S435" s="308">
        <v>0.89</v>
      </c>
      <c r="T435" s="308">
        <v>1</v>
      </c>
    </row>
    <row r="436" spans="1:20" x14ac:dyDescent="0.2">
      <c r="A436" s="12" t="s">
        <v>6169</v>
      </c>
      <c r="B436" s="306">
        <v>684.05000000000007</v>
      </c>
      <c r="C436" s="306">
        <v>563.84999999999991</v>
      </c>
      <c r="D436" s="306">
        <v>261.14999999999998</v>
      </c>
      <c r="E436" s="306">
        <v>130.55000000000001</v>
      </c>
      <c r="F436" s="306">
        <v>121.65</v>
      </c>
      <c r="H436" s="12" t="s">
        <v>6169</v>
      </c>
      <c r="I436" s="307">
        <v>0.68299479400050001</v>
      </c>
      <c r="J436" s="307">
        <v>0.63657149794650003</v>
      </c>
      <c r="K436" s="307">
        <v>0.51097422437499995</v>
      </c>
      <c r="L436" s="307">
        <v>0.53354993684000007</v>
      </c>
      <c r="M436" s="307">
        <v>0.52909838790300001</v>
      </c>
      <c r="O436" s="12" t="s">
        <v>6169</v>
      </c>
      <c r="P436" s="307">
        <v>5.38</v>
      </c>
      <c r="R436" s="12" t="s">
        <v>6169</v>
      </c>
      <c r="S436" s="308">
        <v>0.89</v>
      </c>
      <c r="T436" s="308">
        <v>1</v>
      </c>
    </row>
    <row r="437" spans="1:20" x14ac:dyDescent="0.2">
      <c r="A437" s="12" t="s">
        <v>6170</v>
      </c>
      <c r="B437" s="306">
        <v>750.85</v>
      </c>
      <c r="C437" s="306">
        <v>713.7</v>
      </c>
      <c r="D437" s="306">
        <v>369.45</v>
      </c>
      <c r="E437" s="306">
        <v>221.1</v>
      </c>
      <c r="F437" s="306">
        <v>166.2</v>
      </c>
      <c r="H437" s="12" t="s">
        <v>6170</v>
      </c>
      <c r="I437" s="307">
        <v>1.099850555143</v>
      </c>
      <c r="J437" s="307">
        <v>0.99333134844350002</v>
      </c>
      <c r="K437" s="307">
        <v>0.83402949006600002</v>
      </c>
      <c r="L437" s="307">
        <v>0.87250359159049995</v>
      </c>
      <c r="M437" s="307">
        <v>0.80096084082249996</v>
      </c>
      <c r="O437" s="12" t="s">
        <v>6170</v>
      </c>
      <c r="P437" s="307">
        <v>5.55</v>
      </c>
      <c r="R437" s="12" t="s">
        <v>6170</v>
      </c>
      <c r="S437" s="308">
        <v>0.97</v>
      </c>
      <c r="T437" s="308">
        <v>1</v>
      </c>
    </row>
    <row r="438" spans="1:20" x14ac:dyDescent="0.2">
      <c r="A438" s="12" t="s">
        <v>6171</v>
      </c>
      <c r="B438" s="306">
        <v>629.15</v>
      </c>
      <c r="C438" s="306">
        <v>660.3</v>
      </c>
      <c r="D438" s="306">
        <v>387.25</v>
      </c>
      <c r="E438" s="306">
        <v>225.54999999999998</v>
      </c>
      <c r="F438" s="306">
        <v>158.75</v>
      </c>
      <c r="H438" s="12" t="s">
        <v>6171</v>
      </c>
      <c r="I438" s="307">
        <v>0.83625526453499999</v>
      </c>
      <c r="J438" s="307">
        <v>0.74913209248800006</v>
      </c>
      <c r="K438" s="307">
        <v>0.67631747059549996</v>
      </c>
      <c r="L438" s="307">
        <v>0.70779628093300007</v>
      </c>
      <c r="M438" s="307">
        <v>0.64038711132049997</v>
      </c>
      <c r="O438" s="12" t="s">
        <v>6171</v>
      </c>
      <c r="P438" s="307">
        <v>5.58</v>
      </c>
      <c r="R438" s="12" t="s">
        <v>6171</v>
      </c>
      <c r="S438" s="308">
        <v>0.97</v>
      </c>
      <c r="T438" s="308">
        <v>1</v>
      </c>
    </row>
    <row r="439" spans="1:20" x14ac:dyDescent="0.2">
      <c r="A439" s="12" t="s">
        <v>6172</v>
      </c>
      <c r="B439" s="306">
        <v>549</v>
      </c>
      <c r="C439" s="306">
        <v>482.20000000000005</v>
      </c>
      <c r="D439" s="306">
        <v>256.70000000000005</v>
      </c>
      <c r="E439" s="306">
        <v>146.9</v>
      </c>
      <c r="F439" s="306">
        <v>81.600000000000009</v>
      </c>
      <c r="H439" s="12" t="s">
        <v>6172</v>
      </c>
      <c r="I439" s="307">
        <v>0.80668426088349998</v>
      </c>
      <c r="J439" s="307">
        <v>0.73736728458450007</v>
      </c>
      <c r="K439" s="307">
        <v>0.6438847569135</v>
      </c>
      <c r="L439" s="307">
        <v>0.70588847424599999</v>
      </c>
      <c r="M439" s="307">
        <v>0.64356678913250009</v>
      </c>
      <c r="O439" s="12" t="s">
        <v>6172</v>
      </c>
      <c r="P439" s="307">
        <v>5.52</v>
      </c>
      <c r="R439" s="12" t="s">
        <v>6172</v>
      </c>
      <c r="S439" s="308">
        <v>0.97</v>
      </c>
      <c r="T439" s="308">
        <v>1</v>
      </c>
    </row>
    <row r="440" spans="1:20" x14ac:dyDescent="0.2">
      <c r="A440" s="12" t="s">
        <v>6173</v>
      </c>
      <c r="B440" s="306">
        <v>338.3</v>
      </c>
      <c r="C440" s="306">
        <v>342.8</v>
      </c>
      <c r="D440" s="306">
        <v>163.25</v>
      </c>
      <c r="E440" s="306">
        <v>130.55000000000001</v>
      </c>
      <c r="F440" s="306">
        <v>99.4</v>
      </c>
      <c r="H440" s="12" t="s">
        <v>6173</v>
      </c>
      <c r="I440" s="307">
        <v>1.977759599014</v>
      </c>
      <c r="J440" s="307">
        <v>2.0028790537279999</v>
      </c>
      <c r="K440" s="307">
        <v>2.0941358069299998</v>
      </c>
      <c r="L440" s="307">
        <v>2.0044688926335001</v>
      </c>
      <c r="M440" s="307">
        <v>1.9761697601080002</v>
      </c>
      <c r="O440" s="12" t="s">
        <v>6173</v>
      </c>
      <c r="P440" s="307">
        <v>6.01</v>
      </c>
      <c r="R440" s="12" t="s">
        <v>6173</v>
      </c>
      <c r="S440" s="308">
        <v>0.75</v>
      </c>
      <c r="T440" s="308">
        <v>0.78</v>
      </c>
    </row>
    <row r="441" spans="1:20" x14ac:dyDescent="0.2">
      <c r="A441" s="12" t="s">
        <v>6174</v>
      </c>
      <c r="B441" s="306">
        <v>911.05000000000007</v>
      </c>
      <c r="C441" s="306">
        <v>823.5</v>
      </c>
      <c r="D441" s="306">
        <v>498.55000000000007</v>
      </c>
      <c r="E441" s="306">
        <v>335.34999999999997</v>
      </c>
      <c r="F441" s="306">
        <v>210.7</v>
      </c>
      <c r="H441" s="12" t="s">
        <v>6174</v>
      </c>
      <c r="I441" s="307">
        <v>1.4082793028989999</v>
      </c>
      <c r="J441" s="307">
        <v>1.2995343217315001</v>
      </c>
      <c r="K441" s="307">
        <v>1.260424284645</v>
      </c>
      <c r="L441" s="307">
        <v>1.3313310998504999</v>
      </c>
      <c r="M441" s="307">
        <v>1.1809323393465001</v>
      </c>
      <c r="O441" s="12" t="s">
        <v>6174</v>
      </c>
      <c r="P441" s="307">
        <v>6.14</v>
      </c>
      <c r="R441" s="12" t="s">
        <v>6174</v>
      </c>
      <c r="S441" s="308">
        <v>0.75</v>
      </c>
      <c r="T441" s="308">
        <v>0.78</v>
      </c>
    </row>
    <row r="442" spans="1:20" x14ac:dyDescent="0.2">
      <c r="A442" s="12" t="s">
        <v>6175</v>
      </c>
      <c r="B442" s="306">
        <v>718.15000000000009</v>
      </c>
      <c r="C442" s="306">
        <v>599.45000000000005</v>
      </c>
      <c r="D442" s="306">
        <v>304.15000000000003</v>
      </c>
      <c r="E442" s="306">
        <v>197.35</v>
      </c>
      <c r="F442" s="306">
        <v>95</v>
      </c>
      <c r="H442" s="12" t="s">
        <v>6175</v>
      </c>
      <c r="I442" s="307">
        <v>2.385712262283</v>
      </c>
      <c r="J442" s="307">
        <v>2.2524837619635001</v>
      </c>
      <c r="K442" s="307">
        <v>2.5256180860069999</v>
      </c>
      <c r="L442" s="307">
        <v>2.4003387802175</v>
      </c>
      <c r="M442" s="307">
        <v>2.26488450543</v>
      </c>
      <c r="O442" s="12" t="s">
        <v>6175</v>
      </c>
      <c r="P442" s="307">
        <v>6.48</v>
      </c>
      <c r="R442" s="12" t="s">
        <v>6175</v>
      </c>
      <c r="S442" s="308">
        <v>0.75</v>
      </c>
      <c r="T442" s="308">
        <v>0.78</v>
      </c>
    </row>
    <row r="443" spans="1:20" x14ac:dyDescent="0.2">
      <c r="A443" s="12" t="s">
        <v>6176</v>
      </c>
      <c r="B443" s="306">
        <v>635.04999999999995</v>
      </c>
      <c r="C443" s="306">
        <v>580.15</v>
      </c>
      <c r="D443" s="306">
        <v>284.89999999999998</v>
      </c>
      <c r="E443" s="306">
        <v>176.59999999999997</v>
      </c>
      <c r="F443" s="306">
        <v>142.44999999999999</v>
      </c>
      <c r="H443" s="12" t="s">
        <v>6176</v>
      </c>
      <c r="I443" s="307">
        <v>1.1243340742945001</v>
      </c>
      <c r="J443" s="307">
        <v>1.071551422617</v>
      </c>
      <c r="K443" s="307">
        <v>0.98220247610200007</v>
      </c>
      <c r="L443" s="307">
        <v>0.98728996060099994</v>
      </c>
      <c r="M443" s="307">
        <v>0.91161362867750007</v>
      </c>
      <c r="O443" s="12" t="s">
        <v>6176</v>
      </c>
      <c r="P443" s="307">
        <v>5.04</v>
      </c>
      <c r="R443" s="12" t="s">
        <v>6176</v>
      </c>
      <c r="S443" s="308">
        <v>0.9</v>
      </c>
      <c r="T443" s="308">
        <v>1</v>
      </c>
    </row>
    <row r="444" spans="1:20" x14ac:dyDescent="0.2">
      <c r="A444" s="12" t="s">
        <v>6177</v>
      </c>
      <c r="B444" s="306">
        <v>586.1</v>
      </c>
      <c r="C444" s="306">
        <v>595</v>
      </c>
      <c r="D444" s="306">
        <v>284.89999999999998</v>
      </c>
      <c r="E444" s="306">
        <v>176.54999999999998</v>
      </c>
      <c r="F444" s="306">
        <v>166.20000000000002</v>
      </c>
      <c r="H444" s="12" t="s">
        <v>6177</v>
      </c>
      <c r="I444" s="307">
        <v>0.68681040737450005</v>
      </c>
      <c r="J444" s="307">
        <v>0.63084807788500008</v>
      </c>
      <c r="K444" s="307">
        <v>0.59237397636050004</v>
      </c>
      <c r="L444" s="307">
        <v>0.57552168395699999</v>
      </c>
      <c r="M444" s="307">
        <v>0.556761584867</v>
      </c>
      <c r="O444" s="12" t="s">
        <v>6177</v>
      </c>
      <c r="P444" s="307">
        <v>5.04</v>
      </c>
      <c r="R444" s="12" t="s">
        <v>6177</v>
      </c>
      <c r="S444" s="308">
        <v>0.9</v>
      </c>
      <c r="T444" s="308">
        <v>1</v>
      </c>
    </row>
    <row r="445" spans="1:20" x14ac:dyDescent="0.2">
      <c r="A445" s="12" t="s">
        <v>6178</v>
      </c>
      <c r="B445" s="306">
        <v>464.45000000000005</v>
      </c>
      <c r="C445" s="306">
        <v>459.99999999999994</v>
      </c>
      <c r="D445" s="306">
        <v>207.75</v>
      </c>
      <c r="E445" s="306">
        <v>118.7</v>
      </c>
      <c r="F445" s="306">
        <v>109.80000000000001</v>
      </c>
      <c r="H445" s="12" t="s">
        <v>6178</v>
      </c>
      <c r="I445" s="307">
        <v>0.60795439763900005</v>
      </c>
      <c r="J445" s="307">
        <v>0.54086319580749997</v>
      </c>
      <c r="K445" s="307">
        <v>0.50302502984600006</v>
      </c>
      <c r="L445" s="307">
        <v>0.49507583531599997</v>
      </c>
      <c r="M445" s="307">
        <v>0.48172118850599999</v>
      </c>
      <c r="O445" s="12" t="s">
        <v>6178</v>
      </c>
      <c r="P445" s="307">
        <v>5.05</v>
      </c>
      <c r="R445" s="12" t="s">
        <v>6178</v>
      </c>
      <c r="S445" s="308">
        <v>0.9</v>
      </c>
      <c r="T445" s="308">
        <v>1</v>
      </c>
    </row>
    <row r="446" spans="1:20" x14ac:dyDescent="0.2">
      <c r="A446" s="12" t="s">
        <v>6179</v>
      </c>
      <c r="B446" s="306">
        <v>684.05</v>
      </c>
      <c r="C446" s="306">
        <v>534.15</v>
      </c>
      <c r="D446" s="306">
        <v>273</v>
      </c>
      <c r="E446" s="306">
        <v>192.9</v>
      </c>
      <c r="F446" s="306">
        <v>121.7</v>
      </c>
      <c r="H446" s="12" t="s">
        <v>6179</v>
      </c>
      <c r="I446" s="307">
        <v>1.0864959083330001</v>
      </c>
      <c r="J446" s="307">
        <v>1.0353030955610001</v>
      </c>
      <c r="K446" s="307">
        <v>0.91065972533350004</v>
      </c>
      <c r="L446" s="307">
        <v>0.89380743293050002</v>
      </c>
      <c r="M446" s="307">
        <v>0.78156480617000001</v>
      </c>
      <c r="O446" s="12" t="s">
        <v>6179</v>
      </c>
      <c r="P446" s="307">
        <v>4.46</v>
      </c>
      <c r="R446" s="12" t="s">
        <v>6179</v>
      </c>
      <c r="S446" s="308">
        <v>0.89</v>
      </c>
      <c r="T446" s="308">
        <v>0.99</v>
      </c>
    </row>
    <row r="447" spans="1:20" x14ac:dyDescent="0.2">
      <c r="A447" s="12" t="s">
        <v>6180</v>
      </c>
      <c r="B447" s="306">
        <v>661.8</v>
      </c>
      <c r="C447" s="306">
        <v>526.74999999999989</v>
      </c>
      <c r="D447" s="306">
        <v>227.05</v>
      </c>
      <c r="E447" s="306">
        <v>155.79999999999998</v>
      </c>
      <c r="F447" s="306">
        <v>105.35</v>
      </c>
      <c r="H447" s="12" t="s">
        <v>6180</v>
      </c>
      <c r="I447" s="307">
        <v>0.65437769369299992</v>
      </c>
      <c r="J447" s="307">
        <v>0.55644361708599999</v>
      </c>
      <c r="K447" s="307">
        <v>0.47758760735049999</v>
      </c>
      <c r="L447" s="307">
        <v>0.51796951556150006</v>
      </c>
      <c r="M447" s="307">
        <v>0.42448698789099998</v>
      </c>
      <c r="O447" s="12" t="s">
        <v>6180</v>
      </c>
      <c r="P447" s="307">
        <v>4.41</v>
      </c>
      <c r="R447" s="12" t="s">
        <v>6180</v>
      </c>
      <c r="S447" s="308">
        <v>0.89</v>
      </c>
      <c r="T447" s="308">
        <v>0.99</v>
      </c>
    </row>
    <row r="448" spans="1:20" x14ac:dyDescent="0.2">
      <c r="A448" s="12" t="s">
        <v>6181</v>
      </c>
      <c r="B448" s="306">
        <v>556.45000000000005</v>
      </c>
      <c r="C448" s="306">
        <v>514.9</v>
      </c>
      <c r="D448" s="306">
        <v>207.75</v>
      </c>
      <c r="E448" s="306">
        <v>108.30000000000001</v>
      </c>
      <c r="F448" s="306">
        <v>118.7</v>
      </c>
      <c r="H448" s="12" t="s">
        <v>6181</v>
      </c>
      <c r="I448" s="307">
        <v>0.53227806571549996</v>
      </c>
      <c r="J448" s="307">
        <v>0.44865253926150001</v>
      </c>
      <c r="K448" s="307">
        <v>0.38823866083550002</v>
      </c>
      <c r="L448" s="307">
        <v>0.42130731007949995</v>
      </c>
      <c r="M448" s="307">
        <v>0.36343717390250002</v>
      </c>
      <c r="O448" s="12" t="s">
        <v>6181</v>
      </c>
      <c r="P448" s="307">
        <v>4.58</v>
      </c>
      <c r="R448" s="12" t="s">
        <v>6181</v>
      </c>
      <c r="S448" s="308">
        <v>0.89</v>
      </c>
      <c r="T448" s="308">
        <v>0.99</v>
      </c>
    </row>
    <row r="449" spans="1:20" x14ac:dyDescent="0.2">
      <c r="A449" s="12" t="s">
        <v>6182</v>
      </c>
      <c r="B449" s="306">
        <v>759.7</v>
      </c>
      <c r="C449" s="306">
        <v>449.6</v>
      </c>
      <c r="D449" s="306">
        <v>181</v>
      </c>
      <c r="E449" s="306">
        <v>75.649999999999991</v>
      </c>
      <c r="F449" s="306">
        <v>46</v>
      </c>
      <c r="H449" s="12" t="s">
        <v>6182</v>
      </c>
      <c r="I449" s="307">
        <v>0.9653501836984999</v>
      </c>
      <c r="J449" s="307">
        <v>0.94341040679650001</v>
      </c>
      <c r="K449" s="307">
        <v>0.92624014661249998</v>
      </c>
      <c r="L449" s="307">
        <v>0.87027781712200003</v>
      </c>
      <c r="M449" s="307">
        <v>0.7907858718245</v>
      </c>
      <c r="O449" s="12" t="s">
        <v>6182</v>
      </c>
      <c r="P449" s="307">
        <v>5.24</v>
      </c>
      <c r="R449" s="12" t="s">
        <v>6182</v>
      </c>
      <c r="S449" s="308">
        <v>0.52</v>
      </c>
      <c r="T449" s="308">
        <v>0.99</v>
      </c>
    </row>
    <row r="450" spans="1:20" x14ac:dyDescent="0.2">
      <c r="A450" s="12" t="s">
        <v>6183</v>
      </c>
      <c r="B450" s="306">
        <v>811.65</v>
      </c>
      <c r="C450" s="306">
        <v>403.54999999999995</v>
      </c>
      <c r="D450" s="306">
        <v>105.35</v>
      </c>
      <c r="E450" s="306">
        <v>34.1</v>
      </c>
      <c r="F450" s="306">
        <v>34.1</v>
      </c>
      <c r="H450" s="12" t="s">
        <v>6183</v>
      </c>
      <c r="I450" s="307">
        <v>0.6702760827530001</v>
      </c>
      <c r="J450" s="307">
        <v>0.69189789187349993</v>
      </c>
      <c r="K450" s="307">
        <v>0.64324882135099992</v>
      </c>
      <c r="L450" s="307">
        <v>0.61971920554300008</v>
      </c>
      <c r="M450" s="307">
        <v>0.55994126267899991</v>
      </c>
      <c r="O450" s="12" t="s">
        <v>6183</v>
      </c>
      <c r="P450" s="307">
        <v>6.56</v>
      </c>
      <c r="R450" s="12" t="s">
        <v>6183</v>
      </c>
      <c r="S450" s="308">
        <v>0.52</v>
      </c>
      <c r="T450" s="308">
        <v>0.99</v>
      </c>
    </row>
    <row r="451" spans="1:20" x14ac:dyDescent="0.2">
      <c r="A451" s="12" t="s">
        <v>6184</v>
      </c>
      <c r="B451" s="306">
        <v>933.30000000000007</v>
      </c>
      <c r="C451" s="306">
        <v>480.75</v>
      </c>
      <c r="D451" s="306">
        <v>157.25</v>
      </c>
      <c r="E451" s="306">
        <v>96.45</v>
      </c>
      <c r="F451" s="306">
        <v>49</v>
      </c>
      <c r="H451" s="12" t="s">
        <v>6184</v>
      </c>
      <c r="I451" s="307">
        <v>0.91288549980199996</v>
      </c>
      <c r="J451" s="307">
        <v>0.89539727183649997</v>
      </c>
      <c r="K451" s="307">
        <v>0.80668426088399992</v>
      </c>
      <c r="L451" s="307">
        <v>0.77902106392049997</v>
      </c>
      <c r="M451" s="307">
        <v>0.75994299704849999</v>
      </c>
      <c r="O451" s="12" t="s">
        <v>6184</v>
      </c>
      <c r="P451" s="307">
        <v>6.81</v>
      </c>
      <c r="R451" s="12" t="s">
        <v>6184</v>
      </c>
      <c r="S451" s="308">
        <v>0.52</v>
      </c>
      <c r="T451" s="308">
        <v>0.99</v>
      </c>
    </row>
    <row r="452" spans="1:20" x14ac:dyDescent="0.2">
      <c r="A452" s="12" t="s">
        <v>6185</v>
      </c>
      <c r="B452" s="306">
        <v>768.59999999999991</v>
      </c>
      <c r="C452" s="306">
        <v>455.55</v>
      </c>
      <c r="D452" s="306">
        <v>181</v>
      </c>
      <c r="E452" s="306">
        <v>108.35000000000001</v>
      </c>
      <c r="F452" s="306">
        <v>46</v>
      </c>
      <c r="H452" s="12" t="s">
        <v>6185</v>
      </c>
      <c r="I452" s="307">
        <v>0.74404460798950001</v>
      </c>
      <c r="J452" s="307">
        <v>0.73323370342850003</v>
      </c>
      <c r="K452" s="307">
        <v>0.67345576056449996</v>
      </c>
      <c r="L452" s="307">
        <v>0.65437769369300003</v>
      </c>
      <c r="M452" s="307">
        <v>0.59046616967350007</v>
      </c>
      <c r="O452" s="12" t="s">
        <v>6185</v>
      </c>
      <c r="P452" s="307">
        <v>5.33</v>
      </c>
      <c r="R452" s="12" t="s">
        <v>6185</v>
      </c>
      <c r="S452" s="308">
        <v>1</v>
      </c>
      <c r="T452" s="308">
        <v>1</v>
      </c>
    </row>
    <row r="453" spans="1:20" x14ac:dyDescent="0.2">
      <c r="A453" s="12" t="s">
        <v>6186</v>
      </c>
      <c r="B453" s="306">
        <v>1003.05</v>
      </c>
      <c r="C453" s="306">
        <v>523.80000000000007</v>
      </c>
      <c r="D453" s="306">
        <v>170.65</v>
      </c>
      <c r="E453" s="306">
        <v>97.949999999999989</v>
      </c>
      <c r="F453" s="306">
        <v>22.25</v>
      </c>
      <c r="H453" s="12" t="s">
        <v>6186</v>
      </c>
      <c r="I453" s="307">
        <v>1.118928622014</v>
      </c>
      <c r="J453" s="307">
        <v>0.95358537579449998</v>
      </c>
      <c r="K453" s="307">
        <v>0.89317149736800006</v>
      </c>
      <c r="L453" s="307">
        <v>0.86995984934100001</v>
      </c>
      <c r="M453" s="307">
        <v>0.74213680130199999</v>
      </c>
      <c r="O453" s="12" t="s">
        <v>6186</v>
      </c>
      <c r="P453" s="307">
        <v>6</v>
      </c>
      <c r="R453" s="12" t="s">
        <v>6186</v>
      </c>
      <c r="S453" s="308">
        <v>1</v>
      </c>
      <c r="T453" s="308">
        <v>1</v>
      </c>
    </row>
    <row r="454" spans="1:20" x14ac:dyDescent="0.2">
      <c r="A454" s="12" t="s">
        <v>6187</v>
      </c>
      <c r="B454" s="306">
        <v>706.25</v>
      </c>
      <c r="C454" s="306">
        <v>513.40000000000009</v>
      </c>
      <c r="D454" s="306">
        <v>219.60000000000002</v>
      </c>
      <c r="E454" s="306">
        <v>117.2</v>
      </c>
      <c r="F454" s="306">
        <v>112.80000000000001</v>
      </c>
      <c r="H454" s="12" t="s">
        <v>6187</v>
      </c>
      <c r="I454" s="307">
        <v>0.45691970157299999</v>
      </c>
      <c r="J454" s="307">
        <v>0.39745972648950001</v>
      </c>
      <c r="K454" s="307">
        <v>0.34372317146850001</v>
      </c>
      <c r="L454" s="307">
        <v>0.37170433621350002</v>
      </c>
      <c r="M454" s="307">
        <v>0.32877868575250002</v>
      </c>
      <c r="O454" s="12" t="s">
        <v>6187</v>
      </c>
      <c r="P454" s="307">
        <v>4.9000000000000004</v>
      </c>
      <c r="R454" s="12" t="s">
        <v>6187</v>
      </c>
      <c r="S454" s="308">
        <v>1</v>
      </c>
      <c r="T454" s="308">
        <v>1</v>
      </c>
    </row>
    <row r="455" spans="1:20" x14ac:dyDescent="0.2">
      <c r="A455" s="12" t="s">
        <v>6188</v>
      </c>
      <c r="B455" s="306">
        <v>847.25000000000011</v>
      </c>
      <c r="C455" s="306">
        <v>482.25</v>
      </c>
      <c r="D455" s="306">
        <v>184</v>
      </c>
      <c r="E455" s="306">
        <v>102.4</v>
      </c>
      <c r="F455" s="306">
        <v>50.45</v>
      </c>
      <c r="H455" s="12" t="s">
        <v>6188</v>
      </c>
      <c r="I455" s="307">
        <v>1.0728232937415001</v>
      </c>
      <c r="J455" s="307">
        <v>1.0658280025555</v>
      </c>
      <c r="K455" s="307">
        <v>0.91320346758299997</v>
      </c>
      <c r="L455" s="307">
        <v>0.994285251787</v>
      </c>
      <c r="M455" s="307">
        <v>0.82894200556750008</v>
      </c>
      <c r="O455" s="12" t="s">
        <v>6188</v>
      </c>
      <c r="P455" s="307">
        <v>4.88</v>
      </c>
      <c r="R455" s="12" t="s">
        <v>6188</v>
      </c>
      <c r="S455" s="308">
        <v>1</v>
      </c>
      <c r="T455" s="308">
        <v>1</v>
      </c>
    </row>
    <row r="456" spans="1:20" x14ac:dyDescent="0.2">
      <c r="A456" s="12" t="s">
        <v>6189</v>
      </c>
      <c r="B456" s="306">
        <v>789.4</v>
      </c>
      <c r="C456" s="306">
        <v>495.6</v>
      </c>
      <c r="D456" s="306">
        <v>169.15</v>
      </c>
      <c r="E456" s="306">
        <v>111.24999999999999</v>
      </c>
      <c r="F456" s="306">
        <v>23.75</v>
      </c>
      <c r="H456" s="12" t="s">
        <v>6189</v>
      </c>
      <c r="I456" s="307">
        <v>0.97616108825899994</v>
      </c>
      <c r="J456" s="307">
        <v>1.0133633186585</v>
      </c>
      <c r="K456" s="307">
        <v>0.79587335632349998</v>
      </c>
      <c r="L456" s="307">
        <v>0.85883097699899991</v>
      </c>
      <c r="M456" s="307">
        <v>0.77902106392000003</v>
      </c>
      <c r="O456" s="12" t="s">
        <v>6189</v>
      </c>
      <c r="P456" s="307">
        <v>4.68</v>
      </c>
      <c r="R456" s="12" t="s">
        <v>6189</v>
      </c>
      <c r="S456" s="308">
        <v>1</v>
      </c>
      <c r="T456" s="308">
        <v>1</v>
      </c>
    </row>
    <row r="457" spans="1:20" x14ac:dyDescent="0.2">
      <c r="A457" s="12" t="s">
        <v>6190</v>
      </c>
      <c r="B457" s="306">
        <v>295.3</v>
      </c>
      <c r="C457" s="306">
        <v>347.2</v>
      </c>
      <c r="D457" s="306">
        <v>178.04999999999998</v>
      </c>
      <c r="E457" s="306">
        <v>90.5</v>
      </c>
      <c r="F457" s="306">
        <v>71.250000000000014</v>
      </c>
      <c r="H457" s="12" t="s">
        <v>6190</v>
      </c>
      <c r="I457" s="307">
        <v>0.33704584806299998</v>
      </c>
      <c r="J457" s="307">
        <v>0.28744287419749998</v>
      </c>
      <c r="K457" s="307">
        <v>0.26613903285749996</v>
      </c>
      <c r="L457" s="307">
        <v>0.28966864866600001</v>
      </c>
      <c r="M457" s="307">
        <v>0.25723593498399999</v>
      </c>
      <c r="O457" s="12" t="s">
        <v>6190</v>
      </c>
      <c r="P457" s="307">
        <v>3.99</v>
      </c>
      <c r="R457" s="12" t="s">
        <v>6190</v>
      </c>
      <c r="S457" s="308">
        <v>1</v>
      </c>
      <c r="T457" s="308">
        <v>1</v>
      </c>
    </row>
    <row r="458" spans="1:20" x14ac:dyDescent="0.2">
      <c r="A458" s="12" t="s">
        <v>6191</v>
      </c>
      <c r="B458" s="306">
        <v>857.65</v>
      </c>
      <c r="C458" s="306">
        <v>531.20000000000005</v>
      </c>
      <c r="D458" s="306">
        <v>204.75</v>
      </c>
      <c r="E458" s="306">
        <v>62.35</v>
      </c>
      <c r="F458" s="306">
        <v>57.85</v>
      </c>
      <c r="H458" s="12" t="s">
        <v>6191</v>
      </c>
      <c r="I458" s="307">
        <v>0.78156480617000001</v>
      </c>
      <c r="J458" s="307">
        <v>0.90239256302250004</v>
      </c>
      <c r="K458" s="307">
        <v>0.90875191864650007</v>
      </c>
      <c r="L458" s="307">
        <v>0.77647732167099992</v>
      </c>
      <c r="M458" s="307">
        <v>0.73895712348999998</v>
      </c>
      <c r="O458" s="12" t="s">
        <v>6191</v>
      </c>
      <c r="P458" s="307">
        <v>5.0199999999999996</v>
      </c>
      <c r="R458" s="12" t="s">
        <v>6191</v>
      </c>
      <c r="S458" s="308">
        <v>1</v>
      </c>
      <c r="T458" s="308">
        <v>1</v>
      </c>
    </row>
    <row r="459" spans="1:20" x14ac:dyDescent="0.2">
      <c r="A459" s="12" t="s">
        <v>6192</v>
      </c>
      <c r="B459" s="306">
        <v>569.79999999999995</v>
      </c>
      <c r="C459" s="306">
        <v>341.25</v>
      </c>
      <c r="D459" s="306">
        <v>90.500000000000014</v>
      </c>
      <c r="E459" s="306">
        <v>89.05</v>
      </c>
      <c r="F459" s="306">
        <v>54.900000000000006</v>
      </c>
      <c r="H459" s="12" t="s">
        <v>6192</v>
      </c>
      <c r="I459" s="307">
        <v>0.59237397636050004</v>
      </c>
      <c r="J459" s="307">
        <v>0.65946517819200001</v>
      </c>
      <c r="K459" s="307">
        <v>0.63593556238349991</v>
      </c>
      <c r="L459" s="307">
        <v>0.61367781769999996</v>
      </c>
      <c r="M459" s="307">
        <v>0.58601462073700006</v>
      </c>
      <c r="O459" s="12" t="s">
        <v>6192</v>
      </c>
      <c r="P459" s="307">
        <v>6.32</v>
      </c>
      <c r="R459" s="12" t="s">
        <v>6192</v>
      </c>
      <c r="S459" s="308">
        <v>1</v>
      </c>
      <c r="T459" s="308">
        <v>1</v>
      </c>
    </row>
    <row r="460" spans="1:20" x14ac:dyDescent="0.2">
      <c r="A460" s="12" t="s">
        <v>6193</v>
      </c>
      <c r="B460" s="306">
        <v>698.85</v>
      </c>
      <c r="C460" s="306">
        <v>552</v>
      </c>
      <c r="D460" s="306">
        <v>255.24999999999997</v>
      </c>
      <c r="E460" s="306">
        <v>185.45000000000002</v>
      </c>
      <c r="F460" s="306">
        <v>124.65</v>
      </c>
      <c r="H460" s="12" t="s">
        <v>6193</v>
      </c>
      <c r="I460" s="307">
        <v>0.64674646694399995</v>
      </c>
      <c r="J460" s="307">
        <v>0.69030805296750009</v>
      </c>
      <c r="K460" s="307">
        <v>0.653423790349</v>
      </c>
      <c r="L460" s="307">
        <v>0.63752540129000002</v>
      </c>
      <c r="M460" s="307">
        <v>0.617811398856</v>
      </c>
      <c r="O460" s="12" t="s">
        <v>6193</v>
      </c>
      <c r="P460" s="307">
        <v>6.43</v>
      </c>
      <c r="R460" s="12" t="s">
        <v>6193</v>
      </c>
      <c r="S460" s="308">
        <v>1</v>
      </c>
      <c r="T460" s="308">
        <v>1</v>
      </c>
    </row>
    <row r="461" spans="1:20" x14ac:dyDescent="0.2">
      <c r="A461" s="12" t="s">
        <v>6194</v>
      </c>
      <c r="B461" s="306">
        <v>1023.8499999999999</v>
      </c>
      <c r="C461" s="306">
        <v>632.1</v>
      </c>
      <c r="D461" s="306">
        <v>246.3</v>
      </c>
      <c r="E461" s="306">
        <v>182.5</v>
      </c>
      <c r="F461" s="306">
        <v>63.8</v>
      </c>
      <c r="H461" s="12" t="s">
        <v>6194</v>
      </c>
      <c r="I461" s="307">
        <v>0.75008599583150004</v>
      </c>
      <c r="J461" s="307">
        <v>0.68585650403100007</v>
      </c>
      <c r="K461" s="307">
        <v>0.55898735933550003</v>
      </c>
      <c r="L461" s="307">
        <v>0.56439281161549992</v>
      </c>
      <c r="M461" s="307">
        <v>0.48331102741200005</v>
      </c>
      <c r="O461" s="12" t="s">
        <v>6194</v>
      </c>
      <c r="P461" s="307">
        <v>4.9800000000000004</v>
      </c>
      <c r="R461" s="12" t="s">
        <v>6194</v>
      </c>
      <c r="S461" s="308">
        <v>1</v>
      </c>
      <c r="T461" s="308">
        <v>1</v>
      </c>
    </row>
    <row r="462" spans="1:20" x14ac:dyDescent="0.2">
      <c r="A462" s="12" t="s">
        <v>6195</v>
      </c>
      <c r="B462" s="306">
        <v>841.3</v>
      </c>
      <c r="C462" s="306">
        <v>514.85</v>
      </c>
      <c r="D462" s="306">
        <v>222.55</v>
      </c>
      <c r="E462" s="306">
        <v>146.9</v>
      </c>
      <c r="F462" s="306">
        <v>-34.1</v>
      </c>
      <c r="H462" s="12" t="s">
        <v>6195</v>
      </c>
      <c r="I462" s="307">
        <v>0.58919429854849992</v>
      </c>
      <c r="J462" s="307">
        <v>0.60445675204600002</v>
      </c>
      <c r="K462" s="307">
        <v>0.48553680188000004</v>
      </c>
      <c r="L462" s="307">
        <v>0.50715861100100001</v>
      </c>
      <c r="M462" s="307">
        <v>0.44706270035599999</v>
      </c>
      <c r="O462" s="12" t="s">
        <v>6195</v>
      </c>
      <c r="P462" s="307">
        <v>5.66</v>
      </c>
      <c r="R462" s="12" t="s">
        <v>6195</v>
      </c>
      <c r="S462" s="308">
        <v>1</v>
      </c>
      <c r="T462" s="308">
        <v>1</v>
      </c>
    </row>
    <row r="463" spans="1:20" x14ac:dyDescent="0.2">
      <c r="A463" s="12" t="s">
        <v>6196</v>
      </c>
      <c r="B463" s="306">
        <v>869.49999999999989</v>
      </c>
      <c r="C463" s="306">
        <v>508.95</v>
      </c>
      <c r="D463" s="306">
        <v>213.65</v>
      </c>
      <c r="E463" s="306">
        <v>127.64999999999999</v>
      </c>
      <c r="F463" s="306">
        <v>105.35</v>
      </c>
      <c r="H463" s="12" t="s">
        <v>6196</v>
      </c>
      <c r="I463" s="307">
        <v>0.47981338181850003</v>
      </c>
      <c r="J463" s="307">
        <v>0.40668079214450004</v>
      </c>
      <c r="K463" s="307">
        <v>0.35294423712349998</v>
      </c>
      <c r="L463" s="307">
        <v>0.37329417511899998</v>
      </c>
      <c r="M463" s="307">
        <v>0.32432713681600001</v>
      </c>
      <c r="O463" s="12" t="s">
        <v>6196</v>
      </c>
      <c r="P463" s="307">
        <v>5.52</v>
      </c>
      <c r="R463" s="12" t="s">
        <v>6196</v>
      </c>
      <c r="S463" s="308">
        <v>1</v>
      </c>
      <c r="T463" s="308">
        <v>1</v>
      </c>
    </row>
    <row r="464" spans="1:20" x14ac:dyDescent="0.2">
      <c r="A464" s="12" t="s">
        <v>6197</v>
      </c>
      <c r="B464" s="306">
        <v>853.15000000000009</v>
      </c>
      <c r="C464" s="306">
        <v>694.4</v>
      </c>
      <c r="D464" s="306">
        <v>304.20000000000005</v>
      </c>
      <c r="E464" s="306">
        <v>175.04999999999998</v>
      </c>
      <c r="F464" s="306">
        <v>155.79999999999998</v>
      </c>
      <c r="H464" s="12" t="s">
        <v>6197</v>
      </c>
      <c r="I464" s="307">
        <v>1.49126889379</v>
      </c>
      <c r="J464" s="307">
        <v>1.443573726611</v>
      </c>
      <c r="K464" s="307">
        <v>1.2880874816085</v>
      </c>
      <c r="L464" s="307">
        <v>1.1901534050009999</v>
      </c>
      <c r="M464" s="307">
        <v>1.2136830208095</v>
      </c>
      <c r="O464" s="12" t="s">
        <v>6197</v>
      </c>
      <c r="P464" s="307">
        <v>4.8099999999999996</v>
      </c>
      <c r="R464" s="12" t="s">
        <v>6197</v>
      </c>
      <c r="S464" s="308">
        <v>0.85</v>
      </c>
      <c r="T464" s="308">
        <v>1</v>
      </c>
    </row>
    <row r="465" spans="1:20" x14ac:dyDescent="0.2">
      <c r="A465" s="12" t="s">
        <v>6198</v>
      </c>
      <c r="B465" s="306">
        <v>704.8</v>
      </c>
      <c r="C465" s="306">
        <v>598</v>
      </c>
      <c r="D465" s="306">
        <v>296.75</v>
      </c>
      <c r="E465" s="306">
        <v>120.2</v>
      </c>
      <c r="F465" s="306">
        <v>145.4</v>
      </c>
      <c r="H465" s="12" t="s">
        <v>6198</v>
      </c>
      <c r="I465" s="307">
        <v>0.60922626876349995</v>
      </c>
      <c r="J465" s="307">
        <v>0.53386790462150002</v>
      </c>
      <c r="K465" s="307">
        <v>0.53005229124700004</v>
      </c>
      <c r="L465" s="307">
        <v>0.53609367908950001</v>
      </c>
      <c r="M465" s="307">
        <v>0.45723766935400001</v>
      </c>
      <c r="O465" s="12" t="s">
        <v>6198</v>
      </c>
      <c r="P465" s="307">
        <v>4.49</v>
      </c>
      <c r="R465" s="12" t="s">
        <v>6198</v>
      </c>
      <c r="S465" s="308">
        <v>0.85</v>
      </c>
      <c r="T465" s="308">
        <v>1</v>
      </c>
    </row>
    <row r="466" spans="1:20" x14ac:dyDescent="0.2">
      <c r="A466" s="12" t="s">
        <v>6199</v>
      </c>
      <c r="B466" s="306">
        <v>906.6</v>
      </c>
      <c r="C466" s="306">
        <v>482.20000000000005</v>
      </c>
      <c r="D466" s="306">
        <v>143.9</v>
      </c>
      <c r="E466" s="306">
        <v>117.2</v>
      </c>
      <c r="F466" s="306">
        <v>57.9</v>
      </c>
      <c r="H466" s="12" t="s">
        <v>6199</v>
      </c>
      <c r="I466" s="307">
        <v>1.6000138749574999</v>
      </c>
      <c r="J466" s="307">
        <v>1.5039876050375001</v>
      </c>
      <c r="K466" s="307">
        <v>1.3653536524379999</v>
      </c>
      <c r="L466" s="307">
        <v>1.3828418804039999</v>
      </c>
      <c r="M466" s="307">
        <v>1.2124111496845</v>
      </c>
      <c r="O466" s="12" t="s">
        <v>6199</v>
      </c>
      <c r="P466" s="307">
        <v>5.3</v>
      </c>
      <c r="R466" s="12" t="s">
        <v>6199</v>
      </c>
      <c r="S466" s="308">
        <v>0.96</v>
      </c>
      <c r="T466" s="308">
        <v>0.99</v>
      </c>
    </row>
    <row r="467" spans="1:20" x14ac:dyDescent="0.2">
      <c r="A467" s="12" t="s">
        <v>6200</v>
      </c>
      <c r="B467" s="306">
        <v>776.05</v>
      </c>
      <c r="C467" s="306">
        <v>376.85</v>
      </c>
      <c r="D467" s="306">
        <v>127.6</v>
      </c>
      <c r="E467" s="306">
        <v>92</v>
      </c>
      <c r="F467" s="306">
        <v>46</v>
      </c>
      <c r="H467" s="12" t="s">
        <v>6200</v>
      </c>
      <c r="I467" s="307">
        <v>0.76057893261099996</v>
      </c>
      <c r="J467" s="307">
        <v>0.72623841224200003</v>
      </c>
      <c r="K467" s="307">
        <v>0.64070507910149999</v>
      </c>
      <c r="L467" s="307">
        <v>0.72719231558600006</v>
      </c>
      <c r="M467" s="307">
        <v>0.68299479400000007</v>
      </c>
      <c r="O467" s="12" t="s">
        <v>6200</v>
      </c>
      <c r="P467" s="307">
        <v>5.27</v>
      </c>
      <c r="R467" s="12" t="s">
        <v>6200</v>
      </c>
      <c r="S467" s="308">
        <v>0.96</v>
      </c>
      <c r="T467" s="308">
        <v>0.99</v>
      </c>
    </row>
    <row r="468" spans="1:20" x14ac:dyDescent="0.2">
      <c r="A468" s="12" t="s">
        <v>6201</v>
      </c>
      <c r="B468" s="306">
        <v>808.69999999999993</v>
      </c>
      <c r="C468" s="306">
        <v>428.85</v>
      </c>
      <c r="D468" s="306">
        <v>108.30000000000001</v>
      </c>
      <c r="E468" s="306">
        <v>74.2</v>
      </c>
      <c r="F468" s="306">
        <v>35.6</v>
      </c>
      <c r="H468" s="12" t="s">
        <v>6201</v>
      </c>
      <c r="I468" s="307">
        <v>0.97075563597899994</v>
      </c>
      <c r="J468" s="307">
        <v>0.94372837457800007</v>
      </c>
      <c r="K468" s="307">
        <v>0.82544435997400001</v>
      </c>
      <c r="L468" s="307">
        <v>0.92655811439299995</v>
      </c>
      <c r="M468" s="307">
        <v>0.80954597091450009</v>
      </c>
      <c r="O468" s="12" t="s">
        <v>6201</v>
      </c>
      <c r="P468" s="307">
        <v>5.6</v>
      </c>
      <c r="R468" s="12" t="s">
        <v>6201</v>
      </c>
      <c r="S468" s="308">
        <v>0.96</v>
      </c>
      <c r="T468" s="308">
        <v>0.99</v>
      </c>
    </row>
    <row r="469" spans="1:20" x14ac:dyDescent="0.2">
      <c r="A469" s="12" t="s">
        <v>6202</v>
      </c>
      <c r="B469" s="306">
        <v>749.30000000000007</v>
      </c>
      <c r="C469" s="306">
        <v>497.05</v>
      </c>
      <c r="D469" s="306">
        <v>191.39999999999998</v>
      </c>
      <c r="E469" s="306">
        <v>114.24999999999999</v>
      </c>
      <c r="F469" s="306">
        <v>157.29999999999998</v>
      </c>
      <c r="H469" s="12" t="s">
        <v>6202</v>
      </c>
      <c r="I469" s="307">
        <v>1.3790262670294999</v>
      </c>
      <c r="J469" s="307">
        <v>1.3163866141345002</v>
      </c>
      <c r="K469" s="307">
        <v>1.1911073083444998</v>
      </c>
      <c r="L469" s="307">
        <v>1.0152711253455</v>
      </c>
      <c r="M469" s="307">
        <v>0.9484978912955</v>
      </c>
      <c r="O469" s="12" t="s">
        <v>6202</v>
      </c>
      <c r="P469" s="307">
        <v>4.9000000000000004</v>
      </c>
      <c r="R469" s="12" t="s">
        <v>6202</v>
      </c>
      <c r="S469" s="308">
        <v>1</v>
      </c>
      <c r="T469" s="308">
        <v>1</v>
      </c>
    </row>
    <row r="470" spans="1:20" x14ac:dyDescent="0.2">
      <c r="A470" s="12" t="s">
        <v>6203</v>
      </c>
      <c r="B470" s="306">
        <v>537.1</v>
      </c>
      <c r="C470" s="306">
        <v>313.05</v>
      </c>
      <c r="D470" s="306">
        <v>0</v>
      </c>
      <c r="E470" s="306">
        <v>14.850000000000001</v>
      </c>
      <c r="F470" s="306">
        <v>19.3</v>
      </c>
      <c r="H470" s="12" t="s">
        <v>6203</v>
      </c>
      <c r="I470" s="307">
        <v>0.71828921771249998</v>
      </c>
      <c r="J470" s="307">
        <v>0.8601028481245</v>
      </c>
      <c r="K470" s="307">
        <v>0.67917918062549998</v>
      </c>
      <c r="L470" s="307">
        <v>0.69889318306000003</v>
      </c>
      <c r="M470" s="307">
        <v>0.68172292287549996</v>
      </c>
      <c r="O470" s="12" t="s">
        <v>6203</v>
      </c>
      <c r="P470" s="307">
        <v>6.21</v>
      </c>
      <c r="R470" s="12" t="s">
        <v>6203</v>
      </c>
      <c r="S470" s="308">
        <v>1</v>
      </c>
      <c r="T470" s="308">
        <v>1</v>
      </c>
    </row>
    <row r="471" spans="1:20" x14ac:dyDescent="0.2">
      <c r="A471" s="12" t="s">
        <v>6204</v>
      </c>
      <c r="B471" s="306">
        <v>850.19999999999993</v>
      </c>
      <c r="C471" s="306">
        <v>479.24999999999994</v>
      </c>
      <c r="D471" s="306">
        <v>68.25</v>
      </c>
      <c r="E471" s="306">
        <v>80.100000000000009</v>
      </c>
      <c r="F471" s="306">
        <v>54.900000000000006</v>
      </c>
      <c r="H471" s="12" t="s">
        <v>6204</v>
      </c>
      <c r="I471" s="307">
        <v>0.84579429797049999</v>
      </c>
      <c r="J471" s="307">
        <v>0.92592217883099992</v>
      </c>
      <c r="K471" s="307">
        <v>0.82417248884950001</v>
      </c>
      <c r="L471" s="307">
        <v>0.87600123718400003</v>
      </c>
      <c r="M471" s="307">
        <v>0.866780171529</v>
      </c>
      <c r="O471" s="12" t="s">
        <v>6204</v>
      </c>
      <c r="P471" s="307">
        <v>6.9</v>
      </c>
      <c r="R471" s="12" t="s">
        <v>6204</v>
      </c>
      <c r="S471" s="308">
        <v>1</v>
      </c>
      <c r="T471" s="308">
        <v>1</v>
      </c>
    </row>
    <row r="472" spans="1:20" x14ac:dyDescent="0.2">
      <c r="A472" s="12" t="s">
        <v>6205</v>
      </c>
      <c r="B472" s="306">
        <v>945.2</v>
      </c>
      <c r="C472" s="306">
        <v>503.05</v>
      </c>
      <c r="D472" s="306">
        <v>166.2</v>
      </c>
      <c r="E472" s="306">
        <v>109.80000000000001</v>
      </c>
      <c r="F472" s="306">
        <v>102.4</v>
      </c>
      <c r="H472" s="12" t="s">
        <v>6205</v>
      </c>
      <c r="I472" s="307">
        <v>1.15772069132</v>
      </c>
      <c r="J472" s="307">
        <v>1.0505655490585</v>
      </c>
      <c r="K472" s="307">
        <v>0.90620817639700002</v>
      </c>
      <c r="L472" s="307">
        <v>0.84452242684550005</v>
      </c>
      <c r="M472" s="307">
        <v>0.81399751985149993</v>
      </c>
      <c r="O472" s="12" t="s">
        <v>6205</v>
      </c>
      <c r="P472" s="307">
        <v>6.08</v>
      </c>
      <c r="R472" s="12" t="s">
        <v>6205</v>
      </c>
      <c r="S472" s="308">
        <v>1</v>
      </c>
      <c r="T472" s="308">
        <v>1</v>
      </c>
    </row>
    <row r="473" spans="1:20" x14ac:dyDescent="0.2">
      <c r="A473" s="12" t="s">
        <v>6206</v>
      </c>
      <c r="B473" s="306">
        <v>829.45</v>
      </c>
      <c r="C473" s="306">
        <v>360.6</v>
      </c>
      <c r="D473" s="306">
        <v>26.750000000000004</v>
      </c>
      <c r="E473" s="306">
        <v>62.3</v>
      </c>
      <c r="F473" s="306">
        <v>23.75</v>
      </c>
      <c r="H473" s="12" t="s">
        <v>6206</v>
      </c>
      <c r="I473" s="307">
        <v>0.95549318248150006</v>
      </c>
      <c r="J473" s="307">
        <v>1.0877677794575</v>
      </c>
      <c r="K473" s="307">
        <v>0.95072366576350009</v>
      </c>
      <c r="L473" s="307">
        <v>0.93959479342249996</v>
      </c>
      <c r="M473" s="307">
        <v>0.99396728400599987</v>
      </c>
      <c r="O473" s="12" t="s">
        <v>6206</v>
      </c>
      <c r="P473" s="307">
        <v>9.1300000000000008</v>
      </c>
      <c r="R473" s="12" t="s">
        <v>6206</v>
      </c>
      <c r="S473" s="308">
        <v>1</v>
      </c>
      <c r="T473" s="308">
        <v>1</v>
      </c>
    </row>
    <row r="474" spans="1:20" x14ac:dyDescent="0.2">
      <c r="A474" s="12" t="s">
        <v>6207</v>
      </c>
      <c r="B474" s="306">
        <v>973.34999999999991</v>
      </c>
      <c r="C474" s="306">
        <v>474.8</v>
      </c>
      <c r="D474" s="306">
        <v>127.6</v>
      </c>
      <c r="E474" s="306">
        <v>69.749999999999986</v>
      </c>
      <c r="F474" s="306">
        <v>23.75</v>
      </c>
      <c r="H474" s="12" t="s">
        <v>6207</v>
      </c>
      <c r="I474" s="307">
        <v>0.73037199339799996</v>
      </c>
      <c r="J474" s="307">
        <v>0.70620644202750005</v>
      </c>
      <c r="K474" s="307">
        <v>0.59968723532800006</v>
      </c>
      <c r="L474" s="307">
        <v>0.60572862317050002</v>
      </c>
      <c r="M474" s="307">
        <v>0.61940123776199996</v>
      </c>
      <c r="O474" s="12" t="s">
        <v>6207</v>
      </c>
      <c r="P474" s="307">
        <v>7.94</v>
      </c>
      <c r="R474" s="12" t="s">
        <v>6207</v>
      </c>
      <c r="S474" s="308">
        <v>1</v>
      </c>
      <c r="T474" s="308">
        <v>1</v>
      </c>
    </row>
    <row r="475" spans="1:20" x14ac:dyDescent="0.2">
      <c r="A475" s="12" t="s">
        <v>6208</v>
      </c>
      <c r="B475" s="306">
        <v>743.4</v>
      </c>
      <c r="C475" s="306">
        <v>313.09999999999997</v>
      </c>
      <c r="D475" s="306">
        <v>19.3</v>
      </c>
      <c r="E475" s="306">
        <v>32.65</v>
      </c>
      <c r="F475" s="306">
        <v>-19.3</v>
      </c>
      <c r="H475" s="12" t="s">
        <v>6208</v>
      </c>
      <c r="I475" s="307">
        <v>2.5714054464989999</v>
      </c>
      <c r="J475" s="307">
        <v>2.5532812829709997</v>
      </c>
      <c r="K475" s="307">
        <v>2.4184629437455003</v>
      </c>
      <c r="L475" s="307">
        <v>2.374901357722</v>
      </c>
      <c r="M475" s="307">
        <v>2.3507358063520001</v>
      </c>
      <c r="O475" s="12" t="s">
        <v>6208</v>
      </c>
      <c r="P475" s="307">
        <v>7.94</v>
      </c>
      <c r="R475" s="12" t="s">
        <v>6208</v>
      </c>
      <c r="S475" s="308">
        <v>0.91</v>
      </c>
      <c r="T475" s="308">
        <v>1</v>
      </c>
    </row>
    <row r="476" spans="1:20" x14ac:dyDescent="0.2">
      <c r="A476" s="12" t="s">
        <v>6209</v>
      </c>
      <c r="B476" s="306">
        <v>603.90000000000009</v>
      </c>
      <c r="C476" s="306">
        <v>330.9</v>
      </c>
      <c r="D476" s="306">
        <v>25.249999999999996</v>
      </c>
      <c r="E476" s="306">
        <v>22.25</v>
      </c>
      <c r="F476" s="306">
        <v>38.6</v>
      </c>
      <c r="H476" s="12" t="s">
        <v>6209</v>
      </c>
      <c r="I476" s="307">
        <v>0.7214688955245</v>
      </c>
      <c r="J476" s="307">
        <v>0.79555538854200003</v>
      </c>
      <c r="K476" s="307">
        <v>0.71574547546299994</v>
      </c>
      <c r="L476" s="307">
        <v>0.68426666512500001</v>
      </c>
      <c r="M476" s="307">
        <v>0.74595241467600004</v>
      </c>
      <c r="O476" s="12" t="s">
        <v>6209</v>
      </c>
      <c r="P476" s="307">
        <v>7.98</v>
      </c>
      <c r="R476" s="12" t="s">
        <v>6209</v>
      </c>
      <c r="S476" s="308">
        <v>0.91</v>
      </c>
      <c r="T476" s="308">
        <v>1</v>
      </c>
    </row>
    <row r="477" spans="1:20" x14ac:dyDescent="0.2">
      <c r="A477" s="12" t="s">
        <v>6210</v>
      </c>
      <c r="B477" s="306">
        <v>777.5</v>
      </c>
      <c r="C477" s="306">
        <v>442.20000000000005</v>
      </c>
      <c r="D477" s="306">
        <v>11.9</v>
      </c>
      <c r="E477" s="306">
        <v>40.050000000000004</v>
      </c>
      <c r="F477" s="306">
        <v>66.75</v>
      </c>
      <c r="H477" s="12" t="s">
        <v>6210</v>
      </c>
      <c r="I477" s="307">
        <v>0.87472936605899998</v>
      </c>
      <c r="J477" s="307">
        <v>1.0149531575644999</v>
      </c>
      <c r="K477" s="307">
        <v>0.87727310830849992</v>
      </c>
      <c r="L477" s="307">
        <v>0.87949888277700006</v>
      </c>
      <c r="M477" s="307">
        <v>0.96694002260449996</v>
      </c>
      <c r="O477" s="12" t="s">
        <v>6210</v>
      </c>
      <c r="P477" s="307">
        <v>8.11</v>
      </c>
      <c r="R477" s="12" t="s">
        <v>6210</v>
      </c>
      <c r="S477" s="308">
        <v>0.91</v>
      </c>
      <c r="T477" s="308">
        <v>1</v>
      </c>
    </row>
    <row r="478" spans="1:20" x14ac:dyDescent="0.2">
      <c r="A478" s="12" t="s">
        <v>6211</v>
      </c>
      <c r="B478" s="306">
        <v>1270.1500000000001</v>
      </c>
      <c r="C478" s="306">
        <v>663.25</v>
      </c>
      <c r="D478" s="306">
        <v>161.69999999999999</v>
      </c>
      <c r="E478" s="306">
        <v>94.95</v>
      </c>
      <c r="F478" s="306">
        <v>65.25</v>
      </c>
      <c r="H478" s="12" t="s">
        <v>6211</v>
      </c>
      <c r="I478" s="307">
        <v>1.5389640609690001</v>
      </c>
      <c r="J478" s="307">
        <v>1.4740986336055</v>
      </c>
      <c r="K478" s="307">
        <v>1.464241632389</v>
      </c>
      <c r="L478" s="307">
        <v>1.3208381630715</v>
      </c>
      <c r="M478" s="307">
        <v>1.2934929338885</v>
      </c>
      <c r="O478" s="12" t="s">
        <v>6211</v>
      </c>
      <c r="P478" s="307">
        <v>7.53</v>
      </c>
      <c r="R478" s="12" t="s">
        <v>6211</v>
      </c>
      <c r="S478" s="308">
        <v>0.78</v>
      </c>
      <c r="T478" s="308">
        <v>1</v>
      </c>
    </row>
    <row r="479" spans="1:20" x14ac:dyDescent="0.2">
      <c r="A479" s="12" t="s">
        <v>6212</v>
      </c>
      <c r="B479" s="306">
        <v>1080.2</v>
      </c>
      <c r="C479" s="306">
        <v>519.35</v>
      </c>
      <c r="D479" s="306">
        <v>172.15</v>
      </c>
      <c r="E479" s="306">
        <v>66.75</v>
      </c>
      <c r="F479" s="306">
        <v>35.6</v>
      </c>
      <c r="H479" s="12" t="s">
        <v>6212</v>
      </c>
      <c r="I479" s="307">
        <v>0.7628047070795001</v>
      </c>
      <c r="J479" s="307">
        <v>0.63943320797699998</v>
      </c>
      <c r="K479" s="307">
        <v>0.56407484383450002</v>
      </c>
      <c r="L479" s="307">
        <v>0.52655464565400001</v>
      </c>
      <c r="M479" s="307">
        <v>0.55040222924299997</v>
      </c>
      <c r="O479" s="12" t="s">
        <v>6212</v>
      </c>
      <c r="P479" s="307">
        <v>7.86</v>
      </c>
      <c r="R479" s="12" t="s">
        <v>6212</v>
      </c>
      <c r="S479" s="308">
        <v>0.78</v>
      </c>
      <c r="T479" s="308">
        <v>1</v>
      </c>
    </row>
    <row r="480" spans="1:20" x14ac:dyDescent="0.2">
      <c r="A480" s="12" t="s">
        <v>6213</v>
      </c>
      <c r="B480" s="306">
        <v>767.1</v>
      </c>
      <c r="C480" s="306">
        <v>626.15</v>
      </c>
      <c r="D480" s="306">
        <v>313.09999999999997</v>
      </c>
      <c r="E480" s="306">
        <v>189.9</v>
      </c>
      <c r="F480" s="306">
        <v>139.5</v>
      </c>
      <c r="H480" s="12" t="s">
        <v>6213</v>
      </c>
      <c r="I480" s="307">
        <v>1.2718711247679999</v>
      </c>
      <c r="J480" s="307">
        <v>1.1691675314425001</v>
      </c>
      <c r="K480" s="307">
        <v>1.121154396483</v>
      </c>
      <c r="L480" s="307">
        <v>1.0744131326474999</v>
      </c>
      <c r="M480" s="307">
        <v>1.0070039630349998</v>
      </c>
      <c r="O480" s="12" t="s">
        <v>6213</v>
      </c>
      <c r="P480" s="307">
        <v>5.01</v>
      </c>
      <c r="R480" s="12" t="s">
        <v>6213</v>
      </c>
      <c r="S480" s="308">
        <v>0.85</v>
      </c>
      <c r="T480" s="308">
        <v>1</v>
      </c>
    </row>
    <row r="481" spans="1:20" x14ac:dyDescent="0.2">
      <c r="A481" s="12" t="s">
        <v>6214</v>
      </c>
      <c r="B481" s="306">
        <v>679.6</v>
      </c>
      <c r="C481" s="306">
        <v>608.40000000000009</v>
      </c>
      <c r="D481" s="306">
        <v>301.20000000000005</v>
      </c>
      <c r="E481" s="306">
        <v>179.54999999999998</v>
      </c>
      <c r="F481" s="306">
        <v>152.85</v>
      </c>
      <c r="H481" s="12" t="s">
        <v>6214</v>
      </c>
      <c r="I481" s="307">
        <v>0.8737754627155</v>
      </c>
      <c r="J481" s="307">
        <v>0.79173977516799998</v>
      </c>
      <c r="K481" s="307">
        <v>0.7793390317015001</v>
      </c>
      <c r="L481" s="307">
        <v>0.74627038245749999</v>
      </c>
      <c r="M481" s="307">
        <v>0.71765328215000002</v>
      </c>
      <c r="O481" s="12" t="s">
        <v>6214</v>
      </c>
      <c r="P481" s="307">
        <v>5.05</v>
      </c>
      <c r="R481" s="12" t="s">
        <v>6214</v>
      </c>
      <c r="S481" s="308">
        <v>0.85</v>
      </c>
      <c r="T481" s="308">
        <v>1</v>
      </c>
    </row>
    <row r="482" spans="1:20" x14ac:dyDescent="0.2">
      <c r="A482" s="12" t="s">
        <v>6215</v>
      </c>
      <c r="B482" s="306">
        <v>388.75000000000006</v>
      </c>
      <c r="C482" s="306">
        <v>390.25</v>
      </c>
      <c r="D482" s="306">
        <v>184</v>
      </c>
      <c r="E482" s="306">
        <v>106.85</v>
      </c>
      <c r="F482" s="306">
        <v>100.9</v>
      </c>
      <c r="H482" s="12" t="s">
        <v>6215</v>
      </c>
      <c r="I482" s="307">
        <v>0.80573035754049993</v>
      </c>
      <c r="J482" s="307">
        <v>0.76630235267250002</v>
      </c>
      <c r="K482" s="307">
        <v>0.72941809005449998</v>
      </c>
      <c r="L482" s="307">
        <v>0.70302676421549992</v>
      </c>
      <c r="M482" s="307">
        <v>0.70747831315199994</v>
      </c>
      <c r="O482" s="12" t="s">
        <v>6215</v>
      </c>
      <c r="P482" s="307">
        <v>5.1100000000000003</v>
      </c>
      <c r="R482" s="12" t="s">
        <v>6215</v>
      </c>
      <c r="S482" s="308">
        <v>0.85</v>
      </c>
      <c r="T482" s="308">
        <v>1</v>
      </c>
    </row>
    <row r="483" spans="1:20" x14ac:dyDescent="0.2">
      <c r="A483" s="12" t="s">
        <v>6216</v>
      </c>
      <c r="B483" s="306">
        <v>869.49999999999989</v>
      </c>
      <c r="C483" s="306">
        <v>687</v>
      </c>
      <c r="D483" s="306">
        <v>348.7</v>
      </c>
      <c r="E483" s="306">
        <v>186.95000000000002</v>
      </c>
      <c r="F483" s="306">
        <v>130.55000000000001</v>
      </c>
      <c r="H483" s="12" t="s">
        <v>6216</v>
      </c>
      <c r="I483" s="307">
        <v>1.8120983850124999</v>
      </c>
      <c r="J483" s="307">
        <v>1.2890413849520002</v>
      </c>
      <c r="K483" s="307">
        <v>1.0184508031575001</v>
      </c>
      <c r="L483" s="307">
        <v>0.92941982442399995</v>
      </c>
      <c r="M483" s="307">
        <v>0.83816307122200007</v>
      </c>
      <c r="O483" s="12" t="s">
        <v>6216</v>
      </c>
      <c r="P483" s="307">
        <v>4.5199999999999996</v>
      </c>
      <c r="R483" s="12" t="s">
        <v>6216</v>
      </c>
      <c r="S483" s="308">
        <v>0.91</v>
      </c>
      <c r="T483" s="308">
        <v>1</v>
      </c>
    </row>
    <row r="484" spans="1:20" x14ac:dyDescent="0.2">
      <c r="A484" s="12" t="s">
        <v>6217</v>
      </c>
      <c r="B484" s="306">
        <v>906.59999999999991</v>
      </c>
      <c r="C484" s="306">
        <v>676.6</v>
      </c>
      <c r="D484" s="306">
        <v>324.95</v>
      </c>
      <c r="E484" s="306">
        <v>209.2</v>
      </c>
      <c r="F484" s="306">
        <v>170.65</v>
      </c>
      <c r="H484" s="12" t="s">
        <v>6217</v>
      </c>
      <c r="I484" s="307">
        <v>1.0260820299065001</v>
      </c>
      <c r="J484" s="307">
        <v>0.72719231558600006</v>
      </c>
      <c r="K484" s="307">
        <v>0.58728649186100002</v>
      </c>
      <c r="L484" s="307">
        <v>0.55771548821049999</v>
      </c>
      <c r="M484" s="307">
        <v>0.48903444747300001</v>
      </c>
      <c r="O484" s="12" t="s">
        <v>6217</v>
      </c>
      <c r="P484" s="307">
        <v>4.6100000000000003</v>
      </c>
      <c r="R484" s="12" t="s">
        <v>6217</v>
      </c>
      <c r="S484" s="308">
        <v>0.91</v>
      </c>
      <c r="T484" s="308">
        <v>1</v>
      </c>
    </row>
    <row r="485" spans="1:20" x14ac:dyDescent="0.2">
      <c r="A485" s="12" t="s">
        <v>6218</v>
      </c>
      <c r="B485" s="306">
        <v>854.65</v>
      </c>
      <c r="C485" s="306">
        <v>660.25</v>
      </c>
      <c r="D485" s="306">
        <v>256.7</v>
      </c>
      <c r="E485" s="306">
        <v>123.15</v>
      </c>
      <c r="F485" s="306">
        <v>111.30000000000001</v>
      </c>
      <c r="H485" s="12" t="s">
        <v>6218</v>
      </c>
      <c r="I485" s="307">
        <v>0.83943494234649996</v>
      </c>
      <c r="J485" s="307">
        <v>0.58506071739300003</v>
      </c>
      <c r="K485" s="307">
        <v>0.47281809063250002</v>
      </c>
      <c r="L485" s="307">
        <v>0.46773060613299999</v>
      </c>
      <c r="M485" s="307">
        <v>0.42194324564149999</v>
      </c>
      <c r="O485" s="12" t="s">
        <v>6218</v>
      </c>
      <c r="P485" s="307">
        <v>5.13</v>
      </c>
      <c r="R485" s="12" t="s">
        <v>6218</v>
      </c>
      <c r="S485" s="308">
        <v>0.91</v>
      </c>
      <c r="T485" s="308">
        <v>1</v>
      </c>
    </row>
    <row r="486" spans="1:20" x14ac:dyDescent="0.2">
      <c r="A486" s="12" t="s">
        <v>6219</v>
      </c>
      <c r="B486" s="306">
        <v>731.5</v>
      </c>
      <c r="C486" s="306">
        <v>578.65</v>
      </c>
      <c r="D486" s="306">
        <v>247.8</v>
      </c>
      <c r="E486" s="306">
        <v>143.94999999999999</v>
      </c>
      <c r="F486" s="306">
        <v>120.2</v>
      </c>
      <c r="H486" s="12" t="s">
        <v>6219</v>
      </c>
      <c r="I486" s="307">
        <v>1.9297464640539999</v>
      </c>
      <c r="J486" s="307">
        <v>1.3469115211289999</v>
      </c>
      <c r="K486" s="307">
        <v>1.083952166083</v>
      </c>
      <c r="L486" s="307">
        <v>1.0362569989044998</v>
      </c>
      <c r="M486" s="307">
        <v>0.91352143536450003</v>
      </c>
      <c r="O486" s="12" t="s">
        <v>6219</v>
      </c>
      <c r="P486" s="307">
        <v>4.18</v>
      </c>
      <c r="R486" s="12" t="s">
        <v>6219</v>
      </c>
      <c r="S486" s="308">
        <v>1</v>
      </c>
      <c r="T486" s="308">
        <v>1</v>
      </c>
    </row>
    <row r="487" spans="1:20" x14ac:dyDescent="0.2">
      <c r="A487" s="12" t="s">
        <v>6220</v>
      </c>
      <c r="B487" s="306">
        <v>543.1</v>
      </c>
      <c r="C487" s="306">
        <v>528.25</v>
      </c>
      <c r="D487" s="306">
        <v>218.15</v>
      </c>
      <c r="E487" s="306">
        <v>117.2</v>
      </c>
      <c r="F487" s="306">
        <v>136.5</v>
      </c>
      <c r="H487" s="12" t="s">
        <v>6220</v>
      </c>
      <c r="I487" s="307">
        <v>0.9516775691074999</v>
      </c>
      <c r="J487" s="307">
        <v>0.77615935388949997</v>
      </c>
      <c r="K487" s="307">
        <v>0.68967211740550005</v>
      </c>
      <c r="L487" s="307">
        <v>0.67472763168900007</v>
      </c>
      <c r="M487" s="307">
        <v>0.62003717332399999</v>
      </c>
      <c r="O487" s="12" t="s">
        <v>6220</v>
      </c>
      <c r="P487" s="307">
        <v>4.5199999999999996</v>
      </c>
      <c r="R487" s="12" t="s">
        <v>6220</v>
      </c>
      <c r="S487" s="308">
        <v>1</v>
      </c>
      <c r="T487" s="308">
        <v>1</v>
      </c>
    </row>
    <row r="488" spans="1:20" x14ac:dyDescent="0.2">
      <c r="A488" s="12" t="s">
        <v>6221</v>
      </c>
      <c r="B488" s="306">
        <v>741.9</v>
      </c>
      <c r="C488" s="306">
        <v>590.55000000000007</v>
      </c>
      <c r="D488" s="306">
        <v>276</v>
      </c>
      <c r="E488" s="306">
        <v>170.65</v>
      </c>
      <c r="F488" s="306">
        <v>117.25</v>
      </c>
      <c r="H488" s="12" t="s">
        <v>6221</v>
      </c>
      <c r="I488" s="307">
        <v>1.4756884725120001</v>
      </c>
      <c r="J488" s="307">
        <v>1.1278317198875001</v>
      </c>
      <c r="K488" s="307">
        <v>0.87759107608950004</v>
      </c>
      <c r="L488" s="307">
        <v>0.86328252593599997</v>
      </c>
      <c r="M488" s="307">
        <v>0.7656664171105001</v>
      </c>
      <c r="O488" s="12" t="s">
        <v>6221</v>
      </c>
      <c r="P488" s="307">
        <v>4.04</v>
      </c>
      <c r="R488" s="12" t="s">
        <v>6221</v>
      </c>
      <c r="S488" s="308">
        <v>0.9</v>
      </c>
      <c r="T488" s="308">
        <v>1</v>
      </c>
    </row>
    <row r="489" spans="1:20" x14ac:dyDescent="0.2">
      <c r="A489" s="12" t="s">
        <v>6222</v>
      </c>
      <c r="B489" s="306">
        <v>627.65000000000009</v>
      </c>
      <c r="C489" s="306">
        <v>571.25</v>
      </c>
      <c r="D489" s="306">
        <v>278.95000000000005</v>
      </c>
      <c r="E489" s="306">
        <v>181.04999999999998</v>
      </c>
      <c r="F489" s="306">
        <v>130.55000000000001</v>
      </c>
      <c r="H489" s="12" t="s">
        <v>6222</v>
      </c>
      <c r="I489" s="307">
        <v>1.0327593533115</v>
      </c>
      <c r="J489" s="307">
        <v>0.78697025845000002</v>
      </c>
      <c r="K489" s="307">
        <v>0.65342379034949993</v>
      </c>
      <c r="L489" s="307">
        <v>0.62353481891700002</v>
      </c>
      <c r="M489" s="307">
        <v>0.60350284870250004</v>
      </c>
      <c r="O489" s="12" t="s">
        <v>6222</v>
      </c>
      <c r="P489" s="307">
        <v>4.2699999999999996</v>
      </c>
      <c r="R489" s="12" t="s">
        <v>6222</v>
      </c>
      <c r="S489" s="308">
        <v>0.9</v>
      </c>
      <c r="T489" s="308">
        <v>1</v>
      </c>
    </row>
    <row r="490" spans="1:20" x14ac:dyDescent="0.2">
      <c r="A490" s="12" t="s">
        <v>6223</v>
      </c>
      <c r="B490" s="306">
        <v>684.05000000000007</v>
      </c>
      <c r="C490" s="306">
        <v>593.49999999999989</v>
      </c>
      <c r="D490" s="306">
        <v>231.5</v>
      </c>
      <c r="E490" s="306">
        <v>106.85</v>
      </c>
      <c r="F490" s="306">
        <v>133.55000000000001</v>
      </c>
      <c r="H490" s="12" t="s">
        <v>6223</v>
      </c>
      <c r="I490" s="307">
        <v>0.853107556938</v>
      </c>
      <c r="J490" s="307">
        <v>0.65946517819200001</v>
      </c>
      <c r="K490" s="307">
        <v>0.54881239033749996</v>
      </c>
      <c r="L490" s="307">
        <v>0.5510381648060001</v>
      </c>
      <c r="M490" s="307">
        <v>0.51606170887449998</v>
      </c>
      <c r="O490" s="12" t="s">
        <v>6223</v>
      </c>
      <c r="P490" s="307">
        <v>4.7699999999999996</v>
      </c>
      <c r="R490" s="12" t="s">
        <v>6223</v>
      </c>
      <c r="S490" s="308">
        <v>0.9</v>
      </c>
      <c r="T490" s="308">
        <v>1</v>
      </c>
    </row>
    <row r="491" spans="1:20" x14ac:dyDescent="0.2">
      <c r="A491" s="12" t="s">
        <v>6224</v>
      </c>
      <c r="B491" s="306">
        <v>881.35</v>
      </c>
      <c r="C491" s="306">
        <v>608.34999999999991</v>
      </c>
      <c r="D491" s="306">
        <v>197.35</v>
      </c>
      <c r="E491" s="306">
        <v>111.3</v>
      </c>
      <c r="F491" s="306">
        <v>103.85</v>
      </c>
      <c r="H491" s="12" t="s">
        <v>6224</v>
      </c>
      <c r="I491" s="307">
        <v>3.0117908234500002</v>
      </c>
      <c r="J491" s="307">
        <v>2.2734696355224999</v>
      </c>
      <c r="K491" s="307">
        <v>1.7885687692045</v>
      </c>
      <c r="L491" s="307">
        <v>1.7589977655535001</v>
      </c>
      <c r="M491" s="307">
        <v>1.5469132554985001</v>
      </c>
      <c r="O491" s="12" t="s">
        <v>6224</v>
      </c>
      <c r="P491" s="307">
        <v>4.51</v>
      </c>
      <c r="R491" s="12" t="s">
        <v>6224</v>
      </c>
      <c r="S491" s="308">
        <v>0.92</v>
      </c>
      <c r="T491" s="308">
        <v>0.99</v>
      </c>
    </row>
    <row r="492" spans="1:20" x14ac:dyDescent="0.2">
      <c r="A492" s="12" t="s">
        <v>6225</v>
      </c>
      <c r="B492" s="306">
        <v>644</v>
      </c>
      <c r="C492" s="306">
        <v>626.15</v>
      </c>
      <c r="D492" s="306">
        <v>275.95000000000005</v>
      </c>
      <c r="E492" s="306">
        <v>194.4</v>
      </c>
      <c r="F492" s="306">
        <v>163.25</v>
      </c>
      <c r="H492" s="12" t="s">
        <v>6225</v>
      </c>
      <c r="I492" s="307">
        <v>1.3411881010675</v>
      </c>
      <c r="J492" s="307">
        <v>1.113523169734</v>
      </c>
      <c r="K492" s="307">
        <v>0.93132763111100003</v>
      </c>
      <c r="L492" s="307">
        <v>0.91065972533350004</v>
      </c>
      <c r="M492" s="307">
        <v>0.83784510344099994</v>
      </c>
      <c r="O492" s="12" t="s">
        <v>6225</v>
      </c>
      <c r="P492" s="307">
        <v>4.37</v>
      </c>
      <c r="R492" s="12" t="s">
        <v>6225</v>
      </c>
      <c r="S492" s="308">
        <v>0.92</v>
      </c>
      <c r="T492" s="308">
        <v>0.99</v>
      </c>
    </row>
    <row r="493" spans="1:20" x14ac:dyDescent="0.2">
      <c r="A493" s="12" t="s">
        <v>6226</v>
      </c>
      <c r="B493" s="306">
        <v>488.15000000000003</v>
      </c>
      <c r="C493" s="306">
        <v>479.3</v>
      </c>
      <c r="D493" s="306">
        <v>189.95000000000002</v>
      </c>
      <c r="E493" s="306">
        <v>127.6</v>
      </c>
      <c r="F493" s="306">
        <v>105.35</v>
      </c>
      <c r="H493" s="12" t="s">
        <v>6226</v>
      </c>
      <c r="I493" s="307">
        <v>0.95358537579449998</v>
      </c>
      <c r="J493" s="307">
        <v>0.82862403778649996</v>
      </c>
      <c r="K493" s="307">
        <v>0.67504559947050002</v>
      </c>
      <c r="L493" s="307">
        <v>0.69762131193499999</v>
      </c>
      <c r="M493" s="307">
        <v>0.634345723478</v>
      </c>
      <c r="O493" s="12" t="s">
        <v>6226</v>
      </c>
      <c r="P493" s="307">
        <v>4.1399999999999997</v>
      </c>
      <c r="R493" s="12" t="s">
        <v>6226</v>
      </c>
      <c r="S493" s="308">
        <v>0.92</v>
      </c>
      <c r="T493" s="308">
        <v>0.99</v>
      </c>
    </row>
    <row r="494" spans="1:20" x14ac:dyDescent="0.2">
      <c r="A494" s="12" t="s">
        <v>6227</v>
      </c>
      <c r="B494" s="306">
        <v>960</v>
      </c>
      <c r="C494" s="306">
        <v>457.04999999999995</v>
      </c>
      <c r="D494" s="306">
        <v>124.60000000000001</v>
      </c>
      <c r="E494" s="306">
        <v>25.25</v>
      </c>
      <c r="F494" s="306">
        <v>-1.4499999999999982</v>
      </c>
      <c r="H494" s="12" t="s">
        <v>6227</v>
      </c>
      <c r="I494" s="307">
        <v>2.9863534009545001</v>
      </c>
      <c r="J494" s="307">
        <v>2.7745868586804998</v>
      </c>
      <c r="K494" s="307">
        <v>2.3720396476915</v>
      </c>
      <c r="L494" s="307">
        <v>2.4289558805249998</v>
      </c>
      <c r="M494" s="307">
        <v>2.1666324610415</v>
      </c>
      <c r="O494" s="12" t="s">
        <v>6227</v>
      </c>
      <c r="P494" s="307">
        <v>4.75</v>
      </c>
      <c r="R494" s="12" t="s">
        <v>6227</v>
      </c>
      <c r="S494" s="308">
        <v>1</v>
      </c>
      <c r="T494" s="308">
        <v>1</v>
      </c>
    </row>
    <row r="495" spans="1:20" x14ac:dyDescent="0.2">
      <c r="A495" s="12" t="s">
        <v>6228</v>
      </c>
      <c r="B495" s="306">
        <v>1200.3999999999999</v>
      </c>
      <c r="C495" s="306">
        <v>643.95000000000005</v>
      </c>
      <c r="D495" s="306">
        <v>216.6</v>
      </c>
      <c r="E495" s="306">
        <v>109.80000000000001</v>
      </c>
      <c r="F495" s="306">
        <v>77.149999999999991</v>
      </c>
      <c r="H495" s="12" t="s">
        <v>6228</v>
      </c>
      <c r="I495" s="307">
        <v>1.1895174694390001</v>
      </c>
      <c r="J495" s="307">
        <v>0.95867286029349996</v>
      </c>
      <c r="K495" s="307">
        <v>0.84388649128350002</v>
      </c>
      <c r="L495" s="307">
        <v>0.84007087790900004</v>
      </c>
      <c r="M495" s="307">
        <v>0.76948203048450003</v>
      </c>
      <c r="O495" s="12" t="s">
        <v>6228</v>
      </c>
      <c r="P495" s="307">
        <v>5.04</v>
      </c>
      <c r="R495" s="12" t="s">
        <v>6228</v>
      </c>
      <c r="S495" s="308">
        <v>1</v>
      </c>
      <c r="T495" s="308">
        <v>1</v>
      </c>
    </row>
    <row r="496" spans="1:20" x14ac:dyDescent="0.2">
      <c r="A496" s="12" t="s">
        <v>6229</v>
      </c>
      <c r="B496" s="306">
        <v>302.7</v>
      </c>
      <c r="C496" s="306">
        <v>176.54999999999998</v>
      </c>
      <c r="D496" s="306">
        <v>14.85</v>
      </c>
      <c r="E496" s="306">
        <v>19.3</v>
      </c>
      <c r="F496" s="306">
        <v>-23.749999999999996</v>
      </c>
      <c r="H496" s="12" t="s">
        <v>6229</v>
      </c>
      <c r="I496" s="307">
        <v>2.273787603303</v>
      </c>
      <c r="J496" s="307">
        <v>2.0807811601199999</v>
      </c>
      <c r="K496" s="307">
        <v>1.6540683977605</v>
      </c>
      <c r="L496" s="307">
        <v>1.741191569807</v>
      </c>
      <c r="M496" s="307">
        <v>1.7624954111464999</v>
      </c>
      <c r="O496" s="12" t="s">
        <v>6229</v>
      </c>
      <c r="P496" s="307">
        <v>3.84</v>
      </c>
      <c r="R496" s="12" t="s">
        <v>6229</v>
      </c>
      <c r="S496" s="308">
        <v>1</v>
      </c>
      <c r="T496" s="308">
        <v>1</v>
      </c>
    </row>
    <row r="497" spans="1:20" x14ac:dyDescent="0.2">
      <c r="A497" s="12" t="s">
        <v>6230</v>
      </c>
      <c r="B497" s="306">
        <v>1213.75</v>
      </c>
      <c r="C497" s="306">
        <v>651.35</v>
      </c>
      <c r="D497" s="306">
        <v>206.25</v>
      </c>
      <c r="E497" s="306">
        <v>80.100000000000009</v>
      </c>
      <c r="F497" s="306">
        <v>63.8</v>
      </c>
      <c r="H497" s="12" t="s">
        <v>6230</v>
      </c>
      <c r="I497" s="307">
        <v>2.7424721127804998</v>
      </c>
      <c r="J497" s="307">
        <v>2.3981130057494999</v>
      </c>
      <c r="K497" s="307">
        <v>2.1338817795790002</v>
      </c>
      <c r="L497" s="307">
        <v>2.1526418786689998</v>
      </c>
      <c r="M497" s="307">
        <v>1.8772817801570001</v>
      </c>
      <c r="O497" s="12" t="s">
        <v>6230</v>
      </c>
      <c r="P497" s="307">
        <v>4.92</v>
      </c>
      <c r="R497" s="12" t="s">
        <v>6230</v>
      </c>
      <c r="S497" s="308">
        <v>0.86</v>
      </c>
      <c r="T497" s="308">
        <v>1</v>
      </c>
    </row>
    <row r="498" spans="1:20" x14ac:dyDescent="0.2">
      <c r="A498" s="12" t="s">
        <v>6231</v>
      </c>
      <c r="B498" s="306">
        <v>1099.5</v>
      </c>
      <c r="C498" s="306">
        <v>654.35</v>
      </c>
      <c r="D498" s="306">
        <v>231.45</v>
      </c>
      <c r="E498" s="306">
        <v>157.29999999999998</v>
      </c>
      <c r="F498" s="306">
        <v>78.649999999999991</v>
      </c>
      <c r="H498" s="12" t="s">
        <v>6231</v>
      </c>
      <c r="I498" s="307">
        <v>1.005414124129</v>
      </c>
      <c r="J498" s="307">
        <v>0.90620817639700002</v>
      </c>
      <c r="K498" s="307">
        <v>0.78029293504500008</v>
      </c>
      <c r="L498" s="307">
        <v>0.82003890769400001</v>
      </c>
      <c r="M498" s="307">
        <v>0.70461660312149998</v>
      </c>
      <c r="O498" s="12" t="s">
        <v>6231</v>
      </c>
      <c r="P498" s="307">
        <v>4.5999999999999996</v>
      </c>
      <c r="R498" s="12" t="s">
        <v>6231</v>
      </c>
      <c r="S498" s="308">
        <v>0.86</v>
      </c>
      <c r="T498" s="308">
        <v>1</v>
      </c>
    </row>
    <row r="499" spans="1:20" x14ac:dyDescent="0.2">
      <c r="A499" s="12" t="s">
        <v>6232</v>
      </c>
      <c r="B499" s="306">
        <v>322</v>
      </c>
      <c r="C499" s="306">
        <v>209.25</v>
      </c>
      <c r="D499" s="306">
        <v>35.6</v>
      </c>
      <c r="E499" s="306">
        <v>22.25</v>
      </c>
      <c r="F499" s="306">
        <v>-11.85</v>
      </c>
      <c r="H499" s="12" t="s">
        <v>6232</v>
      </c>
      <c r="I499" s="307">
        <v>1.2276736031820001</v>
      </c>
      <c r="J499" s="307">
        <v>1.2305353132125001</v>
      </c>
      <c r="K499" s="307">
        <v>1.024492191</v>
      </c>
      <c r="L499" s="307">
        <v>1.1090716207975</v>
      </c>
      <c r="M499" s="307">
        <v>1.098896651799</v>
      </c>
      <c r="O499" s="12" t="s">
        <v>6232</v>
      </c>
      <c r="P499" s="307">
        <v>4.2699999999999996</v>
      </c>
      <c r="R499" s="12" t="s">
        <v>6232</v>
      </c>
      <c r="S499" s="308">
        <v>0.86</v>
      </c>
      <c r="T499" s="308">
        <v>1</v>
      </c>
    </row>
    <row r="500" spans="1:20" x14ac:dyDescent="0.2">
      <c r="A500" s="12" t="s">
        <v>6233</v>
      </c>
      <c r="B500" s="306">
        <v>1362.1499999999999</v>
      </c>
      <c r="C500" s="306">
        <v>1028.25</v>
      </c>
      <c r="D500" s="306">
        <v>465.9</v>
      </c>
      <c r="E500" s="306">
        <v>274.5</v>
      </c>
      <c r="F500" s="306">
        <v>182.5</v>
      </c>
      <c r="H500" s="12" t="s">
        <v>6233</v>
      </c>
      <c r="I500" s="307">
        <v>2.9577363006474999</v>
      </c>
      <c r="J500" s="307">
        <v>2.0795092889950002</v>
      </c>
      <c r="K500" s="307">
        <v>1.582207679211</v>
      </c>
      <c r="L500" s="307">
        <v>1.4642416323890002</v>
      </c>
      <c r="M500" s="307">
        <v>1.302396031762</v>
      </c>
      <c r="O500" s="12" t="s">
        <v>6233</v>
      </c>
      <c r="P500" s="307">
        <v>4.0599999999999996</v>
      </c>
      <c r="R500" s="12" t="s">
        <v>6233</v>
      </c>
      <c r="S500" s="308">
        <v>1</v>
      </c>
      <c r="T500" s="308">
        <v>1</v>
      </c>
    </row>
    <row r="501" spans="1:20" x14ac:dyDescent="0.2">
      <c r="A501" s="12" t="s">
        <v>6234</v>
      </c>
      <c r="B501" s="306">
        <v>869.5</v>
      </c>
      <c r="C501" s="306">
        <v>844.30000000000007</v>
      </c>
      <c r="D501" s="306">
        <v>406.54999999999995</v>
      </c>
      <c r="E501" s="306">
        <v>231.45</v>
      </c>
      <c r="F501" s="306">
        <v>185.5</v>
      </c>
      <c r="H501" s="12" t="s">
        <v>6234</v>
      </c>
      <c r="I501" s="307">
        <v>1.9132121394315</v>
      </c>
      <c r="J501" s="307">
        <v>1.6244973941095</v>
      </c>
      <c r="K501" s="307">
        <v>1.3888832682465</v>
      </c>
      <c r="L501" s="307">
        <v>1.3125710007605</v>
      </c>
      <c r="M501" s="307">
        <v>1.2181345697465</v>
      </c>
      <c r="O501" s="12" t="s">
        <v>6234</v>
      </c>
      <c r="P501" s="307">
        <v>4.7</v>
      </c>
      <c r="R501" s="12" t="s">
        <v>6234</v>
      </c>
      <c r="S501" s="308">
        <v>1</v>
      </c>
      <c r="T501" s="308">
        <v>1</v>
      </c>
    </row>
    <row r="502" spans="1:20" x14ac:dyDescent="0.2">
      <c r="A502" s="12" t="s">
        <v>6235</v>
      </c>
      <c r="B502" s="306">
        <v>1014.8999999999999</v>
      </c>
      <c r="C502" s="306">
        <v>712.25</v>
      </c>
      <c r="D502" s="306">
        <v>304.20000000000005</v>
      </c>
      <c r="E502" s="306">
        <v>172.1</v>
      </c>
      <c r="F502" s="306">
        <v>151.35</v>
      </c>
      <c r="H502" s="12" t="s">
        <v>6235</v>
      </c>
      <c r="I502" s="307">
        <v>1.330059228726</v>
      </c>
      <c r="J502" s="307">
        <v>0.93355340557950006</v>
      </c>
      <c r="K502" s="307">
        <v>0.79269367851149997</v>
      </c>
      <c r="L502" s="307">
        <v>0.76725625601649994</v>
      </c>
      <c r="M502" s="307">
        <v>0.69793927971600001</v>
      </c>
      <c r="O502" s="12" t="s">
        <v>6235</v>
      </c>
      <c r="P502" s="307">
        <v>4.72</v>
      </c>
      <c r="R502" s="12" t="s">
        <v>6235</v>
      </c>
      <c r="S502" s="308">
        <v>1</v>
      </c>
      <c r="T502" s="308">
        <v>1</v>
      </c>
    </row>
    <row r="503" spans="1:20" x14ac:dyDescent="0.2">
      <c r="A503" s="12" t="s">
        <v>6236</v>
      </c>
      <c r="B503" s="306">
        <v>1057.95</v>
      </c>
      <c r="C503" s="306">
        <v>1100.95</v>
      </c>
      <c r="D503" s="306">
        <v>599.45000000000005</v>
      </c>
      <c r="E503" s="306">
        <v>370.95</v>
      </c>
      <c r="F503" s="306">
        <v>255.2</v>
      </c>
      <c r="H503" s="12" t="s">
        <v>6236</v>
      </c>
      <c r="I503" s="307">
        <v>2.6884175899775</v>
      </c>
      <c r="J503" s="307">
        <v>1.8852309746864999</v>
      </c>
      <c r="K503" s="307">
        <v>1.514480541817</v>
      </c>
      <c r="L503" s="307">
        <v>1.6989018549085</v>
      </c>
      <c r="M503" s="307">
        <v>1.4823657959165</v>
      </c>
      <c r="O503" s="12" t="s">
        <v>6236</v>
      </c>
      <c r="P503" s="307">
        <v>5.95</v>
      </c>
      <c r="R503" s="12" t="s">
        <v>6236</v>
      </c>
      <c r="S503" s="308">
        <v>0.7</v>
      </c>
      <c r="T503" s="308">
        <v>1</v>
      </c>
    </row>
    <row r="504" spans="1:20" x14ac:dyDescent="0.2">
      <c r="A504" s="12" t="s">
        <v>6237</v>
      </c>
      <c r="B504" s="306">
        <v>1325.05</v>
      </c>
      <c r="C504" s="306">
        <v>1026.75</v>
      </c>
      <c r="D504" s="306">
        <v>578.65</v>
      </c>
      <c r="E504" s="306">
        <v>366.5</v>
      </c>
      <c r="F504" s="306">
        <v>234.45</v>
      </c>
      <c r="H504" s="12" t="s">
        <v>6237</v>
      </c>
      <c r="I504" s="307">
        <v>2.0715600944650001</v>
      </c>
      <c r="J504" s="307">
        <v>1.9714002433895002</v>
      </c>
      <c r="K504" s="307">
        <v>1.9389675297085001</v>
      </c>
      <c r="L504" s="307">
        <v>1.838489710852</v>
      </c>
      <c r="M504" s="307">
        <v>1.6782339491310001</v>
      </c>
      <c r="O504" s="12" t="s">
        <v>6237</v>
      </c>
      <c r="P504" s="307">
        <v>5.97</v>
      </c>
      <c r="R504" s="12" t="s">
        <v>6237</v>
      </c>
      <c r="S504" s="308">
        <v>0.85</v>
      </c>
      <c r="T504" s="308">
        <v>0.75</v>
      </c>
    </row>
    <row r="505" spans="1:20" x14ac:dyDescent="0.2">
      <c r="A505" s="12" t="s">
        <v>6238</v>
      </c>
      <c r="B505" s="306">
        <v>1056.4499999999998</v>
      </c>
      <c r="C505" s="306">
        <v>899.14999999999986</v>
      </c>
      <c r="D505" s="306">
        <v>537.15</v>
      </c>
      <c r="E505" s="306">
        <v>365</v>
      </c>
      <c r="F505" s="306">
        <v>228.55</v>
      </c>
      <c r="H505" s="12" t="s">
        <v>6238</v>
      </c>
      <c r="I505" s="307">
        <v>1.7233853740599998</v>
      </c>
      <c r="J505" s="307">
        <v>1.6947682737530001</v>
      </c>
      <c r="K505" s="307">
        <v>1.6512066877295</v>
      </c>
      <c r="L505" s="307">
        <v>1.6140044573300001</v>
      </c>
      <c r="M505" s="307">
        <v>1.4874532804155001</v>
      </c>
      <c r="O505" s="12" t="s">
        <v>6238</v>
      </c>
      <c r="P505" s="307">
        <v>5.77</v>
      </c>
      <c r="R505" s="12" t="s">
        <v>6238</v>
      </c>
      <c r="S505" s="308">
        <v>0.85</v>
      </c>
      <c r="T505" s="308">
        <v>0.75</v>
      </c>
    </row>
    <row r="506" spans="1:20" x14ac:dyDescent="0.2">
      <c r="A506" s="12" t="s">
        <v>6239</v>
      </c>
      <c r="B506" s="306">
        <v>323.44999999999993</v>
      </c>
      <c r="C506" s="306">
        <v>359.09999999999997</v>
      </c>
      <c r="D506" s="306">
        <v>191.4</v>
      </c>
      <c r="E506" s="306">
        <v>90.5</v>
      </c>
      <c r="F506" s="306">
        <v>19.25</v>
      </c>
      <c r="H506" s="12" t="s">
        <v>6239</v>
      </c>
      <c r="I506" s="307">
        <v>3.2191058167869997</v>
      </c>
      <c r="J506" s="307">
        <v>3.3628272538855</v>
      </c>
      <c r="K506" s="307">
        <v>3.3974857420355002</v>
      </c>
      <c r="L506" s="307">
        <v>3.5116361754834999</v>
      </c>
      <c r="M506" s="307">
        <v>3.3052750854894999</v>
      </c>
      <c r="O506" s="12" t="s">
        <v>6239</v>
      </c>
      <c r="P506" s="307">
        <v>5.79</v>
      </c>
      <c r="R506" s="12" t="s">
        <v>6239</v>
      </c>
      <c r="S506" s="308">
        <v>0.85</v>
      </c>
      <c r="T506" s="308">
        <v>0.75</v>
      </c>
    </row>
    <row r="507" spans="1:20" x14ac:dyDescent="0.2">
      <c r="A507" s="12" t="s">
        <v>6240</v>
      </c>
      <c r="B507" s="306">
        <v>672.15</v>
      </c>
      <c r="C507" s="306">
        <v>989.7</v>
      </c>
      <c r="D507" s="306">
        <v>586.1</v>
      </c>
      <c r="E507" s="306">
        <v>408.05</v>
      </c>
      <c r="F507" s="306">
        <v>311.59999999999997</v>
      </c>
      <c r="H507" s="12" t="s">
        <v>6240</v>
      </c>
      <c r="I507" s="307">
        <v>2.5020884701995003</v>
      </c>
      <c r="J507" s="307">
        <v>2.3453303540714998</v>
      </c>
      <c r="K507" s="307">
        <v>1.798743738203</v>
      </c>
      <c r="L507" s="307">
        <v>1.828950677416</v>
      </c>
      <c r="M507" s="307">
        <v>1.9227511728675</v>
      </c>
      <c r="O507" s="12" t="s">
        <v>6240</v>
      </c>
      <c r="P507" s="307">
        <v>6.38</v>
      </c>
      <c r="R507" s="12" t="s">
        <v>6240</v>
      </c>
      <c r="S507" s="308">
        <v>0.87</v>
      </c>
      <c r="T507" s="308">
        <v>1</v>
      </c>
    </row>
    <row r="508" spans="1:20" x14ac:dyDescent="0.2">
      <c r="A508" s="12" t="s">
        <v>6241</v>
      </c>
      <c r="B508" s="306">
        <v>583.1</v>
      </c>
      <c r="C508" s="306">
        <v>807.19999999999993</v>
      </c>
      <c r="D508" s="306">
        <v>476.29999999999995</v>
      </c>
      <c r="E508" s="306">
        <v>302.7</v>
      </c>
      <c r="F508" s="306">
        <v>210.7</v>
      </c>
      <c r="H508" s="12" t="s">
        <v>6241</v>
      </c>
      <c r="I508" s="307">
        <v>2.5596406385949999</v>
      </c>
      <c r="J508" s="307">
        <v>2.0426250263770003</v>
      </c>
      <c r="K508" s="307">
        <v>1.660109785603</v>
      </c>
      <c r="L508" s="307">
        <v>1.7768039613005</v>
      </c>
      <c r="M508" s="307">
        <v>1.7640852500524999</v>
      </c>
      <c r="O508" s="12" t="s">
        <v>6241</v>
      </c>
      <c r="P508" s="307">
        <v>6.5</v>
      </c>
      <c r="R508" s="12" t="s">
        <v>6241</v>
      </c>
      <c r="S508" s="308">
        <v>0.87</v>
      </c>
      <c r="T508" s="308">
        <v>1</v>
      </c>
    </row>
    <row r="509" spans="1:20" x14ac:dyDescent="0.2">
      <c r="A509" s="12" t="s">
        <v>6242</v>
      </c>
      <c r="B509" s="306">
        <v>1120.25</v>
      </c>
      <c r="C509" s="306">
        <v>1390.35</v>
      </c>
      <c r="D509" s="306">
        <v>802.69999999999993</v>
      </c>
      <c r="E509" s="306">
        <v>538.65000000000009</v>
      </c>
      <c r="F509" s="306">
        <v>359.04999999999995</v>
      </c>
      <c r="H509" s="12" t="s">
        <v>6242</v>
      </c>
      <c r="I509" s="307">
        <v>2.5981147401189997</v>
      </c>
      <c r="J509" s="307">
        <v>2.1669504288230002</v>
      </c>
      <c r="K509" s="307">
        <v>1.5949263904585</v>
      </c>
      <c r="L509" s="307">
        <v>1.7396017309010001</v>
      </c>
      <c r="M509" s="307">
        <v>1.6260872330154998</v>
      </c>
      <c r="O509" s="12" t="s">
        <v>6242</v>
      </c>
      <c r="P509" s="307">
        <v>6.09</v>
      </c>
      <c r="R509" s="12" t="s">
        <v>6242</v>
      </c>
      <c r="S509" s="308">
        <v>0.92</v>
      </c>
      <c r="T509" s="308">
        <v>1</v>
      </c>
    </row>
    <row r="510" spans="1:20" x14ac:dyDescent="0.2">
      <c r="A510" s="12" t="s">
        <v>6243</v>
      </c>
      <c r="B510" s="306">
        <v>884.35</v>
      </c>
      <c r="C510" s="306">
        <v>1206.3500000000001</v>
      </c>
      <c r="D510" s="306">
        <v>672.2</v>
      </c>
      <c r="E510" s="306">
        <v>439.20000000000005</v>
      </c>
      <c r="F510" s="306">
        <v>280.45</v>
      </c>
      <c r="H510" s="12" t="s">
        <v>6243</v>
      </c>
      <c r="I510" s="307">
        <v>2.6194185814589996</v>
      </c>
      <c r="J510" s="307">
        <v>2.0451687686265001</v>
      </c>
      <c r="K510" s="307">
        <v>1.565673354589</v>
      </c>
      <c r="L510" s="307">
        <v>1.6839573691925001</v>
      </c>
      <c r="M510" s="307">
        <v>1.5768022269305</v>
      </c>
      <c r="O510" s="12" t="s">
        <v>6243</v>
      </c>
      <c r="P510" s="307">
        <v>6.12</v>
      </c>
      <c r="R510" s="12" t="s">
        <v>6243</v>
      </c>
      <c r="S510" s="308">
        <v>0.92</v>
      </c>
      <c r="T510" s="308">
        <v>1</v>
      </c>
    </row>
    <row r="511" spans="1:20" x14ac:dyDescent="0.2">
      <c r="A511" s="12" t="s">
        <v>6244</v>
      </c>
      <c r="B511" s="306">
        <v>770.1</v>
      </c>
      <c r="C511" s="306">
        <v>1008.9999999999999</v>
      </c>
      <c r="D511" s="306">
        <v>606.9</v>
      </c>
      <c r="E511" s="306">
        <v>418.45</v>
      </c>
      <c r="F511" s="306">
        <v>275.95</v>
      </c>
      <c r="H511" s="12" t="s">
        <v>6244</v>
      </c>
      <c r="I511" s="307">
        <v>1.81146244945</v>
      </c>
      <c r="J511" s="307">
        <v>1.5726686457754999</v>
      </c>
      <c r="K511" s="307">
        <v>1.1650339502875</v>
      </c>
      <c r="L511" s="307">
        <v>1.2572446068329999</v>
      </c>
      <c r="M511" s="307">
        <v>1.2725070603305</v>
      </c>
      <c r="O511" s="12" t="s">
        <v>6244</v>
      </c>
      <c r="P511" s="307">
        <v>5.86</v>
      </c>
      <c r="R511" s="12" t="s">
        <v>6244</v>
      </c>
      <c r="S511" s="308">
        <v>0.92</v>
      </c>
      <c r="T511" s="308">
        <v>0.95</v>
      </c>
    </row>
    <row r="512" spans="1:20" x14ac:dyDescent="0.2">
      <c r="A512" s="12" t="s">
        <v>6245</v>
      </c>
      <c r="B512" s="306">
        <v>692.95</v>
      </c>
      <c r="C512" s="306">
        <v>868</v>
      </c>
      <c r="D512" s="306">
        <v>464.45</v>
      </c>
      <c r="E512" s="306">
        <v>305.64999999999998</v>
      </c>
      <c r="F512" s="306">
        <v>201.79999999999998</v>
      </c>
      <c r="H512" s="12" t="s">
        <v>6245</v>
      </c>
      <c r="I512" s="307">
        <v>2.4753791765789996</v>
      </c>
      <c r="J512" s="307">
        <v>2.0470765753135001</v>
      </c>
      <c r="K512" s="307">
        <v>1.6251333296720001</v>
      </c>
      <c r="L512" s="307">
        <v>1.6671050767889999</v>
      </c>
      <c r="M512" s="307">
        <v>1.6912706281594998</v>
      </c>
      <c r="O512" s="12" t="s">
        <v>6245</v>
      </c>
      <c r="P512" s="307">
        <v>6.11</v>
      </c>
      <c r="R512" s="12" t="s">
        <v>6245</v>
      </c>
      <c r="S512" s="308">
        <v>0.73</v>
      </c>
      <c r="T512" s="308">
        <v>0.98</v>
      </c>
    </row>
    <row r="513" spans="1:20" x14ac:dyDescent="0.2">
      <c r="A513" s="12" t="s">
        <v>6246</v>
      </c>
      <c r="B513" s="306">
        <v>-99.399999999999991</v>
      </c>
      <c r="C513" s="306">
        <v>406.54999999999995</v>
      </c>
      <c r="D513" s="306">
        <v>416.95</v>
      </c>
      <c r="E513" s="306">
        <v>237.4</v>
      </c>
      <c r="F513" s="306">
        <v>170.65</v>
      </c>
      <c r="H513" s="12" t="s">
        <v>6246</v>
      </c>
      <c r="I513" s="307">
        <v>4.8734921823284996</v>
      </c>
      <c r="J513" s="307">
        <v>4.0165690120165003</v>
      </c>
      <c r="K513" s="307">
        <v>3.583814861814</v>
      </c>
      <c r="L513" s="307">
        <v>3.6400951590849999</v>
      </c>
      <c r="M513" s="307">
        <v>3.5653727305049996</v>
      </c>
      <c r="O513" s="12" t="s">
        <v>6246</v>
      </c>
      <c r="P513" s="307">
        <v>7.13</v>
      </c>
      <c r="R513" s="12" t="s">
        <v>6246</v>
      </c>
      <c r="S513" s="308">
        <v>1</v>
      </c>
      <c r="T513" s="308">
        <v>1</v>
      </c>
    </row>
    <row r="514" spans="1:20" x14ac:dyDescent="0.2">
      <c r="A514" s="12" t="s">
        <v>6247</v>
      </c>
      <c r="B514" s="306">
        <v>750.80000000000007</v>
      </c>
      <c r="C514" s="306">
        <v>1120.3000000000002</v>
      </c>
      <c r="D514" s="306">
        <v>816.1</v>
      </c>
      <c r="E514" s="306">
        <v>522.29999999999995</v>
      </c>
      <c r="F514" s="306">
        <v>387.29999999999995</v>
      </c>
      <c r="H514" s="12" t="s">
        <v>6247</v>
      </c>
      <c r="I514" s="307">
        <v>3.1501068082680002</v>
      </c>
      <c r="J514" s="307">
        <v>2.4025645546860002</v>
      </c>
      <c r="K514" s="307">
        <v>2.1252966494869998</v>
      </c>
      <c r="L514" s="307">
        <v>2.0613851254675</v>
      </c>
      <c r="M514" s="307">
        <v>1.9828470835125001</v>
      </c>
      <c r="O514" s="12" t="s">
        <v>6247</v>
      </c>
      <c r="P514" s="307">
        <v>6.51</v>
      </c>
      <c r="R514" s="12" t="s">
        <v>6247</v>
      </c>
      <c r="S514" s="308">
        <v>0.89</v>
      </c>
      <c r="T514" s="308">
        <v>1</v>
      </c>
    </row>
    <row r="515" spans="1:20" x14ac:dyDescent="0.2">
      <c r="A515" s="12" t="s">
        <v>6248</v>
      </c>
      <c r="B515" s="306">
        <v>409.50000000000006</v>
      </c>
      <c r="C515" s="306">
        <v>681.05</v>
      </c>
      <c r="D515" s="306">
        <v>452.55</v>
      </c>
      <c r="E515" s="306">
        <v>290.8</v>
      </c>
      <c r="F515" s="306">
        <v>213.65</v>
      </c>
      <c r="H515" s="12" t="s">
        <v>6248</v>
      </c>
      <c r="I515" s="307">
        <v>2.7205323358779996</v>
      </c>
      <c r="J515" s="307">
        <v>2.2842805400824999</v>
      </c>
      <c r="K515" s="307">
        <v>2.0454867364079998</v>
      </c>
      <c r="L515" s="307">
        <v>2.0766475789639998</v>
      </c>
      <c r="M515" s="307">
        <v>1.9974736014474999</v>
      </c>
      <c r="O515" s="12" t="s">
        <v>6248</v>
      </c>
      <c r="P515" s="307">
        <v>6.45</v>
      </c>
      <c r="R515" s="12" t="s">
        <v>6248</v>
      </c>
      <c r="S515" s="308">
        <v>0.89</v>
      </c>
      <c r="T515" s="308">
        <v>1</v>
      </c>
    </row>
    <row r="516" spans="1:20" x14ac:dyDescent="0.2">
      <c r="A516" s="12" t="s">
        <v>6249</v>
      </c>
      <c r="B516" s="306">
        <v>218.10000000000002</v>
      </c>
      <c r="C516" s="306">
        <v>396.2</v>
      </c>
      <c r="D516" s="306">
        <v>345.7</v>
      </c>
      <c r="E516" s="306">
        <v>224.05</v>
      </c>
      <c r="F516" s="306">
        <v>152.79999999999998</v>
      </c>
      <c r="H516" s="12" t="s">
        <v>6249</v>
      </c>
      <c r="I516" s="307">
        <v>3.2550361760620001</v>
      </c>
      <c r="J516" s="307">
        <v>2.4047903291544999</v>
      </c>
      <c r="K516" s="307">
        <v>2.4531214318955001</v>
      </c>
      <c r="L516" s="307">
        <v>2.3659982598489999</v>
      </c>
      <c r="M516" s="307">
        <v>2.2690180865855001</v>
      </c>
      <c r="O516" s="12" t="s">
        <v>6249</v>
      </c>
      <c r="P516" s="307">
        <v>6.73</v>
      </c>
      <c r="R516" s="12" t="s">
        <v>6249</v>
      </c>
      <c r="S516" s="308">
        <v>1</v>
      </c>
      <c r="T516" s="308">
        <v>1</v>
      </c>
    </row>
    <row r="517" spans="1:20" x14ac:dyDescent="0.2">
      <c r="A517" s="12" t="s">
        <v>6250</v>
      </c>
      <c r="B517" s="306">
        <v>348.7</v>
      </c>
      <c r="C517" s="306">
        <v>600.94999999999993</v>
      </c>
      <c r="D517" s="306">
        <v>436.20000000000005</v>
      </c>
      <c r="E517" s="306">
        <v>252.24999999999997</v>
      </c>
      <c r="F517" s="306">
        <v>204.75</v>
      </c>
      <c r="H517" s="12" t="s">
        <v>6250</v>
      </c>
      <c r="I517" s="307">
        <v>2.3307038361369998</v>
      </c>
      <c r="J517" s="307">
        <v>2.0012892148220001</v>
      </c>
      <c r="K517" s="307">
        <v>1.9494604664874999</v>
      </c>
      <c r="L517" s="307">
        <v>1.878553651282</v>
      </c>
      <c r="M517" s="307">
        <v>1.7936562537034999</v>
      </c>
      <c r="O517" s="12" t="s">
        <v>6250</v>
      </c>
      <c r="P517" s="307">
        <v>6.8</v>
      </c>
      <c r="R517" s="12" t="s">
        <v>6250</v>
      </c>
      <c r="S517" s="308">
        <v>1</v>
      </c>
      <c r="T517" s="308">
        <v>1</v>
      </c>
    </row>
    <row r="518" spans="1:20" x14ac:dyDescent="0.2">
      <c r="A518" s="12" t="s">
        <v>6251</v>
      </c>
      <c r="B518" s="306">
        <v>175.1</v>
      </c>
      <c r="C518" s="306">
        <v>458.5</v>
      </c>
      <c r="D518" s="306">
        <v>313.09999999999997</v>
      </c>
      <c r="E518" s="306">
        <v>166.15</v>
      </c>
      <c r="F518" s="306">
        <v>100.9</v>
      </c>
      <c r="H518" s="12" t="s">
        <v>6251</v>
      </c>
      <c r="I518" s="307">
        <v>2.88110606538</v>
      </c>
      <c r="J518" s="307">
        <v>2.7440619516864997</v>
      </c>
      <c r="K518" s="307">
        <v>2.4439003662409999</v>
      </c>
      <c r="L518" s="307">
        <v>2.5914374167140002</v>
      </c>
      <c r="M518" s="307">
        <v>2.590165545589</v>
      </c>
      <c r="O518" s="12" t="s">
        <v>6251</v>
      </c>
      <c r="P518" s="307">
        <v>6.38</v>
      </c>
      <c r="R518" s="12" t="s">
        <v>6251</v>
      </c>
      <c r="S518" s="308">
        <v>0.86</v>
      </c>
      <c r="T518" s="308">
        <v>1</v>
      </c>
    </row>
    <row r="519" spans="1:20" x14ac:dyDescent="0.2">
      <c r="A519" s="12" t="s">
        <v>6252</v>
      </c>
      <c r="B519" s="306">
        <v>1007.55</v>
      </c>
      <c r="C519" s="306">
        <v>1250.8499999999999</v>
      </c>
      <c r="D519" s="306">
        <v>746.35</v>
      </c>
      <c r="E519" s="306">
        <v>479.25</v>
      </c>
      <c r="F519" s="306">
        <v>299.74999999999994</v>
      </c>
      <c r="H519" s="12" t="s">
        <v>6252</v>
      </c>
      <c r="I519" s="307">
        <v>3.0308688903209999</v>
      </c>
      <c r="J519" s="307">
        <v>2.1962034646925002</v>
      </c>
      <c r="K519" s="307">
        <v>1.9265667862420002</v>
      </c>
      <c r="L519" s="307">
        <v>1.9542299832054999</v>
      </c>
      <c r="M519" s="307">
        <v>1.6569301077915002</v>
      </c>
      <c r="O519" s="12" t="s">
        <v>6252</v>
      </c>
      <c r="P519" s="307">
        <v>6.02</v>
      </c>
      <c r="R519" s="12" t="s">
        <v>6252</v>
      </c>
      <c r="S519" s="308">
        <v>0.94</v>
      </c>
      <c r="T519" s="308">
        <v>1</v>
      </c>
    </row>
    <row r="520" spans="1:20" x14ac:dyDescent="0.2">
      <c r="A520" s="12" t="s">
        <v>6253</v>
      </c>
      <c r="B520" s="306">
        <v>879.89999999999986</v>
      </c>
      <c r="C520" s="306">
        <v>1130.6500000000001</v>
      </c>
      <c r="D520" s="306">
        <v>644</v>
      </c>
      <c r="E520" s="306">
        <v>400.65000000000003</v>
      </c>
      <c r="F520" s="306">
        <v>274.49999999999994</v>
      </c>
      <c r="H520" s="12" t="s">
        <v>6253</v>
      </c>
      <c r="I520" s="307">
        <v>2.7812641820854997</v>
      </c>
      <c r="J520" s="307">
        <v>1.9341980129905001</v>
      </c>
      <c r="K520" s="307">
        <v>1.68332143363</v>
      </c>
      <c r="L520" s="307">
        <v>1.7809375424559999</v>
      </c>
      <c r="M520" s="307">
        <v>1.5357843831569999</v>
      </c>
      <c r="O520" s="12" t="s">
        <v>6253</v>
      </c>
      <c r="P520" s="307">
        <v>6.13</v>
      </c>
      <c r="R520" s="12" t="s">
        <v>6253</v>
      </c>
      <c r="S520" s="308">
        <v>0.94</v>
      </c>
      <c r="T520" s="308">
        <v>1</v>
      </c>
    </row>
    <row r="521" spans="1:20" x14ac:dyDescent="0.2">
      <c r="A521" s="12" t="s">
        <v>6254</v>
      </c>
      <c r="B521" s="306">
        <v>1734.55</v>
      </c>
      <c r="C521" s="306">
        <v>1918.55</v>
      </c>
      <c r="D521" s="306">
        <v>1087.6500000000001</v>
      </c>
      <c r="E521" s="306">
        <v>712.25</v>
      </c>
      <c r="F521" s="306">
        <v>390.25</v>
      </c>
      <c r="H521" s="12" t="s">
        <v>6254</v>
      </c>
      <c r="I521" s="307">
        <v>4.3428039555189999</v>
      </c>
      <c r="J521" s="307">
        <v>3.284925147494</v>
      </c>
      <c r="K521" s="307">
        <v>2.4553472063640003</v>
      </c>
      <c r="L521" s="307">
        <v>2.5017705024180001</v>
      </c>
      <c r="M521" s="307">
        <v>2.1192552616440001</v>
      </c>
      <c r="O521" s="12" t="s">
        <v>6254</v>
      </c>
      <c r="P521" s="307">
        <v>5.38</v>
      </c>
      <c r="R521" s="12" t="s">
        <v>6254</v>
      </c>
      <c r="S521" s="308">
        <v>0.95</v>
      </c>
      <c r="T521" s="308">
        <v>1</v>
      </c>
    </row>
    <row r="522" spans="1:20" x14ac:dyDescent="0.2">
      <c r="A522" s="12" t="s">
        <v>6255</v>
      </c>
      <c r="B522" s="306">
        <v>1330.95</v>
      </c>
      <c r="C522" s="306">
        <v>1510.5</v>
      </c>
      <c r="D522" s="306">
        <v>839.85</v>
      </c>
      <c r="E522" s="306">
        <v>529.75</v>
      </c>
      <c r="F522" s="306">
        <v>365</v>
      </c>
      <c r="H522" s="12" t="s">
        <v>6255</v>
      </c>
      <c r="I522" s="307">
        <v>3.0833335742179999</v>
      </c>
      <c r="J522" s="307">
        <v>2.2400830184969998</v>
      </c>
      <c r="K522" s="307">
        <v>1.7430993764939999</v>
      </c>
      <c r="L522" s="307">
        <v>1.8648810366905</v>
      </c>
      <c r="M522" s="307">
        <v>1.5920646804279999</v>
      </c>
      <c r="O522" s="12" t="s">
        <v>6255</v>
      </c>
      <c r="P522" s="307">
        <v>5.47</v>
      </c>
      <c r="R522" s="12" t="s">
        <v>6255</v>
      </c>
      <c r="S522" s="308">
        <v>0.95</v>
      </c>
      <c r="T522" s="308">
        <v>1</v>
      </c>
    </row>
    <row r="523" spans="1:20" x14ac:dyDescent="0.2">
      <c r="A523" s="12" t="s">
        <v>6256</v>
      </c>
      <c r="B523" s="306">
        <v>939.25</v>
      </c>
      <c r="C523" s="306">
        <v>1193</v>
      </c>
      <c r="D523" s="306">
        <v>682.55</v>
      </c>
      <c r="E523" s="306">
        <v>419.9</v>
      </c>
      <c r="F523" s="306">
        <v>292.3</v>
      </c>
      <c r="H523" s="12" t="s">
        <v>6256</v>
      </c>
      <c r="I523" s="307">
        <v>2.8823779365044997</v>
      </c>
      <c r="J523" s="307">
        <v>1.7774398968630001</v>
      </c>
      <c r="K523" s="307">
        <v>1.5300609630955</v>
      </c>
      <c r="L523" s="307">
        <v>1.6963581126589999</v>
      </c>
      <c r="M523" s="307">
        <v>1.3771184603425</v>
      </c>
      <c r="O523" s="12" t="s">
        <v>6256</v>
      </c>
      <c r="P523" s="307">
        <v>5.82</v>
      </c>
      <c r="R523" s="12" t="s">
        <v>6256</v>
      </c>
      <c r="S523" s="308">
        <v>0.95</v>
      </c>
      <c r="T523" s="308">
        <v>1</v>
      </c>
    </row>
    <row r="524" spans="1:20" x14ac:dyDescent="0.2">
      <c r="A524" s="12" t="s">
        <v>6257</v>
      </c>
      <c r="B524" s="306">
        <v>587.6</v>
      </c>
      <c r="C524" s="306">
        <v>586.09999999999991</v>
      </c>
      <c r="D524" s="306">
        <v>351.65000000000003</v>
      </c>
      <c r="E524" s="306">
        <v>210.7</v>
      </c>
      <c r="F524" s="306">
        <v>126.15</v>
      </c>
      <c r="H524" s="12" t="s">
        <v>6257</v>
      </c>
      <c r="I524" s="307">
        <v>2.8016141200820002</v>
      </c>
      <c r="J524" s="307">
        <v>2.418780911527</v>
      </c>
      <c r="K524" s="307">
        <v>2.184120689007</v>
      </c>
      <c r="L524" s="307">
        <v>2.1981112713800002</v>
      </c>
      <c r="M524" s="307">
        <v>2.1265685206114999</v>
      </c>
      <c r="O524" s="12" t="s">
        <v>6257</v>
      </c>
      <c r="P524" s="307">
        <v>6.38</v>
      </c>
      <c r="R524" s="12" t="s">
        <v>6257</v>
      </c>
      <c r="S524" s="308">
        <v>0.8</v>
      </c>
      <c r="T524" s="308">
        <v>1</v>
      </c>
    </row>
    <row r="525" spans="1:20" x14ac:dyDescent="0.2">
      <c r="A525" s="12" t="s">
        <v>6258</v>
      </c>
      <c r="B525" s="306">
        <v>1341.3500000000001</v>
      </c>
      <c r="C525" s="306">
        <v>1152.9000000000001</v>
      </c>
      <c r="D525" s="306">
        <v>578.65</v>
      </c>
      <c r="E525" s="306">
        <v>336.8</v>
      </c>
      <c r="F525" s="306">
        <v>224.04999999999998</v>
      </c>
      <c r="H525" s="12" t="s">
        <v>6258</v>
      </c>
      <c r="I525" s="307">
        <v>2.8582123851340002</v>
      </c>
      <c r="J525" s="307">
        <v>2.1857105279129998</v>
      </c>
      <c r="K525" s="307">
        <v>1.9148019783380001</v>
      </c>
      <c r="L525" s="307">
        <v>1.918935559493</v>
      </c>
      <c r="M525" s="307">
        <v>1.711620566156</v>
      </c>
      <c r="O525" s="12" t="s">
        <v>6258</v>
      </c>
      <c r="P525" s="307">
        <v>5.38</v>
      </c>
      <c r="R525" s="12" t="s">
        <v>6258</v>
      </c>
      <c r="S525" s="308">
        <v>0.94</v>
      </c>
      <c r="T525" s="308">
        <v>1</v>
      </c>
    </row>
    <row r="526" spans="1:20" x14ac:dyDescent="0.2">
      <c r="A526" s="12" t="s">
        <v>6259</v>
      </c>
      <c r="B526" s="306">
        <v>939.24999999999989</v>
      </c>
      <c r="C526" s="306">
        <v>814.6</v>
      </c>
      <c r="D526" s="306">
        <v>400.59999999999997</v>
      </c>
      <c r="E526" s="306">
        <v>216.65</v>
      </c>
      <c r="F526" s="306">
        <v>163.20000000000002</v>
      </c>
      <c r="H526" s="12" t="s">
        <v>6259</v>
      </c>
      <c r="I526" s="307">
        <v>2.5345211838805</v>
      </c>
      <c r="J526" s="307">
        <v>1.7599516688975001</v>
      </c>
      <c r="K526" s="307">
        <v>1.6629714956335</v>
      </c>
      <c r="L526" s="307">
        <v>1.5949263904589999</v>
      </c>
      <c r="M526" s="307">
        <v>1.4651955357325002</v>
      </c>
      <c r="O526" s="12" t="s">
        <v>6259</v>
      </c>
      <c r="P526" s="307">
        <v>5.51</v>
      </c>
      <c r="R526" s="12" t="s">
        <v>6259</v>
      </c>
      <c r="S526" s="308">
        <v>0.94</v>
      </c>
      <c r="T526" s="308">
        <v>1</v>
      </c>
    </row>
    <row r="527" spans="1:20" x14ac:dyDescent="0.2">
      <c r="A527" s="12" t="s">
        <v>6260</v>
      </c>
      <c r="B527" s="306">
        <v>1093.5999999999999</v>
      </c>
      <c r="C527" s="306">
        <v>1037.1999999999998</v>
      </c>
      <c r="D527" s="306">
        <v>559.4</v>
      </c>
      <c r="E527" s="306">
        <v>338.3</v>
      </c>
      <c r="F527" s="306">
        <v>253.74999999999997</v>
      </c>
      <c r="H527" s="12" t="s">
        <v>6260</v>
      </c>
      <c r="I527" s="307">
        <v>2.5068579869169998</v>
      </c>
      <c r="J527" s="307">
        <v>1.9809392768259999</v>
      </c>
      <c r="K527" s="307">
        <v>1.7287908263405001</v>
      </c>
      <c r="L527" s="307">
        <v>1.7685367989895</v>
      </c>
      <c r="M527" s="307">
        <v>1.6658332056645</v>
      </c>
      <c r="O527" s="12" t="s">
        <v>6260</v>
      </c>
      <c r="P527" s="307">
        <v>5.4</v>
      </c>
      <c r="R527" s="12" t="s">
        <v>6260</v>
      </c>
      <c r="S527" s="308">
        <v>0.9</v>
      </c>
      <c r="T527" s="308">
        <v>1</v>
      </c>
    </row>
    <row r="528" spans="1:20" x14ac:dyDescent="0.2">
      <c r="A528" s="12" t="s">
        <v>6261</v>
      </c>
      <c r="B528" s="306">
        <v>964.49999999999989</v>
      </c>
      <c r="C528" s="306">
        <v>841.35</v>
      </c>
      <c r="D528" s="306">
        <v>421.4</v>
      </c>
      <c r="E528" s="306">
        <v>249.3</v>
      </c>
      <c r="F528" s="306">
        <v>169.2</v>
      </c>
      <c r="H528" s="12" t="s">
        <v>6261</v>
      </c>
      <c r="I528" s="307">
        <v>2.5389727328175002</v>
      </c>
      <c r="J528" s="307">
        <v>1.8642451011280001</v>
      </c>
      <c r="K528" s="307">
        <v>1.6101888439555001</v>
      </c>
      <c r="L528" s="307">
        <v>1.6880909503479999</v>
      </c>
      <c r="M528" s="307">
        <v>1.5459593521550001</v>
      </c>
      <c r="O528" s="12" t="s">
        <v>6261</v>
      </c>
      <c r="P528" s="307">
        <v>5.29</v>
      </c>
      <c r="R528" s="12" t="s">
        <v>6261</v>
      </c>
      <c r="S528" s="308">
        <v>0.9</v>
      </c>
      <c r="T528" s="308">
        <v>1</v>
      </c>
    </row>
    <row r="529" spans="1:20" x14ac:dyDescent="0.2">
      <c r="A529" s="12" t="s">
        <v>6262</v>
      </c>
      <c r="B529" s="306">
        <v>851.7</v>
      </c>
      <c r="C529" s="306">
        <v>882.9</v>
      </c>
      <c r="D529" s="306">
        <v>522.29999999999995</v>
      </c>
      <c r="E529" s="306">
        <v>313.09999999999997</v>
      </c>
      <c r="F529" s="306">
        <v>224.05</v>
      </c>
      <c r="H529" s="12" t="s">
        <v>6262</v>
      </c>
      <c r="I529" s="307">
        <v>2.2057424981285001</v>
      </c>
      <c r="J529" s="307">
        <v>1.952004208737</v>
      </c>
      <c r="K529" s="307">
        <v>1.8159139983869999</v>
      </c>
      <c r="L529" s="307">
        <v>1.91003246162</v>
      </c>
      <c r="M529" s="307">
        <v>1.8009695126710001</v>
      </c>
      <c r="O529" s="12" t="s">
        <v>6262</v>
      </c>
      <c r="P529" s="307">
        <v>5.05</v>
      </c>
      <c r="R529" s="12" t="s">
        <v>6262</v>
      </c>
      <c r="S529" s="308">
        <v>0.97</v>
      </c>
      <c r="T529" s="308">
        <v>1</v>
      </c>
    </row>
    <row r="530" spans="1:20" x14ac:dyDescent="0.2">
      <c r="A530" s="12" t="s">
        <v>6263</v>
      </c>
      <c r="B530" s="306">
        <v>876.9</v>
      </c>
      <c r="C530" s="306">
        <v>747.85</v>
      </c>
      <c r="D530" s="306">
        <v>387.29999999999995</v>
      </c>
      <c r="E530" s="306">
        <v>222.55</v>
      </c>
      <c r="F530" s="306">
        <v>161.75</v>
      </c>
      <c r="H530" s="12" t="s">
        <v>6263</v>
      </c>
      <c r="I530" s="307">
        <v>2.0489843820005</v>
      </c>
      <c r="J530" s="307">
        <v>1.6820495625055001</v>
      </c>
      <c r="K530" s="307">
        <v>1.4973102816330002</v>
      </c>
      <c r="L530" s="307">
        <v>1.5500929333105</v>
      </c>
      <c r="M530" s="307">
        <v>1.411776948492</v>
      </c>
      <c r="O530" s="12" t="s">
        <v>6263</v>
      </c>
      <c r="P530" s="307">
        <v>5.09</v>
      </c>
      <c r="R530" s="12" t="s">
        <v>6263</v>
      </c>
      <c r="S530" s="308">
        <v>0.97</v>
      </c>
      <c r="T530" s="308">
        <v>1</v>
      </c>
    </row>
    <row r="531" spans="1:20" x14ac:dyDescent="0.2">
      <c r="A531" s="12" t="s">
        <v>6264</v>
      </c>
      <c r="B531" s="306">
        <v>-368</v>
      </c>
      <c r="C531" s="306">
        <v>-185.5</v>
      </c>
      <c r="D531" s="306">
        <v>-166.15</v>
      </c>
      <c r="E531" s="306">
        <v>-160.25</v>
      </c>
      <c r="F531" s="306">
        <v>-146.9</v>
      </c>
      <c r="H531" s="12" t="s">
        <v>6264</v>
      </c>
      <c r="I531" s="307">
        <v>2.3927075534690001</v>
      </c>
      <c r="J531" s="307">
        <v>2.5462859917845</v>
      </c>
      <c r="K531" s="307">
        <v>2.6702934264494997</v>
      </c>
      <c r="L531" s="307">
        <v>2.8483553839170002</v>
      </c>
      <c r="M531" s="307">
        <v>2.784761827679</v>
      </c>
      <c r="O531" s="12" t="s">
        <v>6264</v>
      </c>
      <c r="P531" s="307">
        <v>6.87</v>
      </c>
      <c r="R531" s="12" t="s">
        <v>6264</v>
      </c>
      <c r="S531" s="308">
        <v>0.74</v>
      </c>
      <c r="T531" s="308">
        <v>0.96</v>
      </c>
    </row>
    <row r="532" spans="1:20" x14ac:dyDescent="0.2">
      <c r="A532" s="12" t="s">
        <v>6265</v>
      </c>
      <c r="B532" s="306">
        <v>-299.74999999999994</v>
      </c>
      <c r="C532" s="306">
        <v>-92</v>
      </c>
      <c r="D532" s="306">
        <v>-115.75</v>
      </c>
      <c r="E532" s="306">
        <v>-71.2</v>
      </c>
      <c r="F532" s="306">
        <v>-77.149999999999991</v>
      </c>
      <c r="H532" s="12" t="s">
        <v>6265</v>
      </c>
      <c r="I532" s="307">
        <v>1.7354681497455</v>
      </c>
      <c r="J532" s="307">
        <v>1.7046252749695001</v>
      </c>
      <c r="K532" s="307">
        <v>1.8248170962604999</v>
      </c>
      <c r="L532" s="307">
        <v>1.9733080500769999</v>
      </c>
      <c r="M532" s="307">
        <v>1.8203655473234999</v>
      </c>
      <c r="O532" s="12" t="s">
        <v>6265</v>
      </c>
      <c r="P532" s="307">
        <v>6.52</v>
      </c>
      <c r="R532" s="12" t="s">
        <v>6265</v>
      </c>
      <c r="S532" s="308">
        <v>0.74</v>
      </c>
      <c r="T532" s="308">
        <v>0.96</v>
      </c>
    </row>
    <row r="533" spans="1:20" x14ac:dyDescent="0.2">
      <c r="A533" s="12" t="s">
        <v>6266</v>
      </c>
      <c r="B533" s="306">
        <v>-253.7</v>
      </c>
      <c r="C533" s="306">
        <v>-90.550000000000011</v>
      </c>
      <c r="D533" s="306">
        <v>-89.05</v>
      </c>
      <c r="E533" s="306">
        <v>-60.85</v>
      </c>
      <c r="F533" s="306">
        <v>-56.400000000000006</v>
      </c>
      <c r="H533" s="12" t="s">
        <v>6266</v>
      </c>
      <c r="I533" s="307">
        <v>1.843895163132</v>
      </c>
      <c r="J533" s="307">
        <v>1.6775980135690001</v>
      </c>
      <c r="K533" s="307">
        <v>2.0260907017549998</v>
      </c>
      <c r="L533" s="307">
        <v>2.0938178391490001</v>
      </c>
      <c r="M533" s="307">
        <v>1.8642451011280001</v>
      </c>
      <c r="O533" s="12" t="s">
        <v>6266</v>
      </c>
      <c r="P533" s="307">
        <v>6.5</v>
      </c>
      <c r="R533" s="12" t="s">
        <v>6266</v>
      </c>
      <c r="S533" s="308">
        <v>0.74</v>
      </c>
      <c r="T533" s="308">
        <v>0.96</v>
      </c>
    </row>
    <row r="534" spans="1:20" x14ac:dyDescent="0.2">
      <c r="A534" s="12" t="s">
        <v>6267</v>
      </c>
      <c r="B534" s="306">
        <v>-140.95000000000002</v>
      </c>
      <c r="C534" s="306">
        <v>47.449999999999996</v>
      </c>
      <c r="D534" s="306">
        <v>13.35</v>
      </c>
      <c r="E534" s="306">
        <v>-7.4</v>
      </c>
      <c r="F534" s="306">
        <v>-111.3</v>
      </c>
      <c r="H534" s="12" t="s">
        <v>6267</v>
      </c>
      <c r="I534" s="307">
        <v>3.1036835122144999</v>
      </c>
      <c r="J534" s="307">
        <v>3.2162441067565002</v>
      </c>
      <c r="K534" s="307">
        <v>3.4086146143775</v>
      </c>
      <c r="L534" s="307">
        <v>3.4566277493374997</v>
      </c>
      <c r="M534" s="307">
        <v>3.3943060642234997</v>
      </c>
      <c r="O534" s="12" t="s">
        <v>6267</v>
      </c>
      <c r="P534" s="307">
        <v>6.68</v>
      </c>
      <c r="R534" s="12" t="s">
        <v>6267</v>
      </c>
      <c r="S534" s="308">
        <v>0.94</v>
      </c>
      <c r="T534" s="308">
        <v>1</v>
      </c>
    </row>
    <row r="535" spans="1:20" x14ac:dyDescent="0.2">
      <c r="A535" s="12" t="s">
        <v>6268</v>
      </c>
      <c r="B535" s="306">
        <v>11.899999999999993</v>
      </c>
      <c r="C535" s="306">
        <v>175.04999999999998</v>
      </c>
      <c r="D535" s="306">
        <v>121.7</v>
      </c>
      <c r="E535" s="306">
        <v>34.15</v>
      </c>
      <c r="F535" s="306">
        <v>-16.3</v>
      </c>
      <c r="H535" s="12" t="s">
        <v>6268</v>
      </c>
      <c r="I535" s="307">
        <v>2.4032004902484996</v>
      </c>
      <c r="J535" s="307">
        <v>2.7281635626265004</v>
      </c>
      <c r="K535" s="307">
        <v>2.6518512951405002</v>
      </c>
      <c r="L535" s="307">
        <v>2.6486716173284997</v>
      </c>
      <c r="M535" s="307">
        <v>2.7688634386189999</v>
      </c>
      <c r="O535" s="12" t="s">
        <v>6268</v>
      </c>
      <c r="P535" s="307">
        <v>6.43</v>
      </c>
      <c r="R535" s="12" t="s">
        <v>6268</v>
      </c>
      <c r="S535" s="308">
        <v>0.94</v>
      </c>
      <c r="T535" s="308">
        <v>1</v>
      </c>
    </row>
    <row r="536" spans="1:20" x14ac:dyDescent="0.2">
      <c r="A536" s="12" t="s">
        <v>6269</v>
      </c>
      <c r="B536" s="306">
        <v>56.400000000000006</v>
      </c>
      <c r="C536" s="306">
        <v>172.15000000000003</v>
      </c>
      <c r="D536" s="306">
        <v>93.5</v>
      </c>
      <c r="E536" s="306">
        <v>57.85</v>
      </c>
      <c r="F536" s="306">
        <v>8.9</v>
      </c>
      <c r="H536" s="12" t="s">
        <v>6269</v>
      </c>
      <c r="I536" s="307">
        <v>1.8035132549205</v>
      </c>
      <c r="J536" s="307">
        <v>1.9256128828985</v>
      </c>
      <c r="K536" s="307">
        <v>1.8661529078150001</v>
      </c>
      <c r="L536" s="307">
        <v>1.918299623931</v>
      </c>
      <c r="M536" s="307">
        <v>1.896995782591</v>
      </c>
      <c r="O536" s="12" t="s">
        <v>6269</v>
      </c>
      <c r="P536" s="307">
        <v>6.39</v>
      </c>
      <c r="R536" s="12" t="s">
        <v>6269</v>
      </c>
      <c r="S536" s="308">
        <v>0.94</v>
      </c>
      <c r="T536" s="308">
        <v>1</v>
      </c>
    </row>
    <row r="537" spans="1:20" x14ac:dyDescent="0.2">
      <c r="A537" s="12" t="s">
        <v>6270</v>
      </c>
      <c r="B537" s="306">
        <v>74.149999999999991</v>
      </c>
      <c r="C537" s="306">
        <v>382.79999999999995</v>
      </c>
      <c r="D537" s="306">
        <v>121.64999999999999</v>
      </c>
      <c r="E537" s="306">
        <v>123.15</v>
      </c>
      <c r="F537" s="306">
        <v>97.949999999999989</v>
      </c>
      <c r="H537" s="12" t="s">
        <v>6270</v>
      </c>
      <c r="I537" s="307">
        <v>1.07504906821</v>
      </c>
      <c r="J537" s="307">
        <v>1.2683734791750001</v>
      </c>
      <c r="K537" s="307">
        <v>1.071551422617</v>
      </c>
      <c r="L537" s="307">
        <v>1.2702812858620001</v>
      </c>
      <c r="M537" s="307">
        <v>1.2314892165560001</v>
      </c>
      <c r="O537" s="12" t="s">
        <v>6270</v>
      </c>
      <c r="P537" s="307">
        <v>5.32</v>
      </c>
      <c r="R537" s="12" t="s">
        <v>6270</v>
      </c>
      <c r="S537" s="308">
        <v>0.92</v>
      </c>
      <c r="T537" s="308">
        <v>0.95</v>
      </c>
    </row>
    <row r="538" spans="1:20" x14ac:dyDescent="0.2">
      <c r="A538" s="12" t="s">
        <v>6271</v>
      </c>
      <c r="B538" s="306">
        <v>43.050000000000004</v>
      </c>
      <c r="C538" s="306">
        <v>313.09999999999997</v>
      </c>
      <c r="D538" s="306">
        <v>103.85</v>
      </c>
      <c r="E538" s="306">
        <v>100.9</v>
      </c>
      <c r="F538" s="306">
        <v>77.149999999999991</v>
      </c>
      <c r="H538" s="12" t="s">
        <v>6271</v>
      </c>
      <c r="I538" s="307">
        <v>0.93864089007849993</v>
      </c>
      <c r="J538" s="307">
        <v>1.0365749666855</v>
      </c>
      <c r="K538" s="307">
        <v>0.85215365359399997</v>
      </c>
      <c r="L538" s="307">
        <v>1.0512014846205</v>
      </c>
      <c r="M538" s="307">
        <v>1.0076398985970001</v>
      </c>
      <c r="O538" s="12" t="s">
        <v>6271</v>
      </c>
      <c r="P538" s="307">
        <v>5.25</v>
      </c>
      <c r="R538" s="12" t="s">
        <v>6271</v>
      </c>
      <c r="S538" s="308">
        <v>0.92</v>
      </c>
      <c r="T538" s="308">
        <v>0.95</v>
      </c>
    </row>
    <row r="539" spans="1:20" x14ac:dyDescent="0.2">
      <c r="A539" s="12" t="s">
        <v>6272</v>
      </c>
      <c r="B539" s="306">
        <v>31.150000000000013</v>
      </c>
      <c r="C539" s="306">
        <v>250.75000000000003</v>
      </c>
      <c r="D539" s="306">
        <v>96.449999999999989</v>
      </c>
      <c r="E539" s="306">
        <v>80.150000000000006</v>
      </c>
      <c r="F539" s="306">
        <v>48.95</v>
      </c>
      <c r="H539" s="12" t="s">
        <v>6272</v>
      </c>
      <c r="I539" s="307">
        <v>1.0298976432805</v>
      </c>
      <c r="J539" s="307">
        <v>1.1132052019525001</v>
      </c>
      <c r="K539" s="307">
        <v>0.88108872168300001</v>
      </c>
      <c r="L539" s="307">
        <v>1.0575608402445</v>
      </c>
      <c r="M539" s="307">
        <v>1.0919013606129999</v>
      </c>
      <c r="O539" s="12" t="s">
        <v>6272</v>
      </c>
      <c r="P539" s="307">
        <v>5.41</v>
      </c>
      <c r="R539" s="12" t="s">
        <v>6272</v>
      </c>
      <c r="S539" s="308">
        <v>0.92</v>
      </c>
      <c r="T539" s="308">
        <v>0.95</v>
      </c>
    </row>
    <row r="540" spans="1:20" x14ac:dyDescent="0.2">
      <c r="A540" s="12" t="s">
        <v>6273</v>
      </c>
      <c r="B540" s="306">
        <v>-71.200000000000017</v>
      </c>
      <c r="C540" s="306">
        <v>333.84999999999997</v>
      </c>
      <c r="D540" s="306">
        <v>109.80000000000001</v>
      </c>
      <c r="E540" s="306">
        <v>66.75</v>
      </c>
      <c r="F540" s="306">
        <v>105.35</v>
      </c>
      <c r="H540" s="12" t="s">
        <v>6273</v>
      </c>
      <c r="I540" s="307">
        <v>1.0105016086280001</v>
      </c>
      <c r="J540" s="307">
        <v>1.2642398980189999</v>
      </c>
      <c r="K540" s="307">
        <v>1.1519972712585</v>
      </c>
      <c r="L540" s="307">
        <v>1.2861796749215</v>
      </c>
      <c r="M540" s="307">
        <v>1.276958609267</v>
      </c>
      <c r="O540" s="12" t="s">
        <v>6273</v>
      </c>
      <c r="P540" s="307">
        <v>5.14</v>
      </c>
      <c r="R540" s="12" t="s">
        <v>6273</v>
      </c>
      <c r="S540" s="308">
        <v>0.89</v>
      </c>
      <c r="T540" s="308">
        <v>1</v>
      </c>
    </row>
    <row r="541" spans="1:20" x14ac:dyDescent="0.2">
      <c r="A541" s="12" t="s">
        <v>6274</v>
      </c>
      <c r="B541" s="306">
        <v>-10.399999999999993</v>
      </c>
      <c r="C541" s="306">
        <v>313.09999999999997</v>
      </c>
      <c r="D541" s="306">
        <v>129.1</v>
      </c>
      <c r="E541" s="306">
        <v>77.149999999999991</v>
      </c>
      <c r="F541" s="306">
        <v>72.7</v>
      </c>
      <c r="H541" s="12" t="s">
        <v>6274</v>
      </c>
      <c r="I541" s="307">
        <v>0.89825898186700004</v>
      </c>
      <c r="J541" s="307">
        <v>1.0540631946515</v>
      </c>
      <c r="K541" s="307">
        <v>0.9287838888615001</v>
      </c>
      <c r="L541" s="307">
        <v>1.0979427484555</v>
      </c>
      <c r="M541" s="307">
        <v>1.0327593533115</v>
      </c>
      <c r="O541" s="12" t="s">
        <v>6274</v>
      </c>
      <c r="P541" s="307">
        <v>5.18</v>
      </c>
      <c r="R541" s="12" t="s">
        <v>6274</v>
      </c>
      <c r="S541" s="308">
        <v>0.89</v>
      </c>
      <c r="T541" s="308">
        <v>1</v>
      </c>
    </row>
    <row r="542" spans="1:20" x14ac:dyDescent="0.2">
      <c r="A542" s="12" t="s">
        <v>6275</v>
      </c>
      <c r="B542" s="306">
        <v>-11.85</v>
      </c>
      <c r="C542" s="306">
        <v>379.85</v>
      </c>
      <c r="D542" s="306">
        <v>143.95000000000002</v>
      </c>
      <c r="E542" s="306">
        <v>106.80000000000001</v>
      </c>
      <c r="F542" s="306">
        <v>86.05</v>
      </c>
      <c r="H542" s="12" t="s">
        <v>6275</v>
      </c>
      <c r="I542" s="307">
        <v>1.257562574614</v>
      </c>
      <c r="J542" s="307">
        <v>1.5685350646195</v>
      </c>
      <c r="K542" s="307">
        <v>1.3462755855665001</v>
      </c>
      <c r="L542" s="307">
        <v>1.5100289928799999</v>
      </c>
      <c r="M542" s="307">
        <v>1.5990599716139999</v>
      </c>
      <c r="O542" s="12" t="s">
        <v>6275</v>
      </c>
      <c r="P542" s="307">
        <v>4.91</v>
      </c>
      <c r="R542" s="12" t="s">
        <v>6275</v>
      </c>
      <c r="S542" s="308">
        <v>0.87</v>
      </c>
      <c r="T542" s="308">
        <v>1</v>
      </c>
    </row>
    <row r="543" spans="1:20" x14ac:dyDescent="0.2">
      <c r="A543" s="12" t="s">
        <v>6276</v>
      </c>
      <c r="B543" s="306">
        <v>-35.599999999999994</v>
      </c>
      <c r="C543" s="306">
        <v>354.65000000000003</v>
      </c>
      <c r="D543" s="306">
        <v>137.95000000000002</v>
      </c>
      <c r="E543" s="306">
        <v>78.649999999999991</v>
      </c>
      <c r="F543" s="306">
        <v>87.55</v>
      </c>
      <c r="H543" s="12" t="s">
        <v>6276</v>
      </c>
      <c r="I543" s="307">
        <v>0.97997670163349992</v>
      </c>
      <c r="J543" s="307">
        <v>1.2416641855544999</v>
      </c>
      <c r="K543" s="307">
        <v>1.0505655490579999</v>
      </c>
      <c r="L543" s="307">
        <v>1.2130470852470001</v>
      </c>
      <c r="M543" s="307">
        <v>1.2531110256770002</v>
      </c>
      <c r="O543" s="12" t="s">
        <v>6276</v>
      </c>
      <c r="P543" s="307">
        <v>4.97</v>
      </c>
      <c r="R543" s="12" t="s">
        <v>6276</v>
      </c>
      <c r="S543" s="308">
        <v>0.87</v>
      </c>
      <c r="T543" s="308">
        <v>1</v>
      </c>
    </row>
    <row r="544" spans="1:20" x14ac:dyDescent="0.2">
      <c r="A544" s="12" t="s">
        <v>6277</v>
      </c>
      <c r="B544" s="306">
        <v>14.849999999999975</v>
      </c>
      <c r="C544" s="306">
        <v>229.99999999999997</v>
      </c>
      <c r="D544" s="306">
        <v>89</v>
      </c>
      <c r="E544" s="306">
        <v>56.349999999999994</v>
      </c>
      <c r="F544" s="306">
        <v>37.1</v>
      </c>
      <c r="H544" s="12" t="s">
        <v>6277</v>
      </c>
      <c r="I544" s="307">
        <v>1.06964361593</v>
      </c>
      <c r="J544" s="307">
        <v>1.1834760815965</v>
      </c>
      <c r="K544" s="307">
        <v>0.96376034479250006</v>
      </c>
      <c r="L544" s="307">
        <v>1.1752089192855</v>
      </c>
      <c r="M544" s="307">
        <v>1.1399144955730001</v>
      </c>
      <c r="O544" s="12" t="s">
        <v>6277</v>
      </c>
      <c r="P544" s="307">
        <v>5.07</v>
      </c>
      <c r="R544" s="12" t="s">
        <v>6277</v>
      </c>
      <c r="S544" s="308">
        <v>0.87</v>
      </c>
      <c r="T544" s="308">
        <v>1</v>
      </c>
    </row>
    <row r="545" spans="1:20" x14ac:dyDescent="0.2">
      <c r="A545" s="12" t="s">
        <v>6278</v>
      </c>
      <c r="B545" s="306">
        <v>185.5</v>
      </c>
      <c r="C545" s="306">
        <v>464.45000000000005</v>
      </c>
      <c r="D545" s="306">
        <v>135.05000000000001</v>
      </c>
      <c r="E545" s="306">
        <v>135</v>
      </c>
      <c r="F545" s="306">
        <v>97.9</v>
      </c>
      <c r="H545" s="12" t="s">
        <v>6278</v>
      </c>
      <c r="I545" s="307">
        <v>1.4626517934829999</v>
      </c>
      <c r="J545" s="307">
        <v>1.532604705345</v>
      </c>
      <c r="K545" s="307">
        <v>1.285225771578</v>
      </c>
      <c r="L545" s="307">
        <v>1.5154344451605</v>
      </c>
      <c r="M545" s="307">
        <v>1.4839556348225</v>
      </c>
      <c r="O545" s="12" t="s">
        <v>6278</v>
      </c>
      <c r="P545" s="307">
        <v>5.37</v>
      </c>
      <c r="R545" s="12" t="s">
        <v>6278</v>
      </c>
      <c r="S545" s="308">
        <v>0.97</v>
      </c>
      <c r="T545" s="308">
        <v>1</v>
      </c>
    </row>
    <row r="546" spans="1:20" x14ac:dyDescent="0.2">
      <c r="A546" s="12" t="s">
        <v>6279</v>
      </c>
      <c r="B546" s="306">
        <v>151.35</v>
      </c>
      <c r="C546" s="306">
        <v>412.5</v>
      </c>
      <c r="D546" s="306">
        <v>114.24999999999999</v>
      </c>
      <c r="E546" s="306">
        <v>115.75</v>
      </c>
      <c r="F546" s="306">
        <v>84.600000000000009</v>
      </c>
      <c r="H546" s="12" t="s">
        <v>6279</v>
      </c>
      <c r="I546" s="307">
        <v>1.294128869451</v>
      </c>
      <c r="J546" s="307">
        <v>1.3227459697585</v>
      </c>
      <c r="K546" s="307">
        <v>1.119882525358</v>
      </c>
      <c r="L546" s="307">
        <v>1.3297412609450001</v>
      </c>
      <c r="M546" s="307">
        <v>1.2715531569865002</v>
      </c>
      <c r="O546" s="12" t="s">
        <v>6279</v>
      </c>
      <c r="P546" s="307">
        <v>5.35</v>
      </c>
      <c r="R546" s="12" t="s">
        <v>6279</v>
      </c>
      <c r="S546" s="308">
        <v>0.97</v>
      </c>
      <c r="T546" s="308">
        <v>1</v>
      </c>
    </row>
    <row r="547" spans="1:20" x14ac:dyDescent="0.2">
      <c r="A547" s="12" t="s">
        <v>6280</v>
      </c>
      <c r="B547" s="306">
        <v>87.549999999999983</v>
      </c>
      <c r="C547" s="306">
        <v>293.8</v>
      </c>
      <c r="D547" s="306">
        <v>90.5</v>
      </c>
      <c r="E547" s="306">
        <v>92</v>
      </c>
      <c r="F547" s="306">
        <v>51.9</v>
      </c>
      <c r="H547" s="12" t="s">
        <v>6280</v>
      </c>
      <c r="I547" s="307">
        <v>1.3306951642880001</v>
      </c>
      <c r="J547" s="307">
        <v>1.2448438633665</v>
      </c>
      <c r="K547" s="307">
        <v>1.1303754621375002</v>
      </c>
      <c r="L547" s="307">
        <v>1.3561325867835001</v>
      </c>
      <c r="M547" s="307">
        <v>1.2089135040915</v>
      </c>
      <c r="O547" s="12" t="s">
        <v>6280</v>
      </c>
      <c r="P547" s="307">
        <v>5.18</v>
      </c>
      <c r="R547" s="12" t="s">
        <v>6280</v>
      </c>
      <c r="S547" s="308">
        <v>0.97</v>
      </c>
      <c r="T547" s="308">
        <v>1</v>
      </c>
    </row>
    <row r="548" spans="1:20" x14ac:dyDescent="0.2">
      <c r="A548" s="12" t="s">
        <v>6281</v>
      </c>
      <c r="B548" s="306">
        <v>170.65</v>
      </c>
      <c r="C548" s="306">
        <v>514.85</v>
      </c>
      <c r="D548" s="306">
        <v>207.7</v>
      </c>
      <c r="E548" s="306">
        <v>154.29999999999998</v>
      </c>
      <c r="F548" s="306">
        <v>96.45</v>
      </c>
      <c r="H548" s="12" t="s">
        <v>6281</v>
      </c>
      <c r="I548" s="307">
        <v>1.6241794263284999</v>
      </c>
      <c r="J548" s="307">
        <v>1.7589977655535001</v>
      </c>
      <c r="K548" s="307">
        <v>1.464241632389</v>
      </c>
      <c r="L548" s="307">
        <v>1.7049432427510001</v>
      </c>
      <c r="M548" s="307">
        <v>1.6925424992845</v>
      </c>
      <c r="O548" s="12" t="s">
        <v>6281</v>
      </c>
      <c r="P548" s="307">
        <v>5.05</v>
      </c>
      <c r="R548" s="12" t="s">
        <v>6281</v>
      </c>
      <c r="S548" s="308">
        <v>0.94</v>
      </c>
      <c r="T548" s="308">
        <v>1</v>
      </c>
    </row>
    <row r="549" spans="1:20" x14ac:dyDescent="0.2">
      <c r="A549" s="12" t="s">
        <v>6282</v>
      </c>
      <c r="B549" s="306">
        <v>161.75</v>
      </c>
      <c r="C549" s="306">
        <v>464.45000000000005</v>
      </c>
      <c r="D549" s="306">
        <v>169.15</v>
      </c>
      <c r="E549" s="306">
        <v>123.14999999999999</v>
      </c>
      <c r="F549" s="306">
        <v>90.5</v>
      </c>
      <c r="H549" s="12" t="s">
        <v>6282</v>
      </c>
      <c r="I549" s="307">
        <v>1.5237016074715</v>
      </c>
      <c r="J549" s="307">
        <v>1.5812537758675</v>
      </c>
      <c r="K549" s="307">
        <v>1.302396031762</v>
      </c>
      <c r="L549" s="307">
        <v>1.5367382865004999</v>
      </c>
      <c r="M549" s="307">
        <v>1.5306968986579998</v>
      </c>
      <c r="O549" s="12" t="s">
        <v>6282</v>
      </c>
      <c r="P549" s="307">
        <v>5.19</v>
      </c>
      <c r="R549" s="12" t="s">
        <v>6282</v>
      </c>
      <c r="S549" s="308">
        <v>0.94</v>
      </c>
      <c r="T549" s="308">
        <v>1</v>
      </c>
    </row>
    <row r="550" spans="1:20" x14ac:dyDescent="0.2">
      <c r="A550" s="12" t="s">
        <v>6283</v>
      </c>
      <c r="B550" s="306">
        <v>75.649999999999991</v>
      </c>
      <c r="C550" s="306">
        <v>320.5</v>
      </c>
      <c r="D550" s="306">
        <v>96.45</v>
      </c>
      <c r="E550" s="306">
        <v>75.7</v>
      </c>
      <c r="F550" s="306">
        <v>71.2</v>
      </c>
      <c r="H550" s="12" t="s">
        <v>6283</v>
      </c>
      <c r="I550" s="307">
        <v>1.4445276299550001</v>
      </c>
      <c r="J550" s="307">
        <v>1.3729848791865</v>
      </c>
      <c r="K550" s="307">
        <v>1.1965127606250001</v>
      </c>
      <c r="L550" s="307">
        <v>1.4314909509260001</v>
      </c>
      <c r="M550" s="307">
        <v>1.337372487693</v>
      </c>
      <c r="O550" s="12" t="s">
        <v>6283</v>
      </c>
      <c r="P550" s="307">
        <v>5.21</v>
      </c>
      <c r="R550" s="12" t="s">
        <v>6283</v>
      </c>
      <c r="S550" s="308">
        <v>0.94</v>
      </c>
      <c r="T550" s="308">
        <v>1</v>
      </c>
    </row>
    <row r="551" spans="1:20" x14ac:dyDescent="0.2">
      <c r="A551" s="12" t="s">
        <v>6284</v>
      </c>
      <c r="B551" s="306">
        <v>100.89999999999999</v>
      </c>
      <c r="C551" s="306">
        <v>497.09999999999997</v>
      </c>
      <c r="D551" s="306">
        <v>210.7</v>
      </c>
      <c r="E551" s="306">
        <v>164.70000000000002</v>
      </c>
      <c r="F551" s="306">
        <v>111.30000000000001</v>
      </c>
      <c r="H551" s="12" t="s">
        <v>6284</v>
      </c>
      <c r="I551" s="307">
        <v>1.620681780735</v>
      </c>
      <c r="J551" s="307">
        <v>1.8244991284795</v>
      </c>
      <c r="K551" s="307">
        <v>1.542779674343</v>
      </c>
      <c r="L551" s="307">
        <v>1.8747380379075</v>
      </c>
      <c r="M551" s="307">
        <v>1.7787117679875</v>
      </c>
      <c r="O551" s="12" t="s">
        <v>6284</v>
      </c>
      <c r="P551" s="307">
        <v>5.38</v>
      </c>
      <c r="R551" s="12" t="s">
        <v>6284</v>
      </c>
      <c r="S551" s="308">
        <v>0.86</v>
      </c>
      <c r="T551" s="308">
        <v>1</v>
      </c>
    </row>
    <row r="552" spans="1:20" x14ac:dyDescent="0.2">
      <c r="A552" s="12" t="s">
        <v>6285</v>
      </c>
      <c r="B552" s="306">
        <v>108.34999999999998</v>
      </c>
      <c r="C552" s="306">
        <v>458.5</v>
      </c>
      <c r="D552" s="306">
        <v>197.35</v>
      </c>
      <c r="E552" s="306">
        <v>151.35</v>
      </c>
      <c r="F552" s="306">
        <v>99.450000000000017</v>
      </c>
      <c r="H552" s="12" t="s">
        <v>6285</v>
      </c>
      <c r="I552" s="307">
        <v>1.5691710001820001</v>
      </c>
      <c r="J552" s="307">
        <v>1.6553402688849999</v>
      </c>
      <c r="K552" s="307">
        <v>1.4095511740240001</v>
      </c>
      <c r="L552" s="307">
        <v>1.7160721150930001</v>
      </c>
      <c r="M552" s="307">
        <v>1.6356262664510002</v>
      </c>
      <c r="O552" s="12" t="s">
        <v>6285</v>
      </c>
      <c r="P552" s="307">
        <v>5.63</v>
      </c>
      <c r="R552" s="12" t="s">
        <v>6285</v>
      </c>
      <c r="S552" s="308">
        <v>0.86</v>
      </c>
      <c r="T552" s="308">
        <v>1</v>
      </c>
    </row>
    <row r="553" spans="1:20" x14ac:dyDescent="0.2">
      <c r="A553" s="12" t="s">
        <v>6286</v>
      </c>
      <c r="B553" s="306">
        <v>35.600000000000009</v>
      </c>
      <c r="C553" s="306">
        <v>262.64999999999998</v>
      </c>
      <c r="D553" s="306">
        <v>103.85</v>
      </c>
      <c r="E553" s="306">
        <v>92</v>
      </c>
      <c r="F553" s="306">
        <v>60.85</v>
      </c>
      <c r="H553" s="12" t="s">
        <v>6286</v>
      </c>
      <c r="I553" s="307">
        <v>1.5367382865004999</v>
      </c>
      <c r="J553" s="307">
        <v>1.4451635655169999</v>
      </c>
      <c r="K553" s="307">
        <v>1.2709172214244999</v>
      </c>
      <c r="L553" s="307">
        <v>1.537374222063</v>
      </c>
      <c r="M553" s="307">
        <v>1.4232237886150001</v>
      </c>
      <c r="O553" s="12" t="s">
        <v>6286</v>
      </c>
      <c r="P553" s="307">
        <v>5.92</v>
      </c>
      <c r="R553" s="12" t="s">
        <v>6286</v>
      </c>
      <c r="S553" s="308">
        <v>0.86</v>
      </c>
      <c r="T553" s="308">
        <v>1</v>
      </c>
    </row>
    <row r="554" spans="1:20" x14ac:dyDescent="0.2">
      <c r="A554" s="12" t="s">
        <v>6287</v>
      </c>
      <c r="B554" s="306">
        <v>-4.4500000000000099</v>
      </c>
      <c r="C554" s="306">
        <v>305.64999999999998</v>
      </c>
      <c r="D554" s="306">
        <v>127.6</v>
      </c>
      <c r="E554" s="306">
        <v>97.949999999999989</v>
      </c>
      <c r="F554" s="306">
        <v>44.5</v>
      </c>
      <c r="H554" s="12" t="s">
        <v>6287</v>
      </c>
      <c r="I554" s="307">
        <v>1.2295814098690001</v>
      </c>
      <c r="J554" s="307">
        <v>1.4477073077665001</v>
      </c>
      <c r="K554" s="307">
        <v>1.3020780639804999</v>
      </c>
      <c r="L554" s="307">
        <v>1.3930168494015001</v>
      </c>
      <c r="M554" s="307">
        <v>1.4295831442389999</v>
      </c>
      <c r="O554" s="12" t="s">
        <v>6287</v>
      </c>
      <c r="P554" s="307">
        <v>4.97</v>
      </c>
      <c r="R554" s="12" t="s">
        <v>6287</v>
      </c>
      <c r="S554" s="308">
        <v>0.96</v>
      </c>
      <c r="T554" s="308">
        <v>1</v>
      </c>
    </row>
    <row r="555" spans="1:20" x14ac:dyDescent="0.2">
      <c r="A555" s="12" t="s">
        <v>6288</v>
      </c>
      <c r="B555" s="306">
        <v>32.649999999999984</v>
      </c>
      <c r="C555" s="306">
        <v>332.40000000000003</v>
      </c>
      <c r="D555" s="306">
        <v>148.35000000000002</v>
      </c>
      <c r="E555" s="306">
        <v>105.35</v>
      </c>
      <c r="F555" s="306">
        <v>46</v>
      </c>
      <c r="H555" s="12" t="s">
        <v>6288</v>
      </c>
      <c r="I555" s="307">
        <v>0.98093060497700002</v>
      </c>
      <c r="J555" s="307">
        <v>1.1850659205024998</v>
      </c>
      <c r="K555" s="307">
        <v>1.032123417749</v>
      </c>
      <c r="L555" s="307">
        <v>1.1341910755115001</v>
      </c>
      <c r="M555" s="307">
        <v>1.1599464657879999</v>
      </c>
      <c r="O555" s="12" t="s">
        <v>6288</v>
      </c>
      <c r="P555" s="307">
        <v>4.9000000000000004</v>
      </c>
      <c r="R555" s="12" t="s">
        <v>6288</v>
      </c>
      <c r="S555" s="308">
        <v>0.96</v>
      </c>
      <c r="T555" s="308">
        <v>1</v>
      </c>
    </row>
    <row r="556" spans="1:20" x14ac:dyDescent="0.2">
      <c r="A556" s="12" t="s">
        <v>6289</v>
      </c>
      <c r="B556" s="306">
        <v>-17.800000000000011</v>
      </c>
      <c r="C556" s="306">
        <v>231.49999999999997</v>
      </c>
      <c r="D556" s="306">
        <v>93.45</v>
      </c>
      <c r="E556" s="306">
        <v>99.399999999999991</v>
      </c>
      <c r="F556" s="306">
        <v>7.4</v>
      </c>
      <c r="H556" s="12" t="s">
        <v>6289</v>
      </c>
      <c r="I556" s="307">
        <v>1.033713256655</v>
      </c>
      <c r="J556" s="307">
        <v>1.0884037150200001</v>
      </c>
      <c r="K556" s="307">
        <v>0.99651102625550003</v>
      </c>
      <c r="L556" s="307">
        <v>1.130057494356</v>
      </c>
      <c r="M556" s="307">
        <v>1.0531092913075</v>
      </c>
      <c r="O556" s="12" t="s">
        <v>6289</v>
      </c>
      <c r="P556" s="307">
        <v>4.88</v>
      </c>
      <c r="R556" s="12" t="s">
        <v>6289</v>
      </c>
      <c r="S556" s="308">
        <v>0.96</v>
      </c>
      <c r="T556" s="308">
        <v>1</v>
      </c>
    </row>
    <row r="557" spans="1:20" x14ac:dyDescent="0.2">
      <c r="A557" s="12" t="s">
        <v>6290</v>
      </c>
      <c r="B557" s="306">
        <v>175.09999999999997</v>
      </c>
      <c r="C557" s="306">
        <v>548.99999999999989</v>
      </c>
      <c r="D557" s="306">
        <v>201.8</v>
      </c>
      <c r="E557" s="306">
        <v>155.79999999999998</v>
      </c>
      <c r="F557" s="306">
        <v>130.6</v>
      </c>
      <c r="H557" s="12" t="s">
        <v>6290</v>
      </c>
      <c r="I557" s="307">
        <v>1.5644014834640001</v>
      </c>
      <c r="J557" s="307">
        <v>1.8706044567519999</v>
      </c>
      <c r="K557" s="307">
        <v>1.5548624500285</v>
      </c>
      <c r="L557" s="307">
        <v>1.7138463406244999</v>
      </c>
      <c r="M557" s="307">
        <v>1.7710805412389998</v>
      </c>
      <c r="O557" s="12" t="s">
        <v>6290</v>
      </c>
      <c r="P557" s="307">
        <v>5.16</v>
      </c>
      <c r="R557" s="12" t="s">
        <v>6290</v>
      </c>
      <c r="S557" s="308">
        <v>0.97</v>
      </c>
      <c r="T557" s="308">
        <v>1</v>
      </c>
    </row>
    <row r="558" spans="1:20" x14ac:dyDescent="0.2">
      <c r="A558" s="12" t="s">
        <v>6291</v>
      </c>
      <c r="B558" s="306">
        <v>111.29999999999998</v>
      </c>
      <c r="C558" s="306">
        <v>436.25</v>
      </c>
      <c r="D558" s="306">
        <v>148.35</v>
      </c>
      <c r="E558" s="306">
        <v>120.15</v>
      </c>
      <c r="F558" s="306">
        <v>84.600000000000009</v>
      </c>
      <c r="H558" s="12" t="s">
        <v>6291</v>
      </c>
      <c r="I558" s="307">
        <v>1.1615363046939999</v>
      </c>
      <c r="J558" s="307">
        <v>1.298898386169</v>
      </c>
      <c r="K558" s="307">
        <v>1.0868138761135</v>
      </c>
      <c r="L558" s="307">
        <v>1.269327382518</v>
      </c>
      <c r="M558" s="307">
        <v>1.2289454743069999</v>
      </c>
      <c r="O558" s="12" t="s">
        <v>6291</v>
      </c>
      <c r="P558" s="307">
        <v>5.25</v>
      </c>
      <c r="R558" s="12" t="s">
        <v>6291</v>
      </c>
      <c r="S558" s="308">
        <v>0.97</v>
      </c>
      <c r="T558" s="308">
        <v>1</v>
      </c>
    </row>
    <row r="559" spans="1:20" x14ac:dyDescent="0.2">
      <c r="A559" s="12" t="s">
        <v>6292</v>
      </c>
      <c r="B559" s="306">
        <v>32.650000000000013</v>
      </c>
      <c r="C559" s="306">
        <v>243.35000000000002</v>
      </c>
      <c r="D559" s="306">
        <v>102.4</v>
      </c>
      <c r="E559" s="306">
        <v>96.45</v>
      </c>
      <c r="F559" s="306">
        <v>17.8</v>
      </c>
      <c r="H559" s="12" t="s">
        <v>6292</v>
      </c>
      <c r="I559" s="307">
        <v>1.1812503071280001</v>
      </c>
      <c r="J559" s="307">
        <v>1.1399144955730001</v>
      </c>
      <c r="K559" s="307">
        <v>0.98697199281949999</v>
      </c>
      <c r="L559" s="307">
        <v>1.18442998494</v>
      </c>
      <c r="M559" s="307">
        <v>1.0470679034649999</v>
      </c>
      <c r="O559" s="12" t="s">
        <v>6292</v>
      </c>
      <c r="P559" s="307">
        <v>5.45</v>
      </c>
      <c r="R559" s="12" t="s">
        <v>6292</v>
      </c>
      <c r="S559" s="308">
        <v>0.97</v>
      </c>
      <c r="T559" s="308">
        <v>1</v>
      </c>
    </row>
    <row r="560" spans="1:20" x14ac:dyDescent="0.2">
      <c r="A560" s="12" t="s">
        <v>6293</v>
      </c>
      <c r="B560" s="306">
        <v>84.59999999999998</v>
      </c>
      <c r="C560" s="306">
        <v>471.84999999999997</v>
      </c>
      <c r="D560" s="306">
        <v>163.20000000000002</v>
      </c>
      <c r="E560" s="306">
        <v>148.39999999999998</v>
      </c>
      <c r="F560" s="306">
        <v>106.85</v>
      </c>
      <c r="H560" s="12" t="s">
        <v>6293</v>
      </c>
      <c r="I560" s="307">
        <v>1.4686931813255</v>
      </c>
      <c r="J560" s="307">
        <v>1.787932833642</v>
      </c>
      <c r="K560" s="307">
        <v>1.5469132554985001</v>
      </c>
      <c r="L560" s="307">
        <v>1.697947951565</v>
      </c>
      <c r="M560" s="307">
        <v>1.7465970220875</v>
      </c>
      <c r="O560" s="12" t="s">
        <v>6293</v>
      </c>
      <c r="P560" s="307">
        <v>4.62</v>
      </c>
      <c r="R560" s="12" t="s">
        <v>6293</v>
      </c>
      <c r="S560" s="308">
        <v>0.93</v>
      </c>
      <c r="T560" s="308">
        <v>1</v>
      </c>
    </row>
    <row r="561" spans="1:20" x14ac:dyDescent="0.2">
      <c r="A561" s="12" t="s">
        <v>6294</v>
      </c>
      <c r="B561" s="306">
        <v>95.000000000000028</v>
      </c>
      <c r="C561" s="306">
        <v>476.3</v>
      </c>
      <c r="D561" s="306">
        <v>172.1</v>
      </c>
      <c r="E561" s="306">
        <v>140.94999999999999</v>
      </c>
      <c r="F561" s="306">
        <v>106.80000000000001</v>
      </c>
      <c r="H561" s="12" t="s">
        <v>6294</v>
      </c>
      <c r="I561" s="307">
        <v>1.0820443593964999</v>
      </c>
      <c r="J561" s="307">
        <v>1.3475474566910002</v>
      </c>
      <c r="K561" s="307">
        <v>1.106209910767</v>
      </c>
      <c r="L561" s="307">
        <v>1.2508852512090001</v>
      </c>
      <c r="M561" s="307">
        <v>1.3214740986334998</v>
      </c>
      <c r="O561" s="12" t="s">
        <v>6294</v>
      </c>
      <c r="P561" s="307">
        <v>4.66</v>
      </c>
      <c r="R561" s="12" t="s">
        <v>6294</v>
      </c>
      <c r="S561" s="308">
        <v>0.93</v>
      </c>
      <c r="T561" s="308">
        <v>1</v>
      </c>
    </row>
    <row r="562" spans="1:20" x14ac:dyDescent="0.2">
      <c r="A562" s="12" t="s">
        <v>6295</v>
      </c>
      <c r="B562" s="306">
        <v>-5.9500000000000108</v>
      </c>
      <c r="C562" s="306">
        <v>224.05</v>
      </c>
      <c r="D562" s="306">
        <v>92</v>
      </c>
      <c r="E562" s="306">
        <v>60.85</v>
      </c>
      <c r="F562" s="306">
        <v>32.65</v>
      </c>
      <c r="H562" s="12" t="s">
        <v>6295</v>
      </c>
      <c r="I562" s="307">
        <v>1.0747311004290001</v>
      </c>
      <c r="J562" s="307">
        <v>1.1634441113815002</v>
      </c>
      <c r="K562" s="307">
        <v>1.043252290091</v>
      </c>
      <c r="L562" s="307">
        <v>1.1338731077299999</v>
      </c>
      <c r="M562" s="307">
        <v>1.0992146195805002</v>
      </c>
      <c r="O562" s="12" t="s">
        <v>6295</v>
      </c>
      <c r="P562" s="307">
        <v>4.49</v>
      </c>
      <c r="R562" s="12" t="s">
        <v>6295</v>
      </c>
      <c r="S562" s="308">
        <v>0.93</v>
      </c>
      <c r="T562" s="308">
        <v>1</v>
      </c>
    </row>
    <row r="563" spans="1:20" x14ac:dyDescent="0.2">
      <c r="A563" s="12" t="s">
        <v>6296</v>
      </c>
      <c r="B563" s="306">
        <v>194.39999999999998</v>
      </c>
      <c r="C563" s="306">
        <v>547.54999999999995</v>
      </c>
      <c r="D563" s="306">
        <v>244.79999999999998</v>
      </c>
      <c r="E563" s="306">
        <v>120.2</v>
      </c>
      <c r="F563" s="306">
        <v>92</v>
      </c>
      <c r="H563" s="12" t="s">
        <v>6296</v>
      </c>
      <c r="I563" s="307">
        <v>1.6597918178220001</v>
      </c>
      <c r="J563" s="307">
        <v>1.865834940034</v>
      </c>
      <c r="K563" s="307">
        <v>1.714482276187</v>
      </c>
      <c r="L563" s="307">
        <v>1.88872862028</v>
      </c>
      <c r="M563" s="307">
        <v>1.8101905783254999</v>
      </c>
      <c r="O563" s="12" t="s">
        <v>6296</v>
      </c>
      <c r="P563" s="307">
        <v>5.03</v>
      </c>
      <c r="R563" s="12" t="s">
        <v>6296</v>
      </c>
      <c r="S563" s="308">
        <v>0.98</v>
      </c>
      <c r="T563" s="308">
        <v>1</v>
      </c>
    </row>
    <row r="564" spans="1:20" x14ac:dyDescent="0.2">
      <c r="A564" s="12" t="s">
        <v>6297</v>
      </c>
      <c r="B564" s="306">
        <v>173.60000000000002</v>
      </c>
      <c r="C564" s="306">
        <v>525.25</v>
      </c>
      <c r="D564" s="306">
        <v>218.10000000000002</v>
      </c>
      <c r="E564" s="306">
        <v>118.7</v>
      </c>
      <c r="F564" s="306">
        <v>99.399999999999991</v>
      </c>
      <c r="H564" s="12" t="s">
        <v>6297</v>
      </c>
      <c r="I564" s="307">
        <v>1.4725087947</v>
      </c>
      <c r="J564" s="307">
        <v>1.6865011114419999</v>
      </c>
      <c r="K564" s="307">
        <v>1.51257273513</v>
      </c>
      <c r="L564" s="307">
        <v>1.7221135029350001</v>
      </c>
      <c r="M564" s="307">
        <v>1.6632894634149999</v>
      </c>
      <c r="O564" s="12" t="s">
        <v>6297</v>
      </c>
      <c r="P564" s="307">
        <v>5.0599999999999996</v>
      </c>
      <c r="R564" s="12" t="s">
        <v>6297</v>
      </c>
      <c r="S564" s="308">
        <v>0.98</v>
      </c>
      <c r="T564" s="308">
        <v>1</v>
      </c>
    </row>
    <row r="565" spans="1:20" x14ac:dyDescent="0.2">
      <c r="A565" s="12" t="s">
        <v>6298</v>
      </c>
      <c r="B565" s="306">
        <v>89.05</v>
      </c>
      <c r="C565" s="306">
        <v>314.55</v>
      </c>
      <c r="D565" s="306">
        <v>75.649999999999991</v>
      </c>
      <c r="E565" s="306">
        <v>31.200000000000003</v>
      </c>
      <c r="F565" s="306">
        <v>80.150000000000006</v>
      </c>
      <c r="H565" s="12" t="s">
        <v>6298</v>
      </c>
      <c r="I565" s="307">
        <v>1.4454815332985</v>
      </c>
      <c r="J565" s="307">
        <v>1.4562924378590001</v>
      </c>
      <c r="K565" s="307">
        <v>1.329105325382</v>
      </c>
      <c r="L565" s="307">
        <v>1.491586861571</v>
      </c>
      <c r="M565" s="307">
        <v>1.393970752745</v>
      </c>
      <c r="O565" s="12" t="s">
        <v>6298</v>
      </c>
      <c r="P565" s="307">
        <v>5.42</v>
      </c>
      <c r="R565" s="12" t="s">
        <v>6298</v>
      </c>
      <c r="S565" s="308">
        <v>0.98</v>
      </c>
      <c r="T565" s="308">
        <v>1</v>
      </c>
    </row>
    <row r="566" spans="1:20" x14ac:dyDescent="0.2">
      <c r="A566" s="12" t="s">
        <v>6299</v>
      </c>
      <c r="B566" s="306">
        <v>142.45000000000002</v>
      </c>
      <c r="C566" s="306">
        <v>541.60000000000014</v>
      </c>
      <c r="D566" s="306">
        <v>218.1</v>
      </c>
      <c r="E566" s="306">
        <v>133.5</v>
      </c>
      <c r="F566" s="306">
        <v>93.5</v>
      </c>
      <c r="H566" s="12" t="s">
        <v>6299</v>
      </c>
      <c r="I566" s="307">
        <v>1.5946084226775001</v>
      </c>
      <c r="J566" s="307">
        <v>1.9704463400465</v>
      </c>
      <c r="K566" s="307">
        <v>1.7682188312080001</v>
      </c>
      <c r="L566" s="307">
        <v>1.8906364269675</v>
      </c>
      <c r="M566" s="307">
        <v>1.9084426227139999</v>
      </c>
      <c r="O566" s="12" t="s">
        <v>6299</v>
      </c>
      <c r="P566" s="307">
        <v>4.8600000000000003</v>
      </c>
      <c r="R566" s="12" t="s">
        <v>6299</v>
      </c>
      <c r="S566" s="308">
        <v>0.95</v>
      </c>
      <c r="T566" s="308">
        <v>1</v>
      </c>
    </row>
    <row r="567" spans="1:20" x14ac:dyDescent="0.2">
      <c r="A567" s="12" t="s">
        <v>6300</v>
      </c>
      <c r="B567" s="306">
        <v>139.5</v>
      </c>
      <c r="C567" s="306">
        <v>520.80000000000007</v>
      </c>
      <c r="D567" s="306">
        <v>201.8</v>
      </c>
      <c r="E567" s="306">
        <v>132.1</v>
      </c>
      <c r="F567" s="306">
        <v>97.95</v>
      </c>
      <c r="H567" s="12" t="s">
        <v>6300</v>
      </c>
      <c r="I567" s="307">
        <v>1.3936527849645</v>
      </c>
      <c r="J567" s="307">
        <v>1.7132104050620001</v>
      </c>
      <c r="K567" s="307">
        <v>1.494130603821</v>
      </c>
      <c r="L567" s="307">
        <v>1.676644110225</v>
      </c>
      <c r="M567" s="307">
        <v>1.6865011114419999</v>
      </c>
      <c r="O567" s="12" t="s">
        <v>6300</v>
      </c>
      <c r="P567" s="307">
        <v>4.93</v>
      </c>
      <c r="R567" s="12" t="s">
        <v>6300</v>
      </c>
      <c r="S567" s="308">
        <v>0.95</v>
      </c>
      <c r="T567" s="308">
        <v>1</v>
      </c>
    </row>
    <row r="568" spans="1:20" x14ac:dyDescent="0.2">
      <c r="A568" s="12" t="s">
        <v>6301</v>
      </c>
      <c r="B568" s="306">
        <v>53.399999999999991</v>
      </c>
      <c r="C568" s="306">
        <v>307.15000000000003</v>
      </c>
      <c r="D568" s="306">
        <v>75.649999999999991</v>
      </c>
      <c r="E568" s="306">
        <v>54.9</v>
      </c>
      <c r="F568" s="306">
        <v>86.100000000000009</v>
      </c>
      <c r="H568" s="12" t="s">
        <v>6301</v>
      </c>
      <c r="I568" s="307">
        <v>1.399694172807</v>
      </c>
      <c r="J568" s="307">
        <v>1.4632877290455</v>
      </c>
      <c r="K568" s="307">
        <v>1.30716554848</v>
      </c>
      <c r="L568" s="307">
        <v>1.4562924378590001</v>
      </c>
      <c r="M568" s="307">
        <v>1.3981043339005002</v>
      </c>
      <c r="O568" s="12" t="s">
        <v>6301</v>
      </c>
      <c r="P568" s="307">
        <v>5.0199999999999996</v>
      </c>
      <c r="R568" s="12" t="s">
        <v>6301</v>
      </c>
      <c r="S568" s="308">
        <v>0.95</v>
      </c>
      <c r="T568" s="308">
        <v>1</v>
      </c>
    </row>
    <row r="569" spans="1:20" x14ac:dyDescent="0.2">
      <c r="A569" s="12" t="s">
        <v>6302</v>
      </c>
      <c r="B569" s="306">
        <v>78.649999999999963</v>
      </c>
      <c r="C569" s="306">
        <v>476.3</v>
      </c>
      <c r="D569" s="306">
        <v>175.04999999999998</v>
      </c>
      <c r="E569" s="306">
        <v>151.35000000000002</v>
      </c>
      <c r="F569" s="306">
        <v>92</v>
      </c>
      <c r="H569" s="12" t="s">
        <v>6302</v>
      </c>
      <c r="I569" s="307">
        <v>1.4680572457630001</v>
      </c>
      <c r="J569" s="307">
        <v>1.7653571211774999</v>
      </c>
      <c r="K569" s="307">
        <v>1.4928587326959999</v>
      </c>
      <c r="L569" s="307">
        <v>1.6473910743555</v>
      </c>
      <c r="M569" s="307">
        <v>1.6877729825665</v>
      </c>
      <c r="O569" s="12" t="s">
        <v>6302</v>
      </c>
      <c r="P569" s="307">
        <v>4.75</v>
      </c>
      <c r="R569" s="12" t="s">
        <v>6302</v>
      </c>
      <c r="S569" s="308">
        <v>0.91</v>
      </c>
      <c r="T569" s="308">
        <v>1</v>
      </c>
    </row>
    <row r="570" spans="1:20" x14ac:dyDescent="0.2">
      <c r="A570" s="12" t="s">
        <v>6303</v>
      </c>
      <c r="B570" s="306">
        <v>68.25</v>
      </c>
      <c r="C570" s="306">
        <v>462.95</v>
      </c>
      <c r="D570" s="306">
        <v>163.25</v>
      </c>
      <c r="E570" s="306">
        <v>145.4</v>
      </c>
      <c r="F570" s="306">
        <v>95</v>
      </c>
      <c r="H570" s="12" t="s">
        <v>6303</v>
      </c>
      <c r="I570" s="307">
        <v>1.2734609636734999</v>
      </c>
      <c r="J570" s="307">
        <v>1.4928587326959999</v>
      </c>
      <c r="K570" s="307">
        <v>1.255654767927</v>
      </c>
      <c r="L570" s="307">
        <v>1.4143206907420001</v>
      </c>
      <c r="M570" s="307">
        <v>1.440076081018</v>
      </c>
      <c r="O570" s="12" t="s">
        <v>6303</v>
      </c>
      <c r="P570" s="307">
        <v>4.82</v>
      </c>
      <c r="R570" s="12" t="s">
        <v>6303</v>
      </c>
      <c r="S570" s="308">
        <v>0.91</v>
      </c>
      <c r="T570" s="308">
        <v>1</v>
      </c>
    </row>
    <row r="571" spans="1:20" x14ac:dyDescent="0.2">
      <c r="A571" s="12" t="s">
        <v>6304</v>
      </c>
      <c r="B571" s="306">
        <v>103.9</v>
      </c>
      <c r="C571" s="306">
        <v>308.59999999999997</v>
      </c>
      <c r="D571" s="306">
        <v>81.600000000000009</v>
      </c>
      <c r="E571" s="306">
        <v>53.4</v>
      </c>
      <c r="F571" s="306">
        <v>68.25</v>
      </c>
      <c r="H571" s="12" t="s">
        <v>6304</v>
      </c>
      <c r="I571" s="307">
        <v>1.337372487693</v>
      </c>
      <c r="J571" s="307">
        <v>1.3860215582155</v>
      </c>
      <c r="K571" s="307">
        <v>1.226401732057</v>
      </c>
      <c r="L571" s="307">
        <v>1.3163866141345</v>
      </c>
      <c r="M571" s="307">
        <v>1.3173405174780002</v>
      </c>
      <c r="O571" s="12" t="s">
        <v>6304</v>
      </c>
      <c r="P571" s="307">
        <v>4.97</v>
      </c>
      <c r="R571" s="12" t="s">
        <v>6304</v>
      </c>
      <c r="S571" s="308">
        <v>0.91</v>
      </c>
      <c r="T571" s="308">
        <v>1</v>
      </c>
    </row>
    <row r="572" spans="1:20" x14ac:dyDescent="0.2">
      <c r="A572" s="12" t="s">
        <v>6305</v>
      </c>
      <c r="B572" s="306">
        <v>54.900000000000006</v>
      </c>
      <c r="C572" s="306">
        <v>434.8</v>
      </c>
      <c r="D572" s="306">
        <v>169.15</v>
      </c>
      <c r="E572" s="306">
        <v>148.4</v>
      </c>
      <c r="F572" s="306">
        <v>93.5</v>
      </c>
      <c r="H572" s="12" t="s">
        <v>6305</v>
      </c>
      <c r="I572" s="307">
        <v>1.3246537764455</v>
      </c>
      <c r="J572" s="307">
        <v>1.562175708996</v>
      </c>
      <c r="K572" s="307">
        <v>1.3316490676320001</v>
      </c>
      <c r="L572" s="307">
        <v>1.4588361801084999</v>
      </c>
      <c r="M572" s="307">
        <v>1.4922227971335</v>
      </c>
      <c r="O572" s="12" t="s">
        <v>6305</v>
      </c>
      <c r="P572" s="307">
        <v>4.6900000000000004</v>
      </c>
      <c r="R572" s="12" t="s">
        <v>6305</v>
      </c>
      <c r="S572" s="308">
        <v>0.96</v>
      </c>
      <c r="T572" s="308">
        <v>1</v>
      </c>
    </row>
    <row r="573" spans="1:20" x14ac:dyDescent="0.2">
      <c r="A573" s="12" t="s">
        <v>6306</v>
      </c>
      <c r="B573" s="306">
        <v>66.8</v>
      </c>
      <c r="C573" s="306">
        <v>431.79999999999995</v>
      </c>
      <c r="D573" s="306">
        <v>161.75</v>
      </c>
      <c r="E573" s="306">
        <v>135</v>
      </c>
      <c r="F573" s="306">
        <v>89</v>
      </c>
      <c r="H573" s="12" t="s">
        <v>6306</v>
      </c>
      <c r="I573" s="307">
        <v>1.0782287460219999</v>
      </c>
      <c r="J573" s="307">
        <v>1.2766406414854998</v>
      </c>
      <c r="K573" s="307">
        <v>1.0890396505825</v>
      </c>
      <c r="L573" s="307">
        <v>1.1974666639689999</v>
      </c>
      <c r="M573" s="307">
        <v>1.2267196998384999</v>
      </c>
      <c r="O573" s="12" t="s">
        <v>6306</v>
      </c>
      <c r="P573" s="307">
        <v>4.7699999999999996</v>
      </c>
      <c r="R573" s="12" t="s">
        <v>6306</v>
      </c>
      <c r="S573" s="308">
        <v>0.96</v>
      </c>
      <c r="T573" s="308">
        <v>1</v>
      </c>
    </row>
    <row r="574" spans="1:20" x14ac:dyDescent="0.2">
      <c r="A574" s="12" t="s">
        <v>6307</v>
      </c>
      <c r="B574" s="306">
        <v>26.700000000000003</v>
      </c>
      <c r="C574" s="306">
        <v>310.14999999999998</v>
      </c>
      <c r="D574" s="306">
        <v>117.2</v>
      </c>
      <c r="E574" s="306">
        <v>81.600000000000009</v>
      </c>
      <c r="F574" s="306">
        <v>50.45</v>
      </c>
      <c r="H574" s="12" t="s">
        <v>6307</v>
      </c>
      <c r="I574" s="307">
        <v>1.332602970975</v>
      </c>
      <c r="J574" s="307">
        <v>1.5685350646195</v>
      </c>
      <c r="K574" s="307">
        <v>1.3793442348105001</v>
      </c>
      <c r="L574" s="307">
        <v>1.4763244080739999</v>
      </c>
      <c r="M574" s="307">
        <v>1.5084391539744999</v>
      </c>
      <c r="O574" s="12" t="s">
        <v>6307</v>
      </c>
      <c r="P574" s="307">
        <v>5.18</v>
      </c>
      <c r="R574" s="12" t="s">
        <v>6307</v>
      </c>
      <c r="S574" s="308">
        <v>0.94</v>
      </c>
      <c r="T574" s="308">
        <v>1</v>
      </c>
    </row>
    <row r="575" spans="1:20" x14ac:dyDescent="0.2">
      <c r="A575" s="12" t="s">
        <v>6308</v>
      </c>
      <c r="B575" s="306">
        <v>14.850000000000001</v>
      </c>
      <c r="C575" s="306">
        <v>307.15000000000003</v>
      </c>
      <c r="D575" s="306">
        <v>111.30000000000001</v>
      </c>
      <c r="E575" s="306">
        <v>75.7</v>
      </c>
      <c r="F575" s="306">
        <v>63.8</v>
      </c>
      <c r="H575" s="12" t="s">
        <v>6308</v>
      </c>
      <c r="I575" s="307">
        <v>1.0979427484555</v>
      </c>
      <c r="J575" s="307">
        <v>1.2880874816085</v>
      </c>
      <c r="K575" s="307">
        <v>1.134827011074</v>
      </c>
      <c r="L575" s="307">
        <v>1.2378485721799999</v>
      </c>
      <c r="M575" s="307">
        <v>1.2499313478655001</v>
      </c>
      <c r="O575" s="12" t="s">
        <v>6308</v>
      </c>
      <c r="P575" s="307">
        <v>5.09</v>
      </c>
      <c r="R575" s="12" t="s">
        <v>6308</v>
      </c>
      <c r="S575" s="308">
        <v>0.94</v>
      </c>
      <c r="T575" s="308">
        <v>1</v>
      </c>
    </row>
    <row r="576" spans="1:20" x14ac:dyDescent="0.2">
      <c r="A576" s="12" t="s">
        <v>6309</v>
      </c>
      <c r="B576" s="306">
        <v>-20.799999999999986</v>
      </c>
      <c r="C576" s="306">
        <v>201.79999999999998</v>
      </c>
      <c r="D576" s="306">
        <v>44.5</v>
      </c>
      <c r="E576" s="306">
        <v>66.75</v>
      </c>
      <c r="F576" s="306">
        <v>80.100000000000009</v>
      </c>
      <c r="H576" s="12" t="s">
        <v>6309</v>
      </c>
      <c r="I576" s="307">
        <v>1.0982607162369999</v>
      </c>
      <c r="J576" s="307">
        <v>1.1720292414735001</v>
      </c>
      <c r="K576" s="307">
        <v>1.1004864907054999</v>
      </c>
      <c r="L576" s="307">
        <v>1.2003283739995001</v>
      </c>
      <c r="M576" s="307">
        <v>1.1287856232314999</v>
      </c>
      <c r="O576" s="12" t="s">
        <v>6309</v>
      </c>
      <c r="P576" s="307">
        <v>4.8099999999999996</v>
      </c>
      <c r="R576" s="12" t="s">
        <v>6309</v>
      </c>
      <c r="S576" s="308">
        <v>0.94</v>
      </c>
      <c r="T576" s="308">
        <v>1</v>
      </c>
    </row>
    <row r="577" spans="1:20" x14ac:dyDescent="0.2">
      <c r="A577" s="12" t="s">
        <v>6310</v>
      </c>
      <c r="B577" s="306">
        <v>-87.55</v>
      </c>
      <c r="C577" s="306">
        <v>175.1</v>
      </c>
      <c r="D577" s="306">
        <v>43.05</v>
      </c>
      <c r="E577" s="306">
        <v>97.9</v>
      </c>
      <c r="F577" s="306">
        <v>2.9499999999999997</v>
      </c>
      <c r="H577" s="12" t="s">
        <v>6310</v>
      </c>
      <c r="I577" s="307">
        <v>1.7001737260329999</v>
      </c>
      <c r="J577" s="307">
        <v>1.8788716190635002</v>
      </c>
      <c r="K577" s="307">
        <v>1.5672631934950001</v>
      </c>
      <c r="L577" s="307">
        <v>1.4461174688604999</v>
      </c>
      <c r="M577" s="307">
        <v>1.5748944202435</v>
      </c>
      <c r="O577" s="12" t="s">
        <v>6310</v>
      </c>
      <c r="P577" s="307">
        <v>6.77</v>
      </c>
      <c r="R577" s="12" t="s">
        <v>6310</v>
      </c>
      <c r="S577" s="308">
        <v>0.5</v>
      </c>
      <c r="T577" s="308">
        <v>0.93</v>
      </c>
    </row>
    <row r="578" spans="1:20" x14ac:dyDescent="0.2">
      <c r="A578" s="12" t="s">
        <v>6311</v>
      </c>
      <c r="B578" s="306">
        <v>-97.949999999999989</v>
      </c>
      <c r="C578" s="306">
        <v>142.45000000000002</v>
      </c>
      <c r="D578" s="306">
        <v>56.4</v>
      </c>
      <c r="E578" s="306">
        <v>46</v>
      </c>
      <c r="F578" s="306">
        <v>2.9499999999999993</v>
      </c>
      <c r="H578" s="12" t="s">
        <v>6311</v>
      </c>
      <c r="I578" s="307">
        <v>1.6120966506430001</v>
      </c>
      <c r="J578" s="307">
        <v>1.6817315947239999</v>
      </c>
      <c r="K578" s="307">
        <v>1.5844334536794999</v>
      </c>
      <c r="L578" s="307">
        <v>1.5249734785964999</v>
      </c>
      <c r="M578" s="307">
        <v>1.4871353126344999</v>
      </c>
      <c r="O578" s="12" t="s">
        <v>6311</v>
      </c>
      <c r="P578" s="307">
        <v>6.67</v>
      </c>
      <c r="R578" s="12" t="s">
        <v>6311</v>
      </c>
      <c r="S578" s="308">
        <v>0.5</v>
      </c>
      <c r="T578" s="308">
        <v>0.93</v>
      </c>
    </row>
    <row r="579" spans="1:20" x14ac:dyDescent="0.2">
      <c r="A579" s="12" t="s">
        <v>6312</v>
      </c>
      <c r="B579" s="306">
        <v>-99.399999999999991</v>
      </c>
      <c r="C579" s="306">
        <v>92</v>
      </c>
      <c r="D579" s="306">
        <v>43.050000000000004</v>
      </c>
      <c r="E579" s="306">
        <v>25.2</v>
      </c>
      <c r="F579" s="306">
        <v>4.4500000000000011</v>
      </c>
      <c r="H579" s="12" t="s">
        <v>6312</v>
      </c>
      <c r="I579" s="307">
        <v>1.1901534050009999</v>
      </c>
      <c r="J579" s="307">
        <v>1.3116170974165</v>
      </c>
      <c r="K579" s="307">
        <v>1.345003714442</v>
      </c>
      <c r="L579" s="307">
        <v>1.3303771965069999</v>
      </c>
      <c r="M579" s="307">
        <v>1.344685746661</v>
      </c>
      <c r="O579" s="12" t="s">
        <v>6312</v>
      </c>
      <c r="P579" s="307">
        <v>6.42</v>
      </c>
      <c r="R579" s="12" t="s">
        <v>6312</v>
      </c>
      <c r="S579" s="308">
        <v>0.5</v>
      </c>
      <c r="T579" s="308">
        <v>0.93</v>
      </c>
    </row>
    <row r="580" spans="1:20" x14ac:dyDescent="0.2">
      <c r="A580" s="12" t="s">
        <v>6313</v>
      </c>
      <c r="B580" s="306">
        <v>158.75</v>
      </c>
      <c r="C580" s="306">
        <v>525.25</v>
      </c>
      <c r="D580" s="306">
        <v>224.04999999999998</v>
      </c>
      <c r="E580" s="306">
        <v>109.80000000000001</v>
      </c>
      <c r="F580" s="306">
        <v>96.45</v>
      </c>
      <c r="H580" s="12" t="s">
        <v>6313</v>
      </c>
      <c r="I580" s="307">
        <v>1.8152780628245</v>
      </c>
      <c r="J580" s="307">
        <v>1.9981095370099999</v>
      </c>
      <c r="K580" s="307">
        <v>1.8537521643485</v>
      </c>
      <c r="L580" s="307">
        <v>1.956455757674</v>
      </c>
      <c r="M580" s="307">
        <v>1.8903184591860001</v>
      </c>
      <c r="O580" s="12" t="s">
        <v>6313</v>
      </c>
      <c r="P580" s="307">
        <v>4.96</v>
      </c>
      <c r="R580" s="12" t="s">
        <v>6313</v>
      </c>
      <c r="S580" s="308">
        <v>0.97</v>
      </c>
      <c r="T580" s="308">
        <v>1</v>
      </c>
    </row>
    <row r="581" spans="1:20" x14ac:dyDescent="0.2">
      <c r="A581" s="12" t="s">
        <v>6314</v>
      </c>
      <c r="B581" s="306">
        <v>152.85</v>
      </c>
      <c r="C581" s="306">
        <v>476.3</v>
      </c>
      <c r="D581" s="306">
        <v>184</v>
      </c>
      <c r="E581" s="306">
        <v>96.45</v>
      </c>
      <c r="F581" s="306">
        <v>92</v>
      </c>
      <c r="H581" s="12" t="s">
        <v>6314</v>
      </c>
      <c r="I581" s="307">
        <v>1.5402359320935002</v>
      </c>
      <c r="J581" s="307">
        <v>1.6159122640170001</v>
      </c>
      <c r="K581" s="307">
        <v>1.4906329582275</v>
      </c>
      <c r="L581" s="307">
        <v>1.6582019789159999</v>
      </c>
      <c r="M581" s="307">
        <v>1.5653553868080001</v>
      </c>
      <c r="O581" s="12" t="s">
        <v>6314</v>
      </c>
      <c r="P581" s="307">
        <v>5.08</v>
      </c>
      <c r="R581" s="12" t="s">
        <v>6314</v>
      </c>
      <c r="S581" s="308">
        <v>0.97</v>
      </c>
      <c r="T581" s="308">
        <v>1</v>
      </c>
    </row>
    <row r="582" spans="1:20" x14ac:dyDescent="0.2">
      <c r="A582" s="12" t="s">
        <v>6315</v>
      </c>
      <c r="B582" s="306">
        <v>92</v>
      </c>
      <c r="C582" s="306">
        <v>336.8</v>
      </c>
      <c r="D582" s="306">
        <v>96.45</v>
      </c>
      <c r="E582" s="306">
        <v>35.6</v>
      </c>
      <c r="F582" s="306">
        <v>84.6</v>
      </c>
      <c r="H582" s="12" t="s">
        <v>6315</v>
      </c>
      <c r="I582" s="307">
        <v>1.5186141229729999</v>
      </c>
      <c r="J582" s="307">
        <v>1.4880892159785</v>
      </c>
      <c r="K582" s="307">
        <v>1.3710770724999999</v>
      </c>
      <c r="L582" s="307">
        <v>1.5701249035255</v>
      </c>
      <c r="M582" s="307">
        <v>1.417500368554</v>
      </c>
      <c r="O582" s="12" t="s">
        <v>6315</v>
      </c>
      <c r="P582" s="307">
        <v>5.07</v>
      </c>
      <c r="R582" s="12" t="s">
        <v>6315</v>
      </c>
      <c r="S582" s="308">
        <v>0.97</v>
      </c>
      <c r="T582" s="308">
        <v>1</v>
      </c>
    </row>
    <row r="583" spans="1:20" x14ac:dyDescent="0.2">
      <c r="A583" s="12" t="s">
        <v>6316</v>
      </c>
      <c r="B583" s="306">
        <v>2.9500000000000082</v>
      </c>
      <c r="C583" s="306">
        <v>341.25</v>
      </c>
      <c r="D583" s="306">
        <v>140.94999999999999</v>
      </c>
      <c r="E583" s="306">
        <v>72.7</v>
      </c>
      <c r="F583" s="306">
        <v>63.8</v>
      </c>
      <c r="H583" s="12" t="s">
        <v>6316</v>
      </c>
      <c r="I583" s="307">
        <v>1.4690111491070001</v>
      </c>
      <c r="J583" s="307">
        <v>1.5768022269305</v>
      </c>
      <c r="K583" s="307">
        <v>1.5424617065619999</v>
      </c>
      <c r="L583" s="307">
        <v>1.6550223011035001</v>
      </c>
      <c r="M583" s="307">
        <v>1.5720327102130001</v>
      </c>
      <c r="O583" s="12" t="s">
        <v>6316</v>
      </c>
      <c r="P583" s="307">
        <v>4.53</v>
      </c>
      <c r="R583" s="12" t="s">
        <v>6316</v>
      </c>
      <c r="S583" s="308">
        <v>0.98</v>
      </c>
      <c r="T583" s="308">
        <v>1</v>
      </c>
    </row>
    <row r="584" spans="1:20" x14ac:dyDescent="0.2">
      <c r="A584" s="12" t="s">
        <v>6317</v>
      </c>
      <c r="B584" s="306">
        <v>17.799999999999983</v>
      </c>
      <c r="C584" s="306">
        <v>333.84999999999997</v>
      </c>
      <c r="D584" s="306">
        <v>133.55000000000001</v>
      </c>
      <c r="E584" s="306">
        <v>62.300000000000004</v>
      </c>
      <c r="F584" s="306">
        <v>65.25</v>
      </c>
      <c r="H584" s="12" t="s">
        <v>6317</v>
      </c>
      <c r="I584" s="307">
        <v>1.3141608396660001</v>
      </c>
      <c r="J584" s="307">
        <v>1.408915238461</v>
      </c>
      <c r="K584" s="307">
        <v>1.3698052013749999</v>
      </c>
      <c r="L584" s="307">
        <v>1.4849095381664998</v>
      </c>
      <c r="M584" s="307">
        <v>1.4120949162729999</v>
      </c>
      <c r="O584" s="12" t="s">
        <v>6317</v>
      </c>
      <c r="P584" s="307">
        <v>4.6399999999999997</v>
      </c>
      <c r="R584" s="12" t="s">
        <v>6317</v>
      </c>
      <c r="S584" s="308">
        <v>0.98</v>
      </c>
      <c r="T584" s="308">
        <v>1</v>
      </c>
    </row>
    <row r="585" spans="1:20" x14ac:dyDescent="0.2">
      <c r="A585" s="12" t="s">
        <v>6318</v>
      </c>
      <c r="B585" s="306">
        <v>-53.40000000000002</v>
      </c>
      <c r="C585" s="306">
        <v>225.55</v>
      </c>
      <c r="D585" s="306">
        <v>71.250000000000014</v>
      </c>
      <c r="E585" s="306">
        <v>2.9500000000000011</v>
      </c>
      <c r="F585" s="306">
        <v>63.8</v>
      </c>
      <c r="H585" s="12" t="s">
        <v>6318</v>
      </c>
      <c r="I585" s="307">
        <v>1.1415043344789999</v>
      </c>
      <c r="J585" s="307">
        <v>1.2248118931510001</v>
      </c>
      <c r="K585" s="307">
        <v>1.2388024755234999</v>
      </c>
      <c r="L585" s="307">
        <v>1.2203603442144999</v>
      </c>
      <c r="M585" s="307">
        <v>1.229263442088</v>
      </c>
      <c r="O585" s="12" t="s">
        <v>6318</v>
      </c>
      <c r="P585" s="307">
        <v>4.55</v>
      </c>
      <c r="R585" s="12" t="s">
        <v>6318</v>
      </c>
      <c r="S585" s="308">
        <v>0.98</v>
      </c>
      <c r="T585" s="308">
        <v>1</v>
      </c>
    </row>
    <row r="586" spans="1:20" x14ac:dyDescent="0.2">
      <c r="A586" s="12" t="s">
        <v>6319</v>
      </c>
      <c r="B586" s="306">
        <v>20.800000000000011</v>
      </c>
      <c r="C586" s="306">
        <v>338.35</v>
      </c>
      <c r="D586" s="306">
        <v>154.29999999999998</v>
      </c>
      <c r="E586" s="306">
        <v>87.549999999999983</v>
      </c>
      <c r="F586" s="306">
        <v>57.85</v>
      </c>
      <c r="H586" s="12" t="s">
        <v>6319</v>
      </c>
      <c r="I586" s="307">
        <v>1.5828436147730001</v>
      </c>
      <c r="J586" s="307">
        <v>1.623543490766</v>
      </c>
      <c r="K586" s="307">
        <v>1.5415078032184999</v>
      </c>
      <c r="L586" s="307">
        <v>1.7691727345519999</v>
      </c>
      <c r="M586" s="307">
        <v>1.5933365515525</v>
      </c>
      <c r="O586" s="12" t="s">
        <v>6319</v>
      </c>
      <c r="P586" s="307">
        <v>4.63</v>
      </c>
      <c r="R586" s="12" t="s">
        <v>6319</v>
      </c>
      <c r="S586" s="308">
        <v>0.98</v>
      </c>
      <c r="T586" s="308">
        <v>1</v>
      </c>
    </row>
    <row r="587" spans="1:20" x14ac:dyDescent="0.2">
      <c r="A587" s="12" t="s">
        <v>6320</v>
      </c>
      <c r="B587" s="306">
        <v>17.799999999999983</v>
      </c>
      <c r="C587" s="306">
        <v>304.14999999999998</v>
      </c>
      <c r="D587" s="306">
        <v>135.05000000000001</v>
      </c>
      <c r="E587" s="306">
        <v>74.2</v>
      </c>
      <c r="F587" s="306">
        <v>51.9</v>
      </c>
      <c r="H587" s="12" t="s">
        <v>6320</v>
      </c>
      <c r="I587" s="307">
        <v>1.4295831442389999</v>
      </c>
      <c r="J587" s="307">
        <v>1.4327628220505</v>
      </c>
      <c r="K587" s="307">
        <v>1.3593122645954998</v>
      </c>
      <c r="L587" s="307">
        <v>1.5857053248040001</v>
      </c>
      <c r="M587" s="307">
        <v>1.4187722396784999</v>
      </c>
      <c r="O587" s="12" t="s">
        <v>6320</v>
      </c>
      <c r="P587" s="307">
        <v>4.67</v>
      </c>
      <c r="R587" s="12" t="s">
        <v>6320</v>
      </c>
      <c r="S587" s="308">
        <v>0.98</v>
      </c>
      <c r="T587" s="308">
        <v>1</v>
      </c>
    </row>
    <row r="588" spans="1:20" x14ac:dyDescent="0.2">
      <c r="A588" s="12" t="s">
        <v>6321</v>
      </c>
      <c r="B588" s="306">
        <v>5.9000000000000021</v>
      </c>
      <c r="C588" s="306">
        <v>218.1</v>
      </c>
      <c r="D588" s="306">
        <v>83.05</v>
      </c>
      <c r="E588" s="306">
        <v>44.550000000000004</v>
      </c>
      <c r="F588" s="306">
        <v>60.85</v>
      </c>
      <c r="H588" s="12" t="s">
        <v>6321</v>
      </c>
      <c r="I588" s="307">
        <v>1.5694889679635</v>
      </c>
      <c r="J588" s="307">
        <v>1.5039876050380001</v>
      </c>
      <c r="K588" s="307">
        <v>1.4683752135439998</v>
      </c>
      <c r="L588" s="307">
        <v>1.6394418798254999</v>
      </c>
      <c r="M588" s="307">
        <v>1.5030337016945001</v>
      </c>
      <c r="O588" s="12" t="s">
        <v>6321</v>
      </c>
      <c r="P588" s="307">
        <v>5.31</v>
      </c>
      <c r="R588" s="12" t="s">
        <v>6321</v>
      </c>
      <c r="S588" s="308">
        <v>0.98</v>
      </c>
      <c r="T588" s="308">
        <v>1</v>
      </c>
    </row>
    <row r="589" spans="1:20" x14ac:dyDescent="0.2">
      <c r="A589" s="12" t="s">
        <v>6322</v>
      </c>
      <c r="B589" s="306">
        <v>43.050000000000004</v>
      </c>
      <c r="C589" s="306">
        <v>443.7</v>
      </c>
      <c r="D589" s="306">
        <v>198.79999999999998</v>
      </c>
      <c r="E589" s="306">
        <v>62.3</v>
      </c>
      <c r="F589" s="306">
        <v>92</v>
      </c>
      <c r="H589" s="12" t="s">
        <v>6322</v>
      </c>
      <c r="I589" s="307">
        <v>1.5167063162855001</v>
      </c>
      <c r="J589" s="307">
        <v>1.6531144944164999</v>
      </c>
      <c r="K589" s="307">
        <v>1.6124146184239998</v>
      </c>
      <c r="L589" s="307">
        <v>1.704307307189</v>
      </c>
      <c r="M589" s="307">
        <v>1.5968341971459998</v>
      </c>
      <c r="O589" s="12" t="s">
        <v>6322</v>
      </c>
      <c r="P589" s="307">
        <v>4.47</v>
      </c>
      <c r="R589" s="12" t="s">
        <v>6322</v>
      </c>
      <c r="S589" s="308">
        <v>1</v>
      </c>
      <c r="T589" s="308">
        <v>1</v>
      </c>
    </row>
    <row r="590" spans="1:20" x14ac:dyDescent="0.2">
      <c r="A590" s="12" t="s">
        <v>6323</v>
      </c>
      <c r="B590" s="306">
        <v>68.3</v>
      </c>
      <c r="C590" s="306">
        <v>384.29999999999995</v>
      </c>
      <c r="D590" s="306">
        <v>143.9</v>
      </c>
      <c r="E590" s="306">
        <v>43</v>
      </c>
      <c r="F590" s="306">
        <v>94.95</v>
      </c>
      <c r="H590" s="12" t="s">
        <v>6323</v>
      </c>
      <c r="I590" s="307">
        <v>1.4273573697705</v>
      </c>
      <c r="J590" s="307">
        <v>1.486181409291</v>
      </c>
      <c r="K590" s="307">
        <v>1.423541756396</v>
      </c>
      <c r="L590" s="307">
        <v>1.5799819047425001</v>
      </c>
      <c r="M590" s="307">
        <v>1.4671033424195001</v>
      </c>
      <c r="O590" s="12" t="s">
        <v>6323</v>
      </c>
      <c r="P590" s="307">
        <v>4.99</v>
      </c>
      <c r="R590" s="12" t="s">
        <v>6323</v>
      </c>
      <c r="S590" s="308">
        <v>1</v>
      </c>
      <c r="T590" s="308">
        <v>1</v>
      </c>
    </row>
    <row r="591" spans="1:20" x14ac:dyDescent="0.2">
      <c r="A591" s="12" t="s">
        <v>6324</v>
      </c>
      <c r="B591" s="306">
        <v>13.350000000000001</v>
      </c>
      <c r="C591" s="306">
        <v>264.10000000000002</v>
      </c>
      <c r="D591" s="306">
        <v>75.7</v>
      </c>
      <c r="E591" s="306">
        <v>22.25</v>
      </c>
      <c r="F591" s="306">
        <v>72.7</v>
      </c>
      <c r="H591" s="12" t="s">
        <v>6324</v>
      </c>
      <c r="I591" s="307">
        <v>1.4295831442389999</v>
      </c>
      <c r="J591" s="307">
        <v>1.391427010496</v>
      </c>
      <c r="K591" s="307">
        <v>1.3275154864765</v>
      </c>
      <c r="L591" s="307">
        <v>1.5284711241894999</v>
      </c>
      <c r="M591" s="307">
        <v>1.3688512980310001</v>
      </c>
      <c r="O591" s="12" t="s">
        <v>6324</v>
      </c>
      <c r="P591" s="307">
        <v>4.9400000000000004</v>
      </c>
      <c r="R591" s="12" t="s">
        <v>6324</v>
      </c>
      <c r="S591" s="308">
        <v>1</v>
      </c>
      <c r="T591" s="308">
        <v>1</v>
      </c>
    </row>
    <row r="592" spans="1:20" x14ac:dyDescent="0.2">
      <c r="A592" s="12" t="s">
        <v>6325</v>
      </c>
      <c r="B592" s="306">
        <v>71.199999999999989</v>
      </c>
      <c r="C592" s="306">
        <v>402.1</v>
      </c>
      <c r="D592" s="306">
        <v>172.1</v>
      </c>
      <c r="E592" s="306">
        <v>81.650000000000006</v>
      </c>
      <c r="F592" s="306">
        <v>62.3</v>
      </c>
      <c r="H592" s="12" t="s">
        <v>6325</v>
      </c>
      <c r="I592" s="307">
        <v>1.5453234165929999</v>
      </c>
      <c r="J592" s="307">
        <v>1.6445293643245</v>
      </c>
      <c r="K592" s="307">
        <v>1.6410317187315</v>
      </c>
      <c r="L592" s="307">
        <v>1.7647211856155001</v>
      </c>
      <c r="M592" s="307">
        <v>1.6295848786085001</v>
      </c>
      <c r="O592" s="12" t="s">
        <v>6325</v>
      </c>
      <c r="P592" s="307">
        <v>4.71</v>
      </c>
      <c r="R592" s="12" t="s">
        <v>6325</v>
      </c>
      <c r="S592" s="308">
        <v>0.98</v>
      </c>
      <c r="T592" s="308">
        <v>1</v>
      </c>
    </row>
    <row r="593" spans="1:20" x14ac:dyDescent="0.2">
      <c r="A593" s="12" t="s">
        <v>6326</v>
      </c>
      <c r="B593" s="306">
        <v>46.000000000000014</v>
      </c>
      <c r="C593" s="306">
        <v>379.85</v>
      </c>
      <c r="D593" s="306">
        <v>157.29999999999998</v>
      </c>
      <c r="E593" s="306">
        <v>72.7</v>
      </c>
      <c r="F593" s="306">
        <v>74.149999999999991</v>
      </c>
      <c r="H593" s="12" t="s">
        <v>6326</v>
      </c>
      <c r="I593" s="307">
        <v>1.3434138755355001</v>
      </c>
      <c r="J593" s="307">
        <v>1.418136304116</v>
      </c>
      <c r="K593" s="307">
        <v>1.4044636895245</v>
      </c>
      <c r="L593" s="307">
        <v>1.5424617065619999</v>
      </c>
      <c r="M593" s="307">
        <v>1.4257675308644999</v>
      </c>
      <c r="O593" s="12" t="s">
        <v>6326</v>
      </c>
      <c r="P593" s="307">
        <v>4.76</v>
      </c>
      <c r="R593" s="12" t="s">
        <v>6326</v>
      </c>
      <c r="S593" s="308">
        <v>0.98</v>
      </c>
      <c r="T593" s="308">
        <v>1</v>
      </c>
    </row>
    <row r="594" spans="1:20" x14ac:dyDescent="0.2">
      <c r="A594" s="12" t="s">
        <v>6327</v>
      </c>
      <c r="B594" s="306">
        <v>7.4000000000000039</v>
      </c>
      <c r="C594" s="306">
        <v>238.85</v>
      </c>
      <c r="D594" s="306">
        <v>97.95</v>
      </c>
      <c r="E594" s="306">
        <v>19.25</v>
      </c>
      <c r="F594" s="306">
        <v>48.95</v>
      </c>
      <c r="H594" s="12" t="s">
        <v>6327</v>
      </c>
      <c r="I594" s="307">
        <v>1.3275154864759999</v>
      </c>
      <c r="J594" s="307">
        <v>1.2890413849525</v>
      </c>
      <c r="K594" s="307">
        <v>1.2111392785599999</v>
      </c>
      <c r="L594" s="307">
        <v>1.4286292408954999</v>
      </c>
      <c r="M594" s="307">
        <v>1.2798203192975</v>
      </c>
      <c r="O594" s="12" t="s">
        <v>6327</v>
      </c>
      <c r="P594" s="307">
        <v>4.43</v>
      </c>
      <c r="R594" s="12" t="s">
        <v>6327</v>
      </c>
      <c r="S594" s="308">
        <v>0.98</v>
      </c>
      <c r="T594" s="308">
        <v>1</v>
      </c>
    </row>
    <row r="595" spans="1:20" x14ac:dyDescent="0.2">
      <c r="A595" s="12" t="s">
        <v>6328</v>
      </c>
      <c r="B595" s="306">
        <v>66.75</v>
      </c>
      <c r="C595" s="306">
        <v>293.8</v>
      </c>
      <c r="D595" s="306">
        <v>167.70000000000002</v>
      </c>
      <c r="E595" s="306">
        <v>127.6</v>
      </c>
      <c r="F595" s="306">
        <v>26.75</v>
      </c>
      <c r="H595" s="12" t="s">
        <v>6328</v>
      </c>
      <c r="I595" s="307">
        <v>1.592382648209</v>
      </c>
      <c r="J595" s="307">
        <v>1.607009166144</v>
      </c>
      <c r="K595" s="307">
        <v>1.5713967746505</v>
      </c>
      <c r="L595" s="307">
        <v>1.7745781868320001</v>
      </c>
      <c r="M595" s="307">
        <v>1.5939724871149998</v>
      </c>
      <c r="O595" s="12" t="s">
        <v>6328</v>
      </c>
      <c r="P595" s="307">
        <v>4.59</v>
      </c>
      <c r="R595" s="12" t="s">
        <v>6328</v>
      </c>
      <c r="S595" s="308">
        <v>1</v>
      </c>
      <c r="T595" s="308">
        <v>1</v>
      </c>
    </row>
    <row r="596" spans="1:20" x14ac:dyDescent="0.2">
      <c r="A596" s="12" t="s">
        <v>6329</v>
      </c>
      <c r="B596" s="306">
        <v>72.699999999999989</v>
      </c>
      <c r="C596" s="306">
        <v>276</v>
      </c>
      <c r="D596" s="306">
        <v>151.35</v>
      </c>
      <c r="E596" s="306">
        <v>102.35</v>
      </c>
      <c r="F596" s="306">
        <v>19.25</v>
      </c>
      <c r="H596" s="12" t="s">
        <v>6329</v>
      </c>
      <c r="I596" s="307">
        <v>1.4330807898320002</v>
      </c>
      <c r="J596" s="307">
        <v>1.4232237886150001</v>
      </c>
      <c r="K596" s="307">
        <v>1.3707591047184999</v>
      </c>
      <c r="L596" s="307">
        <v>1.562175708996</v>
      </c>
      <c r="M596" s="307">
        <v>1.4194081752405001</v>
      </c>
      <c r="O596" s="12" t="s">
        <v>6329</v>
      </c>
      <c r="P596" s="307">
        <v>4.99</v>
      </c>
      <c r="R596" s="12" t="s">
        <v>6329</v>
      </c>
      <c r="S596" s="308">
        <v>1</v>
      </c>
      <c r="T596" s="308">
        <v>1</v>
      </c>
    </row>
    <row r="597" spans="1:20" x14ac:dyDescent="0.2">
      <c r="A597" s="12" t="s">
        <v>6330</v>
      </c>
      <c r="B597" s="306">
        <v>-19.300000000000011</v>
      </c>
      <c r="C597" s="306">
        <v>225.55000000000004</v>
      </c>
      <c r="D597" s="306">
        <v>89.05</v>
      </c>
      <c r="E597" s="306">
        <v>40.050000000000004</v>
      </c>
      <c r="F597" s="306">
        <v>14.85</v>
      </c>
      <c r="H597" s="12" t="s">
        <v>6330</v>
      </c>
      <c r="I597" s="307">
        <v>1.22449392537</v>
      </c>
      <c r="J597" s="307">
        <v>1.21368302081</v>
      </c>
      <c r="K597" s="307">
        <v>1.2419821533355</v>
      </c>
      <c r="L597" s="307">
        <v>1.2944468372319999</v>
      </c>
      <c r="M597" s="307">
        <v>1.2159087952775001</v>
      </c>
      <c r="O597" s="12" t="s">
        <v>6330</v>
      </c>
      <c r="P597" s="307">
        <v>5.1100000000000003</v>
      </c>
      <c r="R597" s="12" t="s">
        <v>6330</v>
      </c>
      <c r="S597" s="308">
        <v>0.95</v>
      </c>
      <c r="T597" s="308">
        <v>1</v>
      </c>
    </row>
    <row r="598" spans="1:20" x14ac:dyDescent="0.2">
      <c r="A598" s="12" t="s">
        <v>6331</v>
      </c>
      <c r="B598" s="306">
        <v>13.350000000000001</v>
      </c>
      <c r="C598" s="306">
        <v>238.9</v>
      </c>
      <c r="D598" s="306">
        <v>93.5</v>
      </c>
      <c r="E598" s="306">
        <v>43</v>
      </c>
      <c r="F598" s="306">
        <v>34.15</v>
      </c>
      <c r="H598" s="12" t="s">
        <v>6331</v>
      </c>
      <c r="I598" s="307">
        <v>0.92496827548750005</v>
      </c>
      <c r="J598" s="307">
        <v>0.88077075390199999</v>
      </c>
      <c r="K598" s="307">
        <v>0.93355340557900002</v>
      </c>
      <c r="L598" s="307">
        <v>0.95549318248150006</v>
      </c>
      <c r="M598" s="307">
        <v>0.9017566274605</v>
      </c>
      <c r="O598" s="12" t="s">
        <v>6331</v>
      </c>
      <c r="P598" s="307">
        <v>5.05</v>
      </c>
      <c r="R598" s="12" t="s">
        <v>6331</v>
      </c>
      <c r="S598" s="308">
        <v>0.95</v>
      </c>
      <c r="T598" s="308">
        <v>1</v>
      </c>
    </row>
    <row r="599" spans="1:20" x14ac:dyDescent="0.2">
      <c r="A599" s="12" t="s">
        <v>6332</v>
      </c>
      <c r="B599" s="306">
        <v>-8.8999999999999915</v>
      </c>
      <c r="C599" s="306">
        <v>145.44999999999999</v>
      </c>
      <c r="D599" s="306">
        <v>51.95</v>
      </c>
      <c r="E599" s="306">
        <v>20.75</v>
      </c>
      <c r="F599" s="306">
        <v>40.050000000000004</v>
      </c>
      <c r="H599" s="12" t="s">
        <v>6332</v>
      </c>
      <c r="I599" s="307">
        <v>0.89762304630500001</v>
      </c>
      <c r="J599" s="307">
        <v>0.85565129918750005</v>
      </c>
      <c r="K599" s="307">
        <v>0.89317149736800006</v>
      </c>
      <c r="L599" s="307">
        <v>0.87345749493400004</v>
      </c>
      <c r="M599" s="307">
        <v>0.87154968824750001</v>
      </c>
      <c r="O599" s="12" t="s">
        <v>6332</v>
      </c>
      <c r="P599" s="307">
        <v>5.09</v>
      </c>
      <c r="R599" s="12" t="s">
        <v>6332</v>
      </c>
      <c r="S599" s="308">
        <v>0.95</v>
      </c>
      <c r="T599" s="308">
        <v>1</v>
      </c>
    </row>
    <row r="600" spans="1:20" x14ac:dyDescent="0.2">
      <c r="A600" s="12" t="s">
        <v>6333</v>
      </c>
      <c r="B600" s="306">
        <v>14.850000000000001</v>
      </c>
      <c r="C600" s="306">
        <v>338.3</v>
      </c>
      <c r="D600" s="306">
        <v>124.65</v>
      </c>
      <c r="E600" s="306">
        <v>92</v>
      </c>
      <c r="F600" s="306">
        <v>47.449999999999996</v>
      </c>
      <c r="H600" s="12" t="s">
        <v>6333</v>
      </c>
      <c r="I600" s="307">
        <v>1.3284693898194999</v>
      </c>
      <c r="J600" s="307">
        <v>1.5504109010914999</v>
      </c>
      <c r="K600" s="307">
        <v>1.4076433673370001</v>
      </c>
      <c r="L600" s="307">
        <v>1.4890431193214999</v>
      </c>
      <c r="M600" s="307">
        <v>1.5249734785959999</v>
      </c>
      <c r="O600" s="12" t="s">
        <v>6333</v>
      </c>
      <c r="P600" s="307">
        <v>4.57</v>
      </c>
      <c r="R600" s="12" t="s">
        <v>6333</v>
      </c>
      <c r="S600" s="308">
        <v>0.97</v>
      </c>
      <c r="T600" s="308">
        <v>1</v>
      </c>
    </row>
    <row r="601" spans="1:20" x14ac:dyDescent="0.2">
      <c r="A601" s="12" t="s">
        <v>6334</v>
      </c>
      <c r="B601" s="306">
        <v>38.599999999999994</v>
      </c>
      <c r="C601" s="306">
        <v>338.3</v>
      </c>
      <c r="D601" s="306">
        <v>129.1</v>
      </c>
      <c r="E601" s="306">
        <v>86.05</v>
      </c>
      <c r="F601" s="306">
        <v>62.300000000000004</v>
      </c>
      <c r="H601" s="12" t="s">
        <v>6334</v>
      </c>
      <c r="I601" s="307">
        <v>1.1558128846325002</v>
      </c>
      <c r="J601" s="307">
        <v>1.3170225496965</v>
      </c>
      <c r="K601" s="307">
        <v>1.2066877296234999</v>
      </c>
      <c r="L601" s="307">
        <v>1.29126715942</v>
      </c>
      <c r="M601" s="307">
        <v>1.3087553873854998</v>
      </c>
      <c r="O601" s="12" t="s">
        <v>6334</v>
      </c>
      <c r="P601" s="307">
        <v>4.58</v>
      </c>
      <c r="R601" s="12" t="s">
        <v>6334</v>
      </c>
      <c r="S601" s="308">
        <v>0.97</v>
      </c>
      <c r="T601" s="308">
        <v>1</v>
      </c>
    </row>
    <row r="602" spans="1:20" x14ac:dyDescent="0.2">
      <c r="A602" s="12" t="s">
        <v>6335</v>
      </c>
      <c r="B602" s="306">
        <v>28.200000000000017</v>
      </c>
      <c r="C602" s="306">
        <v>256.7</v>
      </c>
      <c r="D602" s="306">
        <v>53.400000000000006</v>
      </c>
      <c r="E602" s="306">
        <v>38.6</v>
      </c>
      <c r="F602" s="306">
        <v>43</v>
      </c>
      <c r="H602" s="12" t="s">
        <v>6335</v>
      </c>
      <c r="I602" s="307">
        <v>1.1341910755115001</v>
      </c>
      <c r="J602" s="307">
        <v>1.2982624506064999</v>
      </c>
      <c r="K602" s="307">
        <v>1.1621722402565</v>
      </c>
      <c r="L602" s="307">
        <v>1.2187705053085001</v>
      </c>
      <c r="M602" s="307">
        <v>1.2581985101764999</v>
      </c>
      <c r="O602" s="12" t="s">
        <v>6335</v>
      </c>
      <c r="P602" s="307">
        <v>4.57</v>
      </c>
      <c r="R602" s="12" t="s">
        <v>6335</v>
      </c>
      <c r="S602" s="308">
        <v>0.97</v>
      </c>
      <c r="T602" s="308">
        <v>1</v>
      </c>
    </row>
    <row r="603" spans="1:20" x14ac:dyDescent="0.2">
      <c r="A603" s="12" t="s">
        <v>6336</v>
      </c>
      <c r="B603" s="306">
        <v>99.4</v>
      </c>
      <c r="C603" s="306">
        <v>397.65</v>
      </c>
      <c r="D603" s="306">
        <v>198.79999999999998</v>
      </c>
      <c r="E603" s="306">
        <v>92</v>
      </c>
      <c r="F603" s="306">
        <v>78.649999999999991</v>
      </c>
      <c r="H603" s="12" t="s">
        <v>6336</v>
      </c>
      <c r="I603" s="307">
        <v>1.5233836396905001</v>
      </c>
      <c r="J603" s="307">
        <v>1.7023995005015</v>
      </c>
      <c r="K603" s="307">
        <v>1.657566043353</v>
      </c>
      <c r="L603" s="307">
        <v>1.6963581126589999</v>
      </c>
      <c r="M603" s="307">
        <v>1.6556582366665</v>
      </c>
      <c r="O603" s="12" t="s">
        <v>6336</v>
      </c>
      <c r="P603" s="307">
        <v>4.49</v>
      </c>
      <c r="R603" s="12" t="s">
        <v>6336</v>
      </c>
      <c r="S603" s="308">
        <v>0.93</v>
      </c>
      <c r="T603" s="308">
        <v>1</v>
      </c>
    </row>
    <row r="604" spans="1:20" x14ac:dyDescent="0.2">
      <c r="A604" s="12" t="s">
        <v>6337</v>
      </c>
      <c r="B604" s="306">
        <v>-1.5000000000000013</v>
      </c>
      <c r="C604" s="306">
        <v>301.20000000000005</v>
      </c>
      <c r="D604" s="306">
        <v>121.64999999999999</v>
      </c>
      <c r="E604" s="306">
        <v>56.35</v>
      </c>
      <c r="F604" s="306">
        <v>57.9</v>
      </c>
      <c r="H604" s="12" t="s">
        <v>6337</v>
      </c>
      <c r="I604" s="307">
        <v>1.316068646353</v>
      </c>
      <c r="J604" s="307">
        <v>1.4330807898319999</v>
      </c>
      <c r="K604" s="307">
        <v>1.4085972706800001</v>
      </c>
      <c r="L604" s="307">
        <v>1.5138446062545001</v>
      </c>
      <c r="M604" s="307">
        <v>1.4524768244845001</v>
      </c>
      <c r="O604" s="12" t="s">
        <v>6337</v>
      </c>
      <c r="P604" s="307">
        <v>4.75</v>
      </c>
      <c r="R604" s="12" t="s">
        <v>6337</v>
      </c>
      <c r="S604" s="308">
        <v>0.93</v>
      </c>
      <c r="T604" s="308">
        <v>1</v>
      </c>
    </row>
    <row r="605" spans="1:20" x14ac:dyDescent="0.2">
      <c r="A605" s="12" t="s">
        <v>6338</v>
      </c>
      <c r="B605" s="306">
        <v>-86.05</v>
      </c>
      <c r="C605" s="306">
        <v>210.7</v>
      </c>
      <c r="D605" s="306">
        <v>83.05</v>
      </c>
      <c r="E605" s="306">
        <v>29.7</v>
      </c>
      <c r="F605" s="306">
        <v>43.050000000000004</v>
      </c>
      <c r="H605" s="12" t="s">
        <v>6338</v>
      </c>
      <c r="I605" s="307">
        <v>1.2842718682340002</v>
      </c>
      <c r="J605" s="307">
        <v>1.2547008645835001</v>
      </c>
      <c r="K605" s="307">
        <v>1.2318071843374998</v>
      </c>
      <c r="L605" s="307">
        <v>1.3787082992485</v>
      </c>
      <c r="M605" s="307">
        <v>1.260424284645</v>
      </c>
      <c r="O605" s="12" t="s">
        <v>6338</v>
      </c>
      <c r="P605" s="307">
        <v>3.99</v>
      </c>
      <c r="R605" s="12" t="s">
        <v>6338</v>
      </c>
      <c r="S605" s="308">
        <v>0.93</v>
      </c>
      <c r="T605" s="308">
        <v>1</v>
      </c>
    </row>
    <row r="606" spans="1:20" x14ac:dyDescent="0.2">
      <c r="A606" s="12" t="s">
        <v>6339</v>
      </c>
      <c r="B606" s="306">
        <v>28.200000000000003</v>
      </c>
      <c r="C606" s="306">
        <v>376.90000000000003</v>
      </c>
      <c r="D606" s="306">
        <v>170.65000000000003</v>
      </c>
      <c r="E606" s="306">
        <v>89.05</v>
      </c>
      <c r="F606" s="306">
        <v>74.149999999999991</v>
      </c>
      <c r="H606" s="12" t="s">
        <v>6339</v>
      </c>
      <c r="I606" s="307">
        <v>1.3459576177854999</v>
      </c>
      <c r="J606" s="307">
        <v>1.5233836396905001</v>
      </c>
      <c r="K606" s="307">
        <v>1.4276753375514999</v>
      </c>
      <c r="L606" s="307">
        <v>1.4830017314790001</v>
      </c>
      <c r="M606" s="307">
        <v>1.517342251848</v>
      </c>
      <c r="O606" s="12" t="s">
        <v>6339</v>
      </c>
      <c r="P606" s="307">
        <v>4.43</v>
      </c>
      <c r="R606" s="12" t="s">
        <v>6339</v>
      </c>
      <c r="S606" s="308">
        <v>0.97</v>
      </c>
      <c r="T606" s="308">
        <v>1</v>
      </c>
    </row>
    <row r="607" spans="1:20" x14ac:dyDescent="0.2">
      <c r="A607" s="12" t="s">
        <v>6340</v>
      </c>
      <c r="B607" s="306">
        <v>44.499999999999986</v>
      </c>
      <c r="C607" s="306">
        <v>356.09999999999997</v>
      </c>
      <c r="D607" s="306">
        <v>143.94999999999999</v>
      </c>
      <c r="E607" s="306">
        <v>80.100000000000009</v>
      </c>
      <c r="F607" s="306">
        <v>66.75</v>
      </c>
      <c r="H607" s="12" t="s">
        <v>6340</v>
      </c>
      <c r="I607" s="307">
        <v>1.1914252761265001</v>
      </c>
      <c r="J607" s="307">
        <v>1.3647177168760001</v>
      </c>
      <c r="K607" s="307">
        <v>1.2864976427024999</v>
      </c>
      <c r="L607" s="307">
        <v>1.3485013600344999</v>
      </c>
      <c r="M607" s="307">
        <v>1.3758465892175</v>
      </c>
      <c r="O607" s="12" t="s">
        <v>6340</v>
      </c>
      <c r="P607" s="307">
        <v>4.55</v>
      </c>
      <c r="R607" s="12" t="s">
        <v>6340</v>
      </c>
      <c r="S607" s="308">
        <v>0.97</v>
      </c>
      <c r="T607" s="308">
        <v>1</v>
      </c>
    </row>
    <row r="608" spans="1:20" x14ac:dyDescent="0.2">
      <c r="A608" s="12" t="s">
        <v>6341</v>
      </c>
      <c r="B608" s="306">
        <v>34.099999999999994</v>
      </c>
      <c r="C608" s="306">
        <v>243.35000000000002</v>
      </c>
      <c r="D608" s="306">
        <v>102.39999999999999</v>
      </c>
      <c r="E608" s="306">
        <v>25.25</v>
      </c>
      <c r="F608" s="306">
        <v>54.9</v>
      </c>
      <c r="H608" s="12" t="s">
        <v>6341</v>
      </c>
      <c r="I608" s="307">
        <v>1.1790245326595001</v>
      </c>
      <c r="J608" s="307">
        <v>1.2451618311475001</v>
      </c>
      <c r="K608" s="307">
        <v>1.2467516700535</v>
      </c>
      <c r="L608" s="307">
        <v>1.2435719922414998</v>
      </c>
      <c r="M608" s="307">
        <v>1.2289454743069999</v>
      </c>
      <c r="O608" s="12" t="s">
        <v>6341</v>
      </c>
      <c r="P608" s="307">
        <v>4.1399999999999997</v>
      </c>
      <c r="R608" s="12" t="s">
        <v>6341</v>
      </c>
      <c r="S608" s="308">
        <v>0.97</v>
      </c>
      <c r="T608" s="308">
        <v>1</v>
      </c>
    </row>
    <row r="609" spans="1:20" x14ac:dyDescent="0.2">
      <c r="A609" s="12" t="s">
        <v>6342</v>
      </c>
      <c r="B609" s="306">
        <v>20.799999999999986</v>
      </c>
      <c r="C609" s="306">
        <v>347.25</v>
      </c>
      <c r="D609" s="306">
        <v>100.9</v>
      </c>
      <c r="E609" s="306">
        <v>75.7</v>
      </c>
      <c r="F609" s="306">
        <v>62.35</v>
      </c>
      <c r="H609" s="12" t="s">
        <v>6342</v>
      </c>
      <c r="I609" s="307">
        <v>1.4232237886150001</v>
      </c>
      <c r="J609" s="307">
        <v>1.6782339491310001</v>
      </c>
      <c r="K609" s="307">
        <v>1.580617840305</v>
      </c>
      <c r="L609" s="307">
        <v>1.6130505539865001</v>
      </c>
      <c r="M609" s="307">
        <v>1.6569301077910001</v>
      </c>
      <c r="O609" s="12" t="s">
        <v>6342</v>
      </c>
      <c r="P609" s="307">
        <v>4.21</v>
      </c>
      <c r="R609" s="12" t="s">
        <v>6342</v>
      </c>
      <c r="S609" s="308">
        <v>0.9</v>
      </c>
      <c r="T609" s="308">
        <v>1</v>
      </c>
    </row>
    <row r="610" spans="1:20" x14ac:dyDescent="0.2">
      <c r="A610" s="12" t="s">
        <v>6343</v>
      </c>
      <c r="B610" s="306">
        <v>38.550000000000004</v>
      </c>
      <c r="C610" s="306">
        <v>336.8</v>
      </c>
      <c r="D610" s="306">
        <v>109.80000000000001</v>
      </c>
      <c r="E610" s="306">
        <v>60.85</v>
      </c>
      <c r="F610" s="306">
        <v>60.85</v>
      </c>
      <c r="H610" s="12" t="s">
        <v>6343</v>
      </c>
      <c r="I610" s="307">
        <v>1.1160669119839999</v>
      </c>
      <c r="J610" s="307">
        <v>1.3526349411905001</v>
      </c>
      <c r="K610" s="307">
        <v>1.278866415954</v>
      </c>
      <c r="L610" s="307">
        <v>1.3227459697585</v>
      </c>
      <c r="M610" s="307">
        <v>1.360266167939</v>
      </c>
      <c r="O610" s="12" t="s">
        <v>6343</v>
      </c>
      <c r="P610" s="307">
        <v>4.38</v>
      </c>
      <c r="R610" s="12" t="s">
        <v>6343</v>
      </c>
      <c r="S610" s="308">
        <v>0.9</v>
      </c>
      <c r="T610" s="308">
        <v>1</v>
      </c>
    </row>
    <row r="611" spans="1:20" x14ac:dyDescent="0.2">
      <c r="A611" s="12" t="s">
        <v>6344</v>
      </c>
      <c r="B611" s="306">
        <v>25.2</v>
      </c>
      <c r="C611" s="306">
        <v>228.49999999999997</v>
      </c>
      <c r="D611" s="306">
        <v>60.85</v>
      </c>
      <c r="E611" s="306">
        <v>34.15</v>
      </c>
      <c r="F611" s="306">
        <v>40.050000000000004</v>
      </c>
      <c r="H611" s="12" t="s">
        <v>6344</v>
      </c>
      <c r="I611" s="307">
        <v>1.1596284980070002</v>
      </c>
      <c r="J611" s="307">
        <v>1.2515211867714999</v>
      </c>
      <c r="K611" s="307">
        <v>1.2006463417805</v>
      </c>
      <c r="L611" s="307">
        <v>1.2467516700535</v>
      </c>
      <c r="M611" s="307">
        <v>1.2200423764335</v>
      </c>
      <c r="O611" s="12" t="s">
        <v>6344</v>
      </c>
      <c r="P611" s="307">
        <v>4.4800000000000004</v>
      </c>
      <c r="R611" s="12" t="s">
        <v>6344</v>
      </c>
      <c r="S611" s="308">
        <v>0.9</v>
      </c>
      <c r="T611" s="308">
        <v>1</v>
      </c>
    </row>
    <row r="612" spans="1:20" x14ac:dyDescent="0.2">
      <c r="A612" s="12" t="s">
        <v>6345</v>
      </c>
      <c r="B612" s="306">
        <v>90.500000000000014</v>
      </c>
      <c r="C612" s="306">
        <v>354.6</v>
      </c>
      <c r="D612" s="306">
        <v>124.64999999999999</v>
      </c>
      <c r="E612" s="306">
        <v>81.599999999999994</v>
      </c>
      <c r="F612" s="306">
        <v>53.400000000000006</v>
      </c>
      <c r="H612" s="12" t="s">
        <v>6345</v>
      </c>
      <c r="I612" s="307">
        <v>1.493176700477</v>
      </c>
      <c r="J612" s="307">
        <v>1.6534324621979999</v>
      </c>
      <c r="K612" s="307">
        <v>1.5405538998744999</v>
      </c>
      <c r="L612" s="307">
        <v>1.5869771959285</v>
      </c>
      <c r="M612" s="307">
        <v>1.6181380384855002</v>
      </c>
      <c r="O612" s="12" t="s">
        <v>6345</v>
      </c>
      <c r="P612" s="307">
        <v>4.54</v>
      </c>
      <c r="R612" s="12" t="s">
        <v>6345</v>
      </c>
      <c r="S612" s="308">
        <v>0.92</v>
      </c>
      <c r="T612" s="308">
        <v>1</v>
      </c>
    </row>
    <row r="613" spans="1:20" x14ac:dyDescent="0.2">
      <c r="A613" s="12" t="s">
        <v>6346</v>
      </c>
      <c r="B613" s="306">
        <v>23.750000000000021</v>
      </c>
      <c r="C613" s="306">
        <v>296.75</v>
      </c>
      <c r="D613" s="306">
        <v>105.35</v>
      </c>
      <c r="E613" s="306">
        <v>44.5</v>
      </c>
      <c r="F613" s="306">
        <v>38.6</v>
      </c>
      <c r="H613" s="12" t="s">
        <v>6346</v>
      </c>
      <c r="I613" s="307">
        <v>1.1748909515045001</v>
      </c>
      <c r="J613" s="307">
        <v>1.2795023515165</v>
      </c>
      <c r="K613" s="307">
        <v>1.1933330828135</v>
      </c>
      <c r="L613" s="307">
        <v>1.2337149910245</v>
      </c>
      <c r="M613" s="307">
        <v>1.2931749661074998</v>
      </c>
      <c r="O613" s="12" t="s">
        <v>6346</v>
      </c>
      <c r="P613" s="307">
        <v>5.0599999999999996</v>
      </c>
      <c r="R613" s="12" t="s">
        <v>6346</v>
      </c>
      <c r="S613" s="308">
        <v>0.92</v>
      </c>
      <c r="T613" s="308">
        <v>1</v>
      </c>
    </row>
    <row r="614" spans="1:20" x14ac:dyDescent="0.2">
      <c r="A614" s="12" t="s">
        <v>6347</v>
      </c>
      <c r="B614" s="306">
        <v>74.2</v>
      </c>
      <c r="C614" s="306">
        <v>207.75</v>
      </c>
      <c r="D614" s="306">
        <v>54.9</v>
      </c>
      <c r="E614" s="306">
        <v>44.5</v>
      </c>
      <c r="F614" s="306">
        <v>32.65</v>
      </c>
      <c r="H614" s="12" t="s">
        <v>6347</v>
      </c>
      <c r="I614" s="307">
        <v>1.124652042076</v>
      </c>
      <c r="J614" s="307">
        <v>1.151997271258</v>
      </c>
      <c r="K614" s="307">
        <v>1.0368929344669999</v>
      </c>
      <c r="L614" s="307">
        <v>1.1523152390395</v>
      </c>
      <c r="M614" s="307">
        <v>1.1427762056035</v>
      </c>
      <c r="O614" s="12" t="s">
        <v>6347</v>
      </c>
      <c r="P614" s="307">
        <v>4.7300000000000004</v>
      </c>
      <c r="R614" s="12" t="s">
        <v>6347</v>
      </c>
      <c r="S614" s="308">
        <v>0.92</v>
      </c>
      <c r="T614" s="308">
        <v>1</v>
      </c>
    </row>
    <row r="615" spans="1:20" x14ac:dyDescent="0.2">
      <c r="A615" s="12" t="s">
        <v>6348</v>
      </c>
      <c r="B615" s="306">
        <v>41.549999999999976</v>
      </c>
      <c r="C615" s="306">
        <v>428.85</v>
      </c>
      <c r="D615" s="306">
        <v>152.79999999999998</v>
      </c>
      <c r="E615" s="306">
        <v>120.2</v>
      </c>
      <c r="F615" s="306">
        <v>77.149999999999991</v>
      </c>
      <c r="H615" s="12" t="s">
        <v>6348</v>
      </c>
      <c r="I615" s="307">
        <v>1.4995360561015001</v>
      </c>
      <c r="J615" s="307">
        <v>1.8318123874465</v>
      </c>
      <c r="K615" s="307">
        <v>1.6677410123515</v>
      </c>
      <c r="L615" s="307">
        <v>1.7596337011165</v>
      </c>
      <c r="M615" s="307">
        <v>1.7752141223944999</v>
      </c>
      <c r="O615" s="12" t="s">
        <v>6348</v>
      </c>
      <c r="P615" s="307">
        <v>4.72</v>
      </c>
      <c r="R615" s="12" t="s">
        <v>6348</v>
      </c>
      <c r="S615" s="308">
        <v>0.92</v>
      </c>
      <c r="T615" s="308">
        <v>1</v>
      </c>
    </row>
    <row r="616" spans="1:20" x14ac:dyDescent="0.2">
      <c r="A616" s="12" t="s">
        <v>6349</v>
      </c>
      <c r="B616" s="306">
        <v>41.549999999999976</v>
      </c>
      <c r="C616" s="306">
        <v>416.95000000000005</v>
      </c>
      <c r="D616" s="306">
        <v>157.25</v>
      </c>
      <c r="E616" s="306">
        <v>108.3</v>
      </c>
      <c r="F616" s="306">
        <v>84.55</v>
      </c>
      <c r="H616" s="12" t="s">
        <v>6349</v>
      </c>
      <c r="I616" s="307">
        <v>1.2413462177729999</v>
      </c>
      <c r="J616" s="307">
        <v>1.5058954117250001</v>
      </c>
      <c r="K616" s="307">
        <v>1.349137295597</v>
      </c>
      <c r="L616" s="307">
        <v>1.4505690177975001</v>
      </c>
      <c r="M616" s="307">
        <v>1.4823657959165</v>
      </c>
      <c r="O616" s="12" t="s">
        <v>6349</v>
      </c>
      <c r="P616" s="307">
        <v>4.8600000000000003</v>
      </c>
      <c r="R616" s="12" t="s">
        <v>6349</v>
      </c>
      <c r="S616" s="308">
        <v>0.92</v>
      </c>
      <c r="T616" s="308">
        <v>1</v>
      </c>
    </row>
    <row r="617" spans="1:20" x14ac:dyDescent="0.2">
      <c r="A617" s="12" t="s">
        <v>6350</v>
      </c>
      <c r="B617" s="306">
        <v>46</v>
      </c>
      <c r="C617" s="306">
        <v>262.64999999999998</v>
      </c>
      <c r="D617" s="306">
        <v>65.25</v>
      </c>
      <c r="E617" s="306">
        <v>57.9</v>
      </c>
      <c r="F617" s="306">
        <v>62.3</v>
      </c>
      <c r="H617" s="12" t="s">
        <v>6350</v>
      </c>
      <c r="I617" s="307">
        <v>1.3303771965069999</v>
      </c>
      <c r="J617" s="307">
        <v>1.4308550153640001</v>
      </c>
      <c r="K617" s="307">
        <v>1.337372487693</v>
      </c>
      <c r="L617" s="307">
        <v>1.411776948492</v>
      </c>
      <c r="M617" s="307">
        <v>1.3771184603419999</v>
      </c>
      <c r="O617" s="12" t="s">
        <v>6350</v>
      </c>
      <c r="P617" s="307">
        <v>4.82</v>
      </c>
      <c r="R617" s="12" t="s">
        <v>6350</v>
      </c>
      <c r="S617" s="308">
        <v>0.92</v>
      </c>
      <c r="T617" s="308">
        <v>1</v>
      </c>
    </row>
    <row r="618" spans="1:20" x14ac:dyDescent="0.2">
      <c r="A618" s="12" t="s">
        <v>6351</v>
      </c>
      <c r="B618" s="306">
        <v>-250.8</v>
      </c>
      <c r="C618" s="306">
        <v>-59.35</v>
      </c>
      <c r="D618" s="306">
        <v>-148.4</v>
      </c>
      <c r="E618" s="306">
        <v>-175.09999999999997</v>
      </c>
      <c r="F618" s="306">
        <v>-111.25</v>
      </c>
      <c r="H618" s="12" t="s">
        <v>6351</v>
      </c>
      <c r="I618" s="307">
        <v>1.5316508020015001</v>
      </c>
      <c r="J618" s="307">
        <v>1.5981060682704999</v>
      </c>
      <c r="K618" s="307">
        <v>1.5586780634025001</v>
      </c>
      <c r="L618" s="307">
        <v>1.6044654238945</v>
      </c>
      <c r="M618" s="307">
        <v>1.6728284968505001</v>
      </c>
      <c r="O618" s="12" t="s">
        <v>6351</v>
      </c>
      <c r="P618" s="307">
        <v>6.11</v>
      </c>
      <c r="R618" s="12" t="s">
        <v>6351</v>
      </c>
      <c r="S618" s="308">
        <v>1</v>
      </c>
      <c r="T618" s="308">
        <v>1</v>
      </c>
    </row>
    <row r="619" spans="1:20" x14ac:dyDescent="0.2">
      <c r="A619" s="12" t="s">
        <v>6352</v>
      </c>
      <c r="B619" s="306">
        <v>-381.35</v>
      </c>
      <c r="C619" s="306">
        <v>-192.9</v>
      </c>
      <c r="D619" s="306">
        <v>-207.7</v>
      </c>
      <c r="E619" s="306">
        <v>-247.75</v>
      </c>
      <c r="F619" s="306">
        <v>-173.6</v>
      </c>
      <c r="H619" s="12" t="s">
        <v>6352</v>
      </c>
      <c r="I619" s="307">
        <v>1.1469097867589999</v>
      </c>
      <c r="J619" s="307">
        <v>1.1831581138155001</v>
      </c>
      <c r="K619" s="307">
        <v>1.2655117691440001</v>
      </c>
      <c r="L619" s="307">
        <v>1.2712351892055</v>
      </c>
      <c r="M619" s="307">
        <v>1.2807742226409999</v>
      </c>
      <c r="O619" s="12" t="s">
        <v>6352</v>
      </c>
      <c r="P619" s="307">
        <v>5.89</v>
      </c>
      <c r="R619" s="12" t="s">
        <v>6352</v>
      </c>
      <c r="S619" s="308">
        <v>0.98</v>
      </c>
      <c r="T619" s="308">
        <v>1</v>
      </c>
    </row>
    <row r="620" spans="1:20" x14ac:dyDescent="0.2">
      <c r="A620" s="12" t="s">
        <v>6353</v>
      </c>
      <c r="B620" s="306">
        <v>418.45</v>
      </c>
      <c r="C620" s="306">
        <v>347.2</v>
      </c>
      <c r="D620" s="306">
        <v>155.79999999999998</v>
      </c>
      <c r="E620" s="306">
        <v>112.80000000000001</v>
      </c>
      <c r="F620" s="306">
        <v>68.25</v>
      </c>
      <c r="H620" s="12" t="s">
        <v>6353</v>
      </c>
      <c r="I620" s="307">
        <v>1.7961999959530002</v>
      </c>
      <c r="J620" s="307">
        <v>1.819729611761</v>
      </c>
      <c r="K620" s="307">
        <v>1.8324483230089998</v>
      </c>
      <c r="L620" s="307">
        <v>1.8200475795425</v>
      </c>
      <c r="M620" s="307">
        <v>1.673782400194</v>
      </c>
      <c r="O620" s="12" t="s">
        <v>6353</v>
      </c>
      <c r="P620" s="307">
        <v>4.34</v>
      </c>
      <c r="R620" s="12" t="s">
        <v>6353</v>
      </c>
      <c r="S620" s="308">
        <v>0.97</v>
      </c>
      <c r="T620" s="308">
        <v>1</v>
      </c>
    </row>
    <row r="621" spans="1:20" x14ac:dyDescent="0.2">
      <c r="A621" s="12" t="s">
        <v>6354</v>
      </c>
      <c r="B621" s="306">
        <v>186.95</v>
      </c>
      <c r="C621" s="306">
        <v>227.05</v>
      </c>
      <c r="D621" s="306">
        <v>51.95</v>
      </c>
      <c r="E621" s="306">
        <v>25.249999999999996</v>
      </c>
      <c r="F621" s="306">
        <v>43</v>
      </c>
      <c r="H621" s="12" t="s">
        <v>6354</v>
      </c>
      <c r="I621" s="307">
        <v>0.96121660254350005</v>
      </c>
      <c r="J621" s="307">
        <v>1.0225843843135001</v>
      </c>
      <c r="K621" s="307">
        <v>0.90970582199000005</v>
      </c>
      <c r="L621" s="307">
        <v>0.96280644144899996</v>
      </c>
      <c r="M621" s="307">
        <v>1.0012805429730001</v>
      </c>
      <c r="O621" s="12" t="s">
        <v>6354</v>
      </c>
      <c r="P621" s="307">
        <v>4.92</v>
      </c>
      <c r="R621" s="12" t="s">
        <v>6354</v>
      </c>
      <c r="S621" s="308">
        <v>0.97</v>
      </c>
      <c r="T621" s="308">
        <v>1</v>
      </c>
    </row>
    <row r="622" spans="1:20" x14ac:dyDescent="0.2">
      <c r="A622" s="12" t="s">
        <v>6355</v>
      </c>
      <c r="B622" s="306">
        <v>80.100000000000009</v>
      </c>
      <c r="C622" s="306">
        <v>133.55000000000001</v>
      </c>
      <c r="D622" s="306">
        <v>20.75</v>
      </c>
      <c r="E622" s="306">
        <v>-4.45</v>
      </c>
      <c r="F622" s="306">
        <v>10.350000000000001</v>
      </c>
      <c r="H622" s="12" t="s">
        <v>6355</v>
      </c>
      <c r="I622" s="307">
        <v>0.78601635510650003</v>
      </c>
      <c r="J622" s="307">
        <v>0.85056381468800002</v>
      </c>
      <c r="K622" s="307">
        <v>0.706206442027</v>
      </c>
      <c r="L622" s="307">
        <v>0.75580941589299999</v>
      </c>
      <c r="M622" s="307">
        <v>0.8407068134715</v>
      </c>
      <c r="O622" s="12" t="s">
        <v>6355</v>
      </c>
      <c r="P622" s="307">
        <v>4.5199999999999996</v>
      </c>
      <c r="R622" s="12" t="s">
        <v>6355</v>
      </c>
      <c r="S622" s="308">
        <v>0.97</v>
      </c>
      <c r="T622" s="308">
        <v>1</v>
      </c>
    </row>
    <row r="623" spans="1:20" x14ac:dyDescent="0.2">
      <c r="A623" s="12" t="s">
        <v>6356</v>
      </c>
      <c r="B623" s="306">
        <v>-400.6</v>
      </c>
      <c r="C623" s="306">
        <v>-158.75</v>
      </c>
      <c r="D623" s="306">
        <v>-216.65</v>
      </c>
      <c r="E623" s="306">
        <v>-201.8</v>
      </c>
      <c r="F623" s="306">
        <v>-161.75</v>
      </c>
      <c r="H623" s="12" t="s">
        <v>6356</v>
      </c>
      <c r="I623" s="307">
        <v>1.5462773199364999</v>
      </c>
      <c r="J623" s="307">
        <v>1.5561343211529999</v>
      </c>
      <c r="K623" s="307">
        <v>1.8836411357805001</v>
      </c>
      <c r="L623" s="307">
        <v>1.8849130069059998</v>
      </c>
      <c r="M623" s="307">
        <v>1.6661511734454999</v>
      </c>
      <c r="O623" s="12" t="s">
        <v>6356</v>
      </c>
      <c r="P623" s="307">
        <v>6.46</v>
      </c>
      <c r="R623" s="12" t="s">
        <v>6356</v>
      </c>
      <c r="S623" s="308">
        <v>1</v>
      </c>
      <c r="T623" s="308">
        <v>1</v>
      </c>
    </row>
    <row r="624" spans="1:20" x14ac:dyDescent="0.2">
      <c r="A624" s="12" t="s">
        <v>6357</v>
      </c>
      <c r="B624" s="306">
        <v>84.600000000000009</v>
      </c>
      <c r="C624" s="306">
        <v>341.25</v>
      </c>
      <c r="D624" s="306">
        <v>123.14999999999999</v>
      </c>
      <c r="E624" s="306">
        <v>38.550000000000004</v>
      </c>
      <c r="F624" s="306">
        <v>63.8</v>
      </c>
      <c r="H624" s="12" t="s">
        <v>6357</v>
      </c>
      <c r="I624" s="307">
        <v>1.6677410123515</v>
      </c>
      <c r="J624" s="307">
        <v>1.875691941251</v>
      </c>
      <c r="K624" s="307">
        <v>1.7669469600835002</v>
      </c>
      <c r="L624" s="307">
        <v>1.772988347926</v>
      </c>
      <c r="M624" s="307">
        <v>1.8353100330399998</v>
      </c>
      <c r="O624" s="12" t="s">
        <v>6357</v>
      </c>
      <c r="P624" s="307">
        <v>4.2</v>
      </c>
      <c r="R624" s="12" t="s">
        <v>6357</v>
      </c>
      <c r="S624" s="308">
        <v>0.92</v>
      </c>
      <c r="T624" s="308">
        <v>1</v>
      </c>
    </row>
    <row r="625" spans="1:20" x14ac:dyDescent="0.2">
      <c r="A625" s="12" t="s">
        <v>6358</v>
      </c>
      <c r="B625" s="306">
        <v>43.050000000000004</v>
      </c>
      <c r="C625" s="306">
        <v>301.20000000000005</v>
      </c>
      <c r="D625" s="306">
        <v>93.45</v>
      </c>
      <c r="E625" s="306">
        <v>50.45</v>
      </c>
      <c r="F625" s="306">
        <v>43.050000000000004</v>
      </c>
      <c r="H625" s="12" t="s">
        <v>6358</v>
      </c>
      <c r="I625" s="307">
        <v>1.183158113815</v>
      </c>
      <c r="J625" s="307">
        <v>1.3262436153514998</v>
      </c>
      <c r="K625" s="307">
        <v>1.2248118931515002</v>
      </c>
      <c r="L625" s="307">
        <v>1.331013132069</v>
      </c>
      <c r="M625" s="307">
        <v>1.3456396500040002</v>
      </c>
      <c r="O625" s="12" t="s">
        <v>6358</v>
      </c>
      <c r="P625" s="307">
        <v>4.3</v>
      </c>
      <c r="R625" s="12" t="s">
        <v>6358</v>
      </c>
      <c r="S625" s="308">
        <v>0.92</v>
      </c>
      <c r="T625" s="308">
        <v>1</v>
      </c>
    </row>
    <row r="626" spans="1:20" x14ac:dyDescent="0.2">
      <c r="A626" s="12" t="s">
        <v>6359</v>
      </c>
      <c r="B626" s="306">
        <v>41.550000000000004</v>
      </c>
      <c r="C626" s="306">
        <v>185.5</v>
      </c>
      <c r="D626" s="306">
        <v>8.9</v>
      </c>
      <c r="E626" s="306">
        <v>25.25</v>
      </c>
      <c r="F626" s="306">
        <v>22.25</v>
      </c>
      <c r="H626" s="12" t="s">
        <v>6359</v>
      </c>
      <c r="I626" s="307">
        <v>1.3151147430100001</v>
      </c>
      <c r="J626" s="307">
        <v>1.3523169734090001</v>
      </c>
      <c r="K626" s="307">
        <v>1.2785484481730001</v>
      </c>
      <c r="L626" s="307">
        <v>1.3214740986334998</v>
      </c>
      <c r="M626" s="307">
        <v>1.3205201952900001</v>
      </c>
      <c r="O626" s="12" t="s">
        <v>6359</v>
      </c>
      <c r="P626" s="307">
        <v>4.49</v>
      </c>
      <c r="R626" s="12" t="s">
        <v>6359</v>
      </c>
      <c r="S626" s="308">
        <v>0.92</v>
      </c>
      <c r="T626" s="308">
        <v>1</v>
      </c>
    </row>
    <row r="627" spans="1:20" x14ac:dyDescent="0.2">
      <c r="A627" s="12" t="s">
        <v>6360</v>
      </c>
      <c r="B627" s="306">
        <v>10.399999999999993</v>
      </c>
      <c r="C627" s="306">
        <v>270.05</v>
      </c>
      <c r="D627" s="306">
        <v>103.85</v>
      </c>
      <c r="E627" s="306">
        <v>50.449999999999996</v>
      </c>
      <c r="F627" s="306">
        <v>44.5</v>
      </c>
      <c r="H627" s="12" t="s">
        <v>6360</v>
      </c>
      <c r="I627" s="307">
        <v>1.1036661685169999</v>
      </c>
      <c r="J627" s="307">
        <v>1.3704411369375</v>
      </c>
      <c r="K627" s="307">
        <v>1.354860715659</v>
      </c>
      <c r="L627" s="307">
        <v>1.3030319673244999</v>
      </c>
      <c r="M627" s="307">
        <v>1.372030975843</v>
      </c>
      <c r="O627" s="12" t="s">
        <v>6360</v>
      </c>
      <c r="P627" s="307">
        <v>4.21</v>
      </c>
      <c r="R627" s="12" t="s">
        <v>6360</v>
      </c>
      <c r="S627" s="308">
        <v>1</v>
      </c>
      <c r="T627" s="308">
        <v>1</v>
      </c>
    </row>
    <row r="628" spans="1:20" x14ac:dyDescent="0.2">
      <c r="A628" s="12" t="s">
        <v>6361</v>
      </c>
      <c r="B628" s="306">
        <v>57.85</v>
      </c>
      <c r="C628" s="306">
        <v>342.75</v>
      </c>
      <c r="D628" s="306">
        <v>138</v>
      </c>
      <c r="E628" s="306">
        <v>54.9</v>
      </c>
      <c r="F628" s="306">
        <v>69.75</v>
      </c>
      <c r="H628" s="12" t="s">
        <v>6361</v>
      </c>
      <c r="I628" s="307">
        <v>1.2079596007485001</v>
      </c>
      <c r="J628" s="307">
        <v>1.4388042098935001</v>
      </c>
      <c r="K628" s="307">
        <v>1.4095511740235001</v>
      </c>
      <c r="L628" s="307">
        <v>1.420998014147</v>
      </c>
      <c r="M628" s="307">
        <v>1.431172983145</v>
      </c>
      <c r="O628" s="12" t="s">
        <v>6361</v>
      </c>
      <c r="P628" s="307">
        <v>4.62</v>
      </c>
      <c r="R628" s="12" t="s">
        <v>6361</v>
      </c>
      <c r="S628" s="308">
        <v>1</v>
      </c>
      <c r="T628" s="308">
        <v>1</v>
      </c>
    </row>
    <row r="629" spans="1:20" x14ac:dyDescent="0.2">
      <c r="A629" s="12" t="s">
        <v>6362</v>
      </c>
      <c r="B629" s="306">
        <v>-262.60000000000002</v>
      </c>
      <c r="C629" s="306">
        <v>-16.350000000000001</v>
      </c>
      <c r="D629" s="306">
        <v>-127.6</v>
      </c>
      <c r="E629" s="306">
        <v>-112.8</v>
      </c>
      <c r="F629" s="306">
        <v>-38.550000000000004</v>
      </c>
      <c r="H629" s="12" t="s">
        <v>6362</v>
      </c>
      <c r="I629" s="307">
        <v>1.684911272536</v>
      </c>
      <c r="J629" s="307">
        <v>1.9691744689215001</v>
      </c>
      <c r="K629" s="307">
        <v>1.9790314701385001</v>
      </c>
      <c r="L629" s="307">
        <v>2.0448508008449999</v>
      </c>
      <c r="M629" s="307">
        <v>2.1148037127075003</v>
      </c>
      <c r="O629" s="12" t="s">
        <v>6362</v>
      </c>
      <c r="P629" s="307">
        <v>7</v>
      </c>
      <c r="R629" s="12" t="s">
        <v>6362</v>
      </c>
      <c r="S629" s="308">
        <v>0.95</v>
      </c>
      <c r="T629" s="308">
        <v>1</v>
      </c>
    </row>
    <row r="630" spans="1:20" x14ac:dyDescent="0.2">
      <c r="A630" s="12" t="s">
        <v>6363</v>
      </c>
      <c r="B630" s="306">
        <v>-151.35000000000002</v>
      </c>
      <c r="C630" s="306">
        <v>90.5</v>
      </c>
      <c r="D630" s="306">
        <v>-57.9</v>
      </c>
      <c r="E630" s="306">
        <v>-57.85</v>
      </c>
      <c r="F630" s="306">
        <v>-5.9</v>
      </c>
      <c r="H630" s="12" t="s">
        <v>6363</v>
      </c>
      <c r="I630" s="307">
        <v>1.3955605916514999</v>
      </c>
      <c r="J630" s="307">
        <v>1.6159122640170001</v>
      </c>
      <c r="K630" s="307">
        <v>1.6016037138635</v>
      </c>
      <c r="L630" s="307">
        <v>1.6763261424440001</v>
      </c>
      <c r="M630" s="307">
        <v>1.6963581126589999</v>
      </c>
      <c r="O630" s="12" t="s">
        <v>6363</v>
      </c>
      <c r="P630" s="307">
        <v>6.06</v>
      </c>
      <c r="R630" s="12" t="s">
        <v>6363</v>
      </c>
      <c r="S630" s="308">
        <v>0.95</v>
      </c>
      <c r="T630" s="308">
        <v>1</v>
      </c>
    </row>
    <row r="631" spans="1:20" x14ac:dyDescent="0.2">
      <c r="A631" s="12" t="s">
        <v>6364</v>
      </c>
      <c r="B631" s="306">
        <v>43.050000000000018</v>
      </c>
      <c r="C631" s="306">
        <v>267.10000000000002</v>
      </c>
      <c r="D631" s="306">
        <v>25.2</v>
      </c>
      <c r="E631" s="306">
        <v>63.8</v>
      </c>
      <c r="F631" s="306">
        <v>53.400000000000006</v>
      </c>
      <c r="H631" s="12" t="s">
        <v>6364</v>
      </c>
      <c r="I631" s="307">
        <v>1.2178166019650001</v>
      </c>
      <c r="J631" s="307">
        <v>1.3084374196050002</v>
      </c>
      <c r="K631" s="307">
        <v>1.1841120171585</v>
      </c>
      <c r="L631" s="307">
        <v>1.3694872335935</v>
      </c>
      <c r="M631" s="307">
        <v>1.335464681006</v>
      </c>
      <c r="O631" s="12" t="s">
        <v>6364</v>
      </c>
      <c r="P631" s="307">
        <v>4.9800000000000004</v>
      </c>
      <c r="R631" s="12" t="s">
        <v>6364</v>
      </c>
      <c r="S631" s="308">
        <v>0.95</v>
      </c>
      <c r="T631" s="308">
        <v>1</v>
      </c>
    </row>
    <row r="632" spans="1:20" x14ac:dyDescent="0.2">
      <c r="A632" s="12" t="s">
        <v>6365</v>
      </c>
      <c r="B632" s="306">
        <v>-44.5</v>
      </c>
      <c r="C632" s="306">
        <v>185.45000000000002</v>
      </c>
      <c r="D632" s="306">
        <v>-19.299999999999997</v>
      </c>
      <c r="E632" s="306">
        <v>13.350000000000001</v>
      </c>
      <c r="F632" s="306">
        <v>25.2</v>
      </c>
      <c r="H632" s="12" t="s">
        <v>6365</v>
      </c>
      <c r="I632" s="307">
        <v>1.1297395265749999</v>
      </c>
      <c r="J632" s="307">
        <v>1.2365767010555</v>
      </c>
      <c r="K632" s="307">
        <v>1.1752089192855</v>
      </c>
      <c r="L632" s="307">
        <v>1.326561583133</v>
      </c>
      <c r="M632" s="307">
        <v>1.2868156104835</v>
      </c>
      <c r="O632" s="12" t="s">
        <v>6365</v>
      </c>
      <c r="P632" s="307">
        <v>5</v>
      </c>
      <c r="R632" s="12" t="s">
        <v>6365</v>
      </c>
      <c r="S632" s="308">
        <v>0.95</v>
      </c>
      <c r="T632" s="308">
        <v>1</v>
      </c>
    </row>
    <row r="633" spans="1:20" x14ac:dyDescent="0.2">
      <c r="A633" s="12" t="s">
        <v>6366</v>
      </c>
      <c r="B633" s="306">
        <v>-4.4499999999999957</v>
      </c>
      <c r="C633" s="306">
        <v>178.05</v>
      </c>
      <c r="D633" s="306">
        <v>16.299999999999994</v>
      </c>
      <c r="E633" s="306">
        <v>83.100000000000009</v>
      </c>
      <c r="F633" s="306">
        <v>51.9</v>
      </c>
      <c r="H633" s="12" t="s">
        <v>6366</v>
      </c>
      <c r="I633" s="307">
        <v>1.3440498110985</v>
      </c>
      <c r="J633" s="307">
        <v>1.3946066883074999</v>
      </c>
      <c r="K633" s="307">
        <v>1.2909491916390001</v>
      </c>
      <c r="L633" s="307">
        <v>1.4451635655174999</v>
      </c>
      <c r="M633" s="307">
        <v>1.4238597241775</v>
      </c>
      <c r="O633" s="12" t="s">
        <v>6366</v>
      </c>
      <c r="P633" s="307">
        <v>5.99</v>
      </c>
      <c r="R633" s="12" t="s">
        <v>6366</v>
      </c>
      <c r="S633" s="308">
        <v>0.91</v>
      </c>
      <c r="T633" s="308">
        <v>1</v>
      </c>
    </row>
    <row r="634" spans="1:20" x14ac:dyDescent="0.2">
      <c r="A634" s="12" t="s">
        <v>6367</v>
      </c>
      <c r="B634" s="306">
        <v>-84.6</v>
      </c>
      <c r="C634" s="306">
        <v>132.05000000000001</v>
      </c>
      <c r="D634" s="306">
        <v>-59.35</v>
      </c>
      <c r="E634" s="306">
        <v>17.8</v>
      </c>
      <c r="F634" s="306">
        <v>25.2</v>
      </c>
      <c r="H634" s="12" t="s">
        <v>6367</v>
      </c>
      <c r="I634" s="307">
        <v>1.15772069132</v>
      </c>
      <c r="J634" s="307">
        <v>1.217180666403</v>
      </c>
      <c r="K634" s="307">
        <v>1.1256059454195002</v>
      </c>
      <c r="L634" s="307">
        <v>1.3341928098810001</v>
      </c>
      <c r="M634" s="307">
        <v>1.2810921904225001</v>
      </c>
      <c r="O634" s="12" t="s">
        <v>6367</v>
      </c>
      <c r="P634" s="307">
        <v>5.68</v>
      </c>
      <c r="R634" s="12" t="s">
        <v>6367</v>
      </c>
      <c r="S634" s="308">
        <v>0.91</v>
      </c>
      <c r="T634" s="308">
        <v>1</v>
      </c>
    </row>
    <row r="635" spans="1:20" x14ac:dyDescent="0.2">
      <c r="A635" s="12" t="s">
        <v>6368</v>
      </c>
      <c r="B635" s="306">
        <v>-210.7</v>
      </c>
      <c r="C635" s="306">
        <v>59.35</v>
      </c>
      <c r="D635" s="306">
        <v>-78.649999999999991</v>
      </c>
      <c r="E635" s="306">
        <v>-97.9</v>
      </c>
      <c r="F635" s="306">
        <v>-90.5</v>
      </c>
      <c r="H635" s="12" t="s">
        <v>6368</v>
      </c>
      <c r="I635" s="307">
        <v>1.885230974687</v>
      </c>
      <c r="J635" s="307">
        <v>1.9157558816815001</v>
      </c>
      <c r="K635" s="307">
        <v>1.9313363029595001</v>
      </c>
      <c r="L635" s="307">
        <v>2.2353135017790002</v>
      </c>
      <c r="M635" s="307">
        <v>2.0756936756210003</v>
      </c>
      <c r="O635" s="12" t="s">
        <v>6368</v>
      </c>
      <c r="P635" s="307">
        <v>6.64</v>
      </c>
      <c r="R635" s="12" t="s">
        <v>6368</v>
      </c>
      <c r="S635" s="308">
        <v>0.9</v>
      </c>
      <c r="T635" s="308">
        <v>1</v>
      </c>
    </row>
    <row r="636" spans="1:20" x14ac:dyDescent="0.2">
      <c r="A636" s="12" t="s">
        <v>6369</v>
      </c>
      <c r="B636" s="306">
        <v>-123.14999999999999</v>
      </c>
      <c r="C636" s="306">
        <v>59.35</v>
      </c>
      <c r="D636" s="306">
        <v>-31.15</v>
      </c>
      <c r="E636" s="306">
        <v>-34.15</v>
      </c>
      <c r="F636" s="306">
        <v>-53.400000000000006</v>
      </c>
      <c r="H636" s="12" t="s">
        <v>6369</v>
      </c>
      <c r="I636" s="307">
        <v>1.8547060676925</v>
      </c>
      <c r="J636" s="307">
        <v>1.9361058196775001</v>
      </c>
      <c r="K636" s="307">
        <v>1.8842770713435</v>
      </c>
      <c r="L636" s="307">
        <v>2.2674282476794998</v>
      </c>
      <c r="M636" s="307">
        <v>2.0680624488720003</v>
      </c>
      <c r="O636" s="12" t="s">
        <v>6369</v>
      </c>
      <c r="P636" s="307">
        <v>6.16</v>
      </c>
      <c r="R636" s="12" t="s">
        <v>6369</v>
      </c>
      <c r="S636" s="308">
        <v>0.9</v>
      </c>
      <c r="T636" s="308">
        <v>1</v>
      </c>
    </row>
    <row r="637" spans="1:20" x14ac:dyDescent="0.2">
      <c r="A637" s="12" t="s">
        <v>6370</v>
      </c>
      <c r="B637" s="306">
        <v>0</v>
      </c>
      <c r="C637" s="306">
        <v>130.6</v>
      </c>
      <c r="D637" s="306">
        <v>7.450000000000002</v>
      </c>
      <c r="E637" s="306">
        <v>-1.4499999999999982</v>
      </c>
      <c r="F637" s="306">
        <v>1.45</v>
      </c>
      <c r="H637" s="12" t="s">
        <v>6370</v>
      </c>
      <c r="I637" s="307">
        <v>1.6108247795185</v>
      </c>
      <c r="J637" s="307">
        <v>1.6003318427385</v>
      </c>
      <c r="K637" s="307">
        <v>1.4922227971335</v>
      </c>
      <c r="L637" s="307">
        <v>1.7167080506549999</v>
      </c>
      <c r="M637" s="307">
        <v>1.6397598476065001</v>
      </c>
      <c r="O637" s="12" t="s">
        <v>6370</v>
      </c>
      <c r="P637" s="307">
        <v>5.59</v>
      </c>
      <c r="R637" s="12" t="s">
        <v>6370</v>
      </c>
      <c r="S637" s="308">
        <v>0.9</v>
      </c>
      <c r="T637" s="308">
        <v>1</v>
      </c>
    </row>
    <row r="638" spans="1:20" x14ac:dyDescent="0.2">
      <c r="A638" s="12" t="s">
        <v>6371</v>
      </c>
      <c r="B638" s="306">
        <v>-93.449999999999989</v>
      </c>
      <c r="C638" s="306">
        <v>46</v>
      </c>
      <c r="D638" s="306">
        <v>-94.95</v>
      </c>
      <c r="E638" s="306">
        <v>-41.550000000000004</v>
      </c>
      <c r="F638" s="306">
        <v>-8.9</v>
      </c>
      <c r="H638" s="12" t="s">
        <v>6371</v>
      </c>
      <c r="I638" s="307">
        <v>1.1132052019530001</v>
      </c>
      <c r="J638" s="307">
        <v>1.1650339502875</v>
      </c>
      <c r="K638" s="307">
        <v>1.0712334548355</v>
      </c>
      <c r="L638" s="307">
        <v>1.2626500591130001</v>
      </c>
      <c r="M638" s="307">
        <v>1.2085955363104999</v>
      </c>
      <c r="O638" s="12" t="s">
        <v>6371</v>
      </c>
      <c r="P638" s="307">
        <v>6</v>
      </c>
      <c r="R638" s="12" t="s">
        <v>6371</v>
      </c>
      <c r="S638" s="308">
        <v>1</v>
      </c>
      <c r="T638" s="308">
        <v>1</v>
      </c>
    </row>
    <row r="639" spans="1:20" x14ac:dyDescent="0.2">
      <c r="A639" s="12" t="s">
        <v>6372</v>
      </c>
      <c r="B639" s="306">
        <v>-127.6</v>
      </c>
      <c r="C639" s="306">
        <v>25.2</v>
      </c>
      <c r="D639" s="306">
        <v>-50.45000000000001</v>
      </c>
      <c r="E639" s="306">
        <v>-8.9000000000000021</v>
      </c>
      <c r="F639" s="306">
        <v>22.25</v>
      </c>
      <c r="H639" s="12" t="s">
        <v>6372</v>
      </c>
      <c r="I639" s="307">
        <v>1.1704394025675</v>
      </c>
      <c r="J639" s="307">
        <v>1.1723472092545</v>
      </c>
      <c r="K639" s="307">
        <v>1.1001685229239999</v>
      </c>
      <c r="L639" s="307">
        <v>1.2922210627640001</v>
      </c>
      <c r="M639" s="307">
        <v>1.1787065648785</v>
      </c>
      <c r="O639" s="12" t="s">
        <v>6372</v>
      </c>
      <c r="P639" s="307">
        <v>5.49</v>
      </c>
      <c r="R639" s="12" t="s">
        <v>6372</v>
      </c>
      <c r="S639" s="308">
        <v>1</v>
      </c>
      <c r="T639" s="308">
        <v>1</v>
      </c>
    </row>
    <row r="640" spans="1:20" x14ac:dyDescent="0.2">
      <c r="A640" s="12" t="s">
        <v>6373</v>
      </c>
      <c r="B640" s="306">
        <v>-488.15</v>
      </c>
      <c r="C640" s="306">
        <v>-281.95000000000005</v>
      </c>
      <c r="D640" s="306">
        <v>-307.14999999999998</v>
      </c>
      <c r="E640" s="306">
        <v>-264.10000000000002</v>
      </c>
      <c r="F640" s="306">
        <v>-207.75</v>
      </c>
      <c r="H640" s="12" t="s">
        <v>6373</v>
      </c>
      <c r="I640" s="307">
        <v>2.2836446045205001</v>
      </c>
      <c r="J640" s="307">
        <v>2.4264121382755</v>
      </c>
      <c r="K640" s="307">
        <v>2.4830104033275</v>
      </c>
      <c r="L640" s="307">
        <v>2.9335707492765</v>
      </c>
      <c r="M640" s="307">
        <v>2.8435858671994998</v>
      </c>
      <c r="O640" s="12" t="s">
        <v>6373</v>
      </c>
      <c r="P640" s="307">
        <v>6.87</v>
      </c>
      <c r="R640" s="12" t="s">
        <v>6373</v>
      </c>
      <c r="S640" s="308">
        <v>0.87</v>
      </c>
      <c r="T640" s="308">
        <v>1</v>
      </c>
    </row>
    <row r="641" spans="1:20" x14ac:dyDescent="0.2">
      <c r="A641" s="12" t="s">
        <v>6374</v>
      </c>
      <c r="B641" s="306">
        <v>-351.65000000000003</v>
      </c>
      <c r="C641" s="306">
        <v>-203.29999999999998</v>
      </c>
      <c r="D641" s="306">
        <v>-247.79999999999998</v>
      </c>
      <c r="E641" s="306">
        <v>-201.79999999999998</v>
      </c>
      <c r="F641" s="306">
        <v>-178.04999999999998</v>
      </c>
      <c r="H641" s="12" t="s">
        <v>6374</v>
      </c>
      <c r="I641" s="307">
        <v>1.8257709996039999</v>
      </c>
      <c r="J641" s="307">
        <v>1.828950677416</v>
      </c>
      <c r="K641" s="307">
        <v>1.8149600950434999</v>
      </c>
      <c r="L641" s="307">
        <v>2.2448525352150002</v>
      </c>
      <c r="M641" s="307">
        <v>2.0830069345885001</v>
      </c>
      <c r="O641" s="12" t="s">
        <v>6374</v>
      </c>
      <c r="P641" s="307">
        <v>6.7</v>
      </c>
      <c r="R641" s="12" t="s">
        <v>6374</v>
      </c>
      <c r="S641" s="308">
        <v>0.87</v>
      </c>
      <c r="T641" s="308">
        <v>1</v>
      </c>
    </row>
    <row r="642" spans="1:20" x14ac:dyDescent="0.2">
      <c r="A642" s="12" t="s">
        <v>6375</v>
      </c>
      <c r="B642" s="306">
        <v>-227.04999999999998</v>
      </c>
      <c r="C642" s="306">
        <v>-118.7</v>
      </c>
      <c r="D642" s="306">
        <v>-78.649999999999991</v>
      </c>
      <c r="E642" s="306">
        <v>-127.6</v>
      </c>
      <c r="F642" s="306">
        <v>-172.1</v>
      </c>
      <c r="H642" s="12" t="s">
        <v>6375</v>
      </c>
      <c r="I642" s="307">
        <v>2.2995429935800002</v>
      </c>
      <c r="J642" s="307">
        <v>2.3869841334080002</v>
      </c>
      <c r="K642" s="307">
        <v>2.3631365498179999</v>
      </c>
      <c r="L642" s="307">
        <v>2.7389744671875</v>
      </c>
      <c r="M642" s="307">
        <v>2.6423122617049999</v>
      </c>
      <c r="O642" s="12" t="s">
        <v>6375</v>
      </c>
      <c r="P642" s="307">
        <v>6.63</v>
      </c>
      <c r="R642" s="12" t="s">
        <v>6375</v>
      </c>
      <c r="S642" s="308">
        <v>1</v>
      </c>
      <c r="T642" s="308">
        <v>1</v>
      </c>
    </row>
    <row r="643" spans="1:20" x14ac:dyDescent="0.2">
      <c r="A643" s="12" t="s">
        <v>6376</v>
      </c>
      <c r="B643" s="306">
        <v>-188.45000000000002</v>
      </c>
      <c r="C643" s="306">
        <v>-112.75</v>
      </c>
      <c r="D643" s="306">
        <v>-94.95</v>
      </c>
      <c r="E643" s="306">
        <v>-164.70000000000002</v>
      </c>
      <c r="F643" s="306">
        <v>-136.5</v>
      </c>
      <c r="H643" s="12" t="s">
        <v>6376</v>
      </c>
      <c r="I643" s="307">
        <v>1.9793494379195002</v>
      </c>
      <c r="J643" s="307">
        <v>2.1469184586079999</v>
      </c>
      <c r="K643" s="307">
        <v>2.0947717424925001</v>
      </c>
      <c r="L643" s="307">
        <v>2.307810155891</v>
      </c>
      <c r="M643" s="307">
        <v>2.2925477023935001</v>
      </c>
      <c r="O643" s="12" t="s">
        <v>6376</v>
      </c>
      <c r="P643" s="307">
        <v>6.3</v>
      </c>
      <c r="R643" s="12" t="s">
        <v>6376</v>
      </c>
      <c r="S643" s="308">
        <v>1</v>
      </c>
      <c r="T643" s="308">
        <v>1</v>
      </c>
    </row>
    <row r="644" spans="1:20" x14ac:dyDescent="0.2">
      <c r="A644" s="12" t="s">
        <v>6377</v>
      </c>
      <c r="B644" s="306">
        <v>148.4</v>
      </c>
      <c r="C644" s="306">
        <v>215.15</v>
      </c>
      <c r="D644" s="306">
        <v>16.3</v>
      </c>
      <c r="E644" s="306">
        <v>17.8</v>
      </c>
      <c r="F644" s="306">
        <v>59.35</v>
      </c>
      <c r="H644" s="12" t="s">
        <v>6377</v>
      </c>
      <c r="I644" s="307">
        <v>1.2550188323645</v>
      </c>
      <c r="J644" s="307">
        <v>1.3961965272135</v>
      </c>
      <c r="K644" s="307">
        <v>1.2419821533355</v>
      </c>
      <c r="L644" s="307">
        <v>1.4550205667345</v>
      </c>
      <c r="M644" s="307">
        <v>1.4569283734214999</v>
      </c>
      <c r="O644" s="12" t="s">
        <v>6377</v>
      </c>
      <c r="P644" s="307">
        <v>5.57</v>
      </c>
      <c r="R644" s="12" t="s">
        <v>6377</v>
      </c>
      <c r="S644" s="308">
        <v>0.93</v>
      </c>
      <c r="T644" s="308">
        <v>1</v>
      </c>
    </row>
    <row r="645" spans="1:20" x14ac:dyDescent="0.2">
      <c r="A645" s="12" t="s">
        <v>6378</v>
      </c>
      <c r="B645" s="306">
        <v>-20.8</v>
      </c>
      <c r="C645" s="306">
        <v>105.35</v>
      </c>
      <c r="D645" s="306">
        <v>-53.449999999999996</v>
      </c>
      <c r="E645" s="306">
        <v>-8.9</v>
      </c>
      <c r="F645" s="306">
        <v>13.350000000000001</v>
      </c>
      <c r="H645" s="12" t="s">
        <v>6378</v>
      </c>
      <c r="I645" s="307">
        <v>1.0931732317380001</v>
      </c>
      <c r="J645" s="307">
        <v>1.1834760815965</v>
      </c>
      <c r="K645" s="307">
        <v>1.0416624511849999</v>
      </c>
      <c r="L645" s="307">
        <v>1.2639219302379998</v>
      </c>
      <c r="M645" s="307">
        <v>1.2413462177735002</v>
      </c>
      <c r="O645" s="12" t="s">
        <v>6378</v>
      </c>
      <c r="P645" s="307">
        <v>5.8</v>
      </c>
      <c r="R645" s="12" t="s">
        <v>6378</v>
      </c>
      <c r="S645" s="308">
        <v>0.93</v>
      </c>
      <c r="T645" s="308">
        <v>1</v>
      </c>
    </row>
    <row r="646" spans="1:20" x14ac:dyDescent="0.2">
      <c r="A646" s="12" t="s">
        <v>6379</v>
      </c>
      <c r="B646" s="306">
        <v>0</v>
      </c>
      <c r="C646" s="306">
        <v>83.100000000000009</v>
      </c>
      <c r="D646" s="306">
        <v>-53.400000000000006</v>
      </c>
      <c r="E646" s="306">
        <v>17.8</v>
      </c>
      <c r="F646" s="306">
        <v>22.25</v>
      </c>
      <c r="H646" s="12" t="s">
        <v>6379</v>
      </c>
      <c r="I646" s="307">
        <v>0.87568326940249996</v>
      </c>
      <c r="J646" s="307">
        <v>0.90461833749099996</v>
      </c>
      <c r="K646" s="307">
        <v>0.79523742076100001</v>
      </c>
      <c r="L646" s="307">
        <v>0.95167756910750001</v>
      </c>
      <c r="M646" s="307">
        <v>0.92814795329950006</v>
      </c>
      <c r="O646" s="12" t="s">
        <v>6379</v>
      </c>
      <c r="P646" s="307">
        <v>4.99</v>
      </c>
      <c r="R646" s="12" t="s">
        <v>6379</v>
      </c>
      <c r="S646" s="308">
        <v>0.93</v>
      </c>
      <c r="T646" s="308">
        <v>1</v>
      </c>
    </row>
    <row r="647" spans="1:20" x14ac:dyDescent="0.2">
      <c r="A647" s="12" t="s">
        <v>6380</v>
      </c>
      <c r="B647" s="306">
        <v>-135</v>
      </c>
      <c r="C647" s="306">
        <v>5.95</v>
      </c>
      <c r="D647" s="306">
        <v>-169.15</v>
      </c>
      <c r="E647" s="306">
        <v>-57.85</v>
      </c>
      <c r="F647" s="306">
        <v>-17.8</v>
      </c>
      <c r="H647" s="12" t="s">
        <v>6380</v>
      </c>
      <c r="I647" s="307">
        <v>0.82321858550549998</v>
      </c>
      <c r="J647" s="307">
        <v>0.88935588399349996</v>
      </c>
      <c r="K647" s="307">
        <v>0.78728822623149997</v>
      </c>
      <c r="L647" s="307">
        <v>0.99619305847399997</v>
      </c>
      <c r="M647" s="307">
        <v>0.97329937822849999</v>
      </c>
      <c r="O647" s="12" t="s">
        <v>6380</v>
      </c>
      <c r="P647" s="307">
        <v>5.58</v>
      </c>
      <c r="R647" s="12" t="s">
        <v>6380</v>
      </c>
      <c r="S647" s="308">
        <v>1</v>
      </c>
      <c r="T647" s="308">
        <v>1</v>
      </c>
    </row>
    <row r="648" spans="1:20" x14ac:dyDescent="0.2">
      <c r="A648" s="12" t="s">
        <v>6381</v>
      </c>
      <c r="B648" s="306">
        <v>-44.499999999999993</v>
      </c>
      <c r="C648" s="306">
        <v>71.2</v>
      </c>
      <c r="D648" s="306">
        <v>-66.8</v>
      </c>
      <c r="E648" s="306">
        <v>-20.75</v>
      </c>
      <c r="F648" s="306">
        <v>2.9499999999999993</v>
      </c>
      <c r="H648" s="12" t="s">
        <v>6381</v>
      </c>
      <c r="I648" s="307">
        <v>0.83307558672249993</v>
      </c>
      <c r="J648" s="307">
        <v>0.90970582199000005</v>
      </c>
      <c r="K648" s="307">
        <v>0.73800322014650011</v>
      </c>
      <c r="L648" s="307">
        <v>0.94500024570249996</v>
      </c>
      <c r="M648" s="307">
        <v>0.9402307289845</v>
      </c>
      <c r="O648" s="12" t="s">
        <v>6381</v>
      </c>
      <c r="P648" s="307">
        <v>5.15</v>
      </c>
      <c r="R648" s="12" t="s">
        <v>6381</v>
      </c>
      <c r="S648" s="308">
        <v>1</v>
      </c>
      <c r="T648" s="308">
        <v>1</v>
      </c>
    </row>
    <row r="649" spans="1:20" x14ac:dyDescent="0.2">
      <c r="A649" s="12" t="s">
        <v>6382</v>
      </c>
      <c r="B649" s="306">
        <v>-80.150000000000006</v>
      </c>
      <c r="C649" s="306">
        <v>218.15</v>
      </c>
      <c r="D649" s="306">
        <v>63.8</v>
      </c>
      <c r="E649" s="306">
        <v>106.85</v>
      </c>
      <c r="F649" s="306">
        <v>29.7</v>
      </c>
      <c r="H649" s="12" t="s">
        <v>6382</v>
      </c>
      <c r="I649" s="307">
        <v>1.9361058196780001</v>
      </c>
      <c r="J649" s="307">
        <v>1.8302225485404999</v>
      </c>
      <c r="K649" s="307">
        <v>1.5039876050380001</v>
      </c>
      <c r="L649" s="307">
        <v>1.8477107765060001</v>
      </c>
      <c r="M649" s="307">
        <v>1.9637690166414998</v>
      </c>
      <c r="O649" s="12" t="s">
        <v>6382</v>
      </c>
      <c r="P649" s="307">
        <v>6.5</v>
      </c>
      <c r="R649" s="12" t="s">
        <v>6382</v>
      </c>
      <c r="S649" s="308">
        <v>0.77</v>
      </c>
      <c r="T649" s="308">
        <v>0.73</v>
      </c>
    </row>
    <row r="650" spans="1:20" x14ac:dyDescent="0.2">
      <c r="A650" s="12" t="s">
        <v>6383</v>
      </c>
      <c r="B650" s="306">
        <v>-146.90000000000003</v>
      </c>
      <c r="C650" s="306">
        <v>138</v>
      </c>
      <c r="D650" s="306">
        <v>57.85</v>
      </c>
      <c r="E650" s="306">
        <v>66.8</v>
      </c>
      <c r="F650" s="306">
        <v>17.8</v>
      </c>
      <c r="H650" s="12" t="s">
        <v>6383</v>
      </c>
      <c r="I650" s="307">
        <v>1.9173457205869999</v>
      </c>
      <c r="J650" s="307">
        <v>1.9526401442995001</v>
      </c>
      <c r="K650" s="307">
        <v>1.8362639363834998</v>
      </c>
      <c r="L650" s="307">
        <v>1.9981095370099999</v>
      </c>
      <c r="M650" s="307">
        <v>2.0124180871634998</v>
      </c>
      <c r="O650" s="12" t="s">
        <v>6383</v>
      </c>
      <c r="P650" s="307">
        <v>6.19</v>
      </c>
      <c r="R650" s="12" t="s">
        <v>6383</v>
      </c>
      <c r="S650" s="308">
        <v>0.77</v>
      </c>
      <c r="T650" s="308">
        <v>0.73</v>
      </c>
    </row>
    <row r="651" spans="1:20" x14ac:dyDescent="0.2">
      <c r="A651" s="12" t="s">
        <v>6384</v>
      </c>
      <c r="B651" s="306">
        <v>-4.4499999999999957</v>
      </c>
      <c r="C651" s="306">
        <v>173.59999999999997</v>
      </c>
      <c r="D651" s="306">
        <v>90.5</v>
      </c>
      <c r="E651" s="306">
        <v>66.8</v>
      </c>
      <c r="F651" s="306">
        <v>-4.4500000000000028</v>
      </c>
      <c r="H651" s="12" t="s">
        <v>6384</v>
      </c>
      <c r="I651" s="307">
        <v>1.8617013588784999</v>
      </c>
      <c r="J651" s="307">
        <v>2.0569335765304997</v>
      </c>
      <c r="K651" s="307">
        <v>2.0766475789644998</v>
      </c>
      <c r="L651" s="307">
        <v>1.9154379139</v>
      </c>
      <c r="M651" s="307">
        <v>2.137379425172</v>
      </c>
      <c r="O651" s="12" t="s">
        <v>6384</v>
      </c>
      <c r="P651" s="307">
        <v>6.58</v>
      </c>
      <c r="R651" s="12" t="s">
        <v>6384</v>
      </c>
      <c r="S651" s="308">
        <v>0.77</v>
      </c>
      <c r="T651" s="308">
        <v>0.73</v>
      </c>
    </row>
    <row r="652" spans="1:20" x14ac:dyDescent="0.2">
      <c r="A652" s="12" t="s">
        <v>6385</v>
      </c>
      <c r="B652" s="306">
        <v>-262.64999999999998</v>
      </c>
      <c r="C652" s="306">
        <v>215.15</v>
      </c>
      <c r="D652" s="306">
        <v>86.05</v>
      </c>
      <c r="E652" s="306">
        <v>-28.199999999999996</v>
      </c>
      <c r="F652" s="306">
        <v>-31.15</v>
      </c>
      <c r="H652" s="12" t="s">
        <v>6385</v>
      </c>
      <c r="I652" s="307">
        <v>2.1631348154490002</v>
      </c>
      <c r="J652" s="307">
        <v>2.5392907005985004</v>
      </c>
      <c r="K652" s="307">
        <v>2.4712455954235</v>
      </c>
      <c r="L652" s="307">
        <v>2.6861918155089999</v>
      </c>
      <c r="M652" s="307">
        <v>2.6448560039544997</v>
      </c>
      <c r="O652" s="12" t="s">
        <v>6385</v>
      </c>
      <c r="P652" s="307">
        <v>6.27</v>
      </c>
      <c r="R652" s="12" t="s">
        <v>6385</v>
      </c>
      <c r="S652" s="308">
        <v>1</v>
      </c>
      <c r="T652" s="308">
        <v>1</v>
      </c>
    </row>
    <row r="653" spans="1:20" x14ac:dyDescent="0.2">
      <c r="A653" s="12" t="s">
        <v>6386</v>
      </c>
      <c r="B653" s="306">
        <v>-316.05</v>
      </c>
      <c r="C653" s="306">
        <v>-151.35000000000002</v>
      </c>
      <c r="D653" s="306">
        <v>-175.1</v>
      </c>
      <c r="E653" s="306">
        <v>-169.15</v>
      </c>
      <c r="F653" s="306">
        <v>-103.89999999999999</v>
      </c>
      <c r="H653" s="12" t="s">
        <v>6386</v>
      </c>
      <c r="I653" s="307">
        <v>1.4442096621734999</v>
      </c>
      <c r="J653" s="307">
        <v>1.4489791788914999</v>
      </c>
      <c r="K653" s="307">
        <v>1.3510451022845</v>
      </c>
      <c r="L653" s="307">
        <v>1.6884089181290001</v>
      </c>
      <c r="M653" s="307">
        <v>1.551046836654</v>
      </c>
      <c r="O653" s="12" t="s">
        <v>6386</v>
      </c>
      <c r="P653" s="307">
        <v>6.62</v>
      </c>
      <c r="R653" s="12" t="s">
        <v>6386</v>
      </c>
      <c r="S653" s="308">
        <v>1</v>
      </c>
      <c r="T653" s="308">
        <v>1</v>
      </c>
    </row>
    <row r="654" spans="1:20" x14ac:dyDescent="0.2">
      <c r="A654" s="12" t="s">
        <v>6387</v>
      </c>
      <c r="B654" s="306">
        <v>-247.79999999999998</v>
      </c>
      <c r="C654" s="306">
        <v>-59.35</v>
      </c>
      <c r="D654" s="306">
        <v>-102.35</v>
      </c>
      <c r="E654" s="306">
        <v>-89.05</v>
      </c>
      <c r="F654" s="306">
        <v>-46</v>
      </c>
      <c r="H654" s="12" t="s">
        <v>6387</v>
      </c>
      <c r="I654" s="307">
        <v>1.0763209393349999</v>
      </c>
      <c r="J654" s="307">
        <v>1.0512014846205</v>
      </c>
      <c r="K654" s="307">
        <v>0.96757595816700004</v>
      </c>
      <c r="L654" s="307">
        <v>1.1787065648785</v>
      </c>
      <c r="M654" s="307">
        <v>1.1202004931389999</v>
      </c>
      <c r="O654" s="12" t="s">
        <v>6387</v>
      </c>
      <c r="P654" s="307">
        <v>5.9</v>
      </c>
      <c r="R654" s="12" t="s">
        <v>6387</v>
      </c>
      <c r="S654" s="308">
        <v>1</v>
      </c>
      <c r="T654" s="308">
        <v>1</v>
      </c>
    </row>
    <row r="655" spans="1:20" x14ac:dyDescent="0.2">
      <c r="A655" s="12" t="s">
        <v>6388</v>
      </c>
      <c r="B655" s="306">
        <v>448.1</v>
      </c>
      <c r="C655" s="306">
        <v>379.84999999999997</v>
      </c>
      <c r="D655" s="306">
        <v>109.80000000000001</v>
      </c>
      <c r="E655" s="306">
        <v>75.699999999999989</v>
      </c>
      <c r="F655" s="306">
        <v>50.45</v>
      </c>
      <c r="H655" s="12" t="s">
        <v>6388</v>
      </c>
      <c r="I655" s="307">
        <v>2.7377025960620003</v>
      </c>
      <c r="J655" s="307">
        <v>2.7799923109605</v>
      </c>
      <c r="K655" s="307">
        <v>2.6442200683920003</v>
      </c>
      <c r="L655" s="307">
        <v>2.7027261401310003</v>
      </c>
      <c r="M655" s="307">
        <v>2.5736312209675001</v>
      </c>
      <c r="O655" s="12" t="s">
        <v>6388</v>
      </c>
      <c r="P655" s="307">
        <v>4.8899999999999997</v>
      </c>
      <c r="R655" s="12" t="s">
        <v>6388</v>
      </c>
      <c r="S655" s="308">
        <v>0.91</v>
      </c>
      <c r="T655" s="308">
        <v>1</v>
      </c>
    </row>
    <row r="656" spans="1:20" x14ac:dyDescent="0.2">
      <c r="A656" s="12" t="s">
        <v>6389</v>
      </c>
      <c r="B656" s="306">
        <v>452.55</v>
      </c>
      <c r="C656" s="306">
        <v>381.34999999999997</v>
      </c>
      <c r="D656" s="306">
        <v>102.39999999999999</v>
      </c>
      <c r="E656" s="306">
        <v>69.75</v>
      </c>
      <c r="F656" s="306">
        <v>57.85</v>
      </c>
      <c r="H656" s="12" t="s">
        <v>6389</v>
      </c>
      <c r="I656" s="307">
        <v>2.6340450993940001</v>
      </c>
      <c r="J656" s="307">
        <v>2.3723576154729997</v>
      </c>
      <c r="K656" s="307">
        <v>2.1965214324740003</v>
      </c>
      <c r="L656" s="307">
        <v>2.2696540221479999</v>
      </c>
      <c r="M656" s="307">
        <v>2.1504161042009997</v>
      </c>
      <c r="O656" s="12" t="s">
        <v>6389</v>
      </c>
      <c r="P656" s="307">
        <v>5.19</v>
      </c>
      <c r="R656" s="12" t="s">
        <v>6389</v>
      </c>
      <c r="S656" s="308">
        <v>0.91</v>
      </c>
      <c r="T656" s="308">
        <v>1</v>
      </c>
    </row>
    <row r="657" spans="1:20" x14ac:dyDescent="0.2">
      <c r="A657" s="12" t="s">
        <v>6390</v>
      </c>
      <c r="B657" s="306">
        <v>256.7</v>
      </c>
      <c r="C657" s="306">
        <v>198.8</v>
      </c>
      <c r="D657" s="306">
        <v>37.1</v>
      </c>
      <c r="E657" s="306">
        <v>34.1</v>
      </c>
      <c r="F657" s="306">
        <v>32.65</v>
      </c>
      <c r="H657" s="12" t="s">
        <v>6390</v>
      </c>
      <c r="I657" s="307">
        <v>1.6861831436605001</v>
      </c>
      <c r="J657" s="307">
        <v>1.5332406409074999</v>
      </c>
      <c r="K657" s="307">
        <v>1.4448455977365</v>
      </c>
      <c r="L657" s="307">
        <v>1.5354664153755</v>
      </c>
      <c r="M657" s="307">
        <v>1.4801400214484999</v>
      </c>
      <c r="O657" s="12" t="s">
        <v>6390</v>
      </c>
      <c r="P657" s="307">
        <v>5.73</v>
      </c>
      <c r="R657" s="12" t="s">
        <v>6390</v>
      </c>
      <c r="S657" s="308">
        <v>0.91</v>
      </c>
      <c r="T657" s="308">
        <v>1</v>
      </c>
    </row>
    <row r="658" spans="1:20" x14ac:dyDescent="0.2">
      <c r="A658" s="12" t="s">
        <v>6391</v>
      </c>
      <c r="B658" s="306">
        <v>506</v>
      </c>
      <c r="C658" s="306">
        <v>400.65000000000003</v>
      </c>
      <c r="D658" s="306">
        <v>109.80000000000001</v>
      </c>
      <c r="E658" s="306">
        <v>93.5</v>
      </c>
      <c r="F658" s="306">
        <v>50.449999999999996</v>
      </c>
      <c r="H658" s="12" t="s">
        <v>6391</v>
      </c>
      <c r="I658" s="307">
        <v>3.1507427438305</v>
      </c>
      <c r="J658" s="307">
        <v>3.4505863614949996</v>
      </c>
      <c r="K658" s="307">
        <v>3.3278507979550001</v>
      </c>
      <c r="L658" s="307">
        <v>3.4340520368725</v>
      </c>
      <c r="M658" s="307">
        <v>3.19048871648</v>
      </c>
      <c r="O658" s="12" t="s">
        <v>6391</v>
      </c>
      <c r="P658" s="307">
        <v>4.5599999999999996</v>
      </c>
      <c r="R658" s="12" t="s">
        <v>6391</v>
      </c>
      <c r="S658" s="308">
        <v>0.99</v>
      </c>
      <c r="T658" s="308">
        <v>1</v>
      </c>
    </row>
    <row r="659" spans="1:20" x14ac:dyDescent="0.2">
      <c r="A659" s="12" t="s">
        <v>6392</v>
      </c>
      <c r="B659" s="306">
        <v>547.54999999999995</v>
      </c>
      <c r="C659" s="306">
        <v>367.95</v>
      </c>
      <c r="D659" s="306">
        <v>78.649999999999991</v>
      </c>
      <c r="E659" s="306">
        <v>81.600000000000009</v>
      </c>
      <c r="F659" s="306">
        <v>41.550000000000004</v>
      </c>
      <c r="H659" s="12" t="s">
        <v>6392</v>
      </c>
      <c r="I659" s="307">
        <v>1.7869789302985</v>
      </c>
      <c r="J659" s="307">
        <v>1.6095529083934998</v>
      </c>
      <c r="K659" s="307">
        <v>1.597152164927</v>
      </c>
      <c r="L659" s="307">
        <v>1.5857053248045001</v>
      </c>
      <c r="M659" s="307">
        <v>1.4575643089835</v>
      </c>
      <c r="O659" s="12" t="s">
        <v>6392</v>
      </c>
      <c r="P659" s="307">
        <v>5.54</v>
      </c>
      <c r="R659" s="12" t="s">
        <v>6392</v>
      </c>
      <c r="S659" s="308">
        <v>0.99</v>
      </c>
      <c r="T659" s="308">
        <v>1</v>
      </c>
    </row>
    <row r="660" spans="1:20" x14ac:dyDescent="0.2">
      <c r="A660" s="12" t="s">
        <v>6393</v>
      </c>
      <c r="B660" s="306">
        <v>369.5</v>
      </c>
      <c r="C660" s="306">
        <v>362.04999999999995</v>
      </c>
      <c r="D660" s="306">
        <v>71.2</v>
      </c>
      <c r="E660" s="306">
        <v>31.150000000000002</v>
      </c>
      <c r="F660" s="306">
        <v>62.35</v>
      </c>
      <c r="H660" s="12" t="s">
        <v>6393</v>
      </c>
      <c r="I660" s="307">
        <v>2.7351588538130001</v>
      </c>
      <c r="J660" s="307">
        <v>2.9494691383360001</v>
      </c>
      <c r="K660" s="307">
        <v>2.7017722367879999</v>
      </c>
      <c r="L660" s="307">
        <v>2.8022500556445</v>
      </c>
      <c r="M660" s="307">
        <v>2.7669556319319999</v>
      </c>
      <c r="O660" s="12" t="s">
        <v>6393</v>
      </c>
      <c r="P660" s="307">
        <v>4.62</v>
      </c>
      <c r="R660" s="12" t="s">
        <v>6393</v>
      </c>
      <c r="S660" s="308">
        <v>0.98</v>
      </c>
      <c r="T660" s="308">
        <v>1</v>
      </c>
    </row>
    <row r="661" spans="1:20" x14ac:dyDescent="0.2">
      <c r="A661" s="12" t="s">
        <v>6394</v>
      </c>
      <c r="B661" s="306">
        <v>448.10000000000008</v>
      </c>
      <c r="C661" s="306">
        <v>375.40000000000003</v>
      </c>
      <c r="D661" s="306">
        <v>114.25</v>
      </c>
      <c r="E661" s="306">
        <v>34.15</v>
      </c>
      <c r="F661" s="306">
        <v>72.7</v>
      </c>
      <c r="H661" s="12" t="s">
        <v>6394</v>
      </c>
      <c r="I661" s="307">
        <v>1.3287873576010001</v>
      </c>
      <c r="J661" s="307">
        <v>1.4082793028989999</v>
      </c>
      <c r="K661" s="307">
        <v>1.278866415954</v>
      </c>
      <c r="L661" s="307">
        <v>1.4194081752410002</v>
      </c>
      <c r="M661" s="307">
        <v>1.2782304803915001</v>
      </c>
      <c r="O661" s="12" t="s">
        <v>6394</v>
      </c>
      <c r="P661" s="307">
        <v>5.23</v>
      </c>
      <c r="R661" s="12" t="s">
        <v>6394</v>
      </c>
      <c r="S661" s="308">
        <v>0.98</v>
      </c>
      <c r="T661" s="308">
        <v>1</v>
      </c>
    </row>
    <row r="662" spans="1:20" x14ac:dyDescent="0.2">
      <c r="A662" s="12" t="s">
        <v>6395</v>
      </c>
      <c r="B662" s="306">
        <v>304.20000000000005</v>
      </c>
      <c r="C662" s="306">
        <v>200.35</v>
      </c>
      <c r="D662" s="306">
        <v>40.050000000000004</v>
      </c>
      <c r="E662" s="306">
        <v>20.75</v>
      </c>
      <c r="F662" s="306">
        <v>34.15</v>
      </c>
      <c r="H662" s="12" t="s">
        <v>6395</v>
      </c>
      <c r="I662" s="307">
        <v>1.4353065643004999</v>
      </c>
      <c r="J662" s="307">
        <v>1.0820443593960001</v>
      </c>
      <c r="K662" s="307">
        <v>1.000644607411</v>
      </c>
      <c r="L662" s="307">
        <v>1.1618542724749998</v>
      </c>
      <c r="M662" s="307">
        <v>1.1326012366054998</v>
      </c>
      <c r="O662" s="12" t="s">
        <v>6395</v>
      </c>
      <c r="P662" s="307">
        <v>5.67</v>
      </c>
      <c r="R662" s="12" t="s">
        <v>6395</v>
      </c>
      <c r="S662" s="308">
        <v>0.98</v>
      </c>
      <c r="T662" s="308">
        <v>1</v>
      </c>
    </row>
    <row r="663" spans="1:20" x14ac:dyDescent="0.2">
      <c r="A663" s="12" t="s">
        <v>6396</v>
      </c>
      <c r="B663" s="306">
        <v>651.4</v>
      </c>
      <c r="C663" s="306">
        <v>437.7</v>
      </c>
      <c r="D663" s="306">
        <v>102.35</v>
      </c>
      <c r="E663" s="306">
        <v>83.100000000000009</v>
      </c>
      <c r="F663" s="306">
        <v>62.300000000000004</v>
      </c>
      <c r="H663" s="12" t="s">
        <v>6396</v>
      </c>
      <c r="I663" s="307">
        <v>4.7075130005465002</v>
      </c>
      <c r="J663" s="307">
        <v>3.6105241554339997</v>
      </c>
      <c r="K663" s="307">
        <v>3.2817454696814998</v>
      </c>
      <c r="L663" s="307">
        <v>3.2152902034125002</v>
      </c>
      <c r="M663" s="307">
        <v>3.1186279979305001</v>
      </c>
      <c r="O663" s="12" t="s">
        <v>6396</v>
      </c>
      <c r="P663" s="307">
        <v>4.34</v>
      </c>
      <c r="R663" s="12" t="s">
        <v>6396</v>
      </c>
      <c r="S663" s="308">
        <v>0.98</v>
      </c>
      <c r="T663" s="308">
        <v>1</v>
      </c>
    </row>
    <row r="664" spans="1:20" x14ac:dyDescent="0.2">
      <c r="A664" s="12" t="s">
        <v>6397</v>
      </c>
      <c r="B664" s="306">
        <v>422.89999999999992</v>
      </c>
      <c r="C664" s="306">
        <v>350.2</v>
      </c>
      <c r="D664" s="306">
        <v>72.7</v>
      </c>
      <c r="E664" s="306">
        <v>74.149999999999991</v>
      </c>
      <c r="F664" s="306">
        <v>54.9</v>
      </c>
      <c r="H664" s="12" t="s">
        <v>6397</v>
      </c>
      <c r="I664" s="307">
        <v>3.5094104010154998</v>
      </c>
      <c r="J664" s="307">
        <v>2.8734748386310001</v>
      </c>
      <c r="K664" s="307">
        <v>2.7796743431794999</v>
      </c>
      <c r="L664" s="307">
        <v>2.5787187054660001</v>
      </c>
      <c r="M664" s="307">
        <v>2.5278438604759996</v>
      </c>
      <c r="O664" s="12" t="s">
        <v>6397</v>
      </c>
      <c r="P664" s="307">
        <v>4.38</v>
      </c>
      <c r="R664" s="12" t="s">
        <v>6397</v>
      </c>
      <c r="S664" s="308">
        <v>0.98</v>
      </c>
      <c r="T664" s="308">
        <v>1</v>
      </c>
    </row>
    <row r="665" spans="1:20" x14ac:dyDescent="0.2">
      <c r="A665" s="12" t="s">
        <v>6398</v>
      </c>
      <c r="B665" s="306">
        <v>277.49999999999994</v>
      </c>
      <c r="C665" s="306">
        <v>238.9</v>
      </c>
      <c r="D665" s="306">
        <v>56.349999999999994</v>
      </c>
      <c r="E665" s="306">
        <v>23.75</v>
      </c>
      <c r="F665" s="306">
        <v>17.8</v>
      </c>
      <c r="H665" s="12" t="s">
        <v>6398</v>
      </c>
      <c r="I665" s="307">
        <v>0.85755910587450002</v>
      </c>
      <c r="J665" s="307">
        <v>0.87250359159049995</v>
      </c>
      <c r="K665" s="307">
        <v>0.82226468216249993</v>
      </c>
      <c r="L665" s="307">
        <v>0.89285352958649999</v>
      </c>
      <c r="M665" s="307">
        <v>0.85533333140649992</v>
      </c>
      <c r="O665" s="12" t="s">
        <v>6398</v>
      </c>
      <c r="P665" s="307">
        <v>5.92</v>
      </c>
      <c r="R665" s="12" t="s">
        <v>6398</v>
      </c>
      <c r="S665" s="308">
        <v>0.91</v>
      </c>
      <c r="T665" s="308">
        <v>1</v>
      </c>
    </row>
    <row r="666" spans="1:20" x14ac:dyDescent="0.2">
      <c r="A666" s="12" t="s">
        <v>6399</v>
      </c>
      <c r="B666" s="306">
        <v>197.3</v>
      </c>
      <c r="C666" s="306">
        <v>244.85000000000002</v>
      </c>
      <c r="D666" s="306">
        <v>51.949999999999996</v>
      </c>
      <c r="E666" s="306">
        <v>32.65</v>
      </c>
      <c r="F666" s="306">
        <v>44.5</v>
      </c>
      <c r="H666" s="12" t="s">
        <v>6399</v>
      </c>
      <c r="I666" s="307">
        <v>0.86773407487300003</v>
      </c>
      <c r="J666" s="307">
        <v>0.90080272411649998</v>
      </c>
      <c r="K666" s="307">
        <v>0.841978684596</v>
      </c>
      <c r="L666" s="307">
        <v>0.94086666454700008</v>
      </c>
      <c r="M666" s="307">
        <v>0.905890208616</v>
      </c>
      <c r="O666" s="12" t="s">
        <v>6399</v>
      </c>
      <c r="P666" s="307">
        <v>5.55</v>
      </c>
      <c r="R666" s="12" t="s">
        <v>6399</v>
      </c>
      <c r="S666" s="308">
        <v>0.91</v>
      </c>
      <c r="T666" s="308">
        <v>1</v>
      </c>
    </row>
    <row r="667" spans="1:20" x14ac:dyDescent="0.2">
      <c r="A667" s="12" t="s">
        <v>6400</v>
      </c>
      <c r="B667" s="306">
        <v>195.89999999999998</v>
      </c>
      <c r="C667" s="306">
        <v>154.29999999999998</v>
      </c>
      <c r="D667" s="306">
        <v>37.1</v>
      </c>
      <c r="E667" s="306">
        <v>19.25</v>
      </c>
      <c r="F667" s="306">
        <v>29.65</v>
      </c>
      <c r="H667" s="12" t="s">
        <v>6400</v>
      </c>
      <c r="I667" s="307">
        <v>0.67313779278350006</v>
      </c>
      <c r="J667" s="307">
        <v>0.63816133685200005</v>
      </c>
      <c r="K667" s="307">
        <v>0.59078413745449998</v>
      </c>
      <c r="L667" s="307">
        <v>0.64293085357000002</v>
      </c>
      <c r="M667" s="307">
        <v>0.62989417454149998</v>
      </c>
      <c r="O667" s="12" t="s">
        <v>6400</v>
      </c>
      <c r="P667" s="307">
        <v>6.33</v>
      </c>
      <c r="R667" s="12" t="s">
        <v>6400</v>
      </c>
      <c r="S667" s="308">
        <v>0.91</v>
      </c>
      <c r="T667" s="308">
        <v>1</v>
      </c>
    </row>
    <row r="668" spans="1:20" x14ac:dyDescent="0.2">
      <c r="A668" s="12" t="s">
        <v>6401</v>
      </c>
      <c r="B668" s="306">
        <v>274.5</v>
      </c>
      <c r="C668" s="306">
        <v>394.65</v>
      </c>
      <c r="D668" s="306">
        <v>106.85</v>
      </c>
      <c r="E668" s="306">
        <v>20.750000000000004</v>
      </c>
      <c r="F668" s="306">
        <v>112.74999999999999</v>
      </c>
      <c r="H668" s="12" t="s">
        <v>6401</v>
      </c>
      <c r="I668" s="307">
        <v>2.0963615813984999</v>
      </c>
      <c r="J668" s="307">
        <v>2.1345177151415</v>
      </c>
      <c r="K668" s="307">
        <v>2.3259343194184998</v>
      </c>
      <c r="L668" s="307">
        <v>2.3729935510355</v>
      </c>
      <c r="M668" s="307">
        <v>2.0772835145270001</v>
      </c>
      <c r="O668" s="12" t="s">
        <v>6401</v>
      </c>
      <c r="P668" s="307">
        <v>4.6100000000000003</v>
      </c>
      <c r="R668" s="12" t="s">
        <v>6401</v>
      </c>
      <c r="S668" s="308">
        <v>1</v>
      </c>
      <c r="T668" s="308">
        <v>1</v>
      </c>
    </row>
    <row r="669" spans="1:20" x14ac:dyDescent="0.2">
      <c r="A669" s="12" t="s">
        <v>6402</v>
      </c>
      <c r="B669" s="306">
        <v>142.44999999999999</v>
      </c>
      <c r="C669" s="306">
        <v>250.75000000000003</v>
      </c>
      <c r="D669" s="306">
        <v>16.3</v>
      </c>
      <c r="E669" s="306">
        <v>-14.849999999999998</v>
      </c>
      <c r="F669" s="306">
        <v>63.8</v>
      </c>
      <c r="H669" s="12" t="s">
        <v>6402</v>
      </c>
      <c r="I669" s="307">
        <v>1.1014403940489998</v>
      </c>
      <c r="J669" s="307">
        <v>1.0976247806744999</v>
      </c>
      <c r="K669" s="307">
        <v>1.052155387964</v>
      </c>
      <c r="L669" s="307">
        <v>1.1853838882834999</v>
      </c>
      <c r="M669" s="307">
        <v>1.2187705053090001</v>
      </c>
      <c r="O669" s="12" t="s">
        <v>6402</v>
      </c>
      <c r="P669" s="307">
        <v>4.8099999999999996</v>
      </c>
      <c r="R669" s="12" t="s">
        <v>6402</v>
      </c>
      <c r="S669" s="308">
        <v>1</v>
      </c>
      <c r="T669" s="308">
        <v>1</v>
      </c>
    </row>
    <row r="670" spans="1:20" x14ac:dyDescent="0.2">
      <c r="A670" s="12" t="s">
        <v>6403</v>
      </c>
      <c r="B670" s="306">
        <v>-216.65</v>
      </c>
      <c r="C670" s="306">
        <v>-78.649999999999991</v>
      </c>
      <c r="D670" s="306">
        <v>-167.65000000000003</v>
      </c>
      <c r="E670" s="306">
        <v>-136.5</v>
      </c>
      <c r="F670" s="306">
        <v>-37.1</v>
      </c>
      <c r="H670" s="12" t="s">
        <v>6403</v>
      </c>
      <c r="I670" s="307">
        <v>0.98697199281949999</v>
      </c>
      <c r="J670" s="307">
        <v>1.0095477052844999</v>
      </c>
      <c r="K670" s="307">
        <v>1.035621063342</v>
      </c>
      <c r="L670" s="307">
        <v>1.249295412303</v>
      </c>
      <c r="M670" s="307">
        <v>1.1589925624449999</v>
      </c>
      <c r="O670" s="12" t="s">
        <v>6403</v>
      </c>
      <c r="P670" s="307">
        <v>6.32</v>
      </c>
      <c r="R670" s="12" t="s">
        <v>6403</v>
      </c>
      <c r="S670" s="308">
        <v>1</v>
      </c>
      <c r="T670" s="308">
        <v>1</v>
      </c>
    </row>
    <row r="671" spans="1:20" x14ac:dyDescent="0.2">
      <c r="A671" s="12" t="s">
        <v>6404</v>
      </c>
      <c r="B671" s="306">
        <v>360.55</v>
      </c>
      <c r="C671" s="306">
        <v>323.45</v>
      </c>
      <c r="D671" s="306">
        <v>71.2</v>
      </c>
      <c r="E671" s="306">
        <v>56.349999999999994</v>
      </c>
      <c r="F671" s="306">
        <v>74.2</v>
      </c>
      <c r="H671" s="12" t="s">
        <v>6404</v>
      </c>
      <c r="I671" s="307">
        <v>2.0849147412755</v>
      </c>
      <c r="J671" s="307">
        <v>2.0865045801814999</v>
      </c>
      <c r="K671" s="307">
        <v>1.9780775667950001</v>
      </c>
      <c r="L671" s="307">
        <v>2.0601132543425003</v>
      </c>
      <c r="M671" s="307">
        <v>2.000335311478</v>
      </c>
      <c r="O671" s="12" t="s">
        <v>6404</v>
      </c>
      <c r="P671" s="307">
        <v>4.95</v>
      </c>
      <c r="R671" s="12" t="s">
        <v>6404</v>
      </c>
      <c r="S671" s="308">
        <v>0.88</v>
      </c>
      <c r="T671" s="308">
        <v>1</v>
      </c>
    </row>
    <row r="672" spans="1:20" x14ac:dyDescent="0.2">
      <c r="A672" s="12" t="s">
        <v>6405</v>
      </c>
      <c r="B672" s="306">
        <v>283.39999999999998</v>
      </c>
      <c r="C672" s="306">
        <v>298.25</v>
      </c>
      <c r="D672" s="306">
        <v>62.3</v>
      </c>
      <c r="E672" s="306">
        <v>50.449999999999996</v>
      </c>
      <c r="F672" s="306">
        <v>57.9</v>
      </c>
      <c r="H672" s="12" t="s">
        <v>6405</v>
      </c>
      <c r="I672" s="307">
        <v>1.9589994999234999</v>
      </c>
      <c r="J672" s="307">
        <v>1.8569318421609999</v>
      </c>
      <c r="K672" s="307">
        <v>1.7497766998990001</v>
      </c>
      <c r="L672" s="307">
        <v>1.8448490664755</v>
      </c>
      <c r="M672" s="307">
        <v>1.7974718670774998</v>
      </c>
      <c r="O672" s="12" t="s">
        <v>6405</v>
      </c>
      <c r="P672" s="307">
        <v>4.82</v>
      </c>
      <c r="R672" s="12" t="s">
        <v>6405</v>
      </c>
      <c r="S672" s="308">
        <v>0.88</v>
      </c>
      <c r="T672" s="308">
        <v>1</v>
      </c>
    </row>
    <row r="673" spans="1:20" x14ac:dyDescent="0.2">
      <c r="A673" s="12" t="s">
        <v>6406</v>
      </c>
      <c r="B673" s="306">
        <v>210.7</v>
      </c>
      <c r="C673" s="306">
        <v>182.5</v>
      </c>
      <c r="D673" s="306">
        <v>22.25</v>
      </c>
      <c r="E673" s="306">
        <v>20.8</v>
      </c>
      <c r="F673" s="306">
        <v>22.25</v>
      </c>
      <c r="H673" s="12" t="s">
        <v>6406</v>
      </c>
      <c r="I673" s="307">
        <v>1.441983887705</v>
      </c>
      <c r="J673" s="307">
        <v>1.3329209387565</v>
      </c>
      <c r="K673" s="307">
        <v>1.318294420822</v>
      </c>
      <c r="L673" s="307">
        <v>1.3834778159659999</v>
      </c>
      <c r="M673" s="307">
        <v>1.2934929338885</v>
      </c>
      <c r="O673" s="12" t="s">
        <v>6406</v>
      </c>
      <c r="P673" s="307">
        <v>5.12</v>
      </c>
      <c r="R673" s="12" t="s">
        <v>6406</v>
      </c>
      <c r="S673" s="308">
        <v>0.88</v>
      </c>
      <c r="T673" s="308">
        <v>1</v>
      </c>
    </row>
    <row r="674" spans="1:20" x14ac:dyDescent="0.2">
      <c r="A674" s="12" t="s">
        <v>6407</v>
      </c>
      <c r="B674" s="306">
        <v>313.10000000000002</v>
      </c>
      <c r="C674" s="306">
        <v>313.09999999999997</v>
      </c>
      <c r="D674" s="306">
        <v>81.600000000000009</v>
      </c>
      <c r="E674" s="306">
        <v>47.449999999999996</v>
      </c>
      <c r="F674" s="306">
        <v>46</v>
      </c>
      <c r="H674" s="12" t="s">
        <v>6407</v>
      </c>
      <c r="I674" s="307">
        <v>1.3240178408830001</v>
      </c>
      <c r="J674" s="307">
        <v>1.3961965272135002</v>
      </c>
      <c r="K674" s="307">
        <v>1.3087553873860001</v>
      </c>
      <c r="L674" s="307">
        <v>1.40064807615</v>
      </c>
      <c r="M674" s="307">
        <v>1.3551786834400001</v>
      </c>
      <c r="O674" s="12" t="s">
        <v>6407</v>
      </c>
      <c r="P674" s="307">
        <v>5.71</v>
      </c>
      <c r="R674" s="12" t="s">
        <v>6407</v>
      </c>
      <c r="S674" s="308">
        <v>0.93</v>
      </c>
      <c r="T674" s="308">
        <v>0.99</v>
      </c>
    </row>
    <row r="675" spans="1:20" x14ac:dyDescent="0.2">
      <c r="A675" s="12" t="s">
        <v>6408</v>
      </c>
      <c r="B675" s="306">
        <v>176.55</v>
      </c>
      <c r="C675" s="306">
        <v>225.55000000000004</v>
      </c>
      <c r="D675" s="306">
        <v>35.6</v>
      </c>
      <c r="E675" s="306">
        <v>20.749999999999996</v>
      </c>
      <c r="F675" s="306">
        <v>14.85</v>
      </c>
      <c r="H675" s="12" t="s">
        <v>6408</v>
      </c>
      <c r="I675" s="307">
        <v>0.86773407487249998</v>
      </c>
      <c r="J675" s="307">
        <v>0.88140668946400003</v>
      </c>
      <c r="K675" s="307">
        <v>0.85565129918750005</v>
      </c>
      <c r="L675" s="307">
        <v>0.96121660254300001</v>
      </c>
      <c r="M675" s="307">
        <v>0.90779801530300008</v>
      </c>
      <c r="O675" s="12" t="s">
        <v>6408</v>
      </c>
      <c r="P675" s="307">
        <v>5.46</v>
      </c>
      <c r="R675" s="12" t="s">
        <v>6408</v>
      </c>
      <c r="S675" s="308">
        <v>0.93</v>
      </c>
      <c r="T675" s="308">
        <v>0.99</v>
      </c>
    </row>
    <row r="676" spans="1:20" x14ac:dyDescent="0.2">
      <c r="A676" s="12" t="s">
        <v>6409</v>
      </c>
      <c r="B676" s="306">
        <v>157.25</v>
      </c>
      <c r="C676" s="306">
        <v>185.45000000000002</v>
      </c>
      <c r="D676" s="306">
        <v>34.1</v>
      </c>
      <c r="E676" s="306">
        <v>17.8</v>
      </c>
      <c r="F676" s="306">
        <v>31.150000000000002</v>
      </c>
      <c r="H676" s="12" t="s">
        <v>6409</v>
      </c>
      <c r="I676" s="307">
        <v>0.78188277395100003</v>
      </c>
      <c r="J676" s="307">
        <v>0.72623841224249996</v>
      </c>
      <c r="K676" s="307">
        <v>0.71415563655699998</v>
      </c>
      <c r="L676" s="307">
        <v>0.77393357942100005</v>
      </c>
      <c r="M676" s="307">
        <v>0.72623841224249996</v>
      </c>
      <c r="O676" s="12" t="s">
        <v>6409</v>
      </c>
      <c r="P676" s="307">
        <v>5.31</v>
      </c>
      <c r="R676" s="12" t="s">
        <v>6409</v>
      </c>
      <c r="S676" s="308">
        <v>0.93</v>
      </c>
      <c r="T676" s="308">
        <v>0.99</v>
      </c>
    </row>
    <row r="677" spans="1:20" x14ac:dyDescent="0.2">
      <c r="A677" s="12" t="s">
        <v>6410</v>
      </c>
      <c r="B677" s="306">
        <v>-66.8</v>
      </c>
      <c r="C677" s="306">
        <v>139.44999999999999</v>
      </c>
      <c r="D677" s="306">
        <v>32.6</v>
      </c>
      <c r="E677" s="306">
        <v>4.4500000000000011</v>
      </c>
      <c r="F677" s="306">
        <v>23.75</v>
      </c>
      <c r="H677" s="12" t="s">
        <v>6410</v>
      </c>
      <c r="I677" s="307">
        <v>0.79937100191650001</v>
      </c>
      <c r="J677" s="307">
        <v>0.82576232775499991</v>
      </c>
      <c r="K677" s="307">
        <v>0.73863915570899996</v>
      </c>
      <c r="L677" s="307">
        <v>0.85088178246950008</v>
      </c>
      <c r="M677" s="307">
        <v>0.83561932897250002</v>
      </c>
      <c r="O677" s="12" t="s">
        <v>6410</v>
      </c>
      <c r="P677" s="307">
        <v>5.25</v>
      </c>
      <c r="R677" s="12" t="s">
        <v>6410</v>
      </c>
      <c r="S677" s="308">
        <v>0.94</v>
      </c>
      <c r="T677" s="308">
        <v>1</v>
      </c>
    </row>
    <row r="678" spans="1:20" x14ac:dyDescent="0.2">
      <c r="A678" s="12" t="s">
        <v>6411</v>
      </c>
      <c r="B678" s="306">
        <v>-80.100000000000009</v>
      </c>
      <c r="C678" s="306">
        <v>152.79999999999998</v>
      </c>
      <c r="D678" s="306">
        <v>19.3</v>
      </c>
      <c r="E678" s="306">
        <v>-11.85</v>
      </c>
      <c r="F678" s="306">
        <v>34.15</v>
      </c>
      <c r="H678" s="12" t="s">
        <v>6411</v>
      </c>
      <c r="I678" s="307">
        <v>0.86010284812400006</v>
      </c>
      <c r="J678" s="307">
        <v>0.9764790560405</v>
      </c>
      <c r="K678" s="307">
        <v>0.88617620618199999</v>
      </c>
      <c r="L678" s="307">
        <v>1.0066859952535001</v>
      </c>
      <c r="M678" s="307">
        <v>1.0206765776260001</v>
      </c>
      <c r="O678" s="12" t="s">
        <v>6411</v>
      </c>
      <c r="P678" s="307">
        <v>5.49</v>
      </c>
      <c r="R678" s="12" t="s">
        <v>6411</v>
      </c>
      <c r="S678" s="308">
        <v>0.94</v>
      </c>
      <c r="T678" s="308">
        <v>1</v>
      </c>
    </row>
    <row r="679" spans="1:20" x14ac:dyDescent="0.2">
      <c r="A679" s="12" t="s">
        <v>6412</v>
      </c>
      <c r="B679" s="306">
        <v>-83.100000000000009</v>
      </c>
      <c r="C679" s="306">
        <v>117.2</v>
      </c>
      <c r="D679" s="306">
        <v>32.6</v>
      </c>
      <c r="E679" s="306">
        <v>7.4</v>
      </c>
      <c r="F679" s="306">
        <v>44.5</v>
      </c>
      <c r="H679" s="12" t="s">
        <v>6412</v>
      </c>
      <c r="I679" s="307">
        <v>0.66137298487899998</v>
      </c>
      <c r="J679" s="307">
        <v>0.6521519192245</v>
      </c>
      <c r="K679" s="307">
        <v>0.59459975082899996</v>
      </c>
      <c r="L679" s="307">
        <v>0.65787533928649999</v>
      </c>
      <c r="M679" s="307">
        <v>0.64611053138200003</v>
      </c>
      <c r="O679" s="12" t="s">
        <v>6412</v>
      </c>
      <c r="P679" s="307">
        <v>5.84</v>
      </c>
      <c r="R679" s="12" t="s">
        <v>6412</v>
      </c>
      <c r="S679" s="308">
        <v>0.94</v>
      </c>
      <c r="T679" s="308">
        <v>1</v>
      </c>
    </row>
    <row r="680" spans="1:20" x14ac:dyDescent="0.2">
      <c r="A680" s="12" t="s">
        <v>6413</v>
      </c>
      <c r="B680" s="306">
        <v>62.349999999999994</v>
      </c>
      <c r="C680" s="306">
        <v>115.74999999999999</v>
      </c>
      <c r="D680" s="306">
        <v>32.65</v>
      </c>
      <c r="E680" s="306">
        <v>4.45</v>
      </c>
      <c r="F680" s="306">
        <v>20.75</v>
      </c>
      <c r="H680" s="12" t="s">
        <v>6413</v>
      </c>
      <c r="I680" s="307">
        <v>0.63084807788500008</v>
      </c>
      <c r="J680" s="307">
        <v>0.62576059338549994</v>
      </c>
      <c r="K680" s="307">
        <v>0.58124510401900009</v>
      </c>
      <c r="L680" s="307">
        <v>0.62448872226100005</v>
      </c>
      <c r="M680" s="307">
        <v>0.62480669004199996</v>
      </c>
      <c r="O680" s="12" t="s">
        <v>6413</v>
      </c>
      <c r="P680" s="307">
        <v>5.89</v>
      </c>
      <c r="R680" s="12" t="s">
        <v>6413</v>
      </c>
      <c r="S680" s="308">
        <v>0.93</v>
      </c>
      <c r="T680" s="308">
        <v>1</v>
      </c>
    </row>
    <row r="681" spans="1:20" x14ac:dyDescent="0.2">
      <c r="A681" s="12" t="s">
        <v>6414</v>
      </c>
      <c r="B681" s="306">
        <v>160.25</v>
      </c>
      <c r="C681" s="306">
        <v>99.45</v>
      </c>
      <c r="D681" s="306">
        <v>1.5000000000000013</v>
      </c>
      <c r="E681" s="306">
        <v>72.7</v>
      </c>
      <c r="F681" s="306">
        <v>32.650000000000006</v>
      </c>
      <c r="H681" s="12" t="s">
        <v>6414</v>
      </c>
      <c r="I681" s="307">
        <v>0.73927509127150004</v>
      </c>
      <c r="J681" s="307">
        <v>0.74309070464549998</v>
      </c>
      <c r="K681" s="307">
        <v>0.71192986208849995</v>
      </c>
      <c r="L681" s="307">
        <v>0.76248673929799993</v>
      </c>
      <c r="M681" s="307">
        <v>0.75199380251900005</v>
      </c>
      <c r="O681" s="12" t="s">
        <v>6414</v>
      </c>
      <c r="P681" s="307">
        <v>6.85</v>
      </c>
      <c r="R681" s="12" t="s">
        <v>6414</v>
      </c>
      <c r="S681" s="308">
        <v>0.96</v>
      </c>
      <c r="T681" s="308">
        <v>1</v>
      </c>
    </row>
    <row r="682" spans="1:20" x14ac:dyDescent="0.2">
      <c r="A682" s="12" t="s">
        <v>6415</v>
      </c>
      <c r="B682" s="306">
        <v>114.24999999999999</v>
      </c>
      <c r="C682" s="306">
        <v>278.95</v>
      </c>
      <c r="D682" s="306">
        <v>184</v>
      </c>
      <c r="E682" s="306">
        <v>109.80000000000001</v>
      </c>
      <c r="F682" s="306">
        <v>-4.4499999999999993</v>
      </c>
      <c r="H682" s="12" t="s">
        <v>6415</v>
      </c>
      <c r="I682" s="307">
        <v>3.0944624465594996</v>
      </c>
      <c r="J682" s="307">
        <v>3.2419994970325003</v>
      </c>
      <c r="K682" s="307">
        <v>3.187627006449</v>
      </c>
      <c r="L682" s="307">
        <v>3.5599672782249998</v>
      </c>
      <c r="M682" s="307">
        <v>3.2219675268175001</v>
      </c>
      <c r="O682" s="12" t="s">
        <v>6415</v>
      </c>
      <c r="P682" s="307">
        <v>5.54</v>
      </c>
      <c r="R682" s="12" t="s">
        <v>6415</v>
      </c>
      <c r="S682" s="308">
        <v>0.98</v>
      </c>
      <c r="T682" s="308">
        <v>1</v>
      </c>
    </row>
    <row r="683" spans="1:20" x14ac:dyDescent="0.2">
      <c r="A683" s="12" t="s">
        <v>6416</v>
      </c>
      <c r="B683" s="306">
        <v>74.199999999999989</v>
      </c>
      <c r="C683" s="306">
        <v>249.25</v>
      </c>
      <c r="D683" s="306">
        <v>136.5</v>
      </c>
      <c r="E683" s="306">
        <v>90.5</v>
      </c>
      <c r="F683" s="306">
        <v>17.8</v>
      </c>
      <c r="H683" s="12" t="s">
        <v>6416</v>
      </c>
      <c r="I683" s="307">
        <v>2.7440619516864997</v>
      </c>
      <c r="J683" s="307">
        <v>2.7806282465230003</v>
      </c>
      <c r="K683" s="307">
        <v>2.6203724848025001</v>
      </c>
      <c r="L683" s="307">
        <v>3.1424755815199998</v>
      </c>
      <c r="M683" s="307">
        <v>2.8652076763204999</v>
      </c>
      <c r="O683" s="12" t="s">
        <v>6416</v>
      </c>
      <c r="P683" s="307">
        <v>5.89</v>
      </c>
      <c r="R683" s="12" t="s">
        <v>6416</v>
      </c>
      <c r="S683" s="308">
        <v>0.98</v>
      </c>
      <c r="T683" s="308">
        <v>1</v>
      </c>
    </row>
    <row r="684" spans="1:20" x14ac:dyDescent="0.2">
      <c r="A684" s="12" t="s">
        <v>6417</v>
      </c>
      <c r="B684" s="306">
        <v>59.35</v>
      </c>
      <c r="C684" s="306">
        <v>232.95</v>
      </c>
      <c r="D684" s="306">
        <v>86.1</v>
      </c>
      <c r="E684" s="306">
        <v>118.7</v>
      </c>
      <c r="F684" s="306">
        <v>57.85</v>
      </c>
      <c r="H684" s="12" t="s">
        <v>6417</v>
      </c>
      <c r="I684" s="307">
        <v>2.0941358069300002</v>
      </c>
      <c r="J684" s="307">
        <v>1.915119946119</v>
      </c>
      <c r="K684" s="307">
        <v>1.8423053242259999</v>
      </c>
      <c r="L684" s="307">
        <v>2.1659965254794997</v>
      </c>
      <c r="M684" s="307">
        <v>1.8985856214970001</v>
      </c>
      <c r="O684" s="12" t="s">
        <v>6417</v>
      </c>
      <c r="P684" s="307">
        <v>5.62</v>
      </c>
      <c r="R684" s="12" t="s">
        <v>6417</v>
      </c>
      <c r="S684" s="308">
        <v>0.98</v>
      </c>
      <c r="T684" s="308">
        <v>1</v>
      </c>
    </row>
    <row r="685" spans="1:20" x14ac:dyDescent="0.2">
      <c r="A685" s="12" t="s">
        <v>6418</v>
      </c>
      <c r="B685" s="306">
        <v>22.3</v>
      </c>
      <c r="C685" s="306">
        <v>8.8999999999999986</v>
      </c>
      <c r="D685" s="306">
        <v>-38.550000000000004</v>
      </c>
      <c r="E685" s="306">
        <v>7.4</v>
      </c>
      <c r="F685" s="306">
        <v>-8.9</v>
      </c>
      <c r="H685" s="12" t="s">
        <v>6418</v>
      </c>
      <c r="I685" s="307">
        <v>1.0085938019410001</v>
      </c>
      <c r="J685" s="307">
        <v>1.1545410135080001</v>
      </c>
      <c r="K685" s="307">
        <v>1.1262418809820001</v>
      </c>
      <c r="L685" s="307">
        <v>1.1472277545404999</v>
      </c>
      <c r="M685" s="307">
        <v>1.1637620791625001</v>
      </c>
      <c r="O685" s="12" t="s">
        <v>6418</v>
      </c>
      <c r="P685" s="307">
        <v>15.33</v>
      </c>
      <c r="R685" s="12" t="s">
        <v>6418</v>
      </c>
      <c r="S685" s="308">
        <v>0.78</v>
      </c>
      <c r="T685" s="308">
        <v>0.99</v>
      </c>
    </row>
    <row r="686" spans="1:20" x14ac:dyDescent="0.2">
      <c r="A686" s="12" t="s">
        <v>6419</v>
      </c>
      <c r="B686" s="306">
        <v>108.30000000000001</v>
      </c>
      <c r="C686" s="306">
        <v>65.3</v>
      </c>
      <c r="D686" s="306">
        <v>-22.25</v>
      </c>
      <c r="E686" s="306">
        <v>14.85</v>
      </c>
      <c r="F686" s="306">
        <v>-1.4999999999999996</v>
      </c>
      <c r="H686" s="12" t="s">
        <v>6419</v>
      </c>
      <c r="I686" s="307">
        <v>1.1475457223215</v>
      </c>
      <c r="J686" s="307">
        <v>1.2181345697465</v>
      </c>
      <c r="K686" s="307">
        <v>1.219724408652</v>
      </c>
      <c r="L686" s="307">
        <v>1.3278334542575001</v>
      </c>
      <c r="M686" s="307">
        <v>1.1866557594080001</v>
      </c>
      <c r="O686" s="12" t="s">
        <v>6419</v>
      </c>
      <c r="P686" s="307">
        <v>13.03</v>
      </c>
      <c r="R686" s="12" t="s">
        <v>6419</v>
      </c>
      <c r="S686" s="308">
        <v>0.78</v>
      </c>
      <c r="T686" s="308">
        <v>0.99</v>
      </c>
    </row>
    <row r="687" spans="1:20" x14ac:dyDescent="0.2">
      <c r="A687" s="12" t="s">
        <v>6420</v>
      </c>
      <c r="B687" s="306">
        <v>80.150000000000006</v>
      </c>
      <c r="C687" s="306">
        <v>56.4</v>
      </c>
      <c r="D687" s="306">
        <v>0</v>
      </c>
      <c r="E687" s="306">
        <v>8.9</v>
      </c>
      <c r="F687" s="306">
        <v>5.95</v>
      </c>
      <c r="H687" s="12" t="s">
        <v>6420</v>
      </c>
      <c r="I687" s="307">
        <v>0.56693655386550001</v>
      </c>
      <c r="J687" s="307">
        <v>0.61431375326299997</v>
      </c>
      <c r="K687" s="307">
        <v>0.559623294898</v>
      </c>
      <c r="L687" s="307">
        <v>0.58792242742400003</v>
      </c>
      <c r="M687" s="307">
        <v>0.59332787970400003</v>
      </c>
      <c r="O687" s="12" t="s">
        <v>6420</v>
      </c>
      <c r="P687" s="307">
        <v>17.850000000000001</v>
      </c>
      <c r="R687" s="12" t="s">
        <v>6420</v>
      </c>
      <c r="S687" s="308">
        <v>0.78</v>
      </c>
      <c r="T687" s="308">
        <v>0.99</v>
      </c>
    </row>
    <row r="688" spans="1:20" x14ac:dyDescent="0.2">
      <c r="A688" s="12" t="s">
        <v>6421</v>
      </c>
      <c r="B688" s="306">
        <v>-296.75</v>
      </c>
      <c r="C688" s="306">
        <v>-90.55</v>
      </c>
      <c r="D688" s="306">
        <v>-68.249999999999986</v>
      </c>
      <c r="E688" s="306">
        <v>-137.95000000000002</v>
      </c>
      <c r="F688" s="306">
        <v>-100.89999999999999</v>
      </c>
      <c r="H688" s="12" t="s">
        <v>6421</v>
      </c>
      <c r="I688" s="307">
        <v>4.4668113901839996</v>
      </c>
      <c r="J688" s="307">
        <v>5.9876512876250008</v>
      </c>
      <c r="K688" s="307">
        <v>5.8636438529605002</v>
      </c>
      <c r="L688" s="307">
        <v>5.9479053149759995</v>
      </c>
      <c r="M688" s="307">
        <v>6.4315343101690008</v>
      </c>
      <c r="O688" s="12" t="s">
        <v>6421</v>
      </c>
      <c r="P688" s="307">
        <v>6.81</v>
      </c>
      <c r="R688" s="12" t="s">
        <v>6421</v>
      </c>
      <c r="S688" s="308">
        <v>0.93</v>
      </c>
      <c r="T688" s="308">
        <v>1</v>
      </c>
    </row>
    <row r="689" spans="1:20" x14ac:dyDescent="0.2">
      <c r="A689" s="12" t="s">
        <v>6422</v>
      </c>
      <c r="B689" s="306">
        <v>4.4499999999999815</v>
      </c>
      <c r="C689" s="306">
        <v>86.100000000000009</v>
      </c>
      <c r="D689" s="306">
        <v>54.900000000000006</v>
      </c>
      <c r="E689" s="306">
        <v>1.5</v>
      </c>
      <c r="F689" s="306">
        <v>-19.25</v>
      </c>
      <c r="H689" s="12" t="s">
        <v>6422</v>
      </c>
      <c r="I689" s="307">
        <v>3.1752262629825001</v>
      </c>
      <c r="J689" s="307">
        <v>3.9800027171790004</v>
      </c>
      <c r="K689" s="307">
        <v>4.0079838819239999</v>
      </c>
      <c r="L689" s="307">
        <v>3.9606066825265001</v>
      </c>
      <c r="M689" s="307">
        <v>4.0060760752369999</v>
      </c>
      <c r="O689" s="12" t="s">
        <v>6422</v>
      </c>
      <c r="P689" s="307">
        <v>6.4</v>
      </c>
      <c r="R689" s="12" t="s">
        <v>6422</v>
      </c>
      <c r="S689" s="308">
        <v>0.93</v>
      </c>
      <c r="T689" s="308">
        <v>1</v>
      </c>
    </row>
    <row r="690" spans="1:20" x14ac:dyDescent="0.2">
      <c r="A690" s="12" t="s">
        <v>6423</v>
      </c>
      <c r="B690" s="306">
        <v>-192.85</v>
      </c>
      <c r="C690" s="306">
        <v>136.5</v>
      </c>
      <c r="D690" s="306">
        <v>-10.400000000000006</v>
      </c>
      <c r="E690" s="306">
        <v>-71.2</v>
      </c>
      <c r="F690" s="306">
        <v>-43.05</v>
      </c>
      <c r="H690" s="12" t="s">
        <v>6423</v>
      </c>
      <c r="I690" s="307">
        <v>5.0734939166980002</v>
      </c>
      <c r="J690" s="307">
        <v>6.2569699982944993</v>
      </c>
      <c r="K690" s="307">
        <v>5.8922609532669998</v>
      </c>
      <c r="L690" s="307">
        <v>5.9631677684729993</v>
      </c>
      <c r="M690" s="307">
        <v>6.887182140617</v>
      </c>
      <c r="O690" s="12" t="s">
        <v>6423</v>
      </c>
      <c r="P690" s="307">
        <v>6.84</v>
      </c>
      <c r="R690" s="12" t="s">
        <v>6423</v>
      </c>
      <c r="S690" s="308">
        <v>0.93</v>
      </c>
      <c r="T690" s="308">
        <v>1</v>
      </c>
    </row>
    <row r="691" spans="1:20" x14ac:dyDescent="0.2">
      <c r="A691" s="12" t="s">
        <v>6424</v>
      </c>
      <c r="B691" s="306">
        <v>-26.749999999999996</v>
      </c>
      <c r="C691" s="306">
        <v>123.15</v>
      </c>
      <c r="D691" s="306">
        <v>40.049999999999997</v>
      </c>
      <c r="E691" s="306">
        <v>25.25</v>
      </c>
      <c r="F691" s="306">
        <v>11.85</v>
      </c>
      <c r="H691" s="12" t="s">
        <v>6424</v>
      </c>
      <c r="I691" s="307">
        <v>1.8664708755964998</v>
      </c>
      <c r="J691" s="307">
        <v>2.0219571205990001</v>
      </c>
      <c r="K691" s="307">
        <v>1.7186158573424999</v>
      </c>
      <c r="L691" s="307">
        <v>1.9443729819885001</v>
      </c>
      <c r="M691" s="307">
        <v>1.9888884713555</v>
      </c>
      <c r="O691" s="12" t="s">
        <v>6424</v>
      </c>
      <c r="P691" s="307">
        <v>6.49</v>
      </c>
      <c r="R691" s="12" t="s">
        <v>6424</v>
      </c>
      <c r="S691" s="308">
        <v>0.93</v>
      </c>
      <c r="T691" s="308">
        <v>1</v>
      </c>
    </row>
    <row r="692" spans="1:20" x14ac:dyDescent="0.2">
      <c r="A692" s="12" t="s">
        <v>6425</v>
      </c>
      <c r="B692" s="306">
        <v>-394.70000000000005</v>
      </c>
      <c r="C692" s="306">
        <v>-200.29999999999998</v>
      </c>
      <c r="D692" s="306">
        <v>-132.1</v>
      </c>
      <c r="E692" s="306">
        <v>-155.79999999999998</v>
      </c>
      <c r="F692" s="306">
        <v>-203.29999999999998</v>
      </c>
      <c r="H692" s="12" t="s">
        <v>6425</v>
      </c>
      <c r="I692" s="307">
        <v>7.6951382726255009</v>
      </c>
      <c r="J692" s="307">
        <v>9.7377632990024985</v>
      </c>
      <c r="K692" s="307">
        <v>10.280852269278501</v>
      </c>
      <c r="L692" s="307">
        <v>11.2137697392955</v>
      </c>
      <c r="M692" s="307">
        <v>11.4382549928165</v>
      </c>
      <c r="O692" s="12" t="s">
        <v>6425</v>
      </c>
      <c r="P692" s="307">
        <v>6.87</v>
      </c>
      <c r="R692" s="12" t="s">
        <v>6425</v>
      </c>
      <c r="S692" s="308">
        <v>0.88</v>
      </c>
      <c r="T692" s="308">
        <v>1</v>
      </c>
    </row>
    <row r="693" spans="1:20" x14ac:dyDescent="0.2">
      <c r="A693" s="12" t="s">
        <v>6426</v>
      </c>
      <c r="B693" s="306">
        <v>-210.7</v>
      </c>
      <c r="C693" s="306">
        <v>11.850000000000001</v>
      </c>
      <c r="D693" s="306">
        <v>23.749999999999993</v>
      </c>
      <c r="E693" s="306">
        <v>-35.6</v>
      </c>
      <c r="F693" s="306">
        <v>-127.6</v>
      </c>
      <c r="H693" s="12" t="s">
        <v>6426</v>
      </c>
      <c r="I693" s="307">
        <v>5.9094312134520006</v>
      </c>
      <c r="J693" s="307">
        <v>6.7545895758599999</v>
      </c>
      <c r="K693" s="307">
        <v>6.5304222901194997</v>
      </c>
      <c r="L693" s="307">
        <v>6.8817766883364992</v>
      </c>
      <c r="M693" s="307">
        <v>7.3997462038985002</v>
      </c>
      <c r="O693" s="12" t="s">
        <v>6426</v>
      </c>
      <c r="P693" s="307">
        <v>6.86</v>
      </c>
      <c r="R693" s="12" t="s">
        <v>6426</v>
      </c>
      <c r="S693" s="308">
        <v>0.88</v>
      </c>
      <c r="T693" s="308">
        <v>1</v>
      </c>
    </row>
    <row r="694" spans="1:20" x14ac:dyDescent="0.2">
      <c r="A694" s="12" t="s">
        <v>6427</v>
      </c>
      <c r="B694" s="306">
        <v>-275.95</v>
      </c>
      <c r="C694" s="306">
        <v>-151.29999999999998</v>
      </c>
      <c r="D694" s="306">
        <v>-87.55</v>
      </c>
      <c r="E694" s="306">
        <v>-77.149999999999991</v>
      </c>
      <c r="F694" s="306">
        <v>-143.94999999999999</v>
      </c>
      <c r="H694" s="12" t="s">
        <v>6427</v>
      </c>
      <c r="I694" s="307">
        <v>5.3024307191565008</v>
      </c>
      <c r="J694" s="307">
        <v>6.1641234061864996</v>
      </c>
      <c r="K694" s="307">
        <v>5.8045018456580006</v>
      </c>
      <c r="L694" s="307">
        <v>6.1409117581595005</v>
      </c>
      <c r="M694" s="307">
        <v>6.6391672712870005</v>
      </c>
      <c r="O694" s="12" t="s">
        <v>6427</v>
      </c>
      <c r="P694" s="307">
        <v>6.91</v>
      </c>
      <c r="R694" s="12" t="s">
        <v>6427</v>
      </c>
      <c r="S694" s="308">
        <v>0.88</v>
      </c>
      <c r="T694" s="308">
        <v>1</v>
      </c>
    </row>
    <row r="695" spans="1:20" x14ac:dyDescent="0.2">
      <c r="A695" s="12" t="s">
        <v>6428</v>
      </c>
      <c r="B695" s="306">
        <v>-296.74999999999994</v>
      </c>
      <c r="C695" s="306">
        <v>-111.30000000000001</v>
      </c>
      <c r="D695" s="306">
        <v>-40.050000000000004</v>
      </c>
      <c r="E695" s="306">
        <v>-72.7</v>
      </c>
      <c r="F695" s="306">
        <v>-103.89999999999999</v>
      </c>
      <c r="H695" s="12" t="s">
        <v>6428</v>
      </c>
      <c r="I695" s="307">
        <v>5.7479035806065006</v>
      </c>
      <c r="J695" s="307">
        <v>7.8172379006030006</v>
      </c>
      <c r="K695" s="307">
        <v>7.7914825103265004</v>
      </c>
      <c r="L695" s="307">
        <v>7.7669989911749999</v>
      </c>
      <c r="M695" s="307">
        <v>8.6859258788195</v>
      </c>
      <c r="O695" s="12" t="s">
        <v>6428</v>
      </c>
      <c r="P695" s="307">
        <v>6.87</v>
      </c>
      <c r="R695" s="12" t="s">
        <v>6428</v>
      </c>
      <c r="S695" s="308">
        <v>1</v>
      </c>
      <c r="T695" s="308">
        <v>1</v>
      </c>
    </row>
    <row r="696" spans="1:20" x14ac:dyDescent="0.2">
      <c r="A696" s="12" t="s">
        <v>6429</v>
      </c>
      <c r="B696" s="306">
        <v>-529.75</v>
      </c>
      <c r="C696" s="306">
        <v>-296.75</v>
      </c>
      <c r="D696" s="306">
        <v>-164.7</v>
      </c>
      <c r="E696" s="306">
        <v>-178.04999999999998</v>
      </c>
      <c r="F696" s="306">
        <v>-184</v>
      </c>
      <c r="H696" s="12" t="s">
        <v>6429</v>
      </c>
      <c r="I696" s="307">
        <v>6.3901984986139997</v>
      </c>
      <c r="J696" s="307">
        <v>9.0802059274974987</v>
      </c>
      <c r="K696" s="307">
        <v>8.6662118763854998</v>
      </c>
      <c r="L696" s="307">
        <v>8.2512639219300006</v>
      </c>
      <c r="M696" s="307">
        <v>9.8929315762240009</v>
      </c>
      <c r="O696" s="12" t="s">
        <v>6429</v>
      </c>
      <c r="P696" s="307">
        <v>6.91</v>
      </c>
      <c r="R696" s="12" t="s">
        <v>6429</v>
      </c>
      <c r="S696" s="308">
        <v>1</v>
      </c>
      <c r="T696" s="308">
        <v>1</v>
      </c>
    </row>
    <row r="697" spans="1:20" x14ac:dyDescent="0.2">
      <c r="A697" s="12" t="s">
        <v>6430</v>
      </c>
      <c r="B697" s="306">
        <v>-388.75</v>
      </c>
      <c r="C697" s="306">
        <v>-210.7</v>
      </c>
      <c r="D697" s="306">
        <v>-57.85</v>
      </c>
      <c r="E697" s="306">
        <v>-151.35</v>
      </c>
      <c r="F697" s="306">
        <v>-154.29999999999998</v>
      </c>
      <c r="H697" s="12" t="s">
        <v>6430</v>
      </c>
      <c r="I697" s="307">
        <v>7.4970443449429993</v>
      </c>
      <c r="J697" s="307">
        <v>9.7320398789410003</v>
      </c>
      <c r="K697" s="307">
        <v>10.7193298395415</v>
      </c>
      <c r="L697" s="307">
        <v>10.5517608188535</v>
      </c>
      <c r="M697" s="307">
        <v>11.256059454194</v>
      </c>
      <c r="O697" s="12" t="s">
        <v>6430</v>
      </c>
      <c r="P697" s="307">
        <v>7.04</v>
      </c>
      <c r="R697" s="12" t="s">
        <v>6430</v>
      </c>
      <c r="S697" s="308">
        <v>0.82</v>
      </c>
      <c r="T697" s="308">
        <v>1</v>
      </c>
    </row>
    <row r="698" spans="1:20" x14ac:dyDescent="0.2">
      <c r="A698" s="12" t="s">
        <v>6431</v>
      </c>
      <c r="B698" s="306">
        <v>-271.55</v>
      </c>
      <c r="C698" s="306">
        <v>-7.3999999999999968</v>
      </c>
      <c r="D698" s="306">
        <v>57.85</v>
      </c>
      <c r="E698" s="306">
        <v>-96.45</v>
      </c>
      <c r="F698" s="306">
        <v>-100.9</v>
      </c>
      <c r="H698" s="12" t="s">
        <v>6431</v>
      </c>
      <c r="I698" s="307">
        <v>5.1132398893475006</v>
      </c>
      <c r="J698" s="307">
        <v>6.3189737156270001</v>
      </c>
      <c r="K698" s="307">
        <v>6.6051447186995</v>
      </c>
      <c r="L698" s="307">
        <v>6.6894061807154994</v>
      </c>
      <c r="M698" s="307">
        <v>6.7771652883245004</v>
      </c>
      <c r="O698" s="12" t="s">
        <v>6431</v>
      </c>
      <c r="P698" s="307">
        <v>6.68</v>
      </c>
      <c r="R698" s="12" t="s">
        <v>6431</v>
      </c>
      <c r="S698" s="308">
        <v>0.82</v>
      </c>
      <c r="T698" s="308">
        <v>1</v>
      </c>
    </row>
    <row r="699" spans="1:20" x14ac:dyDescent="0.2">
      <c r="A699" s="12" t="s">
        <v>6432</v>
      </c>
      <c r="B699" s="306">
        <v>-353.15000000000003</v>
      </c>
      <c r="C699" s="306">
        <v>-145.44999999999999</v>
      </c>
      <c r="D699" s="306">
        <v>-44.5</v>
      </c>
      <c r="E699" s="306">
        <v>-136.5</v>
      </c>
      <c r="F699" s="306">
        <v>-92</v>
      </c>
      <c r="H699" s="12" t="s">
        <v>6432</v>
      </c>
      <c r="I699" s="307">
        <v>5.0095823926784995</v>
      </c>
      <c r="J699" s="307">
        <v>5.7758847453515001</v>
      </c>
      <c r="K699" s="307">
        <v>6.3326463302185001</v>
      </c>
      <c r="L699" s="307">
        <v>6.3962398864565007</v>
      </c>
      <c r="M699" s="307">
        <v>6.0938525265429995</v>
      </c>
      <c r="O699" s="12" t="s">
        <v>6432</v>
      </c>
      <c r="P699" s="307">
        <v>6.77</v>
      </c>
      <c r="R699" s="12" t="s">
        <v>6432</v>
      </c>
      <c r="S699" s="308">
        <v>0.82</v>
      </c>
      <c r="T699" s="308">
        <v>1</v>
      </c>
    </row>
    <row r="700" spans="1:20" x14ac:dyDescent="0.2">
      <c r="A700" s="12" t="s">
        <v>6433</v>
      </c>
      <c r="B700" s="306">
        <v>-710.75</v>
      </c>
      <c r="C700" s="306">
        <v>-508.90000000000003</v>
      </c>
      <c r="D700" s="306">
        <v>-304.2</v>
      </c>
      <c r="E700" s="306">
        <v>-302.7</v>
      </c>
      <c r="F700" s="306">
        <v>-286.34999999999997</v>
      </c>
      <c r="H700" s="12" t="s">
        <v>6433</v>
      </c>
      <c r="I700" s="307">
        <v>7.7657271200500002</v>
      </c>
      <c r="J700" s="307">
        <v>10.220756358633</v>
      </c>
      <c r="K700" s="307">
        <v>11.269096133222501</v>
      </c>
      <c r="L700" s="307">
        <v>10.886262924667999</v>
      </c>
      <c r="M700" s="307">
        <v>11.581658462134</v>
      </c>
      <c r="O700" s="12" t="s">
        <v>6433</v>
      </c>
      <c r="P700" s="307">
        <v>6.91</v>
      </c>
      <c r="R700" s="12" t="s">
        <v>6433</v>
      </c>
      <c r="S700" s="308">
        <v>1</v>
      </c>
      <c r="T700" s="308">
        <v>1</v>
      </c>
    </row>
    <row r="701" spans="1:20" x14ac:dyDescent="0.2">
      <c r="A701" s="12" t="s">
        <v>6434</v>
      </c>
      <c r="B701" s="306">
        <v>-540.15</v>
      </c>
      <c r="C701" s="306">
        <v>-327.90000000000003</v>
      </c>
      <c r="D701" s="306">
        <v>-166.15</v>
      </c>
      <c r="E701" s="306">
        <v>-210.7</v>
      </c>
      <c r="F701" s="306">
        <v>-228.5</v>
      </c>
      <c r="H701" s="12" t="s">
        <v>6434</v>
      </c>
      <c r="I701" s="307">
        <v>6.9701717315079996</v>
      </c>
      <c r="J701" s="307">
        <v>9.2515905615600005</v>
      </c>
      <c r="K701" s="307">
        <v>9.3574738326969999</v>
      </c>
      <c r="L701" s="307">
        <v>9.1692369062309993</v>
      </c>
      <c r="M701" s="307">
        <v>10.158434673519499</v>
      </c>
      <c r="O701" s="12" t="s">
        <v>6434</v>
      </c>
      <c r="P701" s="307">
        <v>6.98</v>
      </c>
      <c r="R701" s="12" t="s">
        <v>6434</v>
      </c>
      <c r="S701" s="308">
        <v>1</v>
      </c>
      <c r="T701" s="308">
        <v>1</v>
      </c>
    </row>
    <row r="702" spans="1:20" x14ac:dyDescent="0.2">
      <c r="A702" s="12" t="s">
        <v>6435</v>
      </c>
      <c r="B702" s="306">
        <v>-5.9499999999999966</v>
      </c>
      <c r="C702" s="306">
        <v>86.100000000000009</v>
      </c>
      <c r="D702" s="306">
        <v>32.650000000000006</v>
      </c>
      <c r="E702" s="306">
        <v>-54.9</v>
      </c>
      <c r="F702" s="306">
        <v>-29.65</v>
      </c>
      <c r="H702" s="12" t="s">
        <v>6435</v>
      </c>
      <c r="I702" s="307">
        <v>4.5587040789484998</v>
      </c>
      <c r="J702" s="307">
        <v>5.1847826401149995</v>
      </c>
      <c r="K702" s="307">
        <v>5.5342292316455</v>
      </c>
      <c r="L702" s="307">
        <v>5.6455179550625001</v>
      </c>
      <c r="M702" s="307">
        <v>5.5959149811965005</v>
      </c>
      <c r="O702" s="12" t="s">
        <v>6435</v>
      </c>
      <c r="P702" s="307">
        <v>6.31</v>
      </c>
      <c r="R702" s="12" t="s">
        <v>6435</v>
      </c>
      <c r="S702" s="308">
        <v>0.88</v>
      </c>
      <c r="T702" s="308">
        <v>1</v>
      </c>
    </row>
    <row r="703" spans="1:20" x14ac:dyDescent="0.2">
      <c r="A703" s="12" t="s">
        <v>6436</v>
      </c>
      <c r="B703" s="306">
        <v>-207.75000000000003</v>
      </c>
      <c r="C703" s="306">
        <v>-54.9</v>
      </c>
      <c r="D703" s="306">
        <v>16.350000000000001</v>
      </c>
      <c r="E703" s="306">
        <v>-100.89999999999999</v>
      </c>
      <c r="F703" s="306">
        <v>-69.749999999999986</v>
      </c>
      <c r="H703" s="12" t="s">
        <v>6436</v>
      </c>
      <c r="I703" s="307">
        <v>5.1253226650324999</v>
      </c>
      <c r="J703" s="307">
        <v>5.7021162201145001</v>
      </c>
      <c r="K703" s="307">
        <v>6.1679390195610004</v>
      </c>
      <c r="L703" s="307">
        <v>6.2356661569550003</v>
      </c>
      <c r="M703" s="307">
        <v>6.2149982511770006</v>
      </c>
      <c r="O703" s="12" t="s">
        <v>6436</v>
      </c>
      <c r="P703" s="307">
        <v>6.57</v>
      </c>
      <c r="R703" s="12" t="s">
        <v>6436</v>
      </c>
      <c r="S703" s="308">
        <v>0.88</v>
      </c>
      <c r="T703" s="308">
        <v>1</v>
      </c>
    </row>
    <row r="704" spans="1:20" x14ac:dyDescent="0.2">
      <c r="A704" s="12" t="s">
        <v>6437</v>
      </c>
      <c r="B704" s="306">
        <v>120.2</v>
      </c>
      <c r="C704" s="306">
        <v>129.1</v>
      </c>
      <c r="D704" s="306">
        <v>-20.749999999999996</v>
      </c>
      <c r="E704" s="306">
        <v>-37.049999999999997</v>
      </c>
      <c r="F704" s="306">
        <v>-72.7</v>
      </c>
      <c r="H704" s="12" t="s">
        <v>6437</v>
      </c>
      <c r="I704" s="307">
        <v>2.6117873547104997</v>
      </c>
      <c r="J704" s="307">
        <v>3.3144961511444997</v>
      </c>
      <c r="K704" s="307">
        <v>3.522447080044</v>
      </c>
      <c r="L704" s="307">
        <v>3.3939880964425</v>
      </c>
      <c r="M704" s="307">
        <v>3.5348478235109999</v>
      </c>
      <c r="O704" s="12" t="s">
        <v>6437</v>
      </c>
      <c r="P704" s="307">
        <v>6.26</v>
      </c>
      <c r="R704" s="12" t="s">
        <v>6437</v>
      </c>
      <c r="S704" s="308">
        <v>0.96</v>
      </c>
      <c r="T704" s="308">
        <v>1</v>
      </c>
    </row>
    <row r="705" spans="1:20" x14ac:dyDescent="0.2">
      <c r="A705" s="12" t="s">
        <v>6438</v>
      </c>
      <c r="B705" s="306">
        <v>-78.649999999999991</v>
      </c>
      <c r="C705" s="306">
        <v>232.99999999999997</v>
      </c>
      <c r="D705" s="306">
        <v>115.74999999999999</v>
      </c>
      <c r="E705" s="306">
        <v>96.449999999999989</v>
      </c>
      <c r="F705" s="306">
        <v>17.8</v>
      </c>
      <c r="H705" s="12" t="s">
        <v>6438</v>
      </c>
      <c r="I705" s="307">
        <v>3.2865149863995002</v>
      </c>
      <c r="J705" s="307">
        <v>3.8181571165529999</v>
      </c>
      <c r="K705" s="307">
        <v>3.5612391493495004</v>
      </c>
      <c r="L705" s="307">
        <v>4.2098934229810006</v>
      </c>
      <c r="M705" s="307">
        <v>3.938030970062</v>
      </c>
      <c r="O705" s="12" t="s">
        <v>6438</v>
      </c>
      <c r="P705" s="307">
        <v>6</v>
      </c>
      <c r="R705" s="12" t="s">
        <v>6438</v>
      </c>
      <c r="S705" s="308">
        <v>0.89</v>
      </c>
      <c r="T705" s="308">
        <v>1</v>
      </c>
    </row>
    <row r="706" spans="1:20" x14ac:dyDescent="0.2">
      <c r="A706" s="12" t="s">
        <v>6439</v>
      </c>
      <c r="B706" s="306">
        <v>-135.05000000000001</v>
      </c>
      <c r="C706" s="306">
        <v>120.2</v>
      </c>
      <c r="D706" s="306">
        <v>57.9</v>
      </c>
      <c r="E706" s="306">
        <v>31.200000000000003</v>
      </c>
      <c r="F706" s="306">
        <v>-5.95</v>
      </c>
      <c r="H706" s="12" t="s">
        <v>6439</v>
      </c>
      <c r="I706" s="307">
        <v>2.5176688914774998</v>
      </c>
      <c r="J706" s="307">
        <v>2.9097231656874998</v>
      </c>
      <c r="K706" s="307">
        <v>2.8035219267690001</v>
      </c>
      <c r="L706" s="307">
        <v>3.227690946879</v>
      </c>
      <c r="M706" s="307">
        <v>3.0531266350044999</v>
      </c>
      <c r="O706" s="12" t="s">
        <v>6439</v>
      </c>
      <c r="P706" s="307">
        <v>5.88</v>
      </c>
      <c r="R706" s="12" t="s">
        <v>6439</v>
      </c>
      <c r="S706" s="308">
        <v>0.89</v>
      </c>
      <c r="T706" s="308">
        <v>1</v>
      </c>
    </row>
    <row r="707" spans="1:20" x14ac:dyDescent="0.2">
      <c r="A707" s="12" t="s">
        <v>6440</v>
      </c>
      <c r="B707" s="306">
        <v>-103.85000000000001</v>
      </c>
      <c r="C707" s="306">
        <v>118.7</v>
      </c>
      <c r="D707" s="306">
        <v>57.900000000000006</v>
      </c>
      <c r="E707" s="306">
        <v>16.350000000000001</v>
      </c>
      <c r="F707" s="306">
        <v>10.35</v>
      </c>
      <c r="H707" s="12" t="s">
        <v>6440</v>
      </c>
      <c r="I707" s="307">
        <v>2.1523239108880001</v>
      </c>
      <c r="J707" s="307">
        <v>2.5415164750670001</v>
      </c>
      <c r="K707" s="307">
        <v>2.3424686440410003</v>
      </c>
      <c r="L707" s="307">
        <v>2.5567789285645</v>
      </c>
      <c r="M707" s="307">
        <v>2.6257779370829999</v>
      </c>
      <c r="O707" s="12" t="s">
        <v>6440</v>
      </c>
      <c r="P707" s="307">
        <v>5.74</v>
      </c>
      <c r="R707" s="12" t="s">
        <v>6440</v>
      </c>
      <c r="S707" s="308">
        <v>0.89</v>
      </c>
      <c r="T707" s="308">
        <v>1</v>
      </c>
    </row>
    <row r="708" spans="1:20" x14ac:dyDescent="0.2">
      <c r="A708" s="12" t="s">
        <v>6441</v>
      </c>
      <c r="B708" s="306">
        <v>-268.54999999999995</v>
      </c>
      <c r="C708" s="306">
        <v>120.2</v>
      </c>
      <c r="D708" s="306">
        <v>0</v>
      </c>
      <c r="E708" s="306">
        <v>0</v>
      </c>
      <c r="F708" s="306">
        <v>17.849999999999998</v>
      </c>
      <c r="H708" s="12" t="s">
        <v>6441</v>
      </c>
      <c r="I708" s="307">
        <v>2.932616845933</v>
      </c>
      <c r="J708" s="307">
        <v>4.1358069299629996</v>
      </c>
      <c r="K708" s="307">
        <v>3.8566312180770002</v>
      </c>
      <c r="L708" s="307">
        <v>4.1660138691765001</v>
      </c>
      <c r="M708" s="307">
        <v>4.4025818983829996</v>
      </c>
      <c r="O708" s="12" t="s">
        <v>6441</v>
      </c>
      <c r="P708" s="307">
        <v>6.17</v>
      </c>
      <c r="R708" s="12" t="s">
        <v>6441</v>
      </c>
      <c r="S708" s="308">
        <v>0.93</v>
      </c>
      <c r="T708" s="308">
        <v>1</v>
      </c>
    </row>
    <row r="709" spans="1:20" x14ac:dyDescent="0.2">
      <c r="A709" s="12" t="s">
        <v>6442</v>
      </c>
      <c r="B709" s="306">
        <v>-65.3</v>
      </c>
      <c r="C709" s="306">
        <v>222.55</v>
      </c>
      <c r="D709" s="306">
        <v>84.55</v>
      </c>
      <c r="E709" s="306">
        <v>59.35</v>
      </c>
      <c r="F709" s="306">
        <v>56.349999999999994</v>
      </c>
      <c r="H709" s="12" t="s">
        <v>6442</v>
      </c>
      <c r="I709" s="307">
        <v>1.975851792327</v>
      </c>
      <c r="J709" s="307">
        <v>2.2578892142434999</v>
      </c>
      <c r="K709" s="307">
        <v>2.2254565005625002</v>
      </c>
      <c r="L709" s="307">
        <v>2.3914356823445</v>
      </c>
      <c r="M709" s="307">
        <v>2.3307038361370003</v>
      </c>
      <c r="O709" s="12" t="s">
        <v>6442</v>
      </c>
      <c r="P709" s="307">
        <v>5.54</v>
      </c>
      <c r="R709" s="12" t="s">
        <v>6442</v>
      </c>
      <c r="S709" s="308">
        <v>0.93</v>
      </c>
      <c r="T709" s="308">
        <v>1</v>
      </c>
    </row>
    <row r="710" spans="1:20" x14ac:dyDescent="0.2">
      <c r="A710" s="12" t="s">
        <v>6443</v>
      </c>
      <c r="B710" s="306">
        <v>-188.45000000000002</v>
      </c>
      <c r="C710" s="306">
        <v>92</v>
      </c>
      <c r="D710" s="306">
        <v>37.099999999999994</v>
      </c>
      <c r="E710" s="306">
        <v>56.349999999999994</v>
      </c>
      <c r="F710" s="306">
        <v>32.6</v>
      </c>
      <c r="H710" s="12" t="s">
        <v>6443</v>
      </c>
      <c r="I710" s="307">
        <v>2.444854269585</v>
      </c>
      <c r="J710" s="307">
        <v>2.7990703778324999</v>
      </c>
      <c r="K710" s="307">
        <v>2.9036817778445001</v>
      </c>
      <c r="L710" s="307">
        <v>3.0731586052199997</v>
      </c>
      <c r="M710" s="307">
        <v>2.8222820258589998</v>
      </c>
      <c r="O710" s="12" t="s">
        <v>6443</v>
      </c>
      <c r="P710" s="307">
        <v>6.59</v>
      </c>
      <c r="R710" s="12" t="s">
        <v>6443</v>
      </c>
      <c r="S710" s="308">
        <v>0.93</v>
      </c>
      <c r="T710" s="308">
        <v>1</v>
      </c>
    </row>
    <row r="711" spans="1:20" x14ac:dyDescent="0.2">
      <c r="A711" s="12" t="s">
        <v>6444</v>
      </c>
      <c r="B711" s="306">
        <v>126.15</v>
      </c>
      <c r="C711" s="306">
        <v>338.3</v>
      </c>
      <c r="D711" s="306">
        <v>166.20000000000002</v>
      </c>
      <c r="E711" s="306">
        <v>111.3</v>
      </c>
      <c r="F711" s="306">
        <v>60.85</v>
      </c>
      <c r="H711" s="12" t="s">
        <v>6444</v>
      </c>
      <c r="I711" s="307">
        <v>1.3008061928560002</v>
      </c>
      <c r="J711" s="307">
        <v>1.5488210621860001</v>
      </c>
      <c r="K711" s="307">
        <v>1.5405538998744999</v>
      </c>
      <c r="L711" s="307">
        <v>1.6155942962365</v>
      </c>
      <c r="M711" s="307">
        <v>1.604147456113</v>
      </c>
      <c r="O711" s="12" t="s">
        <v>6444</v>
      </c>
      <c r="P711" s="307">
        <v>5.03</v>
      </c>
      <c r="R711" s="12" t="s">
        <v>6444</v>
      </c>
      <c r="S711" s="308">
        <v>0.85</v>
      </c>
      <c r="T711" s="308">
        <v>1</v>
      </c>
    </row>
    <row r="712" spans="1:20" x14ac:dyDescent="0.2">
      <c r="A712" s="12" t="s">
        <v>6445</v>
      </c>
      <c r="B712" s="306">
        <v>37.100000000000009</v>
      </c>
      <c r="C712" s="306">
        <v>152.85</v>
      </c>
      <c r="D712" s="306">
        <v>62.300000000000004</v>
      </c>
      <c r="E712" s="306">
        <v>41.550000000000004</v>
      </c>
      <c r="F712" s="306">
        <v>26.700000000000003</v>
      </c>
      <c r="H712" s="12" t="s">
        <v>6445</v>
      </c>
      <c r="I712" s="307">
        <v>1.4044636895245</v>
      </c>
      <c r="J712" s="307">
        <v>1.4683752135439998</v>
      </c>
      <c r="K712" s="307">
        <v>1.5084391539744999</v>
      </c>
      <c r="L712" s="307">
        <v>1.5167063162855001</v>
      </c>
      <c r="M712" s="307">
        <v>1.4849095381665001</v>
      </c>
      <c r="O712" s="12" t="s">
        <v>6445</v>
      </c>
      <c r="P712" s="307">
        <v>4.87</v>
      </c>
      <c r="R712" s="12" t="s">
        <v>6445</v>
      </c>
      <c r="S712" s="308">
        <v>0.85</v>
      </c>
      <c r="T712" s="308">
        <v>1</v>
      </c>
    </row>
    <row r="713" spans="1:20" x14ac:dyDescent="0.2">
      <c r="A713" s="12" t="s">
        <v>6446</v>
      </c>
      <c r="B713" s="306">
        <v>-78.649999999999991</v>
      </c>
      <c r="C713" s="306">
        <v>-22.250000000000004</v>
      </c>
      <c r="D713" s="306">
        <v>-74.149999999999991</v>
      </c>
      <c r="E713" s="306">
        <v>8.9000000000000021</v>
      </c>
      <c r="F713" s="306">
        <v>-68.25</v>
      </c>
      <c r="H713" s="12" t="s">
        <v>6446</v>
      </c>
      <c r="I713" s="307">
        <v>0.78538041954399995</v>
      </c>
      <c r="J713" s="307">
        <v>1.0607405180564999</v>
      </c>
      <c r="K713" s="307">
        <v>1.0973068128930001</v>
      </c>
      <c r="L713" s="307">
        <v>1.085224037208</v>
      </c>
      <c r="M713" s="307">
        <v>0.95994473141850001</v>
      </c>
      <c r="O713" s="12" t="s">
        <v>6446</v>
      </c>
      <c r="P713" s="307">
        <v>15.61</v>
      </c>
      <c r="R713" s="12" t="s">
        <v>6446</v>
      </c>
      <c r="S713" s="308">
        <v>0.61</v>
      </c>
      <c r="T713" s="308">
        <v>0.94</v>
      </c>
    </row>
    <row r="714" spans="1:20" x14ac:dyDescent="0.2">
      <c r="A714" s="12" t="s">
        <v>6447</v>
      </c>
      <c r="B714" s="306">
        <v>-89</v>
      </c>
      <c r="C714" s="306">
        <v>4.5000000000000009</v>
      </c>
      <c r="D714" s="306">
        <v>7.4</v>
      </c>
      <c r="E714" s="306">
        <v>8.9000000000000021</v>
      </c>
      <c r="F714" s="306">
        <v>-19.3</v>
      </c>
      <c r="H714" s="12" t="s">
        <v>6447</v>
      </c>
      <c r="I714" s="307">
        <v>0.59523568639150004</v>
      </c>
      <c r="J714" s="307">
        <v>0.61812936663700002</v>
      </c>
      <c r="K714" s="307">
        <v>0.75676331923649998</v>
      </c>
      <c r="L714" s="307">
        <v>0.76821015935999992</v>
      </c>
      <c r="M714" s="307">
        <v>0.63466369125950006</v>
      </c>
      <c r="O714" s="12" t="s">
        <v>6447</v>
      </c>
      <c r="P714" s="307">
        <v>13.78</v>
      </c>
      <c r="R714" s="12" t="s">
        <v>6447</v>
      </c>
      <c r="S714" s="308">
        <v>0.61</v>
      </c>
      <c r="T714" s="308">
        <v>0.94</v>
      </c>
    </row>
    <row r="715" spans="1:20" x14ac:dyDescent="0.2">
      <c r="A715" s="12" t="s">
        <v>6448</v>
      </c>
      <c r="B715" s="306">
        <v>-11.85</v>
      </c>
      <c r="C715" s="306">
        <v>40.050000000000004</v>
      </c>
      <c r="D715" s="306">
        <v>16.299999999999994</v>
      </c>
      <c r="E715" s="306">
        <v>51.949999999999996</v>
      </c>
      <c r="F715" s="306">
        <v>-35.600000000000009</v>
      </c>
      <c r="H715" s="12" t="s">
        <v>6448</v>
      </c>
      <c r="I715" s="307">
        <v>0.85755910587450002</v>
      </c>
      <c r="J715" s="307">
        <v>0.70843221649549992</v>
      </c>
      <c r="K715" s="307">
        <v>0.76057893261099996</v>
      </c>
      <c r="L715" s="307">
        <v>0.84293258793949999</v>
      </c>
      <c r="M715" s="307">
        <v>0.80255067972850003</v>
      </c>
      <c r="O715" s="12" t="s">
        <v>6448</v>
      </c>
      <c r="P715" s="307">
        <v>15.37</v>
      </c>
      <c r="R715" s="12" t="s">
        <v>6448</v>
      </c>
      <c r="S715" s="308">
        <v>0.61</v>
      </c>
      <c r="T715" s="308">
        <v>0.94</v>
      </c>
    </row>
    <row r="716" spans="1:20" x14ac:dyDescent="0.2">
      <c r="A716" s="12" t="s">
        <v>6449</v>
      </c>
      <c r="B716" s="306">
        <v>244.8</v>
      </c>
      <c r="C716" s="306">
        <v>207.7</v>
      </c>
      <c r="D716" s="306">
        <v>23.750000000000004</v>
      </c>
      <c r="E716" s="306">
        <v>29.650000000000002</v>
      </c>
      <c r="F716" s="306">
        <v>-32.6</v>
      </c>
      <c r="H716" s="12" t="s">
        <v>6449</v>
      </c>
      <c r="I716" s="307">
        <v>2.3602748397875004</v>
      </c>
      <c r="J716" s="307">
        <v>2.517986859259</v>
      </c>
      <c r="K716" s="307">
        <v>2.5265719893509999</v>
      </c>
      <c r="L716" s="307">
        <v>2.6108334513670002</v>
      </c>
      <c r="M716" s="307">
        <v>2.4935033401069999</v>
      </c>
      <c r="O716" s="12" t="s">
        <v>6449</v>
      </c>
      <c r="P716" s="307">
        <v>5.42</v>
      </c>
      <c r="R716" s="12" t="s">
        <v>6449</v>
      </c>
      <c r="S716" s="308">
        <v>0.98</v>
      </c>
      <c r="T716" s="308">
        <v>1</v>
      </c>
    </row>
    <row r="717" spans="1:20" x14ac:dyDescent="0.2">
      <c r="A717" s="12" t="s">
        <v>6450</v>
      </c>
      <c r="B717" s="306">
        <v>-32.65</v>
      </c>
      <c r="C717" s="306">
        <v>8.9499999999999993</v>
      </c>
      <c r="D717" s="306">
        <v>-89.05</v>
      </c>
      <c r="E717" s="306">
        <v>-129.1</v>
      </c>
      <c r="F717" s="306">
        <v>-48.95</v>
      </c>
      <c r="H717" s="12" t="s">
        <v>6450</v>
      </c>
      <c r="I717" s="307">
        <v>3.9990807840510003</v>
      </c>
      <c r="J717" s="307">
        <v>3.7958993718689999</v>
      </c>
      <c r="K717" s="307">
        <v>3.6531318381134996</v>
      </c>
      <c r="L717" s="307">
        <v>3.7857244028709998</v>
      </c>
      <c r="M717" s="307">
        <v>4.072531341506</v>
      </c>
      <c r="O717" s="12" t="s">
        <v>6450</v>
      </c>
      <c r="P717" s="307">
        <v>2.59</v>
      </c>
      <c r="R717" s="12" t="s">
        <v>6450</v>
      </c>
      <c r="S717" s="308">
        <v>0.98</v>
      </c>
      <c r="T717" s="308">
        <v>1</v>
      </c>
    </row>
    <row r="718" spans="1:20" x14ac:dyDescent="0.2">
      <c r="A718" s="12" t="s">
        <v>6451</v>
      </c>
      <c r="B718" s="306">
        <v>19.3</v>
      </c>
      <c r="C718" s="306">
        <v>62.35</v>
      </c>
      <c r="D718" s="306">
        <v>-48.949999999999996</v>
      </c>
      <c r="E718" s="306">
        <v>-40.050000000000004</v>
      </c>
      <c r="F718" s="306">
        <v>-37.099999999999994</v>
      </c>
      <c r="H718" s="12" t="s">
        <v>6451</v>
      </c>
      <c r="I718" s="307">
        <v>3.3199016034244999</v>
      </c>
      <c r="J718" s="307">
        <v>3.1615536483910001</v>
      </c>
      <c r="K718" s="307">
        <v>2.9542386550540001</v>
      </c>
      <c r="L718" s="307">
        <v>3.0194220501985001</v>
      </c>
      <c r="M718" s="307">
        <v>3.2057511699764998</v>
      </c>
      <c r="O718" s="12" t="s">
        <v>6451</v>
      </c>
      <c r="P718" s="307">
        <v>3.53</v>
      </c>
      <c r="R718" s="12" t="s">
        <v>6451</v>
      </c>
      <c r="S718" s="308">
        <v>0.98</v>
      </c>
      <c r="T718" s="308">
        <v>1</v>
      </c>
    </row>
    <row r="719" spans="1:20" x14ac:dyDescent="0.2">
      <c r="A719" s="12" t="s">
        <v>6452</v>
      </c>
      <c r="B719" s="306">
        <v>123.14999999999999</v>
      </c>
      <c r="C719" s="306">
        <v>121.7</v>
      </c>
      <c r="D719" s="306">
        <v>-26.700000000000003</v>
      </c>
      <c r="E719" s="306">
        <v>-80.100000000000009</v>
      </c>
      <c r="F719" s="306">
        <v>-68.249999999999986</v>
      </c>
      <c r="H719" s="12" t="s">
        <v>6452</v>
      </c>
      <c r="I719" s="307">
        <v>2.8063836367994996</v>
      </c>
      <c r="J719" s="307">
        <v>3.3068649243959998</v>
      </c>
      <c r="K719" s="307">
        <v>3.2137003645064999</v>
      </c>
      <c r="L719" s="307">
        <v>3.3606014794174999</v>
      </c>
      <c r="M719" s="307">
        <v>3.2928743420235</v>
      </c>
      <c r="O719" s="12" t="s">
        <v>6452</v>
      </c>
      <c r="P719" s="307">
        <v>5.7</v>
      </c>
      <c r="R719" s="12" t="s">
        <v>6452</v>
      </c>
      <c r="S719" s="308">
        <v>0.66</v>
      </c>
      <c r="T719" s="308">
        <v>0.99</v>
      </c>
    </row>
    <row r="720" spans="1:20" x14ac:dyDescent="0.2">
      <c r="A720" s="12" t="s">
        <v>6453</v>
      </c>
      <c r="B720" s="306">
        <v>-158.79999999999998</v>
      </c>
      <c r="C720" s="306">
        <v>-129.1</v>
      </c>
      <c r="D720" s="306">
        <v>-5.9499999999999833</v>
      </c>
      <c r="E720" s="306">
        <v>-187</v>
      </c>
      <c r="F720" s="306">
        <v>-238.9</v>
      </c>
      <c r="H720" s="12" t="s">
        <v>6453</v>
      </c>
      <c r="I720" s="307">
        <v>3.9606066825264996</v>
      </c>
      <c r="J720" s="307">
        <v>4.6299288619355004</v>
      </c>
      <c r="K720" s="307">
        <v>4.6003578582845002</v>
      </c>
      <c r="L720" s="307">
        <v>4.5714227901959994</v>
      </c>
      <c r="M720" s="307">
        <v>4.7415355531334997</v>
      </c>
      <c r="O720" s="12" t="s">
        <v>6453</v>
      </c>
      <c r="P720" s="307">
        <v>3.65</v>
      </c>
      <c r="R720" s="12" t="s">
        <v>6453</v>
      </c>
      <c r="S720" s="308">
        <v>0.66</v>
      </c>
      <c r="T720" s="308">
        <v>0.99</v>
      </c>
    </row>
    <row r="721" spans="1:20" x14ac:dyDescent="0.2">
      <c r="A721" s="12" t="s">
        <v>6454</v>
      </c>
      <c r="B721" s="306">
        <v>-26.700000000000003</v>
      </c>
      <c r="C721" s="306">
        <v>19.25</v>
      </c>
      <c r="D721" s="306">
        <v>-89</v>
      </c>
      <c r="E721" s="306">
        <v>-169.15</v>
      </c>
      <c r="F721" s="306">
        <v>-54.900000000000006</v>
      </c>
      <c r="H721" s="12" t="s">
        <v>6454</v>
      </c>
      <c r="I721" s="307">
        <v>4.0105276241735002</v>
      </c>
      <c r="J721" s="307">
        <v>4.3208641786169997</v>
      </c>
      <c r="K721" s="307">
        <v>4.0308775621699997</v>
      </c>
      <c r="L721" s="307">
        <v>4.0604485658204998</v>
      </c>
      <c r="M721" s="307">
        <v>4.1459818989614998</v>
      </c>
      <c r="O721" s="12" t="s">
        <v>6454</v>
      </c>
      <c r="P721" s="307">
        <v>2.4300000000000002</v>
      </c>
      <c r="R721" s="12" t="s">
        <v>6454</v>
      </c>
      <c r="S721" s="308">
        <v>1</v>
      </c>
      <c r="T721" s="308">
        <v>1</v>
      </c>
    </row>
    <row r="722" spans="1:20" x14ac:dyDescent="0.2">
      <c r="A722" s="12" t="s">
        <v>6455</v>
      </c>
      <c r="B722" s="306">
        <v>385.79999999999995</v>
      </c>
      <c r="C722" s="306">
        <v>330.9</v>
      </c>
      <c r="D722" s="306">
        <v>124.6</v>
      </c>
      <c r="E722" s="306">
        <v>43.050000000000004</v>
      </c>
      <c r="F722" s="306">
        <v>44.5</v>
      </c>
      <c r="H722" s="12" t="s">
        <v>6455</v>
      </c>
      <c r="I722" s="307">
        <v>0.75262973808099998</v>
      </c>
      <c r="J722" s="307">
        <v>0.79301164629249998</v>
      </c>
      <c r="K722" s="307">
        <v>0.7516758347375001</v>
      </c>
      <c r="L722" s="307">
        <v>0.79460148519899998</v>
      </c>
      <c r="M722" s="307">
        <v>0.76534844932899992</v>
      </c>
      <c r="O722" s="12" t="s">
        <v>6455</v>
      </c>
      <c r="P722" s="307">
        <v>6.95</v>
      </c>
      <c r="R722" s="12" t="s">
        <v>6455</v>
      </c>
      <c r="S722" s="308">
        <v>0.84</v>
      </c>
      <c r="T722" s="308">
        <v>1</v>
      </c>
    </row>
    <row r="723" spans="1:20" x14ac:dyDescent="0.2">
      <c r="A723" s="12" t="s">
        <v>6456</v>
      </c>
      <c r="B723" s="306">
        <v>215.15</v>
      </c>
      <c r="C723" s="306">
        <v>192.85</v>
      </c>
      <c r="D723" s="306">
        <v>53.45</v>
      </c>
      <c r="E723" s="306">
        <v>7.4</v>
      </c>
      <c r="F723" s="306">
        <v>28.200000000000003</v>
      </c>
      <c r="H723" s="12" t="s">
        <v>6456</v>
      </c>
      <c r="I723" s="307">
        <v>0.73355167120950004</v>
      </c>
      <c r="J723" s="307">
        <v>0.74468054355150004</v>
      </c>
      <c r="K723" s="307">
        <v>0.68490260068749997</v>
      </c>
      <c r="L723" s="307">
        <v>0.72910012227300003</v>
      </c>
      <c r="M723" s="307">
        <v>0.73832118792750001</v>
      </c>
      <c r="O723" s="12" t="s">
        <v>6456</v>
      </c>
      <c r="P723" s="307">
        <v>6.45</v>
      </c>
      <c r="R723" s="12" t="s">
        <v>6456</v>
      </c>
      <c r="S723" s="308">
        <v>0.84</v>
      </c>
      <c r="T723" s="308">
        <v>1</v>
      </c>
    </row>
    <row r="724" spans="1:20" x14ac:dyDescent="0.2">
      <c r="A724" s="12" t="s">
        <v>6457</v>
      </c>
      <c r="B724" s="306">
        <v>278.95000000000005</v>
      </c>
      <c r="C724" s="306">
        <v>316.05</v>
      </c>
      <c r="D724" s="306">
        <v>97.9</v>
      </c>
      <c r="E724" s="306">
        <v>72.7</v>
      </c>
      <c r="F724" s="306">
        <v>59.35</v>
      </c>
      <c r="H724" s="12" t="s">
        <v>6457</v>
      </c>
      <c r="I724" s="307">
        <v>0.76121486817350004</v>
      </c>
      <c r="J724" s="307">
        <v>0.87504733384050004</v>
      </c>
      <c r="K724" s="307">
        <v>0.78410854841950006</v>
      </c>
      <c r="L724" s="307">
        <v>0.85278958915700009</v>
      </c>
      <c r="M724" s="307">
        <v>0.87250359159049995</v>
      </c>
      <c r="O724" s="12" t="s">
        <v>6457</v>
      </c>
      <c r="P724" s="307">
        <v>6.07</v>
      </c>
      <c r="R724" s="12" t="s">
        <v>6457</v>
      </c>
      <c r="S724" s="308">
        <v>0.94</v>
      </c>
      <c r="T724" s="308">
        <v>1</v>
      </c>
    </row>
    <row r="725" spans="1:20" x14ac:dyDescent="0.2">
      <c r="A725" s="12" t="s">
        <v>6458</v>
      </c>
      <c r="B725" s="306">
        <v>170.6</v>
      </c>
      <c r="C725" s="306">
        <v>181</v>
      </c>
      <c r="D725" s="306">
        <v>43</v>
      </c>
      <c r="E725" s="306">
        <v>26.700000000000003</v>
      </c>
      <c r="F725" s="306">
        <v>35.6</v>
      </c>
      <c r="H725" s="12" t="s">
        <v>6458</v>
      </c>
      <c r="I725" s="307">
        <v>0.82544435997450005</v>
      </c>
      <c r="J725" s="307">
        <v>0.86455439706049997</v>
      </c>
      <c r="K725" s="307">
        <v>0.77456951498350002</v>
      </c>
      <c r="L725" s="307">
        <v>0.82162874660000007</v>
      </c>
      <c r="M725" s="307">
        <v>0.85787707365599997</v>
      </c>
      <c r="O725" s="12" t="s">
        <v>6458</v>
      </c>
      <c r="P725" s="307">
        <v>5.66</v>
      </c>
      <c r="R725" s="12" t="s">
        <v>6458</v>
      </c>
      <c r="S725" s="308">
        <v>0.94</v>
      </c>
      <c r="T725" s="308">
        <v>1</v>
      </c>
    </row>
    <row r="726" spans="1:20" x14ac:dyDescent="0.2">
      <c r="A726" s="12" t="s">
        <v>6459</v>
      </c>
      <c r="B726" s="306">
        <v>94.949999999999989</v>
      </c>
      <c r="C726" s="306">
        <v>336.84999999999997</v>
      </c>
      <c r="D726" s="306">
        <v>178.04999999999998</v>
      </c>
      <c r="E726" s="306">
        <v>86.05</v>
      </c>
      <c r="F726" s="306">
        <v>74.2</v>
      </c>
      <c r="H726" s="12" t="s">
        <v>6459</v>
      </c>
      <c r="I726" s="307">
        <v>1.343731843317</v>
      </c>
      <c r="J726" s="307">
        <v>1.447707307767</v>
      </c>
      <c r="K726" s="307">
        <v>1.355496651221</v>
      </c>
      <c r="L726" s="307">
        <v>1.4938126360399999</v>
      </c>
      <c r="M726" s="307">
        <v>1.4693291168879998</v>
      </c>
      <c r="O726" s="12" t="s">
        <v>6459</v>
      </c>
      <c r="P726" s="307">
        <v>4.08</v>
      </c>
      <c r="R726" s="12" t="s">
        <v>6459</v>
      </c>
      <c r="S726" s="308">
        <v>0.92</v>
      </c>
      <c r="T726" s="308">
        <v>1</v>
      </c>
    </row>
    <row r="727" spans="1:20" x14ac:dyDescent="0.2">
      <c r="A727" s="12" t="s">
        <v>6460</v>
      </c>
      <c r="B727" s="306">
        <v>31.15</v>
      </c>
      <c r="C727" s="306">
        <v>189.95000000000002</v>
      </c>
      <c r="D727" s="306">
        <v>89</v>
      </c>
      <c r="E727" s="306">
        <v>34.15</v>
      </c>
      <c r="F727" s="306">
        <v>43.05</v>
      </c>
      <c r="H727" s="12" t="s">
        <v>6460</v>
      </c>
      <c r="I727" s="307">
        <v>1.2928569983265001</v>
      </c>
      <c r="J727" s="307">
        <v>1.2947648050135001</v>
      </c>
      <c r="K727" s="307">
        <v>1.2085955363104999</v>
      </c>
      <c r="L727" s="307">
        <v>1.3141608396665001</v>
      </c>
      <c r="M727" s="307">
        <v>1.2985804183875</v>
      </c>
      <c r="O727" s="12" t="s">
        <v>6460</v>
      </c>
      <c r="P727" s="307">
        <v>3.85</v>
      </c>
      <c r="R727" s="12" t="s">
        <v>6460</v>
      </c>
      <c r="S727" s="308">
        <v>0.92</v>
      </c>
      <c r="T727" s="308">
        <v>1</v>
      </c>
    </row>
    <row r="728" spans="1:20" x14ac:dyDescent="0.2">
      <c r="A728" s="12" t="s">
        <v>6461</v>
      </c>
      <c r="B728" s="306">
        <v>51.949999999999996</v>
      </c>
      <c r="C728" s="306">
        <v>311.59999999999997</v>
      </c>
      <c r="D728" s="306">
        <v>160.25</v>
      </c>
      <c r="E728" s="306">
        <v>87.55</v>
      </c>
      <c r="F728" s="306">
        <v>75.7</v>
      </c>
      <c r="H728" s="12" t="s">
        <v>6461</v>
      </c>
      <c r="I728" s="307">
        <v>1.1043021040795</v>
      </c>
      <c r="J728" s="307">
        <v>1.2340329588054999</v>
      </c>
      <c r="K728" s="307">
        <v>1.0957169739874999</v>
      </c>
      <c r="L728" s="307">
        <v>1.2241759575889999</v>
      </c>
      <c r="M728" s="307">
        <v>1.2795023515164998</v>
      </c>
      <c r="O728" s="12" t="s">
        <v>6461</v>
      </c>
      <c r="P728" s="307">
        <v>4</v>
      </c>
      <c r="R728" s="12" t="s">
        <v>6461</v>
      </c>
      <c r="S728" s="308">
        <v>0.9</v>
      </c>
      <c r="T728" s="308">
        <v>1</v>
      </c>
    </row>
    <row r="729" spans="1:20" x14ac:dyDescent="0.2">
      <c r="A729" s="12" t="s">
        <v>6462</v>
      </c>
      <c r="B729" s="306">
        <v>22.25</v>
      </c>
      <c r="C729" s="306">
        <v>142.44999999999999</v>
      </c>
      <c r="D729" s="306">
        <v>48.95</v>
      </c>
      <c r="E729" s="306">
        <v>23.75</v>
      </c>
      <c r="F729" s="306">
        <v>28.200000000000003</v>
      </c>
      <c r="H729" s="12" t="s">
        <v>6462</v>
      </c>
      <c r="I729" s="307">
        <v>1.2448438633665</v>
      </c>
      <c r="J729" s="307">
        <v>1.2798203192975</v>
      </c>
      <c r="K729" s="307">
        <v>1.171393305911</v>
      </c>
      <c r="L729" s="307">
        <v>1.2531110256775</v>
      </c>
      <c r="M729" s="307">
        <v>1.2992163539504999</v>
      </c>
      <c r="O729" s="12" t="s">
        <v>6462</v>
      </c>
      <c r="P729" s="307">
        <v>3.93</v>
      </c>
      <c r="R729" s="12" t="s">
        <v>6462</v>
      </c>
      <c r="S729" s="308">
        <v>0.9</v>
      </c>
      <c r="T729" s="308">
        <v>1</v>
      </c>
    </row>
    <row r="730" spans="1:20" x14ac:dyDescent="0.2">
      <c r="A730" s="12" t="s">
        <v>6463</v>
      </c>
      <c r="B730" s="306">
        <v>215.15</v>
      </c>
      <c r="C730" s="306">
        <v>129.1</v>
      </c>
      <c r="D730" s="306">
        <v>26.700000000000003</v>
      </c>
      <c r="E730" s="306">
        <v>2.9999999999999991</v>
      </c>
      <c r="F730" s="306">
        <v>32.65</v>
      </c>
      <c r="H730" s="12" t="s">
        <v>6463</v>
      </c>
      <c r="I730" s="307">
        <v>0.55072019702450004</v>
      </c>
      <c r="J730" s="307">
        <v>0.55135613258649996</v>
      </c>
      <c r="K730" s="307">
        <v>0.54213506693199998</v>
      </c>
      <c r="L730" s="307">
        <v>0.53609367908950001</v>
      </c>
      <c r="M730" s="307">
        <v>0.543088970276</v>
      </c>
      <c r="O730" s="12" t="s">
        <v>6463</v>
      </c>
      <c r="P730" s="307">
        <v>6.91</v>
      </c>
      <c r="R730" s="12" t="s">
        <v>6463</v>
      </c>
      <c r="S730" s="308">
        <v>0.74</v>
      </c>
      <c r="T730" s="308">
        <v>1</v>
      </c>
    </row>
    <row r="731" spans="1:20" x14ac:dyDescent="0.2">
      <c r="A731" s="12" t="s">
        <v>6464</v>
      </c>
      <c r="B731" s="306">
        <v>307.15000000000003</v>
      </c>
      <c r="C731" s="306">
        <v>170.65</v>
      </c>
      <c r="D731" s="306">
        <v>53.449999999999996</v>
      </c>
      <c r="E731" s="306">
        <v>7.45</v>
      </c>
      <c r="F731" s="306">
        <v>22.25</v>
      </c>
      <c r="H731" s="12" t="s">
        <v>6464</v>
      </c>
      <c r="I731" s="307">
        <v>0.74054696239600004</v>
      </c>
      <c r="J731" s="307">
        <v>0.71383766877599997</v>
      </c>
      <c r="K731" s="307">
        <v>0.68108698731349993</v>
      </c>
      <c r="L731" s="307">
        <v>0.65088004809950006</v>
      </c>
      <c r="M731" s="307">
        <v>0.68013308396950001</v>
      </c>
      <c r="O731" s="12" t="s">
        <v>6464</v>
      </c>
      <c r="P731" s="307">
        <v>7.16</v>
      </c>
      <c r="R731" s="12" t="s">
        <v>6464</v>
      </c>
      <c r="S731" s="308">
        <v>0.78</v>
      </c>
      <c r="T731" s="308">
        <v>1</v>
      </c>
    </row>
    <row r="732" spans="1:20" x14ac:dyDescent="0.2">
      <c r="A732" s="12" t="s">
        <v>6465</v>
      </c>
      <c r="B732" s="306">
        <v>537.15</v>
      </c>
      <c r="C732" s="306">
        <v>249.24999999999997</v>
      </c>
      <c r="D732" s="306">
        <v>87.55</v>
      </c>
      <c r="E732" s="306">
        <v>38.550000000000004</v>
      </c>
      <c r="F732" s="306">
        <v>51.949999999999996</v>
      </c>
      <c r="H732" s="12" t="s">
        <v>6465</v>
      </c>
      <c r="I732" s="307">
        <v>0.61177001101350004</v>
      </c>
      <c r="J732" s="307">
        <v>0.57933729733200001</v>
      </c>
      <c r="K732" s="307">
        <v>0.53895538912000007</v>
      </c>
      <c r="L732" s="307">
        <v>0.53959132468249993</v>
      </c>
      <c r="M732" s="307">
        <v>0.52496480674799995</v>
      </c>
      <c r="O732" s="12" t="s">
        <v>6465</v>
      </c>
      <c r="P732" s="307">
        <v>7.62</v>
      </c>
      <c r="R732" s="12" t="s">
        <v>6465</v>
      </c>
      <c r="S732" s="308">
        <v>0.77</v>
      </c>
      <c r="T732" s="308">
        <v>1</v>
      </c>
    </row>
    <row r="733" spans="1:20" x14ac:dyDescent="0.2">
      <c r="A733" s="12" t="s">
        <v>6466</v>
      </c>
      <c r="B733" s="306">
        <v>216.65</v>
      </c>
      <c r="C733" s="306">
        <v>192.9</v>
      </c>
      <c r="D733" s="306">
        <v>83.100000000000009</v>
      </c>
      <c r="E733" s="306">
        <v>50.45</v>
      </c>
      <c r="F733" s="306">
        <v>-1.5</v>
      </c>
      <c r="H733" s="12" t="s">
        <v>6466</v>
      </c>
      <c r="I733" s="307">
        <v>0.37043246508850003</v>
      </c>
      <c r="J733" s="307">
        <v>0.33482007359499999</v>
      </c>
      <c r="K733" s="307">
        <v>0.29539206872750001</v>
      </c>
      <c r="L733" s="307">
        <v>0.2810835185735</v>
      </c>
      <c r="M733" s="307">
        <v>0.27472416295000002</v>
      </c>
      <c r="O733" s="12" t="s">
        <v>6466</v>
      </c>
      <c r="P733" s="307">
        <v>7.34</v>
      </c>
      <c r="R733" s="12" t="s">
        <v>6466</v>
      </c>
      <c r="S733" s="308">
        <v>0.77</v>
      </c>
      <c r="T733" s="308">
        <v>1</v>
      </c>
    </row>
    <row r="734" spans="1:20" x14ac:dyDescent="0.2">
      <c r="A734" s="12" t="s">
        <v>6467</v>
      </c>
      <c r="B734" s="306">
        <v>-106.8</v>
      </c>
      <c r="C734" s="306">
        <v>-20.799999999999997</v>
      </c>
      <c r="D734" s="306">
        <v>-71.250000000000014</v>
      </c>
      <c r="E734" s="306">
        <v>41.550000000000004</v>
      </c>
      <c r="F734" s="306">
        <v>-60.85</v>
      </c>
      <c r="H734" s="12" t="s">
        <v>6467</v>
      </c>
      <c r="I734" s="307">
        <v>1.73928376312</v>
      </c>
      <c r="J734" s="307">
        <v>2.0508921886875</v>
      </c>
      <c r="K734" s="307">
        <v>2.1294302306424999</v>
      </c>
      <c r="L734" s="307">
        <v>2.2842805400824999</v>
      </c>
      <c r="M734" s="307">
        <v>2.2089221759400002</v>
      </c>
      <c r="O734" s="12" t="s">
        <v>6467</v>
      </c>
      <c r="P734" s="307">
        <v>10.52</v>
      </c>
      <c r="R734" s="12" t="s">
        <v>6467</v>
      </c>
      <c r="S734" s="308">
        <v>0.94</v>
      </c>
      <c r="T734" s="308">
        <v>1</v>
      </c>
    </row>
    <row r="735" spans="1:20" x14ac:dyDescent="0.2">
      <c r="A735" s="12" t="s">
        <v>6468</v>
      </c>
      <c r="B735" s="306">
        <v>-135.05000000000001</v>
      </c>
      <c r="C735" s="306">
        <v>-54.900000000000006</v>
      </c>
      <c r="D735" s="306">
        <v>-103.85</v>
      </c>
      <c r="E735" s="306">
        <v>48.95</v>
      </c>
      <c r="F735" s="306">
        <v>-37.1</v>
      </c>
      <c r="H735" s="12" t="s">
        <v>6468</v>
      </c>
      <c r="I735" s="307">
        <v>0.95326740801349996</v>
      </c>
      <c r="J735" s="307">
        <v>1.0661459703365002</v>
      </c>
      <c r="K735" s="307">
        <v>1.1812503071280001</v>
      </c>
      <c r="L735" s="307">
        <v>1.2969905794815</v>
      </c>
      <c r="M735" s="307">
        <v>1.3186123886029999</v>
      </c>
      <c r="O735" s="12" t="s">
        <v>6468</v>
      </c>
      <c r="P735" s="307">
        <v>8.81</v>
      </c>
      <c r="R735" s="12" t="s">
        <v>6468</v>
      </c>
      <c r="S735" s="308">
        <v>0.94</v>
      </c>
      <c r="T735" s="308">
        <v>1</v>
      </c>
    </row>
    <row r="736" spans="1:20" x14ac:dyDescent="0.2">
      <c r="A736" s="12" t="s">
        <v>6469</v>
      </c>
      <c r="B736" s="306">
        <v>-47.449999999999996</v>
      </c>
      <c r="C736" s="306">
        <v>-19.299999999999997</v>
      </c>
      <c r="D736" s="306">
        <v>-28.150000000000002</v>
      </c>
      <c r="E736" s="306">
        <v>16.299999999999997</v>
      </c>
      <c r="F736" s="306">
        <v>-78.649999999999991</v>
      </c>
      <c r="H736" s="12" t="s">
        <v>6469</v>
      </c>
      <c r="I736" s="307">
        <v>3.6833387773275001</v>
      </c>
      <c r="J736" s="307">
        <v>4.1780966448615002</v>
      </c>
      <c r="K736" s="307">
        <v>4.1548849968345003</v>
      </c>
      <c r="L736" s="307">
        <v>4.6464631865574999</v>
      </c>
      <c r="M736" s="307">
        <v>4.4044897050704996</v>
      </c>
      <c r="O736" s="12" t="s">
        <v>6469</v>
      </c>
      <c r="P736" s="307">
        <v>9.4499999999999993</v>
      </c>
      <c r="R736" s="12" t="s">
        <v>6469</v>
      </c>
      <c r="S736" s="308">
        <v>0.6</v>
      </c>
      <c r="T736" s="308">
        <v>0.97</v>
      </c>
    </row>
    <row r="737" spans="1:20" x14ac:dyDescent="0.2">
      <c r="A737" s="12" t="s">
        <v>6470</v>
      </c>
      <c r="B737" s="306">
        <v>-23.750000000000007</v>
      </c>
      <c r="C737" s="306">
        <v>29.65</v>
      </c>
      <c r="D737" s="306">
        <v>-10.400000000000002</v>
      </c>
      <c r="E737" s="306">
        <v>20.8</v>
      </c>
      <c r="F737" s="306">
        <v>-37.1</v>
      </c>
      <c r="H737" s="12" t="s">
        <v>6470</v>
      </c>
      <c r="I737" s="307">
        <v>2.6658418775129999</v>
      </c>
      <c r="J737" s="307">
        <v>2.8982763255644999</v>
      </c>
      <c r="K737" s="307">
        <v>2.8699771930380003</v>
      </c>
      <c r="L737" s="307">
        <v>3.074748444126</v>
      </c>
      <c r="M737" s="307">
        <v>2.9768143675185001</v>
      </c>
      <c r="O737" s="12" t="s">
        <v>6470</v>
      </c>
      <c r="P737" s="307">
        <v>8.86</v>
      </c>
      <c r="R737" s="12" t="s">
        <v>6470</v>
      </c>
      <c r="S737" s="308">
        <v>0.6</v>
      </c>
      <c r="T737" s="308">
        <v>0.97</v>
      </c>
    </row>
    <row r="738" spans="1:20" x14ac:dyDescent="0.2">
      <c r="A738" s="12" t="s">
        <v>6471</v>
      </c>
      <c r="B738" s="306">
        <v>-35.599999999999994</v>
      </c>
      <c r="C738" s="306">
        <v>28.2</v>
      </c>
      <c r="D738" s="306">
        <v>-1.45</v>
      </c>
      <c r="E738" s="306">
        <v>22.25</v>
      </c>
      <c r="F738" s="306">
        <v>-40.050000000000004</v>
      </c>
      <c r="H738" s="12" t="s">
        <v>6471</v>
      </c>
      <c r="I738" s="307">
        <v>1.207959600748</v>
      </c>
      <c r="J738" s="307">
        <v>1.416228497429</v>
      </c>
      <c r="K738" s="307">
        <v>1.2340329588054999</v>
      </c>
      <c r="L738" s="307">
        <v>1.3946066883074999</v>
      </c>
      <c r="M738" s="307">
        <v>1.4279933053330001</v>
      </c>
      <c r="O738" s="12" t="s">
        <v>6471</v>
      </c>
      <c r="P738" s="307">
        <v>9.65</v>
      </c>
      <c r="R738" s="12" t="s">
        <v>6471</v>
      </c>
      <c r="S738" s="308">
        <v>0.6</v>
      </c>
      <c r="T738" s="308">
        <v>0.97</v>
      </c>
    </row>
    <row r="739" spans="1:20" x14ac:dyDescent="0.2">
      <c r="A739" s="12" t="s">
        <v>6472</v>
      </c>
      <c r="B739" s="306">
        <v>-19.300000000000004</v>
      </c>
      <c r="C739" s="306">
        <v>23.75</v>
      </c>
      <c r="D739" s="306">
        <v>17.8</v>
      </c>
      <c r="E739" s="306">
        <v>2.9499999999999993</v>
      </c>
      <c r="F739" s="306">
        <v>4.4500000000000011</v>
      </c>
      <c r="H739" s="12" t="s">
        <v>6472</v>
      </c>
      <c r="I739" s="307">
        <v>0.4779055751315</v>
      </c>
      <c r="J739" s="307">
        <v>0.4763157362255</v>
      </c>
      <c r="K739" s="307">
        <v>0.51478983774999998</v>
      </c>
      <c r="L739" s="307">
        <v>0.52846245234099998</v>
      </c>
      <c r="M739" s="307">
        <v>0.47822354291250002</v>
      </c>
      <c r="O739" s="12" t="s">
        <v>6472</v>
      </c>
      <c r="P739" s="307">
        <v>13.13</v>
      </c>
      <c r="R739" s="12" t="s">
        <v>6472</v>
      </c>
      <c r="S739" s="308">
        <v>1</v>
      </c>
      <c r="T739" s="308">
        <v>1</v>
      </c>
    </row>
    <row r="740" spans="1:20" x14ac:dyDescent="0.2">
      <c r="A740" s="12" t="s">
        <v>6473</v>
      </c>
      <c r="B740" s="306">
        <v>106.85</v>
      </c>
      <c r="C740" s="306">
        <v>195.85000000000002</v>
      </c>
      <c r="D740" s="306">
        <v>38.6</v>
      </c>
      <c r="E740" s="306">
        <v>111.3</v>
      </c>
      <c r="F740" s="306">
        <v>50.449999999999996</v>
      </c>
      <c r="H740" s="12" t="s">
        <v>6473</v>
      </c>
      <c r="I740" s="307">
        <v>1.115430976421</v>
      </c>
      <c r="J740" s="307">
        <v>1.085224037208</v>
      </c>
      <c r="K740" s="307">
        <v>1.016225028689</v>
      </c>
      <c r="L740" s="307">
        <v>1.174255015942</v>
      </c>
      <c r="M740" s="307">
        <v>1.0499296134954998</v>
      </c>
      <c r="O740" s="12" t="s">
        <v>6473</v>
      </c>
      <c r="P740" s="307">
        <v>6.63</v>
      </c>
      <c r="R740" s="12" t="s">
        <v>6473</v>
      </c>
      <c r="S740" s="308">
        <v>0.94</v>
      </c>
      <c r="T740" s="308">
        <v>1</v>
      </c>
    </row>
    <row r="741" spans="1:20" x14ac:dyDescent="0.2">
      <c r="A741" s="12" t="s">
        <v>6474</v>
      </c>
      <c r="B741" s="306">
        <v>69.75</v>
      </c>
      <c r="C741" s="306">
        <v>151.35</v>
      </c>
      <c r="D741" s="306">
        <v>19.3</v>
      </c>
      <c r="E741" s="306">
        <v>89.05</v>
      </c>
      <c r="F741" s="306">
        <v>46</v>
      </c>
      <c r="H741" s="12" t="s">
        <v>6474</v>
      </c>
      <c r="I741" s="307">
        <v>1.0499296134955001</v>
      </c>
      <c r="J741" s="307">
        <v>1.0302156110614999</v>
      </c>
      <c r="K741" s="307">
        <v>0.96217050588700004</v>
      </c>
      <c r="L741" s="307">
        <v>1.1472277545405001</v>
      </c>
      <c r="M741" s="307">
        <v>1.01368128644</v>
      </c>
      <c r="O741" s="12" t="s">
        <v>6474</v>
      </c>
      <c r="P741" s="307">
        <v>6.56</v>
      </c>
      <c r="R741" s="12" t="s">
        <v>6474</v>
      </c>
      <c r="S741" s="308">
        <v>0.94</v>
      </c>
      <c r="T741" s="308">
        <v>1</v>
      </c>
    </row>
    <row r="742" spans="1:20" x14ac:dyDescent="0.2">
      <c r="A742" s="12" t="s">
        <v>6475</v>
      </c>
      <c r="B742" s="306">
        <v>-158.79999999999998</v>
      </c>
      <c r="C742" s="306">
        <v>-154.29999999999998</v>
      </c>
      <c r="D742" s="306">
        <v>-158.79999999999998</v>
      </c>
      <c r="E742" s="306">
        <v>-151.35000000000002</v>
      </c>
      <c r="F742" s="306">
        <v>-63.8</v>
      </c>
      <c r="H742" s="12" t="s">
        <v>6475</v>
      </c>
      <c r="I742" s="307">
        <v>1.7968359315155</v>
      </c>
      <c r="J742" s="307">
        <v>1.9764877278889998</v>
      </c>
      <c r="K742" s="307">
        <v>1.957409661017</v>
      </c>
      <c r="L742" s="307">
        <v>2.1555035887000003</v>
      </c>
      <c r="M742" s="307">
        <v>2.1408770707649998</v>
      </c>
      <c r="O742" s="12" t="s">
        <v>6475</v>
      </c>
      <c r="P742" s="307">
        <v>6.93</v>
      </c>
      <c r="R742" s="12" t="s">
        <v>6475</v>
      </c>
      <c r="S742" s="308">
        <v>0.94</v>
      </c>
      <c r="T742" s="308">
        <v>1</v>
      </c>
    </row>
    <row r="743" spans="1:20" x14ac:dyDescent="0.2">
      <c r="A743" s="12" t="s">
        <v>6476</v>
      </c>
      <c r="B743" s="306">
        <v>-188.4</v>
      </c>
      <c r="C743" s="306">
        <v>19.25</v>
      </c>
      <c r="D743" s="306">
        <v>-96.45</v>
      </c>
      <c r="E743" s="306">
        <v>-20.749999999999996</v>
      </c>
      <c r="F743" s="306">
        <v>-26.7</v>
      </c>
      <c r="H743" s="12" t="s">
        <v>6476</v>
      </c>
      <c r="I743" s="307">
        <v>2.2969992513305</v>
      </c>
      <c r="J743" s="307">
        <v>2.2734696355219999</v>
      </c>
      <c r="K743" s="307">
        <v>2.5272079249135002</v>
      </c>
      <c r="L743" s="307">
        <v>2.6006584823684999</v>
      </c>
      <c r="M743" s="307">
        <v>2.4477159796154999</v>
      </c>
      <c r="O743" s="12" t="s">
        <v>6476</v>
      </c>
      <c r="P743" s="307">
        <v>6.53</v>
      </c>
      <c r="R743" s="12" t="s">
        <v>6476</v>
      </c>
      <c r="S743" s="308">
        <v>0.57999999999999996</v>
      </c>
      <c r="T743" s="308">
        <v>0.94</v>
      </c>
    </row>
    <row r="744" spans="1:20" x14ac:dyDescent="0.2">
      <c r="A744" s="12" t="s">
        <v>6477</v>
      </c>
      <c r="B744" s="306">
        <v>-203.29999999999998</v>
      </c>
      <c r="C744" s="306">
        <v>-90.5</v>
      </c>
      <c r="D744" s="306">
        <v>-149.9</v>
      </c>
      <c r="E744" s="306">
        <v>-99.399999999999991</v>
      </c>
      <c r="F744" s="306">
        <v>-99.4</v>
      </c>
      <c r="H744" s="12" t="s">
        <v>6477</v>
      </c>
      <c r="I744" s="307">
        <v>1.5930185837714999</v>
      </c>
      <c r="J744" s="307">
        <v>1.5322867375640001</v>
      </c>
      <c r="K744" s="307">
        <v>1.6718745935069999</v>
      </c>
      <c r="L744" s="307">
        <v>1.8569318421604999</v>
      </c>
      <c r="M744" s="307">
        <v>1.6543863655415001</v>
      </c>
      <c r="O744" s="12" t="s">
        <v>6477</v>
      </c>
      <c r="P744" s="307">
        <v>5.41</v>
      </c>
      <c r="R744" s="12" t="s">
        <v>6477</v>
      </c>
      <c r="S744" s="308">
        <v>0.57999999999999996</v>
      </c>
      <c r="T744" s="308">
        <v>0.94</v>
      </c>
    </row>
    <row r="745" spans="1:20" x14ac:dyDescent="0.2">
      <c r="A745" s="12" t="s">
        <v>6478</v>
      </c>
      <c r="B745" s="306">
        <v>-192.9</v>
      </c>
      <c r="C745" s="306">
        <v>-49</v>
      </c>
      <c r="D745" s="306">
        <v>-84.55</v>
      </c>
      <c r="E745" s="306">
        <v>-50.45</v>
      </c>
      <c r="F745" s="306">
        <v>-86.100000000000009</v>
      </c>
      <c r="H745" s="12" t="s">
        <v>6478</v>
      </c>
      <c r="I745" s="307">
        <v>1.4378503065500001</v>
      </c>
      <c r="J745" s="307">
        <v>1.5907928093030002</v>
      </c>
      <c r="K745" s="307">
        <v>1.6903167248159998</v>
      </c>
      <c r="L745" s="307">
        <v>1.5955623260210001</v>
      </c>
      <c r="M745" s="307">
        <v>1.6795058202555</v>
      </c>
      <c r="O745" s="12" t="s">
        <v>6478</v>
      </c>
      <c r="P745" s="307">
        <v>5.6</v>
      </c>
      <c r="R745" s="12" t="s">
        <v>6478</v>
      </c>
      <c r="S745" s="308">
        <v>0.57999999999999996</v>
      </c>
      <c r="T745" s="308">
        <v>0.94</v>
      </c>
    </row>
    <row r="746" spans="1:20" x14ac:dyDescent="0.2">
      <c r="A746" s="12" t="s">
        <v>6479</v>
      </c>
      <c r="B746" s="306">
        <v>-330.9</v>
      </c>
      <c r="C746" s="306">
        <v>-227.05</v>
      </c>
      <c r="D746" s="306">
        <v>-323.5</v>
      </c>
      <c r="E746" s="306">
        <v>-161.75</v>
      </c>
      <c r="F746" s="306">
        <v>-152.85</v>
      </c>
      <c r="H746" s="12" t="s">
        <v>6479</v>
      </c>
      <c r="I746" s="307">
        <v>2.1838027212259998</v>
      </c>
      <c r="J746" s="307">
        <v>2.0130540227260001</v>
      </c>
      <c r="K746" s="307">
        <v>1.9062168482455002</v>
      </c>
      <c r="L746" s="307">
        <v>2.6461278750789998</v>
      </c>
      <c r="M746" s="307">
        <v>2.218143241595</v>
      </c>
      <c r="O746" s="12" t="s">
        <v>6479</v>
      </c>
      <c r="P746" s="307">
        <v>6.84</v>
      </c>
      <c r="R746" s="12" t="s">
        <v>6479</v>
      </c>
      <c r="S746" s="308">
        <v>1</v>
      </c>
      <c r="T746" s="308">
        <v>1</v>
      </c>
    </row>
    <row r="747" spans="1:20" x14ac:dyDescent="0.2">
      <c r="A747" s="12" t="s">
        <v>6480</v>
      </c>
      <c r="B747" s="306">
        <v>-203.29999999999998</v>
      </c>
      <c r="C747" s="306">
        <v>-74.199999999999989</v>
      </c>
      <c r="D747" s="306">
        <v>-72.7</v>
      </c>
      <c r="E747" s="306">
        <v>-16.349999999999998</v>
      </c>
      <c r="F747" s="306">
        <v>-7.4</v>
      </c>
      <c r="H747" s="12" t="s">
        <v>6480</v>
      </c>
      <c r="I747" s="307">
        <v>1.3729848791869999</v>
      </c>
      <c r="J747" s="307">
        <v>1.252157122334</v>
      </c>
      <c r="K747" s="307">
        <v>1.243889960023</v>
      </c>
      <c r="L747" s="307">
        <v>1.5065313472869999</v>
      </c>
      <c r="M747" s="307">
        <v>1.3659895880005</v>
      </c>
      <c r="O747" s="12" t="s">
        <v>6480</v>
      </c>
      <c r="P747" s="307">
        <v>7.18</v>
      </c>
      <c r="R747" s="12" t="s">
        <v>6480</v>
      </c>
      <c r="S747" s="308">
        <v>1</v>
      </c>
      <c r="T747" s="308">
        <v>1</v>
      </c>
    </row>
    <row r="748" spans="1:20" x14ac:dyDescent="0.2">
      <c r="A748" s="12" t="s">
        <v>6481</v>
      </c>
      <c r="B748" s="306">
        <v>-298.25</v>
      </c>
      <c r="C748" s="306">
        <v>-278.95000000000005</v>
      </c>
      <c r="D748" s="306">
        <v>-268.60000000000002</v>
      </c>
      <c r="E748" s="306">
        <v>-188.45000000000002</v>
      </c>
      <c r="F748" s="306">
        <v>-169.15</v>
      </c>
      <c r="H748" s="12" t="s">
        <v>6481</v>
      </c>
      <c r="I748" s="307">
        <v>1.3084374196045001</v>
      </c>
      <c r="J748" s="307">
        <v>1.249295412303</v>
      </c>
      <c r="K748" s="307">
        <v>1.2677375436125</v>
      </c>
      <c r="L748" s="307">
        <v>1.738329859776</v>
      </c>
      <c r="M748" s="307">
        <v>1.4772783114179999</v>
      </c>
      <c r="O748" s="12" t="s">
        <v>6481</v>
      </c>
      <c r="P748" s="307">
        <v>7.09</v>
      </c>
      <c r="R748" s="12" t="s">
        <v>6481</v>
      </c>
      <c r="S748" s="308">
        <v>1</v>
      </c>
      <c r="T748" s="308">
        <v>1</v>
      </c>
    </row>
    <row r="749" spans="1:20" x14ac:dyDescent="0.2">
      <c r="A749" s="12" t="s">
        <v>6482</v>
      </c>
      <c r="B749" s="306">
        <v>-38.6</v>
      </c>
      <c r="C749" s="306">
        <v>63.8</v>
      </c>
      <c r="D749" s="306">
        <v>14.8</v>
      </c>
      <c r="E749" s="306">
        <v>44.5</v>
      </c>
      <c r="F749" s="306">
        <v>22.25</v>
      </c>
      <c r="H749" s="12" t="s">
        <v>6482</v>
      </c>
      <c r="I749" s="307">
        <v>1.8963598470284999</v>
      </c>
      <c r="J749" s="307">
        <v>1.3561325867835001</v>
      </c>
      <c r="K749" s="307">
        <v>1.555816353372</v>
      </c>
      <c r="L749" s="307">
        <v>1.4985821527574998</v>
      </c>
      <c r="M749" s="307">
        <v>1.3815700092785002</v>
      </c>
      <c r="O749" s="12" t="s">
        <v>6482</v>
      </c>
      <c r="P749" s="307">
        <v>6.79</v>
      </c>
      <c r="R749" s="12" t="s">
        <v>6482</v>
      </c>
      <c r="S749" s="308">
        <v>1</v>
      </c>
      <c r="T749" s="308">
        <v>1</v>
      </c>
    </row>
    <row r="750" spans="1:20" x14ac:dyDescent="0.2">
      <c r="A750" s="12" t="s">
        <v>6483</v>
      </c>
      <c r="B750" s="306">
        <v>-399.15</v>
      </c>
      <c r="C750" s="306">
        <v>-347.19999999999993</v>
      </c>
      <c r="D750" s="306">
        <v>-345.75</v>
      </c>
      <c r="E750" s="306">
        <v>-243.35000000000002</v>
      </c>
      <c r="F750" s="306">
        <v>-209.2</v>
      </c>
      <c r="H750" s="12" t="s">
        <v>6483</v>
      </c>
      <c r="I750" s="307">
        <v>3.7644205615309998</v>
      </c>
      <c r="J750" s="307">
        <v>1.6782339491310001</v>
      </c>
      <c r="K750" s="307">
        <v>1.6308567497334998</v>
      </c>
      <c r="L750" s="307">
        <v>2.297953154674</v>
      </c>
      <c r="M750" s="307">
        <v>1.8683786822835</v>
      </c>
      <c r="O750" s="12" t="s">
        <v>6483</v>
      </c>
      <c r="P750" s="307">
        <v>7</v>
      </c>
      <c r="R750" s="12" t="s">
        <v>6483</v>
      </c>
      <c r="S750" s="308">
        <v>1</v>
      </c>
      <c r="T750" s="308">
        <v>1</v>
      </c>
    </row>
    <row r="751" spans="1:20" x14ac:dyDescent="0.2">
      <c r="A751" s="12" t="s">
        <v>6484</v>
      </c>
      <c r="B751" s="306">
        <v>-175.1</v>
      </c>
      <c r="C751" s="306">
        <v>-60.85</v>
      </c>
      <c r="D751" s="306">
        <v>-74.2</v>
      </c>
      <c r="E751" s="306">
        <v>-26.700000000000003</v>
      </c>
      <c r="F751" s="306">
        <v>-13.350000000000001</v>
      </c>
      <c r="H751" s="12" t="s">
        <v>6484</v>
      </c>
      <c r="I751" s="307">
        <v>0.80763816422750001</v>
      </c>
      <c r="J751" s="307">
        <v>0.71828921771249998</v>
      </c>
      <c r="K751" s="307">
        <v>0.80255067972799998</v>
      </c>
      <c r="L751" s="307">
        <v>0.858513009218</v>
      </c>
      <c r="M751" s="307">
        <v>0.77456951498350002</v>
      </c>
      <c r="O751" s="12" t="s">
        <v>6484</v>
      </c>
      <c r="P751" s="307">
        <v>6.41</v>
      </c>
      <c r="R751" s="12" t="s">
        <v>6484</v>
      </c>
      <c r="S751" s="308">
        <v>1</v>
      </c>
      <c r="T751" s="308">
        <v>1</v>
      </c>
    </row>
    <row r="752" spans="1:20" x14ac:dyDescent="0.2">
      <c r="A752" s="12" t="s">
        <v>6485</v>
      </c>
      <c r="B752" s="306">
        <v>-408.05</v>
      </c>
      <c r="C752" s="306">
        <v>-413.95</v>
      </c>
      <c r="D752" s="306">
        <v>-396.15</v>
      </c>
      <c r="E752" s="306">
        <v>-262.60000000000002</v>
      </c>
      <c r="F752" s="306">
        <v>-290.85000000000002</v>
      </c>
      <c r="H752" s="12" t="s">
        <v>6485</v>
      </c>
      <c r="I752" s="307">
        <v>1.9195714950555001</v>
      </c>
      <c r="J752" s="307">
        <v>1.6521605910730002</v>
      </c>
      <c r="K752" s="307">
        <v>1.8518443576620001</v>
      </c>
      <c r="L752" s="307">
        <v>2.1227529072375</v>
      </c>
      <c r="M752" s="307">
        <v>1.9936579880734999</v>
      </c>
      <c r="O752" s="12" t="s">
        <v>6485</v>
      </c>
      <c r="P752" s="307">
        <v>6.96</v>
      </c>
      <c r="R752" s="12" t="s">
        <v>6485</v>
      </c>
      <c r="S752" s="308">
        <v>1</v>
      </c>
      <c r="T752" s="308">
        <v>1</v>
      </c>
    </row>
    <row r="753" spans="1:20" x14ac:dyDescent="0.2">
      <c r="A753" s="12" t="s">
        <v>6486</v>
      </c>
      <c r="B753" s="306">
        <v>-54.90000000000002</v>
      </c>
      <c r="C753" s="306">
        <v>158.79999999999998</v>
      </c>
      <c r="D753" s="306">
        <v>96.449999999999989</v>
      </c>
      <c r="E753" s="306">
        <v>94.95</v>
      </c>
      <c r="F753" s="306">
        <v>169.15</v>
      </c>
      <c r="H753" s="12" t="s">
        <v>6486</v>
      </c>
      <c r="I753" s="307">
        <v>1.7157541473114999</v>
      </c>
      <c r="J753" s="307">
        <v>1.291585127202</v>
      </c>
      <c r="K753" s="307">
        <v>1.4852275059475</v>
      </c>
      <c r="L753" s="307">
        <v>1.5364203187194998</v>
      </c>
      <c r="M753" s="307">
        <v>1.221950183121</v>
      </c>
      <c r="O753" s="12" t="s">
        <v>6486</v>
      </c>
      <c r="P753" s="307">
        <v>6.64</v>
      </c>
      <c r="R753" s="12" t="s">
        <v>6486</v>
      </c>
      <c r="S753" s="308">
        <v>1</v>
      </c>
      <c r="T753" s="308">
        <v>1</v>
      </c>
    </row>
    <row r="754" spans="1:20" x14ac:dyDescent="0.2">
      <c r="A754" s="12" t="s">
        <v>6487</v>
      </c>
      <c r="B754" s="306">
        <v>-111.24999999999999</v>
      </c>
      <c r="C754" s="306">
        <v>17.8</v>
      </c>
      <c r="D754" s="306">
        <v>-50.449999999999996</v>
      </c>
      <c r="E754" s="306">
        <v>-48.95</v>
      </c>
      <c r="F754" s="306">
        <v>-2.9499999999999993</v>
      </c>
      <c r="H754" s="12" t="s">
        <v>6487</v>
      </c>
      <c r="I754" s="307">
        <v>2.6919152355709999</v>
      </c>
      <c r="J754" s="307">
        <v>2.2451705029960003</v>
      </c>
      <c r="K754" s="307">
        <v>2.3567771941944997</v>
      </c>
      <c r="L754" s="307">
        <v>2.4458081729284999</v>
      </c>
      <c r="M754" s="307">
        <v>2.1322919406729999</v>
      </c>
      <c r="O754" s="12" t="s">
        <v>6487</v>
      </c>
      <c r="P754" s="307">
        <v>6.77</v>
      </c>
      <c r="R754" s="12" t="s">
        <v>6487</v>
      </c>
      <c r="S754" s="308">
        <v>1</v>
      </c>
      <c r="T754" s="308">
        <v>1</v>
      </c>
    </row>
    <row r="755" spans="1:20" x14ac:dyDescent="0.2">
      <c r="A755" s="12" t="s">
        <v>6488</v>
      </c>
      <c r="B755" s="306">
        <v>-68.25</v>
      </c>
      <c r="C755" s="306">
        <v>92</v>
      </c>
      <c r="D755" s="306">
        <v>29.65</v>
      </c>
      <c r="E755" s="306">
        <v>84.55</v>
      </c>
      <c r="F755" s="306">
        <v>51.9</v>
      </c>
      <c r="H755" s="12" t="s">
        <v>6488</v>
      </c>
      <c r="I755" s="307">
        <v>0.90843395086549994</v>
      </c>
      <c r="J755" s="307">
        <v>0.94659008460850003</v>
      </c>
      <c r="K755" s="307">
        <v>0.99873680072350002</v>
      </c>
      <c r="L755" s="307">
        <v>0.96217050588649999</v>
      </c>
      <c r="M755" s="307">
        <v>0.863918461498</v>
      </c>
      <c r="O755" s="12" t="s">
        <v>6488</v>
      </c>
      <c r="P755" s="307">
        <v>6.07</v>
      </c>
      <c r="R755" s="12" t="s">
        <v>6488</v>
      </c>
      <c r="S755" s="308">
        <v>1</v>
      </c>
      <c r="T755" s="308">
        <v>1</v>
      </c>
    </row>
    <row r="756" spans="1:20" x14ac:dyDescent="0.2">
      <c r="A756" s="12" t="s">
        <v>6489</v>
      </c>
      <c r="B756" s="306">
        <v>-140.95000000000002</v>
      </c>
      <c r="C756" s="306">
        <v>84.6</v>
      </c>
      <c r="D756" s="306">
        <v>26.700000000000003</v>
      </c>
      <c r="E756" s="306">
        <v>62.35</v>
      </c>
      <c r="F756" s="306">
        <v>57.900000000000006</v>
      </c>
      <c r="H756" s="12" t="s">
        <v>6489</v>
      </c>
      <c r="I756" s="307">
        <v>0.93228153445499995</v>
      </c>
      <c r="J756" s="307">
        <v>0.88617620618149995</v>
      </c>
      <c r="K756" s="307">
        <v>1.083316230521</v>
      </c>
      <c r="L756" s="307">
        <v>0.97902279828999994</v>
      </c>
      <c r="M756" s="307">
        <v>0.86741610709149997</v>
      </c>
      <c r="O756" s="12" t="s">
        <v>6489</v>
      </c>
      <c r="P756" s="307">
        <v>6.35</v>
      </c>
      <c r="R756" s="12" t="s">
        <v>6489</v>
      </c>
      <c r="S756" s="308">
        <v>1</v>
      </c>
      <c r="T756" s="308">
        <v>1</v>
      </c>
    </row>
    <row r="757" spans="1:20" x14ac:dyDescent="0.2">
      <c r="A757" s="12" t="s">
        <v>6490</v>
      </c>
      <c r="B757" s="306">
        <v>-155.79999999999998</v>
      </c>
      <c r="C757" s="306">
        <v>8.9</v>
      </c>
      <c r="D757" s="306">
        <v>-1.5</v>
      </c>
      <c r="E757" s="306">
        <v>22.250000000000004</v>
      </c>
      <c r="F757" s="306">
        <v>23.75</v>
      </c>
      <c r="H757" s="12" t="s">
        <v>6490</v>
      </c>
      <c r="I757" s="307">
        <v>0.65946517819200001</v>
      </c>
      <c r="J757" s="307">
        <v>0.57933729733200001</v>
      </c>
      <c r="K757" s="307">
        <v>0.61145204323200009</v>
      </c>
      <c r="L757" s="307">
        <v>0.67981511618849999</v>
      </c>
      <c r="M757" s="307">
        <v>0.51542577331200001</v>
      </c>
      <c r="O757" s="12" t="s">
        <v>6490</v>
      </c>
      <c r="P757" s="307">
        <v>6.17</v>
      </c>
      <c r="R757" s="12" t="s">
        <v>6490</v>
      </c>
      <c r="S757" s="308">
        <v>1</v>
      </c>
      <c r="T757" s="308">
        <v>1</v>
      </c>
    </row>
    <row r="758" spans="1:20" x14ac:dyDescent="0.2">
      <c r="A758" s="12" t="s">
        <v>6491</v>
      </c>
      <c r="B758" s="306">
        <v>-11.85</v>
      </c>
      <c r="C758" s="306">
        <v>200.29999999999998</v>
      </c>
      <c r="D758" s="306">
        <v>117.25</v>
      </c>
      <c r="E758" s="306">
        <v>126.1</v>
      </c>
      <c r="F758" s="306">
        <v>71.250000000000014</v>
      </c>
      <c r="H758" s="12" t="s">
        <v>6491</v>
      </c>
      <c r="I758" s="307">
        <v>1.401601979494</v>
      </c>
      <c r="J758" s="307">
        <v>1.68332143363</v>
      </c>
      <c r="K758" s="307">
        <v>1.53928202875</v>
      </c>
      <c r="L758" s="307">
        <v>1.3475474566915</v>
      </c>
      <c r="M758" s="307">
        <v>1.2149548919340001</v>
      </c>
      <c r="O758" s="12" t="s">
        <v>6491</v>
      </c>
      <c r="P758" s="307">
        <v>5.96</v>
      </c>
      <c r="R758" s="12" t="s">
        <v>6491</v>
      </c>
      <c r="S758" s="308">
        <v>0.5</v>
      </c>
      <c r="T758" s="308">
        <v>0.97</v>
      </c>
    </row>
    <row r="759" spans="1:20" x14ac:dyDescent="0.2">
      <c r="A759" s="12" t="s">
        <v>6492</v>
      </c>
      <c r="B759" s="306">
        <v>-182.5</v>
      </c>
      <c r="C759" s="306">
        <v>69.75</v>
      </c>
      <c r="D759" s="306">
        <v>16.3</v>
      </c>
      <c r="E759" s="306">
        <v>34.1</v>
      </c>
      <c r="F759" s="306">
        <v>1.5</v>
      </c>
      <c r="H759" s="12" t="s">
        <v>6492</v>
      </c>
      <c r="I759" s="307">
        <v>1.073459229304</v>
      </c>
      <c r="J759" s="307">
        <v>0.98760792838199996</v>
      </c>
      <c r="K759" s="307">
        <v>1.1297395265745001</v>
      </c>
      <c r="L759" s="307">
        <v>1.1593105302255</v>
      </c>
      <c r="M759" s="307">
        <v>1.0295796754994999</v>
      </c>
      <c r="O759" s="12" t="s">
        <v>6492</v>
      </c>
      <c r="P759" s="307">
        <v>6.46</v>
      </c>
      <c r="R759" s="12" t="s">
        <v>6492</v>
      </c>
      <c r="S759" s="308">
        <v>0.5</v>
      </c>
      <c r="T759" s="308">
        <v>0.97</v>
      </c>
    </row>
    <row r="760" spans="1:20" x14ac:dyDescent="0.2">
      <c r="A760" s="12" t="s">
        <v>6493</v>
      </c>
      <c r="B760" s="306">
        <v>-173.6</v>
      </c>
      <c r="C760" s="306">
        <v>-28.15</v>
      </c>
      <c r="D760" s="306">
        <v>-60.85</v>
      </c>
      <c r="E760" s="306">
        <v>16.299999999999997</v>
      </c>
      <c r="F760" s="306">
        <v>-60.85</v>
      </c>
      <c r="H760" s="12" t="s">
        <v>6493</v>
      </c>
      <c r="I760" s="307">
        <v>1.3141608396660001</v>
      </c>
      <c r="J760" s="307">
        <v>1.2893593527334999</v>
      </c>
      <c r="K760" s="307">
        <v>1.3561325867835001</v>
      </c>
      <c r="L760" s="307">
        <v>1.5132086706924999</v>
      </c>
      <c r="M760" s="307">
        <v>1.3510451022845</v>
      </c>
      <c r="O760" s="12" t="s">
        <v>6493</v>
      </c>
      <c r="P760" s="307">
        <v>6.5</v>
      </c>
      <c r="R760" s="12" t="s">
        <v>6493</v>
      </c>
      <c r="S760" s="308">
        <v>0.5</v>
      </c>
      <c r="T760" s="308">
        <v>0.97</v>
      </c>
    </row>
    <row r="761" spans="1:20" x14ac:dyDescent="0.2">
      <c r="A761" s="12" t="s">
        <v>6494</v>
      </c>
      <c r="B761" s="306">
        <v>-624.70000000000005</v>
      </c>
      <c r="C761" s="306">
        <v>-663.25</v>
      </c>
      <c r="D761" s="306">
        <v>-608.34999999999991</v>
      </c>
      <c r="E761" s="306">
        <v>-436.25</v>
      </c>
      <c r="F761" s="306">
        <v>-402.1</v>
      </c>
      <c r="H761" s="12" t="s">
        <v>6494</v>
      </c>
      <c r="I761" s="307">
        <v>1.810826513888</v>
      </c>
      <c r="J761" s="307">
        <v>1.654704333323</v>
      </c>
      <c r="K761" s="307">
        <v>1.7895226725484998</v>
      </c>
      <c r="L761" s="307">
        <v>1.9640869844219999</v>
      </c>
      <c r="M761" s="307">
        <v>1.994293923636</v>
      </c>
      <c r="O761" s="12" t="s">
        <v>6494</v>
      </c>
      <c r="P761" s="307">
        <v>7.14</v>
      </c>
      <c r="R761" s="12" t="s">
        <v>6494</v>
      </c>
      <c r="S761" s="308">
        <v>1</v>
      </c>
      <c r="T761" s="308">
        <v>1</v>
      </c>
    </row>
    <row r="762" spans="1:20" x14ac:dyDescent="0.2">
      <c r="A762" s="12" t="s">
        <v>6495</v>
      </c>
      <c r="B762" s="306">
        <v>-402.1</v>
      </c>
      <c r="C762" s="306">
        <v>-327.95</v>
      </c>
      <c r="D762" s="306">
        <v>-295.3</v>
      </c>
      <c r="E762" s="306">
        <v>-212.15</v>
      </c>
      <c r="F762" s="306">
        <v>-140.94999999999999</v>
      </c>
      <c r="H762" s="12" t="s">
        <v>6495</v>
      </c>
      <c r="I762" s="307">
        <v>1.204461955155</v>
      </c>
      <c r="J762" s="307">
        <v>1.046749935684</v>
      </c>
      <c r="K762" s="307">
        <v>1.1020763296109999</v>
      </c>
      <c r="L762" s="307">
        <v>1.220996279777</v>
      </c>
      <c r="M762" s="307">
        <v>1.148499625665</v>
      </c>
      <c r="O762" s="12" t="s">
        <v>6495</v>
      </c>
      <c r="P762" s="307">
        <v>7.07</v>
      </c>
      <c r="R762" s="12" t="s">
        <v>6495</v>
      </c>
      <c r="S762" s="308">
        <v>1</v>
      </c>
      <c r="T762" s="308">
        <v>1</v>
      </c>
    </row>
    <row r="763" spans="1:20" x14ac:dyDescent="0.2">
      <c r="A763" s="12" t="s">
        <v>6496</v>
      </c>
      <c r="B763" s="306">
        <v>-1.5</v>
      </c>
      <c r="C763" s="306">
        <v>26.7</v>
      </c>
      <c r="D763" s="306">
        <v>-20.749999999999996</v>
      </c>
      <c r="E763" s="306">
        <v>22.25</v>
      </c>
      <c r="F763" s="306">
        <v>16.299999999999997</v>
      </c>
      <c r="H763" s="12" t="s">
        <v>6496</v>
      </c>
      <c r="I763" s="307">
        <v>0.42639479457850005</v>
      </c>
      <c r="J763" s="307">
        <v>0.44706270035599999</v>
      </c>
      <c r="K763" s="307">
        <v>0.39428004867799998</v>
      </c>
      <c r="L763" s="307">
        <v>0.420989342298</v>
      </c>
      <c r="M763" s="307">
        <v>0.46264312163449994</v>
      </c>
      <c r="O763" s="12" t="s">
        <v>6496</v>
      </c>
      <c r="P763" s="307">
        <v>7.58</v>
      </c>
      <c r="R763" s="12" t="s">
        <v>6496</v>
      </c>
      <c r="S763" s="308">
        <v>1</v>
      </c>
      <c r="T763" s="308">
        <v>1</v>
      </c>
    </row>
    <row r="764" spans="1:20" x14ac:dyDescent="0.2">
      <c r="A764" s="12" t="s">
        <v>6497</v>
      </c>
      <c r="B764" s="306">
        <v>-29.7</v>
      </c>
      <c r="C764" s="306">
        <v>25.25</v>
      </c>
      <c r="D764" s="306">
        <v>-1.5</v>
      </c>
      <c r="E764" s="306">
        <v>11.85</v>
      </c>
      <c r="F764" s="306">
        <v>25.2</v>
      </c>
      <c r="H764" s="12" t="s">
        <v>6497</v>
      </c>
      <c r="I764" s="307">
        <v>0.3723402717755</v>
      </c>
      <c r="J764" s="307">
        <v>0.459463443822</v>
      </c>
      <c r="K764" s="307">
        <v>0.48458289853650005</v>
      </c>
      <c r="L764" s="307">
        <v>0.4378416347015</v>
      </c>
      <c r="M764" s="307">
        <v>0.41812763226749999</v>
      </c>
      <c r="O764" s="12" t="s">
        <v>6497</v>
      </c>
      <c r="P764" s="307">
        <v>7.71</v>
      </c>
      <c r="R764" s="12" t="s">
        <v>6497</v>
      </c>
      <c r="S764" s="308">
        <v>1</v>
      </c>
      <c r="T764" s="308">
        <v>1</v>
      </c>
    </row>
    <row r="765" spans="1:20" x14ac:dyDescent="0.2">
      <c r="A765" s="12" t="s">
        <v>6498</v>
      </c>
      <c r="B765" s="306">
        <v>-81.600000000000009</v>
      </c>
      <c r="C765" s="306">
        <v>0</v>
      </c>
      <c r="D765" s="306">
        <v>-59.35</v>
      </c>
      <c r="E765" s="306">
        <v>7.45</v>
      </c>
      <c r="F765" s="306">
        <v>-23.7</v>
      </c>
      <c r="H765" s="12" t="s">
        <v>6498</v>
      </c>
      <c r="I765" s="307">
        <v>0.53927335690150002</v>
      </c>
      <c r="J765" s="307">
        <v>0.64738240250650003</v>
      </c>
      <c r="K765" s="307">
        <v>0.63752540129000002</v>
      </c>
      <c r="L765" s="307">
        <v>0.62258091557400008</v>
      </c>
      <c r="M765" s="307">
        <v>0.67440966390849999</v>
      </c>
      <c r="O765" s="12" t="s">
        <v>6498</v>
      </c>
      <c r="P765" s="307">
        <v>7.08</v>
      </c>
      <c r="R765" s="12" t="s">
        <v>6498</v>
      </c>
      <c r="S765" s="308">
        <v>1</v>
      </c>
      <c r="T765" s="308">
        <v>1</v>
      </c>
    </row>
    <row r="766" spans="1:20" x14ac:dyDescent="0.2">
      <c r="A766" s="12" t="s">
        <v>6499</v>
      </c>
      <c r="B766" s="306">
        <v>-32.65</v>
      </c>
      <c r="C766" s="306">
        <v>-20.75</v>
      </c>
      <c r="D766" s="306">
        <v>-5.9</v>
      </c>
      <c r="E766" s="306">
        <v>5.9</v>
      </c>
      <c r="F766" s="306">
        <v>-40.099999999999994</v>
      </c>
      <c r="H766" s="12" t="s">
        <v>6499</v>
      </c>
      <c r="I766" s="307">
        <v>0.37933556296199999</v>
      </c>
      <c r="J766" s="307">
        <v>0.40509095323849997</v>
      </c>
      <c r="K766" s="307">
        <v>0.44515489366850003</v>
      </c>
      <c r="L766" s="307">
        <v>0.4734540261945</v>
      </c>
      <c r="M766" s="307">
        <v>0.3904644353035</v>
      </c>
      <c r="O766" s="12" t="s">
        <v>6499</v>
      </c>
      <c r="P766" s="307">
        <v>9.26</v>
      </c>
      <c r="R766" s="12" t="s">
        <v>6499</v>
      </c>
      <c r="S766" s="308">
        <v>1</v>
      </c>
      <c r="T766" s="308">
        <v>1</v>
      </c>
    </row>
    <row r="767" spans="1:20" x14ac:dyDescent="0.2">
      <c r="A767" s="12" t="s">
        <v>6500</v>
      </c>
      <c r="B767" s="306">
        <v>-48.95</v>
      </c>
      <c r="C767" s="306">
        <v>-5.95</v>
      </c>
      <c r="D767" s="306">
        <v>4.4500000000000011</v>
      </c>
      <c r="E767" s="306">
        <v>1.5</v>
      </c>
      <c r="F767" s="306">
        <v>-14.799999999999999</v>
      </c>
      <c r="H767" s="12" t="s">
        <v>6500</v>
      </c>
      <c r="I767" s="307">
        <v>0.78442651620049997</v>
      </c>
      <c r="J767" s="307">
        <v>1.420044110803</v>
      </c>
      <c r="K767" s="307">
        <v>0.57774745842599995</v>
      </c>
      <c r="L767" s="307">
        <v>0.54976629368050001</v>
      </c>
      <c r="M767" s="307">
        <v>0.45914547604099998</v>
      </c>
      <c r="O767" s="12" t="s">
        <v>6500</v>
      </c>
      <c r="P767" s="307">
        <v>8.74</v>
      </c>
      <c r="R767" s="12" t="s">
        <v>6500</v>
      </c>
      <c r="S767" s="308">
        <v>1</v>
      </c>
      <c r="T767" s="308">
        <v>1</v>
      </c>
    </row>
    <row r="768" spans="1:20" x14ac:dyDescent="0.2">
      <c r="A768" s="12" t="s">
        <v>6501</v>
      </c>
      <c r="B768" s="306">
        <v>-138</v>
      </c>
      <c r="C768" s="306">
        <v>-78.649999999999991</v>
      </c>
      <c r="D768" s="306">
        <v>-115.74999999999999</v>
      </c>
      <c r="E768" s="306">
        <v>35.6</v>
      </c>
      <c r="F768" s="306">
        <v>-92</v>
      </c>
      <c r="H768" s="12" t="s">
        <v>6501</v>
      </c>
      <c r="I768" s="307">
        <v>2.519894665946</v>
      </c>
      <c r="J768" s="307">
        <v>2.7806282465234999</v>
      </c>
      <c r="K768" s="307">
        <v>2.8950966477525002</v>
      </c>
      <c r="L768" s="307">
        <v>2.8095633146115002</v>
      </c>
      <c r="M768" s="307">
        <v>2.843903834981</v>
      </c>
      <c r="O768" s="12" t="s">
        <v>6501</v>
      </c>
      <c r="P768" s="307">
        <v>7.72</v>
      </c>
      <c r="R768" s="12" t="s">
        <v>6501</v>
      </c>
      <c r="S768" s="308">
        <v>1</v>
      </c>
      <c r="T768" s="308">
        <v>1</v>
      </c>
    </row>
    <row r="769" spans="1:20" x14ac:dyDescent="0.2">
      <c r="A769" s="12" t="s">
        <v>6502</v>
      </c>
      <c r="B769" s="306">
        <v>-75.649999999999991</v>
      </c>
      <c r="C769" s="306">
        <v>-65.25</v>
      </c>
      <c r="D769" s="306">
        <v>-114.24999999999999</v>
      </c>
      <c r="E769" s="306">
        <v>72.7</v>
      </c>
      <c r="F769" s="306">
        <v>-105.35</v>
      </c>
      <c r="H769" s="12" t="s">
        <v>6502</v>
      </c>
      <c r="I769" s="307">
        <v>1.2054158584985</v>
      </c>
      <c r="J769" s="307">
        <v>1.235622797712</v>
      </c>
      <c r="K769" s="307">
        <v>1.2276736031820001</v>
      </c>
      <c r="L769" s="307">
        <v>1.2130470852470001</v>
      </c>
      <c r="M769" s="307">
        <v>1.249931347865</v>
      </c>
      <c r="O769" s="12" t="s">
        <v>6502</v>
      </c>
      <c r="P769" s="307">
        <v>8.8800000000000008</v>
      </c>
      <c r="R769" s="12" t="s">
        <v>6502</v>
      </c>
      <c r="S769" s="308">
        <v>1</v>
      </c>
      <c r="T769" s="308">
        <v>1</v>
      </c>
    </row>
    <row r="770" spans="1:20" x14ac:dyDescent="0.2">
      <c r="A770" s="12" t="s">
        <v>6503</v>
      </c>
      <c r="B770" s="306">
        <v>-40.049999999999997</v>
      </c>
      <c r="C770" s="306">
        <v>-4.4499999999999993</v>
      </c>
      <c r="D770" s="306">
        <v>-53.449999999999996</v>
      </c>
      <c r="E770" s="306">
        <v>34.100000000000009</v>
      </c>
      <c r="F770" s="306">
        <v>-31.150000000000002</v>
      </c>
      <c r="H770" s="12" t="s">
        <v>6503</v>
      </c>
      <c r="I770" s="307">
        <v>0.82449045663050002</v>
      </c>
      <c r="J770" s="307">
        <v>0.91034175755249991</v>
      </c>
      <c r="K770" s="307">
        <v>0.89794101408600002</v>
      </c>
      <c r="L770" s="307">
        <v>0.88935588399400001</v>
      </c>
      <c r="M770" s="307">
        <v>0.94182056789049995</v>
      </c>
      <c r="O770" s="12" t="s">
        <v>6503</v>
      </c>
      <c r="P770" s="307">
        <v>10.79</v>
      </c>
      <c r="R770" s="12" t="s">
        <v>6503</v>
      </c>
      <c r="S770" s="308">
        <v>1</v>
      </c>
      <c r="T770" s="308">
        <v>1</v>
      </c>
    </row>
    <row r="771" spans="1:20" x14ac:dyDescent="0.2">
      <c r="A771" s="12" t="s">
        <v>6504</v>
      </c>
      <c r="B771" s="306">
        <v>-141</v>
      </c>
      <c r="C771" s="306">
        <v>74.2</v>
      </c>
      <c r="D771" s="306">
        <v>80.150000000000006</v>
      </c>
      <c r="E771" s="306">
        <v>72.75</v>
      </c>
      <c r="F771" s="306">
        <v>7.45</v>
      </c>
      <c r="H771" s="12" t="s">
        <v>6504</v>
      </c>
      <c r="I771" s="307">
        <v>1.3154327107910002</v>
      </c>
      <c r="J771" s="307">
        <v>1.7720344445825</v>
      </c>
      <c r="K771" s="307">
        <v>1.4295831442389999</v>
      </c>
      <c r="L771" s="307">
        <v>1.6944503059714999</v>
      </c>
      <c r="M771" s="307">
        <v>1.3103452262920001</v>
      </c>
      <c r="O771" s="12" t="s">
        <v>6504</v>
      </c>
      <c r="P771" s="307">
        <v>7.09</v>
      </c>
      <c r="R771" s="12" t="s">
        <v>6504</v>
      </c>
      <c r="S771" s="308">
        <v>0.5</v>
      </c>
      <c r="T771" s="308">
        <v>0.87</v>
      </c>
    </row>
    <row r="772" spans="1:20" x14ac:dyDescent="0.2">
      <c r="A772" s="12" t="s">
        <v>6505</v>
      </c>
      <c r="B772" s="306">
        <v>-164.70000000000002</v>
      </c>
      <c r="C772" s="306">
        <v>92</v>
      </c>
      <c r="D772" s="306">
        <v>40.050000000000004</v>
      </c>
      <c r="E772" s="306">
        <v>43.05</v>
      </c>
      <c r="F772" s="306">
        <v>28.2</v>
      </c>
      <c r="H772" s="12" t="s">
        <v>6505</v>
      </c>
      <c r="I772" s="307">
        <v>1.6807776913799999</v>
      </c>
      <c r="J772" s="307">
        <v>1.7275189552154999</v>
      </c>
      <c r="K772" s="307">
        <v>1.4906329582275</v>
      </c>
      <c r="L772" s="307">
        <v>1.0928552639564999</v>
      </c>
      <c r="M772" s="307">
        <v>1.1993744706560001</v>
      </c>
      <c r="O772" s="12" t="s">
        <v>6505</v>
      </c>
      <c r="P772" s="307">
        <v>6.48</v>
      </c>
      <c r="R772" s="12" t="s">
        <v>6505</v>
      </c>
      <c r="S772" s="308">
        <v>0.5</v>
      </c>
      <c r="T772" s="308">
        <v>0.87</v>
      </c>
    </row>
    <row r="773" spans="1:20" x14ac:dyDescent="0.2">
      <c r="A773" s="12" t="s">
        <v>6506</v>
      </c>
      <c r="B773" s="306">
        <v>-143.95000000000002</v>
      </c>
      <c r="C773" s="306">
        <v>48.95</v>
      </c>
      <c r="D773" s="306">
        <v>37.1</v>
      </c>
      <c r="E773" s="306">
        <v>47.449999999999996</v>
      </c>
      <c r="F773" s="306">
        <v>19.299999999999997</v>
      </c>
      <c r="H773" s="12" t="s">
        <v>6506</v>
      </c>
      <c r="I773" s="307">
        <v>0.79650929188599995</v>
      </c>
      <c r="J773" s="307">
        <v>1.5768022269305</v>
      </c>
      <c r="K773" s="307">
        <v>1.1192465897955</v>
      </c>
      <c r="L773" s="307">
        <v>0.59459975082899996</v>
      </c>
      <c r="M773" s="307">
        <v>0.73164386452249996</v>
      </c>
      <c r="O773" s="12" t="s">
        <v>6506</v>
      </c>
      <c r="P773" s="307">
        <v>6.95</v>
      </c>
      <c r="R773" s="12" t="s">
        <v>6506</v>
      </c>
      <c r="S773" s="308">
        <v>0.5</v>
      </c>
      <c r="T773" s="308">
        <v>0.87</v>
      </c>
    </row>
    <row r="774" spans="1:20" x14ac:dyDescent="0.2">
      <c r="A774" s="12" t="s">
        <v>6507</v>
      </c>
      <c r="B774" s="306">
        <v>-350.2</v>
      </c>
      <c r="C774" s="306">
        <v>-203.3</v>
      </c>
      <c r="D774" s="306">
        <v>-249.25</v>
      </c>
      <c r="E774" s="306">
        <v>-194.4</v>
      </c>
      <c r="F774" s="306">
        <v>-154.29999999999998</v>
      </c>
      <c r="H774" s="12" t="s">
        <v>6507</v>
      </c>
      <c r="I774" s="307">
        <v>2.5596406385949999</v>
      </c>
      <c r="J774" s="307">
        <v>3.260759596123</v>
      </c>
      <c r="K774" s="307">
        <v>3.5179955311070001</v>
      </c>
      <c r="L774" s="307">
        <v>3.0706148629704999</v>
      </c>
      <c r="M774" s="307">
        <v>3.3978037098165004</v>
      </c>
      <c r="O774" s="12" t="s">
        <v>6507</v>
      </c>
      <c r="P774" s="307">
        <v>6.47</v>
      </c>
      <c r="R774" s="12" t="s">
        <v>6507</v>
      </c>
      <c r="S774" s="308">
        <v>1</v>
      </c>
      <c r="T774" s="308">
        <v>1</v>
      </c>
    </row>
    <row r="775" spans="1:20" x14ac:dyDescent="0.2">
      <c r="A775" s="12" t="s">
        <v>6508</v>
      </c>
      <c r="B775" s="306">
        <v>-345.75</v>
      </c>
      <c r="C775" s="306">
        <v>-160.25</v>
      </c>
      <c r="D775" s="306">
        <v>-216.65</v>
      </c>
      <c r="E775" s="306">
        <v>-186.95000000000002</v>
      </c>
      <c r="F775" s="306">
        <v>-152.85</v>
      </c>
      <c r="H775" s="12" t="s">
        <v>6508</v>
      </c>
      <c r="I775" s="307">
        <v>2.8779263875680003</v>
      </c>
      <c r="J775" s="307">
        <v>2.738974467187</v>
      </c>
      <c r="K775" s="307">
        <v>2.8461296094485</v>
      </c>
      <c r="L775" s="307">
        <v>2.9602800428969998</v>
      </c>
      <c r="M775" s="307">
        <v>2.784761827679</v>
      </c>
      <c r="O775" s="12" t="s">
        <v>6508</v>
      </c>
      <c r="P775" s="307">
        <v>6.87</v>
      </c>
      <c r="R775" s="12" t="s">
        <v>6508</v>
      </c>
      <c r="S775" s="308">
        <v>1</v>
      </c>
      <c r="T775" s="308">
        <v>1</v>
      </c>
    </row>
    <row r="776" spans="1:20" x14ac:dyDescent="0.2">
      <c r="A776" s="12" t="s">
        <v>6509</v>
      </c>
      <c r="B776" s="306">
        <v>-186.95000000000002</v>
      </c>
      <c r="C776" s="306">
        <v>-5.95</v>
      </c>
      <c r="D776" s="306">
        <v>-66.8</v>
      </c>
      <c r="E776" s="306">
        <v>-60.85</v>
      </c>
      <c r="F776" s="306">
        <v>-41.550000000000004</v>
      </c>
      <c r="H776" s="12" t="s">
        <v>6509</v>
      </c>
      <c r="I776" s="307">
        <v>3.0092470811999998</v>
      </c>
      <c r="J776" s="307">
        <v>2.6251420015205</v>
      </c>
      <c r="K776" s="307">
        <v>3.2076589766639998</v>
      </c>
      <c r="L776" s="307">
        <v>2.6035201923994999</v>
      </c>
      <c r="M776" s="307">
        <v>2.6566208118584997</v>
      </c>
      <c r="O776" s="12" t="s">
        <v>6509</v>
      </c>
      <c r="P776" s="307">
        <v>7.04</v>
      </c>
      <c r="R776" s="12" t="s">
        <v>6509</v>
      </c>
      <c r="S776" s="308">
        <v>1</v>
      </c>
      <c r="T776" s="308">
        <v>1</v>
      </c>
    </row>
    <row r="777" spans="1:20" x14ac:dyDescent="0.2">
      <c r="A777" s="12" t="s">
        <v>6510</v>
      </c>
      <c r="B777" s="306">
        <v>-215.15</v>
      </c>
      <c r="C777" s="306">
        <v>-46</v>
      </c>
      <c r="D777" s="306">
        <v>-50.45</v>
      </c>
      <c r="E777" s="306">
        <v>-44.500000000000007</v>
      </c>
      <c r="F777" s="306">
        <v>-115.75</v>
      </c>
      <c r="H777" s="12" t="s">
        <v>6510</v>
      </c>
      <c r="I777" s="307">
        <v>3.0922366720909999</v>
      </c>
      <c r="J777" s="307">
        <v>3.2973258909599998</v>
      </c>
      <c r="K777" s="307">
        <v>2.8728389030689998</v>
      </c>
      <c r="L777" s="307">
        <v>2.7780845042735001</v>
      </c>
      <c r="M777" s="307">
        <v>2.9504230416800001</v>
      </c>
      <c r="O777" s="12" t="s">
        <v>6510</v>
      </c>
      <c r="P777" s="307">
        <v>6.96</v>
      </c>
      <c r="R777" s="12" t="s">
        <v>6510</v>
      </c>
      <c r="S777" s="308">
        <v>0.5</v>
      </c>
      <c r="T777" s="308">
        <v>0.93</v>
      </c>
    </row>
    <row r="778" spans="1:20" x14ac:dyDescent="0.2">
      <c r="A778" s="12" t="s">
        <v>6511</v>
      </c>
      <c r="B778" s="306">
        <v>-237.4</v>
      </c>
      <c r="C778" s="306">
        <v>-178.04999999999998</v>
      </c>
      <c r="D778" s="306">
        <v>-179.5</v>
      </c>
      <c r="E778" s="306">
        <v>-143.9</v>
      </c>
      <c r="F778" s="306">
        <v>-142.44999999999999</v>
      </c>
      <c r="H778" s="12" t="s">
        <v>6511</v>
      </c>
      <c r="I778" s="307">
        <v>2.2171893382515</v>
      </c>
      <c r="J778" s="307">
        <v>2.2534376653070001</v>
      </c>
      <c r="K778" s="307">
        <v>2.324344480513</v>
      </c>
      <c r="L778" s="307">
        <v>2.3647263887239998</v>
      </c>
      <c r="M778" s="307">
        <v>2.3348374172919999</v>
      </c>
      <c r="O778" s="12" t="s">
        <v>6511</v>
      </c>
      <c r="P778" s="307">
        <v>6.81</v>
      </c>
      <c r="R778" s="12" t="s">
        <v>6511</v>
      </c>
      <c r="S778" s="308">
        <v>0.5</v>
      </c>
      <c r="T778" s="308">
        <v>0.93</v>
      </c>
    </row>
    <row r="779" spans="1:20" x14ac:dyDescent="0.2">
      <c r="A779" s="12" t="s">
        <v>6512</v>
      </c>
      <c r="B779" s="306">
        <v>-157.29999999999998</v>
      </c>
      <c r="C779" s="306">
        <v>-57.85</v>
      </c>
      <c r="D779" s="306">
        <v>-112.80000000000001</v>
      </c>
      <c r="E779" s="306">
        <v>-77.149999999999991</v>
      </c>
      <c r="F779" s="306">
        <v>-41.55</v>
      </c>
      <c r="H779" s="12" t="s">
        <v>6512</v>
      </c>
      <c r="I779" s="307">
        <v>8.6782946520709991</v>
      </c>
      <c r="J779" s="307">
        <v>2.2830086689579998</v>
      </c>
      <c r="K779" s="307">
        <v>2.741836177218</v>
      </c>
      <c r="L779" s="307">
        <v>3.1469271304565001</v>
      </c>
      <c r="M779" s="307">
        <v>2.3205288671385</v>
      </c>
      <c r="O779" s="12" t="s">
        <v>6512</v>
      </c>
      <c r="P779" s="307">
        <v>7.05</v>
      </c>
      <c r="R779" s="12" t="s">
        <v>6512</v>
      </c>
      <c r="S779" s="308">
        <v>0.5</v>
      </c>
      <c r="T779" s="308">
        <v>0.93</v>
      </c>
    </row>
    <row r="780" spans="1:20" x14ac:dyDescent="0.2">
      <c r="A780" s="12" t="s">
        <v>6513</v>
      </c>
      <c r="B780" s="306">
        <v>-313.09999999999997</v>
      </c>
      <c r="C780" s="306">
        <v>-75.650000000000006</v>
      </c>
      <c r="D780" s="306">
        <v>-106.85</v>
      </c>
      <c r="E780" s="306">
        <v>-37.1</v>
      </c>
      <c r="F780" s="306">
        <v>-28.200000000000003</v>
      </c>
      <c r="H780" s="12" t="s">
        <v>6513</v>
      </c>
      <c r="I780" s="307">
        <v>4.2350128776949996</v>
      </c>
      <c r="J780" s="307">
        <v>4.4296091597850005</v>
      </c>
      <c r="K780" s="307">
        <v>4.14820767343</v>
      </c>
      <c r="L780" s="307">
        <v>4.5507548844184997</v>
      </c>
      <c r="M780" s="307">
        <v>4.506557362833</v>
      </c>
      <c r="O780" s="12" t="s">
        <v>6513</v>
      </c>
      <c r="P780" s="307">
        <v>6.58</v>
      </c>
      <c r="R780" s="12" t="s">
        <v>6513</v>
      </c>
      <c r="S780" s="308">
        <v>1</v>
      </c>
      <c r="T780" s="308">
        <v>1</v>
      </c>
    </row>
    <row r="781" spans="1:20" x14ac:dyDescent="0.2">
      <c r="A781" s="12" t="s">
        <v>6514</v>
      </c>
      <c r="B781" s="306">
        <v>-72.699999999999989</v>
      </c>
      <c r="C781" s="306">
        <v>149.85</v>
      </c>
      <c r="D781" s="306">
        <v>108.35000000000001</v>
      </c>
      <c r="E781" s="306">
        <v>100.89999999999999</v>
      </c>
      <c r="F781" s="306">
        <v>40.050000000000004</v>
      </c>
      <c r="H781" s="12" t="s">
        <v>6514</v>
      </c>
      <c r="I781" s="307">
        <v>1.1993744706559999</v>
      </c>
      <c r="J781" s="307">
        <v>1.9062168482455002</v>
      </c>
      <c r="K781" s="307">
        <v>0.59682552529749999</v>
      </c>
      <c r="L781" s="307">
        <v>0.66614250159699995</v>
      </c>
      <c r="M781" s="307">
        <v>0.89476133627449994</v>
      </c>
      <c r="O781" s="12" t="s">
        <v>6514</v>
      </c>
      <c r="P781" s="307">
        <v>7.4</v>
      </c>
      <c r="R781" s="12" t="s">
        <v>6514</v>
      </c>
      <c r="S781" s="308">
        <v>1</v>
      </c>
      <c r="T781" s="308">
        <v>1</v>
      </c>
    </row>
    <row r="782" spans="1:20" x14ac:dyDescent="0.2">
      <c r="A782" s="12" t="s">
        <v>6515</v>
      </c>
      <c r="B782" s="306">
        <v>-68.25</v>
      </c>
      <c r="C782" s="306">
        <v>115.75</v>
      </c>
      <c r="D782" s="306">
        <v>44.5</v>
      </c>
      <c r="E782" s="306">
        <v>71.250000000000014</v>
      </c>
      <c r="F782" s="306">
        <v>16.3</v>
      </c>
      <c r="H782" s="12" t="s">
        <v>6515</v>
      </c>
      <c r="I782" s="307">
        <v>0.84038884568999994</v>
      </c>
      <c r="J782" s="307">
        <v>1.6143224251114998</v>
      </c>
      <c r="K782" s="307">
        <v>1.3710770724995001</v>
      </c>
      <c r="L782" s="307">
        <v>0.89889491742950001</v>
      </c>
      <c r="M782" s="307">
        <v>0.75453754476849999</v>
      </c>
      <c r="O782" s="12" t="s">
        <v>6515</v>
      </c>
      <c r="P782" s="307">
        <v>6.98</v>
      </c>
      <c r="R782" s="12" t="s">
        <v>6515</v>
      </c>
      <c r="S782" s="308">
        <v>1</v>
      </c>
      <c r="T782" s="308">
        <v>1</v>
      </c>
    </row>
    <row r="783" spans="1:20" x14ac:dyDescent="0.2">
      <c r="A783" s="12" t="s">
        <v>6516</v>
      </c>
      <c r="B783" s="306">
        <v>-399.15</v>
      </c>
      <c r="C783" s="306">
        <v>-385.8</v>
      </c>
      <c r="D783" s="306">
        <v>-360.54999999999995</v>
      </c>
      <c r="E783" s="306">
        <v>-293.79999999999995</v>
      </c>
      <c r="F783" s="306">
        <v>-188.45000000000002</v>
      </c>
      <c r="H783" s="12" t="s">
        <v>6516</v>
      </c>
      <c r="I783" s="307">
        <v>2.1278403917365001</v>
      </c>
      <c r="J783" s="307">
        <v>2.2353135017790002</v>
      </c>
      <c r="K783" s="307">
        <v>2.2680641832420001</v>
      </c>
      <c r="L783" s="307">
        <v>3.0702968951895002</v>
      </c>
      <c r="M783" s="307">
        <v>2.8321390270764999</v>
      </c>
      <c r="O783" s="12" t="s">
        <v>6516</v>
      </c>
      <c r="P783" s="307">
        <v>7.41</v>
      </c>
      <c r="R783" s="12" t="s">
        <v>6516</v>
      </c>
      <c r="S783" s="308">
        <v>0.76</v>
      </c>
      <c r="T783" s="308">
        <v>0.98</v>
      </c>
    </row>
    <row r="784" spans="1:20" x14ac:dyDescent="0.2">
      <c r="A784" s="12" t="s">
        <v>6517</v>
      </c>
      <c r="B784" s="306">
        <v>-163.25</v>
      </c>
      <c r="C784" s="306">
        <v>108.30000000000001</v>
      </c>
      <c r="D784" s="306">
        <v>50.449999999999996</v>
      </c>
      <c r="E784" s="306">
        <v>7.45</v>
      </c>
      <c r="F784" s="306">
        <v>14.85</v>
      </c>
      <c r="H784" s="12" t="s">
        <v>6517</v>
      </c>
      <c r="I784" s="307">
        <v>1.387929364903</v>
      </c>
      <c r="J784" s="307">
        <v>1.1532691423835</v>
      </c>
      <c r="K784" s="307">
        <v>1.4753705047304999</v>
      </c>
      <c r="L784" s="307">
        <v>1.4168644329914999</v>
      </c>
      <c r="M784" s="307">
        <v>1.1926971472504999</v>
      </c>
      <c r="O784" s="12" t="s">
        <v>6517</v>
      </c>
      <c r="P784" s="307">
        <v>7.14</v>
      </c>
      <c r="R784" s="12" t="s">
        <v>6517</v>
      </c>
      <c r="S784" s="308">
        <v>0.76</v>
      </c>
      <c r="T784" s="308">
        <v>0.98</v>
      </c>
    </row>
    <row r="785" spans="1:20" x14ac:dyDescent="0.2">
      <c r="A785" s="12" t="s">
        <v>6518</v>
      </c>
      <c r="B785" s="306">
        <v>-241.85</v>
      </c>
      <c r="C785" s="306">
        <v>115.75</v>
      </c>
      <c r="D785" s="306">
        <v>86.1</v>
      </c>
      <c r="E785" s="306">
        <v>28.2</v>
      </c>
      <c r="F785" s="306">
        <v>1.5</v>
      </c>
      <c r="H785" s="12" t="s">
        <v>6518</v>
      </c>
      <c r="I785" s="307">
        <v>1.2734609636734999</v>
      </c>
      <c r="J785" s="307">
        <v>0.91797298430149998</v>
      </c>
      <c r="K785" s="307">
        <v>0.94722602017050006</v>
      </c>
      <c r="L785" s="307">
        <v>1.0241742232194999</v>
      </c>
      <c r="M785" s="307">
        <v>1.0206765776260001</v>
      </c>
      <c r="O785" s="12" t="s">
        <v>6518</v>
      </c>
      <c r="P785" s="307">
        <v>6.9</v>
      </c>
      <c r="R785" s="12" t="s">
        <v>6518</v>
      </c>
      <c r="S785" s="308">
        <v>0.76</v>
      </c>
      <c r="T785" s="308">
        <v>0.98</v>
      </c>
    </row>
    <row r="786" spans="1:20" x14ac:dyDescent="0.2">
      <c r="A786" s="12" t="s">
        <v>6519</v>
      </c>
      <c r="B786" s="306">
        <v>-89.05</v>
      </c>
      <c r="C786" s="306">
        <v>-23.75</v>
      </c>
      <c r="D786" s="306">
        <v>-34.15</v>
      </c>
      <c r="E786" s="306">
        <v>19.25</v>
      </c>
      <c r="F786" s="306">
        <v>-68.25</v>
      </c>
      <c r="H786" s="12" t="s">
        <v>6519</v>
      </c>
      <c r="I786" s="307">
        <v>1.3055757095740002</v>
      </c>
      <c r="J786" s="307">
        <v>1.2181345697465</v>
      </c>
      <c r="K786" s="307">
        <v>1.1866557594085001</v>
      </c>
      <c r="L786" s="307">
        <v>1.2311712487749999</v>
      </c>
      <c r="M786" s="307">
        <v>1.2435719922415001</v>
      </c>
      <c r="O786" s="12" t="s">
        <v>6519</v>
      </c>
      <c r="P786" s="307">
        <v>10.89</v>
      </c>
      <c r="R786" s="12" t="s">
        <v>6519</v>
      </c>
      <c r="S786" s="308">
        <v>1</v>
      </c>
      <c r="T786" s="308">
        <v>1</v>
      </c>
    </row>
    <row r="787" spans="1:20" x14ac:dyDescent="0.2">
      <c r="A787" s="12" t="s">
        <v>6520</v>
      </c>
      <c r="B787" s="306">
        <v>-29.650000000000002</v>
      </c>
      <c r="C787" s="306">
        <v>-11.850000000000001</v>
      </c>
      <c r="D787" s="306">
        <v>-48.95</v>
      </c>
      <c r="E787" s="306">
        <v>51.949999999999996</v>
      </c>
      <c r="F787" s="306">
        <v>-43.05</v>
      </c>
      <c r="H787" s="12" t="s">
        <v>6520</v>
      </c>
      <c r="I787" s="307">
        <v>1.1882455983144999</v>
      </c>
      <c r="J787" s="307">
        <v>1.1097075563600001</v>
      </c>
      <c r="K787" s="307">
        <v>1.0795006171465</v>
      </c>
      <c r="L787" s="307">
        <v>1.1287856232314999</v>
      </c>
      <c r="M787" s="307">
        <v>1.1526332068205001</v>
      </c>
      <c r="O787" s="12" t="s">
        <v>6520</v>
      </c>
      <c r="P787" s="307">
        <v>10.58</v>
      </c>
      <c r="R787" s="12" t="s">
        <v>6520</v>
      </c>
      <c r="S787" s="308">
        <v>1</v>
      </c>
      <c r="T787" s="308">
        <v>1</v>
      </c>
    </row>
    <row r="788" spans="1:20" x14ac:dyDescent="0.2">
      <c r="A788" s="12" t="s">
        <v>6521</v>
      </c>
      <c r="B788" s="306">
        <v>-29.650000000000002</v>
      </c>
      <c r="C788" s="306">
        <v>16.350000000000001</v>
      </c>
      <c r="D788" s="306">
        <v>-28.200000000000003</v>
      </c>
      <c r="E788" s="306">
        <v>29.65</v>
      </c>
      <c r="F788" s="306">
        <v>-32.65</v>
      </c>
      <c r="H788" s="12" t="s">
        <v>6521</v>
      </c>
      <c r="I788" s="307">
        <v>1.1462738511969999</v>
      </c>
      <c r="J788" s="307">
        <v>1.1748909515045001</v>
      </c>
      <c r="K788" s="307">
        <v>1.077910778241</v>
      </c>
      <c r="L788" s="307">
        <v>1.1103434919219999</v>
      </c>
      <c r="M788" s="307">
        <v>1.2572446068329999</v>
      </c>
      <c r="O788" s="12" t="s">
        <v>6521</v>
      </c>
      <c r="P788" s="307">
        <v>11.5</v>
      </c>
      <c r="R788" s="12" t="s">
        <v>6521</v>
      </c>
      <c r="S788" s="308">
        <v>1</v>
      </c>
      <c r="T788" s="308">
        <v>1</v>
      </c>
    </row>
    <row r="789" spans="1:20" x14ac:dyDescent="0.2">
      <c r="A789" s="12" t="s">
        <v>6522</v>
      </c>
      <c r="B789" s="306">
        <v>-209.2</v>
      </c>
      <c r="C789" s="306">
        <v>2.9499999999999997</v>
      </c>
      <c r="D789" s="306">
        <v>-41.550000000000004</v>
      </c>
      <c r="E789" s="306">
        <v>-20.75</v>
      </c>
      <c r="F789" s="306">
        <v>-57.85</v>
      </c>
      <c r="H789" s="12" t="s">
        <v>6522</v>
      </c>
      <c r="I789" s="307">
        <v>1.7723524123634999</v>
      </c>
      <c r="J789" s="307">
        <v>1.6318106530769998</v>
      </c>
      <c r="K789" s="307">
        <v>1.5262453497215001</v>
      </c>
      <c r="L789" s="307">
        <v>2.2299080494985</v>
      </c>
      <c r="M789" s="307">
        <v>1.7774398968630001</v>
      </c>
      <c r="O789" s="12" t="s">
        <v>6522</v>
      </c>
      <c r="P789" s="307">
        <v>11.03</v>
      </c>
      <c r="R789" s="12" t="s">
        <v>6522</v>
      </c>
      <c r="S789" s="308">
        <v>1</v>
      </c>
      <c r="T789" s="308">
        <v>1</v>
      </c>
    </row>
    <row r="790" spans="1:20" x14ac:dyDescent="0.2">
      <c r="A790" s="12" t="s">
        <v>6523</v>
      </c>
      <c r="B790" s="306">
        <v>-181.04999999999998</v>
      </c>
      <c r="C790" s="306">
        <v>-26.75</v>
      </c>
      <c r="D790" s="306">
        <v>-44.500000000000007</v>
      </c>
      <c r="E790" s="306">
        <v>-7.4499999999999984</v>
      </c>
      <c r="F790" s="306">
        <v>-87.55</v>
      </c>
      <c r="H790" s="12" t="s">
        <v>6523</v>
      </c>
      <c r="I790" s="307">
        <v>1.4165464652100002</v>
      </c>
      <c r="J790" s="307">
        <v>1.5605858700900002</v>
      </c>
      <c r="K790" s="307">
        <v>1.4569283734214999</v>
      </c>
      <c r="L790" s="307">
        <v>1.801287480452</v>
      </c>
      <c r="M790" s="307">
        <v>1.7844351880495</v>
      </c>
      <c r="O790" s="12" t="s">
        <v>6523</v>
      </c>
      <c r="P790" s="307">
        <v>11.34</v>
      </c>
      <c r="R790" s="12" t="s">
        <v>6523</v>
      </c>
      <c r="S790" s="308">
        <v>1</v>
      </c>
      <c r="T790" s="308">
        <v>1</v>
      </c>
    </row>
    <row r="791" spans="1:20" x14ac:dyDescent="0.2">
      <c r="A791" s="12" t="s">
        <v>6524</v>
      </c>
      <c r="B791" s="306">
        <v>-163.25</v>
      </c>
      <c r="C791" s="306">
        <v>-11.85</v>
      </c>
      <c r="D791" s="306">
        <v>25.249999999999993</v>
      </c>
      <c r="E791" s="306">
        <v>-22.25</v>
      </c>
      <c r="F791" s="306">
        <v>-90.5</v>
      </c>
      <c r="H791" s="12" t="s">
        <v>6524</v>
      </c>
      <c r="I791" s="307">
        <v>1.2531110256775</v>
      </c>
      <c r="J791" s="307">
        <v>1.2464337022725001</v>
      </c>
      <c r="K791" s="307">
        <v>1.1793425004410001</v>
      </c>
      <c r="L791" s="307">
        <v>1.3694872335935</v>
      </c>
      <c r="M791" s="307">
        <v>1.3214740986334998</v>
      </c>
      <c r="O791" s="12" t="s">
        <v>6524</v>
      </c>
      <c r="P791" s="307">
        <v>11.14</v>
      </c>
      <c r="R791" s="12" t="s">
        <v>6524</v>
      </c>
      <c r="S791" s="308">
        <v>1</v>
      </c>
      <c r="T791" s="308">
        <v>1</v>
      </c>
    </row>
    <row r="792" spans="1:20" x14ac:dyDescent="0.2">
      <c r="A792" s="12" t="s">
        <v>6525</v>
      </c>
      <c r="B792" s="306">
        <v>-19.299999999999997</v>
      </c>
      <c r="C792" s="306">
        <v>66.8</v>
      </c>
      <c r="D792" s="306">
        <v>28.200000000000003</v>
      </c>
      <c r="E792" s="306">
        <v>54.9</v>
      </c>
      <c r="F792" s="306">
        <v>-17.8</v>
      </c>
      <c r="H792" s="12" t="s">
        <v>6525</v>
      </c>
      <c r="I792" s="307">
        <v>1.3370545199120001</v>
      </c>
      <c r="J792" s="307">
        <v>1.3367365521304999</v>
      </c>
      <c r="K792" s="307">
        <v>1.5348304798135</v>
      </c>
      <c r="L792" s="307">
        <v>1.3303771965069999</v>
      </c>
      <c r="M792" s="307">
        <v>1.2721890925485</v>
      </c>
      <c r="O792" s="12" t="s">
        <v>6525</v>
      </c>
      <c r="P792" s="307">
        <v>5.76</v>
      </c>
      <c r="R792" s="12" t="s">
        <v>6525</v>
      </c>
      <c r="S792" s="308">
        <v>0.5</v>
      </c>
      <c r="T792" s="308">
        <v>0.99</v>
      </c>
    </row>
    <row r="793" spans="1:20" x14ac:dyDescent="0.2">
      <c r="A793" s="12" t="s">
        <v>6526</v>
      </c>
      <c r="B793" s="306">
        <v>-69.749999999999986</v>
      </c>
      <c r="C793" s="306">
        <v>-47.5</v>
      </c>
      <c r="D793" s="306">
        <v>-46</v>
      </c>
      <c r="E793" s="306">
        <v>46</v>
      </c>
      <c r="F793" s="306">
        <v>-31.150000000000002</v>
      </c>
      <c r="H793" s="12" t="s">
        <v>6526</v>
      </c>
      <c r="I793" s="307">
        <v>0.80414051863450009</v>
      </c>
      <c r="J793" s="307">
        <v>0.70111895752849995</v>
      </c>
      <c r="K793" s="307">
        <v>0.85278958915699998</v>
      </c>
      <c r="L793" s="307">
        <v>0.85501536362499997</v>
      </c>
      <c r="M793" s="307">
        <v>0.74945006026899996</v>
      </c>
      <c r="O793" s="12" t="s">
        <v>6526</v>
      </c>
      <c r="P793" s="307">
        <v>6.56</v>
      </c>
      <c r="R793" s="12" t="s">
        <v>6526</v>
      </c>
      <c r="S793" s="308">
        <v>0.5</v>
      </c>
      <c r="T793" s="308">
        <v>0.99</v>
      </c>
    </row>
    <row r="794" spans="1:20" x14ac:dyDescent="0.2">
      <c r="A794" s="12" t="s">
        <v>6527</v>
      </c>
      <c r="B794" s="306">
        <v>4.4500000000000099</v>
      </c>
      <c r="C794" s="306">
        <v>123.15</v>
      </c>
      <c r="D794" s="306">
        <v>29.65</v>
      </c>
      <c r="E794" s="306">
        <v>22.25</v>
      </c>
      <c r="F794" s="306">
        <v>17.8</v>
      </c>
      <c r="H794" s="12" t="s">
        <v>6527</v>
      </c>
      <c r="I794" s="307">
        <v>0.95930879585600004</v>
      </c>
      <c r="J794" s="307">
        <v>0.79968896969750003</v>
      </c>
      <c r="K794" s="307">
        <v>1.0022344463169999</v>
      </c>
      <c r="L794" s="307">
        <v>0.71542750768200003</v>
      </c>
      <c r="M794" s="307">
        <v>0.75962502926749997</v>
      </c>
      <c r="O794" s="12" t="s">
        <v>6527</v>
      </c>
      <c r="P794" s="307">
        <v>6.44</v>
      </c>
      <c r="R794" s="12" t="s">
        <v>6527</v>
      </c>
      <c r="S794" s="308">
        <v>0.5</v>
      </c>
      <c r="T794" s="308">
        <v>0.99</v>
      </c>
    </row>
    <row r="795" spans="1:20" x14ac:dyDescent="0.2">
      <c r="A795" s="12" t="s">
        <v>6528</v>
      </c>
      <c r="B795" s="306">
        <v>-133.55000000000001</v>
      </c>
      <c r="C795" s="306">
        <v>77.149999999999991</v>
      </c>
      <c r="D795" s="306">
        <v>5.95</v>
      </c>
      <c r="E795" s="306">
        <v>16.3</v>
      </c>
      <c r="F795" s="306">
        <v>-25.2</v>
      </c>
      <c r="H795" s="12" t="s">
        <v>6528</v>
      </c>
      <c r="I795" s="307">
        <v>1.722749438498</v>
      </c>
      <c r="J795" s="307">
        <v>1.8566138743795</v>
      </c>
      <c r="K795" s="307">
        <v>1.937377690802</v>
      </c>
      <c r="L795" s="307">
        <v>1.9663127588909999</v>
      </c>
      <c r="M795" s="307">
        <v>1.9507323376125001</v>
      </c>
      <c r="O795" s="12" t="s">
        <v>6528</v>
      </c>
      <c r="P795" s="307">
        <v>5.79</v>
      </c>
      <c r="R795" s="12" t="s">
        <v>6528</v>
      </c>
      <c r="S795" s="308">
        <v>1</v>
      </c>
      <c r="T795" s="308">
        <v>1</v>
      </c>
    </row>
    <row r="796" spans="1:20" x14ac:dyDescent="0.2">
      <c r="A796" s="12" t="s">
        <v>6529</v>
      </c>
      <c r="B796" s="306">
        <v>-329.40000000000003</v>
      </c>
      <c r="C796" s="306">
        <v>-114.25</v>
      </c>
      <c r="D796" s="306">
        <v>-109.80000000000001</v>
      </c>
      <c r="E796" s="306">
        <v>-103.85</v>
      </c>
      <c r="F796" s="306">
        <v>-72.7</v>
      </c>
      <c r="H796" s="12" t="s">
        <v>6529</v>
      </c>
      <c r="I796" s="307">
        <v>1.173301112598</v>
      </c>
      <c r="J796" s="307">
        <v>1.3987402694635001</v>
      </c>
      <c r="K796" s="307">
        <v>1.3618560068450001</v>
      </c>
      <c r="L796" s="307">
        <v>1.3306951642880001</v>
      </c>
      <c r="M796" s="307">
        <v>1.467739277982</v>
      </c>
      <c r="O796" s="12" t="s">
        <v>6529</v>
      </c>
      <c r="P796" s="307">
        <v>6.49</v>
      </c>
      <c r="R796" s="12" t="s">
        <v>6529</v>
      </c>
      <c r="S796" s="308">
        <v>1</v>
      </c>
      <c r="T796" s="308">
        <v>1</v>
      </c>
    </row>
    <row r="797" spans="1:20" x14ac:dyDescent="0.2">
      <c r="A797" s="12" t="s">
        <v>6530</v>
      </c>
      <c r="B797" s="306">
        <v>-434.75</v>
      </c>
      <c r="C797" s="306">
        <v>-228.49999999999997</v>
      </c>
      <c r="D797" s="306">
        <v>-194.39999999999998</v>
      </c>
      <c r="E797" s="306">
        <v>-189.95000000000002</v>
      </c>
      <c r="F797" s="306">
        <v>-182.54999999999998</v>
      </c>
      <c r="H797" s="12" t="s">
        <v>6530</v>
      </c>
      <c r="I797" s="307">
        <v>1.6658332056645</v>
      </c>
      <c r="J797" s="307">
        <v>1.9128941716504999</v>
      </c>
      <c r="K797" s="307">
        <v>2.2082862403780004</v>
      </c>
      <c r="L797" s="307">
        <v>2.1011310981160003</v>
      </c>
      <c r="M797" s="307">
        <v>2.1059006148339998</v>
      </c>
      <c r="O797" s="12" t="s">
        <v>6530</v>
      </c>
      <c r="P797" s="307">
        <v>6.28</v>
      </c>
      <c r="R797" s="12" t="s">
        <v>6530</v>
      </c>
      <c r="S797" s="308">
        <v>1</v>
      </c>
      <c r="T797" s="308">
        <v>1</v>
      </c>
    </row>
    <row r="798" spans="1:20" x14ac:dyDescent="0.2">
      <c r="A798" s="12" t="s">
        <v>6531</v>
      </c>
      <c r="B798" s="306">
        <v>-323.5</v>
      </c>
      <c r="C798" s="306">
        <v>-235.9</v>
      </c>
      <c r="D798" s="306">
        <v>-195.9</v>
      </c>
      <c r="E798" s="306">
        <v>-204.75</v>
      </c>
      <c r="F798" s="306">
        <v>-178.1</v>
      </c>
      <c r="H798" s="12" t="s">
        <v>6531</v>
      </c>
      <c r="I798" s="307">
        <v>1.8849130069055</v>
      </c>
      <c r="J798" s="307">
        <v>2.1841206890075</v>
      </c>
      <c r="K798" s="307">
        <v>2.5462859917845</v>
      </c>
      <c r="L798" s="307">
        <v>2.53165947385</v>
      </c>
      <c r="M798" s="307">
        <v>2.4194168470894999</v>
      </c>
      <c r="O798" s="12" t="s">
        <v>6531</v>
      </c>
      <c r="P798" s="307">
        <v>6.68</v>
      </c>
      <c r="R798" s="12" t="s">
        <v>6531</v>
      </c>
      <c r="S798" s="308">
        <v>1</v>
      </c>
      <c r="T798" s="308">
        <v>1</v>
      </c>
    </row>
    <row r="799" spans="1:20" x14ac:dyDescent="0.2">
      <c r="A799" s="12" t="s">
        <v>6532</v>
      </c>
      <c r="B799" s="306">
        <v>-365</v>
      </c>
      <c r="C799" s="306">
        <v>-74.2</v>
      </c>
      <c r="D799" s="306">
        <v>-99.399999999999991</v>
      </c>
      <c r="E799" s="306">
        <v>-80.100000000000009</v>
      </c>
      <c r="F799" s="306">
        <v>-117.2</v>
      </c>
      <c r="H799" s="12" t="s">
        <v>6532</v>
      </c>
      <c r="I799" s="307">
        <v>1.8451670342569999</v>
      </c>
      <c r="J799" s="307">
        <v>1.9176636883685001</v>
      </c>
      <c r="K799" s="307">
        <v>1.9828470835130001</v>
      </c>
      <c r="L799" s="307">
        <v>1.989524406918</v>
      </c>
      <c r="M799" s="307">
        <v>2.0620210610295002</v>
      </c>
      <c r="O799" s="12" t="s">
        <v>6532</v>
      </c>
      <c r="P799" s="307">
        <v>6.23</v>
      </c>
      <c r="R799" s="12" t="s">
        <v>6532</v>
      </c>
      <c r="S799" s="308">
        <v>0.83</v>
      </c>
      <c r="T799" s="308">
        <v>0.95</v>
      </c>
    </row>
    <row r="800" spans="1:20" x14ac:dyDescent="0.2">
      <c r="A800" s="12" t="s">
        <v>6533</v>
      </c>
      <c r="B800" s="306">
        <v>-284.89999999999998</v>
      </c>
      <c r="C800" s="306">
        <v>-46</v>
      </c>
      <c r="D800" s="306">
        <v>-56.349999999999994</v>
      </c>
      <c r="E800" s="306">
        <v>-57.9</v>
      </c>
      <c r="F800" s="306">
        <v>-89</v>
      </c>
      <c r="H800" s="12" t="s">
        <v>6533</v>
      </c>
      <c r="I800" s="307">
        <v>1.3287873576010001</v>
      </c>
      <c r="J800" s="307">
        <v>1.5100289928805</v>
      </c>
      <c r="K800" s="307">
        <v>1.5132086706924999</v>
      </c>
      <c r="L800" s="307">
        <v>1.5151164773794998</v>
      </c>
      <c r="M800" s="307">
        <v>1.5685350646195</v>
      </c>
      <c r="O800" s="12" t="s">
        <v>6533</v>
      </c>
      <c r="P800" s="307">
        <v>6.17</v>
      </c>
      <c r="R800" s="12" t="s">
        <v>6533</v>
      </c>
      <c r="S800" s="308">
        <v>0.83</v>
      </c>
      <c r="T800" s="308">
        <v>0.95</v>
      </c>
    </row>
    <row r="801" spans="1:20" x14ac:dyDescent="0.2">
      <c r="A801" s="12" t="s">
        <v>6534</v>
      </c>
      <c r="B801" s="306">
        <v>-235.95</v>
      </c>
      <c r="C801" s="306">
        <v>-14.8</v>
      </c>
      <c r="D801" s="306">
        <v>-50.449999999999996</v>
      </c>
      <c r="E801" s="306">
        <v>-26.700000000000003</v>
      </c>
      <c r="F801" s="306">
        <v>-84.6</v>
      </c>
      <c r="H801" s="12" t="s">
        <v>6534</v>
      </c>
      <c r="I801" s="307">
        <v>1.459472115671</v>
      </c>
      <c r="J801" s="307">
        <v>1.6426215576375001</v>
      </c>
      <c r="K801" s="307">
        <v>1.6826854980674999</v>
      </c>
      <c r="L801" s="307">
        <v>1.6442113965435001</v>
      </c>
      <c r="M801" s="307">
        <v>1.8725122634394999</v>
      </c>
      <c r="O801" s="12" t="s">
        <v>6534</v>
      </c>
      <c r="P801" s="307">
        <v>6.34</v>
      </c>
      <c r="R801" s="12" t="s">
        <v>6534</v>
      </c>
      <c r="S801" s="308">
        <v>0.83</v>
      </c>
      <c r="T801" s="308">
        <v>0.95</v>
      </c>
    </row>
    <row r="802" spans="1:20" x14ac:dyDescent="0.2">
      <c r="A802" s="12" t="s">
        <v>6535</v>
      </c>
      <c r="B802" s="306">
        <v>-259.7</v>
      </c>
      <c r="C802" s="306">
        <v>-22.249999999999996</v>
      </c>
      <c r="D802" s="306">
        <v>51.9</v>
      </c>
      <c r="E802" s="306">
        <v>1.4999999999999996</v>
      </c>
      <c r="F802" s="306">
        <v>-68.25</v>
      </c>
      <c r="H802" s="12" t="s">
        <v>6535</v>
      </c>
      <c r="I802" s="307">
        <v>0.68935414962399999</v>
      </c>
      <c r="J802" s="307">
        <v>0.76948203048450003</v>
      </c>
      <c r="K802" s="307">
        <v>0.74881412470699993</v>
      </c>
      <c r="L802" s="307">
        <v>0.78697025845000002</v>
      </c>
      <c r="M802" s="307">
        <v>0.81495142319450009</v>
      </c>
      <c r="O802" s="12" t="s">
        <v>6535</v>
      </c>
      <c r="P802" s="307">
        <v>5.19</v>
      </c>
      <c r="R802" s="12" t="s">
        <v>6535</v>
      </c>
      <c r="S802" s="308">
        <v>0.78</v>
      </c>
      <c r="T802" s="308">
        <v>0.97</v>
      </c>
    </row>
    <row r="803" spans="1:20" x14ac:dyDescent="0.2">
      <c r="A803" s="12" t="s">
        <v>6536</v>
      </c>
      <c r="B803" s="306">
        <v>-255.24999999999997</v>
      </c>
      <c r="C803" s="306">
        <v>-10.400000000000002</v>
      </c>
      <c r="D803" s="306">
        <v>-7.4</v>
      </c>
      <c r="E803" s="306">
        <v>-35.6</v>
      </c>
      <c r="F803" s="306">
        <v>-35.6</v>
      </c>
      <c r="H803" s="12" t="s">
        <v>6536</v>
      </c>
      <c r="I803" s="307">
        <v>0.70716034537049999</v>
      </c>
      <c r="J803" s="307">
        <v>0.73991102683350007</v>
      </c>
      <c r="K803" s="307">
        <v>0.7993710019164999</v>
      </c>
      <c r="L803" s="307">
        <v>0.7933296140735</v>
      </c>
      <c r="M803" s="307">
        <v>0.7825187095135</v>
      </c>
      <c r="O803" s="12" t="s">
        <v>6536</v>
      </c>
      <c r="P803" s="307">
        <v>5.42</v>
      </c>
      <c r="R803" s="12" t="s">
        <v>6536</v>
      </c>
      <c r="S803" s="308">
        <v>0.78</v>
      </c>
      <c r="T803" s="308">
        <v>0.97</v>
      </c>
    </row>
    <row r="804" spans="1:20" x14ac:dyDescent="0.2">
      <c r="A804" s="12" t="s">
        <v>6537</v>
      </c>
      <c r="B804" s="306">
        <v>-160.25</v>
      </c>
      <c r="C804" s="306">
        <v>106.80000000000001</v>
      </c>
      <c r="D804" s="306">
        <v>16.350000000000001</v>
      </c>
      <c r="E804" s="306">
        <v>32.65</v>
      </c>
      <c r="F804" s="306">
        <v>14.8</v>
      </c>
      <c r="H804" s="12" t="s">
        <v>6537</v>
      </c>
      <c r="I804" s="307">
        <v>1.8540701321299999</v>
      </c>
      <c r="J804" s="307">
        <v>1.8286327096344999</v>
      </c>
      <c r="K804" s="307">
        <v>1.911622300526</v>
      </c>
      <c r="L804" s="307">
        <v>1.8194116439800001</v>
      </c>
      <c r="M804" s="307">
        <v>1.7434173442755001</v>
      </c>
      <c r="O804" s="12" t="s">
        <v>6537</v>
      </c>
      <c r="P804" s="307">
        <v>6.53</v>
      </c>
      <c r="R804" s="12" t="s">
        <v>6537</v>
      </c>
      <c r="S804" s="308">
        <v>1</v>
      </c>
      <c r="T804" s="308">
        <v>1</v>
      </c>
    </row>
    <row r="805" spans="1:20" x14ac:dyDescent="0.2">
      <c r="A805" s="12" t="s">
        <v>6538</v>
      </c>
      <c r="B805" s="306">
        <v>-197.35</v>
      </c>
      <c r="C805" s="306">
        <v>37.049999999999997</v>
      </c>
      <c r="D805" s="306">
        <v>-32.65</v>
      </c>
      <c r="E805" s="306">
        <v>5.8999999999999995</v>
      </c>
      <c r="F805" s="306">
        <v>16.350000000000001</v>
      </c>
      <c r="H805" s="12" t="s">
        <v>6538</v>
      </c>
      <c r="I805" s="307">
        <v>1.5071672828495</v>
      </c>
      <c r="J805" s="307">
        <v>1.5113008640050001</v>
      </c>
      <c r="K805" s="307">
        <v>1.502715733913</v>
      </c>
      <c r="L805" s="307">
        <v>1.6248153618905001</v>
      </c>
      <c r="M805" s="307">
        <v>1.4969923138515</v>
      </c>
      <c r="O805" s="12" t="s">
        <v>6538</v>
      </c>
      <c r="P805" s="307">
        <v>6.74</v>
      </c>
      <c r="R805" s="12" t="s">
        <v>6538</v>
      </c>
      <c r="S805" s="308">
        <v>1</v>
      </c>
      <c r="T805" s="308">
        <v>1</v>
      </c>
    </row>
    <row r="806" spans="1:20" x14ac:dyDescent="0.2">
      <c r="A806" s="12" t="s">
        <v>6539</v>
      </c>
      <c r="B806" s="306">
        <v>-198.85</v>
      </c>
      <c r="C806" s="306">
        <v>51.9</v>
      </c>
      <c r="D806" s="306">
        <v>14.799999999999999</v>
      </c>
      <c r="E806" s="306">
        <v>2.9499999999999997</v>
      </c>
      <c r="F806" s="306">
        <v>51.949999999999996</v>
      </c>
      <c r="H806" s="12" t="s">
        <v>6539</v>
      </c>
      <c r="I806" s="307">
        <v>1.5287890919709999</v>
      </c>
      <c r="J806" s="307">
        <v>1.4680572457634999</v>
      </c>
      <c r="K806" s="307">
        <v>1.3911090427150001</v>
      </c>
      <c r="L806" s="307">
        <v>1.6830034658485</v>
      </c>
      <c r="M806" s="307">
        <v>1.4922227971335</v>
      </c>
      <c r="O806" s="12" t="s">
        <v>6539</v>
      </c>
      <c r="P806" s="307">
        <v>7.05</v>
      </c>
      <c r="R806" s="12" t="s">
        <v>6539</v>
      </c>
      <c r="S806" s="308">
        <v>1</v>
      </c>
      <c r="T806" s="308">
        <v>1</v>
      </c>
    </row>
    <row r="807" spans="1:20" x14ac:dyDescent="0.2">
      <c r="A807" s="12" t="s">
        <v>6540</v>
      </c>
      <c r="B807" s="306">
        <v>-366.50000000000006</v>
      </c>
      <c r="C807" s="306">
        <v>-192.9</v>
      </c>
      <c r="D807" s="306">
        <v>-212.2</v>
      </c>
      <c r="E807" s="306">
        <v>-212.2</v>
      </c>
      <c r="F807" s="306">
        <v>-120.2</v>
      </c>
      <c r="H807" s="12" t="s">
        <v>6540</v>
      </c>
      <c r="I807" s="307">
        <v>3.3396156058589996</v>
      </c>
      <c r="J807" s="307">
        <v>3.4629871049609999</v>
      </c>
      <c r="K807" s="307">
        <v>3.3094086666455</v>
      </c>
      <c r="L807" s="307">
        <v>3.8375531512049998</v>
      </c>
      <c r="M807" s="307">
        <v>3.7040066831044998</v>
      </c>
      <c r="O807" s="12" t="s">
        <v>6540</v>
      </c>
      <c r="P807" s="307">
        <v>8.06</v>
      </c>
      <c r="R807" s="12" t="s">
        <v>6540</v>
      </c>
      <c r="S807" s="308">
        <v>1</v>
      </c>
      <c r="T807" s="308">
        <v>1</v>
      </c>
    </row>
    <row r="808" spans="1:20" x14ac:dyDescent="0.2">
      <c r="A808" s="12" t="s">
        <v>6541</v>
      </c>
      <c r="B808" s="306">
        <v>-381.34999999999997</v>
      </c>
      <c r="C808" s="306">
        <v>-191.4</v>
      </c>
      <c r="D808" s="306">
        <v>-161.75</v>
      </c>
      <c r="E808" s="306">
        <v>-173.6</v>
      </c>
      <c r="F808" s="306">
        <v>-121.7</v>
      </c>
      <c r="H808" s="12" t="s">
        <v>6541</v>
      </c>
      <c r="I808" s="307">
        <v>2.1246607139245</v>
      </c>
      <c r="J808" s="307">
        <v>2.3268882227620002</v>
      </c>
      <c r="K808" s="307">
        <v>2.3704498087859998</v>
      </c>
      <c r="L808" s="307">
        <v>2.5119454714164999</v>
      </c>
      <c r="M808" s="307">
        <v>2.4384949139609997</v>
      </c>
      <c r="O808" s="12" t="s">
        <v>6541</v>
      </c>
      <c r="P808" s="307">
        <v>8</v>
      </c>
      <c r="R808" s="12" t="s">
        <v>6541</v>
      </c>
      <c r="S808" s="308">
        <v>1</v>
      </c>
      <c r="T808" s="308">
        <v>1</v>
      </c>
    </row>
    <row r="809" spans="1:20" x14ac:dyDescent="0.2">
      <c r="A809" s="12" t="s">
        <v>6542</v>
      </c>
      <c r="B809" s="306">
        <v>-277.49999999999994</v>
      </c>
      <c r="C809" s="306">
        <v>-192.9</v>
      </c>
      <c r="D809" s="306">
        <v>-218.1</v>
      </c>
      <c r="E809" s="306">
        <v>-204.75</v>
      </c>
      <c r="F809" s="306">
        <v>-164.70000000000002</v>
      </c>
      <c r="H809" s="12" t="s">
        <v>6542</v>
      </c>
      <c r="I809" s="307">
        <v>2.9144926824050001</v>
      </c>
      <c r="J809" s="307">
        <v>3.5281705001054999</v>
      </c>
      <c r="K809" s="307">
        <v>3.5421610824779997</v>
      </c>
      <c r="L809" s="307">
        <v>3.4219692611874999</v>
      </c>
      <c r="M809" s="307">
        <v>3.6407310946475002</v>
      </c>
      <c r="O809" s="12" t="s">
        <v>6542</v>
      </c>
      <c r="P809" s="307">
        <v>9.92</v>
      </c>
      <c r="R809" s="12" t="s">
        <v>6542</v>
      </c>
      <c r="S809" s="308">
        <v>1</v>
      </c>
      <c r="T809" s="308">
        <v>1</v>
      </c>
    </row>
    <row r="810" spans="1:20" x14ac:dyDescent="0.2">
      <c r="A810" s="12" t="s">
        <v>6543</v>
      </c>
      <c r="B810" s="306">
        <v>-480.75</v>
      </c>
      <c r="C810" s="306">
        <v>-259.64999999999998</v>
      </c>
      <c r="D810" s="306">
        <v>-243.35000000000002</v>
      </c>
      <c r="E810" s="306">
        <v>-222.60000000000002</v>
      </c>
      <c r="F810" s="306">
        <v>-169.15000000000003</v>
      </c>
      <c r="H810" s="12" t="s">
        <v>6543</v>
      </c>
      <c r="I810" s="307">
        <v>2.6887355577585001</v>
      </c>
      <c r="J810" s="307">
        <v>3.7561533992200005</v>
      </c>
      <c r="K810" s="307">
        <v>3.810525889804</v>
      </c>
      <c r="L810" s="307">
        <v>3.2035253955085001</v>
      </c>
      <c r="M810" s="307">
        <v>3.7809548861535003</v>
      </c>
      <c r="O810" s="12" t="s">
        <v>6543</v>
      </c>
      <c r="P810" s="307">
        <v>6.03</v>
      </c>
      <c r="R810" s="12" t="s">
        <v>6543</v>
      </c>
      <c r="S810" s="308">
        <v>1</v>
      </c>
      <c r="T810" s="308">
        <v>1</v>
      </c>
    </row>
    <row r="811" spans="1:20" x14ac:dyDescent="0.2">
      <c r="A811" s="12" t="s">
        <v>6544</v>
      </c>
      <c r="B811" s="306">
        <v>-547.54999999999995</v>
      </c>
      <c r="C811" s="306">
        <v>-347.2</v>
      </c>
      <c r="D811" s="306">
        <v>-301.20000000000005</v>
      </c>
      <c r="E811" s="306">
        <v>-280.45</v>
      </c>
      <c r="F811" s="306">
        <v>-224.05</v>
      </c>
      <c r="H811" s="12" t="s">
        <v>6544</v>
      </c>
      <c r="I811" s="307">
        <v>2.5186227948214999</v>
      </c>
      <c r="J811" s="307">
        <v>3.4919221730494998</v>
      </c>
      <c r="K811" s="307">
        <v>3.7335776867554999</v>
      </c>
      <c r="L811" s="307">
        <v>3.1653692617655</v>
      </c>
      <c r="M811" s="307">
        <v>3.6556755803634999</v>
      </c>
      <c r="O811" s="12" t="s">
        <v>6544</v>
      </c>
      <c r="P811" s="307">
        <v>7.63</v>
      </c>
      <c r="R811" s="12" t="s">
        <v>6544</v>
      </c>
      <c r="S811" s="308">
        <v>1</v>
      </c>
      <c r="T811" s="308">
        <v>1</v>
      </c>
    </row>
    <row r="812" spans="1:20" x14ac:dyDescent="0.2">
      <c r="A812" s="12" t="s">
        <v>6545</v>
      </c>
      <c r="B812" s="306">
        <v>-326.45000000000005</v>
      </c>
      <c r="C812" s="306">
        <v>-243.35000000000002</v>
      </c>
      <c r="D812" s="306">
        <v>-270.05</v>
      </c>
      <c r="E812" s="306">
        <v>-228.49999999999997</v>
      </c>
      <c r="F812" s="306">
        <v>-215.15</v>
      </c>
      <c r="H812" s="12" t="s">
        <v>6545</v>
      </c>
      <c r="I812" s="307">
        <v>3.7005090375115</v>
      </c>
      <c r="J812" s="307">
        <v>4.874446085672</v>
      </c>
      <c r="K812" s="307">
        <v>5.4909856134029997</v>
      </c>
      <c r="L812" s="307">
        <v>4.3186384041484995</v>
      </c>
      <c r="M812" s="307">
        <v>5.0664986255120006</v>
      </c>
      <c r="O812" s="12" t="s">
        <v>6545</v>
      </c>
      <c r="P812" s="307">
        <v>9.2899999999999991</v>
      </c>
      <c r="R812" s="12" t="s">
        <v>6545</v>
      </c>
      <c r="S812" s="308">
        <v>1</v>
      </c>
      <c r="T812" s="308">
        <v>1</v>
      </c>
    </row>
    <row r="813" spans="1:20" x14ac:dyDescent="0.2">
      <c r="A813" s="12" t="s">
        <v>6546</v>
      </c>
      <c r="B813" s="306">
        <v>-411.04999999999995</v>
      </c>
      <c r="C813" s="306">
        <v>-114.24999999999999</v>
      </c>
      <c r="D813" s="306">
        <v>-129.1</v>
      </c>
      <c r="E813" s="306">
        <v>-103.9</v>
      </c>
      <c r="F813" s="306">
        <v>-20.8</v>
      </c>
      <c r="H813" s="12" t="s">
        <v>6546</v>
      </c>
      <c r="I813" s="307">
        <v>1.5745764524624999</v>
      </c>
      <c r="J813" s="307">
        <v>1.7914304792355</v>
      </c>
      <c r="K813" s="307">
        <v>1.7898406403295</v>
      </c>
      <c r="L813" s="307">
        <v>1.812416352794</v>
      </c>
      <c r="M813" s="307">
        <v>1.925294915117</v>
      </c>
      <c r="O813" s="12" t="s">
        <v>6546</v>
      </c>
      <c r="P813" s="307">
        <v>7.33</v>
      </c>
      <c r="R813" s="12" t="s">
        <v>6546</v>
      </c>
      <c r="S813" s="308">
        <v>1</v>
      </c>
      <c r="T813" s="308">
        <v>1</v>
      </c>
    </row>
    <row r="814" spans="1:20" x14ac:dyDescent="0.2">
      <c r="A814" s="12" t="s">
        <v>6547</v>
      </c>
      <c r="B814" s="306">
        <v>-227</v>
      </c>
      <c r="C814" s="306">
        <v>124.64999999999999</v>
      </c>
      <c r="D814" s="306">
        <v>69.7</v>
      </c>
      <c r="E814" s="306">
        <v>50.45</v>
      </c>
      <c r="F814" s="306">
        <v>44.5</v>
      </c>
      <c r="H814" s="12" t="s">
        <v>6547</v>
      </c>
      <c r="I814" s="307">
        <v>0.6352996268215001</v>
      </c>
      <c r="J814" s="307">
        <v>0.68744634293650009</v>
      </c>
      <c r="K814" s="307">
        <v>0.66550656603450009</v>
      </c>
      <c r="L814" s="307">
        <v>0.66836827606549998</v>
      </c>
      <c r="M814" s="307">
        <v>0.66296282378500004</v>
      </c>
      <c r="O814" s="12" t="s">
        <v>6547</v>
      </c>
      <c r="P814" s="307">
        <v>7.34</v>
      </c>
      <c r="R814" s="12" t="s">
        <v>6547</v>
      </c>
      <c r="S814" s="308">
        <v>1</v>
      </c>
      <c r="T814" s="308">
        <v>1</v>
      </c>
    </row>
    <row r="815" spans="1:20" x14ac:dyDescent="0.2">
      <c r="A815" s="12" t="s">
        <v>6548</v>
      </c>
      <c r="B815" s="306">
        <v>-218.10000000000002</v>
      </c>
      <c r="C815" s="306">
        <v>80.150000000000006</v>
      </c>
      <c r="D815" s="306">
        <v>-19.25</v>
      </c>
      <c r="E815" s="306">
        <v>-31.150000000000002</v>
      </c>
      <c r="F815" s="306">
        <v>28.2</v>
      </c>
      <c r="H815" s="12" t="s">
        <v>6548</v>
      </c>
      <c r="I815" s="307">
        <v>1.266783640269</v>
      </c>
      <c r="J815" s="307">
        <v>1.0454780645590001</v>
      </c>
      <c r="K815" s="307">
        <v>1.0327593533115</v>
      </c>
      <c r="L815" s="307">
        <v>1.0553350657760001</v>
      </c>
      <c r="M815" s="307">
        <v>1.0470679034650001</v>
      </c>
      <c r="O815" s="12" t="s">
        <v>6548</v>
      </c>
      <c r="P815" s="307">
        <v>7.44</v>
      </c>
      <c r="R815" s="12" t="s">
        <v>6548</v>
      </c>
      <c r="S815" s="308">
        <v>1</v>
      </c>
      <c r="T815" s="308">
        <v>1</v>
      </c>
    </row>
    <row r="816" spans="1:20" x14ac:dyDescent="0.2">
      <c r="A816" s="12" t="s">
        <v>6549</v>
      </c>
      <c r="B816" s="306">
        <v>-178.04999999999998</v>
      </c>
      <c r="C816" s="306">
        <v>-35.6</v>
      </c>
      <c r="D816" s="306">
        <v>-90.5</v>
      </c>
      <c r="E816" s="306">
        <v>-10.4</v>
      </c>
      <c r="F816" s="306">
        <v>-26.700000000000003</v>
      </c>
      <c r="H816" s="12" t="s">
        <v>6549</v>
      </c>
      <c r="I816" s="307">
        <v>1.8423053242259999</v>
      </c>
      <c r="J816" s="307">
        <v>2.1424669096709996</v>
      </c>
      <c r="K816" s="307">
        <v>2.3081281236719997</v>
      </c>
      <c r="L816" s="307">
        <v>2.1990651747234997</v>
      </c>
      <c r="M816" s="307">
        <v>2.2031987558784998</v>
      </c>
      <c r="O816" s="12" t="s">
        <v>6549</v>
      </c>
      <c r="P816" s="307">
        <v>7.42</v>
      </c>
      <c r="R816" s="12" t="s">
        <v>6549</v>
      </c>
      <c r="S816" s="308">
        <v>1</v>
      </c>
      <c r="T816" s="308">
        <v>1</v>
      </c>
    </row>
    <row r="817" spans="1:20" x14ac:dyDescent="0.2">
      <c r="A817" s="12" t="s">
        <v>6550</v>
      </c>
      <c r="B817" s="306">
        <v>-255.24999999999997</v>
      </c>
      <c r="C817" s="306">
        <v>-78.649999999999991</v>
      </c>
      <c r="D817" s="306">
        <v>-173.6</v>
      </c>
      <c r="E817" s="306">
        <v>-114.24999999999999</v>
      </c>
      <c r="F817" s="306">
        <v>-163.20000000000002</v>
      </c>
      <c r="H817" s="12" t="s">
        <v>6550</v>
      </c>
      <c r="I817" s="307">
        <v>1.9122582360879998</v>
      </c>
      <c r="J817" s="307">
        <v>2.1904800446310002</v>
      </c>
      <c r="K817" s="307">
        <v>2.2270463394685001</v>
      </c>
      <c r="L817" s="307">
        <v>2.3580490653190003</v>
      </c>
      <c r="M817" s="307">
        <v>2.3186210604515001</v>
      </c>
      <c r="O817" s="12" t="s">
        <v>6550</v>
      </c>
      <c r="P817" s="307">
        <v>6.3</v>
      </c>
      <c r="R817" s="12" t="s">
        <v>6550</v>
      </c>
      <c r="S817" s="308">
        <v>1</v>
      </c>
      <c r="T817" s="308">
        <v>1</v>
      </c>
    </row>
    <row r="818" spans="1:20" x14ac:dyDescent="0.2">
      <c r="A818" s="12" t="s">
        <v>6551</v>
      </c>
      <c r="B818" s="306">
        <v>-384.29999999999995</v>
      </c>
      <c r="C818" s="306">
        <v>-335.35</v>
      </c>
      <c r="D818" s="306">
        <v>-275.95000000000005</v>
      </c>
      <c r="E818" s="306">
        <v>-222.55</v>
      </c>
      <c r="F818" s="306">
        <v>-182.5</v>
      </c>
      <c r="H818" s="12" t="s">
        <v>6551</v>
      </c>
      <c r="I818" s="307">
        <v>2.5094017291665001</v>
      </c>
      <c r="J818" s="307">
        <v>2.600658482369</v>
      </c>
      <c r="K818" s="307">
        <v>3.7876322095579997</v>
      </c>
      <c r="L818" s="307">
        <v>2.1866644312569998</v>
      </c>
      <c r="M818" s="307">
        <v>2.5644101553130003</v>
      </c>
      <c r="O818" s="12" t="s">
        <v>6551</v>
      </c>
      <c r="P818" s="307">
        <v>6.98</v>
      </c>
      <c r="R818" s="12" t="s">
        <v>6551</v>
      </c>
      <c r="S818" s="308">
        <v>1</v>
      </c>
      <c r="T818" s="308">
        <v>0.87</v>
      </c>
    </row>
    <row r="819" spans="1:20" x14ac:dyDescent="0.2">
      <c r="A819" s="12" t="s">
        <v>6552</v>
      </c>
      <c r="B819" s="306">
        <v>-265.60000000000002</v>
      </c>
      <c r="C819" s="306">
        <v>-94.949999999999989</v>
      </c>
      <c r="D819" s="306">
        <v>-92</v>
      </c>
      <c r="E819" s="306">
        <v>-44.55</v>
      </c>
      <c r="F819" s="306">
        <v>-56.400000000000006</v>
      </c>
      <c r="H819" s="12" t="s">
        <v>6552</v>
      </c>
      <c r="I819" s="307">
        <v>2.3183030926699999</v>
      </c>
      <c r="J819" s="307">
        <v>2.2699719899295001</v>
      </c>
      <c r="K819" s="307">
        <v>2.90240990672</v>
      </c>
      <c r="L819" s="307">
        <v>1.8833231679994999</v>
      </c>
      <c r="M819" s="307">
        <v>1.8938161047789999</v>
      </c>
      <c r="O819" s="12" t="s">
        <v>6552</v>
      </c>
      <c r="P819" s="307">
        <v>7.21</v>
      </c>
      <c r="R819" s="12" t="s">
        <v>6552</v>
      </c>
      <c r="S819" s="308">
        <v>1</v>
      </c>
      <c r="T819" s="308">
        <v>0.87</v>
      </c>
    </row>
    <row r="820" spans="1:20" x14ac:dyDescent="0.2">
      <c r="A820" s="12" t="s">
        <v>6553</v>
      </c>
      <c r="B820" s="306">
        <v>-185.45000000000002</v>
      </c>
      <c r="C820" s="306">
        <v>-11.85</v>
      </c>
      <c r="D820" s="306">
        <v>-22.25</v>
      </c>
      <c r="E820" s="306">
        <v>-13.350000000000001</v>
      </c>
      <c r="F820" s="306">
        <v>-44.5</v>
      </c>
      <c r="H820" s="12" t="s">
        <v>6553</v>
      </c>
      <c r="I820" s="307">
        <v>1.4639236646080001</v>
      </c>
      <c r="J820" s="307">
        <v>1.9596354354860002</v>
      </c>
      <c r="K820" s="307">
        <v>1.4674213102005</v>
      </c>
      <c r="L820" s="307">
        <v>1.209867407435</v>
      </c>
      <c r="M820" s="307">
        <v>1.4260854986455</v>
      </c>
      <c r="O820" s="12" t="s">
        <v>6553</v>
      </c>
      <c r="P820" s="307">
        <v>6.76</v>
      </c>
      <c r="R820" s="12" t="s">
        <v>6553</v>
      </c>
      <c r="S820" s="308">
        <v>1</v>
      </c>
      <c r="T820" s="308">
        <v>0.87</v>
      </c>
    </row>
    <row r="821" spans="1:20" x14ac:dyDescent="0.2">
      <c r="A821" s="12" t="s">
        <v>6554</v>
      </c>
      <c r="B821" s="306">
        <v>-218.15</v>
      </c>
      <c r="C821" s="306">
        <v>22.250000000000004</v>
      </c>
      <c r="D821" s="306">
        <v>129.1</v>
      </c>
      <c r="E821" s="306">
        <v>102.35</v>
      </c>
      <c r="F821" s="306">
        <v>-68.25</v>
      </c>
      <c r="H821" s="12" t="s">
        <v>6554</v>
      </c>
      <c r="I821" s="307">
        <v>0.52909838790300001</v>
      </c>
      <c r="J821" s="307">
        <v>0.71701734658800009</v>
      </c>
      <c r="K821" s="307">
        <v>0.62321685113599989</v>
      </c>
      <c r="L821" s="307">
        <v>0.58378884626850003</v>
      </c>
      <c r="M821" s="307">
        <v>0.58442478183049995</v>
      </c>
      <c r="O821" s="12" t="s">
        <v>6554</v>
      </c>
      <c r="P821" s="307">
        <v>4.63</v>
      </c>
      <c r="R821" s="12" t="s">
        <v>6554</v>
      </c>
      <c r="S821" s="308">
        <v>0.91</v>
      </c>
      <c r="T821" s="308">
        <v>0.97</v>
      </c>
    </row>
    <row r="822" spans="1:20" x14ac:dyDescent="0.2">
      <c r="A822" s="12" t="s">
        <v>6555</v>
      </c>
      <c r="B822" s="306">
        <v>-170.59999999999997</v>
      </c>
      <c r="C822" s="306">
        <v>77.149999999999991</v>
      </c>
      <c r="D822" s="306">
        <v>123.2</v>
      </c>
      <c r="E822" s="306">
        <v>124.65</v>
      </c>
      <c r="F822" s="306">
        <v>-31.2</v>
      </c>
      <c r="H822" s="12" t="s">
        <v>6555</v>
      </c>
      <c r="I822" s="307">
        <v>0.43815960248250002</v>
      </c>
      <c r="J822" s="307">
        <v>0.46900247725799998</v>
      </c>
      <c r="K822" s="307">
        <v>0.41844560004850001</v>
      </c>
      <c r="L822" s="307">
        <v>0.42448698789149997</v>
      </c>
      <c r="M822" s="307">
        <v>0.42544089123450002</v>
      </c>
      <c r="O822" s="12" t="s">
        <v>6555</v>
      </c>
      <c r="P822" s="307">
        <v>4.55</v>
      </c>
      <c r="R822" s="12" t="s">
        <v>6555</v>
      </c>
      <c r="S822" s="308">
        <v>0.91</v>
      </c>
      <c r="T822" s="308">
        <v>0.97</v>
      </c>
    </row>
    <row r="823" spans="1:20" x14ac:dyDescent="0.2">
      <c r="A823" s="12" t="s">
        <v>6556</v>
      </c>
      <c r="B823" s="306">
        <v>-120.14999999999999</v>
      </c>
      <c r="C823" s="306">
        <v>66.8</v>
      </c>
      <c r="D823" s="306">
        <v>97.9</v>
      </c>
      <c r="E823" s="306">
        <v>74.2</v>
      </c>
      <c r="F823" s="306">
        <v>-37.1</v>
      </c>
      <c r="H823" s="12" t="s">
        <v>6556</v>
      </c>
      <c r="I823" s="307">
        <v>0.38696678971050003</v>
      </c>
      <c r="J823" s="307">
        <v>0.42544089123500001</v>
      </c>
      <c r="K823" s="307">
        <v>0.39141833864749997</v>
      </c>
      <c r="L823" s="307">
        <v>0.41399405111150001</v>
      </c>
      <c r="M823" s="307">
        <v>0.39141833864699999</v>
      </c>
      <c r="O823" s="12" t="s">
        <v>6556</v>
      </c>
      <c r="P823" s="307">
        <v>5.22</v>
      </c>
      <c r="R823" s="12" t="s">
        <v>6556</v>
      </c>
      <c r="S823" s="308">
        <v>0.91</v>
      </c>
      <c r="T823" s="308">
        <v>0.97</v>
      </c>
    </row>
    <row r="824" spans="1:20" x14ac:dyDescent="0.2">
      <c r="A824" s="12" t="s">
        <v>6557</v>
      </c>
      <c r="B824" s="306">
        <v>-209.2</v>
      </c>
      <c r="C824" s="306">
        <v>44.500000000000007</v>
      </c>
      <c r="D824" s="306">
        <v>11.850000000000001</v>
      </c>
      <c r="E824" s="306">
        <v>149.85</v>
      </c>
      <c r="F824" s="306">
        <v>-47.449999999999996</v>
      </c>
      <c r="H824" s="12" t="s">
        <v>6557</v>
      </c>
      <c r="I824" s="307">
        <v>0.51828748334300001</v>
      </c>
      <c r="J824" s="307">
        <v>0.6740916961265</v>
      </c>
      <c r="K824" s="307">
        <v>0.53609367908950001</v>
      </c>
      <c r="L824" s="307">
        <v>0.57107013502049997</v>
      </c>
      <c r="M824" s="307">
        <v>0.62130904444899993</v>
      </c>
      <c r="O824" s="12" t="s">
        <v>6557</v>
      </c>
      <c r="P824" s="307">
        <v>4.63</v>
      </c>
      <c r="R824" s="12" t="s">
        <v>6557</v>
      </c>
      <c r="S824" s="308">
        <v>0.9</v>
      </c>
      <c r="T824" s="308">
        <v>1</v>
      </c>
    </row>
    <row r="825" spans="1:20" x14ac:dyDescent="0.2">
      <c r="A825" s="12" t="s">
        <v>6558</v>
      </c>
      <c r="B825" s="306">
        <v>-166.20000000000002</v>
      </c>
      <c r="C825" s="306">
        <v>81.600000000000009</v>
      </c>
      <c r="D825" s="306">
        <v>-5.8999999999999986</v>
      </c>
      <c r="E825" s="306">
        <v>155.79999999999998</v>
      </c>
      <c r="F825" s="306">
        <v>-2.9500000000000011</v>
      </c>
      <c r="H825" s="12" t="s">
        <v>6558</v>
      </c>
      <c r="I825" s="307">
        <v>0.40858859883150001</v>
      </c>
      <c r="J825" s="307">
        <v>0.56471077939699998</v>
      </c>
      <c r="K825" s="307">
        <v>0.48998835081699998</v>
      </c>
      <c r="L825" s="307">
        <v>0.50525080431400005</v>
      </c>
      <c r="M825" s="307">
        <v>0.55421784261749996</v>
      </c>
      <c r="O825" s="12" t="s">
        <v>6558</v>
      </c>
      <c r="P825" s="307">
        <v>3.98</v>
      </c>
      <c r="R825" s="12" t="s">
        <v>6558</v>
      </c>
      <c r="S825" s="308">
        <v>0.9</v>
      </c>
      <c r="T825" s="308">
        <v>1</v>
      </c>
    </row>
    <row r="826" spans="1:20" x14ac:dyDescent="0.2">
      <c r="A826" s="12" t="s">
        <v>6559</v>
      </c>
      <c r="B826" s="306">
        <v>-123.14999999999999</v>
      </c>
      <c r="C826" s="306">
        <v>90.5</v>
      </c>
      <c r="D826" s="306">
        <v>-17.8</v>
      </c>
      <c r="E826" s="306">
        <v>93.5</v>
      </c>
      <c r="F826" s="306">
        <v>5.95</v>
      </c>
      <c r="H826" s="12" t="s">
        <v>6559</v>
      </c>
      <c r="I826" s="307">
        <v>0.37997149852400003</v>
      </c>
      <c r="J826" s="307">
        <v>0.50238909428349998</v>
      </c>
      <c r="K826" s="307">
        <v>0.42321511676649998</v>
      </c>
      <c r="L826" s="307">
        <v>0.4432470869815</v>
      </c>
      <c r="M826" s="307">
        <v>0.47885947847499999</v>
      </c>
      <c r="O826" s="12" t="s">
        <v>6559</v>
      </c>
      <c r="P826" s="307">
        <v>4.26</v>
      </c>
      <c r="R826" s="12" t="s">
        <v>6559</v>
      </c>
      <c r="S826" s="308">
        <v>0.9</v>
      </c>
      <c r="T826" s="308">
        <v>1</v>
      </c>
    </row>
    <row r="827" spans="1:20" x14ac:dyDescent="0.2">
      <c r="A827" s="12" t="s">
        <v>6560</v>
      </c>
      <c r="B827" s="306">
        <v>-184</v>
      </c>
      <c r="C827" s="306">
        <v>140.94999999999999</v>
      </c>
      <c r="D827" s="306">
        <v>78.649999999999991</v>
      </c>
      <c r="E827" s="306">
        <v>127.6</v>
      </c>
      <c r="F827" s="306">
        <v>14.850000000000001</v>
      </c>
      <c r="H827" s="12" t="s">
        <v>6560</v>
      </c>
      <c r="I827" s="307">
        <v>0.84706616909550003</v>
      </c>
      <c r="J827" s="307">
        <v>1.1313293654810002</v>
      </c>
      <c r="K827" s="307">
        <v>0.95612911804399991</v>
      </c>
      <c r="L827" s="307">
        <v>1.0629662925245</v>
      </c>
      <c r="M827" s="307">
        <v>1.1275137521065002</v>
      </c>
      <c r="O827" s="12" t="s">
        <v>6560</v>
      </c>
      <c r="P827" s="307">
        <v>4.51</v>
      </c>
      <c r="R827" s="12" t="s">
        <v>6560</v>
      </c>
      <c r="S827" s="308">
        <v>0.86</v>
      </c>
      <c r="T827" s="308">
        <v>1</v>
      </c>
    </row>
    <row r="828" spans="1:20" x14ac:dyDescent="0.2">
      <c r="A828" s="12" t="s">
        <v>6561</v>
      </c>
      <c r="B828" s="306">
        <v>-158.75</v>
      </c>
      <c r="C828" s="306">
        <v>92</v>
      </c>
      <c r="D828" s="306">
        <v>53.449999999999996</v>
      </c>
      <c r="E828" s="306">
        <v>80.100000000000009</v>
      </c>
      <c r="F828" s="306">
        <v>-2.9499999999999944</v>
      </c>
      <c r="H828" s="12" t="s">
        <v>6561</v>
      </c>
      <c r="I828" s="307">
        <v>0.57933729733149997</v>
      </c>
      <c r="J828" s="307">
        <v>0.77615935388949997</v>
      </c>
      <c r="K828" s="307">
        <v>0.61177001101299999</v>
      </c>
      <c r="L828" s="307">
        <v>0.7259204444609999</v>
      </c>
      <c r="M828" s="307">
        <v>0.76471251376650007</v>
      </c>
      <c r="O828" s="12" t="s">
        <v>6561</v>
      </c>
      <c r="P828" s="307">
        <v>4.43</v>
      </c>
      <c r="R828" s="12" t="s">
        <v>6561</v>
      </c>
      <c r="S828" s="308">
        <v>0.86</v>
      </c>
      <c r="T828" s="308">
        <v>1</v>
      </c>
    </row>
    <row r="829" spans="1:20" x14ac:dyDescent="0.2">
      <c r="A829" s="12" t="s">
        <v>6562</v>
      </c>
      <c r="B829" s="306">
        <v>-151.35000000000002</v>
      </c>
      <c r="C829" s="306">
        <v>65.3</v>
      </c>
      <c r="D829" s="306">
        <v>17.8</v>
      </c>
      <c r="E829" s="306">
        <v>41.550000000000004</v>
      </c>
      <c r="F829" s="306">
        <v>0</v>
      </c>
      <c r="H829" s="12" t="s">
        <v>6562</v>
      </c>
      <c r="I829" s="307">
        <v>0.52432887118549998</v>
      </c>
      <c r="J829" s="307">
        <v>0.67854324506350006</v>
      </c>
      <c r="K829" s="307">
        <v>0.53291400127749999</v>
      </c>
      <c r="L829" s="307">
        <v>0.634345723478</v>
      </c>
      <c r="M829" s="307">
        <v>0.63307385235299996</v>
      </c>
      <c r="O829" s="12" t="s">
        <v>6562</v>
      </c>
      <c r="P829" s="307">
        <v>5.29</v>
      </c>
      <c r="R829" s="12" t="s">
        <v>6562</v>
      </c>
      <c r="S829" s="308">
        <v>0.86</v>
      </c>
      <c r="T829" s="308">
        <v>1</v>
      </c>
    </row>
    <row r="830" spans="1:20" x14ac:dyDescent="0.2">
      <c r="A830" s="12" t="s">
        <v>6563</v>
      </c>
      <c r="B830" s="306">
        <v>-256.7</v>
      </c>
      <c r="C830" s="306">
        <v>38.599999999999994</v>
      </c>
      <c r="D830" s="306">
        <v>38.6</v>
      </c>
      <c r="E830" s="306">
        <v>38.550000000000004</v>
      </c>
      <c r="F830" s="306">
        <v>1.45</v>
      </c>
      <c r="H830" s="12" t="s">
        <v>6563</v>
      </c>
      <c r="I830" s="307">
        <v>0.64642849916350009</v>
      </c>
      <c r="J830" s="307">
        <v>0.98506418613299995</v>
      </c>
      <c r="K830" s="307">
        <v>0.84420445906449992</v>
      </c>
      <c r="L830" s="307">
        <v>0.90811598308399999</v>
      </c>
      <c r="M830" s="307">
        <v>1.0130453508774999</v>
      </c>
      <c r="O830" s="12" t="s">
        <v>6563</v>
      </c>
      <c r="P830" s="307">
        <v>4.38</v>
      </c>
      <c r="R830" s="12" t="s">
        <v>6563</v>
      </c>
      <c r="S830" s="308">
        <v>0.93</v>
      </c>
      <c r="T830" s="308">
        <v>1</v>
      </c>
    </row>
    <row r="831" spans="1:20" x14ac:dyDescent="0.2">
      <c r="A831" s="12" t="s">
        <v>6564</v>
      </c>
      <c r="B831" s="306">
        <v>-265.60000000000002</v>
      </c>
      <c r="C831" s="306">
        <v>80.150000000000006</v>
      </c>
      <c r="D831" s="306">
        <v>139.5</v>
      </c>
      <c r="E831" s="306">
        <v>103.85</v>
      </c>
      <c r="F831" s="306">
        <v>-23.749999999999996</v>
      </c>
      <c r="H831" s="12" t="s">
        <v>6564</v>
      </c>
      <c r="I831" s="307">
        <v>0.73545947789700006</v>
      </c>
      <c r="J831" s="307">
        <v>0.88236059280750001</v>
      </c>
      <c r="K831" s="307">
        <v>0.69316976299850008</v>
      </c>
      <c r="L831" s="307">
        <v>0.77933903170100005</v>
      </c>
      <c r="M831" s="307">
        <v>0.839434942347</v>
      </c>
      <c r="O831" s="12" t="s">
        <v>6564</v>
      </c>
      <c r="P831" s="307">
        <v>5.03</v>
      </c>
      <c r="R831" s="12" t="s">
        <v>6564</v>
      </c>
      <c r="S831" s="308">
        <v>0.86</v>
      </c>
      <c r="T831" s="308">
        <v>1</v>
      </c>
    </row>
    <row r="832" spans="1:20" x14ac:dyDescent="0.2">
      <c r="A832" s="12" t="s">
        <v>6565</v>
      </c>
      <c r="B832" s="306">
        <v>-219.6</v>
      </c>
      <c r="C832" s="306">
        <v>44.5</v>
      </c>
      <c r="D832" s="306">
        <v>77.149999999999991</v>
      </c>
      <c r="E832" s="306">
        <v>63.8</v>
      </c>
      <c r="F832" s="306">
        <v>-31.150000000000002</v>
      </c>
      <c r="H832" s="12" t="s">
        <v>6565</v>
      </c>
      <c r="I832" s="307">
        <v>0.49920941647150002</v>
      </c>
      <c r="J832" s="307">
        <v>0.66805030828449996</v>
      </c>
      <c r="K832" s="307">
        <v>0.53704758243299999</v>
      </c>
      <c r="L832" s="307">
        <v>0.62544262560450004</v>
      </c>
      <c r="M832" s="307">
        <v>0.64420272469499995</v>
      </c>
      <c r="O832" s="12" t="s">
        <v>6565</v>
      </c>
      <c r="P832" s="307">
        <v>5.15</v>
      </c>
      <c r="R832" s="12" t="s">
        <v>6565</v>
      </c>
      <c r="S832" s="308">
        <v>0.86</v>
      </c>
      <c r="T832" s="308">
        <v>1</v>
      </c>
    </row>
    <row r="833" spans="1:20" x14ac:dyDescent="0.2">
      <c r="A833" s="12" t="s">
        <v>6566</v>
      </c>
      <c r="B833" s="306">
        <v>-179.54999999999998</v>
      </c>
      <c r="C833" s="306">
        <v>28.200000000000003</v>
      </c>
      <c r="D833" s="306">
        <v>43.05</v>
      </c>
      <c r="E833" s="306">
        <v>23.75</v>
      </c>
      <c r="F833" s="306">
        <v>-29.65</v>
      </c>
      <c r="H833" s="12" t="s">
        <v>6566</v>
      </c>
      <c r="I833" s="307">
        <v>0.50461486875149997</v>
      </c>
      <c r="J833" s="307">
        <v>0.66073704931650001</v>
      </c>
      <c r="K833" s="307">
        <v>0.50334299762650003</v>
      </c>
      <c r="L833" s="307">
        <v>0.61177001101350004</v>
      </c>
      <c r="M833" s="307">
        <v>0.61240594657550007</v>
      </c>
      <c r="O833" s="12" t="s">
        <v>6566</v>
      </c>
      <c r="P833" s="307">
        <v>5.42</v>
      </c>
      <c r="R833" s="12" t="s">
        <v>6566</v>
      </c>
      <c r="S833" s="308">
        <v>0.86</v>
      </c>
      <c r="T833" s="308">
        <v>1</v>
      </c>
    </row>
    <row r="834" spans="1:20" x14ac:dyDescent="0.2">
      <c r="A834" s="12" t="s">
        <v>6567</v>
      </c>
      <c r="B834" s="306">
        <v>-127.60000000000002</v>
      </c>
      <c r="C834" s="306">
        <v>227</v>
      </c>
      <c r="D834" s="306">
        <v>28.199999999999996</v>
      </c>
      <c r="E834" s="306">
        <v>102.35000000000001</v>
      </c>
      <c r="F834" s="306">
        <v>127.6</v>
      </c>
      <c r="H834" s="12" t="s">
        <v>6567</v>
      </c>
      <c r="I834" s="307">
        <v>0.97743295938399999</v>
      </c>
      <c r="J834" s="307">
        <v>1.1704394025675</v>
      </c>
      <c r="K834" s="307">
        <v>1.005414124129</v>
      </c>
      <c r="L834" s="307">
        <v>1.1351449788550001</v>
      </c>
      <c r="M834" s="307">
        <v>1.1103434919219999</v>
      </c>
      <c r="O834" s="12" t="s">
        <v>6567</v>
      </c>
      <c r="P834" s="307">
        <v>4.3499999999999996</v>
      </c>
      <c r="R834" s="12" t="s">
        <v>6567</v>
      </c>
      <c r="S834" s="308">
        <v>0.93</v>
      </c>
      <c r="T834" s="308">
        <v>1</v>
      </c>
    </row>
    <row r="835" spans="1:20" x14ac:dyDescent="0.2">
      <c r="A835" s="12" t="s">
        <v>6568</v>
      </c>
      <c r="B835" s="306">
        <v>-115.7</v>
      </c>
      <c r="C835" s="306">
        <v>133.55000000000001</v>
      </c>
      <c r="D835" s="306">
        <v>7.3999999999999986</v>
      </c>
      <c r="E835" s="306">
        <v>50.449999999999996</v>
      </c>
      <c r="F835" s="306">
        <v>54.900000000000006</v>
      </c>
      <c r="H835" s="12" t="s">
        <v>6568</v>
      </c>
      <c r="I835" s="307">
        <v>0.62671449672949997</v>
      </c>
      <c r="J835" s="307">
        <v>0.79714522744799998</v>
      </c>
      <c r="K835" s="307">
        <v>0.60159504201500003</v>
      </c>
      <c r="L835" s="307">
        <v>0.71447360433850005</v>
      </c>
      <c r="M835" s="307">
        <v>0.80223271194750001</v>
      </c>
      <c r="O835" s="12" t="s">
        <v>6568</v>
      </c>
      <c r="P835" s="307">
        <v>4.33</v>
      </c>
      <c r="R835" s="12" t="s">
        <v>6568</v>
      </c>
      <c r="S835" s="308">
        <v>0.93</v>
      </c>
      <c r="T835" s="308">
        <v>1</v>
      </c>
    </row>
    <row r="836" spans="1:20" x14ac:dyDescent="0.2">
      <c r="A836" s="12" t="s">
        <v>6569</v>
      </c>
      <c r="B836" s="306">
        <v>-143.95000000000002</v>
      </c>
      <c r="C836" s="306">
        <v>96.449999999999989</v>
      </c>
      <c r="D836" s="306">
        <v>10.349999999999998</v>
      </c>
      <c r="E836" s="306">
        <v>25.25</v>
      </c>
      <c r="F836" s="306">
        <v>26.700000000000003</v>
      </c>
      <c r="H836" s="12" t="s">
        <v>6569</v>
      </c>
      <c r="I836" s="307">
        <v>0.62512465782299997</v>
      </c>
      <c r="J836" s="307">
        <v>0.77202577273399997</v>
      </c>
      <c r="K836" s="307">
        <v>0.57234200614499997</v>
      </c>
      <c r="L836" s="307">
        <v>0.69921115084149998</v>
      </c>
      <c r="M836" s="307">
        <v>0.74436257577000009</v>
      </c>
      <c r="O836" s="12" t="s">
        <v>6569</v>
      </c>
      <c r="P836" s="307">
        <v>4.8</v>
      </c>
      <c r="R836" s="12" t="s">
        <v>6569</v>
      </c>
      <c r="S836" s="308">
        <v>0.93</v>
      </c>
      <c r="T836" s="308">
        <v>1</v>
      </c>
    </row>
    <row r="837" spans="1:20" x14ac:dyDescent="0.2">
      <c r="A837" s="12" t="s">
        <v>6570</v>
      </c>
      <c r="B837" s="306">
        <v>-10.399999999999993</v>
      </c>
      <c r="C837" s="306">
        <v>243.35000000000002</v>
      </c>
      <c r="D837" s="306">
        <v>106.85</v>
      </c>
      <c r="E837" s="306">
        <v>142.45000000000002</v>
      </c>
      <c r="F837" s="306">
        <v>40.050000000000004</v>
      </c>
      <c r="H837" s="12" t="s">
        <v>6570</v>
      </c>
      <c r="I837" s="307">
        <v>0.89762304630450007</v>
      </c>
      <c r="J837" s="307">
        <v>1.167895660318</v>
      </c>
      <c r="K837" s="307">
        <v>1.0407085478410001</v>
      </c>
      <c r="L837" s="307">
        <v>1.0229023520945</v>
      </c>
      <c r="M837" s="307">
        <v>1.1030302329545001</v>
      </c>
      <c r="O837" s="12" t="s">
        <v>6570</v>
      </c>
      <c r="P837" s="307">
        <v>4.8099999999999996</v>
      </c>
      <c r="R837" s="12" t="s">
        <v>6570</v>
      </c>
      <c r="S837" s="308">
        <v>0.92</v>
      </c>
      <c r="T837" s="308">
        <v>1</v>
      </c>
    </row>
    <row r="838" spans="1:20" x14ac:dyDescent="0.2">
      <c r="A838" s="12" t="s">
        <v>6571</v>
      </c>
      <c r="B838" s="306">
        <v>-47.500000000000014</v>
      </c>
      <c r="C838" s="306">
        <v>194.35</v>
      </c>
      <c r="D838" s="306">
        <v>62.300000000000004</v>
      </c>
      <c r="E838" s="306">
        <v>87.55</v>
      </c>
      <c r="F838" s="306">
        <v>38.599999999999994</v>
      </c>
      <c r="H838" s="12" t="s">
        <v>6571</v>
      </c>
      <c r="I838" s="307">
        <v>0.71479157211949995</v>
      </c>
      <c r="J838" s="307">
        <v>0.84770210465749996</v>
      </c>
      <c r="K838" s="307">
        <v>0.69316976299800004</v>
      </c>
      <c r="L838" s="307">
        <v>0.813997519851</v>
      </c>
      <c r="M838" s="307">
        <v>0.80732019644649999</v>
      </c>
      <c r="O838" s="12" t="s">
        <v>6571</v>
      </c>
      <c r="P838" s="307">
        <v>4.83</v>
      </c>
      <c r="R838" s="12" t="s">
        <v>6571</v>
      </c>
      <c r="S838" s="308">
        <v>0.92</v>
      </c>
      <c r="T838" s="308">
        <v>1</v>
      </c>
    </row>
    <row r="839" spans="1:20" x14ac:dyDescent="0.2">
      <c r="A839" s="12" t="s">
        <v>6572</v>
      </c>
      <c r="B839" s="306">
        <v>-62.300000000000011</v>
      </c>
      <c r="C839" s="306">
        <v>155.79999999999998</v>
      </c>
      <c r="D839" s="306">
        <v>71.2</v>
      </c>
      <c r="E839" s="306">
        <v>48.95</v>
      </c>
      <c r="F839" s="306">
        <v>16.3</v>
      </c>
      <c r="H839" s="12" t="s">
        <v>6572</v>
      </c>
      <c r="I839" s="307">
        <v>0.7351415101155</v>
      </c>
      <c r="J839" s="307">
        <v>0.81558735875699995</v>
      </c>
      <c r="K839" s="307">
        <v>0.65342379034949993</v>
      </c>
      <c r="L839" s="307">
        <v>0.78061090282599999</v>
      </c>
      <c r="M839" s="307">
        <v>0.77393357942100005</v>
      </c>
      <c r="O839" s="12" t="s">
        <v>6572</v>
      </c>
      <c r="P839" s="307">
        <v>4.8600000000000003</v>
      </c>
      <c r="R839" s="12" t="s">
        <v>6572</v>
      </c>
      <c r="S839" s="308">
        <v>0.92</v>
      </c>
      <c r="T839" s="308">
        <v>1</v>
      </c>
    </row>
    <row r="840" spans="1:20" x14ac:dyDescent="0.2">
      <c r="A840" s="12" t="s">
        <v>6573</v>
      </c>
      <c r="B840" s="306">
        <v>-74.2</v>
      </c>
      <c r="C840" s="306">
        <v>262.60000000000002</v>
      </c>
      <c r="D840" s="306">
        <v>118.75</v>
      </c>
      <c r="E840" s="306">
        <v>50.45</v>
      </c>
      <c r="F840" s="306">
        <v>77.149999999999991</v>
      </c>
      <c r="H840" s="12" t="s">
        <v>6573</v>
      </c>
      <c r="I840" s="307">
        <v>0.96757595816699993</v>
      </c>
      <c r="J840" s="307">
        <v>1.1008044584865</v>
      </c>
      <c r="K840" s="307">
        <v>1.076956874897</v>
      </c>
      <c r="L840" s="307">
        <v>1.1733011125985</v>
      </c>
      <c r="M840" s="307">
        <v>1.110025524141</v>
      </c>
      <c r="O840" s="12" t="s">
        <v>6573</v>
      </c>
      <c r="P840" s="307">
        <v>5.25</v>
      </c>
      <c r="R840" s="12" t="s">
        <v>6573</v>
      </c>
      <c r="S840" s="308">
        <v>0.94</v>
      </c>
      <c r="T840" s="308">
        <v>1</v>
      </c>
    </row>
    <row r="841" spans="1:20" x14ac:dyDescent="0.2">
      <c r="A841" s="12" t="s">
        <v>6574</v>
      </c>
      <c r="B841" s="306">
        <v>-106.80000000000001</v>
      </c>
      <c r="C841" s="306">
        <v>189.95000000000002</v>
      </c>
      <c r="D841" s="306">
        <v>83.100000000000009</v>
      </c>
      <c r="E841" s="306">
        <v>57.85</v>
      </c>
      <c r="F841" s="306">
        <v>41.550000000000004</v>
      </c>
      <c r="H841" s="12" t="s">
        <v>6574</v>
      </c>
      <c r="I841" s="307">
        <v>0.84833804022000003</v>
      </c>
      <c r="J841" s="307">
        <v>0.94563618126500004</v>
      </c>
      <c r="K841" s="307">
        <v>0.90843395086549994</v>
      </c>
      <c r="L841" s="307">
        <v>1.032123417749</v>
      </c>
      <c r="M841" s="307">
        <v>0.94881585907699995</v>
      </c>
      <c r="O841" s="12" t="s">
        <v>6574</v>
      </c>
      <c r="P841" s="307">
        <v>5.09</v>
      </c>
      <c r="R841" s="12" t="s">
        <v>6574</v>
      </c>
      <c r="S841" s="308">
        <v>0.94</v>
      </c>
      <c r="T841" s="308">
        <v>1</v>
      </c>
    </row>
    <row r="842" spans="1:20" x14ac:dyDescent="0.2">
      <c r="A842" s="12" t="s">
        <v>6575</v>
      </c>
      <c r="B842" s="306">
        <v>-14.800000000000008</v>
      </c>
      <c r="C842" s="306">
        <v>215.15</v>
      </c>
      <c r="D842" s="306">
        <v>103.85</v>
      </c>
      <c r="E842" s="306">
        <v>93.45</v>
      </c>
      <c r="F842" s="306">
        <v>34.15</v>
      </c>
      <c r="H842" s="12" t="s">
        <v>6575</v>
      </c>
      <c r="I842" s="307">
        <v>0.99937273628649992</v>
      </c>
      <c r="J842" s="307">
        <v>1.0216304809695</v>
      </c>
      <c r="K842" s="307">
        <v>0.95104163354500004</v>
      </c>
      <c r="L842" s="307">
        <v>1.0556530335574998</v>
      </c>
      <c r="M842" s="307">
        <v>0.96058066698099998</v>
      </c>
      <c r="O842" s="12" t="s">
        <v>6575</v>
      </c>
      <c r="P842" s="307">
        <v>5.0599999999999996</v>
      </c>
      <c r="R842" s="12" t="s">
        <v>6575</v>
      </c>
      <c r="S842" s="308">
        <v>0.94</v>
      </c>
      <c r="T842" s="308">
        <v>1</v>
      </c>
    </row>
    <row r="843" spans="1:20" x14ac:dyDescent="0.2">
      <c r="A843" s="12" t="s">
        <v>6576</v>
      </c>
      <c r="B843" s="306">
        <v>133.55000000000001</v>
      </c>
      <c r="C843" s="306">
        <v>354.6</v>
      </c>
      <c r="D843" s="306">
        <v>132.05000000000001</v>
      </c>
      <c r="E843" s="306">
        <v>115.7</v>
      </c>
      <c r="F843" s="306">
        <v>93.45</v>
      </c>
      <c r="H843" s="12" t="s">
        <v>6576</v>
      </c>
      <c r="I843" s="307">
        <v>1.1167028475460001</v>
      </c>
      <c r="J843" s="307">
        <v>1.2502493156465</v>
      </c>
      <c r="K843" s="307">
        <v>1.1224262676075001</v>
      </c>
      <c r="L843" s="307">
        <v>1.0906294894885</v>
      </c>
      <c r="M843" s="307">
        <v>1.1364168499799998</v>
      </c>
      <c r="O843" s="12" t="s">
        <v>6576</v>
      </c>
      <c r="P843" s="307">
        <v>5.24</v>
      </c>
      <c r="R843" s="12" t="s">
        <v>6576</v>
      </c>
      <c r="S843" s="308">
        <v>0.93</v>
      </c>
      <c r="T843" s="308">
        <v>1</v>
      </c>
    </row>
    <row r="844" spans="1:20" x14ac:dyDescent="0.2">
      <c r="A844" s="12" t="s">
        <v>6577</v>
      </c>
      <c r="B844" s="306">
        <v>96.45</v>
      </c>
      <c r="C844" s="306">
        <v>284.89999999999998</v>
      </c>
      <c r="D844" s="306">
        <v>90.55</v>
      </c>
      <c r="E844" s="306">
        <v>103.9</v>
      </c>
      <c r="F844" s="306">
        <v>74.2</v>
      </c>
      <c r="H844" s="12" t="s">
        <v>6577</v>
      </c>
      <c r="I844" s="307">
        <v>0.82608029553649998</v>
      </c>
      <c r="J844" s="307">
        <v>0.96439628035499991</v>
      </c>
      <c r="K844" s="307">
        <v>0.78124683838849995</v>
      </c>
      <c r="L844" s="307">
        <v>0.87918091499599993</v>
      </c>
      <c r="M844" s="307">
        <v>0.89889491742950001</v>
      </c>
      <c r="O844" s="12" t="s">
        <v>6577</v>
      </c>
      <c r="P844" s="307">
        <v>5.23</v>
      </c>
      <c r="R844" s="12" t="s">
        <v>6577</v>
      </c>
      <c r="S844" s="308">
        <v>0.93</v>
      </c>
      <c r="T844" s="308">
        <v>1</v>
      </c>
    </row>
    <row r="845" spans="1:20" x14ac:dyDescent="0.2">
      <c r="A845" s="12" t="s">
        <v>6578</v>
      </c>
      <c r="B845" s="306">
        <v>56.349999999999994</v>
      </c>
      <c r="C845" s="306">
        <v>195.85</v>
      </c>
      <c r="D845" s="306">
        <v>80.150000000000006</v>
      </c>
      <c r="E845" s="306">
        <v>60.79999999999999</v>
      </c>
      <c r="F845" s="306">
        <v>31.200000000000003</v>
      </c>
      <c r="H845" s="12" t="s">
        <v>6578</v>
      </c>
      <c r="I845" s="307">
        <v>0.86487236484200003</v>
      </c>
      <c r="J845" s="307">
        <v>0.90811598308450003</v>
      </c>
      <c r="K845" s="307">
        <v>0.72910012227300003</v>
      </c>
      <c r="L845" s="307">
        <v>0.84770210465749996</v>
      </c>
      <c r="M845" s="307">
        <v>0.86169268703000002</v>
      </c>
      <c r="O845" s="12" t="s">
        <v>6578</v>
      </c>
      <c r="P845" s="307">
        <v>5.19</v>
      </c>
      <c r="R845" s="12" t="s">
        <v>6578</v>
      </c>
      <c r="S845" s="308">
        <v>0.93</v>
      </c>
      <c r="T845" s="308">
        <v>1</v>
      </c>
    </row>
    <row r="846" spans="1:20" x14ac:dyDescent="0.2">
      <c r="A846" s="12" t="s">
        <v>6579</v>
      </c>
      <c r="B846" s="306">
        <v>47.499999999999986</v>
      </c>
      <c r="C846" s="306">
        <v>304.14999999999998</v>
      </c>
      <c r="D846" s="306">
        <v>102.4</v>
      </c>
      <c r="E846" s="306">
        <v>114.24999999999999</v>
      </c>
      <c r="F846" s="306">
        <v>89</v>
      </c>
      <c r="H846" s="12" t="s">
        <v>6579</v>
      </c>
      <c r="I846" s="307">
        <v>1.1310113976995</v>
      </c>
      <c r="J846" s="307">
        <v>1.2241759575889999</v>
      </c>
      <c r="K846" s="307">
        <v>0.94309243901549999</v>
      </c>
      <c r="L846" s="307">
        <v>1.2063697618420002</v>
      </c>
      <c r="M846" s="307">
        <v>1.2028721162489999</v>
      </c>
      <c r="O846" s="12" t="s">
        <v>6579</v>
      </c>
      <c r="P846" s="307">
        <v>5.86</v>
      </c>
      <c r="R846" s="12" t="s">
        <v>6579</v>
      </c>
      <c r="S846" s="308">
        <v>0.91</v>
      </c>
      <c r="T846" s="308">
        <v>1</v>
      </c>
    </row>
    <row r="847" spans="1:20" x14ac:dyDescent="0.2">
      <c r="A847" s="12" t="s">
        <v>6580</v>
      </c>
      <c r="B847" s="306">
        <v>-65.249999999999972</v>
      </c>
      <c r="C847" s="306">
        <v>194.35</v>
      </c>
      <c r="D847" s="306">
        <v>74.2</v>
      </c>
      <c r="E847" s="306">
        <v>81.600000000000009</v>
      </c>
      <c r="F847" s="306">
        <v>50.45</v>
      </c>
      <c r="H847" s="12" t="s">
        <v>6580</v>
      </c>
      <c r="I847" s="307">
        <v>1.1663058214115001</v>
      </c>
      <c r="J847" s="307">
        <v>1.3380084232559999</v>
      </c>
      <c r="K847" s="307">
        <v>0.97202750710399988</v>
      </c>
      <c r="L847" s="307">
        <v>1.2461157344910001</v>
      </c>
      <c r="M847" s="307">
        <v>1.3395982621615001</v>
      </c>
      <c r="O847" s="12" t="s">
        <v>6580</v>
      </c>
      <c r="P847" s="307">
        <v>6.03</v>
      </c>
      <c r="R847" s="12" t="s">
        <v>6580</v>
      </c>
      <c r="S847" s="308">
        <v>0.91</v>
      </c>
      <c r="T847" s="308">
        <v>1</v>
      </c>
    </row>
    <row r="848" spans="1:20" x14ac:dyDescent="0.2">
      <c r="A848" s="12" t="s">
        <v>6581</v>
      </c>
      <c r="B848" s="306">
        <v>-238.9</v>
      </c>
      <c r="C848" s="306">
        <v>23.75</v>
      </c>
      <c r="D848" s="306">
        <v>60.85</v>
      </c>
      <c r="E848" s="306">
        <v>50.45</v>
      </c>
      <c r="F848" s="306">
        <v>-38.599999999999994</v>
      </c>
      <c r="H848" s="12" t="s">
        <v>6581</v>
      </c>
      <c r="I848" s="307">
        <v>0.98411028278900003</v>
      </c>
      <c r="J848" s="307">
        <v>1.1793425004409999</v>
      </c>
      <c r="K848" s="307">
        <v>1.2327610876815001</v>
      </c>
      <c r="L848" s="307">
        <v>0.96757595816700004</v>
      </c>
      <c r="M848" s="307">
        <v>1.0362569989045001</v>
      </c>
      <c r="O848" s="12" t="s">
        <v>6581</v>
      </c>
      <c r="P848" s="307">
        <v>5.53</v>
      </c>
      <c r="R848" s="12" t="s">
        <v>6581</v>
      </c>
      <c r="S848" s="308">
        <v>0.8</v>
      </c>
      <c r="T848" s="308">
        <v>0.95</v>
      </c>
    </row>
    <row r="849" spans="1:20" x14ac:dyDescent="0.2">
      <c r="A849" s="12" t="s">
        <v>6582</v>
      </c>
      <c r="B849" s="306">
        <v>-287.85000000000002</v>
      </c>
      <c r="C849" s="306">
        <v>-53.4</v>
      </c>
      <c r="D849" s="306">
        <v>-19.3</v>
      </c>
      <c r="E849" s="306">
        <v>22.250000000000004</v>
      </c>
      <c r="F849" s="306">
        <v>-66.75</v>
      </c>
      <c r="H849" s="12" t="s">
        <v>6582</v>
      </c>
      <c r="I849" s="307">
        <v>0.50207112650200003</v>
      </c>
      <c r="J849" s="307">
        <v>0.78442651619999992</v>
      </c>
      <c r="K849" s="307">
        <v>0.66932217940900007</v>
      </c>
      <c r="L849" s="307">
        <v>0.64547459581950006</v>
      </c>
      <c r="M849" s="307">
        <v>0.68585650403100007</v>
      </c>
      <c r="O849" s="12" t="s">
        <v>6582</v>
      </c>
      <c r="P849" s="307">
        <v>5.33</v>
      </c>
      <c r="R849" s="12" t="s">
        <v>6582</v>
      </c>
      <c r="S849" s="308">
        <v>0.8</v>
      </c>
      <c r="T849" s="308">
        <v>0.95</v>
      </c>
    </row>
    <row r="850" spans="1:20" x14ac:dyDescent="0.2">
      <c r="A850" s="12" t="s">
        <v>6583</v>
      </c>
      <c r="B850" s="306">
        <v>-216.64999999999998</v>
      </c>
      <c r="C850" s="306">
        <v>-29.650000000000002</v>
      </c>
      <c r="D850" s="306">
        <v>-7.4</v>
      </c>
      <c r="E850" s="306">
        <v>13.350000000000001</v>
      </c>
      <c r="F850" s="306">
        <v>-34.15</v>
      </c>
      <c r="H850" s="12" t="s">
        <v>6583</v>
      </c>
      <c r="I850" s="307">
        <v>0.48203915628649996</v>
      </c>
      <c r="J850" s="307">
        <v>0.63816133685200005</v>
      </c>
      <c r="K850" s="307">
        <v>0.59364584748549998</v>
      </c>
      <c r="L850" s="307">
        <v>0.639751175758</v>
      </c>
      <c r="M850" s="307">
        <v>0.63275588457200005</v>
      </c>
      <c r="O850" s="12" t="s">
        <v>6583</v>
      </c>
      <c r="P850" s="307">
        <v>6.27</v>
      </c>
      <c r="R850" s="12" t="s">
        <v>6583</v>
      </c>
      <c r="S850" s="308">
        <v>0.8</v>
      </c>
      <c r="T850" s="308">
        <v>0.95</v>
      </c>
    </row>
    <row r="851" spans="1:20" x14ac:dyDescent="0.2">
      <c r="A851" s="12" t="s">
        <v>6584</v>
      </c>
      <c r="B851" s="306">
        <v>-267.10000000000002</v>
      </c>
      <c r="C851" s="306">
        <v>54.9</v>
      </c>
      <c r="D851" s="306">
        <v>50.4</v>
      </c>
      <c r="E851" s="306">
        <v>51.95</v>
      </c>
      <c r="F851" s="306">
        <v>-14.85</v>
      </c>
      <c r="H851" s="12" t="s">
        <v>6584</v>
      </c>
      <c r="I851" s="307">
        <v>1.1742550159414999</v>
      </c>
      <c r="J851" s="307">
        <v>1.6248153618905001</v>
      </c>
      <c r="K851" s="307">
        <v>1.365671620219</v>
      </c>
      <c r="L851" s="307">
        <v>1.2817281259844999</v>
      </c>
      <c r="M851" s="307">
        <v>1.4403940487994999</v>
      </c>
      <c r="O851" s="12" t="s">
        <v>6584</v>
      </c>
      <c r="P851" s="307">
        <v>6.77</v>
      </c>
      <c r="R851" s="12" t="s">
        <v>6584</v>
      </c>
      <c r="S851" s="308">
        <v>1</v>
      </c>
      <c r="T851" s="308">
        <v>1</v>
      </c>
    </row>
    <row r="852" spans="1:20" x14ac:dyDescent="0.2">
      <c r="A852" s="12" t="s">
        <v>6585</v>
      </c>
      <c r="B852" s="306">
        <v>-335.35</v>
      </c>
      <c r="C852" s="306">
        <v>-157.29999999999998</v>
      </c>
      <c r="D852" s="306">
        <v>-51.9</v>
      </c>
      <c r="E852" s="306">
        <v>-59.35</v>
      </c>
      <c r="F852" s="306">
        <v>-95</v>
      </c>
      <c r="H852" s="12" t="s">
        <v>6585</v>
      </c>
      <c r="I852" s="307">
        <v>0.72083295996200003</v>
      </c>
      <c r="J852" s="307">
        <v>1.1519972712584998</v>
      </c>
      <c r="K852" s="307">
        <v>1.1249700098569999</v>
      </c>
      <c r="L852" s="307">
        <v>1.3141608396665001</v>
      </c>
      <c r="M852" s="307">
        <v>1.096988845112</v>
      </c>
      <c r="O852" s="12" t="s">
        <v>6585</v>
      </c>
      <c r="P852" s="307">
        <v>6.88</v>
      </c>
      <c r="R852" s="12" t="s">
        <v>6585</v>
      </c>
      <c r="S852" s="308">
        <v>1</v>
      </c>
      <c r="T852" s="308">
        <v>1</v>
      </c>
    </row>
    <row r="853" spans="1:20" x14ac:dyDescent="0.2">
      <c r="A853" s="12" t="s">
        <v>6586</v>
      </c>
      <c r="B853" s="306">
        <v>-206.25</v>
      </c>
      <c r="C853" s="306">
        <v>-74.2</v>
      </c>
      <c r="D853" s="306">
        <v>-35.6</v>
      </c>
      <c r="E853" s="306">
        <v>-37.1</v>
      </c>
      <c r="F853" s="306">
        <v>-65.3</v>
      </c>
      <c r="H853" s="12" t="s">
        <v>6586</v>
      </c>
      <c r="I853" s="307">
        <v>0.51129219215650001</v>
      </c>
      <c r="J853" s="307">
        <v>0.75739925479900005</v>
      </c>
      <c r="K853" s="307">
        <v>0.59459975082850003</v>
      </c>
      <c r="L853" s="307">
        <v>0.60541065538899996</v>
      </c>
      <c r="M853" s="307">
        <v>0.73291573564699997</v>
      </c>
      <c r="O853" s="12" t="s">
        <v>6586</v>
      </c>
      <c r="P853" s="307">
        <v>6.91</v>
      </c>
      <c r="R853" s="12" t="s">
        <v>6586</v>
      </c>
      <c r="S853" s="308">
        <v>1</v>
      </c>
      <c r="T853" s="308">
        <v>1</v>
      </c>
    </row>
    <row r="854" spans="1:20" x14ac:dyDescent="0.2">
      <c r="A854" s="12" t="s">
        <v>6587</v>
      </c>
      <c r="B854" s="306">
        <v>-204.75000000000003</v>
      </c>
      <c r="C854" s="306">
        <v>-51.9</v>
      </c>
      <c r="D854" s="306">
        <v>17.8</v>
      </c>
      <c r="E854" s="306">
        <v>75.7</v>
      </c>
      <c r="F854" s="306">
        <v>-63.8</v>
      </c>
      <c r="H854" s="12" t="s">
        <v>6587</v>
      </c>
      <c r="I854" s="307">
        <v>0.40191127542650001</v>
      </c>
      <c r="J854" s="307">
        <v>0.58887633076750001</v>
      </c>
      <c r="K854" s="307">
        <v>0.46645873500849999</v>
      </c>
      <c r="L854" s="307">
        <v>0.52750854899699995</v>
      </c>
      <c r="M854" s="307">
        <v>0.59459975082899996</v>
      </c>
      <c r="O854" s="12" t="s">
        <v>6587</v>
      </c>
      <c r="P854" s="307">
        <v>5.46</v>
      </c>
      <c r="R854" s="12" t="s">
        <v>6587</v>
      </c>
      <c r="S854" s="308">
        <v>1</v>
      </c>
      <c r="T854" s="308">
        <v>1</v>
      </c>
    </row>
    <row r="855" spans="1:20" x14ac:dyDescent="0.2">
      <c r="A855" s="12" t="s">
        <v>6588</v>
      </c>
      <c r="B855" s="306">
        <v>-207.75</v>
      </c>
      <c r="C855" s="306">
        <v>-62.300000000000004</v>
      </c>
      <c r="D855" s="306">
        <v>13.350000000000001</v>
      </c>
      <c r="E855" s="306">
        <v>32.65</v>
      </c>
      <c r="F855" s="306">
        <v>-56.399999999999991</v>
      </c>
      <c r="H855" s="12" t="s">
        <v>6588</v>
      </c>
      <c r="I855" s="307">
        <v>0.38537695080450002</v>
      </c>
      <c r="J855" s="307">
        <v>0.56343890827249998</v>
      </c>
      <c r="K855" s="307">
        <v>0.46677670278950001</v>
      </c>
      <c r="L855" s="307">
        <v>0.49666567422200003</v>
      </c>
      <c r="M855" s="307">
        <v>0.58633258851799996</v>
      </c>
      <c r="O855" s="12" t="s">
        <v>6588</v>
      </c>
      <c r="P855" s="307">
        <v>5.18</v>
      </c>
      <c r="R855" s="12" t="s">
        <v>6588</v>
      </c>
      <c r="S855" s="308">
        <v>1</v>
      </c>
      <c r="T855" s="308">
        <v>1</v>
      </c>
    </row>
    <row r="856" spans="1:20" x14ac:dyDescent="0.2">
      <c r="A856" s="12" t="s">
        <v>6589</v>
      </c>
      <c r="B856" s="306">
        <v>-221.1</v>
      </c>
      <c r="C856" s="306">
        <v>-41.550000000000004</v>
      </c>
      <c r="D856" s="306">
        <v>23.75</v>
      </c>
      <c r="E856" s="306">
        <v>0</v>
      </c>
      <c r="F856" s="306">
        <v>-51.9</v>
      </c>
      <c r="H856" s="12" t="s">
        <v>6589</v>
      </c>
      <c r="I856" s="307">
        <v>0.44706270035599999</v>
      </c>
      <c r="J856" s="307">
        <v>0.65088004809950006</v>
      </c>
      <c r="K856" s="307">
        <v>0.53227806571549996</v>
      </c>
      <c r="L856" s="307">
        <v>0.57138810280200003</v>
      </c>
      <c r="M856" s="307">
        <v>0.64070507910200003</v>
      </c>
      <c r="O856" s="12" t="s">
        <v>6589</v>
      </c>
      <c r="P856" s="307">
        <v>4.2699999999999996</v>
      </c>
      <c r="R856" s="12" t="s">
        <v>6589</v>
      </c>
      <c r="S856" s="308">
        <v>1</v>
      </c>
      <c r="T856" s="308">
        <v>1</v>
      </c>
    </row>
    <row r="857" spans="1:20" x14ac:dyDescent="0.2">
      <c r="A857" s="12" t="s">
        <v>6590</v>
      </c>
      <c r="B857" s="306">
        <v>-115.7</v>
      </c>
      <c r="C857" s="306">
        <v>114.24999999999999</v>
      </c>
      <c r="D857" s="306">
        <v>75.7</v>
      </c>
      <c r="E857" s="306">
        <v>51.949999999999996</v>
      </c>
      <c r="F857" s="306">
        <v>23.75</v>
      </c>
      <c r="H857" s="12" t="s">
        <v>6590</v>
      </c>
      <c r="I857" s="307">
        <v>1.4639236646075</v>
      </c>
      <c r="J857" s="307">
        <v>1.4626517934829999</v>
      </c>
      <c r="K857" s="307">
        <v>1.336736552131</v>
      </c>
      <c r="L857" s="307">
        <v>1.6397598476065001</v>
      </c>
      <c r="M857" s="307">
        <v>1.4582002445460001</v>
      </c>
      <c r="O857" s="12" t="s">
        <v>6590</v>
      </c>
      <c r="P857" s="307">
        <v>6.69</v>
      </c>
      <c r="R857" s="12" t="s">
        <v>6590</v>
      </c>
      <c r="S857" s="308">
        <v>1</v>
      </c>
      <c r="T857" s="308">
        <v>1</v>
      </c>
    </row>
    <row r="858" spans="1:20" x14ac:dyDescent="0.2">
      <c r="A858" s="12" t="s">
        <v>6591</v>
      </c>
      <c r="B858" s="306">
        <v>-213.7</v>
      </c>
      <c r="C858" s="306">
        <v>7.4499999999999984</v>
      </c>
      <c r="D858" s="306">
        <v>80.150000000000006</v>
      </c>
      <c r="E858" s="306">
        <v>38.550000000000004</v>
      </c>
      <c r="F858" s="306">
        <v>-63.8</v>
      </c>
      <c r="H858" s="12" t="s">
        <v>6591</v>
      </c>
      <c r="I858" s="307">
        <v>1.2766406414855</v>
      </c>
      <c r="J858" s="307">
        <v>1.6454832676679998</v>
      </c>
      <c r="K858" s="307">
        <v>1.3475474566915</v>
      </c>
      <c r="L858" s="307">
        <v>1.3955605916514999</v>
      </c>
      <c r="M858" s="307">
        <v>1.5548624500285</v>
      </c>
      <c r="O858" s="12" t="s">
        <v>6591</v>
      </c>
      <c r="P858" s="307">
        <v>6.1</v>
      </c>
      <c r="R858" s="12" t="s">
        <v>6591</v>
      </c>
      <c r="S858" s="308">
        <v>0.83</v>
      </c>
      <c r="T858" s="308">
        <v>0.97</v>
      </c>
    </row>
    <row r="859" spans="1:20" x14ac:dyDescent="0.2">
      <c r="A859" s="12" t="s">
        <v>6592</v>
      </c>
      <c r="B859" s="306">
        <v>-296.74999999999994</v>
      </c>
      <c r="C859" s="306">
        <v>-59.399999999999991</v>
      </c>
      <c r="D859" s="306">
        <v>56.400000000000006</v>
      </c>
      <c r="E859" s="306">
        <v>54.900000000000006</v>
      </c>
      <c r="F859" s="306">
        <v>-17.850000000000001</v>
      </c>
      <c r="H859" s="12" t="s">
        <v>6592</v>
      </c>
      <c r="I859" s="307">
        <v>0.55580768152350002</v>
      </c>
      <c r="J859" s="307">
        <v>0.82003890769400001</v>
      </c>
      <c r="K859" s="307">
        <v>0.68458463290649996</v>
      </c>
      <c r="L859" s="307">
        <v>0.77902106392049997</v>
      </c>
      <c r="M859" s="307">
        <v>0.8407068134715</v>
      </c>
      <c r="O859" s="12" t="s">
        <v>6592</v>
      </c>
      <c r="P859" s="307">
        <v>5.93</v>
      </c>
      <c r="R859" s="12" t="s">
        <v>6592</v>
      </c>
      <c r="S859" s="308">
        <v>0.83</v>
      </c>
      <c r="T859" s="308">
        <v>0.97</v>
      </c>
    </row>
    <row r="860" spans="1:20" x14ac:dyDescent="0.2">
      <c r="A860" s="12" t="s">
        <v>6593</v>
      </c>
      <c r="B860" s="306">
        <v>-281.95000000000005</v>
      </c>
      <c r="C860" s="306">
        <v>-121.65</v>
      </c>
      <c r="D860" s="306">
        <v>-2.949999999999998</v>
      </c>
      <c r="E860" s="306">
        <v>-10.35</v>
      </c>
      <c r="F860" s="306">
        <v>-48.95</v>
      </c>
      <c r="H860" s="12" t="s">
        <v>6593</v>
      </c>
      <c r="I860" s="307">
        <v>1.187927630533</v>
      </c>
      <c r="J860" s="307">
        <v>1.1876096627520001</v>
      </c>
      <c r="K860" s="307">
        <v>0.53768351799549996</v>
      </c>
      <c r="L860" s="307">
        <v>0.62130904444900004</v>
      </c>
      <c r="M860" s="307">
        <v>0.836573232316</v>
      </c>
      <c r="O860" s="12" t="s">
        <v>6593</v>
      </c>
      <c r="P860" s="307">
        <v>5.92</v>
      </c>
      <c r="R860" s="12" t="s">
        <v>6593</v>
      </c>
      <c r="S860" s="308">
        <v>0.75</v>
      </c>
      <c r="T860" s="308">
        <v>0.94</v>
      </c>
    </row>
    <row r="861" spans="1:20" x14ac:dyDescent="0.2">
      <c r="A861" s="12" t="s">
        <v>6594</v>
      </c>
      <c r="B861" s="306">
        <v>-301.2</v>
      </c>
      <c r="C861" s="306">
        <v>-66.8</v>
      </c>
      <c r="D861" s="306">
        <v>-35.65</v>
      </c>
      <c r="E861" s="306">
        <v>-34.15</v>
      </c>
      <c r="F861" s="306">
        <v>-43.05</v>
      </c>
      <c r="H861" s="12" t="s">
        <v>6594</v>
      </c>
      <c r="I861" s="307">
        <v>0.9484978912955</v>
      </c>
      <c r="J861" s="307">
        <v>1.4076433673365001</v>
      </c>
      <c r="K861" s="307">
        <v>1.0642381636495</v>
      </c>
      <c r="L861" s="307">
        <v>1.1173387831085</v>
      </c>
      <c r="M861" s="307">
        <v>1.6791878524745001</v>
      </c>
      <c r="O861" s="12" t="s">
        <v>6594</v>
      </c>
      <c r="P861" s="307">
        <v>6.08</v>
      </c>
      <c r="R861" s="12" t="s">
        <v>6594</v>
      </c>
      <c r="S861" s="308">
        <v>1</v>
      </c>
      <c r="T861" s="308">
        <v>1</v>
      </c>
    </row>
    <row r="862" spans="1:20" x14ac:dyDescent="0.2">
      <c r="A862" s="12" t="s">
        <v>6595</v>
      </c>
      <c r="B862" s="306">
        <v>-281.95000000000005</v>
      </c>
      <c r="C862" s="306">
        <v>-56.4</v>
      </c>
      <c r="D862" s="306">
        <v>135.05000000000001</v>
      </c>
      <c r="E862" s="306">
        <v>17.800000000000004</v>
      </c>
      <c r="F862" s="306">
        <v>-97.949999999999989</v>
      </c>
      <c r="H862" s="12" t="s">
        <v>6595</v>
      </c>
      <c r="I862" s="307">
        <v>1.3926988816204999</v>
      </c>
      <c r="J862" s="307">
        <v>2.1011310981159999</v>
      </c>
      <c r="K862" s="307">
        <v>1.8671068111589999</v>
      </c>
      <c r="L862" s="307">
        <v>2.0314961540350001</v>
      </c>
      <c r="M862" s="307">
        <v>2.2041526592225003</v>
      </c>
      <c r="O862" s="12" t="s">
        <v>6595</v>
      </c>
      <c r="P862" s="307">
        <v>5.36</v>
      </c>
      <c r="R862" s="12" t="s">
        <v>6595</v>
      </c>
      <c r="S862" s="308">
        <v>0.84</v>
      </c>
      <c r="T862" s="308">
        <v>0.97</v>
      </c>
    </row>
    <row r="863" spans="1:20" x14ac:dyDescent="0.2">
      <c r="A863" s="12" t="s">
        <v>6596</v>
      </c>
      <c r="B863" s="306">
        <v>-237.45</v>
      </c>
      <c r="C863" s="306">
        <v>1.4999999999999944</v>
      </c>
      <c r="D863" s="306">
        <v>129.1</v>
      </c>
      <c r="E863" s="306">
        <v>2.9999999999999956</v>
      </c>
      <c r="F863" s="306">
        <v>-59.349999999999994</v>
      </c>
      <c r="H863" s="12" t="s">
        <v>6596</v>
      </c>
      <c r="I863" s="307">
        <v>0.6467464669445</v>
      </c>
      <c r="J863" s="307">
        <v>0.90589020861550007</v>
      </c>
      <c r="K863" s="307">
        <v>0.76344064264199996</v>
      </c>
      <c r="L863" s="307">
        <v>0.839434942347</v>
      </c>
      <c r="M863" s="307">
        <v>0.91924485542599998</v>
      </c>
      <c r="O863" s="12" t="s">
        <v>6596</v>
      </c>
      <c r="P863" s="307">
        <v>5.6</v>
      </c>
      <c r="R863" s="12" t="s">
        <v>6596</v>
      </c>
      <c r="S863" s="308">
        <v>0.84</v>
      </c>
      <c r="T863" s="308">
        <v>0.97</v>
      </c>
    </row>
    <row r="864" spans="1:20" x14ac:dyDescent="0.2">
      <c r="A864" s="12" t="s">
        <v>6597</v>
      </c>
      <c r="B864" s="306">
        <v>-231.45</v>
      </c>
      <c r="C864" s="306">
        <v>44.5</v>
      </c>
      <c r="D864" s="306">
        <v>96.449999999999989</v>
      </c>
      <c r="E864" s="306">
        <v>75.699999999999989</v>
      </c>
      <c r="F864" s="306">
        <v>-56.4</v>
      </c>
      <c r="H864" s="12" t="s">
        <v>6597</v>
      </c>
      <c r="I864" s="307">
        <v>1.462969761264</v>
      </c>
      <c r="J864" s="307">
        <v>1.9224332050865001</v>
      </c>
      <c r="K864" s="307">
        <v>1.7866609625174998</v>
      </c>
      <c r="L864" s="307">
        <v>1.9380136263645</v>
      </c>
      <c r="M864" s="307">
        <v>2.0206852494745</v>
      </c>
      <c r="O864" s="12" t="s">
        <v>6597</v>
      </c>
      <c r="P864" s="307">
        <v>5.31</v>
      </c>
      <c r="R864" s="12" t="s">
        <v>6597</v>
      </c>
      <c r="S864" s="308">
        <v>0.9</v>
      </c>
      <c r="T864" s="308">
        <v>0.97</v>
      </c>
    </row>
    <row r="865" spans="1:20" x14ac:dyDescent="0.2">
      <c r="A865" s="12" t="s">
        <v>6598</v>
      </c>
      <c r="B865" s="306">
        <v>-305.70000000000005</v>
      </c>
      <c r="C865" s="306">
        <v>-13.349999999999994</v>
      </c>
      <c r="D865" s="306">
        <v>-31.150000000000006</v>
      </c>
      <c r="E865" s="306">
        <v>-5.95</v>
      </c>
      <c r="F865" s="306">
        <v>-74.149999999999991</v>
      </c>
      <c r="H865" s="12" t="s">
        <v>6598</v>
      </c>
      <c r="I865" s="307">
        <v>0.93387137336049997</v>
      </c>
      <c r="J865" s="307">
        <v>1.2728250281114999</v>
      </c>
      <c r="K865" s="307">
        <v>1.0973068128929999</v>
      </c>
      <c r="L865" s="307">
        <v>1.2890413849519999</v>
      </c>
      <c r="M865" s="307">
        <v>1.3656716202195001</v>
      </c>
      <c r="O865" s="12" t="s">
        <v>6598</v>
      </c>
      <c r="P865" s="307">
        <v>5.22</v>
      </c>
      <c r="R865" s="12" t="s">
        <v>6598</v>
      </c>
      <c r="S865" s="308">
        <v>0.9</v>
      </c>
      <c r="T865" s="308">
        <v>0.97</v>
      </c>
    </row>
    <row r="866" spans="1:20" x14ac:dyDescent="0.2">
      <c r="A866" s="12" t="s">
        <v>6599</v>
      </c>
      <c r="B866" s="306">
        <v>-339.8</v>
      </c>
      <c r="C866" s="306">
        <v>-62.3</v>
      </c>
      <c r="D866" s="306">
        <v>-29.7</v>
      </c>
      <c r="E866" s="306">
        <v>-19.249999999999996</v>
      </c>
      <c r="F866" s="306">
        <v>26.700000000000003</v>
      </c>
      <c r="H866" s="12" t="s">
        <v>6599</v>
      </c>
      <c r="I866" s="307">
        <v>0.78728822623149997</v>
      </c>
      <c r="J866" s="307">
        <v>1.0368929344670001</v>
      </c>
      <c r="K866" s="307">
        <v>0.83402949006649996</v>
      </c>
      <c r="L866" s="307">
        <v>1.047385871246</v>
      </c>
      <c r="M866" s="307">
        <v>1.000644607411</v>
      </c>
      <c r="O866" s="12" t="s">
        <v>6599</v>
      </c>
      <c r="P866" s="307">
        <v>5.57</v>
      </c>
      <c r="R866" s="12" t="s">
        <v>6599</v>
      </c>
      <c r="S866" s="308">
        <v>0.9</v>
      </c>
      <c r="T866" s="308">
        <v>0.97</v>
      </c>
    </row>
    <row r="867" spans="1:20" x14ac:dyDescent="0.2">
      <c r="A867" s="12" t="s">
        <v>6600</v>
      </c>
      <c r="B867" s="306">
        <v>-215.15</v>
      </c>
      <c r="C867" s="306">
        <v>105.35</v>
      </c>
      <c r="D867" s="306">
        <v>86.05</v>
      </c>
      <c r="E867" s="306">
        <v>43.05</v>
      </c>
      <c r="F867" s="306">
        <v>-16.3</v>
      </c>
      <c r="H867" s="12" t="s">
        <v>6600</v>
      </c>
      <c r="I867" s="307">
        <v>0.74563444689500002</v>
      </c>
      <c r="J867" s="307">
        <v>0.8407068134715</v>
      </c>
      <c r="K867" s="307">
        <v>0.68840024628050001</v>
      </c>
      <c r="L867" s="307">
        <v>0.7713898371715</v>
      </c>
      <c r="M867" s="307">
        <v>0.836573232316</v>
      </c>
      <c r="O867" s="12" t="s">
        <v>6600</v>
      </c>
      <c r="P867" s="307">
        <v>5.63</v>
      </c>
      <c r="R867" s="12" t="s">
        <v>6600</v>
      </c>
      <c r="S867" s="308">
        <v>0.85</v>
      </c>
      <c r="T867" s="308">
        <v>0.99</v>
      </c>
    </row>
    <row r="868" spans="1:20" x14ac:dyDescent="0.2">
      <c r="A868" s="12" t="s">
        <v>6601</v>
      </c>
      <c r="B868" s="306">
        <v>-160.30000000000001</v>
      </c>
      <c r="C868" s="306">
        <v>86.05</v>
      </c>
      <c r="D868" s="306">
        <v>53.4</v>
      </c>
      <c r="E868" s="306">
        <v>25.2</v>
      </c>
      <c r="F868" s="306">
        <v>-5.95</v>
      </c>
      <c r="H868" s="12" t="s">
        <v>6601</v>
      </c>
      <c r="I868" s="307">
        <v>0.65405972591149997</v>
      </c>
      <c r="J868" s="307">
        <v>0.77997496726399995</v>
      </c>
      <c r="K868" s="307">
        <v>0.67440966390799995</v>
      </c>
      <c r="L868" s="307">
        <v>0.767256256016</v>
      </c>
      <c r="M868" s="307">
        <v>0.78856009735550003</v>
      </c>
      <c r="O868" s="12" t="s">
        <v>6601</v>
      </c>
      <c r="P868" s="307">
        <v>5.97</v>
      </c>
      <c r="R868" s="12" t="s">
        <v>6601</v>
      </c>
      <c r="S868" s="308">
        <v>0.85</v>
      </c>
      <c r="T868" s="308">
        <v>0.99</v>
      </c>
    </row>
    <row r="869" spans="1:20" x14ac:dyDescent="0.2">
      <c r="A869" s="12" t="s">
        <v>6602</v>
      </c>
      <c r="B869" s="306">
        <v>-62.349999999999987</v>
      </c>
      <c r="C869" s="306">
        <v>191.4</v>
      </c>
      <c r="D869" s="306">
        <v>86.100000000000009</v>
      </c>
      <c r="E869" s="306">
        <v>53.400000000000006</v>
      </c>
      <c r="F869" s="306">
        <v>49</v>
      </c>
      <c r="H869" s="12" t="s">
        <v>6602</v>
      </c>
      <c r="I869" s="307">
        <v>0.89698711074250004</v>
      </c>
      <c r="J869" s="307">
        <v>1.263921930238</v>
      </c>
      <c r="K869" s="307">
        <v>1.2677375436125</v>
      </c>
      <c r="L869" s="307">
        <v>1.1144770730775</v>
      </c>
      <c r="M869" s="307">
        <v>1.2168626986215001</v>
      </c>
      <c r="O869" s="12" t="s">
        <v>6602</v>
      </c>
      <c r="P869" s="307">
        <v>5.52</v>
      </c>
      <c r="R869" s="12" t="s">
        <v>6602</v>
      </c>
      <c r="S869" s="308">
        <v>0.5</v>
      </c>
      <c r="T869" s="308">
        <v>1</v>
      </c>
    </row>
    <row r="870" spans="1:20" x14ac:dyDescent="0.2">
      <c r="A870" s="12" t="s">
        <v>6603</v>
      </c>
      <c r="B870" s="306">
        <v>-46</v>
      </c>
      <c r="C870" s="306">
        <v>152.85000000000002</v>
      </c>
      <c r="D870" s="306">
        <v>54.900000000000006</v>
      </c>
      <c r="E870" s="306">
        <v>26.700000000000003</v>
      </c>
      <c r="F870" s="306">
        <v>-4.4500000000000028</v>
      </c>
      <c r="H870" s="12" t="s">
        <v>6603</v>
      </c>
      <c r="I870" s="307">
        <v>1.3701231691560001</v>
      </c>
      <c r="J870" s="307">
        <v>1.42449565974</v>
      </c>
      <c r="K870" s="307">
        <v>1.2276736031820001</v>
      </c>
      <c r="L870" s="307">
        <v>1.413366787398</v>
      </c>
      <c r="M870" s="307">
        <v>1.3904731071524998</v>
      </c>
      <c r="O870" s="12" t="s">
        <v>6603</v>
      </c>
      <c r="P870" s="307">
        <v>5.63</v>
      </c>
      <c r="R870" s="12" t="s">
        <v>6603</v>
      </c>
      <c r="S870" s="308">
        <v>0.5</v>
      </c>
      <c r="T870" s="308">
        <v>1</v>
      </c>
    </row>
    <row r="871" spans="1:20" x14ac:dyDescent="0.2">
      <c r="A871" s="12" t="s">
        <v>6604</v>
      </c>
      <c r="B871" s="306">
        <v>-169.15</v>
      </c>
      <c r="C871" s="306">
        <v>84.55</v>
      </c>
      <c r="D871" s="306">
        <v>65.3</v>
      </c>
      <c r="E871" s="306">
        <v>81.599999999999994</v>
      </c>
      <c r="F871" s="306">
        <v>-2.949999999999998</v>
      </c>
      <c r="H871" s="12" t="s">
        <v>6604</v>
      </c>
      <c r="I871" s="307">
        <v>1.3818879770599999</v>
      </c>
      <c r="J871" s="307">
        <v>1.7128924372809999</v>
      </c>
      <c r="K871" s="307">
        <v>1.3240178408834999</v>
      </c>
      <c r="L871" s="307">
        <v>1.7027174682824999</v>
      </c>
      <c r="M871" s="307">
        <v>1.77934770355</v>
      </c>
      <c r="O871" s="12" t="s">
        <v>6604</v>
      </c>
      <c r="P871" s="307">
        <v>5.53</v>
      </c>
      <c r="R871" s="12" t="s">
        <v>6604</v>
      </c>
      <c r="S871" s="308">
        <v>0.82</v>
      </c>
      <c r="T871" s="308">
        <v>1</v>
      </c>
    </row>
    <row r="872" spans="1:20" x14ac:dyDescent="0.2">
      <c r="A872" s="12" t="s">
        <v>6605</v>
      </c>
      <c r="B872" s="306">
        <v>-121.64999999999999</v>
      </c>
      <c r="C872" s="306">
        <v>166.2</v>
      </c>
      <c r="D872" s="306">
        <v>60.85</v>
      </c>
      <c r="E872" s="306">
        <v>38.599999999999994</v>
      </c>
      <c r="F872" s="306">
        <v>14.799999999999999</v>
      </c>
      <c r="H872" s="12" t="s">
        <v>6605</v>
      </c>
      <c r="I872" s="307">
        <v>1.2054158584985</v>
      </c>
      <c r="J872" s="307">
        <v>1.3558146190025</v>
      </c>
      <c r="K872" s="307">
        <v>1.1284676554500002</v>
      </c>
      <c r="L872" s="307">
        <v>1.4496151144535001</v>
      </c>
      <c r="M872" s="307">
        <v>1.365035684657</v>
      </c>
      <c r="O872" s="12" t="s">
        <v>6605</v>
      </c>
      <c r="P872" s="307">
        <v>5.71</v>
      </c>
      <c r="R872" s="12" t="s">
        <v>6605</v>
      </c>
      <c r="S872" s="308">
        <v>0.82</v>
      </c>
      <c r="T872" s="308">
        <v>1</v>
      </c>
    </row>
    <row r="873" spans="1:20" x14ac:dyDescent="0.2">
      <c r="A873" s="12" t="s">
        <v>6606</v>
      </c>
      <c r="B873" s="306">
        <v>-114.25</v>
      </c>
      <c r="C873" s="306">
        <v>114.25</v>
      </c>
      <c r="D873" s="306">
        <v>40.050000000000004</v>
      </c>
      <c r="E873" s="306">
        <v>43.050000000000004</v>
      </c>
      <c r="F873" s="306">
        <v>10.349999999999998</v>
      </c>
      <c r="H873" s="12" t="s">
        <v>6606</v>
      </c>
      <c r="I873" s="307">
        <v>1.085224037208</v>
      </c>
      <c r="J873" s="307">
        <v>1.1771167259725002</v>
      </c>
      <c r="K873" s="307">
        <v>0.90048475633550007</v>
      </c>
      <c r="L873" s="307">
        <v>1.199692438437</v>
      </c>
      <c r="M873" s="307">
        <v>1.1729831448170001</v>
      </c>
      <c r="O873" s="12" t="s">
        <v>6606</v>
      </c>
      <c r="P873" s="307">
        <v>5.94</v>
      </c>
      <c r="R873" s="12" t="s">
        <v>6606</v>
      </c>
      <c r="S873" s="308">
        <v>0.82</v>
      </c>
      <c r="T873" s="308">
        <v>1</v>
      </c>
    </row>
    <row r="874" spans="1:20" x14ac:dyDescent="0.2">
      <c r="A874" s="12" t="s">
        <v>6607</v>
      </c>
      <c r="B874" s="306">
        <v>-213.7</v>
      </c>
      <c r="C874" s="306">
        <v>43</v>
      </c>
      <c r="D874" s="306">
        <v>29.65</v>
      </c>
      <c r="E874" s="306">
        <v>22.25</v>
      </c>
      <c r="F874" s="306">
        <v>-23.75</v>
      </c>
      <c r="H874" s="12" t="s">
        <v>6607</v>
      </c>
      <c r="I874" s="307">
        <v>4.7221395184809998</v>
      </c>
      <c r="J874" s="307">
        <v>3.6385053201790001</v>
      </c>
      <c r="K874" s="307">
        <v>2.6159209358659998</v>
      </c>
      <c r="L874" s="307">
        <v>2.3962051990625</v>
      </c>
      <c r="M874" s="307">
        <v>2.4260941704940002</v>
      </c>
      <c r="O874" s="12" t="s">
        <v>6607</v>
      </c>
      <c r="P874" s="307">
        <v>5.87</v>
      </c>
      <c r="R874" s="12" t="s">
        <v>6607</v>
      </c>
      <c r="S874" s="308">
        <v>0.84</v>
      </c>
      <c r="T874" s="308">
        <v>0.96</v>
      </c>
    </row>
    <row r="875" spans="1:20" x14ac:dyDescent="0.2">
      <c r="A875" s="12" t="s">
        <v>6608</v>
      </c>
      <c r="B875" s="306">
        <v>-176.54999999999998</v>
      </c>
      <c r="C875" s="306">
        <v>114.24999999999999</v>
      </c>
      <c r="D875" s="306">
        <v>75.649999999999991</v>
      </c>
      <c r="E875" s="306">
        <v>34.1</v>
      </c>
      <c r="F875" s="306">
        <v>-7.45</v>
      </c>
      <c r="H875" s="12" t="s">
        <v>6608</v>
      </c>
      <c r="I875" s="307">
        <v>1.9589994999229998</v>
      </c>
      <c r="J875" s="307">
        <v>1.6375340731385</v>
      </c>
      <c r="K875" s="307">
        <v>1.4012840117125001</v>
      </c>
      <c r="L875" s="307">
        <v>1.2235400220265</v>
      </c>
      <c r="M875" s="307">
        <v>1.4372143709875</v>
      </c>
      <c r="O875" s="12" t="s">
        <v>6608</v>
      </c>
      <c r="P875" s="307">
        <v>5.5</v>
      </c>
      <c r="R875" s="12" t="s">
        <v>6608</v>
      </c>
      <c r="S875" s="308">
        <v>0.84</v>
      </c>
      <c r="T875" s="308">
        <v>0.96</v>
      </c>
    </row>
    <row r="876" spans="1:20" x14ac:dyDescent="0.2">
      <c r="A876" s="12" t="s">
        <v>6609</v>
      </c>
      <c r="B876" s="306">
        <v>-132.05000000000001</v>
      </c>
      <c r="C876" s="306">
        <v>87.549999999999983</v>
      </c>
      <c r="D876" s="306">
        <v>34.1</v>
      </c>
      <c r="E876" s="306">
        <v>8.9</v>
      </c>
      <c r="F876" s="306">
        <v>-4.4500000000000011</v>
      </c>
      <c r="H876" s="12" t="s">
        <v>6609</v>
      </c>
      <c r="I876" s="307">
        <v>1.1589925624444999</v>
      </c>
      <c r="J876" s="307">
        <v>1.180614371566</v>
      </c>
      <c r="K876" s="307">
        <v>1.108117717454</v>
      </c>
      <c r="L876" s="307">
        <v>1.179660468222</v>
      </c>
      <c r="M876" s="307">
        <v>1.2276736031820001</v>
      </c>
      <c r="O876" s="12" t="s">
        <v>6609</v>
      </c>
      <c r="P876" s="307">
        <v>5.89</v>
      </c>
      <c r="R876" s="12" t="s">
        <v>6609</v>
      </c>
      <c r="S876" s="308">
        <v>0.84</v>
      </c>
      <c r="T876" s="308">
        <v>0.96</v>
      </c>
    </row>
    <row r="877" spans="1:20" x14ac:dyDescent="0.2">
      <c r="A877" s="12" t="s">
        <v>6610</v>
      </c>
      <c r="B877" s="306">
        <v>-172.15000000000003</v>
      </c>
      <c r="C877" s="306">
        <v>140.94999999999999</v>
      </c>
      <c r="D877" s="306">
        <v>25.2</v>
      </c>
      <c r="E877" s="306">
        <v>74.2</v>
      </c>
      <c r="F877" s="306">
        <v>35.6</v>
      </c>
      <c r="H877" s="12" t="s">
        <v>6610</v>
      </c>
      <c r="I877" s="307">
        <v>1.5532726111224999</v>
      </c>
      <c r="J877" s="307">
        <v>1.3570864901275002</v>
      </c>
      <c r="K877" s="307">
        <v>1.3446857466605</v>
      </c>
      <c r="L877" s="307">
        <v>1.4674213102005</v>
      </c>
      <c r="M877" s="307">
        <v>1.2877695138275</v>
      </c>
      <c r="O877" s="12" t="s">
        <v>6610</v>
      </c>
      <c r="P877" s="307">
        <v>5.72</v>
      </c>
      <c r="R877" s="12" t="s">
        <v>6610</v>
      </c>
      <c r="S877" s="308">
        <v>0.84</v>
      </c>
      <c r="T877" s="308">
        <v>0.97</v>
      </c>
    </row>
    <row r="878" spans="1:20" x14ac:dyDescent="0.2">
      <c r="A878" s="12" t="s">
        <v>6611</v>
      </c>
      <c r="B878" s="306">
        <v>-204.75</v>
      </c>
      <c r="C878" s="306">
        <v>218.15</v>
      </c>
      <c r="D878" s="306">
        <v>127.6</v>
      </c>
      <c r="E878" s="306">
        <v>69.75</v>
      </c>
      <c r="F878" s="306">
        <v>50.45</v>
      </c>
      <c r="H878" s="12" t="s">
        <v>6611</v>
      </c>
      <c r="I878" s="307">
        <v>1.146591818978</v>
      </c>
      <c r="J878" s="307">
        <v>0.88681214174450007</v>
      </c>
      <c r="K878" s="307">
        <v>0.99396728400599998</v>
      </c>
      <c r="L878" s="307">
        <v>0.83498339340999994</v>
      </c>
      <c r="M878" s="307">
        <v>0.83402949006649996</v>
      </c>
      <c r="O878" s="12" t="s">
        <v>6611</v>
      </c>
      <c r="P878" s="307">
        <v>5.38</v>
      </c>
      <c r="R878" s="12" t="s">
        <v>6611</v>
      </c>
      <c r="S878" s="308">
        <v>0.84</v>
      </c>
      <c r="T878" s="308">
        <v>0.97</v>
      </c>
    </row>
    <row r="879" spans="1:20" x14ac:dyDescent="0.2">
      <c r="A879" s="12" t="s">
        <v>6612</v>
      </c>
      <c r="B879" s="306">
        <v>-142.44999999999999</v>
      </c>
      <c r="C879" s="306">
        <v>179.54999999999998</v>
      </c>
      <c r="D879" s="306">
        <v>72.7</v>
      </c>
      <c r="E879" s="306">
        <v>38.550000000000004</v>
      </c>
      <c r="F879" s="306">
        <v>47.5</v>
      </c>
      <c r="H879" s="12" t="s">
        <v>6612</v>
      </c>
      <c r="I879" s="307">
        <v>0.99523915513100003</v>
      </c>
      <c r="J879" s="307">
        <v>0.91383940314549994</v>
      </c>
      <c r="K879" s="307">
        <v>0.9205167265505001</v>
      </c>
      <c r="L879" s="307">
        <v>1.0903115217070001</v>
      </c>
      <c r="M879" s="307">
        <v>0.89062775511850001</v>
      </c>
      <c r="O879" s="12" t="s">
        <v>6612</v>
      </c>
      <c r="P879" s="307">
        <v>5.64</v>
      </c>
      <c r="R879" s="12" t="s">
        <v>6612</v>
      </c>
      <c r="S879" s="308">
        <v>0.84</v>
      </c>
      <c r="T879" s="308">
        <v>0.97</v>
      </c>
    </row>
    <row r="880" spans="1:20" x14ac:dyDescent="0.2">
      <c r="A880" s="12" t="s">
        <v>6613</v>
      </c>
      <c r="B880" s="306">
        <v>-178.05</v>
      </c>
      <c r="C880" s="306">
        <v>7.3999999999999986</v>
      </c>
      <c r="D880" s="306">
        <v>-75.7</v>
      </c>
      <c r="E880" s="306">
        <v>43.050000000000004</v>
      </c>
      <c r="F880" s="306">
        <v>-5.95</v>
      </c>
      <c r="H880" s="12" t="s">
        <v>6613</v>
      </c>
      <c r="I880" s="307">
        <v>2.1275224239549999</v>
      </c>
      <c r="J880" s="307">
        <v>2.3322936750425001</v>
      </c>
      <c r="K880" s="307">
        <v>2.3688599698794999</v>
      </c>
      <c r="L880" s="307">
        <v>2.1558215564815</v>
      </c>
      <c r="M880" s="307">
        <v>2.2896859923630002</v>
      </c>
      <c r="O880" s="12" t="s">
        <v>6613</v>
      </c>
      <c r="P880" s="307">
        <v>6.51</v>
      </c>
      <c r="R880" s="12" t="s">
        <v>6613</v>
      </c>
      <c r="S880" s="308">
        <v>0.67</v>
      </c>
      <c r="T880" s="308">
        <v>1</v>
      </c>
    </row>
    <row r="881" spans="1:20" x14ac:dyDescent="0.2">
      <c r="A881" s="12" t="s">
        <v>6614</v>
      </c>
      <c r="B881" s="306">
        <v>-135</v>
      </c>
      <c r="C881" s="306">
        <v>192.9</v>
      </c>
      <c r="D881" s="306">
        <v>83.05</v>
      </c>
      <c r="E881" s="306">
        <v>146.9</v>
      </c>
      <c r="F881" s="306">
        <v>34.1</v>
      </c>
      <c r="H881" s="12" t="s">
        <v>6614</v>
      </c>
      <c r="I881" s="307">
        <v>1.0728232937415001</v>
      </c>
      <c r="J881" s="307">
        <v>0.90525427305350004</v>
      </c>
      <c r="K881" s="307">
        <v>0.84738413687650005</v>
      </c>
      <c r="L881" s="307">
        <v>0.75040396361299999</v>
      </c>
      <c r="M881" s="307">
        <v>0.87472936605899998</v>
      </c>
      <c r="O881" s="12" t="s">
        <v>6614</v>
      </c>
      <c r="P881" s="307">
        <v>5.72</v>
      </c>
      <c r="R881" s="12" t="s">
        <v>6614</v>
      </c>
      <c r="S881" s="308">
        <v>0.67</v>
      </c>
      <c r="T881" s="308">
        <v>1</v>
      </c>
    </row>
    <row r="882" spans="1:20" x14ac:dyDescent="0.2">
      <c r="A882" s="12" t="s">
        <v>6615</v>
      </c>
      <c r="B882" s="306">
        <v>-142.45000000000002</v>
      </c>
      <c r="C882" s="306">
        <v>47.449999999999996</v>
      </c>
      <c r="D882" s="306">
        <v>-14.8</v>
      </c>
      <c r="E882" s="306">
        <v>71.250000000000014</v>
      </c>
      <c r="F882" s="306">
        <v>32.65</v>
      </c>
      <c r="H882" s="12" t="s">
        <v>6615</v>
      </c>
      <c r="I882" s="307">
        <v>0.50048128759599997</v>
      </c>
      <c r="J882" s="307">
        <v>0.78410854841900002</v>
      </c>
      <c r="K882" s="307">
        <v>0.67059405053400001</v>
      </c>
      <c r="L882" s="307">
        <v>0.71415563655699998</v>
      </c>
      <c r="M882" s="307">
        <v>0.82989590891100007</v>
      </c>
      <c r="O882" s="12" t="s">
        <v>6615</v>
      </c>
      <c r="P882" s="307">
        <v>6.06</v>
      </c>
      <c r="R882" s="12" t="s">
        <v>6615</v>
      </c>
      <c r="S882" s="308">
        <v>0.67</v>
      </c>
      <c r="T882" s="308">
        <v>1</v>
      </c>
    </row>
    <row r="883" spans="1:20" x14ac:dyDescent="0.2">
      <c r="A883" s="12" t="s">
        <v>6616</v>
      </c>
      <c r="B883" s="306">
        <v>-166.20000000000002</v>
      </c>
      <c r="C883" s="306">
        <v>133.55000000000001</v>
      </c>
      <c r="D883" s="306">
        <v>74.150000000000006</v>
      </c>
      <c r="E883" s="306">
        <v>69.75</v>
      </c>
      <c r="F883" s="306">
        <v>10.400000000000002</v>
      </c>
      <c r="H883" s="12" t="s">
        <v>6616</v>
      </c>
      <c r="I883" s="307">
        <v>1.6044654238945002</v>
      </c>
      <c r="J883" s="307">
        <v>1.5615397734334999</v>
      </c>
      <c r="K883" s="307">
        <v>1.143730108947</v>
      </c>
      <c r="L883" s="307">
        <v>1.4092332062424999</v>
      </c>
      <c r="M883" s="307">
        <v>1.1574027235385</v>
      </c>
      <c r="O883" s="12" t="s">
        <v>6616</v>
      </c>
      <c r="P883" s="307">
        <v>5.5</v>
      </c>
      <c r="R883" s="12" t="s">
        <v>6616</v>
      </c>
      <c r="S883" s="308">
        <v>0.5</v>
      </c>
      <c r="T883" s="308">
        <v>0.88</v>
      </c>
    </row>
    <row r="884" spans="1:20" x14ac:dyDescent="0.2">
      <c r="A884" s="12" t="s">
        <v>6617</v>
      </c>
      <c r="B884" s="306">
        <v>-112.75000000000001</v>
      </c>
      <c r="C884" s="306">
        <v>97.949999999999989</v>
      </c>
      <c r="D884" s="306">
        <v>48.949999999999996</v>
      </c>
      <c r="E884" s="306">
        <v>43</v>
      </c>
      <c r="F884" s="306">
        <v>13.350000000000001</v>
      </c>
      <c r="H884" s="12" t="s">
        <v>6617</v>
      </c>
      <c r="I884" s="307">
        <v>1.1535871101645001</v>
      </c>
      <c r="J884" s="307">
        <v>1.2333970232435001</v>
      </c>
      <c r="K884" s="307">
        <v>1.0610584858375001</v>
      </c>
      <c r="L884" s="307">
        <v>1.2925390305455</v>
      </c>
      <c r="M884" s="307">
        <v>1.2829999971095001</v>
      </c>
      <c r="O884" s="12" t="s">
        <v>6617</v>
      </c>
      <c r="P884" s="307">
        <v>5.92</v>
      </c>
      <c r="R884" s="12" t="s">
        <v>6617</v>
      </c>
      <c r="S884" s="308">
        <v>0.5</v>
      </c>
      <c r="T884" s="308">
        <v>0.88</v>
      </c>
    </row>
    <row r="885" spans="1:20" x14ac:dyDescent="0.2">
      <c r="A885" s="12" t="s">
        <v>6618</v>
      </c>
      <c r="B885" s="306">
        <v>-409.54999999999995</v>
      </c>
      <c r="C885" s="306">
        <v>-121.65</v>
      </c>
      <c r="D885" s="306">
        <v>-160.25</v>
      </c>
      <c r="E885" s="306">
        <v>-130.6</v>
      </c>
      <c r="F885" s="306">
        <v>-117.2</v>
      </c>
      <c r="H885" s="12" t="s">
        <v>6618</v>
      </c>
      <c r="I885" s="307">
        <v>8.1202611960795004</v>
      </c>
      <c r="J885" s="307">
        <v>1.4871353126344999</v>
      </c>
      <c r="K885" s="307">
        <v>1.3710770724995001</v>
      </c>
      <c r="L885" s="307">
        <v>1.6340364275454999</v>
      </c>
      <c r="M885" s="307">
        <v>1.4845915703850001</v>
      </c>
      <c r="O885" s="12" t="s">
        <v>6618</v>
      </c>
      <c r="P885" s="307">
        <v>6.2</v>
      </c>
      <c r="R885" s="12" t="s">
        <v>6618</v>
      </c>
      <c r="S885" s="308">
        <v>1</v>
      </c>
      <c r="T885" s="308">
        <v>1</v>
      </c>
    </row>
    <row r="886" spans="1:20" x14ac:dyDescent="0.2">
      <c r="A886" s="12" t="s">
        <v>6619</v>
      </c>
      <c r="B886" s="306">
        <v>-179.55</v>
      </c>
      <c r="C886" s="306">
        <v>81.650000000000006</v>
      </c>
      <c r="D886" s="306">
        <v>-10.4</v>
      </c>
      <c r="E886" s="306">
        <v>66.8</v>
      </c>
      <c r="F886" s="306">
        <v>-13.350000000000001</v>
      </c>
      <c r="H886" s="12" t="s">
        <v>6619</v>
      </c>
      <c r="I886" s="307">
        <v>0.42003543895450002</v>
      </c>
      <c r="J886" s="307">
        <v>0.4845828985365</v>
      </c>
      <c r="K886" s="307">
        <v>0.56407484383450002</v>
      </c>
      <c r="L886" s="307">
        <v>0.53068822680950001</v>
      </c>
      <c r="M886" s="307">
        <v>0.55358190705499999</v>
      </c>
      <c r="O886" s="12" t="s">
        <v>6619</v>
      </c>
      <c r="P886" s="307">
        <v>5.63</v>
      </c>
      <c r="R886" s="12" t="s">
        <v>6619</v>
      </c>
      <c r="S886" s="308">
        <v>1</v>
      </c>
      <c r="T886" s="308">
        <v>1</v>
      </c>
    </row>
    <row r="887" spans="1:20" x14ac:dyDescent="0.2">
      <c r="A887" s="12" t="s">
        <v>6620</v>
      </c>
      <c r="B887" s="306">
        <v>-90.500000000000014</v>
      </c>
      <c r="C887" s="306">
        <v>152.85</v>
      </c>
      <c r="D887" s="306">
        <v>0</v>
      </c>
      <c r="E887" s="306">
        <v>53.45</v>
      </c>
      <c r="F887" s="306">
        <v>22.3</v>
      </c>
      <c r="H887" s="12" t="s">
        <v>6620</v>
      </c>
      <c r="I887" s="307">
        <v>0.52560074231050002</v>
      </c>
      <c r="J887" s="307">
        <v>0.57265997392650003</v>
      </c>
      <c r="K887" s="307">
        <v>0.58219900736250008</v>
      </c>
      <c r="L887" s="307">
        <v>0.63529962682149999</v>
      </c>
      <c r="M887" s="307">
        <v>0.54881239033749996</v>
      </c>
      <c r="O887" s="12" t="s">
        <v>6620</v>
      </c>
      <c r="P887" s="307">
        <v>5.98</v>
      </c>
      <c r="R887" s="12" t="s">
        <v>6620</v>
      </c>
      <c r="S887" s="308">
        <v>1</v>
      </c>
      <c r="T887" s="308">
        <v>1</v>
      </c>
    </row>
    <row r="888" spans="1:20" x14ac:dyDescent="0.2">
      <c r="A888" s="12" t="s">
        <v>6621</v>
      </c>
      <c r="B888" s="306">
        <v>-118.70000000000002</v>
      </c>
      <c r="C888" s="306">
        <v>5.95</v>
      </c>
      <c r="D888" s="306">
        <v>-57.85</v>
      </c>
      <c r="E888" s="306">
        <v>31.15</v>
      </c>
      <c r="F888" s="306">
        <v>-53.400000000000006</v>
      </c>
      <c r="H888" s="12" t="s">
        <v>6621</v>
      </c>
      <c r="I888" s="307">
        <v>1.056606936901</v>
      </c>
      <c r="J888" s="307">
        <v>1.1437301089475</v>
      </c>
      <c r="K888" s="307">
        <v>1.1901534050014999</v>
      </c>
      <c r="L888" s="307">
        <v>1.2919030949830002</v>
      </c>
      <c r="M888" s="307">
        <v>1.227991570963</v>
      </c>
      <c r="O888" s="12" t="s">
        <v>6621</v>
      </c>
      <c r="P888" s="307">
        <v>6.71</v>
      </c>
      <c r="R888" s="12" t="s">
        <v>6621</v>
      </c>
      <c r="S888" s="308">
        <v>1</v>
      </c>
      <c r="T888" s="308">
        <v>1</v>
      </c>
    </row>
    <row r="889" spans="1:20" x14ac:dyDescent="0.2">
      <c r="A889" s="12" t="s">
        <v>6622</v>
      </c>
      <c r="B889" s="306">
        <v>-129.1</v>
      </c>
      <c r="C889" s="306">
        <v>292.3</v>
      </c>
      <c r="D889" s="306">
        <v>123.2</v>
      </c>
      <c r="E889" s="306">
        <v>20.75</v>
      </c>
      <c r="F889" s="306">
        <v>37.1</v>
      </c>
      <c r="H889" s="12" t="s">
        <v>6622</v>
      </c>
      <c r="I889" s="307">
        <v>1.4343526609565</v>
      </c>
      <c r="J889" s="307">
        <v>1.9507323376125001</v>
      </c>
      <c r="K889" s="307">
        <v>1.9011293637465001</v>
      </c>
      <c r="L889" s="307">
        <v>1.896995782591</v>
      </c>
      <c r="M889" s="307">
        <v>2.0124180871634998</v>
      </c>
      <c r="O889" s="12" t="s">
        <v>6622</v>
      </c>
      <c r="P889" s="307">
        <v>5.4</v>
      </c>
      <c r="R889" s="12" t="s">
        <v>6622</v>
      </c>
      <c r="S889" s="308">
        <v>0.67</v>
      </c>
      <c r="T889" s="308">
        <v>1</v>
      </c>
    </row>
    <row r="890" spans="1:20" x14ac:dyDescent="0.2">
      <c r="A890" s="12" t="s">
        <v>6623</v>
      </c>
      <c r="B890" s="306">
        <v>-47.449999999999989</v>
      </c>
      <c r="C890" s="306">
        <v>270.05</v>
      </c>
      <c r="D890" s="306">
        <v>129.1</v>
      </c>
      <c r="E890" s="306">
        <v>48.95</v>
      </c>
      <c r="F890" s="306">
        <v>32.65</v>
      </c>
      <c r="H890" s="12" t="s">
        <v>6623</v>
      </c>
      <c r="I890" s="307">
        <v>1.2244939253705001</v>
      </c>
      <c r="J890" s="307">
        <v>1.623543490766</v>
      </c>
      <c r="K890" s="307">
        <v>1.5357843831569999</v>
      </c>
      <c r="L890" s="307">
        <v>1.5039876050380001</v>
      </c>
      <c r="M890" s="307">
        <v>1.5828436147735001</v>
      </c>
      <c r="O890" s="12" t="s">
        <v>6623</v>
      </c>
      <c r="P890" s="307">
        <v>5.47</v>
      </c>
      <c r="R890" s="12" t="s">
        <v>6623</v>
      </c>
      <c r="S890" s="308">
        <v>0.67</v>
      </c>
      <c r="T890" s="308">
        <v>1</v>
      </c>
    </row>
    <row r="891" spans="1:20" x14ac:dyDescent="0.2">
      <c r="A891" s="12" t="s">
        <v>6624</v>
      </c>
      <c r="B891" s="306">
        <v>-32.650000000000013</v>
      </c>
      <c r="C891" s="306">
        <v>152.85</v>
      </c>
      <c r="D891" s="306">
        <v>71.25</v>
      </c>
      <c r="E891" s="306">
        <v>41.550000000000004</v>
      </c>
      <c r="F891" s="306">
        <v>7.450000000000002</v>
      </c>
      <c r="H891" s="12" t="s">
        <v>6624</v>
      </c>
      <c r="I891" s="307">
        <v>1.1911073083449999</v>
      </c>
      <c r="J891" s="307">
        <v>1.3844317193094999</v>
      </c>
      <c r="K891" s="307">
        <v>1.228309538744</v>
      </c>
      <c r="L891" s="307">
        <v>1.2976265150445001</v>
      </c>
      <c r="M891" s="307">
        <v>1.3507271345029999</v>
      </c>
      <c r="O891" s="12" t="s">
        <v>6624</v>
      </c>
      <c r="P891" s="307">
        <v>5.39</v>
      </c>
      <c r="R891" s="12" t="s">
        <v>6624</v>
      </c>
      <c r="S891" s="308">
        <v>0.67</v>
      </c>
      <c r="T891" s="308">
        <v>1</v>
      </c>
    </row>
    <row r="892" spans="1:20" x14ac:dyDescent="0.2">
      <c r="A892" s="12" t="s">
        <v>6625</v>
      </c>
      <c r="B892" s="306">
        <v>-176.59999999999997</v>
      </c>
      <c r="C892" s="306">
        <v>135.05000000000001</v>
      </c>
      <c r="D892" s="306">
        <v>54.900000000000006</v>
      </c>
      <c r="E892" s="306">
        <v>74.2</v>
      </c>
      <c r="F892" s="306">
        <v>-7.4</v>
      </c>
      <c r="H892" s="12" t="s">
        <v>6625</v>
      </c>
      <c r="I892" s="307">
        <v>1.506213379506</v>
      </c>
      <c r="J892" s="307">
        <v>1.703353403845</v>
      </c>
      <c r="K892" s="307">
        <v>1.4095511740235001</v>
      </c>
      <c r="L892" s="307">
        <v>1.2524750901149999</v>
      </c>
      <c r="M892" s="307">
        <v>1.3481833922535</v>
      </c>
      <c r="O892" s="12" t="s">
        <v>6625</v>
      </c>
      <c r="P892" s="307">
        <v>5.14</v>
      </c>
      <c r="R892" s="12" t="s">
        <v>6625</v>
      </c>
      <c r="S892" s="308">
        <v>0.93</v>
      </c>
      <c r="T892" s="308">
        <v>0.97</v>
      </c>
    </row>
    <row r="893" spans="1:20" x14ac:dyDescent="0.2">
      <c r="A893" s="12" t="s">
        <v>6626</v>
      </c>
      <c r="B893" s="306">
        <v>-201.80000000000004</v>
      </c>
      <c r="C893" s="306">
        <v>195.85</v>
      </c>
      <c r="D893" s="306">
        <v>139.44999999999999</v>
      </c>
      <c r="E893" s="306">
        <v>60.85</v>
      </c>
      <c r="F893" s="306">
        <v>16.3</v>
      </c>
      <c r="H893" s="12" t="s">
        <v>6626</v>
      </c>
      <c r="I893" s="307">
        <v>0.89062775511850001</v>
      </c>
      <c r="J893" s="307">
        <v>0.999690704067</v>
      </c>
      <c r="K893" s="307">
        <v>0.97011970041649997</v>
      </c>
      <c r="L893" s="307">
        <v>0.92751201773699998</v>
      </c>
      <c r="M893" s="307">
        <v>0.99364931622499997</v>
      </c>
      <c r="O893" s="12" t="s">
        <v>6626</v>
      </c>
      <c r="P893" s="307">
        <v>5.0199999999999996</v>
      </c>
      <c r="R893" s="12" t="s">
        <v>6626</v>
      </c>
      <c r="S893" s="308">
        <v>0.93</v>
      </c>
      <c r="T893" s="308">
        <v>0.97</v>
      </c>
    </row>
    <row r="894" spans="1:20" x14ac:dyDescent="0.2">
      <c r="A894" s="12" t="s">
        <v>6627</v>
      </c>
      <c r="B894" s="306">
        <v>-69.749999999999986</v>
      </c>
      <c r="C894" s="306">
        <v>143.9</v>
      </c>
      <c r="D894" s="306">
        <v>71.2</v>
      </c>
      <c r="E894" s="306">
        <v>32.65</v>
      </c>
      <c r="F894" s="306">
        <v>20.749999999999996</v>
      </c>
      <c r="H894" s="12" t="s">
        <v>6627</v>
      </c>
      <c r="I894" s="307">
        <v>0.94754398795200001</v>
      </c>
      <c r="J894" s="307">
        <v>1.061376453619</v>
      </c>
      <c r="K894" s="307">
        <v>1.000008671849</v>
      </c>
      <c r="L894" s="307">
        <v>1.0464319679025</v>
      </c>
      <c r="M894" s="307">
        <v>1.0664639381174998</v>
      </c>
      <c r="O894" s="12" t="s">
        <v>6627</v>
      </c>
      <c r="P894" s="307">
        <v>5.52</v>
      </c>
      <c r="R894" s="12" t="s">
        <v>6627</v>
      </c>
      <c r="S894" s="308">
        <v>0.93</v>
      </c>
      <c r="T894" s="308">
        <v>0.97</v>
      </c>
    </row>
    <row r="895" spans="1:20" x14ac:dyDescent="0.2">
      <c r="A895" s="12" t="s">
        <v>6628</v>
      </c>
      <c r="B895" s="306">
        <v>-117.25000000000001</v>
      </c>
      <c r="C895" s="306">
        <v>161.75</v>
      </c>
      <c r="D895" s="306">
        <v>47.449999999999996</v>
      </c>
      <c r="E895" s="306">
        <v>54.900000000000006</v>
      </c>
      <c r="F895" s="306">
        <v>10.4</v>
      </c>
      <c r="H895" s="12" t="s">
        <v>6628</v>
      </c>
      <c r="I895" s="307">
        <v>0.82003890769400001</v>
      </c>
      <c r="J895" s="307">
        <v>1.0105016086280001</v>
      </c>
      <c r="K895" s="307">
        <v>0.96280644144900007</v>
      </c>
      <c r="L895" s="307">
        <v>0.9214706298944999</v>
      </c>
      <c r="M895" s="307">
        <v>1.0111375441904999</v>
      </c>
      <c r="O895" s="12" t="s">
        <v>6628</v>
      </c>
      <c r="P895" s="307">
        <v>5.42</v>
      </c>
      <c r="R895" s="12" t="s">
        <v>6628</v>
      </c>
      <c r="S895" s="308">
        <v>0.9</v>
      </c>
      <c r="T895" s="308">
        <v>1</v>
      </c>
    </row>
    <row r="896" spans="1:20" x14ac:dyDescent="0.2">
      <c r="A896" s="12" t="s">
        <v>6629</v>
      </c>
      <c r="B896" s="306">
        <v>-158.74999999999997</v>
      </c>
      <c r="C896" s="306">
        <v>166.20000000000002</v>
      </c>
      <c r="D896" s="306">
        <v>83.05</v>
      </c>
      <c r="E896" s="306">
        <v>19.25</v>
      </c>
      <c r="F896" s="306">
        <v>13.399999999999999</v>
      </c>
      <c r="H896" s="12" t="s">
        <v>6629</v>
      </c>
      <c r="I896" s="307">
        <v>0.69793927971650005</v>
      </c>
      <c r="J896" s="307">
        <v>0.87027781712250007</v>
      </c>
      <c r="K896" s="307">
        <v>0.82131077881850001</v>
      </c>
      <c r="L896" s="307">
        <v>0.81208971316449996</v>
      </c>
      <c r="M896" s="307">
        <v>0.90207459524149991</v>
      </c>
      <c r="O896" s="12" t="s">
        <v>6629</v>
      </c>
      <c r="P896" s="307">
        <v>5.34</v>
      </c>
      <c r="R896" s="12" t="s">
        <v>6629</v>
      </c>
      <c r="S896" s="308">
        <v>0.9</v>
      </c>
      <c r="T896" s="308">
        <v>1</v>
      </c>
    </row>
    <row r="897" spans="1:20" x14ac:dyDescent="0.2">
      <c r="A897" s="12" t="s">
        <v>6630</v>
      </c>
      <c r="B897" s="306">
        <v>-133.55000000000001</v>
      </c>
      <c r="C897" s="306">
        <v>154.35</v>
      </c>
      <c r="D897" s="306">
        <v>93.45</v>
      </c>
      <c r="E897" s="306">
        <v>50.45</v>
      </c>
      <c r="F897" s="306">
        <v>20.8</v>
      </c>
      <c r="H897" s="12" t="s">
        <v>6630</v>
      </c>
      <c r="I897" s="307">
        <v>0.91797298430100005</v>
      </c>
      <c r="J897" s="307">
        <v>1.0855420049890001</v>
      </c>
      <c r="K897" s="307">
        <v>1.0085938019405001</v>
      </c>
      <c r="L897" s="307">
        <v>1.0181328353765</v>
      </c>
      <c r="M897" s="307">
        <v>1.0489757101519999</v>
      </c>
      <c r="O897" s="12" t="s">
        <v>6630</v>
      </c>
      <c r="P897" s="307">
        <v>5.82</v>
      </c>
      <c r="R897" s="12" t="s">
        <v>6630</v>
      </c>
      <c r="S897" s="308">
        <v>0.9</v>
      </c>
      <c r="T897" s="308">
        <v>1</v>
      </c>
    </row>
    <row r="898" spans="1:20" x14ac:dyDescent="0.2">
      <c r="A898" s="12" t="s">
        <v>6631</v>
      </c>
      <c r="B898" s="306">
        <v>-103.85</v>
      </c>
      <c r="C898" s="306">
        <v>167.65000000000003</v>
      </c>
      <c r="D898" s="306">
        <v>72.7</v>
      </c>
      <c r="E898" s="306">
        <v>29.7</v>
      </c>
      <c r="F898" s="306">
        <v>13.350000000000001</v>
      </c>
      <c r="H898" s="12" t="s">
        <v>6631</v>
      </c>
      <c r="I898" s="307">
        <v>0.95994473141800007</v>
      </c>
      <c r="J898" s="307">
        <v>0.99841883294250011</v>
      </c>
      <c r="K898" s="307">
        <v>0.9017566274605</v>
      </c>
      <c r="L898" s="307">
        <v>1.0047781885665001</v>
      </c>
      <c r="M898" s="307">
        <v>0.96757595816700004</v>
      </c>
      <c r="O898" s="12" t="s">
        <v>6631</v>
      </c>
      <c r="P898" s="307">
        <v>5.61</v>
      </c>
      <c r="R898" s="12" t="s">
        <v>6631</v>
      </c>
      <c r="S898" s="308">
        <v>0.97</v>
      </c>
      <c r="T898" s="308">
        <v>1</v>
      </c>
    </row>
    <row r="899" spans="1:20" x14ac:dyDescent="0.2">
      <c r="A899" s="12" t="s">
        <v>6632</v>
      </c>
      <c r="B899" s="306">
        <v>-111.3</v>
      </c>
      <c r="C899" s="306">
        <v>169.15</v>
      </c>
      <c r="D899" s="306">
        <v>80.150000000000006</v>
      </c>
      <c r="E899" s="306">
        <v>20.8</v>
      </c>
      <c r="F899" s="306">
        <v>22.250000000000004</v>
      </c>
      <c r="H899" s="12" t="s">
        <v>6632</v>
      </c>
      <c r="I899" s="307">
        <v>0.72910012227300003</v>
      </c>
      <c r="J899" s="307">
        <v>0.79650929188550001</v>
      </c>
      <c r="K899" s="307">
        <v>0.69316976299800004</v>
      </c>
      <c r="L899" s="307">
        <v>0.75421957698749997</v>
      </c>
      <c r="M899" s="307">
        <v>0.77711325723299995</v>
      </c>
      <c r="O899" s="12" t="s">
        <v>6632</v>
      </c>
      <c r="P899" s="307">
        <v>5.68</v>
      </c>
      <c r="R899" s="12" t="s">
        <v>6632</v>
      </c>
      <c r="S899" s="308">
        <v>0.97</v>
      </c>
      <c r="T899" s="308">
        <v>1</v>
      </c>
    </row>
    <row r="900" spans="1:20" x14ac:dyDescent="0.2">
      <c r="A900" s="12" t="s">
        <v>6633</v>
      </c>
      <c r="B900" s="306">
        <v>-35.600000000000009</v>
      </c>
      <c r="C900" s="306">
        <v>126.14999999999998</v>
      </c>
      <c r="D900" s="306">
        <v>89.05</v>
      </c>
      <c r="E900" s="306">
        <v>50.45</v>
      </c>
      <c r="F900" s="306">
        <v>0</v>
      </c>
      <c r="H900" s="12" t="s">
        <v>6633</v>
      </c>
      <c r="I900" s="307">
        <v>0.68617447181199998</v>
      </c>
      <c r="J900" s="307">
        <v>0.65469566147400005</v>
      </c>
      <c r="K900" s="307">
        <v>0.60064113867150004</v>
      </c>
      <c r="L900" s="307">
        <v>0.67568153503299999</v>
      </c>
      <c r="M900" s="307">
        <v>0.639751175758</v>
      </c>
      <c r="O900" s="12" t="s">
        <v>6633</v>
      </c>
      <c r="P900" s="307">
        <v>5.48</v>
      </c>
      <c r="R900" s="12" t="s">
        <v>6633</v>
      </c>
      <c r="S900" s="308">
        <v>0.97</v>
      </c>
      <c r="T900" s="308">
        <v>1</v>
      </c>
    </row>
    <row r="901" spans="1:20" x14ac:dyDescent="0.2">
      <c r="A901" s="12" t="s">
        <v>6634</v>
      </c>
      <c r="B901" s="306">
        <v>-63.8</v>
      </c>
      <c r="C901" s="306">
        <v>234.4</v>
      </c>
      <c r="D901" s="306">
        <v>90.550000000000011</v>
      </c>
      <c r="E901" s="306">
        <v>51.9</v>
      </c>
      <c r="F901" s="306">
        <v>23.749999999999996</v>
      </c>
      <c r="H901" s="12" t="s">
        <v>6634</v>
      </c>
      <c r="I901" s="307">
        <v>1.3892012360275001</v>
      </c>
      <c r="J901" s="307">
        <v>1.686819079223</v>
      </c>
      <c r="K901" s="307">
        <v>1.5205219296595001</v>
      </c>
      <c r="L901" s="307">
        <v>1.5192500585349999</v>
      </c>
      <c r="M901" s="307">
        <v>1.6772800457875001</v>
      </c>
      <c r="O901" s="12" t="s">
        <v>6634</v>
      </c>
      <c r="P901" s="307">
        <v>5.43</v>
      </c>
      <c r="R901" s="12" t="s">
        <v>6634</v>
      </c>
      <c r="S901" s="308">
        <v>0.83</v>
      </c>
      <c r="T901" s="308">
        <v>1</v>
      </c>
    </row>
    <row r="902" spans="1:20" x14ac:dyDescent="0.2">
      <c r="A902" s="12" t="s">
        <v>6635</v>
      </c>
      <c r="B902" s="306">
        <v>-38.550000000000004</v>
      </c>
      <c r="C902" s="306">
        <v>258.14999999999998</v>
      </c>
      <c r="D902" s="306">
        <v>112.75</v>
      </c>
      <c r="E902" s="306">
        <v>54.900000000000006</v>
      </c>
      <c r="F902" s="306">
        <v>16.3</v>
      </c>
      <c r="H902" s="12" t="s">
        <v>6635</v>
      </c>
      <c r="I902" s="307">
        <v>1.1647159825059998</v>
      </c>
      <c r="J902" s="307">
        <v>1.4699650524505001</v>
      </c>
      <c r="K902" s="307">
        <v>1.3332389065374999</v>
      </c>
      <c r="L902" s="307">
        <v>1.3478654244724999</v>
      </c>
      <c r="M902" s="307">
        <v>1.4801400214479998</v>
      </c>
      <c r="O902" s="12" t="s">
        <v>6635</v>
      </c>
      <c r="P902" s="307">
        <v>5.35</v>
      </c>
      <c r="R902" s="12" t="s">
        <v>6635</v>
      </c>
      <c r="S902" s="308">
        <v>0.83</v>
      </c>
      <c r="T902" s="308">
        <v>1</v>
      </c>
    </row>
    <row r="903" spans="1:20" x14ac:dyDescent="0.2">
      <c r="A903" s="12" t="s">
        <v>6636</v>
      </c>
      <c r="B903" s="306">
        <v>10.349999999999998</v>
      </c>
      <c r="C903" s="306">
        <v>176.54999999999998</v>
      </c>
      <c r="D903" s="306">
        <v>87.5</v>
      </c>
      <c r="E903" s="306">
        <v>60.8</v>
      </c>
      <c r="F903" s="306">
        <v>-4.4500000000000028</v>
      </c>
      <c r="H903" s="12" t="s">
        <v>6636</v>
      </c>
      <c r="I903" s="307">
        <v>1.1157489442024999</v>
      </c>
      <c r="J903" s="307">
        <v>1.3704411369375</v>
      </c>
      <c r="K903" s="307">
        <v>1.232125152119</v>
      </c>
      <c r="L903" s="307">
        <v>1.199056502875</v>
      </c>
      <c r="M903" s="307">
        <v>1.3128889685414999</v>
      </c>
      <c r="O903" s="12" t="s">
        <v>6636</v>
      </c>
      <c r="P903" s="307">
        <v>5.13</v>
      </c>
      <c r="R903" s="12" t="s">
        <v>6636</v>
      </c>
      <c r="S903" s="308">
        <v>0.83</v>
      </c>
      <c r="T903" s="308">
        <v>1</v>
      </c>
    </row>
    <row r="904" spans="1:20" x14ac:dyDescent="0.2">
      <c r="A904" s="12" t="s">
        <v>6637</v>
      </c>
      <c r="B904" s="306">
        <v>-92.000000000000014</v>
      </c>
      <c r="C904" s="306">
        <v>182.5</v>
      </c>
      <c r="D904" s="306">
        <v>103.85</v>
      </c>
      <c r="E904" s="306">
        <v>31.150000000000002</v>
      </c>
      <c r="F904" s="306">
        <v>19.299999999999997</v>
      </c>
      <c r="H904" s="12" t="s">
        <v>6637</v>
      </c>
      <c r="I904" s="307">
        <v>1.493176700477</v>
      </c>
      <c r="J904" s="307">
        <v>1.678551916912</v>
      </c>
      <c r="K904" s="307">
        <v>1.5946084226775001</v>
      </c>
      <c r="L904" s="307">
        <v>1.7027174682825001</v>
      </c>
      <c r="M904" s="307">
        <v>1.6340364275449999</v>
      </c>
      <c r="O904" s="12" t="s">
        <v>6637</v>
      </c>
      <c r="P904" s="307">
        <v>5.77</v>
      </c>
      <c r="R904" s="12" t="s">
        <v>6637</v>
      </c>
      <c r="S904" s="308">
        <v>0.92</v>
      </c>
      <c r="T904" s="308">
        <v>1</v>
      </c>
    </row>
    <row r="905" spans="1:20" x14ac:dyDescent="0.2">
      <c r="A905" s="12" t="s">
        <v>6638</v>
      </c>
      <c r="B905" s="306">
        <v>-50.449999999999996</v>
      </c>
      <c r="C905" s="306">
        <v>213.65</v>
      </c>
      <c r="D905" s="306">
        <v>117.2</v>
      </c>
      <c r="E905" s="306">
        <v>37.1</v>
      </c>
      <c r="F905" s="306">
        <v>25.2</v>
      </c>
      <c r="H905" s="12" t="s">
        <v>6638</v>
      </c>
      <c r="I905" s="307">
        <v>1.0270359332500001</v>
      </c>
      <c r="J905" s="307">
        <v>1.1345090432930001</v>
      </c>
      <c r="K905" s="307">
        <v>1.055017097995</v>
      </c>
      <c r="L905" s="307">
        <v>1.1230622031699999</v>
      </c>
      <c r="M905" s="307">
        <v>1.1071638141104998</v>
      </c>
      <c r="O905" s="12" t="s">
        <v>6638</v>
      </c>
      <c r="P905" s="307">
        <v>5.5</v>
      </c>
      <c r="R905" s="12" t="s">
        <v>6638</v>
      </c>
      <c r="S905" s="308">
        <v>0.92</v>
      </c>
      <c r="T905" s="308">
        <v>1</v>
      </c>
    </row>
    <row r="906" spans="1:20" x14ac:dyDescent="0.2">
      <c r="A906" s="12" t="s">
        <v>6639</v>
      </c>
      <c r="B906" s="306">
        <v>-173.60000000000002</v>
      </c>
      <c r="C906" s="306">
        <v>175.09999999999997</v>
      </c>
      <c r="D906" s="306">
        <v>1.4999999999999996</v>
      </c>
      <c r="E906" s="306">
        <v>65.3</v>
      </c>
      <c r="F906" s="306">
        <v>43.05</v>
      </c>
      <c r="H906" s="12" t="s">
        <v>6639</v>
      </c>
      <c r="I906" s="307">
        <v>1.4543846311720001</v>
      </c>
      <c r="J906" s="307">
        <v>1.5637655479020001</v>
      </c>
      <c r="K906" s="307">
        <v>1.4750525369495</v>
      </c>
      <c r="L906" s="307">
        <v>1.5876131314915001</v>
      </c>
      <c r="M906" s="307">
        <v>1.4391221776745</v>
      </c>
      <c r="O906" s="12" t="s">
        <v>6639</v>
      </c>
      <c r="P906" s="307">
        <v>5.5</v>
      </c>
      <c r="R906" s="12" t="s">
        <v>6639</v>
      </c>
      <c r="S906" s="308">
        <v>0.97</v>
      </c>
      <c r="T906" s="308">
        <v>0.98</v>
      </c>
    </row>
    <row r="907" spans="1:20" x14ac:dyDescent="0.2">
      <c r="A907" s="12" t="s">
        <v>6640</v>
      </c>
      <c r="B907" s="306">
        <v>-218.10000000000002</v>
      </c>
      <c r="C907" s="306">
        <v>114.24999999999999</v>
      </c>
      <c r="D907" s="306">
        <v>-5.95</v>
      </c>
      <c r="E907" s="306">
        <v>62.300000000000004</v>
      </c>
      <c r="F907" s="306">
        <v>26.700000000000003</v>
      </c>
      <c r="H907" s="12" t="s">
        <v>6640</v>
      </c>
      <c r="I907" s="307">
        <v>1.0165429964705002</v>
      </c>
      <c r="J907" s="307">
        <v>1.2569266390515001</v>
      </c>
      <c r="K907" s="307">
        <v>1.3462755855665001</v>
      </c>
      <c r="L907" s="307">
        <v>1.068689712586</v>
      </c>
      <c r="M907" s="307">
        <v>1.1974666639689999</v>
      </c>
      <c r="O907" s="12" t="s">
        <v>6640</v>
      </c>
      <c r="P907" s="307">
        <v>5.44</v>
      </c>
      <c r="R907" s="12" t="s">
        <v>6640</v>
      </c>
      <c r="S907" s="308">
        <v>0.97</v>
      </c>
      <c r="T907" s="308">
        <v>0.98</v>
      </c>
    </row>
    <row r="908" spans="1:20" x14ac:dyDescent="0.2">
      <c r="A908" s="12" t="s">
        <v>6641</v>
      </c>
      <c r="B908" s="306">
        <v>-142.44999999999999</v>
      </c>
      <c r="C908" s="306">
        <v>127.6</v>
      </c>
      <c r="D908" s="306">
        <v>-25.249999999999996</v>
      </c>
      <c r="E908" s="306">
        <v>57.85</v>
      </c>
      <c r="F908" s="306">
        <v>59.349999999999994</v>
      </c>
      <c r="H908" s="12" t="s">
        <v>6641</v>
      </c>
      <c r="I908" s="307">
        <v>0.81813110100700004</v>
      </c>
      <c r="J908" s="307">
        <v>1.151997271258</v>
      </c>
      <c r="K908" s="307">
        <v>0.89062775511850001</v>
      </c>
      <c r="L908" s="307">
        <v>0.92369640436300005</v>
      </c>
      <c r="M908" s="307">
        <v>1.070597519273</v>
      </c>
      <c r="O908" s="12" t="s">
        <v>6641</v>
      </c>
      <c r="P908" s="307">
        <v>5.56</v>
      </c>
      <c r="R908" s="12" t="s">
        <v>6641</v>
      </c>
      <c r="S908" s="308">
        <v>0.97</v>
      </c>
      <c r="T908" s="308">
        <v>0.98</v>
      </c>
    </row>
    <row r="909" spans="1:20" x14ac:dyDescent="0.2">
      <c r="A909" s="12" t="s">
        <v>6642</v>
      </c>
      <c r="B909" s="306">
        <v>-274.55</v>
      </c>
      <c r="C909" s="306">
        <v>-65.3</v>
      </c>
      <c r="D909" s="306">
        <v>-94.95</v>
      </c>
      <c r="E909" s="306">
        <v>-1.5000000000000013</v>
      </c>
      <c r="F909" s="306">
        <v>-16.350000000000001</v>
      </c>
      <c r="H909" s="12" t="s">
        <v>6642</v>
      </c>
      <c r="I909" s="307">
        <v>1.3682153624685001</v>
      </c>
      <c r="J909" s="307">
        <v>1.5965162293645001</v>
      </c>
      <c r="K909" s="307">
        <v>2.5736312209675001</v>
      </c>
      <c r="L909" s="307">
        <v>3.1917605876045001</v>
      </c>
      <c r="M909" s="307">
        <v>1.6651972701019999</v>
      </c>
      <c r="O909" s="12" t="s">
        <v>6642</v>
      </c>
      <c r="P909" s="307">
        <v>5.69</v>
      </c>
      <c r="R909" s="12" t="s">
        <v>6642</v>
      </c>
      <c r="S909" s="308">
        <v>0.85</v>
      </c>
      <c r="T909" s="308">
        <v>0.92</v>
      </c>
    </row>
    <row r="910" spans="1:20" x14ac:dyDescent="0.2">
      <c r="A910" s="12" t="s">
        <v>6643</v>
      </c>
      <c r="B910" s="306">
        <v>-164.70000000000002</v>
      </c>
      <c r="C910" s="306">
        <v>114.24999999999999</v>
      </c>
      <c r="D910" s="306">
        <v>-46</v>
      </c>
      <c r="E910" s="306">
        <v>44.55</v>
      </c>
      <c r="F910" s="306">
        <v>40.1</v>
      </c>
      <c r="H910" s="12" t="s">
        <v>6643</v>
      </c>
      <c r="I910" s="307">
        <v>1.1128872341714999</v>
      </c>
      <c r="J910" s="307">
        <v>1.2448438633659999</v>
      </c>
      <c r="K910" s="307">
        <v>1.1427762056035</v>
      </c>
      <c r="L910" s="307">
        <v>1.217498634184</v>
      </c>
      <c r="M910" s="307">
        <v>1.2982624506064999</v>
      </c>
      <c r="O910" s="12" t="s">
        <v>6643</v>
      </c>
      <c r="P910" s="307">
        <v>5.44</v>
      </c>
      <c r="R910" s="12" t="s">
        <v>6643</v>
      </c>
      <c r="S910" s="308">
        <v>0.85</v>
      </c>
      <c r="T910" s="308">
        <v>0.92</v>
      </c>
    </row>
    <row r="911" spans="1:20" x14ac:dyDescent="0.2">
      <c r="A911" s="12" t="s">
        <v>6644</v>
      </c>
      <c r="B911" s="306">
        <v>-29.700000000000003</v>
      </c>
      <c r="C911" s="306">
        <v>204.75</v>
      </c>
      <c r="D911" s="306">
        <v>16.350000000000001</v>
      </c>
      <c r="E911" s="306">
        <v>66.75</v>
      </c>
      <c r="F911" s="306">
        <v>32.65</v>
      </c>
      <c r="H911" s="12" t="s">
        <v>6644</v>
      </c>
      <c r="I911" s="307">
        <v>1.0597866147124999</v>
      </c>
      <c r="J911" s="307">
        <v>1.070597519273</v>
      </c>
      <c r="K911" s="307">
        <v>1.1395965277919999</v>
      </c>
      <c r="L911" s="307">
        <v>1.222586118683</v>
      </c>
      <c r="M911" s="307">
        <v>1.1402324633544998</v>
      </c>
      <c r="O911" s="12" t="s">
        <v>6644</v>
      </c>
      <c r="P911" s="307">
        <v>5.93</v>
      </c>
      <c r="R911" s="12" t="s">
        <v>6644</v>
      </c>
      <c r="S911" s="308">
        <v>0.92</v>
      </c>
      <c r="T911" s="308">
        <v>1</v>
      </c>
    </row>
    <row r="912" spans="1:20" x14ac:dyDescent="0.2">
      <c r="A912" s="12" t="s">
        <v>6645</v>
      </c>
      <c r="B912" s="306">
        <v>10.399999999999993</v>
      </c>
      <c r="C912" s="306">
        <v>227.05</v>
      </c>
      <c r="D912" s="306">
        <v>28.150000000000002</v>
      </c>
      <c r="E912" s="306">
        <v>17.799999999999997</v>
      </c>
      <c r="F912" s="306">
        <v>51.95</v>
      </c>
      <c r="H912" s="12" t="s">
        <v>6645</v>
      </c>
      <c r="I912" s="307">
        <v>0.90589020861550007</v>
      </c>
      <c r="J912" s="307">
        <v>0.76439454598549994</v>
      </c>
      <c r="K912" s="307">
        <v>0.75453754476849999</v>
      </c>
      <c r="L912" s="307">
        <v>0.82385452106799995</v>
      </c>
      <c r="M912" s="307">
        <v>0.74658835023850001</v>
      </c>
      <c r="O912" s="12" t="s">
        <v>6645</v>
      </c>
      <c r="P912" s="307">
        <v>6.21</v>
      </c>
      <c r="R912" s="12" t="s">
        <v>6645</v>
      </c>
      <c r="S912" s="308">
        <v>0.92</v>
      </c>
      <c r="T912" s="308">
        <v>1</v>
      </c>
    </row>
    <row r="913" spans="1:20" x14ac:dyDescent="0.2">
      <c r="A913" s="12" t="s">
        <v>6646</v>
      </c>
      <c r="B913" s="306">
        <v>40.04999999999999</v>
      </c>
      <c r="C913" s="306">
        <v>203.29999999999998</v>
      </c>
      <c r="D913" s="306">
        <v>22.25</v>
      </c>
      <c r="E913" s="306">
        <v>-4.4499999999999993</v>
      </c>
      <c r="F913" s="306">
        <v>51.9</v>
      </c>
      <c r="H913" s="12" t="s">
        <v>6646</v>
      </c>
      <c r="I913" s="307">
        <v>0.66964014719050002</v>
      </c>
      <c r="J913" s="307">
        <v>0.6604190815355</v>
      </c>
      <c r="K913" s="307">
        <v>0.64293085357050006</v>
      </c>
      <c r="L913" s="307">
        <v>0.69221585965450005</v>
      </c>
      <c r="M913" s="307">
        <v>0.62289888335499999</v>
      </c>
      <c r="O913" s="12" t="s">
        <v>6646</v>
      </c>
      <c r="P913" s="307">
        <v>6.64</v>
      </c>
      <c r="R913" s="12" t="s">
        <v>6646</v>
      </c>
      <c r="S913" s="308">
        <v>0.92</v>
      </c>
      <c r="T913" s="308">
        <v>1</v>
      </c>
    </row>
    <row r="914" spans="1:20" x14ac:dyDescent="0.2">
      <c r="A914" s="12" t="s">
        <v>6647</v>
      </c>
      <c r="B914" s="306">
        <v>-186.95000000000002</v>
      </c>
      <c r="C914" s="306">
        <v>22.25</v>
      </c>
      <c r="D914" s="306">
        <v>-1.5000000000000013</v>
      </c>
      <c r="E914" s="306">
        <v>31.150000000000002</v>
      </c>
      <c r="F914" s="306">
        <v>-26.7</v>
      </c>
      <c r="H914" s="12" t="s">
        <v>6647</v>
      </c>
      <c r="I914" s="307">
        <v>0.65692143594249996</v>
      </c>
      <c r="J914" s="307">
        <v>0.74786022136349994</v>
      </c>
      <c r="K914" s="307">
        <v>0.77393357942149998</v>
      </c>
      <c r="L914" s="307">
        <v>0.74245476908300001</v>
      </c>
      <c r="M914" s="307">
        <v>0.69825724749749996</v>
      </c>
      <c r="O914" s="12" t="s">
        <v>6647</v>
      </c>
      <c r="P914" s="307">
        <v>5.26</v>
      </c>
      <c r="R914" s="12" t="s">
        <v>6647</v>
      </c>
      <c r="S914" s="308">
        <v>0.63</v>
      </c>
      <c r="T914" s="308">
        <v>0.96</v>
      </c>
    </row>
    <row r="915" spans="1:20" x14ac:dyDescent="0.2">
      <c r="A915" s="12" t="s">
        <v>6648</v>
      </c>
      <c r="B915" s="306">
        <v>-1.5000000000000013</v>
      </c>
      <c r="C915" s="306">
        <v>138</v>
      </c>
      <c r="D915" s="306">
        <v>20.8</v>
      </c>
      <c r="E915" s="306">
        <v>19.3</v>
      </c>
      <c r="F915" s="306">
        <v>17.8</v>
      </c>
      <c r="H915" s="12" t="s">
        <v>6648</v>
      </c>
      <c r="I915" s="307">
        <v>0.51319999884349998</v>
      </c>
      <c r="J915" s="307">
        <v>0.53831945355800004</v>
      </c>
      <c r="K915" s="307">
        <v>0.55453581039849997</v>
      </c>
      <c r="L915" s="307">
        <v>0.55326393927399997</v>
      </c>
      <c r="M915" s="307">
        <v>0.52369293562350006</v>
      </c>
      <c r="O915" s="12" t="s">
        <v>6648</v>
      </c>
      <c r="P915" s="307">
        <v>6.22</v>
      </c>
      <c r="R915" s="12" t="s">
        <v>6648</v>
      </c>
      <c r="S915" s="308">
        <v>0.63</v>
      </c>
      <c r="T915" s="308">
        <v>0.96</v>
      </c>
    </row>
    <row r="916" spans="1:20" x14ac:dyDescent="0.2">
      <c r="A916" s="12" t="s">
        <v>6649</v>
      </c>
      <c r="B916" s="306">
        <v>-124.65</v>
      </c>
      <c r="C916" s="306">
        <v>255.25000000000003</v>
      </c>
      <c r="D916" s="306">
        <v>40.050000000000004</v>
      </c>
      <c r="E916" s="306">
        <v>93.5</v>
      </c>
      <c r="F916" s="306">
        <v>86.05</v>
      </c>
      <c r="H916" s="12" t="s">
        <v>6649</v>
      </c>
      <c r="I916" s="307">
        <v>0.89380743293050002</v>
      </c>
      <c r="J916" s="307">
        <v>0.9901516706315</v>
      </c>
      <c r="K916" s="307">
        <v>1.0098656730655</v>
      </c>
      <c r="L916" s="307">
        <v>0.93514324448550001</v>
      </c>
      <c r="M916" s="307">
        <v>0.98760792838200007</v>
      </c>
      <c r="O916" s="12" t="s">
        <v>6649</v>
      </c>
      <c r="P916" s="307">
        <v>5.62</v>
      </c>
      <c r="R916" s="12" t="s">
        <v>6649</v>
      </c>
      <c r="S916" s="308">
        <v>0.84</v>
      </c>
      <c r="T916" s="308">
        <v>0.96</v>
      </c>
    </row>
    <row r="917" spans="1:20" x14ac:dyDescent="0.2">
      <c r="A917" s="12" t="s">
        <v>6650</v>
      </c>
      <c r="B917" s="306">
        <v>-126.15</v>
      </c>
      <c r="C917" s="306">
        <v>267.10000000000002</v>
      </c>
      <c r="D917" s="306">
        <v>56.400000000000006</v>
      </c>
      <c r="E917" s="306">
        <v>99.45</v>
      </c>
      <c r="F917" s="306">
        <v>96.449999999999989</v>
      </c>
      <c r="H917" s="12" t="s">
        <v>6650</v>
      </c>
      <c r="I917" s="307">
        <v>0.76979999826549994</v>
      </c>
      <c r="J917" s="307">
        <v>0.93959479342200003</v>
      </c>
      <c r="K917" s="307">
        <v>0.93100966333000001</v>
      </c>
      <c r="L917" s="307">
        <v>0.84293258794000003</v>
      </c>
      <c r="M917" s="307">
        <v>0.91034175755249991</v>
      </c>
      <c r="O917" s="12" t="s">
        <v>6650</v>
      </c>
      <c r="P917" s="307">
        <v>5.6</v>
      </c>
      <c r="R917" s="12" t="s">
        <v>6650</v>
      </c>
      <c r="S917" s="308">
        <v>0.84</v>
      </c>
      <c r="T917" s="308">
        <v>0.96</v>
      </c>
    </row>
    <row r="918" spans="1:20" x14ac:dyDescent="0.2">
      <c r="A918" s="12" t="s">
        <v>6651</v>
      </c>
      <c r="B918" s="306">
        <v>-90.500000000000014</v>
      </c>
      <c r="C918" s="306">
        <v>155.79999999999998</v>
      </c>
      <c r="D918" s="306">
        <v>63.8</v>
      </c>
      <c r="E918" s="306">
        <v>40.050000000000004</v>
      </c>
      <c r="F918" s="306">
        <v>44.550000000000004</v>
      </c>
      <c r="H918" s="12" t="s">
        <v>6651</v>
      </c>
      <c r="I918" s="307">
        <v>0.63466369125900002</v>
      </c>
      <c r="J918" s="307">
        <v>0.63180198122850006</v>
      </c>
      <c r="K918" s="307">
        <v>0.56820842498999991</v>
      </c>
      <c r="L918" s="307">
        <v>0.58347087848699997</v>
      </c>
      <c r="M918" s="307">
        <v>0.61717546329350004</v>
      </c>
      <c r="O918" s="12" t="s">
        <v>6651</v>
      </c>
      <c r="P918" s="307">
        <v>5.62</v>
      </c>
      <c r="R918" s="12" t="s">
        <v>6651</v>
      </c>
      <c r="S918" s="308">
        <v>0.84</v>
      </c>
      <c r="T918" s="308">
        <v>0.96</v>
      </c>
    </row>
    <row r="919" spans="1:20" x14ac:dyDescent="0.2">
      <c r="A919" s="12" t="s">
        <v>6652</v>
      </c>
      <c r="B919" s="306">
        <v>-95</v>
      </c>
      <c r="C919" s="306">
        <v>129.1</v>
      </c>
      <c r="D919" s="306">
        <v>47.45</v>
      </c>
      <c r="E919" s="306">
        <v>81.599999999999994</v>
      </c>
      <c r="F919" s="306">
        <v>-25.25</v>
      </c>
      <c r="H919" s="12" t="s">
        <v>6652</v>
      </c>
      <c r="I919" s="307">
        <v>1.0906294894885</v>
      </c>
      <c r="J919" s="307">
        <v>1.1109794274845</v>
      </c>
      <c r="K919" s="307">
        <v>1.0607405180559999</v>
      </c>
      <c r="L919" s="307">
        <v>1.052155387964</v>
      </c>
      <c r="M919" s="307">
        <v>0.99651102625550003</v>
      </c>
      <c r="O919" s="12" t="s">
        <v>6652</v>
      </c>
      <c r="P919" s="307">
        <v>4.58</v>
      </c>
      <c r="R919" s="12" t="s">
        <v>6652</v>
      </c>
      <c r="S919" s="308">
        <v>0.87</v>
      </c>
      <c r="T919" s="308">
        <v>1</v>
      </c>
    </row>
    <row r="920" spans="1:20" x14ac:dyDescent="0.2">
      <c r="A920" s="12" t="s">
        <v>6653</v>
      </c>
      <c r="B920" s="306">
        <v>-166.20000000000002</v>
      </c>
      <c r="C920" s="306">
        <v>106.80000000000001</v>
      </c>
      <c r="D920" s="306">
        <v>31.2</v>
      </c>
      <c r="E920" s="306">
        <v>-32.65</v>
      </c>
      <c r="F920" s="306">
        <v>19.3</v>
      </c>
      <c r="H920" s="12" t="s">
        <v>6653</v>
      </c>
      <c r="I920" s="307">
        <v>0.36979652952599995</v>
      </c>
      <c r="J920" s="307">
        <v>0.34912862374850001</v>
      </c>
      <c r="K920" s="307">
        <v>0.34785675262400001</v>
      </c>
      <c r="L920" s="307">
        <v>0.42893853682799998</v>
      </c>
      <c r="M920" s="307">
        <v>0.36057546387150002</v>
      </c>
      <c r="O920" s="12" t="s">
        <v>6653</v>
      </c>
      <c r="P920" s="307">
        <v>4.3099999999999996</v>
      </c>
      <c r="R920" s="12" t="s">
        <v>6653</v>
      </c>
      <c r="S920" s="308">
        <v>0.87</v>
      </c>
      <c r="T920" s="308">
        <v>1</v>
      </c>
    </row>
    <row r="921" spans="1:20" x14ac:dyDescent="0.2">
      <c r="A921" s="12" t="s">
        <v>6654</v>
      </c>
      <c r="B921" s="306">
        <v>-111.29999999999998</v>
      </c>
      <c r="C921" s="306">
        <v>140.94999999999999</v>
      </c>
      <c r="D921" s="306">
        <v>23.7</v>
      </c>
      <c r="E921" s="306">
        <v>-1.45</v>
      </c>
      <c r="F921" s="306">
        <v>35.6</v>
      </c>
      <c r="H921" s="12" t="s">
        <v>6654</v>
      </c>
      <c r="I921" s="307">
        <v>0.39523395202150002</v>
      </c>
      <c r="J921" s="307">
        <v>0.38346914411749999</v>
      </c>
      <c r="K921" s="307">
        <v>0.3367278802825</v>
      </c>
      <c r="L921" s="307">
        <v>0.42003543895450002</v>
      </c>
      <c r="M921" s="307">
        <v>0.37838165961850001</v>
      </c>
      <c r="O921" s="12" t="s">
        <v>6654</v>
      </c>
      <c r="P921" s="307">
        <v>4.3600000000000003</v>
      </c>
      <c r="R921" s="12" t="s">
        <v>6654</v>
      </c>
      <c r="S921" s="308">
        <v>0.87</v>
      </c>
      <c r="T921" s="308">
        <v>1</v>
      </c>
    </row>
    <row r="922" spans="1:20" x14ac:dyDescent="0.2">
      <c r="A922" s="12" t="s">
        <v>6655</v>
      </c>
      <c r="B922" s="306">
        <v>-22.249999999999993</v>
      </c>
      <c r="C922" s="306">
        <v>200.29999999999998</v>
      </c>
      <c r="D922" s="306">
        <v>49</v>
      </c>
      <c r="E922" s="306">
        <v>71.2</v>
      </c>
      <c r="F922" s="306">
        <v>16.299999999999997</v>
      </c>
      <c r="H922" s="12" t="s">
        <v>6655</v>
      </c>
      <c r="I922" s="307">
        <v>0.77329764385900002</v>
      </c>
      <c r="J922" s="307">
        <v>0.85406146028149998</v>
      </c>
      <c r="K922" s="307">
        <v>0.88744807730649999</v>
      </c>
      <c r="L922" s="307">
        <v>0.87981685055799996</v>
      </c>
      <c r="M922" s="307">
        <v>0.85342552471949995</v>
      </c>
      <c r="O922" s="12" t="s">
        <v>6655</v>
      </c>
      <c r="P922" s="307">
        <v>5.23</v>
      </c>
      <c r="R922" s="12" t="s">
        <v>6655</v>
      </c>
      <c r="S922" s="308">
        <v>0.93</v>
      </c>
      <c r="T922" s="308">
        <v>0.99</v>
      </c>
    </row>
    <row r="923" spans="1:20" x14ac:dyDescent="0.2">
      <c r="A923" s="12" t="s">
        <v>6656</v>
      </c>
      <c r="B923" s="306">
        <v>72.7</v>
      </c>
      <c r="C923" s="306">
        <v>195.9</v>
      </c>
      <c r="D923" s="306">
        <v>51.949999999999996</v>
      </c>
      <c r="E923" s="306">
        <v>75.649999999999991</v>
      </c>
      <c r="F923" s="306">
        <v>10.350000000000001</v>
      </c>
      <c r="H923" s="12" t="s">
        <v>6656</v>
      </c>
      <c r="I923" s="307">
        <v>0.59555365417249995</v>
      </c>
      <c r="J923" s="307">
        <v>0.65119801588100001</v>
      </c>
      <c r="K923" s="307">
        <v>0.63847930463299996</v>
      </c>
      <c r="L923" s="307">
        <v>0.67186592165850001</v>
      </c>
      <c r="M923" s="307">
        <v>0.67727137393850001</v>
      </c>
      <c r="O923" s="12" t="s">
        <v>6656</v>
      </c>
      <c r="P923" s="307">
        <v>5.6</v>
      </c>
      <c r="R923" s="12" t="s">
        <v>6656</v>
      </c>
      <c r="S923" s="308">
        <v>0.93</v>
      </c>
      <c r="T923" s="308">
        <v>0.99</v>
      </c>
    </row>
    <row r="924" spans="1:20" x14ac:dyDescent="0.2">
      <c r="A924" s="12" t="s">
        <v>6657</v>
      </c>
      <c r="B924" s="306">
        <v>25.199999999999985</v>
      </c>
      <c r="C924" s="306">
        <v>184</v>
      </c>
      <c r="D924" s="306">
        <v>26.700000000000003</v>
      </c>
      <c r="E924" s="306">
        <v>23.75</v>
      </c>
      <c r="F924" s="306">
        <v>50.449999999999996</v>
      </c>
      <c r="H924" s="12" t="s">
        <v>6657</v>
      </c>
      <c r="I924" s="307">
        <v>0.53164213015299999</v>
      </c>
      <c r="J924" s="307">
        <v>0.52178512893600004</v>
      </c>
      <c r="K924" s="307">
        <v>0.47567980066299997</v>
      </c>
      <c r="L924" s="307">
        <v>0.5472225514315</v>
      </c>
      <c r="M924" s="307">
        <v>0.51478983774949993</v>
      </c>
      <c r="O924" s="12" t="s">
        <v>6657</v>
      </c>
      <c r="P924" s="307">
        <v>5.43</v>
      </c>
      <c r="R924" s="12" t="s">
        <v>6657</v>
      </c>
      <c r="S924" s="308">
        <v>0.93</v>
      </c>
      <c r="T924" s="308">
        <v>0.99</v>
      </c>
    </row>
    <row r="925" spans="1:20" x14ac:dyDescent="0.2">
      <c r="A925" s="12" t="s">
        <v>6658</v>
      </c>
      <c r="B925" s="306">
        <v>-72.699999999999989</v>
      </c>
      <c r="C925" s="306">
        <v>181.04999999999998</v>
      </c>
      <c r="D925" s="306">
        <v>56.349999999999994</v>
      </c>
      <c r="E925" s="306">
        <v>60.85</v>
      </c>
      <c r="F925" s="306">
        <v>13.350000000000001</v>
      </c>
      <c r="H925" s="12" t="s">
        <v>6658</v>
      </c>
      <c r="I925" s="307">
        <v>0.82035687547499991</v>
      </c>
      <c r="J925" s="307">
        <v>0.7659843848915</v>
      </c>
      <c r="K925" s="307">
        <v>0.77202577273399997</v>
      </c>
      <c r="L925" s="307">
        <v>0.79809913079149997</v>
      </c>
      <c r="M925" s="307">
        <v>0.7577172225805</v>
      </c>
      <c r="O925" s="12" t="s">
        <v>6658</v>
      </c>
      <c r="P925" s="307">
        <v>4.9800000000000004</v>
      </c>
      <c r="R925" s="12" t="s">
        <v>6658</v>
      </c>
      <c r="S925" s="308">
        <v>0.89</v>
      </c>
      <c r="T925" s="308">
        <v>1</v>
      </c>
    </row>
    <row r="926" spans="1:20" x14ac:dyDescent="0.2">
      <c r="A926" s="12" t="s">
        <v>6659</v>
      </c>
      <c r="B926" s="306">
        <v>-155.79999999999998</v>
      </c>
      <c r="C926" s="306">
        <v>192.9</v>
      </c>
      <c r="D926" s="306">
        <v>34.100000000000009</v>
      </c>
      <c r="E926" s="306">
        <v>20.75</v>
      </c>
      <c r="F926" s="306">
        <v>68.25</v>
      </c>
      <c r="H926" s="12" t="s">
        <v>6659</v>
      </c>
      <c r="I926" s="307">
        <v>0.55421784261749996</v>
      </c>
      <c r="J926" s="307">
        <v>0.55548971374200007</v>
      </c>
      <c r="K926" s="307">
        <v>0.53927335690150002</v>
      </c>
      <c r="L926" s="307">
        <v>0.56852639277100003</v>
      </c>
      <c r="M926" s="307">
        <v>0.58060916845650001</v>
      </c>
      <c r="O926" s="12" t="s">
        <v>6659</v>
      </c>
      <c r="P926" s="307">
        <v>5.19</v>
      </c>
      <c r="R926" s="12" t="s">
        <v>6659</v>
      </c>
      <c r="S926" s="308">
        <v>0.89</v>
      </c>
      <c r="T926" s="308">
        <v>1</v>
      </c>
    </row>
    <row r="927" spans="1:20" x14ac:dyDescent="0.2">
      <c r="A927" s="12" t="s">
        <v>6660</v>
      </c>
      <c r="B927" s="306">
        <v>-43.050000000000004</v>
      </c>
      <c r="C927" s="306">
        <v>176.59999999999997</v>
      </c>
      <c r="D927" s="306">
        <v>47.5</v>
      </c>
      <c r="E927" s="306">
        <v>26.7</v>
      </c>
      <c r="F927" s="306">
        <v>53.400000000000006</v>
      </c>
      <c r="H927" s="12" t="s">
        <v>6660</v>
      </c>
      <c r="I927" s="307">
        <v>0.490306318598</v>
      </c>
      <c r="J927" s="307">
        <v>0.45374002376099998</v>
      </c>
      <c r="K927" s="307">
        <v>0.42003543895450002</v>
      </c>
      <c r="L927" s="307">
        <v>0.463914992759</v>
      </c>
      <c r="M927" s="307">
        <v>0.45469392710450002</v>
      </c>
      <c r="O927" s="12" t="s">
        <v>6660</v>
      </c>
      <c r="P927" s="307">
        <v>5.38</v>
      </c>
      <c r="R927" s="12" t="s">
        <v>6660</v>
      </c>
      <c r="S927" s="308">
        <v>0.89</v>
      </c>
      <c r="T927" s="308">
        <v>1</v>
      </c>
    </row>
    <row r="928" spans="1:20" x14ac:dyDescent="0.2">
      <c r="A928" s="12" t="s">
        <v>6661</v>
      </c>
      <c r="B928" s="306">
        <v>-127.6</v>
      </c>
      <c r="C928" s="306">
        <v>170.65</v>
      </c>
      <c r="D928" s="306">
        <v>66.75</v>
      </c>
      <c r="E928" s="306">
        <v>26.700000000000003</v>
      </c>
      <c r="F928" s="306">
        <v>19.299999999999997</v>
      </c>
      <c r="H928" s="12" t="s">
        <v>6661</v>
      </c>
      <c r="I928" s="307">
        <v>0.73291573564699997</v>
      </c>
      <c r="J928" s="307">
        <v>0.70843221649599997</v>
      </c>
      <c r="K928" s="307">
        <v>0.65405972591200001</v>
      </c>
      <c r="L928" s="307">
        <v>0.72210483108699997</v>
      </c>
      <c r="M928" s="307">
        <v>0.70429863534050008</v>
      </c>
      <c r="O928" s="12" t="s">
        <v>6661</v>
      </c>
      <c r="P928" s="307">
        <v>5.55</v>
      </c>
      <c r="R928" s="12" t="s">
        <v>6661</v>
      </c>
      <c r="S928" s="308">
        <v>0.97</v>
      </c>
      <c r="T928" s="308">
        <v>1</v>
      </c>
    </row>
    <row r="929" spans="1:20" x14ac:dyDescent="0.2">
      <c r="A929" s="12" t="s">
        <v>6662</v>
      </c>
      <c r="B929" s="306">
        <v>-135.05000000000001</v>
      </c>
      <c r="C929" s="306">
        <v>148.4</v>
      </c>
      <c r="D929" s="306">
        <v>72.75</v>
      </c>
      <c r="E929" s="306">
        <v>35.6</v>
      </c>
      <c r="F929" s="306">
        <v>20.800000000000004</v>
      </c>
      <c r="H929" s="12" t="s">
        <v>6662</v>
      </c>
      <c r="I929" s="307">
        <v>0.73132589674149995</v>
      </c>
      <c r="J929" s="307">
        <v>0.67568153503299999</v>
      </c>
      <c r="K929" s="307">
        <v>0.64356678913250009</v>
      </c>
      <c r="L929" s="307">
        <v>0.70302676421499999</v>
      </c>
      <c r="M929" s="307">
        <v>0.67281982500199999</v>
      </c>
      <c r="O929" s="12" t="s">
        <v>6662</v>
      </c>
      <c r="P929" s="307">
        <v>5.58</v>
      </c>
      <c r="R929" s="12" t="s">
        <v>6662</v>
      </c>
      <c r="S929" s="308">
        <v>0.97</v>
      </c>
      <c r="T929" s="308">
        <v>1</v>
      </c>
    </row>
    <row r="930" spans="1:20" x14ac:dyDescent="0.2">
      <c r="A930" s="12" t="s">
        <v>6663</v>
      </c>
      <c r="B930" s="306">
        <v>-60.85</v>
      </c>
      <c r="C930" s="306">
        <v>143.9</v>
      </c>
      <c r="D930" s="306">
        <v>77.149999999999991</v>
      </c>
      <c r="E930" s="306">
        <v>40.050000000000004</v>
      </c>
      <c r="F930" s="306">
        <v>17.850000000000001</v>
      </c>
      <c r="H930" s="12" t="s">
        <v>6663</v>
      </c>
      <c r="I930" s="307">
        <v>0.72496654111749992</v>
      </c>
      <c r="J930" s="307">
        <v>0.71669937880699996</v>
      </c>
      <c r="K930" s="307">
        <v>0.66137298487899998</v>
      </c>
      <c r="L930" s="307">
        <v>0.72496654111750003</v>
      </c>
      <c r="M930" s="307">
        <v>0.68808227849899994</v>
      </c>
      <c r="O930" s="12" t="s">
        <v>6663</v>
      </c>
      <c r="P930" s="307">
        <v>5.52</v>
      </c>
      <c r="R930" s="12" t="s">
        <v>6663</v>
      </c>
      <c r="S930" s="308">
        <v>0.97</v>
      </c>
      <c r="T930" s="308">
        <v>1</v>
      </c>
    </row>
    <row r="931" spans="1:20" x14ac:dyDescent="0.2">
      <c r="A931" s="12" t="s">
        <v>6664</v>
      </c>
      <c r="B931" s="306">
        <v>-200.29999999999998</v>
      </c>
      <c r="C931" s="306">
        <v>151.35000000000002</v>
      </c>
      <c r="D931" s="306">
        <v>130.6</v>
      </c>
      <c r="E931" s="306">
        <v>62.3</v>
      </c>
      <c r="F931" s="306">
        <v>38.6</v>
      </c>
      <c r="H931" s="12" t="s">
        <v>6664</v>
      </c>
      <c r="I931" s="307">
        <v>1.049293677933</v>
      </c>
      <c r="J931" s="307">
        <v>0.94722602017050006</v>
      </c>
      <c r="K931" s="307">
        <v>0.87695514052699997</v>
      </c>
      <c r="L931" s="307">
        <v>1.010183640847</v>
      </c>
      <c r="M931" s="307">
        <v>0.93005575998650003</v>
      </c>
      <c r="O931" s="12" t="s">
        <v>6664</v>
      </c>
      <c r="P931" s="307">
        <v>6.14</v>
      </c>
      <c r="R931" s="12" t="s">
        <v>6664</v>
      </c>
      <c r="S931" s="308">
        <v>0.75</v>
      </c>
      <c r="T931" s="308">
        <v>0.78</v>
      </c>
    </row>
    <row r="932" spans="1:20" x14ac:dyDescent="0.2">
      <c r="A932" s="12" t="s">
        <v>6665</v>
      </c>
      <c r="B932" s="306">
        <v>-136.49999999999997</v>
      </c>
      <c r="C932" s="306">
        <v>96.45</v>
      </c>
      <c r="D932" s="306">
        <v>68.25</v>
      </c>
      <c r="E932" s="306">
        <v>49</v>
      </c>
      <c r="F932" s="306">
        <v>17.8</v>
      </c>
      <c r="H932" s="12" t="s">
        <v>6665</v>
      </c>
      <c r="I932" s="307">
        <v>1.0079578663785</v>
      </c>
      <c r="J932" s="307">
        <v>0.92655811439300007</v>
      </c>
      <c r="K932" s="307">
        <v>0.95263147245099988</v>
      </c>
      <c r="L932" s="307">
        <v>0.95708302138750001</v>
      </c>
      <c r="M932" s="307">
        <v>0.95771895694999998</v>
      </c>
      <c r="O932" s="12" t="s">
        <v>6665</v>
      </c>
      <c r="P932" s="307">
        <v>6.48</v>
      </c>
      <c r="R932" s="12" t="s">
        <v>6665</v>
      </c>
      <c r="S932" s="308">
        <v>0.75</v>
      </c>
      <c r="T932" s="308">
        <v>0.78</v>
      </c>
    </row>
    <row r="933" spans="1:20" x14ac:dyDescent="0.2">
      <c r="A933" s="12" t="s">
        <v>6666</v>
      </c>
      <c r="B933" s="306">
        <v>-97.949999999999989</v>
      </c>
      <c r="C933" s="306">
        <v>186.95000000000002</v>
      </c>
      <c r="D933" s="306">
        <v>68.3</v>
      </c>
      <c r="E933" s="306">
        <v>32.65</v>
      </c>
      <c r="F933" s="306">
        <v>50.449999999999996</v>
      </c>
      <c r="H933" s="12" t="s">
        <v>6666</v>
      </c>
      <c r="I933" s="307">
        <v>0.703662699778</v>
      </c>
      <c r="J933" s="307">
        <v>0.68808227849949999</v>
      </c>
      <c r="K933" s="307">
        <v>0.67440966390799995</v>
      </c>
      <c r="L933" s="307">
        <v>0.700800989747</v>
      </c>
      <c r="M933" s="307">
        <v>0.70175489309100003</v>
      </c>
      <c r="O933" s="12" t="s">
        <v>6666</v>
      </c>
      <c r="P933" s="307">
        <v>5.04</v>
      </c>
      <c r="R933" s="12" t="s">
        <v>6666</v>
      </c>
      <c r="S933" s="308">
        <v>0.9</v>
      </c>
      <c r="T933" s="308">
        <v>1</v>
      </c>
    </row>
    <row r="934" spans="1:20" x14ac:dyDescent="0.2">
      <c r="A934" s="12" t="s">
        <v>6667</v>
      </c>
      <c r="B934" s="306">
        <v>-115.75</v>
      </c>
      <c r="C934" s="306">
        <v>186.95000000000002</v>
      </c>
      <c r="D934" s="306">
        <v>60.85</v>
      </c>
      <c r="E934" s="306">
        <v>22.25</v>
      </c>
      <c r="F934" s="306">
        <v>57.85</v>
      </c>
      <c r="H934" s="12" t="s">
        <v>6667</v>
      </c>
      <c r="I934" s="307">
        <v>0.53800148577699991</v>
      </c>
      <c r="J934" s="307">
        <v>0.51319999884349998</v>
      </c>
      <c r="K934" s="307">
        <v>0.51288203106249997</v>
      </c>
      <c r="L934" s="307">
        <v>0.51987732224850003</v>
      </c>
      <c r="M934" s="307">
        <v>0.52878042012250004</v>
      </c>
      <c r="O934" s="12" t="s">
        <v>6667</v>
      </c>
      <c r="P934" s="307">
        <v>5.04</v>
      </c>
      <c r="R934" s="12" t="s">
        <v>6667</v>
      </c>
      <c r="S934" s="308">
        <v>0.9</v>
      </c>
      <c r="T934" s="308">
        <v>1</v>
      </c>
    </row>
    <row r="935" spans="1:20" x14ac:dyDescent="0.2">
      <c r="A935" s="12" t="s">
        <v>6668</v>
      </c>
      <c r="B935" s="306">
        <v>-51.900000000000013</v>
      </c>
      <c r="C935" s="306">
        <v>179.54999999999998</v>
      </c>
      <c r="D935" s="306">
        <v>56.349999999999994</v>
      </c>
      <c r="E935" s="306">
        <v>25.2</v>
      </c>
      <c r="F935" s="306">
        <v>57.900000000000006</v>
      </c>
      <c r="H935" s="12" t="s">
        <v>6668</v>
      </c>
      <c r="I935" s="307">
        <v>0.48108525294299997</v>
      </c>
      <c r="J935" s="307">
        <v>0.44928847482400003</v>
      </c>
      <c r="K935" s="307">
        <v>0.43815960248249997</v>
      </c>
      <c r="L935" s="307">
        <v>0.43974944138799998</v>
      </c>
      <c r="M935" s="307">
        <v>0.4515142492925</v>
      </c>
      <c r="O935" s="12" t="s">
        <v>6668</v>
      </c>
      <c r="P935" s="307">
        <v>5.05</v>
      </c>
      <c r="R935" s="12" t="s">
        <v>6668</v>
      </c>
      <c r="S935" s="308">
        <v>0.9</v>
      </c>
      <c r="T935" s="308">
        <v>1</v>
      </c>
    </row>
    <row r="936" spans="1:20" x14ac:dyDescent="0.2">
      <c r="A936" s="12" t="s">
        <v>6669</v>
      </c>
      <c r="B936" s="306">
        <v>-94.949999999999974</v>
      </c>
      <c r="C936" s="306">
        <v>151.35</v>
      </c>
      <c r="D936" s="306">
        <v>47.45</v>
      </c>
      <c r="E936" s="306">
        <v>77.149999999999991</v>
      </c>
      <c r="F936" s="306">
        <v>16.350000000000001</v>
      </c>
      <c r="H936" s="12" t="s">
        <v>6669</v>
      </c>
      <c r="I936" s="307">
        <v>0.75421957698700004</v>
      </c>
      <c r="J936" s="307">
        <v>0.79905303413499995</v>
      </c>
      <c r="K936" s="307">
        <v>0.76121486817350004</v>
      </c>
      <c r="L936" s="307">
        <v>0.78315464507600008</v>
      </c>
      <c r="M936" s="307">
        <v>0.7453164791139999</v>
      </c>
      <c r="O936" s="12" t="s">
        <v>6669</v>
      </c>
      <c r="P936" s="307">
        <v>4.46</v>
      </c>
      <c r="R936" s="12" t="s">
        <v>6669</v>
      </c>
      <c r="S936" s="308">
        <v>0.89</v>
      </c>
      <c r="T936" s="308">
        <v>0.99</v>
      </c>
    </row>
    <row r="937" spans="1:20" x14ac:dyDescent="0.2">
      <c r="A937" s="12" t="s">
        <v>6670</v>
      </c>
      <c r="B937" s="306">
        <v>-75.700000000000017</v>
      </c>
      <c r="C937" s="306">
        <v>179.54999999999998</v>
      </c>
      <c r="D937" s="306">
        <v>54.900000000000006</v>
      </c>
      <c r="E937" s="306">
        <v>47.45</v>
      </c>
      <c r="F937" s="306">
        <v>28.15</v>
      </c>
      <c r="H937" s="12" t="s">
        <v>6670</v>
      </c>
      <c r="I937" s="307">
        <v>0.39428004867799998</v>
      </c>
      <c r="J937" s="307">
        <v>0.39332614533400001</v>
      </c>
      <c r="K937" s="307">
        <v>0.38887459639749999</v>
      </c>
      <c r="L937" s="307">
        <v>0.45787360491600004</v>
      </c>
      <c r="M937" s="307">
        <v>0.39078240308500001</v>
      </c>
      <c r="O937" s="12" t="s">
        <v>6670</v>
      </c>
      <c r="P937" s="307">
        <v>4.41</v>
      </c>
      <c r="R937" s="12" t="s">
        <v>6670</v>
      </c>
      <c r="S937" s="308">
        <v>0.89</v>
      </c>
      <c r="T937" s="308">
        <v>0.99</v>
      </c>
    </row>
    <row r="938" spans="1:20" x14ac:dyDescent="0.2">
      <c r="A938" s="12" t="s">
        <v>6671</v>
      </c>
      <c r="B938" s="306">
        <v>-84.6</v>
      </c>
      <c r="C938" s="306">
        <v>167.65000000000003</v>
      </c>
      <c r="D938" s="306">
        <v>29.7</v>
      </c>
      <c r="E938" s="306">
        <v>26.700000000000003</v>
      </c>
      <c r="F938" s="306">
        <v>41.499999999999993</v>
      </c>
      <c r="H938" s="12" t="s">
        <v>6671</v>
      </c>
      <c r="I938" s="307">
        <v>0.37456604624400003</v>
      </c>
      <c r="J938" s="307">
        <v>0.34944659153000002</v>
      </c>
      <c r="K938" s="307">
        <v>0.32464510459700002</v>
      </c>
      <c r="L938" s="307">
        <v>0.38060743408700004</v>
      </c>
      <c r="M938" s="307">
        <v>0.331004460221</v>
      </c>
      <c r="O938" s="12" t="s">
        <v>6671</v>
      </c>
      <c r="P938" s="307">
        <v>4.58</v>
      </c>
      <c r="R938" s="12" t="s">
        <v>6671</v>
      </c>
      <c r="S938" s="308">
        <v>0.89</v>
      </c>
      <c r="T938" s="308">
        <v>0.99</v>
      </c>
    </row>
    <row r="939" spans="1:20" x14ac:dyDescent="0.2">
      <c r="A939" s="12" t="s">
        <v>6672</v>
      </c>
      <c r="B939" s="306">
        <v>-47.500000000000014</v>
      </c>
      <c r="C939" s="306">
        <v>124.64999999999999</v>
      </c>
      <c r="D939" s="306">
        <v>43</v>
      </c>
      <c r="E939" s="306">
        <v>22.25</v>
      </c>
      <c r="F939" s="306">
        <v>-1.5000000000000004</v>
      </c>
      <c r="H939" s="12" t="s">
        <v>6672</v>
      </c>
      <c r="I939" s="307">
        <v>0.90557224083450005</v>
      </c>
      <c r="J939" s="307">
        <v>0.84929194356350002</v>
      </c>
      <c r="K939" s="307">
        <v>0.89253556180600002</v>
      </c>
      <c r="L939" s="307">
        <v>0.91256753202100005</v>
      </c>
      <c r="M939" s="307">
        <v>0.84579429797049999</v>
      </c>
      <c r="O939" s="12" t="s">
        <v>6672</v>
      </c>
      <c r="P939" s="307">
        <v>5.24</v>
      </c>
      <c r="R939" s="12" t="s">
        <v>6672</v>
      </c>
      <c r="S939" s="308">
        <v>0.52</v>
      </c>
      <c r="T939" s="308">
        <v>0.99</v>
      </c>
    </row>
    <row r="940" spans="1:20" x14ac:dyDescent="0.2">
      <c r="A940" s="12" t="s">
        <v>6673</v>
      </c>
      <c r="B940" s="306">
        <v>-51.949999999999996</v>
      </c>
      <c r="C940" s="306">
        <v>102.39999999999999</v>
      </c>
      <c r="D940" s="306">
        <v>13.350000000000001</v>
      </c>
      <c r="E940" s="306">
        <v>-14.85</v>
      </c>
      <c r="F940" s="306">
        <v>13.35</v>
      </c>
      <c r="H940" s="12" t="s">
        <v>6673</v>
      </c>
      <c r="I940" s="307">
        <v>0.463914992759</v>
      </c>
      <c r="J940" s="307">
        <v>0.60413878426450007</v>
      </c>
      <c r="K940" s="307">
        <v>0.700800989747</v>
      </c>
      <c r="L940" s="307">
        <v>0.73514151011599993</v>
      </c>
      <c r="M940" s="307">
        <v>0.78156480616949997</v>
      </c>
      <c r="O940" s="12" t="s">
        <v>6673</v>
      </c>
      <c r="P940" s="307">
        <v>6.56</v>
      </c>
      <c r="R940" s="12" t="s">
        <v>6673</v>
      </c>
      <c r="S940" s="308">
        <v>0.52</v>
      </c>
      <c r="T940" s="308">
        <v>0.99</v>
      </c>
    </row>
    <row r="941" spans="1:20" x14ac:dyDescent="0.2">
      <c r="A941" s="12" t="s">
        <v>6674</v>
      </c>
      <c r="B941" s="306">
        <v>22.249999999999993</v>
      </c>
      <c r="C941" s="306">
        <v>166.15000000000003</v>
      </c>
      <c r="D941" s="306">
        <v>35.6</v>
      </c>
      <c r="E941" s="306">
        <v>60.85</v>
      </c>
      <c r="F941" s="306">
        <v>17.8</v>
      </c>
      <c r="H941" s="12" t="s">
        <v>6674</v>
      </c>
      <c r="I941" s="307">
        <v>0.76598438489099996</v>
      </c>
      <c r="J941" s="307">
        <v>0.80096084082199992</v>
      </c>
      <c r="K941" s="307">
        <v>0.76916406270350002</v>
      </c>
      <c r="L941" s="307">
        <v>0.75326567364349994</v>
      </c>
      <c r="M941" s="307">
        <v>0.74054696239599993</v>
      </c>
      <c r="O941" s="12" t="s">
        <v>6674</v>
      </c>
      <c r="P941" s="307">
        <v>5.33</v>
      </c>
      <c r="R941" s="12" t="s">
        <v>6674</v>
      </c>
      <c r="S941" s="308">
        <v>1</v>
      </c>
      <c r="T941" s="308">
        <v>1</v>
      </c>
    </row>
    <row r="942" spans="1:20" x14ac:dyDescent="0.2">
      <c r="A942" s="12" t="s">
        <v>6675</v>
      </c>
      <c r="B942" s="306">
        <v>-72.700000000000017</v>
      </c>
      <c r="C942" s="306">
        <v>167.65</v>
      </c>
      <c r="D942" s="306">
        <v>1.5000000000000013</v>
      </c>
      <c r="E942" s="306">
        <v>0</v>
      </c>
      <c r="F942" s="306">
        <v>37.1</v>
      </c>
      <c r="H942" s="12" t="s">
        <v>6675</v>
      </c>
      <c r="I942" s="307">
        <v>1.5561343211534999</v>
      </c>
      <c r="J942" s="307">
        <v>1.8378537752895001</v>
      </c>
      <c r="K942" s="307">
        <v>1.6928604670655001</v>
      </c>
      <c r="L942" s="307">
        <v>2.0493023497814997</v>
      </c>
      <c r="M942" s="307">
        <v>1.8442131309129999</v>
      </c>
      <c r="O942" s="12" t="s">
        <v>6675</v>
      </c>
      <c r="P942" s="307">
        <v>4.88</v>
      </c>
      <c r="R942" s="12" t="s">
        <v>6675</v>
      </c>
      <c r="S942" s="308">
        <v>1</v>
      </c>
      <c r="T942" s="308">
        <v>1</v>
      </c>
    </row>
    <row r="943" spans="1:20" x14ac:dyDescent="0.2">
      <c r="A943" s="12" t="s">
        <v>6676</v>
      </c>
      <c r="B943" s="306">
        <v>-155.79999999999998</v>
      </c>
      <c r="C943" s="306">
        <v>206.25</v>
      </c>
      <c r="D943" s="306">
        <v>60.85</v>
      </c>
      <c r="E943" s="306">
        <v>2.9500000000000011</v>
      </c>
      <c r="F943" s="306">
        <v>72.750000000000014</v>
      </c>
      <c r="H943" s="12" t="s">
        <v>6676</v>
      </c>
      <c r="I943" s="307">
        <v>0.55485377818000003</v>
      </c>
      <c r="J943" s="307">
        <v>0.51161015993800008</v>
      </c>
      <c r="K943" s="307">
        <v>0.52655464565400001</v>
      </c>
      <c r="L943" s="307">
        <v>0.53418587240250004</v>
      </c>
      <c r="M943" s="307">
        <v>0.51765154778050004</v>
      </c>
      <c r="O943" s="12" t="s">
        <v>6676</v>
      </c>
      <c r="P943" s="307">
        <v>4.8099999999999996</v>
      </c>
      <c r="R943" s="12" t="s">
        <v>6676</v>
      </c>
      <c r="S943" s="308">
        <v>0.85</v>
      </c>
      <c r="T943" s="308">
        <v>1</v>
      </c>
    </row>
    <row r="944" spans="1:20" x14ac:dyDescent="0.2">
      <c r="A944" s="12" t="s">
        <v>6677</v>
      </c>
      <c r="B944" s="306">
        <v>-212.2</v>
      </c>
      <c r="C944" s="306">
        <v>143.94999999999999</v>
      </c>
      <c r="D944" s="306">
        <v>37.1</v>
      </c>
      <c r="E944" s="306">
        <v>-10.4</v>
      </c>
      <c r="F944" s="306">
        <v>46</v>
      </c>
      <c r="H944" s="12" t="s">
        <v>6677</v>
      </c>
      <c r="I944" s="307">
        <v>0.40731672770650001</v>
      </c>
      <c r="J944" s="307">
        <v>0.37838165961850001</v>
      </c>
      <c r="K944" s="307">
        <v>0.41176827664400001</v>
      </c>
      <c r="L944" s="307">
        <v>0.42575885901599997</v>
      </c>
      <c r="M944" s="307">
        <v>0.39586988758399999</v>
      </c>
      <c r="O944" s="12" t="s">
        <v>6677</v>
      </c>
      <c r="P944" s="307">
        <v>4.49</v>
      </c>
      <c r="R944" s="12" t="s">
        <v>6677</v>
      </c>
      <c r="S944" s="308">
        <v>0.85</v>
      </c>
      <c r="T944" s="308">
        <v>1</v>
      </c>
    </row>
    <row r="945" spans="1:20" x14ac:dyDescent="0.2">
      <c r="A945" s="12" t="s">
        <v>6678</v>
      </c>
      <c r="B945" s="306">
        <v>13.349999999999987</v>
      </c>
      <c r="C945" s="306">
        <v>105.35</v>
      </c>
      <c r="D945" s="306">
        <v>-13.350000000000001</v>
      </c>
      <c r="E945" s="306">
        <v>44.5</v>
      </c>
      <c r="F945" s="306">
        <v>7.4</v>
      </c>
      <c r="H945" s="12" t="s">
        <v>6678</v>
      </c>
      <c r="I945" s="307">
        <v>1.4788681503235002</v>
      </c>
      <c r="J945" s="307">
        <v>1.4194081752405001</v>
      </c>
      <c r="K945" s="307">
        <v>1.363763813532</v>
      </c>
      <c r="L945" s="307">
        <v>1.5100289928805002</v>
      </c>
      <c r="M945" s="307">
        <v>1.3599482001575001</v>
      </c>
      <c r="O945" s="12" t="s">
        <v>6678</v>
      </c>
      <c r="P945" s="307">
        <v>5.3</v>
      </c>
      <c r="R945" s="12" t="s">
        <v>6678</v>
      </c>
      <c r="S945" s="308">
        <v>0.96</v>
      </c>
      <c r="T945" s="308">
        <v>0.99</v>
      </c>
    </row>
    <row r="946" spans="1:20" x14ac:dyDescent="0.2">
      <c r="A946" s="12" t="s">
        <v>6679</v>
      </c>
      <c r="B946" s="306">
        <v>86.049999999999983</v>
      </c>
      <c r="C946" s="306">
        <v>167.70000000000002</v>
      </c>
      <c r="D946" s="306">
        <v>-1.5</v>
      </c>
      <c r="E946" s="306">
        <v>23.75</v>
      </c>
      <c r="F946" s="306">
        <v>35.65</v>
      </c>
      <c r="H946" s="12" t="s">
        <v>6679</v>
      </c>
      <c r="I946" s="307">
        <v>0.77997496726399995</v>
      </c>
      <c r="J946" s="307">
        <v>0.73132589674100001</v>
      </c>
      <c r="K946" s="307">
        <v>0.66646046937799996</v>
      </c>
      <c r="L946" s="307">
        <v>0.79491945297950006</v>
      </c>
      <c r="M946" s="307">
        <v>0.70557050646499997</v>
      </c>
      <c r="O946" s="12" t="s">
        <v>6679</v>
      </c>
      <c r="P946" s="307">
        <v>5.6</v>
      </c>
      <c r="R946" s="12" t="s">
        <v>6679</v>
      </c>
      <c r="S946" s="308">
        <v>0.96</v>
      </c>
      <c r="T946" s="308">
        <v>0.99</v>
      </c>
    </row>
    <row r="947" spans="1:20" x14ac:dyDescent="0.2">
      <c r="A947" s="12" t="s">
        <v>6680</v>
      </c>
      <c r="B947" s="306">
        <v>243.35000000000002</v>
      </c>
      <c r="C947" s="306">
        <v>253.74999999999997</v>
      </c>
      <c r="D947" s="306">
        <v>-2.9500000000000011</v>
      </c>
      <c r="E947" s="306">
        <v>47.449999999999989</v>
      </c>
      <c r="F947" s="306">
        <v>17.850000000000001</v>
      </c>
      <c r="H947" s="12" t="s">
        <v>6680</v>
      </c>
      <c r="I947" s="307">
        <v>0.85183568581299995</v>
      </c>
      <c r="J947" s="307">
        <v>0.9456361812645</v>
      </c>
      <c r="K947" s="307">
        <v>0.79937100191650001</v>
      </c>
      <c r="L947" s="307">
        <v>0.84738413687650005</v>
      </c>
      <c r="M947" s="307">
        <v>0.89984882077350004</v>
      </c>
      <c r="O947" s="12" t="s">
        <v>6680</v>
      </c>
      <c r="P947" s="307">
        <v>7.94</v>
      </c>
      <c r="R947" s="12" t="s">
        <v>6680</v>
      </c>
      <c r="S947" s="308">
        <v>1</v>
      </c>
      <c r="T947" s="308">
        <v>1</v>
      </c>
    </row>
    <row r="948" spans="1:20" x14ac:dyDescent="0.2">
      <c r="A948" s="12" t="s">
        <v>6681</v>
      </c>
      <c r="B948" s="306">
        <v>112.79999999999998</v>
      </c>
      <c r="C948" s="306">
        <v>160.25</v>
      </c>
      <c r="D948" s="306">
        <v>2.9499999999999997</v>
      </c>
      <c r="E948" s="306">
        <v>4.4499999999999957</v>
      </c>
      <c r="F948" s="306">
        <v>-48.95</v>
      </c>
      <c r="H948" s="12" t="s">
        <v>6681</v>
      </c>
      <c r="I948" s="307">
        <v>1.769490702333</v>
      </c>
      <c r="J948" s="307">
        <v>2.0553437376244998</v>
      </c>
      <c r="K948" s="307">
        <v>1.9949298591984999</v>
      </c>
      <c r="L948" s="307">
        <v>1.9783955345759998</v>
      </c>
      <c r="M948" s="307">
        <v>2.0791913212140001</v>
      </c>
      <c r="O948" s="12" t="s">
        <v>6681</v>
      </c>
      <c r="P948" s="307">
        <v>7.94</v>
      </c>
      <c r="R948" s="12" t="s">
        <v>6681</v>
      </c>
      <c r="S948" s="308">
        <v>0.91</v>
      </c>
      <c r="T948" s="308">
        <v>1</v>
      </c>
    </row>
    <row r="949" spans="1:20" x14ac:dyDescent="0.2">
      <c r="A949" s="12" t="s">
        <v>6682</v>
      </c>
      <c r="B949" s="306">
        <v>287.85000000000002</v>
      </c>
      <c r="C949" s="306">
        <v>164.70000000000002</v>
      </c>
      <c r="D949" s="306">
        <v>26.700000000000003</v>
      </c>
      <c r="E949" s="306">
        <v>46</v>
      </c>
      <c r="F949" s="306">
        <v>-29.65</v>
      </c>
      <c r="H949" s="12" t="s">
        <v>6682</v>
      </c>
      <c r="I949" s="307">
        <v>0.91670111317600012</v>
      </c>
      <c r="J949" s="307">
        <v>1.2381665399615001</v>
      </c>
      <c r="K949" s="307">
        <v>1.3513630700655002</v>
      </c>
      <c r="L949" s="307">
        <v>1.1593105302260001</v>
      </c>
      <c r="M949" s="307">
        <v>1.254064929021</v>
      </c>
      <c r="O949" s="12" t="s">
        <v>6682</v>
      </c>
      <c r="P949" s="307">
        <v>7.98</v>
      </c>
      <c r="R949" s="12" t="s">
        <v>6682</v>
      </c>
      <c r="S949" s="308">
        <v>0.91</v>
      </c>
      <c r="T949" s="308">
        <v>1</v>
      </c>
    </row>
    <row r="950" spans="1:20" x14ac:dyDescent="0.2">
      <c r="A950" s="12" t="s">
        <v>6683</v>
      </c>
      <c r="B950" s="306">
        <v>127.6</v>
      </c>
      <c r="C950" s="306">
        <v>206.25</v>
      </c>
      <c r="D950" s="306">
        <v>-16.350000000000001</v>
      </c>
      <c r="E950" s="306">
        <v>2.9500000000000011</v>
      </c>
      <c r="F950" s="306">
        <v>23.75</v>
      </c>
      <c r="H950" s="12" t="s">
        <v>6683</v>
      </c>
      <c r="I950" s="307">
        <v>0.85374349250000003</v>
      </c>
      <c r="J950" s="307">
        <v>1.0012805429734999</v>
      </c>
      <c r="K950" s="307">
        <v>0.89984882077299999</v>
      </c>
      <c r="L950" s="307">
        <v>0.88204262502649999</v>
      </c>
      <c r="M950" s="307">
        <v>0.96439628035500002</v>
      </c>
      <c r="O950" s="12" t="s">
        <v>6683</v>
      </c>
      <c r="P950" s="307">
        <v>8.11</v>
      </c>
      <c r="R950" s="12" t="s">
        <v>6683</v>
      </c>
      <c r="S950" s="308">
        <v>0.91</v>
      </c>
      <c r="T950" s="308">
        <v>1</v>
      </c>
    </row>
    <row r="951" spans="1:20" x14ac:dyDescent="0.2">
      <c r="A951" s="12" t="s">
        <v>6684</v>
      </c>
      <c r="B951" s="306">
        <v>176.55</v>
      </c>
      <c r="C951" s="306">
        <v>227.05</v>
      </c>
      <c r="D951" s="306">
        <v>2.9500000000000011</v>
      </c>
      <c r="E951" s="306">
        <v>-1.45</v>
      </c>
      <c r="F951" s="306">
        <v>31.15</v>
      </c>
      <c r="H951" s="12" t="s">
        <v>6684</v>
      </c>
      <c r="I951" s="307">
        <v>0.78919603291849993</v>
      </c>
      <c r="J951" s="307">
        <v>0.85533333140650003</v>
      </c>
      <c r="K951" s="307">
        <v>0.78410854841900002</v>
      </c>
      <c r="L951" s="307">
        <v>0.79650929188599995</v>
      </c>
      <c r="M951" s="307">
        <v>0.82162874660000007</v>
      </c>
      <c r="O951" s="12" t="s">
        <v>6684</v>
      </c>
      <c r="P951" s="307">
        <v>7.86</v>
      </c>
      <c r="R951" s="12" t="s">
        <v>6684</v>
      </c>
      <c r="S951" s="308">
        <v>0.78</v>
      </c>
      <c r="T951" s="308">
        <v>1</v>
      </c>
    </row>
    <row r="952" spans="1:20" x14ac:dyDescent="0.2">
      <c r="A952" s="12" t="s">
        <v>6685</v>
      </c>
      <c r="B952" s="306">
        <v>-13.350000000000001</v>
      </c>
      <c r="C952" s="306">
        <v>206.25</v>
      </c>
      <c r="D952" s="306">
        <v>77.199999999999989</v>
      </c>
      <c r="E952" s="306">
        <v>38.550000000000004</v>
      </c>
      <c r="F952" s="306">
        <v>59.35</v>
      </c>
      <c r="H952" s="12" t="s">
        <v>6685</v>
      </c>
      <c r="I952" s="307">
        <v>1.3284693898194999</v>
      </c>
      <c r="J952" s="307">
        <v>1.365035684657</v>
      </c>
      <c r="K952" s="307">
        <v>1.356768522346</v>
      </c>
      <c r="L952" s="307">
        <v>1.3866574937779998</v>
      </c>
      <c r="M952" s="307">
        <v>1.354860715659</v>
      </c>
      <c r="O952" s="12" t="s">
        <v>6685</v>
      </c>
      <c r="P952" s="307">
        <v>5.01</v>
      </c>
      <c r="R952" s="12" t="s">
        <v>6685</v>
      </c>
      <c r="S952" s="308">
        <v>0.85</v>
      </c>
      <c r="T952" s="308">
        <v>1</v>
      </c>
    </row>
    <row r="953" spans="1:20" x14ac:dyDescent="0.2">
      <c r="A953" s="12" t="s">
        <v>6686</v>
      </c>
      <c r="B953" s="306">
        <v>29.700000000000003</v>
      </c>
      <c r="C953" s="306">
        <v>234.45</v>
      </c>
      <c r="D953" s="306">
        <v>93.5</v>
      </c>
      <c r="E953" s="306">
        <v>59.35</v>
      </c>
      <c r="F953" s="306">
        <v>81.600000000000009</v>
      </c>
      <c r="H953" s="12" t="s">
        <v>6686</v>
      </c>
      <c r="I953" s="307">
        <v>0.82925997334849999</v>
      </c>
      <c r="J953" s="307">
        <v>0.82353655328700004</v>
      </c>
      <c r="K953" s="307">
        <v>0.85247162137549992</v>
      </c>
      <c r="L953" s="307">
        <v>0.83720916787849997</v>
      </c>
      <c r="M953" s="307">
        <v>0.8213107788184999</v>
      </c>
      <c r="O953" s="12" t="s">
        <v>6686</v>
      </c>
      <c r="P953" s="307">
        <v>5.05</v>
      </c>
      <c r="R953" s="12" t="s">
        <v>6686</v>
      </c>
      <c r="S953" s="308">
        <v>0.85</v>
      </c>
      <c r="T953" s="308">
        <v>1</v>
      </c>
    </row>
    <row r="954" spans="1:20" x14ac:dyDescent="0.2">
      <c r="A954" s="12" t="s">
        <v>6687</v>
      </c>
      <c r="B954" s="306">
        <v>-123.14999999999999</v>
      </c>
      <c r="C954" s="306">
        <v>92</v>
      </c>
      <c r="D954" s="306">
        <v>41.550000000000004</v>
      </c>
      <c r="E954" s="306">
        <v>17.8</v>
      </c>
      <c r="F954" s="306">
        <v>37.1</v>
      </c>
      <c r="H954" s="12" t="s">
        <v>6687</v>
      </c>
      <c r="I954" s="307">
        <v>1.082362327177</v>
      </c>
      <c r="J954" s="307">
        <v>1.0880857472384999</v>
      </c>
      <c r="K954" s="307">
        <v>1.1491355612275</v>
      </c>
      <c r="L954" s="307">
        <v>1.1354629466365</v>
      </c>
      <c r="M954" s="307">
        <v>1.1065278785479999</v>
      </c>
      <c r="O954" s="12" t="s">
        <v>6687</v>
      </c>
      <c r="P954" s="307">
        <v>5.1100000000000003</v>
      </c>
      <c r="R954" s="12" t="s">
        <v>6687</v>
      </c>
      <c r="S954" s="308">
        <v>0.85</v>
      </c>
      <c r="T954" s="308">
        <v>1</v>
      </c>
    </row>
    <row r="955" spans="1:20" x14ac:dyDescent="0.2">
      <c r="A955" s="12" t="s">
        <v>6688</v>
      </c>
      <c r="B955" s="306">
        <v>29.649999999999995</v>
      </c>
      <c r="C955" s="306">
        <v>252.24999999999997</v>
      </c>
      <c r="D955" s="306">
        <v>118.7</v>
      </c>
      <c r="E955" s="306">
        <v>44.5</v>
      </c>
      <c r="F955" s="306">
        <v>62.35</v>
      </c>
      <c r="H955" s="12" t="s">
        <v>6688</v>
      </c>
      <c r="I955" s="307">
        <v>1.0178148675950001</v>
      </c>
      <c r="J955" s="307">
        <v>0.98252044388299997</v>
      </c>
      <c r="K955" s="307">
        <v>0.97107360376000007</v>
      </c>
      <c r="L955" s="307">
        <v>0.98983370285049999</v>
      </c>
      <c r="M955" s="307">
        <v>0.94213853567200001</v>
      </c>
      <c r="O955" s="12" t="s">
        <v>6688</v>
      </c>
      <c r="P955" s="307">
        <v>4.5199999999999996</v>
      </c>
      <c r="R955" s="12" t="s">
        <v>6688</v>
      </c>
      <c r="S955" s="308">
        <v>0.91</v>
      </c>
      <c r="T955" s="308">
        <v>1</v>
      </c>
    </row>
    <row r="956" spans="1:20" x14ac:dyDescent="0.2">
      <c r="A956" s="12" t="s">
        <v>6689</v>
      </c>
      <c r="B956" s="306">
        <v>-63.800000000000011</v>
      </c>
      <c r="C956" s="306">
        <v>152.85</v>
      </c>
      <c r="D956" s="306">
        <v>31.15</v>
      </c>
      <c r="E956" s="306">
        <v>2.9499999999999993</v>
      </c>
      <c r="F956" s="306">
        <v>19.299999999999997</v>
      </c>
      <c r="H956" s="12" t="s">
        <v>6689</v>
      </c>
      <c r="I956" s="307">
        <v>0.38982849974150002</v>
      </c>
      <c r="J956" s="307">
        <v>0.35548797937249998</v>
      </c>
      <c r="K956" s="307">
        <v>0.35358017268550002</v>
      </c>
      <c r="L956" s="307">
        <v>0.3767918207125</v>
      </c>
      <c r="M956" s="307">
        <v>0.35135439821699999</v>
      </c>
      <c r="O956" s="12" t="s">
        <v>6689</v>
      </c>
      <c r="P956" s="307">
        <v>4.6100000000000003</v>
      </c>
      <c r="R956" s="12" t="s">
        <v>6689</v>
      </c>
      <c r="S956" s="308">
        <v>0.91</v>
      </c>
      <c r="T956" s="308">
        <v>1</v>
      </c>
    </row>
    <row r="957" spans="1:20" x14ac:dyDescent="0.2">
      <c r="A957" s="12" t="s">
        <v>6690</v>
      </c>
      <c r="B957" s="306">
        <v>78.649999999999991</v>
      </c>
      <c r="C957" s="306">
        <v>227.05</v>
      </c>
      <c r="D957" s="306">
        <v>47.5</v>
      </c>
      <c r="E957" s="306">
        <v>-7.450000000000002</v>
      </c>
      <c r="F957" s="306">
        <v>29.7</v>
      </c>
      <c r="H957" s="12" t="s">
        <v>6690</v>
      </c>
      <c r="I957" s="307">
        <v>0.42448698789149997</v>
      </c>
      <c r="J957" s="307">
        <v>0.39777769427100002</v>
      </c>
      <c r="K957" s="307">
        <v>0.365662948371</v>
      </c>
      <c r="L957" s="307">
        <v>0.39650582314650001</v>
      </c>
      <c r="M957" s="307">
        <v>0.37138636843200001</v>
      </c>
      <c r="O957" s="12" t="s">
        <v>6690</v>
      </c>
      <c r="P957" s="307">
        <v>5.13</v>
      </c>
      <c r="R957" s="12" t="s">
        <v>6690</v>
      </c>
      <c r="S957" s="308">
        <v>0.91</v>
      </c>
      <c r="T957" s="308">
        <v>1</v>
      </c>
    </row>
    <row r="958" spans="1:20" x14ac:dyDescent="0.2">
      <c r="A958" s="12" t="s">
        <v>6691</v>
      </c>
      <c r="B958" s="306">
        <v>-20.799999999999986</v>
      </c>
      <c r="C958" s="306">
        <v>182.5</v>
      </c>
      <c r="D958" s="306">
        <v>43.05</v>
      </c>
      <c r="E958" s="306">
        <v>41.550000000000004</v>
      </c>
      <c r="F958" s="306">
        <v>35.6</v>
      </c>
      <c r="H958" s="12" t="s">
        <v>6691</v>
      </c>
      <c r="I958" s="307">
        <v>0.97329937822849999</v>
      </c>
      <c r="J958" s="307">
        <v>0.99969070406750005</v>
      </c>
      <c r="K958" s="307">
        <v>0.91447533870800002</v>
      </c>
      <c r="L958" s="307">
        <v>1.0553350657760001</v>
      </c>
      <c r="M958" s="307">
        <v>0.98538215391350004</v>
      </c>
      <c r="O958" s="12" t="s">
        <v>6691</v>
      </c>
      <c r="P958" s="307">
        <v>4.04</v>
      </c>
      <c r="R958" s="12" t="s">
        <v>6691</v>
      </c>
      <c r="S958" s="308">
        <v>0.9</v>
      </c>
      <c r="T958" s="308">
        <v>1</v>
      </c>
    </row>
    <row r="959" spans="1:20" x14ac:dyDescent="0.2">
      <c r="A959" s="12" t="s">
        <v>6692</v>
      </c>
      <c r="B959" s="306">
        <v>-34.099999999999994</v>
      </c>
      <c r="C959" s="306">
        <v>185.5</v>
      </c>
      <c r="D959" s="306">
        <v>62.300000000000004</v>
      </c>
      <c r="E959" s="306">
        <v>53.449999999999996</v>
      </c>
      <c r="F959" s="306">
        <v>51.9</v>
      </c>
      <c r="H959" s="12" t="s">
        <v>6692</v>
      </c>
      <c r="I959" s="307">
        <v>0.58092713623799996</v>
      </c>
      <c r="J959" s="307">
        <v>0.58251697514349998</v>
      </c>
      <c r="K959" s="307">
        <v>0.55389987483650005</v>
      </c>
      <c r="L959" s="307">
        <v>0.57647558730100001</v>
      </c>
      <c r="M959" s="307">
        <v>0.56343890827199994</v>
      </c>
      <c r="O959" s="12" t="s">
        <v>6692</v>
      </c>
      <c r="P959" s="307">
        <v>4.2699999999999996</v>
      </c>
      <c r="R959" s="12" t="s">
        <v>6692</v>
      </c>
      <c r="S959" s="308">
        <v>0.9</v>
      </c>
      <c r="T959" s="308">
        <v>1</v>
      </c>
    </row>
    <row r="960" spans="1:20" x14ac:dyDescent="0.2">
      <c r="A960" s="12" t="s">
        <v>6693</v>
      </c>
      <c r="B960" s="306">
        <v>23.749999999999993</v>
      </c>
      <c r="C960" s="306">
        <v>209.2</v>
      </c>
      <c r="D960" s="306">
        <v>81.600000000000009</v>
      </c>
      <c r="E960" s="306">
        <v>25.2</v>
      </c>
      <c r="F960" s="306">
        <v>59.35</v>
      </c>
      <c r="H960" s="12" t="s">
        <v>6693</v>
      </c>
      <c r="I960" s="307">
        <v>0.42862056904700002</v>
      </c>
      <c r="J960" s="307">
        <v>0.41081437330000004</v>
      </c>
      <c r="K960" s="307">
        <v>0.37615588514999998</v>
      </c>
      <c r="L960" s="307">
        <v>0.40509095323849997</v>
      </c>
      <c r="M960" s="307">
        <v>0.39968550095800004</v>
      </c>
      <c r="O960" s="12" t="s">
        <v>6693</v>
      </c>
      <c r="P960" s="307">
        <v>4.7699999999999996</v>
      </c>
      <c r="R960" s="12" t="s">
        <v>6693</v>
      </c>
      <c r="S960" s="308">
        <v>0.9</v>
      </c>
      <c r="T960" s="308">
        <v>1</v>
      </c>
    </row>
    <row r="961" spans="1:20" x14ac:dyDescent="0.2">
      <c r="A961" s="12" t="s">
        <v>6694</v>
      </c>
      <c r="B961" s="306">
        <v>10.400000000000006</v>
      </c>
      <c r="C961" s="306">
        <v>228.49999999999997</v>
      </c>
      <c r="D961" s="306">
        <v>10.4</v>
      </c>
      <c r="E961" s="306">
        <v>-3.0000000000000027</v>
      </c>
      <c r="F961" s="306">
        <v>41.550000000000004</v>
      </c>
      <c r="H961" s="12" t="s">
        <v>6694</v>
      </c>
      <c r="I961" s="307">
        <v>1.6985838871275001</v>
      </c>
      <c r="J961" s="307">
        <v>1.808918707201</v>
      </c>
      <c r="K961" s="307">
        <v>1.7113025983750001</v>
      </c>
      <c r="L961" s="307">
        <v>1.8782356835009999</v>
      </c>
      <c r="M961" s="307">
        <v>1.7313345685899999</v>
      </c>
      <c r="O961" s="12" t="s">
        <v>6694</v>
      </c>
      <c r="P961" s="307">
        <v>4.51</v>
      </c>
      <c r="R961" s="12" t="s">
        <v>6694</v>
      </c>
      <c r="S961" s="308">
        <v>0.92</v>
      </c>
      <c r="T961" s="308">
        <v>0.99</v>
      </c>
    </row>
    <row r="962" spans="1:20" x14ac:dyDescent="0.2">
      <c r="A962" s="12" t="s">
        <v>6695</v>
      </c>
      <c r="B962" s="306">
        <v>-44.54999999999999</v>
      </c>
      <c r="C962" s="306">
        <v>166.20000000000002</v>
      </c>
      <c r="D962" s="306">
        <v>41.550000000000004</v>
      </c>
      <c r="E962" s="306">
        <v>53.449999999999996</v>
      </c>
      <c r="F962" s="306">
        <v>50.449999999999996</v>
      </c>
      <c r="H962" s="12" t="s">
        <v>6695</v>
      </c>
      <c r="I962" s="307">
        <v>0.74817818914450007</v>
      </c>
      <c r="J962" s="307">
        <v>0.78124683838850006</v>
      </c>
      <c r="K962" s="307">
        <v>0.73514151011600004</v>
      </c>
      <c r="L962" s="307">
        <v>0.76630235267250002</v>
      </c>
      <c r="M962" s="307">
        <v>0.74086493017700006</v>
      </c>
      <c r="O962" s="12" t="s">
        <v>6695</v>
      </c>
      <c r="P962" s="307">
        <v>4.37</v>
      </c>
      <c r="R962" s="12" t="s">
        <v>6695</v>
      </c>
      <c r="S962" s="308">
        <v>0.92</v>
      </c>
      <c r="T962" s="308">
        <v>0.99</v>
      </c>
    </row>
    <row r="963" spans="1:20" x14ac:dyDescent="0.2">
      <c r="A963" s="12" t="s">
        <v>6696</v>
      </c>
      <c r="B963" s="306">
        <v>143.9</v>
      </c>
      <c r="C963" s="306">
        <v>258.14999999999998</v>
      </c>
      <c r="D963" s="306">
        <v>83.1</v>
      </c>
      <c r="E963" s="306">
        <v>10.349999999999998</v>
      </c>
      <c r="F963" s="306">
        <v>8.9</v>
      </c>
      <c r="H963" s="12" t="s">
        <v>6696</v>
      </c>
      <c r="I963" s="307">
        <v>1.45661040564</v>
      </c>
      <c r="J963" s="307">
        <v>1.5357843831569999</v>
      </c>
      <c r="K963" s="307">
        <v>1.6070091661435</v>
      </c>
      <c r="L963" s="307">
        <v>1.6200458451724999</v>
      </c>
      <c r="M963" s="307">
        <v>1.4222698852715001</v>
      </c>
      <c r="O963" s="12" t="s">
        <v>6696</v>
      </c>
      <c r="P963" s="307">
        <v>4.75</v>
      </c>
      <c r="R963" s="12" t="s">
        <v>6696</v>
      </c>
      <c r="S963" s="308">
        <v>1</v>
      </c>
      <c r="T963" s="308">
        <v>1</v>
      </c>
    </row>
    <row r="964" spans="1:20" x14ac:dyDescent="0.2">
      <c r="A964" s="12" t="s">
        <v>6697</v>
      </c>
      <c r="B964" s="306">
        <v>152.85</v>
      </c>
      <c r="C964" s="306">
        <v>252.24999999999997</v>
      </c>
      <c r="D964" s="306">
        <v>25.2</v>
      </c>
      <c r="E964" s="306">
        <v>11.9</v>
      </c>
      <c r="F964" s="306">
        <v>31.15</v>
      </c>
      <c r="H964" s="12" t="s">
        <v>6697</v>
      </c>
      <c r="I964" s="307">
        <v>2.6245060659580002</v>
      </c>
      <c r="J964" s="307">
        <v>1.9275206895855002</v>
      </c>
      <c r="K964" s="307">
        <v>1.7402376664635</v>
      </c>
      <c r="L964" s="307">
        <v>1.9720361789525001</v>
      </c>
      <c r="M964" s="307">
        <v>1.7666289923025</v>
      </c>
      <c r="O964" s="12" t="s">
        <v>6697</v>
      </c>
      <c r="P964" s="307">
        <v>4.92</v>
      </c>
      <c r="R964" s="12" t="s">
        <v>6697</v>
      </c>
      <c r="S964" s="308">
        <v>0.86</v>
      </c>
      <c r="T964" s="308">
        <v>1</v>
      </c>
    </row>
    <row r="965" spans="1:20" x14ac:dyDescent="0.2">
      <c r="A965" s="12" t="s">
        <v>6698</v>
      </c>
      <c r="B965" s="306">
        <v>325</v>
      </c>
      <c r="C965" s="306">
        <v>311.59999999999997</v>
      </c>
      <c r="D965" s="306">
        <v>40.049999999999997</v>
      </c>
      <c r="E965" s="306">
        <v>89.05</v>
      </c>
      <c r="F965" s="306">
        <v>54.949999999999996</v>
      </c>
      <c r="H965" s="12" t="s">
        <v>6698</v>
      </c>
      <c r="I965" s="307">
        <v>0.79173977516799998</v>
      </c>
      <c r="J965" s="307">
        <v>0.9205167265505001</v>
      </c>
      <c r="K965" s="307">
        <v>0.82162874659950003</v>
      </c>
      <c r="L965" s="307">
        <v>1.0031883496604999</v>
      </c>
      <c r="M965" s="307">
        <v>0.89317149736800006</v>
      </c>
      <c r="O965" s="12" t="s">
        <v>6698</v>
      </c>
      <c r="P965" s="307">
        <v>4.5999999999999996</v>
      </c>
      <c r="R965" s="12" t="s">
        <v>6698</v>
      </c>
      <c r="S965" s="308">
        <v>0.86</v>
      </c>
      <c r="T965" s="308">
        <v>1</v>
      </c>
    </row>
    <row r="966" spans="1:20" x14ac:dyDescent="0.2">
      <c r="A966" s="12" t="s">
        <v>6699</v>
      </c>
      <c r="B966" s="306">
        <v>44.5</v>
      </c>
      <c r="C966" s="306">
        <v>155.79999999999998</v>
      </c>
      <c r="D966" s="306">
        <v>-11.85</v>
      </c>
      <c r="E966" s="306">
        <v>-19.299999999999997</v>
      </c>
      <c r="F966" s="306">
        <v>40.049999999999997</v>
      </c>
      <c r="H966" s="12" t="s">
        <v>6699</v>
      </c>
      <c r="I966" s="307">
        <v>0.66964014719050002</v>
      </c>
      <c r="J966" s="307">
        <v>0.71002205540149999</v>
      </c>
      <c r="K966" s="307">
        <v>0.66932217940850003</v>
      </c>
      <c r="L966" s="307">
        <v>0.74849615692549998</v>
      </c>
      <c r="M966" s="307">
        <v>0.642612885789</v>
      </c>
      <c r="O966" s="12" t="s">
        <v>6699</v>
      </c>
      <c r="P966" s="307">
        <v>4.2699999999999996</v>
      </c>
      <c r="R966" s="12" t="s">
        <v>6699</v>
      </c>
      <c r="S966" s="308">
        <v>0.86</v>
      </c>
      <c r="T966" s="308">
        <v>1</v>
      </c>
    </row>
    <row r="967" spans="1:20" x14ac:dyDescent="0.2">
      <c r="A967" s="12" t="s">
        <v>6700</v>
      </c>
      <c r="B967" s="306">
        <v>143.9</v>
      </c>
      <c r="C967" s="306">
        <v>280.45</v>
      </c>
      <c r="D967" s="306">
        <v>112.80000000000001</v>
      </c>
      <c r="E967" s="306">
        <v>43.05</v>
      </c>
      <c r="F967" s="306">
        <v>46</v>
      </c>
      <c r="H967" s="12" t="s">
        <v>6700</v>
      </c>
      <c r="I967" s="307">
        <v>2.3764911966284998</v>
      </c>
      <c r="J967" s="307">
        <v>1.655658236666</v>
      </c>
      <c r="K967" s="307">
        <v>1.4578822767649999</v>
      </c>
      <c r="L967" s="307">
        <v>1.5478671588420001</v>
      </c>
      <c r="M967" s="307">
        <v>1.5348304798129999</v>
      </c>
      <c r="O967" s="12" t="s">
        <v>6700</v>
      </c>
      <c r="P967" s="307">
        <v>4.0599999999999996</v>
      </c>
      <c r="R967" s="12" t="s">
        <v>6700</v>
      </c>
      <c r="S967" s="308">
        <v>1</v>
      </c>
      <c r="T967" s="308">
        <v>1</v>
      </c>
    </row>
    <row r="968" spans="1:20" x14ac:dyDescent="0.2">
      <c r="A968" s="12" t="s">
        <v>6701</v>
      </c>
      <c r="B968" s="306">
        <v>-63.8</v>
      </c>
      <c r="C968" s="306">
        <v>192.9</v>
      </c>
      <c r="D968" s="306">
        <v>34.100000000000009</v>
      </c>
      <c r="E968" s="306">
        <v>5.95</v>
      </c>
      <c r="F968" s="306">
        <v>37.1</v>
      </c>
      <c r="H968" s="12" t="s">
        <v>6701</v>
      </c>
      <c r="I968" s="307">
        <v>0.58760445964249997</v>
      </c>
      <c r="J968" s="307">
        <v>0.58506071739300003</v>
      </c>
      <c r="K968" s="307">
        <v>0.56439281161550003</v>
      </c>
      <c r="L968" s="307">
        <v>0.55389987483650005</v>
      </c>
      <c r="M968" s="307">
        <v>0.58060916845650001</v>
      </c>
      <c r="O968" s="12" t="s">
        <v>6701</v>
      </c>
      <c r="P968" s="307">
        <v>4.7</v>
      </c>
      <c r="R968" s="12" t="s">
        <v>6701</v>
      </c>
      <c r="S968" s="308">
        <v>1</v>
      </c>
      <c r="T968" s="308">
        <v>1</v>
      </c>
    </row>
    <row r="969" spans="1:20" x14ac:dyDescent="0.2">
      <c r="A969" s="12" t="s">
        <v>6702</v>
      </c>
      <c r="B969" s="306">
        <v>-350.19999999999993</v>
      </c>
      <c r="C969" s="306">
        <v>-175.1</v>
      </c>
      <c r="D969" s="306">
        <v>-170.65</v>
      </c>
      <c r="E969" s="306">
        <v>-148.35</v>
      </c>
      <c r="F969" s="306">
        <v>-111.3</v>
      </c>
      <c r="H969" s="12" t="s">
        <v>6702</v>
      </c>
      <c r="I969" s="307">
        <v>1.2531110256775</v>
      </c>
      <c r="J969" s="307">
        <v>1.4276753375519999</v>
      </c>
      <c r="K969" s="307">
        <v>1.0636022280865001</v>
      </c>
      <c r="L969" s="307">
        <v>1.48045798923</v>
      </c>
      <c r="M969" s="307">
        <v>1.5084391539744999</v>
      </c>
      <c r="O969" s="12" t="s">
        <v>6702</v>
      </c>
      <c r="P969" s="307">
        <v>6.61</v>
      </c>
      <c r="R969" s="12" t="s">
        <v>6702</v>
      </c>
      <c r="S969" s="308">
        <v>1</v>
      </c>
      <c r="T969" s="308">
        <v>1</v>
      </c>
    </row>
    <row r="970" spans="1:20" x14ac:dyDescent="0.2">
      <c r="A970" s="12" t="s">
        <v>6703</v>
      </c>
      <c r="B970" s="306">
        <v>-71.199999999999989</v>
      </c>
      <c r="C970" s="306">
        <v>256.64999999999998</v>
      </c>
      <c r="D970" s="306">
        <v>63.8</v>
      </c>
      <c r="E970" s="306">
        <v>74.2</v>
      </c>
      <c r="F970" s="306">
        <v>69.75</v>
      </c>
      <c r="H970" s="12" t="s">
        <v>6703</v>
      </c>
      <c r="I970" s="307">
        <v>1.4887251515405</v>
      </c>
      <c r="J970" s="307">
        <v>1.3351467132249999</v>
      </c>
      <c r="K970" s="307">
        <v>1.2677375436120002</v>
      </c>
      <c r="L970" s="307">
        <v>1.5100289928805</v>
      </c>
      <c r="M970" s="307">
        <v>1.4114589807110001</v>
      </c>
      <c r="O970" s="12" t="s">
        <v>6703</v>
      </c>
      <c r="P970" s="307">
        <v>6.19</v>
      </c>
      <c r="R970" s="12" t="s">
        <v>6703</v>
      </c>
      <c r="S970" s="308">
        <v>0.7</v>
      </c>
      <c r="T970" s="308">
        <v>1</v>
      </c>
    </row>
    <row r="971" spans="1:20" x14ac:dyDescent="0.2">
      <c r="A971" s="12" t="s">
        <v>6704</v>
      </c>
      <c r="B971" s="306">
        <v>68.25</v>
      </c>
      <c r="C971" s="306">
        <v>253.7</v>
      </c>
      <c r="D971" s="306">
        <v>111.30000000000001</v>
      </c>
      <c r="E971" s="306">
        <v>87.549999999999983</v>
      </c>
      <c r="F971" s="306">
        <v>63.8</v>
      </c>
      <c r="H971" s="12" t="s">
        <v>6704</v>
      </c>
      <c r="I971" s="307">
        <v>1.5748944202435</v>
      </c>
      <c r="J971" s="307">
        <v>1.351999005628</v>
      </c>
      <c r="K971" s="307">
        <v>1.274096899236</v>
      </c>
      <c r="L971" s="307">
        <v>1.513208670692</v>
      </c>
      <c r="M971" s="307">
        <v>1.3240178408830001</v>
      </c>
      <c r="O971" s="12" t="s">
        <v>6704</v>
      </c>
      <c r="P971" s="307">
        <v>5.95</v>
      </c>
      <c r="R971" s="12" t="s">
        <v>6704</v>
      </c>
      <c r="S971" s="308">
        <v>0.7</v>
      </c>
      <c r="T971" s="308">
        <v>1</v>
      </c>
    </row>
    <row r="972" spans="1:20" x14ac:dyDescent="0.2">
      <c r="A972" s="12" t="s">
        <v>6705</v>
      </c>
      <c r="B972" s="306">
        <v>-99.4</v>
      </c>
      <c r="C972" s="306">
        <v>112.75</v>
      </c>
      <c r="D972" s="306">
        <v>31.2</v>
      </c>
      <c r="E972" s="306">
        <v>53.45</v>
      </c>
      <c r="F972" s="306">
        <v>-14.85</v>
      </c>
      <c r="H972" s="12" t="s">
        <v>6705</v>
      </c>
      <c r="I972" s="307">
        <v>1.6225895874225</v>
      </c>
      <c r="J972" s="307">
        <v>1.68332143363</v>
      </c>
      <c r="K972" s="307">
        <v>1.7907945436729999</v>
      </c>
      <c r="L972" s="307">
        <v>1.8051030938265</v>
      </c>
      <c r="M972" s="307">
        <v>1.6852292403175</v>
      </c>
      <c r="O972" s="12" t="s">
        <v>6705</v>
      </c>
      <c r="P972" s="307">
        <v>5.97</v>
      </c>
      <c r="R972" s="12" t="s">
        <v>6705</v>
      </c>
      <c r="S972" s="308">
        <v>0.85</v>
      </c>
      <c r="T972" s="308">
        <v>0.75</v>
      </c>
    </row>
    <row r="973" spans="1:20" x14ac:dyDescent="0.2">
      <c r="A973" s="12" t="s">
        <v>6706</v>
      </c>
      <c r="B973" s="306">
        <v>-133.55000000000001</v>
      </c>
      <c r="C973" s="306">
        <v>112.80000000000001</v>
      </c>
      <c r="D973" s="306">
        <v>38.599999999999994</v>
      </c>
      <c r="E973" s="306">
        <v>40.050000000000004</v>
      </c>
      <c r="F973" s="306">
        <v>13.350000000000001</v>
      </c>
      <c r="H973" s="12" t="s">
        <v>6706</v>
      </c>
      <c r="I973" s="307">
        <v>1.3147967752284999</v>
      </c>
      <c r="J973" s="307">
        <v>1.357404457908</v>
      </c>
      <c r="K973" s="307">
        <v>1.3755286214365001</v>
      </c>
      <c r="L973" s="307">
        <v>1.4706009880124999</v>
      </c>
      <c r="M973" s="307">
        <v>1.3965144949949999</v>
      </c>
      <c r="O973" s="12" t="s">
        <v>6706</v>
      </c>
      <c r="P973" s="307">
        <v>5.77</v>
      </c>
      <c r="R973" s="12" t="s">
        <v>6706</v>
      </c>
      <c r="S973" s="308">
        <v>0.85</v>
      </c>
      <c r="T973" s="308">
        <v>0.75</v>
      </c>
    </row>
    <row r="974" spans="1:20" x14ac:dyDescent="0.2">
      <c r="A974" s="12" t="s">
        <v>6707</v>
      </c>
      <c r="B974" s="306">
        <v>-146.9</v>
      </c>
      <c r="C974" s="306">
        <v>77.149999999999991</v>
      </c>
      <c r="D974" s="306">
        <v>26.7</v>
      </c>
      <c r="E974" s="306">
        <v>26.700000000000003</v>
      </c>
      <c r="F974" s="306">
        <v>31.150000000000002</v>
      </c>
      <c r="H974" s="12" t="s">
        <v>6707</v>
      </c>
      <c r="I974" s="307">
        <v>1.2597883490825001</v>
      </c>
      <c r="J974" s="307">
        <v>1.2483415089595</v>
      </c>
      <c r="K974" s="307">
        <v>1.4019199472749999</v>
      </c>
      <c r="L974" s="307">
        <v>1.3570864901270001</v>
      </c>
      <c r="M974" s="307">
        <v>1.2581985101765001</v>
      </c>
      <c r="O974" s="12" t="s">
        <v>6707</v>
      </c>
      <c r="P974" s="307">
        <v>5.79</v>
      </c>
      <c r="R974" s="12" t="s">
        <v>6707</v>
      </c>
      <c r="S974" s="308">
        <v>0.85</v>
      </c>
      <c r="T974" s="308">
        <v>0.75</v>
      </c>
    </row>
    <row r="975" spans="1:20" x14ac:dyDescent="0.2">
      <c r="A975" s="12" t="s">
        <v>6708</v>
      </c>
      <c r="B975" s="306">
        <v>-45.999999999999986</v>
      </c>
      <c r="C975" s="306">
        <v>276</v>
      </c>
      <c r="D975" s="306">
        <v>111.30000000000001</v>
      </c>
      <c r="E975" s="306">
        <v>92</v>
      </c>
      <c r="F975" s="306">
        <v>94.95</v>
      </c>
      <c r="H975" s="12" t="s">
        <v>6708</v>
      </c>
      <c r="I975" s="307">
        <v>1.3596302323764999</v>
      </c>
      <c r="J975" s="307">
        <v>1.5122547673489999</v>
      </c>
      <c r="K975" s="307">
        <v>1.3192483241650002</v>
      </c>
      <c r="L975" s="307">
        <v>1.4470713722040001</v>
      </c>
      <c r="M975" s="307">
        <v>1.5526366755600001</v>
      </c>
      <c r="O975" s="12" t="s">
        <v>6708</v>
      </c>
      <c r="P975" s="307">
        <v>6.38</v>
      </c>
      <c r="R975" s="12" t="s">
        <v>6708</v>
      </c>
      <c r="S975" s="308">
        <v>0.87</v>
      </c>
      <c r="T975" s="308">
        <v>1</v>
      </c>
    </row>
    <row r="976" spans="1:20" x14ac:dyDescent="0.2">
      <c r="A976" s="12" t="s">
        <v>6709</v>
      </c>
      <c r="B976" s="306">
        <v>-87.5</v>
      </c>
      <c r="C976" s="306">
        <v>160.25</v>
      </c>
      <c r="D976" s="306">
        <v>59.35</v>
      </c>
      <c r="E976" s="306">
        <v>51.95</v>
      </c>
      <c r="F976" s="306">
        <v>41.550000000000004</v>
      </c>
      <c r="H976" s="12" t="s">
        <v>6709</v>
      </c>
      <c r="I976" s="307">
        <v>1.5058954117245</v>
      </c>
      <c r="J976" s="307">
        <v>1.5132086706924999</v>
      </c>
      <c r="K976" s="307">
        <v>1.3030319673244999</v>
      </c>
      <c r="L976" s="307">
        <v>1.5707608390879999</v>
      </c>
      <c r="M976" s="307">
        <v>1.5545444822475001</v>
      </c>
      <c r="O976" s="12" t="s">
        <v>6709</v>
      </c>
      <c r="P976" s="307">
        <v>6.5</v>
      </c>
      <c r="R976" s="12" t="s">
        <v>6709</v>
      </c>
      <c r="S976" s="308">
        <v>0.87</v>
      </c>
      <c r="T976" s="308">
        <v>1</v>
      </c>
    </row>
    <row r="977" spans="1:20" x14ac:dyDescent="0.2">
      <c r="A977" s="12" t="s">
        <v>6710</v>
      </c>
      <c r="B977" s="306">
        <v>34.099999999999994</v>
      </c>
      <c r="C977" s="306">
        <v>351.65000000000003</v>
      </c>
      <c r="D977" s="306">
        <v>149.9</v>
      </c>
      <c r="E977" s="306">
        <v>143.9</v>
      </c>
      <c r="F977" s="306">
        <v>99.4</v>
      </c>
      <c r="H977" s="12" t="s">
        <v>6710</v>
      </c>
      <c r="I977" s="307">
        <v>1.3663075557814999</v>
      </c>
      <c r="J977" s="307">
        <v>1.3815700092784999</v>
      </c>
      <c r="K977" s="307">
        <v>1.1663058214120001</v>
      </c>
      <c r="L977" s="307">
        <v>1.411776948492</v>
      </c>
      <c r="M977" s="307">
        <v>1.4146386585224999</v>
      </c>
      <c r="O977" s="12" t="s">
        <v>6710</v>
      </c>
      <c r="P977" s="307">
        <v>6.09</v>
      </c>
      <c r="R977" s="12" t="s">
        <v>6710</v>
      </c>
      <c r="S977" s="308">
        <v>0.92</v>
      </c>
      <c r="T977" s="308">
        <v>1</v>
      </c>
    </row>
    <row r="978" spans="1:20" x14ac:dyDescent="0.2">
      <c r="A978" s="12" t="s">
        <v>6711</v>
      </c>
      <c r="B978" s="306">
        <v>-14.800000000000008</v>
      </c>
      <c r="C978" s="306">
        <v>255.24999999999997</v>
      </c>
      <c r="D978" s="306">
        <v>97.949999999999989</v>
      </c>
      <c r="E978" s="306">
        <v>90.550000000000011</v>
      </c>
      <c r="F978" s="306">
        <v>86.05</v>
      </c>
      <c r="H978" s="12" t="s">
        <v>6711</v>
      </c>
      <c r="I978" s="307">
        <v>1.3564505545645</v>
      </c>
      <c r="J978" s="307">
        <v>1.3516810378469999</v>
      </c>
      <c r="K978" s="307">
        <v>1.2035080518115</v>
      </c>
      <c r="L978" s="307">
        <v>1.3481833922535</v>
      </c>
      <c r="M978" s="307">
        <v>1.3860215582155</v>
      </c>
      <c r="O978" s="12" t="s">
        <v>6711</v>
      </c>
      <c r="P978" s="307">
        <v>6.12</v>
      </c>
      <c r="R978" s="12" t="s">
        <v>6711</v>
      </c>
      <c r="S978" s="308">
        <v>0.92</v>
      </c>
      <c r="T978" s="308">
        <v>1</v>
      </c>
    </row>
    <row r="979" spans="1:20" x14ac:dyDescent="0.2">
      <c r="A979" s="12" t="s">
        <v>6712</v>
      </c>
      <c r="B979" s="306">
        <v>109.8</v>
      </c>
      <c r="C979" s="306">
        <v>344.25</v>
      </c>
      <c r="D979" s="306">
        <v>152.79999999999998</v>
      </c>
      <c r="E979" s="306">
        <v>129.1</v>
      </c>
      <c r="F979" s="306">
        <v>93.5</v>
      </c>
      <c r="H979" s="12" t="s">
        <v>6712</v>
      </c>
      <c r="I979" s="307">
        <v>1.1958768250625</v>
      </c>
      <c r="J979" s="307">
        <v>1.262332091332</v>
      </c>
      <c r="K979" s="307">
        <v>1.0512014846205</v>
      </c>
      <c r="L979" s="307">
        <v>1.2470696378345001</v>
      </c>
      <c r="M979" s="307">
        <v>1.247387605616</v>
      </c>
      <c r="O979" s="12" t="s">
        <v>6712</v>
      </c>
      <c r="P979" s="307">
        <v>5.6</v>
      </c>
      <c r="R979" s="12" t="s">
        <v>6712</v>
      </c>
      <c r="S979" s="308">
        <v>0.92</v>
      </c>
      <c r="T979" s="308">
        <v>0.95</v>
      </c>
    </row>
    <row r="980" spans="1:20" x14ac:dyDescent="0.2">
      <c r="A980" s="12" t="s">
        <v>6713</v>
      </c>
      <c r="B980" s="306">
        <v>43.050000000000004</v>
      </c>
      <c r="C980" s="306">
        <v>241.85000000000002</v>
      </c>
      <c r="D980" s="306">
        <v>100.9</v>
      </c>
      <c r="E980" s="306">
        <v>78.649999999999991</v>
      </c>
      <c r="F980" s="306">
        <v>53.400000000000006</v>
      </c>
      <c r="H980" s="12" t="s">
        <v>6713</v>
      </c>
      <c r="I980" s="307">
        <v>1.2566086712705</v>
      </c>
      <c r="J980" s="307">
        <v>1.3303771965069999</v>
      </c>
      <c r="K980" s="307">
        <v>1.0779107782405</v>
      </c>
      <c r="L980" s="307">
        <v>1.2248118931515</v>
      </c>
      <c r="M980" s="307">
        <v>1.3507271345030001</v>
      </c>
      <c r="O980" s="12" t="s">
        <v>6713</v>
      </c>
      <c r="P980" s="307">
        <v>5.86</v>
      </c>
      <c r="R980" s="12" t="s">
        <v>6713</v>
      </c>
      <c r="S980" s="308">
        <v>0.92</v>
      </c>
      <c r="T980" s="308">
        <v>0.95</v>
      </c>
    </row>
    <row r="981" spans="1:20" x14ac:dyDescent="0.2">
      <c r="A981" s="12" t="s">
        <v>6714</v>
      </c>
      <c r="B981" s="306">
        <v>7.4500000000000117</v>
      </c>
      <c r="C981" s="306">
        <v>250.8</v>
      </c>
      <c r="D981" s="306">
        <v>90.5</v>
      </c>
      <c r="E981" s="306">
        <v>78.649999999999991</v>
      </c>
      <c r="F981" s="306">
        <v>75.649999999999991</v>
      </c>
      <c r="H981" s="12" t="s">
        <v>6714</v>
      </c>
      <c r="I981" s="307">
        <v>1.3030319673244999</v>
      </c>
      <c r="J981" s="307">
        <v>1.2795023515164998</v>
      </c>
      <c r="K981" s="307">
        <v>1.2117752141225</v>
      </c>
      <c r="L981" s="307">
        <v>1.2581985101764999</v>
      </c>
      <c r="M981" s="307">
        <v>1.3039858706679999</v>
      </c>
      <c r="O981" s="12" t="s">
        <v>6714</v>
      </c>
      <c r="P981" s="307">
        <v>6.11</v>
      </c>
      <c r="R981" s="12" t="s">
        <v>6714</v>
      </c>
      <c r="S981" s="308">
        <v>0.73</v>
      </c>
      <c r="T981" s="308">
        <v>0.98</v>
      </c>
    </row>
    <row r="982" spans="1:20" x14ac:dyDescent="0.2">
      <c r="A982" s="12" t="s">
        <v>6715</v>
      </c>
      <c r="B982" s="306">
        <v>-430.3</v>
      </c>
      <c r="C982" s="306">
        <v>-212.2</v>
      </c>
      <c r="D982" s="306">
        <v>-121.7</v>
      </c>
      <c r="E982" s="306">
        <v>-169.15</v>
      </c>
      <c r="F982" s="306">
        <v>-152.85</v>
      </c>
      <c r="H982" s="12" t="s">
        <v>6715</v>
      </c>
      <c r="I982" s="307">
        <v>2.3364272561980002</v>
      </c>
      <c r="J982" s="307">
        <v>2.2798289911460001</v>
      </c>
      <c r="K982" s="307">
        <v>2.2588431175875003</v>
      </c>
      <c r="L982" s="307">
        <v>2.4016106513424997</v>
      </c>
      <c r="M982" s="307">
        <v>2.3542334519450003</v>
      </c>
      <c r="O982" s="12" t="s">
        <v>6715</v>
      </c>
      <c r="P982" s="307">
        <v>7.13</v>
      </c>
      <c r="R982" s="12" t="s">
        <v>6715</v>
      </c>
      <c r="S982" s="308">
        <v>1</v>
      </c>
      <c r="T982" s="308">
        <v>1</v>
      </c>
    </row>
    <row r="983" spans="1:20" x14ac:dyDescent="0.2">
      <c r="A983" s="12" t="s">
        <v>6716</v>
      </c>
      <c r="B983" s="306">
        <v>-425.85</v>
      </c>
      <c r="C983" s="306">
        <v>-262.60000000000002</v>
      </c>
      <c r="D983" s="306">
        <v>-123.14999999999999</v>
      </c>
      <c r="E983" s="306">
        <v>-204.75</v>
      </c>
      <c r="F983" s="306">
        <v>-200.29999999999998</v>
      </c>
      <c r="H983" s="12" t="s">
        <v>6716</v>
      </c>
      <c r="I983" s="307">
        <v>2.3707677765664998</v>
      </c>
      <c r="J983" s="307">
        <v>2.4998626957310002</v>
      </c>
      <c r="K983" s="307">
        <v>2.3599568720064998</v>
      </c>
      <c r="L983" s="307">
        <v>2.4308636872124998</v>
      </c>
      <c r="M983" s="307">
        <v>2.7221221747840003</v>
      </c>
      <c r="O983" s="12" t="s">
        <v>6716</v>
      </c>
      <c r="P983" s="307">
        <v>7.14</v>
      </c>
      <c r="R983" s="12" t="s">
        <v>6716</v>
      </c>
      <c r="S983" s="308">
        <v>1</v>
      </c>
      <c r="T983" s="308">
        <v>1</v>
      </c>
    </row>
    <row r="984" spans="1:20" x14ac:dyDescent="0.2">
      <c r="A984" s="12" t="s">
        <v>6717</v>
      </c>
      <c r="B984" s="306">
        <v>-8.9000000000000199</v>
      </c>
      <c r="C984" s="306">
        <v>222.60000000000002</v>
      </c>
      <c r="D984" s="306">
        <v>146.9</v>
      </c>
      <c r="E984" s="306">
        <v>92</v>
      </c>
      <c r="F984" s="306">
        <v>89.05</v>
      </c>
      <c r="H984" s="12" t="s">
        <v>6717</v>
      </c>
      <c r="I984" s="307">
        <v>1.4804579892295</v>
      </c>
      <c r="J984" s="307">
        <v>1.5389640609685</v>
      </c>
      <c r="K984" s="307">
        <v>1.559313998965</v>
      </c>
      <c r="L984" s="307">
        <v>1.620681780735</v>
      </c>
      <c r="M984" s="307">
        <v>1.5895209381785</v>
      </c>
      <c r="O984" s="12" t="s">
        <v>6717</v>
      </c>
      <c r="P984" s="307">
        <v>6.51</v>
      </c>
      <c r="R984" s="12" t="s">
        <v>6717</v>
      </c>
      <c r="S984" s="308">
        <v>0.89</v>
      </c>
      <c r="T984" s="308">
        <v>1</v>
      </c>
    </row>
    <row r="985" spans="1:20" x14ac:dyDescent="0.2">
      <c r="A985" s="12" t="s">
        <v>6718</v>
      </c>
      <c r="B985" s="306">
        <v>-65.249999999999986</v>
      </c>
      <c r="C985" s="306">
        <v>120.2</v>
      </c>
      <c r="D985" s="306">
        <v>54.900000000000006</v>
      </c>
      <c r="E985" s="306">
        <v>37.1</v>
      </c>
      <c r="F985" s="306">
        <v>32.65</v>
      </c>
      <c r="H985" s="12" t="s">
        <v>6718</v>
      </c>
      <c r="I985" s="307">
        <v>1.5036696372564999</v>
      </c>
      <c r="J985" s="307">
        <v>1.6852292403170002</v>
      </c>
      <c r="K985" s="307">
        <v>1.620045845173</v>
      </c>
      <c r="L985" s="307">
        <v>1.6791878524745001</v>
      </c>
      <c r="M985" s="307">
        <v>1.684911272536</v>
      </c>
      <c r="O985" s="12" t="s">
        <v>6718</v>
      </c>
      <c r="P985" s="307">
        <v>6.45</v>
      </c>
      <c r="R985" s="12" t="s">
        <v>6718</v>
      </c>
      <c r="S985" s="308">
        <v>0.89</v>
      </c>
      <c r="T985" s="308">
        <v>1</v>
      </c>
    </row>
    <row r="986" spans="1:20" x14ac:dyDescent="0.2">
      <c r="A986" s="12" t="s">
        <v>6719</v>
      </c>
      <c r="B986" s="306">
        <v>-296.74999999999994</v>
      </c>
      <c r="C986" s="306">
        <v>-26.700000000000003</v>
      </c>
      <c r="D986" s="306">
        <v>46.000000000000007</v>
      </c>
      <c r="E986" s="306">
        <v>-60.85</v>
      </c>
      <c r="F986" s="306">
        <v>-38.599999999999994</v>
      </c>
      <c r="H986" s="12" t="s">
        <v>6719</v>
      </c>
      <c r="I986" s="307">
        <v>2.2149635637829999</v>
      </c>
      <c r="J986" s="307">
        <v>2.0925459680239999</v>
      </c>
      <c r="K986" s="307">
        <v>2.3135335759525</v>
      </c>
      <c r="L986" s="307">
        <v>2.3644084209434997</v>
      </c>
      <c r="M986" s="307">
        <v>2.1370614573909998</v>
      </c>
      <c r="O986" s="12" t="s">
        <v>6719</v>
      </c>
      <c r="P986" s="307">
        <v>6.73</v>
      </c>
      <c r="R986" s="12" t="s">
        <v>6719</v>
      </c>
      <c r="S986" s="308">
        <v>1</v>
      </c>
      <c r="T986" s="308">
        <v>1</v>
      </c>
    </row>
    <row r="987" spans="1:20" x14ac:dyDescent="0.2">
      <c r="A987" s="12" t="s">
        <v>6720</v>
      </c>
      <c r="B987" s="306">
        <v>-157.30000000000001</v>
      </c>
      <c r="C987" s="306">
        <v>35.6</v>
      </c>
      <c r="D987" s="306">
        <v>13.350000000000001</v>
      </c>
      <c r="E987" s="306">
        <v>-38.599999999999994</v>
      </c>
      <c r="F987" s="306">
        <v>-17.8</v>
      </c>
      <c r="H987" s="12" t="s">
        <v>6720</v>
      </c>
      <c r="I987" s="307">
        <v>1.7354681497455</v>
      </c>
      <c r="J987" s="307">
        <v>1.8944520403414999</v>
      </c>
      <c r="K987" s="307">
        <v>1.9545479509865</v>
      </c>
      <c r="L987" s="307">
        <v>1.9981095370099999</v>
      </c>
      <c r="M987" s="307">
        <v>1.9214793017425</v>
      </c>
      <c r="O987" s="12" t="s">
        <v>6720</v>
      </c>
      <c r="P987" s="307">
        <v>6.8</v>
      </c>
      <c r="R987" s="12" t="s">
        <v>6720</v>
      </c>
      <c r="S987" s="308">
        <v>1</v>
      </c>
      <c r="T987" s="308">
        <v>1</v>
      </c>
    </row>
    <row r="988" spans="1:20" x14ac:dyDescent="0.2">
      <c r="A988" s="12" t="s">
        <v>6721</v>
      </c>
      <c r="B988" s="306">
        <v>-158.79999999999998</v>
      </c>
      <c r="C988" s="306">
        <v>75.7</v>
      </c>
      <c r="D988" s="306">
        <v>66.75</v>
      </c>
      <c r="E988" s="306">
        <v>20.749999999999996</v>
      </c>
      <c r="F988" s="306">
        <v>4.4500000000000028</v>
      </c>
      <c r="H988" s="12" t="s">
        <v>6721</v>
      </c>
      <c r="I988" s="307">
        <v>1.6680589801329999</v>
      </c>
      <c r="J988" s="307">
        <v>1.9755338245449998</v>
      </c>
      <c r="K988" s="307">
        <v>1.9011293637465001</v>
      </c>
      <c r="L988" s="307">
        <v>2.0229110239430002</v>
      </c>
      <c r="M988" s="307">
        <v>2.0038329570714999</v>
      </c>
      <c r="O988" s="12" t="s">
        <v>6721</v>
      </c>
      <c r="P988" s="307">
        <v>6.38</v>
      </c>
      <c r="R988" s="12" t="s">
        <v>6721</v>
      </c>
      <c r="S988" s="308">
        <v>0.86</v>
      </c>
      <c r="T988" s="308">
        <v>1</v>
      </c>
    </row>
    <row r="989" spans="1:20" x14ac:dyDescent="0.2">
      <c r="A989" s="12" t="s">
        <v>6722</v>
      </c>
      <c r="B989" s="306">
        <v>47.499999999999986</v>
      </c>
      <c r="C989" s="306">
        <v>382.85</v>
      </c>
      <c r="D989" s="306">
        <v>172.15000000000003</v>
      </c>
      <c r="E989" s="306">
        <v>161.70000000000002</v>
      </c>
      <c r="F989" s="306">
        <v>117.2</v>
      </c>
      <c r="H989" s="12" t="s">
        <v>6722</v>
      </c>
      <c r="I989" s="307">
        <v>1.7243392774040001</v>
      </c>
      <c r="J989" s="307">
        <v>1.6992198226894999</v>
      </c>
      <c r="K989" s="307">
        <v>1.684911272536</v>
      </c>
      <c r="L989" s="307">
        <v>1.8893645558425001</v>
      </c>
      <c r="M989" s="307">
        <v>1.6550223011039999</v>
      </c>
      <c r="O989" s="12" t="s">
        <v>6722</v>
      </c>
      <c r="P989" s="307">
        <v>5.98</v>
      </c>
      <c r="R989" s="12" t="s">
        <v>6722</v>
      </c>
      <c r="S989" s="308">
        <v>0.94</v>
      </c>
      <c r="T989" s="308">
        <v>1</v>
      </c>
    </row>
    <row r="990" spans="1:20" x14ac:dyDescent="0.2">
      <c r="A990" s="12" t="s">
        <v>6723</v>
      </c>
      <c r="B990" s="306">
        <v>46.000000000000014</v>
      </c>
      <c r="C990" s="306">
        <v>341.25</v>
      </c>
      <c r="D990" s="306">
        <v>169.20000000000002</v>
      </c>
      <c r="E990" s="306">
        <v>124.64999999999999</v>
      </c>
      <c r="F990" s="306">
        <v>87.55</v>
      </c>
      <c r="H990" s="12" t="s">
        <v>6723</v>
      </c>
      <c r="I990" s="307">
        <v>1.4311729831450002</v>
      </c>
      <c r="J990" s="307">
        <v>1.3659895880005</v>
      </c>
      <c r="K990" s="307">
        <v>1.3624919424074999</v>
      </c>
      <c r="L990" s="307">
        <v>1.5523187077789999</v>
      </c>
      <c r="M990" s="307">
        <v>1.3494552633785</v>
      </c>
      <c r="O990" s="12" t="s">
        <v>6723</v>
      </c>
      <c r="P990" s="307">
        <v>6.02</v>
      </c>
      <c r="R990" s="12" t="s">
        <v>6723</v>
      </c>
      <c r="S990" s="308">
        <v>0.94</v>
      </c>
      <c r="T990" s="308">
        <v>1</v>
      </c>
    </row>
    <row r="991" spans="1:20" x14ac:dyDescent="0.2">
      <c r="A991" s="12" t="s">
        <v>6724</v>
      </c>
      <c r="B991" s="306">
        <v>-10.399999999999993</v>
      </c>
      <c r="C991" s="306">
        <v>227.05</v>
      </c>
      <c r="D991" s="306">
        <v>106.85</v>
      </c>
      <c r="E991" s="306">
        <v>74.2</v>
      </c>
      <c r="F991" s="306">
        <v>71.2</v>
      </c>
      <c r="H991" s="12" t="s">
        <v>6724</v>
      </c>
      <c r="I991" s="307">
        <v>1.5306968986575</v>
      </c>
      <c r="J991" s="307">
        <v>1.5052594761625</v>
      </c>
      <c r="K991" s="307">
        <v>1.396832462776</v>
      </c>
      <c r="L991" s="307">
        <v>1.6206817807355001</v>
      </c>
      <c r="M991" s="307">
        <v>1.5167063162855001</v>
      </c>
      <c r="O991" s="12" t="s">
        <v>6724</v>
      </c>
      <c r="P991" s="307">
        <v>6.13</v>
      </c>
      <c r="R991" s="12" t="s">
        <v>6724</v>
      </c>
      <c r="S991" s="308">
        <v>0.94</v>
      </c>
      <c r="T991" s="308">
        <v>1</v>
      </c>
    </row>
    <row r="992" spans="1:20" x14ac:dyDescent="0.2">
      <c r="A992" s="12" t="s">
        <v>6725</v>
      </c>
      <c r="B992" s="306">
        <v>37.099999999999994</v>
      </c>
      <c r="C992" s="306">
        <v>399.15</v>
      </c>
      <c r="D992" s="306">
        <v>169.15</v>
      </c>
      <c r="E992" s="306">
        <v>133.5</v>
      </c>
      <c r="F992" s="306">
        <v>86.05</v>
      </c>
      <c r="H992" s="12" t="s">
        <v>6725</v>
      </c>
      <c r="I992" s="307">
        <v>1.6442113965435001</v>
      </c>
      <c r="J992" s="307">
        <v>1.644847332106</v>
      </c>
      <c r="K992" s="307">
        <v>1.5275172208459999</v>
      </c>
      <c r="L992" s="307">
        <v>1.757725894429</v>
      </c>
      <c r="M992" s="307">
        <v>1.6496168488234999</v>
      </c>
      <c r="O992" s="12" t="s">
        <v>6725</v>
      </c>
      <c r="P992" s="307">
        <v>5.38</v>
      </c>
      <c r="R992" s="12" t="s">
        <v>6725</v>
      </c>
      <c r="S992" s="308">
        <v>0.95</v>
      </c>
      <c r="T992" s="308">
        <v>1</v>
      </c>
    </row>
    <row r="993" spans="1:20" x14ac:dyDescent="0.2">
      <c r="A993" s="12" t="s">
        <v>6726</v>
      </c>
      <c r="B993" s="306">
        <v>26.700000000000003</v>
      </c>
      <c r="C993" s="306">
        <v>391.75000000000006</v>
      </c>
      <c r="D993" s="306">
        <v>157.25</v>
      </c>
      <c r="E993" s="306">
        <v>123.14999999999999</v>
      </c>
      <c r="F993" s="306">
        <v>99.4</v>
      </c>
      <c r="H993" s="12" t="s">
        <v>6726</v>
      </c>
      <c r="I993" s="307">
        <v>1.4610619545765</v>
      </c>
      <c r="J993" s="307">
        <v>1.4359424998625001</v>
      </c>
      <c r="K993" s="307">
        <v>1.3322850031939999</v>
      </c>
      <c r="L993" s="307">
        <v>1.5882490670539999</v>
      </c>
      <c r="M993" s="307">
        <v>1.438168274331</v>
      </c>
      <c r="O993" s="12" t="s">
        <v>6726</v>
      </c>
      <c r="P993" s="307">
        <v>5.47</v>
      </c>
      <c r="R993" s="12" t="s">
        <v>6726</v>
      </c>
      <c r="S993" s="308">
        <v>0.95</v>
      </c>
      <c r="T993" s="308">
        <v>1</v>
      </c>
    </row>
    <row r="994" spans="1:20" x14ac:dyDescent="0.2">
      <c r="A994" s="12" t="s">
        <v>6727</v>
      </c>
      <c r="B994" s="306">
        <v>-5.9499999999999833</v>
      </c>
      <c r="C994" s="306">
        <v>250.75000000000003</v>
      </c>
      <c r="D994" s="306">
        <v>99.4</v>
      </c>
      <c r="E994" s="306">
        <v>75.7</v>
      </c>
      <c r="F994" s="306">
        <v>81.600000000000009</v>
      </c>
      <c r="H994" s="12" t="s">
        <v>6727</v>
      </c>
      <c r="I994" s="307">
        <v>1.4489791788914999</v>
      </c>
      <c r="J994" s="307">
        <v>1.2607422524260001</v>
      </c>
      <c r="K994" s="307">
        <v>1.221632215339</v>
      </c>
      <c r="L994" s="307">
        <v>1.466785374638</v>
      </c>
      <c r="M994" s="307">
        <v>1.2464337022725001</v>
      </c>
      <c r="O994" s="12" t="s">
        <v>6727</v>
      </c>
      <c r="P994" s="307">
        <v>5.82</v>
      </c>
      <c r="R994" s="12" t="s">
        <v>6727</v>
      </c>
      <c r="S994" s="308">
        <v>0.95</v>
      </c>
      <c r="T994" s="308">
        <v>1</v>
      </c>
    </row>
    <row r="995" spans="1:20" x14ac:dyDescent="0.2">
      <c r="A995" s="12" t="s">
        <v>6728</v>
      </c>
      <c r="B995" s="306">
        <v>-87.550000000000011</v>
      </c>
      <c r="C995" s="306">
        <v>13.350000000000001</v>
      </c>
      <c r="D995" s="306">
        <v>-14.8</v>
      </c>
      <c r="E995" s="306">
        <v>-48.949999999999996</v>
      </c>
      <c r="F995" s="306">
        <v>-47.5</v>
      </c>
      <c r="H995" s="12" t="s">
        <v>6728</v>
      </c>
      <c r="I995" s="307">
        <v>2.1726738488845001</v>
      </c>
      <c r="J995" s="307">
        <v>2.3707677765669999</v>
      </c>
      <c r="K995" s="307">
        <v>2.2798289911460001</v>
      </c>
      <c r="L995" s="307">
        <v>2.3838044555960001</v>
      </c>
      <c r="M995" s="307">
        <v>2.3688599698799999</v>
      </c>
      <c r="O995" s="12" t="s">
        <v>6728</v>
      </c>
      <c r="P995" s="307">
        <v>6.38</v>
      </c>
      <c r="R995" s="12" t="s">
        <v>6728</v>
      </c>
      <c r="S995" s="308">
        <v>0.8</v>
      </c>
      <c r="T995" s="308">
        <v>1</v>
      </c>
    </row>
    <row r="996" spans="1:20" x14ac:dyDescent="0.2">
      <c r="A996" s="12" t="s">
        <v>6729</v>
      </c>
      <c r="B996" s="306">
        <v>136.5</v>
      </c>
      <c r="C996" s="306">
        <v>396.2</v>
      </c>
      <c r="D996" s="306">
        <v>194.35</v>
      </c>
      <c r="E996" s="306">
        <v>151.35</v>
      </c>
      <c r="F996" s="306">
        <v>78.649999999999991</v>
      </c>
      <c r="H996" s="12" t="s">
        <v>6729</v>
      </c>
      <c r="I996" s="307">
        <v>1.7405556342445001</v>
      </c>
      <c r="J996" s="307">
        <v>1.812416352794</v>
      </c>
      <c r="K996" s="307">
        <v>1.741191569807</v>
      </c>
      <c r="L996" s="307">
        <v>1.7780758324254999</v>
      </c>
      <c r="M996" s="307">
        <v>1.7609055722405</v>
      </c>
      <c r="O996" s="12" t="s">
        <v>6729</v>
      </c>
      <c r="P996" s="307">
        <v>5.33</v>
      </c>
      <c r="R996" s="12" t="s">
        <v>6729</v>
      </c>
      <c r="S996" s="308">
        <v>0.94</v>
      </c>
      <c r="T996" s="308">
        <v>1</v>
      </c>
    </row>
    <row r="997" spans="1:20" x14ac:dyDescent="0.2">
      <c r="A997" s="12" t="s">
        <v>6730</v>
      </c>
      <c r="B997" s="306">
        <v>83.1</v>
      </c>
      <c r="C997" s="306">
        <v>327.9</v>
      </c>
      <c r="D997" s="306">
        <v>127.6</v>
      </c>
      <c r="E997" s="306">
        <v>77.149999999999991</v>
      </c>
      <c r="F997" s="306">
        <v>93.45</v>
      </c>
      <c r="H997" s="12" t="s">
        <v>6730</v>
      </c>
      <c r="I997" s="307">
        <v>1.5202039618784999</v>
      </c>
      <c r="J997" s="307">
        <v>1.5319687697825</v>
      </c>
      <c r="K997" s="307">
        <v>1.5523187077789999</v>
      </c>
      <c r="L997" s="307">
        <v>1.6251333296719999</v>
      </c>
      <c r="M997" s="307">
        <v>1.5338765764694999</v>
      </c>
      <c r="O997" s="12" t="s">
        <v>6730</v>
      </c>
      <c r="P997" s="307">
        <v>5.38</v>
      </c>
      <c r="R997" s="12" t="s">
        <v>6730</v>
      </c>
      <c r="S997" s="308">
        <v>0.94</v>
      </c>
      <c r="T997" s="308">
        <v>1</v>
      </c>
    </row>
    <row r="998" spans="1:20" x14ac:dyDescent="0.2">
      <c r="A998" s="12" t="s">
        <v>6731</v>
      </c>
      <c r="B998" s="306">
        <v>84.6</v>
      </c>
      <c r="C998" s="306">
        <v>231.49999999999997</v>
      </c>
      <c r="D998" s="306">
        <v>80.150000000000006</v>
      </c>
      <c r="E998" s="306">
        <v>54.900000000000006</v>
      </c>
      <c r="F998" s="306">
        <v>60.85</v>
      </c>
      <c r="H998" s="12" t="s">
        <v>6731</v>
      </c>
      <c r="I998" s="307">
        <v>1.520839897441</v>
      </c>
      <c r="J998" s="307">
        <v>1.4435737266115001</v>
      </c>
      <c r="K998" s="307">
        <v>1.4836376670414999</v>
      </c>
      <c r="L998" s="307">
        <v>1.5545444822475001</v>
      </c>
      <c r="M998" s="307">
        <v>1.4489791788915001</v>
      </c>
      <c r="O998" s="12" t="s">
        <v>6731</v>
      </c>
      <c r="P998" s="307">
        <v>5.51</v>
      </c>
      <c r="R998" s="12" t="s">
        <v>6731</v>
      </c>
      <c r="S998" s="308">
        <v>0.94</v>
      </c>
      <c r="T998" s="308">
        <v>1</v>
      </c>
    </row>
    <row r="999" spans="1:20" x14ac:dyDescent="0.2">
      <c r="A999" s="12" t="s">
        <v>6732</v>
      </c>
      <c r="B999" s="306">
        <v>51.899999999999977</v>
      </c>
      <c r="C999" s="306">
        <v>381.29999999999995</v>
      </c>
      <c r="D999" s="306">
        <v>130.55000000000001</v>
      </c>
      <c r="E999" s="306">
        <v>63.8</v>
      </c>
      <c r="F999" s="306">
        <v>63.8</v>
      </c>
      <c r="H999" s="12" t="s">
        <v>6732</v>
      </c>
      <c r="I999" s="307">
        <v>1.8737841345640001</v>
      </c>
      <c r="J999" s="307">
        <v>2.0963615813984999</v>
      </c>
      <c r="K999" s="307">
        <v>1.95550185433</v>
      </c>
      <c r="L999" s="307">
        <v>2.0696522877780001</v>
      </c>
      <c r="M999" s="307">
        <v>2.0664726099665001</v>
      </c>
      <c r="O999" s="12" t="s">
        <v>6732</v>
      </c>
      <c r="P999" s="307">
        <v>5.1100000000000003</v>
      </c>
      <c r="R999" s="12" t="s">
        <v>6732</v>
      </c>
      <c r="S999" s="308">
        <v>0.9</v>
      </c>
      <c r="T999" s="308">
        <v>1</v>
      </c>
    </row>
    <row r="1000" spans="1:20" x14ac:dyDescent="0.2">
      <c r="A1000" s="12" t="s">
        <v>6733</v>
      </c>
      <c r="B1000" s="306">
        <v>35.599999999999994</v>
      </c>
      <c r="C1000" s="306">
        <v>283.45</v>
      </c>
      <c r="D1000" s="306">
        <v>109.80000000000001</v>
      </c>
      <c r="E1000" s="306">
        <v>71.250000000000014</v>
      </c>
      <c r="F1000" s="306">
        <v>78.649999999999991</v>
      </c>
      <c r="H1000" s="12" t="s">
        <v>6733</v>
      </c>
      <c r="I1000" s="307">
        <v>1.4569283734214999</v>
      </c>
      <c r="J1000" s="307">
        <v>1.5151164773795001</v>
      </c>
      <c r="K1000" s="307">
        <v>1.4477073077670002</v>
      </c>
      <c r="L1000" s="307">
        <v>1.5742584846815</v>
      </c>
      <c r="M1000" s="307">
        <v>1.5211578652219999</v>
      </c>
      <c r="O1000" s="12" t="s">
        <v>6733</v>
      </c>
      <c r="P1000" s="307">
        <v>5.4</v>
      </c>
      <c r="R1000" s="12" t="s">
        <v>6733</v>
      </c>
      <c r="S1000" s="308">
        <v>0.9</v>
      </c>
      <c r="T1000" s="308">
        <v>1</v>
      </c>
    </row>
    <row r="1001" spans="1:20" x14ac:dyDescent="0.2">
      <c r="A1001" s="12" t="s">
        <v>6734</v>
      </c>
      <c r="B1001" s="306">
        <v>26.700000000000017</v>
      </c>
      <c r="C1001" s="306">
        <v>221.10000000000002</v>
      </c>
      <c r="D1001" s="306">
        <v>68.25</v>
      </c>
      <c r="E1001" s="306">
        <v>43</v>
      </c>
      <c r="F1001" s="306">
        <v>57.9</v>
      </c>
      <c r="H1001" s="12" t="s">
        <v>6734</v>
      </c>
      <c r="I1001" s="307">
        <v>1.4594721156704999</v>
      </c>
      <c r="J1001" s="307">
        <v>1.4349885965194999</v>
      </c>
      <c r="K1001" s="307">
        <v>1.3815700092790002</v>
      </c>
      <c r="L1001" s="307">
        <v>1.5424617065619999</v>
      </c>
      <c r="M1001" s="307">
        <v>1.4359424998625001</v>
      </c>
      <c r="O1001" s="12" t="s">
        <v>6734</v>
      </c>
      <c r="P1001" s="307">
        <v>5.29</v>
      </c>
      <c r="R1001" s="12" t="s">
        <v>6734</v>
      </c>
      <c r="S1001" s="308">
        <v>0.9</v>
      </c>
      <c r="T1001" s="308">
        <v>1</v>
      </c>
    </row>
    <row r="1002" spans="1:20" x14ac:dyDescent="0.2">
      <c r="A1002" s="12" t="s">
        <v>6735</v>
      </c>
      <c r="B1002" s="306">
        <v>20.799999999999986</v>
      </c>
      <c r="C1002" s="306">
        <v>277.45000000000005</v>
      </c>
      <c r="D1002" s="306">
        <v>123.2</v>
      </c>
      <c r="E1002" s="306">
        <v>99.450000000000017</v>
      </c>
      <c r="F1002" s="306">
        <v>37.1</v>
      </c>
      <c r="H1002" s="12" t="s">
        <v>6735</v>
      </c>
      <c r="I1002" s="307">
        <v>1.5462773199365001</v>
      </c>
      <c r="J1002" s="307">
        <v>1.5901568737409999</v>
      </c>
      <c r="K1002" s="307">
        <v>1.5240195752529999</v>
      </c>
      <c r="L1002" s="307">
        <v>1.6839573691925001</v>
      </c>
      <c r="M1002" s="307">
        <v>1.5551804178099999</v>
      </c>
      <c r="O1002" s="12" t="s">
        <v>6735</v>
      </c>
      <c r="P1002" s="307">
        <v>4.84</v>
      </c>
      <c r="R1002" s="12" t="s">
        <v>6735</v>
      </c>
      <c r="S1002" s="308">
        <v>0.97</v>
      </c>
      <c r="T1002" s="308">
        <v>1</v>
      </c>
    </row>
    <row r="1003" spans="1:20" x14ac:dyDescent="0.2">
      <c r="A1003" s="12" t="s">
        <v>6736</v>
      </c>
      <c r="B1003" s="306">
        <v>31.149999999999984</v>
      </c>
      <c r="C1003" s="306">
        <v>261.14999999999998</v>
      </c>
      <c r="D1003" s="306">
        <v>103.9</v>
      </c>
      <c r="E1003" s="306">
        <v>80.150000000000006</v>
      </c>
      <c r="F1003" s="306">
        <v>60.85</v>
      </c>
      <c r="H1003" s="12" t="s">
        <v>6736</v>
      </c>
      <c r="I1003" s="307">
        <v>1.3847496870904998</v>
      </c>
      <c r="J1003" s="307">
        <v>1.4251315953020001</v>
      </c>
      <c r="K1003" s="307">
        <v>1.3459576177854999</v>
      </c>
      <c r="L1003" s="307">
        <v>1.5055774439434999</v>
      </c>
      <c r="M1003" s="307">
        <v>1.4378503065499999</v>
      </c>
      <c r="O1003" s="12" t="s">
        <v>6736</v>
      </c>
      <c r="P1003" s="307">
        <v>5.05</v>
      </c>
      <c r="R1003" s="12" t="s">
        <v>6736</v>
      </c>
      <c r="S1003" s="308">
        <v>0.97</v>
      </c>
      <c r="T1003" s="308">
        <v>1</v>
      </c>
    </row>
    <row r="1004" spans="1:20" x14ac:dyDescent="0.2">
      <c r="A1004" s="12" t="s">
        <v>6737</v>
      </c>
      <c r="B1004" s="306">
        <v>1.5000000000000013</v>
      </c>
      <c r="C1004" s="306">
        <v>170.65</v>
      </c>
      <c r="D1004" s="306">
        <v>60.800000000000004</v>
      </c>
      <c r="E1004" s="306">
        <v>50.449999999999996</v>
      </c>
      <c r="F1004" s="306">
        <v>35.6</v>
      </c>
      <c r="H1004" s="12" t="s">
        <v>6737</v>
      </c>
      <c r="I1004" s="307">
        <v>1.391427010496</v>
      </c>
      <c r="J1004" s="307">
        <v>1.3965144949949999</v>
      </c>
      <c r="K1004" s="307">
        <v>1.309073355167</v>
      </c>
      <c r="L1004" s="307">
        <v>1.4740986336055</v>
      </c>
      <c r="M1004" s="307">
        <v>1.38983717159</v>
      </c>
      <c r="O1004" s="12" t="s">
        <v>6737</v>
      </c>
      <c r="P1004" s="307">
        <v>5.09</v>
      </c>
      <c r="R1004" s="12" t="s">
        <v>6737</v>
      </c>
      <c r="S1004" s="308">
        <v>0.97</v>
      </c>
      <c r="T1004" s="308">
        <v>1</v>
      </c>
    </row>
  </sheetData>
  <sheetProtection algorithmName="SHA-512" hashValue="7mr03WvvUsAA4lCCVBAtZebXAof7w6VWJ7oqYP7zi55ZVrq+UEo7JJQS/lqgi6fq2m8OmPXXh3EogV6mOmX/Zg==" saltValue="0kBVnSj8l+2Zw61AM1j9IQ==" spinCount="100000" sheet="1" objects="1" scenarios="1"/>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29D138E81034AB3435EFB41AC1B6A" ma:contentTypeVersion="10" ma:contentTypeDescription="Create a new document." ma:contentTypeScope="" ma:versionID="9c13e00ad73b60ab10fd316d27c59b87">
  <xsd:schema xmlns:xsd="http://www.w3.org/2001/XMLSchema" xmlns:xs="http://www.w3.org/2001/XMLSchema" xmlns:p="http://schemas.microsoft.com/office/2006/metadata/properties" xmlns:ns1="http://schemas.microsoft.com/sharepoint/v3" xmlns:ns2="04007bd9-c0d9-4f27-a4ad-edebe3770499" xmlns:ns3="9ac66888-105e-4e54-b39a-e32c984792c9" targetNamespace="http://schemas.microsoft.com/office/2006/metadata/properties" ma:root="true" ma:fieldsID="d75e429e249bc12871e67965a2cb35f5" ns1:_="" ns2:_="" ns3:_="">
    <xsd:import namespace="http://schemas.microsoft.com/sharepoint/v3"/>
    <xsd:import namespace="04007bd9-c0d9-4f27-a4ad-edebe3770499"/>
    <xsd:import namespace="9ac66888-105e-4e54-b39a-e32c984792c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007bd9-c0d9-4f27-a4ad-edebe37704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c66888-105e-4e54-b39a-e32c984792c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04007bd9-c0d9-4f27-a4ad-edebe3770499">
      <UserInfo>
        <DisplayName>Mark Havel</DisplayName>
        <AccountId>34</AccountId>
        <AccountType/>
      </UserInfo>
      <UserInfo>
        <DisplayName>Sami Osman</DisplayName>
        <AccountId>14</AccountId>
        <AccountType/>
      </UserInfo>
      <UserInfo>
        <DisplayName>Rhey Lee</DisplayName>
        <AccountId>30</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867C99-BA47-455E-BC2B-4E71E8C7F3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007bd9-c0d9-4f27-a4ad-edebe3770499"/>
    <ds:schemaRef ds:uri="9ac66888-105e-4e54-b39a-e32c984792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029D9C-6E7F-4CDD-B819-77D30ED22D5A}">
  <ds:schemaRefs>
    <ds:schemaRef ds:uri="http://schemas.microsoft.com/sharepoint/v3"/>
    <ds:schemaRef ds:uri="http://purl.org/dc/elements/1.1/"/>
    <ds:schemaRef ds:uri="http://schemas.openxmlformats.org/package/2006/metadata/core-properties"/>
    <ds:schemaRef ds:uri="04007bd9-c0d9-4f27-a4ad-edebe3770499"/>
    <ds:schemaRef ds:uri="http://purl.org/dc/terms/"/>
    <ds:schemaRef ds:uri="http://schemas.microsoft.com/office/2006/documentManagement/types"/>
    <ds:schemaRef ds:uri="http://schemas.microsoft.com/office/infopath/2007/PartnerControls"/>
    <ds:schemaRef ds:uri="9ac66888-105e-4e54-b39a-e32c984792c9"/>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837F502-5C76-4610-B099-FC945BE8BC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77</vt:i4>
      </vt:variant>
    </vt:vector>
  </HeadingPairs>
  <TitlesOfParts>
    <vt:vector size="90" baseType="lpstr">
      <vt:lpstr>Instructions</vt:lpstr>
      <vt:lpstr>Inputs</vt:lpstr>
      <vt:lpstr>Calculations</vt:lpstr>
      <vt:lpstr>Report</vt:lpstr>
      <vt:lpstr>EF Summary</vt:lpstr>
      <vt:lpstr>Constants</vt:lpstr>
      <vt:lpstr>MLRAs</vt:lpstr>
      <vt:lpstr>Counties</vt:lpstr>
      <vt:lpstr>Baseline EFs</vt:lpstr>
      <vt:lpstr>Project EFs</vt:lpstr>
      <vt:lpstr>Grazing</vt:lpstr>
      <vt:lpstr>eGRID</vt:lpstr>
      <vt:lpstr>DFσ</vt:lpstr>
      <vt:lpstr>Grazing!_ftnref3</vt:lpstr>
      <vt:lpstr>Alabama</vt:lpstr>
      <vt:lpstr>Arizona</vt:lpstr>
      <vt:lpstr>Arkansas</vt:lpstr>
      <vt:lpstr>Beef_Cows</vt:lpstr>
      <vt:lpstr>Beef_Heifers</vt:lpstr>
      <vt:lpstr>Bison</vt:lpstr>
      <vt:lpstr>Bulls</vt:lpstr>
      <vt:lpstr>California</vt:lpstr>
      <vt:lpstr>Calves</vt:lpstr>
      <vt:lpstr>Ccalves</vt:lpstr>
      <vt:lpstr>Colorado</vt:lpstr>
      <vt:lpstr>Connecticut</vt:lpstr>
      <vt:lpstr>Dairy_Cows</vt:lpstr>
      <vt:lpstr>Dairy_Heifers</vt:lpstr>
      <vt:lpstr>Delaware</vt:lpstr>
      <vt:lpstr>EF_DM</vt:lpstr>
      <vt:lpstr>EF_N2O</vt:lpstr>
      <vt:lpstr>EF_OC</vt:lpstr>
      <vt:lpstr>Florida</vt:lpstr>
      <vt:lpstr>Fuel</vt:lpstr>
      <vt:lpstr>Georgia</vt:lpstr>
      <vt:lpstr>Goats</vt:lpstr>
      <vt:lpstr>gwp_ch4</vt:lpstr>
      <vt:lpstr>gwp_n2o</vt:lpstr>
      <vt:lpstr>Horses</vt:lpstr>
      <vt:lpstr>Idaho</vt:lpstr>
      <vt:lpstr>Illinois</vt:lpstr>
      <vt:lpstr>Indiana</vt:lpstr>
      <vt:lpstr>Iowa</vt:lpstr>
      <vt:lpstr>Kansas</vt:lpstr>
      <vt:lpstr>Kentucky</vt:lpstr>
      <vt:lpstr>LCC</vt:lpstr>
      <vt:lpstr>Louisiana</vt:lpstr>
      <vt:lpstr>LS_categories</vt:lpstr>
      <vt:lpstr>Maine</vt:lpstr>
      <vt:lpstr>Maryland</vt:lpstr>
      <vt:lpstr>Michigan</vt:lpstr>
      <vt:lpstr>Minnesota</vt:lpstr>
      <vt:lpstr>Mississippi</vt:lpstr>
      <vt:lpstr>Missouri</vt:lpstr>
      <vt:lpstr>MLRA_Pick</vt:lpstr>
      <vt:lpstr>Montana</vt:lpstr>
      <vt:lpstr>Mules_and_Asses</vt:lpstr>
      <vt:lpstr>Nebraska</vt:lpstr>
      <vt:lpstr>Nevada</vt:lpstr>
      <vt:lpstr>NewHampshire</vt:lpstr>
      <vt:lpstr>NewJersey</vt:lpstr>
      <vt:lpstr>NewMexico</vt:lpstr>
      <vt:lpstr>NewYork</vt:lpstr>
      <vt:lpstr>NorthCarolina</vt:lpstr>
      <vt:lpstr>NorthDakota</vt:lpstr>
      <vt:lpstr>Ohio</vt:lpstr>
      <vt:lpstr>Oklahoma</vt:lpstr>
      <vt:lpstr>Oregon</vt:lpstr>
      <vt:lpstr>Pennsylvania</vt:lpstr>
      <vt:lpstr>poultry</vt:lpstr>
      <vt:lpstr>Prior_LU</vt:lpstr>
      <vt:lpstr>RhodeIsland</vt:lpstr>
      <vt:lpstr>Sheep</vt:lpstr>
      <vt:lpstr>Soil_Texture</vt:lpstr>
      <vt:lpstr>SouthCarolina</vt:lpstr>
      <vt:lpstr>SouthDakota</vt:lpstr>
      <vt:lpstr>States</vt:lpstr>
      <vt:lpstr>Steers</vt:lpstr>
      <vt:lpstr>swine</vt:lpstr>
      <vt:lpstr>temp_grazing</vt:lpstr>
      <vt:lpstr>Tennessee</vt:lpstr>
      <vt:lpstr>Texas</vt:lpstr>
      <vt:lpstr>Utah</vt:lpstr>
      <vt:lpstr>Vermont</vt:lpstr>
      <vt:lpstr>Version</vt:lpstr>
      <vt:lpstr>Virginia</vt:lpstr>
      <vt:lpstr>Washington</vt:lpstr>
      <vt:lpstr>WestVirginia</vt:lpstr>
      <vt:lpstr>Wisconsin</vt:lpstr>
      <vt:lpstr>Wyoming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DuBuisson</dc:creator>
  <cp:keywords/>
  <dc:description/>
  <cp:lastModifiedBy>Max DuBuisson</cp:lastModifiedBy>
  <cp:revision/>
  <dcterms:created xsi:type="dcterms:W3CDTF">2014-10-28T21:43:14Z</dcterms:created>
  <dcterms:modified xsi:type="dcterms:W3CDTF">2018-05-09T18:07:03Z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0x01010001A29D138E81034AB3435EFB41AC1B6A</vt:lpwstr>
  </property>
  <property fmtid="{D5CDD505-2E9C-101B-9397-08002B2CF9AE}" pid="3" name="Order">
    <vt:r8>100</vt:r8>
  </property>
</Properties>
</file>